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4915" windowHeight="12330" activeTab="8"/>
  </bookViews>
  <sheets>
    <sheet name="BAZA UMOWY" sheetId="1" r:id="rId1"/>
    <sheet name="tabela" sheetId="3" r:id="rId2"/>
    <sheet name="baza" sheetId="2" r:id="rId3"/>
    <sheet name="LPR" sheetId="4" r:id="rId4"/>
    <sheet name="baza wop końcowe" sheetId="7" r:id="rId5"/>
    <sheet name="tabela zakończone" sheetId="9" r:id="rId6"/>
    <sheet name="baza zakończone" sheetId="8" r:id="rId7"/>
    <sheet name="podsumowanie" sheetId="5" r:id="rId8"/>
    <sheet name="tytuły projektów" sheetId="6" r:id="rId9"/>
  </sheets>
  <externalReferences>
    <externalReference r:id="rId10"/>
    <externalReference r:id="rId11"/>
  </externalReferences>
  <definedNames>
    <definedName name="_xlnm._FilterDatabase" localSheetId="2" hidden="1">baza!$A$1:$AY$64</definedName>
    <definedName name="_xlnm._FilterDatabase" localSheetId="0" hidden="1">'BAZA UMOWY'!$A$1:$AX$1712</definedName>
    <definedName name="_xlnm._FilterDatabase" localSheetId="4" hidden="1">'baza wop końcowe'!$A$1:$AA$1236</definedName>
    <definedName name="_xlnm._FilterDatabase" localSheetId="8" hidden="1">'tytuły projektów'!$A$1:$F$62</definedName>
  </definedNames>
  <calcPr calcId="144525"/>
  <pivotCaches>
    <pivotCache cacheId="0" r:id="rId12"/>
    <pivotCache cacheId="1" r:id="rId13"/>
    <pivotCache cacheId="2" r:id="rId14"/>
  </pivotCaches>
</workbook>
</file>

<file path=xl/calcChain.xml><?xml version="1.0" encoding="utf-8"?>
<calcChain xmlns="http://schemas.openxmlformats.org/spreadsheetml/2006/main">
  <c r="D62" i="5" l="1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2" i="8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2" i="7"/>
  <c r="AA1236" i="7"/>
  <c r="Z1236" i="7"/>
  <c r="Y1236" i="7"/>
  <c r="X1236" i="7"/>
  <c r="W1236" i="7"/>
  <c r="V1236" i="7"/>
  <c r="U1236" i="7"/>
  <c r="T1236" i="7"/>
  <c r="R1236" i="7"/>
  <c r="P1236" i="7"/>
  <c r="J1236" i="7"/>
  <c r="E1236" i="7"/>
  <c r="C1236" i="7"/>
  <c r="B1236" i="7"/>
  <c r="A1236" i="7"/>
  <c r="AA1235" i="7"/>
  <c r="Z1235" i="7"/>
  <c r="Y1235" i="7"/>
  <c r="X1235" i="7"/>
  <c r="W1235" i="7"/>
  <c r="V1235" i="7"/>
  <c r="U1235" i="7"/>
  <c r="T1235" i="7"/>
  <c r="R1235" i="7"/>
  <c r="P1235" i="7"/>
  <c r="J1235" i="7"/>
  <c r="E1235" i="7"/>
  <c r="C1235" i="7"/>
  <c r="B1235" i="7"/>
  <c r="A1235" i="7"/>
  <c r="AA1234" i="7"/>
  <c r="Z1234" i="7"/>
  <c r="Y1234" i="7"/>
  <c r="X1234" i="7"/>
  <c r="W1234" i="7"/>
  <c r="V1234" i="7"/>
  <c r="U1234" i="7"/>
  <c r="T1234" i="7"/>
  <c r="R1234" i="7"/>
  <c r="P1234" i="7"/>
  <c r="J1234" i="7"/>
  <c r="E1234" i="7"/>
  <c r="C1234" i="7"/>
  <c r="B1234" i="7"/>
  <c r="A1234" i="7"/>
  <c r="AA1233" i="7"/>
  <c r="Z1233" i="7"/>
  <c r="Y1233" i="7"/>
  <c r="X1233" i="7"/>
  <c r="W1233" i="7"/>
  <c r="V1233" i="7"/>
  <c r="U1233" i="7"/>
  <c r="T1233" i="7"/>
  <c r="R1233" i="7"/>
  <c r="P1233" i="7"/>
  <c r="J1233" i="7"/>
  <c r="E1233" i="7"/>
  <c r="C1233" i="7"/>
  <c r="B1233" i="7"/>
  <c r="A1233" i="7"/>
  <c r="AA1232" i="7"/>
  <c r="Z1232" i="7"/>
  <c r="Y1232" i="7"/>
  <c r="X1232" i="7"/>
  <c r="W1232" i="7"/>
  <c r="V1232" i="7"/>
  <c r="U1232" i="7"/>
  <c r="T1232" i="7"/>
  <c r="R1232" i="7"/>
  <c r="P1232" i="7"/>
  <c r="J1232" i="7"/>
  <c r="E1232" i="7"/>
  <c r="C1232" i="7"/>
  <c r="B1232" i="7"/>
  <c r="A1232" i="7"/>
  <c r="AA1231" i="7"/>
  <c r="Z1231" i="7"/>
  <c r="Y1231" i="7"/>
  <c r="X1231" i="7"/>
  <c r="W1231" i="7"/>
  <c r="V1231" i="7"/>
  <c r="U1231" i="7"/>
  <c r="T1231" i="7"/>
  <c r="R1231" i="7"/>
  <c r="P1231" i="7"/>
  <c r="J1231" i="7"/>
  <c r="E1231" i="7"/>
  <c r="C1231" i="7"/>
  <c r="B1231" i="7"/>
  <c r="A1231" i="7"/>
  <c r="AA1230" i="7"/>
  <c r="Z1230" i="7"/>
  <c r="Y1230" i="7"/>
  <c r="X1230" i="7"/>
  <c r="W1230" i="7"/>
  <c r="V1230" i="7"/>
  <c r="U1230" i="7"/>
  <c r="T1230" i="7"/>
  <c r="R1230" i="7"/>
  <c r="P1230" i="7"/>
  <c r="J1230" i="7"/>
  <c r="E1230" i="7"/>
  <c r="C1230" i="7"/>
  <c r="B1230" i="7"/>
  <c r="A1230" i="7"/>
  <c r="AA1229" i="7"/>
  <c r="Z1229" i="7"/>
  <c r="Y1229" i="7"/>
  <c r="X1229" i="7"/>
  <c r="W1229" i="7"/>
  <c r="V1229" i="7"/>
  <c r="U1229" i="7"/>
  <c r="T1229" i="7"/>
  <c r="R1229" i="7"/>
  <c r="P1229" i="7"/>
  <c r="J1229" i="7"/>
  <c r="E1229" i="7"/>
  <c r="C1229" i="7"/>
  <c r="B1229" i="7"/>
  <c r="A1229" i="7"/>
  <c r="AA1228" i="7"/>
  <c r="Z1228" i="7"/>
  <c r="Y1228" i="7"/>
  <c r="X1228" i="7"/>
  <c r="W1228" i="7"/>
  <c r="V1228" i="7"/>
  <c r="U1228" i="7"/>
  <c r="T1228" i="7"/>
  <c r="R1228" i="7"/>
  <c r="P1228" i="7"/>
  <c r="J1228" i="7"/>
  <c r="E1228" i="7"/>
  <c r="C1228" i="7"/>
  <c r="B1228" i="7"/>
  <c r="A1228" i="7"/>
  <c r="AA1227" i="7"/>
  <c r="Z1227" i="7"/>
  <c r="Y1227" i="7"/>
  <c r="X1227" i="7"/>
  <c r="W1227" i="7"/>
  <c r="V1227" i="7"/>
  <c r="U1227" i="7"/>
  <c r="T1227" i="7"/>
  <c r="R1227" i="7"/>
  <c r="P1227" i="7"/>
  <c r="J1227" i="7"/>
  <c r="E1227" i="7"/>
  <c r="C1227" i="7"/>
  <c r="B1227" i="7"/>
  <c r="A1227" i="7"/>
  <c r="AA1226" i="7"/>
  <c r="Z1226" i="7"/>
  <c r="Y1226" i="7"/>
  <c r="X1226" i="7"/>
  <c r="W1226" i="7"/>
  <c r="V1226" i="7"/>
  <c r="U1226" i="7"/>
  <c r="T1226" i="7"/>
  <c r="R1226" i="7"/>
  <c r="P1226" i="7"/>
  <c r="J1226" i="7"/>
  <c r="E1226" i="7"/>
  <c r="C1226" i="7"/>
  <c r="B1226" i="7"/>
  <c r="A1226" i="7"/>
  <c r="AA1225" i="7"/>
  <c r="Z1225" i="7"/>
  <c r="Y1225" i="7"/>
  <c r="X1225" i="7"/>
  <c r="W1225" i="7"/>
  <c r="V1225" i="7"/>
  <c r="U1225" i="7"/>
  <c r="T1225" i="7"/>
  <c r="R1225" i="7"/>
  <c r="P1225" i="7"/>
  <c r="J1225" i="7"/>
  <c r="E1225" i="7"/>
  <c r="C1225" i="7"/>
  <c r="B1225" i="7"/>
  <c r="A1225" i="7"/>
  <c r="AA1224" i="7"/>
  <c r="Z1224" i="7"/>
  <c r="Y1224" i="7"/>
  <c r="X1224" i="7"/>
  <c r="W1224" i="7"/>
  <c r="V1224" i="7"/>
  <c r="U1224" i="7"/>
  <c r="T1224" i="7"/>
  <c r="R1224" i="7"/>
  <c r="P1224" i="7"/>
  <c r="J1224" i="7"/>
  <c r="E1224" i="7"/>
  <c r="C1224" i="7"/>
  <c r="B1224" i="7"/>
  <c r="A1224" i="7"/>
  <c r="AA1223" i="7"/>
  <c r="Z1223" i="7"/>
  <c r="Y1223" i="7"/>
  <c r="X1223" i="7"/>
  <c r="W1223" i="7"/>
  <c r="V1223" i="7"/>
  <c r="U1223" i="7"/>
  <c r="T1223" i="7"/>
  <c r="R1223" i="7"/>
  <c r="P1223" i="7"/>
  <c r="J1223" i="7"/>
  <c r="E1223" i="7"/>
  <c r="C1223" i="7"/>
  <c r="B1223" i="7"/>
  <c r="A1223" i="7"/>
  <c r="AA1222" i="7"/>
  <c r="Z1222" i="7"/>
  <c r="Y1222" i="7"/>
  <c r="X1222" i="7"/>
  <c r="W1222" i="7"/>
  <c r="V1222" i="7"/>
  <c r="U1222" i="7"/>
  <c r="T1222" i="7"/>
  <c r="R1222" i="7"/>
  <c r="P1222" i="7"/>
  <c r="J1222" i="7"/>
  <c r="E1222" i="7"/>
  <c r="C1222" i="7"/>
  <c r="B1222" i="7"/>
  <c r="A1222" i="7"/>
  <c r="AA1221" i="7"/>
  <c r="Z1221" i="7"/>
  <c r="Y1221" i="7"/>
  <c r="X1221" i="7"/>
  <c r="W1221" i="7"/>
  <c r="V1221" i="7"/>
  <c r="U1221" i="7"/>
  <c r="T1221" i="7"/>
  <c r="R1221" i="7"/>
  <c r="P1221" i="7"/>
  <c r="J1221" i="7"/>
  <c r="E1221" i="7"/>
  <c r="C1221" i="7"/>
  <c r="B1221" i="7"/>
  <c r="A1221" i="7"/>
  <c r="AA1220" i="7"/>
  <c r="Z1220" i="7"/>
  <c r="Y1220" i="7"/>
  <c r="X1220" i="7"/>
  <c r="W1220" i="7"/>
  <c r="V1220" i="7"/>
  <c r="U1220" i="7"/>
  <c r="T1220" i="7"/>
  <c r="R1220" i="7"/>
  <c r="P1220" i="7"/>
  <c r="J1220" i="7"/>
  <c r="E1220" i="7"/>
  <c r="C1220" i="7"/>
  <c r="B1220" i="7"/>
  <c r="A1220" i="7"/>
  <c r="AA1219" i="7"/>
  <c r="Z1219" i="7"/>
  <c r="Y1219" i="7"/>
  <c r="X1219" i="7"/>
  <c r="W1219" i="7"/>
  <c r="V1219" i="7"/>
  <c r="U1219" i="7"/>
  <c r="T1219" i="7"/>
  <c r="R1219" i="7"/>
  <c r="P1219" i="7"/>
  <c r="J1219" i="7"/>
  <c r="E1219" i="7"/>
  <c r="C1219" i="7"/>
  <c r="B1219" i="7"/>
  <c r="A1219" i="7"/>
  <c r="AA1218" i="7"/>
  <c r="Z1218" i="7"/>
  <c r="Y1218" i="7"/>
  <c r="X1218" i="7"/>
  <c r="W1218" i="7"/>
  <c r="V1218" i="7"/>
  <c r="U1218" i="7"/>
  <c r="T1218" i="7"/>
  <c r="R1218" i="7"/>
  <c r="P1218" i="7"/>
  <c r="J1218" i="7"/>
  <c r="E1218" i="7"/>
  <c r="C1218" i="7"/>
  <c r="B1218" i="7"/>
  <c r="A1218" i="7"/>
  <c r="AA1217" i="7"/>
  <c r="Z1217" i="7"/>
  <c r="Y1217" i="7"/>
  <c r="X1217" i="7"/>
  <c r="W1217" i="7"/>
  <c r="V1217" i="7"/>
  <c r="U1217" i="7"/>
  <c r="T1217" i="7"/>
  <c r="R1217" i="7"/>
  <c r="P1217" i="7"/>
  <c r="J1217" i="7"/>
  <c r="E1217" i="7"/>
  <c r="C1217" i="7"/>
  <c r="B1217" i="7"/>
  <c r="A1217" i="7"/>
  <c r="AA1216" i="7"/>
  <c r="Z1216" i="7"/>
  <c r="Y1216" i="7"/>
  <c r="X1216" i="7"/>
  <c r="W1216" i="7"/>
  <c r="V1216" i="7"/>
  <c r="U1216" i="7"/>
  <c r="T1216" i="7"/>
  <c r="R1216" i="7"/>
  <c r="P1216" i="7"/>
  <c r="J1216" i="7"/>
  <c r="E1216" i="7"/>
  <c r="C1216" i="7"/>
  <c r="B1216" i="7"/>
  <c r="A1216" i="7"/>
  <c r="AA1215" i="7"/>
  <c r="Z1215" i="7"/>
  <c r="Y1215" i="7"/>
  <c r="X1215" i="7"/>
  <c r="W1215" i="7"/>
  <c r="V1215" i="7"/>
  <c r="U1215" i="7"/>
  <c r="T1215" i="7"/>
  <c r="R1215" i="7"/>
  <c r="P1215" i="7"/>
  <c r="J1215" i="7"/>
  <c r="E1215" i="7"/>
  <c r="C1215" i="7"/>
  <c r="B1215" i="7"/>
  <c r="A1215" i="7"/>
  <c r="AA1214" i="7"/>
  <c r="Z1214" i="7"/>
  <c r="Y1214" i="7"/>
  <c r="X1214" i="7"/>
  <c r="W1214" i="7"/>
  <c r="V1214" i="7"/>
  <c r="U1214" i="7"/>
  <c r="T1214" i="7"/>
  <c r="R1214" i="7"/>
  <c r="P1214" i="7"/>
  <c r="J1214" i="7"/>
  <c r="E1214" i="7"/>
  <c r="C1214" i="7"/>
  <c r="B1214" i="7"/>
  <c r="A1214" i="7"/>
  <c r="AA1213" i="7"/>
  <c r="Z1213" i="7"/>
  <c r="Y1213" i="7"/>
  <c r="X1213" i="7"/>
  <c r="W1213" i="7"/>
  <c r="V1213" i="7"/>
  <c r="U1213" i="7"/>
  <c r="T1213" i="7"/>
  <c r="R1213" i="7"/>
  <c r="P1213" i="7"/>
  <c r="J1213" i="7"/>
  <c r="E1213" i="7"/>
  <c r="C1213" i="7"/>
  <c r="B1213" i="7"/>
  <c r="A1213" i="7"/>
  <c r="AA1212" i="7"/>
  <c r="Z1212" i="7"/>
  <c r="Y1212" i="7"/>
  <c r="X1212" i="7"/>
  <c r="W1212" i="7"/>
  <c r="V1212" i="7"/>
  <c r="U1212" i="7"/>
  <c r="T1212" i="7"/>
  <c r="R1212" i="7"/>
  <c r="P1212" i="7"/>
  <c r="J1212" i="7"/>
  <c r="E1212" i="7"/>
  <c r="C1212" i="7"/>
  <c r="B1212" i="7"/>
  <c r="A1212" i="7"/>
  <c r="AA1211" i="7"/>
  <c r="Z1211" i="7"/>
  <c r="Y1211" i="7"/>
  <c r="X1211" i="7"/>
  <c r="W1211" i="7"/>
  <c r="V1211" i="7"/>
  <c r="U1211" i="7"/>
  <c r="T1211" i="7"/>
  <c r="R1211" i="7"/>
  <c r="P1211" i="7"/>
  <c r="J1211" i="7"/>
  <c r="E1211" i="7"/>
  <c r="C1211" i="7"/>
  <c r="B1211" i="7"/>
  <c r="A1211" i="7"/>
  <c r="AA1210" i="7"/>
  <c r="Z1210" i="7"/>
  <c r="Y1210" i="7"/>
  <c r="X1210" i="7"/>
  <c r="W1210" i="7"/>
  <c r="V1210" i="7"/>
  <c r="U1210" i="7"/>
  <c r="T1210" i="7"/>
  <c r="R1210" i="7"/>
  <c r="P1210" i="7"/>
  <c r="J1210" i="7"/>
  <c r="E1210" i="7"/>
  <c r="C1210" i="7"/>
  <c r="B1210" i="7"/>
  <c r="A1210" i="7"/>
  <c r="AA1209" i="7"/>
  <c r="Z1209" i="7"/>
  <c r="Y1209" i="7"/>
  <c r="X1209" i="7"/>
  <c r="W1209" i="7"/>
  <c r="V1209" i="7"/>
  <c r="U1209" i="7"/>
  <c r="T1209" i="7"/>
  <c r="R1209" i="7"/>
  <c r="P1209" i="7"/>
  <c r="J1209" i="7"/>
  <c r="E1209" i="7"/>
  <c r="C1209" i="7"/>
  <c r="B1209" i="7"/>
  <c r="A1209" i="7"/>
  <c r="AA1208" i="7"/>
  <c r="Z1208" i="7"/>
  <c r="Y1208" i="7"/>
  <c r="X1208" i="7"/>
  <c r="W1208" i="7"/>
  <c r="V1208" i="7"/>
  <c r="U1208" i="7"/>
  <c r="T1208" i="7"/>
  <c r="R1208" i="7"/>
  <c r="P1208" i="7"/>
  <c r="J1208" i="7"/>
  <c r="E1208" i="7"/>
  <c r="C1208" i="7"/>
  <c r="B1208" i="7"/>
  <c r="A1208" i="7"/>
  <c r="AA1207" i="7"/>
  <c r="Z1207" i="7"/>
  <c r="Y1207" i="7"/>
  <c r="X1207" i="7"/>
  <c r="W1207" i="7"/>
  <c r="V1207" i="7"/>
  <c r="U1207" i="7"/>
  <c r="T1207" i="7"/>
  <c r="R1207" i="7"/>
  <c r="P1207" i="7"/>
  <c r="J1207" i="7"/>
  <c r="E1207" i="7"/>
  <c r="C1207" i="7"/>
  <c r="B1207" i="7"/>
  <c r="A1207" i="7"/>
  <c r="AA1206" i="7"/>
  <c r="Z1206" i="7"/>
  <c r="Y1206" i="7"/>
  <c r="X1206" i="7"/>
  <c r="W1206" i="7"/>
  <c r="V1206" i="7"/>
  <c r="U1206" i="7"/>
  <c r="T1206" i="7"/>
  <c r="R1206" i="7"/>
  <c r="P1206" i="7"/>
  <c r="J1206" i="7"/>
  <c r="E1206" i="7"/>
  <c r="C1206" i="7"/>
  <c r="B1206" i="7"/>
  <c r="A1206" i="7"/>
  <c r="AA1205" i="7"/>
  <c r="Z1205" i="7"/>
  <c r="Y1205" i="7"/>
  <c r="X1205" i="7"/>
  <c r="W1205" i="7"/>
  <c r="V1205" i="7"/>
  <c r="U1205" i="7"/>
  <c r="T1205" i="7"/>
  <c r="R1205" i="7"/>
  <c r="P1205" i="7"/>
  <c r="J1205" i="7"/>
  <c r="E1205" i="7"/>
  <c r="C1205" i="7"/>
  <c r="B1205" i="7"/>
  <c r="A1205" i="7"/>
  <c r="AA1204" i="7"/>
  <c r="Z1204" i="7"/>
  <c r="Y1204" i="7"/>
  <c r="X1204" i="7"/>
  <c r="W1204" i="7"/>
  <c r="V1204" i="7"/>
  <c r="U1204" i="7"/>
  <c r="T1204" i="7"/>
  <c r="R1204" i="7"/>
  <c r="P1204" i="7"/>
  <c r="J1204" i="7"/>
  <c r="E1204" i="7"/>
  <c r="C1204" i="7"/>
  <c r="B1204" i="7"/>
  <c r="A1204" i="7"/>
  <c r="AA1203" i="7"/>
  <c r="Z1203" i="7"/>
  <c r="Y1203" i="7"/>
  <c r="X1203" i="7"/>
  <c r="W1203" i="7"/>
  <c r="V1203" i="7"/>
  <c r="U1203" i="7"/>
  <c r="T1203" i="7"/>
  <c r="R1203" i="7"/>
  <c r="P1203" i="7"/>
  <c r="J1203" i="7"/>
  <c r="E1203" i="7"/>
  <c r="C1203" i="7"/>
  <c r="B1203" i="7"/>
  <c r="A1203" i="7"/>
  <c r="AA1202" i="7"/>
  <c r="Z1202" i="7"/>
  <c r="Y1202" i="7"/>
  <c r="X1202" i="7"/>
  <c r="W1202" i="7"/>
  <c r="V1202" i="7"/>
  <c r="U1202" i="7"/>
  <c r="T1202" i="7"/>
  <c r="R1202" i="7"/>
  <c r="P1202" i="7"/>
  <c r="J1202" i="7"/>
  <c r="E1202" i="7"/>
  <c r="C1202" i="7"/>
  <c r="B1202" i="7"/>
  <c r="A1202" i="7"/>
  <c r="AA1201" i="7"/>
  <c r="Z1201" i="7"/>
  <c r="Y1201" i="7"/>
  <c r="X1201" i="7"/>
  <c r="W1201" i="7"/>
  <c r="V1201" i="7"/>
  <c r="U1201" i="7"/>
  <c r="T1201" i="7"/>
  <c r="R1201" i="7"/>
  <c r="P1201" i="7"/>
  <c r="J1201" i="7"/>
  <c r="E1201" i="7"/>
  <c r="C1201" i="7"/>
  <c r="B1201" i="7"/>
  <c r="A1201" i="7"/>
  <c r="AA1200" i="7"/>
  <c r="Z1200" i="7"/>
  <c r="Y1200" i="7"/>
  <c r="X1200" i="7"/>
  <c r="W1200" i="7"/>
  <c r="V1200" i="7"/>
  <c r="U1200" i="7"/>
  <c r="T1200" i="7"/>
  <c r="R1200" i="7"/>
  <c r="P1200" i="7"/>
  <c r="J1200" i="7"/>
  <c r="E1200" i="7"/>
  <c r="C1200" i="7"/>
  <c r="B1200" i="7"/>
  <c r="A1200" i="7"/>
  <c r="AA1199" i="7"/>
  <c r="Z1199" i="7"/>
  <c r="Y1199" i="7"/>
  <c r="X1199" i="7"/>
  <c r="W1199" i="7"/>
  <c r="V1199" i="7"/>
  <c r="U1199" i="7"/>
  <c r="T1199" i="7"/>
  <c r="R1199" i="7"/>
  <c r="P1199" i="7"/>
  <c r="J1199" i="7"/>
  <c r="E1199" i="7"/>
  <c r="C1199" i="7"/>
  <c r="B1199" i="7"/>
  <c r="A1199" i="7"/>
  <c r="AA1198" i="7"/>
  <c r="Z1198" i="7"/>
  <c r="Y1198" i="7"/>
  <c r="X1198" i="7"/>
  <c r="W1198" i="7"/>
  <c r="V1198" i="7"/>
  <c r="U1198" i="7"/>
  <c r="T1198" i="7"/>
  <c r="R1198" i="7"/>
  <c r="P1198" i="7"/>
  <c r="J1198" i="7"/>
  <c r="E1198" i="7"/>
  <c r="C1198" i="7"/>
  <c r="B1198" i="7"/>
  <c r="A1198" i="7"/>
  <c r="AA1197" i="7"/>
  <c r="Z1197" i="7"/>
  <c r="Y1197" i="7"/>
  <c r="X1197" i="7"/>
  <c r="W1197" i="7"/>
  <c r="V1197" i="7"/>
  <c r="U1197" i="7"/>
  <c r="T1197" i="7"/>
  <c r="R1197" i="7"/>
  <c r="P1197" i="7"/>
  <c r="J1197" i="7"/>
  <c r="E1197" i="7"/>
  <c r="C1197" i="7"/>
  <c r="B1197" i="7"/>
  <c r="A1197" i="7"/>
  <c r="AA1196" i="7"/>
  <c r="Z1196" i="7"/>
  <c r="Y1196" i="7"/>
  <c r="X1196" i="7"/>
  <c r="W1196" i="7"/>
  <c r="V1196" i="7"/>
  <c r="U1196" i="7"/>
  <c r="T1196" i="7"/>
  <c r="R1196" i="7"/>
  <c r="P1196" i="7"/>
  <c r="J1196" i="7"/>
  <c r="E1196" i="7"/>
  <c r="C1196" i="7"/>
  <c r="B1196" i="7"/>
  <c r="A1196" i="7"/>
  <c r="AA1195" i="7"/>
  <c r="Z1195" i="7"/>
  <c r="Y1195" i="7"/>
  <c r="X1195" i="7"/>
  <c r="W1195" i="7"/>
  <c r="V1195" i="7"/>
  <c r="U1195" i="7"/>
  <c r="T1195" i="7"/>
  <c r="R1195" i="7"/>
  <c r="P1195" i="7"/>
  <c r="J1195" i="7"/>
  <c r="E1195" i="7"/>
  <c r="C1195" i="7"/>
  <c r="B1195" i="7"/>
  <c r="A1195" i="7"/>
  <c r="AA1194" i="7"/>
  <c r="Z1194" i="7"/>
  <c r="Y1194" i="7"/>
  <c r="X1194" i="7"/>
  <c r="W1194" i="7"/>
  <c r="V1194" i="7"/>
  <c r="U1194" i="7"/>
  <c r="T1194" i="7"/>
  <c r="R1194" i="7"/>
  <c r="P1194" i="7"/>
  <c r="J1194" i="7"/>
  <c r="E1194" i="7"/>
  <c r="C1194" i="7"/>
  <c r="B1194" i="7"/>
  <c r="A1194" i="7"/>
  <c r="AA1193" i="7"/>
  <c r="Z1193" i="7"/>
  <c r="Y1193" i="7"/>
  <c r="X1193" i="7"/>
  <c r="W1193" i="7"/>
  <c r="V1193" i="7"/>
  <c r="U1193" i="7"/>
  <c r="T1193" i="7"/>
  <c r="R1193" i="7"/>
  <c r="P1193" i="7"/>
  <c r="J1193" i="7"/>
  <c r="E1193" i="7"/>
  <c r="C1193" i="7"/>
  <c r="B1193" i="7"/>
  <c r="A1193" i="7"/>
  <c r="AA1192" i="7"/>
  <c r="Z1192" i="7"/>
  <c r="Y1192" i="7"/>
  <c r="X1192" i="7"/>
  <c r="W1192" i="7"/>
  <c r="V1192" i="7"/>
  <c r="U1192" i="7"/>
  <c r="T1192" i="7"/>
  <c r="R1192" i="7"/>
  <c r="P1192" i="7"/>
  <c r="J1192" i="7"/>
  <c r="E1192" i="7"/>
  <c r="C1192" i="7"/>
  <c r="B1192" i="7"/>
  <c r="A1192" i="7"/>
  <c r="AA1191" i="7"/>
  <c r="Z1191" i="7"/>
  <c r="Y1191" i="7"/>
  <c r="X1191" i="7"/>
  <c r="W1191" i="7"/>
  <c r="V1191" i="7"/>
  <c r="U1191" i="7"/>
  <c r="T1191" i="7"/>
  <c r="R1191" i="7"/>
  <c r="P1191" i="7"/>
  <c r="J1191" i="7"/>
  <c r="E1191" i="7"/>
  <c r="C1191" i="7"/>
  <c r="B1191" i="7"/>
  <c r="A1191" i="7"/>
  <c r="AA1190" i="7"/>
  <c r="Z1190" i="7"/>
  <c r="Y1190" i="7"/>
  <c r="X1190" i="7"/>
  <c r="W1190" i="7"/>
  <c r="V1190" i="7"/>
  <c r="U1190" i="7"/>
  <c r="T1190" i="7"/>
  <c r="R1190" i="7"/>
  <c r="P1190" i="7"/>
  <c r="J1190" i="7"/>
  <c r="E1190" i="7"/>
  <c r="C1190" i="7"/>
  <c r="B1190" i="7"/>
  <c r="A1190" i="7"/>
  <c r="AA1189" i="7"/>
  <c r="Z1189" i="7"/>
  <c r="Y1189" i="7"/>
  <c r="X1189" i="7"/>
  <c r="W1189" i="7"/>
  <c r="V1189" i="7"/>
  <c r="U1189" i="7"/>
  <c r="T1189" i="7"/>
  <c r="R1189" i="7"/>
  <c r="P1189" i="7"/>
  <c r="J1189" i="7"/>
  <c r="E1189" i="7"/>
  <c r="C1189" i="7"/>
  <c r="B1189" i="7"/>
  <c r="A1189" i="7"/>
  <c r="AA1188" i="7"/>
  <c r="Z1188" i="7"/>
  <c r="Y1188" i="7"/>
  <c r="X1188" i="7"/>
  <c r="W1188" i="7"/>
  <c r="V1188" i="7"/>
  <c r="U1188" i="7"/>
  <c r="T1188" i="7"/>
  <c r="R1188" i="7"/>
  <c r="P1188" i="7"/>
  <c r="J1188" i="7"/>
  <c r="E1188" i="7"/>
  <c r="C1188" i="7"/>
  <c r="B1188" i="7"/>
  <c r="A1188" i="7"/>
  <c r="AA1187" i="7"/>
  <c r="Z1187" i="7"/>
  <c r="Y1187" i="7"/>
  <c r="X1187" i="7"/>
  <c r="W1187" i="7"/>
  <c r="V1187" i="7"/>
  <c r="U1187" i="7"/>
  <c r="T1187" i="7"/>
  <c r="R1187" i="7"/>
  <c r="P1187" i="7"/>
  <c r="J1187" i="7"/>
  <c r="E1187" i="7"/>
  <c r="C1187" i="7"/>
  <c r="B1187" i="7"/>
  <c r="A1187" i="7"/>
  <c r="AA1186" i="7"/>
  <c r="Z1186" i="7"/>
  <c r="Y1186" i="7"/>
  <c r="X1186" i="7"/>
  <c r="W1186" i="7"/>
  <c r="V1186" i="7"/>
  <c r="U1186" i="7"/>
  <c r="T1186" i="7"/>
  <c r="R1186" i="7"/>
  <c r="P1186" i="7"/>
  <c r="J1186" i="7"/>
  <c r="E1186" i="7"/>
  <c r="C1186" i="7"/>
  <c r="B1186" i="7"/>
  <c r="A1186" i="7"/>
  <c r="AA1185" i="7"/>
  <c r="Z1185" i="7"/>
  <c r="Y1185" i="7"/>
  <c r="X1185" i="7"/>
  <c r="W1185" i="7"/>
  <c r="V1185" i="7"/>
  <c r="U1185" i="7"/>
  <c r="T1185" i="7"/>
  <c r="R1185" i="7"/>
  <c r="P1185" i="7"/>
  <c r="J1185" i="7"/>
  <c r="E1185" i="7"/>
  <c r="C1185" i="7"/>
  <c r="B1185" i="7"/>
  <c r="A1185" i="7"/>
  <c r="AA1184" i="7"/>
  <c r="Z1184" i="7"/>
  <c r="Y1184" i="7"/>
  <c r="X1184" i="7"/>
  <c r="W1184" i="7"/>
  <c r="V1184" i="7"/>
  <c r="U1184" i="7"/>
  <c r="T1184" i="7"/>
  <c r="R1184" i="7"/>
  <c r="P1184" i="7"/>
  <c r="J1184" i="7"/>
  <c r="E1184" i="7"/>
  <c r="C1184" i="7"/>
  <c r="B1184" i="7"/>
  <c r="A1184" i="7"/>
  <c r="AA1183" i="7"/>
  <c r="Z1183" i="7"/>
  <c r="Y1183" i="7"/>
  <c r="X1183" i="7"/>
  <c r="W1183" i="7"/>
  <c r="V1183" i="7"/>
  <c r="U1183" i="7"/>
  <c r="T1183" i="7"/>
  <c r="R1183" i="7"/>
  <c r="P1183" i="7"/>
  <c r="J1183" i="7"/>
  <c r="E1183" i="7"/>
  <c r="C1183" i="7"/>
  <c r="B1183" i="7"/>
  <c r="A1183" i="7"/>
  <c r="AA1182" i="7"/>
  <c r="Z1182" i="7"/>
  <c r="Y1182" i="7"/>
  <c r="X1182" i="7"/>
  <c r="W1182" i="7"/>
  <c r="V1182" i="7"/>
  <c r="U1182" i="7"/>
  <c r="T1182" i="7"/>
  <c r="R1182" i="7"/>
  <c r="P1182" i="7"/>
  <c r="J1182" i="7"/>
  <c r="E1182" i="7"/>
  <c r="C1182" i="7"/>
  <c r="B1182" i="7"/>
  <c r="A1182" i="7"/>
  <c r="AA1181" i="7"/>
  <c r="Z1181" i="7"/>
  <c r="Y1181" i="7"/>
  <c r="X1181" i="7"/>
  <c r="W1181" i="7"/>
  <c r="V1181" i="7"/>
  <c r="U1181" i="7"/>
  <c r="T1181" i="7"/>
  <c r="R1181" i="7"/>
  <c r="P1181" i="7"/>
  <c r="J1181" i="7"/>
  <c r="E1181" i="7"/>
  <c r="C1181" i="7"/>
  <c r="B1181" i="7"/>
  <c r="A1181" i="7"/>
  <c r="AA1180" i="7"/>
  <c r="Z1180" i="7"/>
  <c r="Y1180" i="7"/>
  <c r="X1180" i="7"/>
  <c r="W1180" i="7"/>
  <c r="V1180" i="7"/>
  <c r="U1180" i="7"/>
  <c r="T1180" i="7"/>
  <c r="R1180" i="7"/>
  <c r="P1180" i="7"/>
  <c r="J1180" i="7"/>
  <c r="E1180" i="7"/>
  <c r="C1180" i="7"/>
  <c r="B1180" i="7"/>
  <c r="A1180" i="7"/>
  <c r="AA1179" i="7"/>
  <c r="Z1179" i="7"/>
  <c r="Y1179" i="7"/>
  <c r="X1179" i="7"/>
  <c r="W1179" i="7"/>
  <c r="V1179" i="7"/>
  <c r="U1179" i="7"/>
  <c r="T1179" i="7"/>
  <c r="R1179" i="7"/>
  <c r="P1179" i="7"/>
  <c r="J1179" i="7"/>
  <c r="E1179" i="7"/>
  <c r="C1179" i="7"/>
  <c r="B1179" i="7"/>
  <c r="A1179" i="7"/>
  <c r="AA1178" i="7"/>
  <c r="Z1178" i="7"/>
  <c r="Y1178" i="7"/>
  <c r="X1178" i="7"/>
  <c r="W1178" i="7"/>
  <c r="V1178" i="7"/>
  <c r="U1178" i="7"/>
  <c r="T1178" i="7"/>
  <c r="R1178" i="7"/>
  <c r="P1178" i="7"/>
  <c r="J1178" i="7"/>
  <c r="E1178" i="7"/>
  <c r="C1178" i="7"/>
  <c r="B1178" i="7"/>
  <c r="A1178" i="7"/>
  <c r="AA1177" i="7"/>
  <c r="Z1177" i="7"/>
  <c r="Y1177" i="7"/>
  <c r="X1177" i="7"/>
  <c r="W1177" i="7"/>
  <c r="V1177" i="7"/>
  <c r="U1177" i="7"/>
  <c r="T1177" i="7"/>
  <c r="R1177" i="7"/>
  <c r="P1177" i="7"/>
  <c r="J1177" i="7"/>
  <c r="E1177" i="7"/>
  <c r="C1177" i="7"/>
  <c r="B1177" i="7"/>
  <c r="A1177" i="7"/>
  <c r="AA1176" i="7"/>
  <c r="Z1176" i="7"/>
  <c r="Y1176" i="7"/>
  <c r="X1176" i="7"/>
  <c r="W1176" i="7"/>
  <c r="V1176" i="7"/>
  <c r="U1176" i="7"/>
  <c r="T1176" i="7"/>
  <c r="R1176" i="7"/>
  <c r="P1176" i="7"/>
  <c r="J1176" i="7"/>
  <c r="E1176" i="7"/>
  <c r="C1176" i="7"/>
  <c r="B1176" i="7"/>
  <c r="A1176" i="7"/>
  <c r="AA1175" i="7"/>
  <c r="Z1175" i="7"/>
  <c r="Y1175" i="7"/>
  <c r="X1175" i="7"/>
  <c r="W1175" i="7"/>
  <c r="V1175" i="7"/>
  <c r="U1175" i="7"/>
  <c r="T1175" i="7"/>
  <c r="R1175" i="7"/>
  <c r="P1175" i="7"/>
  <c r="J1175" i="7"/>
  <c r="E1175" i="7"/>
  <c r="C1175" i="7"/>
  <c r="B1175" i="7"/>
  <c r="A1175" i="7"/>
  <c r="AA1174" i="7"/>
  <c r="Z1174" i="7"/>
  <c r="Y1174" i="7"/>
  <c r="X1174" i="7"/>
  <c r="W1174" i="7"/>
  <c r="V1174" i="7"/>
  <c r="U1174" i="7"/>
  <c r="T1174" i="7"/>
  <c r="R1174" i="7"/>
  <c r="P1174" i="7"/>
  <c r="J1174" i="7"/>
  <c r="E1174" i="7"/>
  <c r="C1174" i="7"/>
  <c r="B1174" i="7"/>
  <c r="A1174" i="7"/>
  <c r="AA1173" i="7"/>
  <c r="Z1173" i="7"/>
  <c r="Y1173" i="7"/>
  <c r="X1173" i="7"/>
  <c r="W1173" i="7"/>
  <c r="V1173" i="7"/>
  <c r="U1173" i="7"/>
  <c r="T1173" i="7"/>
  <c r="R1173" i="7"/>
  <c r="P1173" i="7"/>
  <c r="J1173" i="7"/>
  <c r="E1173" i="7"/>
  <c r="C1173" i="7"/>
  <c r="B1173" i="7"/>
  <c r="A1173" i="7"/>
  <c r="AA1172" i="7"/>
  <c r="Z1172" i="7"/>
  <c r="Y1172" i="7"/>
  <c r="X1172" i="7"/>
  <c r="W1172" i="7"/>
  <c r="V1172" i="7"/>
  <c r="U1172" i="7"/>
  <c r="T1172" i="7"/>
  <c r="R1172" i="7"/>
  <c r="P1172" i="7"/>
  <c r="J1172" i="7"/>
  <c r="E1172" i="7"/>
  <c r="C1172" i="7"/>
  <c r="B1172" i="7"/>
  <c r="A1172" i="7"/>
  <c r="AA1171" i="7"/>
  <c r="Z1171" i="7"/>
  <c r="Y1171" i="7"/>
  <c r="X1171" i="7"/>
  <c r="W1171" i="7"/>
  <c r="V1171" i="7"/>
  <c r="U1171" i="7"/>
  <c r="T1171" i="7"/>
  <c r="R1171" i="7"/>
  <c r="P1171" i="7"/>
  <c r="J1171" i="7"/>
  <c r="E1171" i="7"/>
  <c r="C1171" i="7"/>
  <c r="B1171" i="7"/>
  <c r="A1171" i="7"/>
  <c r="AA1170" i="7"/>
  <c r="Z1170" i="7"/>
  <c r="Y1170" i="7"/>
  <c r="X1170" i="7"/>
  <c r="W1170" i="7"/>
  <c r="V1170" i="7"/>
  <c r="U1170" i="7"/>
  <c r="T1170" i="7"/>
  <c r="R1170" i="7"/>
  <c r="P1170" i="7"/>
  <c r="J1170" i="7"/>
  <c r="E1170" i="7"/>
  <c r="C1170" i="7"/>
  <c r="B1170" i="7"/>
  <c r="A1170" i="7"/>
  <c r="AA1169" i="7"/>
  <c r="Z1169" i="7"/>
  <c r="Y1169" i="7"/>
  <c r="X1169" i="7"/>
  <c r="W1169" i="7"/>
  <c r="V1169" i="7"/>
  <c r="U1169" i="7"/>
  <c r="T1169" i="7"/>
  <c r="R1169" i="7"/>
  <c r="P1169" i="7"/>
  <c r="J1169" i="7"/>
  <c r="E1169" i="7"/>
  <c r="C1169" i="7"/>
  <c r="B1169" i="7"/>
  <c r="A1169" i="7"/>
  <c r="AA1168" i="7"/>
  <c r="Z1168" i="7"/>
  <c r="Y1168" i="7"/>
  <c r="X1168" i="7"/>
  <c r="W1168" i="7"/>
  <c r="V1168" i="7"/>
  <c r="U1168" i="7"/>
  <c r="T1168" i="7"/>
  <c r="R1168" i="7"/>
  <c r="P1168" i="7"/>
  <c r="J1168" i="7"/>
  <c r="E1168" i="7"/>
  <c r="C1168" i="7"/>
  <c r="B1168" i="7"/>
  <c r="A1168" i="7"/>
  <c r="AA1167" i="7"/>
  <c r="Z1167" i="7"/>
  <c r="Y1167" i="7"/>
  <c r="X1167" i="7"/>
  <c r="W1167" i="7"/>
  <c r="V1167" i="7"/>
  <c r="U1167" i="7"/>
  <c r="T1167" i="7"/>
  <c r="R1167" i="7"/>
  <c r="P1167" i="7"/>
  <c r="J1167" i="7"/>
  <c r="E1167" i="7"/>
  <c r="C1167" i="7"/>
  <c r="B1167" i="7"/>
  <c r="A1167" i="7"/>
  <c r="AA1166" i="7"/>
  <c r="Z1166" i="7"/>
  <c r="Y1166" i="7"/>
  <c r="X1166" i="7"/>
  <c r="W1166" i="7"/>
  <c r="V1166" i="7"/>
  <c r="U1166" i="7"/>
  <c r="T1166" i="7"/>
  <c r="R1166" i="7"/>
  <c r="P1166" i="7"/>
  <c r="J1166" i="7"/>
  <c r="E1166" i="7"/>
  <c r="C1166" i="7"/>
  <c r="B1166" i="7"/>
  <c r="A1166" i="7"/>
  <c r="AA1165" i="7"/>
  <c r="Z1165" i="7"/>
  <c r="Y1165" i="7"/>
  <c r="X1165" i="7"/>
  <c r="W1165" i="7"/>
  <c r="V1165" i="7"/>
  <c r="U1165" i="7"/>
  <c r="T1165" i="7"/>
  <c r="R1165" i="7"/>
  <c r="P1165" i="7"/>
  <c r="J1165" i="7"/>
  <c r="E1165" i="7"/>
  <c r="C1165" i="7"/>
  <c r="B1165" i="7"/>
  <c r="A1165" i="7"/>
  <c r="AA1164" i="7"/>
  <c r="Z1164" i="7"/>
  <c r="Y1164" i="7"/>
  <c r="X1164" i="7"/>
  <c r="W1164" i="7"/>
  <c r="V1164" i="7"/>
  <c r="U1164" i="7"/>
  <c r="T1164" i="7"/>
  <c r="R1164" i="7"/>
  <c r="P1164" i="7"/>
  <c r="J1164" i="7"/>
  <c r="E1164" i="7"/>
  <c r="C1164" i="7"/>
  <c r="B1164" i="7"/>
  <c r="A1164" i="7"/>
  <c r="AA1163" i="7"/>
  <c r="Z1163" i="7"/>
  <c r="Y1163" i="7"/>
  <c r="X1163" i="7"/>
  <c r="W1163" i="7"/>
  <c r="V1163" i="7"/>
  <c r="U1163" i="7"/>
  <c r="T1163" i="7"/>
  <c r="R1163" i="7"/>
  <c r="P1163" i="7"/>
  <c r="J1163" i="7"/>
  <c r="E1163" i="7"/>
  <c r="C1163" i="7"/>
  <c r="B1163" i="7"/>
  <c r="A1163" i="7"/>
  <c r="AA1162" i="7"/>
  <c r="Z1162" i="7"/>
  <c r="Y1162" i="7"/>
  <c r="X1162" i="7"/>
  <c r="W1162" i="7"/>
  <c r="V1162" i="7"/>
  <c r="U1162" i="7"/>
  <c r="T1162" i="7"/>
  <c r="R1162" i="7"/>
  <c r="P1162" i="7"/>
  <c r="J1162" i="7"/>
  <c r="E1162" i="7"/>
  <c r="C1162" i="7"/>
  <c r="B1162" i="7"/>
  <c r="A1162" i="7"/>
  <c r="AA1161" i="7"/>
  <c r="Z1161" i="7"/>
  <c r="Y1161" i="7"/>
  <c r="X1161" i="7"/>
  <c r="W1161" i="7"/>
  <c r="V1161" i="7"/>
  <c r="U1161" i="7"/>
  <c r="T1161" i="7"/>
  <c r="R1161" i="7"/>
  <c r="P1161" i="7"/>
  <c r="J1161" i="7"/>
  <c r="E1161" i="7"/>
  <c r="C1161" i="7"/>
  <c r="B1161" i="7"/>
  <c r="A1161" i="7"/>
  <c r="AA1160" i="7"/>
  <c r="Z1160" i="7"/>
  <c r="Y1160" i="7"/>
  <c r="X1160" i="7"/>
  <c r="W1160" i="7"/>
  <c r="V1160" i="7"/>
  <c r="U1160" i="7"/>
  <c r="T1160" i="7"/>
  <c r="R1160" i="7"/>
  <c r="P1160" i="7"/>
  <c r="J1160" i="7"/>
  <c r="E1160" i="7"/>
  <c r="C1160" i="7"/>
  <c r="B1160" i="7"/>
  <c r="A1160" i="7"/>
  <c r="AA1159" i="7"/>
  <c r="Z1159" i="7"/>
  <c r="Y1159" i="7"/>
  <c r="X1159" i="7"/>
  <c r="W1159" i="7"/>
  <c r="V1159" i="7"/>
  <c r="U1159" i="7"/>
  <c r="T1159" i="7"/>
  <c r="R1159" i="7"/>
  <c r="P1159" i="7"/>
  <c r="J1159" i="7"/>
  <c r="E1159" i="7"/>
  <c r="C1159" i="7"/>
  <c r="B1159" i="7"/>
  <c r="A1159" i="7"/>
  <c r="AA1158" i="7"/>
  <c r="Z1158" i="7"/>
  <c r="Y1158" i="7"/>
  <c r="X1158" i="7"/>
  <c r="W1158" i="7"/>
  <c r="V1158" i="7"/>
  <c r="U1158" i="7"/>
  <c r="T1158" i="7"/>
  <c r="R1158" i="7"/>
  <c r="P1158" i="7"/>
  <c r="J1158" i="7"/>
  <c r="E1158" i="7"/>
  <c r="C1158" i="7"/>
  <c r="B1158" i="7"/>
  <c r="A1158" i="7"/>
  <c r="AA1157" i="7"/>
  <c r="Z1157" i="7"/>
  <c r="Y1157" i="7"/>
  <c r="X1157" i="7"/>
  <c r="W1157" i="7"/>
  <c r="V1157" i="7"/>
  <c r="U1157" i="7"/>
  <c r="T1157" i="7"/>
  <c r="R1157" i="7"/>
  <c r="P1157" i="7"/>
  <c r="J1157" i="7"/>
  <c r="E1157" i="7"/>
  <c r="C1157" i="7"/>
  <c r="B1157" i="7"/>
  <c r="A1157" i="7"/>
  <c r="AA1156" i="7"/>
  <c r="Z1156" i="7"/>
  <c r="Y1156" i="7"/>
  <c r="X1156" i="7"/>
  <c r="W1156" i="7"/>
  <c r="V1156" i="7"/>
  <c r="U1156" i="7"/>
  <c r="T1156" i="7"/>
  <c r="R1156" i="7"/>
  <c r="P1156" i="7"/>
  <c r="J1156" i="7"/>
  <c r="E1156" i="7"/>
  <c r="C1156" i="7"/>
  <c r="B1156" i="7"/>
  <c r="A1156" i="7"/>
  <c r="AA1155" i="7"/>
  <c r="Z1155" i="7"/>
  <c r="Y1155" i="7"/>
  <c r="X1155" i="7"/>
  <c r="W1155" i="7"/>
  <c r="V1155" i="7"/>
  <c r="U1155" i="7"/>
  <c r="T1155" i="7"/>
  <c r="R1155" i="7"/>
  <c r="P1155" i="7"/>
  <c r="J1155" i="7"/>
  <c r="E1155" i="7"/>
  <c r="C1155" i="7"/>
  <c r="B1155" i="7"/>
  <c r="A1155" i="7"/>
  <c r="AA1154" i="7"/>
  <c r="Z1154" i="7"/>
  <c r="Y1154" i="7"/>
  <c r="X1154" i="7"/>
  <c r="W1154" i="7"/>
  <c r="V1154" i="7"/>
  <c r="U1154" i="7"/>
  <c r="T1154" i="7"/>
  <c r="R1154" i="7"/>
  <c r="P1154" i="7"/>
  <c r="J1154" i="7"/>
  <c r="E1154" i="7"/>
  <c r="C1154" i="7"/>
  <c r="B1154" i="7"/>
  <c r="A1154" i="7"/>
  <c r="AA1153" i="7"/>
  <c r="Z1153" i="7"/>
  <c r="Y1153" i="7"/>
  <c r="X1153" i="7"/>
  <c r="W1153" i="7"/>
  <c r="V1153" i="7"/>
  <c r="U1153" i="7"/>
  <c r="T1153" i="7"/>
  <c r="R1153" i="7"/>
  <c r="P1153" i="7"/>
  <c r="J1153" i="7"/>
  <c r="E1153" i="7"/>
  <c r="C1153" i="7"/>
  <c r="B1153" i="7"/>
  <c r="A1153" i="7"/>
  <c r="AA1152" i="7"/>
  <c r="Z1152" i="7"/>
  <c r="Y1152" i="7"/>
  <c r="X1152" i="7"/>
  <c r="W1152" i="7"/>
  <c r="V1152" i="7"/>
  <c r="U1152" i="7"/>
  <c r="T1152" i="7"/>
  <c r="R1152" i="7"/>
  <c r="P1152" i="7"/>
  <c r="J1152" i="7"/>
  <c r="E1152" i="7"/>
  <c r="C1152" i="7"/>
  <c r="B1152" i="7"/>
  <c r="A1152" i="7"/>
  <c r="AA1151" i="7"/>
  <c r="Z1151" i="7"/>
  <c r="Y1151" i="7"/>
  <c r="X1151" i="7"/>
  <c r="W1151" i="7"/>
  <c r="V1151" i="7"/>
  <c r="U1151" i="7"/>
  <c r="T1151" i="7"/>
  <c r="R1151" i="7"/>
  <c r="P1151" i="7"/>
  <c r="J1151" i="7"/>
  <c r="E1151" i="7"/>
  <c r="C1151" i="7"/>
  <c r="B1151" i="7"/>
  <c r="A1151" i="7"/>
  <c r="AA1150" i="7"/>
  <c r="Z1150" i="7"/>
  <c r="Y1150" i="7"/>
  <c r="X1150" i="7"/>
  <c r="W1150" i="7"/>
  <c r="V1150" i="7"/>
  <c r="U1150" i="7"/>
  <c r="T1150" i="7"/>
  <c r="R1150" i="7"/>
  <c r="P1150" i="7"/>
  <c r="J1150" i="7"/>
  <c r="E1150" i="7"/>
  <c r="C1150" i="7"/>
  <c r="B1150" i="7"/>
  <c r="A1150" i="7"/>
  <c r="AA1149" i="7"/>
  <c r="Z1149" i="7"/>
  <c r="Y1149" i="7"/>
  <c r="X1149" i="7"/>
  <c r="W1149" i="7"/>
  <c r="V1149" i="7"/>
  <c r="U1149" i="7"/>
  <c r="T1149" i="7"/>
  <c r="R1149" i="7"/>
  <c r="P1149" i="7"/>
  <c r="J1149" i="7"/>
  <c r="E1149" i="7"/>
  <c r="C1149" i="7"/>
  <c r="B1149" i="7"/>
  <c r="A1149" i="7"/>
  <c r="AA1148" i="7"/>
  <c r="Z1148" i="7"/>
  <c r="Y1148" i="7"/>
  <c r="X1148" i="7"/>
  <c r="W1148" i="7"/>
  <c r="V1148" i="7"/>
  <c r="U1148" i="7"/>
  <c r="T1148" i="7"/>
  <c r="R1148" i="7"/>
  <c r="P1148" i="7"/>
  <c r="J1148" i="7"/>
  <c r="E1148" i="7"/>
  <c r="C1148" i="7"/>
  <c r="B1148" i="7"/>
  <c r="A1148" i="7"/>
  <c r="AA1147" i="7"/>
  <c r="Z1147" i="7"/>
  <c r="Y1147" i="7"/>
  <c r="X1147" i="7"/>
  <c r="W1147" i="7"/>
  <c r="V1147" i="7"/>
  <c r="U1147" i="7"/>
  <c r="T1147" i="7"/>
  <c r="R1147" i="7"/>
  <c r="P1147" i="7"/>
  <c r="J1147" i="7"/>
  <c r="E1147" i="7"/>
  <c r="C1147" i="7"/>
  <c r="B1147" i="7"/>
  <c r="A1147" i="7"/>
  <c r="AA1146" i="7"/>
  <c r="Z1146" i="7"/>
  <c r="Y1146" i="7"/>
  <c r="X1146" i="7"/>
  <c r="W1146" i="7"/>
  <c r="V1146" i="7"/>
  <c r="U1146" i="7"/>
  <c r="T1146" i="7"/>
  <c r="R1146" i="7"/>
  <c r="P1146" i="7"/>
  <c r="J1146" i="7"/>
  <c r="E1146" i="7"/>
  <c r="C1146" i="7"/>
  <c r="B1146" i="7"/>
  <c r="A1146" i="7"/>
  <c r="AA1145" i="7"/>
  <c r="Z1145" i="7"/>
  <c r="Y1145" i="7"/>
  <c r="X1145" i="7"/>
  <c r="W1145" i="7"/>
  <c r="V1145" i="7"/>
  <c r="U1145" i="7"/>
  <c r="T1145" i="7"/>
  <c r="R1145" i="7"/>
  <c r="P1145" i="7"/>
  <c r="J1145" i="7"/>
  <c r="E1145" i="7"/>
  <c r="C1145" i="7"/>
  <c r="B1145" i="7"/>
  <c r="A1145" i="7"/>
  <c r="AA1144" i="7"/>
  <c r="Z1144" i="7"/>
  <c r="Y1144" i="7"/>
  <c r="X1144" i="7"/>
  <c r="W1144" i="7"/>
  <c r="V1144" i="7"/>
  <c r="U1144" i="7"/>
  <c r="T1144" i="7"/>
  <c r="R1144" i="7"/>
  <c r="P1144" i="7"/>
  <c r="J1144" i="7"/>
  <c r="E1144" i="7"/>
  <c r="C1144" i="7"/>
  <c r="B1144" i="7"/>
  <c r="A1144" i="7"/>
  <c r="AA1143" i="7"/>
  <c r="Z1143" i="7"/>
  <c r="Y1143" i="7"/>
  <c r="X1143" i="7"/>
  <c r="W1143" i="7"/>
  <c r="V1143" i="7"/>
  <c r="U1143" i="7"/>
  <c r="T1143" i="7"/>
  <c r="R1143" i="7"/>
  <c r="P1143" i="7"/>
  <c r="J1143" i="7"/>
  <c r="E1143" i="7"/>
  <c r="C1143" i="7"/>
  <c r="B1143" i="7"/>
  <c r="A1143" i="7"/>
  <c r="AA1142" i="7"/>
  <c r="Z1142" i="7"/>
  <c r="Y1142" i="7"/>
  <c r="X1142" i="7"/>
  <c r="W1142" i="7"/>
  <c r="V1142" i="7"/>
  <c r="U1142" i="7"/>
  <c r="T1142" i="7"/>
  <c r="R1142" i="7"/>
  <c r="P1142" i="7"/>
  <c r="J1142" i="7"/>
  <c r="E1142" i="7"/>
  <c r="C1142" i="7"/>
  <c r="B1142" i="7"/>
  <c r="A1142" i="7"/>
  <c r="AA1141" i="7"/>
  <c r="Z1141" i="7"/>
  <c r="Y1141" i="7"/>
  <c r="X1141" i="7"/>
  <c r="W1141" i="7"/>
  <c r="V1141" i="7"/>
  <c r="U1141" i="7"/>
  <c r="T1141" i="7"/>
  <c r="R1141" i="7"/>
  <c r="P1141" i="7"/>
  <c r="J1141" i="7"/>
  <c r="E1141" i="7"/>
  <c r="C1141" i="7"/>
  <c r="B1141" i="7"/>
  <c r="A1141" i="7"/>
  <c r="AA1140" i="7"/>
  <c r="Z1140" i="7"/>
  <c r="Y1140" i="7"/>
  <c r="X1140" i="7"/>
  <c r="W1140" i="7"/>
  <c r="V1140" i="7"/>
  <c r="U1140" i="7"/>
  <c r="T1140" i="7"/>
  <c r="R1140" i="7"/>
  <c r="P1140" i="7"/>
  <c r="J1140" i="7"/>
  <c r="E1140" i="7"/>
  <c r="C1140" i="7"/>
  <c r="B1140" i="7"/>
  <c r="A1140" i="7"/>
  <c r="AA1139" i="7"/>
  <c r="Z1139" i="7"/>
  <c r="Y1139" i="7"/>
  <c r="X1139" i="7"/>
  <c r="W1139" i="7"/>
  <c r="V1139" i="7"/>
  <c r="U1139" i="7"/>
  <c r="T1139" i="7"/>
  <c r="R1139" i="7"/>
  <c r="P1139" i="7"/>
  <c r="J1139" i="7"/>
  <c r="E1139" i="7"/>
  <c r="C1139" i="7"/>
  <c r="B1139" i="7"/>
  <c r="A1139" i="7"/>
  <c r="AA1138" i="7"/>
  <c r="Z1138" i="7"/>
  <c r="Y1138" i="7"/>
  <c r="X1138" i="7"/>
  <c r="W1138" i="7"/>
  <c r="V1138" i="7"/>
  <c r="U1138" i="7"/>
  <c r="T1138" i="7"/>
  <c r="R1138" i="7"/>
  <c r="P1138" i="7"/>
  <c r="J1138" i="7"/>
  <c r="E1138" i="7"/>
  <c r="C1138" i="7"/>
  <c r="B1138" i="7"/>
  <c r="A1138" i="7"/>
  <c r="AA1137" i="7"/>
  <c r="Z1137" i="7"/>
  <c r="Y1137" i="7"/>
  <c r="X1137" i="7"/>
  <c r="W1137" i="7"/>
  <c r="V1137" i="7"/>
  <c r="U1137" i="7"/>
  <c r="T1137" i="7"/>
  <c r="R1137" i="7"/>
  <c r="P1137" i="7"/>
  <c r="J1137" i="7"/>
  <c r="E1137" i="7"/>
  <c r="C1137" i="7"/>
  <c r="B1137" i="7"/>
  <c r="A1137" i="7"/>
  <c r="AA1136" i="7"/>
  <c r="Z1136" i="7"/>
  <c r="Y1136" i="7"/>
  <c r="X1136" i="7"/>
  <c r="W1136" i="7"/>
  <c r="V1136" i="7"/>
  <c r="U1136" i="7"/>
  <c r="T1136" i="7"/>
  <c r="R1136" i="7"/>
  <c r="P1136" i="7"/>
  <c r="J1136" i="7"/>
  <c r="E1136" i="7"/>
  <c r="C1136" i="7"/>
  <c r="B1136" i="7"/>
  <c r="A1136" i="7"/>
  <c r="AA1135" i="7"/>
  <c r="Z1135" i="7"/>
  <c r="Y1135" i="7"/>
  <c r="X1135" i="7"/>
  <c r="W1135" i="7"/>
  <c r="V1135" i="7"/>
  <c r="U1135" i="7"/>
  <c r="T1135" i="7"/>
  <c r="R1135" i="7"/>
  <c r="P1135" i="7"/>
  <c r="J1135" i="7"/>
  <c r="E1135" i="7"/>
  <c r="C1135" i="7"/>
  <c r="B1135" i="7"/>
  <c r="A1135" i="7"/>
  <c r="AA1134" i="7"/>
  <c r="Z1134" i="7"/>
  <c r="Y1134" i="7"/>
  <c r="X1134" i="7"/>
  <c r="W1134" i="7"/>
  <c r="V1134" i="7"/>
  <c r="U1134" i="7"/>
  <c r="T1134" i="7"/>
  <c r="R1134" i="7"/>
  <c r="P1134" i="7"/>
  <c r="J1134" i="7"/>
  <c r="E1134" i="7"/>
  <c r="C1134" i="7"/>
  <c r="B1134" i="7"/>
  <c r="A1134" i="7"/>
  <c r="AA1133" i="7"/>
  <c r="Z1133" i="7"/>
  <c r="Y1133" i="7"/>
  <c r="X1133" i="7"/>
  <c r="W1133" i="7"/>
  <c r="V1133" i="7"/>
  <c r="U1133" i="7"/>
  <c r="T1133" i="7"/>
  <c r="R1133" i="7"/>
  <c r="P1133" i="7"/>
  <c r="J1133" i="7"/>
  <c r="E1133" i="7"/>
  <c r="C1133" i="7"/>
  <c r="B1133" i="7"/>
  <c r="A1133" i="7"/>
  <c r="AA1132" i="7"/>
  <c r="Z1132" i="7"/>
  <c r="Y1132" i="7"/>
  <c r="X1132" i="7"/>
  <c r="W1132" i="7"/>
  <c r="V1132" i="7"/>
  <c r="U1132" i="7"/>
  <c r="T1132" i="7"/>
  <c r="R1132" i="7"/>
  <c r="P1132" i="7"/>
  <c r="J1132" i="7"/>
  <c r="E1132" i="7"/>
  <c r="C1132" i="7"/>
  <c r="B1132" i="7"/>
  <c r="A1132" i="7"/>
  <c r="AA1131" i="7"/>
  <c r="Z1131" i="7"/>
  <c r="Y1131" i="7"/>
  <c r="X1131" i="7"/>
  <c r="W1131" i="7"/>
  <c r="V1131" i="7"/>
  <c r="U1131" i="7"/>
  <c r="T1131" i="7"/>
  <c r="R1131" i="7"/>
  <c r="P1131" i="7"/>
  <c r="J1131" i="7"/>
  <c r="E1131" i="7"/>
  <c r="C1131" i="7"/>
  <c r="B1131" i="7"/>
  <c r="A1131" i="7"/>
  <c r="AA1130" i="7"/>
  <c r="Z1130" i="7"/>
  <c r="Y1130" i="7"/>
  <c r="X1130" i="7"/>
  <c r="W1130" i="7"/>
  <c r="V1130" i="7"/>
  <c r="U1130" i="7"/>
  <c r="T1130" i="7"/>
  <c r="R1130" i="7"/>
  <c r="P1130" i="7"/>
  <c r="J1130" i="7"/>
  <c r="E1130" i="7"/>
  <c r="C1130" i="7"/>
  <c r="B1130" i="7"/>
  <c r="A1130" i="7"/>
  <c r="AA1129" i="7"/>
  <c r="Z1129" i="7"/>
  <c r="Y1129" i="7"/>
  <c r="X1129" i="7"/>
  <c r="W1129" i="7"/>
  <c r="V1129" i="7"/>
  <c r="U1129" i="7"/>
  <c r="T1129" i="7"/>
  <c r="R1129" i="7"/>
  <c r="P1129" i="7"/>
  <c r="J1129" i="7"/>
  <c r="E1129" i="7"/>
  <c r="C1129" i="7"/>
  <c r="B1129" i="7"/>
  <c r="A1129" i="7"/>
  <c r="AA1128" i="7"/>
  <c r="Z1128" i="7"/>
  <c r="Y1128" i="7"/>
  <c r="X1128" i="7"/>
  <c r="W1128" i="7"/>
  <c r="V1128" i="7"/>
  <c r="U1128" i="7"/>
  <c r="T1128" i="7"/>
  <c r="R1128" i="7"/>
  <c r="P1128" i="7"/>
  <c r="J1128" i="7"/>
  <c r="E1128" i="7"/>
  <c r="C1128" i="7"/>
  <c r="B1128" i="7"/>
  <c r="A1128" i="7"/>
  <c r="AA1127" i="7"/>
  <c r="Z1127" i="7"/>
  <c r="Y1127" i="7"/>
  <c r="X1127" i="7"/>
  <c r="W1127" i="7"/>
  <c r="V1127" i="7"/>
  <c r="U1127" i="7"/>
  <c r="T1127" i="7"/>
  <c r="R1127" i="7"/>
  <c r="P1127" i="7"/>
  <c r="J1127" i="7"/>
  <c r="E1127" i="7"/>
  <c r="C1127" i="7"/>
  <c r="B1127" i="7"/>
  <c r="A1127" i="7"/>
  <c r="AA1126" i="7"/>
  <c r="Z1126" i="7"/>
  <c r="Y1126" i="7"/>
  <c r="X1126" i="7"/>
  <c r="W1126" i="7"/>
  <c r="V1126" i="7"/>
  <c r="U1126" i="7"/>
  <c r="T1126" i="7"/>
  <c r="R1126" i="7"/>
  <c r="P1126" i="7"/>
  <c r="J1126" i="7"/>
  <c r="E1126" i="7"/>
  <c r="C1126" i="7"/>
  <c r="B1126" i="7"/>
  <c r="A1126" i="7"/>
  <c r="AA1125" i="7"/>
  <c r="Z1125" i="7"/>
  <c r="Y1125" i="7"/>
  <c r="X1125" i="7"/>
  <c r="W1125" i="7"/>
  <c r="V1125" i="7"/>
  <c r="U1125" i="7"/>
  <c r="T1125" i="7"/>
  <c r="R1125" i="7"/>
  <c r="P1125" i="7"/>
  <c r="J1125" i="7"/>
  <c r="E1125" i="7"/>
  <c r="C1125" i="7"/>
  <c r="B1125" i="7"/>
  <c r="A1125" i="7"/>
  <c r="AA1124" i="7"/>
  <c r="Z1124" i="7"/>
  <c r="Y1124" i="7"/>
  <c r="X1124" i="7"/>
  <c r="W1124" i="7"/>
  <c r="V1124" i="7"/>
  <c r="U1124" i="7"/>
  <c r="T1124" i="7"/>
  <c r="R1124" i="7"/>
  <c r="P1124" i="7"/>
  <c r="J1124" i="7"/>
  <c r="E1124" i="7"/>
  <c r="C1124" i="7"/>
  <c r="B1124" i="7"/>
  <c r="A1124" i="7"/>
  <c r="AA1123" i="7"/>
  <c r="Z1123" i="7"/>
  <c r="Y1123" i="7"/>
  <c r="X1123" i="7"/>
  <c r="W1123" i="7"/>
  <c r="V1123" i="7"/>
  <c r="U1123" i="7"/>
  <c r="T1123" i="7"/>
  <c r="R1123" i="7"/>
  <c r="P1123" i="7"/>
  <c r="J1123" i="7"/>
  <c r="E1123" i="7"/>
  <c r="C1123" i="7"/>
  <c r="B1123" i="7"/>
  <c r="A1123" i="7"/>
  <c r="AA1122" i="7"/>
  <c r="Z1122" i="7"/>
  <c r="Y1122" i="7"/>
  <c r="X1122" i="7"/>
  <c r="W1122" i="7"/>
  <c r="V1122" i="7"/>
  <c r="U1122" i="7"/>
  <c r="T1122" i="7"/>
  <c r="R1122" i="7"/>
  <c r="P1122" i="7"/>
  <c r="J1122" i="7"/>
  <c r="E1122" i="7"/>
  <c r="C1122" i="7"/>
  <c r="B1122" i="7"/>
  <c r="A1122" i="7"/>
  <c r="AA1121" i="7"/>
  <c r="Z1121" i="7"/>
  <c r="Y1121" i="7"/>
  <c r="X1121" i="7"/>
  <c r="W1121" i="7"/>
  <c r="V1121" i="7"/>
  <c r="U1121" i="7"/>
  <c r="T1121" i="7"/>
  <c r="R1121" i="7"/>
  <c r="P1121" i="7"/>
  <c r="J1121" i="7"/>
  <c r="E1121" i="7"/>
  <c r="C1121" i="7"/>
  <c r="B1121" i="7"/>
  <c r="A1121" i="7"/>
  <c r="AA1120" i="7"/>
  <c r="Z1120" i="7"/>
  <c r="Y1120" i="7"/>
  <c r="X1120" i="7"/>
  <c r="W1120" i="7"/>
  <c r="V1120" i="7"/>
  <c r="U1120" i="7"/>
  <c r="T1120" i="7"/>
  <c r="R1120" i="7"/>
  <c r="P1120" i="7"/>
  <c r="J1120" i="7"/>
  <c r="E1120" i="7"/>
  <c r="C1120" i="7"/>
  <c r="B1120" i="7"/>
  <c r="A1120" i="7"/>
  <c r="AA1119" i="7"/>
  <c r="Z1119" i="7"/>
  <c r="Y1119" i="7"/>
  <c r="X1119" i="7"/>
  <c r="W1119" i="7"/>
  <c r="V1119" i="7"/>
  <c r="U1119" i="7"/>
  <c r="T1119" i="7"/>
  <c r="R1119" i="7"/>
  <c r="P1119" i="7"/>
  <c r="J1119" i="7"/>
  <c r="E1119" i="7"/>
  <c r="C1119" i="7"/>
  <c r="B1119" i="7"/>
  <c r="A1119" i="7"/>
  <c r="AA1118" i="7"/>
  <c r="Z1118" i="7"/>
  <c r="Y1118" i="7"/>
  <c r="X1118" i="7"/>
  <c r="W1118" i="7"/>
  <c r="V1118" i="7"/>
  <c r="U1118" i="7"/>
  <c r="T1118" i="7"/>
  <c r="R1118" i="7"/>
  <c r="P1118" i="7"/>
  <c r="J1118" i="7"/>
  <c r="E1118" i="7"/>
  <c r="C1118" i="7"/>
  <c r="B1118" i="7"/>
  <c r="A1118" i="7"/>
  <c r="AA1117" i="7"/>
  <c r="Z1117" i="7"/>
  <c r="Y1117" i="7"/>
  <c r="X1117" i="7"/>
  <c r="W1117" i="7"/>
  <c r="V1117" i="7"/>
  <c r="U1117" i="7"/>
  <c r="T1117" i="7"/>
  <c r="R1117" i="7"/>
  <c r="P1117" i="7"/>
  <c r="J1117" i="7"/>
  <c r="E1117" i="7"/>
  <c r="C1117" i="7"/>
  <c r="B1117" i="7"/>
  <c r="A1117" i="7"/>
  <c r="AA1116" i="7"/>
  <c r="Z1116" i="7"/>
  <c r="Y1116" i="7"/>
  <c r="X1116" i="7"/>
  <c r="W1116" i="7"/>
  <c r="V1116" i="7"/>
  <c r="U1116" i="7"/>
  <c r="T1116" i="7"/>
  <c r="R1116" i="7"/>
  <c r="P1116" i="7"/>
  <c r="J1116" i="7"/>
  <c r="E1116" i="7"/>
  <c r="C1116" i="7"/>
  <c r="B1116" i="7"/>
  <c r="A1116" i="7"/>
  <c r="AA1115" i="7"/>
  <c r="Z1115" i="7"/>
  <c r="Y1115" i="7"/>
  <c r="X1115" i="7"/>
  <c r="W1115" i="7"/>
  <c r="V1115" i="7"/>
  <c r="U1115" i="7"/>
  <c r="T1115" i="7"/>
  <c r="R1115" i="7"/>
  <c r="P1115" i="7"/>
  <c r="J1115" i="7"/>
  <c r="E1115" i="7"/>
  <c r="C1115" i="7"/>
  <c r="B1115" i="7"/>
  <c r="A1115" i="7"/>
  <c r="AA1114" i="7"/>
  <c r="Z1114" i="7"/>
  <c r="Y1114" i="7"/>
  <c r="X1114" i="7"/>
  <c r="W1114" i="7"/>
  <c r="V1114" i="7"/>
  <c r="U1114" i="7"/>
  <c r="T1114" i="7"/>
  <c r="R1114" i="7"/>
  <c r="P1114" i="7"/>
  <c r="J1114" i="7"/>
  <c r="E1114" i="7"/>
  <c r="C1114" i="7"/>
  <c r="B1114" i="7"/>
  <c r="A1114" i="7"/>
  <c r="AA1113" i="7"/>
  <c r="Z1113" i="7"/>
  <c r="Y1113" i="7"/>
  <c r="X1113" i="7"/>
  <c r="W1113" i="7"/>
  <c r="V1113" i="7"/>
  <c r="U1113" i="7"/>
  <c r="T1113" i="7"/>
  <c r="R1113" i="7"/>
  <c r="P1113" i="7"/>
  <c r="J1113" i="7"/>
  <c r="E1113" i="7"/>
  <c r="C1113" i="7"/>
  <c r="B1113" i="7"/>
  <c r="A1113" i="7"/>
  <c r="AA1112" i="7"/>
  <c r="Z1112" i="7"/>
  <c r="Y1112" i="7"/>
  <c r="X1112" i="7"/>
  <c r="W1112" i="7"/>
  <c r="V1112" i="7"/>
  <c r="U1112" i="7"/>
  <c r="T1112" i="7"/>
  <c r="R1112" i="7"/>
  <c r="P1112" i="7"/>
  <c r="J1112" i="7"/>
  <c r="E1112" i="7"/>
  <c r="C1112" i="7"/>
  <c r="B1112" i="7"/>
  <c r="A1112" i="7"/>
  <c r="AA1111" i="7"/>
  <c r="Z1111" i="7"/>
  <c r="Y1111" i="7"/>
  <c r="X1111" i="7"/>
  <c r="W1111" i="7"/>
  <c r="V1111" i="7"/>
  <c r="U1111" i="7"/>
  <c r="T1111" i="7"/>
  <c r="R1111" i="7"/>
  <c r="P1111" i="7"/>
  <c r="J1111" i="7"/>
  <c r="E1111" i="7"/>
  <c r="C1111" i="7"/>
  <c r="B1111" i="7"/>
  <c r="A1111" i="7"/>
  <c r="AA1110" i="7"/>
  <c r="Z1110" i="7"/>
  <c r="Y1110" i="7"/>
  <c r="X1110" i="7"/>
  <c r="W1110" i="7"/>
  <c r="V1110" i="7"/>
  <c r="U1110" i="7"/>
  <c r="T1110" i="7"/>
  <c r="R1110" i="7"/>
  <c r="P1110" i="7"/>
  <c r="J1110" i="7"/>
  <c r="E1110" i="7"/>
  <c r="C1110" i="7"/>
  <c r="B1110" i="7"/>
  <c r="A1110" i="7"/>
  <c r="AA1109" i="7"/>
  <c r="Z1109" i="7"/>
  <c r="Y1109" i="7"/>
  <c r="X1109" i="7"/>
  <c r="W1109" i="7"/>
  <c r="V1109" i="7"/>
  <c r="U1109" i="7"/>
  <c r="T1109" i="7"/>
  <c r="R1109" i="7"/>
  <c r="P1109" i="7"/>
  <c r="J1109" i="7"/>
  <c r="E1109" i="7"/>
  <c r="C1109" i="7"/>
  <c r="B1109" i="7"/>
  <c r="A1109" i="7"/>
  <c r="AA1108" i="7"/>
  <c r="Z1108" i="7"/>
  <c r="Y1108" i="7"/>
  <c r="X1108" i="7"/>
  <c r="W1108" i="7"/>
  <c r="V1108" i="7"/>
  <c r="U1108" i="7"/>
  <c r="T1108" i="7"/>
  <c r="R1108" i="7"/>
  <c r="P1108" i="7"/>
  <c r="J1108" i="7"/>
  <c r="E1108" i="7"/>
  <c r="C1108" i="7"/>
  <c r="B1108" i="7"/>
  <c r="A1108" i="7"/>
  <c r="AA1107" i="7"/>
  <c r="Z1107" i="7"/>
  <c r="Y1107" i="7"/>
  <c r="X1107" i="7"/>
  <c r="W1107" i="7"/>
  <c r="V1107" i="7"/>
  <c r="U1107" i="7"/>
  <c r="T1107" i="7"/>
  <c r="R1107" i="7"/>
  <c r="P1107" i="7"/>
  <c r="J1107" i="7"/>
  <c r="E1107" i="7"/>
  <c r="C1107" i="7"/>
  <c r="B1107" i="7"/>
  <c r="A1107" i="7"/>
  <c r="AA1106" i="7"/>
  <c r="Z1106" i="7"/>
  <c r="Y1106" i="7"/>
  <c r="X1106" i="7"/>
  <c r="W1106" i="7"/>
  <c r="V1106" i="7"/>
  <c r="U1106" i="7"/>
  <c r="T1106" i="7"/>
  <c r="R1106" i="7"/>
  <c r="P1106" i="7"/>
  <c r="J1106" i="7"/>
  <c r="E1106" i="7"/>
  <c r="C1106" i="7"/>
  <c r="B1106" i="7"/>
  <c r="A1106" i="7"/>
  <c r="AA1105" i="7"/>
  <c r="Z1105" i="7"/>
  <c r="Y1105" i="7"/>
  <c r="X1105" i="7"/>
  <c r="W1105" i="7"/>
  <c r="V1105" i="7"/>
  <c r="U1105" i="7"/>
  <c r="T1105" i="7"/>
  <c r="R1105" i="7"/>
  <c r="P1105" i="7"/>
  <c r="J1105" i="7"/>
  <c r="E1105" i="7"/>
  <c r="C1105" i="7"/>
  <c r="B1105" i="7"/>
  <c r="A1105" i="7"/>
  <c r="AA1104" i="7"/>
  <c r="Z1104" i="7"/>
  <c r="Y1104" i="7"/>
  <c r="X1104" i="7"/>
  <c r="W1104" i="7"/>
  <c r="V1104" i="7"/>
  <c r="U1104" i="7"/>
  <c r="T1104" i="7"/>
  <c r="R1104" i="7"/>
  <c r="P1104" i="7"/>
  <c r="J1104" i="7"/>
  <c r="E1104" i="7"/>
  <c r="C1104" i="7"/>
  <c r="B1104" i="7"/>
  <c r="A1104" i="7"/>
  <c r="AA1103" i="7"/>
  <c r="Z1103" i="7"/>
  <c r="Y1103" i="7"/>
  <c r="X1103" i="7"/>
  <c r="W1103" i="7"/>
  <c r="V1103" i="7"/>
  <c r="U1103" i="7"/>
  <c r="T1103" i="7"/>
  <c r="R1103" i="7"/>
  <c r="P1103" i="7"/>
  <c r="J1103" i="7"/>
  <c r="E1103" i="7"/>
  <c r="C1103" i="7"/>
  <c r="B1103" i="7"/>
  <c r="A1103" i="7"/>
  <c r="AA1102" i="7"/>
  <c r="Z1102" i="7"/>
  <c r="Y1102" i="7"/>
  <c r="X1102" i="7"/>
  <c r="W1102" i="7"/>
  <c r="V1102" i="7"/>
  <c r="U1102" i="7"/>
  <c r="T1102" i="7"/>
  <c r="R1102" i="7"/>
  <c r="P1102" i="7"/>
  <c r="J1102" i="7"/>
  <c r="E1102" i="7"/>
  <c r="C1102" i="7"/>
  <c r="B1102" i="7"/>
  <c r="A1102" i="7"/>
  <c r="AA1101" i="7"/>
  <c r="Z1101" i="7"/>
  <c r="Y1101" i="7"/>
  <c r="X1101" i="7"/>
  <c r="W1101" i="7"/>
  <c r="V1101" i="7"/>
  <c r="U1101" i="7"/>
  <c r="T1101" i="7"/>
  <c r="R1101" i="7"/>
  <c r="P1101" i="7"/>
  <c r="J1101" i="7"/>
  <c r="E1101" i="7"/>
  <c r="C1101" i="7"/>
  <c r="B1101" i="7"/>
  <c r="A1101" i="7"/>
  <c r="AA1100" i="7"/>
  <c r="Z1100" i="7"/>
  <c r="Y1100" i="7"/>
  <c r="X1100" i="7"/>
  <c r="W1100" i="7"/>
  <c r="V1100" i="7"/>
  <c r="U1100" i="7"/>
  <c r="T1100" i="7"/>
  <c r="R1100" i="7"/>
  <c r="P1100" i="7"/>
  <c r="J1100" i="7"/>
  <c r="E1100" i="7"/>
  <c r="C1100" i="7"/>
  <c r="B1100" i="7"/>
  <c r="A1100" i="7"/>
  <c r="AA1099" i="7"/>
  <c r="Z1099" i="7"/>
  <c r="Y1099" i="7"/>
  <c r="X1099" i="7"/>
  <c r="W1099" i="7"/>
  <c r="V1099" i="7"/>
  <c r="U1099" i="7"/>
  <c r="T1099" i="7"/>
  <c r="R1099" i="7"/>
  <c r="P1099" i="7"/>
  <c r="J1099" i="7"/>
  <c r="E1099" i="7"/>
  <c r="C1099" i="7"/>
  <c r="B1099" i="7"/>
  <c r="A1099" i="7"/>
  <c r="AA1098" i="7"/>
  <c r="Z1098" i="7"/>
  <c r="Y1098" i="7"/>
  <c r="X1098" i="7"/>
  <c r="W1098" i="7"/>
  <c r="V1098" i="7"/>
  <c r="U1098" i="7"/>
  <c r="T1098" i="7"/>
  <c r="R1098" i="7"/>
  <c r="P1098" i="7"/>
  <c r="J1098" i="7"/>
  <c r="E1098" i="7"/>
  <c r="C1098" i="7"/>
  <c r="B1098" i="7"/>
  <c r="A1098" i="7"/>
  <c r="AA1097" i="7"/>
  <c r="Z1097" i="7"/>
  <c r="Y1097" i="7"/>
  <c r="X1097" i="7"/>
  <c r="W1097" i="7"/>
  <c r="V1097" i="7"/>
  <c r="U1097" i="7"/>
  <c r="T1097" i="7"/>
  <c r="R1097" i="7"/>
  <c r="P1097" i="7"/>
  <c r="J1097" i="7"/>
  <c r="E1097" i="7"/>
  <c r="C1097" i="7"/>
  <c r="B1097" i="7"/>
  <c r="A1097" i="7"/>
  <c r="AA1096" i="7"/>
  <c r="Z1096" i="7"/>
  <c r="Y1096" i="7"/>
  <c r="X1096" i="7"/>
  <c r="W1096" i="7"/>
  <c r="V1096" i="7"/>
  <c r="U1096" i="7"/>
  <c r="T1096" i="7"/>
  <c r="R1096" i="7"/>
  <c r="P1096" i="7"/>
  <c r="J1096" i="7"/>
  <c r="E1096" i="7"/>
  <c r="C1096" i="7"/>
  <c r="B1096" i="7"/>
  <c r="A1096" i="7"/>
  <c r="AA1095" i="7"/>
  <c r="Z1095" i="7"/>
  <c r="Y1095" i="7"/>
  <c r="X1095" i="7"/>
  <c r="W1095" i="7"/>
  <c r="V1095" i="7"/>
  <c r="U1095" i="7"/>
  <c r="T1095" i="7"/>
  <c r="R1095" i="7"/>
  <c r="P1095" i="7"/>
  <c r="J1095" i="7"/>
  <c r="E1095" i="7"/>
  <c r="C1095" i="7"/>
  <c r="B1095" i="7"/>
  <c r="A1095" i="7"/>
  <c r="AA1094" i="7"/>
  <c r="Z1094" i="7"/>
  <c r="Y1094" i="7"/>
  <c r="X1094" i="7"/>
  <c r="W1094" i="7"/>
  <c r="V1094" i="7"/>
  <c r="U1094" i="7"/>
  <c r="T1094" i="7"/>
  <c r="R1094" i="7"/>
  <c r="P1094" i="7"/>
  <c r="J1094" i="7"/>
  <c r="E1094" i="7"/>
  <c r="C1094" i="7"/>
  <c r="B1094" i="7"/>
  <c r="A1094" i="7"/>
  <c r="AA1093" i="7"/>
  <c r="Z1093" i="7"/>
  <c r="Y1093" i="7"/>
  <c r="X1093" i="7"/>
  <c r="W1093" i="7"/>
  <c r="V1093" i="7"/>
  <c r="U1093" i="7"/>
  <c r="T1093" i="7"/>
  <c r="R1093" i="7"/>
  <c r="P1093" i="7"/>
  <c r="J1093" i="7"/>
  <c r="E1093" i="7"/>
  <c r="C1093" i="7"/>
  <c r="B1093" i="7"/>
  <c r="A1093" i="7"/>
  <c r="AA1092" i="7"/>
  <c r="Z1092" i="7"/>
  <c r="Y1092" i="7"/>
  <c r="X1092" i="7"/>
  <c r="W1092" i="7"/>
  <c r="V1092" i="7"/>
  <c r="U1092" i="7"/>
  <c r="T1092" i="7"/>
  <c r="R1092" i="7"/>
  <c r="P1092" i="7"/>
  <c r="J1092" i="7"/>
  <c r="E1092" i="7"/>
  <c r="C1092" i="7"/>
  <c r="B1092" i="7"/>
  <c r="A1092" i="7"/>
  <c r="AA1091" i="7"/>
  <c r="Z1091" i="7"/>
  <c r="Y1091" i="7"/>
  <c r="X1091" i="7"/>
  <c r="W1091" i="7"/>
  <c r="V1091" i="7"/>
  <c r="U1091" i="7"/>
  <c r="T1091" i="7"/>
  <c r="R1091" i="7"/>
  <c r="P1091" i="7"/>
  <c r="J1091" i="7"/>
  <c r="E1091" i="7"/>
  <c r="C1091" i="7"/>
  <c r="B1091" i="7"/>
  <c r="A1091" i="7"/>
  <c r="AA1090" i="7"/>
  <c r="Z1090" i="7"/>
  <c r="Y1090" i="7"/>
  <c r="X1090" i="7"/>
  <c r="W1090" i="7"/>
  <c r="V1090" i="7"/>
  <c r="U1090" i="7"/>
  <c r="T1090" i="7"/>
  <c r="R1090" i="7"/>
  <c r="P1090" i="7"/>
  <c r="J1090" i="7"/>
  <c r="E1090" i="7"/>
  <c r="C1090" i="7"/>
  <c r="B1090" i="7"/>
  <c r="A1090" i="7"/>
  <c r="AA1089" i="7"/>
  <c r="Z1089" i="7"/>
  <c r="Y1089" i="7"/>
  <c r="X1089" i="7"/>
  <c r="W1089" i="7"/>
  <c r="V1089" i="7"/>
  <c r="U1089" i="7"/>
  <c r="T1089" i="7"/>
  <c r="R1089" i="7"/>
  <c r="P1089" i="7"/>
  <c r="J1089" i="7"/>
  <c r="E1089" i="7"/>
  <c r="C1089" i="7"/>
  <c r="B1089" i="7"/>
  <c r="A1089" i="7"/>
  <c r="AA1088" i="7"/>
  <c r="Z1088" i="7"/>
  <c r="Y1088" i="7"/>
  <c r="X1088" i="7"/>
  <c r="W1088" i="7"/>
  <c r="V1088" i="7"/>
  <c r="U1088" i="7"/>
  <c r="T1088" i="7"/>
  <c r="R1088" i="7"/>
  <c r="P1088" i="7"/>
  <c r="J1088" i="7"/>
  <c r="E1088" i="7"/>
  <c r="C1088" i="7"/>
  <c r="B1088" i="7"/>
  <c r="A1088" i="7"/>
  <c r="AA1087" i="7"/>
  <c r="Z1087" i="7"/>
  <c r="Y1087" i="7"/>
  <c r="X1087" i="7"/>
  <c r="W1087" i="7"/>
  <c r="V1087" i="7"/>
  <c r="U1087" i="7"/>
  <c r="T1087" i="7"/>
  <c r="R1087" i="7"/>
  <c r="P1087" i="7"/>
  <c r="J1087" i="7"/>
  <c r="E1087" i="7"/>
  <c r="C1087" i="7"/>
  <c r="B1087" i="7"/>
  <c r="A1087" i="7"/>
  <c r="AA1086" i="7"/>
  <c r="Z1086" i="7"/>
  <c r="Y1086" i="7"/>
  <c r="X1086" i="7"/>
  <c r="W1086" i="7"/>
  <c r="V1086" i="7"/>
  <c r="U1086" i="7"/>
  <c r="T1086" i="7"/>
  <c r="R1086" i="7"/>
  <c r="P1086" i="7"/>
  <c r="J1086" i="7"/>
  <c r="E1086" i="7"/>
  <c r="C1086" i="7"/>
  <c r="B1086" i="7"/>
  <c r="A1086" i="7"/>
  <c r="AA1085" i="7"/>
  <c r="Z1085" i="7"/>
  <c r="Y1085" i="7"/>
  <c r="X1085" i="7"/>
  <c r="W1085" i="7"/>
  <c r="V1085" i="7"/>
  <c r="U1085" i="7"/>
  <c r="T1085" i="7"/>
  <c r="R1085" i="7"/>
  <c r="P1085" i="7"/>
  <c r="J1085" i="7"/>
  <c r="E1085" i="7"/>
  <c r="C1085" i="7"/>
  <c r="B1085" i="7"/>
  <c r="A1085" i="7"/>
  <c r="AA1084" i="7"/>
  <c r="Z1084" i="7"/>
  <c r="Y1084" i="7"/>
  <c r="X1084" i="7"/>
  <c r="W1084" i="7"/>
  <c r="V1084" i="7"/>
  <c r="U1084" i="7"/>
  <c r="T1084" i="7"/>
  <c r="R1084" i="7"/>
  <c r="P1084" i="7"/>
  <c r="J1084" i="7"/>
  <c r="E1084" i="7"/>
  <c r="C1084" i="7"/>
  <c r="B1084" i="7"/>
  <c r="A1084" i="7"/>
  <c r="AA1083" i="7"/>
  <c r="Z1083" i="7"/>
  <c r="Y1083" i="7"/>
  <c r="X1083" i="7"/>
  <c r="W1083" i="7"/>
  <c r="V1083" i="7"/>
  <c r="U1083" i="7"/>
  <c r="T1083" i="7"/>
  <c r="R1083" i="7"/>
  <c r="P1083" i="7"/>
  <c r="J1083" i="7"/>
  <c r="E1083" i="7"/>
  <c r="C1083" i="7"/>
  <c r="B1083" i="7"/>
  <c r="A1083" i="7"/>
  <c r="AA1082" i="7"/>
  <c r="Z1082" i="7"/>
  <c r="Y1082" i="7"/>
  <c r="X1082" i="7"/>
  <c r="W1082" i="7"/>
  <c r="V1082" i="7"/>
  <c r="U1082" i="7"/>
  <c r="T1082" i="7"/>
  <c r="R1082" i="7"/>
  <c r="P1082" i="7"/>
  <c r="J1082" i="7"/>
  <c r="E1082" i="7"/>
  <c r="C1082" i="7"/>
  <c r="B1082" i="7"/>
  <c r="A1082" i="7"/>
  <c r="AA1081" i="7"/>
  <c r="Z1081" i="7"/>
  <c r="Y1081" i="7"/>
  <c r="X1081" i="7"/>
  <c r="W1081" i="7"/>
  <c r="V1081" i="7"/>
  <c r="U1081" i="7"/>
  <c r="T1081" i="7"/>
  <c r="R1081" i="7"/>
  <c r="P1081" i="7"/>
  <c r="J1081" i="7"/>
  <c r="E1081" i="7"/>
  <c r="C1081" i="7"/>
  <c r="B1081" i="7"/>
  <c r="A1081" i="7"/>
  <c r="AA1080" i="7"/>
  <c r="Z1080" i="7"/>
  <c r="Y1080" i="7"/>
  <c r="X1080" i="7"/>
  <c r="W1080" i="7"/>
  <c r="V1080" i="7"/>
  <c r="U1080" i="7"/>
  <c r="T1080" i="7"/>
  <c r="R1080" i="7"/>
  <c r="P1080" i="7"/>
  <c r="J1080" i="7"/>
  <c r="E1080" i="7"/>
  <c r="C1080" i="7"/>
  <c r="B1080" i="7"/>
  <c r="A1080" i="7"/>
  <c r="AA1079" i="7"/>
  <c r="Z1079" i="7"/>
  <c r="Y1079" i="7"/>
  <c r="X1079" i="7"/>
  <c r="W1079" i="7"/>
  <c r="V1079" i="7"/>
  <c r="U1079" i="7"/>
  <c r="T1079" i="7"/>
  <c r="R1079" i="7"/>
  <c r="P1079" i="7"/>
  <c r="J1079" i="7"/>
  <c r="E1079" i="7"/>
  <c r="C1079" i="7"/>
  <c r="B1079" i="7"/>
  <c r="A1079" i="7"/>
  <c r="AA1078" i="7"/>
  <c r="Z1078" i="7"/>
  <c r="Y1078" i="7"/>
  <c r="X1078" i="7"/>
  <c r="W1078" i="7"/>
  <c r="V1078" i="7"/>
  <c r="U1078" i="7"/>
  <c r="T1078" i="7"/>
  <c r="R1078" i="7"/>
  <c r="P1078" i="7"/>
  <c r="J1078" i="7"/>
  <c r="E1078" i="7"/>
  <c r="C1078" i="7"/>
  <c r="B1078" i="7"/>
  <c r="A1078" i="7"/>
  <c r="AA1077" i="7"/>
  <c r="Z1077" i="7"/>
  <c r="Y1077" i="7"/>
  <c r="X1077" i="7"/>
  <c r="W1077" i="7"/>
  <c r="V1077" i="7"/>
  <c r="U1077" i="7"/>
  <c r="T1077" i="7"/>
  <c r="R1077" i="7"/>
  <c r="P1077" i="7"/>
  <c r="J1077" i="7"/>
  <c r="E1077" i="7"/>
  <c r="C1077" i="7"/>
  <c r="B1077" i="7"/>
  <c r="A1077" i="7"/>
  <c r="AA1076" i="7"/>
  <c r="Z1076" i="7"/>
  <c r="Y1076" i="7"/>
  <c r="X1076" i="7"/>
  <c r="W1076" i="7"/>
  <c r="V1076" i="7"/>
  <c r="U1076" i="7"/>
  <c r="T1076" i="7"/>
  <c r="R1076" i="7"/>
  <c r="P1076" i="7"/>
  <c r="J1076" i="7"/>
  <c r="E1076" i="7"/>
  <c r="C1076" i="7"/>
  <c r="B1076" i="7"/>
  <c r="A1076" i="7"/>
  <c r="AA1075" i="7"/>
  <c r="Z1075" i="7"/>
  <c r="Y1075" i="7"/>
  <c r="X1075" i="7"/>
  <c r="W1075" i="7"/>
  <c r="V1075" i="7"/>
  <c r="U1075" i="7"/>
  <c r="T1075" i="7"/>
  <c r="R1075" i="7"/>
  <c r="P1075" i="7"/>
  <c r="J1075" i="7"/>
  <c r="E1075" i="7"/>
  <c r="C1075" i="7"/>
  <c r="B1075" i="7"/>
  <c r="A1075" i="7"/>
  <c r="AA1074" i="7"/>
  <c r="Z1074" i="7"/>
  <c r="Y1074" i="7"/>
  <c r="X1074" i="7"/>
  <c r="W1074" i="7"/>
  <c r="V1074" i="7"/>
  <c r="U1074" i="7"/>
  <c r="T1074" i="7"/>
  <c r="R1074" i="7"/>
  <c r="P1074" i="7"/>
  <c r="J1074" i="7"/>
  <c r="E1074" i="7"/>
  <c r="C1074" i="7"/>
  <c r="B1074" i="7"/>
  <c r="A1074" i="7"/>
  <c r="AA1073" i="7"/>
  <c r="Z1073" i="7"/>
  <c r="Y1073" i="7"/>
  <c r="X1073" i="7"/>
  <c r="W1073" i="7"/>
  <c r="V1073" i="7"/>
  <c r="U1073" i="7"/>
  <c r="T1073" i="7"/>
  <c r="R1073" i="7"/>
  <c r="P1073" i="7"/>
  <c r="J1073" i="7"/>
  <c r="E1073" i="7"/>
  <c r="C1073" i="7"/>
  <c r="B1073" i="7"/>
  <c r="A1073" i="7"/>
  <c r="AA1072" i="7"/>
  <c r="Z1072" i="7"/>
  <c r="Y1072" i="7"/>
  <c r="X1072" i="7"/>
  <c r="W1072" i="7"/>
  <c r="V1072" i="7"/>
  <c r="U1072" i="7"/>
  <c r="T1072" i="7"/>
  <c r="R1072" i="7"/>
  <c r="P1072" i="7"/>
  <c r="J1072" i="7"/>
  <c r="E1072" i="7"/>
  <c r="C1072" i="7"/>
  <c r="B1072" i="7"/>
  <c r="A1072" i="7"/>
  <c r="AA1071" i="7"/>
  <c r="Z1071" i="7"/>
  <c r="Y1071" i="7"/>
  <c r="X1071" i="7"/>
  <c r="W1071" i="7"/>
  <c r="V1071" i="7"/>
  <c r="U1071" i="7"/>
  <c r="T1071" i="7"/>
  <c r="R1071" i="7"/>
  <c r="P1071" i="7"/>
  <c r="J1071" i="7"/>
  <c r="E1071" i="7"/>
  <c r="C1071" i="7"/>
  <c r="B1071" i="7"/>
  <c r="A1071" i="7"/>
  <c r="AA1070" i="7"/>
  <c r="Z1070" i="7"/>
  <c r="Y1070" i="7"/>
  <c r="X1070" i="7"/>
  <c r="W1070" i="7"/>
  <c r="V1070" i="7"/>
  <c r="U1070" i="7"/>
  <c r="T1070" i="7"/>
  <c r="R1070" i="7"/>
  <c r="P1070" i="7"/>
  <c r="J1070" i="7"/>
  <c r="E1070" i="7"/>
  <c r="C1070" i="7"/>
  <c r="B1070" i="7"/>
  <c r="A1070" i="7"/>
  <c r="AA1069" i="7"/>
  <c r="Z1069" i="7"/>
  <c r="Y1069" i="7"/>
  <c r="X1069" i="7"/>
  <c r="W1069" i="7"/>
  <c r="V1069" i="7"/>
  <c r="U1069" i="7"/>
  <c r="T1069" i="7"/>
  <c r="R1069" i="7"/>
  <c r="P1069" i="7"/>
  <c r="J1069" i="7"/>
  <c r="E1069" i="7"/>
  <c r="C1069" i="7"/>
  <c r="B1069" i="7"/>
  <c r="A1069" i="7"/>
  <c r="AA1068" i="7"/>
  <c r="Z1068" i="7"/>
  <c r="Y1068" i="7"/>
  <c r="X1068" i="7"/>
  <c r="W1068" i="7"/>
  <c r="V1068" i="7"/>
  <c r="U1068" i="7"/>
  <c r="T1068" i="7"/>
  <c r="R1068" i="7"/>
  <c r="P1068" i="7"/>
  <c r="J1068" i="7"/>
  <c r="E1068" i="7"/>
  <c r="C1068" i="7"/>
  <c r="B1068" i="7"/>
  <c r="A1068" i="7"/>
  <c r="AA1067" i="7"/>
  <c r="Z1067" i="7"/>
  <c r="Y1067" i="7"/>
  <c r="X1067" i="7"/>
  <c r="W1067" i="7"/>
  <c r="V1067" i="7"/>
  <c r="U1067" i="7"/>
  <c r="T1067" i="7"/>
  <c r="R1067" i="7"/>
  <c r="P1067" i="7"/>
  <c r="J1067" i="7"/>
  <c r="E1067" i="7"/>
  <c r="C1067" i="7"/>
  <c r="B1067" i="7"/>
  <c r="A1067" i="7"/>
  <c r="AA1066" i="7"/>
  <c r="Z1066" i="7"/>
  <c r="Y1066" i="7"/>
  <c r="X1066" i="7"/>
  <c r="W1066" i="7"/>
  <c r="V1066" i="7"/>
  <c r="U1066" i="7"/>
  <c r="T1066" i="7"/>
  <c r="R1066" i="7"/>
  <c r="P1066" i="7"/>
  <c r="J1066" i="7"/>
  <c r="E1066" i="7"/>
  <c r="C1066" i="7"/>
  <c r="B1066" i="7"/>
  <c r="A1066" i="7"/>
  <c r="AA1065" i="7"/>
  <c r="Z1065" i="7"/>
  <c r="Y1065" i="7"/>
  <c r="X1065" i="7"/>
  <c r="W1065" i="7"/>
  <c r="V1065" i="7"/>
  <c r="U1065" i="7"/>
  <c r="T1065" i="7"/>
  <c r="R1065" i="7"/>
  <c r="P1065" i="7"/>
  <c r="J1065" i="7"/>
  <c r="E1065" i="7"/>
  <c r="C1065" i="7"/>
  <c r="B1065" i="7"/>
  <c r="A1065" i="7"/>
  <c r="AA1064" i="7"/>
  <c r="Z1064" i="7"/>
  <c r="Y1064" i="7"/>
  <c r="X1064" i="7"/>
  <c r="W1064" i="7"/>
  <c r="V1064" i="7"/>
  <c r="U1064" i="7"/>
  <c r="T1064" i="7"/>
  <c r="R1064" i="7"/>
  <c r="P1064" i="7"/>
  <c r="J1064" i="7"/>
  <c r="E1064" i="7"/>
  <c r="C1064" i="7"/>
  <c r="B1064" i="7"/>
  <c r="A1064" i="7"/>
  <c r="AA1063" i="7"/>
  <c r="Z1063" i="7"/>
  <c r="Y1063" i="7"/>
  <c r="X1063" i="7"/>
  <c r="W1063" i="7"/>
  <c r="V1063" i="7"/>
  <c r="U1063" i="7"/>
  <c r="T1063" i="7"/>
  <c r="R1063" i="7"/>
  <c r="P1063" i="7"/>
  <c r="J1063" i="7"/>
  <c r="E1063" i="7"/>
  <c r="C1063" i="7"/>
  <c r="B1063" i="7"/>
  <c r="A1063" i="7"/>
  <c r="AA1062" i="7"/>
  <c r="Z1062" i="7"/>
  <c r="Y1062" i="7"/>
  <c r="X1062" i="7"/>
  <c r="W1062" i="7"/>
  <c r="V1062" i="7"/>
  <c r="U1062" i="7"/>
  <c r="T1062" i="7"/>
  <c r="R1062" i="7"/>
  <c r="P1062" i="7"/>
  <c r="J1062" i="7"/>
  <c r="E1062" i="7"/>
  <c r="C1062" i="7"/>
  <c r="B1062" i="7"/>
  <c r="A1062" i="7"/>
  <c r="AA1061" i="7"/>
  <c r="Z1061" i="7"/>
  <c r="Y1061" i="7"/>
  <c r="X1061" i="7"/>
  <c r="W1061" i="7"/>
  <c r="V1061" i="7"/>
  <c r="U1061" i="7"/>
  <c r="T1061" i="7"/>
  <c r="R1061" i="7"/>
  <c r="P1061" i="7"/>
  <c r="J1061" i="7"/>
  <c r="E1061" i="7"/>
  <c r="C1061" i="7"/>
  <c r="B1061" i="7"/>
  <c r="A1061" i="7"/>
  <c r="AA1060" i="7"/>
  <c r="Z1060" i="7"/>
  <c r="Y1060" i="7"/>
  <c r="X1060" i="7"/>
  <c r="W1060" i="7"/>
  <c r="V1060" i="7"/>
  <c r="U1060" i="7"/>
  <c r="T1060" i="7"/>
  <c r="R1060" i="7"/>
  <c r="P1060" i="7"/>
  <c r="J1060" i="7"/>
  <c r="E1060" i="7"/>
  <c r="C1060" i="7"/>
  <c r="B1060" i="7"/>
  <c r="A1060" i="7"/>
  <c r="AA1059" i="7"/>
  <c r="Z1059" i="7"/>
  <c r="Y1059" i="7"/>
  <c r="X1059" i="7"/>
  <c r="W1059" i="7"/>
  <c r="V1059" i="7"/>
  <c r="U1059" i="7"/>
  <c r="T1059" i="7"/>
  <c r="R1059" i="7"/>
  <c r="P1059" i="7"/>
  <c r="J1059" i="7"/>
  <c r="E1059" i="7"/>
  <c r="C1059" i="7"/>
  <c r="B1059" i="7"/>
  <c r="A1059" i="7"/>
  <c r="AA1058" i="7"/>
  <c r="Z1058" i="7"/>
  <c r="Y1058" i="7"/>
  <c r="X1058" i="7"/>
  <c r="W1058" i="7"/>
  <c r="V1058" i="7"/>
  <c r="U1058" i="7"/>
  <c r="T1058" i="7"/>
  <c r="R1058" i="7"/>
  <c r="P1058" i="7"/>
  <c r="J1058" i="7"/>
  <c r="E1058" i="7"/>
  <c r="C1058" i="7"/>
  <c r="B1058" i="7"/>
  <c r="A1058" i="7"/>
  <c r="AA1057" i="7"/>
  <c r="Z1057" i="7"/>
  <c r="Y1057" i="7"/>
  <c r="X1057" i="7"/>
  <c r="W1057" i="7"/>
  <c r="V1057" i="7"/>
  <c r="U1057" i="7"/>
  <c r="T1057" i="7"/>
  <c r="R1057" i="7"/>
  <c r="P1057" i="7"/>
  <c r="J1057" i="7"/>
  <c r="E1057" i="7"/>
  <c r="C1057" i="7"/>
  <c r="B1057" i="7"/>
  <c r="A1057" i="7"/>
  <c r="AA1056" i="7"/>
  <c r="Z1056" i="7"/>
  <c r="Y1056" i="7"/>
  <c r="X1056" i="7"/>
  <c r="W1056" i="7"/>
  <c r="V1056" i="7"/>
  <c r="U1056" i="7"/>
  <c r="T1056" i="7"/>
  <c r="R1056" i="7"/>
  <c r="P1056" i="7"/>
  <c r="J1056" i="7"/>
  <c r="E1056" i="7"/>
  <c r="C1056" i="7"/>
  <c r="B1056" i="7"/>
  <c r="A1056" i="7"/>
  <c r="AA1055" i="7"/>
  <c r="Z1055" i="7"/>
  <c r="Y1055" i="7"/>
  <c r="X1055" i="7"/>
  <c r="W1055" i="7"/>
  <c r="V1055" i="7"/>
  <c r="U1055" i="7"/>
  <c r="T1055" i="7"/>
  <c r="R1055" i="7"/>
  <c r="P1055" i="7"/>
  <c r="J1055" i="7"/>
  <c r="E1055" i="7"/>
  <c r="C1055" i="7"/>
  <c r="B1055" i="7"/>
  <c r="A1055" i="7"/>
  <c r="AA1054" i="7"/>
  <c r="Z1054" i="7"/>
  <c r="Y1054" i="7"/>
  <c r="X1054" i="7"/>
  <c r="W1054" i="7"/>
  <c r="V1054" i="7"/>
  <c r="U1054" i="7"/>
  <c r="T1054" i="7"/>
  <c r="R1054" i="7"/>
  <c r="P1054" i="7"/>
  <c r="J1054" i="7"/>
  <c r="E1054" i="7"/>
  <c r="C1054" i="7"/>
  <c r="B1054" i="7"/>
  <c r="A1054" i="7"/>
  <c r="AA1053" i="7"/>
  <c r="Z1053" i="7"/>
  <c r="Y1053" i="7"/>
  <c r="X1053" i="7"/>
  <c r="W1053" i="7"/>
  <c r="V1053" i="7"/>
  <c r="U1053" i="7"/>
  <c r="T1053" i="7"/>
  <c r="R1053" i="7"/>
  <c r="P1053" i="7"/>
  <c r="J1053" i="7"/>
  <c r="E1053" i="7"/>
  <c r="C1053" i="7"/>
  <c r="B1053" i="7"/>
  <c r="A1053" i="7"/>
  <c r="AA1052" i="7"/>
  <c r="Z1052" i="7"/>
  <c r="Y1052" i="7"/>
  <c r="X1052" i="7"/>
  <c r="W1052" i="7"/>
  <c r="V1052" i="7"/>
  <c r="U1052" i="7"/>
  <c r="T1052" i="7"/>
  <c r="R1052" i="7"/>
  <c r="P1052" i="7"/>
  <c r="J1052" i="7"/>
  <c r="E1052" i="7"/>
  <c r="C1052" i="7"/>
  <c r="B1052" i="7"/>
  <c r="A1052" i="7"/>
  <c r="AA1051" i="7"/>
  <c r="Z1051" i="7"/>
  <c r="Y1051" i="7"/>
  <c r="X1051" i="7"/>
  <c r="W1051" i="7"/>
  <c r="V1051" i="7"/>
  <c r="U1051" i="7"/>
  <c r="T1051" i="7"/>
  <c r="R1051" i="7"/>
  <c r="P1051" i="7"/>
  <c r="J1051" i="7"/>
  <c r="E1051" i="7"/>
  <c r="C1051" i="7"/>
  <c r="B1051" i="7"/>
  <c r="A1051" i="7"/>
  <c r="AA1050" i="7"/>
  <c r="Z1050" i="7"/>
  <c r="Y1050" i="7"/>
  <c r="X1050" i="7"/>
  <c r="W1050" i="7"/>
  <c r="V1050" i="7"/>
  <c r="U1050" i="7"/>
  <c r="T1050" i="7"/>
  <c r="R1050" i="7"/>
  <c r="P1050" i="7"/>
  <c r="J1050" i="7"/>
  <c r="E1050" i="7"/>
  <c r="C1050" i="7"/>
  <c r="B1050" i="7"/>
  <c r="A1050" i="7"/>
  <c r="AA1049" i="7"/>
  <c r="Z1049" i="7"/>
  <c r="Y1049" i="7"/>
  <c r="X1049" i="7"/>
  <c r="W1049" i="7"/>
  <c r="V1049" i="7"/>
  <c r="U1049" i="7"/>
  <c r="T1049" i="7"/>
  <c r="R1049" i="7"/>
  <c r="P1049" i="7"/>
  <c r="J1049" i="7"/>
  <c r="E1049" i="7"/>
  <c r="C1049" i="7"/>
  <c r="B1049" i="7"/>
  <c r="A1049" i="7"/>
  <c r="AA1048" i="7"/>
  <c r="Z1048" i="7"/>
  <c r="Y1048" i="7"/>
  <c r="X1048" i="7"/>
  <c r="W1048" i="7"/>
  <c r="V1048" i="7"/>
  <c r="U1048" i="7"/>
  <c r="T1048" i="7"/>
  <c r="R1048" i="7"/>
  <c r="P1048" i="7"/>
  <c r="J1048" i="7"/>
  <c r="E1048" i="7"/>
  <c r="C1048" i="7"/>
  <c r="B1048" i="7"/>
  <c r="A1048" i="7"/>
  <c r="AA1047" i="7"/>
  <c r="Z1047" i="7"/>
  <c r="Y1047" i="7"/>
  <c r="X1047" i="7"/>
  <c r="W1047" i="7"/>
  <c r="V1047" i="7"/>
  <c r="U1047" i="7"/>
  <c r="T1047" i="7"/>
  <c r="R1047" i="7"/>
  <c r="P1047" i="7"/>
  <c r="J1047" i="7"/>
  <c r="E1047" i="7"/>
  <c r="C1047" i="7"/>
  <c r="B1047" i="7"/>
  <c r="A1047" i="7"/>
  <c r="AA1046" i="7"/>
  <c r="Z1046" i="7"/>
  <c r="Y1046" i="7"/>
  <c r="X1046" i="7"/>
  <c r="W1046" i="7"/>
  <c r="V1046" i="7"/>
  <c r="U1046" i="7"/>
  <c r="T1046" i="7"/>
  <c r="R1046" i="7"/>
  <c r="P1046" i="7"/>
  <c r="J1046" i="7"/>
  <c r="E1046" i="7"/>
  <c r="C1046" i="7"/>
  <c r="B1046" i="7"/>
  <c r="A1046" i="7"/>
  <c r="AA1045" i="7"/>
  <c r="Z1045" i="7"/>
  <c r="Y1045" i="7"/>
  <c r="X1045" i="7"/>
  <c r="W1045" i="7"/>
  <c r="V1045" i="7"/>
  <c r="U1045" i="7"/>
  <c r="T1045" i="7"/>
  <c r="R1045" i="7"/>
  <c r="P1045" i="7"/>
  <c r="J1045" i="7"/>
  <c r="E1045" i="7"/>
  <c r="C1045" i="7"/>
  <c r="B1045" i="7"/>
  <c r="A1045" i="7"/>
  <c r="AA1044" i="7"/>
  <c r="Z1044" i="7"/>
  <c r="Y1044" i="7"/>
  <c r="X1044" i="7"/>
  <c r="W1044" i="7"/>
  <c r="V1044" i="7"/>
  <c r="U1044" i="7"/>
  <c r="T1044" i="7"/>
  <c r="R1044" i="7"/>
  <c r="P1044" i="7"/>
  <c r="J1044" i="7"/>
  <c r="E1044" i="7"/>
  <c r="C1044" i="7"/>
  <c r="B1044" i="7"/>
  <c r="A1044" i="7"/>
  <c r="AA1043" i="7"/>
  <c r="Z1043" i="7"/>
  <c r="Y1043" i="7"/>
  <c r="X1043" i="7"/>
  <c r="W1043" i="7"/>
  <c r="V1043" i="7"/>
  <c r="U1043" i="7"/>
  <c r="T1043" i="7"/>
  <c r="R1043" i="7"/>
  <c r="P1043" i="7"/>
  <c r="J1043" i="7"/>
  <c r="E1043" i="7"/>
  <c r="C1043" i="7"/>
  <c r="B1043" i="7"/>
  <c r="A1043" i="7"/>
  <c r="AA1042" i="7"/>
  <c r="Z1042" i="7"/>
  <c r="Y1042" i="7"/>
  <c r="X1042" i="7"/>
  <c r="W1042" i="7"/>
  <c r="V1042" i="7"/>
  <c r="U1042" i="7"/>
  <c r="T1042" i="7"/>
  <c r="R1042" i="7"/>
  <c r="P1042" i="7"/>
  <c r="J1042" i="7"/>
  <c r="E1042" i="7"/>
  <c r="C1042" i="7"/>
  <c r="B1042" i="7"/>
  <c r="A1042" i="7"/>
  <c r="AA1041" i="7"/>
  <c r="Z1041" i="7"/>
  <c r="Y1041" i="7"/>
  <c r="X1041" i="7"/>
  <c r="W1041" i="7"/>
  <c r="V1041" i="7"/>
  <c r="U1041" i="7"/>
  <c r="T1041" i="7"/>
  <c r="R1041" i="7"/>
  <c r="P1041" i="7"/>
  <c r="J1041" i="7"/>
  <c r="E1041" i="7"/>
  <c r="C1041" i="7"/>
  <c r="B1041" i="7"/>
  <c r="A1041" i="7"/>
  <c r="AA1040" i="7"/>
  <c r="Z1040" i="7"/>
  <c r="Y1040" i="7"/>
  <c r="X1040" i="7"/>
  <c r="W1040" i="7"/>
  <c r="V1040" i="7"/>
  <c r="U1040" i="7"/>
  <c r="T1040" i="7"/>
  <c r="R1040" i="7"/>
  <c r="P1040" i="7"/>
  <c r="J1040" i="7"/>
  <c r="E1040" i="7"/>
  <c r="C1040" i="7"/>
  <c r="B1040" i="7"/>
  <c r="A1040" i="7"/>
  <c r="AA1039" i="7"/>
  <c r="Z1039" i="7"/>
  <c r="Y1039" i="7"/>
  <c r="X1039" i="7"/>
  <c r="W1039" i="7"/>
  <c r="V1039" i="7"/>
  <c r="U1039" i="7"/>
  <c r="T1039" i="7"/>
  <c r="R1039" i="7"/>
  <c r="P1039" i="7"/>
  <c r="J1039" i="7"/>
  <c r="E1039" i="7"/>
  <c r="C1039" i="7"/>
  <c r="B1039" i="7"/>
  <c r="A1039" i="7"/>
  <c r="AA1038" i="7"/>
  <c r="Z1038" i="7"/>
  <c r="Y1038" i="7"/>
  <c r="X1038" i="7"/>
  <c r="W1038" i="7"/>
  <c r="V1038" i="7"/>
  <c r="U1038" i="7"/>
  <c r="T1038" i="7"/>
  <c r="R1038" i="7"/>
  <c r="P1038" i="7"/>
  <c r="J1038" i="7"/>
  <c r="E1038" i="7"/>
  <c r="C1038" i="7"/>
  <c r="B1038" i="7"/>
  <c r="A1038" i="7"/>
  <c r="AA1037" i="7"/>
  <c r="Z1037" i="7"/>
  <c r="Y1037" i="7"/>
  <c r="X1037" i="7"/>
  <c r="W1037" i="7"/>
  <c r="V1037" i="7"/>
  <c r="U1037" i="7"/>
  <c r="T1037" i="7"/>
  <c r="R1037" i="7"/>
  <c r="P1037" i="7"/>
  <c r="J1037" i="7"/>
  <c r="E1037" i="7"/>
  <c r="C1037" i="7"/>
  <c r="B1037" i="7"/>
  <c r="A1037" i="7"/>
  <c r="AA1036" i="7"/>
  <c r="Z1036" i="7"/>
  <c r="Y1036" i="7"/>
  <c r="X1036" i="7"/>
  <c r="W1036" i="7"/>
  <c r="V1036" i="7"/>
  <c r="U1036" i="7"/>
  <c r="T1036" i="7"/>
  <c r="R1036" i="7"/>
  <c r="P1036" i="7"/>
  <c r="J1036" i="7"/>
  <c r="E1036" i="7"/>
  <c r="C1036" i="7"/>
  <c r="B1036" i="7"/>
  <c r="A1036" i="7"/>
  <c r="AA1035" i="7"/>
  <c r="Z1035" i="7"/>
  <c r="Y1035" i="7"/>
  <c r="X1035" i="7"/>
  <c r="W1035" i="7"/>
  <c r="V1035" i="7"/>
  <c r="U1035" i="7"/>
  <c r="T1035" i="7"/>
  <c r="R1035" i="7"/>
  <c r="P1035" i="7"/>
  <c r="J1035" i="7"/>
  <c r="E1035" i="7"/>
  <c r="C1035" i="7"/>
  <c r="B1035" i="7"/>
  <c r="A1035" i="7"/>
  <c r="AA1034" i="7"/>
  <c r="Z1034" i="7"/>
  <c r="Y1034" i="7"/>
  <c r="X1034" i="7"/>
  <c r="W1034" i="7"/>
  <c r="V1034" i="7"/>
  <c r="U1034" i="7"/>
  <c r="T1034" i="7"/>
  <c r="R1034" i="7"/>
  <c r="P1034" i="7"/>
  <c r="J1034" i="7"/>
  <c r="E1034" i="7"/>
  <c r="C1034" i="7"/>
  <c r="B1034" i="7"/>
  <c r="A1034" i="7"/>
  <c r="AA1033" i="7"/>
  <c r="Z1033" i="7"/>
  <c r="Y1033" i="7"/>
  <c r="X1033" i="7"/>
  <c r="W1033" i="7"/>
  <c r="V1033" i="7"/>
  <c r="U1033" i="7"/>
  <c r="T1033" i="7"/>
  <c r="R1033" i="7"/>
  <c r="P1033" i="7"/>
  <c r="J1033" i="7"/>
  <c r="E1033" i="7"/>
  <c r="C1033" i="7"/>
  <c r="B1033" i="7"/>
  <c r="A1033" i="7"/>
  <c r="AA1032" i="7"/>
  <c r="Z1032" i="7"/>
  <c r="Y1032" i="7"/>
  <c r="X1032" i="7"/>
  <c r="W1032" i="7"/>
  <c r="V1032" i="7"/>
  <c r="U1032" i="7"/>
  <c r="T1032" i="7"/>
  <c r="R1032" i="7"/>
  <c r="P1032" i="7"/>
  <c r="J1032" i="7"/>
  <c r="E1032" i="7"/>
  <c r="C1032" i="7"/>
  <c r="B1032" i="7"/>
  <c r="A1032" i="7"/>
  <c r="AA1031" i="7"/>
  <c r="Z1031" i="7"/>
  <c r="Y1031" i="7"/>
  <c r="X1031" i="7"/>
  <c r="W1031" i="7"/>
  <c r="V1031" i="7"/>
  <c r="U1031" i="7"/>
  <c r="T1031" i="7"/>
  <c r="R1031" i="7"/>
  <c r="P1031" i="7"/>
  <c r="J1031" i="7"/>
  <c r="E1031" i="7"/>
  <c r="C1031" i="7"/>
  <c r="B1031" i="7"/>
  <c r="A1031" i="7"/>
  <c r="AA1030" i="7"/>
  <c r="Z1030" i="7"/>
  <c r="Y1030" i="7"/>
  <c r="X1030" i="7"/>
  <c r="W1030" i="7"/>
  <c r="V1030" i="7"/>
  <c r="U1030" i="7"/>
  <c r="T1030" i="7"/>
  <c r="R1030" i="7"/>
  <c r="P1030" i="7"/>
  <c r="J1030" i="7"/>
  <c r="E1030" i="7"/>
  <c r="C1030" i="7"/>
  <c r="B1030" i="7"/>
  <c r="A1030" i="7"/>
  <c r="AA1029" i="7"/>
  <c r="Z1029" i="7"/>
  <c r="Y1029" i="7"/>
  <c r="X1029" i="7"/>
  <c r="W1029" i="7"/>
  <c r="V1029" i="7"/>
  <c r="U1029" i="7"/>
  <c r="T1029" i="7"/>
  <c r="R1029" i="7"/>
  <c r="P1029" i="7"/>
  <c r="J1029" i="7"/>
  <c r="E1029" i="7"/>
  <c r="C1029" i="7"/>
  <c r="B1029" i="7"/>
  <c r="A1029" i="7"/>
  <c r="AA1028" i="7"/>
  <c r="Z1028" i="7"/>
  <c r="Y1028" i="7"/>
  <c r="X1028" i="7"/>
  <c r="W1028" i="7"/>
  <c r="V1028" i="7"/>
  <c r="U1028" i="7"/>
  <c r="T1028" i="7"/>
  <c r="R1028" i="7"/>
  <c r="P1028" i="7"/>
  <c r="J1028" i="7"/>
  <c r="E1028" i="7"/>
  <c r="C1028" i="7"/>
  <c r="B1028" i="7"/>
  <c r="A1028" i="7"/>
  <c r="AA1027" i="7"/>
  <c r="Z1027" i="7"/>
  <c r="Y1027" i="7"/>
  <c r="X1027" i="7"/>
  <c r="W1027" i="7"/>
  <c r="V1027" i="7"/>
  <c r="U1027" i="7"/>
  <c r="T1027" i="7"/>
  <c r="R1027" i="7"/>
  <c r="P1027" i="7"/>
  <c r="J1027" i="7"/>
  <c r="E1027" i="7"/>
  <c r="C1027" i="7"/>
  <c r="B1027" i="7"/>
  <c r="A1027" i="7"/>
  <c r="AA1026" i="7"/>
  <c r="Z1026" i="7"/>
  <c r="Y1026" i="7"/>
  <c r="X1026" i="7"/>
  <c r="W1026" i="7"/>
  <c r="V1026" i="7"/>
  <c r="U1026" i="7"/>
  <c r="T1026" i="7"/>
  <c r="R1026" i="7"/>
  <c r="P1026" i="7"/>
  <c r="J1026" i="7"/>
  <c r="E1026" i="7"/>
  <c r="C1026" i="7"/>
  <c r="B1026" i="7"/>
  <c r="A1026" i="7"/>
  <c r="AA1025" i="7"/>
  <c r="Z1025" i="7"/>
  <c r="Y1025" i="7"/>
  <c r="X1025" i="7"/>
  <c r="W1025" i="7"/>
  <c r="V1025" i="7"/>
  <c r="U1025" i="7"/>
  <c r="T1025" i="7"/>
  <c r="R1025" i="7"/>
  <c r="P1025" i="7"/>
  <c r="J1025" i="7"/>
  <c r="E1025" i="7"/>
  <c r="C1025" i="7"/>
  <c r="B1025" i="7"/>
  <c r="A1025" i="7"/>
  <c r="AA1024" i="7"/>
  <c r="Z1024" i="7"/>
  <c r="Y1024" i="7"/>
  <c r="X1024" i="7"/>
  <c r="W1024" i="7"/>
  <c r="V1024" i="7"/>
  <c r="U1024" i="7"/>
  <c r="T1024" i="7"/>
  <c r="R1024" i="7"/>
  <c r="P1024" i="7"/>
  <c r="J1024" i="7"/>
  <c r="E1024" i="7"/>
  <c r="C1024" i="7"/>
  <c r="B1024" i="7"/>
  <c r="A1024" i="7"/>
  <c r="AA1023" i="7"/>
  <c r="Z1023" i="7"/>
  <c r="Y1023" i="7"/>
  <c r="X1023" i="7"/>
  <c r="W1023" i="7"/>
  <c r="V1023" i="7"/>
  <c r="U1023" i="7"/>
  <c r="T1023" i="7"/>
  <c r="R1023" i="7"/>
  <c r="P1023" i="7"/>
  <c r="J1023" i="7"/>
  <c r="E1023" i="7"/>
  <c r="C1023" i="7"/>
  <c r="B1023" i="7"/>
  <c r="A1023" i="7"/>
  <c r="AA1022" i="7"/>
  <c r="Z1022" i="7"/>
  <c r="Y1022" i="7"/>
  <c r="X1022" i="7"/>
  <c r="W1022" i="7"/>
  <c r="V1022" i="7"/>
  <c r="U1022" i="7"/>
  <c r="T1022" i="7"/>
  <c r="R1022" i="7"/>
  <c r="P1022" i="7"/>
  <c r="J1022" i="7"/>
  <c r="E1022" i="7"/>
  <c r="C1022" i="7"/>
  <c r="B1022" i="7"/>
  <c r="A1022" i="7"/>
  <c r="AA1021" i="7"/>
  <c r="Z1021" i="7"/>
  <c r="Y1021" i="7"/>
  <c r="X1021" i="7"/>
  <c r="W1021" i="7"/>
  <c r="V1021" i="7"/>
  <c r="U1021" i="7"/>
  <c r="T1021" i="7"/>
  <c r="R1021" i="7"/>
  <c r="P1021" i="7"/>
  <c r="J1021" i="7"/>
  <c r="E1021" i="7"/>
  <c r="C1021" i="7"/>
  <c r="B1021" i="7"/>
  <c r="A1021" i="7"/>
  <c r="AA1020" i="7"/>
  <c r="Z1020" i="7"/>
  <c r="Y1020" i="7"/>
  <c r="X1020" i="7"/>
  <c r="W1020" i="7"/>
  <c r="V1020" i="7"/>
  <c r="U1020" i="7"/>
  <c r="T1020" i="7"/>
  <c r="R1020" i="7"/>
  <c r="P1020" i="7"/>
  <c r="J1020" i="7"/>
  <c r="E1020" i="7"/>
  <c r="C1020" i="7"/>
  <c r="B1020" i="7"/>
  <c r="A1020" i="7"/>
  <c r="AA1019" i="7"/>
  <c r="Z1019" i="7"/>
  <c r="Y1019" i="7"/>
  <c r="X1019" i="7"/>
  <c r="W1019" i="7"/>
  <c r="V1019" i="7"/>
  <c r="U1019" i="7"/>
  <c r="T1019" i="7"/>
  <c r="R1019" i="7"/>
  <c r="P1019" i="7"/>
  <c r="J1019" i="7"/>
  <c r="E1019" i="7"/>
  <c r="C1019" i="7"/>
  <c r="B1019" i="7"/>
  <c r="A1019" i="7"/>
  <c r="AA1018" i="7"/>
  <c r="Z1018" i="7"/>
  <c r="Y1018" i="7"/>
  <c r="X1018" i="7"/>
  <c r="W1018" i="7"/>
  <c r="V1018" i="7"/>
  <c r="U1018" i="7"/>
  <c r="T1018" i="7"/>
  <c r="R1018" i="7"/>
  <c r="P1018" i="7"/>
  <c r="J1018" i="7"/>
  <c r="E1018" i="7"/>
  <c r="C1018" i="7"/>
  <c r="B1018" i="7"/>
  <c r="A1018" i="7"/>
  <c r="AA1017" i="7"/>
  <c r="Z1017" i="7"/>
  <c r="Y1017" i="7"/>
  <c r="X1017" i="7"/>
  <c r="W1017" i="7"/>
  <c r="V1017" i="7"/>
  <c r="U1017" i="7"/>
  <c r="T1017" i="7"/>
  <c r="R1017" i="7"/>
  <c r="P1017" i="7"/>
  <c r="J1017" i="7"/>
  <c r="E1017" i="7"/>
  <c r="C1017" i="7"/>
  <c r="B1017" i="7"/>
  <c r="A1017" i="7"/>
  <c r="AA1016" i="7"/>
  <c r="Z1016" i="7"/>
  <c r="Y1016" i="7"/>
  <c r="X1016" i="7"/>
  <c r="W1016" i="7"/>
  <c r="V1016" i="7"/>
  <c r="U1016" i="7"/>
  <c r="T1016" i="7"/>
  <c r="R1016" i="7"/>
  <c r="P1016" i="7"/>
  <c r="J1016" i="7"/>
  <c r="E1016" i="7"/>
  <c r="C1016" i="7"/>
  <c r="B1016" i="7"/>
  <c r="A1016" i="7"/>
  <c r="AA1015" i="7"/>
  <c r="Z1015" i="7"/>
  <c r="Y1015" i="7"/>
  <c r="X1015" i="7"/>
  <c r="W1015" i="7"/>
  <c r="V1015" i="7"/>
  <c r="U1015" i="7"/>
  <c r="T1015" i="7"/>
  <c r="R1015" i="7"/>
  <c r="P1015" i="7"/>
  <c r="J1015" i="7"/>
  <c r="E1015" i="7"/>
  <c r="C1015" i="7"/>
  <c r="B1015" i="7"/>
  <c r="A1015" i="7"/>
  <c r="AA1014" i="7"/>
  <c r="Z1014" i="7"/>
  <c r="Y1014" i="7"/>
  <c r="X1014" i="7"/>
  <c r="W1014" i="7"/>
  <c r="V1014" i="7"/>
  <c r="U1014" i="7"/>
  <c r="T1014" i="7"/>
  <c r="R1014" i="7"/>
  <c r="P1014" i="7"/>
  <c r="J1014" i="7"/>
  <c r="E1014" i="7"/>
  <c r="C1014" i="7"/>
  <c r="B1014" i="7"/>
  <c r="A1014" i="7"/>
  <c r="AA1013" i="7"/>
  <c r="Z1013" i="7"/>
  <c r="Y1013" i="7"/>
  <c r="X1013" i="7"/>
  <c r="W1013" i="7"/>
  <c r="V1013" i="7"/>
  <c r="U1013" i="7"/>
  <c r="T1013" i="7"/>
  <c r="R1013" i="7"/>
  <c r="P1013" i="7"/>
  <c r="J1013" i="7"/>
  <c r="E1013" i="7"/>
  <c r="C1013" i="7"/>
  <c r="B1013" i="7"/>
  <c r="A1013" i="7"/>
  <c r="AA1012" i="7"/>
  <c r="Z1012" i="7"/>
  <c r="Y1012" i="7"/>
  <c r="X1012" i="7"/>
  <c r="W1012" i="7"/>
  <c r="V1012" i="7"/>
  <c r="U1012" i="7"/>
  <c r="T1012" i="7"/>
  <c r="R1012" i="7"/>
  <c r="P1012" i="7"/>
  <c r="J1012" i="7"/>
  <c r="E1012" i="7"/>
  <c r="C1012" i="7"/>
  <c r="B1012" i="7"/>
  <c r="A1012" i="7"/>
  <c r="AA1011" i="7"/>
  <c r="Z1011" i="7"/>
  <c r="Y1011" i="7"/>
  <c r="X1011" i="7"/>
  <c r="W1011" i="7"/>
  <c r="V1011" i="7"/>
  <c r="U1011" i="7"/>
  <c r="T1011" i="7"/>
  <c r="R1011" i="7"/>
  <c r="P1011" i="7"/>
  <c r="J1011" i="7"/>
  <c r="E1011" i="7"/>
  <c r="C1011" i="7"/>
  <c r="B1011" i="7"/>
  <c r="A1011" i="7"/>
  <c r="AA1010" i="7"/>
  <c r="Z1010" i="7"/>
  <c r="Y1010" i="7"/>
  <c r="X1010" i="7"/>
  <c r="W1010" i="7"/>
  <c r="V1010" i="7"/>
  <c r="U1010" i="7"/>
  <c r="T1010" i="7"/>
  <c r="R1010" i="7"/>
  <c r="P1010" i="7"/>
  <c r="J1010" i="7"/>
  <c r="E1010" i="7"/>
  <c r="C1010" i="7"/>
  <c r="B1010" i="7"/>
  <c r="A1010" i="7"/>
  <c r="AA1009" i="7"/>
  <c r="Z1009" i="7"/>
  <c r="Y1009" i="7"/>
  <c r="X1009" i="7"/>
  <c r="W1009" i="7"/>
  <c r="V1009" i="7"/>
  <c r="U1009" i="7"/>
  <c r="T1009" i="7"/>
  <c r="R1009" i="7"/>
  <c r="P1009" i="7"/>
  <c r="J1009" i="7"/>
  <c r="E1009" i="7"/>
  <c r="C1009" i="7"/>
  <c r="B1009" i="7"/>
  <c r="A1009" i="7"/>
  <c r="AA1008" i="7"/>
  <c r="Z1008" i="7"/>
  <c r="Y1008" i="7"/>
  <c r="X1008" i="7"/>
  <c r="W1008" i="7"/>
  <c r="V1008" i="7"/>
  <c r="U1008" i="7"/>
  <c r="T1008" i="7"/>
  <c r="R1008" i="7"/>
  <c r="P1008" i="7"/>
  <c r="J1008" i="7"/>
  <c r="E1008" i="7"/>
  <c r="C1008" i="7"/>
  <c r="B1008" i="7"/>
  <c r="A1008" i="7"/>
  <c r="AA1007" i="7"/>
  <c r="Z1007" i="7"/>
  <c r="Y1007" i="7"/>
  <c r="X1007" i="7"/>
  <c r="W1007" i="7"/>
  <c r="V1007" i="7"/>
  <c r="U1007" i="7"/>
  <c r="T1007" i="7"/>
  <c r="R1007" i="7"/>
  <c r="P1007" i="7"/>
  <c r="J1007" i="7"/>
  <c r="E1007" i="7"/>
  <c r="C1007" i="7"/>
  <c r="B1007" i="7"/>
  <c r="A1007" i="7"/>
  <c r="AA1006" i="7"/>
  <c r="Z1006" i="7"/>
  <c r="Y1006" i="7"/>
  <c r="X1006" i="7"/>
  <c r="W1006" i="7"/>
  <c r="V1006" i="7"/>
  <c r="U1006" i="7"/>
  <c r="T1006" i="7"/>
  <c r="R1006" i="7"/>
  <c r="P1006" i="7"/>
  <c r="J1006" i="7"/>
  <c r="E1006" i="7"/>
  <c r="C1006" i="7"/>
  <c r="B1006" i="7"/>
  <c r="A1006" i="7"/>
  <c r="AA1005" i="7"/>
  <c r="Z1005" i="7"/>
  <c r="Y1005" i="7"/>
  <c r="X1005" i="7"/>
  <c r="W1005" i="7"/>
  <c r="V1005" i="7"/>
  <c r="U1005" i="7"/>
  <c r="T1005" i="7"/>
  <c r="R1005" i="7"/>
  <c r="P1005" i="7"/>
  <c r="J1005" i="7"/>
  <c r="E1005" i="7"/>
  <c r="C1005" i="7"/>
  <c r="B1005" i="7"/>
  <c r="A1005" i="7"/>
  <c r="AA1004" i="7"/>
  <c r="Z1004" i="7"/>
  <c r="Y1004" i="7"/>
  <c r="X1004" i="7"/>
  <c r="W1004" i="7"/>
  <c r="V1004" i="7"/>
  <c r="U1004" i="7"/>
  <c r="T1004" i="7"/>
  <c r="R1004" i="7"/>
  <c r="P1004" i="7"/>
  <c r="J1004" i="7"/>
  <c r="E1004" i="7"/>
  <c r="C1004" i="7"/>
  <c r="B1004" i="7"/>
  <c r="A1004" i="7"/>
  <c r="AA1003" i="7"/>
  <c r="Z1003" i="7"/>
  <c r="Y1003" i="7"/>
  <c r="X1003" i="7"/>
  <c r="W1003" i="7"/>
  <c r="V1003" i="7"/>
  <c r="U1003" i="7"/>
  <c r="T1003" i="7"/>
  <c r="R1003" i="7"/>
  <c r="P1003" i="7"/>
  <c r="J1003" i="7"/>
  <c r="E1003" i="7"/>
  <c r="C1003" i="7"/>
  <c r="B1003" i="7"/>
  <c r="A1003" i="7"/>
  <c r="AA1002" i="7"/>
  <c r="Z1002" i="7"/>
  <c r="Y1002" i="7"/>
  <c r="X1002" i="7"/>
  <c r="W1002" i="7"/>
  <c r="V1002" i="7"/>
  <c r="U1002" i="7"/>
  <c r="T1002" i="7"/>
  <c r="R1002" i="7"/>
  <c r="P1002" i="7"/>
  <c r="J1002" i="7"/>
  <c r="E1002" i="7"/>
  <c r="C1002" i="7"/>
  <c r="B1002" i="7"/>
  <c r="A1002" i="7"/>
  <c r="AA1001" i="7"/>
  <c r="Z1001" i="7"/>
  <c r="Y1001" i="7"/>
  <c r="X1001" i="7"/>
  <c r="W1001" i="7"/>
  <c r="V1001" i="7"/>
  <c r="U1001" i="7"/>
  <c r="T1001" i="7"/>
  <c r="R1001" i="7"/>
  <c r="P1001" i="7"/>
  <c r="J1001" i="7"/>
  <c r="E1001" i="7"/>
  <c r="C1001" i="7"/>
  <c r="B1001" i="7"/>
  <c r="A1001" i="7"/>
  <c r="AA1000" i="7"/>
  <c r="Z1000" i="7"/>
  <c r="Y1000" i="7"/>
  <c r="X1000" i="7"/>
  <c r="W1000" i="7"/>
  <c r="V1000" i="7"/>
  <c r="U1000" i="7"/>
  <c r="T1000" i="7"/>
  <c r="R1000" i="7"/>
  <c r="P1000" i="7"/>
  <c r="J1000" i="7"/>
  <c r="E1000" i="7"/>
  <c r="C1000" i="7"/>
  <c r="B1000" i="7"/>
  <c r="A1000" i="7"/>
  <c r="AA999" i="7"/>
  <c r="Z999" i="7"/>
  <c r="Y999" i="7"/>
  <c r="X999" i="7"/>
  <c r="W999" i="7"/>
  <c r="V999" i="7"/>
  <c r="U999" i="7"/>
  <c r="T999" i="7"/>
  <c r="R999" i="7"/>
  <c r="P999" i="7"/>
  <c r="J999" i="7"/>
  <c r="E999" i="7"/>
  <c r="C999" i="7"/>
  <c r="B999" i="7"/>
  <c r="A999" i="7"/>
  <c r="AA998" i="7"/>
  <c r="Z998" i="7"/>
  <c r="Y998" i="7"/>
  <c r="X998" i="7"/>
  <c r="W998" i="7"/>
  <c r="V998" i="7"/>
  <c r="U998" i="7"/>
  <c r="T998" i="7"/>
  <c r="R998" i="7"/>
  <c r="P998" i="7"/>
  <c r="J998" i="7"/>
  <c r="E998" i="7"/>
  <c r="C998" i="7"/>
  <c r="B998" i="7"/>
  <c r="A998" i="7"/>
  <c r="AA997" i="7"/>
  <c r="Z997" i="7"/>
  <c r="Y997" i="7"/>
  <c r="X997" i="7"/>
  <c r="W997" i="7"/>
  <c r="V997" i="7"/>
  <c r="U997" i="7"/>
  <c r="T997" i="7"/>
  <c r="R997" i="7"/>
  <c r="P997" i="7"/>
  <c r="J997" i="7"/>
  <c r="E997" i="7"/>
  <c r="C997" i="7"/>
  <c r="B997" i="7"/>
  <c r="A997" i="7"/>
  <c r="AA996" i="7"/>
  <c r="Z996" i="7"/>
  <c r="Y996" i="7"/>
  <c r="X996" i="7"/>
  <c r="W996" i="7"/>
  <c r="V996" i="7"/>
  <c r="U996" i="7"/>
  <c r="T996" i="7"/>
  <c r="R996" i="7"/>
  <c r="P996" i="7"/>
  <c r="J996" i="7"/>
  <c r="E996" i="7"/>
  <c r="C996" i="7"/>
  <c r="B996" i="7"/>
  <c r="A996" i="7"/>
  <c r="AA995" i="7"/>
  <c r="Z995" i="7"/>
  <c r="Y995" i="7"/>
  <c r="X995" i="7"/>
  <c r="W995" i="7"/>
  <c r="V995" i="7"/>
  <c r="U995" i="7"/>
  <c r="T995" i="7"/>
  <c r="R995" i="7"/>
  <c r="P995" i="7"/>
  <c r="J995" i="7"/>
  <c r="E995" i="7"/>
  <c r="C995" i="7"/>
  <c r="B995" i="7"/>
  <c r="A995" i="7"/>
  <c r="AA994" i="7"/>
  <c r="Z994" i="7"/>
  <c r="Y994" i="7"/>
  <c r="X994" i="7"/>
  <c r="W994" i="7"/>
  <c r="V994" i="7"/>
  <c r="U994" i="7"/>
  <c r="T994" i="7"/>
  <c r="R994" i="7"/>
  <c r="P994" i="7"/>
  <c r="J994" i="7"/>
  <c r="E994" i="7"/>
  <c r="C994" i="7"/>
  <c r="B994" i="7"/>
  <c r="A994" i="7"/>
  <c r="AA993" i="7"/>
  <c r="Z993" i="7"/>
  <c r="Y993" i="7"/>
  <c r="X993" i="7"/>
  <c r="W993" i="7"/>
  <c r="V993" i="7"/>
  <c r="U993" i="7"/>
  <c r="T993" i="7"/>
  <c r="R993" i="7"/>
  <c r="P993" i="7"/>
  <c r="J993" i="7"/>
  <c r="E993" i="7"/>
  <c r="C993" i="7"/>
  <c r="B993" i="7"/>
  <c r="A993" i="7"/>
  <c r="AA992" i="7"/>
  <c r="Z992" i="7"/>
  <c r="Y992" i="7"/>
  <c r="X992" i="7"/>
  <c r="W992" i="7"/>
  <c r="V992" i="7"/>
  <c r="U992" i="7"/>
  <c r="T992" i="7"/>
  <c r="R992" i="7"/>
  <c r="P992" i="7"/>
  <c r="J992" i="7"/>
  <c r="E992" i="7"/>
  <c r="C992" i="7"/>
  <c r="B992" i="7"/>
  <c r="A992" i="7"/>
  <c r="AA991" i="7"/>
  <c r="Z991" i="7"/>
  <c r="Y991" i="7"/>
  <c r="X991" i="7"/>
  <c r="W991" i="7"/>
  <c r="V991" i="7"/>
  <c r="U991" i="7"/>
  <c r="T991" i="7"/>
  <c r="R991" i="7"/>
  <c r="P991" i="7"/>
  <c r="J991" i="7"/>
  <c r="E991" i="7"/>
  <c r="C991" i="7"/>
  <c r="B991" i="7"/>
  <c r="A991" i="7"/>
  <c r="AA990" i="7"/>
  <c r="Z990" i="7"/>
  <c r="Y990" i="7"/>
  <c r="X990" i="7"/>
  <c r="W990" i="7"/>
  <c r="V990" i="7"/>
  <c r="U990" i="7"/>
  <c r="T990" i="7"/>
  <c r="R990" i="7"/>
  <c r="P990" i="7"/>
  <c r="J990" i="7"/>
  <c r="E990" i="7"/>
  <c r="C990" i="7"/>
  <c r="B990" i="7"/>
  <c r="A990" i="7"/>
  <c r="AA989" i="7"/>
  <c r="Z989" i="7"/>
  <c r="Y989" i="7"/>
  <c r="X989" i="7"/>
  <c r="W989" i="7"/>
  <c r="V989" i="7"/>
  <c r="U989" i="7"/>
  <c r="T989" i="7"/>
  <c r="R989" i="7"/>
  <c r="P989" i="7"/>
  <c r="J989" i="7"/>
  <c r="E989" i="7"/>
  <c r="C989" i="7"/>
  <c r="B989" i="7"/>
  <c r="A989" i="7"/>
  <c r="AA988" i="7"/>
  <c r="Z988" i="7"/>
  <c r="Y988" i="7"/>
  <c r="X988" i="7"/>
  <c r="W988" i="7"/>
  <c r="V988" i="7"/>
  <c r="U988" i="7"/>
  <c r="T988" i="7"/>
  <c r="R988" i="7"/>
  <c r="P988" i="7"/>
  <c r="J988" i="7"/>
  <c r="E988" i="7"/>
  <c r="C988" i="7"/>
  <c r="B988" i="7"/>
  <c r="A988" i="7"/>
  <c r="AA987" i="7"/>
  <c r="Z987" i="7"/>
  <c r="Y987" i="7"/>
  <c r="X987" i="7"/>
  <c r="W987" i="7"/>
  <c r="V987" i="7"/>
  <c r="U987" i="7"/>
  <c r="T987" i="7"/>
  <c r="R987" i="7"/>
  <c r="P987" i="7"/>
  <c r="J987" i="7"/>
  <c r="E987" i="7"/>
  <c r="C987" i="7"/>
  <c r="B987" i="7"/>
  <c r="A987" i="7"/>
  <c r="AA986" i="7"/>
  <c r="Z986" i="7"/>
  <c r="Y986" i="7"/>
  <c r="X986" i="7"/>
  <c r="W986" i="7"/>
  <c r="V986" i="7"/>
  <c r="U986" i="7"/>
  <c r="T986" i="7"/>
  <c r="R986" i="7"/>
  <c r="P986" i="7"/>
  <c r="J986" i="7"/>
  <c r="E986" i="7"/>
  <c r="C986" i="7"/>
  <c r="B986" i="7"/>
  <c r="A986" i="7"/>
  <c r="AA985" i="7"/>
  <c r="Z985" i="7"/>
  <c r="Y985" i="7"/>
  <c r="X985" i="7"/>
  <c r="W985" i="7"/>
  <c r="V985" i="7"/>
  <c r="U985" i="7"/>
  <c r="T985" i="7"/>
  <c r="R985" i="7"/>
  <c r="P985" i="7"/>
  <c r="J985" i="7"/>
  <c r="E985" i="7"/>
  <c r="C985" i="7"/>
  <c r="B985" i="7"/>
  <c r="A985" i="7"/>
  <c r="AA984" i="7"/>
  <c r="Z984" i="7"/>
  <c r="Y984" i="7"/>
  <c r="X984" i="7"/>
  <c r="W984" i="7"/>
  <c r="V984" i="7"/>
  <c r="U984" i="7"/>
  <c r="T984" i="7"/>
  <c r="R984" i="7"/>
  <c r="P984" i="7"/>
  <c r="J984" i="7"/>
  <c r="E984" i="7"/>
  <c r="C984" i="7"/>
  <c r="B984" i="7"/>
  <c r="A984" i="7"/>
  <c r="AA983" i="7"/>
  <c r="Z983" i="7"/>
  <c r="Y983" i="7"/>
  <c r="X983" i="7"/>
  <c r="W983" i="7"/>
  <c r="V983" i="7"/>
  <c r="U983" i="7"/>
  <c r="T983" i="7"/>
  <c r="R983" i="7"/>
  <c r="P983" i="7"/>
  <c r="J983" i="7"/>
  <c r="E983" i="7"/>
  <c r="C983" i="7"/>
  <c r="B983" i="7"/>
  <c r="A983" i="7"/>
  <c r="AA982" i="7"/>
  <c r="Z982" i="7"/>
  <c r="Y982" i="7"/>
  <c r="X982" i="7"/>
  <c r="W982" i="7"/>
  <c r="V982" i="7"/>
  <c r="U982" i="7"/>
  <c r="T982" i="7"/>
  <c r="R982" i="7"/>
  <c r="P982" i="7"/>
  <c r="J982" i="7"/>
  <c r="E982" i="7"/>
  <c r="C982" i="7"/>
  <c r="B982" i="7"/>
  <c r="A982" i="7"/>
  <c r="AA981" i="7"/>
  <c r="Z981" i="7"/>
  <c r="Y981" i="7"/>
  <c r="X981" i="7"/>
  <c r="W981" i="7"/>
  <c r="V981" i="7"/>
  <c r="U981" i="7"/>
  <c r="T981" i="7"/>
  <c r="R981" i="7"/>
  <c r="P981" i="7"/>
  <c r="J981" i="7"/>
  <c r="E981" i="7"/>
  <c r="C981" i="7"/>
  <c r="B981" i="7"/>
  <c r="A981" i="7"/>
  <c r="AA980" i="7"/>
  <c r="Z980" i="7"/>
  <c r="Y980" i="7"/>
  <c r="X980" i="7"/>
  <c r="W980" i="7"/>
  <c r="V980" i="7"/>
  <c r="U980" i="7"/>
  <c r="T980" i="7"/>
  <c r="R980" i="7"/>
  <c r="P980" i="7"/>
  <c r="J980" i="7"/>
  <c r="E980" i="7"/>
  <c r="C980" i="7"/>
  <c r="B980" i="7"/>
  <c r="A980" i="7"/>
  <c r="AA979" i="7"/>
  <c r="Z979" i="7"/>
  <c r="Y979" i="7"/>
  <c r="X979" i="7"/>
  <c r="W979" i="7"/>
  <c r="V979" i="7"/>
  <c r="U979" i="7"/>
  <c r="T979" i="7"/>
  <c r="R979" i="7"/>
  <c r="P979" i="7"/>
  <c r="J979" i="7"/>
  <c r="E979" i="7"/>
  <c r="C979" i="7"/>
  <c r="B979" i="7"/>
  <c r="A979" i="7"/>
  <c r="AA978" i="7"/>
  <c r="Z978" i="7"/>
  <c r="Y978" i="7"/>
  <c r="X978" i="7"/>
  <c r="W978" i="7"/>
  <c r="V978" i="7"/>
  <c r="U978" i="7"/>
  <c r="T978" i="7"/>
  <c r="R978" i="7"/>
  <c r="P978" i="7"/>
  <c r="J978" i="7"/>
  <c r="E978" i="7"/>
  <c r="C978" i="7"/>
  <c r="B978" i="7"/>
  <c r="A978" i="7"/>
  <c r="AA977" i="7"/>
  <c r="Z977" i="7"/>
  <c r="Y977" i="7"/>
  <c r="X977" i="7"/>
  <c r="W977" i="7"/>
  <c r="V977" i="7"/>
  <c r="U977" i="7"/>
  <c r="T977" i="7"/>
  <c r="R977" i="7"/>
  <c r="P977" i="7"/>
  <c r="J977" i="7"/>
  <c r="E977" i="7"/>
  <c r="C977" i="7"/>
  <c r="B977" i="7"/>
  <c r="A977" i="7"/>
  <c r="AA976" i="7"/>
  <c r="Z976" i="7"/>
  <c r="Y976" i="7"/>
  <c r="X976" i="7"/>
  <c r="W976" i="7"/>
  <c r="V976" i="7"/>
  <c r="U976" i="7"/>
  <c r="T976" i="7"/>
  <c r="R976" i="7"/>
  <c r="P976" i="7"/>
  <c r="J976" i="7"/>
  <c r="E976" i="7"/>
  <c r="C976" i="7"/>
  <c r="B976" i="7"/>
  <c r="A976" i="7"/>
  <c r="AA975" i="7"/>
  <c r="Z975" i="7"/>
  <c r="Y975" i="7"/>
  <c r="X975" i="7"/>
  <c r="W975" i="7"/>
  <c r="V975" i="7"/>
  <c r="U975" i="7"/>
  <c r="T975" i="7"/>
  <c r="R975" i="7"/>
  <c r="P975" i="7"/>
  <c r="J975" i="7"/>
  <c r="E975" i="7"/>
  <c r="C975" i="7"/>
  <c r="B975" i="7"/>
  <c r="A975" i="7"/>
  <c r="AA974" i="7"/>
  <c r="Z974" i="7"/>
  <c r="Y974" i="7"/>
  <c r="X974" i="7"/>
  <c r="W974" i="7"/>
  <c r="V974" i="7"/>
  <c r="U974" i="7"/>
  <c r="T974" i="7"/>
  <c r="R974" i="7"/>
  <c r="P974" i="7"/>
  <c r="J974" i="7"/>
  <c r="E974" i="7"/>
  <c r="C974" i="7"/>
  <c r="B974" i="7"/>
  <c r="A974" i="7"/>
  <c r="AA973" i="7"/>
  <c r="Z973" i="7"/>
  <c r="Y973" i="7"/>
  <c r="X973" i="7"/>
  <c r="W973" i="7"/>
  <c r="V973" i="7"/>
  <c r="U973" i="7"/>
  <c r="T973" i="7"/>
  <c r="R973" i="7"/>
  <c r="P973" i="7"/>
  <c r="J973" i="7"/>
  <c r="E973" i="7"/>
  <c r="C973" i="7"/>
  <c r="B973" i="7"/>
  <c r="A973" i="7"/>
  <c r="AA972" i="7"/>
  <c r="Z972" i="7"/>
  <c r="Y972" i="7"/>
  <c r="X972" i="7"/>
  <c r="W972" i="7"/>
  <c r="V972" i="7"/>
  <c r="U972" i="7"/>
  <c r="T972" i="7"/>
  <c r="R972" i="7"/>
  <c r="P972" i="7"/>
  <c r="J972" i="7"/>
  <c r="E972" i="7"/>
  <c r="C972" i="7"/>
  <c r="B972" i="7"/>
  <c r="A972" i="7"/>
  <c r="AA971" i="7"/>
  <c r="Z971" i="7"/>
  <c r="Y971" i="7"/>
  <c r="X971" i="7"/>
  <c r="W971" i="7"/>
  <c r="V971" i="7"/>
  <c r="U971" i="7"/>
  <c r="T971" i="7"/>
  <c r="R971" i="7"/>
  <c r="P971" i="7"/>
  <c r="J971" i="7"/>
  <c r="E971" i="7"/>
  <c r="C971" i="7"/>
  <c r="B971" i="7"/>
  <c r="A971" i="7"/>
  <c r="AA970" i="7"/>
  <c r="Z970" i="7"/>
  <c r="Y970" i="7"/>
  <c r="X970" i="7"/>
  <c r="W970" i="7"/>
  <c r="V970" i="7"/>
  <c r="U970" i="7"/>
  <c r="T970" i="7"/>
  <c r="R970" i="7"/>
  <c r="P970" i="7"/>
  <c r="J970" i="7"/>
  <c r="E970" i="7"/>
  <c r="C970" i="7"/>
  <c r="B970" i="7"/>
  <c r="A970" i="7"/>
  <c r="AA969" i="7"/>
  <c r="Z969" i="7"/>
  <c r="Y969" i="7"/>
  <c r="X969" i="7"/>
  <c r="W969" i="7"/>
  <c r="V969" i="7"/>
  <c r="U969" i="7"/>
  <c r="T969" i="7"/>
  <c r="R969" i="7"/>
  <c r="P969" i="7"/>
  <c r="J969" i="7"/>
  <c r="E969" i="7"/>
  <c r="C969" i="7"/>
  <c r="B969" i="7"/>
  <c r="A969" i="7"/>
  <c r="AA968" i="7"/>
  <c r="Z968" i="7"/>
  <c r="Y968" i="7"/>
  <c r="X968" i="7"/>
  <c r="W968" i="7"/>
  <c r="V968" i="7"/>
  <c r="U968" i="7"/>
  <c r="T968" i="7"/>
  <c r="R968" i="7"/>
  <c r="P968" i="7"/>
  <c r="J968" i="7"/>
  <c r="E968" i="7"/>
  <c r="C968" i="7"/>
  <c r="B968" i="7"/>
  <c r="A968" i="7"/>
  <c r="AA967" i="7"/>
  <c r="Z967" i="7"/>
  <c r="Y967" i="7"/>
  <c r="X967" i="7"/>
  <c r="W967" i="7"/>
  <c r="V967" i="7"/>
  <c r="U967" i="7"/>
  <c r="T967" i="7"/>
  <c r="R967" i="7"/>
  <c r="P967" i="7"/>
  <c r="J967" i="7"/>
  <c r="E967" i="7"/>
  <c r="C967" i="7"/>
  <c r="B967" i="7"/>
  <c r="A967" i="7"/>
  <c r="AA966" i="7"/>
  <c r="Z966" i="7"/>
  <c r="Y966" i="7"/>
  <c r="X966" i="7"/>
  <c r="W966" i="7"/>
  <c r="V966" i="7"/>
  <c r="U966" i="7"/>
  <c r="T966" i="7"/>
  <c r="R966" i="7"/>
  <c r="P966" i="7"/>
  <c r="J966" i="7"/>
  <c r="E966" i="7"/>
  <c r="C966" i="7"/>
  <c r="B966" i="7"/>
  <c r="A966" i="7"/>
  <c r="AA965" i="7"/>
  <c r="Z965" i="7"/>
  <c r="Y965" i="7"/>
  <c r="X965" i="7"/>
  <c r="W965" i="7"/>
  <c r="V965" i="7"/>
  <c r="U965" i="7"/>
  <c r="T965" i="7"/>
  <c r="R965" i="7"/>
  <c r="P965" i="7"/>
  <c r="J965" i="7"/>
  <c r="E965" i="7"/>
  <c r="C965" i="7"/>
  <c r="B965" i="7"/>
  <c r="A965" i="7"/>
  <c r="AA964" i="7"/>
  <c r="Z964" i="7"/>
  <c r="Y964" i="7"/>
  <c r="X964" i="7"/>
  <c r="W964" i="7"/>
  <c r="V964" i="7"/>
  <c r="U964" i="7"/>
  <c r="T964" i="7"/>
  <c r="R964" i="7"/>
  <c r="P964" i="7"/>
  <c r="J964" i="7"/>
  <c r="E964" i="7"/>
  <c r="C964" i="7"/>
  <c r="B964" i="7"/>
  <c r="A964" i="7"/>
  <c r="AA963" i="7"/>
  <c r="Z963" i="7"/>
  <c r="Y963" i="7"/>
  <c r="X963" i="7"/>
  <c r="W963" i="7"/>
  <c r="V963" i="7"/>
  <c r="U963" i="7"/>
  <c r="T963" i="7"/>
  <c r="R963" i="7"/>
  <c r="P963" i="7"/>
  <c r="J963" i="7"/>
  <c r="E963" i="7"/>
  <c r="C963" i="7"/>
  <c r="B963" i="7"/>
  <c r="A963" i="7"/>
  <c r="AA962" i="7"/>
  <c r="Z962" i="7"/>
  <c r="Y962" i="7"/>
  <c r="X962" i="7"/>
  <c r="W962" i="7"/>
  <c r="V962" i="7"/>
  <c r="U962" i="7"/>
  <c r="T962" i="7"/>
  <c r="R962" i="7"/>
  <c r="P962" i="7"/>
  <c r="J962" i="7"/>
  <c r="E962" i="7"/>
  <c r="C962" i="7"/>
  <c r="B962" i="7"/>
  <c r="A962" i="7"/>
  <c r="AA961" i="7"/>
  <c r="Z961" i="7"/>
  <c r="Y961" i="7"/>
  <c r="X961" i="7"/>
  <c r="W961" i="7"/>
  <c r="V961" i="7"/>
  <c r="U961" i="7"/>
  <c r="T961" i="7"/>
  <c r="R961" i="7"/>
  <c r="P961" i="7"/>
  <c r="J961" i="7"/>
  <c r="E961" i="7"/>
  <c r="C961" i="7"/>
  <c r="B961" i="7"/>
  <c r="A961" i="7"/>
  <c r="AA960" i="7"/>
  <c r="Z960" i="7"/>
  <c r="Y960" i="7"/>
  <c r="X960" i="7"/>
  <c r="W960" i="7"/>
  <c r="V960" i="7"/>
  <c r="U960" i="7"/>
  <c r="T960" i="7"/>
  <c r="R960" i="7"/>
  <c r="P960" i="7"/>
  <c r="J960" i="7"/>
  <c r="E960" i="7"/>
  <c r="C960" i="7"/>
  <c r="B960" i="7"/>
  <c r="A960" i="7"/>
  <c r="AA959" i="7"/>
  <c r="Z959" i="7"/>
  <c r="Y959" i="7"/>
  <c r="X959" i="7"/>
  <c r="W959" i="7"/>
  <c r="V959" i="7"/>
  <c r="U959" i="7"/>
  <c r="T959" i="7"/>
  <c r="R959" i="7"/>
  <c r="P959" i="7"/>
  <c r="J959" i="7"/>
  <c r="E959" i="7"/>
  <c r="C959" i="7"/>
  <c r="B959" i="7"/>
  <c r="A959" i="7"/>
  <c r="AA958" i="7"/>
  <c r="Z958" i="7"/>
  <c r="Y958" i="7"/>
  <c r="X958" i="7"/>
  <c r="W958" i="7"/>
  <c r="V958" i="7"/>
  <c r="U958" i="7"/>
  <c r="T958" i="7"/>
  <c r="R958" i="7"/>
  <c r="P958" i="7"/>
  <c r="J958" i="7"/>
  <c r="E958" i="7"/>
  <c r="C958" i="7"/>
  <c r="B958" i="7"/>
  <c r="A958" i="7"/>
  <c r="AA957" i="7"/>
  <c r="Z957" i="7"/>
  <c r="Y957" i="7"/>
  <c r="X957" i="7"/>
  <c r="W957" i="7"/>
  <c r="V957" i="7"/>
  <c r="U957" i="7"/>
  <c r="T957" i="7"/>
  <c r="R957" i="7"/>
  <c r="P957" i="7"/>
  <c r="J957" i="7"/>
  <c r="E957" i="7"/>
  <c r="C957" i="7"/>
  <c r="B957" i="7"/>
  <c r="A957" i="7"/>
  <c r="AA956" i="7"/>
  <c r="Z956" i="7"/>
  <c r="Y956" i="7"/>
  <c r="X956" i="7"/>
  <c r="W956" i="7"/>
  <c r="V956" i="7"/>
  <c r="U956" i="7"/>
  <c r="T956" i="7"/>
  <c r="R956" i="7"/>
  <c r="P956" i="7"/>
  <c r="J956" i="7"/>
  <c r="E956" i="7"/>
  <c r="C956" i="7"/>
  <c r="B956" i="7"/>
  <c r="A956" i="7"/>
  <c r="AA955" i="7"/>
  <c r="Z955" i="7"/>
  <c r="Y955" i="7"/>
  <c r="X955" i="7"/>
  <c r="W955" i="7"/>
  <c r="V955" i="7"/>
  <c r="U955" i="7"/>
  <c r="T955" i="7"/>
  <c r="R955" i="7"/>
  <c r="P955" i="7"/>
  <c r="J955" i="7"/>
  <c r="E955" i="7"/>
  <c r="C955" i="7"/>
  <c r="B955" i="7"/>
  <c r="A955" i="7"/>
  <c r="AA954" i="7"/>
  <c r="Z954" i="7"/>
  <c r="Y954" i="7"/>
  <c r="X954" i="7"/>
  <c r="W954" i="7"/>
  <c r="V954" i="7"/>
  <c r="U954" i="7"/>
  <c r="T954" i="7"/>
  <c r="R954" i="7"/>
  <c r="P954" i="7"/>
  <c r="J954" i="7"/>
  <c r="E954" i="7"/>
  <c r="C954" i="7"/>
  <c r="B954" i="7"/>
  <c r="A954" i="7"/>
  <c r="AA953" i="7"/>
  <c r="Z953" i="7"/>
  <c r="Y953" i="7"/>
  <c r="X953" i="7"/>
  <c r="W953" i="7"/>
  <c r="V953" i="7"/>
  <c r="U953" i="7"/>
  <c r="T953" i="7"/>
  <c r="R953" i="7"/>
  <c r="P953" i="7"/>
  <c r="J953" i="7"/>
  <c r="E953" i="7"/>
  <c r="C953" i="7"/>
  <c r="B953" i="7"/>
  <c r="A953" i="7"/>
  <c r="AA952" i="7"/>
  <c r="Z952" i="7"/>
  <c r="Y952" i="7"/>
  <c r="X952" i="7"/>
  <c r="W952" i="7"/>
  <c r="V952" i="7"/>
  <c r="U952" i="7"/>
  <c r="T952" i="7"/>
  <c r="R952" i="7"/>
  <c r="P952" i="7"/>
  <c r="J952" i="7"/>
  <c r="E952" i="7"/>
  <c r="C952" i="7"/>
  <c r="B952" i="7"/>
  <c r="A952" i="7"/>
  <c r="AA951" i="7"/>
  <c r="Z951" i="7"/>
  <c r="Y951" i="7"/>
  <c r="X951" i="7"/>
  <c r="W951" i="7"/>
  <c r="V951" i="7"/>
  <c r="U951" i="7"/>
  <c r="T951" i="7"/>
  <c r="R951" i="7"/>
  <c r="P951" i="7"/>
  <c r="J951" i="7"/>
  <c r="E951" i="7"/>
  <c r="C951" i="7"/>
  <c r="B951" i="7"/>
  <c r="A951" i="7"/>
  <c r="AA950" i="7"/>
  <c r="Z950" i="7"/>
  <c r="Y950" i="7"/>
  <c r="X950" i="7"/>
  <c r="W950" i="7"/>
  <c r="V950" i="7"/>
  <c r="U950" i="7"/>
  <c r="T950" i="7"/>
  <c r="R950" i="7"/>
  <c r="P950" i="7"/>
  <c r="J950" i="7"/>
  <c r="E950" i="7"/>
  <c r="C950" i="7"/>
  <c r="B950" i="7"/>
  <c r="A950" i="7"/>
  <c r="AA949" i="7"/>
  <c r="Z949" i="7"/>
  <c r="Y949" i="7"/>
  <c r="X949" i="7"/>
  <c r="W949" i="7"/>
  <c r="V949" i="7"/>
  <c r="U949" i="7"/>
  <c r="T949" i="7"/>
  <c r="R949" i="7"/>
  <c r="P949" i="7"/>
  <c r="J949" i="7"/>
  <c r="E949" i="7"/>
  <c r="C949" i="7"/>
  <c r="B949" i="7"/>
  <c r="A949" i="7"/>
  <c r="AA948" i="7"/>
  <c r="Z948" i="7"/>
  <c r="Y948" i="7"/>
  <c r="X948" i="7"/>
  <c r="W948" i="7"/>
  <c r="V948" i="7"/>
  <c r="U948" i="7"/>
  <c r="T948" i="7"/>
  <c r="R948" i="7"/>
  <c r="P948" i="7"/>
  <c r="J948" i="7"/>
  <c r="E948" i="7"/>
  <c r="C948" i="7"/>
  <c r="B948" i="7"/>
  <c r="A948" i="7"/>
  <c r="AA947" i="7"/>
  <c r="Z947" i="7"/>
  <c r="Y947" i="7"/>
  <c r="X947" i="7"/>
  <c r="W947" i="7"/>
  <c r="V947" i="7"/>
  <c r="U947" i="7"/>
  <c r="T947" i="7"/>
  <c r="R947" i="7"/>
  <c r="P947" i="7"/>
  <c r="J947" i="7"/>
  <c r="E947" i="7"/>
  <c r="C947" i="7"/>
  <c r="B947" i="7"/>
  <c r="A947" i="7"/>
  <c r="AA946" i="7"/>
  <c r="Z946" i="7"/>
  <c r="Y946" i="7"/>
  <c r="X946" i="7"/>
  <c r="W946" i="7"/>
  <c r="V946" i="7"/>
  <c r="U946" i="7"/>
  <c r="T946" i="7"/>
  <c r="R946" i="7"/>
  <c r="P946" i="7"/>
  <c r="J946" i="7"/>
  <c r="E946" i="7"/>
  <c r="C946" i="7"/>
  <c r="B946" i="7"/>
  <c r="A946" i="7"/>
  <c r="AA945" i="7"/>
  <c r="Z945" i="7"/>
  <c r="Y945" i="7"/>
  <c r="X945" i="7"/>
  <c r="W945" i="7"/>
  <c r="V945" i="7"/>
  <c r="U945" i="7"/>
  <c r="T945" i="7"/>
  <c r="R945" i="7"/>
  <c r="P945" i="7"/>
  <c r="J945" i="7"/>
  <c r="E945" i="7"/>
  <c r="C945" i="7"/>
  <c r="B945" i="7"/>
  <c r="A945" i="7"/>
  <c r="AA944" i="7"/>
  <c r="Z944" i="7"/>
  <c r="Y944" i="7"/>
  <c r="X944" i="7"/>
  <c r="W944" i="7"/>
  <c r="V944" i="7"/>
  <c r="U944" i="7"/>
  <c r="T944" i="7"/>
  <c r="R944" i="7"/>
  <c r="P944" i="7"/>
  <c r="J944" i="7"/>
  <c r="E944" i="7"/>
  <c r="C944" i="7"/>
  <c r="B944" i="7"/>
  <c r="A944" i="7"/>
  <c r="AA943" i="7"/>
  <c r="Z943" i="7"/>
  <c r="Y943" i="7"/>
  <c r="X943" i="7"/>
  <c r="W943" i="7"/>
  <c r="V943" i="7"/>
  <c r="U943" i="7"/>
  <c r="T943" i="7"/>
  <c r="R943" i="7"/>
  <c r="P943" i="7"/>
  <c r="J943" i="7"/>
  <c r="E943" i="7"/>
  <c r="C943" i="7"/>
  <c r="B943" i="7"/>
  <c r="A943" i="7"/>
  <c r="AA942" i="7"/>
  <c r="Z942" i="7"/>
  <c r="Y942" i="7"/>
  <c r="X942" i="7"/>
  <c r="W942" i="7"/>
  <c r="V942" i="7"/>
  <c r="U942" i="7"/>
  <c r="T942" i="7"/>
  <c r="R942" i="7"/>
  <c r="P942" i="7"/>
  <c r="J942" i="7"/>
  <c r="E942" i="7"/>
  <c r="C942" i="7"/>
  <c r="B942" i="7"/>
  <c r="A942" i="7"/>
  <c r="AA941" i="7"/>
  <c r="Z941" i="7"/>
  <c r="Y941" i="7"/>
  <c r="X941" i="7"/>
  <c r="W941" i="7"/>
  <c r="V941" i="7"/>
  <c r="U941" i="7"/>
  <c r="T941" i="7"/>
  <c r="R941" i="7"/>
  <c r="P941" i="7"/>
  <c r="J941" i="7"/>
  <c r="E941" i="7"/>
  <c r="C941" i="7"/>
  <c r="B941" i="7"/>
  <c r="A941" i="7"/>
  <c r="AA940" i="7"/>
  <c r="Z940" i="7"/>
  <c r="Y940" i="7"/>
  <c r="X940" i="7"/>
  <c r="W940" i="7"/>
  <c r="V940" i="7"/>
  <c r="U940" i="7"/>
  <c r="T940" i="7"/>
  <c r="R940" i="7"/>
  <c r="P940" i="7"/>
  <c r="J940" i="7"/>
  <c r="E940" i="7"/>
  <c r="C940" i="7"/>
  <c r="B940" i="7"/>
  <c r="A940" i="7"/>
  <c r="AA939" i="7"/>
  <c r="Z939" i="7"/>
  <c r="Y939" i="7"/>
  <c r="X939" i="7"/>
  <c r="W939" i="7"/>
  <c r="V939" i="7"/>
  <c r="U939" i="7"/>
  <c r="T939" i="7"/>
  <c r="R939" i="7"/>
  <c r="P939" i="7"/>
  <c r="J939" i="7"/>
  <c r="E939" i="7"/>
  <c r="C939" i="7"/>
  <c r="B939" i="7"/>
  <c r="A939" i="7"/>
  <c r="AA938" i="7"/>
  <c r="Z938" i="7"/>
  <c r="Y938" i="7"/>
  <c r="X938" i="7"/>
  <c r="W938" i="7"/>
  <c r="V938" i="7"/>
  <c r="U938" i="7"/>
  <c r="T938" i="7"/>
  <c r="R938" i="7"/>
  <c r="P938" i="7"/>
  <c r="J938" i="7"/>
  <c r="E938" i="7"/>
  <c r="C938" i="7"/>
  <c r="B938" i="7"/>
  <c r="A938" i="7"/>
  <c r="AA937" i="7"/>
  <c r="Z937" i="7"/>
  <c r="Y937" i="7"/>
  <c r="X937" i="7"/>
  <c r="W937" i="7"/>
  <c r="V937" i="7"/>
  <c r="U937" i="7"/>
  <c r="T937" i="7"/>
  <c r="R937" i="7"/>
  <c r="P937" i="7"/>
  <c r="J937" i="7"/>
  <c r="E937" i="7"/>
  <c r="C937" i="7"/>
  <c r="B937" i="7"/>
  <c r="A937" i="7"/>
  <c r="AA936" i="7"/>
  <c r="Z936" i="7"/>
  <c r="Y936" i="7"/>
  <c r="X936" i="7"/>
  <c r="W936" i="7"/>
  <c r="V936" i="7"/>
  <c r="U936" i="7"/>
  <c r="T936" i="7"/>
  <c r="R936" i="7"/>
  <c r="P936" i="7"/>
  <c r="J936" i="7"/>
  <c r="E936" i="7"/>
  <c r="C936" i="7"/>
  <c r="B936" i="7"/>
  <c r="A936" i="7"/>
  <c r="AA935" i="7"/>
  <c r="Z935" i="7"/>
  <c r="Y935" i="7"/>
  <c r="X935" i="7"/>
  <c r="W935" i="7"/>
  <c r="V935" i="7"/>
  <c r="U935" i="7"/>
  <c r="T935" i="7"/>
  <c r="R935" i="7"/>
  <c r="P935" i="7"/>
  <c r="J935" i="7"/>
  <c r="E935" i="7"/>
  <c r="C935" i="7"/>
  <c r="B935" i="7"/>
  <c r="A935" i="7"/>
  <c r="AA934" i="7"/>
  <c r="Z934" i="7"/>
  <c r="Y934" i="7"/>
  <c r="X934" i="7"/>
  <c r="W934" i="7"/>
  <c r="V934" i="7"/>
  <c r="U934" i="7"/>
  <c r="T934" i="7"/>
  <c r="R934" i="7"/>
  <c r="P934" i="7"/>
  <c r="J934" i="7"/>
  <c r="E934" i="7"/>
  <c r="C934" i="7"/>
  <c r="B934" i="7"/>
  <c r="A934" i="7"/>
  <c r="AA933" i="7"/>
  <c r="Z933" i="7"/>
  <c r="Y933" i="7"/>
  <c r="X933" i="7"/>
  <c r="W933" i="7"/>
  <c r="V933" i="7"/>
  <c r="U933" i="7"/>
  <c r="T933" i="7"/>
  <c r="R933" i="7"/>
  <c r="P933" i="7"/>
  <c r="J933" i="7"/>
  <c r="E933" i="7"/>
  <c r="C933" i="7"/>
  <c r="B933" i="7"/>
  <c r="A933" i="7"/>
  <c r="AA932" i="7"/>
  <c r="Z932" i="7"/>
  <c r="Y932" i="7"/>
  <c r="X932" i="7"/>
  <c r="W932" i="7"/>
  <c r="V932" i="7"/>
  <c r="U932" i="7"/>
  <c r="T932" i="7"/>
  <c r="R932" i="7"/>
  <c r="P932" i="7"/>
  <c r="J932" i="7"/>
  <c r="E932" i="7"/>
  <c r="C932" i="7"/>
  <c r="B932" i="7"/>
  <c r="A932" i="7"/>
  <c r="AA931" i="7"/>
  <c r="Z931" i="7"/>
  <c r="Y931" i="7"/>
  <c r="X931" i="7"/>
  <c r="W931" i="7"/>
  <c r="V931" i="7"/>
  <c r="U931" i="7"/>
  <c r="T931" i="7"/>
  <c r="R931" i="7"/>
  <c r="P931" i="7"/>
  <c r="J931" i="7"/>
  <c r="E931" i="7"/>
  <c r="C931" i="7"/>
  <c r="B931" i="7"/>
  <c r="A931" i="7"/>
  <c r="AA930" i="7"/>
  <c r="Z930" i="7"/>
  <c r="Y930" i="7"/>
  <c r="X930" i="7"/>
  <c r="W930" i="7"/>
  <c r="V930" i="7"/>
  <c r="U930" i="7"/>
  <c r="T930" i="7"/>
  <c r="R930" i="7"/>
  <c r="P930" i="7"/>
  <c r="J930" i="7"/>
  <c r="E930" i="7"/>
  <c r="C930" i="7"/>
  <c r="B930" i="7"/>
  <c r="A930" i="7"/>
  <c r="AA929" i="7"/>
  <c r="Z929" i="7"/>
  <c r="Y929" i="7"/>
  <c r="X929" i="7"/>
  <c r="W929" i="7"/>
  <c r="V929" i="7"/>
  <c r="U929" i="7"/>
  <c r="T929" i="7"/>
  <c r="R929" i="7"/>
  <c r="P929" i="7"/>
  <c r="J929" i="7"/>
  <c r="E929" i="7"/>
  <c r="C929" i="7"/>
  <c r="B929" i="7"/>
  <c r="A929" i="7"/>
  <c r="AA928" i="7"/>
  <c r="Z928" i="7"/>
  <c r="Y928" i="7"/>
  <c r="X928" i="7"/>
  <c r="W928" i="7"/>
  <c r="V928" i="7"/>
  <c r="U928" i="7"/>
  <c r="T928" i="7"/>
  <c r="R928" i="7"/>
  <c r="P928" i="7"/>
  <c r="J928" i="7"/>
  <c r="E928" i="7"/>
  <c r="C928" i="7"/>
  <c r="B928" i="7"/>
  <c r="A928" i="7"/>
  <c r="AA927" i="7"/>
  <c r="Z927" i="7"/>
  <c r="Y927" i="7"/>
  <c r="X927" i="7"/>
  <c r="W927" i="7"/>
  <c r="V927" i="7"/>
  <c r="U927" i="7"/>
  <c r="T927" i="7"/>
  <c r="R927" i="7"/>
  <c r="P927" i="7"/>
  <c r="J927" i="7"/>
  <c r="E927" i="7"/>
  <c r="C927" i="7"/>
  <c r="B927" i="7"/>
  <c r="A927" i="7"/>
  <c r="AA926" i="7"/>
  <c r="Z926" i="7"/>
  <c r="Y926" i="7"/>
  <c r="X926" i="7"/>
  <c r="W926" i="7"/>
  <c r="V926" i="7"/>
  <c r="U926" i="7"/>
  <c r="T926" i="7"/>
  <c r="R926" i="7"/>
  <c r="P926" i="7"/>
  <c r="J926" i="7"/>
  <c r="E926" i="7"/>
  <c r="C926" i="7"/>
  <c r="B926" i="7"/>
  <c r="A926" i="7"/>
  <c r="AA925" i="7"/>
  <c r="Z925" i="7"/>
  <c r="Y925" i="7"/>
  <c r="X925" i="7"/>
  <c r="W925" i="7"/>
  <c r="V925" i="7"/>
  <c r="U925" i="7"/>
  <c r="T925" i="7"/>
  <c r="R925" i="7"/>
  <c r="P925" i="7"/>
  <c r="J925" i="7"/>
  <c r="E925" i="7"/>
  <c r="C925" i="7"/>
  <c r="B925" i="7"/>
  <c r="A925" i="7"/>
  <c r="AA924" i="7"/>
  <c r="Z924" i="7"/>
  <c r="Y924" i="7"/>
  <c r="X924" i="7"/>
  <c r="W924" i="7"/>
  <c r="V924" i="7"/>
  <c r="U924" i="7"/>
  <c r="T924" i="7"/>
  <c r="R924" i="7"/>
  <c r="P924" i="7"/>
  <c r="J924" i="7"/>
  <c r="E924" i="7"/>
  <c r="C924" i="7"/>
  <c r="B924" i="7"/>
  <c r="A924" i="7"/>
  <c r="AA923" i="7"/>
  <c r="Z923" i="7"/>
  <c r="Y923" i="7"/>
  <c r="X923" i="7"/>
  <c r="W923" i="7"/>
  <c r="V923" i="7"/>
  <c r="U923" i="7"/>
  <c r="T923" i="7"/>
  <c r="R923" i="7"/>
  <c r="P923" i="7"/>
  <c r="J923" i="7"/>
  <c r="E923" i="7"/>
  <c r="C923" i="7"/>
  <c r="B923" i="7"/>
  <c r="A923" i="7"/>
  <c r="AA922" i="7"/>
  <c r="Z922" i="7"/>
  <c r="Y922" i="7"/>
  <c r="X922" i="7"/>
  <c r="W922" i="7"/>
  <c r="V922" i="7"/>
  <c r="U922" i="7"/>
  <c r="T922" i="7"/>
  <c r="R922" i="7"/>
  <c r="P922" i="7"/>
  <c r="J922" i="7"/>
  <c r="E922" i="7"/>
  <c r="C922" i="7"/>
  <c r="B922" i="7"/>
  <c r="A922" i="7"/>
  <c r="AA921" i="7"/>
  <c r="Z921" i="7"/>
  <c r="Y921" i="7"/>
  <c r="X921" i="7"/>
  <c r="W921" i="7"/>
  <c r="V921" i="7"/>
  <c r="U921" i="7"/>
  <c r="T921" i="7"/>
  <c r="R921" i="7"/>
  <c r="P921" i="7"/>
  <c r="J921" i="7"/>
  <c r="E921" i="7"/>
  <c r="C921" i="7"/>
  <c r="B921" i="7"/>
  <c r="A921" i="7"/>
  <c r="AA920" i="7"/>
  <c r="Z920" i="7"/>
  <c r="Y920" i="7"/>
  <c r="X920" i="7"/>
  <c r="W920" i="7"/>
  <c r="V920" i="7"/>
  <c r="U920" i="7"/>
  <c r="T920" i="7"/>
  <c r="R920" i="7"/>
  <c r="P920" i="7"/>
  <c r="J920" i="7"/>
  <c r="E920" i="7"/>
  <c r="C920" i="7"/>
  <c r="B920" i="7"/>
  <c r="A920" i="7"/>
  <c r="AA919" i="7"/>
  <c r="Z919" i="7"/>
  <c r="Y919" i="7"/>
  <c r="X919" i="7"/>
  <c r="W919" i="7"/>
  <c r="V919" i="7"/>
  <c r="U919" i="7"/>
  <c r="T919" i="7"/>
  <c r="R919" i="7"/>
  <c r="P919" i="7"/>
  <c r="J919" i="7"/>
  <c r="E919" i="7"/>
  <c r="C919" i="7"/>
  <c r="B919" i="7"/>
  <c r="A919" i="7"/>
  <c r="AA918" i="7"/>
  <c r="Z918" i="7"/>
  <c r="Y918" i="7"/>
  <c r="X918" i="7"/>
  <c r="W918" i="7"/>
  <c r="V918" i="7"/>
  <c r="U918" i="7"/>
  <c r="T918" i="7"/>
  <c r="R918" i="7"/>
  <c r="P918" i="7"/>
  <c r="J918" i="7"/>
  <c r="E918" i="7"/>
  <c r="C918" i="7"/>
  <c r="B918" i="7"/>
  <c r="A918" i="7"/>
  <c r="AA917" i="7"/>
  <c r="Z917" i="7"/>
  <c r="Y917" i="7"/>
  <c r="X917" i="7"/>
  <c r="W917" i="7"/>
  <c r="V917" i="7"/>
  <c r="U917" i="7"/>
  <c r="T917" i="7"/>
  <c r="R917" i="7"/>
  <c r="P917" i="7"/>
  <c r="J917" i="7"/>
  <c r="E917" i="7"/>
  <c r="C917" i="7"/>
  <c r="B917" i="7"/>
  <c r="A917" i="7"/>
  <c r="AA916" i="7"/>
  <c r="Z916" i="7"/>
  <c r="Y916" i="7"/>
  <c r="X916" i="7"/>
  <c r="W916" i="7"/>
  <c r="V916" i="7"/>
  <c r="U916" i="7"/>
  <c r="T916" i="7"/>
  <c r="R916" i="7"/>
  <c r="P916" i="7"/>
  <c r="J916" i="7"/>
  <c r="E916" i="7"/>
  <c r="C916" i="7"/>
  <c r="B916" i="7"/>
  <c r="A916" i="7"/>
  <c r="AA915" i="7"/>
  <c r="Z915" i="7"/>
  <c r="Y915" i="7"/>
  <c r="X915" i="7"/>
  <c r="W915" i="7"/>
  <c r="V915" i="7"/>
  <c r="U915" i="7"/>
  <c r="T915" i="7"/>
  <c r="R915" i="7"/>
  <c r="P915" i="7"/>
  <c r="J915" i="7"/>
  <c r="E915" i="7"/>
  <c r="C915" i="7"/>
  <c r="B915" i="7"/>
  <c r="A915" i="7"/>
  <c r="AA914" i="7"/>
  <c r="Z914" i="7"/>
  <c r="Y914" i="7"/>
  <c r="X914" i="7"/>
  <c r="W914" i="7"/>
  <c r="V914" i="7"/>
  <c r="U914" i="7"/>
  <c r="T914" i="7"/>
  <c r="R914" i="7"/>
  <c r="P914" i="7"/>
  <c r="J914" i="7"/>
  <c r="E914" i="7"/>
  <c r="C914" i="7"/>
  <c r="B914" i="7"/>
  <c r="A914" i="7"/>
  <c r="AA913" i="7"/>
  <c r="Z913" i="7"/>
  <c r="Y913" i="7"/>
  <c r="X913" i="7"/>
  <c r="W913" i="7"/>
  <c r="V913" i="7"/>
  <c r="U913" i="7"/>
  <c r="T913" i="7"/>
  <c r="R913" i="7"/>
  <c r="P913" i="7"/>
  <c r="J913" i="7"/>
  <c r="E913" i="7"/>
  <c r="C913" i="7"/>
  <c r="B913" i="7"/>
  <c r="A913" i="7"/>
  <c r="AA912" i="7"/>
  <c r="Z912" i="7"/>
  <c r="Y912" i="7"/>
  <c r="X912" i="7"/>
  <c r="W912" i="7"/>
  <c r="V912" i="7"/>
  <c r="U912" i="7"/>
  <c r="T912" i="7"/>
  <c r="R912" i="7"/>
  <c r="P912" i="7"/>
  <c r="J912" i="7"/>
  <c r="E912" i="7"/>
  <c r="C912" i="7"/>
  <c r="B912" i="7"/>
  <c r="A912" i="7"/>
  <c r="AA911" i="7"/>
  <c r="Z911" i="7"/>
  <c r="Y911" i="7"/>
  <c r="X911" i="7"/>
  <c r="W911" i="7"/>
  <c r="V911" i="7"/>
  <c r="U911" i="7"/>
  <c r="T911" i="7"/>
  <c r="R911" i="7"/>
  <c r="P911" i="7"/>
  <c r="J911" i="7"/>
  <c r="E911" i="7"/>
  <c r="C911" i="7"/>
  <c r="B911" i="7"/>
  <c r="A911" i="7"/>
  <c r="AA910" i="7"/>
  <c r="Z910" i="7"/>
  <c r="Y910" i="7"/>
  <c r="X910" i="7"/>
  <c r="W910" i="7"/>
  <c r="V910" i="7"/>
  <c r="U910" i="7"/>
  <c r="T910" i="7"/>
  <c r="R910" i="7"/>
  <c r="P910" i="7"/>
  <c r="J910" i="7"/>
  <c r="E910" i="7"/>
  <c r="C910" i="7"/>
  <c r="B910" i="7"/>
  <c r="A910" i="7"/>
  <c r="AA909" i="7"/>
  <c r="Z909" i="7"/>
  <c r="Y909" i="7"/>
  <c r="X909" i="7"/>
  <c r="W909" i="7"/>
  <c r="V909" i="7"/>
  <c r="U909" i="7"/>
  <c r="T909" i="7"/>
  <c r="R909" i="7"/>
  <c r="P909" i="7"/>
  <c r="J909" i="7"/>
  <c r="E909" i="7"/>
  <c r="C909" i="7"/>
  <c r="B909" i="7"/>
  <c r="A909" i="7"/>
  <c r="AA908" i="7"/>
  <c r="Z908" i="7"/>
  <c r="Y908" i="7"/>
  <c r="X908" i="7"/>
  <c r="W908" i="7"/>
  <c r="V908" i="7"/>
  <c r="U908" i="7"/>
  <c r="T908" i="7"/>
  <c r="R908" i="7"/>
  <c r="P908" i="7"/>
  <c r="J908" i="7"/>
  <c r="E908" i="7"/>
  <c r="C908" i="7"/>
  <c r="B908" i="7"/>
  <c r="A908" i="7"/>
  <c r="AA907" i="7"/>
  <c r="Z907" i="7"/>
  <c r="Y907" i="7"/>
  <c r="X907" i="7"/>
  <c r="W907" i="7"/>
  <c r="V907" i="7"/>
  <c r="U907" i="7"/>
  <c r="T907" i="7"/>
  <c r="R907" i="7"/>
  <c r="P907" i="7"/>
  <c r="J907" i="7"/>
  <c r="E907" i="7"/>
  <c r="C907" i="7"/>
  <c r="B907" i="7"/>
  <c r="A907" i="7"/>
  <c r="AA906" i="7"/>
  <c r="Z906" i="7"/>
  <c r="Y906" i="7"/>
  <c r="X906" i="7"/>
  <c r="W906" i="7"/>
  <c r="V906" i="7"/>
  <c r="U906" i="7"/>
  <c r="T906" i="7"/>
  <c r="R906" i="7"/>
  <c r="P906" i="7"/>
  <c r="J906" i="7"/>
  <c r="E906" i="7"/>
  <c r="C906" i="7"/>
  <c r="B906" i="7"/>
  <c r="A906" i="7"/>
  <c r="AA905" i="7"/>
  <c r="Z905" i="7"/>
  <c r="Y905" i="7"/>
  <c r="X905" i="7"/>
  <c r="W905" i="7"/>
  <c r="V905" i="7"/>
  <c r="U905" i="7"/>
  <c r="T905" i="7"/>
  <c r="R905" i="7"/>
  <c r="P905" i="7"/>
  <c r="J905" i="7"/>
  <c r="E905" i="7"/>
  <c r="C905" i="7"/>
  <c r="B905" i="7"/>
  <c r="A905" i="7"/>
  <c r="AA904" i="7"/>
  <c r="Z904" i="7"/>
  <c r="Y904" i="7"/>
  <c r="X904" i="7"/>
  <c r="W904" i="7"/>
  <c r="V904" i="7"/>
  <c r="U904" i="7"/>
  <c r="T904" i="7"/>
  <c r="R904" i="7"/>
  <c r="P904" i="7"/>
  <c r="J904" i="7"/>
  <c r="E904" i="7"/>
  <c r="C904" i="7"/>
  <c r="B904" i="7"/>
  <c r="A904" i="7"/>
  <c r="AA903" i="7"/>
  <c r="Z903" i="7"/>
  <c r="Y903" i="7"/>
  <c r="X903" i="7"/>
  <c r="W903" i="7"/>
  <c r="V903" i="7"/>
  <c r="U903" i="7"/>
  <c r="T903" i="7"/>
  <c r="R903" i="7"/>
  <c r="P903" i="7"/>
  <c r="J903" i="7"/>
  <c r="E903" i="7"/>
  <c r="C903" i="7"/>
  <c r="B903" i="7"/>
  <c r="A903" i="7"/>
  <c r="AA902" i="7"/>
  <c r="Z902" i="7"/>
  <c r="Y902" i="7"/>
  <c r="X902" i="7"/>
  <c r="W902" i="7"/>
  <c r="V902" i="7"/>
  <c r="U902" i="7"/>
  <c r="T902" i="7"/>
  <c r="R902" i="7"/>
  <c r="P902" i="7"/>
  <c r="J902" i="7"/>
  <c r="E902" i="7"/>
  <c r="C902" i="7"/>
  <c r="B902" i="7"/>
  <c r="A902" i="7"/>
  <c r="AA901" i="7"/>
  <c r="Z901" i="7"/>
  <c r="Y901" i="7"/>
  <c r="X901" i="7"/>
  <c r="W901" i="7"/>
  <c r="V901" i="7"/>
  <c r="U901" i="7"/>
  <c r="T901" i="7"/>
  <c r="R901" i="7"/>
  <c r="P901" i="7"/>
  <c r="J901" i="7"/>
  <c r="E901" i="7"/>
  <c r="C901" i="7"/>
  <c r="B901" i="7"/>
  <c r="A901" i="7"/>
  <c r="AA900" i="7"/>
  <c r="Z900" i="7"/>
  <c r="Y900" i="7"/>
  <c r="X900" i="7"/>
  <c r="W900" i="7"/>
  <c r="V900" i="7"/>
  <c r="U900" i="7"/>
  <c r="T900" i="7"/>
  <c r="R900" i="7"/>
  <c r="P900" i="7"/>
  <c r="J900" i="7"/>
  <c r="E900" i="7"/>
  <c r="C900" i="7"/>
  <c r="B900" i="7"/>
  <c r="A900" i="7"/>
  <c r="AA899" i="7"/>
  <c r="Z899" i="7"/>
  <c r="Y899" i="7"/>
  <c r="X899" i="7"/>
  <c r="W899" i="7"/>
  <c r="V899" i="7"/>
  <c r="U899" i="7"/>
  <c r="T899" i="7"/>
  <c r="R899" i="7"/>
  <c r="P899" i="7"/>
  <c r="J899" i="7"/>
  <c r="E899" i="7"/>
  <c r="C899" i="7"/>
  <c r="B899" i="7"/>
  <c r="A899" i="7"/>
  <c r="AA898" i="7"/>
  <c r="Z898" i="7"/>
  <c r="Y898" i="7"/>
  <c r="X898" i="7"/>
  <c r="W898" i="7"/>
  <c r="V898" i="7"/>
  <c r="U898" i="7"/>
  <c r="T898" i="7"/>
  <c r="R898" i="7"/>
  <c r="P898" i="7"/>
  <c r="J898" i="7"/>
  <c r="E898" i="7"/>
  <c r="C898" i="7"/>
  <c r="B898" i="7"/>
  <c r="A898" i="7"/>
  <c r="AA897" i="7"/>
  <c r="Z897" i="7"/>
  <c r="Y897" i="7"/>
  <c r="X897" i="7"/>
  <c r="W897" i="7"/>
  <c r="V897" i="7"/>
  <c r="U897" i="7"/>
  <c r="T897" i="7"/>
  <c r="R897" i="7"/>
  <c r="P897" i="7"/>
  <c r="J897" i="7"/>
  <c r="E897" i="7"/>
  <c r="C897" i="7"/>
  <c r="B897" i="7"/>
  <c r="A897" i="7"/>
  <c r="AA896" i="7"/>
  <c r="Z896" i="7"/>
  <c r="Y896" i="7"/>
  <c r="X896" i="7"/>
  <c r="W896" i="7"/>
  <c r="V896" i="7"/>
  <c r="U896" i="7"/>
  <c r="T896" i="7"/>
  <c r="R896" i="7"/>
  <c r="P896" i="7"/>
  <c r="J896" i="7"/>
  <c r="E896" i="7"/>
  <c r="C896" i="7"/>
  <c r="B896" i="7"/>
  <c r="A896" i="7"/>
  <c r="AA895" i="7"/>
  <c r="Z895" i="7"/>
  <c r="Y895" i="7"/>
  <c r="X895" i="7"/>
  <c r="W895" i="7"/>
  <c r="V895" i="7"/>
  <c r="U895" i="7"/>
  <c r="T895" i="7"/>
  <c r="R895" i="7"/>
  <c r="P895" i="7"/>
  <c r="J895" i="7"/>
  <c r="E895" i="7"/>
  <c r="C895" i="7"/>
  <c r="B895" i="7"/>
  <c r="A895" i="7"/>
  <c r="AA894" i="7"/>
  <c r="Z894" i="7"/>
  <c r="Y894" i="7"/>
  <c r="X894" i="7"/>
  <c r="W894" i="7"/>
  <c r="V894" i="7"/>
  <c r="U894" i="7"/>
  <c r="T894" i="7"/>
  <c r="R894" i="7"/>
  <c r="P894" i="7"/>
  <c r="J894" i="7"/>
  <c r="E894" i="7"/>
  <c r="C894" i="7"/>
  <c r="B894" i="7"/>
  <c r="A894" i="7"/>
  <c r="AA893" i="7"/>
  <c r="Z893" i="7"/>
  <c r="Y893" i="7"/>
  <c r="X893" i="7"/>
  <c r="W893" i="7"/>
  <c r="V893" i="7"/>
  <c r="U893" i="7"/>
  <c r="T893" i="7"/>
  <c r="R893" i="7"/>
  <c r="P893" i="7"/>
  <c r="J893" i="7"/>
  <c r="E893" i="7"/>
  <c r="C893" i="7"/>
  <c r="B893" i="7"/>
  <c r="A893" i="7"/>
  <c r="AA892" i="7"/>
  <c r="Z892" i="7"/>
  <c r="Y892" i="7"/>
  <c r="X892" i="7"/>
  <c r="W892" i="7"/>
  <c r="V892" i="7"/>
  <c r="U892" i="7"/>
  <c r="T892" i="7"/>
  <c r="R892" i="7"/>
  <c r="P892" i="7"/>
  <c r="J892" i="7"/>
  <c r="E892" i="7"/>
  <c r="C892" i="7"/>
  <c r="B892" i="7"/>
  <c r="A892" i="7"/>
  <c r="AA891" i="7"/>
  <c r="Z891" i="7"/>
  <c r="Y891" i="7"/>
  <c r="X891" i="7"/>
  <c r="W891" i="7"/>
  <c r="V891" i="7"/>
  <c r="U891" i="7"/>
  <c r="T891" i="7"/>
  <c r="R891" i="7"/>
  <c r="P891" i="7"/>
  <c r="J891" i="7"/>
  <c r="E891" i="7"/>
  <c r="C891" i="7"/>
  <c r="B891" i="7"/>
  <c r="A891" i="7"/>
  <c r="AA890" i="7"/>
  <c r="Z890" i="7"/>
  <c r="Y890" i="7"/>
  <c r="X890" i="7"/>
  <c r="W890" i="7"/>
  <c r="V890" i="7"/>
  <c r="U890" i="7"/>
  <c r="T890" i="7"/>
  <c r="R890" i="7"/>
  <c r="P890" i="7"/>
  <c r="J890" i="7"/>
  <c r="E890" i="7"/>
  <c r="C890" i="7"/>
  <c r="B890" i="7"/>
  <c r="A890" i="7"/>
  <c r="AA889" i="7"/>
  <c r="Z889" i="7"/>
  <c r="Y889" i="7"/>
  <c r="X889" i="7"/>
  <c r="W889" i="7"/>
  <c r="V889" i="7"/>
  <c r="U889" i="7"/>
  <c r="T889" i="7"/>
  <c r="R889" i="7"/>
  <c r="P889" i="7"/>
  <c r="J889" i="7"/>
  <c r="E889" i="7"/>
  <c r="C889" i="7"/>
  <c r="B889" i="7"/>
  <c r="A889" i="7"/>
  <c r="AA888" i="7"/>
  <c r="Z888" i="7"/>
  <c r="Y888" i="7"/>
  <c r="X888" i="7"/>
  <c r="W888" i="7"/>
  <c r="V888" i="7"/>
  <c r="U888" i="7"/>
  <c r="T888" i="7"/>
  <c r="R888" i="7"/>
  <c r="P888" i="7"/>
  <c r="J888" i="7"/>
  <c r="E888" i="7"/>
  <c r="C888" i="7"/>
  <c r="B888" i="7"/>
  <c r="A888" i="7"/>
  <c r="AA887" i="7"/>
  <c r="Z887" i="7"/>
  <c r="Y887" i="7"/>
  <c r="X887" i="7"/>
  <c r="W887" i="7"/>
  <c r="V887" i="7"/>
  <c r="U887" i="7"/>
  <c r="T887" i="7"/>
  <c r="R887" i="7"/>
  <c r="P887" i="7"/>
  <c r="J887" i="7"/>
  <c r="E887" i="7"/>
  <c r="C887" i="7"/>
  <c r="B887" i="7"/>
  <c r="A887" i="7"/>
  <c r="AA886" i="7"/>
  <c r="Z886" i="7"/>
  <c r="Y886" i="7"/>
  <c r="X886" i="7"/>
  <c r="W886" i="7"/>
  <c r="V886" i="7"/>
  <c r="U886" i="7"/>
  <c r="T886" i="7"/>
  <c r="R886" i="7"/>
  <c r="P886" i="7"/>
  <c r="J886" i="7"/>
  <c r="E886" i="7"/>
  <c r="C886" i="7"/>
  <c r="B886" i="7"/>
  <c r="A886" i="7"/>
  <c r="AA885" i="7"/>
  <c r="Z885" i="7"/>
  <c r="Y885" i="7"/>
  <c r="X885" i="7"/>
  <c r="W885" i="7"/>
  <c r="V885" i="7"/>
  <c r="U885" i="7"/>
  <c r="T885" i="7"/>
  <c r="R885" i="7"/>
  <c r="P885" i="7"/>
  <c r="J885" i="7"/>
  <c r="E885" i="7"/>
  <c r="C885" i="7"/>
  <c r="B885" i="7"/>
  <c r="A885" i="7"/>
  <c r="AA884" i="7"/>
  <c r="Z884" i="7"/>
  <c r="Y884" i="7"/>
  <c r="X884" i="7"/>
  <c r="W884" i="7"/>
  <c r="V884" i="7"/>
  <c r="U884" i="7"/>
  <c r="T884" i="7"/>
  <c r="R884" i="7"/>
  <c r="P884" i="7"/>
  <c r="J884" i="7"/>
  <c r="E884" i="7"/>
  <c r="C884" i="7"/>
  <c r="B884" i="7"/>
  <c r="A884" i="7"/>
  <c r="AA883" i="7"/>
  <c r="Z883" i="7"/>
  <c r="Y883" i="7"/>
  <c r="X883" i="7"/>
  <c r="W883" i="7"/>
  <c r="V883" i="7"/>
  <c r="U883" i="7"/>
  <c r="T883" i="7"/>
  <c r="R883" i="7"/>
  <c r="P883" i="7"/>
  <c r="J883" i="7"/>
  <c r="E883" i="7"/>
  <c r="C883" i="7"/>
  <c r="B883" i="7"/>
  <c r="A883" i="7"/>
  <c r="AA882" i="7"/>
  <c r="Z882" i="7"/>
  <c r="Y882" i="7"/>
  <c r="X882" i="7"/>
  <c r="W882" i="7"/>
  <c r="V882" i="7"/>
  <c r="U882" i="7"/>
  <c r="T882" i="7"/>
  <c r="R882" i="7"/>
  <c r="P882" i="7"/>
  <c r="J882" i="7"/>
  <c r="E882" i="7"/>
  <c r="C882" i="7"/>
  <c r="B882" i="7"/>
  <c r="A882" i="7"/>
  <c r="AA881" i="7"/>
  <c r="Z881" i="7"/>
  <c r="Y881" i="7"/>
  <c r="X881" i="7"/>
  <c r="W881" i="7"/>
  <c r="V881" i="7"/>
  <c r="U881" i="7"/>
  <c r="T881" i="7"/>
  <c r="R881" i="7"/>
  <c r="P881" i="7"/>
  <c r="J881" i="7"/>
  <c r="E881" i="7"/>
  <c r="C881" i="7"/>
  <c r="B881" i="7"/>
  <c r="A881" i="7"/>
  <c r="AA880" i="7"/>
  <c r="Z880" i="7"/>
  <c r="Y880" i="7"/>
  <c r="X880" i="7"/>
  <c r="W880" i="7"/>
  <c r="V880" i="7"/>
  <c r="U880" i="7"/>
  <c r="T880" i="7"/>
  <c r="R880" i="7"/>
  <c r="P880" i="7"/>
  <c r="J880" i="7"/>
  <c r="E880" i="7"/>
  <c r="C880" i="7"/>
  <c r="B880" i="7"/>
  <c r="A880" i="7"/>
  <c r="AA879" i="7"/>
  <c r="Z879" i="7"/>
  <c r="Y879" i="7"/>
  <c r="X879" i="7"/>
  <c r="W879" i="7"/>
  <c r="V879" i="7"/>
  <c r="U879" i="7"/>
  <c r="T879" i="7"/>
  <c r="R879" i="7"/>
  <c r="P879" i="7"/>
  <c r="J879" i="7"/>
  <c r="E879" i="7"/>
  <c r="C879" i="7"/>
  <c r="B879" i="7"/>
  <c r="A879" i="7"/>
  <c r="AA878" i="7"/>
  <c r="Z878" i="7"/>
  <c r="Y878" i="7"/>
  <c r="X878" i="7"/>
  <c r="W878" i="7"/>
  <c r="V878" i="7"/>
  <c r="U878" i="7"/>
  <c r="T878" i="7"/>
  <c r="R878" i="7"/>
  <c r="P878" i="7"/>
  <c r="J878" i="7"/>
  <c r="E878" i="7"/>
  <c r="C878" i="7"/>
  <c r="B878" i="7"/>
  <c r="A878" i="7"/>
  <c r="AA877" i="7"/>
  <c r="Z877" i="7"/>
  <c r="Y877" i="7"/>
  <c r="X877" i="7"/>
  <c r="W877" i="7"/>
  <c r="V877" i="7"/>
  <c r="U877" i="7"/>
  <c r="T877" i="7"/>
  <c r="R877" i="7"/>
  <c r="P877" i="7"/>
  <c r="J877" i="7"/>
  <c r="E877" i="7"/>
  <c r="C877" i="7"/>
  <c r="B877" i="7"/>
  <c r="A877" i="7"/>
  <c r="AA876" i="7"/>
  <c r="Z876" i="7"/>
  <c r="Y876" i="7"/>
  <c r="X876" i="7"/>
  <c r="W876" i="7"/>
  <c r="V876" i="7"/>
  <c r="U876" i="7"/>
  <c r="T876" i="7"/>
  <c r="R876" i="7"/>
  <c r="P876" i="7"/>
  <c r="J876" i="7"/>
  <c r="E876" i="7"/>
  <c r="C876" i="7"/>
  <c r="B876" i="7"/>
  <c r="A876" i="7"/>
  <c r="AA875" i="7"/>
  <c r="Z875" i="7"/>
  <c r="Y875" i="7"/>
  <c r="X875" i="7"/>
  <c r="W875" i="7"/>
  <c r="V875" i="7"/>
  <c r="U875" i="7"/>
  <c r="T875" i="7"/>
  <c r="R875" i="7"/>
  <c r="P875" i="7"/>
  <c r="J875" i="7"/>
  <c r="E875" i="7"/>
  <c r="C875" i="7"/>
  <c r="B875" i="7"/>
  <c r="A875" i="7"/>
  <c r="AA874" i="7"/>
  <c r="Z874" i="7"/>
  <c r="Y874" i="7"/>
  <c r="X874" i="7"/>
  <c r="W874" i="7"/>
  <c r="V874" i="7"/>
  <c r="U874" i="7"/>
  <c r="T874" i="7"/>
  <c r="R874" i="7"/>
  <c r="P874" i="7"/>
  <c r="J874" i="7"/>
  <c r="E874" i="7"/>
  <c r="C874" i="7"/>
  <c r="B874" i="7"/>
  <c r="A874" i="7"/>
  <c r="AA873" i="7"/>
  <c r="Z873" i="7"/>
  <c r="Y873" i="7"/>
  <c r="X873" i="7"/>
  <c r="W873" i="7"/>
  <c r="V873" i="7"/>
  <c r="U873" i="7"/>
  <c r="T873" i="7"/>
  <c r="R873" i="7"/>
  <c r="P873" i="7"/>
  <c r="J873" i="7"/>
  <c r="E873" i="7"/>
  <c r="C873" i="7"/>
  <c r="B873" i="7"/>
  <c r="A873" i="7"/>
  <c r="AA872" i="7"/>
  <c r="Z872" i="7"/>
  <c r="Y872" i="7"/>
  <c r="X872" i="7"/>
  <c r="W872" i="7"/>
  <c r="V872" i="7"/>
  <c r="U872" i="7"/>
  <c r="T872" i="7"/>
  <c r="R872" i="7"/>
  <c r="P872" i="7"/>
  <c r="J872" i="7"/>
  <c r="E872" i="7"/>
  <c r="C872" i="7"/>
  <c r="B872" i="7"/>
  <c r="A872" i="7"/>
  <c r="AA871" i="7"/>
  <c r="Z871" i="7"/>
  <c r="Y871" i="7"/>
  <c r="X871" i="7"/>
  <c r="W871" i="7"/>
  <c r="V871" i="7"/>
  <c r="U871" i="7"/>
  <c r="T871" i="7"/>
  <c r="R871" i="7"/>
  <c r="P871" i="7"/>
  <c r="J871" i="7"/>
  <c r="E871" i="7"/>
  <c r="C871" i="7"/>
  <c r="B871" i="7"/>
  <c r="A871" i="7"/>
  <c r="AA870" i="7"/>
  <c r="Z870" i="7"/>
  <c r="Y870" i="7"/>
  <c r="X870" i="7"/>
  <c r="W870" i="7"/>
  <c r="V870" i="7"/>
  <c r="U870" i="7"/>
  <c r="T870" i="7"/>
  <c r="R870" i="7"/>
  <c r="P870" i="7"/>
  <c r="J870" i="7"/>
  <c r="E870" i="7"/>
  <c r="C870" i="7"/>
  <c r="B870" i="7"/>
  <c r="A870" i="7"/>
  <c r="AA869" i="7"/>
  <c r="Z869" i="7"/>
  <c r="Y869" i="7"/>
  <c r="X869" i="7"/>
  <c r="W869" i="7"/>
  <c r="V869" i="7"/>
  <c r="U869" i="7"/>
  <c r="T869" i="7"/>
  <c r="R869" i="7"/>
  <c r="P869" i="7"/>
  <c r="J869" i="7"/>
  <c r="E869" i="7"/>
  <c r="C869" i="7"/>
  <c r="B869" i="7"/>
  <c r="A869" i="7"/>
  <c r="AA868" i="7"/>
  <c r="Z868" i="7"/>
  <c r="Y868" i="7"/>
  <c r="X868" i="7"/>
  <c r="W868" i="7"/>
  <c r="V868" i="7"/>
  <c r="U868" i="7"/>
  <c r="T868" i="7"/>
  <c r="R868" i="7"/>
  <c r="P868" i="7"/>
  <c r="J868" i="7"/>
  <c r="E868" i="7"/>
  <c r="C868" i="7"/>
  <c r="B868" i="7"/>
  <c r="A868" i="7"/>
  <c r="AA867" i="7"/>
  <c r="Z867" i="7"/>
  <c r="Y867" i="7"/>
  <c r="X867" i="7"/>
  <c r="W867" i="7"/>
  <c r="V867" i="7"/>
  <c r="U867" i="7"/>
  <c r="T867" i="7"/>
  <c r="R867" i="7"/>
  <c r="P867" i="7"/>
  <c r="J867" i="7"/>
  <c r="E867" i="7"/>
  <c r="C867" i="7"/>
  <c r="B867" i="7"/>
  <c r="A867" i="7"/>
  <c r="AA866" i="7"/>
  <c r="Z866" i="7"/>
  <c r="Y866" i="7"/>
  <c r="X866" i="7"/>
  <c r="W866" i="7"/>
  <c r="V866" i="7"/>
  <c r="U866" i="7"/>
  <c r="T866" i="7"/>
  <c r="R866" i="7"/>
  <c r="P866" i="7"/>
  <c r="J866" i="7"/>
  <c r="E866" i="7"/>
  <c r="C866" i="7"/>
  <c r="B866" i="7"/>
  <c r="A866" i="7"/>
  <c r="AA865" i="7"/>
  <c r="Z865" i="7"/>
  <c r="Y865" i="7"/>
  <c r="X865" i="7"/>
  <c r="W865" i="7"/>
  <c r="V865" i="7"/>
  <c r="U865" i="7"/>
  <c r="T865" i="7"/>
  <c r="R865" i="7"/>
  <c r="P865" i="7"/>
  <c r="J865" i="7"/>
  <c r="E865" i="7"/>
  <c r="C865" i="7"/>
  <c r="B865" i="7"/>
  <c r="A865" i="7"/>
  <c r="AA864" i="7"/>
  <c r="Z864" i="7"/>
  <c r="Y864" i="7"/>
  <c r="X864" i="7"/>
  <c r="W864" i="7"/>
  <c r="V864" i="7"/>
  <c r="U864" i="7"/>
  <c r="T864" i="7"/>
  <c r="R864" i="7"/>
  <c r="P864" i="7"/>
  <c r="J864" i="7"/>
  <c r="E864" i="7"/>
  <c r="C864" i="7"/>
  <c r="B864" i="7"/>
  <c r="A864" i="7"/>
  <c r="AA863" i="7"/>
  <c r="Z863" i="7"/>
  <c r="Y863" i="7"/>
  <c r="X863" i="7"/>
  <c r="W863" i="7"/>
  <c r="V863" i="7"/>
  <c r="U863" i="7"/>
  <c r="T863" i="7"/>
  <c r="R863" i="7"/>
  <c r="P863" i="7"/>
  <c r="J863" i="7"/>
  <c r="E863" i="7"/>
  <c r="C863" i="7"/>
  <c r="B863" i="7"/>
  <c r="A863" i="7"/>
  <c r="AA862" i="7"/>
  <c r="Z862" i="7"/>
  <c r="Y862" i="7"/>
  <c r="X862" i="7"/>
  <c r="W862" i="7"/>
  <c r="V862" i="7"/>
  <c r="U862" i="7"/>
  <c r="T862" i="7"/>
  <c r="R862" i="7"/>
  <c r="P862" i="7"/>
  <c r="J862" i="7"/>
  <c r="E862" i="7"/>
  <c r="C862" i="7"/>
  <c r="B862" i="7"/>
  <c r="A862" i="7"/>
  <c r="AA861" i="7"/>
  <c r="Z861" i="7"/>
  <c r="Y861" i="7"/>
  <c r="X861" i="7"/>
  <c r="W861" i="7"/>
  <c r="V861" i="7"/>
  <c r="U861" i="7"/>
  <c r="T861" i="7"/>
  <c r="R861" i="7"/>
  <c r="P861" i="7"/>
  <c r="J861" i="7"/>
  <c r="E861" i="7"/>
  <c r="C861" i="7"/>
  <c r="B861" i="7"/>
  <c r="A861" i="7"/>
  <c r="AA860" i="7"/>
  <c r="Z860" i="7"/>
  <c r="Y860" i="7"/>
  <c r="X860" i="7"/>
  <c r="W860" i="7"/>
  <c r="V860" i="7"/>
  <c r="U860" i="7"/>
  <c r="T860" i="7"/>
  <c r="R860" i="7"/>
  <c r="P860" i="7"/>
  <c r="J860" i="7"/>
  <c r="E860" i="7"/>
  <c r="C860" i="7"/>
  <c r="B860" i="7"/>
  <c r="A860" i="7"/>
  <c r="AA859" i="7"/>
  <c r="Z859" i="7"/>
  <c r="Y859" i="7"/>
  <c r="X859" i="7"/>
  <c r="W859" i="7"/>
  <c r="V859" i="7"/>
  <c r="U859" i="7"/>
  <c r="T859" i="7"/>
  <c r="R859" i="7"/>
  <c r="P859" i="7"/>
  <c r="J859" i="7"/>
  <c r="E859" i="7"/>
  <c r="C859" i="7"/>
  <c r="B859" i="7"/>
  <c r="A859" i="7"/>
  <c r="AA858" i="7"/>
  <c r="Z858" i="7"/>
  <c r="Y858" i="7"/>
  <c r="X858" i="7"/>
  <c r="W858" i="7"/>
  <c r="V858" i="7"/>
  <c r="U858" i="7"/>
  <c r="T858" i="7"/>
  <c r="R858" i="7"/>
  <c r="P858" i="7"/>
  <c r="J858" i="7"/>
  <c r="E858" i="7"/>
  <c r="C858" i="7"/>
  <c r="B858" i="7"/>
  <c r="A858" i="7"/>
  <c r="AA857" i="7"/>
  <c r="Z857" i="7"/>
  <c r="Y857" i="7"/>
  <c r="X857" i="7"/>
  <c r="W857" i="7"/>
  <c r="V857" i="7"/>
  <c r="U857" i="7"/>
  <c r="T857" i="7"/>
  <c r="R857" i="7"/>
  <c r="P857" i="7"/>
  <c r="J857" i="7"/>
  <c r="E857" i="7"/>
  <c r="C857" i="7"/>
  <c r="B857" i="7"/>
  <c r="A857" i="7"/>
  <c r="AA856" i="7"/>
  <c r="Z856" i="7"/>
  <c r="Y856" i="7"/>
  <c r="X856" i="7"/>
  <c r="W856" i="7"/>
  <c r="V856" i="7"/>
  <c r="U856" i="7"/>
  <c r="T856" i="7"/>
  <c r="R856" i="7"/>
  <c r="P856" i="7"/>
  <c r="J856" i="7"/>
  <c r="E856" i="7"/>
  <c r="C856" i="7"/>
  <c r="B856" i="7"/>
  <c r="A856" i="7"/>
  <c r="AA855" i="7"/>
  <c r="Z855" i="7"/>
  <c r="Y855" i="7"/>
  <c r="X855" i="7"/>
  <c r="W855" i="7"/>
  <c r="V855" i="7"/>
  <c r="U855" i="7"/>
  <c r="T855" i="7"/>
  <c r="R855" i="7"/>
  <c r="P855" i="7"/>
  <c r="J855" i="7"/>
  <c r="E855" i="7"/>
  <c r="C855" i="7"/>
  <c r="B855" i="7"/>
  <c r="A855" i="7"/>
  <c r="AA854" i="7"/>
  <c r="Z854" i="7"/>
  <c r="Y854" i="7"/>
  <c r="X854" i="7"/>
  <c r="W854" i="7"/>
  <c r="V854" i="7"/>
  <c r="U854" i="7"/>
  <c r="T854" i="7"/>
  <c r="R854" i="7"/>
  <c r="P854" i="7"/>
  <c r="J854" i="7"/>
  <c r="E854" i="7"/>
  <c r="C854" i="7"/>
  <c r="B854" i="7"/>
  <c r="A854" i="7"/>
  <c r="AA853" i="7"/>
  <c r="Z853" i="7"/>
  <c r="Y853" i="7"/>
  <c r="X853" i="7"/>
  <c r="W853" i="7"/>
  <c r="V853" i="7"/>
  <c r="U853" i="7"/>
  <c r="T853" i="7"/>
  <c r="R853" i="7"/>
  <c r="P853" i="7"/>
  <c r="J853" i="7"/>
  <c r="E853" i="7"/>
  <c r="C853" i="7"/>
  <c r="B853" i="7"/>
  <c r="A853" i="7"/>
  <c r="AA852" i="7"/>
  <c r="Z852" i="7"/>
  <c r="Y852" i="7"/>
  <c r="X852" i="7"/>
  <c r="W852" i="7"/>
  <c r="V852" i="7"/>
  <c r="U852" i="7"/>
  <c r="T852" i="7"/>
  <c r="R852" i="7"/>
  <c r="P852" i="7"/>
  <c r="J852" i="7"/>
  <c r="E852" i="7"/>
  <c r="C852" i="7"/>
  <c r="B852" i="7"/>
  <c r="A852" i="7"/>
  <c r="AA851" i="7"/>
  <c r="Z851" i="7"/>
  <c r="Y851" i="7"/>
  <c r="X851" i="7"/>
  <c r="W851" i="7"/>
  <c r="V851" i="7"/>
  <c r="U851" i="7"/>
  <c r="T851" i="7"/>
  <c r="R851" i="7"/>
  <c r="P851" i="7"/>
  <c r="J851" i="7"/>
  <c r="E851" i="7"/>
  <c r="C851" i="7"/>
  <c r="B851" i="7"/>
  <c r="A851" i="7"/>
  <c r="AA850" i="7"/>
  <c r="Z850" i="7"/>
  <c r="Y850" i="7"/>
  <c r="X850" i="7"/>
  <c r="W850" i="7"/>
  <c r="V850" i="7"/>
  <c r="U850" i="7"/>
  <c r="T850" i="7"/>
  <c r="R850" i="7"/>
  <c r="P850" i="7"/>
  <c r="J850" i="7"/>
  <c r="E850" i="7"/>
  <c r="C850" i="7"/>
  <c r="B850" i="7"/>
  <c r="A850" i="7"/>
  <c r="AA849" i="7"/>
  <c r="Z849" i="7"/>
  <c r="Y849" i="7"/>
  <c r="X849" i="7"/>
  <c r="W849" i="7"/>
  <c r="V849" i="7"/>
  <c r="U849" i="7"/>
  <c r="T849" i="7"/>
  <c r="R849" i="7"/>
  <c r="P849" i="7"/>
  <c r="J849" i="7"/>
  <c r="E849" i="7"/>
  <c r="C849" i="7"/>
  <c r="B849" i="7"/>
  <c r="A849" i="7"/>
  <c r="AA848" i="7"/>
  <c r="Z848" i="7"/>
  <c r="Y848" i="7"/>
  <c r="X848" i="7"/>
  <c r="W848" i="7"/>
  <c r="V848" i="7"/>
  <c r="U848" i="7"/>
  <c r="T848" i="7"/>
  <c r="R848" i="7"/>
  <c r="P848" i="7"/>
  <c r="J848" i="7"/>
  <c r="E848" i="7"/>
  <c r="C848" i="7"/>
  <c r="B848" i="7"/>
  <c r="A848" i="7"/>
  <c r="AA847" i="7"/>
  <c r="Z847" i="7"/>
  <c r="Y847" i="7"/>
  <c r="X847" i="7"/>
  <c r="W847" i="7"/>
  <c r="V847" i="7"/>
  <c r="U847" i="7"/>
  <c r="T847" i="7"/>
  <c r="R847" i="7"/>
  <c r="P847" i="7"/>
  <c r="J847" i="7"/>
  <c r="E847" i="7"/>
  <c r="C847" i="7"/>
  <c r="B847" i="7"/>
  <c r="A847" i="7"/>
  <c r="AA846" i="7"/>
  <c r="Z846" i="7"/>
  <c r="Y846" i="7"/>
  <c r="X846" i="7"/>
  <c r="W846" i="7"/>
  <c r="V846" i="7"/>
  <c r="U846" i="7"/>
  <c r="T846" i="7"/>
  <c r="R846" i="7"/>
  <c r="P846" i="7"/>
  <c r="J846" i="7"/>
  <c r="E846" i="7"/>
  <c r="C846" i="7"/>
  <c r="B846" i="7"/>
  <c r="A846" i="7"/>
  <c r="AA845" i="7"/>
  <c r="Z845" i="7"/>
  <c r="Y845" i="7"/>
  <c r="X845" i="7"/>
  <c r="W845" i="7"/>
  <c r="V845" i="7"/>
  <c r="U845" i="7"/>
  <c r="T845" i="7"/>
  <c r="R845" i="7"/>
  <c r="P845" i="7"/>
  <c r="J845" i="7"/>
  <c r="E845" i="7"/>
  <c r="C845" i="7"/>
  <c r="B845" i="7"/>
  <c r="A845" i="7"/>
  <c r="AA844" i="7"/>
  <c r="Z844" i="7"/>
  <c r="Y844" i="7"/>
  <c r="X844" i="7"/>
  <c r="W844" i="7"/>
  <c r="V844" i="7"/>
  <c r="U844" i="7"/>
  <c r="T844" i="7"/>
  <c r="R844" i="7"/>
  <c r="P844" i="7"/>
  <c r="J844" i="7"/>
  <c r="E844" i="7"/>
  <c r="C844" i="7"/>
  <c r="B844" i="7"/>
  <c r="A844" i="7"/>
  <c r="AA843" i="7"/>
  <c r="Z843" i="7"/>
  <c r="Y843" i="7"/>
  <c r="X843" i="7"/>
  <c r="W843" i="7"/>
  <c r="V843" i="7"/>
  <c r="U843" i="7"/>
  <c r="T843" i="7"/>
  <c r="R843" i="7"/>
  <c r="P843" i="7"/>
  <c r="J843" i="7"/>
  <c r="E843" i="7"/>
  <c r="C843" i="7"/>
  <c r="B843" i="7"/>
  <c r="A843" i="7"/>
  <c r="AA842" i="7"/>
  <c r="Z842" i="7"/>
  <c r="Y842" i="7"/>
  <c r="X842" i="7"/>
  <c r="W842" i="7"/>
  <c r="V842" i="7"/>
  <c r="U842" i="7"/>
  <c r="T842" i="7"/>
  <c r="R842" i="7"/>
  <c r="P842" i="7"/>
  <c r="J842" i="7"/>
  <c r="E842" i="7"/>
  <c r="C842" i="7"/>
  <c r="B842" i="7"/>
  <c r="A842" i="7"/>
  <c r="AA841" i="7"/>
  <c r="Z841" i="7"/>
  <c r="Y841" i="7"/>
  <c r="X841" i="7"/>
  <c r="W841" i="7"/>
  <c r="V841" i="7"/>
  <c r="U841" i="7"/>
  <c r="T841" i="7"/>
  <c r="R841" i="7"/>
  <c r="P841" i="7"/>
  <c r="J841" i="7"/>
  <c r="E841" i="7"/>
  <c r="C841" i="7"/>
  <c r="B841" i="7"/>
  <c r="A841" i="7"/>
  <c r="AA840" i="7"/>
  <c r="Z840" i="7"/>
  <c r="Y840" i="7"/>
  <c r="X840" i="7"/>
  <c r="W840" i="7"/>
  <c r="V840" i="7"/>
  <c r="U840" i="7"/>
  <c r="T840" i="7"/>
  <c r="R840" i="7"/>
  <c r="P840" i="7"/>
  <c r="J840" i="7"/>
  <c r="E840" i="7"/>
  <c r="C840" i="7"/>
  <c r="B840" i="7"/>
  <c r="A840" i="7"/>
  <c r="AA839" i="7"/>
  <c r="Z839" i="7"/>
  <c r="Y839" i="7"/>
  <c r="X839" i="7"/>
  <c r="W839" i="7"/>
  <c r="V839" i="7"/>
  <c r="U839" i="7"/>
  <c r="T839" i="7"/>
  <c r="R839" i="7"/>
  <c r="P839" i="7"/>
  <c r="J839" i="7"/>
  <c r="E839" i="7"/>
  <c r="C839" i="7"/>
  <c r="B839" i="7"/>
  <c r="A839" i="7"/>
  <c r="AA838" i="7"/>
  <c r="Z838" i="7"/>
  <c r="Y838" i="7"/>
  <c r="X838" i="7"/>
  <c r="W838" i="7"/>
  <c r="V838" i="7"/>
  <c r="U838" i="7"/>
  <c r="T838" i="7"/>
  <c r="R838" i="7"/>
  <c r="P838" i="7"/>
  <c r="J838" i="7"/>
  <c r="E838" i="7"/>
  <c r="C838" i="7"/>
  <c r="B838" i="7"/>
  <c r="A838" i="7"/>
  <c r="AA837" i="7"/>
  <c r="Z837" i="7"/>
  <c r="Y837" i="7"/>
  <c r="X837" i="7"/>
  <c r="W837" i="7"/>
  <c r="V837" i="7"/>
  <c r="U837" i="7"/>
  <c r="T837" i="7"/>
  <c r="R837" i="7"/>
  <c r="P837" i="7"/>
  <c r="J837" i="7"/>
  <c r="E837" i="7"/>
  <c r="C837" i="7"/>
  <c r="B837" i="7"/>
  <c r="A837" i="7"/>
  <c r="AA836" i="7"/>
  <c r="Z836" i="7"/>
  <c r="Y836" i="7"/>
  <c r="X836" i="7"/>
  <c r="W836" i="7"/>
  <c r="V836" i="7"/>
  <c r="U836" i="7"/>
  <c r="T836" i="7"/>
  <c r="R836" i="7"/>
  <c r="P836" i="7"/>
  <c r="J836" i="7"/>
  <c r="E836" i="7"/>
  <c r="C836" i="7"/>
  <c r="B836" i="7"/>
  <c r="A836" i="7"/>
  <c r="AA835" i="7"/>
  <c r="Z835" i="7"/>
  <c r="Y835" i="7"/>
  <c r="X835" i="7"/>
  <c r="W835" i="7"/>
  <c r="V835" i="7"/>
  <c r="U835" i="7"/>
  <c r="T835" i="7"/>
  <c r="R835" i="7"/>
  <c r="P835" i="7"/>
  <c r="J835" i="7"/>
  <c r="E835" i="7"/>
  <c r="C835" i="7"/>
  <c r="B835" i="7"/>
  <c r="A835" i="7"/>
  <c r="AA834" i="7"/>
  <c r="Z834" i="7"/>
  <c r="Y834" i="7"/>
  <c r="X834" i="7"/>
  <c r="W834" i="7"/>
  <c r="V834" i="7"/>
  <c r="U834" i="7"/>
  <c r="T834" i="7"/>
  <c r="R834" i="7"/>
  <c r="P834" i="7"/>
  <c r="J834" i="7"/>
  <c r="E834" i="7"/>
  <c r="C834" i="7"/>
  <c r="B834" i="7"/>
  <c r="A834" i="7"/>
  <c r="AA833" i="7"/>
  <c r="Z833" i="7"/>
  <c r="Y833" i="7"/>
  <c r="X833" i="7"/>
  <c r="W833" i="7"/>
  <c r="V833" i="7"/>
  <c r="U833" i="7"/>
  <c r="T833" i="7"/>
  <c r="R833" i="7"/>
  <c r="P833" i="7"/>
  <c r="J833" i="7"/>
  <c r="E833" i="7"/>
  <c r="C833" i="7"/>
  <c r="B833" i="7"/>
  <c r="A833" i="7"/>
  <c r="AA832" i="7"/>
  <c r="Z832" i="7"/>
  <c r="Y832" i="7"/>
  <c r="X832" i="7"/>
  <c r="W832" i="7"/>
  <c r="V832" i="7"/>
  <c r="U832" i="7"/>
  <c r="T832" i="7"/>
  <c r="R832" i="7"/>
  <c r="P832" i="7"/>
  <c r="J832" i="7"/>
  <c r="E832" i="7"/>
  <c r="C832" i="7"/>
  <c r="B832" i="7"/>
  <c r="A832" i="7"/>
  <c r="AA831" i="7"/>
  <c r="Z831" i="7"/>
  <c r="Y831" i="7"/>
  <c r="X831" i="7"/>
  <c r="W831" i="7"/>
  <c r="V831" i="7"/>
  <c r="U831" i="7"/>
  <c r="T831" i="7"/>
  <c r="R831" i="7"/>
  <c r="P831" i="7"/>
  <c r="J831" i="7"/>
  <c r="E831" i="7"/>
  <c r="C831" i="7"/>
  <c r="B831" i="7"/>
  <c r="A831" i="7"/>
  <c r="AA830" i="7"/>
  <c r="Z830" i="7"/>
  <c r="Y830" i="7"/>
  <c r="X830" i="7"/>
  <c r="W830" i="7"/>
  <c r="V830" i="7"/>
  <c r="U830" i="7"/>
  <c r="T830" i="7"/>
  <c r="R830" i="7"/>
  <c r="P830" i="7"/>
  <c r="J830" i="7"/>
  <c r="E830" i="7"/>
  <c r="C830" i="7"/>
  <c r="B830" i="7"/>
  <c r="A830" i="7"/>
  <c r="AA829" i="7"/>
  <c r="Z829" i="7"/>
  <c r="Y829" i="7"/>
  <c r="X829" i="7"/>
  <c r="W829" i="7"/>
  <c r="V829" i="7"/>
  <c r="U829" i="7"/>
  <c r="T829" i="7"/>
  <c r="R829" i="7"/>
  <c r="P829" i="7"/>
  <c r="J829" i="7"/>
  <c r="E829" i="7"/>
  <c r="C829" i="7"/>
  <c r="B829" i="7"/>
  <c r="A829" i="7"/>
  <c r="AA828" i="7"/>
  <c r="Z828" i="7"/>
  <c r="Y828" i="7"/>
  <c r="X828" i="7"/>
  <c r="W828" i="7"/>
  <c r="V828" i="7"/>
  <c r="U828" i="7"/>
  <c r="T828" i="7"/>
  <c r="R828" i="7"/>
  <c r="P828" i="7"/>
  <c r="J828" i="7"/>
  <c r="E828" i="7"/>
  <c r="C828" i="7"/>
  <c r="B828" i="7"/>
  <c r="A828" i="7"/>
  <c r="AA827" i="7"/>
  <c r="Z827" i="7"/>
  <c r="Y827" i="7"/>
  <c r="X827" i="7"/>
  <c r="W827" i="7"/>
  <c r="V827" i="7"/>
  <c r="U827" i="7"/>
  <c r="T827" i="7"/>
  <c r="R827" i="7"/>
  <c r="P827" i="7"/>
  <c r="J827" i="7"/>
  <c r="E827" i="7"/>
  <c r="C827" i="7"/>
  <c r="B827" i="7"/>
  <c r="A827" i="7"/>
  <c r="AA826" i="7"/>
  <c r="Z826" i="7"/>
  <c r="Y826" i="7"/>
  <c r="X826" i="7"/>
  <c r="W826" i="7"/>
  <c r="V826" i="7"/>
  <c r="U826" i="7"/>
  <c r="T826" i="7"/>
  <c r="R826" i="7"/>
  <c r="P826" i="7"/>
  <c r="J826" i="7"/>
  <c r="E826" i="7"/>
  <c r="C826" i="7"/>
  <c r="B826" i="7"/>
  <c r="A826" i="7"/>
  <c r="AA825" i="7"/>
  <c r="Z825" i="7"/>
  <c r="Y825" i="7"/>
  <c r="X825" i="7"/>
  <c r="W825" i="7"/>
  <c r="V825" i="7"/>
  <c r="U825" i="7"/>
  <c r="T825" i="7"/>
  <c r="R825" i="7"/>
  <c r="P825" i="7"/>
  <c r="J825" i="7"/>
  <c r="E825" i="7"/>
  <c r="C825" i="7"/>
  <c r="B825" i="7"/>
  <c r="A825" i="7"/>
  <c r="AA824" i="7"/>
  <c r="Z824" i="7"/>
  <c r="Y824" i="7"/>
  <c r="X824" i="7"/>
  <c r="W824" i="7"/>
  <c r="V824" i="7"/>
  <c r="U824" i="7"/>
  <c r="T824" i="7"/>
  <c r="R824" i="7"/>
  <c r="P824" i="7"/>
  <c r="J824" i="7"/>
  <c r="E824" i="7"/>
  <c r="C824" i="7"/>
  <c r="B824" i="7"/>
  <c r="A824" i="7"/>
  <c r="AA823" i="7"/>
  <c r="Z823" i="7"/>
  <c r="Y823" i="7"/>
  <c r="X823" i="7"/>
  <c r="W823" i="7"/>
  <c r="V823" i="7"/>
  <c r="U823" i="7"/>
  <c r="T823" i="7"/>
  <c r="R823" i="7"/>
  <c r="P823" i="7"/>
  <c r="J823" i="7"/>
  <c r="E823" i="7"/>
  <c r="C823" i="7"/>
  <c r="B823" i="7"/>
  <c r="A823" i="7"/>
  <c r="AA822" i="7"/>
  <c r="Z822" i="7"/>
  <c r="Y822" i="7"/>
  <c r="X822" i="7"/>
  <c r="W822" i="7"/>
  <c r="V822" i="7"/>
  <c r="U822" i="7"/>
  <c r="T822" i="7"/>
  <c r="R822" i="7"/>
  <c r="P822" i="7"/>
  <c r="J822" i="7"/>
  <c r="E822" i="7"/>
  <c r="C822" i="7"/>
  <c r="B822" i="7"/>
  <c r="A822" i="7"/>
  <c r="AA821" i="7"/>
  <c r="Z821" i="7"/>
  <c r="Y821" i="7"/>
  <c r="X821" i="7"/>
  <c r="W821" i="7"/>
  <c r="V821" i="7"/>
  <c r="U821" i="7"/>
  <c r="T821" i="7"/>
  <c r="R821" i="7"/>
  <c r="P821" i="7"/>
  <c r="J821" i="7"/>
  <c r="E821" i="7"/>
  <c r="C821" i="7"/>
  <c r="B821" i="7"/>
  <c r="A821" i="7"/>
  <c r="AA820" i="7"/>
  <c r="Z820" i="7"/>
  <c r="Y820" i="7"/>
  <c r="X820" i="7"/>
  <c r="W820" i="7"/>
  <c r="V820" i="7"/>
  <c r="U820" i="7"/>
  <c r="T820" i="7"/>
  <c r="R820" i="7"/>
  <c r="P820" i="7"/>
  <c r="J820" i="7"/>
  <c r="E820" i="7"/>
  <c r="C820" i="7"/>
  <c r="B820" i="7"/>
  <c r="A820" i="7"/>
  <c r="AA819" i="7"/>
  <c r="Z819" i="7"/>
  <c r="Y819" i="7"/>
  <c r="X819" i="7"/>
  <c r="W819" i="7"/>
  <c r="V819" i="7"/>
  <c r="U819" i="7"/>
  <c r="T819" i="7"/>
  <c r="R819" i="7"/>
  <c r="P819" i="7"/>
  <c r="J819" i="7"/>
  <c r="E819" i="7"/>
  <c r="C819" i="7"/>
  <c r="B819" i="7"/>
  <c r="A819" i="7"/>
  <c r="AA818" i="7"/>
  <c r="Z818" i="7"/>
  <c r="Y818" i="7"/>
  <c r="X818" i="7"/>
  <c r="W818" i="7"/>
  <c r="V818" i="7"/>
  <c r="U818" i="7"/>
  <c r="T818" i="7"/>
  <c r="R818" i="7"/>
  <c r="P818" i="7"/>
  <c r="J818" i="7"/>
  <c r="E818" i="7"/>
  <c r="C818" i="7"/>
  <c r="B818" i="7"/>
  <c r="A818" i="7"/>
  <c r="AA817" i="7"/>
  <c r="Z817" i="7"/>
  <c r="Y817" i="7"/>
  <c r="X817" i="7"/>
  <c r="W817" i="7"/>
  <c r="V817" i="7"/>
  <c r="U817" i="7"/>
  <c r="T817" i="7"/>
  <c r="R817" i="7"/>
  <c r="P817" i="7"/>
  <c r="J817" i="7"/>
  <c r="E817" i="7"/>
  <c r="C817" i="7"/>
  <c r="B817" i="7"/>
  <c r="A817" i="7"/>
  <c r="AA816" i="7"/>
  <c r="Z816" i="7"/>
  <c r="Y816" i="7"/>
  <c r="X816" i="7"/>
  <c r="W816" i="7"/>
  <c r="V816" i="7"/>
  <c r="U816" i="7"/>
  <c r="T816" i="7"/>
  <c r="R816" i="7"/>
  <c r="P816" i="7"/>
  <c r="J816" i="7"/>
  <c r="E816" i="7"/>
  <c r="C816" i="7"/>
  <c r="B816" i="7"/>
  <c r="A816" i="7"/>
  <c r="AA815" i="7"/>
  <c r="Z815" i="7"/>
  <c r="Y815" i="7"/>
  <c r="X815" i="7"/>
  <c r="W815" i="7"/>
  <c r="V815" i="7"/>
  <c r="U815" i="7"/>
  <c r="T815" i="7"/>
  <c r="R815" i="7"/>
  <c r="P815" i="7"/>
  <c r="J815" i="7"/>
  <c r="E815" i="7"/>
  <c r="C815" i="7"/>
  <c r="B815" i="7"/>
  <c r="A815" i="7"/>
  <c r="AA814" i="7"/>
  <c r="Z814" i="7"/>
  <c r="Y814" i="7"/>
  <c r="X814" i="7"/>
  <c r="W814" i="7"/>
  <c r="V814" i="7"/>
  <c r="U814" i="7"/>
  <c r="T814" i="7"/>
  <c r="R814" i="7"/>
  <c r="P814" i="7"/>
  <c r="J814" i="7"/>
  <c r="E814" i="7"/>
  <c r="C814" i="7"/>
  <c r="B814" i="7"/>
  <c r="A814" i="7"/>
  <c r="AA813" i="7"/>
  <c r="Z813" i="7"/>
  <c r="Y813" i="7"/>
  <c r="X813" i="7"/>
  <c r="W813" i="7"/>
  <c r="V813" i="7"/>
  <c r="U813" i="7"/>
  <c r="T813" i="7"/>
  <c r="R813" i="7"/>
  <c r="P813" i="7"/>
  <c r="J813" i="7"/>
  <c r="E813" i="7"/>
  <c r="C813" i="7"/>
  <c r="B813" i="7"/>
  <c r="A813" i="7"/>
  <c r="AA812" i="7"/>
  <c r="Z812" i="7"/>
  <c r="Y812" i="7"/>
  <c r="X812" i="7"/>
  <c r="W812" i="7"/>
  <c r="V812" i="7"/>
  <c r="U812" i="7"/>
  <c r="T812" i="7"/>
  <c r="R812" i="7"/>
  <c r="P812" i="7"/>
  <c r="J812" i="7"/>
  <c r="E812" i="7"/>
  <c r="C812" i="7"/>
  <c r="B812" i="7"/>
  <c r="A812" i="7"/>
  <c r="AA811" i="7"/>
  <c r="Z811" i="7"/>
  <c r="Y811" i="7"/>
  <c r="X811" i="7"/>
  <c r="W811" i="7"/>
  <c r="V811" i="7"/>
  <c r="U811" i="7"/>
  <c r="T811" i="7"/>
  <c r="R811" i="7"/>
  <c r="P811" i="7"/>
  <c r="J811" i="7"/>
  <c r="E811" i="7"/>
  <c r="C811" i="7"/>
  <c r="B811" i="7"/>
  <c r="A811" i="7"/>
  <c r="AA810" i="7"/>
  <c r="Z810" i="7"/>
  <c r="Y810" i="7"/>
  <c r="X810" i="7"/>
  <c r="W810" i="7"/>
  <c r="V810" i="7"/>
  <c r="U810" i="7"/>
  <c r="T810" i="7"/>
  <c r="R810" i="7"/>
  <c r="P810" i="7"/>
  <c r="J810" i="7"/>
  <c r="E810" i="7"/>
  <c r="C810" i="7"/>
  <c r="B810" i="7"/>
  <c r="A810" i="7"/>
  <c r="AA809" i="7"/>
  <c r="Z809" i="7"/>
  <c r="Y809" i="7"/>
  <c r="X809" i="7"/>
  <c r="W809" i="7"/>
  <c r="V809" i="7"/>
  <c r="U809" i="7"/>
  <c r="T809" i="7"/>
  <c r="R809" i="7"/>
  <c r="P809" i="7"/>
  <c r="J809" i="7"/>
  <c r="E809" i="7"/>
  <c r="C809" i="7"/>
  <c r="B809" i="7"/>
  <c r="A809" i="7"/>
  <c r="AA808" i="7"/>
  <c r="Z808" i="7"/>
  <c r="Y808" i="7"/>
  <c r="X808" i="7"/>
  <c r="W808" i="7"/>
  <c r="V808" i="7"/>
  <c r="U808" i="7"/>
  <c r="T808" i="7"/>
  <c r="R808" i="7"/>
  <c r="P808" i="7"/>
  <c r="J808" i="7"/>
  <c r="E808" i="7"/>
  <c r="C808" i="7"/>
  <c r="B808" i="7"/>
  <c r="A808" i="7"/>
  <c r="AA807" i="7"/>
  <c r="Z807" i="7"/>
  <c r="Y807" i="7"/>
  <c r="X807" i="7"/>
  <c r="W807" i="7"/>
  <c r="V807" i="7"/>
  <c r="U807" i="7"/>
  <c r="T807" i="7"/>
  <c r="R807" i="7"/>
  <c r="P807" i="7"/>
  <c r="J807" i="7"/>
  <c r="E807" i="7"/>
  <c r="C807" i="7"/>
  <c r="B807" i="7"/>
  <c r="A807" i="7"/>
  <c r="AA806" i="7"/>
  <c r="Z806" i="7"/>
  <c r="Y806" i="7"/>
  <c r="X806" i="7"/>
  <c r="W806" i="7"/>
  <c r="V806" i="7"/>
  <c r="U806" i="7"/>
  <c r="T806" i="7"/>
  <c r="R806" i="7"/>
  <c r="P806" i="7"/>
  <c r="J806" i="7"/>
  <c r="E806" i="7"/>
  <c r="C806" i="7"/>
  <c r="B806" i="7"/>
  <c r="A806" i="7"/>
  <c r="AA805" i="7"/>
  <c r="Z805" i="7"/>
  <c r="Y805" i="7"/>
  <c r="X805" i="7"/>
  <c r="W805" i="7"/>
  <c r="V805" i="7"/>
  <c r="U805" i="7"/>
  <c r="T805" i="7"/>
  <c r="R805" i="7"/>
  <c r="P805" i="7"/>
  <c r="J805" i="7"/>
  <c r="E805" i="7"/>
  <c r="C805" i="7"/>
  <c r="B805" i="7"/>
  <c r="A805" i="7"/>
  <c r="AA804" i="7"/>
  <c r="Z804" i="7"/>
  <c r="Y804" i="7"/>
  <c r="X804" i="7"/>
  <c r="W804" i="7"/>
  <c r="V804" i="7"/>
  <c r="U804" i="7"/>
  <c r="T804" i="7"/>
  <c r="R804" i="7"/>
  <c r="P804" i="7"/>
  <c r="J804" i="7"/>
  <c r="E804" i="7"/>
  <c r="C804" i="7"/>
  <c r="B804" i="7"/>
  <c r="A804" i="7"/>
  <c r="AA803" i="7"/>
  <c r="Z803" i="7"/>
  <c r="Y803" i="7"/>
  <c r="X803" i="7"/>
  <c r="W803" i="7"/>
  <c r="V803" i="7"/>
  <c r="U803" i="7"/>
  <c r="T803" i="7"/>
  <c r="R803" i="7"/>
  <c r="P803" i="7"/>
  <c r="J803" i="7"/>
  <c r="E803" i="7"/>
  <c r="C803" i="7"/>
  <c r="B803" i="7"/>
  <c r="A803" i="7"/>
  <c r="AA802" i="7"/>
  <c r="Z802" i="7"/>
  <c r="Y802" i="7"/>
  <c r="X802" i="7"/>
  <c r="W802" i="7"/>
  <c r="V802" i="7"/>
  <c r="U802" i="7"/>
  <c r="T802" i="7"/>
  <c r="R802" i="7"/>
  <c r="P802" i="7"/>
  <c r="J802" i="7"/>
  <c r="E802" i="7"/>
  <c r="C802" i="7"/>
  <c r="B802" i="7"/>
  <c r="A802" i="7"/>
  <c r="AA801" i="7"/>
  <c r="Z801" i="7"/>
  <c r="Y801" i="7"/>
  <c r="X801" i="7"/>
  <c r="W801" i="7"/>
  <c r="V801" i="7"/>
  <c r="U801" i="7"/>
  <c r="T801" i="7"/>
  <c r="R801" i="7"/>
  <c r="P801" i="7"/>
  <c r="J801" i="7"/>
  <c r="E801" i="7"/>
  <c r="C801" i="7"/>
  <c r="B801" i="7"/>
  <c r="A801" i="7"/>
  <c r="AA800" i="7"/>
  <c r="Z800" i="7"/>
  <c r="Y800" i="7"/>
  <c r="X800" i="7"/>
  <c r="W800" i="7"/>
  <c r="V800" i="7"/>
  <c r="U800" i="7"/>
  <c r="T800" i="7"/>
  <c r="R800" i="7"/>
  <c r="P800" i="7"/>
  <c r="J800" i="7"/>
  <c r="E800" i="7"/>
  <c r="C800" i="7"/>
  <c r="B800" i="7"/>
  <c r="A800" i="7"/>
  <c r="AA799" i="7"/>
  <c r="Z799" i="7"/>
  <c r="Y799" i="7"/>
  <c r="X799" i="7"/>
  <c r="W799" i="7"/>
  <c r="V799" i="7"/>
  <c r="U799" i="7"/>
  <c r="T799" i="7"/>
  <c r="R799" i="7"/>
  <c r="P799" i="7"/>
  <c r="J799" i="7"/>
  <c r="E799" i="7"/>
  <c r="C799" i="7"/>
  <c r="B799" i="7"/>
  <c r="A799" i="7"/>
  <c r="AA798" i="7"/>
  <c r="Z798" i="7"/>
  <c r="Y798" i="7"/>
  <c r="X798" i="7"/>
  <c r="W798" i="7"/>
  <c r="V798" i="7"/>
  <c r="U798" i="7"/>
  <c r="T798" i="7"/>
  <c r="R798" i="7"/>
  <c r="P798" i="7"/>
  <c r="J798" i="7"/>
  <c r="E798" i="7"/>
  <c r="C798" i="7"/>
  <c r="B798" i="7"/>
  <c r="A798" i="7"/>
  <c r="AA797" i="7"/>
  <c r="Z797" i="7"/>
  <c r="Y797" i="7"/>
  <c r="X797" i="7"/>
  <c r="W797" i="7"/>
  <c r="V797" i="7"/>
  <c r="U797" i="7"/>
  <c r="T797" i="7"/>
  <c r="R797" i="7"/>
  <c r="P797" i="7"/>
  <c r="J797" i="7"/>
  <c r="E797" i="7"/>
  <c r="C797" i="7"/>
  <c r="B797" i="7"/>
  <c r="A797" i="7"/>
  <c r="AA796" i="7"/>
  <c r="Z796" i="7"/>
  <c r="Y796" i="7"/>
  <c r="X796" i="7"/>
  <c r="W796" i="7"/>
  <c r="V796" i="7"/>
  <c r="U796" i="7"/>
  <c r="T796" i="7"/>
  <c r="R796" i="7"/>
  <c r="P796" i="7"/>
  <c r="J796" i="7"/>
  <c r="E796" i="7"/>
  <c r="C796" i="7"/>
  <c r="B796" i="7"/>
  <c r="A796" i="7"/>
  <c r="AA795" i="7"/>
  <c r="Z795" i="7"/>
  <c r="Y795" i="7"/>
  <c r="X795" i="7"/>
  <c r="W795" i="7"/>
  <c r="V795" i="7"/>
  <c r="U795" i="7"/>
  <c r="T795" i="7"/>
  <c r="R795" i="7"/>
  <c r="P795" i="7"/>
  <c r="J795" i="7"/>
  <c r="E795" i="7"/>
  <c r="C795" i="7"/>
  <c r="B795" i="7"/>
  <c r="A795" i="7"/>
  <c r="AA794" i="7"/>
  <c r="Z794" i="7"/>
  <c r="Y794" i="7"/>
  <c r="X794" i="7"/>
  <c r="W794" i="7"/>
  <c r="V794" i="7"/>
  <c r="U794" i="7"/>
  <c r="T794" i="7"/>
  <c r="R794" i="7"/>
  <c r="P794" i="7"/>
  <c r="J794" i="7"/>
  <c r="E794" i="7"/>
  <c r="C794" i="7"/>
  <c r="B794" i="7"/>
  <c r="A794" i="7"/>
  <c r="AA793" i="7"/>
  <c r="Z793" i="7"/>
  <c r="Y793" i="7"/>
  <c r="X793" i="7"/>
  <c r="W793" i="7"/>
  <c r="V793" i="7"/>
  <c r="U793" i="7"/>
  <c r="T793" i="7"/>
  <c r="R793" i="7"/>
  <c r="P793" i="7"/>
  <c r="J793" i="7"/>
  <c r="E793" i="7"/>
  <c r="C793" i="7"/>
  <c r="B793" i="7"/>
  <c r="A793" i="7"/>
  <c r="AA792" i="7"/>
  <c r="Z792" i="7"/>
  <c r="Y792" i="7"/>
  <c r="X792" i="7"/>
  <c r="W792" i="7"/>
  <c r="V792" i="7"/>
  <c r="U792" i="7"/>
  <c r="T792" i="7"/>
  <c r="R792" i="7"/>
  <c r="P792" i="7"/>
  <c r="J792" i="7"/>
  <c r="E792" i="7"/>
  <c r="C792" i="7"/>
  <c r="B792" i="7"/>
  <c r="A792" i="7"/>
  <c r="AA791" i="7"/>
  <c r="Z791" i="7"/>
  <c r="Y791" i="7"/>
  <c r="X791" i="7"/>
  <c r="W791" i="7"/>
  <c r="V791" i="7"/>
  <c r="U791" i="7"/>
  <c r="T791" i="7"/>
  <c r="R791" i="7"/>
  <c r="P791" i="7"/>
  <c r="J791" i="7"/>
  <c r="E791" i="7"/>
  <c r="C791" i="7"/>
  <c r="B791" i="7"/>
  <c r="A791" i="7"/>
  <c r="AA790" i="7"/>
  <c r="Z790" i="7"/>
  <c r="Y790" i="7"/>
  <c r="X790" i="7"/>
  <c r="W790" i="7"/>
  <c r="V790" i="7"/>
  <c r="U790" i="7"/>
  <c r="T790" i="7"/>
  <c r="R790" i="7"/>
  <c r="P790" i="7"/>
  <c r="J790" i="7"/>
  <c r="E790" i="7"/>
  <c r="C790" i="7"/>
  <c r="B790" i="7"/>
  <c r="A790" i="7"/>
  <c r="AA789" i="7"/>
  <c r="Z789" i="7"/>
  <c r="Y789" i="7"/>
  <c r="X789" i="7"/>
  <c r="W789" i="7"/>
  <c r="V789" i="7"/>
  <c r="U789" i="7"/>
  <c r="T789" i="7"/>
  <c r="R789" i="7"/>
  <c r="P789" i="7"/>
  <c r="J789" i="7"/>
  <c r="E789" i="7"/>
  <c r="C789" i="7"/>
  <c r="B789" i="7"/>
  <c r="A789" i="7"/>
  <c r="AA788" i="7"/>
  <c r="Z788" i="7"/>
  <c r="Y788" i="7"/>
  <c r="X788" i="7"/>
  <c r="W788" i="7"/>
  <c r="V788" i="7"/>
  <c r="U788" i="7"/>
  <c r="T788" i="7"/>
  <c r="R788" i="7"/>
  <c r="P788" i="7"/>
  <c r="J788" i="7"/>
  <c r="E788" i="7"/>
  <c r="C788" i="7"/>
  <c r="B788" i="7"/>
  <c r="A788" i="7"/>
  <c r="AA787" i="7"/>
  <c r="Z787" i="7"/>
  <c r="Y787" i="7"/>
  <c r="X787" i="7"/>
  <c r="W787" i="7"/>
  <c r="V787" i="7"/>
  <c r="U787" i="7"/>
  <c r="T787" i="7"/>
  <c r="R787" i="7"/>
  <c r="P787" i="7"/>
  <c r="J787" i="7"/>
  <c r="E787" i="7"/>
  <c r="C787" i="7"/>
  <c r="B787" i="7"/>
  <c r="A787" i="7"/>
  <c r="AA786" i="7"/>
  <c r="Z786" i="7"/>
  <c r="Y786" i="7"/>
  <c r="X786" i="7"/>
  <c r="W786" i="7"/>
  <c r="V786" i="7"/>
  <c r="U786" i="7"/>
  <c r="T786" i="7"/>
  <c r="R786" i="7"/>
  <c r="P786" i="7"/>
  <c r="J786" i="7"/>
  <c r="E786" i="7"/>
  <c r="C786" i="7"/>
  <c r="B786" i="7"/>
  <c r="A786" i="7"/>
  <c r="AA785" i="7"/>
  <c r="Z785" i="7"/>
  <c r="Y785" i="7"/>
  <c r="X785" i="7"/>
  <c r="W785" i="7"/>
  <c r="V785" i="7"/>
  <c r="U785" i="7"/>
  <c r="T785" i="7"/>
  <c r="R785" i="7"/>
  <c r="P785" i="7"/>
  <c r="J785" i="7"/>
  <c r="E785" i="7"/>
  <c r="C785" i="7"/>
  <c r="B785" i="7"/>
  <c r="A785" i="7"/>
  <c r="AA784" i="7"/>
  <c r="Z784" i="7"/>
  <c r="Y784" i="7"/>
  <c r="X784" i="7"/>
  <c r="W784" i="7"/>
  <c r="V784" i="7"/>
  <c r="U784" i="7"/>
  <c r="T784" i="7"/>
  <c r="R784" i="7"/>
  <c r="P784" i="7"/>
  <c r="J784" i="7"/>
  <c r="E784" i="7"/>
  <c r="C784" i="7"/>
  <c r="B784" i="7"/>
  <c r="A784" i="7"/>
  <c r="AA783" i="7"/>
  <c r="Z783" i="7"/>
  <c r="Y783" i="7"/>
  <c r="X783" i="7"/>
  <c r="W783" i="7"/>
  <c r="V783" i="7"/>
  <c r="U783" i="7"/>
  <c r="T783" i="7"/>
  <c r="R783" i="7"/>
  <c r="P783" i="7"/>
  <c r="J783" i="7"/>
  <c r="E783" i="7"/>
  <c r="C783" i="7"/>
  <c r="B783" i="7"/>
  <c r="A783" i="7"/>
  <c r="AA782" i="7"/>
  <c r="Z782" i="7"/>
  <c r="Y782" i="7"/>
  <c r="X782" i="7"/>
  <c r="W782" i="7"/>
  <c r="V782" i="7"/>
  <c r="U782" i="7"/>
  <c r="T782" i="7"/>
  <c r="R782" i="7"/>
  <c r="P782" i="7"/>
  <c r="J782" i="7"/>
  <c r="E782" i="7"/>
  <c r="C782" i="7"/>
  <c r="B782" i="7"/>
  <c r="A782" i="7"/>
  <c r="AA781" i="7"/>
  <c r="Z781" i="7"/>
  <c r="Y781" i="7"/>
  <c r="X781" i="7"/>
  <c r="W781" i="7"/>
  <c r="V781" i="7"/>
  <c r="U781" i="7"/>
  <c r="T781" i="7"/>
  <c r="R781" i="7"/>
  <c r="P781" i="7"/>
  <c r="J781" i="7"/>
  <c r="E781" i="7"/>
  <c r="C781" i="7"/>
  <c r="B781" i="7"/>
  <c r="A781" i="7"/>
  <c r="AA780" i="7"/>
  <c r="Z780" i="7"/>
  <c r="Y780" i="7"/>
  <c r="X780" i="7"/>
  <c r="W780" i="7"/>
  <c r="V780" i="7"/>
  <c r="U780" i="7"/>
  <c r="T780" i="7"/>
  <c r="R780" i="7"/>
  <c r="P780" i="7"/>
  <c r="J780" i="7"/>
  <c r="E780" i="7"/>
  <c r="C780" i="7"/>
  <c r="B780" i="7"/>
  <c r="A780" i="7"/>
  <c r="AA779" i="7"/>
  <c r="Z779" i="7"/>
  <c r="Y779" i="7"/>
  <c r="X779" i="7"/>
  <c r="W779" i="7"/>
  <c r="V779" i="7"/>
  <c r="U779" i="7"/>
  <c r="T779" i="7"/>
  <c r="R779" i="7"/>
  <c r="P779" i="7"/>
  <c r="J779" i="7"/>
  <c r="E779" i="7"/>
  <c r="C779" i="7"/>
  <c r="B779" i="7"/>
  <c r="A779" i="7"/>
  <c r="AA778" i="7"/>
  <c r="Z778" i="7"/>
  <c r="Y778" i="7"/>
  <c r="X778" i="7"/>
  <c r="W778" i="7"/>
  <c r="V778" i="7"/>
  <c r="U778" i="7"/>
  <c r="T778" i="7"/>
  <c r="R778" i="7"/>
  <c r="P778" i="7"/>
  <c r="J778" i="7"/>
  <c r="E778" i="7"/>
  <c r="C778" i="7"/>
  <c r="B778" i="7"/>
  <c r="A778" i="7"/>
  <c r="AA777" i="7"/>
  <c r="Z777" i="7"/>
  <c r="Y777" i="7"/>
  <c r="X777" i="7"/>
  <c r="W777" i="7"/>
  <c r="V777" i="7"/>
  <c r="U777" i="7"/>
  <c r="T777" i="7"/>
  <c r="R777" i="7"/>
  <c r="P777" i="7"/>
  <c r="J777" i="7"/>
  <c r="E777" i="7"/>
  <c r="C777" i="7"/>
  <c r="B777" i="7"/>
  <c r="A777" i="7"/>
  <c r="AA776" i="7"/>
  <c r="Z776" i="7"/>
  <c r="Y776" i="7"/>
  <c r="X776" i="7"/>
  <c r="W776" i="7"/>
  <c r="V776" i="7"/>
  <c r="U776" i="7"/>
  <c r="T776" i="7"/>
  <c r="R776" i="7"/>
  <c r="P776" i="7"/>
  <c r="J776" i="7"/>
  <c r="E776" i="7"/>
  <c r="C776" i="7"/>
  <c r="B776" i="7"/>
  <c r="A776" i="7"/>
  <c r="AA775" i="7"/>
  <c r="Z775" i="7"/>
  <c r="Y775" i="7"/>
  <c r="X775" i="7"/>
  <c r="W775" i="7"/>
  <c r="V775" i="7"/>
  <c r="U775" i="7"/>
  <c r="T775" i="7"/>
  <c r="R775" i="7"/>
  <c r="P775" i="7"/>
  <c r="J775" i="7"/>
  <c r="E775" i="7"/>
  <c r="C775" i="7"/>
  <c r="B775" i="7"/>
  <c r="A775" i="7"/>
  <c r="AA774" i="7"/>
  <c r="Z774" i="7"/>
  <c r="Y774" i="7"/>
  <c r="X774" i="7"/>
  <c r="W774" i="7"/>
  <c r="V774" i="7"/>
  <c r="U774" i="7"/>
  <c r="T774" i="7"/>
  <c r="R774" i="7"/>
  <c r="P774" i="7"/>
  <c r="J774" i="7"/>
  <c r="E774" i="7"/>
  <c r="C774" i="7"/>
  <c r="B774" i="7"/>
  <c r="A774" i="7"/>
  <c r="AA773" i="7"/>
  <c r="Z773" i="7"/>
  <c r="Y773" i="7"/>
  <c r="X773" i="7"/>
  <c r="W773" i="7"/>
  <c r="V773" i="7"/>
  <c r="U773" i="7"/>
  <c r="T773" i="7"/>
  <c r="R773" i="7"/>
  <c r="P773" i="7"/>
  <c r="J773" i="7"/>
  <c r="E773" i="7"/>
  <c r="C773" i="7"/>
  <c r="B773" i="7"/>
  <c r="A773" i="7"/>
  <c r="AA772" i="7"/>
  <c r="Z772" i="7"/>
  <c r="Y772" i="7"/>
  <c r="X772" i="7"/>
  <c r="W772" i="7"/>
  <c r="V772" i="7"/>
  <c r="U772" i="7"/>
  <c r="T772" i="7"/>
  <c r="R772" i="7"/>
  <c r="P772" i="7"/>
  <c r="J772" i="7"/>
  <c r="E772" i="7"/>
  <c r="C772" i="7"/>
  <c r="B772" i="7"/>
  <c r="A772" i="7"/>
  <c r="AA771" i="7"/>
  <c r="Z771" i="7"/>
  <c r="Y771" i="7"/>
  <c r="X771" i="7"/>
  <c r="W771" i="7"/>
  <c r="V771" i="7"/>
  <c r="U771" i="7"/>
  <c r="T771" i="7"/>
  <c r="R771" i="7"/>
  <c r="P771" i="7"/>
  <c r="J771" i="7"/>
  <c r="E771" i="7"/>
  <c r="C771" i="7"/>
  <c r="B771" i="7"/>
  <c r="A771" i="7"/>
  <c r="AA770" i="7"/>
  <c r="Z770" i="7"/>
  <c r="Y770" i="7"/>
  <c r="X770" i="7"/>
  <c r="W770" i="7"/>
  <c r="V770" i="7"/>
  <c r="U770" i="7"/>
  <c r="T770" i="7"/>
  <c r="R770" i="7"/>
  <c r="P770" i="7"/>
  <c r="J770" i="7"/>
  <c r="E770" i="7"/>
  <c r="C770" i="7"/>
  <c r="B770" i="7"/>
  <c r="A770" i="7"/>
  <c r="AA769" i="7"/>
  <c r="Z769" i="7"/>
  <c r="Y769" i="7"/>
  <c r="X769" i="7"/>
  <c r="W769" i="7"/>
  <c r="V769" i="7"/>
  <c r="U769" i="7"/>
  <c r="T769" i="7"/>
  <c r="R769" i="7"/>
  <c r="P769" i="7"/>
  <c r="J769" i="7"/>
  <c r="E769" i="7"/>
  <c r="C769" i="7"/>
  <c r="B769" i="7"/>
  <c r="A769" i="7"/>
  <c r="AA768" i="7"/>
  <c r="Z768" i="7"/>
  <c r="Y768" i="7"/>
  <c r="X768" i="7"/>
  <c r="W768" i="7"/>
  <c r="V768" i="7"/>
  <c r="U768" i="7"/>
  <c r="T768" i="7"/>
  <c r="R768" i="7"/>
  <c r="P768" i="7"/>
  <c r="J768" i="7"/>
  <c r="E768" i="7"/>
  <c r="C768" i="7"/>
  <c r="B768" i="7"/>
  <c r="A768" i="7"/>
  <c r="AA767" i="7"/>
  <c r="Z767" i="7"/>
  <c r="Y767" i="7"/>
  <c r="X767" i="7"/>
  <c r="W767" i="7"/>
  <c r="V767" i="7"/>
  <c r="U767" i="7"/>
  <c r="T767" i="7"/>
  <c r="R767" i="7"/>
  <c r="P767" i="7"/>
  <c r="J767" i="7"/>
  <c r="E767" i="7"/>
  <c r="C767" i="7"/>
  <c r="B767" i="7"/>
  <c r="A767" i="7"/>
  <c r="AA766" i="7"/>
  <c r="Z766" i="7"/>
  <c r="Y766" i="7"/>
  <c r="X766" i="7"/>
  <c r="W766" i="7"/>
  <c r="V766" i="7"/>
  <c r="U766" i="7"/>
  <c r="T766" i="7"/>
  <c r="R766" i="7"/>
  <c r="P766" i="7"/>
  <c r="J766" i="7"/>
  <c r="E766" i="7"/>
  <c r="C766" i="7"/>
  <c r="B766" i="7"/>
  <c r="A766" i="7"/>
  <c r="AA765" i="7"/>
  <c r="Z765" i="7"/>
  <c r="Y765" i="7"/>
  <c r="X765" i="7"/>
  <c r="W765" i="7"/>
  <c r="V765" i="7"/>
  <c r="U765" i="7"/>
  <c r="T765" i="7"/>
  <c r="R765" i="7"/>
  <c r="P765" i="7"/>
  <c r="J765" i="7"/>
  <c r="E765" i="7"/>
  <c r="C765" i="7"/>
  <c r="B765" i="7"/>
  <c r="A765" i="7"/>
  <c r="AA764" i="7"/>
  <c r="Z764" i="7"/>
  <c r="Y764" i="7"/>
  <c r="X764" i="7"/>
  <c r="W764" i="7"/>
  <c r="V764" i="7"/>
  <c r="U764" i="7"/>
  <c r="T764" i="7"/>
  <c r="R764" i="7"/>
  <c r="P764" i="7"/>
  <c r="J764" i="7"/>
  <c r="E764" i="7"/>
  <c r="C764" i="7"/>
  <c r="B764" i="7"/>
  <c r="A764" i="7"/>
  <c r="AA763" i="7"/>
  <c r="Z763" i="7"/>
  <c r="Y763" i="7"/>
  <c r="X763" i="7"/>
  <c r="W763" i="7"/>
  <c r="V763" i="7"/>
  <c r="U763" i="7"/>
  <c r="T763" i="7"/>
  <c r="R763" i="7"/>
  <c r="P763" i="7"/>
  <c r="J763" i="7"/>
  <c r="E763" i="7"/>
  <c r="C763" i="7"/>
  <c r="B763" i="7"/>
  <c r="A763" i="7"/>
  <c r="AA762" i="7"/>
  <c r="Z762" i="7"/>
  <c r="Y762" i="7"/>
  <c r="X762" i="7"/>
  <c r="W762" i="7"/>
  <c r="V762" i="7"/>
  <c r="U762" i="7"/>
  <c r="T762" i="7"/>
  <c r="R762" i="7"/>
  <c r="P762" i="7"/>
  <c r="J762" i="7"/>
  <c r="E762" i="7"/>
  <c r="C762" i="7"/>
  <c r="B762" i="7"/>
  <c r="A762" i="7"/>
  <c r="AA761" i="7"/>
  <c r="Z761" i="7"/>
  <c r="Y761" i="7"/>
  <c r="X761" i="7"/>
  <c r="W761" i="7"/>
  <c r="V761" i="7"/>
  <c r="U761" i="7"/>
  <c r="T761" i="7"/>
  <c r="R761" i="7"/>
  <c r="P761" i="7"/>
  <c r="J761" i="7"/>
  <c r="E761" i="7"/>
  <c r="C761" i="7"/>
  <c r="B761" i="7"/>
  <c r="A761" i="7"/>
  <c r="AA760" i="7"/>
  <c r="Z760" i="7"/>
  <c r="Y760" i="7"/>
  <c r="X760" i="7"/>
  <c r="W760" i="7"/>
  <c r="V760" i="7"/>
  <c r="U760" i="7"/>
  <c r="T760" i="7"/>
  <c r="R760" i="7"/>
  <c r="P760" i="7"/>
  <c r="J760" i="7"/>
  <c r="E760" i="7"/>
  <c r="C760" i="7"/>
  <c r="B760" i="7"/>
  <c r="A760" i="7"/>
  <c r="AA759" i="7"/>
  <c r="Z759" i="7"/>
  <c r="Y759" i="7"/>
  <c r="X759" i="7"/>
  <c r="W759" i="7"/>
  <c r="V759" i="7"/>
  <c r="U759" i="7"/>
  <c r="T759" i="7"/>
  <c r="R759" i="7"/>
  <c r="P759" i="7"/>
  <c r="J759" i="7"/>
  <c r="E759" i="7"/>
  <c r="C759" i="7"/>
  <c r="B759" i="7"/>
  <c r="A759" i="7"/>
  <c r="AA758" i="7"/>
  <c r="Z758" i="7"/>
  <c r="Y758" i="7"/>
  <c r="X758" i="7"/>
  <c r="W758" i="7"/>
  <c r="V758" i="7"/>
  <c r="U758" i="7"/>
  <c r="T758" i="7"/>
  <c r="R758" i="7"/>
  <c r="P758" i="7"/>
  <c r="J758" i="7"/>
  <c r="E758" i="7"/>
  <c r="C758" i="7"/>
  <c r="B758" i="7"/>
  <c r="A758" i="7"/>
  <c r="AA757" i="7"/>
  <c r="Z757" i="7"/>
  <c r="Y757" i="7"/>
  <c r="X757" i="7"/>
  <c r="W757" i="7"/>
  <c r="V757" i="7"/>
  <c r="U757" i="7"/>
  <c r="T757" i="7"/>
  <c r="R757" i="7"/>
  <c r="P757" i="7"/>
  <c r="J757" i="7"/>
  <c r="E757" i="7"/>
  <c r="C757" i="7"/>
  <c r="B757" i="7"/>
  <c r="A757" i="7"/>
  <c r="AA756" i="7"/>
  <c r="Z756" i="7"/>
  <c r="Y756" i="7"/>
  <c r="X756" i="7"/>
  <c r="W756" i="7"/>
  <c r="V756" i="7"/>
  <c r="U756" i="7"/>
  <c r="T756" i="7"/>
  <c r="R756" i="7"/>
  <c r="P756" i="7"/>
  <c r="J756" i="7"/>
  <c r="E756" i="7"/>
  <c r="C756" i="7"/>
  <c r="B756" i="7"/>
  <c r="A756" i="7"/>
  <c r="AA755" i="7"/>
  <c r="Z755" i="7"/>
  <c r="Y755" i="7"/>
  <c r="X755" i="7"/>
  <c r="W755" i="7"/>
  <c r="V755" i="7"/>
  <c r="U755" i="7"/>
  <c r="T755" i="7"/>
  <c r="R755" i="7"/>
  <c r="P755" i="7"/>
  <c r="J755" i="7"/>
  <c r="E755" i="7"/>
  <c r="C755" i="7"/>
  <c r="B755" i="7"/>
  <c r="A755" i="7"/>
  <c r="AA754" i="7"/>
  <c r="Z754" i="7"/>
  <c r="Y754" i="7"/>
  <c r="X754" i="7"/>
  <c r="W754" i="7"/>
  <c r="V754" i="7"/>
  <c r="U754" i="7"/>
  <c r="T754" i="7"/>
  <c r="R754" i="7"/>
  <c r="P754" i="7"/>
  <c r="J754" i="7"/>
  <c r="E754" i="7"/>
  <c r="C754" i="7"/>
  <c r="B754" i="7"/>
  <c r="A754" i="7"/>
  <c r="AA753" i="7"/>
  <c r="Z753" i="7"/>
  <c r="Y753" i="7"/>
  <c r="X753" i="7"/>
  <c r="W753" i="7"/>
  <c r="V753" i="7"/>
  <c r="U753" i="7"/>
  <c r="T753" i="7"/>
  <c r="R753" i="7"/>
  <c r="P753" i="7"/>
  <c r="J753" i="7"/>
  <c r="E753" i="7"/>
  <c r="C753" i="7"/>
  <c r="B753" i="7"/>
  <c r="A753" i="7"/>
  <c r="AA752" i="7"/>
  <c r="Z752" i="7"/>
  <c r="Y752" i="7"/>
  <c r="X752" i="7"/>
  <c r="W752" i="7"/>
  <c r="V752" i="7"/>
  <c r="U752" i="7"/>
  <c r="T752" i="7"/>
  <c r="R752" i="7"/>
  <c r="P752" i="7"/>
  <c r="J752" i="7"/>
  <c r="E752" i="7"/>
  <c r="C752" i="7"/>
  <c r="B752" i="7"/>
  <c r="A752" i="7"/>
  <c r="AA751" i="7"/>
  <c r="Z751" i="7"/>
  <c r="Y751" i="7"/>
  <c r="X751" i="7"/>
  <c r="W751" i="7"/>
  <c r="V751" i="7"/>
  <c r="U751" i="7"/>
  <c r="T751" i="7"/>
  <c r="R751" i="7"/>
  <c r="P751" i="7"/>
  <c r="J751" i="7"/>
  <c r="E751" i="7"/>
  <c r="C751" i="7"/>
  <c r="B751" i="7"/>
  <c r="A751" i="7"/>
  <c r="AA750" i="7"/>
  <c r="Z750" i="7"/>
  <c r="Y750" i="7"/>
  <c r="X750" i="7"/>
  <c r="W750" i="7"/>
  <c r="V750" i="7"/>
  <c r="U750" i="7"/>
  <c r="T750" i="7"/>
  <c r="R750" i="7"/>
  <c r="P750" i="7"/>
  <c r="J750" i="7"/>
  <c r="E750" i="7"/>
  <c r="C750" i="7"/>
  <c r="B750" i="7"/>
  <c r="A750" i="7"/>
  <c r="AA749" i="7"/>
  <c r="Z749" i="7"/>
  <c r="Y749" i="7"/>
  <c r="X749" i="7"/>
  <c r="W749" i="7"/>
  <c r="V749" i="7"/>
  <c r="U749" i="7"/>
  <c r="T749" i="7"/>
  <c r="R749" i="7"/>
  <c r="P749" i="7"/>
  <c r="J749" i="7"/>
  <c r="E749" i="7"/>
  <c r="C749" i="7"/>
  <c r="B749" i="7"/>
  <c r="A749" i="7"/>
  <c r="AA748" i="7"/>
  <c r="Z748" i="7"/>
  <c r="Y748" i="7"/>
  <c r="X748" i="7"/>
  <c r="W748" i="7"/>
  <c r="V748" i="7"/>
  <c r="U748" i="7"/>
  <c r="T748" i="7"/>
  <c r="R748" i="7"/>
  <c r="P748" i="7"/>
  <c r="J748" i="7"/>
  <c r="E748" i="7"/>
  <c r="C748" i="7"/>
  <c r="B748" i="7"/>
  <c r="A748" i="7"/>
  <c r="AA747" i="7"/>
  <c r="Z747" i="7"/>
  <c r="Y747" i="7"/>
  <c r="X747" i="7"/>
  <c r="W747" i="7"/>
  <c r="V747" i="7"/>
  <c r="U747" i="7"/>
  <c r="T747" i="7"/>
  <c r="R747" i="7"/>
  <c r="P747" i="7"/>
  <c r="J747" i="7"/>
  <c r="E747" i="7"/>
  <c r="C747" i="7"/>
  <c r="B747" i="7"/>
  <c r="A747" i="7"/>
  <c r="AA746" i="7"/>
  <c r="Z746" i="7"/>
  <c r="Y746" i="7"/>
  <c r="X746" i="7"/>
  <c r="W746" i="7"/>
  <c r="V746" i="7"/>
  <c r="U746" i="7"/>
  <c r="T746" i="7"/>
  <c r="R746" i="7"/>
  <c r="P746" i="7"/>
  <c r="J746" i="7"/>
  <c r="E746" i="7"/>
  <c r="C746" i="7"/>
  <c r="B746" i="7"/>
  <c r="A746" i="7"/>
  <c r="AA745" i="7"/>
  <c r="Z745" i="7"/>
  <c r="Y745" i="7"/>
  <c r="X745" i="7"/>
  <c r="W745" i="7"/>
  <c r="V745" i="7"/>
  <c r="U745" i="7"/>
  <c r="T745" i="7"/>
  <c r="R745" i="7"/>
  <c r="P745" i="7"/>
  <c r="J745" i="7"/>
  <c r="E745" i="7"/>
  <c r="C745" i="7"/>
  <c r="B745" i="7"/>
  <c r="A745" i="7"/>
  <c r="AA744" i="7"/>
  <c r="Z744" i="7"/>
  <c r="Y744" i="7"/>
  <c r="X744" i="7"/>
  <c r="W744" i="7"/>
  <c r="V744" i="7"/>
  <c r="U744" i="7"/>
  <c r="T744" i="7"/>
  <c r="R744" i="7"/>
  <c r="P744" i="7"/>
  <c r="J744" i="7"/>
  <c r="E744" i="7"/>
  <c r="C744" i="7"/>
  <c r="B744" i="7"/>
  <c r="A744" i="7"/>
  <c r="AA743" i="7"/>
  <c r="Z743" i="7"/>
  <c r="Y743" i="7"/>
  <c r="X743" i="7"/>
  <c r="W743" i="7"/>
  <c r="V743" i="7"/>
  <c r="U743" i="7"/>
  <c r="T743" i="7"/>
  <c r="R743" i="7"/>
  <c r="P743" i="7"/>
  <c r="J743" i="7"/>
  <c r="E743" i="7"/>
  <c r="C743" i="7"/>
  <c r="B743" i="7"/>
  <c r="A743" i="7"/>
  <c r="AA742" i="7"/>
  <c r="Z742" i="7"/>
  <c r="Y742" i="7"/>
  <c r="X742" i="7"/>
  <c r="W742" i="7"/>
  <c r="V742" i="7"/>
  <c r="U742" i="7"/>
  <c r="T742" i="7"/>
  <c r="R742" i="7"/>
  <c r="P742" i="7"/>
  <c r="J742" i="7"/>
  <c r="E742" i="7"/>
  <c r="C742" i="7"/>
  <c r="B742" i="7"/>
  <c r="A742" i="7"/>
  <c r="AA741" i="7"/>
  <c r="Z741" i="7"/>
  <c r="Y741" i="7"/>
  <c r="X741" i="7"/>
  <c r="W741" i="7"/>
  <c r="V741" i="7"/>
  <c r="U741" i="7"/>
  <c r="T741" i="7"/>
  <c r="R741" i="7"/>
  <c r="P741" i="7"/>
  <c r="J741" i="7"/>
  <c r="E741" i="7"/>
  <c r="C741" i="7"/>
  <c r="B741" i="7"/>
  <c r="A741" i="7"/>
  <c r="AA740" i="7"/>
  <c r="Z740" i="7"/>
  <c r="Y740" i="7"/>
  <c r="X740" i="7"/>
  <c r="W740" i="7"/>
  <c r="V740" i="7"/>
  <c r="U740" i="7"/>
  <c r="T740" i="7"/>
  <c r="R740" i="7"/>
  <c r="P740" i="7"/>
  <c r="J740" i="7"/>
  <c r="E740" i="7"/>
  <c r="C740" i="7"/>
  <c r="B740" i="7"/>
  <c r="A740" i="7"/>
  <c r="AA739" i="7"/>
  <c r="Z739" i="7"/>
  <c r="Y739" i="7"/>
  <c r="X739" i="7"/>
  <c r="W739" i="7"/>
  <c r="V739" i="7"/>
  <c r="U739" i="7"/>
  <c r="T739" i="7"/>
  <c r="R739" i="7"/>
  <c r="P739" i="7"/>
  <c r="J739" i="7"/>
  <c r="E739" i="7"/>
  <c r="C739" i="7"/>
  <c r="B739" i="7"/>
  <c r="A739" i="7"/>
  <c r="AA738" i="7"/>
  <c r="Z738" i="7"/>
  <c r="Y738" i="7"/>
  <c r="X738" i="7"/>
  <c r="W738" i="7"/>
  <c r="V738" i="7"/>
  <c r="U738" i="7"/>
  <c r="T738" i="7"/>
  <c r="R738" i="7"/>
  <c r="P738" i="7"/>
  <c r="J738" i="7"/>
  <c r="E738" i="7"/>
  <c r="C738" i="7"/>
  <c r="B738" i="7"/>
  <c r="A738" i="7"/>
  <c r="AA737" i="7"/>
  <c r="Z737" i="7"/>
  <c r="Y737" i="7"/>
  <c r="X737" i="7"/>
  <c r="W737" i="7"/>
  <c r="V737" i="7"/>
  <c r="U737" i="7"/>
  <c r="T737" i="7"/>
  <c r="R737" i="7"/>
  <c r="P737" i="7"/>
  <c r="J737" i="7"/>
  <c r="E737" i="7"/>
  <c r="C737" i="7"/>
  <c r="B737" i="7"/>
  <c r="A737" i="7"/>
  <c r="AA736" i="7"/>
  <c r="Z736" i="7"/>
  <c r="Y736" i="7"/>
  <c r="X736" i="7"/>
  <c r="W736" i="7"/>
  <c r="V736" i="7"/>
  <c r="U736" i="7"/>
  <c r="T736" i="7"/>
  <c r="R736" i="7"/>
  <c r="P736" i="7"/>
  <c r="J736" i="7"/>
  <c r="E736" i="7"/>
  <c r="C736" i="7"/>
  <c r="B736" i="7"/>
  <c r="A736" i="7"/>
  <c r="AA735" i="7"/>
  <c r="Z735" i="7"/>
  <c r="Y735" i="7"/>
  <c r="X735" i="7"/>
  <c r="W735" i="7"/>
  <c r="V735" i="7"/>
  <c r="U735" i="7"/>
  <c r="T735" i="7"/>
  <c r="R735" i="7"/>
  <c r="P735" i="7"/>
  <c r="J735" i="7"/>
  <c r="E735" i="7"/>
  <c r="C735" i="7"/>
  <c r="B735" i="7"/>
  <c r="A735" i="7"/>
  <c r="AA734" i="7"/>
  <c r="Z734" i="7"/>
  <c r="Y734" i="7"/>
  <c r="X734" i="7"/>
  <c r="W734" i="7"/>
  <c r="V734" i="7"/>
  <c r="U734" i="7"/>
  <c r="T734" i="7"/>
  <c r="R734" i="7"/>
  <c r="P734" i="7"/>
  <c r="J734" i="7"/>
  <c r="E734" i="7"/>
  <c r="C734" i="7"/>
  <c r="B734" i="7"/>
  <c r="A734" i="7"/>
  <c r="AA733" i="7"/>
  <c r="Z733" i="7"/>
  <c r="Y733" i="7"/>
  <c r="X733" i="7"/>
  <c r="W733" i="7"/>
  <c r="V733" i="7"/>
  <c r="U733" i="7"/>
  <c r="T733" i="7"/>
  <c r="R733" i="7"/>
  <c r="P733" i="7"/>
  <c r="J733" i="7"/>
  <c r="E733" i="7"/>
  <c r="C733" i="7"/>
  <c r="B733" i="7"/>
  <c r="A733" i="7"/>
  <c r="AA732" i="7"/>
  <c r="Z732" i="7"/>
  <c r="Y732" i="7"/>
  <c r="X732" i="7"/>
  <c r="W732" i="7"/>
  <c r="V732" i="7"/>
  <c r="U732" i="7"/>
  <c r="T732" i="7"/>
  <c r="R732" i="7"/>
  <c r="P732" i="7"/>
  <c r="J732" i="7"/>
  <c r="E732" i="7"/>
  <c r="C732" i="7"/>
  <c r="B732" i="7"/>
  <c r="A732" i="7"/>
  <c r="AA731" i="7"/>
  <c r="Z731" i="7"/>
  <c r="Y731" i="7"/>
  <c r="X731" i="7"/>
  <c r="W731" i="7"/>
  <c r="V731" i="7"/>
  <c r="U731" i="7"/>
  <c r="T731" i="7"/>
  <c r="R731" i="7"/>
  <c r="P731" i="7"/>
  <c r="J731" i="7"/>
  <c r="E731" i="7"/>
  <c r="C731" i="7"/>
  <c r="B731" i="7"/>
  <c r="A731" i="7"/>
  <c r="AA730" i="7"/>
  <c r="Z730" i="7"/>
  <c r="Y730" i="7"/>
  <c r="X730" i="7"/>
  <c r="W730" i="7"/>
  <c r="V730" i="7"/>
  <c r="U730" i="7"/>
  <c r="T730" i="7"/>
  <c r="R730" i="7"/>
  <c r="P730" i="7"/>
  <c r="J730" i="7"/>
  <c r="E730" i="7"/>
  <c r="C730" i="7"/>
  <c r="B730" i="7"/>
  <c r="A730" i="7"/>
  <c r="AA729" i="7"/>
  <c r="Z729" i="7"/>
  <c r="Y729" i="7"/>
  <c r="X729" i="7"/>
  <c r="W729" i="7"/>
  <c r="V729" i="7"/>
  <c r="U729" i="7"/>
  <c r="T729" i="7"/>
  <c r="R729" i="7"/>
  <c r="P729" i="7"/>
  <c r="J729" i="7"/>
  <c r="E729" i="7"/>
  <c r="C729" i="7"/>
  <c r="B729" i="7"/>
  <c r="A729" i="7"/>
  <c r="AA728" i="7"/>
  <c r="Z728" i="7"/>
  <c r="Y728" i="7"/>
  <c r="X728" i="7"/>
  <c r="W728" i="7"/>
  <c r="V728" i="7"/>
  <c r="U728" i="7"/>
  <c r="T728" i="7"/>
  <c r="R728" i="7"/>
  <c r="P728" i="7"/>
  <c r="J728" i="7"/>
  <c r="E728" i="7"/>
  <c r="C728" i="7"/>
  <c r="B728" i="7"/>
  <c r="A728" i="7"/>
  <c r="AA727" i="7"/>
  <c r="Z727" i="7"/>
  <c r="Y727" i="7"/>
  <c r="X727" i="7"/>
  <c r="W727" i="7"/>
  <c r="V727" i="7"/>
  <c r="U727" i="7"/>
  <c r="T727" i="7"/>
  <c r="R727" i="7"/>
  <c r="P727" i="7"/>
  <c r="J727" i="7"/>
  <c r="E727" i="7"/>
  <c r="C727" i="7"/>
  <c r="B727" i="7"/>
  <c r="A727" i="7"/>
  <c r="AA726" i="7"/>
  <c r="Z726" i="7"/>
  <c r="Y726" i="7"/>
  <c r="X726" i="7"/>
  <c r="W726" i="7"/>
  <c r="V726" i="7"/>
  <c r="U726" i="7"/>
  <c r="T726" i="7"/>
  <c r="R726" i="7"/>
  <c r="P726" i="7"/>
  <c r="J726" i="7"/>
  <c r="E726" i="7"/>
  <c r="C726" i="7"/>
  <c r="B726" i="7"/>
  <c r="A726" i="7"/>
  <c r="AA725" i="7"/>
  <c r="Z725" i="7"/>
  <c r="Y725" i="7"/>
  <c r="X725" i="7"/>
  <c r="W725" i="7"/>
  <c r="V725" i="7"/>
  <c r="U725" i="7"/>
  <c r="T725" i="7"/>
  <c r="R725" i="7"/>
  <c r="P725" i="7"/>
  <c r="J725" i="7"/>
  <c r="E725" i="7"/>
  <c r="C725" i="7"/>
  <c r="B725" i="7"/>
  <c r="A725" i="7"/>
  <c r="AA724" i="7"/>
  <c r="Z724" i="7"/>
  <c r="Y724" i="7"/>
  <c r="X724" i="7"/>
  <c r="W724" i="7"/>
  <c r="V724" i="7"/>
  <c r="U724" i="7"/>
  <c r="T724" i="7"/>
  <c r="R724" i="7"/>
  <c r="P724" i="7"/>
  <c r="J724" i="7"/>
  <c r="E724" i="7"/>
  <c r="C724" i="7"/>
  <c r="B724" i="7"/>
  <c r="A724" i="7"/>
  <c r="AA723" i="7"/>
  <c r="Z723" i="7"/>
  <c r="Y723" i="7"/>
  <c r="X723" i="7"/>
  <c r="W723" i="7"/>
  <c r="V723" i="7"/>
  <c r="U723" i="7"/>
  <c r="T723" i="7"/>
  <c r="R723" i="7"/>
  <c r="P723" i="7"/>
  <c r="J723" i="7"/>
  <c r="E723" i="7"/>
  <c r="C723" i="7"/>
  <c r="B723" i="7"/>
  <c r="A723" i="7"/>
  <c r="AA722" i="7"/>
  <c r="Z722" i="7"/>
  <c r="Y722" i="7"/>
  <c r="X722" i="7"/>
  <c r="W722" i="7"/>
  <c r="V722" i="7"/>
  <c r="U722" i="7"/>
  <c r="T722" i="7"/>
  <c r="R722" i="7"/>
  <c r="P722" i="7"/>
  <c r="J722" i="7"/>
  <c r="E722" i="7"/>
  <c r="C722" i="7"/>
  <c r="B722" i="7"/>
  <c r="A722" i="7"/>
  <c r="AA721" i="7"/>
  <c r="Z721" i="7"/>
  <c r="Y721" i="7"/>
  <c r="X721" i="7"/>
  <c r="W721" i="7"/>
  <c r="V721" i="7"/>
  <c r="U721" i="7"/>
  <c r="T721" i="7"/>
  <c r="R721" i="7"/>
  <c r="P721" i="7"/>
  <c r="J721" i="7"/>
  <c r="E721" i="7"/>
  <c r="C721" i="7"/>
  <c r="B721" i="7"/>
  <c r="A721" i="7"/>
  <c r="AA720" i="7"/>
  <c r="Z720" i="7"/>
  <c r="Y720" i="7"/>
  <c r="X720" i="7"/>
  <c r="W720" i="7"/>
  <c r="V720" i="7"/>
  <c r="U720" i="7"/>
  <c r="T720" i="7"/>
  <c r="R720" i="7"/>
  <c r="P720" i="7"/>
  <c r="J720" i="7"/>
  <c r="E720" i="7"/>
  <c r="C720" i="7"/>
  <c r="B720" i="7"/>
  <c r="A720" i="7"/>
  <c r="AA719" i="7"/>
  <c r="Z719" i="7"/>
  <c r="Y719" i="7"/>
  <c r="X719" i="7"/>
  <c r="W719" i="7"/>
  <c r="V719" i="7"/>
  <c r="U719" i="7"/>
  <c r="T719" i="7"/>
  <c r="R719" i="7"/>
  <c r="P719" i="7"/>
  <c r="J719" i="7"/>
  <c r="E719" i="7"/>
  <c r="C719" i="7"/>
  <c r="B719" i="7"/>
  <c r="A719" i="7"/>
  <c r="AA718" i="7"/>
  <c r="Z718" i="7"/>
  <c r="Y718" i="7"/>
  <c r="X718" i="7"/>
  <c r="W718" i="7"/>
  <c r="V718" i="7"/>
  <c r="U718" i="7"/>
  <c r="T718" i="7"/>
  <c r="R718" i="7"/>
  <c r="P718" i="7"/>
  <c r="J718" i="7"/>
  <c r="E718" i="7"/>
  <c r="C718" i="7"/>
  <c r="B718" i="7"/>
  <c r="A718" i="7"/>
  <c r="AA717" i="7"/>
  <c r="Z717" i="7"/>
  <c r="Y717" i="7"/>
  <c r="X717" i="7"/>
  <c r="W717" i="7"/>
  <c r="V717" i="7"/>
  <c r="U717" i="7"/>
  <c r="T717" i="7"/>
  <c r="R717" i="7"/>
  <c r="P717" i="7"/>
  <c r="J717" i="7"/>
  <c r="E717" i="7"/>
  <c r="C717" i="7"/>
  <c r="B717" i="7"/>
  <c r="A717" i="7"/>
  <c r="AA716" i="7"/>
  <c r="Z716" i="7"/>
  <c r="Y716" i="7"/>
  <c r="X716" i="7"/>
  <c r="W716" i="7"/>
  <c r="V716" i="7"/>
  <c r="U716" i="7"/>
  <c r="T716" i="7"/>
  <c r="R716" i="7"/>
  <c r="P716" i="7"/>
  <c r="J716" i="7"/>
  <c r="E716" i="7"/>
  <c r="C716" i="7"/>
  <c r="B716" i="7"/>
  <c r="A716" i="7"/>
  <c r="AA715" i="7"/>
  <c r="Z715" i="7"/>
  <c r="Y715" i="7"/>
  <c r="X715" i="7"/>
  <c r="W715" i="7"/>
  <c r="V715" i="7"/>
  <c r="U715" i="7"/>
  <c r="T715" i="7"/>
  <c r="R715" i="7"/>
  <c r="P715" i="7"/>
  <c r="J715" i="7"/>
  <c r="E715" i="7"/>
  <c r="C715" i="7"/>
  <c r="B715" i="7"/>
  <c r="A715" i="7"/>
  <c r="AA714" i="7"/>
  <c r="Z714" i="7"/>
  <c r="Y714" i="7"/>
  <c r="X714" i="7"/>
  <c r="W714" i="7"/>
  <c r="V714" i="7"/>
  <c r="U714" i="7"/>
  <c r="T714" i="7"/>
  <c r="R714" i="7"/>
  <c r="P714" i="7"/>
  <c r="J714" i="7"/>
  <c r="E714" i="7"/>
  <c r="C714" i="7"/>
  <c r="B714" i="7"/>
  <c r="A714" i="7"/>
  <c r="AA713" i="7"/>
  <c r="Z713" i="7"/>
  <c r="Y713" i="7"/>
  <c r="X713" i="7"/>
  <c r="W713" i="7"/>
  <c r="V713" i="7"/>
  <c r="U713" i="7"/>
  <c r="T713" i="7"/>
  <c r="R713" i="7"/>
  <c r="P713" i="7"/>
  <c r="J713" i="7"/>
  <c r="E713" i="7"/>
  <c r="C713" i="7"/>
  <c r="B713" i="7"/>
  <c r="A713" i="7"/>
  <c r="AA712" i="7"/>
  <c r="Z712" i="7"/>
  <c r="Y712" i="7"/>
  <c r="X712" i="7"/>
  <c r="W712" i="7"/>
  <c r="V712" i="7"/>
  <c r="U712" i="7"/>
  <c r="T712" i="7"/>
  <c r="R712" i="7"/>
  <c r="P712" i="7"/>
  <c r="J712" i="7"/>
  <c r="E712" i="7"/>
  <c r="C712" i="7"/>
  <c r="B712" i="7"/>
  <c r="A712" i="7"/>
  <c r="AA711" i="7"/>
  <c r="Z711" i="7"/>
  <c r="Y711" i="7"/>
  <c r="X711" i="7"/>
  <c r="W711" i="7"/>
  <c r="V711" i="7"/>
  <c r="U711" i="7"/>
  <c r="T711" i="7"/>
  <c r="R711" i="7"/>
  <c r="P711" i="7"/>
  <c r="J711" i="7"/>
  <c r="E711" i="7"/>
  <c r="C711" i="7"/>
  <c r="B711" i="7"/>
  <c r="A711" i="7"/>
  <c r="AA710" i="7"/>
  <c r="Z710" i="7"/>
  <c r="Y710" i="7"/>
  <c r="X710" i="7"/>
  <c r="W710" i="7"/>
  <c r="V710" i="7"/>
  <c r="U710" i="7"/>
  <c r="T710" i="7"/>
  <c r="R710" i="7"/>
  <c r="P710" i="7"/>
  <c r="J710" i="7"/>
  <c r="E710" i="7"/>
  <c r="C710" i="7"/>
  <c r="B710" i="7"/>
  <c r="A710" i="7"/>
  <c r="AA709" i="7"/>
  <c r="Z709" i="7"/>
  <c r="Y709" i="7"/>
  <c r="X709" i="7"/>
  <c r="W709" i="7"/>
  <c r="V709" i="7"/>
  <c r="U709" i="7"/>
  <c r="T709" i="7"/>
  <c r="R709" i="7"/>
  <c r="P709" i="7"/>
  <c r="J709" i="7"/>
  <c r="E709" i="7"/>
  <c r="C709" i="7"/>
  <c r="B709" i="7"/>
  <c r="A709" i="7"/>
  <c r="AA708" i="7"/>
  <c r="Z708" i="7"/>
  <c r="Y708" i="7"/>
  <c r="X708" i="7"/>
  <c r="W708" i="7"/>
  <c r="V708" i="7"/>
  <c r="U708" i="7"/>
  <c r="T708" i="7"/>
  <c r="R708" i="7"/>
  <c r="P708" i="7"/>
  <c r="J708" i="7"/>
  <c r="E708" i="7"/>
  <c r="C708" i="7"/>
  <c r="B708" i="7"/>
  <c r="A708" i="7"/>
  <c r="AA707" i="7"/>
  <c r="Z707" i="7"/>
  <c r="Y707" i="7"/>
  <c r="X707" i="7"/>
  <c r="W707" i="7"/>
  <c r="V707" i="7"/>
  <c r="U707" i="7"/>
  <c r="T707" i="7"/>
  <c r="R707" i="7"/>
  <c r="P707" i="7"/>
  <c r="J707" i="7"/>
  <c r="E707" i="7"/>
  <c r="C707" i="7"/>
  <c r="B707" i="7"/>
  <c r="A707" i="7"/>
  <c r="AA706" i="7"/>
  <c r="Z706" i="7"/>
  <c r="Y706" i="7"/>
  <c r="X706" i="7"/>
  <c r="W706" i="7"/>
  <c r="V706" i="7"/>
  <c r="U706" i="7"/>
  <c r="T706" i="7"/>
  <c r="R706" i="7"/>
  <c r="P706" i="7"/>
  <c r="J706" i="7"/>
  <c r="E706" i="7"/>
  <c r="C706" i="7"/>
  <c r="B706" i="7"/>
  <c r="A706" i="7"/>
  <c r="AA705" i="7"/>
  <c r="Z705" i="7"/>
  <c r="Y705" i="7"/>
  <c r="X705" i="7"/>
  <c r="W705" i="7"/>
  <c r="V705" i="7"/>
  <c r="U705" i="7"/>
  <c r="T705" i="7"/>
  <c r="R705" i="7"/>
  <c r="P705" i="7"/>
  <c r="J705" i="7"/>
  <c r="E705" i="7"/>
  <c r="C705" i="7"/>
  <c r="B705" i="7"/>
  <c r="A705" i="7"/>
  <c r="AA704" i="7"/>
  <c r="Z704" i="7"/>
  <c r="Y704" i="7"/>
  <c r="X704" i="7"/>
  <c r="W704" i="7"/>
  <c r="V704" i="7"/>
  <c r="U704" i="7"/>
  <c r="T704" i="7"/>
  <c r="R704" i="7"/>
  <c r="P704" i="7"/>
  <c r="J704" i="7"/>
  <c r="E704" i="7"/>
  <c r="C704" i="7"/>
  <c r="B704" i="7"/>
  <c r="A704" i="7"/>
  <c r="AA703" i="7"/>
  <c r="Z703" i="7"/>
  <c r="Y703" i="7"/>
  <c r="X703" i="7"/>
  <c r="W703" i="7"/>
  <c r="V703" i="7"/>
  <c r="U703" i="7"/>
  <c r="T703" i="7"/>
  <c r="R703" i="7"/>
  <c r="P703" i="7"/>
  <c r="J703" i="7"/>
  <c r="E703" i="7"/>
  <c r="C703" i="7"/>
  <c r="B703" i="7"/>
  <c r="A703" i="7"/>
  <c r="AA702" i="7"/>
  <c r="Z702" i="7"/>
  <c r="Y702" i="7"/>
  <c r="X702" i="7"/>
  <c r="W702" i="7"/>
  <c r="V702" i="7"/>
  <c r="U702" i="7"/>
  <c r="T702" i="7"/>
  <c r="R702" i="7"/>
  <c r="P702" i="7"/>
  <c r="J702" i="7"/>
  <c r="E702" i="7"/>
  <c r="C702" i="7"/>
  <c r="B702" i="7"/>
  <c r="A702" i="7"/>
  <c r="AA701" i="7"/>
  <c r="Z701" i="7"/>
  <c r="Y701" i="7"/>
  <c r="X701" i="7"/>
  <c r="W701" i="7"/>
  <c r="V701" i="7"/>
  <c r="U701" i="7"/>
  <c r="T701" i="7"/>
  <c r="R701" i="7"/>
  <c r="P701" i="7"/>
  <c r="J701" i="7"/>
  <c r="E701" i="7"/>
  <c r="C701" i="7"/>
  <c r="B701" i="7"/>
  <c r="A701" i="7"/>
  <c r="AA700" i="7"/>
  <c r="Z700" i="7"/>
  <c r="Y700" i="7"/>
  <c r="X700" i="7"/>
  <c r="W700" i="7"/>
  <c r="V700" i="7"/>
  <c r="U700" i="7"/>
  <c r="T700" i="7"/>
  <c r="R700" i="7"/>
  <c r="P700" i="7"/>
  <c r="J700" i="7"/>
  <c r="E700" i="7"/>
  <c r="C700" i="7"/>
  <c r="B700" i="7"/>
  <c r="A700" i="7"/>
  <c r="AA699" i="7"/>
  <c r="Z699" i="7"/>
  <c r="Y699" i="7"/>
  <c r="X699" i="7"/>
  <c r="W699" i="7"/>
  <c r="V699" i="7"/>
  <c r="U699" i="7"/>
  <c r="T699" i="7"/>
  <c r="R699" i="7"/>
  <c r="P699" i="7"/>
  <c r="J699" i="7"/>
  <c r="E699" i="7"/>
  <c r="C699" i="7"/>
  <c r="B699" i="7"/>
  <c r="A699" i="7"/>
  <c r="AA698" i="7"/>
  <c r="Z698" i="7"/>
  <c r="Y698" i="7"/>
  <c r="X698" i="7"/>
  <c r="W698" i="7"/>
  <c r="V698" i="7"/>
  <c r="U698" i="7"/>
  <c r="T698" i="7"/>
  <c r="R698" i="7"/>
  <c r="P698" i="7"/>
  <c r="J698" i="7"/>
  <c r="E698" i="7"/>
  <c r="C698" i="7"/>
  <c r="B698" i="7"/>
  <c r="A698" i="7"/>
  <c r="AA697" i="7"/>
  <c r="Z697" i="7"/>
  <c r="Y697" i="7"/>
  <c r="X697" i="7"/>
  <c r="W697" i="7"/>
  <c r="V697" i="7"/>
  <c r="U697" i="7"/>
  <c r="T697" i="7"/>
  <c r="R697" i="7"/>
  <c r="P697" i="7"/>
  <c r="J697" i="7"/>
  <c r="E697" i="7"/>
  <c r="C697" i="7"/>
  <c r="B697" i="7"/>
  <c r="A697" i="7"/>
  <c r="AA696" i="7"/>
  <c r="Z696" i="7"/>
  <c r="Y696" i="7"/>
  <c r="X696" i="7"/>
  <c r="W696" i="7"/>
  <c r="V696" i="7"/>
  <c r="U696" i="7"/>
  <c r="T696" i="7"/>
  <c r="R696" i="7"/>
  <c r="P696" i="7"/>
  <c r="J696" i="7"/>
  <c r="E696" i="7"/>
  <c r="C696" i="7"/>
  <c r="B696" i="7"/>
  <c r="A696" i="7"/>
  <c r="AA695" i="7"/>
  <c r="Z695" i="7"/>
  <c r="Y695" i="7"/>
  <c r="X695" i="7"/>
  <c r="W695" i="7"/>
  <c r="V695" i="7"/>
  <c r="U695" i="7"/>
  <c r="T695" i="7"/>
  <c r="R695" i="7"/>
  <c r="P695" i="7"/>
  <c r="J695" i="7"/>
  <c r="E695" i="7"/>
  <c r="C695" i="7"/>
  <c r="B695" i="7"/>
  <c r="A695" i="7"/>
  <c r="AA694" i="7"/>
  <c r="Z694" i="7"/>
  <c r="Y694" i="7"/>
  <c r="X694" i="7"/>
  <c r="W694" i="7"/>
  <c r="V694" i="7"/>
  <c r="U694" i="7"/>
  <c r="T694" i="7"/>
  <c r="R694" i="7"/>
  <c r="P694" i="7"/>
  <c r="J694" i="7"/>
  <c r="E694" i="7"/>
  <c r="C694" i="7"/>
  <c r="B694" i="7"/>
  <c r="A694" i="7"/>
  <c r="AA693" i="7"/>
  <c r="Z693" i="7"/>
  <c r="Y693" i="7"/>
  <c r="X693" i="7"/>
  <c r="W693" i="7"/>
  <c r="V693" i="7"/>
  <c r="U693" i="7"/>
  <c r="T693" i="7"/>
  <c r="R693" i="7"/>
  <c r="P693" i="7"/>
  <c r="J693" i="7"/>
  <c r="E693" i="7"/>
  <c r="C693" i="7"/>
  <c r="B693" i="7"/>
  <c r="A693" i="7"/>
  <c r="AA692" i="7"/>
  <c r="Z692" i="7"/>
  <c r="Y692" i="7"/>
  <c r="X692" i="7"/>
  <c r="W692" i="7"/>
  <c r="V692" i="7"/>
  <c r="U692" i="7"/>
  <c r="T692" i="7"/>
  <c r="R692" i="7"/>
  <c r="P692" i="7"/>
  <c r="J692" i="7"/>
  <c r="E692" i="7"/>
  <c r="C692" i="7"/>
  <c r="B692" i="7"/>
  <c r="A692" i="7"/>
  <c r="AA691" i="7"/>
  <c r="Z691" i="7"/>
  <c r="Y691" i="7"/>
  <c r="X691" i="7"/>
  <c r="W691" i="7"/>
  <c r="V691" i="7"/>
  <c r="U691" i="7"/>
  <c r="T691" i="7"/>
  <c r="R691" i="7"/>
  <c r="P691" i="7"/>
  <c r="J691" i="7"/>
  <c r="E691" i="7"/>
  <c r="C691" i="7"/>
  <c r="B691" i="7"/>
  <c r="A691" i="7"/>
  <c r="AA690" i="7"/>
  <c r="Z690" i="7"/>
  <c r="Y690" i="7"/>
  <c r="X690" i="7"/>
  <c r="W690" i="7"/>
  <c r="V690" i="7"/>
  <c r="U690" i="7"/>
  <c r="T690" i="7"/>
  <c r="R690" i="7"/>
  <c r="P690" i="7"/>
  <c r="J690" i="7"/>
  <c r="E690" i="7"/>
  <c r="C690" i="7"/>
  <c r="B690" i="7"/>
  <c r="A690" i="7"/>
  <c r="AA689" i="7"/>
  <c r="Z689" i="7"/>
  <c r="Y689" i="7"/>
  <c r="X689" i="7"/>
  <c r="W689" i="7"/>
  <c r="V689" i="7"/>
  <c r="U689" i="7"/>
  <c r="T689" i="7"/>
  <c r="R689" i="7"/>
  <c r="P689" i="7"/>
  <c r="J689" i="7"/>
  <c r="E689" i="7"/>
  <c r="C689" i="7"/>
  <c r="B689" i="7"/>
  <c r="A689" i="7"/>
  <c r="AA688" i="7"/>
  <c r="Z688" i="7"/>
  <c r="Y688" i="7"/>
  <c r="X688" i="7"/>
  <c r="W688" i="7"/>
  <c r="V688" i="7"/>
  <c r="U688" i="7"/>
  <c r="T688" i="7"/>
  <c r="R688" i="7"/>
  <c r="P688" i="7"/>
  <c r="J688" i="7"/>
  <c r="E688" i="7"/>
  <c r="C688" i="7"/>
  <c r="B688" i="7"/>
  <c r="A688" i="7"/>
  <c r="AA687" i="7"/>
  <c r="Z687" i="7"/>
  <c r="Y687" i="7"/>
  <c r="X687" i="7"/>
  <c r="W687" i="7"/>
  <c r="V687" i="7"/>
  <c r="U687" i="7"/>
  <c r="T687" i="7"/>
  <c r="R687" i="7"/>
  <c r="P687" i="7"/>
  <c r="J687" i="7"/>
  <c r="E687" i="7"/>
  <c r="C687" i="7"/>
  <c r="B687" i="7"/>
  <c r="A687" i="7"/>
  <c r="AA686" i="7"/>
  <c r="Z686" i="7"/>
  <c r="Y686" i="7"/>
  <c r="X686" i="7"/>
  <c r="W686" i="7"/>
  <c r="V686" i="7"/>
  <c r="U686" i="7"/>
  <c r="T686" i="7"/>
  <c r="R686" i="7"/>
  <c r="P686" i="7"/>
  <c r="J686" i="7"/>
  <c r="E686" i="7"/>
  <c r="C686" i="7"/>
  <c r="B686" i="7"/>
  <c r="A686" i="7"/>
  <c r="AA685" i="7"/>
  <c r="Z685" i="7"/>
  <c r="Y685" i="7"/>
  <c r="X685" i="7"/>
  <c r="W685" i="7"/>
  <c r="V685" i="7"/>
  <c r="U685" i="7"/>
  <c r="T685" i="7"/>
  <c r="R685" i="7"/>
  <c r="P685" i="7"/>
  <c r="J685" i="7"/>
  <c r="E685" i="7"/>
  <c r="C685" i="7"/>
  <c r="B685" i="7"/>
  <c r="A685" i="7"/>
  <c r="AA684" i="7"/>
  <c r="Z684" i="7"/>
  <c r="Y684" i="7"/>
  <c r="X684" i="7"/>
  <c r="W684" i="7"/>
  <c r="V684" i="7"/>
  <c r="U684" i="7"/>
  <c r="T684" i="7"/>
  <c r="R684" i="7"/>
  <c r="P684" i="7"/>
  <c r="J684" i="7"/>
  <c r="E684" i="7"/>
  <c r="C684" i="7"/>
  <c r="B684" i="7"/>
  <c r="A684" i="7"/>
  <c r="AA683" i="7"/>
  <c r="Z683" i="7"/>
  <c r="Y683" i="7"/>
  <c r="X683" i="7"/>
  <c r="W683" i="7"/>
  <c r="V683" i="7"/>
  <c r="U683" i="7"/>
  <c r="T683" i="7"/>
  <c r="R683" i="7"/>
  <c r="P683" i="7"/>
  <c r="J683" i="7"/>
  <c r="E683" i="7"/>
  <c r="C683" i="7"/>
  <c r="B683" i="7"/>
  <c r="A683" i="7"/>
  <c r="AA682" i="7"/>
  <c r="Z682" i="7"/>
  <c r="Y682" i="7"/>
  <c r="X682" i="7"/>
  <c r="W682" i="7"/>
  <c r="V682" i="7"/>
  <c r="U682" i="7"/>
  <c r="T682" i="7"/>
  <c r="R682" i="7"/>
  <c r="P682" i="7"/>
  <c r="J682" i="7"/>
  <c r="E682" i="7"/>
  <c r="C682" i="7"/>
  <c r="B682" i="7"/>
  <c r="A682" i="7"/>
  <c r="AA681" i="7"/>
  <c r="Z681" i="7"/>
  <c r="Y681" i="7"/>
  <c r="X681" i="7"/>
  <c r="W681" i="7"/>
  <c r="V681" i="7"/>
  <c r="U681" i="7"/>
  <c r="T681" i="7"/>
  <c r="R681" i="7"/>
  <c r="P681" i="7"/>
  <c r="J681" i="7"/>
  <c r="E681" i="7"/>
  <c r="C681" i="7"/>
  <c r="B681" i="7"/>
  <c r="A681" i="7"/>
  <c r="AA680" i="7"/>
  <c r="Z680" i="7"/>
  <c r="Y680" i="7"/>
  <c r="X680" i="7"/>
  <c r="W680" i="7"/>
  <c r="V680" i="7"/>
  <c r="U680" i="7"/>
  <c r="T680" i="7"/>
  <c r="R680" i="7"/>
  <c r="P680" i="7"/>
  <c r="J680" i="7"/>
  <c r="E680" i="7"/>
  <c r="C680" i="7"/>
  <c r="B680" i="7"/>
  <c r="A680" i="7"/>
  <c r="AA679" i="7"/>
  <c r="Z679" i="7"/>
  <c r="Y679" i="7"/>
  <c r="X679" i="7"/>
  <c r="W679" i="7"/>
  <c r="V679" i="7"/>
  <c r="U679" i="7"/>
  <c r="T679" i="7"/>
  <c r="R679" i="7"/>
  <c r="P679" i="7"/>
  <c r="J679" i="7"/>
  <c r="E679" i="7"/>
  <c r="C679" i="7"/>
  <c r="B679" i="7"/>
  <c r="A679" i="7"/>
  <c r="AA678" i="7"/>
  <c r="Z678" i="7"/>
  <c r="Y678" i="7"/>
  <c r="X678" i="7"/>
  <c r="W678" i="7"/>
  <c r="V678" i="7"/>
  <c r="U678" i="7"/>
  <c r="T678" i="7"/>
  <c r="R678" i="7"/>
  <c r="P678" i="7"/>
  <c r="J678" i="7"/>
  <c r="E678" i="7"/>
  <c r="C678" i="7"/>
  <c r="B678" i="7"/>
  <c r="A678" i="7"/>
  <c r="AA677" i="7"/>
  <c r="Z677" i="7"/>
  <c r="Y677" i="7"/>
  <c r="X677" i="7"/>
  <c r="W677" i="7"/>
  <c r="V677" i="7"/>
  <c r="U677" i="7"/>
  <c r="T677" i="7"/>
  <c r="R677" i="7"/>
  <c r="P677" i="7"/>
  <c r="J677" i="7"/>
  <c r="E677" i="7"/>
  <c r="C677" i="7"/>
  <c r="B677" i="7"/>
  <c r="A677" i="7"/>
  <c r="AA676" i="7"/>
  <c r="Z676" i="7"/>
  <c r="Y676" i="7"/>
  <c r="X676" i="7"/>
  <c r="W676" i="7"/>
  <c r="V676" i="7"/>
  <c r="U676" i="7"/>
  <c r="T676" i="7"/>
  <c r="R676" i="7"/>
  <c r="P676" i="7"/>
  <c r="J676" i="7"/>
  <c r="E676" i="7"/>
  <c r="C676" i="7"/>
  <c r="B676" i="7"/>
  <c r="A676" i="7"/>
  <c r="AA675" i="7"/>
  <c r="Z675" i="7"/>
  <c r="Y675" i="7"/>
  <c r="X675" i="7"/>
  <c r="W675" i="7"/>
  <c r="V675" i="7"/>
  <c r="U675" i="7"/>
  <c r="T675" i="7"/>
  <c r="R675" i="7"/>
  <c r="P675" i="7"/>
  <c r="J675" i="7"/>
  <c r="E675" i="7"/>
  <c r="C675" i="7"/>
  <c r="B675" i="7"/>
  <c r="A675" i="7"/>
  <c r="AA674" i="7"/>
  <c r="Z674" i="7"/>
  <c r="Y674" i="7"/>
  <c r="X674" i="7"/>
  <c r="W674" i="7"/>
  <c r="V674" i="7"/>
  <c r="U674" i="7"/>
  <c r="T674" i="7"/>
  <c r="R674" i="7"/>
  <c r="P674" i="7"/>
  <c r="J674" i="7"/>
  <c r="E674" i="7"/>
  <c r="C674" i="7"/>
  <c r="B674" i="7"/>
  <c r="A674" i="7"/>
  <c r="AA673" i="7"/>
  <c r="Z673" i="7"/>
  <c r="Y673" i="7"/>
  <c r="X673" i="7"/>
  <c r="W673" i="7"/>
  <c r="V673" i="7"/>
  <c r="U673" i="7"/>
  <c r="T673" i="7"/>
  <c r="R673" i="7"/>
  <c r="P673" i="7"/>
  <c r="J673" i="7"/>
  <c r="E673" i="7"/>
  <c r="C673" i="7"/>
  <c r="B673" i="7"/>
  <c r="A673" i="7"/>
  <c r="AA672" i="7"/>
  <c r="Z672" i="7"/>
  <c r="Y672" i="7"/>
  <c r="X672" i="7"/>
  <c r="W672" i="7"/>
  <c r="V672" i="7"/>
  <c r="U672" i="7"/>
  <c r="T672" i="7"/>
  <c r="R672" i="7"/>
  <c r="P672" i="7"/>
  <c r="J672" i="7"/>
  <c r="E672" i="7"/>
  <c r="C672" i="7"/>
  <c r="B672" i="7"/>
  <c r="A672" i="7"/>
  <c r="AA671" i="7"/>
  <c r="Z671" i="7"/>
  <c r="Y671" i="7"/>
  <c r="X671" i="7"/>
  <c r="W671" i="7"/>
  <c r="V671" i="7"/>
  <c r="U671" i="7"/>
  <c r="T671" i="7"/>
  <c r="R671" i="7"/>
  <c r="P671" i="7"/>
  <c r="J671" i="7"/>
  <c r="E671" i="7"/>
  <c r="C671" i="7"/>
  <c r="B671" i="7"/>
  <c r="A671" i="7"/>
  <c r="AA670" i="7"/>
  <c r="Z670" i="7"/>
  <c r="Y670" i="7"/>
  <c r="X670" i="7"/>
  <c r="W670" i="7"/>
  <c r="V670" i="7"/>
  <c r="U670" i="7"/>
  <c r="T670" i="7"/>
  <c r="R670" i="7"/>
  <c r="P670" i="7"/>
  <c r="J670" i="7"/>
  <c r="E670" i="7"/>
  <c r="C670" i="7"/>
  <c r="B670" i="7"/>
  <c r="A670" i="7"/>
  <c r="AA669" i="7"/>
  <c r="Z669" i="7"/>
  <c r="Y669" i="7"/>
  <c r="X669" i="7"/>
  <c r="W669" i="7"/>
  <c r="V669" i="7"/>
  <c r="U669" i="7"/>
  <c r="T669" i="7"/>
  <c r="R669" i="7"/>
  <c r="P669" i="7"/>
  <c r="J669" i="7"/>
  <c r="E669" i="7"/>
  <c r="C669" i="7"/>
  <c r="B669" i="7"/>
  <c r="A669" i="7"/>
  <c r="AA668" i="7"/>
  <c r="Z668" i="7"/>
  <c r="Y668" i="7"/>
  <c r="X668" i="7"/>
  <c r="W668" i="7"/>
  <c r="V668" i="7"/>
  <c r="U668" i="7"/>
  <c r="T668" i="7"/>
  <c r="R668" i="7"/>
  <c r="P668" i="7"/>
  <c r="J668" i="7"/>
  <c r="E668" i="7"/>
  <c r="C668" i="7"/>
  <c r="B668" i="7"/>
  <c r="A668" i="7"/>
  <c r="AA667" i="7"/>
  <c r="Z667" i="7"/>
  <c r="Y667" i="7"/>
  <c r="X667" i="7"/>
  <c r="W667" i="7"/>
  <c r="V667" i="7"/>
  <c r="U667" i="7"/>
  <c r="T667" i="7"/>
  <c r="R667" i="7"/>
  <c r="P667" i="7"/>
  <c r="J667" i="7"/>
  <c r="E667" i="7"/>
  <c r="C667" i="7"/>
  <c r="B667" i="7"/>
  <c r="A667" i="7"/>
  <c r="AA666" i="7"/>
  <c r="Z666" i="7"/>
  <c r="Y666" i="7"/>
  <c r="X666" i="7"/>
  <c r="W666" i="7"/>
  <c r="V666" i="7"/>
  <c r="U666" i="7"/>
  <c r="T666" i="7"/>
  <c r="R666" i="7"/>
  <c r="P666" i="7"/>
  <c r="J666" i="7"/>
  <c r="E666" i="7"/>
  <c r="C666" i="7"/>
  <c r="B666" i="7"/>
  <c r="A666" i="7"/>
  <c r="AA665" i="7"/>
  <c r="Z665" i="7"/>
  <c r="Y665" i="7"/>
  <c r="X665" i="7"/>
  <c r="W665" i="7"/>
  <c r="V665" i="7"/>
  <c r="U665" i="7"/>
  <c r="T665" i="7"/>
  <c r="R665" i="7"/>
  <c r="P665" i="7"/>
  <c r="J665" i="7"/>
  <c r="E665" i="7"/>
  <c r="C665" i="7"/>
  <c r="B665" i="7"/>
  <c r="A665" i="7"/>
  <c r="AA664" i="7"/>
  <c r="Z664" i="7"/>
  <c r="Y664" i="7"/>
  <c r="X664" i="7"/>
  <c r="W664" i="7"/>
  <c r="V664" i="7"/>
  <c r="U664" i="7"/>
  <c r="T664" i="7"/>
  <c r="R664" i="7"/>
  <c r="P664" i="7"/>
  <c r="J664" i="7"/>
  <c r="E664" i="7"/>
  <c r="C664" i="7"/>
  <c r="B664" i="7"/>
  <c r="A664" i="7"/>
  <c r="AA663" i="7"/>
  <c r="Z663" i="7"/>
  <c r="Y663" i="7"/>
  <c r="X663" i="7"/>
  <c r="W663" i="7"/>
  <c r="V663" i="7"/>
  <c r="U663" i="7"/>
  <c r="T663" i="7"/>
  <c r="R663" i="7"/>
  <c r="P663" i="7"/>
  <c r="J663" i="7"/>
  <c r="E663" i="7"/>
  <c r="C663" i="7"/>
  <c r="B663" i="7"/>
  <c r="A663" i="7"/>
  <c r="AA662" i="7"/>
  <c r="Z662" i="7"/>
  <c r="Y662" i="7"/>
  <c r="X662" i="7"/>
  <c r="W662" i="7"/>
  <c r="V662" i="7"/>
  <c r="U662" i="7"/>
  <c r="T662" i="7"/>
  <c r="R662" i="7"/>
  <c r="P662" i="7"/>
  <c r="J662" i="7"/>
  <c r="E662" i="7"/>
  <c r="C662" i="7"/>
  <c r="B662" i="7"/>
  <c r="A662" i="7"/>
  <c r="AA661" i="7"/>
  <c r="Z661" i="7"/>
  <c r="Y661" i="7"/>
  <c r="X661" i="7"/>
  <c r="W661" i="7"/>
  <c r="V661" i="7"/>
  <c r="U661" i="7"/>
  <c r="T661" i="7"/>
  <c r="R661" i="7"/>
  <c r="P661" i="7"/>
  <c r="J661" i="7"/>
  <c r="E661" i="7"/>
  <c r="C661" i="7"/>
  <c r="B661" i="7"/>
  <c r="A661" i="7"/>
  <c r="AA660" i="7"/>
  <c r="Z660" i="7"/>
  <c r="Y660" i="7"/>
  <c r="X660" i="7"/>
  <c r="W660" i="7"/>
  <c r="V660" i="7"/>
  <c r="U660" i="7"/>
  <c r="T660" i="7"/>
  <c r="R660" i="7"/>
  <c r="P660" i="7"/>
  <c r="J660" i="7"/>
  <c r="E660" i="7"/>
  <c r="C660" i="7"/>
  <c r="B660" i="7"/>
  <c r="A660" i="7"/>
  <c r="AA659" i="7"/>
  <c r="Z659" i="7"/>
  <c r="Y659" i="7"/>
  <c r="X659" i="7"/>
  <c r="W659" i="7"/>
  <c r="V659" i="7"/>
  <c r="U659" i="7"/>
  <c r="T659" i="7"/>
  <c r="R659" i="7"/>
  <c r="P659" i="7"/>
  <c r="J659" i="7"/>
  <c r="E659" i="7"/>
  <c r="C659" i="7"/>
  <c r="B659" i="7"/>
  <c r="A659" i="7"/>
  <c r="AA658" i="7"/>
  <c r="Z658" i="7"/>
  <c r="Y658" i="7"/>
  <c r="X658" i="7"/>
  <c r="W658" i="7"/>
  <c r="V658" i="7"/>
  <c r="U658" i="7"/>
  <c r="T658" i="7"/>
  <c r="R658" i="7"/>
  <c r="P658" i="7"/>
  <c r="J658" i="7"/>
  <c r="E658" i="7"/>
  <c r="C658" i="7"/>
  <c r="B658" i="7"/>
  <c r="A658" i="7"/>
  <c r="AA657" i="7"/>
  <c r="Z657" i="7"/>
  <c r="Y657" i="7"/>
  <c r="X657" i="7"/>
  <c r="W657" i="7"/>
  <c r="V657" i="7"/>
  <c r="U657" i="7"/>
  <c r="T657" i="7"/>
  <c r="R657" i="7"/>
  <c r="P657" i="7"/>
  <c r="J657" i="7"/>
  <c r="E657" i="7"/>
  <c r="C657" i="7"/>
  <c r="B657" i="7"/>
  <c r="A657" i="7"/>
  <c r="AA656" i="7"/>
  <c r="Z656" i="7"/>
  <c r="Y656" i="7"/>
  <c r="X656" i="7"/>
  <c r="W656" i="7"/>
  <c r="V656" i="7"/>
  <c r="U656" i="7"/>
  <c r="T656" i="7"/>
  <c r="R656" i="7"/>
  <c r="P656" i="7"/>
  <c r="J656" i="7"/>
  <c r="E656" i="7"/>
  <c r="C656" i="7"/>
  <c r="B656" i="7"/>
  <c r="A656" i="7"/>
  <c r="AA655" i="7"/>
  <c r="Z655" i="7"/>
  <c r="Y655" i="7"/>
  <c r="X655" i="7"/>
  <c r="W655" i="7"/>
  <c r="V655" i="7"/>
  <c r="U655" i="7"/>
  <c r="T655" i="7"/>
  <c r="R655" i="7"/>
  <c r="P655" i="7"/>
  <c r="J655" i="7"/>
  <c r="E655" i="7"/>
  <c r="C655" i="7"/>
  <c r="B655" i="7"/>
  <c r="A655" i="7"/>
  <c r="AA654" i="7"/>
  <c r="Z654" i="7"/>
  <c r="Y654" i="7"/>
  <c r="X654" i="7"/>
  <c r="W654" i="7"/>
  <c r="V654" i="7"/>
  <c r="U654" i="7"/>
  <c r="T654" i="7"/>
  <c r="R654" i="7"/>
  <c r="P654" i="7"/>
  <c r="J654" i="7"/>
  <c r="E654" i="7"/>
  <c r="C654" i="7"/>
  <c r="B654" i="7"/>
  <c r="A654" i="7"/>
  <c r="AA653" i="7"/>
  <c r="Z653" i="7"/>
  <c r="Y653" i="7"/>
  <c r="X653" i="7"/>
  <c r="W653" i="7"/>
  <c r="V653" i="7"/>
  <c r="U653" i="7"/>
  <c r="T653" i="7"/>
  <c r="R653" i="7"/>
  <c r="P653" i="7"/>
  <c r="J653" i="7"/>
  <c r="E653" i="7"/>
  <c r="C653" i="7"/>
  <c r="B653" i="7"/>
  <c r="A653" i="7"/>
  <c r="AA652" i="7"/>
  <c r="Z652" i="7"/>
  <c r="Y652" i="7"/>
  <c r="X652" i="7"/>
  <c r="W652" i="7"/>
  <c r="V652" i="7"/>
  <c r="U652" i="7"/>
  <c r="T652" i="7"/>
  <c r="R652" i="7"/>
  <c r="P652" i="7"/>
  <c r="J652" i="7"/>
  <c r="E652" i="7"/>
  <c r="C652" i="7"/>
  <c r="B652" i="7"/>
  <c r="A652" i="7"/>
  <c r="AA651" i="7"/>
  <c r="Z651" i="7"/>
  <c r="Y651" i="7"/>
  <c r="X651" i="7"/>
  <c r="W651" i="7"/>
  <c r="V651" i="7"/>
  <c r="U651" i="7"/>
  <c r="T651" i="7"/>
  <c r="R651" i="7"/>
  <c r="P651" i="7"/>
  <c r="J651" i="7"/>
  <c r="E651" i="7"/>
  <c r="C651" i="7"/>
  <c r="B651" i="7"/>
  <c r="A651" i="7"/>
  <c r="AA650" i="7"/>
  <c r="Z650" i="7"/>
  <c r="Y650" i="7"/>
  <c r="X650" i="7"/>
  <c r="W650" i="7"/>
  <c r="V650" i="7"/>
  <c r="U650" i="7"/>
  <c r="T650" i="7"/>
  <c r="R650" i="7"/>
  <c r="P650" i="7"/>
  <c r="J650" i="7"/>
  <c r="E650" i="7"/>
  <c r="C650" i="7"/>
  <c r="B650" i="7"/>
  <c r="A650" i="7"/>
  <c r="AA649" i="7"/>
  <c r="Z649" i="7"/>
  <c r="Y649" i="7"/>
  <c r="X649" i="7"/>
  <c r="W649" i="7"/>
  <c r="V649" i="7"/>
  <c r="U649" i="7"/>
  <c r="T649" i="7"/>
  <c r="R649" i="7"/>
  <c r="P649" i="7"/>
  <c r="J649" i="7"/>
  <c r="E649" i="7"/>
  <c r="C649" i="7"/>
  <c r="B649" i="7"/>
  <c r="A649" i="7"/>
  <c r="AA648" i="7"/>
  <c r="Z648" i="7"/>
  <c r="Y648" i="7"/>
  <c r="X648" i="7"/>
  <c r="W648" i="7"/>
  <c r="V648" i="7"/>
  <c r="U648" i="7"/>
  <c r="T648" i="7"/>
  <c r="R648" i="7"/>
  <c r="P648" i="7"/>
  <c r="J648" i="7"/>
  <c r="E648" i="7"/>
  <c r="C648" i="7"/>
  <c r="B648" i="7"/>
  <c r="A648" i="7"/>
  <c r="AA647" i="7"/>
  <c r="Z647" i="7"/>
  <c r="Y647" i="7"/>
  <c r="X647" i="7"/>
  <c r="W647" i="7"/>
  <c r="V647" i="7"/>
  <c r="U647" i="7"/>
  <c r="T647" i="7"/>
  <c r="R647" i="7"/>
  <c r="P647" i="7"/>
  <c r="J647" i="7"/>
  <c r="E647" i="7"/>
  <c r="C647" i="7"/>
  <c r="B647" i="7"/>
  <c r="A647" i="7"/>
  <c r="AA646" i="7"/>
  <c r="Z646" i="7"/>
  <c r="Y646" i="7"/>
  <c r="X646" i="7"/>
  <c r="W646" i="7"/>
  <c r="V646" i="7"/>
  <c r="U646" i="7"/>
  <c r="T646" i="7"/>
  <c r="R646" i="7"/>
  <c r="P646" i="7"/>
  <c r="J646" i="7"/>
  <c r="E646" i="7"/>
  <c r="C646" i="7"/>
  <c r="B646" i="7"/>
  <c r="A646" i="7"/>
  <c r="AA645" i="7"/>
  <c r="Z645" i="7"/>
  <c r="Y645" i="7"/>
  <c r="X645" i="7"/>
  <c r="W645" i="7"/>
  <c r="V645" i="7"/>
  <c r="U645" i="7"/>
  <c r="T645" i="7"/>
  <c r="R645" i="7"/>
  <c r="P645" i="7"/>
  <c r="J645" i="7"/>
  <c r="E645" i="7"/>
  <c r="C645" i="7"/>
  <c r="B645" i="7"/>
  <c r="A645" i="7"/>
  <c r="AA644" i="7"/>
  <c r="Z644" i="7"/>
  <c r="Y644" i="7"/>
  <c r="X644" i="7"/>
  <c r="W644" i="7"/>
  <c r="V644" i="7"/>
  <c r="U644" i="7"/>
  <c r="T644" i="7"/>
  <c r="R644" i="7"/>
  <c r="P644" i="7"/>
  <c r="J644" i="7"/>
  <c r="E644" i="7"/>
  <c r="C644" i="7"/>
  <c r="B644" i="7"/>
  <c r="A644" i="7"/>
  <c r="AA643" i="7"/>
  <c r="Z643" i="7"/>
  <c r="Y643" i="7"/>
  <c r="X643" i="7"/>
  <c r="W643" i="7"/>
  <c r="V643" i="7"/>
  <c r="U643" i="7"/>
  <c r="T643" i="7"/>
  <c r="R643" i="7"/>
  <c r="P643" i="7"/>
  <c r="J643" i="7"/>
  <c r="E643" i="7"/>
  <c r="C643" i="7"/>
  <c r="B643" i="7"/>
  <c r="A643" i="7"/>
  <c r="AA642" i="7"/>
  <c r="Z642" i="7"/>
  <c r="Y642" i="7"/>
  <c r="X642" i="7"/>
  <c r="W642" i="7"/>
  <c r="V642" i="7"/>
  <c r="U642" i="7"/>
  <c r="T642" i="7"/>
  <c r="R642" i="7"/>
  <c r="P642" i="7"/>
  <c r="J642" i="7"/>
  <c r="E642" i="7"/>
  <c r="C642" i="7"/>
  <c r="B642" i="7"/>
  <c r="A642" i="7"/>
  <c r="AA641" i="7"/>
  <c r="Z641" i="7"/>
  <c r="Y641" i="7"/>
  <c r="X641" i="7"/>
  <c r="W641" i="7"/>
  <c r="V641" i="7"/>
  <c r="U641" i="7"/>
  <c r="T641" i="7"/>
  <c r="R641" i="7"/>
  <c r="P641" i="7"/>
  <c r="J641" i="7"/>
  <c r="E641" i="7"/>
  <c r="C641" i="7"/>
  <c r="B641" i="7"/>
  <c r="A641" i="7"/>
  <c r="AA640" i="7"/>
  <c r="Z640" i="7"/>
  <c r="Y640" i="7"/>
  <c r="X640" i="7"/>
  <c r="W640" i="7"/>
  <c r="V640" i="7"/>
  <c r="U640" i="7"/>
  <c r="T640" i="7"/>
  <c r="R640" i="7"/>
  <c r="P640" i="7"/>
  <c r="J640" i="7"/>
  <c r="E640" i="7"/>
  <c r="C640" i="7"/>
  <c r="B640" i="7"/>
  <c r="A640" i="7"/>
  <c r="AA639" i="7"/>
  <c r="Z639" i="7"/>
  <c r="Y639" i="7"/>
  <c r="X639" i="7"/>
  <c r="W639" i="7"/>
  <c r="V639" i="7"/>
  <c r="U639" i="7"/>
  <c r="T639" i="7"/>
  <c r="R639" i="7"/>
  <c r="P639" i="7"/>
  <c r="J639" i="7"/>
  <c r="E639" i="7"/>
  <c r="C639" i="7"/>
  <c r="B639" i="7"/>
  <c r="A639" i="7"/>
  <c r="AA638" i="7"/>
  <c r="Z638" i="7"/>
  <c r="Y638" i="7"/>
  <c r="X638" i="7"/>
  <c r="W638" i="7"/>
  <c r="V638" i="7"/>
  <c r="U638" i="7"/>
  <c r="T638" i="7"/>
  <c r="R638" i="7"/>
  <c r="P638" i="7"/>
  <c r="J638" i="7"/>
  <c r="E638" i="7"/>
  <c r="C638" i="7"/>
  <c r="B638" i="7"/>
  <c r="A638" i="7"/>
  <c r="AA637" i="7"/>
  <c r="Z637" i="7"/>
  <c r="Y637" i="7"/>
  <c r="X637" i="7"/>
  <c r="W637" i="7"/>
  <c r="V637" i="7"/>
  <c r="U637" i="7"/>
  <c r="T637" i="7"/>
  <c r="R637" i="7"/>
  <c r="P637" i="7"/>
  <c r="J637" i="7"/>
  <c r="E637" i="7"/>
  <c r="C637" i="7"/>
  <c r="B637" i="7"/>
  <c r="A637" i="7"/>
  <c r="AA636" i="7"/>
  <c r="Z636" i="7"/>
  <c r="Y636" i="7"/>
  <c r="X636" i="7"/>
  <c r="W636" i="7"/>
  <c r="V636" i="7"/>
  <c r="U636" i="7"/>
  <c r="T636" i="7"/>
  <c r="R636" i="7"/>
  <c r="P636" i="7"/>
  <c r="J636" i="7"/>
  <c r="E636" i="7"/>
  <c r="C636" i="7"/>
  <c r="B636" i="7"/>
  <c r="A636" i="7"/>
  <c r="AA635" i="7"/>
  <c r="Z635" i="7"/>
  <c r="Y635" i="7"/>
  <c r="X635" i="7"/>
  <c r="W635" i="7"/>
  <c r="V635" i="7"/>
  <c r="U635" i="7"/>
  <c r="T635" i="7"/>
  <c r="R635" i="7"/>
  <c r="P635" i="7"/>
  <c r="J635" i="7"/>
  <c r="E635" i="7"/>
  <c r="C635" i="7"/>
  <c r="B635" i="7"/>
  <c r="A635" i="7"/>
  <c r="AA634" i="7"/>
  <c r="Z634" i="7"/>
  <c r="Y634" i="7"/>
  <c r="X634" i="7"/>
  <c r="W634" i="7"/>
  <c r="V634" i="7"/>
  <c r="U634" i="7"/>
  <c r="T634" i="7"/>
  <c r="R634" i="7"/>
  <c r="P634" i="7"/>
  <c r="J634" i="7"/>
  <c r="E634" i="7"/>
  <c r="C634" i="7"/>
  <c r="B634" i="7"/>
  <c r="A634" i="7"/>
  <c r="AA633" i="7"/>
  <c r="Z633" i="7"/>
  <c r="Y633" i="7"/>
  <c r="X633" i="7"/>
  <c r="W633" i="7"/>
  <c r="V633" i="7"/>
  <c r="U633" i="7"/>
  <c r="T633" i="7"/>
  <c r="R633" i="7"/>
  <c r="P633" i="7"/>
  <c r="J633" i="7"/>
  <c r="E633" i="7"/>
  <c r="C633" i="7"/>
  <c r="B633" i="7"/>
  <c r="A633" i="7"/>
  <c r="AA632" i="7"/>
  <c r="Z632" i="7"/>
  <c r="Y632" i="7"/>
  <c r="X632" i="7"/>
  <c r="W632" i="7"/>
  <c r="V632" i="7"/>
  <c r="U632" i="7"/>
  <c r="T632" i="7"/>
  <c r="R632" i="7"/>
  <c r="P632" i="7"/>
  <c r="J632" i="7"/>
  <c r="E632" i="7"/>
  <c r="C632" i="7"/>
  <c r="B632" i="7"/>
  <c r="A632" i="7"/>
  <c r="AA631" i="7"/>
  <c r="Z631" i="7"/>
  <c r="Y631" i="7"/>
  <c r="X631" i="7"/>
  <c r="W631" i="7"/>
  <c r="V631" i="7"/>
  <c r="U631" i="7"/>
  <c r="T631" i="7"/>
  <c r="R631" i="7"/>
  <c r="P631" i="7"/>
  <c r="J631" i="7"/>
  <c r="E631" i="7"/>
  <c r="C631" i="7"/>
  <c r="B631" i="7"/>
  <c r="A631" i="7"/>
  <c r="AA630" i="7"/>
  <c r="Z630" i="7"/>
  <c r="Y630" i="7"/>
  <c r="X630" i="7"/>
  <c r="W630" i="7"/>
  <c r="V630" i="7"/>
  <c r="U630" i="7"/>
  <c r="T630" i="7"/>
  <c r="R630" i="7"/>
  <c r="P630" i="7"/>
  <c r="J630" i="7"/>
  <c r="E630" i="7"/>
  <c r="C630" i="7"/>
  <c r="B630" i="7"/>
  <c r="A630" i="7"/>
  <c r="AA629" i="7"/>
  <c r="Z629" i="7"/>
  <c r="Y629" i="7"/>
  <c r="X629" i="7"/>
  <c r="W629" i="7"/>
  <c r="V629" i="7"/>
  <c r="U629" i="7"/>
  <c r="T629" i="7"/>
  <c r="R629" i="7"/>
  <c r="P629" i="7"/>
  <c r="J629" i="7"/>
  <c r="E629" i="7"/>
  <c r="C629" i="7"/>
  <c r="B629" i="7"/>
  <c r="A629" i="7"/>
  <c r="AA628" i="7"/>
  <c r="Z628" i="7"/>
  <c r="Y628" i="7"/>
  <c r="X628" i="7"/>
  <c r="W628" i="7"/>
  <c r="V628" i="7"/>
  <c r="U628" i="7"/>
  <c r="T628" i="7"/>
  <c r="R628" i="7"/>
  <c r="P628" i="7"/>
  <c r="J628" i="7"/>
  <c r="E628" i="7"/>
  <c r="C628" i="7"/>
  <c r="B628" i="7"/>
  <c r="A628" i="7"/>
  <c r="AA627" i="7"/>
  <c r="Z627" i="7"/>
  <c r="Y627" i="7"/>
  <c r="X627" i="7"/>
  <c r="W627" i="7"/>
  <c r="V627" i="7"/>
  <c r="U627" i="7"/>
  <c r="T627" i="7"/>
  <c r="R627" i="7"/>
  <c r="P627" i="7"/>
  <c r="J627" i="7"/>
  <c r="E627" i="7"/>
  <c r="C627" i="7"/>
  <c r="B627" i="7"/>
  <c r="A627" i="7"/>
  <c r="AA626" i="7"/>
  <c r="Z626" i="7"/>
  <c r="Y626" i="7"/>
  <c r="X626" i="7"/>
  <c r="W626" i="7"/>
  <c r="V626" i="7"/>
  <c r="U626" i="7"/>
  <c r="T626" i="7"/>
  <c r="R626" i="7"/>
  <c r="P626" i="7"/>
  <c r="J626" i="7"/>
  <c r="E626" i="7"/>
  <c r="C626" i="7"/>
  <c r="B626" i="7"/>
  <c r="A626" i="7"/>
  <c r="AA625" i="7"/>
  <c r="Z625" i="7"/>
  <c r="Y625" i="7"/>
  <c r="X625" i="7"/>
  <c r="W625" i="7"/>
  <c r="V625" i="7"/>
  <c r="U625" i="7"/>
  <c r="T625" i="7"/>
  <c r="R625" i="7"/>
  <c r="P625" i="7"/>
  <c r="J625" i="7"/>
  <c r="E625" i="7"/>
  <c r="C625" i="7"/>
  <c r="B625" i="7"/>
  <c r="A625" i="7"/>
  <c r="AA624" i="7"/>
  <c r="Z624" i="7"/>
  <c r="Y624" i="7"/>
  <c r="X624" i="7"/>
  <c r="W624" i="7"/>
  <c r="V624" i="7"/>
  <c r="U624" i="7"/>
  <c r="T624" i="7"/>
  <c r="R624" i="7"/>
  <c r="P624" i="7"/>
  <c r="J624" i="7"/>
  <c r="E624" i="7"/>
  <c r="C624" i="7"/>
  <c r="B624" i="7"/>
  <c r="A624" i="7"/>
  <c r="AA623" i="7"/>
  <c r="Z623" i="7"/>
  <c r="Y623" i="7"/>
  <c r="X623" i="7"/>
  <c r="W623" i="7"/>
  <c r="V623" i="7"/>
  <c r="U623" i="7"/>
  <c r="T623" i="7"/>
  <c r="R623" i="7"/>
  <c r="P623" i="7"/>
  <c r="J623" i="7"/>
  <c r="E623" i="7"/>
  <c r="C623" i="7"/>
  <c r="B623" i="7"/>
  <c r="A623" i="7"/>
  <c r="AA622" i="7"/>
  <c r="Z622" i="7"/>
  <c r="Y622" i="7"/>
  <c r="X622" i="7"/>
  <c r="W622" i="7"/>
  <c r="V622" i="7"/>
  <c r="U622" i="7"/>
  <c r="T622" i="7"/>
  <c r="R622" i="7"/>
  <c r="P622" i="7"/>
  <c r="J622" i="7"/>
  <c r="E622" i="7"/>
  <c r="C622" i="7"/>
  <c r="B622" i="7"/>
  <c r="A622" i="7"/>
  <c r="AA621" i="7"/>
  <c r="Z621" i="7"/>
  <c r="Y621" i="7"/>
  <c r="X621" i="7"/>
  <c r="W621" i="7"/>
  <c r="V621" i="7"/>
  <c r="U621" i="7"/>
  <c r="T621" i="7"/>
  <c r="R621" i="7"/>
  <c r="P621" i="7"/>
  <c r="J621" i="7"/>
  <c r="E621" i="7"/>
  <c r="C621" i="7"/>
  <c r="B621" i="7"/>
  <c r="A621" i="7"/>
  <c r="AA620" i="7"/>
  <c r="Z620" i="7"/>
  <c r="Y620" i="7"/>
  <c r="X620" i="7"/>
  <c r="W620" i="7"/>
  <c r="V620" i="7"/>
  <c r="U620" i="7"/>
  <c r="T620" i="7"/>
  <c r="R620" i="7"/>
  <c r="P620" i="7"/>
  <c r="J620" i="7"/>
  <c r="E620" i="7"/>
  <c r="C620" i="7"/>
  <c r="B620" i="7"/>
  <c r="A620" i="7"/>
  <c r="AA619" i="7"/>
  <c r="Z619" i="7"/>
  <c r="Y619" i="7"/>
  <c r="X619" i="7"/>
  <c r="W619" i="7"/>
  <c r="V619" i="7"/>
  <c r="U619" i="7"/>
  <c r="T619" i="7"/>
  <c r="R619" i="7"/>
  <c r="P619" i="7"/>
  <c r="J619" i="7"/>
  <c r="E619" i="7"/>
  <c r="C619" i="7"/>
  <c r="B619" i="7"/>
  <c r="A619" i="7"/>
  <c r="AA618" i="7"/>
  <c r="Z618" i="7"/>
  <c r="Y618" i="7"/>
  <c r="X618" i="7"/>
  <c r="W618" i="7"/>
  <c r="V618" i="7"/>
  <c r="U618" i="7"/>
  <c r="T618" i="7"/>
  <c r="R618" i="7"/>
  <c r="P618" i="7"/>
  <c r="J618" i="7"/>
  <c r="E618" i="7"/>
  <c r="C618" i="7"/>
  <c r="B618" i="7"/>
  <c r="A618" i="7"/>
  <c r="AA617" i="7"/>
  <c r="Z617" i="7"/>
  <c r="Y617" i="7"/>
  <c r="X617" i="7"/>
  <c r="W617" i="7"/>
  <c r="V617" i="7"/>
  <c r="U617" i="7"/>
  <c r="T617" i="7"/>
  <c r="R617" i="7"/>
  <c r="P617" i="7"/>
  <c r="J617" i="7"/>
  <c r="E617" i="7"/>
  <c r="C617" i="7"/>
  <c r="B617" i="7"/>
  <c r="A617" i="7"/>
  <c r="AA616" i="7"/>
  <c r="Z616" i="7"/>
  <c r="Y616" i="7"/>
  <c r="X616" i="7"/>
  <c r="W616" i="7"/>
  <c r="V616" i="7"/>
  <c r="U616" i="7"/>
  <c r="T616" i="7"/>
  <c r="R616" i="7"/>
  <c r="P616" i="7"/>
  <c r="J616" i="7"/>
  <c r="E616" i="7"/>
  <c r="C616" i="7"/>
  <c r="B616" i="7"/>
  <c r="A616" i="7"/>
  <c r="AA615" i="7"/>
  <c r="Z615" i="7"/>
  <c r="Y615" i="7"/>
  <c r="X615" i="7"/>
  <c r="W615" i="7"/>
  <c r="V615" i="7"/>
  <c r="U615" i="7"/>
  <c r="T615" i="7"/>
  <c r="R615" i="7"/>
  <c r="P615" i="7"/>
  <c r="J615" i="7"/>
  <c r="E615" i="7"/>
  <c r="C615" i="7"/>
  <c r="B615" i="7"/>
  <c r="A615" i="7"/>
  <c r="AA614" i="7"/>
  <c r="Z614" i="7"/>
  <c r="Y614" i="7"/>
  <c r="X614" i="7"/>
  <c r="W614" i="7"/>
  <c r="V614" i="7"/>
  <c r="U614" i="7"/>
  <c r="T614" i="7"/>
  <c r="R614" i="7"/>
  <c r="P614" i="7"/>
  <c r="J614" i="7"/>
  <c r="E614" i="7"/>
  <c r="C614" i="7"/>
  <c r="B614" i="7"/>
  <c r="A614" i="7"/>
  <c r="AA613" i="7"/>
  <c r="Z613" i="7"/>
  <c r="Y613" i="7"/>
  <c r="X613" i="7"/>
  <c r="W613" i="7"/>
  <c r="V613" i="7"/>
  <c r="U613" i="7"/>
  <c r="T613" i="7"/>
  <c r="R613" i="7"/>
  <c r="P613" i="7"/>
  <c r="J613" i="7"/>
  <c r="E613" i="7"/>
  <c r="C613" i="7"/>
  <c r="B613" i="7"/>
  <c r="A613" i="7"/>
  <c r="AA612" i="7"/>
  <c r="Z612" i="7"/>
  <c r="Y612" i="7"/>
  <c r="X612" i="7"/>
  <c r="W612" i="7"/>
  <c r="V612" i="7"/>
  <c r="U612" i="7"/>
  <c r="T612" i="7"/>
  <c r="R612" i="7"/>
  <c r="P612" i="7"/>
  <c r="J612" i="7"/>
  <c r="E612" i="7"/>
  <c r="C612" i="7"/>
  <c r="B612" i="7"/>
  <c r="A612" i="7"/>
  <c r="AA611" i="7"/>
  <c r="Z611" i="7"/>
  <c r="Y611" i="7"/>
  <c r="X611" i="7"/>
  <c r="W611" i="7"/>
  <c r="V611" i="7"/>
  <c r="U611" i="7"/>
  <c r="T611" i="7"/>
  <c r="R611" i="7"/>
  <c r="P611" i="7"/>
  <c r="J611" i="7"/>
  <c r="E611" i="7"/>
  <c r="C611" i="7"/>
  <c r="B611" i="7"/>
  <c r="A611" i="7"/>
  <c r="AA610" i="7"/>
  <c r="Z610" i="7"/>
  <c r="Y610" i="7"/>
  <c r="X610" i="7"/>
  <c r="W610" i="7"/>
  <c r="V610" i="7"/>
  <c r="U610" i="7"/>
  <c r="T610" i="7"/>
  <c r="R610" i="7"/>
  <c r="P610" i="7"/>
  <c r="J610" i="7"/>
  <c r="E610" i="7"/>
  <c r="C610" i="7"/>
  <c r="B610" i="7"/>
  <c r="A610" i="7"/>
  <c r="AA609" i="7"/>
  <c r="Z609" i="7"/>
  <c r="Y609" i="7"/>
  <c r="X609" i="7"/>
  <c r="W609" i="7"/>
  <c r="V609" i="7"/>
  <c r="U609" i="7"/>
  <c r="T609" i="7"/>
  <c r="R609" i="7"/>
  <c r="P609" i="7"/>
  <c r="J609" i="7"/>
  <c r="E609" i="7"/>
  <c r="C609" i="7"/>
  <c r="B609" i="7"/>
  <c r="A609" i="7"/>
  <c r="AA608" i="7"/>
  <c r="Z608" i="7"/>
  <c r="Y608" i="7"/>
  <c r="X608" i="7"/>
  <c r="W608" i="7"/>
  <c r="V608" i="7"/>
  <c r="U608" i="7"/>
  <c r="T608" i="7"/>
  <c r="R608" i="7"/>
  <c r="P608" i="7"/>
  <c r="J608" i="7"/>
  <c r="E608" i="7"/>
  <c r="C608" i="7"/>
  <c r="B608" i="7"/>
  <c r="A608" i="7"/>
  <c r="AA607" i="7"/>
  <c r="Z607" i="7"/>
  <c r="Y607" i="7"/>
  <c r="X607" i="7"/>
  <c r="W607" i="7"/>
  <c r="V607" i="7"/>
  <c r="U607" i="7"/>
  <c r="T607" i="7"/>
  <c r="R607" i="7"/>
  <c r="P607" i="7"/>
  <c r="J607" i="7"/>
  <c r="E607" i="7"/>
  <c r="C607" i="7"/>
  <c r="B607" i="7"/>
  <c r="A607" i="7"/>
  <c r="AA606" i="7"/>
  <c r="Z606" i="7"/>
  <c r="Y606" i="7"/>
  <c r="X606" i="7"/>
  <c r="W606" i="7"/>
  <c r="V606" i="7"/>
  <c r="U606" i="7"/>
  <c r="T606" i="7"/>
  <c r="R606" i="7"/>
  <c r="P606" i="7"/>
  <c r="J606" i="7"/>
  <c r="E606" i="7"/>
  <c r="C606" i="7"/>
  <c r="B606" i="7"/>
  <c r="A606" i="7"/>
  <c r="AA605" i="7"/>
  <c r="Z605" i="7"/>
  <c r="Y605" i="7"/>
  <c r="X605" i="7"/>
  <c r="W605" i="7"/>
  <c r="V605" i="7"/>
  <c r="U605" i="7"/>
  <c r="T605" i="7"/>
  <c r="R605" i="7"/>
  <c r="P605" i="7"/>
  <c r="J605" i="7"/>
  <c r="E605" i="7"/>
  <c r="C605" i="7"/>
  <c r="B605" i="7"/>
  <c r="A605" i="7"/>
  <c r="AA604" i="7"/>
  <c r="Z604" i="7"/>
  <c r="Y604" i="7"/>
  <c r="X604" i="7"/>
  <c r="W604" i="7"/>
  <c r="V604" i="7"/>
  <c r="U604" i="7"/>
  <c r="T604" i="7"/>
  <c r="R604" i="7"/>
  <c r="P604" i="7"/>
  <c r="J604" i="7"/>
  <c r="E604" i="7"/>
  <c r="C604" i="7"/>
  <c r="B604" i="7"/>
  <c r="A604" i="7"/>
  <c r="AA603" i="7"/>
  <c r="Z603" i="7"/>
  <c r="Y603" i="7"/>
  <c r="X603" i="7"/>
  <c r="W603" i="7"/>
  <c r="V603" i="7"/>
  <c r="U603" i="7"/>
  <c r="T603" i="7"/>
  <c r="R603" i="7"/>
  <c r="P603" i="7"/>
  <c r="J603" i="7"/>
  <c r="E603" i="7"/>
  <c r="C603" i="7"/>
  <c r="B603" i="7"/>
  <c r="A603" i="7"/>
  <c r="AA602" i="7"/>
  <c r="Z602" i="7"/>
  <c r="Y602" i="7"/>
  <c r="X602" i="7"/>
  <c r="W602" i="7"/>
  <c r="V602" i="7"/>
  <c r="U602" i="7"/>
  <c r="T602" i="7"/>
  <c r="R602" i="7"/>
  <c r="P602" i="7"/>
  <c r="J602" i="7"/>
  <c r="E602" i="7"/>
  <c r="C602" i="7"/>
  <c r="B602" i="7"/>
  <c r="A602" i="7"/>
  <c r="AA601" i="7"/>
  <c r="Z601" i="7"/>
  <c r="Y601" i="7"/>
  <c r="X601" i="7"/>
  <c r="W601" i="7"/>
  <c r="V601" i="7"/>
  <c r="U601" i="7"/>
  <c r="T601" i="7"/>
  <c r="R601" i="7"/>
  <c r="P601" i="7"/>
  <c r="J601" i="7"/>
  <c r="E601" i="7"/>
  <c r="C601" i="7"/>
  <c r="B601" i="7"/>
  <c r="A601" i="7"/>
  <c r="AA600" i="7"/>
  <c r="Z600" i="7"/>
  <c r="Y600" i="7"/>
  <c r="X600" i="7"/>
  <c r="W600" i="7"/>
  <c r="V600" i="7"/>
  <c r="U600" i="7"/>
  <c r="T600" i="7"/>
  <c r="R600" i="7"/>
  <c r="P600" i="7"/>
  <c r="J600" i="7"/>
  <c r="E600" i="7"/>
  <c r="C600" i="7"/>
  <c r="B600" i="7"/>
  <c r="A600" i="7"/>
  <c r="AA599" i="7"/>
  <c r="Z599" i="7"/>
  <c r="Y599" i="7"/>
  <c r="X599" i="7"/>
  <c r="W599" i="7"/>
  <c r="V599" i="7"/>
  <c r="U599" i="7"/>
  <c r="T599" i="7"/>
  <c r="R599" i="7"/>
  <c r="P599" i="7"/>
  <c r="J599" i="7"/>
  <c r="E599" i="7"/>
  <c r="C599" i="7"/>
  <c r="B599" i="7"/>
  <c r="A599" i="7"/>
  <c r="AA598" i="7"/>
  <c r="Z598" i="7"/>
  <c r="Y598" i="7"/>
  <c r="X598" i="7"/>
  <c r="W598" i="7"/>
  <c r="V598" i="7"/>
  <c r="U598" i="7"/>
  <c r="T598" i="7"/>
  <c r="R598" i="7"/>
  <c r="P598" i="7"/>
  <c r="J598" i="7"/>
  <c r="E598" i="7"/>
  <c r="C598" i="7"/>
  <c r="B598" i="7"/>
  <c r="A598" i="7"/>
  <c r="AA597" i="7"/>
  <c r="Z597" i="7"/>
  <c r="Y597" i="7"/>
  <c r="X597" i="7"/>
  <c r="W597" i="7"/>
  <c r="V597" i="7"/>
  <c r="U597" i="7"/>
  <c r="T597" i="7"/>
  <c r="R597" i="7"/>
  <c r="P597" i="7"/>
  <c r="J597" i="7"/>
  <c r="E597" i="7"/>
  <c r="C597" i="7"/>
  <c r="B597" i="7"/>
  <c r="A597" i="7"/>
  <c r="AA596" i="7"/>
  <c r="Z596" i="7"/>
  <c r="Y596" i="7"/>
  <c r="X596" i="7"/>
  <c r="W596" i="7"/>
  <c r="V596" i="7"/>
  <c r="U596" i="7"/>
  <c r="T596" i="7"/>
  <c r="R596" i="7"/>
  <c r="P596" i="7"/>
  <c r="J596" i="7"/>
  <c r="E596" i="7"/>
  <c r="C596" i="7"/>
  <c r="B596" i="7"/>
  <c r="A596" i="7"/>
  <c r="AA595" i="7"/>
  <c r="Z595" i="7"/>
  <c r="Y595" i="7"/>
  <c r="X595" i="7"/>
  <c r="W595" i="7"/>
  <c r="V595" i="7"/>
  <c r="U595" i="7"/>
  <c r="T595" i="7"/>
  <c r="R595" i="7"/>
  <c r="P595" i="7"/>
  <c r="J595" i="7"/>
  <c r="E595" i="7"/>
  <c r="C595" i="7"/>
  <c r="B595" i="7"/>
  <c r="A595" i="7"/>
  <c r="AA594" i="7"/>
  <c r="Z594" i="7"/>
  <c r="Y594" i="7"/>
  <c r="X594" i="7"/>
  <c r="W594" i="7"/>
  <c r="V594" i="7"/>
  <c r="U594" i="7"/>
  <c r="T594" i="7"/>
  <c r="R594" i="7"/>
  <c r="P594" i="7"/>
  <c r="J594" i="7"/>
  <c r="E594" i="7"/>
  <c r="C594" i="7"/>
  <c r="B594" i="7"/>
  <c r="A594" i="7"/>
  <c r="AA593" i="7"/>
  <c r="Z593" i="7"/>
  <c r="Y593" i="7"/>
  <c r="X593" i="7"/>
  <c r="W593" i="7"/>
  <c r="V593" i="7"/>
  <c r="U593" i="7"/>
  <c r="T593" i="7"/>
  <c r="R593" i="7"/>
  <c r="P593" i="7"/>
  <c r="J593" i="7"/>
  <c r="E593" i="7"/>
  <c r="C593" i="7"/>
  <c r="B593" i="7"/>
  <c r="A593" i="7"/>
  <c r="AA592" i="7"/>
  <c r="Z592" i="7"/>
  <c r="Y592" i="7"/>
  <c r="X592" i="7"/>
  <c r="W592" i="7"/>
  <c r="V592" i="7"/>
  <c r="U592" i="7"/>
  <c r="T592" i="7"/>
  <c r="R592" i="7"/>
  <c r="P592" i="7"/>
  <c r="J592" i="7"/>
  <c r="E592" i="7"/>
  <c r="C592" i="7"/>
  <c r="B592" i="7"/>
  <c r="A592" i="7"/>
  <c r="AA591" i="7"/>
  <c r="Z591" i="7"/>
  <c r="Y591" i="7"/>
  <c r="X591" i="7"/>
  <c r="W591" i="7"/>
  <c r="V591" i="7"/>
  <c r="U591" i="7"/>
  <c r="T591" i="7"/>
  <c r="R591" i="7"/>
  <c r="P591" i="7"/>
  <c r="J591" i="7"/>
  <c r="E591" i="7"/>
  <c r="C591" i="7"/>
  <c r="B591" i="7"/>
  <c r="A591" i="7"/>
  <c r="AA590" i="7"/>
  <c r="Z590" i="7"/>
  <c r="Y590" i="7"/>
  <c r="X590" i="7"/>
  <c r="W590" i="7"/>
  <c r="V590" i="7"/>
  <c r="U590" i="7"/>
  <c r="T590" i="7"/>
  <c r="R590" i="7"/>
  <c r="P590" i="7"/>
  <c r="J590" i="7"/>
  <c r="E590" i="7"/>
  <c r="C590" i="7"/>
  <c r="B590" i="7"/>
  <c r="A590" i="7"/>
  <c r="AA589" i="7"/>
  <c r="Z589" i="7"/>
  <c r="Y589" i="7"/>
  <c r="X589" i="7"/>
  <c r="W589" i="7"/>
  <c r="V589" i="7"/>
  <c r="U589" i="7"/>
  <c r="T589" i="7"/>
  <c r="R589" i="7"/>
  <c r="P589" i="7"/>
  <c r="J589" i="7"/>
  <c r="E589" i="7"/>
  <c r="C589" i="7"/>
  <c r="B589" i="7"/>
  <c r="A589" i="7"/>
  <c r="AA588" i="7"/>
  <c r="Z588" i="7"/>
  <c r="Y588" i="7"/>
  <c r="X588" i="7"/>
  <c r="W588" i="7"/>
  <c r="V588" i="7"/>
  <c r="U588" i="7"/>
  <c r="T588" i="7"/>
  <c r="R588" i="7"/>
  <c r="P588" i="7"/>
  <c r="J588" i="7"/>
  <c r="E588" i="7"/>
  <c r="C588" i="7"/>
  <c r="B588" i="7"/>
  <c r="A588" i="7"/>
  <c r="AA587" i="7"/>
  <c r="Z587" i="7"/>
  <c r="Y587" i="7"/>
  <c r="X587" i="7"/>
  <c r="W587" i="7"/>
  <c r="V587" i="7"/>
  <c r="U587" i="7"/>
  <c r="T587" i="7"/>
  <c r="R587" i="7"/>
  <c r="P587" i="7"/>
  <c r="J587" i="7"/>
  <c r="E587" i="7"/>
  <c r="C587" i="7"/>
  <c r="B587" i="7"/>
  <c r="A587" i="7"/>
  <c r="AA586" i="7"/>
  <c r="Z586" i="7"/>
  <c r="Y586" i="7"/>
  <c r="X586" i="7"/>
  <c r="W586" i="7"/>
  <c r="V586" i="7"/>
  <c r="U586" i="7"/>
  <c r="T586" i="7"/>
  <c r="R586" i="7"/>
  <c r="P586" i="7"/>
  <c r="J586" i="7"/>
  <c r="E586" i="7"/>
  <c r="C586" i="7"/>
  <c r="B586" i="7"/>
  <c r="A586" i="7"/>
  <c r="AA585" i="7"/>
  <c r="Z585" i="7"/>
  <c r="Y585" i="7"/>
  <c r="X585" i="7"/>
  <c r="W585" i="7"/>
  <c r="V585" i="7"/>
  <c r="U585" i="7"/>
  <c r="T585" i="7"/>
  <c r="R585" i="7"/>
  <c r="P585" i="7"/>
  <c r="J585" i="7"/>
  <c r="E585" i="7"/>
  <c r="C585" i="7"/>
  <c r="B585" i="7"/>
  <c r="A585" i="7"/>
  <c r="AA584" i="7"/>
  <c r="Z584" i="7"/>
  <c r="Y584" i="7"/>
  <c r="X584" i="7"/>
  <c r="W584" i="7"/>
  <c r="V584" i="7"/>
  <c r="U584" i="7"/>
  <c r="T584" i="7"/>
  <c r="R584" i="7"/>
  <c r="P584" i="7"/>
  <c r="J584" i="7"/>
  <c r="E584" i="7"/>
  <c r="C584" i="7"/>
  <c r="B584" i="7"/>
  <c r="A584" i="7"/>
  <c r="AA583" i="7"/>
  <c r="Z583" i="7"/>
  <c r="Y583" i="7"/>
  <c r="X583" i="7"/>
  <c r="W583" i="7"/>
  <c r="V583" i="7"/>
  <c r="U583" i="7"/>
  <c r="T583" i="7"/>
  <c r="R583" i="7"/>
  <c r="P583" i="7"/>
  <c r="J583" i="7"/>
  <c r="E583" i="7"/>
  <c r="C583" i="7"/>
  <c r="B583" i="7"/>
  <c r="A583" i="7"/>
  <c r="AA582" i="7"/>
  <c r="Z582" i="7"/>
  <c r="Y582" i="7"/>
  <c r="X582" i="7"/>
  <c r="W582" i="7"/>
  <c r="V582" i="7"/>
  <c r="U582" i="7"/>
  <c r="T582" i="7"/>
  <c r="R582" i="7"/>
  <c r="P582" i="7"/>
  <c r="J582" i="7"/>
  <c r="E582" i="7"/>
  <c r="C582" i="7"/>
  <c r="B582" i="7"/>
  <c r="A582" i="7"/>
  <c r="AA581" i="7"/>
  <c r="Z581" i="7"/>
  <c r="Y581" i="7"/>
  <c r="X581" i="7"/>
  <c r="W581" i="7"/>
  <c r="V581" i="7"/>
  <c r="U581" i="7"/>
  <c r="T581" i="7"/>
  <c r="R581" i="7"/>
  <c r="P581" i="7"/>
  <c r="J581" i="7"/>
  <c r="E581" i="7"/>
  <c r="C581" i="7"/>
  <c r="B581" i="7"/>
  <c r="A581" i="7"/>
  <c r="AA580" i="7"/>
  <c r="Z580" i="7"/>
  <c r="Y580" i="7"/>
  <c r="X580" i="7"/>
  <c r="W580" i="7"/>
  <c r="V580" i="7"/>
  <c r="U580" i="7"/>
  <c r="T580" i="7"/>
  <c r="R580" i="7"/>
  <c r="P580" i="7"/>
  <c r="J580" i="7"/>
  <c r="E580" i="7"/>
  <c r="C580" i="7"/>
  <c r="B580" i="7"/>
  <c r="A580" i="7"/>
  <c r="AA579" i="7"/>
  <c r="Z579" i="7"/>
  <c r="Y579" i="7"/>
  <c r="X579" i="7"/>
  <c r="W579" i="7"/>
  <c r="V579" i="7"/>
  <c r="U579" i="7"/>
  <c r="T579" i="7"/>
  <c r="R579" i="7"/>
  <c r="P579" i="7"/>
  <c r="J579" i="7"/>
  <c r="E579" i="7"/>
  <c r="C579" i="7"/>
  <c r="B579" i="7"/>
  <c r="A579" i="7"/>
  <c r="AA578" i="7"/>
  <c r="Z578" i="7"/>
  <c r="Y578" i="7"/>
  <c r="X578" i="7"/>
  <c r="W578" i="7"/>
  <c r="V578" i="7"/>
  <c r="U578" i="7"/>
  <c r="T578" i="7"/>
  <c r="R578" i="7"/>
  <c r="P578" i="7"/>
  <c r="J578" i="7"/>
  <c r="E578" i="7"/>
  <c r="C578" i="7"/>
  <c r="B578" i="7"/>
  <c r="A578" i="7"/>
  <c r="AA577" i="7"/>
  <c r="Z577" i="7"/>
  <c r="Y577" i="7"/>
  <c r="X577" i="7"/>
  <c r="W577" i="7"/>
  <c r="V577" i="7"/>
  <c r="U577" i="7"/>
  <c r="T577" i="7"/>
  <c r="R577" i="7"/>
  <c r="P577" i="7"/>
  <c r="J577" i="7"/>
  <c r="E577" i="7"/>
  <c r="C577" i="7"/>
  <c r="B577" i="7"/>
  <c r="A577" i="7"/>
  <c r="AA576" i="7"/>
  <c r="Z576" i="7"/>
  <c r="Y576" i="7"/>
  <c r="X576" i="7"/>
  <c r="W576" i="7"/>
  <c r="V576" i="7"/>
  <c r="U576" i="7"/>
  <c r="T576" i="7"/>
  <c r="R576" i="7"/>
  <c r="P576" i="7"/>
  <c r="J576" i="7"/>
  <c r="E576" i="7"/>
  <c r="C576" i="7"/>
  <c r="B576" i="7"/>
  <c r="A576" i="7"/>
  <c r="AA575" i="7"/>
  <c r="Z575" i="7"/>
  <c r="Y575" i="7"/>
  <c r="X575" i="7"/>
  <c r="W575" i="7"/>
  <c r="V575" i="7"/>
  <c r="U575" i="7"/>
  <c r="T575" i="7"/>
  <c r="R575" i="7"/>
  <c r="P575" i="7"/>
  <c r="J575" i="7"/>
  <c r="E575" i="7"/>
  <c r="C575" i="7"/>
  <c r="B575" i="7"/>
  <c r="A575" i="7"/>
  <c r="AA574" i="7"/>
  <c r="Z574" i="7"/>
  <c r="Y574" i="7"/>
  <c r="X574" i="7"/>
  <c r="W574" i="7"/>
  <c r="V574" i="7"/>
  <c r="U574" i="7"/>
  <c r="T574" i="7"/>
  <c r="R574" i="7"/>
  <c r="P574" i="7"/>
  <c r="J574" i="7"/>
  <c r="E574" i="7"/>
  <c r="C574" i="7"/>
  <c r="B574" i="7"/>
  <c r="A574" i="7"/>
  <c r="AA573" i="7"/>
  <c r="Z573" i="7"/>
  <c r="Y573" i="7"/>
  <c r="X573" i="7"/>
  <c r="W573" i="7"/>
  <c r="V573" i="7"/>
  <c r="U573" i="7"/>
  <c r="T573" i="7"/>
  <c r="R573" i="7"/>
  <c r="P573" i="7"/>
  <c r="J573" i="7"/>
  <c r="E573" i="7"/>
  <c r="C573" i="7"/>
  <c r="B573" i="7"/>
  <c r="A573" i="7"/>
  <c r="AA572" i="7"/>
  <c r="Z572" i="7"/>
  <c r="Y572" i="7"/>
  <c r="X572" i="7"/>
  <c r="W572" i="7"/>
  <c r="V572" i="7"/>
  <c r="U572" i="7"/>
  <c r="T572" i="7"/>
  <c r="R572" i="7"/>
  <c r="P572" i="7"/>
  <c r="J572" i="7"/>
  <c r="E572" i="7"/>
  <c r="C572" i="7"/>
  <c r="B572" i="7"/>
  <c r="A572" i="7"/>
  <c r="AA571" i="7"/>
  <c r="Z571" i="7"/>
  <c r="Y571" i="7"/>
  <c r="X571" i="7"/>
  <c r="W571" i="7"/>
  <c r="V571" i="7"/>
  <c r="U571" i="7"/>
  <c r="T571" i="7"/>
  <c r="R571" i="7"/>
  <c r="P571" i="7"/>
  <c r="J571" i="7"/>
  <c r="E571" i="7"/>
  <c r="C571" i="7"/>
  <c r="B571" i="7"/>
  <c r="A571" i="7"/>
  <c r="AA570" i="7"/>
  <c r="Z570" i="7"/>
  <c r="Y570" i="7"/>
  <c r="X570" i="7"/>
  <c r="W570" i="7"/>
  <c r="V570" i="7"/>
  <c r="U570" i="7"/>
  <c r="T570" i="7"/>
  <c r="R570" i="7"/>
  <c r="P570" i="7"/>
  <c r="J570" i="7"/>
  <c r="E570" i="7"/>
  <c r="C570" i="7"/>
  <c r="B570" i="7"/>
  <c r="A570" i="7"/>
  <c r="AA569" i="7"/>
  <c r="Z569" i="7"/>
  <c r="Y569" i="7"/>
  <c r="X569" i="7"/>
  <c r="W569" i="7"/>
  <c r="V569" i="7"/>
  <c r="U569" i="7"/>
  <c r="T569" i="7"/>
  <c r="R569" i="7"/>
  <c r="P569" i="7"/>
  <c r="J569" i="7"/>
  <c r="E569" i="7"/>
  <c r="C569" i="7"/>
  <c r="B569" i="7"/>
  <c r="A569" i="7"/>
  <c r="AA568" i="7"/>
  <c r="Z568" i="7"/>
  <c r="Y568" i="7"/>
  <c r="X568" i="7"/>
  <c r="W568" i="7"/>
  <c r="V568" i="7"/>
  <c r="U568" i="7"/>
  <c r="T568" i="7"/>
  <c r="R568" i="7"/>
  <c r="P568" i="7"/>
  <c r="J568" i="7"/>
  <c r="E568" i="7"/>
  <c r="C568" i="7"/>
  <c r="B568" i="7"/>
  <c r="A568" i="7"/>
  <c r="AA567" i="7"/>
  <c r="Z567" i="7"/>
  <c r="Y567" i="7"/>
  <c r="X567" i="7"/>
  <c r="W567" i="7"/>
  <c r="V567" i="7"/>
  <c r="U567" i="7"/>
  <c r="T567" i="7"/>
  <c r="R567" i="7"/>
  <c r="P567" i="7"/>
  <c r="J567" i="7"/>
  <c r="E567" i="7"/>
  <c r="C567" i="7"/>
  <c r="B567" i="7"/>
  <c r="A567" i="7"/>
  <c r="AA566" i="7"/>
  <c r="Z566" i="7"/>
  <c r="Y566" i="7"/>
  <c r="X566" i="7"/>
  <c r="W566" i="7"/>
  <c r="V566" i="7"/>
  <c r="U566" i="7"/>
  <c r="T566" i="7"/>
  <c r="R566" i="7"/>
  <c r="P566" i="7"/>
  <c r="J566" i="7"/>
  <c r="E566" i="7"/>
  <c r="C566" i="7"/>
  <c r="B566" i="7"/>
  <c r="A566" i="7"/>
  <c r="AA565" i="7"/>
  <c r="Z565" i="7"/>
  <c r="Y565" i="7"/>
  <c r="X565" i="7"/>
  <c r="W565" i="7"/>
  <c r="V565" i="7"/>
  <c r="U565" i="7"/>
  <c r="T565" i="7"/>
  <c r="R565" i="7"/>
  <c r="P565" i="7"/>
  <c r="J565" i="7"/>
  <c r="E565" i="7"/>
  <c r="C565" i="7"/>
  <c r="B565" i="7"/>
  <c r="A565" i="7"/>
  <c r="AA564" i="7"/>
  <c r="Z564" i="7"/>
  <c r="Y564" i="7"/>
  <c r="X564" i="7"/>
  <c r="W564" i="7"/>
  <c r="V564" i="7"/>
  <c r="U564" i="7"/>
  <c r="T564" i="7"/>
  <c r="R564" i="7"/>
  <c r="P564" i="7"/>
  <c r="J564" i="7"/>
  <c r="E564" i="7"/>
  <c r="C564" i="7"/>
  <c r="B564" i="7"/>
  <c r="A564" i="7"/>
  <c r="AA563" i="7"/>
  <c r="Z563" i="7"/>
  <c r="Y563" i="7"/>
  <c r="X563" i="7"/>
  <c r="W563" i="7"/>
  <c r="V563" i="7"/>
  <c r="U563" i="7"/>
  <c r="T563" i="7"/>
  <c r="R563" i="7"/>
  <c r="P563" i="7"/>
  <c r="J563" i="7"/>
  <c r="E563" i="7"/>
  <c r="C563" i="7"/>
  <c r="B563" i="7"/>
  <c r="A563" i="7"/>
  <c r="AA562" i="7"/>
  <c r="Z562" i="7"/>
  <c r="Y562" i="7"/>
  <c r="X562" i="7"/>
  <c r="W562" i="7"/>
  <c r="V562" i="7"/>
  <c r="U562" i="7"/>
  <c r="T562" i="7"/>
  <c r="R562" i="7"/>
  <c r="P562" i="7"/>
  <c r="J562" i="7"/>
  <c r="E562" i="7"/>
  <c r="C562" i="7"/>
  <c r="B562" i="7"/>
  <c r="A562" i="7"/>
  <c r="AA561" i="7"/>
  <c r="Z561" i="7"/>
  <c r="Y561" i="7"/>
  <c r="X561" i="7"/>
  <c r="W561" i="7"/>
  <c r="V561" i="7"/>
  <c r="U561" i="7"/>
  <c r="T561" i="7"/>
  <c r="R561" i="7"/>
  <c r="P561" i="7"/>
  <c r="J561" i="7"/>
  <c r="E561" i="7"/>
  <c r="C561" i="7"/>
  <c r="B561" i="7"/>
  <c r="A561" i="7"/>
  <c r="AA560" i="7"/>
  <c r="Z560" i="7"/>
  <c r="Y560" i="7"/>
  <c r="X560" i="7"/>
  <c r="W560" i="7"/>
  <c r="V560" i="7"/>
  <c r="U560" i="7"/>
  <c r="T560" i="7"/>
  <c r="R560" i="7"/>
  <c r="P560" i="7"/>
  <c r="J560" i="7"/>
  <c r="E560" i="7"/>
  <c r="C560" i="7"/>
  <c r="B560" i="7"/>
  <c r="A560" i="7"/>
  <c r="AA559" i="7"/>
  <c r="Z559" i="7"/>
  <c r="Y559" i="7"/>
  <c r="X559" i="7"/>
  <c r="W559" i="7"/>
  <c r="V559" i="7"/>
  <c r="U559" i="7"/>
  <c r="T559" i="7"/>
  <c r="R559" i="7"/>
  <c r="P559" i="7"/>
  <c r="J559" i="7"/>
  <c r="E559" i="7"/>
  <c r="C559" i="7"/>
  <c r="B559" i="7"/>
  <c r="A559" i="7"/>
  <c r="AA558" i="7"/>
  <c r="Z558" i="7"/>
  <c r="Y558" i="7"/>
  <c r="X558" i="7"/>
  <c r="W558" i="7"/>
  <c r="V558" i="7"/>
  <c r="U558" i="7"/>
  <c r="T558" i="7"/>
  <c r="R558" i="7"/>
  <c r="P558" i="7"/>
  <c r="J558" i="7"/>
  <c r="E558" i="7"/>
  <c r="C558" i="7"/>
  <c r="B558" i="7"/>
  <c r="A558" i="7"/>
  <c r="AA557" i="7"/>
  <c r="Z557" i="7"/>
  <c r="Y557" i="7"/>
  <c r="X557" i="7"/>
  <c r="W557" i="7"/>
  <c r="V557" i="7"/>
  <c r="U557" i="7"/>
  <c r="T557" i="7"/>
  <c r="R557" i="7"/>
  <c r="P557" i="7"/>
  <c r="J557" i="7"/>
  <c r="E557" i="7"/>
  <c r="C557" i="7"/>
  <c r="B557" i="7"/>
  <c r="A557" i="7"/>
  <c r="AA556" i="7"/>
  <c r="Z556" i="7"/>
  <c r="Y556" i="7"/>
  <c r="X556" i="7"/>
  <c r="W556" i="7"/>
  <c r="V556" i="7"/>
  <c r="U556" i="7"/>
  <c r="T556" i="7"/>
  <c r="R556" i="7"/>
  <c r="P556" i="7"/>
  <c r="J556" i="7"/>
  <c r="E556" i="7"/>
  <c r="C556" i="7"/>
  <c r="B556" i="7"/>
  <c r="A556" i="7"/>
  <c r="AA555" i="7"/>
  <c r="Z555" i="7"/>
  <c r="Y555" i="7"/>
  <c r="X555" i="7"/>
  <c r="W555" i="7"/>
  <c r="V555" i="7"/>
  <c r="U555" i="7"/>
  <c r="T555" i="7"/>
  <c r="R555" i="7"/>
  <c r="P555" i="7"/>
  <c r="J555" i="7"/>
  <c r="E555" i="7"/>
  <c r="C555" i="7"/>
  <c r="B555" i="7"/>
  <c r="A555" i="7"/>
  <c r="AA554" i="7"/>
  <c r="Z554" i="7"/>
  <c r="Y554" i="7"/>
  <c r="X554" i="7"/>
  <c r="W554" i="7"/>
  <c r="V554" i="7"/>
  <c r="U554" i="7"/>
  <c r="T554" i="7"/>
  <c r="R554" i="7"/>
  <c r="P554" i="7"/>
  <c r="J554" i="7"/>
  <c r="E554" i="7"/>
  <c r="C554" i="7"/>
  <c r="B554" i="7"/>
  <c r="A554" i="7"/>
  <c r="AA553" i="7"/>
  <c r="Z553" i="7"/>
  <c r="Y553" i="7"/>
  <c r="X553" i="7"/>
  <c r="W553" i="7"/>
  <c r="V553" i="7"/>
  <c r="U553" i="7"/>
  <c r="T553" i="7"/>
  <c r="R553" i="7"/>
  <c r="P553" i="7"/>
  <c r="J553" i="7"/>
  <c r="E553" i="7"/>
  <c r="C553" i="7"/>
  <c r="B553" i="7"/>
  <c r="A553" i="7"/>
  <c r="AA552" i="7"/>
  <c r="Z552" i="7"/>
  <c r="Y552" i="7"/>
  <c r="X552" i="7"/>
  <c r="W552" i="7"/>
  <c r="V552" i="7"/>
  <c r="U552" i="7"/>
  <c r="T552" i="7"/>
  <c r="R552" i="7"/>
  <c r="P552" i="7"/>
  <c r="J552" i="7"/>
  <c r="E552" i="7"/>
  <c r="C552" i="7"/>
  <c r="B552" i="7"/>
  <c r="A552" i="7"/>
  <c r="AA551" i="7"/>
  <c r="Z551" i="7"/>
  <c r="Y551" i="7"/>
  <c r="X551" i="7"/>
  <c r="W551" i="7"/>
  <c r="V551" i="7"/>
  <c r="U551" i="7"/>
  <c r="T551" i="7"/>
  <c r="R551" i="7"/>
  <c r="P551" i="7"/>
  <c r="J551" i="7"/>
  <c r="E551" i="7"/>
  <c r="C551" i="7"/>
  <c r="B551" i="7"/>
  <c r="A551" i="7"/>
  <c r="AA550" i="7"/>
  <c r="Z550" i="7"/>
  <c r="Y550" i="7"/>
  <c r="X550" i="7"/>
  <c r="W550" i="7"/>
  <c r="V550" i="7"/>
  <c r="U550" i="7"/>
  <c r="T550" i="7"/>
  <c r="R550" i="7"/>
  <c r="P550" i="7"/>
  <c r="J550" i="7"/>
  <c r="E550" i="7"/>
  <c r="C550" i="7"/>
  <c r="B550" i="7"/>
  <c r="A550" i="7"/>
  <c r="AA549" i="7"/>
  <c r="Z549" i="7"/>
  <c r="Y549" i="7"/>
  <c r="X549" i="7"/>
  <c r="W549" i="7"/>
  <c r="V549" i="7"/>
  <c r="U549" i="7"/>
  <c r="T549" i="7"/>
  <c r="R549" i="7"/>
  <c r="P549" i="7"/>
  <c r="J549" i="7"/>
  <c r="E549" i="7"/>
  <c r="C549" i="7"/>
  <c r="B549" i="7"/>
  <c r="A549" i="7"/>
  <c r="AA548" i="7"/>
  <c r="Z548" i="7"/>
  <c r="Y548" i="7"/>
  <c r="X548" i="7"/>
  <c r="W548" i="7"/>
  <c r="V548" i="7"/>
  <c r="U548" i="7"/>
  <c r="T548" i="7"/>
  <c r="R548" i="7"/>
  <c r="P548" i="7"/>
  <c r="J548" i="7"/>
  <c r="E548" i="7"/>
  <c r="C548" i="7"/>
  <c r="B548" i="7"/>
  <c r="A548" i="7"/>
  <c r="AA547" i="7"/>
  <c r="Z547" i="7"/>
  <c r="Y547" i="7"/>
  <c r="X547" i="7"/>
  <c r="W547" i="7"/>
  <c r="V547" i="7"/>
  <c r="U547" i="7"/>
  <c r="T547" i="7"/>
  <c r="R547" i="7"/>
  <c r="P547" i="7"/>
  <c r="J547" i="7"/>
  <c r="E547" i="7"/>
  <c r="C547" i="7"/>
  <c r="B547" i="7"/>
  <c r="A547" i="7"/>
  <c r="AA546" i="7"/>
  <c r="Z546" i="7"/>
  <c r="Y546" i="7"/>
  <c r="X546" i="7"/>
  <c r="W546" i="7"/>
  <c r="V546" i="7"/>
  <c r="U546" i="7"/>
  <c r="T546" i="7"/>
  <c r="R546" i="7"/>
  <c r="P546" i="7"/>
  <c r="J546" i="7"/>
  <c r="E546" i="7"/>
  <c r="C546" i="7"/>
  <c r="B546" i="7"/>
  <c r="A546" i="7"/>
  <c r="AA545" i="7"/>
  <c r="Z545" i="7"/>
  <c r="Y545" i="7"/>
  <c r="X545" i="7"/>
  <c r="W545" i="7"/>
  <c r="V545" i="7"/>
  <c r="U545" i="7"/>
  <c r="T545" i="7"/>
  <c r="R545" i="7"/>
  <c r="P545" i="7"/>
  <c r="J545" i="7"/>
  <c r="E545" i="7"/>
  <c r="C545" i="7"/>
  <c r="B545" i="7"/>
  <c r="A545" i="7"/>
  <c r="AA544" i="7"/>
  <c r="Z544" i="7"/>
  <c r="Y544" i="7"/>
  <c r="X544" i="7"/>
  <c r="W544" i="7"/>
  <c r="V544" i="7"/>
  <c r="U544" i="7"/>
  <c r="T544" i="7"/>
  <c r="R544" i="7"/>
  <c r="P544" i="7"/>
  <c r="J544" i="7"/>
  <c r="E544" i="7"/>
  <c r="C544" i="7"/>
  <c r="B544" i="7"/>
  <c r="A544" i="7"/>
  <c r="AA543" i="7"/>
  <c r="Z543" i="7"/>
  <c r="Y543" i="7"/>
  <c r="X543" i="7"/>
  <c r="W543" i="7"/>
  <c r="V543" i="7"/>
  <c r="U543" i="7"/>
  <c r="T543" i="7"/>
  <c r="R543" i="7"/>
  <c r="P543" i="7"/>
  <c r="J543" i="7"/>
  <c r="E543" i="7"/>
  <c r="C543" i="7"/>
  <c r="B543" i="7"/>
  <c r="A543" i="7"/>
  <c r="AA542" i="7"/>
  <c r="Z542" i="7"/>
  <c r="Y542" i="7"/>
  <c r="X542" i="7"/>
  <c r="W542" i="7"/>
  <c r="V542" i="7"/>
  <c r="U542" i="7"/>
  <c r="T542" i="7"/>
  <c r="R542" i="7"/>
  <c r="P542" i="7"/>
  <c r="J542" i="7"/>
  <c r="E542" i="7"/>
  <c r="C542" i="7"/>
  <c r="B542" i="7"/>
  <c r="A542" i="7"/>
  <c r="AA541" i="7"/>
  <c r="Z541" i="7"/>
  <c r="Y541" i="7"/>
  <c r="X541" i="7"/>
  <c r="W541" i="7"/>
  <c r="V541" i="7"/>
  <c r="U541" i="7"/>
  <c r="T541" i="7"/>
  <c r="R541" i="7"/>
  <c r="P541" i="7"/>
  <c r="J541" i="7"/>
  <c r="E541" i="7"/>
  <c r="C541" i="7"/>
  <c r="B541" i="7"/>
  <c r="A541" i="7"/>
  <c r="AA540" i="7"/>
  <c r="Z540" i="7"/>
  <c r="Y540" i="7"/>
  <c r="X540" i="7"/>
  <c r="W540" i="7"/>
  <c r="V540" i="7"/>
  <c r="U540" i="7"/>
  <c r="T540" i="7"/>
  <c r="R540" i="7"/>
  <c r="P540" i="7"/>
  <c r="J540" i="7"/>
  <c r="E540" i="7"/>
  <c r="C540" i="7"/>
  <c r="B540" i="7"/>
  <c r="A540" i="7"/>
  <c r="AA539" i="7"/>
  <c r="Z539" i="7"/>
  <c r="Y539" i="7"/>
  <c r="X539" i="7"/>
  <c r="W539" i="7"/>
  <c r="V539" i="7"/>
  <c r="U539" i="7"/>
  <c r="T539" i="7"/>
  <c r="R539" i="7"/>
  <c r="P539" i="7"/>
  <c r="J539" i="7"/>
  <c r="E539" i="7"/>
  <c r="C539" i="7"/>
  <c r="B539" i="7"/>
  <c r="A539" i="7"/>
  <c r="AA538" i="7"/>
  <c r="Z538" i="7"/>
  <c r="Y538" i="7"/>
  <c r="X538" i="7"/>
  <c r="W538" i="7"/>
  <c r="V538" i="7"/>
  <c r="U538" i="7"/>
  <c r="T538" i="7"/>
  <c r="R538" i="7"/>
  <c r="P538" i="7"/>
  <c r="J538" i="7"/>
  <c r="E538" i="7"/>
  <c r="C538" i="7"/>
  <c r="B538" i="7"/>
  <c r="A538" i="7"/>
  <c r="AA537" i="7"/>
  <c r="Z537" i="7"/>
  <c r="Y537" i="7"/>
  <c r="X537" i="7"/>
  <c r="W537" i="7"/>
  <c r="V537" i="7"/>
  <c r="U537" i="7"/>
  <c r="T537" i="7"/>
  <c r="R537" i="7"/>
  <c r="P537" i="7"/>
  <c r="J537" i="7"/>
  <c r="E537" i="7"/>
  <c r="C537" i="7"/>
  <c r="B537" i="7"/>
  <c r="A537" i="7"/>
  <c r="AA536" i="7"/>
  <c r="Z536" i="7"/>
  <c r="Y536" i="7"/>
  <c r="X536" i="7"/>
  <c r="W536" i="7"/>
  <c r="V536" i="7"/>
  <c r="U536" i="7"/>
  <c r="T536" i="7"/>
  <c r="R536" i="7"/>
  <c r="P536" i="7"/>
  <c r="J536" i="7"/>
  <c r="E536" i="7"/>
  <c r="C536" i="7"/>
  <c r="B536" i="7"/>
  <c r="A536" i="7"/>
  <c r="AA535" i="7"/>
  <c r="Z535" i="7"/>
  <c r="Y535" i="7"/>
  <c r="X535" i="7"/>
  <c r="W535" i="7"/>
  <c r="V535" i="7"/>
  <c r="U535" i="7"/>
  <c r="T535" i="7"/>
  <c r="R535" i="7"/>
  <c r="P535" i="7"/>
  <c r="J535" i="7"/>
  <c r="E535" i="7"/>
  <c r="C535" i="7"/>
  <c r="B535" i="7"/>
  <c r="A535" i="7"/>
  <c r="AA534" i="7"/>
  <c r="Z534" i="7"/>
  <c r="Y534" i="7"/>
  <c r="X534" i="7"/>
  <c r="W534" i="7"/>
  <c r="V534" i="7"/>
  <c r="U534" i="7"/>
  <c r="T534" i="7"/>
  <c r="R534" i="7"/>
  <c r="P534" i="7"/>
  <c r="J534" i="7"/>
  <c r="E534" i="7"/>
  <c r="C534" i="7"/>
  <c r="B534" i="7"/>
  <c r="A534" i="7"/>
  <c r="AA533" i="7"/>
  <c r="Z533" i="7"/>
  <c r="Y533" i="7"/>
  <c r="X533" i="7"/>
  <c r="W533" i="7"/>
  <c r="V533" i="7"/>
  <c r="U533" i="7"/>
  <c r="T533" i="7"/>
  <c r="R533" i="7"/>
  <c r="P533" i="7"/>
  <c r="J533" i="7"/>
  <c r="E533" i="7"/>
  <c r="C533" i="7"/>
  <c r="B533" i="7"/>
  <c r="A533" i="7"/>
  <c r="AA532" i="7"/>
  <c r="Z532" i="7"/>
  <c r="Y532" i="7"/>
  <c r="X532" i="7"/>
  <c r="W532" i="7"/>
  <c r="V532" i="7"/>
  <c r="U532" i="7"/>
  <c r="T532" i="7"/>
  <c r="R532" i="7"/>
  <c r="P532" i="7"/>
  <c r="J532" i="7"/>
  <c r="E532" i="7"/>
  <c r="C532" i="7"/>
  <c r="B532" i="7"/>
  <c r="A532" i="7"/>
  <c r="AA531" i="7"/>
  <c r="Z531" i="7"/>
  <c r="Y531" i="7"/>
  <c r="X531" i="7"/>
  <c r="W531" i="7"/>
  <c r="V531" i="7"/>
  <c r="U531" i="7"/>
  <c r="T531" i="7"/>
  <c r="R531" i="7"/>
  <c r="P531" i="7"/>
  <c r="J531" i="7"/>
  <c r="E531" i="7"/>
  <c r="C531" i="7"/>
  <c r="B531" i="7"/>
  <c r="A531" i="7"/>
  <c r="AA530" i="7"/>
  <c r="Z530" i="7"/>
  <c r="Y530" i="7"/>
  <c r="X530" i="7"/>
  <c r="W530" i="7"/>
  <c r="V530" i="7"/>
  <c r="U530" i="7"/>
  <c r="T530" i="7"/>
  <c r="R530" i="7"/>
  <c r="P530" i="7"/>
  <c r="J530" i="7"/>
  <c r="E530" i="7"/>
  <c r="C530" i="7"/>
  <c r="B530" i="7"/>
  <c r="A530" i="7"/>
  <c r="AA529" i="7"/>
  <c r="Z529" i="7"/>
  <c r="Y529" i="7"/>
  <c r="X529" i="7"/>
  <c r="W529" i="7"/>
  <c r="V529" i="7"/>
  <c r="U529" i="7"/>
  <c r="T529" i="7"/>
  <c r="R529" i="7"/>
  <c r="P529" i="7"/>
  <c r="J529" i="7"/>
  <c r="E529" i="7"/>
  <c r="C529" i="7"/>
  <c r="B529" i="7"/>
  <c r="A529" i="7"/>
  <c r="AA528" i="7"/>
  <c r="Z528" i="7"/>
  <c r="Y528" i="7"/>
  <c r="X528" i="7"/>
  <c r="W528" i="7"/>
  <c r="V528" i="7"/>
  <c r="U528" i="7"/>
  <c r="T528" i="7"/>
  <c r="R528" i="7"/>
  <c r="P528" i="7"/>
  <c r="J528" i="7"/>
  <c r="E528" i="7"/>
  <c r="C528" i="7"/>
  <c r="B528" i="7"/>
  <c r="A528" i="7"/>
  <c r="AA527" i="7"/>
  <c r="Z527" i="7"/>
  <c r="Y527" i="7"/>
  <c r="X527" i="7"/>
  <c r="W527" i="7"/>
  <c r="V527" i="7"/>
  <c r="U527" i="7"/>
  <c r="T527" i="7"/>
  <c r="R527" i="7"/>
  <c r="P527" i="7"/>
  <c r="J527" i="7"/>
  <c r="E527" i="7"/>
  <c r="C527" i="7"/>
  <c r="B527" i="7"/>
  <c r="A527" i="7"/>
  <c r="AA526" i="7"/>
  <c r="Z526" i="7"/>
  <c r="Y526" i="7"/>
  <c r="X526" i="7"/>
  <c r="W526" i="7"/>
  <c r="V526" i="7"/>
  <c r="U526" i="7"/>
  <c r="T526" i="7"/>
  <c r="R526" i="7"/>
  <c r="P526" i="7"/>
  <c r="J526" i="7"/>
  <c r="E526" i="7"/>
  <c r="C526" i="7"/>
  <c r="B526" i="7"/>
  <c r="A526" i="7"/>
  <c r="AA525" i="7"/>
  <c r="Z525" i="7"/>
  <c r="Y525" i="7"/>
  <c r="X525" i="7"/>
  <c r="W525" i="7"/>
  <c r="V525" i="7"/>
  <c r="U525" i="7"/>
  <c r="T525" i="7"/>
  <c r="R525" i="7"/>
  <c r="P525" i="7"/>
  <c r="J525" i="7"/>
  <c r="E525" i="7"/>
  <c r="C525" i="7"/>
  <c r="B525" i="7"/>
  <c r="A525" i="7"/>
  <c r="AA524" i="7"/>
  <c r="Z524" i="7"/>
  <c r="Y524" i="7"/>
  <c r="X524" i="7"/>
  <c r="W524" i="7"/>
  <c r="V524" i="7"/>
  <c r="U524" i="7"/>
  <c r="T524" i="7"/>
  <c r="R524" i="7"/>
  <c r="P524" i="7"/>
  <c r="J524" i="7"/>
  <c r="E524" i="7"/>
  <c r="C524" i="7"/>
  <c r="B524" i="7"/>
  <c r="A524" i="7"/>
  <c r="AA523" i="7"/>
  <c r="Z523" i="7"/>
  <c r="Y523" i="7"/>
  <c r="X523" i="7"/>
  <c r="W523" i="7"/>
  <c r="V523" i="7"/>
  <c r="U523" i="7"/>
  <c r="T523" i="7"/>
  <c r="R523" i="7"/>
  <c r="P523" i="7"/>
  <c r="J523" i="7"/>
  <c r="E523" i="7"/>
  <c r="C523" i="7"/>
  <c r="B523" i="7"/>
  <c r="A523" i="7"/>
  <c r="AA522" i="7"/>
  <c r="Z522" i="7"/>
  <c r="Y522" i="7"/>
  <c r="X522" i="7"/>
  <c r="W522" i="7"/>
  <c r="V522" i="7"/>
  <c r="U522" i="7"/>
  <c r="T522" i="7"/>
  <c r="R522" i="7"/>
  <c r="P522" i="7"/>
  <c r="J522" i="7"/>
  <c r="E522" i="7"/>
  <c r="C522" i="7"/>
  <c r="B522" i="7"/>
  <c r="A522" i="7"/>
  <c r="AA521" i="7"/>
  <c r="Z521" i="7"/>
  <c r="Y521" i="7"/>
  <c r="X521" i="7"/>
  <c r="W521" i="7"/>
  <c r="V521" i="7"/>
  <c r="U521" i="7"/>
  <c r="T521" i="7"/>
  <c r="R521" i="7"/>
  <c r="P521" i="7"/>
  <c r="J521" i="7"/>
  <c r="E521" i="7"/>
  <c r="C521" i="7"/>
  <c r="B521" i="7"/>
  <c r="A521" i="7"/>
  <c r="AA520" i="7"/>
  <c r="Z520" i="7"/>
  <c r="Y520" i="7"/>
  <c r="X520" i="7"/>
  <c r="W520" i="7"/>
  <c r="V520" i="7"/>
  <c r="U520" i="7"/>
  <c r="T520" i="7"/>
  <c r="R520" i="7"/>
  <c r="P520" i="7"/>
  <c r="J520" i="7"/>
  <c r="E520" i="7"/>
  <c r="C520" i="7"/>
  <c r="B520" i="7"/>
  <c r="A520" i="7"/>
  <c r="AA519" i="7"/>
  <c r="Z519" i="7"/>
  <c r="Y519" i="7"/>
  <c r="X519" i="7"/>
  <c r="W519" i="7"/>
  <c r="V519" i="7"/>
  <c r="U519" i="7"/>
  <c r="T519" i="7"/>
  <c r="R519" i="7"/>
  <c r="P519" i="7"/>
  <c r="J519" i="7"/>
  <c r="E519" i="7"/>
  <c r="C519" i="7"/>
  <c r="B519" i="7"/>
  <c r="A519" i="7"/>
  <c r="AA518" i="7"/>
  <c r="Z518" i="7"/>
  <c r="Y518" i="7"/>
  <c r="X518" i="7"/>
  <c r="W518" i="7"/>
  <c r="V518" i="7"/>
  <c r="U518" i="7"/>
  <c r="T518" i="7"/>
  <c r="R518" i="7"/>
  <c r="P518" i="7"/>
  <c r="J518" i="7"/>
  <c r="E518" i="7"/>
  <c r="C518" i="7"/>
  <c r="B518" i="7"/>
  <c r="A518" i="7"/>
  <c r="AA517" i="7"/>
  <c r="Z517" i="7"/>
  <c r="Y517" i="7"/>
  <c r="X517" i="7"/>
  <c r="W517" i="7"/>
  <c r="V517" i="7"/>
  <c r="U517" i="7"/>
  <c r="T517" i="7"/>
  <c r="R517" i="7"/>
  <c r="P517" i="7"/>
  <c r="J517" i="7"/>
  <c r="E517" i="7"/>
  <c r="C517" i="7"/>
  <c r="B517" i="7"/>
  <c r="A517" i="7"/>
  <c r="AA516" i="7"/>
  <c r="Z516" i="7"/>
  <c r="Y516" i="7"/>
  <c r="X516" i="7"/>
  <c r="W516" i="7"/>
  <c r="V516" i="7"/>
  <c r="U516" i="7"/>
  <c r="T516" i="7"/>
  <c r="R516" i="7"/>
  <c r="P516" i="7"/>
  <c r="J516" i="7"/>
  <c r="E516" i="7"/>
  <c r="C516" i="7"/>
  <c r="B516" i="7"/>
  <c r="A516" i="7"/>
  <c r="AA515" i="7"/>
  <c r="Z515" i="7"/>
  <c r="Y515" i="7"/>
  <c r="X515" i="7"/>
  <c r="W515" i="7"/>
  <c r="V515" i="7"/>
  <c r="U515" i="7"/>
  <c r="T515" i="7"/>
  <c r="R515" i="7"/>
  <c r="P515" i="7"/>
  <c r="J515" i="7"/>
  <c r="E515" i="7"/>
  <c r="C515" i="7"/>
  <c r="B515" i="7"/>
  <c r="A515" i="7"/>
  <c r="AA514" i="7"/>
  <c r="Z514" i="7"/>
  <c r="Y514" i="7"/>
  <c r="X514" i="7"/>
  <c r="W514" i="7"/>
  <c r="V514" i="7"/>
  <c r="U514" i="7"/>
  <c r="T514" i="7"/>
  <c r="R514" i="7"/>
  <c r="P514" i="7"/>
  <c r="J514" i="7"/>
  <c r="E514" i="7"/>
  <c r="C514" i="7"/>
  <c r="B514" i="7"/>
  <c r="A514" i="7"/>
  <c r="AA513" i="7"/>
  <c r="Z513" i="7"/>
  <c r="Y513" i="7"/>
  <c r="X513" i="7"/>
  <c r="W513" i="7"/>
  <c r="V513" i="7"/>
  <c r="U513" i="7"/>
  <c r="T513" i="7"/>
  <c r="R513" i="7"/>
  <c r="P513" i="7"/>
  <c r="J513" i="7"/>
  <c r="E513" i="7"/>
  <c r="C513" i="7"/>
  <c r="B513" i="7"/>
  <c r="A513" i="7"/>
  <c r="AA512" i="7"/>
  <c r="Z512" i="7"/>
  <c r="Y512" i="7"/>
  <c r="X512" i="7"/>
  <c r="W512" i="7"/>
  <c r="V512" i="7"/>
  <c r="U512" i="7"/>
  <c r="T512" i="7"/>
  <c r="R512" i="7"/>
  <c r="P512" i="7"/>
  <c r="J512" i="7"/>
  <c r="E512" i="7"/>
  <c r="C512" i="7"/>
  <c r="B512" i="7"/>
  <c r="A512" i="7"/>
  <c r="AA511" i="7"/>
  <c r="Z511" i="7"/>
  <c r="Y511" i="7"/>
  <c r="X511" i="7"/>
  <c r="W511" i="7"/>
  <c r="V511" i="7"/>
  <c r="U511" i="7"/>
  <c r="T511" i="7"/>
  <c r="R511" i="7"/>
  <c r="P511" i="7"/>
  <c r="J511" i="7"/>
  <c r="E511" i="7"/>
  <c r="C511" i="7"/>
  <c r="B511" i="7"/>
  <c r="A511" i="7"/>
  <c r="AA510" i="7"/>
  <c r="Z510" i="7"/>
  <c r="Y510" i="7"/>
  <c r="X510" i="7"/>
  <c r="W510" i="7"/>
  <c r="V510" i="7"/>
  <c r="U510" i="7"/>
  <c r="T510" i="7"/>
  <c r="R510" i="7"/>
  <c r="P510" i="7"/>
  <c r="J510" i="7"/>
  <c r="E510" i="7"/>
  <c r="C510" i="7"/>
  <c r="B510" i="7"/>
  <c r="A510" i="7"/>
  <c r="AA509" i="7"/>
  <c r="Z509" i="7"/>
  <c r="Y509" i="7"/>
  <c r="X509" i="7"/>
  <c r="W509" i="7"/>
  <c r="V509" i="7"/>
  <c r="U509" i="7"/>
  <c r="T509" i="7"/>
  <c r="R509" i="7"/>
  <c r="P509" i="7"/>
  <c r="J509" i="7"/>
  <c r="E509" i="7"/>
  <c r="C509" i="7"/>
  <c r="B509" i="7"/>
  <c r="A509" i="7"/>
  <c r="AA508" i="7"/>
  <c r="Z508" i="7"/>
  <c r="Y508" i="7"/>
  <c r="X508" i="7"/>
  <c r="W508" i="7"/>
  <c r="V508" i="7"/>
  <c r="U508" i="7"/>
  <c r="T508" i="7"/>
  <c r="R508" i="7"/>
  <c r="P508" i="7"/>
  <c r="J508" i="7"/>
  <c r="E508" i="7"/>
  <c r="C508" i="7"/>
  <c r="B508" i="7"/>
  <c r="A508" i="7"/>
  <c r="AA507" i="7"/>
  <c r="Z507" i="7"/>
  <c r="Y507" i="7"/>
  <c r="X507" i="7"/>
  <c r="W507" i="7"/>
  <c r="V507" i="7"/>
  <c r="U507" i="7"/>
  <c r="T507" i="7"/>
  <c r="R507" i="7"/>
  <c r="P507" i="7"/>
  <c r="J507" i="7"/>
  <c r="E507" i="7"/>
  <c r="C507" i="7"/>
  <c r="B507" i="7"/>
  <c r="A507" i="7"/>
  <c r="AA506" i="7"/>
  <c r="Z506" i="7"/>
  <c r="Y506" i="7"/>
  <c r="X506" i="7"/>
  <c r="W506" i="7"/>
  <c r="V506" i="7"/>
  <c r="U506" i="7"/>
  <c r="T506" i="7"/>
  <c r="R506" i="7"/>
  <c r="P506" i="7"/>
  <c r="J506" i="7"/>
  <c r="E506" i="7"/>
  <c r="C506" i="7"/>
  <c r="B506" i="7"/>
  <c r="A506" i="7"/>
  <c r="AA505" i="7"/>
  <c r="Z505" i="7"/>
  <c r="Y505" i="7"/>
  <c r="X505" i="7"/>
  <c r="W505" i="7"/>
  <c r="V505" i="7"/>
  <c r="U505" i="7"/>
  <c r="T505" i="7"/>
  <c r="R505" i="7"/>
  <c r="P505" i="7"/>
  <c r="J505" i="7"/>
  <c r="E505" i="7"/>
  <c r="C505" i="7"/>
  <c r="B505" i="7"/>
  <c r="A505" i="7"/>
  <c r="AA504" i="7"/>
  <c r="Z504" i="7"/>
  <c r="Y504" i="7"/>
  <c r="X504" i="7"/>
  <c r="W504" i="7"/>
  <c r="V504" i="7"/>
  <c r="U504" i="7"/>
  <c r="T504" i="7"/>
  <c r="R504" i="7"/>
  <c r="P504" i="7"/>
  <c r="J504" i="7"/>
  <c r="E504" i="7"/>
  <c r="C504" i="7"/>
  <c r="B504" i="7"/>
  <c r="A504" i="7"/>
  <c r="AA503" i="7"/>
  <c r="Z503" i="7"/>
  <c r="Y503" i="7"/>
  <c r="X503" i="7"/>
  <c r="W503" i="7"/>
  <c r="V503" i="7"/>
  <c r="U503" i="7"/>
  <c r="T503" i="7"/>
  <c r="R503" i="7"/>
  <c r="P503" i="7"/>
  <c r="J503" i="7"/>
  <c r="E503" i="7"/>
  <c r="C503" i="7"/>
  <c r="B503" i="7"/>
  <c r="A503" i="7"/>
  <c r="AA502" i="7"/>
  <c r="Z502" i="7"/>
  <c r="Y502" i="7"/>
  <c r="X502" i="7"/>
  <c r="W502" i="7"/>
  <c r="V502" i="7"/>
  <c r="U502" i="7"/>
  <c r="T502" i="7"/>
  <c r="R502" i="7"/>
  <c r="P502" i="7"/>
  <c r="J502" i="7"/>
  <c r="E502" i="7"/>
  <c r="C502" i="7"/>
  <c r="B502" i="7"/>
  <c r="A502" i="7"/>
  <c r="AA501" i="7"/>
  <c r="Z501" i="7"/>
  <c r="Y501" i="7"/>
  <c r="X501" i="7"/>
  <c r="W501" i="7"/>
  <c r="V501" i="7"/>
  <c r="U501" i="7"/>
  <c r="T501" i="7"/>
  <c r="R501" i="7"/>
  <c r="P501" i="7"/>
  <c r="J501" i="7"/>
  <c r="E501" i="7"/>
  <c r="C501" i="7"/>
  <c r="B501" i="7"/>
  <c r="A501" i="7"/>
  <c r="AA500" i="7"/>
  <c r="Z500" i="7"/>
  <c r="Y500" i="7"/>
  <c r="X500" i="7"/>
  <c r="W500" i="7"/>
  <c r="V500" i="7"/>
  <c r="U500" i="7"/>
  <c r="T500" i="7"/>
  <c r="R500" i="7"/>
  <c r="P500" i="7"/>
  <c r="J500" i="7"/>
  <c r="E500" i="7"/>
  <c r="C500" i="7"/>
  <c r="B500" i="7"/>
  <c r="A500" i="7"/>
  <c r="AA499" i="7"/>
  <c r="Z499" i="7"/>
  <c r="Y499" i="7"/>
  <c r="X499" i="7"/>
  <c r="W499" i="7"/>
  <c r="V499" i="7"/>
  <c r="U499" i="7"/>
  <c r="T499" i="7"/>
  <c r="R499" i="7"/>
  <c r="P499" i="7"/>
  <c r="J499" i="7"/>
  <c r="E499" i="7"/>
  <c r="C499" i="7"/>
  <c r="B499" i="7"/>
  <c r="A499" i="7"/>
  <c r="AA498" i="7"/>
  <c r="Z498" i="7"/>
  <c r="Y498" i="7"/>
  <c r="X498" i="7"/>
  <c r="W498" i="7"/>
  <c r="V498" i="7"/>
  <c r="U498" i="7"/>
  <c r="T498" i="7"/>
  <c r="R498" i="7"/>
  <c r="P498" i="7"/>
  <c r="J498" i="7"/>
  <c r="E498" i="7"/>
  <c r="C498" i="7"/>
  <c r="B498" i="7"/>
  <c r="A498" i="7"/>
  <c r="AA497" i="7"/>
  <c r="Z497" i="7"/>
  <c r="Y497" i="7"/>
  <c r="X497" i="7"/>
  <c r="W497" i="7"/>
  <c r="V497" i="7"/>
  <c r="U497" i="7"/>
  <c r="T497" i="7"/>
  <c r="R497" i="7"/>
  <c r="P497" i="7"/>
  <c r="J497" i="7"/>
  <c r="E497" i="7"/>
  <c r="C497" i="7"/>
  <c r="B497" i="7"/>
  <c r="A497" i="7"/>
  <c r="AA496" i="7"/>
  <c r="Z496" i="7"/>
  <c r="Y496" i="7"/>
  <c r="X496" i="7"/>
  <c r="W496" i="7"/>
  <c r="V496" i="7"/>
  <c r="U496" i="7"/>
  <c r="T496" i="7"/>
  <c r="R496" i="7"/>
  <c r="P496" i="7"/>
  <c r="J496" i="7"/>
  <c r="E496" i="7"/>
  <c r="C496" i="7"/>
  <c r="B496" i="7"/>
  <c r="A496" i="7"/>
  <c r="AA495" i="7"/>
  <c r="Z495" i="7"/>
  <c r="Y495" i="7"/>
  <c r="X495" i="7"/>
  <c r="W495" i="7"/>
  <c r="V495" i="7"/>
  <c r="U495" i="7"/>
  <c r="T495" i="7"/>
  <c r="R495" i="7"/>
  <c r="P495" i="7"/>
  <c r="J495" i="7"/>
  <c r="E495" i="7"/>
  <c r="C495" i="7"/>
  <c r="B495" i="7"/>
  <c r="A495" i="7"/>
  <c r="AA494" i="7"/>
  <c r="Z494" i="7"/>
  <c r="Y494" i="7"/>
  <c r="X494" i="7"/>
  <c r="W494" i="7"/>
  <c r="V494" i="7"/>
  <c r="U494" i="7"/>
  <c r="T494" i="7"/>
  <c r="R494" i="7"/>
  <c r="P494" i="7"/>
  <c r="J494" i="7"/>
  <c r="E494" i="7"/>
  <c r="C494" i="7"/>
  <c r="B494" i="7"/>
  <c r="A494" i="7"/>
  <c r="AA493" i="7"/>
  <c r="Z493" i="7"/>
  <c r="Y493" i="7"/>
  <c r="X493" i="7"/>
  <c r="W493" i="7"/>
  <c r="V493" i="7"/>
  <c r="U493" i="7"/>
  <c r="T493" i="7"/>
  <c r="R493" i="7"/>
  <c r="P493" i="7"/>
  <c r="J493" i="7"/>
  <c r="E493" i="7"/>
  <c r="C493" i="7"/>
  <c r="B493" i="7"/>
  <c r="A493" i="7"/>
  <c r="AA492" i="7"/>
  <c r="Z492" i="7"/>
  <c r="Y492" i="7"/>
  <c r="X492" i="7"/>
  <c r="W492" i="7"/>
  <c r="V492" i="7"/>
  <c r="U492" i="7"/>
  <c r="T492" i="7"/>
  <c r="R492" i="7"/>
  <c r="P492" i="7"/>
  <c r="J492" i="7"/>
  <c r="E492" i="7"/>
  <c r="C492" i="7"/>
  <c r="B492" i="7"/>
  <c r="A492" i="7"/>
  <c r="AA491" i="7"/>
  <c r="Z491" i="7"/>
  <c r="Y491" i="7"/>
  <c r="X491" i="7"/>
  <c r="W491" i="7"/>
  <c r="V491" i="7"/>
  <c r="U491" i="7"/>
  <c r="T491" i="7"/>
  <c r="R491" i="7"/>
  <c r="P491" i="7"/>
  <c r="J491" i="7"/>
  <c r="E491" i="7"/>
  <c r="C491" i="7"/>
  <c r="B491" i="7"/>
  <c r="A491" i="7"/>
  <c r="AA490" i="7"/>
  <c r="Z490" i="7"/>
  <c r="Y490" i="7"/>
  <c r="X490" i="7"/>
  <c r="W490" i="7"/>
  <c r="V490" i="7"/>
  <c r="U490" i="7"/>
  <c r="T490" i="7"/>
  <c r="R490" i="7"/>
  <c r="P490" i="7"/>
  <c r="J490" i="7"/>
  <c r="E490" i="7"/>
  <c r="C490" i="7"/>
  <c r="B490" i="7"/>
  <c r="A490" i="7"/>
  <c r="AA489" i="7"/>
  <c r="Z489" i="7"/>
  <c r="Y489" i="7"/>
  <c r="X489" i="7"/>
  <c r="W489" i="7"/>
  <c r="V489" i="7"/>
  <c r="U489" i="7"/>
  <c r="T489" i="7"/>
  <c r="R489" i="7"/>
  <c r="P489" i="7"/>
  <c r="J489" i="7"/>
  <c r="E489" i="7"/>
  <c r="C489" i="7"/>
  <c r="B489" i="7"/>
  <c r="A489" i="7"/>
  <c r="AA488" i="7"/>
  <c r="Z488" i="7"/>
  <c r="Y488" i="7"/>
  <c r="X488" i="7"/>
  <c r="W488" i="7"/>
  <c r="V488" i="7"/>
  <c r="U488" i="7"/>
  <c r="T488" i="7"/>
  <c r="R488" i="7"/>
  <c r="P488" i="7"/>
  <c r="J488" i="7"/>
  <c r="E488" i="7"/>
  <c r="C488" i="7"/>
  <c r="B488" i="7"/>
  <c r="A488" i="7"/>
  <c r="AA487" i="7"/>
  <c r="Z487" i="7"/>
  <c r="Y487" i="7"/>
  <c r="X487" i="7"/>
  <c r="W487" i="7"/>
  <c r="V487" i="7"/>
  <c r="U487" i="7"/>
  <c r="T487" i="7"/>
  <c r="R487" i="7"/>
  <c r="P487" i="7"/>
  <c r="J487" i="7"/>
  <c r="E487" i="7"/>
  <c r="C487" i="7"/>
  <c r="B487" i="7"/>
  <c r="A487" i="7"/>
  <c r="AA486" i="7"/>
  <c r="Z486" i="7"/>
  <c r="Y486" i="7"/>
  <c r="X486" i="7"/>
  <c r="W486" i="7"/>
  <c r="V486" i="7"/>
  <c r="U486" i="7"/>
  <c r="T486" i="7"/>
  <c r="R486" i="7"/>
  <c r="P486" i="7"/>
  <c r="J486" i="7"/>
  <c r="E486" i="7"/>
  <c r="C486" i="7"/>
  <c r="B486" i="7"/>
  <c r="A486" i="7"/>
  <c r="AA485" i="7"/>
  <c r="Z485" i="7"/>
  <c r="Y485" i="7"/>
  <c r="X485" i="7"/>
  <c r="W485" i="7"/>
  <c r="V485" i="7"/>
  <c r="U485" i="7"/>
  <c r="T485" i="7"/>
  <c r="R485" i="7"/>
  <c r="P485" i="7"/>
  <c r="J485" i="7"/>
  <c r="E485" i="7"/>
  <c r="C485" i="7"/>
  <c r="B485" i="7"/>
  <c r="A485" i="7"/>
  <c r="AA484" i="7"/>
  <c r="Z484" i="7"/>
  <c r="Y484" i="7"/>
  <c r="X484" i="7"/>
  <c r="W484" i="7"/>
  <c r="V484" i="7"/>
  <c r="U484" i="7"/>
  <c r="T484" i="7"/>
  <c r="R484" i="7"/>
  <c r="P484" i="7"/>
  <c r="J484" i="7"/>
  <c r="E484" i="7"/>
  <c r="C484" i="7"/>
  <c r="B484" i="7"/>
  <c r="A484" i="7"/>
  <c r="AA483" i="7"/>
  <c r="Z483" i="7"/>
  <c r="Y483" i="7"/>
  <c r="X483" i="7"/>
  <c r="W483" i="7"/>
  <c r="V483" i="7"/>
  <c r="U483" i="7"/>
  <c r="T483" i="7"/>
  <c r="R483" i="7"/>
  <c r="P483" i="7"/>
  <c r="J483" i="7"/>
  <c r="E483" i="7"/>
  <c r="C483" i="7"/>
  <c r="B483" i="7"/>
  <c r="A483" i="7"/>
  <c r="AA482" i="7"/>
  <c r="Z482" i="7"/>
  <c r="Y482" i="7"/>
  <c r="X482" i="7"/>
  <c r="W482" i="7"/>
  <c r="V482" i="7"/>
  <c r="U482" i="7"/>
  <c r="T482" i="7"/>
  <c r="R482" i="7"/>
  <c r="P482" i="7"/>
  <c r="J482" i="7"/>
  <c r="E482" i="7"/>
  <c r="C482" i="7"/>
  <c r="B482" i="7"/>
  <c r="A482" i="7"/>
  <c r="AA481" i="7"/>
  <c r="Z481" i="7"/>
  <c r="Y481" i="7"/>
  <c r="X481" i="7"/>
  <c r="W481" i="7"/>
  <c r="V481" i="7"/>
  <c r="U481" i="7"/>
  <c r="T481" i="7"/>
  <c r="R481" i="7"/>
  <c r="P481" i="7"/>
  <c r="J481" i="7"/>
  <c r="E481" i="7"/>
  <c r="C481" i="7"/>
  <c r="B481" i="7"/>
  <c r="A481" i="7"/>
  <c r="AA480" i="7"/>
  <c r="Z480" i="7"/>
  <c r="Y480" i="7"/>
  <c r="X480" i="7"/>
  <c r="W480" i="7"/>
  <c r="V480" i="7"/>
  <c r="U480" i="7"/>
  <c r="T480" i="7"/>
  <c r="R480" i="7"/>
  <c r="P480" i="7"/>
  <c r="J480" i="7"/>
  <c r="E480" i="7"/>
  <c r="C480" i="7"/>
  <c r="B480" i="7"/>
  <c r="A480" i="7"/>
  <c r="AA479" i="7"/>
  <c r="Z479" i="7"/>
  <c r="Y479" i="7"/>
  <c r="X479" i="7"/>
  <c r="W479" i="7"/>
  <c r="V479" i="7"/>
  <c r="U479" i="7"/>
  <c r="T479" i="7"/>
  <c r="R479" i="7"/>
  <c r="P479" i="7"/>
  <c r="J479" i="7"/>
  <c r="E479" i="7"/>
  <c r="C479" i="7"/>
  <c r="B479" i="7"/>
  <c r="A479" i="7"/>
  <c r="AA478" i="7"/>
  <c r="Z478" i="7"/>
  <c r="Y478" i="7"/>
  <c r="X478" i="7"/>
  <c r="W478" i="7"/>
  <c r="V478" i="7"/>
  <c r="U478" i="7"/>
  <c r="T478" i="7"/>
  <c r="R478" i="7"/>
  <c r="P478" i="7"/>
  <c r="J478" i="7"/>
  <c r="E478" i="7"/>
  <c r="C478" i="7"/>
  <c r="B478" i="7"/>
  <c r="A478" i="7"/>
  <c r="AA477" i="7"/>
  <c r="Z477" i="7"/>
  <c r="Y477" i="7"/>
  <c r="X477" i="7"/>
  <c r="W477" i="7"/>
  <c r="V477" i="7"/>
  <c r="U477" i="7"/>
  <c r="T477" i="7"/>
  <c r="R477" i="7"/>
  <c r="P477" i="7"/>
  <c r="J477" i="7"/>
  <c r="E477" i="7"/>
  <c r="C477" i="7"/>
  <c r="B477" i="7"/>
  <c r="A477" i="7"/>
  <c r="AA476" i="7"/>
  <c r="Z476" i="7"/>
  <c r="Y476" i="7"/>
  <c r="X476" i="7"/>
  <c r="W476" i="7"/>
  <c r="V476" i="7"/>
  <c r="U476" i="7"/>
  <c r="T476" i="7"/>
  <c r="R476" i="7"/>
  <c r="P476" i="7"/>
  <c r="J476" i="7"/>
  <c r="E476" i="7"/>
  <c r="C476" i="7"/>
  <c r="B476" i="7"/>
  <c r="A476" i="7"/>
  <c r="AA475" i="7"/>
  <c r="Z475" i="7"/>
  <c r="Y475" i="7"/>
  <c r="X475" i="7"/>
  <c r="W475" i="7"/>
  <c r="V475" i="7"/>
  <c r="U475" i="7"/>
  <c r="T475" i="7"/>
  <c r="R475" i="7"/>
  <c r="P475" i="7"/>
  <c r="J475" i="7"/>
  <c r="E475" i="7"/>
  <c r="C475" i="7"/>
  <c r="B475" i="7"/>
  <c r="A475" i="7"/>
  <c r="AA474" i="7"/>
  <c r="Z474" i="7"/>
  <c r="Y474" i="7"/>
  <c r="X474" i="7"/>
  <c r="W474" i="7"/>
  <c r="V474" i="7"/>
  <c r="U474" i="7"/>
  <c r="T474" i="7"/>
  <c r="R474" i="7"/>
  <c r="P474" i="7"/>
  <c r="J474" i="7"/>
  <c r="E474" i="7"/>
  <c r="C474" i="7"/>
  <c r="B474" i="7"/>
  <c r="A474" i="7"/>
  <c r="AA473" i="7"/>
  <c r="Z473" i="7"/>
  <c r="Y473" i="7"/>
  <c r="X473" i="7"/>
  <c r="W473" i="7"/>
  <c r="V473" i="7"/>
  <c r="U473" i="7"/>
  <c r="T473" i="7"/>
  <c r="R473" i="7"/>
  <c r="P473" i="7"/>
  <c r="J473" i="7"/>
  <c r="E473" i="7"/>
  <c r="C473" i="7"/>
  <c r="B473" i="7"/>
  <c r="A473" i="7"/>
  <c r="AA472" i="7"/>
  <c r="Z472" i="7"/>
  <c r="Y472" i="7"/>
  <c r="X472" i="7"/>
  <c r="W472" i="7"/>
  <c r="V472" i="7"/>
  <c r="U472" i="7"/>
  <c r="T472" i="7"/>
  <c r="R472" i="7"/>
  <c r="P472" i="7"/>
  <c r="J472" i="7"/>
  <c r="E472" i="7"/>
  <c r="C472" i="7"/>
  <c r="B472" i="7"/>
  <c r="A472" i="7"/>
  <c r="AA471" i="7"/>
  <c r="Z471" i="7"/>
  <c r="Y471" i="7"/>
  <c r="X471" i="7"/>
  <c r="W471" i="7"/>
  <c r="V471" i="7"/>
  <c r="U471" i="7"/>
  <c r="T471" i="7"/>
  <c r="R471" i="7"/>
  <c r="P471" i="7"/>
  <c r="J471" i="7"/>
  <c r="E471" i="7"/>
  <c r="C471" i="7"/>
  <c r="B471" i="7"/>
  <c r="A471" i="7"/>
  <c r="AA470" i="7"/>
  <c r="Z470" i="7"/>
  <c r="Y470" i="7"/>
  <c r="X470" i="7"/>
  <c r="W470" i="7"/>
  <c r="V470" i="7"/>
  <c r="U470" i="7"/>
  <c r="T470" i="7"/>
  <c r="R470" i="7"/>
  <c r="P470" i="7"/>
  <c r="J470" i="7"/>
  <c r="E470" i="7"/>
  <c r="C470" i="7"/>
  <c r="B470" i="7"/>
  <c r="A470" i="7"/>
  <c r="AA469" i="7"/>
  <c r="Z469" i="7"/>
  <c r="Y469" i="7"/>
  <c r="X469" i="7"/>
  <c r="W469" i="7"/>
  <c r="V469" i="7"/>
  <c r="U469" i="7"/>
  <c r="T469" i="7"/>
  <c r="R469" i="7"/>
  <c r="P469" i="7"/>
  <c r="J469" i="7"/>
  <c r="E469" i="7"/>
  <c r="C469" i="7"/>
  <c r="B469" i="7"/>
  <c r="A469" i="7"/>
  <c r="AA468" i="7"/>
  <c r="Z468" i="7"/>
  <c r="Y468" i="7"/>
  <c r="X468" i="7"/>
  <c r="W468" i="7"/>
  <c r="V468" i="7"/>
  <c r="U468" i="7"/>
  <c r="T468" i="7"/>
  <c r="R468" i="7"/>
  <c r="P468" i="7"/>
  <c r="J468" i="7"/>
  <c r="E468" i="7"/>
  <c r="C468" i="7"/>
  <c r="B468" i="7"/>
  <c r="A468" i="7"/>
  <c r="AA467" i="7"/>
  <c r="Z467" i="7"/>
  <c r="Y467" i="7"/>
  <c r="X467" i="7"/>
  <c r="W467" i="7"/>
  <c r="V467" i="7"/>
  <c r="U467" i="7"/>
  <c r="T467" i="7"/>
  <c r="R467" i="7"/>
  <c r="P467" i="7"/>
  <c r="J467" i="7"/>
  <c r="E467" i="7"/>
  <c r="C467" i="7"/>
  <c r="B467" i="7"/>
  <c r="A467" i="7"/>
  <c r="AA466" i="7"/>
  <c r="Z466" i="7"/>
  <c r="Y466" i="7"/>
  <c r="X466" i="7"/>
  <c r="W466" i="7"/>
  <c r="V466" i="7"/>
  <c r="U466" i="7"/>
  <c r="T466" i="7"/>
  <c r="R466" i="7"/>
  <c r="P466" i="7"/>
  <c r="J466" i="7"/>
  <c r="E466" i="7"/>
  <c r="C466" i="7"/>
  <c r="B466" i="7"/>
  <c r="A466" i="7"/>
  <c r="AA465" i="7"/>
  <c r="Z465" i="7"/>
  <c r="Y465" i="7"/>
  <c r="X465" i="7"/>
  <c r="W465" i="7"/>
  <c r="V465" i="7"/>
  <c r="U465" i="7"/>
  <c r="T465" i="7"/>
  <c r="R465" i="7"/>
  <c r="P465" i="7"/>
  <c r="J465" i="7"/>
  <c r="E465" i="7"/>
  <c r="C465" i="7"/>
  <c r="B465" i="7"/>
  <c r="A465" i="7"/>
  <c r="AA464" i="7"/>
  <c r="Z464" i="7"/>
  <c r="Y464" i="7"/>
  <c r="X464" i="7"/>
  <c r="W464" i="7"/>
  <c r="V464" i="7"/>
  <c r="U464" i="7"/>
  <c r="T464" i="7"/>
  <c r="R464" i="7"/>
  <c r="P464" i="7"/>
  <c r="J464" i="7"/>
  <c r="E464" i="7"/>
  <c r="C464" i="7"/>
  <c r="B464" i="7"/>
  <c r="A464" i="7"/>
  <c r="AA463" i="7"/>
  <c r="Z463" i="7"/>
  <c r="Y463" i="7"/>
  <c r="X463" i="7"/>
  <c r="W463" i="7"/>
  <c r="V463" i="7"/>
  <c r="U463" i="7"/>
  <c r="T463" i="7"/>
  <c r="R463" i="7"/>
  <c r="P463" i="7"/>
  <c r="J463" i="7"/>
  <c r="E463" i="7"/>
  <c r="C463" i="7"/>
  <c r="B463" i="7"/>
  <c r="A463" i="7"/>
  <c r="AA462" i="7"/>
  <c r="Z462" i="7"/>
  <c r="Y462" i="7"/>
  <c r="X462" i="7"/>
  <c r="W462" i="7"/>
  <c r="V462" i="7"/>
  <c r="U462" i="7"/>
  <c r="T462" i="7"/>
  <c r="R462" i="7"/>
  <c r="P462" i="7"/>
  <c r="J462" i="7"/>
  <c r="E462" i="7"/>
  <c r="C462" i="7"/>
  <c r="B462" i="7"/>
  <c r="A462" i="7"/>
  <c r="AA461" i="7"/>
  <c r="Z461" i="7"/>
  <c r="Y461" i="7"/>
  <c r="X461" i="7"/>
  <c r="W461" i="7"/>
  <c r="V461" i="7"/>
  <c r="U461" i="7"/>
  <c r="T461" i="7"/>
  <c r="R461" i="7"/>
  <c r="P461" i="7"/>
  <c r="J461" i="7"/>
  <c r="E461" i="7"/>
  <c r="C461" i="7"/>
  <c r="B461" i="7"/>
  <c r="A461" i="7"/>
  <c r="AA460" i="7"/>
  <c r="Z460" i="7"/>
  <c r="Y460" i="7"/>
  <c r="X460" i="7"/>
  <c r="W460" i="7"/>
  <c r="V460" i="7"/>
  <c r="U460" i="7"/>
  <c r="T460" i="7"/>
  <c r="R460" i="7"/>
  <c r="P460" i="7"/>
  <c r="J460" i="7"/>
  <c r="E460" i="7"/>
  <c r="C460" i="7"/>
  <c r="B460" i="7"/>
  <c r="A460" i="7"/>
  <c r="AA459" i="7"/>
  <c r="Z459" i="7"/>
  <c r="Y459" i="7"/>
  <c r="X459" i="7"/>
  <c r="W459" i="7"/>
  <c r="V459" i="7"/>
  <c r="U459" i="7"/>
  <c r="T459" i="7"/>
  <c r="R459" i="7"/>
  <c r="P459" i="7"/>
  <c r="J459" i="7"/>
  <c r="E459" i="7"/>
  <c r="C459" i="7"/>
  <c r="B459" i="7"/>
  <c r="A459" i="7"/>
  <c r="AA458" i="7"/>
  <c r="Z458" i="7"/>
  <c r="Y458" i="7"/>
  <c r="X458" i="7"/>
  <c r="W458" i="7"/>
  <c r="V458" i="7"/>
  <c r="U458" i="7"/>
  <c r="T458" i="7"/>
  <c r="R458" i="7"/>
  <c r="P458" i="7"/>
  <c r="J458" i="7"/>
  <c r="E458" i="7"/>
  <c r="C458" i="7"/>
  <c r="B458" i="7"/>
  <c r="A458" i="7"/>
  <c r="AA457" i="7"/>
  <c r="Z457" i="7"/>
  <c r="Y457" i="7"/>
  <c r="X457" i="7"/>
  <c r="W457" i="7"/>
  <c r="V457" i="7"/>
  <c r="U457" i="7"/>
  <c r="T457" i="7"/>
  <c r="R457" i="7"/>
  <c r="P457" i="7"/>
  <c r="J457" i="7"/>
  <c r="E457" i="7"/>
  <c r="C457" i="7"/>
  <c r="B457" i="7"/>
  <c r="A457" i="7"/>
  <c r="AA456" i="7"/>
  <c r="Z456" i="7"/>
  <c r="Y456" i="7"/>
  <c r="X456" i="7"/>
  <c r="W456" i="7"/>
  <c r="V456" i="7"/>
  <c r="U456" i="7"/>
  <c r="T456" i="7"/>
  <c r="R456" i="7"/>
  <c r="P456" i="7"/>
  <c r="J456" i="7"/>
  <c r="E456" i="7"/>
  <c r="C456" i="7"/>
  <c r="B456" i="7"/>
  <c r="A456" i="7"/>
  <c r="AA455" i="7"/>
  <c r="Z455" i="7"/>
  <c r="Y455" i="7"/>
  <c r="X455" i="7"/>
  <c r="W455" i="7"/>
  <c r="V455" i="7"/>
  <c r="U455" i="7"/>
  <c r="T455" i="7"/>
  <c r="R455" i="7"/>
  <c r="P455" i="7"/>
  <c r="J455" i="7"/>
  <c r="E455" i="7"/>
  <c r="C455" i="7"/>
  <c r="B455" i="7"/>
  <c r="A455" i="7"/>
  <c r="AA454" i="7"/>
  <c r="Z454" i="7"/>
  <c r="Y454" i="7"/>
  <c r="X454" i="7"/>
  <c r="W454" i="7"/>
  <c r="V454" i="7"/>
  <c r="U454" i="7"/>
  <c r="T454" i="7"/>
  <c r="R454" i="7"/>
  <c r="P454" i="7"/>
  <c r="J454" i="7"/>
  <c r="E454" i="7"/>
  <c r="C454" i="7"/>
  <c r="B454" i="7"/>
  <c r="A454" i="7"/>
  <c r="AA453" i="7"/>
  <c r="Z453" i="7"/>
  <c r="Y453" i="7"/>
  <c r="X453" i="7"/>
  <c r="W453" i="7"/>
  <c r="V453" i="7"/>
  <c r="U453" i="7"/>
  <c r="T453" i="7"/>
  <c r="R453" i="7"/>
  <c r="P453" i="7"/>
  <c r="J453" i="7"/>
  <c r="E453" i="7"/>
  <c r="C453" i="7"/>
  <c r="B453" i="7"/>
  <c r="A453" i="7"/>
  <c r="AA452" i="7"/>
  <c r="Z452" i="7"/>
  <c r="Y452" i="7"/>
  <c r="X452" i="7"/>
  <c r="W452" i="7"/>
  <c r="V452" i="7"/>
  <c r="U452" i="7"/>
  <c r="T452" i="7"/>
  <c r="R452" i="7"/>
  <c r="P452" i="7"/>
  <c r="J452" i="7"/>
  <c r="E452" i="7"/>
  <c r="C452" i="7"/>
  <c r="B452" i="7"/>
  <c r="A452" i="7"/>
  <c r="AA451" i="7"/>
  <c r="Z451" i="7"/>
  <c r="Y451" i="7"/>
  <c r="X451" i="7"/>
  <c r="W451" i="7"/>
  <c r="V451" i="7"/>
  <c r="U451" i="7"/>
  <c r="T451" i="7"/>
  <c r="R451" i="7"/>
  <c r="P451" i="7"/>
  <c r="J451" i="7"/>
  <c r="E451" i="7"/>
  <c r="C451" i="7"/>
  <c r="B451" i="7"/>
  <c r="A451" i="7"/>
  <c r="AA450" i="7"/>
  <c r="Z450" i="7"/>
  <c r="Y450" i="7"/>
  <c r="X450" i="7"/>
  <c r="W450" i="7"/>
  <c r="V450" i="7"/>
  <c r="U450" i="7"/>
  <c r="T450" i="7"/>
  <c r="R450" i="7"/>
  <c r="P450" i="7"/>
  <c r="J450" i="7"/>
  <c r="E450" i="7"/>
  <c r="C450" i="7"/>
  <c r="B450" i="7"/>
  <c r="A450" i="7"/>
  <c r="AA449" i="7"/>
  <c r="Z449" i="7"/>
  <c r="Y449" i="7"/>
  <c r="X449" i="7"/>
  <c r="W449" i="7"/>
  <c r="V449" i="7"/>
  <c r="U449" i="7"/>
  <c r="T449" i="7"/>
  <c r="R449" i="7"/>
  <c r="P449" i="7"/>
  <c r="J449" i="7"/>
  <c r="E449" i="7"/>
  <c r="C449" i="7"/>
  <c r="B449" i="7"/>
  <c r="A449" i="7"/>
  <c r="AA448" i="7"/>
  <c r="Z448" i="7"/>
  <c r="Y448" i="7"/>
  <c r="X448" i="7"/>
  <c r="W448" i="7"/>
  <c r="V448" i="7"/>
  <c r="U448" i="7"/>
  <c r="T448" i="7"/>
  <c r="R448" i="7"/>
  <c r="P448" i="7"/>
  <c r="J448" i="7"/>
  <c r="E448" i="7"/>
  <c r="C448" i="7"/>
  <c r="B448" i="7"/>
  <c r="A448" i="7"/>
  <c r="AA447" i="7"/>
  <c r="Z447" i="7"/>
  <c r="Y447" i="7"/>
  <c r="X447" i="7"/>
  <c r="W447" i="7"/>
  <c r="V447" i="7"/>
  <c r="U447" i="7"/>
  <c r="T447" i="7"/>
  <c r="R447" i="7"/>
  <c r="P447" i="7"/>
  <c r="J447" i="7"/>
  <c r="E447" i="7"/>
  <c r="C447" i="7"/>
  <c r="B447" i="7"/>
  <c r="A447" i="7"/>
  <c r="AA446" i="7"/>
  <c r="Z446" i="7"/>
  <c r="Y446" i="7"/>
  <c r="X446" i="7"/>
  <c r="W446" i="7"/>
  <c r="V446" i="7"/>
  <c r="U446" i="7"/>
  <c r="T446" i="7"/>
  <c r="R446" i="7"/>
  <c r="P446" i="7"/>
  <c r="J446" i="7"/>
  <c r="E446" i="7"/>
  <c r="C446" i="7"/>
  <c r="B446" i="7"/>
  <c r="A446" i="7"/>
  <c r="AA445" i="7"/>
  <c r="Z445" i="7"/>
  <c r="Y445" i="7"/>
  <c r="X445" i="7"/>
  <c r="W445" i="7"/>
  <c r="V445" i="7"/>
  <c r="U445" i="7"/>
  <c r="T445" i="7"/>
  <c r="R445" i="7"/>
  <c r="P445" i="7"/>
  <c r="J445" i="7"/>
  <c r="E445" i="7"/>
  <c r="C445" i="7"/>
  <c r="B445" i="7"/>
  <c r="A445" i="7"/>
  <c r="AA444" i="7"/>
  <c r="Z444" i="7"/>
  <c r="Y444" i="7"/>
  <c r="X444" i="7"/>
  <c r="W444" i="7"/>
  <c r="V444" i="7"/>
  <c r="U444" i="7"/>
  <c r="T444" i="7"/>
  <c r="R444" i="7"/>
  <c r="P444" i="7"/>
  <c r="J444" i="7"/>
  <c r="E444" i="7"/>
  <c r="C444" i="7"/>
  <c r="B444" i="7"/>
  <c r="A444" i="7"/>
  <c r="AA443" i="7"/>
  <c r="Z443" i="7"/>
  <c r="Y443" i="7"/>
  <c r="X443" i="7"/>
  <c r="W443" i="7"/>
  <c r="V443" i="7"/>
  <c r="U443" i="7"/>
  <c r="T443" i="7"/>
  <c r="R443" i="7"/>
  <c r="P443" i="7"/>
  <c r="J443" i="7"/>
  <c r="E443" i="7"/>
  <c r="C443" i="7"/>
  <c r="B443" i="7"/>
  <c r="A443" i="7"/>
  <c r="AA442" i="7"/>
  <c r="Z442" i="7"/>
  <c r="Y442" i="7"/>
  <c r="X442" i="7"/>
  <c r="W442" i="7"/>
  <c r="V442" i="7"/>
  <c r="U442" i="7"/>
  <c r="T442" i="7"/>
  <c r="R442" i="7"/>
  <c r="P442" i="7"/>
  <c r="J442" i="7"/>
  <c r="E442" i="7"/>
  <c r="C442" i="7"/>
  <c r="B442" i="7"/>
  <c r="A442" i="7"/>
  <c r="AA441" i="7"/>
  <c r="Z441" i="7"/>
  <c r="Y441" i="7"/>
  <c r="X441" i="7"/>
  <c r="W441" i="7"/>
  <c r="V441" i="7"/>
  <c r="U441" i="7"/>
  <c r="T441" i="7"/>
  <c r="R441" i="7"/>
  <c r="P441" i="7"/>
  <c r="J441" i="7"/>
  <c r="E441" i="7"/>
  <c r="C441" i="7"/>
  <c r="B441" i="7"/>
  <c r="A441" i="7"/>
  <c r="AA440" i="7"/>
  <c r="Z440" i="7"/>
  <c r="Y440" i="7"/>
  <c r="X440" i="7"/>
  <c r="W440" i="7"/>
  <c r="V440" i="7"/>
  <c r="U440" i="7"/>
  <c r="T440" i="7"/>
  <c r="R440" i="7"/>
  <c r="P440" i="7"/>
  <c r="J440" i="7"/>
  <c r="E440" i="7"/>
  <c r="C440" i="7"/>
  <c r="B440" i="7"/>
  <c r="A440" i="7"/>
  <c r="AA439" i="7"/>
  <c r="Z439" i="7"/>
  <c r="Y439" i="7"/>
  <c r="X439" i="7"/>
  <c r="W439" i="7"/>
  <c r="V439" i="7"/>
  <c r="U439" i="7"/>
  <c r="T439" i="7"/>
  <c r="R439" i="7"/>
  <c r="P439" i="7"/>
  <c r="J439" i="7"/>
  <c r="E439" i="7"/>
  <c r="C439" i="7"/>
  <c r="B439" i="7"/>
  <c r="A439" i="7"/>
  <c r="AA438" i="7"/>
  <c r="Z438" i="7"/>
  <c r="Y438" i="7"/>
  <c r="X438" i="7"/>
  <c r="W438" i="7"/>
  <c r="V438" i="7"/>
  <c r="U438" i="7"/>
  <c r="T438" i="7"/>
  <c r="R438" i="7"/>
  <c r="P438" i="7"/>
  <c r="J438" i="7"/>
  <c r="E438" i="7"/>
  <c r="C438" i="7"/>
  <c r="B438" i="7"/>
  <c r="A438" i="7"/>
  <c r="AA437" i="7"/>
  <c r="Z437" i="7"/>
  <c r="Y437" i="7"/>
  <c r="X437" i="7"/>
  <c r="W437" i="7"/>
  <c r="V437" i="7"/>
  <c r="U437" i="7"/>
  <c r="T437" i="7"/>
  <c r="R437" i="7"/>
  <c r="P437" i="7"/>
  <c r="J437" i="7"/>
  <c r="E437" i="7"/>
  <c r="C437" i="7"/>
  <c r="B437" i="7"/>
  <c r="A437" i="7"/>
  <c r="AA436" i="7"/>
  <c r="Z436" i="7"/>
  <c r="Y436" i="7"/>
  <c r="X436" i="7"/>
  <c r="W436" i="7"/>
  <c r="V436" i="7"/>
  <c r="U436" i="7"/>
  <c r="T436" i="7"/>
  <c r="R436" i="7"/>
  <c r="P436" i="7"/>
  <c r="J436" i="7"/>
  <c r="E436" i="7"/>
  <c r="C436" i="7"/>
  <c r="B436" i="7"/>
  <c r="A436" i="7"/>
  <c r="AA435" i="7"/>
  <c r="Z435" i="7"/>
  <c r="Y435" i="7"/>
  <c r="X435" i="7"/>
  <c r="W435" i="7"/>
  <c r="V435" i="7"/>
  <c r="U435" i="7"/>
  <c r="T435" i="7"/>
  <c r="R435" i="7"/>
  <c r="P435" i="7"/>
  <c r="J435" i="7"/>
  <c r="E435" i="7"/>
  <c r="C435" i="7"/>
  <c r="B435" i="7"/>
  <c r="A435" i="7"/>
  <c r="AA434" i="7"/>
  <c r="Z434" i="7"/>
  <c r="Y434" i="7"/>
  <c r="X434" i="7"/>
  <c r="W434" i="7"/>
  <c r="V434" i="7"/>
  <c r="U434" i="7"/>
  <c r="T434" i="7"/>
  <c r="R434" i="7"/>
  <c r="P434" i="7"/>
  <c r="J434" i="7"/>
  <c r="E434" i="7"/>
  <c r="C434" i="7"/>
  <c r="B434" i="7"/>
  <c r="A434" i="7"/>
  <c r="AA433" i="7"/>
  <c r="Z433" i="7"/>
  <c r="Y433" i="7"/>
  <c r="X433" i="7"/>
  <c r="W433" i="7"/>
  <c r="V433" i="7"/>
  <c r="U433" i="7"/>
  <c r="T433" i="7"/>
  <c r="R433" i="7"/>
  <c r="P433" i="7"/>
  <c r="J433" i="7"/>
  <c r="E433" i="7"/>
  <c r="C433" i="7"/>
  <c r="B433" i="7"/>
  <c r="A433" i="7"/>
  <c r="AA432" i="7"/>
  <c r="Z432" i="7"/>
  <c r="Y432" i="7"/>
  <c r="X432" i="7"/>
  <c r="W432" i="7"/>
  <c r="V432" i="7"/>
  <c r="U432" i="7"/>
  <c r="T432" i="7"/>
  <c r="R432" i="7"/>
  <c r="P432" i="7"/>
  <c r="J432" i="7"/>
  <c r="E432" i="7"/>
  <c r="C432" i="7"/>
  <c r="B432" i="7"/>
  <c r="A432" i="7"/>
  <c r="AA431" i="7"/>
  <c r="Z431" i="7"/>
  <c r="Y431" i="7"/>
  <c r="X431" i="7"/>
  <c r="W431" i="7"/>
  <c r="V431" i="7"/>
  <c r="U431" i="7"/>
  <c r="T431" i="7"/>
  <c r="R431" i="7"/>
  <c r="P431" i="7"/>
  <c r="J431" i="7"/>
  <c r="E431" i="7"/>
  <c r="C431" i="7"/>
  <c r="B431" i="7"/>
  <c r="A431" i="7"/>
  <c r="AA430" i="7"/>
  <c r="Z430" i="7"/>
  <c r="Y430" i="7"/>
  <c r="X430" i="7"/>
  <c r="W430" i="7"/>
  <c r="V430" i="7"/>
  <c r="U430" i="7"/>
  <c r="T430" i="7"/>
  <c r="R430" i="7"/>
  <c r="P430" i="7"/>
  <c r="J430" i="7"/>
  <c r="E430" i="7"/>
  <c r="C430" i="7"/>
  <c r="B430" i="7"/>
  <c r="A430" i="7"/>
  <c r="AA429" i="7"/>
  <c r="Z429" i="7"/>
  <c r="Y429" i="7"/>
  <c r="X429" i="7"/>
  <c r="W429" i="7"/>
  <c r="V429" i="7"/>
  <c r="U429" i="7"/>
  <c r="T429" i="7"/>
  <c r="R429" i="7"/>
  <c r="P429" i="7"/>
  <c r="J429" i="7"/>
  <c r="E429" i="7"/>
  <c r="C429" i="7"/>
  <c r="B429" i="7"/>
  <c r="A429" i="7"/>
  <c r="AA428" i="7"/>
  <c r="Z428" i="7"/>
  <c r="Y428" i="7"/>
  <c r="X428" i="7"/>
  <c r="W428" i="7"/>
  <c r="V428" i="7"/>
  <c r="U428" i="7"/>
  <c r="T428" i="7"/>
  <c r="R428" i="7"/>
  <c r="P428" i="7"/>
  <c r="J428" i="7"/>
  <c r="E428" i="7"/>
  <c r="C428" i="7"/>
  <c r="B428" i="7"/>
  <c r="A428" i="7"/>
  <c r="AA427" i="7"/>
  <c r="Z427" i="7"/>
  <c r="Y427" i="7"/>
  <c r="X427" i="7"/>
  <c r="W427" i="7"/>
  <c r="V427" i="7"/>
  <c r="U427" i="7"/>
  <c r="T427" i="7"/>
  <c r="R427" i="7"/>
  <c r="P427" i="7"/>
  <c r="J427" i="7"/>
  <c r="E427" i="7"/>
  <c r="C427" i="7"/>
  <c r="B427" i="7"/>
  <c r="A427" i="7"/>
  <c r="AA426" i="7"/>
  <c r="Z426" i="7"/>
  <c r="Y426" i="7"/>
  <c r="X426" i="7"/>
  <c r="W426" i="7"/>
  <c r="V426" i="7"/>
  <c r="U426" i="7"/>
  <c r="T426" i="7"/>
  <c r="R426" i="7"/>
  <c r="P426" i="7"/>
  <c r="J426" i="7"/>
  <c r="E426" i="7"/>
  <c r="C426" i="7"/>
  <c r="B426" i="7"/>
  <c r="A426" i="7"/>
  <c r="AA425" i="7"/>
  <c r="Z425" i="7"/>
  <c r="Y425" i="7"/>
  <c r="X425" i="7"/>
  <c r="W425" i="7"/>
  <c r="V425" i="7"/>
  <c r="U425" i="7"/>
  <c r="T425" i="7"/>
  <c r="R425" i="7"/>
  <c r="P425" i="7"/>
  <c r="J425" i="7"/>
  <c r="E425" i="7"/>
  <c r="C425" i="7"/>
  <c r="B425" i="7"/>
  <c r="A425" i="7"/>
  <c r="AA424" i="7"/>
  <c r="Z424" i="7"/>
  <c r="Y424" i="7"/>
  <c r="X424" i="7"/>
  <c r="W424" i="7"/>
  <c r="V424" i="7"/>
  <c r="U424" i="7"/>
  <c r="T424" i="7"/>
  <c r="R424" i="7"/>
  <c r="P424" i="7"/>
  <c r="J424" i="7"/>
  <c r="E424" i="7"/>
  <c r="C424" i="7"/>
  <c r="B424" i="7"/>
  <c r="A424" i="7"/>
  <c r="AA423" i="7"/>
  <c r="Z423" i="7"/>
  <c r="Y423" i="7"/>
  <c r="X423" i="7"/>
  <c r="W423" i="7"/>
  <c r="V423" i="7"/>
  <c r="U423" i="7"/>
  <c r="T423" i="7"/>
  <c r="R423" i="7"/>
  <c r="P423" i="7"/>
  <c r="J423" i="7"/>
  <c r="E423" i="7"/>
  <c r="C423" i="7"/>
  <c r="B423" i="7"/>
  <c r="A423" i="7"/>
  <c r="AA422" i="7"/>
  <c r="Z422" i="7"/>
  <c r="Y422" i="7"/>
  <c r="X422" i="7"/>
  <c r="W422" i="7"/>
  <c r="V422" i="7"/>
  <c r="U422" i="7"/>
  <c r="T422" i="7"/>
  <c r="R422" i="7"/>
  <c r="P422" i="7"/>
  <c r="J422" i="7"/>
  <c r="E422" i="7"/>
  <c r="C422" i="7"/>
  <c r="B422" i="7"/>
  <c r="A422" i="7"/>
  <c r="AA421" i="7"/>
  <c r="Z421" i="7"/>
  <c r="Y421" i="7"/>
  <c r="X421" i="7"/>
  <c r="W421" i="7"/>
  <c r="V421" i="7"/>
  <c r="U421" i="7"/>
  <c r="T421" i="7"/>
  <c r="R421" i="7"/>
  <c r="P421" i="7"/>
  <c r="J421" i="7"/>
  <c r="E421" i="7"/>
  <c r="C421" i="7"/>
  <c r="B421" i="7"/>
  <c r="A421" i="7"/>
  <c r="AA420" i="7"/>
  <c r="Z420" i="7"/>
  <c r="Y420" i="7"/>
  <c r="X420" i="7"/>
  <c r="W420" i="7"/>
  <c r="V420" i="7"/>
  <c r="U420" i="7"/>
  <c r="T420" i="7"/>
  <c r="R420" i="7"/>
  <c r="P420" i="7"/>
  <c r="J420" i="7"/>
  <c r="E420" i="7"/>
  <c r="C420" i="7"/>
  <c r="B420" i="7"/>
  <c r="A420" i="7"/>
  <c r="AA419" i="7"/>
  <c r="Z419" i="7"/>
  <c r="Y419" i="7"/>
  <c r="X419" i="7"/>
  <c r="W419" i="7"/>
  <c r="V419" i="7"/>
  <c r="U419" i="7"/>
  <c r="T419" i="7"/>
  <c r="R419" i="7"/>
  <c r="P419" i="7"/>
  <c r="J419" i="7"/>
  <c r="E419" i="7"/>
  <c r="C419" i="7"/>
  <c r="B419" i="7"/>
  <c r="A419" i="7"/>
  <c r="AA418" i="7"/>
  <c r="Z418" i="7"/>
  <c r="Y418" i="7"/>
  <c r="X418" i="7"/>
  <c r="W418" i="7"/>
  <c r="V418" i="7"/>
  <c r="U418" i="7"/>
  <c r="T418" i="7"/>
  <c r="R418" i="7"/>
  <c r="P418" i="7"/>
  <c r="J418" i="7"/>
  <c r="E418" i="7"/>
  <c r="C418" i="7"/>
  <c r="B418" i="7"/>
  <c r="A418" i="7"/>
  <c r="AA417" i="7"/>
  <c r="Z417" i="7"/>
  <c r="Y417" i="7"/>
  <c r="X417" i="7"/>
  <c r="W417" i="7"/>
  <c r="V417" i="7"/>
  <c r="U417" i="7"/>
  <c r="T417" i="7"/>
  <c r="R417" i="7"/>
  <c r="P417" i="7"/>
  <c r="J417" i="7"/>
  <c r="E417" i="7"/>
  <c r="C417" i="7"/>
  <c r="B417" i="7"/>
  <c r="A417" i="7"/>
  <c r="AA416" i="7"/>
  <c r="Z416" i="7"/>
  <c r="Y416" i="7"/>
  <c r="X416" i="7"/>
  <c r="W416" i="7"/>
  <c r="V416" i="7"/>
  <c r="U416" i="7"/>
  <c r="T416" i="7"/>
  <c r="R416" i="7"/>
  <c r="P416" i="7"/>
  <c r="J416" i="7"/>
  <c r="E416" i="7"/>
  <c r="C416" i="7"/>
  <c r="B416" i="7"/>
  <c r="A416" i="7"/>
  <c r="AA415" i="7"/>
  <c r="Z415" i="7"/>
  <c r="Y415" i="7"/>
  <c r="X415" i="7"/>
  <c r="W415" i="7"/>
  <c r="V415" i="7"/>
  <c r="U415" i="7"/>
  <c r="T415" i="7"/>
  <c r="R415" i="7"/>
  <c r="P415" i="7"/>
  <c r="J415" i="7"/>
  <c r="E415" i="7"/>
  <c r="C415" i="7"/>
  <c r="B415" i="7"/>
  <c r="A415" i="7"/>
  <c r="AA414" i="7"/>
  <c r="Z414" i="7"/>
  <c r="Y414" i="7"/>
  <c r="X414" i="7"/>
  <c r="W414" i="7"/>
  <c r="V414" i="7"/>
  <c r="U414" i="7"/>
  <c r="T414" i="7"/>
  <c r="R414" i="7"/>
  <c r="P414" i="7"/>
  <c r="J414" i="7"/>
  <c r="E414" i="7"/>
  <c r="C414" i="7"/>
  <c r="B414" i="7"/>
  <c r="A414" i="7"/>
  <c r="AA413" i="7"/>
  <c r="Z413" i="7"/>
  <c r="Y413" i="7"/>
  <c r="X413" i="7"/>
  <c r="W413" i="7"/>
  <c r="V413" i="7"/>
  <c r="U413" i="7"/>
  <c r="T413" i="7"/>
  <c r="R413" i="7"/>
  <c r="P413" i="7"/>
  <c r="J413" i="7"/>
  <c r="E413" i="7"/>
  <c r="C413" i="7"/>
  <c r="B413" i="7"/>
  <c r="A413" i="7"/>
  <c r="AA412" i="7"/>
  <c r="Z412" i="7"/>
  <c r="Y412" i="7"/>
  <c r="X412" i="7"/>
  <c r="W412" i="7"/>
  <c r="V412" i="7"/>
  <c r="U412" i="7"/>
  <c r="T412" i="7"/>
  <c r="R412" i="7"/>
  <c r="P412" i="7"/>
  <c r="J412" i="7"/>
  <c r="E412" i="7"/>
  <c r="C412" i="7"/>
  <c r="B412" i="7"/>
  <c r="A412" i="7"/>
  <c r="AA411" i="7"/>
  <c r="Z411" i="7"/>
  <c r="Y411" i="7"/>
  <c r="X411" i="7"/>
  <c r="W411" i="7"/>
  <c r="V411" i="7"/>
  <c r="U411" i="7"/>
  <c r="T411" i="7"/>
  <c r="R411" i="7"/>
  <c r="P411" i="7"/>
  <c r="J411" i="7"/>
  <c r="E411" i="7"/>
  <c r="C411" i="7"/>
  <c r="B411" i="7"/>
  <c r="A411" i="7"/>
  <c r="AA410" i="7"/>
  <c r="Z410" i="7"/>
  <c r="Y410" i="7"/>
  <c r="X410" i="7"/>
  <c r="W410" i="7"/>
  <c r="V410" i="7"/>
  <c r="U410" i="7"/>
  <c r="T410" i="7"/>
  <c r="R410" i="7"/>
  <c r="P410" i="7"/>
  <c r="J410" i="7"/>
  <c r="E410" i="7"/>
  <c r="C410" i="7"/>
  <c r="B410" i="7"/>
  <c r="A410" i="7"/>
  <c r="AA409" i="7"/>
  <c r="Z409" i="7"/>
  <c r="Y409" i="7"/>
  <c r="X409" i="7"/>
  <c r="W409" i="7"/>
  <c r="V409" i="7"/>
  <c r="U409" i="7"/>
  <c r="T409" i="7"/>
  <c r="R409" i="7"/>
  <c r="P409" i="7"/>
  <c r="J409" i="7"/>
  <c r="E409" i="7"/>
  <c r="C409" i="7"/>
  <c r="B409" i="7"/>
  <c r="A409" i="7"/>
  <c r="AA408" i="7"/>
  <c r="Z408" i="7"/>
  <c r="Y408" i="7"/>
  <c r="X408" i="7"/>
  <c r="W408" i="7"/>
  <c r="V408" i="7"/>
  <c r="U408" i="7"/>
  <c r="T408" i="7"/>
  <c r="R408" i="7"/>
  <c r="P408" i="7"/>
  <c r="J408" i="7"/>
  <c r="E408" i="7"/>
  <c r="C408" i="7"/>
  <c r="B408" i="7"/>
  <c r="A408" i="7"/>
  <c r="AA407" i="7"/>
  <c r="Z407" i="7"/>
  <c r="Y407" i="7"/>
  <c r="X407" i="7"/>
  <c r="W407" i="7"/>
  <c r="V407" i="7"/>
  <c r="U407" i="7"/>
  <c r="T407" i="7"/>
  <c r="R407" i="7"/>
  <c r="P407" i="7"/>
  <c r="J407" i="7"/>
  <c r="E407" i="7"/>
  <c r="C407" i="7"/>
  <c r="B407" i="7"/>
  <c r="A407" i="7"/>
  <c r="AA406" i="7"/>
  <c r="Z406" i="7"/>
  <c r="Y406" i="7"/>
  <c r="X406" i="7"/>
  <c r="W406" i="7"/>
  <c r="V406" i="7"/>
  <c r="U406" i="7"/>
  <c r="T406" i="7"/>
  <c r="R406" i="7"/>
  <c r="P406" i="7"/>
  <c r="J406" i="7"/>
  <c r="E406" i="7"/>
  <c r="C406" i="7"/>
  <c r="B406" i="7"/>
  <c r="A406" i="7"/>
  <c r="AA405" i="7"/>
  <c r="Z405" i="7"/>
  <c r="Y405" i="7"/>
  <c r="X405" i="7"/>
  <c r="W405" i="7"/>
  <c r="V405" i="7"/>
  <c r="U405" i="7"/>
  <c r="T405" i="7"/>
  <c r="R405" i="7"/>
  <c r="P405" i="7"/>
  <c r="J405" i="7"/>
  <c r="E405" i="7"/>
  <c r="C405" i="7"/>
  <c r="B405" i="7"/>
  <c r="A405" i="7"/>
  <c r="AA404" i="7"/>
  <c r="Z404" i="7"/>
  <c r="Y404" i="7"/>
  <c r="X404" i="7"/>
  <c r="W404" i="7"/>
  <c r="V404" i="7"/>
  <c r="U404" i="7"/>
  <c r="T404" i="7"/>
  <c r="R404" i="7"/>
  <c r="P404" i="7"/>
  <c r="J404" i="7"/>
  <c r="E404" i="7"/>
  <c r="C404" i="7"/>
  <c r="B404" i="7"/>
  <c r="A404" i="7"/>
  <c r="AA403" i="7"/>
  <c r="Z403" i="7"/>
  <c r="Y403" i="7"/>
  <c r="X403" i="7"/>
  <c r="W403" i="7"/>
  <c r="V403" i="7"/>
  <c r="U403" i="7"/>
  <c r="T403" i="7"/>
  <c r="R403" i="7"/>
  <c r="P403" i="7"/>
  <c r="J403" i="7"/>
  <c r="E403" i="7"/>
  <c r="C403" i="7"/>
  <c r="B403" i="7"/>
  <c r="A403" i="7"/>
  <c r="AA402" i="7"/>
  <c r="Z402" i="7"/>
  <c r="Y402" i="7"/>
  <c r="X402" i="7"/>
  <c r="W402" i="7"/>
  <c r="V402" i="7"/>
  <c r="U402" i="7"/>
  <c r="T402" i="7"/>
  <c r="R402" i="7"/>
  <c r="P402" i="7"/>
  <c r="J402" i="7"/>
  <c r="E402" i="7"/>
  <c r="C402" i="7"/>
  <c r="B402" i="7"/>
  <c r="A402" i="7"/>
  <c r="AA401" i="7"/>
  <c r="Z401" i="7"/>
  <c r="Y401" i="7"/>
  <c r="X401" i="7"/>
  <c r="W401" i="7"/>
  <c r="V401" i="7"/>
  <c r="U401" i="7"/>
  <c r="T401" i="7"/>
  <c r="R401" i="7"/>
  <c r="P401" i="7"/>
  <c r="J401" i="7"/>
  <c r="E401" i="7"/>
  <c r="C401" i="7"/>
  <c r="B401" i="7"/>
  <c r="A401" i="7"/>
  <c r="AA400" i="7"/>
  <c r="Z400" i="7"/>
  <c r="Y400" i="7"/>
  <c r="X400" i="7"/>
  <c r="W400" i="7"/>
  <c r="V400" i="7"/>
  <c r="U400" i="7"/>
  <c r="T400" i="7"/>
  <c r="R400" i="7"/>
  <c r="P400" i="7"/>
  <c r="J400" i="7"/>
  <c r="E400" i="7"/>
  <c r="C400" i="7"/>
  <c r="B400" i="7"/>
  <c r="A400" i="7"/>
  <c r="AA399" i="7"/>
  <c r="Z399" i="7"/>
  <c r="Y399" i="7"/>
  <c r="X399" i="7"/>
  <c r="W399" i="7"/>
  <c r="V399" i="7"/>
  <c r="U399" i="7"/>
  <c r="T399" i="7"/>
  <c r="R399" i="7"/>
  <c r="P399" i="7"/>
  <c r="J399" i="7"/>
  <c r="E399" i="7"/>
  <c r="C399" i="7"/>
  <c r="B399" i="7"/>
  <c r="A399" i="7"/>
  <c r="AA398" i="7"/>
  <c r="Z398" i="7"/>
  <c r="Y398" i="7"/>
  <c r="X398" i="7"/>
  <c r="W398" i="7"/>
  <c r="V398" i="7"/>
  <c r="U398" i="7"/>
  <c r="T398" i="7"/>
  <c r="R398" i="7"/>
  <c r="P398" i="7"/>
  <c r="J398" i="7"/>
  <c r="E398" i="7"/>
  <c r="C398" i="7"/>
  <c r="B398" i="7"/>
  <c r="A398" i="7"/>
  <c r="AA397" i="7"/>
  <c r="Z397" i="7"/>
  <c r="Y397" i="7"/>
  <c r="X397" i="7"/>
  <c r="W397" i="7"/>
  <c r="V397" i="7"/>
  <c r="U397" i="7"/>
  <c r="T397" i="7"/>
  <c r="R397" i="7"/>
  <c r="P397" i="7"/>
  <c r="J397" i="7"/>
  <c r="E397" i="7"/>
  <c r="C397" i="7"/>
  <c r="B397" i="7"/>
  <c r="A397" i="7"/>
  <c r="AA396" i="7"/>
  <c r="Z396" i="7"/>
  <c r="Y396" i="7"/>
  <c r="X396" i="7"/>
  <c r="W396" i="7"/>
  <c r="V396" i="7"/>
  <c r="U396" i="7"/>
  <c r="T396" i="7"/>
  <c r="R396" i="7"/>
  <c r="P396" i="7"/>
  <c r="J396" i="7"/>
  <c r="E396" i="7"/>
  <c r="C396" i="7"/>
  <c r="B396" i="7"/>
  <c r="A396" i="7"/>
  <c r="AA395" i="7"/>
  <c r="Z395" i="7"/>
  <c r="Y395" i="7"/>
  <c r="X395" i="7"/>
  <c r="W395" i="7"/>
  <c r="V395" i="7"/>
  <c r="U395" i="7"/>
  <c r="T395" i="7"/>
  <c r="R395" i="7"/>
  <c r="P395" i="7"/>
  <c r="J395" i="7"/>
  <c r="E395" i="7"/>
  <c r="C395" i="7"/>
  <c r="B395" i="7"/>
  <c r="A395" i="7"/>
  <c r="AA394" i="7"/>
  <c r="Z394" i="7"/>
  <c r="Y394" i="7"/>
  <c r="X394" i="7"/>
  <c r="W394" i="7"/>
  <c r="V394" i="7"/>
  <c r="U394" i="7"/>
  <c r="T394" i="7"/>
  <c r="R394" i="7"/>
  <c r="P394" i="7"/>
  <c r="J394" i="7"/>
  <c r="E394" i="7"/>
  <c r="C394" i="7"/>
  <c r="B394" i="7"/>
  <c r="A394" i="7"/>
  <c r="AA393" i="7"/>
  <c r="Z393" i="7"/>
  <c r="Y393" i="7"/>
  <c r="X393" i="7"/>
  <c r="W393" i="7"/>
  <c r="V393" i="7"/>
  <c r="U393" i="7"/>
  <c r="T393" i="7"/>
  <c r="R393" i="7"/>
  <c r="P393" i="7"/>
  <c r="J393" i="7"/>
  <c r="E393" i="7"/>
  <c r="C393" i="7"/>
  <c r="B393" i="7"/>
  <c r="A393" i="7"/>
  <c r="AA392" i="7"/>
  <c r="Z392" i="7"/>
  <c r="Y392" i="7"/>
  <c r="X392" i="7"/>
  <c r="W392" i="7"/>
  <c r="V392" i="7"/>
  <c r="U392" i="7"/>
  <c r="T392" i="7"/>
  <c r="R392" i="7"/>
  <c r="P392" i="7"/>
  <c r="J392" i="7"/>
  <c r="E392" i="7"/>
  <c r="C392" i="7"/>
  <c r="B392" i="7"/>
  <c r="A392" i="7"/>
  <c r="AA391" i="7"/>
  <c r="Z391" i="7"/>
  <c r="Y391" i="7"/>
  <c r="X391" i="7"/>
  <c r="W391" i="7"/>
  <c r="V391" i="7"/>
  <c r="U391" i="7"/>
  <c r="T391" i="7"/>
  <c r="R391" i="7"/>
  <c r="P391" i="7"/>
  <c r="J391" i="7"/>
  <c r="E391" i="7"/>
  <c r="C391" i="7"/>
  <c r="B391" i="7"/>
  <c r="A391" i="7"/>
  <c r="AA390" i="7"/>
  <c r="Z390" i="7"/>
  <c r="Y390" i="7"/>
  <c r="X390" i="7"/>
  <c r="W390" i="7"/>
  <c r="V390" i="7"/>
  <c r="U390" i="7"/>
  <c r="T390" i="7"/>
  <c r="R390" i="7"/>
  <c r="P390" i="7"/>
  <c r="J390" i="7"/>
  <c r="E390" i="7"/>
  <c r="C390" i="7"/>
  <c r="B390" i="7"/>
  <c r="A390" i="7"/>
  <c r="AA389" i="7"/>
  <c r="Z389" i="7"/>
  <c r="Y389" i="7"/>
  <c r="X389" i="7"/>
  <c r="W389" i="7"/>
  <c r="V389" i="7"/>
  <c r="U389" i="7"/>
  <c r="T389" i="7"/>
  <c r="R389" i="7"/>
  <c r="P389" i="7"/>
  <c r="J389" i="7"/>
  <c r="E389" i="7"/>
  <c r="C389" i="7"/>
  <c r="B389" i="7"/>
  <c r="A389" i="7"/>
  <c r="AA388" i="7"/>
  <c r="Z388" i="7"/>
  <c r="Y388" i="7"/>
  <c r="X388" i="7"/>
  <c r="W388" i="7"/>
  <c r="V388" i="7"/>
  <c r="U388" i="7"/>
  <c r="T388" i="7"/>
  <c r="R388" i="7"/>
  <c r="P388" i="7"/>
  <c r="J388" i="7"/>
  <c r="E388" i="7"/>
  <c r="C388" i="7"/>
  <c r="B388" i="7"/>
  <c r="A388" i="7"/>
  <c r="AA387" i="7"/>
  <c r="Z387" i="7"/>
  <c r="Y387" i="7"/>
  <c r="X387" i="7"/>
  <c r="W387" i="7"/>
  <c r="V387" i="7"/>
  <c r="U387" i="7"/>
  <c r="T387" i="7"/>
  <c r="R387" i="7"/>
  <c r="P387" i="7"/>
  <c r="J387" i="7"/>
  <c r="E387" i="7"/>
  <c r="C387" i="7"/>
  <c r="B387" i="7"/>
  <c r="A387" i="7"/>
  <c r="AA386" i="7"/>
  <c r="Z386" i="7"/>
  <c r="Y386" i="7"/>
  <c r="X386" i="7"/>
  <c r="W386" i="7"/>
  <c r="V386" i="7"/>
  <c r="U386" i="7"/>
  <c r="T386" i="7"/>
  <c r="R386" i="7"/>
  <c r="P386" i="7"/>
  <c r="J386" i="7"/>
  <c r="E386" i="7"/>
  <c r="C386" i="7"/>
  <c r="B386" i="7"/>
  <c r="A386" i="7"/>
  <c r="AA385" i="7"/>
  <c r="Z385" i="7"/>
  <c r="Y385" i="7"/>
  <c r="X385" i="7"/>
  <c r="W385" i="7"/>
  <c r="V385" i="7"/>
  <c r="U385" i="7"/>
  <c r="T385" i="7"/>
  <c r="R385" i="7"/>
  <c r="P385" i="7"/>
  <c r="J385" i="7"/>
  <c r="E385" i="7"/>
  <c r="C385" i="7"/>
  <c r="B385" i="7"/>
  <c r="A385" i="7"/>
  <c r="AA384" i="7"/>
  <c r="Z384" i="7"/>
  <c r="Y384" i="7"/>
  <c r="X384" i="7"/>
  <c r="W384" i="7"/>
  <c r="V384" i="7"/>
  <c r="U384" i="7"/>
  <c r="T384" i="7"/>
  <c r="R384" i="7"/>
  <c r="P384" i="7"/>
  <c r="J384" i="7"/>
  <c r="E384" i="7"/>
  <c r="C384" i="7"/>
  <c r="B384" i="7"/>
  <c r="A384" i="7"/>
  <c r="AA383" i="7"/>
  <c r="Z383" i="7"/>
  <c r="Y383" i="7"/>
  <c r="X383" i="7"/>
  <c r="W383" i="7"/>
  <c r="V383" i="7"/>
  <c r="U383" i="7"/>
  <c r="T383" i="7"/>
  <c r="R383" i="7"/>
  <c r="P383" i="7"/>
  <c r="J383" i="7"/>
  <c r="E383" i="7"/>
  <c r="C383" i="7"/>
  <c r="B383" i="7"/>
  <c r="A383" i="7"/>
  <c r="AA382" i="7"/>
  <c r="Z382" i="7"/>
  <c r="Y382" i="7"/>
  <c r="X382" i="7"/>
  <c r="W382" i="7"/>
  <c r="V382" i="7"/>
  <c r="U382" i="7"/>
  <c r="T382" i="7"/>
  <c r="R382" i="7"/>
  <c r="P382" i="7"/>
  <c r="J382" i="7"/>
  <c r="E382" i="7"/>
  <c r="C382" i="7"/>
  <c r="B382" i="7"/>
  <c r="A382" i="7"/>
  <c r="AA381" i="7"/>
  <c r="Z381" i="7"/>
  <c r="Y381" i="7"/>
  <c r="X381" i="7"/>
  <c r="W381" i="7"/>
  <c r="V381" i="7"/>
  <c r="U381" i="7"/>
  <c r="T381" i="7"/>
  <c r="R381" i="7"/>
  <c r="P381" i="7"/>
  <c r="J381" i="7"/>
  <c r="E381" i="7"/>
  <c r="C381" i="7"/>
  <c r="B381" i="7"/>
  <c r="A381" i="7"/>
  <c r="AA380" i="7"/>
  <c r="Z380" i="7"/>
  <c r="Y380" i="7"/>
  <c r="X380" i="7"/>
  <c r="W380" i="7"/>
  <c r="V380" i="7"/>
  <c r="U380" i="7"/>
  <c r="T380" i="7"/>
  <c r="R380" i="7"/>
  <c r="P380" i="7"/>
  <c r="J380" i="7"/>
  <c r="E380" i="7"/>
  <c r="C380" i="7"/>
  <c r="B380" i="7"/>
  <c r="A380" i="7"/>
  <c r="AA379" i="7"/>
  <c r="Z379" i="7"/>
  <c r="Y379" i="7"/>
  <c r="X379" i="7"/>
  <c r="W379" i="7"/>
  <c r="V379" i="7"/>
  <c r="U379" i="7"/>
  <c r="T379" i="7"/>
  <c r="R379" i="7"/>
  <c r="P379" i="7"/>
  <c r="J379" i="7"/>
  <c r="E379" i="7"/>
  <c r="C379" i="7"/>
  <c r="B379" i="7"/>
  <c r="A379" i="7"/>
  <c r="AA378" i="7"/>
  <c r="Z378" i="7"/>
  <c r="Y378" i="7"/>
  <c r="X378" i="7"/>
  <c r="W378" i="7"/>
  <c r="V378" i="7"/>
  <c r="U378" i="7"/>
  <c r="T378" i="7"/>
  <c r="R378" i="7"/>
  <c r="P378" i="7"/>
  <c r="J378" i="7"/>
  <c r="E378" i="7"/>
  <c r="C378" i="7"/>
  <c r="B378" i="7"/>
  <c r="A378" i="7"/>
  <c r="AA377" i="7"/>
  <c r="Z377" i="7"/>
  <c r="Y377" i="7"/>
  <c r="X377" i="7"/>
  <c r="W377" i="7"/>
  <c r="V377" i="7"/>
  <c r="U377" i="7"/>
  <c r="T377" i="7"/>
  <c r="R377" i="7"/>
  <c r="P377" i="7"/>
  <c r="J377" i="7"/>
  <c r="E377" i="7"/>
  <c r="C377" i="7"/>
  <c r="B377" i="7"/>
  <c r="A377" i="7"/>
  <c r="AA376" i="7"/>
  <c r="Z376" i="7"/>
  <c r="Y376" i="7"/>
  <c r="X376" i="7"/>
  <c r="W376" i="7"/>
  <c r="V376" i="7"/>
  <c r="U376" i="7"/>
  <c r="T376" i="7"/>
  <c r="R376" i="7"/>
  <c r="P376" i="7"/>
  <c r="J376" i="7"/>
  <c r="E376" i="7"/>
  <c r="C376" i="7"/>
  <c r="B376" i="7"/>
  <c r="A376" i="7"/>
  <c r="AA375" i="7"/>
  <c r="Z375" i="7"/>
  <c r="Y375" i="7"/>
  <c r="X375" i="7"/>
  <c r="W375" i="7"/>
  <c r="V375" i="7"/>
  <c r="U375" i="7"/>
  <c r="T375" i="7"/>
  <c r="R375" i="7"/>
  <c r="P375" i="7"/>
  <c r="J375" i="7"/>
  <c r="E375" i="7"/>
  <c r="C375" i="7"/>
  <c r="B375" i="7"/>
  <c r="A375" i="7"/>
  <c r="AA374" i="7"/>
  <c r="Z374" i="7"/>
  <c r="Y374" i="7"/>
  <c r="X374" i="7"/>
  <c r="W374" i="7"/>
  <c r="V374" i="7"/>
  <c r="U374" i="7"/>
  <c r="T374" i="7"/>
  <c r="R374" i="7"/>
  <c r="P374" i="7"/>
  <c r="J374" i="7"/>
  <c r="E374" i="7"/>
  <c r="C374" i="7"/>
  <c r="B374" i="7"/>
  <c r="A374" i="7"/>
  <c r="AA373" i="7"/>
  <c r="Z373" i="7"/>
  <c r="Y373" i="7"/>
  <c r="X373" i="7"/>
  <c r="W373" i="7"/>
  <c r="V373" i="7"/>
  <c r="U373" i="7"/>
  <c r="T373" i="7"/>
  <c r="R373" i="7"/>
  <c r="P373" i="7"/>
  <c r="J373" i="7"/>
  <c r="E373" i="7"/>
  <c r="C373" i="7"/>
  <c r="B373" i="7"/>
  <c r="A373" i="7"/>
  <c r="AA372" i="7"/>
  <c r="Z372" i="7"/>
  <c r="Y372" i="7"/>
  <c r="X372" i="7"/>
  <c r="W372" i="7"/>
  <c r="V372" i="7"/>
  <c r="U372" i="7"/>
  <c r="T372" i="7"/>
  <c r="R372" i="7"/>
  <c r="P372" i="7"/>
  <c r="J372" i="7"/>
  <c r="E372" i="7"/>
  <c r="C372" i="7"/>
  <c r="B372" i="7"/>
  <c r="A372" i="7"/>
  <c r="AA371" i="7"/>
  <c r="Z371" i="7"/>
  <c r="Y371" i="7"/>
  <c r="X371" i="7"/>
  <c r="W371" i="7"/>
  <c r="V371" i="7"/>
  <c r="U371" i="7"/>
  <c r="T371" i="7"/>
  <c r="R371" i="7"/>
  <c r="P371" i="7"/>
  <c r="J371" i="7"/>
  <c r="E371" i="7"/>
  <c r="C371" i="7"/>
  <c r="B371" i="7"/>
  <c r="A371" i="7"/>
  <c r="AA370" i="7"/>
  <c r="Z370" i="7"/>
  <c r="Y370" i="7"/>
  <c r="X370" i="7"/>
  <c r="W370" i="7"/>
  <c r="V370" i="7"/>
  <c r="U370" i="7"/>
  <c r="T370" i="7"/>
  <c r="R370" i="7"/>
  <c r="P370" i="7"/>
  <c r="J370" i="7"/>
  <c r="E370" i="7"/>
  <c r="C370" i="7"/>
  <c r="B370" i="7"/>
  <c r="A370" i="7"/>
  <c r="AA369" i="7"/>
  <c r="Z369" i="7"/>
  <c r="Y369" i="7"/>
  <c r="X369" i="7"/>
  <c r="W369" i="7"/>
  <c r="V369" i="7"/>
  <c r="U369" i="7"/>
  <c r="T369" i="7"/>
  <c r="R369" i="7"/>
  <c r="P369" i="7"/>
  <c r="J369" i="7"/>
  <c r="E369" i="7"/>
  <c r="C369" i="7"/>
  <c r="B369" i="7"/>
  <c r="A369" i="7"/>
  <c r="AA368" i="7"/>
  <c r="Z368" i="7"/>
  <c r="Y368" i="7"/>
  <c r="X368" i="7"/>
  <c r="W368" i="7"/>
  <c r="V368" i="7"/>
  <c r="U368" i="7"/>
  <c r="T368" i="7"/>
  <c r="R368" i="7"/>
  <c r="P368" i="7"/>
  <c r="J368" i="7"/>
  <c r="E368" i="7"/>
  <c r="C368" i="7"/>
  <c r="B368" i="7"/>
  <c r="A368" i="7"/>
  <c r="AA367" i="7"/>
  <c r="Z367" i="7"/>
  <c r="Y367" i="7"/>
  <c r="X367" i="7"/>
  <c r="W367" i="7"/>
  <c r="V367" i="7"/>
  <c r="U367" i="7"/>
  <c r="T367" i="7"/>
  <c r="R367" i="7"/>
  <c r="P367" i="7"/>
  <c r="J367" i="7"/>
  <c r="E367" i="7"/>
  <c r="C367" i="7"/>
  <c r="B367" i="7"/>
  <c r="A367" i="7"/>
  <c r="AA366" i="7"/>
  <c r="Z366" i="7"/>
  <c r="Y366" i="7"/>
  <c r="X366" i="7"/>
  <c r="W366" i="7"/>
  <c r="V366" i="7"/>
  <c r="U366" i="7"/>
  <c r="T366" i="7"/>
  <c r="R366" i="7"/>
  <c r="P366" i="7"/>
  <c r="J366" i="7"/>
  <c r="E366" i="7"/>
  <c r="C366" i="7"/>
  <c r="B366" i="7"/>
  <c r="A366" i="7"/>
  <c r="AA365" i="7"/>
  <c r="Z365" i="7"/>
  <c r="Y365" i="7"/>
  <c r="X365" i="7"/>
  <c r="W365" i="7"/>
  <c r="V365" i="7"/>
  <c r="U365" i="7"/>
  <c r="T365" i="7"/>
  <c r="R365" i="7"/>
  <c r="P365" i="7"/>
  <c r="J365" i="7"/>
  <c r="E365" i="7"/>
  <c r="C365" i="7"/>
  <c r="B365" i="7"/>
  <c r="A365" i="7"/>
  <c r="AA364" i="7"/>
  <c r="Z364" i="7"/>
  <c r="Y364" i="7"/>
  <c r="X364" i="7"/>
  <c r="W364" i="7"/>
  <c r="V364" i="7"/>
  <c r="U364" i="7"/>
  <c r="T364" i="7"/>
  <c r="R364" i="7"/>
  <c r="P364" i="7"/>
  <c r="J364" i="7"/>
  <c r="E364" i="7"/>
  <c r="C364" i="7"/>
  <c r="B364" i="7"/>
  <c r="A364" i="7"/>
  <c r="AA363" i="7"/>
  <c r="Z363" i="7"/>
  <c r="Y363" i="7"/>
  <c r="X363" i="7"/>
  <c r="W363" i="7"/>
  <c r="V363" i="7"/>
  <c r="U363" i="7"/>
  <c r="T363" i="7"/>
  <c r="R363" i="7"/>
  <c r="P363" i="7"/>
  <c r="J363" i="7"/>
  <c r="E363" i="7"/>
  <c r="C363" i="7"/>
  <c r="B363" i="7"/>
  <c r="A363" i="7"/>
  <c r="AA362" i="7"/>
  <c r="Z362" i="7"/>
  <c r="Y362" i="7"/>
  <c r="X362" i="7"/>
  <c r="W362" i="7"/>
  <c r="V362" i="7"/>
  <c r="U362" i="7"/>
  <c r="T362" i="7"/>
  <c r="R362" i="7"/>
  <c r="P362" i="7"/>
  <c r="J362" i="7"/>
  <c r="E362" i="7"/>
  <c r="C362" i="7"/>
  <c r="B362" i="7"/>
  <c r="A362" i="7"/>
  <c r="AA361" i="7"/>
  <c r="Z361" i="7"/>
  <c r="Y361" i="7"/>
  <c r="X361" i="7"/>
  <c r="W361" i="7"/>
  <c r="V361" i="7"/>
  <c r="U361" i="7"/>
  <c r="T361" i="7"/>
  <c r="R361" i="7"/>
  <c r="P361" i="7"/>
  <c r="J361" i="7"/>
  <c r="E361" i="7"/>
  <c r="C361" i="7"/>
  <c r="B361" i="7"/>
  <c r="A361" i="7"/>
  <c r="AA360" i="7"/>
  <c r="Z360" i="7"/>
  <c r="Y360" i="7"/>
  <c r="X360" i="7"/>
  <c r="W360" i="7"/>
  <c r="V360" i="7"/>
  <c r="U360" i="7"/>
  <c r="T360" i="7"/>
  <c r="R360" i="7"/>
  <c r="P360" i="7"/>
  <c r="J360" i="7"/>
  <c r="E360" i="7"/>
  <c r="C360" i="7"/>
  <c r="B360" i="7"/>
  <c r="A360" i="7"/>
  <c r="AA359" i="7"/>
  <c r="Z359" i="7"/>
  <c r="Y359" i="7"/>
  <c r="X359" i="7"/>
  <c r="W359" i="7"/>
  <c r="V359" i="7"/>
  <c r="U359" i="7"/>
  <c r="T359" i="7"/>
  <c r="R359" i="7"/>
  <c r="P359" i="7"/>
  <c r="J359" i="7"/>
  <c r="E359" i="7"/>
  <c r="C359" i="7"/>
  <c r="B359" i="7"/>
  <c r="A359" i="7"/>
  <c r="AA358" i="7"/>
  <c r="Z358" i="7"/>
  <c r="Y358" i="7"/>
  <c r="X358" i="7"/>
  <c r="W358" i="7"/>
  <c r="V358" i="7"/>
  <c r="U358" i="7"/>
  <c r="T358" i="7"/>
  <c r="R358" i="7"/>
  <c r="P358" i="7"/>
  <c r="J358" i="7"/>
  <c r="E358" i="7"/>
  <c r="C358" i="7"/>
  <c r="B358" i="7"/>
  <c r="A358" i="7"/>
  <c r="AA357" i="7"/>
  <c r="Z357" i="7"/>
  <c r="Y357" i="7"/>
  <c r="X357" i="7"/>
  <c r="W357" i="7"/>
  <c r="V357" i="7"/>
  <c r="U357" i="7"/>
  <c r="T357" i="7"/>
  <c r="R357" i="7"/>
  <c r="P357" i="7"/>
  <c r="J357" i="7"/>
  <c r="E357" i="7"/>
  <c r="C357" i="7"/>
  <c r="B357" i="7"/>
  <c r="A357" i="7"/>
  <c r="AA356" i="7"/>
  <c r="Z356" i="7"/>
  <c r="Y356" i="7"/>
  <c r="X356" i="7"/>
  <c r="W356" i="7"/>
  <c r="V356" i="7"/>
  <c r="U356" i="7"/>
  <c r="T356" i="7"/>
  <c r="R356" i="7"/>
  <c r="P356" i="7"/>
  <c r="J356" i="7"/>
  <c r="E356" i="7"/>
  <c r="C356" i="7"/>
  <c r="B356" i="7"/>
  <c r="A356" i="7"/>
  <c r="AA355" i="7"/>
  <c r="Z355" i="7"/>
  <c r="Y355" i="7"/>
  <c r="X355" i="7"/>
  <c r="W355" i="7"/>
  <c r="V355" i="7"/>
  <c r="U355" i="7"/>
  <c r="T355" i="7"/>
  <c r="R355" i="7"/>
  <c r="P355" i="7"/>
  <c r="J355" i="7"/>
  <c r="E355" i="7"/>
  <c r="C355" i="7"/>
  <c r="B355" i="7"/>
  <c r="A355" i="7"/>
  <c r="AA354" i="7"/>
  <c r="Z354" i="7"/>
  <c r="Y354" i="7"/>
  <c r="X354" i="7"/>
  <c r="W354" i="7"/>
  <c r="V354" i="7"/>
  <c r="U354" i="7"/>
  <c r="T354" i="7"/>
  <c r="R354" i="7"/>
  <c r="P354" i="7"/>
  <c r="J354" i="7"/>
  <c r="E354" i="7"/>
  <c r="C354" i="7"/>
  <c r="B354" i="7"/>
  <c r="A354" i="7"/>
  <c r="AA353" i="7"/>
  <c r="Z353" i="7"/>
  <c r="Y353" i="7"/>
  <c r="X353" i="7"/>
  <c r="W353" i="7"/>
  <c r="V353" i="7"/>
  <c r="U353" i="7"/>
  <c r="T353" i="7"/>
  <c r="R353" i="7"/>
  <c r="P353" i="7"/>
  <c r="J353" i="7"/>
  <c r="E353" i="7"/>
  <c r="C353" i="7"/>
  <c r="B353" i="7"/>
  <c r="A353" i="7"/>
  <c r="AA352" i="7"/>
  <c r="Z352" i="7"/>
  <c r="Y352" i="7"/>
  <c r="X352" i="7"/>
  <c r="W352" i="7"/>
  <c r="V352" i="7"/>
  <c r="U352" i="7"/>
  <c r="T352" i="7"/>
  <c r="R352" i="7"/>
  <c r="P352" i="7"/>
  <c r="J352" i="7"/>
  <c r="E352" i="7"/>
  <c r="C352" i="7"/>
  <c r="B352" i="7"/>
  <c r="A352" i="7"/>
  <c r="AA351" i="7"/>
  <c r="Z351" i="7"/>
  <c r="Y351" i="7"/>
  <c r="X351" i="7"/>
  <c r="W351" i="7"/>
  <c r="V351" i="7"/>
  <c r="U351" i="7"/>
  <c r="T351" i="7"/>
  <c r="R351" i="7"/>
  <c r="P351" i="7"/>
  <c r="J351" i="7"/>
  <c r="E351" i="7"/>
  <c r="C351" i="7"/>
  <c r="B351" i="7"/>
  <c r="A351" i="7"/>
  <c r="AA350" i="7"/>
  <c r="Z350" i="7"/>
  <c r="Y350" i="7"/>
  <c r="X350" i="7"/>
  <c r="W350" i="7"/>
  <c r="V350" i="7"/>
  <c r="U350" i="7"/>
  <c r="T350" i="7"/>
  <c r="R350" i="7"/>
  <c r="P350" i="7"/>
  <c r="J350" i="7"/>
  <c r="E350" i="7"/>
  <c r="C350" i="7"/>
  <c r="B350" i="7"/>
  <c r="A350" i="7"/>
  <c r="AA349" i="7"/>
  <c r="Z349" i="7"/>
  <c r="Y349" i="7"/>
  <c r="X349" i="7"/>
  <c r="W349" i="7"/>
  <c r="V349" i="7"/>
  <c r="U349" i="7"/>
  <c r="T349" i="7"/>
  <c r="R349" i="7"/>
  <c r="P349" i="7"/>
  <c r="J349" i="7"/>
  <c r="E349" i="7"/>
  <c r="C349" i="7"/>
  <c r="B349" i="7"/>
  <c r="A349" i="7"/>
  <c r="AA348" i="7"/>
  <c r="Z348" i="7"/>
  <c r="Y348" i="7"/>
  <c r="X348" i="7"/>
  <c r="W348" i="7"/>
  <c r="V348" i="7"/>
  <c r="U348" i="7"/>
  <c r="T348" i="7"/>
  <c r="R348" i="7"/>
  <c r="P348" i="7"/>
  <c r="J348" i="7"/>
  <c r="E348" i="7"/>
  <c r="C348" i="7"/>
  <c r="B348" i="7"/>
  <c r="A348" i="7"/>
  <c r="AA347" i="7"/>
  <c r="Z347" i="7"/>
  <c r="Y347" i="7"/>
  <c r="X347" i="7"/>
  <c r="W347" i="7"/>
  <c r="V347" i="7"/>
  <c r="U347" i="7"/>
  <c r="T347" i="7"/>
  <c r="R347" i="7"/>
  <c r="P347" i="7"/>
  <c r="J347" i="7"/>
  <c r="E347" i="7"/>
  <c r="C347" i="7"/>
  <c r="B347" i="7"/>
  <c r="A347" i="7"/>
  <c r="AA346" i="7"/>
  <c r="Z346" i="7"/>
  <c r="Y346" i="7"/>
  <c r="X346" i="7"/>
  <c r="W346" i="7"/>
  <c r="V346" i="7"/>
  <c r="U346" i="7"/>
  <c r="T346" i="7"/>
  <c r="R346" i="7"/>
  <c r="P346" i="7"/>
  <c r="J346" i="7"/>
  <c r="E346" i="7"/>
  <c r="C346" i="7"/>
  <c r="B346" i="7"/>
  <c r="A346" i="7"/>
  <c r="AA345" i="7"/>
  <c r="Z345" i="7"/>
  <c r="Y345" i="7"/>
  <c r="X345" i="7"/>
  <c r="W345" i="7"/>
  <c r="V345" i="7"/>
  <c r="U345" i="7"/>
  <c r="T345" i="7"/>
  <c r="R345" i="7"/>
  <c r="P345" i="7"/>
  <c r="J345" i="7"/>
  <c r="E345" i="7"/>
  <c r="C345" i="7"/>
  <c r="B345" i="7"/>
  <c r="A345" i="7"/>
  <c r="AA344" i="7"/>
  <c r="Z344" i="7"/>
  <c r="Y344" i="7"/>
  <c r="X344" i="7"/>
  <c r="W344" i="7"/>
  <c r="V344" i="7"/>
  <c r="U344" i="7"/>
  <c r="T344" i="7"/>
  <c r="R344" i="7"/>
  <c r="P344" i="7"/>
  <c r="J344" i="7"/>
  <c r="E344" i="7"/>
  <c r="C344" i="7"/>
  <c r="B344" i="7"/>
  <c r="A344" i="7"/>
  <c r="AA343" i="7"/>
  <c r="Z343" i="7"/>
  <c r="Y343" i="7"/>
  <c r="X343" i="7"/>
  <c r="W343" i="7"/>
  <c r="V343" i="7"/>
  <c r="U343" i="7"/>
  <c r="T343" i="7"/>
  <c r="R343" i="7"/>
  <c r="P343" i="7"/>
  <c r="J343" i="7"/>
  <c r="E343" i="7"/>
  <c r="C343" i="7"/>
  <c r="B343" i="7"/>
  <c r="A343" i="7"/>
  <c r="AA342" i="7"/>
  <c r="Z342" i="7"/>
  <c r="Y342" i="7"/>
  <c r="X342" i="7"/>
  <c r="W342" i="7"/>
  <c r="V342" i="7"/>
  <c r="U342" i="7"/>
  <c r="T342" i="7"/>
  <c r="R342" i="7"/>
  <c r="P342" i="7"/>
  <c r="J342" i="7"/>
  <c r="E342" i="7"/>
  <c r="C342" i="7"/>
  <c r="B342" i="7"/>
  <c r="A342" i="7"/>
  <c r="AA341" i="7"/>
  <c r="Z341" i="7"/>
  <c r="Y341" i="7"/>
  <c r="X341" i="7"/>
  <c r="W341" i="7"/>
  <c r="V341" i="7"/>
  <c r="U341" i="7"/>
  <c r="T341" i="7"/>
  <c r="R341" i="7"/>
  <c r="P341" i="7"/>
  <c r="J341" i="7"/>
  <c r="E341" i="7"/>
  <c r="C341" i="7"/>
  <c r="B341" i="7"/>
  <c r="A341" i="7"/>
  <c r="AA340" i="7"/>
  <c r="Z340" i="7"/>
  <c r="Y340" i="7"/>
  <c r="X340" i="7"/>
  <c r="W340" i="7"/>
  <c r="V340" i="7"/>
  <c r="U340" i="7"/>
  <c r="T340" i="7"/>
  <c r="R340" i="7"/>
  <c r="P340" i="7"/>
  <c r="J340" i="7"/>
  <c r="E340" i="7"/>
  <c r="C340" i="7"/>
  <c r="B340" i="7"/>
  <c r="A340" i="7"/>
  <c r="AA339" i="7"/>
  <c r="Z339" i="7"/>
  <c r="Y339" i="7"/>
  <c r="X339" i="7"/>
  <c r="W339" i="7"/>
  <c r="V339" i="7"/>
  <c r="U339" i="7"/>
  <c r="T339" i="7"/>
  <c r="R339" i="7"/>
  <c r="P339" i="7"/>
  <c r="J339" i="7"/>
  <c r="E339" i="7"/>
  <c r="C339" i="7"/>
  <c r="B339" i="7"/>
  <c r="A339" i="7"/>
  <c r="AA338" i="7"/>
  <c r="Z338" i="7"/>
  <c r="Y338" i="7"/>
  <c r="X338" i="7"/>
  <c r="W338" i="7"/>
  <c r="V338" i="7"/>
  <c r="U338" i="7"/>
  <c r="T338" i="7"/>
  <c r="R338" i="7"/>
  <c r="P338" i="7"/>
  <c r="J338" i="7"/>
  <c r="E338" i="7"/>
  <c r="C338" i="7"/>
  <c r="B338" i="7"/>
  <c r="A338" i="7"/>
  <c r="AA337" i="7"/>
  <c r="Z337" i="7"/>
  <c r="Y337" i="7"/>
  <c r="X337" i="7"/>
  <c r="W337" i="7"/>
  <c r="V337" i="7"/>
  <c r="U337" i="7"/>
  <c r="T337" i="7"/>
  <c r="R337" i="7"/>
  <c r="P337" i="7"/>
  <c r="J337" i="7"/>
  <c r="E337" i="7"/>
  <c r="C337" i="7"/>
  <c r="B337" i="7"/>
  <c r="A337" i="7"/>
  <c r="AA336" i="7"/>
  <c r="Z336" i="7"/>
  <c r="Y336" i="7"/>
  <c r="X336" i="7"/>
  <c r="W336" i="7"/>
  <c r="V336" i="7"/>
  <c r="U336" i="7"/>
  <c r="T336" i="7"/>
  <c r="R336" i="7"/>
  <c r="P336" i="7"/>
  <c r="J336" i="7"/>
  <c r="E336" i="7"/>
  <c r="C336" i="7"/>
  <c r="B336" i="7"/>
  <c r="A336" i="7"/>
  <c r="AA335" i="7"/>
  <c r="Z335" i="7"/>
  <c r="Y335" i="7"/>
  <c r="X335" i="7"/>
  <c r="W335" i="7"/>
  <c r="V335" i="7"/>
  <c r="U335" i="7"/>
  <c r="T335" i="7"/>
  <c r="R335" i="7"/>
  <c r="P335" i="7"/>
  <c r="J335" i="7"/>
  <c r="E335" i="7"/>
  <c r="C335" i="7"/>
  <c r="B335" i="7"/>
  <c r="A335" i="7"/>
  <c r="AA334" i="7"/>
  <c r="Z334" i="7"/>
  <c r="Y334" i="7"/>
  <c r="X334" i="7"/>
  <c r="W334" i="7"/>
  <c r="V334" i="7"/>
  <c r="U334" i="7"/>
  <c r="T334" i="7"/>
  <c r="R334" i="7"/>
  <c r="P334" i="7"/>
  <c r="J334" i="7"/>
  <c r="E334" i="7"/>
  <c r="C334" i="7"/>
  <c r="B334" i="7"/>
  <c r="A334" i="7"/>
  <c r="AA333" i="7"/>
  <c r="Z333" i="7"/>
  <c r="Y333" i="7"/>
  <c r="X333" i="7"/>
  <c r="W333" i="7"/>
  <c r="V333" i="7"/>
  <c r="U333" i="7"/>
  <c r="T333" i="7"/>
  <c r="R333" i="7"/>
  <c r="P333" i="7"/>
  <c r="J333" i="7"/>
  <c r="E333" i="7"/>
  <c r="C333" i="7"/>
  <c r="B333" i="7"/>
  <c r="A333" i="7"/>
  <c r="AA332" i="7"/>
  <c r="Z332" i="7"/>
  <c r="Y332" i="7"/>
  <c r="X332" i="7"/>
  <c r="W332" i="7"/>
  <c r="V332" i="7"/>
  <c r="U332" i="7"/>
  <c r="T332" i="7"/>
  <c r="R332" i="7"/>
  <c r="P332" i="7"/>
  <c r="J332" i="7"/>
  <c r="E332" i="7"/>
  <c r="C332" i="7"/>
  <c r="B332" i="7"/>
  <c r="A332" i="7"/>
  <c r="AA331" i="7"/>
  <c r="Z331" i="7"/>
  <c r="Y331" i="7"/>
  <c r="X331" i="7"/>
  <c r="W331" i="7"/>
  <c r="V331" i="7"/>
  <c r="U331" i="7"/>
  <c r="T331" i="7"/>
  <c r="R331" i="7"/>
  <c r="P331" i="7"/>
  <c r="J331" i="7"/>
  <c r="E331" i="7"/>
  <c r="C331" i="7"/>
  <c r="B331" i="7"/>
  <c r="A331" i="7"/>
  <c r="AA330" i="7"/>
  <c r="Z330" i="7"/>
  <c r="Y330" i="7"/>
  <c r="X330" i="7"/>
  <c r="W330" i="7"/>
  <c r="V330" i="7"/>
  <c r="U330" i="7"/>
  <c r="T330" i="7"/>
  <c r="R330" i="7"/>
  <c r="P330" i="7"/>
  <c r="J330" i="7"/>
  <c r="E330" i="7"/>
  <c r="C330" i="7"/>
  <c r="B330" i="7"/>
  <c r="A330" i="7"/>
  <c r="AA329" i="7"/>
  <c r="Z329" i="7"/>
  <c r="Y329" i="7"/>
  <c r="X329" i="7"/>
  <c r="W329" i="7"/>
  <c r="V329" i="7"/>
  <c r="U329" i="7"/>
  <c r="T329" i="7"/>
  <c r="R329" i="7"/>
  <c r="P329" i="7"/>
  <c r="J329" i="7"/>
  <c r="E329" i="7"/>
  <c r="C329" i="7"/>
  <c r="B329" i="7"/>
  <c r="A329" i="7"/>
  <c r="AA328" i="7"/>
  <c r="Z328" i="7"/>
  <c r="Y328" i="7"/>
  <c r="X328" i="7"/>
  <c r="W328" i="7"/>
  <c r="V328" i="7"/>
  <c r="U328" i="7"/>
  <c r="T328" i="7"/>
  <c r="R328" i="7"/>
  <c r="P328" i="7"/>
  <c r="J328" i="7"/>
  <c r="E328" i="7"/>
  <c r="C328" i="7"/>
  <c r="B328" i="7"/>
  <c r="A328" i="7"/>
  <c r="AA327" i="7"/>
  <c r="Z327" i="7"/>
  <c r="Y327" i="7"/>
  <c r="X327" i="7"/>
  <c r="W327" i="7"/>
  <c r="V327" i="7"/>
  <c r="U327" i="7"/>
  <c r="T327" i="7"/>
  <c r="R327" i="7"/>
  <c r="P327" i="7"/>
  <c r="J327" i="7"/>
  <c r="E327" i="7"/>
  <c r="C327" i="7"/>
  <c r="B327" i="7"/>
  <c r="A327" i="7"/>
  <c r="AA326" i="7"/>
  <c r="Z326" i="7"/>
  <c r="Y326" i="7"/>
  <c r="X326" i="7"/>
  <c r="W326" i="7"/>
  <c r="V326" i="7"/>
  <c r="U326" i="7"/>
  <c r="T326" i="7"/>
  <c r="R326" i="7"/>
  <c r="P326" i="7"/>
  <c r="J326" i="7"/>
  <c r="E326" i="7"/>
  <c r="C326" i="7"/>
  <c r="B326" i="7"/>
  <c r="A326" i="7"/>
  <c r="AA325" i="7"/>
  <c r="Z325" i="7"/>
  <c r="Y325" i="7"/>
  <c r="X325" i="7"/>
  <c r="W325" i="7"/>
  <c r="V325" i="7"/>
  <c r="U325" i="7"/>
  <c r="T325" i="7"/>
  <c r="R325" i="7"/>
  <c r="P325" i="7"/>
  <c r="J325" i="7"/>
  <c r="E325" i="7"/>
  <c r="C325" i="7"/>
  <c r="B325" i="7"/>
  <c r="A325" i="7"/>
  <c r="AA324" i="7"/>
  <c r="Z324" i="7"/>
  <c r="Y324" i="7"/>
  <c r="X324" i="7"/>
  <c r="W324" i="7"/>
  <c r="V324" i="7"/>
  <c r="U324" i="7"/>
  <c r="T324" i="7"/>
  <c r="R324" i="7"/>
  <c r="P324" i="7"/>
  <c r="J324" i="7"/>
  <c r="E324" i="7"/>
  <c r="C324" i="7"/>
  <c r="B324" i="7"/>
  <c r="A324" i="7"/>
  <c r="AA323" i="7"/>
  <c r="Z323" i="7"/>
  <c r="Y323" i="7"/>
  <c r="X323" i="7"/>
  <c r="W323" i="7"/>
  <c r="V323" i="7"/>
  <c r="U323" i="7"/>
  <c r="T323" i="7"/>
  <c r="R323" i="7"/>
  <c r="P323" i="7"/>
  <c r="J323" i="7"/>
  <c r="E323" i="7"/>
  <c r="C323" i="7"/>
  <c r="B323" i="7"/>
  <c r="A323" i="7"/>
  <c r="AA322" i="7"/>
  <c r="Z322" i="7"/>
  <c r="Y322" i="7"/>
  <c r="X322" i="7"/>
  <c r="W322" i="7"/>
  <c r="V322" i="7"/>
  <c r="U322" i="7"/>
  <c r="T322" i="7"/>
  <c r="R322" i="7"/>
  <c r="P322" i="7"/>
  <c r="J322" i="7"/>
  <c r="E322" i="7"/>
  <c r="C322" i="7"/>
  <c r="B322" i="7"/>
  <c r="A322" i="7"/>
  <c r="AA321" i="7"/>
  <c r="Z321" i="7"/>
  <c r="Y321" i="7"/>
  <c r="X321" i="7"/>
  <c r="W321" i="7"/>
  <c r="V321" i="7"/>
  <c r="U321" i="7"/>
  <c r="T321" i="7"/>
  <c r="R321" i="7"/>
  <c r="P321" i="7"/>
  <c r="J321" i="7"/>
  <c r="E321" i="7"/>
  <c r="C321" i="7"/>
  <c r="B321" i="7"/>
  <c r="A321" i="7"/>
  <c r="AA320" i="7"/>
  <c r="Z320" i="7"/>
  <c r="Y320" i="7"/>
  <c r="X320" i="7"/>
  <c r="W320" i="7"/>
  <c r="V320" i="7"/>
  <c r="U320" i="7"/>
  <c r="T320" i="7"/>
  <c r="R320" i="7"/>
  <c r="P320" i="7"/>
  <c r="J320" i="7"/>
  <c r="E320" i="7"/>
  <c r="C320" i="7"/>
  <c r="B320" i="7"/>
  <c r="A320" i="7"/>
  <c r="AA319" i="7"/>
  <c r="Z319" i="7"/>
  <c r="Y319" i="7"/>
  <c r="X319" i="7"/>
  <c r="W319" i="7"/>
  <c r="V319" i="7"/>
  <c r="U319" i="7"/>
  <c r="T319" i="7"/>
  <c r="R319" i="7"/>
  <c r="P319" i="7"/>
  <c r="J319" i="7"/>
  <c r="E319" i="7"/>
  <c r="C319" i="7"/>
  <c r="B319" i="7"/>
  <c r="A319" i="7"/>
  <c r="AA318" i="7"/>
  <c r="Z318" i="7"/>
  <c r="Y318" i="7"/>
  <c r="X318" i="7"/>
  <c r="W318" i="7"/>
  <c r="V318" i="7"/>
  <c r="U318" i="7"/>
  <c r="T318" i="7"/>
  <c r="R318" i="7"/>
  <c r="P318" i="7"/>
  <c r="J318" i="7"/>
  <c r="E318" i="7"/>
  <c r="C318" i="7"/>
  <c r="B318" i="7"/>
  <c r="A318" i="7"/>
  <c r="AA317" i="7"/>
  <c r="Z317" i="7"/>
  <c r="Y317" i="7"/>
  <c r="X317" i="7"/>
  <c r="W317" i="7"/>
  <c r="V317" i="7"/>
  <c r="U317" i="7"/>
  <c r="T317" i="7"/>
  <c r="R317" i="7"/>
  <c r="P317" i="7"/>
  <c r="J317" i="7"/>
  <c r="E317" i="7"/>
  <c r="C317" i="7"/>
  <c r="B317" i="7"/>
  <c r="A317" i="7"/>
  <c r="AA316" i="7"/>
  <c r="Z316" i="7"/>
  <c r="Y316" i="7"/>
  <c r="X316" i="7"/>
  <c r="W316" i="7"/>
  <c r="V316" i="7"/>
  <c r="U316" i="7"/>
  <c r="T316" i="7"/>
  <c r="R316" i="7"/>
  <c r="P316" i="7"/>
  <c r="J316" i="7"/>
  <c r="E316" i="7"/>
  <c r="C316" i="7"/>
  <c r="B316" i="7"/>
  <c r="A316" i="7"/>
  <c r="AA315" i="7"/>
  <c r="Z315" i="7"/>
  <c r="Y315" i="7"/>
  <c r="X315" i="7"/>
  <c r="W315" i="7"/>
  <c r="V315" i="7"/>
  <c r="U315" i="7"/>
  <c r="T315" i="7"/>
  <c r="R315" i="7"/>
  <c r="P315" i="7"/>
  <c r="J315" i="7"/>
  <c r="E315" i="7"/>
  <c r="C315" i="7"/>
  <c r="B315" i="7"/>
  <c r="A315" i="7"/>
  <c r="AA314" i="7"/>
  <c r="Z314" i="7"/>
  <c r="Y314" i="7"/>
  <c r="X314" i="7"/>
  <c r="W314" i="7"/>
  <c r="V314" i="7"/>
  <c r="U314" i="7"/>
  <c r="T314" i="7"/>
  <c r="R314" i="7"/>
  <c r="P314" i="7"/>
  <c r="J314" i="7"/>
  <c r="E314" i="7"/>
  <c r="C314" i="7"/>
  <c r="B314" i="7"/>
  <c r="A314" i="7"/>
  <c r="AA313" i="7"/>
  <c r="Z313" i="7"/>
  <c r="Y313" i="7"/>
  <c r="X313" i="7"/>
  <c r="W313" i="7"/>
  <c r="V313" i="7"/>
  <c r="U313" i="7"/>
  <c r="T313" i="7"/>
  <c r="R313" i="7"/>
  <c r="P313" i="7"/>
  <c r="J313" i="7"/>
  <c r="E313" i="7"/>
  <c r="C313" i="7"/>
  <c r="B313" i="7"/>
  <c r="A313" i="7"/>
  <c r="AA312" i="7"/>
  <c r="Z312" i="7"/>
  <c r="Y312" i="7"/>
  <c r="X312" i="7"/>
  <c r="W312" i="7"/>
  <c r="V312" i="7"/>
  <c r="U312" i="7"/>
  <c r="T312" i="7"/>
  <c r="R312" i="7"/>
  <c r="P312" i="7"/>
  <c r="J312" i="7"/>
  <c r="E312" i="7"/>
  <c r="C312" i="7"/>
  <c r="B312" i="7"/>
  <c r="A312" i="7"/>
  <c r="AA311" i="7"/>
  <c r="Z311" i="7"/>
  <c r="Y311" i="7"/>
  <c r="X311" i="7"/>
  <c r="W311" i="7"/>
  <c r="V311" i="7"/>
  <c r="U311" i="7"/>
  <c r="T311" i="7"/>
  <c r="R311" i="7"/>
  <c r="P311" i="7"/>
  <c r="J311" i="7"/>
  <c r="E311" i="7"/>
  <c r="C311" i="7"/>
  <c r="B311" i="7"/>
  <c r="A311" i="7"/>
  <c r="AA310" i="7"/>
  <c r="Z310" i="7"/>
  <c r="Y310" i="7"/>
  <c r="X310" i="7"/>
  <c r="W310" i="7"/>
  <c r="V310" i="7"/>
  <c r="U310" i="7"/>
  <c r="T310" i="7"/>
  <c r="R310" i="7"/>
  <c r="P310" i="7"/>
  <c r="J310" i="7"/>
  <c r="E310" i="7"/>
  <c r="C310" i="7"/>
  <c r="B310" i="7"/>
  <c r="A310" i="7"/>
  <c r="AA309" i="7"/>
  <c r="Z309" i="7"/>
  <c r="Y309" i="7"/>
  <c r="X309" i="7"/>
  <c r="W309" i="7"/>
  <c r="V309" i="7"/>
  <c r="U309" i="7"/>
  <c r="T309" i="7"/>
  <c r="R309" i="7"/>
  <c r="P309" i="7"/>
  <c r="J309" i="7"/>
  <c r="E309" i="7"/>
  <c r="C309" i="7"/>
  <c r="B309" i="7"/>
  <c r="A309" i="7"/>
  <c r="AA308" i="7"/>
  <c r="Z308" i="7"/>
  <c r="Y308" i="7"/>
  <c r="X308" i="7"/>
  <c r="W308" i="7"/>
  <c r="V308" i="7"/>
  <c r="U308" i="7"/>
  <c r="T308" i="7"/>
  <c r="R308" i="7"/>
  <c r="P308" i="7"/>
  <c r="J308" i="7"/>
  <c r="E308" i="7"/>
  <c r="C308" i="7"/>
  <c r="B308" i="7"/>
  <c r="A308" i="7"/>
  <c r="AA307" i="7"/>
  <c r="Z307" i="7"/>
  <c r="Y307" i="7"/>
  <c r="X307" i="7"/>
  <c r="W307" i="7"/>
  <c r="V307" i="7"/>
  <c r="U307" i="7"/>
  <c r="T307" i="7"/>
  <c r="R307" i="7"/>
  <c r="P307" i="7"/>
  <c r="J307" i="7"/>
  <c r="E307" i="7"/>
  <c r="C307" i="7"/>
  <c r="B307" i="7"/>
  <c r="A307" i="7"/>
  <c r="AA306" i="7"/>
  <c r="Z306" i="7"/>
  <c r="Y306" i="7"/>
  <c r="X306" i="7"/>
  <c r="W306" i="7"/>
  <c r="V306" i="7"/>
  <c r="U306" i="7"/>
  <c r="T306" i="7"/>
  <c r="R306" i="7"/>
  <c r="P306" i="7"/>
  <c r="J306" i="7"/>
  <c r="E306" i="7"/>
  <c r="C306" i="7"/>
  <c r="B306" i="7"/>
  <c r="A306" i="7"/>
  <c r="AA305" i="7"/>
  <c r="Z305" i="7"/>
  <c r="Y305" i="7"/>
  <c r="X305" i="7"/>
  <c r="W305" i="7"/>
  <c r="V305" i="7"/>
  <c r="U305" i="7"/>
  <c r="T305" i="7"/>
  <c r="R305" i="7"/>
  <c r="P305" i="7"/>
  <c r="J305" i="7"/>
  <c r="E305" i="7"/>
  <c r="C305" i="7"/>
  <c r="B305" i="7"/>
  <c r="A305" i="7"/>
  <c r="AA304" i="7"/>
  <c r="Z304" i="7"/>
  <c r="Y304" i="7"/>
  <c r="X304" i="7"/>
  <c r="W304" i="7"/>
  <c r="V304" i="7"/>
  <c r="U304" i="7"/>
  <c r="T304" i="7"/>
  <c r="R304" i="7"/>
  <c r="P304" i="7"/>
  <c r="J304" i="7"/>
  <c r="E304" i="7"/>
  <c r="C304" i="7"/>
  <c r="B304" i="7"/>
  <c r="A304" i="7"/>
  <c r="AA303" i="7"/>
  <c r="Z303" i="7"/>
  <c r="Y303" i="7"/>
  <c r="X303" i="7"/>
  <c r="W303" i="7"/>
  <c r="V303" i="7"/>
  <c r="U303" i="7"/>
  <c r="T303" i="7"/>
  <c r="R303" i="7"/>
  <c r="P303" i="7"/>
  <c r="J303" i="7"/>
  <c r="E303" i="7"/>
  <c r="C303" i="7"/>
  <c r="B303" i="7"/>
  <c r="A303" i="7"/>
  <c r="AA302" i="7"/>
  <c r="Z302" i="7"/>
  <c r="Y302" i="7"/>
  <c r="X302" i="7"/>
  <c r="W302" i="7"/>
  <c r="V302" i="7"/>
  <c r="U302" i="7"/>
  <c r="T302" i="7"/>
  <c r="R302" i="7"/>
  <c r="P302" i="7"/>
  <c r="J302" i="7"/>
  <c r="E302" i="7"/>
  <c r="C302" i="7"/>
  <c r="B302" i="7"/>
  <c r="A302" i="7"/>
  <c r="AA301" i="7"/>
  <c r="Z301" i="7"/>
  <c r="Y301" i="7"/>
  <c r="X301" i="7"/>
  <c r="W301" i="7"/>
  <c r="V301" i="7"/>
  <c r="U301" i="7"/>
  <c r="T301" i="7"/>
  <c r="R301" i="7"/>
  <c r="P301" i="7"/>
  <c r="J301" i="7"/>
  <c r="E301" i="7"/>
  <c r="C301" i="7"/>
  <c r="B301" i="7"/>
  <c r="A301" i="7"/>
  <c r="AA300" i="7"/>
  <c r="Z300" i="7"/>
  <c r="Y300" i="7"/>
  <c r="X300" i="7"/>
  <c r="W300" i="7"/>
  <c r="V300" i="7"/>
  <c r="U300" i="7"/>
  <c r="T300" i="7"/>
  <c r="R300" i="7"/>
  <c r="P300" i="7"/>
  <c r="J300" i="7"/>
  <c r="E300" i="7"/>
  <c r="C300" i="7"/>
  <c r="B300" i="7"/>
  <c r="A300" i="7"/>
  <c r="AA299" i="7"/>
  <c r="Z299" i="7"/>
  <c r="Y299" i="7"/>
  <c r="X299" i="7"/>
  <c r="W299" i="7"/>
  <c r="V299" i="7"/>
  <c r="U299" i="7"/>
  <c r="T299" i="7"/>
  <c r="R299" i="7"/>
  <c r="P299" i="7"/>
  <c r="J299" i="7"/>
  <c r="E299" i="7"/>
  <c r="C299" i="7"/>
  <c r="B299" i="7"/>
  <c r="A299" i="7"/>
  <c r="AA298" i="7"/>
  <c r="Z298" i="7"/>
  <c r="Y298" i="7"/>
  <c r="X298" i="7"/>
  <c r="W298" i="7"/>
  <c r="V298" i="7"/>
  <c r="U298" i="7"/>
  <c r="T298" i="7"/>
  <c r="R298" i="7"/>
  <c r="P298" i="7"/>
  <c r="J298" i="7"/>
  <c r="E298" i="7"/>
  <c r="C298" i="7"/>
  <c r="B298" i="7"/>
  <c r="A298" i="7"/>
  <c r="AA297" i="7"/>
  <c r="Z297" i="7"/>
  <c r="Y297" i="7"/>
  <c r="X297" i="7"/>
  <c r="W297" i="7"/>
  <c r="V297" i="7"/>
  <c r="U297" i="7"/>
  <c r="T297" i="7"/>
  <c r="R297" i="7"/>
  <c r="P297" i="7"/>
  <c r="J297" i="7"/>
  <c r="E297" i="7"/>
  <c r="C297" i="7"/>
  <c r="B297" i="7"/>
  <c r="A297" i="7"/>
  <c r="AA296" i="7"/>
  <c r="Z296" i="7"/>
  <c r="Y296" i="7"/>
  <c r="X296" i="7"/>
  <c r="W296" i="7"/>
  <c r="V296" i="7"/>
  <c r="U296" i="7"/>
  <c r="T296" i="7"/>
  <c r="R296" i="7"/>
  <c r="P296" i="7"/>
  <c r="J296" i="7"/>
  <c r="E296" i="7"/>
  <c r="C296" i="7"/>
  <c r="B296" i="7"/>
  <c r="A296" i="7"/>
  <c r="AA295" i="7"/>
  <c r="Z295" i="7"/>
  <c r="Y295" i="7"/>
  <c r="X295" i="7"/>
  <c r="W295" i="7"/>
  <c r="V295" i="7"/>
  <c r="U295" i="7"/>
  <c r="T295" i="7"/>
  <c r="R295" i="7"/>
  <c r="P295" i="7"/>
  <c r="J295" i="7"/>
  <c r="E295" i="7"/>
  <c r="C295" i="7"/>
  <c r="B295" i="7"/>
  <c r="A295" i="7"/>
  <c r="AA294" i="7"/>
  <c r="Z294" i="7"/>
  <c r="Y294" i="7"/>
  <c r="X294" i="7"/>
  <c r="W294" i="7"/>
  <c r="V294" i="7"/>
  <c r="U294" i="7"/>
  <c r="T294" i="7"/>
  <c r="R294" i="7"/>
  <c r="P294" i="7"/>
  <c r="J294" i="7"/>
  <c r="E294" i="7"/>
  <c r="C294" i="7"/>
  <c r="B294" i="7"/>
  <c r="A294" i="7"/>
  <c r="AA293" i="7"/>
  <c r="Z293" i="7"/>
  <c r="Y293" i="7"/>
  <c r="X293" i="7"/>
  <c r="W293" i="7"/>
  <c r="V293" i="7"/>
  <c r="U293" i="7"/>
  <c r="T293" i="7"/>
  <c r="R293" i="7"/>
  <c r="P293" i="7"/>
  <c r="J293" i="7"/>
  <c r="E293" i="7"/>
  <c r="C293" i="7"/>
  <c r="B293" i="7"/>
  <c r="A293" i="7"/>
  <c r="AA292" i="7"/>
  <c r="Z292" i="7"/>
  <c r="Y292" i="7"/>
  <c r="X292" i="7"/>
  <c r="W292" i="7"/>
  <c r="V292" i="7"/>
  <c r="U292" i="7"/>
  <c r="T292" i="7"/>
  <c r="R292" i="7"/>
  <c r="P292" i="7"/>
  <c r="J292" i="7"/>
  <c r="E292" i="7"/>
  <c r="C292" i="7"/>
  <c r="B292" i="7"/>
  <c r="A292" i="7"/>
  <c r="AA291" i="7"/>
  <c r="Z291" i="7"/>
  <c r="Y291" i="7"/>
  <c r="X291" i="7"/>
  <c r="W291" i="7"/>
  <c r="V291" i="7"/>
  <c r="U291" i="7"/>
  <c r="T291" i="7"/>
  <c r="R291" i="7"/>
  <c r="P291" i="7"/>
  <c r="J291" i="7"/>
  <c r="E291" i="7"/>
  <c r="C291" i="7"/>
  <c r="B291" i="7"/>
  <c r="A291" i="7"/>
  <c r="AA290" i="7"/>
  <c r="Z290" i="7"/>
  <c r="Y290" i="7"/>
  <c r="X290" i="7"/>
  <c r="W290" i="7"/>
  <c r="V290" i="7"/>
  <c r="U290" i="7"/>
  <c r="T290" i="7"/>
  <c r="R290" i="7"/>
  <c r="P290" i="7"/>
  <c r="J290" i="7"/>
  <c r="E290" i="7"/>
  <c r="C290" i="7"/>
  <c r="B290" i="7"/>
  <c r="A290" i="7"/>
  <c r="AA289" i="7"/>
  <c r="Z289" i="7"/>
  <c r="Y289" i="7"/>
  <c r="X289" i="7"/>
  <c r="W289" i="7"/>
  <c r="V289" i="7"/>
  <c r="U289" i="7"/>
  <c r="T289" i="7"/>
  <c r="R289" i="7"/>
  <c r="P289" i="7"/>
  <c r="J289" i="7"/>
  <c r="E289" i="7"/>
  <c r="C289" i="7"/>
  <c r="B289" i="7"/>
  <c r="A289" i="7"/>
  <c r="AA288" i="7"/>
  <c r="Z288" i="7"/>
  <c r="Y288" i="7"/>
  <c r="X288" i="7"/>
  <c r="W288" i="7"/>
  <c r="V288" i="7"/>
  <c r="U288" i="7"/>
  <c r="T288" i="7"/>
  <c r="R288" i="7"/>
  <c r="P288" i="7"/>
  <c r="J288" i="7"/>
  <c r="E288" i="7"/>
  <c r="C288" i="7"/>
  <c r="B288" i="7"/>
  <c r="A288" i="7"/>
  <c r="AA287" i="7"/>
  <c r="Z287" i="7"/>
  <c r="Y287" i="7"/>
  <c r="X287" i="7"/>
  <c r="W287" i="7"/>
  <c r="V287" i="7"/>
  <c r="U287" i="7"/>
  <c r="T287" i="7"/>
  <c r="R287" i="7"/>
  <c r="P287" i="7"/>
  <c r="J287" i="7"/>
  <c r="E287" i="7"/>
  <c r="C287" i="7"/>
  <c r="B287" i="7"/>
  <c r="A287" i="7"/>
  <c r="AA286" i="7"/>
  <c r="Z286" i="7"/>
  <c r="Y286" i="7"/>
  <c r="X286" i="7"/>
  <c r="W286" i="7"/>
  <c r="V286" i="7"/>
  <c r="U286" i="7"/>
  <c r="T286" i="7"/>
  <c r="R286" i="7"/>
  <c r="P286" i="7"/>
  <c r="J286" i="7"/>
  <c r="E286" i="7"/>
  <c r="C286" i="7"/>
  <c r="B286" i="7"/>
  <c r="A286" i="7"/>
  <c r="AA285" i="7"/>
  <c r="Z285" i="7"/>
  <c r="Y285" i="7"/>
  <c r="X285" i="7"/>
  <c r="W285" i="7"/>
  <c r="V285" i="7"/>
  <c r="U285" i="7"/>
  <c r="T285" i="7"/>
  <c r="R285" i="7"/>
  <c r="P285" i="7"/>
  <c r="J285" i="7"/>
  <c r="E285" i="7"/>
  <c r="C285" i="7"/>
  <c r="B285" i="7"/>
  <c r="A285" i="7"/>
  <c r="AA284" i="7"/>
  <c r="Z284" i="7"/>
  <c r="Y284" i="7"/>
  <c r="X284" i="7"/>
  <c r="W284" i="7"/>
  <c r="V284" i="7"/>
  <c r="U284" i="7"/>
  <c r="T284" i="7"/>
  <c r="R284" i="7"/>
  <c r="P284" i="7"/>
  <c r="J284" i="7"/>
  <c r="E284" i="7"/>
  <c r="C284" i="7"/>
  <c r="B284" i="7"/>
  <c r="A284" i="7"/>
  <c r="AA283" i="7"/>
  <c r="Z283" i="7"/>
  <c r="Y283" i="7"/>
  <c r="X283" i="7"/>
  <c r="W283" i="7"/>
  <c r="V283" i="7"/>
  <c r="U283" i="7"/>
  <c r="T283" i="7"/>
  <c r="R283" i="7"/>
  <c r="P283" i="7"/>
  <c r="J283" i="7"/>
  <c r="E283" i="7"/>
  <c r="C283" i="7"/>
  <c r="B283" i="7"/>
  <c r="A283" i="7"/>
  <c r="AA282" i="7"/>
  <c r="Z282" i="7"/>
  <c r="Y282" i="7"/>
  <c r="X282" i="7"/>
  <c r="W282" i="7"/>
  <c r="V282" i="7"/>
  <c r="U282" i="7"/>
  <c r="T282" i="7"/>
  <c r="R282" i="7"/>
  <c r="P282" i="7"/>
  <c r="J282" i="7"/>
  <c r="E282" i="7"/>
  <c r="C282" i="7"/>
  <c r="B282" i="7"/>
  <c r="A282" i="7"/>
  <c r="AA281" i="7"/>
  <c r="Z281" i="7"/>
  <c r="Y281" i="7"/>
  <c r="X281" i="7"/>
  <c r="W281" i="7"/>
  <c r="V281" i="7"/>
  <c r="U281" i="7"/>
  <c r="T281" i="7"/>
  <c r="R281" i="7"/>
  <c r="P281" i="7"/>
  <c r="J281" i="7"/>
  <c r="E281" i="7"/>
  <c r="C281" i="7"/>
  <c r="B281" i="7"/>
  <c r="A281" i="7"/>
  <c r="AA280" i="7"/>
  <c r="Z280" i="7"/>
  <c r="Y280" i="7"/>
  <c r="X280" i="7"/>
  <c r="W280" i="7"/>
  <c r="V280" i="7"/>
  <c r="U280" i="7"/>
  <c r="T280" i="7"/>
  <c r="R280" i="7"/>
  <c r="P280" i="7"/>
  <c r="J280" i="7"/>
  <c r="E280" i="7"/>
  <c r="C280" i="7"/>
  <c r="B280" i="7"/>
  <c r="A280" i="7"/>
  <c r="AA279" i="7"/>
  <c r="Z279" i="7"/>
  <c r="Y279" i="7"/>
  <c r="X279" i="7"/>
  <c r="W279" i="7"/>
  <c r="V279" i="7"/>
  <c r="U279" i="7"/>
  <c r="T279" i="7"/>
  <c r="R279" i="7"/>
  <c r="P279" i="7"/>
  <c r="J279" i="7"/>
  <c r="E279" i="7"/>
  <c r="C279" i="7"/>
  <c r="B279" i="7"/>
  <c r="A279" i="7"/>
  <c r="AA278" i="7"/>
  <c r="Z278" i="7"/>
  <c r="Y278" i="7"/>
  <c r="X278" i="7"/>
  <c r="W278" i="7"/>
  <c r="V278" i="7"/>
  <c r="U278" i="7"/>
  <c r="T278" i="7"/>
  <c r="R278" i="7"/>
  <c r="P278" i="7"/>
  <c r="J278" i="7"/>
  <c r="E278" i="7"/>
  <c r="C278" i="7"/>
  <c r="B278" i="7"/>
  <c r="A278" i="7"/>
  <c r="AA277" i="7"/>
  <c r="Z277" i="7"/>
  <c r="Y277" i="7"/>
  <c r="X277" i="7"/>
  <c r="W277" i="7"/>
  <c r="V277" i="7"/>
  <c r="U277" i="7"/>
  <c r="T277" i="7"/>
  <c r="R277" i="7"/>
  <c r="P277" i="7"/>
  <c r="J277" i="7"/>
  <c r="E277" i="7"/>
  <c r="C277" i="7"/>
  <c r="B277" i="7"/>
  <c r="A277" i="7"/>
  <c r="AA276" i="7"/>
  <c r="Z276" i="7"/>
  <c r="Y276" i="7"/>
  <c r="X276" i="7"/>
  <c r="W276" i="7"/>
  <c r="V276" i="7"/>
  <c r="U276" i="7"/>
  <c r="T276" i="7"/>
  <c r="R276" i="7"/>
  <c r="P276" i="7"/>
  <c r="J276" i="7"/>
  <c r="E276" i="7"/>
  <c r="C276" i="7"/>
  <c r="B276" i="7"/>
  <c r="A276" i="7"/>
  <c r="AA275" i="7"/>
  <c r="Z275" i="7"/>
  <c r="Y275" i="7"/>
  <c r="X275" i="7"/>
  <c r="W275" i="7"/>
  <c r="V275" i="7"/>
  <c r="U275" i="7"/>
  <c r="T275" i="7"/>
  <c r="R275" i="7"/>
  <c r="P275" i="7"/>
  <c r="J275" i="7"/>
  <c r="E275" i="7"/>
  <c r="C275" i="7"/>
  <c r="B275" i="7"/>
  <c r="A275" i="7"/>
  <c r="AA274" i="7"/>
  <c r="Z274" i="7"/>
  <c r="Y274" i="7"/>
  <c r="X274" i="7"/>
  <c r="W274" i="7"/>
  <c r="V274" i="7"/>
  <c r="U274" i="7"/>
  <c r="T274" i="7"/>
  <c r="R274" i="7"/>
  <c r="P274" i="7"/>
  <c r="J274" i="7"/>
  <c r="E274" i="7"/>
  <c r="C274" i="7"/>
  <c r="B274" i="7"/>
  <c r="A274" i="7"/>
  <c r="AA273" i="7"/>
  <c r="Z273" i="7"/>
  <c r="Y273" i="7"/>
  <c r="X273" i="7"/>
  <c r="W273" i="7"/>
  <c r="V273" i="7"/>
  <c r="U273" i="7"/>
  <c r="T273" i="7"/>
  <c r="R273" i="7"/>
  <c r="P273" i="7"/>
  <c r="J273" i="7"/>
  <c r="E273" i="7"/>
  <c r="C273" i="7"/>
  <c r="B273" i="7"/>
  <c r="A273" i="7"/>
  <c r="AA272" i="7"/>
  <c r="Z272" i="7"/>
  <c r="Y272" i="7"/>
  <c r="X272" i="7"/>
  <c r="W272" i="7"/>
  <c r="V272" i="7"/>
  <c r="U272" i="7"/>
  <c r="T272" i="7"/>
  <c r="R272" i="7"/>
  <c r="P272" i="7"/>
  <c r="J272" i="7"/>
  <c r="E272" i="7"/>
  <c r="C272" i="7"/>
  <c r="B272" i="7"/>
  <c r="A272" i="7"/>
  <c r="AA271" i="7"/>
  <c r="Z271" i="7"/>
  <c r="Y271" i="7"/>
  <c r="X271" i="7"/>
  <c r="W271" i="7"/>
  <c r="V271" i="7"/>
  <c r="U271" i="7"/>
  <c r="T271" i="7"/>
  <c r="R271" i="7"/>
  <c r="P271" i="7"/>
  <c r="J271" i="7"/>
  <c r="E271" i="7"/>
  <c r="C271" i="7"/>
  <c r="B271" i="7"/>
  <c r="A271" i="7"/>
  <c r="AA270" i="7"/>
  <c r="Z270" i="7"/>
  <c r="Y270" i="7"/>
  <c r="X270" i="7"/>
  <c r="W270" i="7"/>
  <c r="V270" i="7"/>
  <c r="U270" i="7"/>
  <c r="T270" i="7"/>
  <c r="R270" i="7"/>
  <c r="P270" i="7"/>
  <c r="J270" i="7"/>
  <c r="E270" i="7"/>
  <c r="C270" i="7"/>
  <c r="B270" i="7"/>
  <c r="A270" i="7"/>
  <c r="AA269" i="7"/>
  <c r="Z269" i="7"/>
  <c r="Y269" i="7"/>
  <c r="X269" i="7"/>
  <c r="W269" i="7"/>
  <c r="V269" i="7"/>
  <c r="U269" i="7"/>
  <c r="T269" i="7"/>
  <c r="R269" i="7"/>
  <c r="P269" i="7"/>
  <c r="J269" i="7"/>
  <c r="E269" i="7"/>
  <c r="C269" i="7"/>
  <c r="B269" i="7"/>
  <c r="A269" i="7"/>
  <c r="AA268" i="7"/>
  <c r="Z268" i="7"/>
  <c r="Y268" i="7"/>
  <c r="X268" i="7"/>
  <c r="W268" i="7"/>
  <c r="V268" i="7"/>
  <c r="U268" i="7"/>
  <c r="T268" i="7"/>
  <c r="R268" i="7"/>
  <c r="P268" i="7"/>
  <c r="J268" i="7"/>
  <c r="E268" i="7"/>
  <c r="C268" i="7"/>
  <c r="B268" i="7"/>
  <c r="A268" i="7"/>
  <c r="AA267" i="7"/>
  <c r="Z267" i="7"/>
  <c r="Y267" i="7"/>
  <c r="X267" i="7"/>
  <c r="W267" i="7"/>
  <c r="V267" i="7"/>
  <c r="U267" i="7"/>
  <c r="T267" i="7"/>
  <c r="R267" i="7"/>
  <c r="P267" i="7"/>
  <c r="J267" i="7"/>
  <c r="E267" i="7"/>
  <c r="C267" i="7"/>
  <c r="B267" i="7"/>
  <c r="A267" i="7"/>
  <c r="AA266" i="7"/>
  <c r="Z266" i="7"/>
  <c r="Y266" i="7"/>
  <c r="X266" i="7"/>
  <c r="W266" i="7"/>
  <c r="V266" i="7"/>
  <c r="U266" i="7"/>
  <c r="T266" i="7"/>
  <c r="R266" i="7"/>
  <c r="P266" i="7"/>
  <c r="J266" i="7"/>
  <c r="E266" i="7"/>
  <c r="C266" i="7"/>
  <c r="B266" i="7"/>
  <c r="A266" i="7"/>
  <c r="AA265" i="7"/>
  <c r="Z265" i="7"/>
  <c r="Y265" i="7"/>
  <c r="X265" i="7"/>
  <c r="W265" i="7"/>
  <c r="V265" i="7"/>
  <c r="U265" i="7"/>
  <c r="T265" i="7"/>
  <c r="R265" i="7"/>
  <c r="P265" i="7"/>
  <c r="J265" i="7"/>
  <c r="E265" i="7"/>
  <c r="C265" i="7"/>
  <c r="B265" i="7"/>
  <c r="A265" i="7"/>
  <c r="AA264" i="7"/>
  <c r="Z264" i="7"/>
  <c r="Y264" i="7"/>
  <c r="X264" i="7"/>
  <c r="W264" i="7"/>
  <c r="V264" i="7"/>
  <c r="U264" i="7"/>
  <c r="T264" i="7"/>
  <c r="R264" i="7"/>
  <c r="P264" i="7"/>
  <c r="J264" i="7"/>
  <c r="E264" i="7"/>
  <c r="C264" i="7"/>
  <c r="B264" i="7"/>
  <c r="A264" i="7"/>
  <c r="AA263" i="7"/>
  <c r="Z263" i="7"/>
  <c r="Y263" i="7"/>
  <c r="X263" i="7"/>
  <c r="W263" i="7"/>
  <c r="V263" i="7"/>
  <c r="U263" i="7"/>
  <c r="T263" i="7"/>
  <c r="R263" i="7"/>
  <c r="P263" i="7"/>
  <c r="J263" i="7"/>
  <c r="E263" i="7"/>
  <c r="C263" i="7"/>
  <c r="B263" i="7"/>
  <c r="A263" i="7"/>
  <c r="AA262" i="7"/>
  <c r="Z262" i="7"/>
  <c r="Y262" i="7"/>
  <c r="X262" i="7"/>
  <c r="W262" i="7"/>
  <c r="V262" i="7"/>
  <c r="U262" i="7"/>
  <c r="T262" i="7"/>
  <c r="R262" i="7"/>
  <c r="P262" i="7"/>
  <c r="J262" i="7"/>
  <c r="E262" i="7"/>
  <c r="C262" i="7"/>
  <c r="B262" i="7"/>
  <c r="A262" i="7"/>
  <c r="AA261" i="7"/>
  <c r="Z261" i="7"/>
  <c r="Y261" i="7"/>
  <c r="X261" i="7"/>
  <c r="W261" i="7"/>
  <c r="V261" i="7"/>
  <c r="U261" i="7"/>
  <c r="T261" i="7"/>
  <c r="R261" i="7"/>
  <c r="P261" i="7"/>
  <c r="J261" i="7"/>
  <c r="E261" i="7"/>
  <c r="C261" i="7"/>
  <c r="B261" i="7"/>
  <c r="A261" i="7"/>
  <c r="AA260" i="7"/>
  <c r="Z260" i="7"/>
  <c r="Y260" i="7"/>
  <c r="X260" i="7"/>
  <c r="W260" i="7"/>
  <c r="V260" i="7"/>
  <c r="U260" i="7"/>
  <c r="T260" i="7"/>
  <c r="R260" i="7"/>
  <c r="P260" i="7"/>
  <c r="J260" i="7"/>
  <c r="E260" i="7"/>
  <c r="C260" i="7"/>
  <c r="B260" i="7"/>
  <c r="A260" i="7"/>
  <c r="AA259" i="7"/>
  <c r="Z259" i="7"/>
  <c r="Y259" i="7"/>
  <c r="X259" i="7"/>
  <c r="W259" i="7"/>
  <c r="V259" i="7"/>
  <c r="U259" i="7"/>
  <c r="T259" i="7"/>
  <c r="R259" i="7"/>
  <c r="P259" i="7"/>
  <c r="J259" i="7"/>
  <c r="E259" i="7"/>
  <c r="C259" i="7"/>
  <c r="B259" i="7"/>
  <c r="A259" i="7"/>
  <c r="AA258" i="7"/>
  <c r="Z258" i="7"/>
  <c r="Y258" i="7"/>
  <c r="X258" i="7"/>
  <c r="W258" i="7"/>
  <c r="V258" i="7"/>
  <c r="U258" i="7"/>
  <c r="T258" i="7"/>
  <c r="R258" i="7"/>
  <c r="P258" i="7"/>
  <c r="J258" i="7"/>
  <c r="E258" i="7"/>
  <c r="C258" i="7"/>
  <c r="B258" i="7"/>
  <c r="A258" i="7"/>
  <c r="AA257" i="7"/>
  <c r="Z257" i="7"/>
  <c r="Y257" i="7"/>
  <c r="X257" i="7"/>
  <c r="W257" i="7"/>
  <c r="V257" i="7"/>
  <c r="U257" i="7"/>
  <c r="T257" i="7"/>
  <c r="R257" i="7"/>
  <c r="P257" i="7"/>
  <c r="J257" i="7"/>
  <c r="E257" i="7"/>
  <c r="C257" i="7"/>
  <c r="B257" i="7"/>
  <c r="A257" i="7"/>
  <c r="AA256" i="7"/>
  <c r="Z256" i="7"/>
  <c r="Y256" i="7"/>
  <c r="X256" i="7"/>
  <c r="W256" i="7"/>
  <c r="V256" i="7"/>
  <c r="U256" i="7"/>
  <c r="T256" i="7"/>
  <c r="R256" i="7"/>
  <c r="P256" i="7"/>
  <c r="J256" i="7"/>
  <c r="E256" i="7"/>
  <c r="C256" i="7"/>
  <c r="B256" i="7"/>
  <c r="A256" i="7"/>
  <c r="AA255" i="7"/>
  <c r="Z255" i="7"/>
  <c r="Y255" i="7"/>
  <c r="X255" i="7"/>
  <c r="W255" i="7"/>
  <c r="V255" i="7"/>
  <c r="U255" i="7"/>
  <c r="T255" i="7"/>
  <c r="R255" i="7"/>
  <c r="P255" i="7"/>
  <c r="J255" i="7"/>
  <c r="E255" i="7"/>
  <c r="C255" i="7"/>
  <c r="B255" i="7"/>
  <c r="A255" i="7"/>
  <c r="AA254" i="7"/>
  <c r="Z254" i="7"/>
  <c r="Y254" i="7"/>
  <c r="X254" i="7"/>
  <c r="W254" i="7"/>
  <c r="V254" i="7"/>
  <c r="U254" i="7"/>
  <c r="T254" i="7"/>
  <c r="R254" i="7"/>
  <c r="P254" i="7"/>
  <c r="J254" i="7"/>
  <c r="E254" i="7"/>
  <c r="C254" i="7"/>
  <c r="B254" i="7"/>
  <c r="A254" i="7"/>
  <c r="AA253" i="7"/>
  <c r="Z253" i="7"/>
  <c r="Y253" i="7"/>
  <c r="X253" i="7"/>
  <c r="W253" i="7"/>
  <c r="V253" i="7"/>
  <c r="U253" i="7"/>
  <c r="T253" i="7"/>
  <c r="R253" i="7"/>
  <c r="P253" i="7"/>
  <c r="J253" i="7"/>
  <c r="E253" i="7"/>
  <c r="C253" i="7"/>
  <c r="B253" i="7"/>
  <c r="A253" i="7"/>
  <c r="AA252" i="7"/>
  <c r="Z252" i="7"/>
  <c r="Y252" i="7"/>
  <c r="X252" i="7"/>
  <c r="W252" i="7"/>
  <c r="V252" i="7"/>
  <c r="U252" i="7"/>
  <c r="T252" i="7"/>
  <c r="R252" i="7"/>
  <c r="P252" i="7"/>
  <c r="J252" i="7"/>
  <c r="E252" i="7"/>
  <c r="C252" i="7"/>
  <c r="B252" i="7"/>
  <c r="A252" i="7"/>
  <c r="AA251" i="7"/>
  <c r="Z251" i="7"/>
  <c r="Y251" i="7"/>
  <c r="X251" i="7"/>
  <c r="W251" i="7"/>
  <c r="V251" i="7"/>
  <c r="U251" i="7"/>
  <c r="T251" i="7"/>
  <c r="R251" i="7"/>
  <c r="P251" i="7"/>
  <c r="J251" i="7"/>
  <c r="E251" i="7"/>
  <c r="C251" i="7"/>
  <c r="B251" i="7"/>
  <c r="A251" i="7"/>
  <c r="AA250" i="7"/>
  <c r="Z250" i="7"/>
  <c r="Y250" i="7"/>
  <c r="X250" i="7"/>
  <c r="W250" i="7"/>
  <c r="V250" i="7"/>
  <c r="U250" i="7"/>
  <c r="T250" i="7"/>
  <c r="R250" i="7"/>
  <c r="P250" i="7"/>
  <c r="J250" i="7"/>
  <c r="E250" i="7"/>
  <c r="C250" i="7"/>
  <c r="B250" i="7"/>
  <c r="A250" i="7"/>
  <c r="AA249" i="7"/>
  <c r="Z249" i="7"/>
  <c r="Y249" i="7"/>
  <c r="X249" i="7"/>
  <c r="W249" i="7"/>
  <c r="V249" i="7"/>
  <c r="U249" i="7"/>
  <c r="T249" i="7"/>
  <c r="R249" i="7"/>
  <c r="P249" i="7"/>
  <c r="J249" i="7"/>
  <c r="E249" i="7"/>
  <c r="C249" i="7"/>
  <c r="B249" i="7"/>
  <c r="A249" i="7"/>
  <c r="AA248" i="7"/>
  <c r="Z248" i="7"/>
  <c r="Y248" i="7"/>
  <c r="X248" i="7"/>
  <c r="W248" i="7"/>
  <c r="V248" i="7"/>
  <c r="U248" i="7"/>
  <c r="T248" i="7"/>
  <c r="R248" i="7"/>
  <c r="P248" i="7"/>
  <c r="J248" i="7"/>
  <c r="E248" i="7"/>
  <c r="C248" i="7"/>
  <c r="B248" i="7"/>
  <c r="A248" i="7"/>
  <c r="AA247" i="7"/>
  <c r="Z247" i="7"/>
  <c r="Y247" i="7"/>
  <c r="X247" i="7"/>
  <c r="W247" i="7"/>
  <c r="V247" i="7"/>
  <c r="U247" i="7"/>
  <c r="T247" i="7"/>
  <c r="R247" i="7"/>
  <c r="P247" i="7"/>
  <c r="J247" i="7"/>
  <c r="E247" i="7"/>
  <c r="C247" i="7"/>
  <c r="B247" i="7"/>
  <c r="A247" i="7"/>
  <c r="AA246" i="7"/>
  <c r="Z246" i="7"/>
  <c r="Y246" i="7"/>
  <c r="X246" i="7"/>
  <c r="W246" i="7"/>
  <c r="V246" i="7"/>
  <c r="U246" i="7"/>
  <c r="T246" i="7"/>
  <c r="R246" i="7"/>
  <c r="P246" i="7"/>
  <c r="J246" i="7"/>
  <c r="E246" i="7"/>
  <c r="C246" i="7"/>
  <c r="B246" i="7"/>
  <c r="A246" i="7"/>
  <c r="AA245" i="7"/>
  <c r="Z245" i="7"/>
  <c r="Y245" i="7"/>
  <c r="X245" i="7"/>
  <c r="W245" i="7"/>
  <c r="V245" i="7"/>
  <c r="U245" i="7"/>
  <c r="T245" i="7"/>
  <c r="R245" i="7"/>
  <c r="P245" i="7"/>
  <c r="J245" i="7"/>
  <c r="E245" i="7"/>
  <c r="C245" i="7"/>
  <c r="B245" i="7"/>
  <c r="A245" i="7"/>
  <c r="AA244" i="7"/>
  <c r="Z244" i="7"/>
  <c r="Y244" i="7"/>
  <c r="X244" i="7"/>
  <c r="W244" i="7"/>
  <c r="V244" i="7"/>
  <c r="U244" i="7"/>
  <c r="T244" i="7"/>
  <c r="R244" i="7"/>
  <c r="P244" i="7"/>
  <c r="J244" i="7"/>
  <c r="E244" i="7"/>
  <c r="C244" i="7"/>
  <c r="B244" i="7"/>
  <c r="A244" i="7"/>
  <c r="AA243" i="7"/>
  <c r="Z243" i="7"/>
  <c r="Y243" i="7"/>
  <c r="X243" i="7"/>
  <c r="W243" i="7"/>
  <c r="V243" i="7"/>
  <c r="U243" i="7"/>
  <c r="T243" i="7"/>
  <c r="R243" i="7"/>
  <c r="P243" i="7"/>
  <c r="J243" i="7"/>
  <c r="E243" i="7"/>
  <c r="C243" i="7"/>
  <c r="B243" i="7"/>
  <c r="A243" i="7"/>
  <c r="AA242" i="7"/>
  <c r="Z242" i="7"/>
  <c r="Y242" i="7"/>
  <c r="X242" i="7"/>
  <c r="W242" i="7"/>
  <c r="V242" i="7"/>
  <c r="U242" i="7"/>
  <c r="T242" i="7"/>
  <c r="R242" i="7"/>
  <c r="P242" i="7"/>
  <c r="J242" i="7"/>
  <c r="E242" i="7"/>
  <c r="C242" i="7"/>
  <c r="B242" i="7"/>
  <c r="A242" i="7"/>
  <c r="AA241" i="7"/>
  <c r="Z241" i="7"/>
  <c r="Y241" i="7"/>
  <c r="X241" i="7"/>
  <c r="W241" i="7"/>
  <c r="V241" i="7"/>
  <c r="U241" i="7"/>
  <c r="T241" i="7"/>
  <c r="R241" i="7"/>
  <c r="P241" i="7"/>
  <c r="J241" i="7"/>
  <c r="E241" i="7"/>
  <c r="C241" i="7"/>
  <c r="B241" i="7"/>
  <c r="A241" i="7"/>
  <c r="AA240" i="7"/>
  <c r="Z240" i="7"/>
  <c r="Y240" i="7"/>
  <c r="X240" i="7"/>
  <c r="W240" i="7"/>
  <c r="V240" i="7"/>
  <c r="U240" i="7"/>
  <c r="T240" i="7"/>
  <c r="R240" i="7"/>
  <c r="P240" i="7"/>
  <c r="J240" i="7"/>
  <c r="E240" i="7"/>
  <c r="C240" i="7"/>
  <c r="B240" i="7"/>
  <c r="A240" i="7"/>
  <c r="AA239" i="7"/>
  <c r="Z239" i="7"/>
  <c r="Y239" i="7"/>
  <c r="X239" i="7"/>
  <c r="W239" i="7"/>
  <c r="V239" i="7"/>
  <c r="U239" i="7"/>
  <c r="T239" i="7"/>
  <c r="R239" i="7"/>
  <c r="P239" i="7"/>
  <c r="J239" i="7"/>
  <c r="E239" i="7"/>
  <c r="C239" i="7"/>
  <c r="B239" i="7"/>
  <c r="A239" i="7"/>
  <c r="AA238" i="7"/>
  <c r="Z238" i="7"/>
  <c r="Y238" i="7"/>
  <c r="X238" i="7"/>
  <c r="W238" i="7"/>
  <c r="V238" i="7"/>
  <c r="U238" i="7"/>
  <c r="T238" i="7"/>
  <c r="R238" i="7"/>
  <c r="P238" i="7"/>
  <c r="J238" i="7"/>
  <c r="E238" i="7"/>
  <c r="C238" i="7"/>
  <c r="B238" i="7"/>
  <c r="A238" i="7"/>
  <c r="AA237" i="7"/>
  <c r="Z237" i="7"/>
  <c r="Y237" i="7"/>
  <c r="X237" i="7"/>
  <c r="W237" i="7"/>
  <c r="V237" i="7"/>
  <c r="U237" i="7"/>
  <c r="T237" i="7"/>
  <c r="R237" i="7"/>
  <c r="P237" i="7"/>
  <c r="J237" i="7"/>
  <c r="E237" i="7"/>
  <c r="C237" i="7"/>
  <c r="B237" i="7"/>
  <c r="A237" i="7"/>
  <c r="AA236" i="7"/>
  <c r="Z236" i="7"/>
  <c r="Y236" i="7"/>
  <c r="X236" i="7"/>
  <c r="W236" i="7"/>
  <c r="V236" i="7"/>
  <c r="U236" i="7"/>
  <c r="T236" i="7"/>
  <c r="R236" i="7"/>
  <c r="P236" i="7"/>
  <c r="J236" i="7"/>
  <c r="E236" i="7"/>
  <c r="C236" i="7"/>
  <c r="B236" i="7"/>
  <c r="A236" i="7"/>
  <c r="AA235" i="7"/>
  <c r="Z235" i="7"/>
  <c r="Y235" i="7"/>
  <c r="X235" i="7"/>
  <c r="W235" i="7"/>
  <c r="V235" i="7"/>
  <c r="U235" i="7"/>
  <c r="T235" i="7"/>
  <c r="R235" i="7"/>
  <c r="P235" i="7"/>
  <c r="J235" i="7"/>
  <c r="E235" i="7"/>
  <c r="C235" i="7"/>
  <c r="B235" i="7"/>
  <c r="A235" i="7"/>
  <c r="AA234" i="7"/>
  <c r="Z234" i="7"/>
  <c r="Y234" i="7"/>
  <c r="X234" i="7"/>
  <c r="W234" i="7"/>
  <c r="V234" i="7"/>
  <c r="U234" i="7"/>
  <c r="T234" i="7"/>
  <c r="R234" i="7"/>
  <c r="P234" i="7"/>
  <c r="J234" i="7"/>
  <c r="E234" i="7"/>
  <c r="C234" i="7"/>
  <c r="B234" i="7"/>
  <c r="A234" i="7"/>
  <c r="AA233" i="7"/>
  <c r="Z233" i="7"/>
  <c r="Y233" i="7"/>
  <c r="X233" i="7"/>
  <c r="W233" i="7"/>
  <c r="V233" i="7"/>
  <c r="U233" i="7"/>
  <c r="T233" i="7"/>
  <c r="R233" i="7"/>
  <c r="P233" i="7"/>
  <c r="J233" i="7"/>
  <c r="E233" i="7"/>
  <c r="C233" i="7"/>
  <c r="B233" i="7"/>
  <c r="A233" i="7"/>
  <c r="AA232" i="7"/>
  <c r="Z232" i="7"/>
  <c r="Y232" i="7"/>
  <c r="X232" i="7"/>
  <c r="W232" i="7"/>
  <c r="V232" i="7"/>
  <c r="U232" i="7"/>
  <c r="T232" i="7"/>
  <c r="R232" i="7"/>
  <c r="P232" i="7"/>
  <c r="J232" i="7"/>
  <c r="E232" i="7"/>
  <c r="C232" i="7"/>
  <c r="B232" i="7"/>
  <c r="A232" i="7"/>
  <c r="AA231" i="7"/>
  <c r="Z231" i="7"/>
  <c r="Y231" i="7"/>
  <c r="X231" i="7"/>
  <c r="W231" i="7"/>
  <c r="V231" i="7"/>
  <c r="U231" i="7"/>
  <c r="T231" i="7"/>
  <c r="R231" i="7"/>
  <c r="P231" i="7"/>
  <c r="J231" i="7"/>
  <c r="E231" i="7"/>
  <c r="C231" i="7"/>
  <c r="B231" i="7"/>
  <c r="A231" i="7"/>
  <c r="AA230" i="7"/>
  <c r="Z230" i="7"/>
  <c r="Y230" i="7"/>
  <c r="X230" i="7"/>
  <c r="W230" i="7"/>
  <c r="V230" i="7"/>
  <c r="U230" i="7"/>
  <c r="T230" i="7"/>
  <c r="R230" i="7"/>
  <c r="P230" i="7"/>
  <c r="J230" i="7"/>
  <c r="E230" i="7"/>
  <c r="C230" i="7"/>
  <c r="B230" i="7"/>
  <c r="A230" i="7"/>
  <c r="AA229" i="7"/>
  <c r="Z229" i="7"/>
  <c r="Y229" i="7"/>
  <c r="X229" i="7"/>
  <c r="W229" i="7"/>
  <c r="V229" i="7"/>
  <c r="U229" i="7"/>
  <c r="T229" i="7"/>
  <c r="R229" i="7"/>
  <c r="P229" i="7"/>
  <c r="J229" i="7"/>
  <c r="E229" i="7"/>
  <c r="C229" i="7"/>
  <c r="B229" i="7"/>
  <c r="A229" i="7"/>
  <c r="AA228" i="7"/>
  <c r="Z228" i="7"/>
  <c r="Y228" i="7"/>
  <c r="X228" i="7"/>
  <c r="W228" i="7"/>
  <c r="V228" i="7"/>
  <c r="U228" i="7"/>
  <c r="T228" i="7"/>
  <c r="R228" i="7"/>
  <c r="P228" i="7"/>
  <c r="J228" i="7"/>
  <c r="E228" i="7"/>
  <c r="C228" i="7"/>
  <c r="B228" i="7"/>
  <c r="A228" i="7"/>
  <c r="AA227" i="7"/>
  <c r="Z227" i="7"/>
  <c r="Y227" i="7"/>
  <c r="X227" i="7"/>
  <c r="W227" i="7"/>
  <c r="V227" i="7"/>
  <c r="U227" i="7"/>
  <c r="T227" i="7"/>
  <c r="R227" i="7"/>
  <c r="P227" i="7"/>
  <c r="J227" i="7"/>
  <c r="E227" i="7"/>
  <c r="C227" i="7"/>
  <c r="B227" i="7"/>
  <c r="A227" i="7"/>
  <c r="AA226" i="7"/>
  <c r="Z226" i="7"/>
  <c r="Y226" i="7"/>
  <c r="X226" i="7"/>
  <c r="W226" i="7"/>
  <c r="V226" i="7"/>
  <c r="U226" i="7"/>
  <c r="T226" i="7"/>
  <c r="R226" i="7"/>
  <c r="P226" i="7"/>
  <c r="J226" i="7"/>
  <c r="E226" i="7"/>
  <c r="C226" i="7"/>
  <c r="B226" i="7"/>
  <c r="A226" i="7"/>
  <c r="AA225" i="7"/>
  <c r="Z225" i="7"/>
  <c r="Y225" i="7"/>
  <c r="X225" i="7"/>
  <c r="W225" i="7"/>
  <c r="V225" i="7"/>
  <c r="U225" i="7"/>
  <c r="T225" i="7"/>
  <c r="R225" i="7"/>
  <c r="P225" i="7"/>
  <c r="J225" i="7"/>
  <c r="E225" i="7"/>
  <c r="C225" i="7"/>
  <c r="B225" i="7"/>
  <c r="A225" i="7"/>
  <c r="AA224" i="7"/>
  <c r="Z224" i="7"/>
  <c r="Y224" i="7"/>
  <c r="X224" i="7"/>
  <c r="W224" i="7"/>
  <c r="V224" i="7"/>
  <c r="U224" i="7"/>
  <c r="T224" i="7"/>
  <c r="R224" i="7"/>
  <c r="P224" i="7"/>
  <c r="J224" i="7"/>
  <c r="E224" i="7"/>
  <c r="C224" i="7"/>
  <c r="B224" i="7"/>
  <c r="A224" i="7"/>
  <c r="AA223" i="7"/>
  <c r="Z223" i="7"/>
  <c r="Y223" i="7"/>
  <c r="X223" i="7"/>
  <c r="W223" i="7"/>
  <c r="V223" i="7"/>
  <c r="U223" i="7"/>
  <c r="T223" i="7"/>
  <c r="R223" i="7"/>
  <c r="P223" i="7"/>
  <c r="J223" i="7"/>
  <c r="E223" i="7"/>
  <c r="C223" i="7"/>
  <c r="B223" i="7"/>
  <c r="A223" i="7"/>
  <c r="AA222" i="7"/>
  <c r="Z222" i="7"/>
  <c r="Y222" i="7"/>
  <c r="X222" i="7"/>
  <c r="W222" i="7"/>
  <c r="V222" i="7"/>
  <c r="U222" i="7"/>
  <c r="T222" i="7"/>
  <c r="R222" i="7"/>
  <c r="P222" i="7"/>
  <c r="J222" i="7"/>
  <c r="E222" i="7"/>
  <c r="C222" i="7"/>
  <c r="B222" i="7"/>
  <c r="A222" i="7"/>
  <c r="AA221" i="7"/>
  <c r="Z221" i="7"/>
  <c r="Y221" i="7"/>
  <c r="X221" i="7"/>
  <c r="W221" i="7"/>
  <c r="V221" i="7"/>
  <c r="U221" i="7"/>
  <c r="T221" i="7"/>
  <c r="R221" i="7"/>
  <c r="P221" i="7"/>
  <c r="J221" i="7"/>
  <c r="E221" i="7"/>
  <c r="C221" i="7"/>
  <c r="B221" i="7"/>
  <c r="A221" i="7"/>
  <c r="AA220" i="7"/>
  <c r="Z220" i="7"/>
  <c r="Y220" i="7"/>
  <c r="X220" i="7"/>
  <c r="W220" i="7"/>
  <c r="V220" i="7"/>
  <c r="U220" i="7"/>
  <c r="T220" i="7"/>
  <c r="R220" i="7"/>
  <c r="P220" i="7"/>
  <c r="J220" i="7"/>
  <c r="E220" i="7"/>
  <c r="C220" i="7"/>
  <c r="B220" i="7"/>
  <c r="A220" i="7"/>
  <c r="AA219" i="7"/>
  <c r="Z219" i="7"/>
  <c r="Y219" i="7"/>
  <c r="X219" i="7"/>
  <c r="W219" i="7"/>
  <c r="V219" i="7"/>
  <c r="U219" i="7"/>
  <c r="T219" i="7"/>
  <c r="R219" i="7"/>
  <c r="P219" i="7"/>
  <c r="J219" i="7"/>
  <c r="E219" i="7"/>
  <c r="C219" i="7"/>
  <c r="B219" i="7"/>
  <c r="A219" i="7"/>
  <c r="AA218" i="7"/>
  <c r="Z218" i="7"/>
  <c r="Y218" i="7"/>
  <c r="X218" i="7"/>
  <c r="W218" i="7"/>
  <c r="V218" i="7"/>
  <c r="U218" i="7"/>
  <c r="T218" i="7"/>
  <c r="R218" i="7"/>
  <c r="P218" i="7"/>
  <c r="J218" i="7"/>
  <c r="E218" i="7"/>
  <c r="C218" i="7"/>
  <c r="B218" i="7"/>
  <c r="A218" i="7"/>
  <c r="AA217" i="7"/>
  <c r="Z217" i="7"/>
  <c r="Y217" i="7"/>
  <c r="X217" i="7"/>
  <c r="W217" i="7"/>
  <c r="V217" i="7"/>
  <c r="U217" i="7"/>
  <c r="T217" i="7"/>
  <c r="R217" i="7"/>
  <c r="P217" i="7"/>
  <c r="J217" i="7"/>
  <c r="E217" i="7"/>
  <c r="C217" i="7"/>
  <c r="B217" i="7"/>
  <c r="A217" i="7"/>
  <c r="AA216" i="7"/>
  <c r="Z216" i="7"/>
  <c r="Y216" i="7"/>
  <c r="X216" i="7"/>
  <c r="W216" i="7"/>
  <c r="V216" i="7"/>
  <c r="U216" i="7"/>
  <c r="T216" i="7"/>
  <c r="R216" i="7"/>
  <c r="P216" i="7"/>
  <c r="J216" i="7"/>
  <c r="E216" i="7"/>
  <c r="C216" i="7"/>
  <c r="B216" i="7"/>
  <c r="A216" i="7"/>
  <c r="AA215" i="7"/>
  <c r="Z215" i="7"/>
  <c r="Y215" i="7"/>
  <c r="X215" i="7"/>
  <c r="W215" i="7"/>
  <c r="V215" i="7"/>
  <c r="U215" i="7"/>
  <c r="T215" i="7"/>
  <c r="R215" i="7"/>
  <c r="P215" i="7"/>
  <c r="J215" i="7"/>
  <c r="E215" i="7"/>
  <c r="C215" i="7"/>
  <c r="B215" i="7"/>
  <c r="A215" i="7"/>
  <c r="AA214" i="7"/>
  <c r="Z214" i="7"/>
  <c r="Y214" i="7"/>
  <c r="X214" i="7"/>
  <c r="W214" i="7"/>
  <c r="V214" i="7"/>
  <c r="U214" i="7"/>
  <c r="T214" i="7"/>
  <c r="R214" i="7"/>
  <c r="P214" i="7"/>
  <c r="J214" i="7"/>
  <c r="E214" i="7"/>
  <c r="C214" i="7"/>
  <c r="B214" i="7"/>
  <c r="A214" i="7"/>
  <c r="AA213" i="7"/>
  <c r="Z213" i="7"/>
  <c r="Y213" i="7"/>
  <c r="X213" i="7"/>
  <c r="W213" i="7"/>
  <c r="V213" i="7"/>
  <c r="U213" i="7"/>
  <c r="T213" i="7"/>
  <c r="R213" i="7"/>
  <c r="P213" i="7"/>
  <c r="J213" i="7"/>
  <c r="E213" i="7"/>
  <c r="C213" i="7"/>
  <c r="B213" i="7"/>
  <c r="A213" i="7"/>
  <c r="AA212" i="7"/>
  <c r="Z212" i="7"/>
  <c r="Y212" i="7"/>
  <c r="X212" i="7"/>
  <c r="W212" i="7"/>
  <c r="V212" i="7"/>
  <c r="U212" i="7"/>
  <c r="T212" i="7"/>
  <c r="R212" i="7"/>
  <c r="P212" i="7"/>
  <c r="J212" i="7"/>
  <c r="E212" i="7"/>
  <c r="C212" i="7"/>
  <c r="B212" i="7"/>
  <c r="A212" i="7"/>
  <c r="AA211" i="7"/>
  <c r="Z211" i="7"/>
  <c r="Y211" i="7"/>
  <c r="X211" i="7"/>
  <c r="W211" i="7"/>
  <c r="V211" i="7"/>
  <c r="U211" i="7"/>
  <c r="T211" i="7"/>
  <c r="R211" i="7"/>
  <c r="P211" i="7"/>
  <c r="J211" i="7"/>
  <c r="E211" i="7"/>
  <c r="C211" i="7"/>
  <c r="B211" i="7"/>
  <c r="A211" i="7"/>
  <c r="AA210" i="7"/>
  <c r="Z210" i="7"/>
  <c r="Y210" i="7"/>
  <c r="X210" i="7"/>
  <c r="W210" i="7"/>
  <c r="V210" i="7"/>
  <c r="U210" i="7"/>
  <c r="T210" i="7"/>
  <c r="R210" i="7"/>
  <c r="P210" i="7"/>
  <c r="J210" i="7"/>
  <c r="E210" i="7"/>
  <c r="C210" i="7"/>
  <c r="B210" i="7"/>
  <c r="A210" i="7"/>
  <c r="AA209" i="7"/>
  <c r="Z209" i="7"/>
  <c r="Y209" i="7"/>
  <c r="X209" i="7"/>
  <c r="W209" i="7"/>
  <c r="V209" i="7"/>
  <c r="U209" i="7"/>
  <c r="T209" i="7"/>
  <c r="R209" i="7"/>
  <c r="P209" i="7"/>
  <c r="J209" i="7"/>
  <c r="E209" i="7"/>
  <c r="C209" i="7"/>
  <c r="B209" i="7"/>
  <c r="A209" i="7"/>
  <c r="AA208" i="7"/>
  <c r="Z208" i="7"/>
  <c r="Y208" i="7"/>
  <c r="X208" i="7"/>
  <c r="W208" i="7"/>
  <c r="V208" i="7"/>
  <c r="U208" i="7"/>
  <c r="T208" i="7"/>
  <c r="R208" i="7"/>
  <c r="P208" i="7"/>
  <c r="J208" i="7"/>
  <c r="E208" i="7"/>
  <c r="C208" i="7"/>
  <c r="B208" i="7"/>
  <c r="A208" i="7"/>
  <c r="AA207" i="7"/>
  <c r="Z207" i="7"/>
  <c r="Y207" i="7"/>
  <c r="X207" i="7"/>
  <c r="W207" i="7"/>
  <c r="V207" i="7"/>
  <c r="U207" i="7"/>
  <c r="T207" i="7"/>
  <c r="R207" i="7"/>
  <c r="P207" i="7"/>
  <c r="J207" i="7"/>
  <c r="E207" i="7"/>
  <c r="C207" i="7"/>
  <c r="B207" i="7"/>
  <c r="A207" i="7"/>
  <c r="AA206" i="7"/>
  <c r="Z206" i="7"/>
  <c r="Y206" i="7"/>
  <c r="X206" i="7"/>
  <c r="W206" i="7"/>
  <c r="V206" i="7"/>
  <c r="U206" i="7"/>
  <c r="T206" i="7"/>
  <c r="R206" i="7"/>
  <c r="P206" i="7"/>
  <c r="J206" i="7"/>
  <c r="E206" i="7"/>
  <c r="C206" i="7"/>
  <c r="B206" i="7"/>
  <c r="A206" i="7"/>
  <c r="AA205" i="7"/>
  <c r="Z205" i="7"/>
  <c r="Y205" i="7"/>
  <c r="X205" i="7"/>
  <c r="W205" i="7"/>
  <c r="V205" i="7"/>
  <c r="U205" i="7"/>
  <c r="T205" i="7"/>
  <c r="R205" i="7"/>
  <c r="P205" i="7"/>
  <c r="J205" i="7"/>
  <c r="E205" i="7"/>
  <c r="C205" i="7"/>
  <c r="B205" i="7"/>
  <c r="A205" i="7"/>
  <c r="AA204" i="7"/>
  <c r="Z204" i="7"/>
  <c r="Y204" i="7"/>
  <c r="X204" i="7"/>
  <c r="W204" i="7"/>
  <c r="V204" i="7"/>
  <c r="U204" i="7"/>
  <c r="T204" i="7"/>
  <c r="R204" i="7"/>
  <c r="P204" i="7"/>
  <c r="J204" i="7"/>
  <c r="E204" i="7"/>
  <c r="C204" i="7"/>
  <c r="B204" i="7"/>
  <c r="A204" i="7"/>
  <c r="AA203" i="7"/>
  <c r="Z203" i="7"/>
  <c r="Y203" i="7"/>
  <c r="X203" i="7"/>
  <c r="W203" i="7"/>
  <c r="V203" i="7"/>
  <c r="U203" i="7"/>
  <c r="T203" i="7"/>
  <c r="R203" i="7"/>
  <c r="P203" i="7"/>
  <c r="J203" i="7"/>
  <c r="E203" i="7"/>
  <c r="C203" i="7"/>
  <c r="B203" i="7"/>
  <c r="A203" i="7"/>
  <c r="AA202" i="7"/>
  <c r="Z202" i="7"/>
  <c r="Y202" i="7"/>
  <c r="X202" i="7"/>
  <c r="W202" i="7"/>
  <c r="V202" i="7"/>
  <c r="U202" i="7"/>
  <c r="T202" i="7"/>
  <c r="R202" i="7"/>
  <c r="P202" i="7"/>
  <c r="J202" i="7"/>
  <c r="E202" i="7"/>
  <c r="C202" i="7"/>
  <c r="B202" i="7"/>
  <c r="A202" i="7"/>
  <c r="AA201" i="7"/>
  <c r="Z201" i="7"/>
  <c r="Y201" i="7"/>
  <c r="X201" i="7"/>
  <c r="W201" i="7"/>
  <c r="V201" i="7"/>
  <c r="U201" i="7"/>
  <c r="T201" i="7"/>
  <c r="R201" i="7"/>
  <c r="P201" i="7"/>
  <c r="J201" i="7"/>
  <c r="E201" i="7"/>
  <c r="C201" i="7"/>
  <c r="B201" i="7"/>
  <c r="A201" i="7"/>
  <c r="AA200" i="7"/>
  <c r="Z200" i="7"/>
  <c r="Y200" i="7"/>
  <c r="X200" i="7"/>
  <c r="W200" i="7"/>
  <c r="V200" i="7"/>
  <c r="U200" i="7"/>
  <c r="T200" i="7"/>
  <c r="R200" i="7"/>
  <c r="P200" i="7"/>
  <c r="J200" i="7"/>
  <c r="E200" i="7"/>
  <c r="C200" i="7"/>
  <c r="B200" i="7"/>
  <c r="A200" i="7"/>
  <c r="AA199" i="7"/>
  <c r="Z199" i="7"/>
  <c r="Y199" i="7"/>
  <c r="X199" i="7"/>
  <c r="W199" i="7"/>
  <c r="V199" i="7"/>
  <c r="U199" i="7"/>
  <c r="T199" i="7"/>
  <c r="R199" i="7"/>
  <c r="P199" i="7"/>
  <c r="J199" i="7"/>
  <c r="E199" i="7"/>
  <c r="C199" i="7"/>
  <c r="B199" i="7"/>
  <c r="A199" i="7"/>
  <c r="AA198" i="7"/>
  <c r="Z198" i="7"/>
  <c r="Y198" i="7"/>
  <c r="X198" i="7"/>
  <c r="W198" i="7"/>
  <c r="V198" i="7"/>
  <c r="U198" i="7"/>
  <c r="T198" i="7"/>
  <c r="R198" i="7"/>
  <c r="P198" i="7"/>
  <c r="J198" i="7"/>
  <c r="E198" i="7"/>
  <c r="C198" i="7"/>
  <c r="B198" i="7"/>
  <c r="A198" i="7"/>
  <c r="AA197" i="7"/>
  <c r="Z197" i="7"/>
  <c r="Y197" i="7"/>
  <c r="X197" i="7"/>
  <c r="W197" i="7"/>
  <c r="V197" i="7"/>
  <c r="U197" i="7"/>
  <c r="T197" i="7"/>
  <c r="R197" i="7"/>
  <c r="P197" i="7"/>
  <c r="J197" i="7"/>
  <c r="E197" i="7"/>
  <c r="C197" i="7"/>
  <c r="B197" i="7"/>
  <c r="A197" i="7"/>
  <c r="AA196" i="7"/>
  <c r="Z196" i="7"/>
  <c r="Y196" i="7"/>
  <c r="X196" i="7"/>
  <c r="W196" i="7"/>
  <c r="V196" i="7"/>
  <c r="U196" i="7"/>
  <c r="T196" i="7"/>
  <c r="R196" i="7"/>
  <c r="P196" i="7"/>
  <c r="J196" i="7"/>
  <c r="E196" i="7"/>
  <c r="C196" i="7"/>
  <c r="B196" i="7"/>
  <c r="A196" i="7"/>
  <c r="AA195" i="7"/>
  <c r="Z195" i="7"/>
  <c r="Y195" i="7"/>
  <c r="X195" i="7"/>
  <c r="W195" i="7"/>
  <c r="V195" i="7"/>
  <c r="U195" i="7"/>
  <c r="T195" i="7"/>
  <c r="R195" i="7"/>
  <c r="P195" i="7"/>
  <c r="J195" i="7"/>
  <c r="E195" i="7"/>
  <c r="C195" i="7"/>
  <c r="B195" i="7"/>
  <c r="A195" i="7"/>
  <c r="AA194" i="7"/>
  <c r="Z194" i="7"/>
  <c r="Y194" i="7"/>
  <c r="X194" i="7"/>
  <c r="W194" i="7"/>
  <c r="V194" i="7"/>
  <c r="U194" i="7"/>
  <c r="T194" i="7"/>
  <c r="R194" i="7"/>
  <c r="P194" i="7"/>
  <c r="J194" i="7"/>
  <c r="E194" i="7"/>
  <c r="C194" i="7"/>
  <c r="B194" i="7"/>
  <c r="A194" i="7"/>
  <c r="AA193" i="7"/>
  <c r="Z193" i="7"/>
  <c r="Y193" i="7"/>
  <c r="X193" i="7"/>
  <c r="W193" i="7"/>
  <c r="V193" i="7"/>
  <c r="U193" i="7"/>
  <c r="T193" i="7"/>
  <c r="R193" i="7"/>
  <c r="P193" i="7"/>
  <c r="J193" i="7"/>
  <c r="E193" i="7"/>
  <c r="C193" i="7"/>
  <c r="B193" i="7"/>
  <c r="A193" i="7"/>
  <c r="AA192" i="7"/>
  <c r="Z192" i="7"/>
  <c r="Y192" i="7"/>
  <c r="X192" i="7"/>
  <c r="W192" i="7"/>
  <c r="V192" i="7"/>
  <c r="U192" i="7"/>
  <c r="T192" i="7"/>
  <c r="R192" i="7"/>
  <c r="P192" i="7"/>
  <c r="J192" i="7"/>
  <c r="E192" i="7"/>
  <c r="C192" i="7"/>
  <c r="B192" i="7"/>
  <c r="A192" i="7"/>
  <c r="AA191" i="7"/>
  <c r="Z191" i="7"/>
  <c r="Y191" i="7"/>
  <c r="X191" i="7"/>
  <c r="W191" i="7"/>
  <c r="V191" i="7"/>
  <c r="U191" i="7"/>
  <c r="T191" i="7"/>
  <c r="R191" i="7"/>
  <c r="P191" i="7"/>
  <c r="J191" i="7"/>
  <c r="E191" i="7"/>
  <c r="C191" i="7"/>
  <c r="B191" i="7"/>
  <c r="A191" i="7"/>
  <c r="AA190" i="7"/>
  <c r="Z190" i="7"/>
  <c r="Y190" i="7"/>
  <c r="X190" i="7"/>
  <c r="W190" i="7"/>
  <c r="V190" i="7"/>
  <c r="U190" i="7"/>
  <c r="T190" i="7"/>
  <c r="R190" i="7"/>
  <c r="P190" i="7"/>
  <c r="J190" i="7"/>
  <c r="E190" i="7"/>
  <c r="C190" i="7"/>
  <c r="B190" i="7"/>
  <c r="A190" i="7"/>
  <c r="AA189" i="7"/>
  <c r="Z189" i="7"/>
  <c r="Y189" i="7"/>
  <c r="X189" i="7"/>
  <c r="W189" i="7"/>
  <c r="V189" i="7"/>
  <c r="U189" i="7"/>
  <c r="T189" i="7"/>
  <c r="R189" i="7"/>
  <c r="P189" i="7"/>
  <c r="J189" i="7"/>
  <c r="E189" i="7"/>
  <c r="C189" i="7"/>
  <c r="B189" i="7"/>
  <c r="A189" i="7"/>
  <c r="AA188" i="7"/>
  <c r="Z188" i="7"/>
  <c r="Y188" i="7"/>
  <c r="X188" i="7"/>
  <c r="W188" i="7"/>
  <c r="V188" i="7"/>
  <c r="U188" i="7"/>
  <c r="T188" i="7"/>
  <c r="R188" i="7"/>
  <c r="P188" i="7"/>
  <c r="J188" i="7"/>
  <c r="E188" i="7"/>
  <c r="C188" i="7"/>
  <c r="B188" i="7"/>
  <c r="A188" i="7"/>
  <c r="AA187" i="7"/>
  <c r="Z187" i="7"/>
  <c r="Y187" i="7"/>
  <c r="X187" i="7"/>
  <c r="W187" i="7"/>
  <c r="V187" i="7"/>
  <c r="U187" i="7"/>
  <c r="T187" i="7"/>
  <c r="R187" i="7"/>
  <c r="P187" i="7"/>
  <c r="J187" i="7"/>
  <c r="E187" i="7"/>
  <c r="C187" i="7"/>
  <c r="B187" i="7"/>
  <c r="A187" i="7"/>
  <c r="AA186" i="7"/>
  <c r="Z186" i="7"/>
  <c r="Y186" i="7"/>
  <c r="X186" i="7"/>
  <c r="W186" i="7"/>
  <c r="V186" i="7"/>
  <c r="U186" i="7"/>
  <c r="T186" i="7"/>
  <c r="R186" i="7"/>
  <c r="P186" i="7"/>
  <c r="J186" i="7"/>
  <c r="E186" i="7"/>
  <c r="C186" i="7"/>
  <c r="B186" i="7"/>
  <c r="A186" i="7"/>
  <c r="AA185" i="7"/>
  <c r="Z185" i="7"/>
  <c r="Y185" i="7"/>
  <c r="X185" i="7"/>
  <c r="W185" i="7"/>
  <c r="V185" i="7"/>
  <c r="U185" i="7"/>
  <c r="T185" i="7"/>
  <c r="R185" i="7"/>
  <c r="P185" i="7"/>
  <c r="J185" i="7"/>
  <c r="E185" i="7"/>
  <c r="C185" i="7"/>
  <c r="B185" i="7"/>
  <c r="A185" i="7"/>
  <c r="AA184" i="7"/>
  <c r="Z184" i="7"/>
  <c r="Y184" i="7"/>
  <c r="X184" i="7"/>
  <c r="W184" i="7"/>
  <c r="V184" i="7"/>
  <c r="U184" i="7"/>
  <c r="T184" i="7"/>
  <c r="R184" i="7"/>
  <c r="P184" i="7"/>
  <c r="J184" i="7"/>
  <c r="E184" i="7"/>
  <c r="C184" i="7"/>
  <c r="B184" i="7"/>
  <c r="A184" i="7"/>
  <c r="AA183" i="7"/>
  <c r="Z183" i="7"/>
  <c r="Y183" i="7"/>
  <c r="X183" i="7"/>
  <c r="W183" i="7"/>
  <c r="V183" i="7"/>
  <c r="U183" i="7"/>
  <c r="T183" i="7"/>
  <c r="R183" i="7"/>
  <c r="P183" i="7"/>
  <c r="J183" i="7"/>
  <c r="E183" i="7"/>
  <c r="C183" i="7"/>
  <c r="B183" i="7"/>
  <c r="A183" i="7"/>
  <c r="AA182" i="7"/>
  <c r="Z182" i="7"/>
  <c r="Y182" i="7"/>
  <c r="X182" i="7"/>
  <c r="W182" i="7"/>
  <c r="V182" i="7"/>
  <c r="U182" i="7"/>
  <c r="T182" i="7"/>
  <c r="R182" i="7"/>
  <c r="P182" i="7"/>
  <c r="J182" i="7"/>
  <c r="E182" i="7"/>
  <c r="C182" i="7"/>
  <c r="B182" i="7"/>
  <c r="A182" i="7"/>
  <c r="AA181" i="7"/>
  <c r="Z181" i="7"/>
  <c r="Y181" i="7"/>
  <c r="X181" i="7"/>
  <c r="W181" i="7"/>
  <c r="V181" i="7"/>
  <c r="U181" i="7"/>
  <c r="T181" i="7"/>
  <c r="R181" i="7"/>
  <c r="P181" i="7"/>
  <c r="J181" i="7"/>
  <c r="E181" i="7"/>
  <c r="C181" i="7"/>
  <c r="B181" i="7"/>
  <c r="A181" i="7"/>
  <c r="AA180" i="7"/>
  <c r="Z180" i="7"/>
  <c r="Y180" i="7"/>
  <c r="X180" i="7"/>
  <c r="W180" i="7"/>
  <c r="V180" i="7"/>
  <c r="U180" i="7"/>
  <c r="T180" i="7"/>
  <c r="R180" i="7"/>
  <c r="P180" i="7"/>
  <c r="J180" i="7"/>
  <c r="E180" i="7"/>
  <c r="C180" i="7"/>
  <c r="B180" i="7"/>
  <c r="A180" i="7"/>
  <c r="AA179" i="7"/>
  <c r="Z179" i="7"/>
  <c r="Y179" i="7"/>
  <c r="X179" i="7"/>
  <c r="W179" i="7"/>
  <c r="V179" i="7"/>
  <c r="U179" i="7"/>
  <c r="T179" i="7"/>
  <c r="R179" i="7"/>
  <c r="P179" i="7"/>
  <c r="J179" i="7"/>
  <c r="E179" i="7"/>
  <c r="C179" i="7"/>
  <c r="B179" i="7"/>
  <c r="A179" i="7"/>
  <c r="AA178" i="7"/>
  <c r="Z178" i="7"/>
  <c r="Y178" i="7"/>
  <c r="X178" i="7"/>
  <c r="W178" i="7"/>
  <c r="V178" i="7"/>
  <c r="U178" i="7"/>
  <c r="T178" i="7"/>
  <c r="R178" i="7"/>
  <c r="P178" i="7"/>
  <c r="J178" i="7"/>
  <c r="E178" i="7"/>
  <c r="C178" i="7"/>
  <c r="B178" i="7"/>
  <c r="A178" i="7"/>
  <c r="AA177" i="7"/>
  <c r="Z177" i="7"/>
  <c r="Y177" i="7"/>
  <c r="X177" i="7"/>
  <c r="W177" i="7"/>
  <c r="V177" i="7"/>
  <c r="U177" i="7"/>
  <c r="T177" i="7"/>
  <c r="R177" i="7"/>
  <c r="P177" i="7"/>
  <c r="J177" i="7"/>
  <c r="E177" i="7"/>
  <c r="C177" i="7"/>
  <c r="B177" i="7"/>
  <c r="A177" i="7"/>
  <c r="AA176" i="7"/>
  <c r="Z176" i="7"/>
  <c r="Y176" i="7"/>
  <c r="X176" i="7"/>
  <c r="W176" i="7"/>
  <c r="V176" i="7"/>
  <c r="U176" i="7"/>
  <c r="T176" i="7"/>
  <c r="R176" i="7"/>
  <c r="P176" i="7"/>
  <c r="J176" i="7"/>
  <c r="E176" i="7"/>
  <c r="C176" i="7"/>
  <c r="B176" i="7"/>
  <c r="A176" i="7"/>
  <c r="AA175" i="7"/>
  <c r="Z175" i="7"/>
  <c r="Y175" i="7"/>
  <c r="X175" i="7"/>
  <c r="W175" i="7"/>
  <c r="V175" i="7"/>
  <c r="U175" i="7"/>
  <c r="T175" i="7"/>
  <c r="R175" i="7"/>
  <c r="P175" i="7"/>
  <c r="J175" i="7"/>
  <c r="E175" i="7"/>
  <c r="C175" i="7"/>
  <c r="B175" i="7"/>
  <c r="A175" i="7"/>
  <c r="AA174" i="7"/>
  <c r="Z174" i="7"/>
  <c r="Y174" i="7"/>
  <c r="X174" i="7"/>
  <c r="W174" i="7"/>
  <c r="V174" i="7"/>
  <c r="U174" i="7"/>
  <c r="T174" i="7"/>
  <c r="R174" i="7"/>
  <c r="P174" i="7"/>
  <c r="J174" i="7"/>
  <c r="E174" i="7"/>
  <c r="C174" i="7"/>
  <c r="B174" i="7"/>
  <c r="A174" i="7"/>
  <c r="AA173" i="7"/>
  <c r="Z173" i="7"/>
  <c r="Y173" i="7"/>
  <c r="X173" i="7"/>
  <c r="W173" i="7"/>
  <c r="V173" i="7"/>
  <c r="U173" i="7"/>
  <c r="T173" i="7"/>
  <c r="R173" i="7"/>
  <c r="P173" i="7"/>
  <c r="J173" i="7"/>
  <c r="E173" i="7"/>
  <c r="C173" i="7"/>
  <c r="B173" i="7"/>
  <c r="A173" i="7"/>
  <c r="AA172" i="7"/>
  <c r="Z172" i="7"/>
  <c r="Y172" i="7"/>
  <c r="X172" i="7"/>
  <c r="W172" i="7"/>
  <c r="V172" i="7"/>
  <c r="U172" i="7"/>
  <c r="T172" i="7"/>
  <c r="R172" i="7"/>
  <c r="P172" i="7"/>
  <c r="J172" i="7"/>
  <c r="E172" i="7"/>
  <c r="C172" i="7"/>
  <c r="B172" i="7"/>
  <c r="A172" i="7"/>
  <c r="AA171" i="7"/>
  <c r="Z171" i="7"/>
  <c r="Y171" i="7"/>
  <c r="X171" i="7"/>
  <c r="W171" i="7"/>
  <c r="V171" i="7"/>
  <c r="U171" i="7"/>
  <c r="T171" i="7"/>
  <c r="R171" i="7"/>
  <c r="P171" i="7"/>
  <c r="J171" i="7"/>
  <c r="E171" i="7"/>
  <c r="C171" i="7"/>
  <c r="B171" i="7"/>
  <c r="A171" i="7"/>
  <c r="AA170" i="7"/>
  <c r="Z170" i="7"/>
  <c r="Y170" i="7"/>
  <c r="X170" i="7"/>
  <c r="W170" i="7"/>
  <c r="V170" i="7"/>
  <c r="U170" i="7"/>
  <c r="T170" i="7"/>
  <c r="R170" i="7"/>
  <c r="P170" i="7"/>
  <c r="J170" i="7"/>
  <c r="E170" i="7"/>
  <c r="C170" i="7"/>
  <c r="B170" i="7"/>
  <c r="A170" i="7"/>
  <c r="AA169" i="7"/>
  <c r="Z169" i="7"/>
  <c r="Y169" i="7"/>
  <c r="X169" i="7"/>
  <c r="W169" i="7"/>
  <c r="V169" i="7"/>
  <c r="U169" i="7"/>
  <c r="T169" i="7"/>
  <c r="R169" i="7"/>
  <c r="P169" i="7"/>
  <c r="J169" i="7"/>
  <c r="E169" i="7"/>
  <c r="C169" i="7"/>
  <c r="B169" i="7"/>
  <c r="A169" i="7"/>
  <c r="AA168" i="7"/>
  <c r="Z168" i="7"/>
  <c r="Y168" i="7"/>
  <c r="X168" i="7"/>
  <c r="W168" i="7"/>
  <c r="V168" i="7"/>
  <c r="U168" i="7"/>
  <c r="T168" i="7"/>
  <c r="R168" i="7"/>
  <c r="P168" i="7"/>
  <c r="J168" i="7"/>
  <c r="E168" i="7"/>
  <c r="C168" i="7"/>
  <c r="B168" i="7"/>
  <c r="A168" i="7"/>
  <c r="AA167" i="7"/>
  <c r="Z167" i="7"/>
  <c r="Y167" i="7"/>
  <c r="X167" i="7"/>
  <c r="W167" i="7"/>
  <c r="V167" i="7"/>
  <c r="U167" i="7"/>
  <c r="T167" i="7"/>
  <c r="R167" i="7"/>
  <c r="P167" i="7"/>
  <c r="J167" i="7"/>
  <c r="E167" i="7"/>
  <c r="C167" i="7"/>
  <c r="B167" i="7"/>
  <c r="A167" i="7"/>
  <c r="AA166" i="7"/>
  <c r="Z166" i="7"/>
  <c r="Y166" i="7"/>
  <c r="X166" i="7"/>
  <c r="W166" i="7"/>
  <c r="V166" i="7"/>
  <c r="U166" i="7"/>
  <c r="T166" i="7"/>
  <c r="R166" i="7"/>
  <c r="P166" i="7"/>
  <c r="J166" i="7"/>
  <c r="E166" i="7"/>
  <c r="C166" i="7"/>
  <c r="B166" i="7"/>
  <c r="A166" i="7"/>
  <c r="AA165" i="7"/>
  <c r="Z165" i="7"/>
  <c r="Y165" i="7"/>
  <c r="X165" i="7"/>
  <c r="W165" i="7"/>
  <c r="V165" i="7"/>
  <c r="U165" i="7"/>
  <c r="T165" i="7"/>
  <c r="R165" i="7"/>
  <c r="P165" i="7"/>
  <c r="J165" i="7"/>
  <c r="E165" i="7"/>
  <c r="C165" i="7"/>
  <c r="B165" i="7"/>
  <c r="A165" i="7"/>
  <c r="AA164" i="7"/>
  <c r="Z164" i="7"/>
  <c r="Y164" i="7"/>
  <c r="X164" i="7"/>
  <c r="W164" i="7"/>
  <c r="V164" i="7"/>
  <c r="U164" i="7"/>
  <c r="T164" i="7"/>
  <c r="R164" i="7"/>
  <c r="P164" i="7"/>
  <c r="J164" i="7"/>
  <c r="E164" i="7"/>
  <c r="C164" i="7"/>
  <c r="B164" i="7"/>
  <c r="A164" i="7"/>
  <c r="AA163" i="7"/>
  <c r="Z163" i="7"/>
  <c r="Y163" i="7"/>
  <c r="X163" i="7"/>
  <c r="W163" i="7"/>
  <c r="V163" i="7"/>
  <c r="U163" i="7"/>
  <c r="T163" i="7"/>
  <c r="R163" i="7"/>
  <c r="P163" i="7"/>
  <c r="J163" i="7"/>
  <c r="E163" i="7"/>
  <c r="C163" i="7"/>
  <c r="B163" i="7"/>
  <c r="A163" i="7"/>
  <c r="AA162" i="7"/>
  <c r="Z162" i="7"/>
  <c r="Y162" i="7"/>
  <c r="X162" i="7"/>
  <c r="W162" i="7"/>
  <c r="V162" i="7"/>
  <c r="U162" i="7"/>
  <c r="T162" i="7"/>
  <c r="R162" i="7"/>
  <c r="P162" i="7"/>
  <c r="J162" i="7"/>
  <c r="E162" i="7"/>
  <c r="C162" i="7"/>
  <c r="B162" i="7"/>
  <c r="A162" i="7"/>
  <c r="AA161" i="7"/>
  <c r="Z161" i="7"/>
  <c r="Y161" i="7"/>
  <c r="X161" i="7"/>
  <c r="W161" i="7"/>
  <c r="V161" i="7"/>
  <c r="U161" i="7"/>
  <c r="T161" i="7"/>
  <c r="R161" i="7"/>
  <c r="P161" i="7"/>
  <c r="J161" i="7"/>
  <c r="E161" i="7"/>
  <c r="C161" i="7"/>
  <c r="B161" i="7"/>
  <c r="A161" i="7"/>
  <c r="AA160" i="7"/>
  <c r="Z160" i="7"/>
  <c r="Y160" i="7"/>
  <c r="X160" i="7"/>
  <c r="W160" i="7"/>
  <c r="V160" i="7"/>
  <c r="U160" i="7"/>
  <c r="T160" i="7"/>
  <c r="R160" i="7"/>
  <c r="P160" i="7"/>
  <c r="J160" i="7"/>
  <c r="E160" i="7"/>
  <c r="C160" i="7"/>
  <c r="B160" i="7"/>
  <c r="A160" i="7"/>
  <c r="AA159" i="7"/>
  <c r="Z159" i="7"/>
  <c r="Y159" i="7"/>
  <c r="X159" i="7"/>
  <c r="W159" i="7"/>
  <c r="V159" i="7"/>
  <c r="U159" i="7"/>
  <c r="T159" i="7"/>
  <c r="R159" i="7"/>
  <c r="P159" i="7"/>
  <c r="J159" i="7"/>
  <c r="E159" i="7"/>
  <c r="C159" i="7"/>
  <c r="B159" i="7"/>
  <c r="A159" i="7"/>
  <c r="AA158" i="7"/>
  <c r="Z158" i="7"/>
  <c r="Y158" i="7"/>
  <c r="X158" i="7"/>
  <c r="W158" i="7"/>
  <c r="V158" i="7"/>
  <c r="U158" i="7"/>
  <c r="T158" i="7"/>
  <c r="R158" i="7"/>
  <c r="P158" i="7"/>
  <c r="J158" i="7"/>
  <c r="E158" i="7"/>
  <c r="C158" i="7"/>
  <c r="B158" i="7"/>
  <c r="A158" i="7"/>
  <c r="AA157" i="7"/>
  <c r="Z157" i="7"/>
  <c r="Y157" i="7"/>
  <c r="X157" i="7"/>
  <c r="W157" i="7"/>
  <c r="V157" i="7"/>
  <c r="U157" i="7"/>
  <c r="T157" i="7"/>
  <c r="R157" i="7"/>
  <c r="P157" i="7"/>
  <c r="J157" i="7"/>
  <c r="E157" i="7"/>
  <c r="C157" i="7"/>
  <c r="B157" i="7"/>
  <c r="A157" i="7"/>
  <c r="AA156" i="7"/>
  <c r="Z156" i="7"/>
  <c r="Y156" i="7"/>
  <c r="X156" i="7"/>
  <c r="W156" i="7"/>
  <c r="V156" i="7"/>
  <c r="U156" i="7"/>
  <c r="T156" i="7"/>
  <c r="R156" i="7"/>
  <c r="P156" i="7"/>
  <c r="J156" i="7"/>
  <c r="E156" i="7"/>
  <c r="C156" i="7"/>
  <c r="B156" i="7"/>
  <c r="A156" i="7"/>
  <c r="AA155" i="7"/>
  <c r="Z155" i="7"/>
  <c r="Y155" i="7"/>
  <c r="X155" i="7"/>
  <c r="W155" i="7"/>
  <c r="V155" i="7"/>
  <c r="U155" i="7"/>
  <c r="T155" i="7"/>
  <c r="R155" i="7"/>
  <c r="P155" i="7"/>
  <c r="J155" i="7"/>
  <c r="E155" i="7"/>
  <c r="C155" i="7"/>
  <c r="B155" i="7"/>
  <c r="A155" i="7"/>
  <c r="AA154" i="7"/>
  <c r="Z154" i="7"/>
  <c r="Y154" i="7"/>
  <c r="X154" i="7"/>
  <c r="W154" i="7"/>
  <c r="V154" i="7"/>
  <c r="U154" i="7"/>
  <c r="T154" i="7"/>
  <c r="R154" i="7"/>
  <c r="P154" i="7"/>
  <c r="J154" i="7"/>
  <c r="E154" i="7"/>
  <c r="C154" i="7"/>
  <c r="B154" i="7"/>
  <c r="A154" i="7"/>
  <c r="AA153" i="7"/>
  <c r="Z153" i="7"/>
  <c r="Y153" i="7"/>
  <c r="X153" i="7"/>
  <c r="W153" i="7"/>
  <c r="V153" i="7"/>
  <c r="U153" i="7"/>
  <c r="T153" i="7"/>
  <c r="R153" i="7"/>
  <c r="P153" i="7"/>
  <c r="J153" i="7"/>
  <c r="E153" i="7"/>
  <c r="C153" i="7"/>
  <c r="B153" i="7"/>
  <c r="A153" i="7"/>
  <c r="AA152" i="7"/>
  <c r="Z152" i="7"/>
  <c r="Y152" i="7"/>
  <c r="X152" i="7"/>
  <c r="W152" i="7"/>
  <c r="V152" i="7"/>
  <c r="U152" i="7"/>
  <c r="T152" i="7"/>
  <c r="R152" i="7"/>
  <c r="P152" i="7"/>
  <c r="J152" i="7"/>
  <c r="E152" i="7"/>
  <c r="C152" i="7"/>
  <c r="B152" i="7"/>
  <c r="A152" i="7"/>
  <c r="AA151" i="7"/>
  <c r="Z151" i="7"/>
  <c r="Y151" i="7"/>
  <c r="X151" i="7"/>
  <c r="W151" i="7"/>
  <c r="V151" i="7"/>
  <c r="U151" i="7"/>
  <c r="T151" i="7"/>
  <c r="R151" i="7"/>
  <c r="P151" i="7"/>
  <c r="J151" i="7"/>
  <c r="E151" i="7"/>
  <c r="C151" i="7"/>
  <c r="B151" i="7"/>
  <c r="A151" i="7"/>
  <c r="AA150" i="7"/>
  <c r="Z150" i="7"/>
  <c r="Y150" i="7"/>
  <c r="X150" i="7"/>
  <c r="W150" i="7"/>
  <c r="V150" i="7"/>
  <c r="U150" i="7"/>
  <c r="T150" i="7"/>
  <c r="R150" i="7"/>
  <c r="P150" i="7"/>
  <c r="J150" i="7"/>
  <c r="E150" i="7"/>
  <c r="C150" i="7"/>
  <c r="B150" i="7"/>
  <c r="A150" i="7"/>
  <c r="AA149" i="7"/>
  <c r="Z149" i="7"/>
  <c r="Y149" i="7"/>
  <c r="X149" i="7"/>
  <c r="W149" i="7"/>
  <c r="V149" i="7"/>
  <c r="U149" i="7"/>
  <c r="T149" i="7"/>
  <c r="R149" i="7"/>
  <c r="P149" i="7"/>
  <c r="J149" i="7"/>
  <c r="E149" i="7"/>
  <c r="C149" i="7"/>
  <c r="B149" i="7"/>
  <c r="A149" i="7"/>
  <c r="AA148" i="7"/>
  <c r="Z148" i="7"/>
  <c r="Y148" i="7"/>
  <c r="X148" i="7"/>
  <c r="W148" i="7"/>
  <c r="V148" i="7"/>
  <c r="U148" i="7"/>
  <c r="T148" i="7"/>
  <c r="R148" i="7"/>
  <c r="P148" i="7"/>
  <c r="J148" i="7"/>
  <c r="E148" i="7"/>
  <c r="C148" i="7"/>
  <c r="B148" i="7"/>
  <c r="A148" i="7"/>
  <c r="AA147" i="7"/>
  <c r="Z147" i="7"/>
  <c r="Y147" i="7"/>
  <c r="X147" i="7"/>
  <c r="W147" i="7"/>
  <c r="V147" i="7"/>
  <c r="U147" i="7"/>
  <c r="T147" i="7"/>
  <c r="R147" i="7"/>
  <c r="P147" i="7"/>
  <c r="J147" i="7"/>
  <c r="E147" i="7"/>
  <c r="C147" i="7"/>
  <c r="B147" i="7"/>
  <c r="A147" i="7"/>
  <c r="AA146" i="7"/>
  <c r="Z146" i="7"/>
  <c r="Y146" i="7"/>
  <c r="X146" i="7"/>
  <c r="W146" i="7"/>
  <c r="V146" i="7"/>
  <c r="U146" i="7"/>
  <c r="T146" i="7"/>
  <c r="R146" i="7"/>
  <c r="P146" i="7"/>
  <c r="J146" i="7"/>
  <c r="E146" i="7"/>
  <c r="C146" i="7"/>
  <c r="B146" i="7"/>
  <c r="A146" i="7"/>
  <c r="AA145" i="7"/>
  <c r="Z145" i="7"/>
  <c r="Y145" i="7"/>
  <c r="X145" i="7"/>
  <c r="W145" i="7"/>
  <c r="V145" i="7"/>
  <c r="U145" i="7"/>
  <c r="T145" i="7"/>
  <c r="R145" i="7"/>
  <c r="P145" i="7"/>
  <c r="J145" i="7"/>
  <c r="E145" i="7"/>
  <c r="C145" i="7"/>
  <c r="B145" i="7"/>
  <c r="A145" i="7"/>
  <c r="AA144" i="7"/>
  <c r="Z144" i="7"/>
  <c r="Y144" i="7"/>
  <c r="X144" i="7"/>
  <c r="W144" i="7"/>
  <c r="V144" i="7"/>
  <c r="U144" i="7"/>
  <c r="T144" i="7"/>
  <c r="R144" i="7"/>
  <c r="P144" i="7"/>
  <c r="J144" i="7"/>
  <c r="E144" i="7"/>
  <c r="C144" i="7"/>
  <c r="B144" i="7"/>
  <c r="A144" i="7"/>
  <c r="AA143" i="7"/>
  <c r="Z143" i="7"/>
  <c r="Y143" i="7"/>
  <c r="X143" i="7"/>
  <c r="W143" i="7"/>
  <c r="V143" i="7"/>
  <c r="U143" i="7"/>
  <c r="T143" i="7"/>
  <c r="R143" i="7"/>
  <c r="P143" i="7"/>
  <c r="J143" i="7"/>
  <c r="E143" i="7"/>
  <c r="C143" i="7"/>
  <c r="B143" i="7"/>
  <c r="A143" i="7"/>
  <c r="AA142" i="7"/>
  <c r="Z142" i="7"/>
  <c r="Y142" i="7"/>
  <c r="X142" i="7"/>
  <c r="W142" i="7"/>
  <c r="V142" i="7"/>
  <c r="U142" i="7"/>
  <c r="T142" i="7"/>
  <c r="R142" i="7"/>
  <c r="P142" i="7"/>
  <c r="J142" i="7"/>
  <c r="E142" i="7"/>
  <c r="C142" i="7"/>
  <c r="B142" i="7"/>
  <c r="A142" i="7"/>
  <c r="AA141" i="7"/>
  <c r="Z141" i="7"/>
  <c r="Y141" i="7"/>
  <c r="X141" i="7"/>
  <c r="W141" i="7"/>
  <c r="V141" i="7"/>
  <c r="U141" i="7"/>
  <c r="T141" i="7"/>
  <c r="R141" i="7"/>
  <c r="P141" i="7"/>
  <c r="J141" i="7"/>
  <c r="E141" i="7"/>
  <c r="C141" i="7"/>
  <c r="B141" i="7"/>
  <c r="A141" i="7"/>
  <c r="AA140" i="7"/>
  <c r="Z140" i="7"/>
  <c r="Y140" i="7"/>
  <c r="X140" i="7"/>
  <c r="W140" i="7"/>
  <c r="V140" i="7"/>
  <c r="U140" i="7"/>
  <c r="T140" i="7"/>
  <c r="R140" i="7"/>
  <c r="P140" i="7"/>
  <c r="J140" i="7"/>
  <c r="E140" i="7"/>
  <c r="C140" i="7"/>
  <c r="B140" i="7"/>
  <c r="A140" i="7"/>
  <c r="AA139" i="7"/>
  <c r="Z139" i="7"/>
  <c r="Y139" i="7"/>
  <c r="X139" i="7"/>
  <c r="W139" i="7"/>
  <c r="V139" i="7"/>
  <c r="U139" i="7"/>
  <c r="T139" i="7"/>
  <c r="R139" i="7"/>
  <c r="P139" i="7"/>
  <c r="J139" i="7"/>
  <c r="E139" i="7"/>
  <c r="C139" i="7"/>
  <c r="B139" i="7"/>
  <c r="A139" i="7"/>
  <c r="AA138" i="7"/>
  <c r="Z138" i="7"/>
  <c r="Y138" i="7"/>
  <c r="X138" i="7"/>
  <c r="W138" i="7"/>
  <c r="V138" i="7"/>
  <c r="U138" i="7"/>
  <c r="T138" i="7"/>
  <c r="R138" i="7"/>
  <c r="P138" i="7"/>
  <c r="J138" i="7"/>
  <c r="E138" i="7"/>
  <c r="C138" i="7"/>
  <c r="B138" i="7"/>
  <c r="A138" i="7"/>
  <c r="AA137" i="7"/>
  <c r="Z137" i="7"/>
  <c r="Y137" i="7"/>
  <c r="X137" i="7"/>
  <c r="W137" i="7"/>
  <c r="V137" i="7"/>
  <c r="U137" i="7"/>
  <c r="T137" i="7"/>
  <c r="R137" i="7"/>
  <c r="P137" i="7"/>
  <c r="J137" i="7"/>
  <c r="E137" i="7"/>
  <c r="C137" i="7"/>
  <c r="B137" i="7"/>
  <c r="A137" i="7"/>
  <c r="AA136" i="7"/>
  <c r="Z136" i="7"/>
  <c r="Y136" i="7"/>
  <c r="X136" i="7"/>
  <c r="W136" i="7"/>
  <c r="V136" i="7"/>
  <c r="U136" i="7"/>
  <c r="T136" i="7"/>
  <c r="R136" i="7"/>
  <c r="P136" i="7"/>
  <c r="J136" i="7"/>
  <c r="E136" i="7"/>
  <c r="C136" i="7"/>
  <c r="B136" i="7"/>
  <c r="A136" i="7"/>
  <c r="AA135" i="7"/>
  <c r="Z135" i="7"/>
  <c r="Y135" i="7"/>
  <c r="X135" i="7"/>
  <c r="W135" i="7"/>
  <c r="V135" i="7"/>
  <c r="U135" i="7"/>
  <c r="T135" i="7"/>
  <c r="R135" i="7"/>
  <c r="P135" i="7"/>
  <c r="J135" i="7"/>
  <c r="E135" i="7"/>
  <c r="C135" i="7"/>
  <c r="B135" i="7"/>
  <c r="A135" i="7"/>
  <c r="AA134" i="7"/>
  <c r="Z134" i="7"/>
  <c r="Y134" i="7"/>
  <c r="X134" i="7"/>
  <c r="W134" i="7"/>
  <c r="V134" i="7"/>
  <c r="U134" i="7"/>
  <c r="T134" i="7"/>
  <c r="R134" i="7"/>
  <c r="P134" i="7"/>
  <c r="J134" i="7"/>
  <c r="E134" i="7"/>
  <c r="C134" i="7"/>
  <c r="B134" i="7"/>
  <c r="A134" i="7"/>
  <c r="AA133" i="7"/>
  <c r="Z133" i="7"/>
  <c r="Y133" i="7"/>
  <c r="X133" i="7"/>
  <c r="W133" i="7"/>
  <c r="V133" i="7"/>
  <c r="U133" i="7"/>
  <c r="T133" i="7"/>
  <c r="R133" i="7"/>
  <c r="P133" i="7"/>
  <c r="J133" i="7"/>
  <c r="E133" i="7"/>
  <c r="C133" i="7"/>
  <c r="B133" i="7"/>
  <c r="A133" i="7"/>
  <c r="AA132" i="7"/>
  <c r="Z132" i="7"/>
  <c r="Y132" i="7"/>
  <c r="X132" i="7"/>
  <c r="W132" i="7"/>
  <c r="V132" i="7"/>
  <c r="U132" i="7"/>
  <c r="T132" i="7"/>
  <c r="R132" i="7"/>
  <c r="P132" i="7"/>
  <c r="J132" i="7"/>
  <c r="E132" i="7"/>
  <c r="C132" i="7"/>
  <c r="B132" i="7"/>
  <c r="A132" i="7"/>
  <c r="AA131" i="7"/>
  <c r="Z131" i="7"/>
  <c r="Y131" i="7"/>
  <c r="X131" i="7"/>
  <c r="W131" i="7"/>
  <c r="V131" i="7"/>
  <c r="U131" i="7"/>
  <c r="T131" i="7"/>
  <c r="R131" i="7"/>
  <c r="P131" i="7"/>
  <c r="J131" i="7"/>
  <c r="E131" i="7"/>
  <c r="C131" i="7"/>
  <c r="B131" i="7"/>
  <c r="A131" i="7"/>
  <c r="AA130" i="7"/>
  <c r="Z130" i="7"/>
  <c r="Y130" i="7"/>
  <c r="X130" i="7"/>
  <c r="W130" i="7"/>
  <c r="V130" i="7"/>
  <c r="U130" i="7"/>
  <c r="T130" i="7"/>
  <c r="R130" i="7"/>
  <c r="P130" i="7"/>
  <c r="J130" i="7"/>
  <c r="E130" i="7"/>
  <c r="C130" i="7"/>
  <c r="B130" i="7"/>
  <c r="A130" i="7"/>
  <c r="AA129" i="7"/>
  <c r="Z129" i="7"/>
  <c r="Y129" i="7"/>
  <c r="X129" i="7"/>
  <c r="W129" i="7"/>
  <c r="V129" i="7"/>
  <c r="U129" i="7"/>
  <c r="T129" i="7"/>
  <c r="R129" i="7"/>
  <c r="P129" i="7"/>
  <c r="J129" i="7"/>
  <c r="E129" i="7"/>
  <c r="C129" i="7"/>
  <c r="B129" i="7"/>
  <c r="A129" i="7"/>
  <c r="AA128" i="7"/>
  <c r="Z128" i="7"/>
  <c r="Y128" i="7"/>
  <c r="X128" i="7"/>
  <c r="W128" i="7"/>
  <c r="V128" i="7"/>
  <c r="U128" i="7"/>
  <c r="T128" i="7"/>
  <c r="R128" i="7"/>
  <c r="P128" i="7"/>
  <c r="J128" i="7"/>
  <c r="E128" i="7"/>
  <c r="C128" i="7"/>
  <c r="B128" i="7"/>
  <c r="A128" i="7"/>
  <c r="AA127" i="7"/>
  <c r="Z127" i="7"/>
  <c r="Y127" i="7"/>
  <c r="X127" i="7"/>
  <c r="W127" i="7"/>
  <c r="V127" i="7"/>
  <c r="U127" i="7"/>
  <c r="T127" i="7"/>
  <c r="R127" i="7"/>
  <c r="P127" i="7"/>
  <c r="J127" i="7"/>
  <c r="E127" i="7"/>
  <c r="C127" i="7"/>
  <c r="B127" i="7"/>
  <c r="A127" i="7"/>
  <c r="AA126" i="7"/>
  <c r="Z126" i="7"/>
  <c r="Y126" i="7"/>
  <c r="X126" i="7"/>
  <c r="W126" i="7"/>
  <c r="V126" i="7"/>
  <c r="U126" i="7"/>
  <c r="T126" i="7"/>
  <c r="R126" i="7"/>
  <c r="P126" i="7"/>
  <c r="J126" i="7"/>
  <c r="E126" i="7"/>
  <c r="C126" i="7"/>
  <c r="B126" i="7"/>
  <c r="A126" i="7"/>
  <c r="AA125" i="7"/>
  <c r="Z125" i="7"/>
  <c r="Y125" i="7"/>
  <c r="X125" i="7"/>
  <c r="W125" i="7"/>
  <c r="V125" i="7"/>
  <c r="U125" i="7"/>
  <c r="T125" i="7"/>
  <c r="R125" i="7"/>
  <c r="P125" i="7"/>
  <c r="J125" i="7"/>
  <c r="E125" i="7"/>
  <c r="C125" i="7"/>
  <c r="B125" i="7"/>
  <c r="A125" i="7"/>
  <c r="AA124" i="7"/>
  <c r="Z124" i="7"/>
  <c r="Y124" i="7"/>
  <c r="X124" i="7"/>
  <c r="W124" i="7"/>
  <c r="V124" i="7"/>
  <c r="U124" i="7"/>
  <c r="T124" i="7"/>
  <c r="R124" i="7"/>
  <c r="P124" i="7"/>
  <c r="J124" i="7"/>
  <c r="E124" i="7"/>
  <c r="C124" i="7"/>
  <c r="B124" i="7"/>
  <c r="A124" i="7"/>
  <c r="AA123" i="7"/>
  <c r="Z123" i="7"/>
  <c r="Y123" i="7"/>
  <c r="X123" i="7"/>
  <c r="W123" i="7"/>
  <c r="V123" i="7"/>
  <c r="U123" i="7"/>
  <c r="T123" i="7"/>
  <c r="R123" i="7"/>
  <c r="P123" i="7"/>
  <c r="J123" i="7"/>
  <c r="E123" i="7"/>
  <c r="C123" i="7"/>
  <c r="B123" i="7"/>
  <c r="A123" i="7"/>
  <c r="AA122" i="7"/>
  <c r="Z122" i="7"/>
  <c r="Y122" i="7"/>
  <c r="X122" i="7"/>
  <c r="W122" i="7"/>
  <c r="V122" i="7"/>
  <c r="U122" i="7"/>
  <c r="T122" i="7"/>
  <c r="R122" i="7"/>
  <c r="P122" i="7"/>
  <c r="J122" i="7"/>
  <c r="E122" i="7"/>
  <c r="C122" i="7"/>
  <c r="B122" i="7"/>
  <c r="A122" i="7"/>
  <c r="AA121" i="7"/>
  <c r="Z121" i="7"/>
  <c r="Y121" i="7"/>
  <c r="X121" i="7"/>
  <c r="W121" i="7"/>
  <c r="V121" i="7"/>
  <c r="U121" i="7"/>
  <c r="T121" i="7"/>
  <c r="R121" i="7"/>
  <c r="P121" i="7"/>
  <c r="J121" i="7"/>
  <c r="E121" i="7"/>
  <c r="C121" i="7"/>
  <c r="B121" i="7"/>
  <c r="A121" i="7"/>
  <c r="AA120" i="7"/>
  <c r="Z120" i="7"/>
  <c r="Y120" i="7"/>
  <c r="X120" i="7"/>
  <c r="W120" i="7"/>
  <c r="V120" i="7"/>
  <c r="U120" i="7"/>
  <c r="T120" i="7"/>
  <c r="R120" i="7"/>
  <c r="P120" i="7"/>
  <c r="J120" i="7"/>
  <c r="E120" i="7"/>
  <c r="C120" i="7"/>
  <c r="B120" i="7"/>
  <c r="A120" i="7"/>
  <c r="AA119" i="7"/>
  <c r="Z119" i="7"/>
  <c r="Y119" i="7"/>
  <c r="X119" i="7"/>
  <c r="W119" i="7"/>
  <c r="V119" i="7"/>
  <c r="U119" i="7"/>
  <c r="T119" i="7"/>
  <c r="R119" i="7"/>
  <c r="P119" i="7"/>
  <c r="J119" i="7"/>
  <c r="E119" i="7"/>
  <c r="C119" i="7"/>
  <c r="B119" i="7"/>
  <c r="A119" i="7"/>
  <c r="AA118" i="7"/>
  <c r="Z118" i="7"/>
  <c r="Y118" i="7"/>
  <c r="X118" i="7"/>
  <c r="W118" i="7"/>
  <c r="V118" i="7"/>
  <c r="U118" i="7"/>
  <c r="T118" i="7"/>
  <c r="R118" i="7"/>
  <c r="P118" i="7"/>
  <c r="J118" i="7"/>
  <c r="E118" i="7"/>
  <c r="C118" i="7"/>
  <c r="B118" i="7"/>
  <c r="A118" i="7"/>
  <c r="AA117" i="7"/>
  <c r="Z117" i="7"/>
  <c r="Y117" i="7"/>
  <c r="X117" i="7"/>
  <c r="W117" i="7"/>
  <c r="V117" i="7"/>
  <c r="U117" i="7"/>
  <c r="T117" i="7"/>
  <c r="R117" i="7"/>
  <c r="P117" i="7"/>
  <c r="J117" i="7"/>
  <c r="E117" i="7"/>
  <c r="C117" i="7"/>
  <c r="B117" i="7"/>
  <c r="A117" i="7"/>
  <c r="AA116" i="7"/>
  <c r="Z116" i="7"/>
  <c r="Y116" i="7"/>
  <c r="X116" i="7"/>
  <c r="W116" i="7"/>
  <c r="V116" i="7"/>
  <c r="U116" i="7"/>
  <c r="T116" i="7"/>
  <c r="R116" i="7"/>
  <c r="P116" i="7"/>
  <c r="J116" i="7"/>
  <c r="E116" i="7"/>
  <c r="C116" i="7"/>
  <c r="B116" i="7"/>
  <c r="A116" i="7"/>
  <c r="AA115" i="7"/>
  <c r="Z115" i="7"/>
  <c r="Y115" i="7"/>
  <c r="X115" i="7"/>
  <c r="W115" i="7"/>
  <c r="V115" i="7"/>
  <c r="U115" i="7"/>
  <c r="T115" i="7"/>
  <c r="R115" i="7"/>
  <c r="P115" i="7"/>
  <c r="J115" i="7"/>
  <c r="E115" i="7"/>
  <c r="C115" i="7"/>
  <c r="B115" i="7"/>
  <c r="A115" i="7"/>
  <c r="AA114" i="7"/>
  <c r="Z114" i="7"/>
  <c r="Y114" i="7"/>
  <c r="X114" i="7"/>
  <c r="W114" i="7"/>
  <c r="V114" i="7"/>
  <c r="U114" i="7"/>
  <c r="T114" i="7"/>
  <c r="R114" i="7"/>
  <c r="P114" i="7"/>
  <c r="J114" i="7"/>
  <c r="E114" i="7"/>
  <c r="C114" i="7"/>
  <c r="B114" i="7"/>
  <c r="A114" i="7"/>
  <c r="AA113" i="7"/>
  <c r="Z113" i="7"/>
  <c r="Y113" i="7"/>
  <c r="X113" i="7"/>
  <c r="W113" i="7"/>
  <c r="V113" i="7"/>
  <c r="U113" i="7"/>
  <c r="T113" i="7"/>
  <c r="R113" i="7"/>
  <c r="P113" i="7"/>
  <c r="J113" i="7"/>
  <c r="E113" i="7"/>
  <c r="C113" i="7"/>
  <c r="B113" i="7"/>
  <c r="A113" i="7"/>
  <c r="AA112" i="7"/>
  <c r="Z112" i="7"/>
  <c r="Y112" i="7"/>
  <c r="X112" i="7"/>
  <c r="W112" i="7"/>
  <c r="V112" i="7"/>
  <c r="U112" i="7"/>
  <c r="T112" i="7"/>
  <c r="R112" i="7"/>
  <c r="P112" i="7"/>
  <c r="J112" i="7"/>
  <c r="E112" i="7"/>
  <c r="C112" i="7"/>
  <c r="B112" i="7"/>
  <c r="A112" i="7"/>
  <c r="AA111" i="7"/>
  <c r="Z111" i="7"/>
  <c r="Y111" i="7"/>
  <c r="X111" i="7"/>
  <c r="W111" i="7"/>
  <c r="V111" i="7"/>
  <c r="U111" i="7"/>
  <c r="T111" i="7"/>
  <c r="R111" i="7"/>
  <c r="P111" i="7"/>
  <c r="J111" i="7"/>
  <c r="E111" i="7"/>
  <c r="C111" i="7"/>
  <c r="B111" i="7"/>
  <c r="A111" i="7"/>
  <c r="AA110" i="7"/>
  <c r="Z110" i="7"/>
  <c r="Y110" i="7"/>
  <c r="X110" i="7"/>
  <c r="W110" i="7"/>
  <c r="V110" i="7"/>
  <c r="U110" i="7"/>
  <c r="T110" i="7"/>
  <c r="R110" i="7"/>
  <c r="P110" i="7"/>
  <c r="J110" i="7"/>
  <c r="E110" i="7"/>
  <c r="C110" i="7"/>
  <c r="B110" i="7"/>
  <c r="A110" i="7"/>
  <c r="AA109" i="7"/>
  <c r="Z109" i="7"/>
  <c r="Y109" i="7"/>
  <c r="X109" i="7"/>
  <c r="W109" i="7"/>
  <c r="V109" i="7"/>
  <c r="U109" i="7"/>
  <c r="T109" i="7"/>
  <c r="R109" i="7"/>
  <c r="P109" i="7"/>
  <c r="J109" i="7"/>
  <c r="E109" i="7"/>
  <c r="C109" i="7"/>
  <c r="B109" i="7"/>
  <c r="A109" i="7"/>
  <c r="AA108" i="7"/>
  <c r="Z108" i="7"/>
  <c r="Y108" i="7"/>
  <c r="X108" i="7"/>
  <c r="W108" i="7"/>
  <c r="V108" i="7"/>
  <c r="U108" i="7"/>
  <c r="T108" i="7"/>
  <c r="R108" i="7"/>
  <c r="P108" i="7"/>
  <c r="J108" i="7"/>
  <c r="E108" i="7"/>
  <c r="C108" i="7"/>
  <c r="B108" i="7"/>
  <c r="A108" i="7"/>
  <c r="AA107" i="7"/>
  <c r="Z107" i="7"/>
  <c r="Y107" i="7"/>
  <c r="X107" i="7"/>
  <c r="W107" i="7"/>
  <c r="V107" i="7"/>
  <c r="U107" i="7"/>
  <c r="T107" i="7"/>
  <c r="R107" i="7"/>
  <c r="P107" i="7"/>
  <c r="J107" i="7"/>
  <c r="E107" i="7"/>
  <c r="C107" i="7"/>
  <c r="B107" i="7"/>
  <c r="A107" i="7"/>
  <c r="AA106" i="7"/>
  <c r="Z106" i="7"/>
  <c r="Y106" i="7"/>
  <c r="X106" i="7"/>
  <c r="W106" i="7"/>
  <c r="V106" i="7"/>
  <c r="U106" i="7"/>
  <c r="T106" i="7"/>
  <c r="R106" i="7"/>
  <c r="P106" i="7"/>
  <c r="J106" i="7"/>
  <c r="E106" i="7"/>
  <c r="C106" i="7"/>
  <c r="B106" i="7"/>
  <c r="A106" i="7"/>
  <c r="AA105" i="7"/>
  <c r="Z105" i="7"/>
  <c r="Y105" i="7"/>
  <c r="X105" i="7"/>
  <c r="W105" i="7"/>
  <c r="V105" i="7"/>
  <c r="U105" i="7"/>
  <c r="T105" i="7"/>
  <c r="R105" i="7"/>
  <c r="P105" i="7"/>
  <c r="J105" i="7"/>
  <c r="E105" i="7"/>
  <c r="C105" i="7"/>
  <c r="B105" i="7"/>
  <c r="A105" i="7"/>
  <c r="AA104" i="7"/>
  <c r="Z104" i="7"/>
  <c r="Y104" i="7"/>
  <c r="X104" i="7"/>
  <c r="W104" i="7"/>
  <c r="V104" i="7"/>
  <c r="U104" i="7"/>
  <c r="T104" i="7"/>
  <c r="R104" i="7"/>
  <c r="P104" i="7"/>
  <c r="J104" i="7"/>
  <c r="E104" i="7"/>
  <c r="C104" i="7"/>
  <c r="B104" i="7"/>
  <c r="A104" i="7"/>
  <c r="AA103" i="7"/>
  <c r="Z103" i="7"/>
  <c r="Y103" i="7"/>
  <c r="X103" i="7"/>
  <c r="W103" i="7"/>
  <c r="V103" i="7"/>
  <c r="U103" i="7"/>
  <c r="T103" i="7"/>
  <c r="R103" i="7"/>
  <c r="P103" i="7"/>
  <c r="J103" i="7"/>
  <c r="E103" i="7"/>
  <c r="C103" i="7"/>
  <c r="B103" i="7"/>
  <c r="A103" i="7"/>
  <c r="AA102" i="7"/>
  <c r="Z102" i="7"/>
  <c r="Y102" i="7"/>
  <c r="X102" i="7"/>
  <c r="W102" i="7"/>
  <c r="V102" i="7"/>
  <c r="U102" i="7"/>
  <c r="T102" i="7"/>
  <c r="R102" i="7"/>
  <c r="P102" i="7"/>
  <c r="J102" i="7"/>
  <c r="E102" i="7"/>
  <c r="C102" i="7"/>
  <c r="B102" i="7"/>
  <c r="A102" i="7"/>
  <c r="AA101" i="7"/>
  <c r="Z101" i="7"/>
  <c r="Y101" i="7"/>
  <c r="X101" i="7"/>
  <c r="W101" i="7"/>
  <c r="V101" i="7"/>
  <c r="U101" i="7"/>
  <c r="T101" i="7"/>
  <c r="R101" i="7"/>
  <c r="P101" i="7"/>
  <c r="J101" i="7"/>
  <c r="E101" i="7"/>
  <c r="C101" i="7"/>
  <c r="B101" i="7"/>
  <c r="A101" i="7"/>
  <c r="AA100" i="7"/>
  <c r="Z100" i="7"/>
  <c r="Y100" i="7"/>
  <c r="X100" i="7"/>
  <c r="W100" i="7"/>
  <c r="V100" i="7"/>
  <c r="U100" i="7"/>
  <c r="T100" i="7"/>
  <c r="R100" i="7"/>
  <c r="P100" i="7"/>
  <c r="J100" i="7"/>
  <c r="E100" i="7"/>
  <c r="C100" i="7"/>
  <c r="B100" i="7"/>
  <c r="A100" i="7"/>
  <c r="AA99" i="7"/>
  <c r="Z99" i="7"/>
  <c r="Y99" i="7"/>
  <c r="X99" i="7"/>
  <c r="W99" i="7"/>
  <c r="V99" i="7"/>
  <c r="U99" i="7"/>
  <c r="T99" i="7"/>
  <c r="R99" i="7"/>
  <c r="P99" i="7"/>
  <c r="J99" i="7"/>
  <c r="E99" i="7"/>
  <c r="C99" i="7"/>
  <c r="B99" i="7"/>
  <c r="A99" i="7"/>
  <c r="AA98" i="7"/>
  <c r="Z98" i="7"/>
  <c r="Y98" i="7"/>
  <c r="X98" i="7"/>
  <c r="W98" i="7"/>
  <c r="V98" i="7"/>
  <c r="U98" i="7"/>
  <c r="T98" i="7"/>
  <c r="R98" i="7"/>
  <c r="P98" i="7"/>
  <c r="J98" i="7"/>
  <c r="E98" i="7"/>
  <c r="C98" i="7"/>
  <c r="B98" i="7"/>
  <c r="A98" i="7"/>
  <c r="AA97" i="7"/>
  <c r="Z97" i="7"/>
  <c r="Y97" i="7"/>
  <c r="X97" i="7"/>
  <c r="W97" i="7"/>
  <c r="V97" i="7"/>
  <c r="U97" i="7"/>
  <c r="T97" i="7"/>
  <c r="R97" i="7"/>
  <c r="P97" i="7"/>
  <c r="J97" i="7"/>
  <c r="E97" i="7"/>
  <c r="C97" i="7"/>
  <c r="B97" i="7"/>
  <c r="A97" i="7"/>
  <c r="AA96" i="7"/>
  <c r="Z96" i="7"/>
  <c r="Y96" i="7"/>
  <c r="X96" i="7"/>
  <c r="W96" i="7"/>
  <c r="V96" i="7"/>
  <c r="U96" i="7"/>
  <c r="T96" i="7"/>
  <c r="R96" i="7"/>
  <c r="P96" i="7"/>
  <c r="J96" i="7"/>
  <c r="E96" i="7"/>
  <c r="C96" i="7"/>
  <c r="B96" i="7"/>
  <c r="A96" i="7"/>
  <c r="AA95" i="7"/>
  <c r="Z95" i="7"/>
  <c r="Y95" i="7"/>
  <c r="X95" i="7"/>
  <c r="W95" i="7"/>
  <c r="V95" i="7"/>
  <c r="U95" i="7"/>
  <c r="T95" i="7"/>
  <c r="R95" i="7"/>
  <c r="P95" i="7"/>
  <c r="J95" i="7"/>
  <c r="E95" i="7"/>
  <c r="C95" i="7"/>
  <c r="B95" i="7"/>
  <c r="A95" i="7"/>
  <c r="AA94" i="7"/>
  <c r="Z94" i="7"/>
  <c r="Y94" i="7"/>
  <c r="X94" i="7"/>
  <c r="W94" i="7"/>
  <c r="V94" i="7"/>
  <c r="U94" i="7"/>
  <c r="T94" i="7"/>
  <c r="R94" i="7"/>
  <c r="P94" i="7"/>
  <c r="J94" i="7"/>
  <c r="E94" i="7"/>
  <c r="C94" i="7"/>
  <c r="B94" i="7"/>
  <c r="A94" i="7"/>
  <c r="AA93" i="7"/>
  <c r="Z93" i="7"/>
  <c r="Y93" i="7"/>
  <c r="X93" i="7"/>
  <c r="W93" i="7"/>
  <c r="V93" i="7"/>
  <c r="U93" i="7"/>
  <c r="T93" i="7"/>
  <c r="R93" i="7"/>
  <c r="P93" i="7"/>
  <c r="J93" i="7"/>
  <c r="E93" i="7"/>
  <c r="C93" i="7"/>
  <c r="B93" i="7"/>
  <c r="A93" i="7"/>
  <c r="AA92" i="7"/>
  <c r="Z92" i="7"/>
  <c r="Y92" i="7"/>
  <c r="X92" i="7"/>
  <c r="W92" i="7"/>
  <c r="V92" i="7"/>
  <c r="U92" i="7"/>
  <c r="T92" i="7"/>
  <c r="R92" i="7"/>
  <c r="P92" i="7"/>
  <c r="J92" i="7"/>
  <c r="E92" i="7"/>
  <c r="C92" i="7"/>
  <c r="B92" i="7"/>
  <c r="A92" i="7"/>
  <c r="AA91" i="7"/>
  <c r="Z91" i="7"/>
  <c r="Y91" i="7"/>
  <c r="X91" i="7"/>
  <c r="W91" i="7"/>
  <c r="V91" i="7"/>
  <c r="U91" i="7"/>
  <c r="T91" i="7"/>
  <c r="R91" i="7"/>
  <c r="P91" i="7"/>
  <c r="J91" i="7"/>
  <c r="E91" i="7"/>
  <c r="C91" i="7"/>
  <c r="B91" i="7"/>
  <c r="A91" i="7"/>
  <c r="AA90" i="7"/>
  <c r="Z90" i="7"/>
  <c r="Y90" i="7"/>
  <c r="X90" i="7"/>
  <c r="W90" i="7"/>
  <c r="V90" i="7"/>
  <c r="U90" i="7"/>
  <c r="T90" i="7"/>
  <c r="R90" i="7"/>
  <c r="P90" i="7"/>
  <c r="J90" i="7"/>
  <c r="E90" i="7"/>
  <c r="C90" i="7"/>
  <c r="B90" i="7"/>
  <c r="A90" i="7"/>
  <c r="AA89" i="7"/>
  <c r="Z89" i="7"/>
  <c r="Y89" i="7"/>
  <c r="X89" i="7"/>
  <c r="W89" i="7"/>
  <c r="V89" i="7"/>
  <c r="U89" i="7"/>
  <c r="T89" i="7"/>
  <c r="R89" i="7"/>
  <c r="P89" i="7"/>
  <c r="J89" i="7"/>
  <c r="E89" i="7"/>
  <c r="C89" i="7"/>
  <c r="B89" i="7"/>
  <c r="A89" i="7"/>
  <c r="AA88" i="7"/>
  <c r="Z88" i="7"/>
  <c r="Y88" i="7"/>
  <c r="X88" i="7"/>
  <c r="W88" i="7"/>
  <c r="V88" i="7"/>
  <c r="U88" i="7"/>
  <c r="T88" i="7"/>
  <c r="R88" i="7"/>
  <c r="P88" i="7"/>
  <c r="J88" i="7"/>
  <c r="E88" i="7"/>
  <c r="C88" i="7"/>
  <c r="B88" i="7"/>
  <c r="A88" i="7"/>
  <c r="AA87" i="7"/>
  <c r="Z87" i="7"/>
  <c r="Y87" i="7"/>
  <c r="X87" i="7"/>
  <c r="W87" i="7"/>
  <c r="V87" i="7"/>
  <c r="U87" i="7"/>
  <c r="T87" i="7"/>
  <c r="R87" i="7"/>
  <c r="P87" i="7"/>
  <c r="J87" i="7"/>
  <c r="E87" i="7"/>
  <c r="C87" i="7"/>
  <c r="B87" i="7"/>
  <c r="A87" i="7"/>
  <c r="AA86" i="7"/>
  <c r="Z86" i="7"/>
  <c r="Y86" i="7"/>
  <c r="X86" i="7"/>
  <c r="W86" i="7"/>
  <c r="V86" i="7"/>
  <c r="U86" i="7"/>
  <c r="T86" i="7"/>
  <c r="R86" i="7"/>
  <c r="P86" i="7"/>
  <c r="J86" i="7"/>
  <c r="E86" i="7"/>
  <c r="C86" i="7"/>
  <c r="B86" i="7"/>
  <c r="A86" i="7"/>
  <c r="AA85" i="7"/>
  <c r="Z85" i="7"/>
  <c r="Y85" i="7"/>
  <c r="X85" i="7"/>
  <c r="W85" i="7"/>
  <c r="V85" i="7"/>
  <c r="U85" i="7"/>
  <c r="T85" i="7"/>
  <c r="R85" i="7"/>
  <c r="P85" i="7"/>
  <c r="J85" i="7"/>
  <c r="E85" i="7"/>
  <c r="C85" i="7"/>
  <c r="B85" i="7"/>
  <c r="A85" i="7"/>
  <c r="AA84" i="7"/>
  <c r="Z84" i="7"/>
  <c r="Y84" i="7"/>
  <c r="X84" i="7"/>
  <c r="W84" i="7"/>
  <c r="V84" i="7"/>
  <c r="U84" i="7"/>
  <c r="T84" i="7"/>
  <c r="R84" i="7"/>
  <c r="P84" i="7"/>
  <c r="J84" i="7"/>
  <c r="E84" i="7"/>
  <c r="C84" i="7"/>
  <c r="B84" i="7"/>
  <c r="A84" i="7"/>
  <c r="AA83" i="7"/>
  <c r="Z83" i="7"/>
  <c r="Y83" i="7"/>
  <c r="X83" i="7"/>
  <c r="W83" i="7"/>
  <c r="V83" i="7"/>
  <c r="U83" i="7"/>
  <c r="T83" i="7"/>
  <c r="R83" i="7"/>
  <c r="P83" i="7"/>
  <c r="J83" i="7"/>
  <c r="E83" i="7"/>
  <c r="C83" i="7"/>
  <c r="B83" i="7"/>
  <c r="A83" i="7"/>
  <c r="AA82" i="7"/>
  <c r="Z82" i="7"/>
  <c r="Y82" i="7"/>
  <c r="X82" i="7"/>
  <c r="W82" i="7"/>
  <c r="V82" i="7"/>
  <c r="U82" i="7"/>
  <c r="T82" i="7"/>
  <c r="R82" i="7"/>
  <c r="P82" i="7"/>
  <c r="J82" i="7"/>
  <c r="E82" i="7"/>
  <c r="C82" i="7"/>
  <c r="B82" i="7"/>
  <c r="A82" i="7"/>
  <c r="AA81" i="7"/>
  <c r="Z81" i="7"/>
  <c r="Y81" i="7"/>
  <c r="X81" i="7"/>
  <c r="W81" i="7"/>
  <c r="V81" i="7"/>
  <c r="U81" i="7"/>
  <c r="T81" i="7"/>
  <c r="R81" i="7"/>
  <c r="P81" i="7"/>
  <c r="J81" i="7"/>
  <c r="E81" i="7"/>
  <c r="C81" i="7"/>
  <c r="B81" i="7"/>
  <c r="A81" i="7"/>
  <c r="AA80" i="7"/>
  <c r="Z80" i="7"/>
  <c r="Y80" i="7"/>
  <c r="X80" i="7"/>
  <c r="W80" i="7"/>
  <c r="V80" i="7"/>
  <c r="U80" i="7"/>
  <c r="T80" i="7"/>
  <c r="R80" i="7"/>
  <c r="P80" i="7"/>
  <c r="J80" i="7"/>
  <c r="E80" i="7"/>
  <c r="C80" i="7"/>
  <c r="B80" i="7"/>
  <c r="A80" i="7"/>
  <c r="AA79" i="7"/>
  <c r="Z79" i="7"/>
  <c r="Y79" i="7"/>
  <c r="X79" i="7"/>
  <c r="W79" i="7"/>
  <c r="V79" i="7"/>
  <c r="U79" i="7"/>
  <c r="T79" i="7"/>
  <c r="R79" i="7"/>
  <c r="P79" i="7"/>
  <c r="J79" i="7"/>
  <c r="E79" i="7"/>
  <c r="C79" i="7"/>
  <c r="B79" i="7"/>
  <c r="A79" i="7"/>
  <c r="AA78" i="7"/>
  <c r="Z78" i="7"/>
  <c r="Y78" i="7"/>
  <c r="X78" i="7"/>
  <c r="W78" i="7"/>
  <c r="V78" i="7"/>
  <c r="U78" i="7"/>
  <c r="T78" i="7"/>
  <c r="R78" i="7"/>
  <c r="P78" i="7"/>
  <c r="J78" i="7"/>
  <c r="E78" i="7"/>
  <c r="C78" i="7"/>
  <c r="B78" i="7"/>
  <c r="A78" i="7"/>
  <c r="AA77" i="7"/>
  <c r="Z77" i="7"/>
  <c r="Y77" i="7"/>
  <c r="X77" i="7"/>
  <c r="W77" i="7"/>
  <c r="V77" i="7"/>
  <c r="U77" i="7"/>
  <c r="T77" i="7"/>
  <c r="R77" i="7"/>
  <c r="P77" i="7"/>
  <c r="J77" i="7"/>
  <c r="E77" i="7"/>
  <c r="C77" i="7"/>
  <c r="B77" i="7"/>
  <c r="A77" i="7"/>
  <c r="AA76" i="7"/>
  <c r="Z76" i="7"/>
  <c r="Y76" i="7"/>
  <c r="X76" i="7"/>
  <c r="W76" i="7"/>
  <c r="V76" i="7"/>
  <c r="U76" i="7"/>
  <c r="T76" i="7"/>
  <c r="R76" i="7"/>
  <c r="P76" i="7"/>
  <c r="J76" i="7"/>
  <c r="E76" i="7"/>
  <c r="C76" i="7"/>
  <c r="B76" i="7"/>
  <c r="A76" i="7"/>
  <c r="AA75" i="7"/>
  <c r="Z75" i="7"/>
  <c r="Y75" i="7"/>
  <c r="X75" i="7"/>
  <c r="W75" i="7"/>
  <c r="V75" i="7"/>
  <c r="U75" i="7"/>
  <c r="T75" i="7"/>
  <c r="R75" i="7"/>
  <c r="P75" i="7"/>
  <c r="J75" i="7"/>
  <c r="E75" i="7"/>
  <c r="C75" i="7"/>
  <c r="B75" i="7"/>
  <c r="A75" i="7"/>
  <c r="AA74" i="7"/>
  <c r="Z74" i="7"/>
  <c r="Y74" i="7"/>
  <c r="X74" i="7"/>
  <c r="W74" i="7"/>
  <c r="V74" i="7"/>
  <c r="U74" i="7"/>
  <c r="T74" i="7"/>
  <c r="R74" i="7"/>
  <c r="P74" i="7"/>
  <c r="J74" i="7"/>
  <c r="E74" i="7"/>
  <c r="C74" i="7"/>
  <c r="B74" i="7"/>
  <c r="A74" i="7"/>
  <c r="AA73" i="7"/>
  <c r="Z73" i="7"/>
  <c r="Y73" i="7"/>
  <c r="X73" i="7"/>
  <c r="W73" i="7"/>
  <c r="V73" i="7"/>
  <c r="U73" i="7"/>
  <c r="T73" i="7"/>
  <c r="R73" i="7"/>
  <c r="P73" i="7"/>
  <c r="J73" i="7"/>
  <c r="E73" i="7"/>
  <c r="C73" i="7"/>
  <c r="B73" i="7"/>
  <c r="A73" i="7"/>
  <c r="AA72" i="7"/>
  <c r="Z72" i="7"/>
  <c r="Y72" i="7"/>
  <c r="X72" i="7"/>
  <c r="W72" i="7"/>
  <c r="V72" i="7"/>
  <c r="U72" i="7"/>
  <c r="T72" i="7"/>
  <c r="R72" i="7"/>
  <c r="P72" i="7"/>
  <c r="J72" i="7"/>
  <c r="E72" i="7"/>
  <c r="C72" i="7"/>
  <c r="B72" i="7"/>
  <c r="A72" i="7"/>
  <c r="AA71" i="7"/>
  <c r="Z71" i="7"/>
  <c r="Y71" i="7"/>
  <c r="X71" i="7"/>
  <c r="W71" i="7"/>
  <c r="V71" i="7"/>
  <c r="U71" i="7"/>
  <c r="T71" i="7"/>
  <c r="R71" i="7"/>
  <c r="P71" i="7"/>
  <c r="J71" i="7"/>
  <c r="E71" i="7"/>
  <c r="C71" i="7"/>
  <c r="B71" i="7"/>
  <c r="A71" i="7"/>
  <c r="AA70" i="7"/>
  <c r="Z70" i="7"/>
  <c r="Y70" i="7"/>
  <c r="X70" i="7"/>
  <c r="W70" i="7"/>
  <c r="V70" i="7"/>
  <c r="U70" i="7"/>
  <c r="T70" i="7"/>
  <c r="R70" i="7"/>
  <c r="P70" i="7"/>
  <c r="J70" i="7"/>
  <c r="E70" i="7"/>
  <c r="C70" i="7"/>
  <c r="B70" i="7"/>
  <c r="A70" i="7"/>
  <c r="AA69" i="7"/>
  <c r="Z69" i="7"/>
  <c r="Y69" i="7"/>
  <c r="X69" i="7"/>
  <c r="W69" i="7"/>
  <c r="V69" i="7"/>
  <c r="U69" i="7"/>
  <c r="T69" i="7"/>
  <c r="R69" i="7"/>
  <c r="P69" i="7"/>
  <c r="J69" i="7"/>
  <c r="E69" i="7"/>
  <c r="C69" i="7"/>
  <c r="B69" i="7"/>
  <c r="A69" i="7"/>
  <c r="AA68" i="7"/>
  <c r="Z68" i="7"/>
  <c r="Y68" i="7"/>
  <c r="X68" i="7"/>
  <c r="W68" i="7"/>
  <c r="V68" i="7"/>
  <c r="U68" i="7"/>
  <c r="T68" i="7"/>
  <c r="R68" i="7"/>
  <c r="P68" i="7"/>
  <c r="J68" i="7"/>
  <c r="E68" i="7"/>
  <c r="C68" i="7"/>
  <c r="B68" i="7"/>
  <c r="A68" i="7"/>
  <c r="AA67" i="7"/>
  <c r="Z67" i="7"/>
  <c r="Y67" i="7"/>
  <c r="X67" i="7"/>
  <c r="W67" i="7"/>
  <c r="V67" i="7"/>
  <c r="U67" i="7"/>
  <c r="T67" i="7"/>
  <c r="R67" i="7"/>
  <c r="P67" i="7"/>
  <c r="J67" i="7"/>
  <c r="E67" i="7"/>
  <c r="C67" i="7"/>
  <c r="B67" i="7"/>
  <c r="A67" i="7"/>
  <c r="AA66" i="7"/>
  <c r="Z66" i="7"/>
  <c r="Y66" i="7"/>
  <c r="X66" i="7"/>
  <c r="W66" i="7"/>
  <c r="V66" i="7"/>
  <c r="U66" i="7"/>
  <c r="T66" i="7"/>
  <c r="R66" i="7"/>
  <c r="P66" i="7"/>
  <c r="J66" i="7"/>
  <c r="E66" i="7"/>
  <c r="C66" i="7"/>
  <c r="B66" i="7"/>
  <c r="A66" i="7"/>
  <c r="AA65" i="7"/>
  <c r="Z65" i="7"/>
  <c r="Y65" i="7"/>
  <c r="X65" i="7"/>
  <c r="W65" i="7"/>
  <c r="V65" i="7"/>
  <c r="U65" i="7"/>
  <c r="T65" i="7"/>
  <c r="R65" i="7"/>
  <c r="P65" i="7"/>
  <c r="J65" i="7"/>
  <c r="E65" i="7"/>
  <c r="C65" i="7"/>
  <c r="B65" i="7"/>
  <c r="A65" i="7"/>
  <c r="AA64" i="7"/>
  <c r="Z64" i="7"/>
  <c r="Y64" i="7"/>
  <c r="X64" i="7"/>
  <c r="W64" i="7"/>
  <c r="V64" i="7"/>
  <c r="U64" i="7"/>
  <c r="T64" i="7"/>
  <c r="R64" i="7"/>
  <c r="P64" i="7"/>
  <c r="J64" i="7"/>
  <c r="E64" i="7"/>
  <c r="C64" i="7"/>
  <c r="B64" i="7"/>
  <c r="A64" i="7"/>
  <c r="AA63" i="7"/>
  <c r="Z63" i="7"/>
  <c r="Y63" i="7"/>
  <c r="X63" i="7"/>
  <c r="W63" i="7"/>
  <c r="V63" i="7"/>
  <c r="U63" i="7"/>
  <c r="T63" i="7"/>
  <c r="R63" i="7"/>
  <c r="P63" i="7"/>
  <c r="J63" i="7"/>
  <c r="E63" i="7"/>
  <c r="C63" i="7"/>
  <c r="B63" i="7"/>
  <c r="A63" i="7"/>
  <c r="AA62" i="7"/>
  <c r="Z62" i="7"/>
  <c r="Y62" i="7"/>
  <c r="X62" i="7"/>
  <c r="W62" i="7"/>
  <c r="V62" i="7"/>
  <c r="U62" i="7"/>
  <c r="T62" i="7"/>
  <c r="R62" i="7"/>
  <c r="P62" i="7"/>
  <c r="J62" i="7"/>
  <c r="E62" i="7"/>
  <c r="C62" i="7"/>
  <c r="B62" i="7"/>
  <c r="A62" i="7"/>
  <c r="AA61" i="7"/>
  <c r="Z61" i="7"/>
  <c r="Y61" i="7"/>
  <c r="X61" i="7"/>
  <c r="W61" i="7"/>
  <c r="V61" i="7"/>
  <c r="U61" i="7"/>
  <c r="T61" i="7"/>
  <c r="R61" i="7"/>
  <c r="P61" i="7"/>
  <c r="J61" i="7"/>
  <c r="E61" i="7"/>
  <c r="C61" i="7"/>
  <c r="B61" i="7"/>
  <c r="A61" i="7"/>
  <c r="AA60" i="7"/>
  <c r="Z60" i="7"/>
  <c r="Y60" i="7"/>
  <c r="X60" i="7"/>
  <c r="W60" i="7"/>
  <c r="V60" i="7"/>
  <c r="U60" i="7"/>
  <c r="T60" i="7"/>
  <c r="R60" i="7"/>
  <c r="P60" i="7"/>
  <c r="J60" i="7"/>
  <c r="E60" i="7"/>
  <c r="C60" i="7"/>
  <c r="B60" i="7"/>
  <c r="A60" i="7"/>
  <c r="AA59" i="7"/>
  <c r="Z59" i="7"/>
  <c r="Y59" i="7"/>
  <c r="X59" i="7"/>
  <c r="W59" i="7"/>
  <c r="V59" i="7"/>
  <c r="U59" i="7"/>
  <c r="T59" i="7"/>
  <c r="R59" i="7"/>
  <c r="P59" i="7"/>
  <c r="J59" i="7"/>
  <c r="E59" i="7"/>
  <c r="C59" i="7"/>
  <c r="B59" i="7"/>
  <c r="A59" i="7"/>
  <c r="AA58" i="7"/>
  <c r="Z58" i="7"/>
  <c r="Y58" i="7"/>
  <c r="X58" i="7"/>
  <c r="W58" i="7"/>
  <c r="V58" i="7"/>
  <c r="U58" i="7"/>
  <c r="T58" i="7"/>
  <c r="R58" i="7"/>
  <c r="P58" i="7"/>
  <c r="J58" i="7"/>
  <c r="E58" i="7"/>
  <c r="C58" i="7"/>
  <c r="B58" i="7"/>
  <c r="A58" i="7"/>
  <c r="AA57" i="7"/>
  <c r="Z57" i="7"/>
  <c r="Y57" i="7"/>
  <c r="X57" i="7"/>
  <c r="W57" i="7"/>
  <c r="V57" i="7"/>
  <c r="U57" i="7"/>
  <c r="T57" i="7"/>
  <c r="R57" i="7"/>
  <c r="P57" i="7"/>
  <c r="J57" i="7"/>
  <c r="E57" i="7"/>
  <c r="C57" i="7"/>
  <c r="B57" i="7"/>
  <c r="A57" i="7"/>
  <c r="AA56" i="7"/>
  <c r="Z56" i="7"/>
  <c r="Y56" i="7"/>
  <c r="X56" i="7"/>
  <c r="W56" i="7"/>
  <c r="V56" i="7"/>
  <c r="U56" i="7"/>
  <c r="T56" i="7"/>
  <c r="R56" i="7"/>
  <c r="P56" i="7"/>
  <c r="J56" i="7"/>
  <c r="E56" i="7"/>
  <c r="C56" i="7"/>
  <c r="B56" i="7"/>
  <c r="A56" i="7"/>
  <c r="AA55" i="7"/>
  <c r="Z55" i="7"/>
  <c r="Y55" i="7"/>
  <c r="X55" i="7"/>
  <c r="W55" i="7"/>
  <c r="V55" i="7"/>
  <c r="U55" i="7"/>
  <c r="T55" i="7"/>
  <c r="R55" i="7"/>
  <c r="P55" i="7"/>
  <c r="J55" i="7"/>
  <c r="E55" i="7"/>
  <c r="C55" i="7"/>
  <c r="B55" i="7"/>
  <c r="A55" i="7"/>
  <c r="AA54" i="7"/>
  <c r="Z54" i="7"/>
  <c r="Y54" i="7"/>
  <c r="X54" i="7"/>
  <c r="W54" i="7"/>
  <c r="V54" i="7"/>
  <c r="U54" i="7"/>
  <c r="T54" i="7"/>
  <c r="R54" i="7"/>
  <c r="P54" i="7"/>
  <c r="J54" i="7"/>
  <c r="E54" i="7"/>
  <c r="C54" i="7"/>
  <c r="B54" i="7"/>
  <c r="A54" i="7"/>
  <c r="AA53" i="7"/>
  <c r="Z53" i="7"/>
  <c r="Y53" i="7"/>
  <c r="X53" i="7"/>
  <c r="W53" i="7"/>
  <c r="V53" i="7"/>
  <c r="U53" i="7"/>
  <c r="T53" i="7"/>
  <c r="R53" i="7"/>
  <c r="P53" i="7"/>
  <c r="J53" i="7"/>
  <c r="E53" i="7"/>
  <c r="C53" i="7"/>
  <c r="B53" i="7"/>
  <c r="A53" i="7"/>
  <c r="AA52" i="7"/>
  <c r="Z52" i="7"/>
  <c r="Y52" i="7"/>
  <c r="X52" i="7"/>
  <c r="W52" i="7"/>
  <c r="V52" i="7"/>
  <c r="U52" i="7"/>
  <c r="T52" i="7"/>
  <c r="R52" i="7"/>
  <c r="P52" i="7"/>
  <c r="J52" i="7"/>
  <c r="E52" i="7"/>
  <c r="C52" i="7"/>
  <c r="B52" i="7"/>
  <c r="A52" i="7"/>
  <c r="AA51" i="7"/>
  <c r="Z51" i="7"/>
  <c r="Y51" i="7"/>
  <c r="X51" i="7"/>
  <c r="W51" i="7"/>
  <c r="V51" i="7"/>
  <c r="U51" i="7"/>
  <c r="T51" i="7"/>
  <c r="R51" i="7"/>
  <c r="P51" i="7"/>
  <c r="J51" i="7"/>
  <c r="E51" i="7"/>
  <c r="C51" i="7"/>
  <c r="B51" i="7"/>
  <c r="A51" i="7"/>
  <c r="AA50" i="7"/>
  <c r="Z50" i="7"/>
  <c r="Y50" i="7"/>
  <c r="X50" i="7"/>
  <c r="W50" i="7"/>
  <c r="V50" i="7"/>
  <c r="U50" i="7"/>
  <c r="T50" i="7"/>
  <c r="R50" i="7"/>
  <c r="P50" i="7"/>
  <c r="J50" i="7"/>
  <c r="E50" i="7"/>
  <c r="C50" i="7"/>
  <c r="B50" i="7"/>
  <c r="A50" i="7"/>
  <c r="AA49" i="7"/>
  <c r="Z49" i="7"/>
  <c r="Y49" i="7"/>
  <c r="X49" i="7"/>
  <c r="W49" i="7"/>
  <c r="V49" i="7"/>
  <c r="U49" i="7"/>
  <c r="T49" i="7"/>
  <c r="R49" i="7"/>
  <c r="P49" i="7"/>
  <c r="J49" i="7"/>
  <c r="E49" i="7"/>
  <c r="C49" i="7"/>
  <c r="B49" i="7"/>
  <c r="A49" i="7"/>
  <c r="AA48" i="7"/>
  <c r="Z48" i="7"/>
  <c r="Y48" i="7"/>
  <c r="X48" i="7"/>
  <c r="W48" i="7"/>
  <c r="V48" i="7"/>
  <c r="U48" i="7"/>
  <c r="T48" i="7"/>
  <c r="R48" i="7"/>
  <c r="P48" i="7"/>
  <c r="J48" i="7"/>
  <c r="E48" i="7"/>
  <c r="C48" i="7"/>
  <c r="B48" i="7"/>
  <c r="A48" i="7"/>
  <c r="AA47" i="7"/>
  <c r="Z47" i="7"/>
  <c r="Y47" i="7"/>
  <c r="X47" i="7"/>
  <c r="W47" i="7"/>
  <c r="V47" i="7"/>
  <c r="U47" i="7"/>
  <c r="T47" i="7"/>
  <c r="R47" i="7"/>
  <c r="P47" i="7"/>
  <c r="J47" i="7"/>
  <c r="E47" i="7"/>
  <c r="C47" i="7"/>
  <c r="B47" i="7"/>
  <c r="A47" i="7"/>
  <c r="AA46" i="7"/>
  <c r="Z46" i="7"/>
  <c r="Y46" i="7"/>
  <c r="X46" i="7"/>
  <c r="W46" i="7"/>
  <c r="V46" i="7"/>
  <c r="U46" i="7"/>
  <c r="T46" i="7"/>
  <c r="R46" i="7"/>
  <c r="P46" i="7"/>
  <c r="J46" i="7"/>
  <c r="E46" i="7"/>
  <c r="C46" i="7"/>
  <c r="B46" i="7"/>
  <c r="A46" i="7"/>
  <c r="AA45" i="7"/>
  <c r="Z45" i="7"/>
  <c r="Y45" i="7"/>
  <c r="X45" i="7"/>
  <c r="W45" i="7"/>
  <c r="V45" i="7"/>
  <c r="U45" i="7"/>
  <c r="T45" i="7"/>
  <c r="R45" i="7"/>
  <c r="P45" i="7"/>
  <c r="J45" i="7"/>
  <c r="E45" i="7"/>
  <c r="C45" i="7"/>
  <c r="B45" i="7"/>
  <c r="A45" i="7"/>
  <c r="AA44" i="7"/>
  <c r="Z44" i="7"/>
  <c r="Y44" i="7"/>
  <c r="X44" i="7"/>
  <c r="W44" i="7"/>
  <c r="V44" i="7"/>
  <c r="U44" i="7"/>
  <c r="T44" i="7"/>
  <c r="R44" i="7"/>
  <c r="P44" i="7"/>
  <c r="J44" i="7"/>
  <c r="E44" i="7"/>
  <c r="C44" i="7"/>
  <c r="B44" i="7"/>
  <c r="A44" i="7"/>
  <c r="AA43" i="7"/>
  <c r="Z43" i="7"/>
  <c r="Y43" i="7"/>
  <c r="X43" i="7"/>
  <c r="W43" i="7"/>
  <c r="V43" i="7"/>
  <c r="U43" i="7"/>
  <c r="T43" i="7"/>
  <c r="R43" i="7"/>
  <c r="P43" i="7"/>
  <c r="J43" i="7"/>
  <c r="E43" i="7"/>
  <c r="C43" i="7"/>
  <c r="B43" i="7"/>
  <c r="A43" i="7"/>
  <c r="AA42" i="7"/>
  <c r="Z42" i="7"/>
  <c r="Y42" i="7"/>
  <c r="X42" i="7"/>
  <c r="W42" i="7"/>
  <c r="V42" i="7"/>
  <c r="U42" i="7"/>
  <c r="T42" i="7"/>
  <c r="R42" i="7"/>
  <c r="P42" i="7"/>
  <c r="J42" i="7"/>
  <c r="E42" i="7"/>
  <c r="C42" i="7"/>
  <c r="B42" i="7"/>
  <c r="A42" i="7"/>
  <c r="AA41" i="7"/>
  <c r="Z41" i="7"/>
  <c r="Y41" i="7"/>
  <c r="X41" i="7"/>
  <c r="W41" i="7"/>
  <c r="V41" i="7"/>
  <c r="U41" i="7"/>
  <c r="T41" i="7"/>
  <c r="R41" i="7"/>
  <c r="P41" i="7"/>
  <c r="J41" i="7"/>
  <c r="E41" i="7"/>
  <c r="C41" i="7"/>
  <c r="B41" i="7"/>
  <c r="A41" i="7"/>
  <c r="AA40" i="7"/>
  <c r="Z40" i="7"/>
  <c r="Y40" i="7"/>
  <c r="X40" i="7"/>
  <c r="W40" i="7"/>
  <c r="V40" i="7"/>
  <c r="U40" i="7"/>
  <c r="T40" i="7"/>
  <c r="R40" i="7"/>
  <c r="P40" i="7"/>
  <c r="J40" i="7"/>
  <c r="E40" i="7"/>
  <c r="C40" i="7"/>
  <c r="B40" i="7"/>
  <c r="A40" i="7"/>
  <c r="AA39" i="7"/>
  <c r="Z39" i="7"/>
  <c r="Y39" i="7"/>
  <c r="X39" i="7"/>
  <c r="W39" i="7"/>
  <c r="V39" i="7"/>
  <c r="U39" i="7"/>
  <c r="T39" i="7"/>
  <c r="R39" i="7"/>
  <c r="P39" i="7"/>
  <c r="J39" i="7"/>
  <c r="E39" i="7"/>
  <c r="C39" i="7"/>
  <c r="B39" i="7"/>
  <c r="A39" i="7"/>
  <c r="AA38" i="7"/>
  <c r="Z38" i="7"/>
  <c r="Y38" i="7"/>
  <c r="X38" i="7"/>
  <c r="W38" i="7"/>
  <c r="V38" i="7"/>
  <c r="U38" i="7"/>
  <c r="T38" i="7"/>
  <c r="R38" i="7"/>
  <c r="P38" i="7"/>
  <c r="J38" i="7"/>
  <c r="E38" i="7"/>
  <c r="C38" i="7"/>
  <c r="B38" i="7"/>
  <c r="A38" i="7"/>
  <c r="AA37" i="7"/>
  <c r="Z37" i="7"/>
  <c r="Y37" i="7"/>
  <c r="X37" i="7"/>
  <c r="W37" i="7"/>
  <c r="V37" i="7"/>
  <c r="U37" i="7"/>
  <c r="T37" i="7"/>
  <c r="R37" i="7"/>
  <c r="P37" i="7"/>
  <c r="J37" i="7"/>
  <c r="E37" i="7"/>
  <c r="C37" i="7"/>
  <c r="B37" i="7"/>
  <c r="A37" i="7"/>
  <c r="AA36" i="7"/>
  <c r="Z36" i="7"/>
  <c r="Y36" i="7"/>
  <c r="X36" i="7"/>
  <c r="W36" i="7"/>
  <c r="V36" i="7"/>
  <c r="U36" i="7"/>
  <c r="T36" i="7"/>
  <c r="R36" i="7"/>
  <c r="P36" i="7"/>
  <c r="J36" i="7"/>
  <c r="E36" i="7"/>
  <c r="C36" i="7"/>
  <c r="B36" i="7"/>
  <c r="A36" i="7"/>
  <c r="AA35" i="7"/>
  <c r="Z35" i="7"/>
  <c r="Y35" i="7"/>
  <c r="X35" i="7"/>
  <c r="W35" i="7"/>
  <c r="V35" i="7"/>
  <c r="U35" i="7"/>
  <c r="T35" i="7"/>
  <c r="R35" i="7"/>
  <c r="P35" i="7"/>
  <c r="J35" i="7"/>
  <c r="E35" i="7"/>
  <c r="C35" i="7"/>
  <c r="B35" i="7"/>
  <c r="A35" i="7"/>
  <c r="AA34" i="7"/>
  <c r="Z34" i="7"/>
  <c r="Y34" i="7"/>
  <c r="X34" i="7"/>
  <c r="W34" i="7"/>
  <c r="V34" i="7"/>
  <c r="U34" i="7"/>
  <c r="T34" i="7"/>
  <c r="R34" i="7"/>
  <c r="P34" i="7"/>
  <c r="J34" i="7"/>
  <c r="E34" i="7"/>
  <c r="C34" i="7"/>
  <c r="B34" i="7"/>
  <c r="A34" i="7"/>
  <c r="AA33" i="7"/>
  <c r="Z33" i="7"/>
  <c r="Y33" i="7"/>
  <c r="X33" i="7"/>
  <c r="W33" i="7"/>
  <c r="V33" i="7"/>
  <c r="U33" i="7"/>
  <c r="T33" i="7"/>
  <c r="R33" i="7"/>
  <c r="P33" i="7"/>
  <c r="J33" i="7"/>
  <c r="E33" i="7"/>
  <c r="C33" i="7"/>
  <c r="B33" i="7"/>
  <c r="A33" i="7"/>
  <c r="AA32" i="7"/>
  <c r="Z32" i="7"/>
  <c r="Y32" i="7"/>
  <c r="X32" i="7"/>
  <c r="W32" i="7"/>
  <c r="V32" i="7"/>
  <c r="U32" i="7"/>
  <c r="T32" i="7"/>
  <c r="R32" i="7"/>
  <c r="P32" i="7"/>
  <c r="J32" i="7"/>
  <c r="E32" i="7"/>
  <c r="C32" i="7"/>
  <c r="B32" i="7"/>
  <c r="A32" i="7"/>
  <c r="AA31" i="7"/>
  <c r="Z31" i="7"/>
  <c r="Y31" i="7"/>
  <c r="X31" i="7"/>
  <c r="W31" i="7"/>
  <c r="V31" i="7"/>
  <c r="U31" i="7"/>
  <c r="T31" i="7"/>
  <c r="R31" i="7"/>
  <c r="P31" i="7"/>
  <c r="J31" i="7"/>
  <c r="E31" i="7"/>
  <c r="C31" i="7"/>
  <c r="B31" i="7"/>
  <c r="A31" i="7"/>
  <c r="AA30" i="7"/>
  <c r="Z30" i="7"/>
  <c r="Y30" i="7"/>
  <c r="X30" i="7"/>
  <c r="W30" i="7"/>
  <c r="V30" i="7"/>
  <c r="U30" i="7"/>
  <c r="T30" i="7"/>
  <c r="R30" i="7"/>
  <c r="P30" i="7"/>
  <c r="J30" i="7"/>
  <c r="E30" i="7"/>
  <c r="C30" i="7"/>
  <c r="B30" i="7"/>
  <c r="A30" i="7"/>
  <c r="AA29" i="7"/>
  <c r="Z29" i="7"/>
  <c r="Y29" i="7"/>
  <c r="X29" i="7"/>
  <c r="W29" i="7"/>
  <c r="V29" i="7"/>
  <c r="U29" i="7"/>
  <c r="T29" i="7"/>
  <c r="R29" i="7"/>
  <c r="P29" i="7"/>
  <c r="J29" i="7"/>
  <c r="E29" i="7"/>
  <c r="C29" i="7"/>
  <c r="B29" i="7"/>
  <c r="A29" i="7"/>
  <c r="AA28" i="7"/>
  <c r="Z28" i="7"/>
  <c r="Y28" i="7"/>
  <c r="X28" i="7"/>
  <c r="W28" i="7"/>
  <c r="V28" i="7"/>
  <c r="U28" i="7"/>
  <c r="T28" i="7"/>
  <c r="R28" i="7"/>
  <c r="P28" i="7"/>
  <c r="J28" i="7"/>
  <c r="E28" i="7"/>
  <c r="C28" i="7"/>
  <c r="B28" i="7"/>
  <c r="A28" i="7"/>
  <c r="AA27" i="7"/>
  <c r="Z27" i="7"/>
  <c r="Y27" i="7"/>
  <c r="X27" i="7"/>
  <c r="W27" i="7"/>
  <c r="V27" i="7"/>
  <c r="U27" i="7"/>
  <c r="T27" i="7"/>
  <c r="R27" i="7"/>
  <c r="P27" i="7"/>
  <c r="J27" i="7"/>
  <c r="E27" i="7"/>
  <c r="C27" i="7"/>
  <c r="B27" i="7"/>
  <c r="A27" i="7"/>
  <c r="AA26" i="7"/>
  <c r="Z26" i="7"/>
  <c r="Y26" i="7"/>
  <c r="X26" i="7"/>
  <c r="W26" i="7"/>
  <c r="V26" i="7"/>
  <c r="U26" i="7"/>
  <c r="T26" i="7"/>
  <c r="R26" i="7"/>
  <c r="P26" i="7"/>
  <c r="J26" i="7"/>
  <c r="E26" i="7"/>
  <c r="C26" i="7"/>
  <c r="B26" i="7"/>
  <c r="A26" i="7"/>
  <c r="AA25" i="7"/>
  <c r="Z25" i="7"/>
  <c r="Y25" i="7"/>
  <c r="X25" i="7"/>
  <c r="W25" i="7"/>
  <c r="V25" i="7"/>
  <c r="U25" i="7"/>
  <c r="T25" i="7"/>
  <c r="R25" i="7"/>
  <c r="P25" i="7"/>
  <c r="J25" i="7"/>
  <c r="E25" i="7"/>
  <c r="C25" i="7"/>
  <c r="B25" i="7"/>
  <c r="A25" i="7"/>
  <c r="AA24" i="7"/>
  <c r="Z24" i="7"/>
  <c r="Y24" i="7"/>
  <c r="X24" i="7"/>
  <c r="W24" i="7"/>
  <c r="V24" i="7"/>
  <c r="U24" i="7"/>
  <c r="T24" i="7"/>
  <c r="R24" i="7"/>
  <c r="P24" i="7"/>
  <c r="J24" i="7"/>
  <c r="E24" i="7"/>
  <c r="C24" i="7"/>
  <c r="B24" i="7"/>
  <c r="A24" i="7"/>
  <c r="AA23" i="7"/>
  <c r="Z23" i="7"/>
  <c r="Y23" i="7"/>
  <c r="X23" i="7"/>
  <c r="W23" i="7"/>
  <c r="V23" i="7"/>
  <c r="U23" i="7"/>
  <c r="T23" i="7"/>
  <c r="R23" i="7"/>
  <c r="P23" i="7"/>
  <c r="J23" i="7"/>
  <c r="E23" i="7"/>
  <c r="C23" i="7"/>
  <c r="B23" i="7"/>
  <c r="A23" i="7"/>
  <c r="AA22" i="7"/>
  <c r="Z22" i="7"/>
  <c r="Y22" i="7"/>
  <c r="X22" i="7"/>
  <c r="W22" i="7"/>
  <c r="V22" i="7"/>
  <c r="U22" i="7"/>
  <c r="T22" i="7"/>
  <c r="R22" i="7"/>
  <c r="P22" i="7"/>
  <c r="J22" i="7"/>
  <c r="E22" i="7"/>
  <c r="C22" i="7"/>
  <c r="B22" i="7"/>
  <c r="A22" i="7"/>
  <c r="AA21" i="7"/>
  <c r="Z21" i="7"/>
  <c r="Y21" i="7"/>
  <c r="X21" i="7"/>
  <c r="W21" i="7"/>
  <c r="V21" i="7"/>
  <c r="U21" i="7"/>
  <c r="T21" i="7"/>
  <c r="R21" i="7"/>
  <c r="P21" i="7"/>
  <c r="J21" i="7"/>
  <c r="E21" i="7"/>
  <c r="C21" i="7"/>
  <c r="B21" i="7"/>
  <c r="A21" i="7"/>
  <c r="AA20" i="7"/>
  <c r="Z20" i="7"/>
  <c r="Y20" i="7"/>
  <c r="X20" i="7"/>
  <c r="W20" i="7"/>
  <c r="V20" i="7"/>
  <c r="U20" i="7"/>
  <c r="T20" i="7"/>
  <c r="R20" i="7"/>
  <c r="P20" i="7"/>
  <c r="J20" i="7"/>
  <c r="E20" i="7"/>
  <c r="C20" i="7"/>
  <c r="B20" i="7"/>
  <c r="A20" i="7"/>
  <c r="AA19" i="7"/>
  <c r="Z19" i="7"/>
  <c r="Y19" i="7"/>
  <c r="X19" i="7"/>
  <c r="W19" i="7"/>
  <c r="V19" i="7"/>
  <c r="U19" i="7"/>
  <c r="T19" i="7"/>
  <c r="R19" i="7"/>
  <c r="P19" i="7"/>
  <c r="J19" i="7"/>
  <c r="E19" i="7"/>
  <c r="C19" i="7"/>
  <c r="B19" i="7"/>
  <c r="A19" i="7"/>
  <c r="AA18" i="7"/>
  <c r="Z18" i="7"/>
  <c r="Y18" i="7"/>
  <c r="X18" i="7"/>
  <c r="W18" i="7"/>
  <c r="V18" i="7"/>
  <c r="U18" i="7"/>
  <c r="T18" i="7"/>
  <c r="R18" i="7"/>
  <c r="P18" i="7"/>
  <c r="J18" i="7"/>
  <c r="E18" i="7"/>
  <c r="C18" i="7"/>
  <c r="B18" i="7"/>
  <c r="A18" i="7"/>
  <c r="AA17" i="7"/>
  <c r="Z17" i="7"/>
  <c r="Y17" i="7"/>
  <c r="X17" i="7"/>
  <c r="W17" i="7"/>
  <c r="V17" i="7"/>
  <c r="U17" i="7"/>
  <c r="T17" i="7"/>
  <c r="R17" i="7"/>
  <c r="P17" i="7"/>
  <c r="J17" i="7"/>
  <c r="E17" i="7"/>
  <c r="C17" i="7"/>
  <c r="B17" i="7"/>
  <c r="A17" i="7"/>
  <c r="AA16" i="7"/>
  <c r="Z16" i="7"/>
  <c r="Y16" i="7"/>
  <c r="X16" i="7"/>
  <c r="W16" i="7"/>
  <c r="V16" i="7"/>
  <c r="U16" i="7"/>
  <c r="T16" i="7"/>
  <c r="R16" i="7"/>
  <c r="P16" i="7"/>
  <c r="J16" i="7"/>
  <c r="E16" i="7"/>
  <c r="C16" i="7"/>
  <c r="B16" i="7"/>
  <c r="A16" i="7"/>
  <c r="AA15" i="7"/>
  <c r="Z15" i="7"/>
  <c r="Y15" i="7"/>
  <c r="X15" i="7"/>
  <c r="W15" i="7"/>
  <c r="V15" i="7"/>
  <c r="U15" i="7"/>
  <c r="T15" i="7"/>
  <c r="R15" i="7"/>
  <c r="P15" i="7"/>
  <c r="J15" i="7"/>
  <c r="E15" i="7"/>
  <c r="C15" i="7"/>
  <c r="B15" i="7"/>
  <c r="A15" i="7"/>
  <c r="AA14" i="7"/>
  <c r="Z14" i="7"/>
  <c r="Y14" i="7"/>
  <c r="X14" i="7"/>
  <c r="W14" i="7"/>
  <c r="V14" i="7"/>
  <c r="U14" i="7"/>
  <c r="T14" i="7"/>
  <c r="R14" i="7"/>
  <c r="P14" i="7"/>
  <c r="J14" i="7"/>
  <c r="E14" i="7"/>
  <c r="C14" i="7"/>
  <c r="B14" i="7"/>
  <c r="A14" i="7"/>
  <c r="AA13" i="7"/>
  <c r="Z13" i="7"/>
  <c r="Y13" i="7"/>
  <c r="X13" i="7"/>
  <c r="W13" i="7"/>
  <c r="V13" i="7"/>
  <c r="U13" i="7"/>
  <c r="T13" i="7"/>
  <c r="R13" i="7"/>
  <c r="P13" i="7"/>
  <c r="J13" i="7"/>
  <c r="E13" i="7"/>
  <c r="C13" i="7"/>
  <c r="B13" i="7"/>
  <c r="A13" i="7"/>
  <c r="AA12" i="7"/>
  <c r="Z12" i="7"/>
  <c r="Y12" i="7"/>
  <c r="X12" i="7"/>
  <c r="W12" i="7"/>
  <c r="V12" i="7"/>
  <c r="U12" i="7"/>
  <c r="T12" i="7"/>
  <c r="R12" i="7"/>
  <c r="P12" i="7"/>
  <c r="J12" i="7"/>
  <c r="E12" i="7"/>
  <c r="C12" i="7"/>
  <c r="B12" i="7"/>
  <c r="A12" i="7"/>
  <c r="AA11" i="7"/>
  <c r="Z11" i="7"/>
  <c r="Y11" i="7"/>
  <c r="X11" i="7"/>
  <c r="W11" i="7"/>
  <c r="V11" i="7"/>
  <c r="U11" i="7"/>
  <c r="T11" i="7"/>
  <c r="R11" i="7"/>
  <c r="P11" i="7"/>
  <c r="J11" i="7"/>
  <c r="E11" i="7"/>
  <c r="C11" i="7"/>
  <c r="B11" i="7"/>
  <c r="A11" i="7"/>
  <c r="AA10" i="7"/>
  <c r="Z10" i="7"/>
  <c r="Y10" i="7"/>
  <c r="X10" i="7"/>
  <c r="W10" i="7"/>
  <c r="V10" i="7"/>
  <c r="U10" i="7"/>
  <c r="T10" i="7"/>
  <c r="R10" i="7"/>
  <c r="P10" i="7"/>
  <c r="J10" i="7"/>
  <c r="E10" i="7"/>
  <c r="C10" i="7"/>
  <c r="B10" i="7"/>
  <c r="A10" i="7"/>
  <c r="AA9" i="7"/>
  <c r="Z9" i="7"/>
  <c r="Y9" i="7"/>
  <c r="X9" i="7"/>
  <c r="W9" i="7"/>
  <c r="V9" i="7"/>
  <c r="U9" i="7"/>
  <c r="T9" i="7"/>
  <c r="R9" i="7"/>
  <c r="P9" i="7"/>
  <c r="J9" i="7"/>
  <c r="E9" i="7"/>
  <c r="C9" i="7"/>
  <c r="B9" i="7"/>
  <c r="A9" i="7"/>
  <c r="AA8" i="7"/>
  <c r="Z8" i="7"/>
  <c r="Y8" i="7"/>
  <c r="X8" i="7"/>
  <c r="W8" i="7"/>
  <c r="V8" i="7"/>
  <c r="U8" i="7"/>
  <c r="T8" i="7"/>
  <c r="R8" i="7"/>
  <c r="P8" i="7"/>
  <c r="J8" i="7"/>
  <c r="E8" i="7"/>
  <c r="C8" i="7"/>
  <c r="B8" i="7"/>
  <c r="A8" i="7"/>
  <c r="AA7" i="7"/>
  <c r="Z7" i="7"/>
  <c r="Y7" i="7"/>
  <c r="X7" i="7"/>
  <c r="W7" i="7"/>
  <c r="V7" i="7"/>
  <c r="U7" i="7"/>
  <c r="T7" i="7"/>
  <c r="R7" i="7"/>
  <c r="P7" i="7"/>
  <c r="J7" i="7"/>
  <c r="E7" i="7"/>
  <c r="C7" i="7"/>
  <c r="B7" i="7"/>
  <c r="A7" i="7"/>
  <c r="AA6" i="7"/>
  <c r="Z6" i="7"/>
  <c r="Y6" i="7"/>
  <c r="X6" i="7"/>
  <c r="W6" i="7"/>
  <c r="V6" i="7"/>
  <c r="U6" i="7"/>
  <c r="T6" i="7"/>
  <c r="R6" i="7"/>
  <c r="P6" i="7"/>
  <c r="J6" i="7"/>
  <c r="E6" i="7"/>
  <c r="C6" i="7"/>
  <c r="B6" i="7"/>
  <c r="A6" i="7"/>
  <c r="AA5" i="7"/>
  <c r="Z5" i="7"/>
  <c r="Y5" i="7"/>
  <c r="X5" i="7"/>
  <c r="W5" i="7"/>
  <c r="V5" i="7"/>
  <c r="U5" i="7"/>
  <c r="T5" i="7"/>
  <c r="R5" i="7"/>
  <c r="P5" i="7"/>
  <c r="J5" i="7"/>
  <c r="E5" i="7"/>
  <c r="C5" i="7"/>
  <c r="B5" i="7"/>
  <c r="A5" i="7"/>
  <c r="AA4" i="7"/>
  <c r="Z4" i="7"/>
  <c r="Y4" i="7"/>
  <c r="X4" i="7"/>
  <c r="W4" i="7"/>
  <c r="V4" i="7"/>
  <c r="U4" i="7"/>
  <c r="T4" i="7"/>
  <c r="R4" i="7"/>
  <c r="P4" i="7"/>
  <c r="J4" i="7"/>
  <c r="E4" i="7"/>
  <c r="C4" i="7"/>
  <c r="B4" i="7"/>
  <c r="A4" i="7"/>
  <c r="AA3" i="7"/>
  <c r="Z3" i="7"/>
  <c r="Y3" i="7"/>
  <c r="X3" i="7"/>
  <c r="W3" i="7"/>
  <c r="V3" i="7"/>
  <c r="U3" i="7"/>
  <c r="T3" i="7"/>
  <c r="R3" i="7"/>
  <c r="P3" i="7"/>
  <c r="J3" i="7"/>
  <c r="E3" i="7"/>
  <c r="C3" i="7"/>
  <c r="B3" i="7"/>
  <c r="A3" i="7"/>
  <c r="AA2" i="7"/>
  <c r="Z2" i="7"/>
  <c r="Y2" i="7"/>
  <c r="X2" i="7"/>
  <c r="W2" i="7"/>
  <c r="V2" i="7"/>
  <c r="U2" i="7"/>
  <c r="T2" i="7"/>
  <c r="R2" i="7"/>
  <c r="P2" i="7"/>
  <c r="J2" i="7"/>
  <c r="E2" i="7"/>
  <c r="C2" i="7"/>
  <c r="B2" i="7"/>
  <c r="A2" i="7"/>
  <c r="E27" i="5" l="1"/>
  <c r="F27" i="5"/>
  <c r="D27" i="5"/>
  <c r="E24" i="5"/>
  <c r="F24" i="5"/>
  <c r="D24" i="5"/>
  <c r="E20" i="5"/>
  <c r="F20" i="5"/>
  <c r="D20" i="5"/>
  <c r="E17" i="5"/>
  <c r="E21" i="5" s="1"/>
  <c r="F17" i="5"/>
  <c r="D17" i="5"/>
  <c r="J9" i="5"/>
  <c r="I9" i="5"/>
  <c r="G9" i="5"/>
  <c r="F9" i="5"/>
  <c r="E9" i="5"/>
  <c r="J6" i="5"/>
  <c r="I6" i="5"/>
  <c r="G6" i="5"/>
  <c r="F6" i="5"/>
  <c r="E6" i="5"/>
  <c r="C4" i="5"/>
  <c r="D21" i="5" l="1"/>
  <c r="D28" i="5"/>
  <c r="E28" i="5"/>
  <c r="F28" i="5"/>
  <c r="F21" i="5"/>
  <c r="F10" i="5"/>
  <c r="I10" i="5"/>
  <c r="E10" i="5"/>
  <c r="G10" i="5"/>
  <c r="J10" i="5"/>
  <c r="H1712" i="1"/>
  <c r="H1711" i="1"/>
  <c r="H1710" i="1"/>
  <c r="H1709" i="1"/>
  <c r="H1708" i="1"/>
  <c r="H1707" i="1"/>
  <c r="H1073" i="1"/>
  <c r="H1435" i="1"/>
  <c r="H1706" i="1"/>
  <c r="H1705" i="1"/>
  <c r="H1317" i="1"/>
  <c r="H1072" i="1"/>
  <c r="H1520" i="1"/>
  <c r="H1434" i="1"/>
  <c r="H1704" i="1"/>
  <c r="H1316" i="1"/>
  <c r="H1071" i="1"/>
  <c r="H1519" i="1"/>
  <c r="H1425" i="1"/>
  <c r="H1070" i="1"/>
  <c r="H1182" i="1"/>
  <c r="H1069" i="1"/>
  <c r="H1703" i="1"/>
  <c r="H1181" i="1"/>
  <c r="H1315" i="1"/>
  <c r="H1203" i="1"/>
  <c r="H1702" i="1"/>
  <c r="H1433" i="1"/>
  <c r="H1314" i="1"/>
  <c r="H1424" i="1"/>
  <c r="H1419" i="1"/>
  <c r="H1322" i="1"/>
  <c r="H1701" i="1"/>
  <c r="H763" i="1"/>
  <c r="H1351" i="1"/>
  <c r="H1418" i="1"/>
  <c r="H1432" i="1"/>
  <c r="H1700" i="1"/>
  <c r="H1453" i="1"/>
  <c r="H740" i="1"/>
  <c r="H1699" i="1"/>
  <c r="H1417" i="1"/>
  <c r="H1416" i="1"/>
  <c r="H1175" i="1"/>
  <c r="H1313" i="1"/>
  <c r="H1312" i="1"/>
  <c r="H1311" i="1"/>
  <c r="H1698" i="1"/>
  <c r="H1697" i="1"/>
  <c r="H1068" i="1"/>
  <c r="H1280" i="1"/>
  <c r="H1350" i="1"/>
  <c r="H1279" i="1"/>
  <c r="H1278" i="1"/>
  <c r="H1696" i="1"/>
  <c r="H1695" i="1"/>
  <c r="H1180" i="1"/>
  <c r="H1431" i="1"/>
  <c r="H1277" i="1"/>
  <c r="H1694" i="1"/>
  <c r="H1276" i="1"/>
  <c r="H1693" i="1"/>
  <c r="H1067" i="1"/>
  <c r="H1102" i="1"/>
  <c r="H1275" i="1"/>
  <c r="H1274" i="1"/>
  <c r="H1273" i="1"/>
  <c r="H1272" i="1"/>
  <c r="H1271" i="1"/>
  <c r="H1692" i="1"/>
  <c r="H1691" i="1"/>
  <c r="H1386" i="1"/>
  <c r="H1690" i="1"/>
  <c r="H1518" i="1"/>
  <c r="H1452" i="1"/>
  <c r="H1451" i="1"/>
  <c r="H1186" i="1"/>
  <c r="H1689" i="1"/>
  <c r="H1688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62" i="1"/>
  <c r="H1687" i="1"/>
  <c r="H1686" i="1"/>
  <c r="H1685" i="1"/>
  <c r="H1684" i="1"/>
  <c r="H1683" i="1"/>
  <c r="H1682" i="1"/>
  <c r="H1310" i="1"/>
  <c r="H1215" i="1"/>
  <c r="H761" i="1"/>
  <c r="H720" i="1"/>
  <c r="H1681" i="1"/>
  <c r="H719" i="1"/>
  <c r="H718" i="1"/>
  <c r="H1415" i="1"/>
  <c r="H717" i="1"/>
  <c r="H1385" i="1"/>
  <c r="H716" i="1"/>
  <c r="H1423" i="1"/>
  <c r="H1680" i="1"/>
  <c r="H1477" i="1"/>
  <c r="H1476" i="1"/>
  <c r="H1475" i="1"/>
  <c r="H1474" i="1"/>
  <c r="H1473" i="1"/>
  <c r="H1472" i="1"/>
  <c r="H1679" i="1"/>
  <c r="H747" i="1"/>
  <c r="H715" i="1"/>
  <c r="H714" i="1"/>
  <c r="H713" i="1"/>
  <c r="H1678" i="1"/>
  <c r="H1677" i="1"/>
  <c r="H1676" i="1"/>
  <c r="H1471" i="1"/>
  <c r="H712" i="1"/>
  <c r="H711" i="1"/>
  <c r="H710" i="1"/>
  <c r="H1675" i="1"/>
  <c r="H1674" i="1"/>
  <c r="H709" i="1"/>
  <c r="H1673" i="1"/>
  <c r="H1384" i="1"/>
  <c r="H708" i="1"/>
  <c r="H707" i="1"/>
  <c r="H706" i="1"/>
  <c r="H1270" i="1"/>
  <c r="H1672" i="1"/>
  <c r="H1269" i="1"/>
  <c r="H705" i="1"/>
  <c r="H704" i="1"/>
  <c r="H703" i="1"/>
  <c r="H702" i="1"/>
  <c r="H1430" i="1"/>
  <c r="H1414" i="1"/>
  <c r="H1671" i="1"/>
  <c r="H1066" i="1"/>
  <c r="H1174" i="1"/>
  <c r="H1268" i="1"/>
  <c r="H1267" i="1"/>
  <c r="H1266" i="1"/>
  <c r="H1265" i="1"/>
  <c r="H1264" i="1"/>
  <c r="H1670" i="1"/>
  <c r="H1263" i="1"/>
  <c r="H1262" i="1"/>
  <c r="H1261" i="1"/>
  <c r="H1065" i="1"/>
  <c r="H1101" i="1"/>
  <c r="H1260" i="1"/>
  <c r="H1259" i="1"/>
  <c r="H701" i="1"/>
  <c r="H700" i="1"/>
  <c r="H699" i="1"/>
  <c r="H698" i="1"/>
  <c r="H697" i="1"/>
  <c r="H696" i="1"/>
  <c r="H695" i="1"/>
  <c r="H1669" i="1"/>
  <c r="H1668" i="1"/>
  <c r="H694" i="1"/>
  <c r="H1214" i="1"/>
  <c r="H693" i="1"/>
  <c r="H1667" i="1"/>
  <c r="H1666" i="1"/>
  <c r="H1213" i="1"/>
  <c r="H760" i="1"/>
  <c r="H692" i="1"/>
  <c r="H691" i="1"/>
  <c r="H1321" i="1"/>
  <c r="H1309" i="1"/>
  <c r="H1100" i="1"/>
  <c r="H1665" i="1"/>
  <c r="H1308" i="1"/>
  <c r="H759" i="1"/>
  <c r="H758" i="1"/>
  <c r="H1422" i="1"/>
  <c r="H1664" i="1"/>
  <c r="H1663" i="1"/>
  <c r="H1662" i="1"/>
  <c r="H1661" i="1"/>
  <c r="H1413" i="1"/>
  <c r="H690" i="1"/>
  <c r="H1412" i="1"/>
  <c r="H1660" i="1"/>
  <c r="H1659" i="1"/>
  <c r="H689" i="1"/>
  <c r="H688" i="1"/>
  <c r="H687" i="1"/>
  <c r="H686" i="1"/>
  <c r="H1320" i="1"/>
  <c r="H1099" i="1"/>
  <c r="H757" i="1"/>
  <c r="H1383" i="1"/>
  <c r="H1064" i="1"/>
  <c r="H1063" i="1"/>
  <c r="H746" i="1"/>
  <c r="H1517" i="1"/>
  <c r="H1258" i="1"/>
  <c r="H1257" i="1"/>
  <c r="H1256" i="1"/>
  <c r="H685" i="1"/>
  <c r="H756" i="1"/>
  <c r="H1429" i="1"/>
  <c r="H1382" i="1"/>
  <c r="H1381" i="1"/>
  <c r="H1255" i="1"/>
  <c r="H684" i="1"/>
  <c r="H683" i="1"/>
  <c r="H1212" i="1"/>
  <c r="H1658" i="1"/>
  <c r="H682" i="1"/>
  <c r="H1380" i="1"/>
  <c r="H1657" i="1"/>
  <c r="H1656" i="1"/>
  <c r="H1254" i="1"/>
  <c r="H1379" i="1"/>
  <c r="H1655" i="1"/>
  <c r="H1470" i="1"/>
  <c r="H1516" i="1"/>
  <c r="H1654" i="1"/>
  <c r="H1253" i="1"/>
  <c r="H1252" i="1"/>
  <c r="H1251" i="1"/>
  <c r="H1307" i="1"/>
  <c r="H1306" i="1"/>
  <c r="H1305" i="1"/>
  <c r="H1250" i="1"/>
  <c r="H1378" i="1"/>
  <c r="H1249" i="1"/>
  <c r="H1304" i="1"/>
  <c r="H681" i="1"/>
  <c r="H755" i="1"/>
  <c r="H1248" i="1"/>
  <c r="H1303" i="1"/>
  <c r="H1247" i="1"/>
  <c r="H754" i="1"/>
  <c r="H1349" i="1"/>
  <c r="H1653" i="1"/>
  <c r="H1179" i="1"/>
  <c r="H680" i="1"/>
  <c r="H1246" i="1"/>
  <c r="H1428" i="1"/>
  <c r="H1245" i="1"/>
  <c r="H1244" i="1"/>
  <c r="H1348" i="1"/>
  <c r="H1243" i="1"/>
  <c r="H679" i="1"/>
  <c r="H1652" i="1"/>
  <c r="H1098" i="1"/>
  <c r="H1062" i="1"/>
  <c r="H1197" i="1"/>
  <c r="H1242" i="1"/>
  <c r="H1377" i="1"/>
  <c r="H1097" i="1"/>
  <c r="H898" i="1"/>
  <c r="H1202" i="1"/>
  <c r="H1411" i="1"/>
  <c r="H1211" i="1"/>
  <c r="H678" i="1"/>
  <c r="H677" i="1"/>
  <c r="H1469" i="1"/>
  <c r="H1427" i="1"/>
  <c r="H676" i="1"/>
  <c r="H1338" i="1"/>
  <c r="H753" i="1"/>
  <c r="H1302" i="1"/>
  <c r="H1201" i="1"/>
  <c r="H1241" i="1"/>
  <c r="H1515" i="1"/>
  <c r="H539" i="1"/>
  <c r="H538" i="1"/>
  <c r="H537" i="1"/>
  <c r="H675" i="1"/>
  <c r="H674" i="1"/>
  <c r="H673" i="1"/>
  <c r="H1196" i="1"/>
  <c r="H672" i="1"/>
  <c r="H536" i="1"/>
  <c r="H671" i="1"/>
  <c r="H535" i="1"/>
  <c r="H534" i="1"/>
  <c r="H897" i="1"/>
  <c r="H670" i="1"/>
  <c r="H1240" i="1"/>
  <c r="H1410" i="1"/>
  <c r="H533" i="1"/>
  <c r="H669" i="1"/>
  <c r="H1210" i="1"/>
  <c r="H752" i="1"/>
  <c r="H751" i="1"/>
  <c r="H1651" i="1"/>
  <c r="H896" i="1"/>
  <c r="H1050" i="1"/>
  <c r="H668" i="1"/>
  <c r="H532" i="1"/>
  <c r="H1209" i="1"/>
  <c r="H1450" i="1"/>
  <c r="H667" i="1"/>
  <c r="H531" i="1"/>
  <c r="H895" i="1"/>
  <c r="H666" i="1"/>
  <c r="H1376" i="1"/>
  <c r="H1650" i="1"/>
  <c r="H894" i="1"/>
  <c r="H665" i="1"/>
  <c r="H530" i="1"/>
  <c r="H664" i="1"/>
  <c r="H529" i="1"/>
  <c r="H1375" i="1"/>
  <c r="H1409" i="1"/>
  <c r="H528" i="1"/>
  <c r="H1208" i="1"/>
  <c r="H1649" i="1"/>
  <c r="H745" i="1"/>
  <c r="H663" i="1"/>
  <c r="H662" i="1"/>
  <c r="H1648" i="1"/>
  <c r="H527" i="1"/>
  <c r="H661" i="1"/>
  <c r="H526" i="1"/>
  <c r="H1647" i="1"/>
  <c r="H1408" i="1"/>
  <c r="H660" i="1"/>
  <c r="H1239" i="1"/>
  <c r="H1646" i="1"/>
  <c r="H1645" i="1"/>
  <c r="H525" i="1"/>
  <c r="H893" i="1"/>
  <c r="H524" i="1"/>
  <c r="H659" i="1"/>
  <c r="H658" i="1"/>
  <c r="H1374" i="1"/>
  <c r="H320" i="1"/>
  <c r="H1347" i="1"/>
  <c r="H1449" i="1"/>
  <c r="H523" i="1"/>
  <c r="H657" i="1"/>
  <c r="H892" i="1"/>
  <c r="H1061" i="1"/>
  <c r="H656" i="1"/>
  <c r="H1238" i="1"/>
  <c r="H655" i="1"/>
  <c r="H1644" i="1"/>
  <c r="H654" i="1"/>
  <c r="H1237" i="1"/>
  <c r="H1468" i="1"/>
  <c r="H1236" i="1"/>
  <c r="H653" i="1"/>
  <c r="H891" i="1"/>
  <c r="H750" i="1"/>
  <c r="H1643" i="1"/>
  <c r="H1642" i="1"/>
  <c r="H1641" i="1"/>
  <c r="H1640" i="1"/>
  <c r="H1373" i="1"/>
  <c r="H522" i="1"/>
  <c r="H1207" i="1"/>
  <c r="H1639" i="1"/>
  <c r="H1185" i="1"/>
  <c r="H1301" i="1"/>
  <c r="H1478" i="1"/>
  <c r="H1387" i="1"/>
  <c r="H1372" i="1"/>
  <c r="H1467" i="1"/>
  <c r="H1638" i="1"/>
  <c r="H1184" i="1"/>
  <c r="H652" i="1"/>
  <c r="H319" i="1"/>
  <c r="H1200" i="1"/>
  <c r="H1371" i="1"/>
  <c r="H1407" i="1"/>
  <c r="H1637" i="1"/>
  <c r="H651" i="1"/>
  <c r="H650" i="1"/>
  <c r="H1370" i="1"/>
  <c r="H1514" i="1"/>
  <c r="H318" i="1"/>
  <c r="H521" i="1"/>
  <c r="H649" i="1"/>
  <c r="H1466" i="1"/>
  <c r="H648" i="1"/>
  <c r="H744" i="1"/>
  <c r="H1199" i="1"/>
  <c r="H1636" i="1"/>
  <c r="H1635" i="1"/>
  <c r="H1465" i="1"/>
  <c r="H1096" i="1"/>
  <c r="H1634" i="1"/>
  <c r="H1406" i="1"/>
  <c r="H647" i="1"/>
  <c r="H646" i="1"/>
  <c r="H1633" i="1"/>
  <c r="H520" i="1"/>
  <c r="H1346" i="1"/>
  <c r="H1049" i="1"/>
  <c r="H1464" i="1"/>
  <c r="H1405" i="1"/>
  <c r="H1632" i="1"/>
  <c r="H1369" i="1"/>
  <c r="H645" i="1"/>
  <c r="H644" i="1"/>
  <c r="H1198" i="1"/>
  <c r="H1193" i="1"/>
  <c r="H1463" i="1"/>
  <c r="H1631" i="1"/>
  <c r="H519" i="1"/>
  <c r="H1448" i="1"/>
  <c r="H518" i="1"/>
  <c r="H1630" i="1"/>
  <c r="H517" i="1"/>
  <c r="H890" i="1"/>
  <c r="H516" i="1"/>
  <c r="H317" i="1"/>
  <c r="H643" i="1"/>
  <c r="H515" i="1"/>
  <c r="H514" i="1"/>
  <c r="H642" i="1"/>
  <c r="H641" i="1"/>
  <c r="H889" i="1"/>
  <c r="H1629" i="1"/>
  <c r="H640" i="1"/>
  <c r="H1178" i="1"/>
  <c r="H1628" i="1"/>
  <c r="H639" i="1"/>
  <c r="H638" i="1"/>
  <c r="H1206" i="1"/>
  <c r="H1627" i="1"/>
  <c r="H637" i="1"/>
  <c r="H513" i="1"/>
  <c r="H1368" i="1"/>
  <c r="H1626" i="1"/>
  <c r="H1447" i="1"/>
  <c r="H636" i="1"/>
  <c r="H1625" i="1"/>
  <c r="H1446" i="1"/>
  <c r="H512" i="1"/>
  <c r="H1624" i="1"/>
  <c r="H1177" i="1"/>
  <c r="H1462" i="1"/>
  <c r="H1404" i="1"/>
  <c r="H1623" i="1"/>
  <c r="H316" i="1"/>
  <c r="H315" i="1"/>
  <c r="H635" i="1"/>
  <c r="H314" i="1"/>
  <c r="H1461" i="1"/>
  <c r="H1048" i="1"/>
  <c r="H313" i="1"/>
  <c r="H312" i="1"/>
  <c r="H1337" i="1"/>
  <c r="H634" i="1"/>
  <c r="H1460" i="1"/>
  <c r="H1060" i="1"/>
  <c r="H511" i="1"/>
  <c r="H1622" i="1"/>
  <c r="H633" i="1"/>
  <c r="H632" i="1"/>
  <c r="H888" i="1"/>
  <c r="H510" i="1"/>
  <c r="H311" i="1"/>
  <c r="H1300" i="1"/>
  <c r="H1367" i="1"/>
  <c r="H1459" i="1"/>
  <c r="H1458" i="1"/>
  <c r="H887" i="1"/>
  <c r="H1621" i="1"/>
  <c r="H1620" i="1"/>
  <c r="H886" i="1"/>
  <c r="H310" i="1"/>
  <c r="H1366" i="1"/>
  <c r="H1047" i="1"/>
  <c r="H1235" i="1"/>
  <c r="H509" i="1"/>
  <c r="H885" i="1"/>
  <c r="H1619" i="1"/>
  <c r="H1457" i="1"/>
  <c r="H1456" i="1"/>
  <c r="H1445" i="1"/>
  <c r="H631" i="1"/>
  <c r="H309" i="1"/>
  <c r="H1365" i="1"/>
  <c r="H1364" i="1"/>
  <c r="H743" i="1"/>
  <c r="H884" i="1"/>
  <c r="H1444" i="1"/>
  <c r="H508" i="1"/>
  <c r="H630" i="1"/>
  <c r="H507" i="1"/>
  <c r="H629" i="1"/>
  <c r="H1618" i="1"/>
  <c r="H506" i="1"/>
  <c r="H628" i="1"/>
  <c r="H505" i="1"/>
  <c r="H1617" i="1"/>
  <c r="H1363" i="1"/>
  <c r="H1362" i="1"/>
  <c r="H1616" i="1"/>
  <c r="H1176" i="1"/>
  <c r="H308" i="1"/>
  <c r="H504" i="1"/>
  <c r="H627" i="1"/>
  <c r="H1234" i="1"/>
  <c r="H883" i="1"/>
  <c r="H626" i="1"/>
  <c r="H1046" i="1"/>
  <c r="H625" i="1"/>
  <c r="H307" i="1"/>
  <c r="H1045" i="1"/>
  <c r="H1044" i="1"/>
  <c r="H306" i="1"/>
  <c r="H624" i="1"/>
  <c r="H882" i="1"/>
  <c r="H1509" i="1"/>
  <c r="H305" i="1"/>
  <c r="H1615" i="1"/>
  <c r="H623" i="1"/>
  <c r="H1043" i="1"/>
  <c r="H1614" i="1"/>
  <c r="H1613" i="1"/>
  <c r="H1345" i="1"/>
  <c r="H1612" i="1"/>
  <c r="H1042" i="1"/>
  <c r="H881" i="1"/>
  <c r="H1344" i="1"/>
  <c r="H503" i="1"/>
  <c r="H622" i="1"/>
  <c r="H880" i="1"/>
  <c r="H879" i="1"/>
  <c r="H1343" i="1"/>
  <c r="H304" i="1"/>
  <c r="H1195" i="1"/>
  <c r="H621" i="1"/>
  <c r="H303" i="1"/>
  <c r="H1611" i="1"/>
  <c r="H1610" i="1"/>
  <c r="H1609" i="1"/>
  <c r="H1608" i="1"/>
  <c r="H1607" i="1"/>
  <c r="H749" i="1"/>
  <c r="H620" i="1"/>
  <c r="H1342" i="1"/>
  <c r="H1606" i="1"/>
  <c r="H1605" i="1"/>
  <c r="H502" i="1"/>
  <c r="H501" i="1"/>
  <c r="H1173" i="1"/>
  <c r="H302" i="1"/>
  <c r="H301" i="1"/>
  <c r="H300" i="1"/>
  <c r="H619" i="1"/>
  <c r="H1604" i="1"/>
  <c r="H1095" i="1"/>
  <c r="H878" i="1"/>
  <c r="H877" i="1"/>
  <c r="H1094" i="1"/>
  <c r="H500" i="1"/>
  <c r="H1093" i="1"/>
  <c r="H1059" i="1"/>
  <c r="H1603" i="1"/>
  <c r="H499" i="1"/>
  <c r="H748" i="1"/>
  <c r="H1092" i="1"/>
  <c r="H1403" i="1"/>
  <c r="H618" i="1"/>
  <c r="H1091" i="1"/>
  <c r="H1233" i="1"/>
  <c r="H498" i="1"/>
  <c r="H1602" i="1"/>
  <c r="H1058" i="1"/>
  <c r="H1402" i="1"/>
  <c r="H876" i="1"/>
  <c r="H299" i="1"/>
  <c r="H1361" i="1"/>
  <c r="H1601" i="1"/>
  <c r="H1600" i="1"/>
  <c r="H1443" i="1"/>
  <c r="H1599" i="1"/>
  <c r="H298" i="1"/>
  <c r="H1232" i="1"/>
  <c r="H1598" i="1"/>
  <c r="H297" i="1"/>
  <c r="H1508" i="1"/>
  <c r="H1597" i="1"/>
  <c r="H497" i="1"/>
  <c r="H1596" i="1"/>
  <c r="H1442" i="1"/>
  <c r="H875" i="1"/>
  <c r="H496" i="1"/>
  <c r="H1041" i="1"/>
  <c r="H1040" i="1"/>
  <c r="H1039" i="1"/>
  <c r="H1038" i="1"/>
  <c r="H874" i="1"/>
  <c r="H495" i="1"/>
  <c r="H617" i="1"/>
  <c r="H873" i="1"/>
  <c r="H1360" i="1"/>
  <c r="H872" i="1"/>
  <c r="H1595" i="1"/>
  <c r="H1401" i="1"/>
  <c r="H296" i="1"/>
  <c r="H1037" i="1"/>
  <c r="H1336" i="1"/>
  <c r="H1507" i="1"/>
  <c r="H1036" i="1"/>
  <c r="H1090" i="1"/>
  <c r="H1594" i="1"/>
  <c r="H295" i="1"/>
  <c r="H1400" i="1"/>
  <c r="H1057" i="1"/>
  <c r="H1035" i="1"/>
  <c r="H1034" i="1"/>
  <c r="H1399" i="1"/>
  <c r="H742" i="1"/>
  <c r="H616" i="1"/>
  <c r="H1056" i="1"/>
  <c r="H494" i="1"/>
  <c r="H1033" i="1"/>
  <c r="H1032" i="1"/>
  <c r="H615" i="1"/>
  <c r="H1031" i="1"/>
  <c r="H493" i="1"/>
  <c r="H1030" i="1"/>
  <c r="H1089" i="1"/>
  <c r="H1029" i="1"/>
  <c r="H1593" i="1"/>
  <c r="H1088" i="1"/>
  <c r="H871" i="1"/>
  <c r="H870" i="1"/>
  <c r="H869" i="1"/>
  <c r="H1028" i="1"/>
  <c r="H868" i="1"/>
  <c r="H614" i="1"/>
  <c r="H1513" i="1"/>
  <c r="H1027" i="1"/>
  <c r="H1592" i="1"/>
  <c r="H294" i="1"/>
  <c r="H492" i="1"/>
  <c r="H293" i="1"/>
  <c r="H867" i="1"/>
  <c r="H613" i="1"/>
  <c r="H612" i="1"/>
  <c r="H1026" i="1"/>
  <c r="H1087" i="1"/>
  <c r="H1086" i="1"/>
  <c r="H1506" i="1"/>
  <c r="H866" i="1"/>
  <c r="H292" i="1"/>
  <c r="H1487" i="1"/>
  <c r="H1025" i="1"/>
  <c r="H1299" i="1"/>
  <c r="H1024" i="1"/>
  <c r="H1205" i="1"/>
  <c r="H1192" i="1"/>
  <c r="H865" i="1"/>
  <c r="H864" i="1"/>
  <c r="H291" i="1"/>
  <c r="H1398" i="1"/>
  <c r="H1441" i="1"/>
  <c r="H611" i="1"/>
  <c r="H863" i="1"/>
  <c r="H1085" i="1"/>
  <c r="H610" i="1"/>
  <c r="H491" i="1"/>
  <c r="H1591" i="1"/>
  <c r="H1084" i="1"/>
  <c r="H862" i="1"/>
  <c r="H1590" i="1"/>
  <c r="H490" i="1"/>
  <c r="H861" i="1"/>
  <c r="H1298" i="1"/>
  <c r="H609" i="1"/>
  <c r="H1172" i="1"/>
  <c r="H860" i="1"/>
  <c r="H859" i="1"/>
  <c r="H858" i="1"/>
  <c r="H1204" i="1"/>
  <c r="H1231" i="1"/>
  <c r="H1589" i="1"/>
  <c r="H489" i="1"/>
  <c r="H1397" i="1"/>
  <c r="H290" i="1"/>
  <c r="H1183" i="1"/>
  <c r="H1512" i="1"/>
  <c r="H1588" i="1"/>
  <c r="H1023" i="1"/>
  <c r="H1022" i="1"/>
  <c r="H289" i="1"/>
  <c r="H1021" i="1"/>
  <c r="H488" i="1"/>
  <c r="H288" i="1"/>
  <c r="H1440" i="1"/>
  <c r="H487" i="1"/>
  <c r="H608" i="1"/>
  <c r="H486" i="1"/>
  <c r="H857" i="1"/>
  <c r="H1587" i="1"/>
  <c r="H1335" i="1"/>
  <c r="H856" i="1"/>
  <c r="H1020" i="1"/>
  <c r="H1439" i="1"/>
  <c r="H287" i="1"/>
  <c r="H855" i="1"/>
  <c r="H1055" i="1"/>
  <c r="H607" i="1"/>
  <c r="H485" i="1"/>
  <c r="H286" i="1"/>
  <c r="H285" i="1"/>
  <c r="H284" i="1"/>
  <c r="H283" i="1"/>
  <c r="H1019" i="1"/>
  <c r="H1586" i="1"/>
  <c r="H1018" i="1"/>
  <c r="H1017" i="1"/>
  <c r="H484" i="1"/>
  <c r="H282" i="1"/>
  <c r="H854" i="1"/>
  <c r="H483" i="1"/>
  <c r="H606" i="1"/>
  <c r="H605" i="1"/>
  <c r="H1585" i="1"/>
  <c r="H1505" i="1"/>
  <c r="H1016" i="1"/>
  <c r="H604" i="1"/>
  <c r="H1015" i="1"/>
  <c r="H1014" i="1"/>
  <c r="H1584" i="1"/>
  <c r="H603" i="1"/>
  <c r="H1171" i="1"/>
  <c r="H1013" i="1"/>
  <c r="H853" i="1"/>
  <c r="H1012" i="1"/>
  <c r="H1359" i="1"/>
  <c r="H482" i="1"/>
  <c r="H481" i="1"/>
  <c r="H281" i="1"/>
  <c r="H480" i="1"/>
  <c r="H1319" i="1"/>
  <c r="H741" i="1"/>
  <c r="H479" i="1"/>
  <c r="H280" i="1"/>
  <c r="H478" i="1"/>
  <c r="H477" i="1"/>
  <c r="H1583" i="1"/>
  <c r="H1011" i="1"/>
  <c r="H1010" i="1"/>
  <c r="H1582" i="1"/>
  <c r="H1009" i="1"/>
  <c r="H476" i="1"/>
  <c r="H1581" i="1"/>
  <c r="H1504" i="1"/>
  <c r="H1008" i="1"/>
  <c r="H475" i="1"/>
  <c r="H1007" i="1"/>
  <c r="H1006" i="1"/>
  <c r="H474" i="1"/>
  <c r="H852" i="1"/>
  <c r="H1005" i="1"/>
  <c r="H851" i="1"/>
  <c r="H1421" i="1"/>
  <c r="H850" i="1"/>
  <c r="H1004" i="1"/>
  <c r="H602" i="1"/>
  <c r="H279" i="1"/>
  <c r="H278" i="1"/>
  <c r="H601" i="1"/>
  <c r="H277" i="1"/>
  <c r="H473" i="1"/>
  <c r="H600" i="1"/>
  <c r="H472" i="1"/>
  <c r="H471" i="1"/>
  <c r="H276" i="1"/>
  <c r="H470" i="1"/>
  <c r="H275" i="1"/>
  <c r="H1003" i="1"/>
  <c r="H849" i="1"/>
  <c r="H1002" i="1"/>
  <c r="H274" i="1"/>
  <c r="H1438" i="1"/>
  <c r="H1580" i="1"/>
  <c r="H1001" i="1"/>
  <c r="H469" i="1"/>
  <c r="H1230" i="1"/>
  <c r="H1000" i="1"/>
  <c r="H273" i="1"/>
  <c r="H468" i="1"/>
  <c r="H1334" i="1"/>
  <c r="H1170" i="1"/>
  <c r="H467" i="1"/>
  <c r="H999" i="1"/>
  <c r="H998" i="1"/>
  <c r="H848" i="1"/>
  <c r="H1297" i="1"/>
  <c r="H272" i="1"/>
  <c r="H997" i="1"/>
  <c r="H1579" i="1"/>
  <c r="H1578" i="1"/>
  <c r="H847" i="1"/>
  <c r="H996" i="1"/>
  <c r="H995" i="1"/>
  <c r="H466" i="1"/>
  <c r="H271" i="1"/>
  <c r="H994" i="1"/>
  <c r="H993" i="1"/>
  <c r="H465" i="1"/>
  <c r="H1296" i="1"/>
  <c r="H1169" i="1"/>
  <c r="H1083" i="1"/>
  <c r="H1191" i="1"/>
  <c r="H846" i="1"/>
  <c r="H599" i="1"/>
  <c r="H992" i="1"/>
  <c r="H991" i="1"/>
  <c r="H990" i="1"/>
  <c r="H270" i="1"/>
  <c r="H598" i="1"/>
  <c r="H269" i="1"/>
  <c r="H989" i="1"/>
  <c r="H268" i="1"/>
  <c r="H1577" i="1"/>
  <c r="H1576" i="1"/>
  <c r="H1575" i="1"/>
  <c r="H267" i="1"/>
  <c r="H597" i="1"/>
  <c r="H464" i="1"/>
  <c r="H845" i="1"/>
  <c r="H844" i="1"/>
  <c r="H266" i="1"/>
  <c r="H1420" i="1"/>
  <c r="H463" i="1"/>
  <c r="H1318" i="1"/>
  <c r="H1341" i="1"/>
  <c r="H265" i="1"/>
  <c r="H596" i="1"/>
  <c r="H462" i="1"/>
  <c r="H1229" i="1"/>
  <c r="H264" i="1"/>
  <c r="H263" i="1"/>
  <c r="H262" i="1"/>
  <c r="H461" i="1"/>
  <c r="H1486" i="1"/>
  <c r="H1168" i="1"/>
  <c r="H1485" i="1"/>
  <c r="H1194" i="1"/>
  <c r="H1167" i="1"/>
  <c r="H1166" i="1"/>
  <c r="H460" i="1"/>
  <c r="H459" i="1"/>
  <c r="H261" i="1"/>
  <c r="H1574" i="1"/>
  <c r="H1573" i="1"/>
  <c r="H1572" i="1"/>
  <c r="H1082" i="1"/>
  <c r="H843" i="1"/>
  <c r="H260" i="1"/>
  <c r="H1295" i="1"/>
  <c r="H842" i="1"/>
  <c r="H458" i="1"/>
  <c r="H595" i="1"/>
  <c r="H1081" i="1"/>
  <c r="H841" i="1"/>
  <c r="H840" i="1"/>
  <c r="H259" i="1"/>
  <c r="H457" i="1"/>
  <c r="H594" i="1"/>
  <c r="H258" i="1"/>
  <c r="H456" i="1"/>
  <c r="H1080" i="1"/>
  <c r="H257" i="1"/>
  <c r="H1165" i="1"/>
  <c r="H1054" i="1"/>
  <c r="H455" i="1"/>
  <c r="H454" i="1"/>
  <c r="H988" i="1"/>
  <c r="H453" i="1"/>
  <c r="H839" i="1"/>
  <c r="H987" i="1"/>
  <c r="H986" i="1"/>
  <c r="H985" i="1"/>
  <c r="H984" i="1"/>
  <c r="H983" i="1"/>
  <c r="H982" i="1"/>
  <c r="H981" i="1"/>
  <c r="H980" i="1"/>
  <c r="H979" i="1"/>
  <c r="H978" i="1"/>
  <c r="H256" i="1"/>
  <c r="H1571" i="1"/>
  <c r="H1437" i="1"/>
  <c r="H838" i="1"/>
  <c r="H452" i="1"/>
  <c r="H1164" i="1"/>
  <c r="H255" i="1"/>
  <c r="H254" i="1"/>
  <c r="H1163" i="1"/>
  <c r="H253" i="1"/>
  <c r="H977" i="1"/>
  <c r="H252" i="1"/>
  <c r="H1333" i="1"/>
  <c r="H1162" i="1"/>
  <c r="H837" i="1"/>
  <c r="H593" i="1"/>
  <c r="H251" i="1"/>
  <c r="H836" i="1"/>
  <c r="H250" i="1"/>
  <c r="H976" i="1"/>
  <c r="H249" i="1"/>
  <c r="H1396" i="1"/>
  <c r="H592" i="1"/>
  <c r="H248" i="1"/>
  <c r="H975" i="1"/>
  <c r="H835" i="1"/>
  <c r="H834" i="1"/>
  <c r="H833" i="1"/>
  <c r="H451" i="1"/>
  <c r="H1228" i="1"/>
  <c r="H450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591" i="1"/>
  <c r="H832" i="1"/>
  <c r="H950" i="1"/>
  <c r="H247" i="1"/>
  <c r="H1503" i="1"/>
  <c r="H1161" i="1"/>
  <c r="H831" i="1"/>
  <c r="H1395" i="1"/>
  <c r="H1227" i="1"/>
  <c r="H1160" i="1"/>
  <c r="H1159" i="1"/>
  <c r="H1510" i="1"/>
  <c r="H949" i="1"/>
  <c r="H1158" i="1"/>
  <c r="H830" i="1"/>
  <c r="H246" i="1"/>
  <c r="H449" i="1"/>
  <c r="H1340" i="1"/>
  <c r="H1570" i="1"/>
  <c r="H948" i="1"/>
  <c r="H448" i="1"/>
  <c r="H590" i="1"/>
  <c r="H589" i="1"/>
  <c r="H1569" i="1"/>
  <c r="H1157" i="1"/>
  <c r="H1226" i="1"/>
  <c r="H588" i="1"/>
  <c r="H245" i="1"/>
  <c r="H1502" i="1"/>
  <c r="H947" i="1"/>
  <c r="H946" i="1"/>
  <c r="H244" i="1"/>
  <c r="H945" i="1"/>
  <c r="H1568" i="1"/>
  <c r="H243" i="1"/>
  <c r="H242" i="1"/>
  <c r="H829" i="1"/>
  <c r="H828" i="1"/>
  <c r="H241" i="1"/>
  <c r="H240" i="1"/>
  <c r="H239" i="1"/>
  <c r="H238" i="1"/>
  <c r="H237" i="1"/>
  <c r="H236" i="1"/>
  <c r="H827" i="1"/>
  <c r="H944" i="1"/>
  <c r="H587" i="1"/>
  <c r="H235" i="1"/>
  <c r="H1501" i="1"/>
  <c r="H234" i="1"/>
  <c r="H1079" i="1"/>
  <c r="H1567" i="1"/>
  <c r="H1332" i="1"/>
  <c r="H1156" i="1"/>
  <c r="H1331" i="1"/>
  <c r="H1566" i="1"/>
  <c r="H826" i="1"/>
  <c r="H1532" i="1"/>
  <c r="H1531" i="1"/>
  <c r="H1155" i="1"/>
  <c r="H1154" i="1"/>
  <c r="H1339" i="1"/>
  <c r="H1565" i="1"/>
  <c r="H943" i="1"/>
  <c r="H447" i="1"/>
  <c r="H1078" i="1"/>
  <c r="H825" i="1"/>
  <c r="H233" i="1"/>
  <c r="H1500" i="1"/>
  <c r="H1564" i="1"/>
  <c r="H824" i="1"/>
  <c r="H586" i="1"/>
  <c r="H585" i="1"/>
  <c r="H942" i="1"/>
  <c r="H941" i="1"/>
  <c r="H446" i="1"/>
  <c r="H584" i="1"/>
  <c r="H445" i="1"/>
  <c r="H1563" i="1"/>
  <c r="H232" i="1"/>
  <c r="H444" i="1"/>
  <c r="H231" i="1"/>
  <c r="H1499" i="1"/>
  <c r="H443" i="1"/>
  <c r="H1562" i="1"/>
  <c r="H1330" i="1"/>
  <c r="H1561" i="1"/>
  <c r="H230" i="1"/>
  <c r="H442" i="1"/>
  <c r="H1294" i="1"/>
  <c r="H229" i="1"/>
  <c r="H228" i="1"/>
  <c r="H227" i="1"/>
  <c r="H226" i="1"/>
  <c r="H225" i="1"/>
  <c r="H1560" i="1"/>
  <c r="H1153" i="1"/>
  <c r="H224" i="1"/>
  <c r="H823" i="1"/>
  <c r="H1436" i="1"/>
  <c r="H1329" i="1"/>
  <c r="H1152" i="1"/>
  <c r="H1293" i="1"/>
  <c r="H1292" i="1"/>
  <c r="H1225" i="1"/>
  <c r="H822" i="1"/>
  <c r="H940" i="1"/>
  <c r="H1151" i="1"/>
  <c r="H441" i="1"/>
  <c r="H223" i="1"/>
  <c r="H222" i="1"/>
  <c r="H1150" i="1"/>
  <c r="H1149" i="1"/>
  <c r="H583" i="1"/>
  <c r="H221" i="1"/>
  <c r="H939" i="1"/>
  <c r="H440" i="1"/>
  <c r="H220" i="1"/>
  <c r="H582" i="1"/>
  <c r="H439" i="1"/>
  <c r="H219" i="1"/>
  <c r="H218" i="1"/>
  <c r="H581" i="1"/>
  <c r="H580" i="1"/>
  <c r="H217" i="1"/>
  <c r="H579" i="1"/>
  <c r="H438" i="1"/>
  <c r="H437" i="1"/>
  <c r="H216" i="1"/>
  <c r="H436" i="1"/>
  <c r="H1559" i="1"/>
  <c r="H1558" i="1"/>
  <c r="H1224" i="1"/>
  <c r="H435" i="1"/>
  <c r="H1190" i="1"/>
  <c r="H1148" i="1"/>
  <c r="H215" i="1"/>
  <c r="H434" i="1"/>
  <c r="H1223" i="1"/>
  <c r="H433" i="1"/>
  <c r="H1557" i="1"/>
  <c r="H214" i="1"/>
  <c r="H1556" i="1"/>
  <c r="H1222" i="1"/>
  <c r="H938" i="1"/>
  <c r="H937" i="1"/>
  <c r="H1291" i="1"/>
  <c r="H578" i="1"/>
  <c r="H936" i="1"/>
  <c r="H213" i="1"/>
  <c r="H432" i="1"/>
  <c r="H431" i="1"/>
  <c r="H430" i="1"/>
  <c r="H212" i="1"/>
  <c r="H211" i="1"/>
  <c r="H210" i="1"/>
  <c r="H429" i="1"/>
  <c r="H577" i="1"/>
  <c r="H428" i="1"/>
  <c r="H935" i="1"/>
  <c r="H427" i="1"/>
  <c r="H209" i="1"/>
  <c r="H1147" i="1"/>
  <c r="H208" i="1"/>
  <c r="H1290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1555" i="1"/>
  <c r="H426" i="1"/>
  <c r="H576" i="1"/>
  <c r="H207" i="1"/>
  <c r="H206" i="1"/>
  <c r="H1358" i="1"/>
  <c r="H1357" i="1"/>
  <c r="H1484" i="1"/>
  <c r="H205" i="1"/>
  <c r="H1356" i="1"/>
  <c r="H204" i="1"/>
  <c r="H425" i="1"/>
  <c r="H424" i="1"/>
  <c r="H203" i="1"/>
  <c r="H202" i="1"/>
  <c r="H423" i="1"/>
  <c r="H1189" i="1"/>
  <c r="H575" i="1"/>
  <c r="H201" i="1"/>
  <c r="H200" i="1"/>
  <c r="H199" i="1"/>
  <c r="H198" i="1"/>
  <c r="H197" i="1"/>
  <c r="H196" i="1"/>
  <c r="H422" i="1"/>
  <c r="H1355" i="1"/>
  <c r="H1354" i="1"/>
  <c r="H195" i="1"/>
  <c r="H194" i="1"/>
  <c r="H193" i="1"/>
  <c r="H1455" i="1"/>
  <c r="H192" i="1"/>
  <c r="H1454" i="1"/>
  <c r="H1221" i="1"/>
  <c r="H1353" i="1"/>
  <c r="H1394" i="1"/>
  <c r="H821" i="1"/>
  <c r="H1530" i="1"/>
  <c r="H421" i="1"/>
  <c r="H191" i="1"/>
  <c r="H1220" i="1"/>
  <c r="H420" i="1"/>
  <c r="H419" i="1"/>
  <c r="H190" i="1"/>
  <c r="H189" i="1"/>
  <c r="H1483" i="1"/>
  <c r="H820" i="1"/>
  <c r="H911" i="1"/>
  <c r="H188" i="1"/>
  <c r="H187" i="1"/>
  <c r="H418" i="1"/>
  <c r="H186" i="1"/>
  <c r="H417" i="1"/>
  <c r="H185" i="1"/>
  <c r="H910" i="1"/>
  <c r="H184" i="1"/>
  <c r="H416" i="1"/>
  <c r="H183" i="1"/>
  <c r="H1498" i="1"/>
  <c r="H415" i="1"/>
  <c r="H182" i="1"/>
  <c r="H181" i="1"/>
  <c r="H180" i="1"/>
  <c r="H179" i="1"/>
  <c r="H178" i="1"/>
  <c r="H414" i="1"/>
  <c r="H1554" i="1"/>
  <c r="H413" i="1"/>
  <c r="H412" i="1"/>
  <c r="H411" i="1"/>
  <c r="H410" i="1"/>
  <c r="H409" i="1"/>
  <c r="H408" i="1"/>
  <c r="H177" i="1"/>
  <c r="H176" i="1"/>
  <c r="H175" i="1"/>
  <c r="H1553" i="1"/>
  <c r="H909" i="1"/>
  <c r="H174" i="1"/>
  <c r="H407" i="1"/>
  <c r="H1146" i="1"/>
  <c r="H406" i="1"/>
  <c r="H173" i="1"/>
  <c r="H172" i="1"/>
  <c r="H1219" i="1"/>
  <c r="H819" i="1"/>
  <c r="H171" i="1"/>
  <c r="H170" i="1"/>
  <c r="H405" i="1"/>
  <c r="H404" i="1"/>
  <c r="H574" i="1"/>
  <c r="H818" i="1"/>
  <c r="H169" i="1"/>
  <c r="H168" i="1"/>
  <c r="H1145" i="1"/>
  <c r="H1289" i="1"/>
  <c r="H167" i="1"/>
  <c r="H817" i="1"/>
  <c r="H403" i="1"/>
  <c r="H1552" i="1"/>
  <c r="H1144" i="1"/>
  <c r="H166" i="1"/>
  <c r="H1188" i="1"/>
  <c r="H165" i="1"/>
  <c r="H1143" i="1"/>
  <c r="H1218" i="1"/>
  <c r="H164" i="1"/>
  <c r="H1288" i="1"/>
  <c r="H573" i="1"/>
  <c r="H163" i="1"/>
  <c r="H162" i="1"/>
  <c r="H161" i="1"/>
  <c r="H160" i="1"/>
  <c r="H159" i="1"/>
  <c r="H402" i="1"/>
  <c r="H401" i="1"/>
  <c r="H400" i="1"/>
  <c r="H399" i="1"/>
  <c r="H398" i="1"/>
  <c r="H1529" i="1"/>
  <c r="H158" i="1"/>
  <c r="H157" i="1"/>
  <c r="H1328" i="1"/>
  <c r="H1528" i="1"/>
  <c r="H397" i="1"/>
  <c r="H396" i="1"/>
  <c r="H1551" i="1"/>
  <c r="H1550" i="1"/>
  <c r="H1549" i="1"/>
  <c r="H395" i="1"/>
  <c r="H156" i="1"/>
  <c r="H155" i="1"/>
  <c r="H1327" i="1"/>
  <c r="H394" i="1"/>
  <c r="H154" i="1"/>
  <c r="H1142" i="1"/>
  <c r="H1141" i="1"/>
  <c r="H572" i="1"/>
  <c r="H1482" i="1"/>
  <c r="H1287" i="1"/>
  <c r="H1511" i="1"/>
  <c r="H1326" i="1"/>
  <c r="H393" i="1"/>
  <c r="H1077" i="1"/>
  <c r="H1076" i="1"/>
  <c r="H1497" i="1"/>
  <c r="H392" i="1"/>
  <c r="H153" i="1"/>
  <c r="H1527" i="1"/>
  <c r="H152" i="1"/>
  <c r="H571" i="1"/>
  <c r="H1217" i="1"/>
  <c r="H151" i="1"/>
  <c r="H391" i="1"/>
  <c r="H1548" i="1"/>
  <c r="H1547" i="1"/>
  <c r="H390" i="1"/>
  <c r="H1140" i="1"/>
  <c r="H1325" i="1"/>
  <c r="H1139" i="1"/>
  <c r="H150" i="1"/>
  <c r="H1138" i="1"/>
  <c r="H149" i="1"/>
  <c r="H148" i="1"/>
  <c r="H147" i="1"/>
  <c r="H816" i="1"/>
  <c r="H1526" i="1"/>
  <c r="H146" i="1"/>
  <c r="H1426" i="1"/>
  <c r="H389" i="1"/>
  <c r="H1075" i="1"/>
  <c r="H388" i="1"/>
  <c r="H815" i="1"/>
  <c r="H1286" i="1"/>
  <c r="H1546" i="1"/>
  <c r="H145" i="1"/>
  <c r="H1137" i="1"/>
  <c r="H908" i="1"/>
  <c r="H387" i="1"/>
  <c r="H144" i="1"/>
  <c r="H386" i="1"/>
  <c r="H143" i="1"/>
  <c r="H385" i="1"/>
  <c r="H1136" i="1"/>
  <c r="H142" i="1"/>
  <c r="H141" i="1"/>
  <c r="H140" i="1"/>
  <c r="H1135" i="1"/>
  <c r="H570" i="1"/>
  <c r="H384" i="1"/>
  <c r="H139" i="1"/>
  <c r="H1525" i="1"/>
  <c r="H383" i="1"/>
  <c r="H382" i="1"/>
  <c r="H814" i="1"/>
  <c r="H1134" i="1"/>
  <c r="H1133" i="1"/>
  <c r="H569" i="1"/>
  <c r="H1132" i="1"/>
  <c r="H1131" i="1"/>
  <c r="H138" i="1"/>
  <c r="H1074" i="1"/>
  <c r="H813" i="1"/>
  <c r="H812" i="1"/>
  <c r="H568" i="1"/>
  <c r="H137" i="1"/>
  <c r="H136" i="1"/>
  <c r="H811" i="1"/>
  <c r="H135" i="1"/>
  <c r="H1130" i="1"/>
  <c r="H1545" i="1"/>
  <c r="H381" i="1"/>
  <c r="H810" i="1"/>
  <c r="H1129" i="1"/>
  <c r="H134" i="1"/>
  <c r="H809" i="1"/>
  <c r="H133" i="1"/>
  <c r="H132" i="1"/>
  <c r="H1496" i="1"/>
  <c r="H380" i="1"/>
  <c r="H379" i="1"/>
  <c r="H131" i="1"/>
  <c r="H1128" i="1"/>
  <c r="H130" i="1"/>
  <c r="H129" i="1"/>
  <c r="H1495" i="1"/>
  <c r="H567" i="1"/>
  <c r="H566" i="1"/>
  <c r="H378" i="1"/>
  <c r="H808" i="1"/>
  <c r="H377" i="1"/>
  <c r="H1494" i="1"/>
  <c r="H376" i="1"/>
  <c r="H1127" i="1"/>
  <c r="H1126" i="1"/>
  <c r="H807" i="1"/>
  <c r="H128" i="1"/>
  <c r="H127" i="1"/>
  <c r="H126" i="1"/>
  <c r="H1125" i="1"/>
  <c r="H565" i="1"/>
  <c r="H907" i="1"/>
  <c r="H906" i="1"/>
  <c r="H905" i="1"/>
  <c r="H904" i="1"/>
  <c r="H903" i="1"/>
  <c r="H902" i="1"/>
  <c r="H901" i="1"/>
  <c r="H125" i="1"/>
  <c r="H1493" i="1"/>
  <c r="H124" i="1"/>
  <c r="H375" i="1"/>
  <c r="H806" i="1"/>
  <c r="H374" i="1"/>
  <c r="H123" i="1"/>
  <c r="H122" i="1"/>
  <c r="H121" i="1"/>
  <c r="H1216" i="1"/>
  <c r="H373" i="1"/>
  <c r="H372" i="1"/>
  <c r="H371" i="1"/>
  <c r="H370" i="1"/>
  <c r="H805" i="1"/>
  <c r="H120" i="1"/>
  <c r="H804" i="1"/>
  <c r="H119" i="1"/>
  <c r="H118" i="1"/>
  <c r="H117" i="1"/>
  <c r="H116" i="1"/>
  <c r="H115" i="1"/>
  <c r="H114" i="1"/>
  <c r="H1124" i="1"/>
  <c r="H1123" i="1"/>
  <c r="H113" i="1"/>
  <c r="H1544" i="1"/>
  <c r="H369" i="1"/>
  <c r="H368" i="1"/>
  <c r="H112" i="1"/>
  <c r="H367" i="1"/>
  <c r="H366" i="1"/>
  <c r="H803" i="1"/>
  <c r="H111" i="1"/>
  <c r="H110" i="1"/>
  <c r="H1122" i="1"/>
  <c r="H1121" i="1"/>
  <c r="H109" i="1"/>
  <c r="H108" i="1"/>
  <c r="H107" i="1"/>
  <c r="H802" i="1"/>
  <c r="H106" i="1"/>
  <c r="H105" i="1"/>
  <c r="H104" i="1"/>
  <c r="H564" i="1"/>
  <c r="H365" i="1"/>
  <c r="H364" i="1"/>
  <c r="H103" i="1"/>
  <c r="H102" i="1"/>
  <c r="H101" i="1"/>
  <c r="H100" i="1"/>
  <c r="H99" i="1"/>
  <c r="H98" i="1"/>
  <c r="H801" i="1"/>
  <c r="H800" i="1"/>
  <c r="H97" i="1"/>
  <c r="H96" i="1"/>
  <c r="H95" i="1"/>
  <c r="H94" i="1"/>
  <c r="H93" i="1"/>
  <c r="H92" i="1"/>
  <c r="H91" i="1"/>
  <c r="H90" i="1"/>
  <c r="H89" i="1"/>
  <c r="H563" i="1"/>
  <c r="H1524" i="1"/>
  <c r="H363" i="1"/>
  <c r="H88" i="1"/>
  <c r="H1324" i="1"/>
  <c r="H87" i="1"/>
  <c r="H86" i="1"/>
  <c r="H562" i="1"/>
  <c r="H85" i="1"/>
  <c r="H1393" i="1"/>
  <c r="H1392" i="1"/>
  <c r="H362" i="1"/>
  <c r="H361" i="1"/>
  <c r="H561" i="1"/>
  <c r="H1120" i="1"/>
  <c r="H360" i="1"/>
  <c r="H84" i="1"/>
  <c r="H83" i="1"/>
  <c r="H799" i="1"/>
  <c r="H1119" i="1"/>
  <c r="H359" i="1"/>
  <c r="H1118" i="1"/>
  <c r="H358" i="1"/>
  <c r="H1117" i="1"/>
  <c r="H357" i="1"/>
  <c r="H82" i="1"/>
  <c r="H81" i="1"/>
  <c r="H80" i="1"/>
  <c r="H79" i="1"/>
  <c r="H78" i="1"/>
  <c r="H77" i="1"/>
  <c r="H356" i="1"/>
  <c r="H355" i="1"/>
  <c r="H76" i="1"/>
  <c r="H354" i="1"/>
  <c r="H798" i="1"/>
  <c r="H75" i="1"/>
  <c r="H74" i="1"/>
  <c r="H73" i="1"/>
  <c r="H1116" i="1"/>
  <c r="H72" i="1"/>
  <c r="H1543" i="1"/>
  <c r="H560" i="1"/>
  <c r="H1391" i="1"/>
  <c r="H1115" i="1"/>
  <c r="H1114" i="1"/>
  <c r="H71" i="1"/>
  <c r="H1523" i="1"/>
  <c r="H559" i="1"/>
  <c r="H1285" i="1"/>
  <c r="H1284" i="1"/>
  <c r="H1283" i="1"/>
  <c r="H1282" i="1"/>
  <c r="H353" i="1"/>
  <c r="H797" i="1"/>
  <c r="H796" i="1"/>
  <c r="H70" i="1"/>
  <c r="H1492" i="1"/>
  <c r="H352" i="1"/>
  <c r="H351" i="1"/>
  <c r="H69" i="1"/>
  <c r="H68" i="1"/>
  <c r="H67" i="1"/>
  <c r="H66" i="1"/>
  <c r="H1481" i="1"/>
  <c r="H65" i="1"/>
  <c r="H1187" i="1"/>
  <c r="H1053" i="1"/>
  <c r="H64" i="1"/>
  <c r="H1542" i="1"/>
  <c r="H1113" i="1"/>
  <c r="H558" i="1"/>
  <c r="H795" i="1"/>
  <c r="H1522" i="1"/>
  <c r="H63" i="1"/>
  <c r="H62" i="1"/>
  <c r="H61" i="1"/>
  <c r="H60" i="1"/>
  <c r="H59" i="1"/>
  <c r="H58" i="1"/>
  <c r="H57" i="1"/>
  <c r="H1112" i="1"/>
  <c r="H557" i="1"/>
  <c r="H1491" i="1"/>
  <c r="H556" i="1"/>
  <c r="H555" i="1"/>
  <c r="H554" i="1"/>
  <c r="H1111" i="1"/>
  <c r="H1110" i="1"/>
  <c r="H1390" i="1"/>
  <c r="H1389" i="1"/>
  <c r="H350" i="1"/>
  <c r="H349" i="1"/>
  <c r="H900" i="1"/>
  <c r="H56" i="1"/>
  <c r="H55" i="1"/>
  <c r="H54" i="1"/>
  <c r="H53" i="1"/>
  <c r="H52" i="1"/>
  <c r="H553" i="1"/>
  <c r="H348" i="1"/>
  <c r="H1490" i="1"/>
  <c r="H1109" i="1"/>
  <c r="H51" i="1"/>
  <c r="H50" i="1"/>
  <c r="H1480" i="1"/>
  <c r="H49" i="1"/>
  <c r="H1521" i="1"/>
  <c r="H48" i="1"/>
  <c r="H47" i="1"/>
  <c r="H899" i="1"/>
  <c r="H46" i="1"/>
  <c r="H45" i="1"/>
  <c r="H347" i="1"/>
  <c r="H44" i="1"/>
  <c r="H43" i="1"/>
  <c r="H346" i="1"/>
  <c r="H552" i="1"/>
  <c r="H551" i="1"/>
  <c r="H345" i="1"/>
  <c r="H550" i="1"/>
  <c r="H42" i="1"/>
  <c r="H41" i="1"/>
  <c r="H549" i="1"/>
  <c r="H1108" i="1"/>
  <c r="H344" i="1"/>
  <c r="H40" i="1"/>
  <c r="H548" i="1"/>
  <c r="H547" i="1"/>
  <c r="H39" i="1"/>
  <c r="H1107" i="1"/>
  <c r="H794" i="1"/>
  <c r="H38" i="1"/>
  <c r="H793" i="1"/>
  <c r="H546" i="1"/>
  <c r="H343" i="1"/>
  <c r="H545" i="1"/>
  <c r="H342" i="1"/>
  <c r="H341" i="1"/>
  <c r="H792" i="1"/>
  <c r="H1489" i="1"/>
  <c r="H1541" i="1"/>
  <c r="H544" i="1"/>
  <c r="H791" i="1"/>
  <c r="H37" i="1"/>
  <c r="H543" i="1"/>
  <c r="H36" i="1"/>
  <c r="H35" i="1"/>
  <c r="H34" i="1"/>
  <c r="H33" i="1"/>
  <c r="H340" i="1"/>
  <c r="H32" i="1"/>
  <c r="H790" i="1"/>
  <c r="H542" i="1"/>
  <c r="H339" i="1"/>
  <c r="H338" i="1"/>
  <c r="H31" i="1"/>
  <c r="H337" i="1"/>
  <c r="H789" i="1"/>
  <c r="H30" i="1"/>
  <c r="H541" i="1"/>
  <c r="H788" i="1"/>
  <c r="H787" i="1"/>
  <c r="H29" i="1"/>
  <c r="H336" i="1"/>
  <c r="H786" i="1"/>
  <c r="H28" i="1"/>
  <c r="H1488" i="1"/>
  <c r="H1479" i="1"/>
  <c r="H540" i="1"/>
  <c r="H335" i="1"/>
  <c r="H334" i="1"/>
  <c r="H333" i="1"/>
  <c r="H27" i="1"/>
  <c r="H332" i="1"/>
  <c r="H26" i="1"/>
  <c r="H25" i="1"/>
  <c r="H331" i="1"/>
  <c r="H330" i="1"/>
  <c r="H24" i="1"/>
  <c r="H23" i="1"/>
  <c r="H22" i="1"/>
  <c r="H1540" i="1"/>
  <c r="H1539" i="1"/>
  <c r="H1538" i="1"/>
  <c r="H785" i="1"/>
  <c r="H21" i="1"/>
  <c r="H1388" i="1"/>
  <c r="H1106" i="1"/>
  <c r="H784" i="1"/>
  <c r="H783" i="1"/>
  <c r="H20" i="1"/>
  <c r="H1323" i="1"/>
  <c r="H19" i="1"/>
  <c r="H1105" i="1"/>
  <c r="H18" i="1"/>
  <c r="H17" i="1"/>
  <c r="H16" i="1"/>
  <c r="H1352" i="1"/>
  <c r="H782" i="1"/>
  <c r="H1052" i="1"/>
  <c r="H329" i="1"/>
  <c r="H15" i="1"/>
  <c r="H328" i="1"/>
  <c r="H781" i="1"/>
  <c r="H780" i="1"/>
  <c r="H327" i="1"/>
  <c r="H14" i="1"/>
  <c r="H1104" i="1"/>
  <c r="H1281" i="1"/>
  <c r="H13" i="1"/>
  <c r="H779" i="1"/>
  <c r="H778" i="1"/>
  <c r="H12" i="1"/>
  <c r="H11" i="1"/>
  <c r="H326" i="1"/>
  <c r="H325" i="1"/>
  <c r="H1103" i="1"/>
  <c r="H10" i="1"/>
  <c r="H9" i="1"/>
  <c r="H8" i="1"/>
  <c r="H777" i="1"/>
  <c r="H776" i="1"/>
  <c r="H775" i="1"/>
  <c r="H774" i="1"/>
  <c r="H773" i="1"/>
  <c r="H772" i="1"/>
  <c r="H771" i="1"/>
  <c r="H7" i="1"/>
  <c r="H770" i="1"/>
  <c r="H769" i="1"/>
  <c r="H6" i="1"/>
  <c r="H768" i="1"/>
  <c r="H324" i="1"/>
  <c r="H5" i="1"/>
  <c r="H323" i="1"/>
  <c r="H767" i="1"/>
  <c r="H322" i="1"/>
  <c r="H1051" i="1"/>
  <c r="H321" i="1"/>
  <c r="H766" i="1"/>
  <c r="H4" i="1"/>
  <c r="H765" i="1"/>
  <c r="H3" i="1"/>
  <c r="H764" i="1"/>
  <c r="H2" i="1"/>
  <c r="H1537" i="1"/>
  <c r="H1536" i="1"/>
  <c r="H1535" i="1"/>
  <c r="H1534" i="1"/>
  <c r="H1533" i="1"/>
</calcChain>
</file>

<file path=xl/sharedStrings.xml><?xml version="1.0" encoding="utf-8"?>
<sst xmlns="http://schemas.openxmlformats.org/spreadsheetml/2006/main" count="82187" uniqueCount="21999">
  <si>
    <t xml:space="preserve">Oś priorytetowa </t>
  </si>
  <si>
    <t xml:space="preserve">Działanie </t>
  </si>
  <si>
    <t xml:space="preserve">Poddziałanie </t>
  </si>
  <si>
    <r>
      <t xml:space="preserve">Numer umowy/aneksu/decyzji
</t>
    </r>
    <r>
      <rPr>
        <u/>
        <sz val="12"/>
        <color rgb="FFFF0000"/>
        <rFont val="Calibri"/>
        <family val="2"/>
        <charset val="238"/>
      </rPr>
      <t xml:space="preserve"> KSI</t>
    </r>
  </si>
  <si>
    <r>
      <t xml:space="preserve">Numer umowy/aneksu/decyzji
</t>
    </r>
    <r>
      <rPr>
        <u/>
        <sz val="12"/>
        <color rgb="FFFF0000"/>
        <rFont val="Calibri"/>
        <family val="2"/>
        <charset val="238"/>
      </rPr>
      <t>LSI</t>
    </r>
  </si>
  <si>
    <r>
      <t xml:space="preserve">Suma kontrolna WND
</t>
    </r>
    <r>
      <rPr>
        <u/>
        <sz val="12"/>
        <color rgb="FFFF0000"/>
        <rFont val="Calibri"/>
        <family val="2"/>
        <charset val="238"/>
      </rPr>
      <t>LSI</t>
    </r>
  </si>
  <si>
    <r>
      <t xml:space="preserve">Sygnatura 
</t>
    </r>
    <r>
      <rPr>
        <u/>
        <sz val="12"/>
        <color rgb="FFFF0000"/>
        <rFont val="Calibri"/>
        <family val="2"/>
        <charset val="238"/>
      </rPr>
      <t>KSI</t>
    </r>
  </si>
  <si>
    <r>
      <t xml:space="preserve">Sygnatura
</t>
    </r>
    <r>
      <rPr>
        <u/>
        <sz val="12"/>
        <color rgb="FFFF0000"/>
        <rFont val="Calibri"/>
        <family val="2"/>
        <charset val="238"/>
      </rPr>
      <t>LSI</t>
    </r>
  </si>
  <si>
    <t>DATA PODPISANIA UMOWY -00</t>
  </si>
  <si>
    <r>
      <t xml:space="preserve">OKRES SPRAWOZDAWCZY
wg daty podpisania umowy -00
</t>
    </r>
    <r>
      <rPr>
        <u/>
        <sz val="9"/>
        <color rgb="FFFF0000"/>
        <rFont val="Calibri"/>
        <family val="2"/>
        <charset val="238"/>
      </rPr>
      <t>półrocza</t>
    </r>
  </si>
  <si>
    <r>
      <t xml:space="preserve">OKRES SPRAWOZDAWCZY
wg daty podpisania umowy -00
</t>
    </r>
    <r>
      <rPr>
        <u/>
        <sz val="9"/>
        <color rgb="FFFF0000"/>
        <rFont val="Calibri"/>
        <family val="2"/>
        <charset val="238"/>
      </rPr>
      <t>lata</t>
    </r>
  </si>
  <si>
    <r>
      <t xml:space="preserve">kiedy utworzył 
</t>
    </r>
    <r>
      <rPr>
        <b/>
        <u/>
        <sz val="9"/>
        <color theme="1"/>
        <rFont val="Calibri"/>
        <family val="2"/>
        <charset val="238"/>
      </rPr>
      <t>umowę -00</t>
    </r>
  </si>
  <si>
    <r>
      <t xml:space="preserve">OKRES SPRAWOZDAWCZY
wg daty kiedy utworzył umowę -00
</t>
    </r>
    <r>
      <rPr>
        <u/>
        <sz val="9"/>
        <color rgb="FFFF0000"/>
        <rFont val="Calibri"/>
        <family val="2"/>
        <charset val="238"/>
      </rPr>
      <t>półrocza</t>
    </r>
  </si>
  <si>
    <r>
      <t xml:space="preserve">OKRES SPRAWOZDAWCZY
wg daty kiedy utworzył umowę -00
</t>
    </r>
    <r>
      <rPr>
        <u/>
        <sz val="9"/>
        <color rgb="FFFF0000"/>
        <rFont val="Calibri"/>
        <family val="2"/>
        <charset val="238"/>
      </rPr>
      <t>lata</t>
    </r>
  </si>
  <si>
    <t>Data rozpoczęcia realizacji</t>
  </si>
  <si>
    <t>Data zakończenia realizacji</t>
  </si>
  <si>
    <r>
      <t xml:space="preserve">zakończenie realizacji projektu 
</t>
    </r>
    <r>
      <rPr>
        <u/>
        <sz val="9"/>
        <color rgb="FFFF0000"/>
        <rFont val="Calibri"/>
        <family val="2"/>
        <charset val="238"/>
      </rPr>
      <t>w półroczach</t>
    </r>
  </si>
  <si>
    <r>
      <t xml:space="preserve">zakończenie realizacji projektu 
</t>
    </r>
    <r>
      <rPr>
        <u/>
        <sz val="9"/>
        <color rgb="FFFF0000"/>
        <rFont val="Calibri"/>
        <family val="2"/>
        <charset val="238"/>
      </rPr>
      <t>w latach</t>
    </r>
  </si>
  <si>
    <r>
      <t xml:space="preserve">Data podpisania
</t>
    </r>
    <r>
      <rPr>
        <u/>
        <sz val="9"/>
        <color rgb="FFFF0000"/>
        <rFont val="Calibri"/>
        <family val="2"/>
        <charset val="238"/>
      </rPr>
      <t>aktulanej umowy</t>
    </r>
  </si>
  <si>
    <t>Wartości ogółem</t>
  </si>
  <si>
    <t>Wydatki kwalifikowalne</t>
  </si>
  <si>
    <t>Dofinansowanie</t>
  </si>
  <si>
    <t>w tym UE</t>
  </si>
  <si>
    <t>Wkład własny</t>
  </si>
  <si>
    <t>% dofinansowania</t>
  </si>
  <si>
    <t>Tytuł projektu</t>
  </si>
  <si>
    <t>Pomoc Publiczna</t>
  </si>
  <si>
    <t>Wartość ogółem</t>
  </si>
  <si>
    <t>Wkład publiczny</t>
  </si>
  <si>
    <t>Wkład prywatny</t>
  </si>
  <si>
    <t>% wydatków podlegających cross-financingowi</t>
  </si>
  <si>
    <t>Projekt realizowany na terenie całego kraju</t>
  </si>
  <si>
    <t>Temat priorytetu</t>
  </si>
  <si>
    <t>Forma finansowania</t>
  </si>
  <si>
    <t>Obszar realizacji</t>
  </si>
  <si>
    <t>Dział gospodarki</t>
  </si>
  <si>
    <t>NIP beneficjenta</t>
  </si>
  <si>
    <t>Nazwa beneficjenta</t>
  </si>
  <si>
    <t>Kod pocztowy</t>
  </si>
  <si>
    <t>Miejscowość</t>
  </si>
  <si>
    <t>Ulica</t>
  </si>
  <si>
    <t>Nr budynku</t>
  </si>
  <si>
    <t>Nr lokalu</t>
  </si>
  <si>
    <t>Telefon</t>
  </si>
  <si>
    <t>Faks</t>
  </si>
  <si>
    <t>Forma prawna beneficjenta</t>
  </si>
  <si>
    <t>Regon</t>
  </si>
  <si>
    <t>Typ beneficjenta</t>
  </si>
  <si>
    <t>Razem - Wydatki ogółem</t>
  </si>
  <si>
    <r>
      <t xml:space="preserve">Kiedy utworzył </t>
    </r>
    <r>
      <rPr>
        <b/>
        <u/>
        <sz val="9"/>
        <color theme="1"/>
        <rFont val="Calibri"/>
        <family val="2"/>
        <charset val="238"/>
      </rPr>
      <t>aneks!</t>
    </r>
  </si>
  <si>
    <t>RPZP.08.00.00</t>
  </si>
  <si>
    <t>RPZP.08.02.00</t>
  </si>
  <si>
    <t>RPZP.08.02.00-32-001/07-00</t>
  </si>
  <si>
    <t>RPZP.08.02.00-32-001/07</t>
  </si>
  <si>
    <t>2008-04-25</t>
  </si>
  <si>
    <t>2008 I półrocze</t>
  </si>
  <si>
    <t>2008</t>
  </si>
  <si>
    <t>2008-05-27</t>
  </si>
  <si>
    <t>2007-01-01</t>
  </si>
  <si>
    <t>2007-12-31</t>
  </si>
  <si>
    <t>2007 II półrocze</t>
  </si>
  <si>
    <t>2007</t>
  </si>
  <si>
    <t>Prowadzenie działań infomracyjno-promocyjnych RPO WZ w roku 2007</t>
  </si>
  <si>
    <t>bez pomocy publicznej</t>
  </si>
  <si>
    <t>Nie</t>
  </si>
  <si>
    <t>86 Ocena, badania/ekspertyzy, informacja i komunikacja</t>
  </si>
  <si>
    <t>01 Pomoc bezzwrotna</t>
  </si>
  <si>
    <t>01 Obszar miejski</t>
  </si>
  <si>
    <t>17 Administracja publiczna</t>
  </si>
  <si>
    <t>8512871498</t>
  </si>
  <si>
    <t>Województwo Zachodniopomorskie</t>
  </si>
  <si>
    <t>70-540</t>
  </si>
  <si>
    <t>Szczecin</t>
  </si>
  <si>
    <t>Korsarzy</t>
  </si>
  <si>
    <t>34</t>
  </si>
  <si>
    <t>wspólnota samorządowa - województwo</t>
  </si>
  <si>
    <t>811683876</t>
  </si>
  <si>
    <t>Jednostka samorządu terytorialnego</t>
  </si>
  <si>
    <t>RPZP.08.01.00</t>
  </si>
  <si>
    <t>RPZP.08.01.00-32-001/07-01</t>
  </si>
  <si>
    <t>RPZP.08.01.00-32-001/07</t>
  </si>
  <si>
    <t>2009-03-31</t>
  </si>
  <si>
    <t>Realizacja działań administracji zajmującej się zarządzaniem i wdrażaniem RPO WZ w roku 2007</t>
  </si>
  <si>
    <t>85 Przygotowanie, realizacja, monitorowanie i kontrola</t>
  </si>
  <si>
    <t>2010-03-22</t>
  </si>
  <si>
    <t>RPZP.08.01.00-32-001/08-02</t>
  </si>
  <si>
    <t>RPZP.08.01.00-32-001/08</t>
  </si>
  <si>
    <t>2008-06-04</t>
  </si>
  <si>
    <t>2008-06-20</t>
  </si>
  <si>
    <t>2008 II półrocze</t>
  </si>
  <si>
    <t>2008-01-01</t>
  </si>
  <si>
    <t>2008-12-31</t>
  </si>
  <si>
    <t>2009-08-06</t>
  </si>
  <si>
    <t>Realizacja działań administracji zajmującej się zarządzaniem RPO WZ w roku 2008</t>
  </si>
  <si>
    <t>2009-08-19</t>
  </si>
  <si>
    <t>RPZP.08.02.00-32-001/08-02</t>
  </si>
  <si>
    <t>RPZP.08.02.00-32-001/08</t>
  </si>
  <si>
    <t>Prowadzenie działań informacyjno-promocyjnych RPO WZ w roku 2008</t>
  </si>
  <si>
    <t>RPZP.08.01.00-32-002/08-02</t>
  </si>
  <si>
    <t>RPZP.08.01.00-32-002/08</t>
  </si>
  <si>
    <t>2008-06-12</t>
  </si>
  <si>
    <t>2008-07-17</t>
  </si>
  <si>
    <t>Wsparcie administracji zajmującej się wdrażaniem RPO WZ w 2008 roku</t>
  </si>
  <si>
    <t>2009-10-05</t>
  </si>
  <si>
    <t>RPZP.01.00.00</t>
  </si>
  <si>
    <t>RPZP.01.01.00</t>
  </si>
  <si>
    <t>RPZP.01.01.01</t>
  </si>
  <si>
    <t>RPZP.01.01.01-32-150/08-03</t>
  </si>
  <si>
    <t>UDA-RPZP.01.01.01-32-150/08-03</t>
  </si>
  <si>
    <t>8fded1f74b</t>
  </si>
  <si>
    <t>RPZP.01.01.01-32-150/08</t>
  </si>
  <si>
    <t>2009-05-22</t>
  </si>
  <si>
    <t>2009 I półrocze</t>
  </si>
  <si>
    <t>2009</t>
  </si>
  <si>
    <t>2009-05-28</t>
  </si>
  <si>
    <t>2008-12-02</t>
  </si>
  <si>
    <t>2009-04-09</t>
  </si>
  <si>
    <t>2011-05-13</t>
  </si>
  <si>
    <t>Wzrost konkurencyjności przedsiębiorstwa poprzez inwestycję w innowacyjny sprzęt stomatologiczny</t>
  </si>
  <si>
    <t>pomoc publiczna</t>
  </si>
  <si>
    <t>08 Inne inwestycje w przedsiębiorstwa</t>
  </si>
  <si>
    <t>19 Działalność w zakresie ochrony zdrowia ludzkiego</t>
  </si>
  <si>
    <t>6691155486</t>
  </si>
  <si>
    <t>Indywidualna Specjalistyczna Praktyka Lekarska Barbara Gołębicka</t>
  </si>
  <si>
    <t>75-393</t>
  </si>
  <si>
    <t>Koszalin</t>
  </si>
  <si>
    <t>Małopolska</t>
  </si>
  <si>
    <t>1B</t>
  </si>
  <si>
    <t>1</t>
  </si>
  <si>
    <t>0943438468</t>
  </si>
  <si>
    <t>0943436480</t>
  </si>
  <si>
    <t>osoba fizyczna prowadząca działalność gospodarczą - mikro przedsiębiorstwo</t>
  </si>
  <si>
    <t>330350606</t>
  </si>
  <si>
    <t>przedsiębiorca lub przedsiębiorstwo</t>
  </si>
  <si>
    <t>2011-05-17</t>
  </si>
  <si>
    <t>RPZP.01.03.00</t>
  </si>
  <si>
    <t>RPZP.01.03.01</t>
  </si>
  <si>
    <t>RPZP.01.03.01-32-020/08-00</t>
  </si>
  <si>
    <t>UDA-RPZP.01.03.01-32-020/08-00</t>
  </si>
  <si>
    <t>8d9b0d11a6</t>
  </si>
  <si>
    <t>RPZP.01.03.01-32-020/08</t>
  </si>
  <si>
    <t>2009-07-09</t>
  </si>
  <si>
    <t>2009 II półrocze</t>
  </si>
  <si>
    <t>2009-07-10</t>
  </si>
  <si>
    <t>2008-12-29</t>
  </si>
  <si>
    <t>2009-05-15</t>
  </si>
  <si>
    <t>„Zmiana systemu grzewczego w OW „Wielki Błękit” w wyniku specjalistycznego doradztwa w zakresie planowania inwestycyjnego kluczem do poprawy konkurencyjności firmy „Urbańscy” s.c.”</t>
  </si>
  <si>
    <t>pomoc de minimis</t>
  </si>
  <si>
    <t>05 Usługi w zakresie zaawansowanego wsparcia dla przedsiębiorstw i grup przedsiębiorstw</t>
  </si>
  <si>
    <t>05 Obszary wiejskie (poza obszarami górskimi, wyspami lub o niskiej i bardzo niskiej gęstości zaludnienia)</t>
  </si>
  <si>
    <t>14 Hotele i restauracje</t>
  </si>
  <si>
    <t>7870003598</t>
  </si>
  <si>
    <t>"URBAŃSCY" Spółka Cywilna Danuta Urbańska &amp;Ryszard Urbański</t>
  </si>
  <si>
    <t>72-400</t>
  </si>
  <si>
    <t>Łukęcin</t>
  </si>
  <si>
    <t>Spacerowa</t>
  </si>
  <si>
    <t>3</t>
  </si>
  <si>
    <t>-</t>
  </si>
  <si>
    <t>091/3812697</t>
  </si>
  <si>
    <t>spółka cywilna prowadząca działalność w oparciu o umowę zawartą na podstawie KC - małe przedsiębiorstwo</t>
  </si>
  <si>
    <t>812002312</t>
  </si>
  <si>
    <t>RPZP.01.01.01-32-111/08-03</t>
  </si>
  <si>
    <t>UDA-RPZP.01.01.01-32-111/08-03</t>
  </si>
  <si>
    <t>55188b8f5e</t>
  </si>
  <si>
    <t>RPZP.01.01.01-32-111/08</t>
  </si>
  <si>
    <t>2009-04-24</t>
  </si>
  <si>
    <t>2009-04-30</t>
  </si>
  <si>
    <t>2008-11-25</t>
  </si>
  <si>
    <t>2009-06-02</t>
  </si>
  <si>
    <t>2011-06-03</t>
  </si>
  <si>
    <t>POPRAWA KONKURENCYJNOSCI GABINETU STOMATOLOGICZNEGO POPRZEZ UZUPEŁNIENIE SPECJALISTYCZNEGO WYPOSAZENIA</t>
  </si>
  <si>
    <t>8511409740</t>
  </si>
  <si>
    <t>Niepubliczny Zakład Opieki Zdrowotnej "PRO DENTUS"</t>
  </si>
  <si>
    <t>71-696</t>
  </si>
  <si>
    <t>Gołębia</t>
  </si>
  <si>
    <t>73</t>
  </si>
  <si>
    <t>091-8525413</t>
  </si>
  <si>
    <t>091-4250742</t>
  </si>
  <si>
    <t>810639815</t>
  </si>
  <si>
    <t>2011-06-06</t>
  </si>
  <si>
    <t>RPZP.01.03.01-32-001/08-01</t>
  </si>
  <si>
    <t>UDA-RPZP.01.03.01-32-001/08-01</t>
  </si>
  <si>
    <t>9a46bd4ecd</t>
  </si>
  <si>
    <t>RPZP.01.03.01-32-001/08</t>
  </si>
  <si>
    <t>2009-07-22</t>
  </si>
  <si>
    <t>2009-07-29</t>
  </si>
  <si>
    <t>2008-12-01</t>
  </si>
  <si>
    <t>2009-06-04</t>
  </si>
  <si>
    <t>2010-02-02</t>
  </si>
  <si>
    <t>Zwiększenie konkurencyjności firmy Wyroby Granitowe Wołczyk poprzez doradztwo w zakresie poszukiwania zewnętrznego źródła finansowania inwestycji.</t>
  </si>
  <si>
    <t>06 Nieokreślony przemysł wytwórczy</t>
  </si>
  <si>
    <t>8610007507</t>
  </si>
  <si>
    <t>"Wyroby Granitowe Wołczyk" Spółka Jawna</t>
  </si>
  <si>
    <t>Kamień Pomorski</t>
  </si>
  <si>
    <t>Wolińska</t>
  </si>
  <si>
    <t>50</t>
  </si>
  <si>
    <t>(091)3823150</t>
  </si>
  <si>
    <t>spółka jawna - mikro przedsiębiorstwo</t>
  </si>
  <si>
    <t>810688222</t>
  </si>
  <si>
    <t>2010-02-04</t>
  </si>
  <si>
    <t>RPZP.01.01.01-32-109/08-04</t>
  </si>
  <si>
    <t>UDA-RPZP.01.01.01-32-109/08-04</t>
  </si>
  <si>
    <t>477b244c64</t>
  </si>
  <si>
    <t>RPZP.01.01.01-32-109/08</t>
  </si>
  <si>
    <t>2009-04-27</t>
  </si>
  <si>
    <t>2009-06-05</t>
  </si>
  <si>
    <t>2011-05-26</t>
  </si>
  <si>
    <t>Inwestycja w firmie SALUS s. c. w Gryfinie polegająca na zakupie specjalistycznego sprzętu do rehabilitacji i stomatologii</t>
  </si>
  <si>
    <t>8580005052</t>
  </si>
  <si>
    <t>"SALUS" s.c. Ewa Dąbrowska Zbigniew Podfigurny</t>
  </si>
  <si>
    <t>74-100</t>
  </si>
  <si>
    <t>Gryfino</t>
  </si>
  <si>
    <t>1 Maja</t>
  </si>
  <si>
    <t>15</t>
  </si>
  <si>
    <t>a</t>
  </si>
  <si>
    <t>608463676</t>
  </si>
  <si>
    <t>niedotyczy</t>
  </si>
  <si>
    <t>spółka cywilna prowadząca działalność w oparciu o umowę zawartą na podstawie KC - mikro przedsiębiorstwo</t>
  </si>
  <si>
    <t>812684889</t>
  </si>
  <si>
    <t>2011-05-27</t>
  </si>
  <si>
    <t>RPZP.01.03.01-32-022/08-03</t>
  </si>
  <si>
    <t>UDA-RPZP.01.03.01-32-022/08-03</t>
  </si>
  <si>
    <t>fdd31e761e</t>
  </si>
  <si>
    <t>RPZP.01.03.01-32-022/08</t>
  </si>
  <si>
    <t>2009-08-11</t>
  </si>
  <si>
    <t>2009-01-01</t>
  </si>
  <si>
    <t>2009-06-09</t>
  </si>
  <si>
    <t>2012-06-13</t>
  </si>
  <si>
    <t>Wzrost konkurencyjności Przedsiębiorstwa PKS Gryfice Sp. z o.o. poprzez specjalistyczne doradztwo w zakresie pozyskiwania zewnętrznego źródła finansowania inwestycji w budowę motelu Formule 1</t>
  </si>
  <si>
    <t>Tak</t>
  </si>
  <si>
    <t>8571673972</t>
  </si>
  <si>
    <t>"PRZEDSIĘBIORSTWO PKS GRYFICE" SPÓŁKA Z OGRANICZONĄ ODPOWIEDZIALNOŚCIĄ</t>
  </si>
  <si>
    <t>72-310</t>
  </si>
  <si>
    <t>Płoty</t>
  </si>
  <si>
    <t>Słudwia</t>
  </si>
  <si>
    <t>0914698311</t>
  </si>
  <si>
    <t>0913842691</t>
  </si>
  <si>
    <t>spółka z ograniczoną odpowiedzialnością - średnie przedsiębiorstwo</t>
  </si>
  <si>
    <t>811264748</t>
  </si>
  <si>
    <t>2012-06-18</t>
  </si>
  <si>
    <t>RPZP.01.01.02</t>
  </si>
  <si>
    <t>RPZP.01.01.02-32-084/08-02</t>
  </si>
  <si>
    <t>UDA-RPZP.01.01.02-32-084/08-02</t>
  </si>
  <si>
    <t>9bb0449c26</t>
  </si>
  <si>
    <t>RPZP.01.01.02-32-084/08</t>
  </si>
  <si>
    <t>2009-04-07</t>
  </si>
  <si>
    <t>2009-04-21</t>
  </si>
  <si>
    <t>2008-11-17</t>
  </si>
  <si>
    <t>2009-06-24</t>
  </si>
  <si>
    <t>2009-10-12</t>
  </si>
  <si>
    <t>Zakup i uruchomienie MOBILNEGO CENTRUM BETONIARSKIEGO w technologii „on the fly” – firma FORMAT, Koszalin</t>
  </si>
  <si>
    <t>6691554849</t>
  </si>
  <si>
    <t>FORMAT inż. Tadeusz Osiecki</t>
  </si>
  <si>
    <t>75-347</t>
  </si>
  <si>
    <t>Władysława IV</t>
  </si>
  <si>
    <t>139</t>
  </si>
  <si>
    <t>B</t>
  </si>
  <si>
    <t>0943433749</t>
  </si>
  <si>
    <t>0943477175</t>
  </si>
  <si>
    <t>osoba fizyczna prowadząca działalność gospodarczą - małe przedsiębiorstwo</t>
  </si>
  <si>
    <t>331021431</t>
  </si>
  <si>
    <t>2009-12-07</t>
  </si>
  <si>
    <t>RPZP.01.03.03</t>
  </si>
  <si>
    <t>RPZP.01.03.03-32-001/09-03</t>
  </si>
  <si>
    <t>UDA-RPZP.01.03.03-32-001/09-03</t>
  </si>
  <si>
    <t>114be2728f</t>
  </si>
  <si>
    <t>RPZP.01.03.03-32-001/09</t>
  </si>
  <si>
    <t>2009-04-16</t>
  </si>
  <si>
    <t>2007-07-19</t>
  </si>
  <si>
    <t>2009-06-30</t>
  </si>
  <si>
    <t>2009-12-01</t>
  </si>
  <si>
    <t>Uzbrojenie terenów inwestycyjnych w Stargardzie Szczecińskim</t>
  </si>
  <si>
    <t>09 Pobór, uzdatnianie i rozprowadzanie wody</t>
  </si>
  <si>
    <t>8540011520</t>
  </si>
  <si>
    <t>Miejskie Przedsiębiorstwo Gospodarki Komunalnej Spółka z ograniczoną odpowiedzialnością</t>
  </si>
  <si>
    <t>73-110</t>
  </si>
  <si>
    <t>Stargard Szczeciński</t>
  </si>
  <si>
    <t>Okrzei</t>
  </si>
  <si>
    <t>6</t>
  </si>
  <si>
    <t>(0-91)5771274</t>
  </si>
  <si>
    <t>(0-91)5772128</t>
  </si>
  <si>
    <t>spółka z ograniczoną odpowiedzialnością - duże przedsiębiorstwo</t>
  </si>
  <si>
    <t>811115758</t>
  </si>
  <si>
    <t>2009-12-10</t>
  </si>
  <si>
    <t>RPZP.01.01.02-32-049/08-01</t>
  </si>
  <si>
    <t>UDA-RPZP.01.01.02-32-049/08-01</t>
  </si>
  <si>
    <t>031356cb86</t>
  </si>
  <si>
    <t>RPZP.01.01.02-32-049/08</t>
  </si>
  <si>
    <t>2009-11-18</t>
  </si>
  <si>
    <t>Podniesienie innowacyjności przedsiębiorstwa poprzez zakup nowoczesnych komór chłodniczych i wyposażenia prosektorium</t>
  </si>
  <si>
    <t>22 Inne niewyszczególnione usługi</t>
  </si>
  <si>
    <t>6720006577</t>
  </si>
  <si>
    <t>Armar Spółka z ograniczoną odpowiedzialnością</t>
  </si>
  <si>
    <t>78-200</t>
  </si>
  <si>
    <t>Białogard</t>
  </si>
  <si>
    <t>Dąbrowszczaków</t>
  </si>
  <si>
    <t>62</t>
  </si>
  <si>
    <t>094/3123585</t>
  </si>
  <si>
    <t>spółka z ograniczoną odpowiedzialnością - małe przedsiębiorstwo</t>
  </si>
  <si>
    <t>330008061</t>
  </si>
  <si>
    <t>2009-11-25</t>
  </si>
  <si>
    <t>RPZP.01.03.01-32-024/08-01</t>
  </si>
  <si>
    <t>UDA-RPZP.01.03.01-32-024/08-01</t>
  </si>
  <si>
    <t>3bfae01877</t>
  </si>
  <si>
    <t>RPZP.01.03.01-32-024/08</t>
  </si>
  <si>
    <t>2009-07-08</t>
  </si>
  <si>
    <t>2009-07-13</t>
  </si>
  <si>
    <t>2009-03-01</t>
  </si>
  <si>
    <t>2009-08-20</t>
  </si>
  <si>
    <t>Doradztwo inwestycyjne przy opracowaniu Biznes Planu inwestycji zakupu nowej linii technologicznej</t>
  </si>
  <si>
    <t>12 Budownictwo</t>
  </si>
  <si>
    <t>8542286333</t>
  </si>
  <si>
    <t>SALDROG spółka z ograniczoną odpowiedzialnością</t>
  </si>
  <si>
    <t>STARGARD SZCZECIŃSKI</t>
  </si>
  <si>
    <t>USŁUGOWA</t>
  </si>
  <si>
    <t>11</t>
  </si>
  <si>
    <t>+48604333800</t>
  </si>
  <si>
    <t>+480915731576</t>
  </si>
  <si>
    <t>320224453</t>
  </si>
  <si>
    <t>2009-09-21</t>
  </si>
  <si>
    <t>RPZP.01.01.02-32-069/08-02</t>
  </si>
  <si>
    <t>UDA-RPZP.01.01.02-32-069/08-02</t>
  </si>
  <si>
    <t>75c2b69af0</t>
  </si>
  <si>
    <t>RPZP.01.01.02-32-069/08</t>
  </si>
  <si>
    <t>2009-05-29</t>
  </si>
  <si>
    <t>2008-12-15</t>
  </si>
  <si>
    <t>2009-07-01</t>
  </si>
  <si>
    <t>2009-12-30</t>
  </si>
  <si>
    <t>Wprowadzenie energooszczędnych okien z PCW za pomocą innowacyjnej linii technologicznej – szansą wzrostu konkurencyjności przedsiębiorstwa EKO-PLAST w Czepinie</t>
  </si>
  <si>
    <t>8581553790</t>
  </si>
  <si>
    <t>"EKO-PLAST" Spółka Jawna Bronisława, Grzegorz i Józef Kaczmarek</t>
  </si>
  <si>
    <t>Czepino</t>
  </si>
  <si>
    <t>Morenowa</t>
  </si>
  <si>
    <t>7</t>
  </si>
  <si>
    <t>(091)416-28-48</t>
  </si>
  <si>
    <t>(091)415-00-80</t>
  </si>
  <si>
    <t>spółka jawna - małe przedsiębiorstwo</t>
  </si>
  <si>
    <t>811763115</t>
  </si>
  <si>
    <t>2009-12-31</t>
  </si>
  <si>
    <t>RPZP.01.01.01-32-018/08-01</t>
  </si>
  <si>
    <t>UDA-RPZP.01.01.01-32-018/08-01</t>
  </si>
  <si>
    <t>2817bf2ae9</t>
  </si>
  <si>
    <t>RPZP.01.01.01-32-018/08</t>
  </si>
  <si>
    <t>2009-10-07</t>
  </si>
  <si>
    <t>2009-10-26</t>
  </si>
  <si>
    <t>2008-11-10</t>
  </si>
  <si>
    <t>2009-07-03</t>
  </si>
  <si>
    <t>2009-11-17</t>
  </si>
  <si>
    <t>Podniesienie innowacyjności przedsiębiorstwa poprzez zakup nowoczesnych maszyn do obróbki kamienia.</t>
  </si>
  <si>
    <t>„WYROBY GRANITOWE WOŁCZYK” SPÓŁKA JAWNA</t>
  </si>
  <si>
    <t>2009-11-19</t>
  </si>
  <si>
    <t>RPZP.01.01.02-32-025/08-03</t>
  </si>
  <si>
    <t>UDA-RPZP.01.01.02-32-025/08-03</t>
  </si>
  <si>
    <t>3bbd893c93</t>
  </si>
  <si>
    <t>RPZP.01.01.02-32-025/08</t>
  </si>
  <si>
    <t>2008-11-06</t>
  </si>
  <si>
    <t>2009-07-30</t>
  </si>
  <si>
    <t>Rozbudowa zasobów produkcyjnych firmy Komandor Szczecin Z.P. S.A. w Gryfinie ul. Pomorska 65, w celu rozszerzenia zakresu działalności, wzrostu wydajności produkcji i rentowności działalności.</t>
  </si>
  <si>
    <t>8581570222</t>
  </si>
  <si>
    <t>"Komandor Szczecin Z.P." Spółka Akcyjna</t>
  </si>
  <si>
    <t>Pomorska</t>
  </si>
  <si>
    <t>65</t>
  </si>
  <si>
    <t>091/416-33-42</t>
  </si>
  <si>
    <t>091/415-00-30</t>
  </si>
  <si>
    <t>spółka akcyjna - małe przedsiębiorstwo</t>
  </si>
  <si>
    <t>811808131</t>
  </si>
  <si>
    <t>2009-11-27</t>
  </si>
  <si>
    <t>RPZP.01.03.01-32-040/08-03</t>
  </si>
  <si>
    <t>UDA-RPZP.01.03.01-32-040/08-03</t>
  </si>
  <si>
    <t>0d60857f2d</t>
  </si>
  <si>
    <t>RPZP.01.03.01-32-040/08</t>
  </si>
  <si>
    <t>2009-07-07</t>
  </si>
  <si>
    <t>2009-07-15</t>
  </si>
  <si>
    <t>2009-01-05</t>
  </si>
  <si>
    <t>2010-04-29</t>
  </si>
  <si>
    <t>Podniesienie konkurencyjności firmy P.H.U. AW-I-N SKRZYPCZAK PIOTR poprzez specjalistyczne doradztwo w zakresie pozyskiwania źródła finansowania rozwoju.</t>
  </si>
  <si>
    <t>6741001645</t>
  </si>
  <si>
    <t>P.H.U. AW-I-N SKRZYPCZAK PIOTR</t>
  </si>
  <si>
    <t>78-500</t>
  </si>
  <si>
    <t>Drawsko Pomorskie</t>
  </si>
  <si>
    <t>Kosynierów</t>
  </si>
  <si>
    <t>094-363-40-05</t>
  </si>
  <si>
    <t>003832400</t>
  </si>
  <si>
    <t>2010-07-09</t>
  </si>
  <si>
    <t>RPZP.01.01.01-32-021/08-03</t>
  </si>
  <si>
    <t>UDA-RPZP.01.01.01-32-021/08-03</t>
  </si>
  <si>
    <t>98297a5369</t>
  </si>
  <si>
    <t>RPZP.01.01.01-32-021/08</t>
  </si>
  <si>
    <t>2009-05-27</t>
  </si>
  <si>
    <t>2008-11-19</t>
  </si>
  <si>
    <t>2009-07-31</t>
  </si>
  <si>
    <t>Wzrost konkurencyjności przedsiębiorstwa poprzez zakup innowacyjnych urządzeń dentystycznych</t>
  </si>
  <si>
    <t>6741091921</t>
  </si>
  <si>
    <t>Kopiś-Wiska Małgorzata PRAKTYKA STOMATOLOGICZNA</t>
  </si>
  <si>
    <t>11 Pułku Piechoty</t>
  </si>
  <si>
    <t>44</t>
  </si>
  <si>
    <t>0 94 36 336 09</t>
  </si>
  <si>
    <t>330437336</t>
  </si>
  <si>
    <t>2011-05-30</t>
  </si>
  <si>
    <t>RPZP.01.03.01-32-070/08-01</t>
  </si>
  <si>
    <t>UDA-RPZP.01.03.01-32-070/08-01</t>
  </si>
  <si>
    <t>5024d97e55</t>
  </si>
  <si>
    <t>RPZP.01.03.01-32-070/08</t>
  </si>
  <si>
    <t>2009-08-03</t>
  </si>
  <si>
    <t>2010-03-01</t>
  </si>
  <si>
    <t>Planowanie inwestycyjne związane z przygotowaniem studium wykonalności inwestycji dotyczącej unowocześnienia parku maszynowego i narzędziowego.</t>
  </si>
  <si>
    <t>8522448749</t>
  </si>
  <si>
    <t>STATUS SP. Z O.O.</t>
  </si>
  <si>
    <t>70-010</t>
  </si>
  <si>
    <t>Szczawiowa</t>
  </si>
  <si>
    <t>54</t>
  </si>
  <si>
    <t>0914851020</t>
  </si>
  <si>
    <t>0914851026</t>
  </si>
  <si>
    <t>320047360</t>
  </si>
  <si>
    <t>2010-03-04</t>
  </si>
  <si>
    <t>RPZP.01.03.01-32-047/08-01</t>
  </si>
  <si>
    <t>UDA-RPZP.01.03.01-32-047/08-01</t>
  </si>
  <si>
    <t>26ade48982</t>
  </si>
  <si>
    <t>RPZP.01.03.01-32-047/08</t>
  </si>
  <si>
    <t>2009-07-06</t>
  </si>
  <si>
    <t>2009-08-04</t>
  </si>
  <si>
    <t>2009-11-30</t>
  </si>
  <si>
    <t>Przeprowadzenie planowania inwestycyjnego zapewniającego podniesienie konkurencyjności przedsiębiorstwa</t>
  </si>
  <si>
    <t>5941414506</t>
  </si>
  <si>
    <t>Przedsiębiorstwo Produkcyjno Handlowo Usługowe - "DUOMAT 2" - Okonowicz Michał</t>
  </si>
  <si>
    <t>73-210</t>
  </si>
  <si>
    <t>Recz</t>
  </si>
  <si>
    <t>Chyża</t>
  </si>
  <si>
    <t>9</t>
  </si>
  <si>
    <t>095-7689106</t>
  </si>
  <si>
    <t>095-7654155</t>
  </si>
  <si>
    <t>210947429</t>
  </si>
  <si>
    <t>RPZP.01.01.01-32-072/08-01</t>
  </si>
  <si>
    <t>UDA-RPZP.01.01.01-32-072/08-01</t>
  </si>
  <si>
    <t>b7c3b00b9a</t>
  </si>
  <si>
    <t>RPZP.01.01.01-32-072/08</t>
  </si>
  <si>
    <t>2009-06-03</t>
  </si>
  <si>
    <t>2009-06-10</t>
  </si>
  <si>
    <t>2009-06-22</t>
  </si>
  <si>
    <t>2009-08-05</t>
  </si>
  <si>
    <t>2009-10-27</t>
  </si>
  <si>
    <t>Wdrożenie nowoczesnej technologii satelitarnych pomiarów GPS i zastosowanie jej w procesie realizacji opracowań geodezyjnych i kartograficznych.</t>
  </si>
  <si>
    <t>8510012035</t>
  </si>
  <si>
    <t>Przedsiębiorstwo Geodezyjne "INWAR" Spółka z ograniczona odpowiedzialnością</t>
  </si>
  <si>
    <t>72-010</t>
  </si>
  <si>
    <t>Police</t>
  </si>
  <si>
    <t>Piaskowa</t>
  </si>
  <si>
    <t>101</t>
  </si>
  <si>
    <t>214</t>
  </si>
  <si>
    <t>9131127604</t>
  </si>
  <si>
    <t>spółka z ograniczoną odpowiedzialnością - mikro przedsiębiorstwo</t>
  </si>
  <si>
    <t>810011867</t>
  </si>
  <si>
    <t>2009-11-05</t>
  </si>
  <si>
    <t>RPZP.01.03.01-32-045/08-02</t>
  </si>
  <si>
    <t>UDA-RPZP.01.03.01-32-045/08-02</t>
  </si>
  <si>
    <t>85a6347d6b</t>
  </si>
  <si>
    <t>RPZP.01.03.01-32-045/08</t>
  </si>
  <si>
    <t>2009-07-20</t>
  </si>
  <si>
    <t>2009-07-21</t>
  </si>
  <si>
    <t>2009-01-12</t>
  </si>
  <si>
    <t>2009-08-12</t>
  </si>
  <si>
    <t>2010-08-03</t>
  </si>
  <si>
    <t>Doradztwo w zakresie jakości</t>
  </si>
  <si>
    <t>9290016119</t>
  </si>
  <si>
    <t>Ekspert Systemy Informatyczne Spółka Jawna Artur Marchelewski Tomasz Cierpica Andrzej Dzik</t>
  </si>
  <si>
    <t>71-181</t>
  </si>
  <si>
    <t>Somosierry</t>
  </si>
  <si>
    <t>30a</t>
  </si>
  <si>
    <t>091-4322000</t>
  </si>
  <si>
    <t>091-4322009</t>
  </si>
  <si>
    <t>970334684</t>
  </si>
  <si>
    <t>2010-08-18</t>
  </si>
  <si>
    <t>RPZP.01.03.01-32-042/08-00</t>
  </si>
  <si>
    <t>UDA-RPZP.01.03.01-32-042/08-00</t>
  </si>
  <si>
    <t>275ae20067</t>
  </si>
  <si>
    <t>RPZP.01.03.01-32-042/08</t>
  </si>
  <si>
    <t>2009-07-14</t>
  </si>
  <si>
    <t>2009-05-14</t>
  </si>
  <si>
    <t>2009-08-14</t>
  </si>
  <si>
    <t>Doradztwo w zakresie planowania inwestycyjnego związanego z przygotowaniem biznes planu inwestycji dotyczącej unowocześnienia parku maszynowego poprzez zakup maszyn i urządzeń do obróbki drewna</t>
  </si>
  <si>
    <t>8510306044</t>
  </si>
  <si>
    <t>"SOTEX" Produkcyjno-Usługowa-Handlowa Spółka z o.o.</t>
  </si>
  <si>
    <t>70-207</t>
  </si>
  <si>
    <t>Pl. Batorego</t>
  </si>
  <si>
    <t>4</t>
  </si>
  <si>
    <t>091488-88-07</t>
  </si>
  <si>
    <t>091440-33-14</t>
  </si>
  <si>
    <t>008076876</t>
  </si>
  <si>
    <t>RPZP.01.03.01-32-046/08-01</t>
  </si>
  <si>
    <t>UDA-RPZP.01.03.01-32-046/08-01</t>
  </si>
  <si>
    <t>33f3d6497d</t>
  </si>
  <si>
    <t>RPZP.01.03.01-32-046/08</t>
  </si>
  <si>
    <t>2009-08-24</t>
  </si>
  <si>
    <t>2009-11-24</t>
  </si>
  <si>
    <t>RPZP.01.03.01-32-037/08-02</t>
  </si>
  <si>
    <t>UDA-RPZP.01.03.01-32-037/08-02</t>
  </si>
  <si>
    <t>9a74eaae69</t>
  </si>
  <si>
    <t>RPZP.01.03.01-32-037/08</t>
  </si>
  <si>
    <t>2009-08-27</t>
  </si>
  <si>
    <t>Rozwój firmy P.H.U. AW-I-N SKRZYPCZAK PIOTR poprzez przeprowadzenie specjalistycznej usługi doradczej w zakresie planowania inwestycyjnego.</t>
  </si>
  <si>
    <t>RPZP.01.03.01-32-021/08-02</t>
  </si>
  <si>
    <t>UDA-RPZP.01.03.01-32-021/08-02</t>
  </si>
  <si>
    <t>9b2cced20e</t>
  </si>
  <si>
    <t>RPZP.01.03.01-32-021/08</t>
  </si>
  <si>
    <t>2009-08-31</t>
  </si>
  <si>
    <t>2010-04-13</t>
  </si>
  <si>
    <t>Wzrost konkurencyjności firmy Gold-mark poprzez pozyskanie zewnętrznego źródła finansowania na budowę hali produkcyjnej oraz zakup nowoczesnego ciągu technologicznego.</t>
  </si>
  <si>
    <t>8520608870</t>
  </si>
  <si>
    <t>GOLD-MARK Andrzej Sałuda</t>
  </si>
  <si>
    <t>72-003</t>
  </si>
  <si>
    <t>Buk</t>
  </si>
  <si>
    <t>29</t>
  </si>
  <si>
    <t>913113334</t>
  </si>
  <si>
    <t>810015090</t>
  </si>
  <si>
    <t>2010-04-21</t>
  </si>
  <si>
    <t>RPZP.01.03.01-32-044/08-01</t>
  </si>
  <si>
    <t>UDA-RPZP.01.03.01-32-044/08-01</t>
  </si>
  <si>
    <t>3bf617a038</t>
  </si>
  <si>
    <t>RPZP.01.03.01-32-044/08</t>
  </si>
  <si>
    <t>2009-07-27</t>
  </si>
  <si>
    <t>2009-05-06</t>
  </si>
  <si>
    <t>2009-12-16</t>
  </si>
  <si>
    <t>Doradztwo w zakresie planowania inwestycyjnego związanego z wykonaniem biznes planu inwestycji dotyczącej rozbudowy hotelu „Pałacyk Trofana” w Międzyzdrojach między innymi o funkcję SPA.</t>
  </si>
  <si>
    <t>8551342479</t>
  </si>
  <si>
    <t>Ewa Sadka Firma Handlowo - Usługowa</t>
  </si>
  <si>
    <t>72-500</t>
  </si>
  <si>
    <t>Międzyzdroje</t>
  </si>
  <si>
    <t>Zdrojowa</t>
  </si>
  <si>
    <t>(091)3280482</t>
  </si>
  <si>
    <t>(091)3280383</t>
  </si>
  <si>
    <t>811019339</t>
  </si>
  <si>
    <t>2009-12-29</t>
  </si>
  <si>
    <t>RPZP.01.03.01-32-043/08-00</t>
  </si>
  <si>
    <t>UDA-RPZP.01.03.01-32-043/08-00</t>
  </si>
  <si>
    <t>941614d959</t>
  </si>
  <si>
    <t>RPZP.01.03.01-32-043/08</t>
  </si>
  <si>
    <t>Doradztwo w zakresie opracowania biznes planu inwestycji polegającej na zastosowaniu nowoczesnej technologii produkcji betonowych wyrobów prasowanych dla budownictwa.</t>
  </si>
  <si>
    <t>8561394756</t>
  </si>
  <si>
    <t>ABT MASZEWO SP. Z O.O.</t>
  </si>
  <si>
    <t>72-131</t>
  </si>
  <si>
    <t>ROŻNOWO NOWOGARDZKIE</t>
  </si>
  <si>
    <t>59</t>
  </si>
  <si>
    <t>0914071128</t>
  </si>
  <si>
    <t>0914071074</t>
  </si>
  <si>
    <t>810946167</t>
  </si>
  <si>
    <t>RPZP.01.01.01-32-120/08-01</t>
  </si>
  <si>
    <t>UDA-RPZP.01.01.01-32-120/08-01</t>
  </si>
  <si>
    <t>926a1dbb13</t>
  </si>
  <si>
    <t>RPZP.01.01.01-32-120/08</t>
  </si>
  <si>
    <t>2009-10-13</t>
  </si>
  <si>
    <t>2009-10-20</t>
  </si>
  <si>
    <t>2009-03-19</t>
  </si>
  <si>
    <t>2009-09-01</t>
  </si>
  <si>
    <t>2010-03-29</t>
  </si>
  <si>
    <t>Rozwój i wzrost konkurencyjności firmy Geocomp poprzez zakup nowoczesnego skanera przestrzennego oraz odbiornika GPS</t>
  </si>
  <si>
    <t>6711003757</t>
  </si>
  <si>
    <t>„Geocomp” Przedsiębiorstwo usług geodezyjnych i projektowych Stanisław Wesołowski</t>
  </si>
  <si>
    <t>78-106</t>
  </si>
  <si>
    <t>Kołobrzeg</t>
  </si>
  <si>
    <t>Tarnopolska</t>
  </si>
  <si>
    <t>1C</t>
  </si>
  <si>
    <t>+48943540960</t>
  </si>
  <si>
    <t>---</t>
  </si>
  <si>
    <t>330009310</t>
  </si>
  <si>
    <t>2010-04-20</t>
  </si>
  <si>
    <t>RPZP.01.01.01-32-177/08-02</t>
  </si>
  <si>
    <t>UDA-RPZP.01.01.01-32-177/08-02</t>
  </si>
  <si>
    <t>ab640be039</t>
  </si>
  <si>
    <t>RPZP.01.01.01-32-177/08</t>
  </si>
  <si>
    <t>2009-05-12</t>
  </si>
  <si>
    <t>2008-11-21</t>
  </si>
  <si>
    <t>2009-09-09</t>
  </si>
  <si>
    <t>2013-07-02</t>
  </si>
  <si>
    <t>Dofinansowanie zakupu dwóch pięcioosiowych centrów obróbczych dla działalności prowadzonej w Przecławiu</t>
  </si>
  <si>
    <t>8522311619</t>
  </si>
  <si>
    <t>FP WENGLON spółka z ograniczoną odpowiedzialnością spółka komandytowa</t>
  </si>
  <si>
    <t>71-365</t>
  </si>
  <si>
    <t>Sielska</t>
  </si>
  <si>
    <t>21</t>
  </si>
  <si>
    <t>0914648185</t>
  </si>
  <si>
    <t>0914648186</t>
  </si>
  <si>
    <t>812079013</t>
  </si>
  <si>
    <t>2013-07-09</t>
  </si>
  <si>
    <t>RPZP.01.01.01-32-022/08-03</t>
  </si>
  <si>
    <t>UDA-RPZP.01.01.01-32-022/08-03</t>
  </si>
  <si>
    <t>efd2311b28</t>
  </si>
  <si>
    <t>RPZP.01.01.01-32-022/08</t>
  </si>
  <si>
    <t>2009-09-11</t>
  </si>
  <si>
    <t>Rozbudowa zasobów produkcyjnych oraz zakresu działalności firmy Designer w Szczecinie przy ul. Monte Cassino 9, w celu zwiększenia rentowności działalności.</t>
  </si>
  <si>
    <t>8521028264</t>
  </si>
  <si>
    <t>DESIGNER BIURO USŁUG POLIGRAFICZNYCH MARCIN CZAJKOWSKI</t>
  </si>
  <si>
    <t>70-376</t>
  </si>
  <si>
    <t>5-go Lipca</t>
  </si>
  <si>
    <t>32B</t>
  </si>
  <si>
    <t>(91)4883049</t>
  </si>
  <si>
    <t>(091)4315829</t>
  </si>
  <si>
    <t>810786172</t>
  </si>
  <si>
    <t>RPZP.02.00.00</t>
  </si>
  <si>
    <t>RPZP.02.01.00</t>
  </si>
  <si>
    <t>RPZP.02.01.02</t>
  </si>
  <si>
    <t>RPZP.02.01.02-32-130/09-01</t>
  </si>
  <si>
    <t>UDA-RPZP.02.01.02-32-130/09-01</t>
  </si>
  <si>
    <t>6487089bcc</t>
  </si>
  <si>
    <t>RPZP.02.01.02-32-130/09</t>
  </si>
  <si>
    <t>2010-03-26</t>
  </si>
  <si>
    <t>2010 I półrocze</t>
  </si>
  <si>
    <t>2010</t>
  </si>
  <si>
    <t>2010-03-31</t>
  </si>
  <si>
    <t>2008-09-10</t>
  </si>
  <si>
    <t>2009-09-18</t>
  </si>
  <si>
    <t>2010-06-24</t>
  </si>
  <si>
    <t>Przebudowa dróg gminnych wraz z kanalizacją deszczową w Czepinie (ul. Morenowa, ul. Widokowa, ul. Akacjowa) na terenie Gminy Gryfino.</t>
  </si>
  <si>
    <t>23 Drogi regionalne/lokalne</t>
  </si>
  <si>
    <t>00 Nie dotyczy</t>
  </si>
  <si>
    <t>8581726078</t>
  </si>
  <si>
    <t>Gmina Gryfino</t>
  </si>
  <si>
    <t>16</t>
  </si>
  <si>
    <t>0914162011</t>
  </si>
  <si>
    <t>0914162702</t>
  </si>
  <si>
    <t>wspólnota samorządowa - gmina</t>
  </si>
  <si>
    <t>811684551</t>
  </si>
  <si>
    <t>2010-07-13</t>
  </si>
  <si>
    <t>RPZP.01.01.02-32-010/08-01</t>
  </si>
  <si>
    <t>UDA-RPZP.01.01.02-32-010/08-01</t>
  </si>
  <si>
    <t>1d9f3b9932</t>
  </si>
  <si>
    <t>RPZP.01.01.02-32-010/08</t>
  </si>
  <si>
    <t>2009-03-12</t>
  </si>
  <si>
    <t>2009-03-24</t>
  </si>
  <si>
    <t>2008-12-04</t>
  </si>
  <si>
    <t>2009-09-30</t>
  </si>
  <si>
    <t>Wdrożenie innowacyjnej technologii badania gruntu poprzez zakup sondy statycznej wraz z wyposażeniem CPTU oraz wiertnicy samochodowej przez Geoprojekt Szczecin Sp. z o.o.</t>
  </si>
  <si>
    <t>8520405552</t>
  </si>
  <si>
    <t>Przedsiębiorstwo Geologiczne Geoprojekt Szczecin Sp. z o.o.</t>
  </si>
  <si>
    <t>70-893</t>
  </si>
  <si>
    <t>Tartaczna</t>
  </si>
  <si>
    <t>0914666670</t>
  </si>
  <si>
    <t>0914666671</t>
  </si>
  <si>
    <t>810113510</t>
  </si>
  <si>
    <t>RPZP.01.01.02-32-041/08-04</t>
  </si>
  <si>
    <t>UDA-RPZP.01.01.02-32-041/08-04</t>
  </si>
  <si>
    <t>95a5ba91a3</t>
  </si>
  <si>
    <t>RPZP.01.01.02-32-041/08</t>
  </si>
  <si>
    <t>2009-04-01</t>
  </si>
  <si>
    <t>2010-01-27</t>
  </si>
  <si>
    <t>Poprawa konkurencyjności produktowej i technologicznej w firmie Europa Systems</t>
  </si>
  <si>
    <t>8522247608</t>
  </si>
  <si>
    <t>Europa Systems spółka z ograniczoną odpowiedzialnością</t>
  </si>
  <si>
    <t>70-784</t>
  </si>
  <si>
    <t>A. Struga</t>
  </si>
  <si>
    <t>78</t>
  </si>
  <si>
    <t>0915790350</t>
  </si>
  <si>
    <t>0915790351</t>
  </si>
  <si>
    <t>811889939</t>
  </si>
  <si>
    <t>RPZP.01.01.01-32-078/08-02</t>
  </si>
  <si>
    <t>UDA-RPZP.01.01.01-32-078/08-02</t>
  </si>
  <si>
    <t>7170504a3a</t>
  </si>
  <si>
    <t>RPZP.01.01.01-32-078/08</t>
  </si>
  <si>
    <t>Zakup innowacyjnego sprzętu geodezyjnego przez firmę GEOBUD w Szczecinie, umożliwiającego wprowadzenie nowych usług i zmianę sposobu ich wykonywania - wykorzystanie m.in. technik satelitarnych.</t>
  </si>
  <si>
    <t>8520016158</t>
  </si>
  <si>
    <t>Zakład Geodezji i Kartografii „GEOBUD” Zdzisław Kwieciński</t>
  </si>
  <si>
    <t>70-781</t>
  </si>
  <si>
    <t>Pomarańczowa</t>
  </si>
  <si>
    <t>45</t>
  </si>
  <si>
    <t>10</t>
  </si>
  <si>
    <t>0914623063</t>
  </si>
  <si>
    <t>0914624041</t>
  </si>
  <si>
    <t>005483032</t>
  </si>
  <si>
    <t>RPZP.01.01.01-32-107/08-03</t>
  </si>
  <si>
    <t>UDA-RPZP-01.01.01-32-107/08-03</t>
  </si>
  <si>
    <t>2c10316ee7</t>
  </si>
  <si>
    <t>RPZP.01.01.01-32-107/08</t>
  </si>
  <si>
    <t>2009-01-02</t>
  </si>
  <si>
    <t>2013-07-19</t>
  </si>
  <si>
    <t>Wzrost konkurencyjności przedsiębiorstwa Centrum Rehabilitacji Terapia S.C. poprzez inwestycje w innowacyjny sprzęt rehabilitacyjny</t>
  </si>
  <si>
    <t>8512607985</t>
  </si>
  <si>
    <t>Centrum Rehabilitacji Terapia Sp. z o.o.</t>
  </si>
  <si>
    <t>71-610</t>
  </si>
  <si>
    <t>Dubois</t>
  </si>
  <si>
    <t>27</t>
  </si>
  <si>
    <t>0914893824</t>
  </si>
  <si>
    <t>0914330067</t>
  </si>
  <si>
    <t>811874582</t>
  </si>
  <si>
    <t>2013-07-22</t>
  </si>
  <si>
    <t>RPZP.01.03.01-32-008/08-02</t>
  </si>
  <si>
    <t>UDA-RPZP.01.03.01-32-008/08-02</t>
  </si>
  <si>
    <t>7c0b73db26</t>
  </si>
  <si>
    <t>RPZP.01.03.01-32-008/08</t>
  </si>
  <si>
    <t>Wzrost konkurencyjności PPH EKODARPOL Zbigniew Zubala poprzez zakup specjalistycznych usług doradczych związanych z planowaniem inwestycyjnym.</t>
  </si>
  <si>
    <t>8390400041</t>
  </si>
  <si>
    <t>Przedsiębiorstwo Produkcyjno - Handlowe "EKODARPOL" Zbigniew Zubala</t>
  </si>
  <si>
    <t>74-400</t>
  </si>
  <si>
    <t>Dębno</t>
  </si>
  <si>
    <t>Grunwaldzka</t>
  </si>
  <si>
    <t>20</t>
  </si>
  <si>
    <t>0-95760-03-22</t>
  </si>
  <si>
    <t>770520938</t>
  </si>
  <si>
    <t>RPZP.01.03.01-32-052/08-01</t>
  </si>
  <si>
    <t>UDA-RPZP.01.03.01-32-052/08-01</t>
  </si>
  <si>
    <t>4c5fbfe15b</t>
  </si>
  <si>
    <t>RPZP.01.03.01-32-052/08</t>
  </si>
  <si>
    <t>2009-09-24</t>
  </si>
  <si>
    <t>Wzrost konkurencyjności MEGARON S.A. na krajowym rynku chemii budowlanej poprzez doradztwo w zakresie poszukiwania zewnętrznego źródła finansowania inwestycji.</t>
  </si>
  <si>
    <t>8520508938</t>
  </si>
  <si>
    <t>Megaron Spółka Akcyjna</t>
  </si>
  <si>
    <t>70-892</t>
  </si>
  <si>
    <t>Pyrzycka</t>
  </si>
  <si>
    <t>e,f</t>
  </si>
  <si>
    <t>0914664540</t>
  </si>
  <si>
    <t>0914664541</t>
  </si>
  <si>
    <t>810403202</t>
  </si>
  <si>
    <t>2009-09-25</t>
  </si>
  <si>
    <t>RPZP.01.01.01-32-171/08-00</t>
  </si>
  <si>
    <t>UDA-RPZP.01.01.01-32-171/08-00</t>
  </si>
  <si>
    <t>c24b383455</t>
  </si>
  <si>
    <t>RPZP.01.01.01-32-171/08</t>
  </si>
  <si>
    <t>2009-09-29</t>
  </si>
  <si>
    <t>Podniesienie konkurencyjności i rozszerzenie zakresu świadczonych usług przez firmę „EKOSTRADE” Paweł Gajewski z siedzibą w Stargardzie Szczecińskim poprzez zakup nowego sprzętu budowlanego – koparki</t>
  </si>
  <si>
    <t>8541151660</t>
  </si>
  <si>
    <t>„EKOSTRADE” Gajewski Paweł Przemysław</t>
  </si>
  <si>
    <t>Stargard</t>
  </si>
  <si>
    <t>Dworcowa</t>
  </si>
  <si>
    <t>0918368424</t>
  </si>
  <si>
    <t>320288022</t>
  </si>
  <si>
    <t>RPZP.05.00.00</t>
  </si>
  <si>
    <t>RPZP.05.01.00</t>
  </si>
  <si>
    <t>RPZP.05.01.01</t>
  </si>
  <si>
    <t>RPZP.05.01.01-32-048/09-03</t>
  </si>
  <si>
    <t>UDA-RPZP.05.01.01-32-048/09-03</t>
  </si>
  <si>
    <t>edd1528d3f</t>
  </si>
  <si>
    <t>RPZP.05.01.01-32-048/09</t>
  </si>
  <si>
    <t>2009-09-14</t>
  </si>
  <si>
    <t>2007-09-05</t>
  </si>
  <si>
    <t>2009-10-09</t>
  </si>
  <si>
    <t>2010-09-27</t>
  </si>
  <si>
    <t>"Budowa hali widowiskowo-sportowej w Połczynie-Zdroju w celu rozwoju nowych form turystyki aktywnej w mieście uzdrowiskowym"</t>
  </si>
  <si>
    <t>57 Inne wsparcie na rzecz wzmocnienia usług turystycznych</t>
  </si>
  <si>
    <t>6722023427</t>
  </si>
  <si>
    <t>Gmina Połczyn - Zdrój</t>
  </si>
  <si>
    <t>78-320</t>
  </si>
  <si>
    <t>Połczyn-Zdrój</t>
  </si>
  <si>
    <t>Plac Wolności</t>
  </si>
  <si>
    <t>3-4</t>
  </si>
  <si>
    <t>0943666100</t>
  </si>
  <si>
    <t>0943666105</t>
  </si>
  <si>
    <t>330920860</t>
  </si>
  <si>
    <t>2010-10-06</t>
  </si>
  <si>
    <t>RPZP.02.01.02-32-134/09-01</t>
  </si>
  <si>
    <t>UDA-RPZP.02.01.02-32-134/09-01</t>
  </si>
  <si>
    <t>409c2f299f</t>
  </si>
  <si>
    <t>RPZP.02.01.02-32-134/09</t>
  </si>
  <si>
    <t>2010-05-25</t>
  </si>
  <si>
    <t>2010-07-08</t>
  </si>
  <si>
    <t>2010 II półrocze</t>
  </si>
  <si>
    <t>2008-08-20</t>
  </si>
  <si>
    <t>2010-08-19</t>
  </si>
  <si>
    <t>Przebudowa ul. Skarbowej w Stargardzie Szczecińskim</t>
  </si>
  <si>
    <t>8542228873</t>
  </si>
  <si>
    <t>Gmina Miasto Stargard Szczeciński</t>
  </si>
  <si>
    <t>Czarnieckiego</t>
  </si>
  <si>
    <t>17</t>
  </si>
  <si>
    <t>0915770071</t>
  </si>
  <si>
    <t>0915783667</t>
  </si>
  <si>
    <t>811685734</t>
  </si>
  <si>
    <t>2010-08-24</t>
  </si>
  <si>
    <t>RPZP.01.01.01-32-092/08-04</t>
  </si>
  <si>
    <t>UDA-RPZP.01.01.01-32-092/08-04</t>
  </si>
  <si>
    <t>32e7ccd433</t>
  </si>
  <si>
    <t>RPZP.01.01.01-32-092/08</t>
  </si>
  <si>
    <t>2009-04-15</t>
  </si>
  <si>
    <t>2009-10-15</t>
  </si>
  <si>
    <t>2010-02-05</t>
  </si>
  <si>
    <t xml:space="preserve">Cięcie laserowe w technologii FIBER - zakup parku maszynowego do obróbki metalu -firma POWER-TECH Wałcz </t>
  </si>
  <si>
    <t>7651341734</t>
  </si>
  <si>
    <t>POWER-TECH Janusz Marcin Ejma</t>
  </si>
  <si>
    <t>78-600</t>
  </si>
  <si>
    <t>Wałcz</t>
  </si>
  <si>
    <t>Nowomiejska</t>
  </si>
  <si>
    <t>74E</t>
  </si>
  <si>
    <t>(067)2584831</t>
  </si>
  <si>
    <t>570286733</t>
  </si>
  <si>
    <t>RPZP.01.01.02-32-028/08-01</t>
  </si>
  <si>
    <t>UDA-RPZP.01.01.02-32-028/08-01</t>
  </si>
  <si>
    <t>55d1b50eaf</t>
  </si>
  <si>
    <t>RPZP.01.01.02-32-028/08</t>
  </si>
  <si>
    <t>2009-08-21</t>
  </si>
  <si>
    <t>2009-10-16</t>
  </si>
  <si>
    <t>Zwiększenie efektywności przeładunkowej pasz wysokobiałkowych poprzez zakup nowoczesnej ładowarki kołowej</t>
  </si>
  <si>
    <t>8510207856</t>
  </si>
  <si>
    <t>ANDREAS spółka z ograniczoną odpowiedzialnością</t>
  </si>
  <si>
    <t>71-820</t>
  </si>
  <si>
    <t>Nad Odrą</t>
  </si>
  <si>
    <t>72</t>
  </si>
  <si>
    <t>+48914538167</t>
  </si>
  <si>
    <t>+48914538691</t>
  </si>
  <si>
    <t>810549800</t>
  </si>
  <si>
    <t>RPZP.01.03.01-32-033/08-03</t>
  </si>
  <si>
    <t>UDA-RPZP.01.03.01-32-033/08-03</t>
  </si>
  <si>
    <t>140fe7d4e8</t>
  </si>
  <si>
    <t>RPZP.01.03.01-32-033/08</t>
  </si>
  <si>
    <t>2009-03-02</t>
  </si>
  <si>
    <t>2011-10-28</t>
  </si>
  <si>
    <t>Wydanie deklaracji zgodności producenta dla produktów firmy ALPLAST niezbędnym elementem podniesienia konkurencyjności przedsiębiorstwa.</t>
  </si>
  <si>
    <t>6710012263</t>
  </si>
  <si>
    <t>Towarzystwo Handlowe ALPLAST Spółka Jawna A. Bąk i Spółka</t>
  </si>
  <si>
    <t>78-100</t>
  </si>
  <si>
    <t>Niekanin, poczta Kołobrzeg</t>
  </si>
  <si>
    <t>Śliwkowa</t>
  </si>
  <si>
    <t>0943544088</t>
  </si>
  <si>
    <t>0943544144</t>
  </si>
  <si>
    <t>330264717</t>
  </si>
  <si>
    <t>RPZP.01.03.01-32-051/08-02</t>
  </si>
  <si>
    <t>UDA-RPZP.01.03.01-32-051/08-02</t>
  </si>
  <si>
    <t>e314653c91</t>
  </si>
  <si>
    <t>RPZP.01.03.01-32-051/08</t>
  </si>
  <si>
    <t>2008-12-30</t>
  </si>
  <si>
    <t>2009-10-29</t>
  </si>
  <si>
    <t>Wzrost konkurencyjności Spółki "MEGARON" na krajowym rynku chemii budowlanej poprzez doradztwo w planowanie inwestycyjne</t>
  </si>
  <si>
    <t>RPZP.01.01.02-32-124/08-01</t>
  </si>
  <si>
    <t>UDA-RPZP.01.01.02-32-124/08-01</t>
  </si>
  <si>
    <t>4a724399f3</t>
  </si>
  <si>
    <t>RPZP.01.01.02-32-124/08</t>
  </si>
  <si>
    <t>2009-10-31</t>
  </si>
  <si>
    <t>Podniesienie konkurencyjności i innowacyjności firmy poprzez rozwój systemu informatycznego - Elektronicznej Platformy Obsługi Obywatela eUrząd i świadczenie usług outsourcingowych.</t>
  </si>
  <si>
    <t>6692208121</t>
  </si>
  <si>
    <t>Zakład Elektronicznej Techniki Obliczeniowej Spółka z ograniczoną odpowiedzialnością</t>
  </si>
  <si>
    <t>75-708</t>
  </si>
  <si>
    <t>4 Marca</t>
  </si>
  <si>
    <t>38</t>
  </si>
  <si>
    <t>0943473828</t>
  </si>
  <si>
    <t>0943426531</t>
  </si>
  <si>
    <t>330893940</t>
  </si>
  <si>
    <t>RPZP.01.01.01-32-013/08-03</t>
  </si>
  <si>
    <t>UDA-RPZP.01.01.01-32-013/08-03</t>
  </si>
  <si>
    <t>01f522235a</t>
  </si>
  <si>
    <t>RPZP.01.01.01-32-013/08</t>
  </si>
  <si>
    <t>2008-11-18</t>
  </si>
  <si>
    <t>2010-04-14</t>
  </si>
  <si>
    <t>Wzrost wskaźnika innowacyjności w szczecińskiej firmie M.G. SYSTEM Maciej Grygier poprzez wdrożenie skomputeryzowanej linii technologicznej do produkcji mebli i paneli ściennych do ekspozycji towarów</t>
  </si>
  <si>
    <t>8511463076</t>
  </si>
  <si>
    <t>M.G. SYSTEM Maciej Gygier</t>
  </si>
  <si>
    <t>Seledynowa</t>
  </si>
  <si>
    <t>47</t>
  </si>
  <si>
    <t>2</t>
  </si>
  <si>
    <t>501-017-912</t>
  </si>
  <si>
    <t>(0-91) 8861929</t>
  </si>
  <si>
    <t>810921196</t>
  </si>
  <si>
    <t>RPZP.01.01.02-32-045/08-02</t>
  </si>
  <si>
    <t>UDA-RPZP.01.01.02-32-045/08-02</t>
  </si>
  <si>
    <t>9b7c515641</t>
  </si>
  <si>
    <t>RPZP.01.01.02-32-045/08</t>
  </si>
  <si>
    <t>2010-06-17</t>
  </si>
  <si>
    <t>Wzrost konkurencyjności firmy na rynku krajowym poprzez wprowadzenie nowej technologii</t>
  </si>
  <si>
    <t>8561595986</t>
  </si>
  <si>
    <t>„Nowo-Glas” Nikodem Stasik, Edward Stasik, Łukasz Żminda Spółka jawna</t>
  </si>
  <si>
    <t>72-200</t>
  </si>
  <si>
    <t>Nowogard</t>
  </si>
  <si>
    <t>Nadtorowa</t>
  </si>
  <si>
    <t>12</t>
  </si>
  <si>
    <t>091/4326122</t>
  </si>
  <si>
    <t>091/3925511</t>
  </si>
  <si>
    <t>811820215</t>
  </si>
  <si>
    <t>RPZP.01.03.03-32-002/09-01</t>
  </si>
  <si>
    <t>UDA-RPZP.01.03.03-32-002/09-01</t>
  </si>
  <si>
    <t>c6e84425c8</t>
  </si>
  <si>
    <t>RPZP.01.03.03-32-002/09</t>
  </si>
  <si>
    <t>2009-05-08</t>
  </si>
  <si>
    <t>2007-05-08</t>
  </si>
  <si>
    <t>2009-11-04</t>
  </si>
  <si>
    <t>2009-12-15</t>
  </si>
  <si>
    <t>Budowa infrastruktury drogowej dla terenów przemysłowych w Stargardzie Szczecińskim</t>
  </si>
  <si>
    <t>0915570071</t>
  </si>
  <si>
    <t>RPZP.01.03.01-32-005/08-03</t>
  </si>
  <si>
    <t>UDA-RPZP.01.03.01-32-005/08-03</t>
  </si>
  <si>
    <t>47ac2c16aa</t>
  </si>
  <si>
    <t>RPZP.01.03.01-32-005/08</t>
  </si>
  <si>
    <t>2010-12-15</t>
  </si>
  <si>
    <t>Wsparcie ze strony doradcy zewnętrznego fundamentem optymalnego wyboru i pozyskania źródła finansowania inwestycji prorozwojowej spółki SIS GROUP.</t>
  </si>
  <si>
    <t>16 Obsługa nieruchomości, wynajem i prowadzenie działalności gospodarczej</t>
  </si>
  <si>
    <t>8571883646</t>
  </si>
  <si>
    <t>HOSSO SIS GROUP Spółka z ograniczoną odpowiedzialnością z siedzibą w Gryficach</t>
  </si>
  <si>
    <t>72-300</t>
  </si>
  <si>
    <t>Gryfice</t>
  </si>
  <si>
    <t>Nowy Świat</t>
  </si>
  <si>
    <t>8</t>
  </si>
  <si>
    <t>0913847028</t>
  </si>
  <si>
    <t>0913847666</t>
  </si>
  <si>
    <t>320514116</t>
  </si>
  <si>
    <t>2010-12-17</t>
  </si>
  <si>
    <t>RPZP.05.05.00</t>
  </si>
  <si>
    <t>RPZP.05.05.01</t>
  </si>
  <si>
    <t>RPZP.05.05.01-32-020/11-01</t>
  </si>
  <si>
    <t>UDA-RPZP.05.05.01-32-020/11-01</t>
  </si>
  <si>
    <t>d783970907</t>
  </si>
  <si>
    <t>RPZP.05.05.01-32-020/11</t>
  </si>
  <si>
    <t>2012-05-08</t>
  </si>
  <si>
    <t>2012 I półrocze</t>
  </si>
  <si>
    <t>2012</t>
  </si>
  <si>
    <t>2012-05-22</t>
  </si>
  <si>
    <t>2009-05-18</t>
  </si>
  <si>
    <t>2009-11-20</t>
  </si>
  <si>
    <t>Poprawa stanu zagospodarowania przestrzeni publicznej Placu Konstytucji 3 Maja w Świdwinie</t>
  </si>
  <si>
    <t>61 Zintegrowane projekty na rzecz rewitalizacji obszarów miejskich i wiejskich</t>
  </si>
  <si>
    <t>6722003749</t>
  </si>
  <si>
    <t>Gmina Miejska Świdwin</t>
  </si>
  <si>
    <t>78-300</t>
  </si>
  <si>
    <t>świdwin</t>
  </si>
  <si>
    <t>Plac Konstytucji 3 Maja</t>
  </si>
  <si>
    <t>094/3652011</t>
  </si>
  <si>
    <t>094/3652283</t>
  </si>
  <si>
    <t>wspólnota samorządowa</t>
  </si>
  <si>
    <t>330920825</t>
  </si>
  <si>
    <t>jednostka samorządu terytorialnego, związek lub stowarzyszenie jst</t>
  </si>
  <si>
    <t>RPZP.01.01.01-32-041/09-02</t>
  </si>
  <si>
    <t>UDA-RPZP.01.01.01-32-041/09-02</t>
  </si>
  <si>
    <t>73816f4879</t>
  </si>
  <si>
    <t>RPZP.01.01.01-32-041/09</t>
  </si>
  <si>
    <t>2010-05-19</t>
  </si>
  <si>
    <t>2010-07-05</t>
  </si>
  <si>
    <t>2009-08-26</t>
  </si>
  <si>
    <t>2009-11-22</t>
  </si>
  <si>
    <t>2011-05-23</t>
  </si>
  <si>
    <t>Wzrost konkurencyjności przedsiębiorstwa na rynku międzynarodowym poprzez zakup mobilnego systemu przetworników elektroakustycznych w technologii CLA (Curvilinear Array).</t>
  </si>
  <si>
    <t>8522491001</t>
  </si>
  <si>
    <t>"Media Net Spółka Cywilna" Wojciech Pelczyk, Adam Zawadzki</t>
  </si>
  <si>
    <t>71-063</t>
  </si>
  <si>
    <t>Księcia Witolda</t>
  </si>
  <si>
    <t>(091)453-20-24</t>
  </si>
  <si>
    <t>320251266</t>
  </si>
  <si>
    <t>2011-05-25</t>
  </si>
  <si>
    <t>RPZP.01.01.01-32-074/08-02</t>
  </si>
  <si>
    <t>UDA-RPZP.01.01.01-32-074/08-02</t>
  </si>
  <si>
    <t>a51c4f56c9</t>
  </si>
  <si>
    <t>RPZP.01.01.01-32-074/08</t>
  </si>
  <si>
    <t>2008-12-22</t>
  </si>
  <si>
    <t>Budowa nowoczesnego, sterowanego elektronicznie magazynu szkła w Szczecinie</t>
  </si>
  <si>
    <t>9552147527</t>
  </si>
  <si>
    <t>SPEC-GLAS Spółka z ograniczoną odpowiedzialnością</t>
  </si>
  <si>
    <t>70-809</t>
  </si>
  <si>
    <t>Kmiecika</t>
  </si>
  <si>
    <t>0914649130</t>
  </si>
  <si>
    <t>0914313184</t>
  </si>
  <si>
    <t>320121575</t>
  </si>
  <si>
    <t>RPZP.01.01.01-32-049/08-03</t>
  </si>
  <si>
    <t>UDA-RPZP.01.01.01-32-049/08-03</t>
  </si>
  <si>
    <t>25d6460c5d</t>
  </si>
  <si>
    <t>RPZP.01.01.01-32-049/08</t>
  </si>
  <si>
    <t>2009-08-01</t>
  </si>
  <si>
    <t>Zwiększenie konkurencyjności Indywidualnej Specjalistycznej Praktyki Lekarskiej dr n. med. Jerzy Giżewski poprzez zakup nowoczesnego aparatu USG</t>
  </si>
  <si>
    <t>8511047780</t>
  </si>
  <si>
    <t>Indywidualna Specjalistyczna Praktyka Lekarska dr n. med. Jerzy Giżewski specjalista ginekolog – położnik</t>
  </si>
  <si>
    <t>71-332</t>
  </si>
  <si>
    <t>Marii Skłodowskiej - Curie</t>
  </si>
  <si>
    <t>5</t>
  </si>
  <si>
    <t>0601722372</t>
  </si>
  <si>
    <t>(091)4874901</t>
  </si>
  <si>
    <t>810723734</t>
  </si>
  <si>
    <t>RPZP.02.01.02-32-031/09-02</t>
  </si>
  <si>
    <t>UDA-RPZP.02.01.02-32-031/09-02</t>
  </si>
  <si>
    <t>fc45968414</t>
  </si>
  <si>
    <t>RPZP.02.01.02-32-031/09</t>
  </si>
  <si>
    <t>2009-11-09</t>
  </si>
  <si>
    <t>2009-03-05</t>
  </si>
  <si>
    <t>2010-06-10</t>
  </si>
  <si>
    <t>Przebudowa Placu Słonecznego w Stargardzie Szczecińskim</t>
  </si>
  <si>
    <t>CZARNIECKIEGO</t>
  </si>
  <si>
    <t>RPZP.01.01.01-32-007/09-01</t>
  </si>
  <si>
    <t>UDA-RPZP.01.01.01-32-007/09-01</t>
  </si>
  <si>
    <t>27ac4b2444</t>
  </si>
  <si>
    <t>RPZP.01.01.01-32-007/09</t>
  </si>
  <si>
    <t>2010-05-13</t>
  </si>
  <si>
    <t>2009-12-04</t>
  </si>
  <si>
    <t>2010-11-17</t>
  </si>
  <si>
    <t>Wzrost konkurencyjności firmy Usługi Geologiczne Magdalena Tyszecka na rynku zachodniopomorskim poprzez zakup innowacyjnego urządzenia: Wiertnica pionowa VDM-G100 (zestaw).</t>
  </si>
  <si>
    <t>5381258441</t>
  </si>
  <si>
    <t>Usługi Geologiczne Magdalena Tyszecka</t>
  </si>
  <si>
    <t>75-813</t>
  </si>
  <si>
    <t>Bławatków</t>
  </si>
  <si>
    <t>608321-384</t>
  </si>
  <si>
    <t>320507168</t>
  </si>
  <si>
    <t>2010-11-30</t>
  </si>
  <si>
    <t>RPZP.05.02.00</t>
  </si>
  <si>
    <t>RPZP.05.02.01</t>
  </si>
  <si>
    <t>RPZP.05.02.01-32-004/09-02</t>
  </si>
  <si>
    <t>UDA-RPZP.05.02.01-32-004/09-02</t>
  </si>
  <si>
    <t>6fcf9690e8</t>
  </si>
  <si>
    <t>RPZP.05.02.01-32-004/09</t>
  </si>
  <si>
    <t>2010-09-22</t>
  </si>
  <si>
    <t>Zwiększenie dostępności do kultury na obszarach wiejskich - budowa świetlicy w Radzanku</t>
  </si>
  <si>
    <t>59 Rozwój infrastruktury kulturalnej</t>
  </si>
  <si>
    <t>8590008483</t>
  </si>
  <si>
    <t>Gmina Maszewo</t>
  </si>
  <si>
    <t>72-130</t>
  </si>
  <si>
    <t>Maszewo</t>
  </si>
  <si>
    <t>0914187840</t>
  </si>
  <si>
    <t>0914187506</t>
  </si>
  <si>
    <t>811684284</t>
  </si>
  <si>
    <t>2010-10-01</t>
  </si>
  <si>
    <t>RPZP.01.01.01-32-075/08-04</t>
  </si>
  <si>
    <t>UDA-RPZP.01.01.01-32-075/08-04</t>
  </si>
  <si>
    <t>af38fa61d4</t>
  </si>
  <si>
    <t>RPZP.01.01.01-32-075/08</t>
  </si>
  <si>
    <t>2009-04-22</t>
  </si>
  <si>
    <t>2009-04-28</t>
  </si>
  <si>
    <t>2008-12-12</t>
  </si>
  <si>
    <t>2013-05-17</t>
  </si>
  <si>
    <t>Innowacyjne technologie w leczeniu stomatologicznym</t>
  </si>
  <si>
    <t>9551937256</t>
  </si>
  <si>
    <t>Dental Clinic Smaga- Aleksandra Smaga</t>
  </si>
  <si>
    <t>70-786</t>
  </si>
  <si>
    <t>Andrzejewskiego</t>
  </si>
  <si>
    <t>35</t>
  </si>
  <si>
    <t>(091)464-03-71</t>
  </si>
  <si>
    <t>812646015</t>
  </si>
  <si>
    <t>2013-05-22</t>
  </si>
  <si>
    <t>RPZP.01.03.01-32-025/08-02</t>
  </si>
  <si>
    <t>UDA-RPZP.01.03.01-32-025/08-02</t>
  </si>
  <si>
    <t>d16621e13b</t>
  </si>
  <si>
    <t>RPZP.01.03.01-32-025/08</t>
  </si>
  <si>
    <t>2009-07-17</t>
  </si>
  <si>
    <t>2009-01-15</t>
  </si>
  <si>
    <t>2010-11-29</t>
  </si>
  <si>
    <t>Wdrożenie systemu zarządzania środowiskowego wg normy PN-EN ISO 14001 podstawą do maksymalizacji efektywności działania Zakładu Elektryczno Metalowego BOEM</t>
  </si>
  <si>
    <t>8571001184</t>
  </si>
  <si>
    <t>Jan Borodziuk Zakład Elektryczno - Metalowy BOEM</t>
  </si>
  <si>
    <t>72-320</t>
  </si>
  <si>
    <t>Trzebiatów</t>
  </si>
  <si>
    <t>Kołobrzeska</t>
  </si>
  <si>
    <t>19</t>
  </si>
  <si>
    <t>+480913872028</t>
  </si>
  <si>
    <t>+480913870466</t>
  </si>
  <si>
    <t>osoba fizyczna prowadząca działalność gospodarczą - średnie przedsiębiorstwo</t>
  </si>
  <si>
    <t>810053558</t>
  </si>
  <si>
    <t>2010-12-02</t>
  </si>
  <si>
    <t>RPZP.01.03.01-32-074/08-02</t>
  </si>
  <si>
    <t>UDA-RPZP.01.03.01-32-074/08-02</t>
  </si>
  <si>
    <t>cd93b3a592</t>
  </si>
  <si>
    <t>RPZP.01.03.01-32-074/08</t>
  </si>
  <si>
    <t>2009-12-18</t>
  </si>
  <si>
    <t>2010-08-20</t>
  </si>
  <si>
    <t>Implementacja Systemu Zarządzania Jakością wg normy EN ISO 9001:2000 drogą do poprawy konkurencyjności firmy SCANWIR s.c. Rafał Pankowski, Łukasz Wojtkun</t>
  </si>
  <si>
    <t>8542264030</t>
  </si>
  <si>
    <t>SCANWIR s.c. Łukasz Wojtkun, Rafał Pankowski</t>
  </si>
  <si>
    <t>ul. Rogalskiego</t>
  </si>
  <si>
    <t>0915762816</t>
  </si>
  <si>
    <t>320121010</t>
  </si>
  <si>
    <t>RPZP.02.01.02-32-002/09-02</t>
  </si>
  <si>
    <t>UDA-RPZP.02.01.02-32-002/09-02</t>
  </si>
  <si>
    <t>94fd17ccb0</t>
  </si>
  <si>
    <t>RPZP.02.01.02-32-002/09</t>
  </si>
  <si>
    <t>2009-09-28</t>
  </si>
  <si>
    <t>2009-10-28</t>
  </si>
  <si>
    <t>2009-07-02</t>
  </si>
  <si>
    <t>2009-12-22</t>
  </si>
  <si>
    <t>2010-06-18</t>
  </si>
  <si>
    <t>Przebudowa drogi powiatowej i gminnej na odcinku Gostyń – Trzebieradz wyjazd na drogę powiatową nr dz. 81/1</t>
  </si>
  <si>
    <t>8571037360</t>
  </si>
  <si>
    <t>Gmina Świerzno</t>
  </si>
  <si>
    <t>72-405</t>
  </si>
  <si>
    <t>Świerzno</t>
  </si>
  <si>
    <t>13</t>
  </si>
  <si>
    <t>0913832793</t>
  </si>
  <si>
    <t>0913832723</t>
  </si>
  <si>
    <t>811685533</t>
  </si>
  <si>
    <t>RPZP.06.00.00</t>
  </si>
  <si>
    <t>RPZP.06.01.00</t>
  </si>
  <si>
    <t>RPZP.06.01.01</t>
  </si>
  <si>
    <t>RPZP.06.01.01-32-010/09-02</t>
  </si>
  <si>
    <t>UDA-RPZP.06.01.01-32-010/09-02</t>
  </si>
  <si>
    <t>1448e69e5a</t>
  </si>
  <si>
    <t>RPZP.06.01.01-32-010/09</t>
  </si>
  <si>
    <t>2009-12-02</t>
  </si>
  <si>
    <t>2010-06-09</t>
  </si>
  <si>
    <t>Pieszo-rowerowy szlak turystyczny Głębokie - Osów</t>
  </si>
  <si>
    <t>8510309410</t>
  </si>
  <si>
    <t>Gmina Miasto Szczecin</t>
  </si>
  <si>
    <t>70-456</t>
  </si>
  <si>
    <t>Plac Armii Krajowej</t>
  </si>
  <si>
    <t>091/4245814</t>
  </si>
  <si>
    <t>091/4245854</t>
  </si>
  <si>
    <t>811684232</t>
  </si>
  <si>
    <t>2010-07-12</t>
  </si>
  <si>
    <t>RPZP.01.01.01-32-166/08-02</t>
  </si>
  <si>
    <t>UDA-RPZP.01.01.01-32-166/08-02</t>
  </si>
  <si>
    <t>f562161af4</t>
  </si>
  <si>
    <t>RPZP.01.01.01-32-166/08</t>
  </si>
  <si>
    <t>2009-06-01</t>
  </si>
  <si>
    <t>2008-11-13</t>
  </si>
  <si>
    <t>Innowacyjne wyposażenie gabinetu stomatologicznego - szansą na jego dynamiczny rozwój</t>
  </si>
  <si>
    <t>9552103435</t>
  </si>
  <si>
    <t>Grupowa Praktyka Dentystyczna Anita Mazur-Kordowska, Krzysztof Kordowski s.c.</t>
  </si>
  <si>
    <t>70-773</t>
  </si>
  <si>
    <t>Piechoty</t>
  </si>
  <si>
    <t>52</t>
  </si>
  <si>
    <t>0914168186</t>
  </si>
  <si>
    <t>812717347</t>
  </si>
  <si>
    <t>RPZP.01.03.01-32-060/08-01</t>
  </si>
  <si>
    <t>UDA-RPZP.01.03.01-32-060/08-01</t>
  </si>
  <si>
    <t>b102b6dae2</t>
  </si>
  <si>
    <t>RPZP.01.03.01-32-060/08</t>
  </si>
  <si>
    <t>2009-10-30</t>
  </si>
  <si>
    <t>2010-12-06</t>
  </si>
  <si>
    <t>Wdrożenie Zintegrowanego Systemu Zarządzania wg norm ISO 9001 i ISO 22000 w hotelu APOLLO</t>
  </si>
  <si>
    <t>8541164556</t>
  </si>
  <si>
    <t>Hotelarstwo Gastronomia i Handel Anna Pajewska</t>
  </si>
  <si>
    <t>76-153</t>
  </si>
  <si>
    <t>Darłowo</t>
  </si>
  <si>
    <t>Kąpielowa</t>
  </si>
  <si>
    <t>0943142453</t>
  </si>
  <si>
    <t>0943141163</t>
  </si>
  <si>
    <t>330009630</t>
  </si>
  <si>
    <t>2010-12-22</t>
  </si>
  <si>
    <t>RPZP.08.01.00-32-001/09-03</t>
  </si>
  <si>
    <t>RPZP.08.01.00-32-001/09</t>
  </si>
  <si>
    <t>2008-07-24</t>
  </si>
  <si>
    <t>2010-06-29</t>
  </si>
  <si>
    <t>Realizacja działań administracji zajmującej się zarządzaniem RPO WZ w roku 2009</t>
  </si>
  <si>
    <t>2010-07-14</t>
  </si>
  <si>
    <t>RPZP.08.02.00-32-001/09-03</t>
  </si>
  <si>
    <t>RPZP.08.02.00-32-001/09</t>
  </si>
  <si>
    <t>Prowadzenie działań informacyjno-promocyjnych RPO WZ w roku 2009</t>
  </si>
  <si>
    <t>RPZP.08.01.00-32-002/09-02</t>
  </si>
  <si>
    <t>RPZP.08.01.00-32-002/09</t>
  </si>
  <si>
    <t>2008-09-04</t>
  </si>
  <si>
    <t>2008-10-24</t>
  </si>
  <si>
    <t>2010-07-06</t>
  </si>
  <si>
    <t>Wsparcie administracji zajmującej się wdrażaniem RPO WZ w 2009 roku</t>
  </si>
  <si>
    <t>2010-07-30</t>
  </si>
  <si>
    <t>RPZP.01.01.01-32-007/08-03</t>
  </si>
  <si>
    <t>UDA-RPZP.01.01.01-32-007/08-03</t>
  </si>
  <si>
    <t>cc6b6f18c8</t>
  </si>
  <si>
    <t>RPZP.01.01.01-32-007/08</t>
  </si>
  <si>
    <t>2009-04-20</t>
  </si>
  <si>
    <t>2010-10-26</t>
  </si>
  <si>
    <t>„Rozszerzenie zakresu dotychczasowej działalności gospodarczej firmy GAZ-MOT poprzez utworzenie profesjonalnego centrum pielęgnacji pojazdów w Wałczu”.</t>
  </si>
  <si>
    <t>13 Handel hurtowy i detaliczny</t>
  </si>
  <si>
    <t>7651566901</t>
  </si>
  <si>
    <t>Przedsiębiorstwo handlowo-usługowe GAZ-MOT Maria Chorążyczewska Czesław Chorążyczewski Sp.j.</t>
  </si>
  <si>
    <t>64-920</t>
  </si>
  <si>
    <t>Piła</t>
  </si>
  <si>
    <t>Kamienna</t>
  </si>
  <si>
    <t>24</t>
  </si>
  <si>
    <t>0673871927</t>
  </si>
  <si>
    <t>572048890</t>
  </si>
  <si>
    <t>2010-11-03</t>
  </si>
  <si>
    <t>RPZP.01.01.01-32-168/08-01</t>
  </si>
  <si>
    <t>UDA-RPZP.01.01.01-32-168/08-01</t>
  </si>
  <si>
    <t>f023ba3e47</t>
  </si>
  <si>
    <t>RPZP.01.01.01-32-168/08</t>
  </si>
  <si>
    <t>2009-03-30</t>
  </si>
  <si>
    <t>Zastosowanie technologii CNC przy obróbce kamienia budowlanego i ozdobnego w przedsiębiorstwie Usługi Kamieniarskie i Budowlane Jan Zybert w Sławoborzu</t>
  </si>
  <si>
    <t>6721363256</t>
  </si>
  <si>
    <t>Usługi Budowlane i Kamieniarskie Jan Zybert</t>
  </si>
  <si>
    <t>78-314</t>
  </si>
  <si>
    <t>Sławoborze</t>
  </si>
  <si>
    <t>22</t>
  </si>
  <si>
    <t>0943647344</t>
  </si>
  <si>
    <t>330479381</t>
  </si>
  <si>
    <t>RPZP.01.01.01-32-004/08-02</t>
  </si>
  <si>
    <t>UDA-RPZP.01.01.01-32-004/08-02</t>
  </si>
  <si>
    <t>ac976ff498</t>
  </si>
  <si>
    <t>RPZP.01.01.01-32-004/08</t>
  </si>
  <si>
    <t>Zakup innowacyjnej linii technologicznej dla pracowni złotniczej Platinum Style Mierzyński Krzysztof w Dębnie.</t>
  </si>
  <si>
    <t>5970011521</t>
  </si>
  <si>
    <t>PLATINUM - STYLE Mierzyński Krzysztof</t>
  </si>
  <si>
    <t>Baczewskiego</t>
  </si>
  <si>
    <t>095-7602815</t>
  </si>
  <si>
    <t>210530238</t>
  </si>
  <si>
    <t>RPZP.01.01.02-32-090/08-01</t>
  </si>
  <si>
    <t>UDA-RPZP.01.01.02-32-090/08-01</t>
  </si>
  <si>
    <t>e4bb97f141</t>
  </si>
  <si>
    <t>RPZP.01.01.02-32-090/08</t>
  </si>
  <si>
    <t>2009-03-16</t>
  </si>
  <si>
    <t>2009-11-03</t>
  </si>
  <si>
    <t>Wzrost konkurencyjności firmy P.U.H.P. PILAWA Eugeniusz Pilawa, poprzez wdrożenie nowych, innowacyjnych technologii w zakresie obróbki plastycznej blachy.</t>
  </si>
  <si>
    <t>6710005458</t>
  </si>
  <si>
    <t>Przędsiębiorstwo Usługowo-Handlowo-Produkcyjne "PILAWA" Eugeniusz Pilawa</t>
  </si>
  <si>
    <t>Tęczowa</t>
  </si>
  <si>
    <t>094-3516335</t>
  </si>
  <si>
    <t>094-352-84-35</t>
  </si>
  <si>
    <t>330006866</t>
  </si>
  <si>
    <t>2010-01-07</t>
  </si>
  <si>
    <t>RPZP.01.01.02-32-118/08-04</t>
  </si>
  <si>
    <t>UDA-RPZP-01.01.02-32-118/08-04</t>
  </si>
  <si>
    <t>e603f47987</t>
  </si>
  <si>
    <t>RPZP.01.01.02-32-118/08</t>
  </si>
  <si>
    <t>2012-08-30</t>
  </si>
  <si>
    <t>Wdrożenie nowych technologii i usług w Telewizji Kablowej Koszalin</t>
  </si>
  <si>
    <t>10 Poczta i telekomunikacja</t>
  </si>
  <si>
    <t>6691002558</t>
  </si>
  <si>
    <t>Telewizja Kablowa Koszalin Spółka z ograniczoną odpowiedzielnością w Koszalinie</t>
  </si>
  <si>
    <t>75-352</t>
  </si>
  <si>
    <t>Kotarbińskiego</t>
  </si>
  <si>
    <t>(094)3484300</t>
  </si>
  <si>
    <t>(094)3435525</t>
  </si>
  <si>
    <t>330296120</t>
  </si>
  <si>
    <t>2012-09-03</t>
  </si>
  <si>
    <t>RPZP.01.01.01-32-032/08-04</t>
  </si>
  <si>
    <t>UDA-RPZP.01.01.01-32-032/08-04</t>
  </si>
  <si>
    <t>00a72004fc</t>
  </si>
  <si>
    <t>RPZP.01.01.01-32-032/08</t>
  </si>
  <si>
    <t>2009-05-25</t>
  </si>
  <si>
    <t>2009-09-15</t>
  </si>
  <si>
    <t>2011-05-18</t>
  </si>
  <si>
    <t>Zwiększenie konkurencyjności firmy Sonomed poprzez zakup nowoczesnego sprzętu medycznego</t>
  </si>
  <si>
    <t>8512011979</t>
  </si>
  <si>
    <t>Niepubliczny Zakład Opieki Zdrowotnej „Sonomed”</t>
  </si>
  <si>
    <t>72-006</t>
  </si>
  <si>
    <t>Mierzyn</t>
  </si>
  <si>
    <t>ul. Gronowska</t>
  </si>
  <si>
    <t>0914849903</t>
  </si>
  <si>
    <t>niepubliczny zakład opieki zdrowotnej (w tym osoby prowadzące praktyki lekarskie/pielęgniarskie)</t>
  </si>
  <si>
    <t>811227960</t>
  </si>
  <si>
    <t>RPZP.01.01.01-32-160/08-01</t>
  </si>
  <si>
    <t>UDA-RPZP.01.01.01-32-160/08-01</t>
  </si>
  <si>
    <t>9235c503c0</t>
  </si>
  <si>
    <t>RPZP.01.01.01-32-160/08</t>
  </si>
  <si>
    <t>2009-05-30</t>
  </si>
  <si>
    <t>Rozbudowa zasobów produkcyjnych oraz zakresu działalności firmy Drucker w zakładzie produkcyjnym w Ustowie nr 40 D, w celu zwiększenia wydajności produkcji i rentowności działalności.</t>
  </si>
  <si>
    <t>9551486842</t>
  </si>
  <si>
    <t>Drucker Adam Stec</t>
  </si>
  <si>
    <t>71-075</t>
  </si>
  <si>
    <t>Stanislawa Mikołajczyka</t>
  </si>
  <si>
    <t>091/482-51-65</t>
  </si>
  <si>
    <t>810931088</t>
  </si>
  <si>
    <t>RPZP.01.01.02-32-091/08-03</t>
  </si>
  <si>
    <t>UDA-RPZP.01.01.02-32-091/08-03</t>
  </si>
  <si>
    <t>57419e2eb3</t>
  </si>
  <si>
    <t>RPZP.01.01.02-32-091/08</t>
  </si>
  <si>
    <t>2009-05-19</t>
  </si>
  <si>
    <t>2009-02-01</t>
  </si>
  <si>
    <t>„Unowocześnienie kluczowych procesów prepress i postpress w drukarni Comgraph”</t>
  </si>
  <si>
    <t>8511018057</t>
  </si>
  <si>
    <t>Comgraph Spółka z ograniczoną odpowiedzialnością</t>
  </si>
  <si>
    <t>70-847</t>
  </si>
  <si>
    <t>Goleniowska</t>
  </si>
  <si>
    <t>55c</t>
  </si>
  <si>
    <t>(0-91)4692111</t>
  </si>
  <si>
    <t>(0-91)4326529</t>
  </si>
  <si>
    <t>810782665</t>
  </si>
  <si>
    <t>RPZP.01.01.01-32-048/08-01</t>
  </si>
  <si>
    <t>UDA-RPZP.01.01.01-32-048/08-01</t>
  </si>
  <si>
    <t>081d86cb0a</t>
  </si>
  <si>
    <t>RPZP.01.01.01-32-048/08</t>
  </si>
  <si>
    <t>Rozbudowa zasobów informatycznych firmy INFOMAN S.C. w celu rozszerzenia działalności i świadczenia nowych usług w siedzibie firmy w szczecinie przy ul. Papieża Pawła VI nr 2</t>
  </si>
  <si>
    <t>8521024875</t>
  </si>
  <si>
    <t>INFOMAN S.C. PRZEMYSŁAW CZUBA, SŁAWOMIR CZUBA</t>
  </si>
  <si>
    <t>71-459</t>
  </si>
  <si>
    <t>ul. Papieża PAWŁA VI</t>
  </si>
  <si>
    <t>091/454-10-53</t>
  </si>
  <si>
    <t>810760008</t>
  </si>
  <si>
    <t>2009-11-10</t>
  </si>
  <si>
    <t>RPZP.01.01.02-32-057/08-02</t>
  </si>
  <si>
    <t>UDA-RPZP.01.01.02-32-057/08-02</t>
  </si>
  <si>
    <t>f5ad665660</t>
  </si>
  <si>
    <t>RPZP.01.01.02-32-057/08</t>
  </si>
  <si>
    <t>2009-06-16</t>
  </si>
  <si>
    <t>2009-06-23</t>
  </si>
  <si>
    <t>2009-12-08</t>
  </si>
  <si>
    <t>Wprowadzenie nowego produktu – okien łukowych z energooszczędnych profili VEKA – za pomocą innowacyjnej linii technologicznej – szansą wzrostu konkurencyjności PLASTICO Sp. z o.o. w Kołobrzegu</t>
  </si>
  <si>
    <t>6711726935</t>
  </si>
  <si>
    <t>AMBERLINE Spółka z ograniczoną odpowiedzialnością</t>
  </si>
  <si>
    <t>K. Kolumba</t>
  </si>
  <si>
    <t>--</t>
  </si>
  <si>
    <t>(094)355-18-20</t>
  </si>
  <si>
    <t>(094)355-18-21</t>
  </si>
  <si>
    <t>320128005</t>
  </si>
  <si>
    <t>RPZP.01.01.02-32-123/08-01</t>
  </si>
  <si>
    <t>UDA-RPZP.01.01.02-32-123/08-01</t>
  </si>
  <si>
    <t>82b0c73d8b</t>
  </si>
  <si>
    <t>RPZP.01.01.02-32-123/08</t>
  </si>
  <si>
    <t>2009-09-07</t>
  </si>
  <si>
    <t>Rozwój przedsiębiorstwa poprzez zakup środków trwałych umożliwiających świadczenie udoskonalonych usług.</t>
  </si>
  <si>
    <t>6690500395</t>
  </si>
  <si>
    <t>Przedsiębiorstwo Usługowo-Inwestycyjne "Gazopol Ltd" Sp. z o.o.</t>
  </si>
  <si>
    <t>75-215</t>
  </si>
  <si>
    <t>Morska</t>
  </si>
  <si>
    <t>49</t>
  </si>
  <si>
    <t>0943432791</t>
  </si>
  <si>
    <t>0943432862</t>
  </si>
  <si>
    <t>001298148</t>
  </si>
  <si>
    <t>RPZP.01.01.02-32-021/08-01</t>
  </si>
  <si>
    <t>UDA-RPZP.01.01.02-32-021/08-01</t>
  </si>
  <si>
    <t>edf7e993ca</t>
  </si>
  <si>
    <t>RPZP.01.01.02-32-021/08</t>
  </si>
  <si>
    <t>2013-05-21</t>
  </si>
  <si>
    <t>Zakup aparatury do testów specjalistycznych aparatów rentgenowskich oraz do badania bezpieczeństwa użytkowania aparatury medycznej dla firmy Gryfmed w Gryficach.</t>
  </si>
  <si>
    <t>8570204212</t>
  </si>
  <si>
    <t>GRYFMED S.C. Zakład Aparatury Medycznej E.Twór, T.Meger</t>
  </si>
  <si>
    <t>Akacjowa</t>
  </si>
  <si>
    <t>14</t>
  </si>
  <si>
    <t>0913856868</t>
  </si>
  <si>
    <t>0913842136</t>
  </si>
  <si>
    <t>005464365</t>
  </si>
  <si>
    <t>RPZP.01.01.03</t>
  </si>
  <si>
    <t>RPZP.01.01.03-32-077/09-01</t>
  </si>
  <si>
    <t>UDA-RPZP.01.01.03-32-077/09-01</t>
  </si>
  <si>
    <t>14a38e874c</t>
  </si>
  <si>
    <t>RPZP.01.01.03-32-077/09</t>
  </si>
  <si>
    <t>2010-03-17</t>
  </si>
  <si>
    <t>Wdrożenie nowoczesnej technologii satelitarnych pomiarów GPS i zastosowanie jej w procesie realizacji opracowań geodezyjnych i kartograficznych</t>
  </si>
  <si>
    <t>07 Inwestycje w przedsiębiorstwa bezpośrednio związane z dziedziną badań i innowacji (innowacyjne technologie, tworzenie przedsiębiorstw przez uczelnie, istniejące ośrodki B+RT i przedsiębiorstwa itp.)</t>
  </si>
  <si>
    <t>8541075373</t>
  </si>
  <si>
    <t>Usługi Geodezyjno-Kartograficzne Grzegorz Janiec</t>
  </si>
  <si>
    <t>73-150</t>
  </si>
  <si>
    <t>Łobez</t>
  </si>
  <si>
    <t>Mickiewicza</t>
  </si>
  <si>
    <t>(091)397-63-47</t>
  </si>
  <si>
    <t>810855298</t>
  </si>
  <si>
    <t>RPZP.07.00.00</t>
  </si>
  <si>
    <t>RPZP.07.01.00</t>
  </si>
  <si>
    <t>RPZP.07.01.01</t>
  </si>
  <si>
    <t>RPZP.07.01.01-32-003/09-02</t>
  </si>
  <si>
    <t>UDA-RPZP.07.01.01-32-003/09-02</t>
  </si>
  <si>
    <t>bafa92c54d</t>
  </si>
  <si>
    <t>RPZP.07.01.01-32-003/09</t>
  </si>
  <si>
    <t>2008-09-26</t>
  </si>
  <si>
    <t>2010-06-08</t>
  </si>
  <si>
    <t xml:space="preserve">Poprawa jakości i dostępności do infrastruktury edukacyjnej poprzez rozbudowę budynku Wyższej Szkoły Humanistycznej TWP w Szczecinie </t>
  </si>
  <si>
    <t>75 Infrastruktura systemu oświaty</t>
  </si>
  <si>
    <t>18 Edukacja</t>
  </si>
  <si>
    <t>8522047217</t>
  </si>
  <si>
    <t>Wyższa Szkoła Humanistyczna Towarzystwa Wiedzy Powszechnej w Szczecinie</t>
  </si>
  <si>
    <t>70-952</t>
  </si>
  <si>
    <t>Potulicka</t>
  </si>
  <si>
    <t>0914480021</t>
  </si>
  <si>
    <t>uczelnia wyższa</t>
  </si>
  <si>
    <t>811099769</t>
  </si>
  <si>
    <t>szkoła wyższa</t>
  </si>
  <si>
    <t>RPZP.07.01.02</t>
  </si>
  <si>
    <t>RPZP.07.01.02-32-008/09-02</t>
  </si>
  <si>
    <t>UDA-RPZP.07.01.02-32-008/09-02</t>
  </si>
  <si>
    <t>55faf05c3f</t>
  </si>
  <si>
    <t>RPZP.07.01.02-32-008/09</t>
  </si>
  <si>
    <t>2009-12-28</t>
  </si>
  <si>
    <t>2010-09-20</t>
  </si>
  <si>
    <t>Wyposażenie w środki dydaktyczne, w tym sprzęt komputerowy Zespołu Szkół Ogólnokształcących - II Liceum Ogólnokształcącego w Nowogardzie</t>
  </si>
  <si>
    <t>8590012007</t>
  </si>
  <si>
    <t>Gmina Nowogard</t>
  </si>
  <si>
    <t>0913926200</t>
  </si>
  <si>
    <t>0913926206</t>
  </si>
  <si>
    <t>811684278</t>
  </si>
  <si>
    <t>2010-09-29</t>
  </si>
  <si>
    <t>RPZP.01.01.01-32-076/09-02</t>
  </si>
  <si>
    <t>UDA-RPZP.01.01.01-32-076/09-02</t>
  </si>
  <si>
    <t>c56acf05f0</t>
  </si>
  <si>
    <t>RPZP.01.01.01-32-076/09</t>
  </si>
  <si>
    <t>2010-05-10</t>
  </si>
  <si>
    <t>2012-07-12</t>
  </si>
  <si>
    <t>Podniesienie konkurencyjności mikroprzedsiębiorstwa „NZOZ Doktor Jacek - Medycyna Rodzinna Jacek Froehlich” poprzez zakup nowoczesnego aparatu ultrasonograficznego.</t>
  </si>
  <si>
    <t>6731301021</t>
  </si>
  <si>
    <t>PORADNIA RODZINNA DOKTOR JACEK Jacek Froehlich</t>
  </si>
  <si>
    <t>78-400</t>
  </si>
  <si>
    <t>Szczecinek</t>
  </si>
  <si>
    <t>Ul. 28 Lutego</t>
  </si>
  <si>
    <t>Niedotyczy</t>
  </si>
  <si>
    <t>330572376</t>
  </si>
  <si>
    <t>2012-07-17</t>
  </si>
  <si>
    <t>RPZP.01.03.01-32-035/08-01</t>
  </si>
  <si>
    <t>UDA-RPZP.01.03.01-32-035/08-01</t>
  </si>
  <si>
    <t>6e3f92acf7</t>
  </si>
  <si>
    <t>RPZP.01.03.01-32-035/08</t>
  </si>
  <si>
    <t>2010-01-04</t>
  </si>
  <si>
    <t>2010-04-26</t>
  </si>
  <si>
    <t>"Wzrost konkurencyjności przedsiębiorstwa „KLIMATEX” na krajowym rynku kompleksowego wyposażania zakładów zbiorowego żywienia poprzez doradztwo w planowanie inwestycyjne"</t>
  </si>
  <si>
    <t>6711119402</t>
  </si>
  <si>
    <t>Przedsiębiorstwo Handlowo-Usługowe "KLIMATEX" Jacek Kujawa</t>
  </si>
  <si>
    <t>Sienkiewicza</t>
  </si>
  <si>
    <t>17D</t>
  </si>
  <si>
    <t>0943516182</t>
  </si>
  <si>
    <t>330604952</t>
  </si>
  <si>
    <t>RPZP.01.01.02-32-154/08-03</t>
  </si>
  <si>
    <t>UDA-RPZP.01.01.02-32-154/08-03</t>
  </si>
  <si>
    <t>e73237e979</t>
  </si>
  <si>
    <t>RPZP.01.01.02-32-154/08</t>
  </si>
  <si>
    <t>2008-12-17</t>
  </si>
  <si>
    <t>2010-03-10</t>
  </si>
  <si>
    <t>Wdrożenie innowacyjnych rozwiązań technologicznych drogą do podniesienia konkurencyjności przedsiębiorstwa i wyrazem troski o zrównoważony rozwój</t>
  </si>
  <si>
    <t>6721242392</t>
  </si>
  <si>
    <t>Przedsiębiorstwo Produkcyjno Handlowo Usługowe „PLASTPOM” Beata Szwabis</t>
  </si>
  <si>
    <t>Świdwin</t>
  </si>
  <si>
    <t>Katowicka</t>
  </si>
  <si>
    <t>943650008</t>
  </si>
  <si>
    <t>943657020</t>
  </si>
  <si>
    <t>331062170</t>
  </si>
  <si>
    <t>2010-04-19</t>
  </si>
  <si>
    <t>RPZP.01.01.01-32-122/08-03</t>
  </si>
  <si>
    <t>UDA-RPZP.01.01.01-32-122/08-03</t>
  </si>
  <si>
    <t>d2337fd961</t>
  </si>
  <si>
    <t>RPZP.01.01.01-32-122/08</t>
  </si>
  <si>
    <t>2010-02-24</t>
  </si>
  <si>
    <t>Wzrost konkurencyjności na rynku międzynarodowym drukarni Rex-Druk poprzez wdrożenie innowacyjnych rozwiązań procesowych w zakresie druku offsetowego</t>
  </si>
  <si>
    <t>8511169342</t>
  </si>
  <si>
    <t>Rex-Druk Remigiusz Kowalski, Roman Kowalewski</t>
  </si>
  <si>
    <t>71-717</t>
  </si>
  <si>
    <t>Dębogórska</t>
  </si>
  <si>
    <t>0914281111</t>
  </si>
  <si>
    <t>0914281100</t>
  </si>
  <si>
    <t>005457550</t>
  </si>
  <si>
    <t>2010-03-05</t>
  </si>
  <si>
    <t>RPZP.01.03.01-32-055/08-01</t>
  </si>
  <si>
    <t>UDA-RPZP.01.03.01-32-055/08-01</t>
  </si>
  <si>
    <t>3877ea7a44</t>
  </si>
  <si>
    <t>RPZP.01.03.01-32-055/08</t>
  </si>
  <si>
    <t>2010-07-28</t>
  </si>
  <si>
    <t>Implementacja Systemu Zarządzania Jakością wg normy EN ISO 9001:2000 drogą do poprawy konkurencyjności firmy NETCOM Szymanowski, Łabuńko Sp.j.</t>
  </si>
  <si>
    <t>8512564796</t>
  </si>
  <si>
    <t>NETCOM Szymanowski, Łabuńko spółka jawna</t>
  </si>
  <si>
    <t>71-011</t>
  </si>
  <si>
    <t>Mieszka I</t>
  </si>
  <si>
    <t>091431-85-90</t>
  </si>
  <si>
    <t>091431-85-99</t>
  </si>
  <si>
    <t>811792973</t>
  </si>
  <si>
    <t>RPZP.01.03.01-32-073/08-03</t>
  </si>
  <si>
    <t>UDA-RPZP.01.03.01-32-073/08-03</t>
  </si>
  <si>
    <t>2b8a3fabce</t>
  </si>
  <si>
    <t>RPZP.01.03.01-32-073/08</t>
  </si>
  <si>
    <t>2010-01-08</t>
  </si>
  <si>
    <t>2010-09-10</t>
  </si>
  <si>
    <t>Wdrożenie i certyfikacja Systemu Zarządzania Jakością wg normy EN ISO 9001:2000 drogą do poprawy konkurencyjności firmy Lender s.c.</t>
  </si>
  <si>
    <t>8521005671</t>
  </si>
  <si>
    <t>Produkcja i Handel Wyrobów Gumowych „Lender” Z. Lender, M. Lender, K. Lender, H. Bartodziej, J. Bartodziej</t>
  </si>
  <si>
    <t>71-229</t>
  </si>
  <si>
    <t>Krzekowska</t>
  </si>
  <si>
    <t>5a</t>
  </si>
  <si>
    <t>0913178582</t>
  </si>
  <si>
    <t>0914391888</t>
  </si>
  <si>
    <t>810248859</t>
  </si>
  <si>
    <t>RPZP.01.01.03-32-032/09-03</t>
  </si>
  <si>
    <t>UDA-RPZP.01.01.03-32-032/09-03</t>
  </si>
  <si>
    <t>0a6692df0c</t>
  </si>
  <si>
    <t>RPZP.01.01.03-32-032/09</t>
  </si>
  <si>
    <t>2010-01-13</t>
  </si>
  <si>
    <t>2010-07-21</t>
  </si>
  <si>
    <t>Podwyższenie konkurencyjności firmy poprzez zakup zintegrowanego mobilnego stanowiska do produkcji telewizyjnej</t>
  </si>
  <si>
    <t>5970008080</t>
  </si>
  <si>
    <t>Audio-Video-Foto-Usługi Krzysztof Buczyński</t>
  </si>
  <si>
    <t>74-300</t>
  </si>
  <si>
    <t>Myślibórz</t>
  </si>
  <si>
    <t>Bohaterów Warszawy</t>
  </si>
  <si>
    <t>25</t>
  </si>
  <si>
    <t>0957472463</t>
  </si>
  <si>
    <t>210950785</t>
  </si>
  <si>
    <t>RPZP.01.01.01-32-161/09-02</t>
  </si>
  <si>
    <t>UDA-RPZP.01.01.01-32-161/09-02</t>
  </si>
  <si>
    <t>f2192e69ab</t>
  </si>
  <si>
    <t>RPZP.01.01.01-32-161/09</t>
  </si>
  <si>
    <t>2010-01-15</t>
  </si>
  <si>
    <t>2010-08-12</t>
  </si>
  <si>
    <t>Wyposażanie budynku myjni samochodowej w Chojnie w urządzenia do mycia bezdotykowego</t>
  </si>
  <si>
    <t>8581599473</t>
  </si>
  <si>
    <t>Przedsiębiorstwo Handlowe Rozi Grzegorz Rozalik</t>
  </si>
  <si>
    <t>74-500</t>
  </si>
  <si>
    <t>Chojna</t>
  </si>
  <si>
    <t>Wojska Polskiego</t>
  </si>
  <si>
    <t>603531340</t>
  </si>
  <si>
    <t>0914143984</t>
  </si>
  <si>
    <t>812603320</t>
  </si>
  <si>
    <t>RPZP.01.03.01-32-030/08-02</t>
  </si>
  <si>
    <t>UDA-RPZP.01.03.01-32-030/08-02</t>
  </si>
  <si>
    <t>f120afcadd</t>
  </si>
  <si>
    <t>RPZP.01.03.01-32-030/08</t>
  </si>
  <si>
    <t>2009-11-06</t>
  </si>
  <si>
    <t>2009-10-01</t>
  </si>
  <si>
    <t>2010-01-29</t>
  </si>
  <si>
    <t>2010-09-16</t>
  </si>
  <si>
    <t>„Podniesienie konkurencyjności firmy Plastikon poprzez opracowanie i wdrożenie strategii rozwoju wewnętrznego i rynkowego”</t>
  </si>
  <si>
    <t>8542100067</t>
  </si>
  <si>
    <t>PLASTIKON SPÓŁKA CYWILNA JAROSŁAW SADOWSKI WALDEMAR SADOWSKI</t>
  </si>
  <si>
    <t>STARGARD SZCZEC.</t>
  </si>
  <si>
    <t>Pierwszej Brygady</t>
  </si>
  <si>
    <t>915786829</t>
  </si>
  <si>
    <t>915790898</t>
  </si>
  <si>
    <t>812073654</t>
  </si>
  <si>
    <t>2010-09-28</t>
  </si>
  <si>
    <t>RPZP.01.01.02-32-044/08-02</t>
  </si>
  <si>
    <t>UDA-RPZP.01.01.02-32-044/08-02</t>
  </si>
  <si>
    <t>6fbd9eb237</t>
  </si>
  <si>
    <t>RPZP.01.01.02-32-044/08</t>
  </si>
  <si>
    <t>2010-01-30</t>
  </si>
  <si>
    <t>2010-10-11</t>
  </si>
  <si>
    <t>Rozbudowa zasobów produkcyjnych oraz zakresu działalności firmy Hersta w zakładzie produkcyjnym w Lubczynie, ul. Lipowa 66, w celu uruchomienia seryjnej produkcji innowacyjnych produktów.</t>
  </si>
  <si>
    <t>8560000844</t>
  </si>
  <si>
    <t>„HERSTA – STAŚKIEWICZ I SPÓŁKA” Spółka Jawna</t>
  </si>
  <si>
    <t>72-105</t>
  </si>
  <si>
    <t>Lubczyna</t>
  </si>
  <si>
    <t>Lipowa</t>
  </si>
  <si>
    <t>56</t>
  </si>
  <si>
    <t>091/4191617</t>
  </si>
  <si>
    <t>091/4191730</t>
  </si>
  <si>
    <t>spółka jawna - średnie przedsiębiorstwo</t>
  </si>
  <si>
    <t>811917044</t>
  </si>
  <si>
    <t>RPZP.01.01.01-32-016/08-02</t>
  </si>
  <si>
    <t>UDA-RPZP.01.01.01-32-016/08-02</t>
  </si>
  <si>
    <t>2878d48f60</t>
  </si>
  <si>
    <t>RPZP.01.01.01-32-016/08</t>
  </si>
  <si>
    <t>2009-05-26</t>
  </si>
  <si>
    <t>2010-01-31</t>
  </si>
  <si>
    <t>Podwyższenie jakości determinantem sukcesu firmy Radius na rynku międzynarodowym</t>
  </si>
  <si>
    <t>8512424546</t>
  </si>
  <si>
    <t>RADIUS Janusz Dołgopoł Marek Rubnikowicz Spółka Jawna</t>
  </si>
  <si>
    <t>70-255</t>
  </si>
  <si>
    <t>Władysława Łokietka</t>
  </si>
  <si>
    <t>+4891421-70-08</t>
  </si>
  <si>
    <t>+4891421-72-89</t>
  </si>
  <si>
    <t>811151926</t>
  </si>
  <si>
    <t>RPZP.01.01.02-32-155/08-04</t>
  </si>
  <si>
    <t>UDA-RPZP.01.01.02-32-155/08-04</t>
  </si>
  <si>
    <t>df91d2561d</t>
  </si>
  <si>
    <t>RPZP.01.01.02-32-155/08</t>
  </si>
  <si>
    <t>Wzrost konkurencyjności drukarni PAW na rynku usług poligraficznych poprzez wdrożenie innowacyjnych rozwiązań procesu produkcyjnego w zakresie druku niskonakładowego</t>
  </si>
  <si>
    <t>8521146816</t>
  </si>
  <si>
    <t>PAW s.c. Andrzej Watychowicz, Piotr Watychowicz</t>
  </si>
  <si>
    <t>71-370</t>
  </si>
  <si>
    <t>Emila Zegadłowicza</t>
  </si>
  <si>
    <t>914526198</t>
  </si>
  <si>
    <t>810109106</t>
  </si>
  <si>
    <t>RPZP.01.01.02-32-052/08-04</t>
  </si>
  <si>
    <t>UDA-RPZP.01.01.02-32-052/08-04</t>
  </si>
  <si>
    <t>7e023117ae</t>
  </si>
  <si>
    <t>RPZP.01.01.02-32-052/08</t>
  </si>
  <si>
    <t>2009-05-21</t>
  </si>
  <si>
    <t>2012-07-20</t>
  </si>
  <si>
    <t>Wdrożenie innowacyjnych technologii spawania i zgrzewania w procesie produkcji elementów techniki bezpieczeństwa drogowego</t>
  </si>
  <si>
    <t>8512869604</t>
  </si>
  <si>
    <t>„GP” Spółka z ograniczoną odpowiedzialnością</t>
  </si>
  <si>
    <t>Struga</t>
  </si>
  <si>
    <t>80A</t>
  </si>
  <si>
    <t>(0–91)4526033</t>
  </si>
  <si>
    <t>812694698</t>
  </si>
  <si>
    <t>2012-07-31</t>
  </si>
  <si>
    <t>RPZP.01.01.03-32-075/09-04</t>
  </si>
  <si>
    <t>UDA-RPZP.01.01.03-32-075/09-04</t>
  </si>
  <si>
    <t>b826ed574d</t>
  </si>
  <si>
    <t>RPZP.01.01.03-32-075/09</t>
  </si>
  <si>
    <t>2010-02-10</t>
  </si>
  <si>
    <t>2011-02-08</t>
  </si>
  <si>
    <t>"Nowoczesny gabinet stomatologiczny - badania i wdrożenie innowacyjnych implantów."</t>
  </si>
  <si>
    <t>9730448769</t>
  </si>
  <si>
    <t>Dental Art dr n. med. Barbara Stawska</t>
  </si>
  <si>
    <t>71-497</t>
  </si>
  <si>
    <t>Pirenejska</t>
  </si>
  <si>
    <t>606769903</t>
  </si>
  <si>
    <t>0914882001</t>
  </si>
  <si>
    <t>320176731</t>
  </si>
  <si>
    <t>2011-02-15</t>
  </si>
  <si>
    <t>RPZP.01.03.01-32-018/08-02</t>
  </si>
  <si>
    <t>UDA-RPZP.01.03.01-32-018/08-02</t>
  </si>
  <si>
    <t>9f7e3baa95</t>
  </si>
  <si>
    <t>RPZP.01.03.01-32-018/08</t>
  </si>
  <si>
    <t>2010-02-16</t>
  </si>
  <si>
    <t>2011-12-22</t>
  </si>
  <si>
    <t>Przeprowadzenie specjalistycznej usługi doradczej w zakresie zarządzania jakością kluczem do podniesienia konkurencyjności firmy Radius na rynku międzynarodowym.</t>
  </si>
  <si>
    <t>2011-12-28</t>
  </si>
  <si>
    <t>RPZP.01.01.01-32-048/09-01</t>
  </si>
  <si>
    <t>UDA-RPZP.01.01.01-32-048/09-01</t>
  </si>
  <si>
    <t>c2055ca981</t>
  </si>
  <si>
    <t>RPZP.01.01.01-32-048/09</t>
  </si>
  <si>
    <t>2010-04-12</t>
  </si>
  <si>
    <t>2010-01-26</t>
  </si>
  <si>
    <t>2010-02-23</t>
  </si>
  <si>
    <t>2010-07-23</t>
  </si>
  <si>
    <t>Wzrost konkurencyjności gabinetu poprzez inwestycje w innowacyjny sprzęt stomatologiczny.</t>
  </si>
  <si>
    <t>7651049086</t>
  </si>
  <si>
    <t>Gabinet Stomatologiczny Danuta Zaporowska</t>
  </si>
  <si>
    <t>Dolne Miasto</t>
  </si>
  <si>
    <t>32</t>
  </si>
  <si>
    <t>609563833</t>
  </si>
  <si>
    <t>672589577</t>
  </si>
  <si>
    <t>570545376</t>
  </si>
  <si>
    <t>2010-07-29</t>
  </si>
  <si>
    <t>RPZP.01.01.02-32-007/08-03</t>
  </si>
  <si>
    <t>UDA-RPZP.01.01.02-32-007/08-03</t>
  </si>
  <si>
    <t>da2af7db6d</t>
  </si>
  <si>
    <t>RPZP.01.01.02-32-007/08</t>
  </si>
  <si>
    <t>2008-10-07</t>
  </si>
  <si>
    <t>2010-02-26</t>
  </si>
  <si>
    <t>2014-05-05</t>
  </si>
  <si>
    <t>„Rozszerzenie zakresu świadczonych usług przez Spółdzielnię Sanatoryjno-Wypoczynkową LECH Sanatorium i Szpital Uzdrowiskowy w Kołobrzegu poprzez stworzenie centrum rehabilitacji i SPA”</t>
  </si>
  <si>
    <t>6710101653</t>
  </si>
  <si>
    <t>Spółdzielnia Sanatoryjno-Wypoczynkowa „LECH” Sanatorium Uzdrowiskowe w Kołobrzegu</t>
  </si>
  <si>
    <t>Korzeniowskiego</t>
  </si>
  <si>
    <t>(0-94)3525291</t>
  </si>
  <si>
    <t>(0-94)3526884</t>
  </si>
  <si>
    <t>spółdzielnia - średnie przedsiębiorstwo</t>
  </si>
  <si>
    <t>004852970</t>
  </si>
  <si>
    <t>2014-05-09</t>
  </si>
  <si>
    <t>RPZP.01.01.01-32-151/09-02</t>
  </si>
  <si>
    <t>UDA-RPZP.01.01.01-32-151/09-02</t>
  </si>
  <si>
    <t>ba6e821649</t>
  </si>
  <si>
    <t>RPZP.01.01.01-32-151/09</t>
  </si>
  <si>
    <t>2010-05-07</t>
  </si>
  <si>
    <t>2009-12-09</t>
  </si>
  <si>
    <t>2011-03-31</t>
  </si>
  <si>
    <t>Zakup wyposażenia dla nowej restauracji w Choszcznie.</t>
  </si>
  <si>
    <t>5941199002</t>
  </si>
  <si>
    <t>Punkt Gastronomiczny „Maleńka” Iwona Adamowicz</t>
  </si>
  <si>
    <t>73-200</t>
  </si>
  <si>
    <t>Choszczno</t>
  </si>
  <si>
    <t>Bolesława Chrobrego</t>
  </si>
  <si>
    <t>33</t>
  </si>
  <si>
    <t>(0-95)7653300</t>
  </si>
  <si>
    <t>(0-95)7659513</t>
  </si>
  <si>
    <t>210424950</t>
  </si>
  <si>
    <t>2011-04-04</t>
  </si>
  <si>
    <t>RPZP.01.01.01-32-039/08-03</t>
  </si>
  <si>
    <t>UDA-RPZP.01.01.01-32-039/08-03</t>
  </si>
  <si>
    <t>34dad10e83</t>
  </si>
  <si>
    <t>RPZP.01.01.01-32-039/08</t>
  </si>
  <si>
    <t>2010-02-28</t>
  </si>
  <si>
    <t>Wzrost konkurencyjności BTC Sp. z o.o. na rynku krajowym poprzez wdrożenie innowacji produktowych i procesowych.</t>
  </si>
  <si>
    <t>9552061116</t>
  </si>
  <si>
    <t>BTC spółka z ograniczoną odpowiedzialnością</t>
  </si>
  <si>
    <t>71-001</t>
  </si>
  <si>
    <t>Południowa</t>
  </si>
  <si>
    <t>0914853304</t>
  </si>
  <si>
    <t>0914853306</t>
  </si>
  <si>
    <t>812538567</t>
  </si>
  <si>
    <t>RPZP.01.01.01-32-142/08-01</t>
  </si>
  <si>
    <t>UDA-RPZP.01.01.01-32-142/08-01</t>
  </si>
  <si>
    <t>94a22e21f1</t>
  </si>
  <si>
    <t>RPZP.01.01.01-32-142/08</t>
  </si>
  <si>
    <t>2009-11-02</t>
  </si>
  <si>
    <t>2010-03-02</t>
  </si>
  <si>
    <t>Zwiększenie konkurencyjności firmy GIPSO – ANTICO Bogdan Górski na rynku regionalnym dzięki zastosowaniu innowacyjnego procesu wyrobu sztukaterii styropianowej i gipsowej</t>
  </si>
  <si>
    <t>6692242000</t>
  </si>
  <si>
    <t>GIPSO-ANTICO Bogdan Górski</t>
  </si>
  <si>
    <t>75-130</t>
  </si>
  <si>
    <t>Szarych Szeregów</t>
  </si>
  <si>
    <t>0606327522</t>
  </si>
  <si>
    <t>0943411586w.148</t>
  </si>
  <si>
    <t>331018765</t>
  </si>
  <si>
    <t>RPZP.01.01.01-32-281/09-02</t>
  </si>
  <si>
    <t>UDA-RPZP.01.01.01-32-281/09-02</t>
  </si>
  <si>
    <t>738efe1051</t>
  </si>
  <si>
    <t>RPZP.01.01.01-32-281/09</t>
  </si>
  <si>
    <t>2010-05-21</t>
  </si>
  <si>
    <t>2010-07-07</t>
  </si>
  <si>
    <t>2009-08-29</t>
  </si>
  <si>
    <t>2010-10-22</t>
  </si>
  <si>
    <t>Wzrost konkurencyjności przedsiębiorstwa poprzez dywersyfikację prowadzonej działalności.</t>
  </si>
  <si>
    <t>4990549447</t>
  </si>
  <si>
    <t>ALU-MAX Spółka Cywilna Ciemiński Tomasz Szczepaniuk Robert</t>
  </si>
  <si>
    <t>75-667</t>
  </si>
  <si>
    <t>Kalinowa</t>
  </si>
  <si>
    <t>508271067</t>
  </si>
  <si>
    <t>0943406540</t>
  </si>
  <si>
    <t>320386670</t>
  </si>
  <si>
    <t>2010-10-27</t>
  </si>
  <si>
    <t>RPZP.01.01.03-32-041/09-01</t>
  </si>
  <si>
    <t>UDA-RPZP.01.01.03-32-041/09-01</t>
  </si>
  <si>
    <t>bfdc6f4f3c</t>
  </si>
  <si>
    <t>RPZP.01.01.03-32-041/09</t>
  </si>
  <si>
    <t>"Wdrożenie w firmie Glob-Term innowacyjnej technologii wytwarzania biomasy"</t>
  </si>
  <si>
    <t>8512815502</t>
  </si>
  <si>
    <t>Glob – Term Spółka Cywilna Józef Zalewski i Wspólnicy</t>
  </si>
  <si>
    <t>Za Wiatrakiem</t>
  </si>
  <si>
    <t>0914868686</t>
  </si>
  <si>
    <t>812592035</t>
  </si>
  <si>
    <t>RPZP.01.01.01-32-100/09-01</t>
  </si>
  <si>
    <t>UDA-RPZP.01.01.01-32-100/09-01</t>
  </si>
  <si>
    <t>10eacc1053</t>
  </si>
  <si>
    <t>RPZP.01.01.01-32-100/09</t>
  </si>
  <si>
    <t>2010-02-15</t>
  </si>
  <si>
    <t>2010-03-08</t>
  </si>
  <si>
    <t>2010-09-09</t>
  </si>
  <si>
    <t>Wzrost konkurencyjności Zakładu Szklarskiego "Wolfglas" poprzez inwestycje w innowacyjny sprzęt szklarski do obróbki szkła.</t>
  </si>
  <si>
    <t>5971594648</t>
  </si>
  <si>
    <t>Zakład Szklarski "Wolfglas"</t>
  </si>
  <si>
    <t>Pługowa</t>
  </si>
  <si>
    <t>505573195</t>
  </si>
  <si>
    <t>0957602060</t>
  </si>
  <si>
    <t>320091615</t>
  </si>
  <si>
    <t>RPZP.01.03.01-32-072/08-03</t>
  </si>
  <si>
    <t>UDA-RPZP.01.03.01-32-072/08-03</t>
  </si>
  <si>
    <t>2f5562b6fc</t>
  </si>
  <si>
    <t>RPZP.01.03.01-32-072/08</t>
  </si>
  <si>
    <t>2010-03-15</t>
  </si>
  <si>
    <t>2011-03-02</t>
  </si>
  <si>
    <t>Implementacja Systemu Zarządzania Jakością wg normy EN ISO 9001:2000 oraz Systemu Zakładowej Kontroli Produkcji drogą do poprawy konkurencyjności firmy ZPU ARBET Sp. z o.o.</t>
  </si>
  <si>
    <t>8520500894</t>
  </si>
  <si>
    <t>Zakład Produkcyjno-Usługowy ARBET Spółka z o.o.</t>
  </si>
  <si>
    <t>70-663</t>
  </si>
  <si>
    <t>Piesza</t>
  </si>
  <si>
    <t>0914808113</t>
  </si>
  <si>
    <t>0914808111</t>
  </si>
  <si>
    <t>811001173</t>
  </si>
  <si>
    <t>2011-03-03</t>
  </si>
  <si>
    <t>RPZP.01.01.03-32-063/09-01</t>
  </si>
  <si>
    <t>UDA-RPZP.01.01.03-32-063/09-01</t>
  </si>
  <si>
    <t>a8fc6cbbeb</t>
  </si>
  <si>
    <t>RPZP.01.01.03-32-063/09</t>
  </si>
  <si>
    <t>"Wprowadzenie w firmie ABA Papier systemu do cyfrowego wykonywania offsetowych form drukowych kluczem do podniesienia poziomu innowacyjności w przedsiębiorstwie"</t>
  </si>
  <si>
    <t>8521001779</t>
  </si>
  <si>
    <t>Aba Papier Int. Spółka z Ograniczoną Odpowiedzialnością</t>
  </si>
  <si>
    <t>70-631</t>
  </si>
  <si>
    <t>Heyki</t>
  </si>
  <si>
    <t>091419-38-30</t>
  </si>
  <si>
    <t>091419-38-20</t>
  </si>
  <si>
    <t>810748361</t>
  </si>
  <si>
    <t>RPZP.04.00.00</t>
  </si>
  <si>
    <t>RPZP.04.03.00</t>
  </si>
  <si>
    <t>RPZP.04.03.00-32-001/09-00</t>
  </si>
  <si>
    <t>UDA-RPZP.04.03.00-32-001/09-00</t>
  </si>
  <si>
    <t>3c0ad9d5cd</t>
  </si>
  <si>
    <t>RPZP.04.03.00-32-001/09</t>
  </si>
  <si>
    <t>2014-02-13</t>
  </si>
  <si>
    <t>2014 I półrocze</t>
  </si>
  <si>
    <t>2014</t>
  </si>
  <si>
    <t>2014-02-21</t>
  </si>
  <si>
    <t>2008-10-20</t>
  </si>
  <si>
    <t>"Ochrona wód rzeki Odry. Budowa kanalizacji sanitarnej w Czelinie i rurociągu przesyłowego Czelin-Kłosów"</t>
  </si>
  <si>
    <t>46 Oczyszczanie ścieków</t>
  </si>
  <si>
    <t>21 Działalność związana ze środowiskiem naturalnym</t>
  </si>
  <si>
    <t>8581730944</t>
  </si>
  <si>
    <t>Gmina MIeszkowice ul. Chopina 1 74-505 Mieszkowice</t>
  </si>
  <si>
    <t>74-505</t>
  </si>
  <si>
    <t>Mieszkowice</t>
  </si>
  <si>
    <t>Chopina</t>
  </si>
  <si>
    <t>914145276,914666900</t>
  </si>
  <si>
    <t>914145031</t>
  </si>
  <si>
    <t>811686544</t>
  </si>
  <si>
    <t>RPZP.07.01.02-32-010/09-03</t>
  </si>
  <si>
    <t>UDA-RPZP.07.01.02-32-010/09-03</t>
  </si>
  <si>
    <t>123e90e546</t>
  </si>
  <si>
    <t>RPZP.07.01.02-32-010/09</t>
  </si>
  <si>
    <t>2009-12-21</t>
  </si>
  <si>
    <t>2009-11-23</t>
  </si>
  <si>
    <t>2010-03-30</t>
  </si>
  <si>
    <t>2010-08-25</t>
  </si>
  <si>
    <t>„Zespoły Szkół Ponadgimnazjalnych w Powiecie Drawskim – przykładem edukacji bezpiecznej i nowoczesnej”</t>
  </si>
  <si>
    <t>2530305547</t>
  </si>
  <si>
    <t>Powiat Drawski</t>
  </si>
  <si>
    <t>Plac Elizy Orzeszkowej</t>
  </si>
  <si>
    <t>(94)3633464</t>
  </si>
  <si>
    <t>(94)3632023</t>
  </si>
  <si>
    <t>wspólnota samorządowa - powiat</t>
  </si>
  <si>
    <t>2010-08-27</t>
  </si>
  <si>
    <t>RPZP.01.03.01-32-003/08-03</t>
  </si>
  <si>
    <t>UDA-RPZP.01.03.01-32-003/08-03</t>
  </si>
  <si>
    <t>5e272687fa</t>
  </si>
  <si>
    <t>RPZP.01.03.01-32-003/08</t>
  </si>
  <si>
    <t>2009-07-16</t>
  </si>
  <si>
    <t>Zwiększenie potencjału konkurencyjnego spółki Wyroby Granitowe Wołczyk poprzez doradztwo w zakresie planowania inwestycyjnego- przygotowanie dokumentacji technicznej dla inwestycji w rozbudowę firmy.</t>
  </si>
  <si>
    <t>RPZP.01.01.02-32-120/08-01</t>
  </si>
  <si>
    <t>UDA-RPZP.01.01.02-32-120/08-01</t>
  </si>
  <si>
    <t>7cb145b66b</t>
  </si>
  <si>
    <t>RPZP.01.01.02-32-120/08</t>
  </si>
  <si>
    <t>2009-10-02</t>
  </si>
  <si>
    <t>Poprawa konkurencyjności PPHU BOMAR Marek Bogdanowicz poprzez wprowadzenie nowych produktów</t>
  </si>
  <si>
    <t>6731141586</t>
  </si>
  <si>
    <t>PPHU "BOMAR" Marek Bogdanowicz</t>
  </si>
  <si>
    <t>Armii Krajowej</t>
  </si>
  <si>
    <t>70</t>
  </si>
  <si>
    <t>0943743555</t>
  </si>
  <si>
    <t>330487481</t>
  </si>
  <si>
    <t>RPZP.01.01.02-32-020/08-01</t>
  </si>
  <si>
    <t>UDA-RPZP.01.01.02-32-020/08-01</t>
  </si>
  <si>
    <t>7c09b72517</t>
  </si>
  <si>
    <t>RPZP.01.01.02-32-020/08</t>
  </si>
  <si>
    <t>2010-02-03</t>
  </si>
  <si>
    <t>„Wzrost poziomu innowacyjności w przedsiębiorstwie TEOKNA s.c. z siedzibą w Dzikowie poprzez zakup maszyn do produkcji okien i drzwi PCV”</t>
  </si>
  <si>
    <t>5781388992</t>
  </si>
  <si>
    <t>Przedsiębiorstwo Produkcyjno- Handlowo- Usługowe „TEOKNA” s.c.</t>
  </si>
  <si>
    <t>Dzikowo</t>
  </si>
  <si>
    <t>(0-67)2581195</t>
  </si>
  <si>
    <t>331027712</t>
  </si>
  <si>
    <t>RPZP.01.01.03-32-078/09-02</t>
  </si>
  <si>
    <t>UDA-RPZP.01.01.03-32-078/09-02</t>
  </si>
  <si>
    <t>3dc5042c70</t>
  </si>
  <si>
    <t>RPZP.01.01.03-32-078/09</t>
  </si>
  <si>
    <t>2010-03-25</t>
  </si>
  <si>
    <t>DYWERSYFIKACJA DZIAŁALNOŚCI I POPRAWA POZIOMU INNOWACYJNOŚCI PRZEDSIĘBIORSTWA WIELOBRANŻOWEGO TRANS - EKO RYSZARD LEBIODA POPRZEZ INWESTYCJĘ W PRALNIĘ USŁUGOWĄ WYKORZYSTUJĄCĄ INNOWACYJNE TECHNOLOGIE.</t>
  </si>
  <si>
    <t>6691849102</t>
  </si>
  <si>
    <t>PRZEDSIĘBIORSTWO WIELOBRANŻOWE TRANS - EKO RYSZARD LEBIODA</t>
  </si>
  <si>
    <t>76-156</t>
  </si>
  <si>
    <t>BUKOWO MORSKIE</t>
  </si>
  <si>
    <t>094-314-80-85</t>
  </si>
  <si>
    <t>330233734</t>
  </si>
  <si>
    <t>RPZP.01.01.02-32-013/09-01</t>
  </si>
  <si>
    <t>UDA-RPZP.01.01.02-32-013/09-01</t>
  </si>
  <si>
    <t>77057b9eff</t>
  </si>
  <si>
    <t>RPZP.01.01.02-32-013/09</t>
  </si>
  <si>
    <t>2010-08-11</t>
  </si>
  <si>
    <t>2010-08-17</t>
  </si>
  <si>
    <t>2010-03-19</t>
  </si>
  <si>
    <t>2010-12-29</t>
  </si>
  <si>
    <t>Wdrożenie innowacyjnej technologii produkcji drzwi i schodów.</t>
  </si>
  <si>
    <t>5971461812</t>
  </si>
  <si>
    <t>ZAKŁAD PRODUKCJI DRZEWNEJ „DREW-STYL” S.C. MIROSŁAW I SYLWESTER GRZĘDA</t>
  </si>
  <si>
    <t>74-404</t>
  </si>
  <si>
    <t>Cychry</t>
  </si>
  <si>
    <t>0957607777</t>
  </si>
  <si>
    <t>0957607750</t>
  </si>
  <si>
    <t>210614001</t>
  </si>
  <si>
    <t>2011-02-04</t>
  </si>
  <si>
    <t>RPZP.01.01.03-32-028/09-03</t>
  </si>
  <si>
    <t>UDA-RPZP.01.01.03-32-028/09-03</t>
  </si>
  <si>
    <t>ca90a4214f</t>
  </si>
  <si>
    <t>RPZP.01.01.03-32-028/09</t>
  </si>
  <si>
    <t>2010-04-02</t>
  </si>
  <si>
    <t>Zakup linii technologicznej do produkcji pieczywa w technologii LAF® - Low Activity Fermentation®, firma Asprod Sp. z o.o. w Kliniskach Wielkich</t>
  </si>
  <si>
    <t>03 Produkcja produktów żywnościowych i napojów</t>
  </si>
  <si>
    <t>8560000376</t>
  </si>
  <si>
    <t>Asprod Sp. z o.o.</t>
  </si>
  <si>
    <t>72-123</t>
  </si>
  <si>
    <t>Kliniska Wielkie</t>
  </si>
  <si>
    <t>Piastowska</t>
  </si>
  <si>
    <t>46</t>
  </si>
  <si>
    <t>0914181480</t>
  </si>
  <si>
    <t>810020100</t>
  </si>
  <si>
    <t>RPZP.01.03.01-32-004/09-02</t>
  </si>
  <si>
    <t>UDA-RPZP.01.03.01-32-004/09-02</t>
  </si>
  <si>
    <t>7b93b94c31</t>
  </si>
  <si>
    <t>RPZP.01.03.01-32-004/09</t>
  </si>
  <si>
    <t>2010-06-23</t>
  </si>
  <si>
    <t>2009-10-14</t>
  </si>
  <si>
    <t>2011-04-01</t>
  </si>
  <si>
    <t xml:space="preserve">Wzrost konkurencyjności przedsiębiorstwa ALPLAST na krajowym rynku IT poprzez doradztwo w planowanie inwestycyjne </t>
  </si>
  <si>
    <t>Obozowa</t>
  </si>
  <si>
    <t>0943542555</t>
  </si>
  <si>
    <t>RPZP.01.01.01-32-133/09-02</t>
  </si>
  <si>
    <t>UDA-RPZP.01.01.01-32-133/09-02</t>
  </si>
  <si>
    <t>1c9b915387</t>
  </si>
  <si>
    <t>RPZP.01.01.01-32-133/09</t>
  </si>
  <si>
    <t>2010-05-06</t>
  </si>
  <si>
    <t>2010-04-05</t>
  </si>
  <si>
    <t>2010-04-15</t>
  </si>
  <si>
    <t>2010-08-31</t>
  </si>
  <si>
    <t>Wzrost konkurencyjności gabinetu stomatologicznego poprzez zakup nowoczesnego zestawu do radiowizjografii cyfrowej</t>
  </si>
  <si>
    <t>8522398721</t>
  </si>
  <si>
    <t>Indywidualna Praktyka Lekarska – Lekarz Dentysta Iwona Galińska</t>
  </si>
  <si>
    <t>71-606</t>
  </si>
  <si>
    <t>Sławomira</t>
  </si>
  <si>
    <t>21D</t>
  </si>
  <si>
    <t>(091)4530170</t>
  </si>
  <si>
    <t>(091)4238098</t>
  </si>
  <si>
    <t>320013420</t>
  </si>
  <si>
    <t>2010-09-06</t>
  </si>
  <si>
    <t>RPZP.01.03.01-32-071/08-03</t>
  </si>
  <si>
    <t>UDA-RPZP.01.03.01-32-071/08-03</t>
  </si>
  <si>
    <t>d46396da82</t>
  </si>
  <si>
    <t>RPZP.01.03.01-32-071/08</t>
  </si>
  <si>
    <t>2009-06-08</t>
  </si>
  <si>
    <t>2010-04-16</t>
  </si>
  <si>
    <t>Wdrożenie i certyfikacja Systemu Zarządzania Jakością ISO 9001:2000 w Ekomech sp.zo.o.</t>
  </si>
  <si>
    <t>7651514620</t>
  </si>
  <si>
    <t>"EKOMECH" spółka z ograniczoną odpowiedzialnością</t>
  </si>
  <si>
    <t>Kłębowiec</t>
  </si>
  <si>
    <t>102</t>
  </si>
  <si>
    <t>(067)387-00-00</t>
  </si>
  <si>
    <t>330992641</t>
  </si>
  <si>
    <t>RPZP.02.01.02-32-131/09-01</t>
  </si>
  <si>
    <t>UDA-RPZP.02.01.02-32-131/09-01</t>
  </si>
  <si>
    <t>af9c9a3204</t>
  </si>
  <si>
    <t>RPZP.02.01.02-32-131/09</t>
  </si>
  <si>
    <t>2010-04-23</t>
  </si>
  <si>
    <t>Przebudowa mostu nad rzeką Tywą w Pniewie, w ciągu drogi gminnej nr 4104087 relacji Gryfino-Nowe Czarnowo</t>
  </si>
  <si>
    <t>RPZP.01.01.01-32-212/09-01</t>
  </si>
  <si>
    <t>UDA-RPZP.01.01.01-32-212/09-01</t>
  </si>
  <si>
    <t>8a33dfeb89</t>
  </si>
  <si>
    <t>RPZP.01.01.01-32-212/09</t>
  </si>
  <si>
    <t>2010-04-07</t>
  </si>
  <si>
    <t>2010-04-09</t>
  </si>
  <si>
    <t>Rozszerzenie oferowanych usług firmy Najda Consulting – Centrum Obsługi Przedsiębiorców</t>
  </si>
  <si>
    <t>9551896221</t>
  </si>
  <si>
    <t>Najda Consulting Andrzej Najda</t>
  </si>
  <si>
    <t>70-354</t>
  </si>
  <si>
    <t>Ks. Piotra Ściegiennego</t>
  </si>
  <si>
    <t>0914613081</t>
  </si>
  <si>
    <t>811810932</t>
  </si>
  <si>
    <t>RPZP.01.01.03-32-030/09-03</t>
  </si>
  <si>
    <t>UDA-RPZP.01.01.03-32-030/09-03</t>
  </si>
  <si>
    <t>82a4861b58</t>
  </si>
  <si>
    <t>RPZP.01.01.03-32-030/09</t>
  </si>
  <si>
    <t>2010-04-30</t>
  </si>
  <si>
    <t>2011-03-25</t>
  </si>
  <si>
    <t>„Podniesienie konkurencyjności i innowacyjności „Ambulatorium” Sp. z o.o. – NZOZ „Ambulatorium” w Białogardzie poprzez uruchomienie pracowni mammograficznej w oparciu o telemedycynę”</t>
  </si>
  <si>
    <t>6720012603</t>
  </si>
  <si>
    <t>"Ambulatorium" Spółka z o.o. - NZOZ "Ambulatorium"</t>
  </si>
  <si>
    <t>Bialogard</t>
  </si>
  <si>
    <t>6 b</t>
  </si>
  <si>
    <t>0943123099</t>
  </si>
  <si>
    <t>330285139</t>
  </si>
  <si>
    <t>2011-03-28</t>
  </si>
  <si>
    <t>RPZP.01.01.03-32-027/09-01</t>
  </si>
  <si>
    <t>UDA-RPZP.01.01.03-32-027/09-01</t>
  </si>
  <si>
    <t>53b67de967</t>
  </si>
  <si>
    <t>RPZP.01.01.03-32-027/09</t>
  </si>
  <si>
    <t>Zakup przez firmę UW Service w Szczecinie wibromłota o wysokiej częstotliwości z ustawnymi parametrami mas mimośrodowych i wielkości amplitudy wraz z wyposażeniem</t>
  </si>
  <si>
    <t>8512847324</t>
  </si>
  <si>
    <t>ZAKŁAD ROBÓT HYDROTECHNICZNYCH I PODWODNYCH "UW SERVICE" SPÓŁKA Z O.O.</t>
  </si>
  <si>
    <t>71-431</t>
  </si>
  <si>
    <t>OGIŃSKIEGO</t>
  </si>
  <si>
    <t>14A</t>
  </si>
  <si>
    <t>0914225064</t>
  </si>
  <si>
    <t>812491469</t>
  </si>
  <si>
    <t>RPZP.01.01.01-32-274/09-02</t>
  </si>
  <si>
    <t>UDA-RPZP.01.01.01-32-274/09-02</t>
  </si>
  <si>
    <t>6161cfe4e9</t>
  </si>
  <si>
    <t>RPZP.01.01.01-32-274/09</t>
  </si>
  <si>
    <t>2010-06-28</t>
  </si>
  <si>
    <t>2011-03-30</t>
  </si>
  <si>
    <t>Wzrost konkurencyjności firmy medycyny naturalnej "AKASZA" w Kołobrzegu poprzez zakup innowacyjnych urządzeń do diagnostyki i oczyszczania organizmu.</t>
  </si>
  <si>
    <t>6691333657</t>
  </si>
  <si>
    <t>"Akasza" M. Raczkowska-Sobańska</t>
  </si>
  <si>
    <t>ul. Gen. Józefa Bema</t>
  </si>
  <si>
    <t>0943520026</t>
  </si>
  <si>
    <t>0943553635</t>
  </si>
  <si>
    <t>320342170</t>
  </si>
  <si>
    <t>RPZP.01.01.02-32-157/08-04</t>
  </si>
  <si>
    <t>UDA-RPZP.01.01.02-32-157/08-04</t>
  </si>
  <si>
    <t>4f3f835bde</t>
  </si>
  <si>
    <t>RPZP.01.01.02-32-157/08</t>
  </si>
  <si>
    <t>2009-11-12</t>
  </si>
  <si>
    <t>2010-05-05</t>
  </si>
  <si>
    <t>Stworzenie w firmie FOTOKART Sp.zo.o. w Szczecinie innowacyjnych systemów monitoringu przemieszczeń oraz skaningu laserowego w celu wprowadzenia nowych usług w zakresie geodezji inż.,fotogram.,geoinf.</t>
  </si>
  <si>
    <t>8512389324</t>
  </si>
  <si>
    <t>FOTOKART Spółka z ograniczoną odpowiedzialnością</t>
  </si>
  <si>
    <t>71-541</t>
  </si>
  <si>
    <t>Cyryla i Metodego</t>
  </si>
  <si>
    <t>9A</t>
  </si>
  <si>
    <t>0914553072</t>
  </si>
  <si>
    <t>0914343676</t>
  </si>
  <si>
    <t>811139635</t>
  </si>
  <si>
    <t>RPZP.02.01.02-32-041/09-02</t>
  </si>
  <si>
    <t>UDA-RPZP.02.01.02-32-041/09-02</t>
  </si>
  <si>
    <t>a365a955c9</t>
  </si>
  <si>
    <t>RPZP.02.01.02-32-041/09</t>
  </si>
  <si>
    <t>2009-03-04</t>
  </si>
  <si>
    <t>2011-02-25</t>
  </si>
  <si>
    <t>Przebudowa ulicy Bałtyckiej w Myśliborzu</t>
  </si>
  <si>
    <t>5971611631</t>
  </si>
  <si>
    <t>Gmina Myślibórz</t>
  </si>
  <si>
    <t>Rynek im. Jana Pawła II</t>
  </si>
  <si>
    <t>0957472061</t>
  </si>
  <si>
    <t>0957473363</t>
  </si>
  <si>
    <t>210966970</t>
  </si>
  <si>
    <t>2011-03-01</t>
  </si>
  <si>
    <t>RPZP.01.01.03-32-058/09-02</t>
  </si>
  <si>
    <t>UDA-RPZP.01.01.03-32-058/09-02</t>
  </si>
  <si>
    <t>144b7bedf2</t>
  </si>
  <si>
    <t>RPZP.01.01.03-32-058/09</t>
  </si>
  <si>
    <t>2010-09-02</t>
  </si>
  <si>
    <t>Dywersyfikacja działalności przedsiębiorstwa poprzez wdrożenie innowacyjnej logistycznej sieci urządzeń paczkomatowych w województwie zachodniopomorskim.</t>
  </si>
  <si>
    <t>6782881784</t>
  </si>
  <si>
    <t>Integer.pl Spółka Akcyjna</t>
  </si>
  <si>
    <t>30-624</t>
  </si>
  <si>
    <t>Kraków</t>
  </si>
  <si>
    <t>Malborska</t>
  </si>
  <si>
    <t>130</t>
  </si>
  <si>
    <t>0126199800</t>
  </si>
  <si>
    <t>0126199801</t>
  </si>
  <si>
    <t>356590980</t>
  </si>
  <si>
    <t>2010-09-07</t>
  </si>
  <si>
    <t>RPZP.01.01.01-32-156/08-04</t>
  </si>
  <si>
    <t>UDA-RPZP.01.01.01-32-156/08-04</t>
  </si>
  <si>
    <t>bd15c20614</t>
  </si>
  <si>
    <t>RPZP.01.01.01-32-156/08</t>
  </si>
  <si>
    <t>2008-10-31</t>
  </si>
  <si>
    <t>2010-05-26</t>
  </si>
  <si>
    <t>2010-08-05</t>
  </si>
  <si>
    <t>WZROST KONKURENCYJNOŚCI PRZEDSIĘBIORSTWA POPRZEZ INWESTYCJE W MAJĄTEK TRWAŁY</t>
  </si>
  <si>
    <t>6691473223</t>
  </si>
  <si>
    <t>Agencja Reklamowo-Handlowa STARNAŚ Piotr Starnawski 75-430 Koszalin ul. Boczna 7/3</t>
  </si>
  <si>
    <t>75-430</t>
  </si>
  <si>
    <t>Stanisława Dąbka</t>
  </si>
  <si>
    <t>A/I</t>
  </si>
  <si>
    <t>0943458611</t>
  </si>
  <si>
    <t>320126437</t>
  </si>
  <si>
    <t>RPZP.01.01.01-32-141/09-02</t>
  </si>
  <si>
    <t>UDA-RPZP.01.01.01-32-141/09-02</t>
  </si>
  <si>
    <t>ebfcc8b7c6</t>
  </si>
  <si>
    <t>RPZP.01.01.01-32-141/09</t>
  </si>
  <si>
    <t>2010-04-06</t>
  </si>
  <si>
    <t>2010-05-27</t>
  </si>
  <si>
    <t>2012-12-14</t>
  </si>
  <si>
    <t>Wzrost konkurencyjności gabinetu lekarskiego Położniczo-Ginekologicznego poprzez zakup nowoczesnej i innowacyjnej aparatury USG D3/D4</t>
  </si>
  <si>
    <t>8541061023</t>
  </si>
  <si>
    <t>Poradnia Ginekologiczno-Położnicza Jolanta Misiak</t>
  </si>
  <si>
    <t>Kopernika</t>
  </si>
  <si>
    <t>0915772426</t>
  </si>
  <si>
    <t>810110032</t>
  </si>
  <si>
    <t>2012-12-17</t>
  </si>
  <si>
    <t>RPZP.01.01.03-32-054/09-03</t>
  </si>
  <si>
    <t>UDA-RPZP.01.01.03-32-054/09-03</t>
  </si>
  <si>
    <t>e40fc9bfd5</t>
  </si>
  <si>
    <t>RPZP.01.01.03-32-054/09</t>
  </si>
  <si>
    <t>2010-03-12</t>
  </si>
  <si>
    <t>2010-05-28</t>
  </si>
  <si>
    <t>2014-08-27</t>
  </si>
  <si>
    <t>„Zwiększenie konkurencyjności firmy NCS poprzez zakup nowoczesnych technologii”</t>
  </si>
  <si>
    <t>7780170111</t>
  </si>
  <si>
    <t>Przedsiębiorstwo Wielobranżowe "NCS" Sp. z o.o.</t>
  </si>
  <si>
    <t>61-248</t>
  </si>
  <si>
    <t>Poznań</t>
  </si>
  <si>
    <t>Milczańska</t>
  </si>
  <si>
    <t>48D</t>
  </si>
  <si>
    <t>(61)8274080</t>
  </si>
  <si>
    <t>(61)8202075</t>
  </si>
  <si>
    <t>630200547</t>
  </si>
  <si>
    <t>2014-08-28</t>
  </si>
  <si>
    <t>RPZP.01.01.02-32-038/08-03</t>
  </si>
  <si>
    <t>UDA-RPZP.01.01.02-32-038/08-03</t>
  </si>
  <si>
    <t>21ec1df29d</t>
  </si>
  <si>
    <t>RPZP.01.01.02-32-038/08</t>
  </si>
  <si>
    <t>2010-05-31</t>
  </si>
  <si>
    <t>Zakup maszyn i urządzeń do produkcji wyrobów parafinowych celem wprowadzenia nowych produktów i zmiany procesu produkcyjnego w firmie ART – POL w Stargardzie Szczecińskim.</t>
  </si>
  <si>
    <t>8541991319</t>
  </si>
  <si>
    <t>„ART – POL” Artur Skoneczny – Spółka Jawna</t>
  </si>
  <si>
    <t>Nasienna</t>
  </si>
  <si>
    <t>0918137533</t>
  </si>
  <si>
    <t>0918137535</t>
  </si>
  <si>
    <t>811800595</t>
  </si>
  <si>
    <t>RPZP.01.01.03-32-044/09-01</t>
  </si>
  <si>
    <t>UDA-RPZP.01.01.03-32-044/09-01</t>
  </si>
  <si>
    <t>745810281c</t>
  </si>
  <si>
    <t>RPZP.01.01.03-32-044/09</t>
  </si>
  <si>
    <t>Podniesienie konkurencyjności firmy AGAT + poprzez inwestycje w nowe technologie</t>
  </si>
  <si>
    <t>9552177942</t>
  </si>
  <si>
    <t>AGAT + Spółka z ograniczoną odpowiedzialnością</t>
  </si>
  <si>
    <t>70-800</t>
  </si>
  <si>
    <t>Przestrzenna</t>
  </si>
  <si>
    <t>75</t>
  </si>
  <si>
    <t>+48(91)4321321</t>
  </si>
  <si>
    <t>+48(91)4321323</t>
  </si>
  <si>
    <t>320265713</t>
  </si>
  <si>
    <t>RPZP.01.01.03-32-069/09-01</t>
  </si>
  <si>
    <t>UDA-RPZP.01.01.03-32-069/09-01</t>
  </si>
  <si>
    <t>69cbf3b650</t>
  </si>
  <si>
    <t>RPZP.01.01.03-32-069/09</t>
  </si>
  <si>
    <t>Gabinet kosmetologii fryzjerskiej w Stargardzie Szczecińskim</t>
  </si>
  <si>
    <t>8541341509</t>
  </si>
  <si>
    <t>TRICHOMED Julitta Siemiątkowska</t>
  </si>
  <si>
    <t>00-375</t>
  </si>
  <si>
    <t>Warszawa</t>
  </si>
  <si>
    <t>Smolna</t>
  </si>
  <si>
    <t>18</t>
  </si>
  <si>
    <t>091-578-30-68</t>
  </si>
  <si>
    <t>091-573-03-67</t>
  </si>
  <si>
    <t>015839308</t>
  </si>
  <si>
    <t>RPZP.01.01.02-32-112/09-02</t>
  </si>
  <si>
    <t>UDA-RPZP.01.01.02-32-112/09-02</t>
  </si>
  <si>
    <t>0e9f249eef</t>
  </si>
  <si>
    <t>RPZP.01.01.02-32-112/09</t>
  </si>
  <si>
    <t>2010-08-04</t>
  </si>
  <si>
    <t>2010-08-13</t>
  </si>
  <si>
    <t>2010-02-22</t>
  </si>
  <si>
    <t>2011-01-28</t>
  </si>
  <si>
    <t>Wzrost innowacyjności oraz konkurencyjności Przedsiębiorstwa Produkcyjno Usługowo Handlowego AR Andrzej Rosiak poprzez zakup nowej, zaawansowanej technologicznie maszyny.</t>
  </si>
  <si>
    <t>8511008202</t>
  </si>
  <si>
    <t>Przedsiębiorstwo Produkcyjno Usługowo Handlowe AR Andrzej Rosiak</t>
  </si>
  <si>
    <t>70-492</t>
  </si>
  <si>
    <t>Pawła Jesienicy</t>
  </si>
  <si>
    <t>501518825</t>
  </si>
  <si>
    <t>914240653</t>
  </si>
  <si>
    <t>810563740</t>
  </si>
  <si>
    <t>2011-02-02</t>
  </si>
  <si>
    <t>RPZP.01.01.01-32-018/09-01</t>
  </si>
  <si>
    <t>UDA-RPZP.01.01.01-32-018/09-01</t>
  </si>
  <si>
    <t>a069a98345</t>
  </si>
  <si>
    <t>RPZP.01.01.01-32-018/09</t>
  </si>
  <si>
    <t>2010-06-01</t>
  </si>
  <si>
    <t>2010-07-20</t>
  </si>
  <si>
    <t>Zwiększenie konkurencyjności Gabinetu I-DENT poprzez wzrost jakości leczenia oraz wprowadzenie nowych usług</t>
  </si>
  <si>
    <t>8511882057</t>
  </si>
  <si>
    <t>I-DENT Iwona Ignaciuk Niepubliczny Stomatologiczny Zakład Opieki Zdrowotnej</t>
  </si>
  <si>
    <t>70-304</t>
  </si>
  <si>
    <t>Małkowskiego</t>
  </si>
  <si>
    <t>91-4894004</t>
  </si>
  <si>
    <t>810751736</t>
  </si>
  <si>
    <t>RPZP.01.01.01-32-131/09-03</t>
  </si>
  <si>
    <t>UDA-RPZP.01.01.01-32-131/09-03</t>
  </si>
  <si>
    <t>050f91ffde</t>
  </si>
  <si>
    <t>RPZP.01.01.01-32-131/09</t>
  </si>
  <si>
    <t>2011-11-30</t>
  </si>
  <si>
    <t>ZASTOSOWANIE TECHNIKI TERMOGRAFICZNEJ DO OCENY STANU TECHNICZNEGO BUDYNKÓW</t>
  </si>
  <si>
    <t>8522192669</t>
  </si>
  <si>
    <t>Kancelaria Rzeczoznawcy Majątkowego "OPERAT" Beata Ziembicka</t>
  </si>
  <si>
    <t>70-132</t>
  </si>
  <si>
    <t>Ruska</t>
  </si>
  <si>
    <t>(0885)71-88-55</t>
  </si>
  <si>
    <t>brak</t>
  </si>
  <si>
    <t>811663796</t>
  </si>
  <si>
    <t>2011-12-01</t>
  </si>
  <si>
    <t>RPZP.01.01.02-32-095/09-01</t>
  </si>
  <si>
    <t>UDA-RPZP.01.01.02-32-095/09-01</t>
  </si>
  <si>
    <t>94062904a3</t>
  </si>
  <si>
    <t>RPZP.01.01.02-32-095/09</t>
  </si>
  <si>
    <t>2010-07-26</t>
  </si>
  <si>
    <t>2010-05-04</t>
  </si>
  <si>
    <t>2011-01-31</t>
  </si>
  <si>
    <t xml:space="preserve">Wzrost konkurencyjności przedsiębiorstwa ZBOiUD „AZBUD” w Nowogardzie poprzez inwestycję w innowacyjną maszynę do układania kostki brukowej </t>
  </si>
  <si>
    <t>8590003899</t>
  </si>
  <si>
    <t>Zakład Budownictwa Ogólnego i Utrzymania Dróg „AZBUD” Zdzisław Ajs</t>
  </si>
  <si>
    <t>Zamkowa</t>
  </si>
  <si>
    <t>nie dot.</t>
  </si>
  <si>
    <t>(091)392-37-92</t>
  </si>
  <si>
    <t>091)392-37-92</t>
  </si>
  <si>
    <t>006614393</t>
  </si>
  <si>
    <t>2011-02-01</t>
  </si>
  <si>
    <t>RPZP.01.01.01-32-224/09-03</t>
  </si>
  <si>
    <t>UDA-RPZP.01.01.01-32-224/09-03</t>
  </si>
  <si>
    <t>f48ebbfab0</t>
  </si>
  <si>
    <t>RPZP.01.01.01-32-224/09</t>
  </si>
  <si>
    <t>2009-09-02</t>
  </si>
  <si>
    <t>2010-06-02</t>
  </si>
  <si>
    <t>2012-10-16</t>
  </si>
  <si>
    <t>Wprowadzenie nowej na rynku lokalnym usługi poprzez modernizację lokalu oraz zakup wyposażenia i urządzeń gastronomicznych.</t>
  </si>
  <si>
    <t>8551043937</t>
  </si>
  <si>
    <t>PIELA ZOFIA PRZEDSIĘBIORSTWO HANDLOWO-USŁUGOWE "PERFECT"</t>
  </si>
  <si>
    <t>72-600</t>
  </si>
  <si>
    <t>Świnoujście</t>
  </si>
  <si>
    <t>Chrobrego</t>
  </si>
  <si>
    <t>0914220048</t>
  </si>
  <si>
    <t>320590643</t>
  </si>
  <si>
    <t>2012-10-24</t>
  </si>
  <si>
    <t>RPZP.01.01.01-32-050/09-03</t>
  </si>
  <si>
    <t>UDA-RPZP.01.01.01-32-050/09-03</t>
  </si>
  <si>
    <t>5adde0de0c</t>
  </si>
  <si>
    <t>RPZP.01.01.01-32-050/09</t>
  </si>
  <si>
    <t>2010-06-07</t>
  </si>
  <si>
    <t>2011-05-04</t>
  </si>
  <si>
    <t>Utworzenie innowacyjnego, niestacjonarnego biura zarządzania wspólnotami mieszkaniowymi położonymi w woj. zach.-pom. głównie na obszarach o szczególnie niekorzystnej sytuacji społeczno-gospodarczej.</t>
  </si>
  <si>
    <t>6731752545</t>
  </si>
  <si>
    <t>PHU "Administrator" s.c. Wojciech Bauer, Joanna Grabowska</t>
  </si>
  <si>
    <t>28 Lutego</t>
  </si>
  <si>
    <t>0943734557</t>
  </si>
  <si>
    <t>331416170</t>
  </si>
  <si>
    <t>RPZP.01.03.02</t>
  </si>
  <si>
    <t>RPZP.01.03.02-32-001/09-01</t>
  </si>
  <si>
    <t>UDA-RPZP.01.03.02-32-001/09-01</t>
  </si>
  <si>
    <t>4ee9233b21</t>
  </si>
  <si>
    <t>RPZP.01.03.02-32-001/09</t>
  </si>
  <si>
    <t>Udział w targach Aqua Therm organizowanych w Kijowie w terminie 12-15.05.2010.</t>
  </si>
  <si>
    <t>8512743464</t>
  </si>
  <si>
    <t>TweeTop Sp. z o.o.</t>
  </si>
  <si>
    <t>70-440</t>
  </si>
  <si>
    <t>Ks. Bogusława X</t>
  </si>
  <si>
    <t>0914884771</t>
  </si>
  <si>
    <t>0914345071</t>
  </si>
  <si>
    <t>812382941</t>
  </si>
  <si>
    <t>2011-01-11</t>
  </si>
  <si>
    <t>RPZP.01.01.01-32-217/09-02</t>
  </si>
  <si>
    <t>UDA-RPZP.01.01.01-32-217/09-02</t>
  </si>
  <si>
    <t>dcf8a0d50c</t>
  </si>
  <si>
    <t>RPZP.01.01.01-32-217/09</t>
  </si>
  <si>
    <t>2010-06-11</t>
  </si>
  <si>
    <t>Zwiększenie konkurencyjności firmy ALPLAST na krajowym rynku producentów IT poprzez wdrożenie innowacyjnych rozwiązań procesu produkcyjnego w zakresie dystrybucji systemów</t>
  </si>
  <si>
    <t>RPZP.01.01.01-32-270/09-01</t>
  </si>
  <si>
    <t>UDA-RPZP.01.01.01-32-270/09-01</t>
  </si>
  <si>
    <t>bb3e884e88</t>
  </si>
  <si>
    <t>RPZP.01.01.01-32-270/09</t>
  </si>
  <si>
    <t>2010-05-14</t>
  </si>
  <si>
    <t>Udoskonalenie usług w gabinecie stomatologicznym w Barwicach</t>
  </si>
  <si>
    <t>6731026299</t>
  </si>
  <si>
    <t>Prywatny Gabinet Stomatologiczny - Anna Rudnikowicz</t>
  </si>
  <si>
    <t>78-460</t>
  </si>
  <si>
    <t>Barwice</t>
  </si>
  <si>
    <t>39</t>
  </si>
  <si>
    <t>0943736293</t>
  </si>
  <si>
    <t>------------------</t>
  </si>
  <si>
    <t>330558933</t>
  </si>
  <si>
    <t>RPZP.07.03.00</t>
  </si>
  <si>
    <t>RPZP.07.03.02</t>
  </si>
  <si>
    <t>RPZP.07.03.02-32-005/09-04</t>
  </si>
  <si>
    <t>UDA-RPZP.07.03.02-32-005/09-04</t>
  </si>
  <si>
    <t>a3e167ff7f</t>
  </si>
  <si>
    <t>RPZP.07.03.02-32-005/09</t>
  </si>
  <si>
    <t>2009-07-24</t>
  </si>
  <si>
    <t>2010-06-14</t>
  </si>
  <si>
    <t>2014-12-19</t>
  </si>
  <si>
    <t>Poprawa jakości i dostępności udzielanych świadczeń medycznych w wyniku zakupu cyfrowego aparatu rtg dla SPZOZ Szpital Miejski w Świnoujściu</t>
  </si>
  <si>
    <t>76 Infrastruktura ochrony zdrowia</t>
  </si>
  <si>
    <t>8551583467</t>
  </si>
  <si>
    <t>Szpital Miejski im. Jana Garduły w Świnoujściu Sp. z o.o. (wcześniej Samodzielny Publiczny Zakład Opieki Zdrowotnej Szpital Miejski im.Jana Garduły)</t>
  </si>
  <si>
    <t>091-3267-345</t>
  </si>
  <si>
    <t>091-321-41-74</t>
  </si>
  <si>
    <t>publiczny zakład opieki zdrowotnej</t>
  </si>
  <si>
    <t>812046670</t>
  </si>
  <si>
    <t>zakład opieki zdrowotnej działający w publicznym systemie ochrony zdrowia</t>
  </si>
  <si>
    <t>2014-12-22</t>
  </si>
  <si>
    <t>RPZP.01.01.01-32-044/08-01</t>
  </si>
  <si>
    <t>UDA-RPZP.01.01.01-32-044/08-01</t>
  </si>
  <si>
    <t>6499a3e036</t>
  </si>
  <si>
    <t>RPZP.01.01.01-32-044/08</t>
  </si>
  <si>
    <t>2010-01-14</t>
  </si>
  <si>
    <t>2010-06-15</t>
  </si>
  <si>
    <t>Poprawa jakości oraz wzrost konkurencyjności firmy „Arkusz” Dariusz Religa, poprzez zakup nowoczesnej maszyny offsetowej, która pozwoli na poszerzenie oferty o nowe produkty i usługi.</t>
  </si>
  <si>
    <t>8561216693</t>
  </si>
  <si>
    <t>"Arkusz" Dariusz Religa</t>
  </si>
  <si>
    <t>72-100</t>
  </si>
  <si>
    <t>Goleniów</t>
  </si>
  <si>
    <t>Bolesława Krzywoustego</t>
  </si>
  <si>
    <t>31</t>
  </si>
  <si>
    <t>+4891 407 21 70</t>
  </si>
  <si>
    <t>320004600</t>
  </si>
  <si>
    <t>RPZP.07.01.01-32-004/09-03</t>
  </si>
  <si>
    <t>UDA-RPZP.07.01.01-32-004/09-03</t>
  </si>
  <si>
    <t>75e90b8674</t>
  </si>
  <si>
    <t>RPZP.07.01.01-32-004/09</t>
  </si>
  <si>
    <t>2010-03-24</t>
  </si>
  <si>
    <t>2010-06-22</t>
  </si>
  <si>
    <t>Adaptacja budynku dydaktycznego Wydziału Przedsiębiorczości Zachodniopomorskiej Szkoły Biznesu w Gryficach przy ul. Piłsudskiego 34</t>
  </si>
  <si>
    <t>8520019079</t>
  </si>
  <si>
    <t>Zachodniopomorska Szkoła Biznesu w Szczecinie</t>
  </si>
  <si>
    <t>71-210</t>
  </si>
  <si>
    <t>Żołnierska</t>
  </si>
  <si>
    <t>53</t>
  </si>
  <si>
    <t>0918149450</t>
  </si>
  <si>
    <t>0918149440</t>
  </si>
  <si>
    <t>811975923</t>
  </si>
  <si>
    <t>2010-09-01</t>
  </si>
  <si>
    <t>RPZP.01.01.01-32-320/09-01</t>
  </si>
  <si>
    <t>UDA-RPZP.01.01.01-32-320/09-01</t>
  </si>
  <si>
    <t>d28b647da3</t>
  </si>
  <si>
    <t>RPZP.01.01.01-32-320/09</t>
  </si>
  <si>
    <t>2010-10-14</t>
  </si>
  <si>
    <t>Usługi gastronomiczne drogą do podniesienia konkurencyjności Domu Weselnego LILA PARK</t>
  </si>
  <si>
    <t>8551371966</t>
  </si>
  <si>
    <t>LILA PARK Lidia Czapska</t>
  </si>
  <si>
    <t>70-497</t>
  </si>
  <si>
    <t>Wyspiańskiego</t>
  </si>
  <si>
    <t>25A</t>
  </si>
  <si>
    <t>91422-14-57</t>
  </si>
  <si>
    <t>812603017</t>
  </si>
  <si>
    <t>2010-10-15</t>
  </si>
  <si>
    <t>RPZP.01.01.01-32-308/09-01</t>
  </si>
  <si>
    <t>UDA-RPZP.01.01.01-32-308/09-01</t>
  </si>
  <si>
    <t>280d103457</t>
  </si>
  <si>
    <t>RPZP.01.01.01-32-308/09</t>
  </si>
  <si>
    <t>2010-07-15</t>
  </si>
  <si>
    <t>Zakup wyposażenia warsztatu samochodowego sposobem na wprowadzenie innowacyjnych usług.</t>
  </si>
  <si>
    <t>8542341575</t>
  </si>
  <si>
    <t>PROFI-CAR S.C. J. SAWICKI, P. SARLEJA</t>
  </si>
  <si>
    <t>Bydgoska</t>
  </si>
  <si>
    <t>63</t>
  </si>
  <si>
    <t>320556959</t>
  </si>
  <si>
    <t>RPZP.02.01.02-32-015/09-04</t>
  </si>
  <si>
    <t>UDA-RPZP.02.01.02-32-015/09-04</t>
  </si>
  <si>
    <t>4ec9ab8b57</t>
  </si>
  <si>
    <t>RPZP.02.01.02-32-015/09</t>
  </si>
  <si>
    <t>Przebudowa ulicy Nadmorskiej, Miłosza i Zacisze w miejscowości nadmorskiej w Mrzeżynie, Gmina Trzebiatów</t>
  </si>
  <si>
    <t>8571004596</t>
  </si>
  <si>
    <t>GMINA TRZEBIATÓW</t>
  </si>
  <si>
    <t>TRZEBIATÓW</t>
  </si>
  <si>
    <t>RYNEK</t>
  </si>
  <si>
    <t>0913872984</t>
  </si>
  <si>
    <t>811684611</t>
  </si>
  <si>
    <t>2010-12-10</t>
  </si>
  <si>
    <t>RPZP.07.01.02-32-001/09-02</t>
  </si>
  <si>
    <t>UDA-RPZP.07.01.02-32-001/09-02</t>
  </si>
  <si>
    <t>c8e3ad20aa</t>
  </si>
  <si>
    <t>RPZP.07.01.02-32-001/09</t>
  </si>
  <si>
    <t>2007-07-24</t>
  </si>
  <si>
    <t>2010-06-25</t>
  </si>
  <si>
    <t>2010-09-08</t>
  </si>
  <si>
    <t>„Zespół Szkół Morskich w Świnoujściu – szkoła nowoczesna i bezpieczna”</t>
  </si>
  <si>
    <t>8551571375</t>
  </si>
  <si>
    <t>Gmina Miasto Świnoujście</t>
  </si>
  <si>
    <t>0913212780</t>
  </si>
  <si>
    <t>0913215995</t>
  </si>
  <si>
    <t>811684290</t>
  </si>
  <si>
    <t>RPZP.01.01.02-32-026/09-03</t>
  </si>
  <si>
    <t>UDA-RPZP.01.01.02-32-026/09-03</t>
  </si>
  <si>
    <t>d544be429e</t>
  </si>
  <si>
    <t>RPZP.01.01.02-32-026/09</t>
  </si>
  <si>
    <t>2010-07-19</t>
  </si>
  <si>
    <t>2011-12-14</t>
  </si>
  <si>
    <t>Podniesienie konkurencyjności firmy Seepoint Sp. z o.o. z Rurzycy poprzez wdrożenie innowacji procesowej i produktowej związanej z drukiem solwentowym.</t>
  </si>
  <si>
    <t>8522492325</t>
  </si>
  <si>
    <t>Seepoint Sp. z o.o.</t>
  </si>
  <si>
    <t>I Brygady Legionów</t>
  </si>
  <si>
    <t>+48914832218</t>
  </si>
  <si>
    <t>+48914181191</t>
  </si>
  <si>
    <t>320258475</t>
  </si>
  <si>
    <t>2011-12-16</t>
  </si>
  <si>
    <t>RPZP.01.01.03-32-004/10-03</t>
  </si>
  <si>
    <t>UDA-RPZP.01.01.03-32-004/10-03</t>
  </si>
  <si>
    <t>8e7aa30cc5</t>
  </si>
  <si>
    <t>RPZP.01.01.03-32-004/10</t>
  </si>
  <si>
    <t>2012-12-12</t>
  </si>
  <si>
    <t>2012 II półrocze</t>
  </si>
  <si>
    <t>2010-06-12</t>
  </si>
  <si>
    <t>2013-06-27</t>
  </si>
  <si>
    <t>Wdrożenie innowacyjnej technologii obróbki ciasta i dalszego wypieku celem wzrostu konkurencyjności Piekarni Wacław Wasilewski Sp. z o.o.</t>
  </si>
  <si>
    <t>8541841962</t>
  </si>
  <si>
    <t>Piekarnia Wacław Wasilewski Sp. z o.o.</t>
  </si>
  <si>
    <t>73-155</t>
  </si>
  <si>
    <t>Węgorzyno</t>
  </si>
  <si>
    <t>91/3971459</t>
  </si>
  <si>
    <t>91/3971730</t>
  </si>
  <si>
    <t>811124585</t>
  </si>
  <si>
    <t>2013-06-28</t>
  </si>
  <si>
    <t>RPZP.01.01.01-32-079/09-02</t>
  </si>
  <si>
    <t>UDA-RPZP.01.01.01-32-079/09-02</t>
  </si>
  <si>
    <t>8ba01d0693</t>
  </si>
  <si>
    <t>RPZP.01.01.01-32-079/09</t>
  </si>
  <si>
    <t>2010-06-26</t>
  </si>
  <si>
    <t>2011-08-18</t>
  </si>
  <si>
    <t>Wyposażenie szkoły nurkowej szkolącej w systemie CMAS</t>
  </si>
  <si>
    <t>8542084061</t>
  </si>
  <si>
    <t>P.H.U. GP-PROJECT Piotr Grzesiak</t>
  </si>
  <si>
    <t>71-437</t>
  </si>
  <si>
    <t>Ks. Barnima III Wielkiego</t>
  </si>
  <si>
    <t>27A</t>
  </si>
  <si>
    <t>23</t>
  </si>
  <si>
    <t>510127782</t>
  </si>
  <si>
    <t>0914874060</t>
  </si>
  <si>
    <t>812672120</t>
  </si>
  <si>
    <t>2011-09-08</t>
  </si>
  <si>
    <t>RPZP.01.01.01-32-163/09-02</t>
  </si>
  <si>
    <t>UDA-RPZP.01.01.01-32-163/09-02</t>
  </si>
  <si>
    <t>1f0bd71f14</t>
  </si>
  <si>
    <t>RPZP.01.01.01-32-163/09</t>
  </si>
  <si>
    <t>2010-04-08</t>
  </si>
  <si>
    <t>2010-04-22</t>
  </si>
  <si>
    <t>„Podniesienie konkurencyjności firmy Probudex Sp. z o.o. poprzez zakup sprzętu i oprogramowania do komputerowego wspomagania projektowania”</t>
  </si>
  <si>
    <t>8510102212</t>
  </si>
  <si>
    <t>Probudex Spółka z ograniczoną odpowiedzialnością</t>
  </si>
  <si>
    <t>71-670</t>
  </si>
  <si>
    <t>Przyjaciół Żołnierza</t>
  </si>
  <si>
    <t>120</t>
  </si>
  <si>
    <t>0914554193</t>
  </si>
  <si>
    <t>810011755</t>
  </si>
  <si>
    <t>2010-10-08</t>
  </si>
  <si>
    <t>RPZP.01.01.01-32-059/09-03</t>
  </si>
  <si>
    <t>UDA-RPZP.01.01.01-32-059/09-03</t>
  </si>
  <si>
    <t>c3239c854f</t>
  </si>
  <si>
    <t>RPZP.01.01.01-32-059/09</t>
  </si>
  <si>
    <t>2011-01-17</t>
  </si>
  <si>
    <t>Podniesienie konkurencyjności Gabinetu Położniczo - Ginekologicznego poprzez zakup innowacyjnego aparatu ultrasonograficznego.</t>
  </si>
  <si>
    <t>9730406647</t>
  </si>
  <si>
    <t>Indywidualna Specjalistyczna Praktyka Ginekologiczno – Położnicza Karina Engel</t>
  </si>
  <si>
    <t>70-347</t>
  </si>
  <si>
    <t>5 - go Lipca</t>
  </si>
  <si>
    <t>+48502444838</t>
  </si>
  <si>
    <t>812677665</t>
  </si>
  <si>
    <t>2011-01-20</t>
  </si>
  <si>
    <t>RPZP.01.01.01-32-112/09-01</t>
  </si>
  <si>
    <t>UDA-RPZP.01.01.01-32-112/09-01</t>
  </si>
  <si>
    <t>d2223906b6</t>
  </si>
  <si>
    <t>RPZP.01.01.01-32-112/09</t>
  </si>
  <si>
    <t>2009-09-17</t>
  </si>
  <si>
    <t>Podniesienie konkurencyjności Gabinetu Weterynaryjnego Małgorzaty Szczepańczyk poprzez rozszerzenie oferty o innowacyjne w skali regionu usługi</t>
  </si>
  <si>
    <t>8522340992</t>
  </si>
  <si>
    <t>Gabinet Weterynaryjny Małgorzata Szczepańczyk Lekarz Weterynarii</t>
  </si>
  <si>
    <t>71-215</t>
  </si>
  <si>
    <t>Waleriana Łukasińskiego</t>
  </si>
  <si>
    <t>39C</t>
  </si>
  <si>
    <t>091/4894708</t>
  </si>
  <si>
    <t>812645205</t>
  </si>
  <si>
    <t>RPZP.01.01.01-32-314/09-01</t>
  </si>
  <si>
    <t>UDA-RPZP.01.01.01-32-314/09-01</t>
  </si>
  <si>
    <t>461c2808b7</t>
  </si>
  <si>
    <t>RPZP.01.01.01-32-314/09</t>
  </si>
  <si>
    <t>2010-05-12</t>
  </si>
  <si>
    <t>2010-02-11</t>
  </si>
  <si>
    <t>2010-12-01</t>
  </si>
  <si>
    <t>Zakup urządzeń i wyposażenia do rozszerzenia zakresu działania Domu Wypoczynkowego "OLIVIA" o nowe - objęte innowacyjnym systemem zarządzania i realizacji -usługi gastronomiczne.</t>
  </si>
  <si>
    <t>4990145299</t>
  </si>
  <si>
    <t>Dom Wypoczynkowy "OLIVIA" - Oliwia Kotyza</t>
  </si>
  <si>
    <t>Darłowo (Darłówko Zachodnie)</t>
  </si>
  <si>
    <t>30</t>
  </si>
  <si>
    <t>0943146517</t>
  </si>
  <si>
    <t>0943142256</t>
  </si>
  <si>
    <t>330544581</t>
  </si>
  <si>
    <t>RPZP.01.03.02-32-005/09-02</t>
  </si>
  <si>
    <t>UDA-RPZP.01.03.02-32-005/09-02</t>
  </si>
  <si>
    <t>72eeb693e1</t>
  </si>
  <si>
    <t>RPZP.01.03.02-32-005/09</t>
  </si>
  <si>
    <t>2010-05-20</t>
  </si>
  <si>
    <t>2011-09-22</t>
  </si>
  <si>
    <t>„Udział w VI Międzynarodowych Targach Infrastruktury TRAFFIC-EXPO w Kielcach w terminie 11-14.05.2010”</t>
  </si>
  <si>
    <t>8512906541</t>
  </si>
  <si>
    <t>NISSEN POLSKA Spółka z ograniczoną odpowiedzialnością</t>
  </si>
  <si>
    <t>80B</t>
  </si>
  <si>
    <t>(0-91)4261157</t>
  </si>
  <si>
    <t>(0-91)4261343</t>
  </si>
  <si>
    <t>320021589</t>
  </si>
  <si>
    <t>2011-09-30</t>
  </si>
  <si>
    <t>RPZP.01.01.02-32-105/08-01</t>
  </si>
  <si>
    <t>UDA-RPZP.01.01.02-32-105/08-01</t>
  </si>
  <si>
    <t>67a5955a2a</t>
  </si>
  <si>
    <t>RPZP.01.01.02-32-105/08</t>
  </si>
  <si>
    <t>2009-05-04</t>
  </si>
  <si>
    <t>2010-06-30</t>
  </si>
  <si>
    <t>Stworzenie oraz wyposażenie nowoczesnej przychodni lekarskiej</t>
  </si>
  <si>
    <t>8561715338</t>
  </si>
  <si>
    <t>INTERMED SP. Z O.O.</t>
  </si>
  <si>
    <t>Poniatowskiego</t>
  </si>
  <si>
    <t>26A</t>
  </si>
  <si>
    <t>0913926669</t>
  </si>
  <si>
    <t>812715294</t>
  </si>
  <si>
    <t>RPZP.01.01.02-32-065/08-04</t>
  </si>
  <si>
    <t>UDA-RPZP.01.01.02-32-065/08-04</t>
  </si>
  <si>
    <t>2bd069fe37</t>
  </si>
  <si>
    <t>RPZP.01.01.02-32-065/08</t>
  </si>
  <si>
    <t>2008-12-03</t>
  </si>
  <si>
    <t>Podniesienie konkurencyjności FOSFAN S.A. w wyniku instalacji automatycznego węzła dozowania i mieszania składników sypkich nawozów mineralnych</t>
  </si>
  <si>
    <t>8510307457</t>
  </si>
  <si>
    <t>Fosfan S.A.</t>
  </si>
  <si>
    <t>44/65</t>
  </si>
  <si>
    <t>(091)4538394</t>
  </si>
  <si>
    <t>(091)4538490</t>
  </si>
  <si>
    <t>spółka akcyjna - średnie przedsiębiorstwo</t>
  </si>
  <si>
    <t>000041944</t>
  </si>
  <si>
    <t>2010-01-28</t>
  </si>
  <si>
    <t>RPZP.06.01.01-32-007/09-04</t>
  </si>
  <si>
    <t>UDA-RPZP.06.01.01-32-007/09-04</t>
  </si>
  <si>
    <t>f5d0711a80</t>
  </si>
  <si>
    <t>RPZP.06.01.01-32-007/09</t>
  </si>
  <si>
    <t>Zintegrowany Szlak Turystyczny Powiatu Polickiego - etap I</t>
  </si>
  <si>
    <t>8512550469</t>
  </si>
  <si>
    <t>Powiat Policki</t>
  </si>
  <si>
    <t>Tanowska</t>
  </si>
  <si>
    <t>091/43-28-100</t>
  </si>
  <si>
    <t>091/317-89-00</t>
  </si>
  <si>
    <t>811684203</t>
  </si>
  <si>
    <t>2011-06-02</t>
  </si>
  <si>
    <t>RPZP.06.01.01-32-001/09-03</t>
  </si>
  <si>
    <t>UDA-RPZP.06.01.01-32-001/09-03</t>
  </si>
  <si>
    <t>0809b8cf28</t>
  </si>
  <si>
    <t>RPZP.06.01.01-32-001/09</t>
  </si>
  <si>
    <t>2009-05-11</t>
  </si>
  <si>
    <t>Przebudowa płyty Rynku Staromiejskiego w Stargardzie Szczecińskim w celu podniesienia atrakcyjności turystycznej szlaku Klejnot Pomorza.</t>
  </si>
  <si>
    <t>Stargard Szczecinski</t>
  </si>
  <si>
    <t>RPZP.02.01.02-32-044/09-03</t>
  </si>
  <si>
    <t>UDA-RPZP.02.01.02-32-044/09-03</t>
  </si>
  <si>
    <t>f14bbf35bf</t>
  </si>
  <si>
    <t>RPZP.02.01.02-32-044/09</t>
  </si>
  <si>
    <t>2010-12-21</t>
  </si>
  <si>
    <t>Kompleksowa modernizacja infrastruktury drogowej w Gminie Dobra - etap IV w miejscowości Mierzyn</t>
  </si>
  <si>
    <t>8512948083</t>
  </si>
  <si>
    <t>Gmina Dobra</t>
  </si>
  <si>
    <t>Dobra</t>
  </si>
  <si>
    <t>Szczecińska</t>
  </si>
  <si>
    <t>16a</t>
  </si>
  <si>
    <t>(0-91)3113048</t>
  </si>
  <si>
    <t>(0-91)4241545</t>
  </si>
  <si>
    <t>000533446</t>
  </si>
  <si>
    <t>2010-12-31</t>
  </si>
  <si>
    <t>RPZP.02.01.02-32-049/09-03</t>
  </si>
  <si>
    <t>UDA-RPZP.02.01.02-32-049/09-03</t>
  </si>
  <si>
    <t>696cee3fb4</t>
  </si>
  <si>
    <t>RPZP.02.01.02-32-049/09</t>
  </si>
  <si>
    <t>Kompleksowa modernizacja infrastruktury drogowej w Gminie Dobra - etap III w miejscowości Dołuje</t>
  </si>
  <si>
    <t>RPZP.01.01.03-32-090/09-02</t>
  </si>
  <si>
    <t>UDA-RPZP.01.01.03-32-090/09-02</t>
  </si>
  <si>
    <t>304be8832e</t>
  </si>
  <si>
    <t>RPZP.01.01.03-32-090/09</t>
  </si>
  <si>
    <t>Podniesienie konkurencyjności przedsiębiorstwa Wilkocki Przedsiębiorstwo Budowlane poprzez wdrożenie innowacyjnej technologicznie koparki wraz z wyposażeniem</t>
  </si>
  <si>
    <t>8520004126</t>
  </si>
  <si>
    <t>WILKOCKI PRZEDSIĘBIORSTWO BUDOWLANE Henryk Wilkocki</t>
  </si>
  <si>
    <t>71-042</t>
  </si>
  <si>
    <t>Spiska</t>
  </si>
  <si>
    <t>914624851</t>
  </si>
  <si>
    <t>006616009</t>
  </si>
  <si>
    <t>RPZP.01.01.03-32-037/09-04</t>
  </si>
  <si>
    <t>UDA-RPZP.01.01.03-32-037/09-04</t>
  </si>
  <si>
    <t>cdb1f1f065</t>
  </si>
  <si>
    <t>RPZP.01.01.03-32-037/09</t>
  </si>
  <si>
    <t>2012-08-02</t>
  </si>
  <si>
    <t>"Zastosowanie innowacyjnych technologii z dziedziny okulistyki i ortopedii kluczem do podniesienia poziomu innowacyjności Domu Lekarskiego w Szczecinie"</t>
  </si>
  <si>
    <t>9551986711</t>
  </si>
  <si>
    <t>Dom Lekarski S.A,</t>
  </si>
  <si>
    <t>70-783</t>
  </si>
  <si>
    <t>Rydla</t>
  </si>
  <si>
    <t>37</t>
  </si>
  <si>
    <t>+48914645036</t>
  </si>
  <si>
    <t>+48914645499</t>
  </si>
  <si>
    <t>812036630</t>
  </si>
  <si>
    <t>2012-08-07</t>
  </si>
  <si>
    <t>RPZP.01.01.03-32-021/09-01</t>
  </si>
  <si>
    <t>UDA-RPZP.01.01.03-32-021/09-01</t>
  </si>
  <si>
    <t>431f1b13cb</t>
  </si>
  <si>
    <t>RPZP.01.01.03-32-021/09</t>
  </si>
  <si>
    <t>2010-03-18</t>
  </si>
  <si>
    <t>Rozwój laserowej technologii FIBER w firmie POWER-TECH w Wałczu</t>
  </si>
  <si>
    <t>RPZP.07.01.02-32-006/09-01</t>
  </si>
  <si>
    <t>UDA-RPZP.07.01.02-32-006/09-01</t>
  </si>
  <si>
    <t>fa50555d00</t>
  </si>
  <si>
    <t>RPZP.07.01.02-32-006/09</t>
  </si>
  <si>
    <t>2009-10-06</t>
  </si>
  <si>
    <t>Przebudowa - modernizacja budynku „A” Centrum Kształcenia Praktycznego w Stargardzie Szczecińskim przy ul. Pierwszej Brygady 35.</t>
  </si>
  <si>
    <t>8542228620</t>
  </si>
  <si>
    <t>Powiat Stargardzki</t>
  </si>
  <si>
    <t>Skarbowa</t>
  </si>
  <si>
    <t>0914804802</t>
  </si>
  <si>
    <t>0914804801</t>
  </si>
  <si>
    <t>811684210</t>
  </si>
  <si>
    <t>RPZP.01.01.03-32-001/09-02</t>
  </si>
  <si>
    <t>UDA-RPZP.01.01.03-32-001/09-02</t>
  </si>
  <si>
    <t>914bf97ee0</t>
  </si>
  <si>
    <t>RPZP.01.01.03-32-001/09</t>
  </si>
  <si>
    <t>2010-02-25</t>
  </si>
  <si>
    <t>2009-05-07</t>
  </si>
  <si>
    <t>Innowacyjne laboratorium patologii molekularnej – rozszerzenie działalności NZOZ „MEDITEST. Diagnostyka Medyczna” w Szczecinie o najnowsze metody diagnostyki cytologicznej i molekularno-genetycznej</t>
  </si>
  <si>
    <t>8512075465</t>
  </si>
  <si>
    <t>Niepubliczny Zakład Opieki Zdrowotnej "MEDITEST. Diagnostyka Medyczna" Jacek Podolski</t>
  </si>
  <si>
    <t>71-533</t>
  </si>
  <si>
    <t>Bronisławy</t>
  </si>
  <si>
    <t>14 D</t>
  </si>
  <si>
    <t>0918122744</t>
  </si>
  <si>
    <t>0918122745</t>
  </si>
  <si>
    <t>810775978</t>
  </si>
  <si>
    <t>RPZP.02.01.02-32-101/09-02</t>
  </si>
  <si>
    <t>UDA-RPZP.02.01.02-32-101/09-02</t>
  </si>
  <si>
    <t>11a4f7d532</t>
  </si>
  <si>
    <t>RPZP.02.01.02-32-101/09</t>
  </si>
  <si>
    <t>2008-12-16</t>
  </si>
  <si>
    <t>Przebudowa ulicy Kaszubskiej wraz z odwodnieniem w Złocieńcu</t>
  </si>
  <si>
    <t>6741002018</t>
  </si>
  <si>
    <t>Gmina Złocieniec</t>
  </si>
  <si>
    <t>78-520</t>
  </si>
  <si>
    <t>Złocieniec</t>
  </si>
  <si>
    <t>Stary Rynek</t>
  </si>
  <si>
    <t>0943672022</t>
  </si>
  <si>
    <t>0943671618</t>
  </si>
  <si>
    <t>330920618</t>
  </si>
  <si>
    <t>2010-12-23</t>
  </si>
  <si>
    <t>RPZP.01.01.01-32-078/09-01</t>
  </si>
  <si>
    <t>UDA-RPZP.01.01.01-32-078/09-01</t>
  </si>
  <si>
    <t>60c5e03ee1</t>
  </si>
  <si>
    <t>RPZP.01.01.01-32-078/09</t>
  </si>
  <si>
    <t>Budowa i wyposażenie ręcznej myjni pojazdów.</t>
  </si>
  <si>
    <t>8391841190</t>
  </si>
  <si>
    <t>BŁYSK SPÓŁKA CYWILNA PAWEŁ FILAK, ADAM TYBURSKI</t>
  </si>
  <si>
    <t>SZCZECIN</t>
  </si>
  <si>
    <t>KSIĘDZA ROBAKA</t>
  </si>
  <si>
    <t>606301290</t>
  </si>
  <si>
    <t>320653958</t>
  </si>
  <si>
    <t>RPZP.01.01.01-32-044/09-05</t>
  </si>
  <si>
    <t>UDA-RPZP.01.01.01-32-044/09-05</t>
  </si>
  <si>
    <t>d301de6da9</t>
  </si>
  <si>
    <t>RPZP.01.01.01-32-044/09</t>
  </si>
  <si>
    <t>2011-06-09</t>
  </si>
  <si>
    <t>Poprawa konkurencyjności firmy - Rzemieślniczy Zakład Instalacji Sanitarnych i CO Stanisław Aleńkuć, poprzez wejście na rynek turystyczny</t>
  </si>
  <si>
    <t>8571064747</t>
  </si>
  <si>
    <t>Rzemieślniczy Zakład Instalacji Sanitarnych i C.O. Villa Solaris Stanisław Aleńkuć</t>
  </si>
  <si>
    <t>Słowiańska</t>
  </si>
  <si>
    <t>509463275</t>
  </si>
  <si>
    <t>810218829</t>
  </si>
  <si>
    <t>2011-06-10</t>
  </si>
  <si>
    <t>RPZP.01.01.01-32-230/09-01</t>
  </si>
  <si>
    <t>UDA-RPZP.01.01.01-32-230/09-01</t>
  </si>
  <si>
    <t>26d8fac274</t>
  </si>
  <si>
    <t>RPZP.01.01.01-32-230/09</t>
  </si>
  <si>
    <t>2010-02-01</t>
  </si>
  <si>
    <t>Zwiększenie konkurencyjności Ośrodka Nauki Jazdy S.C. B.J. Jakubowscy poprzez wprowadzenie nowoczesnych technik nauczania</t>
  </si>
  <si>
    <t>9860140811</t>
  </si>
  <si>
    <t>Ośrodek Nauki Jazdy S.C. B.J. Jakubowscy</t>
  </si>
  <si>
    <t>0913821501</t>
  </si>
  <si>
    <t>812553986</t>
  </si>
  <si>
    <t>RPZP.01.01.01-32-120/09-01</t>
  </si>
  <si>
    <t>UDA-RPZP.01.01.01-32-120/09-01</t>
  </si>
  <si>
    <t>c3ba88cc61</t>
  </si>
  <si>
    <t>RPZP.01.01.01-32-120/09</t>
  </si>
  <si>
    <t xml:space="preserve">Linia technologiczna do pasywacji metali z zastosowaniem chromu trójwartościowego w firmie „Lubex”, Szczecin. </t>
  </si>
  <si>
    <t>8520402588</t>
  </si>
  <si>
    <t>"LUBEX" JAN WŁADYKA</t>
  </si>
  <si>
    <t>72-002</t>
  </si>
  <si>
    <t>Dołuje</t>
  </si>
  <si>
    <t>Sarnia</t>
  </si>
  <si>
    <t>501572141</t>
  </si>
  <si>
    <t>(091)3118888</t>
  </si>
  <si>
    <t>005442100</t>
  </si>
  <si>
    <t>RPZP.01.01.01-32-182/09-01</t>
  </si>
  <si>
    <t>UDA-RPZP.01.01.01-32-182/09-01</t>
  </si>
  <si>
    <t>56c76357fc</t>
  </si>
  <si>
    <t>RPZP.01.01.01-32-182/09</t>
  </si>
  <si>
    <t>2010-10-07</t>
  </si>
  <si>
    <t>"Zakup i montaż systemu radiowizjografii cyfrowej Kodak wraz z wewnątrzustnym aparatem rentgenowskim Kodak w gabinecie stomatologicznym w Gryfinie przy ul. Energetyków 14C."</t>
  </si>
  <si>
    <t>6721805435</t>
  </si>
  <si>
    <t>Dominika Kluczyk-Czarnecka</t>
  </si>
  <si>
    <t>71-837</t>
  </si>
  <si>
    <t>Policka</t>
  </si>
  <si>
    <t>52 A</t>
  </si>
  <si>
    <t>502111779</t>
  </si>
  <si>
    <t>320675144</t>
  </si>
  <si>
    <t>2010-10-12</t>
  </si>
  <si>
    <t>RPZP.01.01.01-32-069/09-02</t>
  </si>
  <si>
    <t>UDA-RPZP.01.01.01-32-069/09-02</t>
  </si>
  <si>
    <t>c2d0b94ab0</t>
  </si>
  <si>
    <t>RPZP.01.01.01-32-069/09</t>
  </si>
  <si>
    <t>2010-01-20</t>
  </si>
  <si>
    <t>2010-07-01</t>
  </si>
  <si>
    <t>Podniesienie konkurencyjności firmy Hit-System Kazimierz Krysztofiak poprzez rozbudowę parku maszynowego prowadzącą do udoskonalenia świadczonych usług.</t>
  </si>
  <si>
    <t>8520401904</t>
  </si>
  <si>
    <t>HIT-SYSTEM KAZIMIERZ KRYSZTOFIAK</t>
  </si>
  <si>
    <t>70-743</t>
  </si>
  <si>
    <t>Floriana Szarego</t>
  </si>
  <si>
    <t>+48914693036</t>
  </si>
  <si>
    <t>+48914692288</t>
  </si>
  <si>
    <t>005475280</t>
  </si>
  <si>
    <t>RPZP.01.01.01-32-030/09-02</t>
  </si>
  <si>
    <t>UDA-RPZP.01.01.01-32-030/09-02</t>
  </si>
  <si>
    <t>6d1f2c5d84</t>
  </si>
  <si>
    <t>RPZP.01.01.01-32-030/09</t>
  </si>
  <si>
    <t>2010-07-22</t>
  </si>
  <si>
    <t>Wzrost konkurencyjności Gabinetu Teresy Górnickiej w Szczecinie poprzez inwestycje w specjalistyczne urządzenia</t>
  </si>
  <si>
    <t>9551157601</t>
  </si>
  <si>
    <t>Indywidualna Praktyka Lekarska lek. dent. Teresa Górnicka</t>
  </si>
  <si>
    <t>70-771</t>
  </si>
  <si>
    <t>Winogronowa</t>
  </si>
  <si>
    <t>0914614818</t>
  </si>
  <si>
    <t>810125832</t>
  </si>
  <si>
    <t>RPZP.07.03.02-32-008/09-02</t>
  </si>
  <si>
    <t>UDA-RPZP.07.03.02-32-008/09-02</t>
  </si>
  <si>
    <t>a3166b6b9f</t>
  </si>
  <si>
    <t>RPZP.07.03.02-32-008/09</t>
  </si>
  <si>
    <t>2010-05-23</t>
  </si>
  <si>
    <t>2010-07-02</t>
  </si>
  <si>
    <t>2010-10-25</t>
  </si>
  <si>
    <t xml:space="preserve">Doposażenie Szpitala w Sławnie w aparaturę medyczną i diagnostyczną </t>
  </si>
  <si>
    <t>4990367137</t>
  </si>
  <si>
    <t>Szpital Powiatowy w Sławnie</t>
  </si>
  <si>
    <t>76-100</t>
  </si>
  <si>
    <t>Sławno</t>
  </si>
  <si>
    <t>I Pułku Ułanów</t>
  </si>
  <si>
    <t>+48(59)8103031</t>
  </si>
  <si>
    <t>+48(59)8102423</t>
  </si>
  <si>
    <t>331308664</t>
  </si>
  <si>
    <t>2010-11-05</t>
  </si>
  <si>
    <t>RPZP.01.03.01-32-016/09-01</t>
  </si>
  <si>
    <t>UDA-RPZP.01.03.01-32-016/09-01</t>
  </si>
  <si>
    <t>375234506d</t>
  </si>
  <si>
    <t>RPZP.01.03.01-32-016/09</t>
  </si>
  <si>
    <t>Doradztwo z zakresie planowania inwestycyjnego związanego z przygotowaniem biznes planu inwestycji dotyczącej budowy budynku mieszkalnego wielorodzinnego przy ul. Hożej w Szczecinie</t>
  </si>
  <si>
    <t>8521146696</t>
  </si>
  <si>
    <t>"STEED" SPÓŁKA AKCYJNA</t>
  </si>
  <si>
    <t>70-820</t>
  </si>
  <si>
    <t>Anieli Krzywoń</t>
  </si>
  <si>
    <t>13-14</t>
  </si>
  <si>
    <t>091469-32-61</t>
  </si>
  <si>
    <t>091460-03-75</t>
  </si>
  <si>
    <t>810898505</t>
  </si>
  <si>
    <t>RPZP.01.01.03-32-083/09-02</t>
  </si>
  <si>
    <t>UDA-RPZP.01.01.03-32-083/09-02</t>
  </si>
  <si>
    <t>888a7aa3b1</t>
  </si>
  <si>
    <t>RPZP.01.01.03-32-083/09</t>
  </si>
  <si>
    <t>2010-01-11</t>
  </si>
  <si>
    <t>2010-10-29</t>
  </si>
  <si>
    <t>Wzrost konkurencyjności przedsiębiorstwa poprzez zastosowanie innowacyjnych rozwiązań technologicznych.</t>
  </si>
  <si>
    <t>6692306697</t>
  </si>
  <si>
    <t>PUF Spółka z ograniczoną odpowiedzialnością</t>
  </si>
  <si>
    <t>75-212</t>
  </si>
  <si>
    <t>Różana</t>
  </si>
  <si>
    <t>------</t>
  </si>
  <si>
    <t>0943435006</t>
  </si>
  <si>
    <t>331284484</t>
  </si>
  <si>
    <t>RPZP.02.01.02-32-008/09-02</t>
  </si>
  <si>
    <t>UDA-RPZP.02.01.02-32-008/09-02</t>
  </si>
  <si>
    <t>b397e2a3cc</t>
  </si>
  <si>
    <t>RPZP.02.01.02-32-008/09</t>
  </si>
  <si>
    <t>2010-03-20</t>
  </si>
  <si>
    <t>2010-11-09</t>
  </si>
  <si>
    <t>Przebudowa drogi gminnej nr 380009Z relacji Knyki - Nowy Chwalim, od włączenia do drogi powiatowej 1265Z w kierunku drogi wojewódzkiej nr 171 - etap I</t>
  </si>
  <si>
    <t>6731772542</t>
  </si>
  <si>
    <t>Miasto i Gmina Barwice</t>
  </si>
  <si>
    <t>Zwycięzców</t>
  </si>
  <si>
    <t>0943736309</t>
  </si>
  <si>
    <t>0943736349</t>
  </si>
  <si>
    <t>330920417</t>
  </si>
  <si>
    <t>2010-11-12</t>
  </si>
  <si>
    <t>RPZP.06.04.00</t>
  </si>
  <si>
    <t>RPZP.06.04.00-32-009/10-01</t>
  </si>
  <si>
    <t>UDA-RPZP.06.04.00-32-009/10-01</t>
  </si>
  <si>
    <t>13c4ea26a8</t>
  </si>
  <si>
    <t>RPZP.06.04.00-32-009/10</t>
  </si>
  <si>
    <t xml:space="preserve">Wzrost spójności komunikacyjnej i przestrzennej SOM realizowany poprzez budowę pętli autobusowej w rejonie skrzyżowania ulic Goleniowskiej i Goplańskiej w Szczecinie. </t>
  </si>
  <si>
    <t>25 Transport miejski</t>
  </si>
  <si>
    <t>11 Transport</t>
  </si>
  <si>
    <t>2012-05-31</t>
  </si>
  <si>
    <t>RPZP.01.01.01-32-360/09-03</t>
  </si>
  <si>
    <t>UDA-RPZP.01.01.01-32-360/09-03</t>
  </si>
  <si>
    <t>10a9699cfa</t>
  </si>
  <si>
    <t>RPZP.01.01.01-32-360/09</t>
  </si>
  <si>
    <t>Poprawa konkurencyjności firmy Lubiniecki Sołtyszewski Kancelaria Radców Prawnych Spółka Partnerska poprzez zakup specjalistycznego oprogramowania i wyposażenia do zarządzania kancelarią prawną</t>
  </si>
  <si>
    <t>8522459569</t>
  </si>
  <si>
    <t>Lubiniecki Sołtyszewski Kancelaria Radców Prawnych Spółka Partnerska</t>
  </si>
  <si>
    <t>70-226</t>
  </si>
  <si>
    <t>Kaszubska</t>
  </si>
  <si>
    <t>0914846800</t>
  </si>
  <si>
    <t>0914847556</t>
  </si>
  <si>
    <t>spółka partnerska - mikro przedsiębiorstwo</t>
  </si>
  <si>
    <t>320080617</t>
  </si>
  <si>
    <t>RPZP.01.03.03-32-001/10-01</t>
  </si>
  <si>
    <t>UDA-RPZP.01.03.03-32-001/10-01</t>
  </si>
  <si>
    <t>4d300e3224</t>
  </si>
  <si>
    <t>RPZP.01.03.03-32-001/10</t>
  </si>
  <si>
    <t>"Budowa komunikacji pomiędzy terenami PPNT w Stargardzie Szczecińskim, a krajowym systemem dróg wraz z uzbrojeniem terenów inwestycyjnych w Stargardzie Szczecińskim."</t>
  </si>
  <si>
    <t>RPZP.02.01.06</t>
  </si>
  <si>
    <t>RPZP.02.01.06-32-005/10-01</t>
  </si>
  <si>
    <t>UDA-RPZP.02.01.06-32-005/10-01</t>
  </si>
  <si>
    <t>062869f40c</t>
  </si>
  <si>
    <t>RPZP.02.01.06-32-005/10</t>
  </si>
  <si>
    <t>2010-08-16</t>
  </si>
  <si>
    <t>Modernizacja myjni dla autobusów i samochodów ciężarowych.</t>
  </si>
  <si>
    <t>6690504364</t>
  </si>
  <si>
    <t>Miejski Zakład Komunikacji Spółka z o.o. w Koszalinie</t>
  </si>
  <si>
    <t>75-736</t>
  </si>
  <si>
    <t>Gnieźnieńska</t>
  </si>
  <si>
    <t>943423021</t>
  </si>
  <si>
    <t>943422768</t>
  </si>
  <si>
    <t>330557508</t>
  </si>
  <si>
    <t>operator komunikacji zbiorowej</t>
  </si>
  <si>
    <t>RPZP.01.01.01-32-135/09-02</t>
  </si>
  <si>
    <t>UDA-RPZP.01.01.01-32-135/09-02</t>
  </si>
  <si>
    <t>519a2c07b7</t>
  </si>
  <si>
    <t>RPZP.01.01.01-32-135/09</t>
  </si>
  <si>
    <t>2009-09-16</t>
  </si>
  <si>
    <t>2010-07-11</t>
  </si>
  <si>
    <t>2014-08-20</t>
  </si>
  <si>
    <t>Wzrost konkurencyjności Gabinetu dentystycznego w Policach poprzez inwestycje w specjalistyczne urządzenia</t>
  </si>
  <si>
    <t>7642127177</t>
  </si>
  <si>
    <t>SPECJALISTYCZNE CENTRUM STOMATOLOGICZNE DDENT DIANA MUCHAJER-UCHNIEWSKA</t>
  </si>
  <si>
    <t>Bankowa</t>
  </si>
  <si>
    <t>22B</t>
  </si>
  <si>
    <t>0913175883</t>
  </si>
  <si>
    <t>320038199</t>
  </si>
  <si>
    <t>2014-08-21</t>
  </si>
  <si>
    <t>RPZP.07.01.01-32-009/09-04</t>
  </si>
  <si>
    <t>UDA-RPZP.07.01.01-32-009/09-04</t>
  </si>
  <si>
    <t>6e8ba5a802</t>
  </si>
  <si>
    <t>RPZP.07.01.01-32-009/09</t>
  </si>
  <si>
    <t>2010-10-19</t>
  </si>
  <si>
    <t>Zakup nowoczesnej aparatury analitycznej na potrzeby realizacji nowego programu dydaktycznego w Zakładzie Patologii Ogólnej Katedry Fizjopatologii Pomorskiej Akademii Medycznej</t>
  </si>
  <si>
    <t>8520006757</t>
  </si>
  <si>
    <t>Pomorski Uniwesytet Medyczny w Szczecinie</t>
  </si>
  <si>
    <t>70-204</t>
  </si>
  <si>
    <t>Rybacka</t>
  </si>
  <si>
    <t>(091)4800801</t>
  </si>
  <si>
    <t>(091)4800705</t>
  </si>
  <si>
    <t>000288886</t>
  </si>
  <si>
    <t>RPZP.01.01.01-32-093/09-02</t>
  </si>
  <si>
    <t>UDA-RPZP.01.01.01-32-093/09-02</t>
  </si>
  <si>
    <t>aa9e54fca4</t>
  </si>
  <si>
    <t>RPZP.01.01.01-32-093/09</t>
  </si>
  <si>
    <t>2010-04-28</t>
  </si>
  <si>
    <t>2010-12-20</t>
  </si>
  <si>
    <t>Podniesienie konkurencyjności firmy GAMM-BUD Sp.z o.o. poprzez zakup zestawu do demonstracji urządzeń do napraw przewodów kanalizacyjnych zamontowanego na samochodzie</t>
  </si>
  <si>
    <t>8520401324</t>
  </si>
  <si>
    <t>Gamm-Bud spółka z ograniczoną odpowiedzialnością</t>
  </si>
  <si>
    <t>71-018</t>
  </si>
  <si>
    <t>Harnasiów</t>
  </si>
  <si>
    <t>0914835011</t>
  </si>
  <si>
    <t>0914831157</t>
  </si>
  <si>
    <t>810543239</t>
  </si>
  <si>
    <t>2011-01-10</t>
  </si>
  <si>
    <t>RPZP.01.01.01-32-001/08-04</t>
  </si>
  <si>
    <t>UDA-RPZP.01.01.01-32-001/08-04</t>
  </si>
  <si>
    <t>18c0ce36ce</t>
  </si>
  <si>
    <t>RPZP.01.01.01-32-001/08</t>
  </si>
  <si>
    <t>2008-09-30</t>
  </si>
  <si>
    <t xml:space="preserve">Inwestycje w powstanie innowacyjnej Kliniki Stomatologiczno - Ortodontycznej w Kołobrzegu przy ulicy Pomorskiej 7 </t>
  </si>
  <si>
    <t>6711202706</t>
  </si>
  <si>
    <t>"EURO-DENT"Artur Gliszczynski i Malgorzata Piela Spólka Cywilna</t>
  </si>
  <si>
    <t>Kolobrzeg</t>
  </si>
  <si>
    <t>(+48)943551303</t>
  </si>
  <si>
    <t>320501020</t>
  </si>
  <si>
    <t>RPZP.01.01.01-32-123/08-05</t>
  </si>
  <si>
    <t>UDA-RPZP.01.01.01-32-123/08-05</t>
  </si>
  <si>
    <t>87d0a30f16</t>
  </si>
  <si>
    <t>RPZP.01.01.01-32-123/08</t>
  </si>
  <si>
    <t>2009-06-17</t>
  </si>
  <si>
    <t>2009-03-21</t>
  </si>
  <si>
    <t>Wdrożenie innowacyjnych rozwiązań samochodowej branży naprawczej poprzez uruchomienie nowoczesnej blacharni – lakierni.</t>
  </si>
  <si>
    <t>8520020728</t>
  </si>
  <si>
    <t>Łowkis-Łozowski S.C.</t>
  </si>
  <si>
    <t>71-220</t>
  </si>
  <si>
    <t>Modra</t>
  </si>
  <si>
    <t>85</t>
  </si>
  <si>
    <t>914395546</t>
  </si>
  <si>
    <t>914395541</t>
  </si>
  <si>
    <t>810561007</t>
  </si>
  <si>
    <t>RPZP.01.01.01-32-024/09-02</t>
  </si>
  <si>
    <t>UDA-RPZP.01.01.01-32-024/09-02</t>
  </si>
  <si>
    <t>95f29977dd</t>
  </si>
  <si>
    <t>RPZP.01.01.01-32-024/09</t>
  </si>
  <si>
    <t>Otwarcie czekoladziarni w Szczecinie szansą na dywersyfikację działalności gospodarczej</t>
  </si>
  <si>
    <t>8521251594</t>
  </si>
  <si>
    <t>K&amp;J CONSULTING Jarosław Wit Kozłowski</t>
  </si>
  <si>
    <t>Jodłowa</t>
  </si>
  <si>
    <t>091-3113004</t>
  </si>
  <si>
    <t>812392862</t>
  </si>
  <si>
    <t>RPZP.01.01.02-32-098/09-02</t>
  </si>
  <si>
    <t>UDA-RPZP.01.01.02-32-098/09-02</t>
  </si>
  <si>
    <t>d2bca74499</t>
  </si>
  <si>
    <t>RPZP.01.01.02-32-098/09</t>
  </si>
  <si>
    <t>2010-10-13</t>
  </si>
  <si>
    <t>Wdrożenie nowoczesnego systemu monitorowania i kontroli pojazdów w przedsiębiorstwie JUMAR.</t>
  </si>
  <si>
    <t>8520300066</t>
  </si>
  <si>
    <t>ZPHG JUMAR JULIAN MARUSZEWSKI</t>
  </si>
  <si>
    <t>Długa</t>
  </si>
  <si>
    <t>91-4831810</t>
  </si>
  <si>
    <t>91-4831223</t>
  </si>
  <si>
    <t>005480507</t>
  </si>
  <si>
    <t>RPZP.01.01.02-32-082/09-02</t>
  </si>
  <si>
    <t>UDA-RPZP.01.01.02-32-082/09-02</t>
  </si>
  <si>
    <t>1ccd63ef7b</t>
  </si>
  <si>
    <t>RPZP.01.01.02-32-082/09</t>
  </si>
  <si>
    <t>Wzrost konkurencyjności przedsiębiorstwa SERWACH sp.j. poprzez zakup innowacyjnej wykrawarki płaskiej automatycznej oraz innowacyjnego plotera do wycinania prototypów</t>
  </si>
  <si>
    <t>8561395313</t>
  </si>
  <si>
    <t>SERWACH SPÓŁKA JAWNA</t>
  </si>
  <si>
    <t>914185477</t>
  </si>
  <si>
    <t>914190426</t>
  </si>
  <si>
    <t>810973158</t>
  </si>
  <si>
    <t>RPZP.07.01.02-32-013/09-02</t>
  </si>
  <si>
    <t>UDA-RPZP.07.01.02-32-013/09-02</t>
  </si>
  <si>
    <t>41ebbe2296</t>
  </si>
  <si>
    <t>RPZP.07.01.02-32-013/09</t>
  </si>
  <si>
    <t>Doposażenie w niezbędny sprzęt dydaktyczny szkół ponadgimnazjalnych o profilu technicznym na terenie Powiatu Szczecineckiego</t>
  </si>
  <si>
    <t>6731630032</t>
  </si>
  <si>
    <t>Powiat Szczecinecki</t>
  </si>
  <si>
    <t>0943729200</t>
  </si>
  <si>
    <t>0943729272</t>
  </si>
  <si>
    <t>330920877</t>
  </si>
  <si>
    <t>RPZP.01.01.01-32-005/09-02</t>
  </si>
  <si>
    <t>UDA-RPZP.01.01.01-32-005/09-02</t>
  </si>
  <si>
    <t>bcd6e99dc8</t>
  </si>
  <si>
    <t>RPZP.01.01.01-32-005/09</t>
  </si>
  <si>
    <t>2010-09-03</t>
  </si>
  <si>
    <t>Wzrost konkurencyjności firmy konsultingowej ASSET Beata Baranowicz poprzez wprowadzenie innowacyjnych usług szkoleniowych.</t>
  </si>
  <si>
    <t>6691736303</t>
  </si>
  <si>
    <t>ASSET Beata Baranowicz</t>
  </si>
  <si>
    <t>75-664</t>
  </si>
  <si>
    <t>Zielona</t>
  </si>
  <si>
    <t>694998-311</t>
  </si>
  <si>
    <t>320285785</t>
  </si>
  <si>
    <t>2010-10-20</t>
  </si>
  <si>
    <t>RPZP.01.03.01-32-008/09-01</t>
  </si>
  <si>
    <t>UDA-RPZP.01.03.01-32-008/09-01</t>
  </si>
  <si>
    <t>73b8fabfd0</t>
  </si>
  <si>
    <t>RPZP.01.03.01-32-008/09</t>
  </si>
  <si>
    <t>Zwiększenie konkurencyjności OŚRODKA WCZASOWO– REHABILITACYJNEGO PIRAMIDA II- Andrzej Panek poprzez dostęp do specjalistycznej pomocy doradczej– opracowanie strategii rozwoju przedsiębiorstwa.</t>
  </si>
  <si>
    <t>6691105583</t>
  </si>
  <si>
    <t>OŚRODEK WCZASOWO- REHABILITACYJNY PIRAMIDA II Andrzej Panek</t>
  </si>
  <si>
    <t>DARŁOWO</t>
  </si>
  <si>
    <t>JAGIELLOŃSKA</t>
  </si>
  <si>
    <t>94-314-25-24</t>
  </si>
  <si>
    <t>330413206</t>
  </si>
  <si>
    <t>RPZP.01.03.01-32-009/09-01</t>
  </si>
  <si>
    <t>UDA-RPZP.01.03.01-32-009/09-01</t>
  </si>
  <si>
    <t>c0c43b51d9</t>
  </si>
  <si>
    <t>RPZP.01.03.01-32-009/09</t>
  </si>
  <si>
    <t>2010-11-16</t>
  </si>
  <si>
    <t>Zwiększenie konkurencyjności USŁUGOWEGO ZAKŁADU PRALNICZEGO MAREK SOBCZYK (Kołobrzeg) poprzez ułatwienie dostępu do specjalistycznej pomocy doradczej – opracowanie strategii rozwoju.</t>
  </si>
  <si>
    <t>6711027723</t>
  </si>
  <si>
    <t>USŁUGOWY ZAKŁAD PRALNICZY MAREK SOBCZYK</t>
  </si>
  <si>
    <t>Bałtycka</t>
  </si>
  <si>
    <t>23A</t>
  </si>
  <si>
    <t>(094)35-17-609</t>
  </si>
  <si>
    <t>330043985</t>
  </si>
  <si>
    <t>RPZP.01.01.02-32-023/09-01</t>
  </si>
  <si>
    <t>UDA-RPZP.01.01.02-32-023/09-01</t>
  </si>
  <si>
    <t>d4476e67e1</t>
  </si>
  <si>
    <t>RPZP.01.01.02-32-023/09</t>
  </si>
  <si>
    <t>„Poprawa konkurencyjności firmy ”Seweko” poprzez zakup koparko ładowarki wraz z frezarką do betonu i asfaltu”.</t>
  </si>
  <si>
    <t>8542278859</t>
  </si>
  <si>
    <t>Przedsiębiorstwo Inżynieryjno-Budowlane "Seweko" Spółka z o.o.</t>
  </si>
  <si>
    <t>701</t>
  </si>
  <si>
    <t>609134421</t>
  </si>
  <si>
    <t>0918345125</t>
  </si>
  <si>
    <t>320182460</t>
  </si>
  <si>
    <t>2010-10-04</t>
  </si>
  <si>
    <t>RPZP.05.01.01-32-032/09-04</t>
  </si>
  <si>
    <t>UDA-RPZP.05.01.01-32-032/09-04</t>
  </si>
  <si>
    <t>0ca9f768be</t>
  </si>
  <si>
    <t>RPZP.05.01.01-32-032/09</t>
  </si>
  <si>
    <t>2010-07-27</t>
  </si>
  <si>
    <t>2010-11-10</t>
  </si>
  <si>
    <t>Budowa deptaku w Darłówku Zachodnim - ul. Władysława IV</t>
  </si>
  <si>
    <t>4990527500</t>
  </si>
  <si>
    <t>Gmina Miasto Darłowo</t>
  </si>
  <si>
    <t>76-150</t>
  </si>
  <si>
    <t>Pl. T. Kościuszki</t>
  </si>
  <si>
    <t>0943142223</t>
  </si>
  <si>
    <t>0943142508</t>
  </si>
  <si>
    <t>330920937</t>
  </si>
  <si>
    <t>2010-11-15</t>
  </si>
  <si>
    <t>RPZP.05.01.01-32-034/09-02</t>
  </si>
  <si>
    <t>UDA-RPZP.05.01.01-32-034/09-02</t>
  </si>
  <si>
    <t>7764ff278f</t>
  </si>
  <si>
    <t>RPZP.05.01.01-32-034/09</t>
  </si>
  <si>
    <t>Budowa promenady przy latarni morskiej w Darłówku Wschodnim</t>
  </si>
  <si>
    <t>GMINA MIASTO DARŁOWO</t>
  </si>
  <si>
    <t>RPZP.05.01.01-32-033/09-03</t>
  </si>
  <si>
    <t>UDA-RPZP.05.01.01-32-033/09-03</t>
  </si>
  <si>
    <t>ae8a503d5e</t>
  </si>
  <si>
    <t>RPZP.05.01.01-32-033/09</t>
  </si>
  <si>
    <t>2009-11-11</t>
  </si>
  <si>
    <t>Przebudowa staromiejskiego rynku w Królewskim Mieście Darłowo.</t>
  </si>
  <si>
    <t>2010-11-19</t>
  </si>
  <si>
    <t>RPZP.05.01.01-32-031/09-02</t>
  </si>
  <si>
    <t>UDA-RPZP.05.01.01-32-031/09-02</t>
  </si>
  <si>
    <t>bced4de534</t>
  </si>
  <si>
    <t>RPZP.05.01.01-32-031/09</t>
  </si>
  <si>
    <t>Budowa infrastruktury turystycznej parku na wyspie łososiowej w Darłowie.</t>
  </si>
  <si>
    <t>RPZP.01.01.03-32-040/09-04</t>
  </si>
  <si>
    <t>UDA-RPZP.01.01.03-32-040/09-04</t>
  </si>
  <si>
    <t>1abfcef50d</t>
  </si>
  <si>
    <t>RPZP.01.01.03-32-040/09</t>
  </si>
  <si>
    <t>2011-03-18</t>
  </si>
  <si>
    <t>Unowocześnienie gospodarki magazynowej w firmie „EHRLE Polska” Sp. z o.o. w Warzymicach poprzez wprowadzenie innowacyjnego systemu magazynowego.</t>
  </si>
  <si>
    <t>9552106385</t>
  </si>
  <si>
    <t>"EHRLE Polska" Spółka z ograniczoną odpowiedzialnością</t>
  </si>
  <si>
    <t>72-005</t>
  </si>
  <si>
    <t>Przecław</t>
  </si>
  <si>
    <t>Warzymice</t>
  </si>
  <si>
    <t>(091)814-55-55</t>
  </si>
  <si>
    <t>(091)814-55-60</t>
  </si>
  <si>
    <t>812724643</t>
  </si>
  <si>
    <t>2011-03-24</t>
  </si>
  <si>
    <t>RPZP.07.03.02-32-009/09-02</t>
  </si>
  <si>
    <t>UDA-RPZP.07.03.02-32-009/09-02</t>
  </si>
  <si>
    <t>d77c6be2c0</t>
  </si>
  <si>
    <t>RPZP.07.03.02-32-009/09</t>
  </si>
  <si>
    <t>„Poprawa jakości i dostępności lokalnych placówek służby zdrowia na terenie Powiatu Szczecineckiego poprzez zakup sprzętu medycznego do Szpitala w Szczecinku”</t>
  </si>
  <si>
    <t>RPZP.01.01.01-32-352/09-03</t>
  </si>
  <si>
    <t>UDA-RPZP.01.01.01-32-352/09-03</t>
  </si>
  <si>
    <t>118bc35120</t>
  </si>
  <si>
    <t>RPZP.01.01.01-32-352/09</t>
  </si>
  <si>
    <t>„Wdrożenie nowoczesnych technologii badań podstawą dalszego rozwoju Przychodni Specjalistycznej PRAWOBRZEŻE-MEDYK Sp. z o.o.”</t>
  </si>
  <si>
    <t>9551988928</t>
  </si>
  <si>
    <t>„Prawobrzeże-Medyk” Spółka z o.o.</t>
  </si>
  <si>
    <t>K. Napierskiego</t>
  </si>
  <si>
    <t>6c</t>
  </si>
  <si>
    <t>(091)4643810</t>
  </si>
  <si>
    <t>(091)4642957</t>
  </si>
  <si>
    <t>812047600</t>
  </si>
  <si>
    <t>RPZP.02.01.02-32-117/09-01</t>
  </si>
  <si>
    <t>UDA-RPZP.02.01.02-32-117/09-01</t>
  </si>
  <si>
    <t>5c41f1daab</t>
  </si>
  <si>
    <t>RPZP.02.01.02-32-117/09</t>
  </si>
  <si>
    <t>2009-03-15</t>
  </si>
  <si>
    <t>"Budowa nawierzchni ulic na osiedlu w obrębie ulic Wywiórskiego-Fałata". Etap III.</t>
  </si>
  <si>
    <t>6740006008</t>
  </si>
  <si>
    <t>Gmina Drawsko Pomorskie</t>
  </si>
  <si>
    <t>Gen. W. Sikorskiego</t>
  </si>
  <si>
    <t>41</t>
  </si>
  <si>
    <t>0943633485</t>
  </si>
  <si>
    <t>0943633113</t>
  </si>
  <si>
    <t>330920742</t>
  </si>
  <si>
    <t>RPZP.02.01.02-32-053/09-04</t>
  </si>
  <si>
    <t>UDA-RPZP.02.01.02-32-053/09-04</t>
  </si>
  <si>
    <t>c9ee28a733</t>
  </si>
  <si>
    <t>RPZP.02.01.02-32-053/09</t>
  </si>
  <si>
    <t xml:space="preserve">PRZEBUDOWA DRÓG POWIATOWYCH NR 0545Z ORAZ 0546Z NA ODCINKU GWIAZDOWO - ŻUKOWO - ŁĘTOWO </t>
  </si>
  <si>
    <t>4990502368</t>
  </si>
  <si>
    <t>Powiat Sławieński</t>
  </si>
  <si>
    <t>Sempołowskiej</t>
  </si>
  <si>
    <t>2a</t>
  </si>
  <si>
    <t>0598104904</t>
  </si>
  <si>
    <t>0598104912</t>
  </si>
  <si>
    <t>770979720</t>
  </si>
  <si>
    <t>RPZP.06.01.01-32-011/09-03</t>
  </si>
  <si>
    <t>UDA-RPZP.06.01.01-32-011/09-03</t>
  </si>
  <si>
    <t>b8add42350</t>
  </si>
  <si>
    <t>RPZP.06.01.01-32-011/09</t>
  </si>
  <si>
    <t>2009-09-04</t>
  </si>
  <si>
    <t>Szczecin miastem zieleni - zagospodarowanie terenu zieleńca im. Janiny Szczerskiej</t>
  </si>
  <si>
    <t>RPZP.01.01.03-32-035/09-02</t>
  </si>
  <si>
    <t>UDA-RPZP.01.01.03-32-035/09-02</t>
  </si>
  <si>
    <t>aee4cca7a6</t>
  </si>
  <si>
    <t>RPZP.01.01.03-32-035/09</t>
  </si>
  <si>
    <t>„ Wdrożenie innowacyjnej technologii wyginania profili stalowych”</t>
  </si>
  <si>
    <t>8540011141</t>
  </si>
  <si>
    <t>Klippan Safety Polska Spółka z ograniczoną odpowiedzialnością</t>
  </si>
  <si>
    <t>(0-91)5734390</t>
  </si>
  <si>
    <t>(0-91)5739881</t>
  </si>
  <si>
    <t>810521338</t>
  </si>
  <si>
    <t>RPZP.07.02.00</t>
  </si>
  <si>
    <t>RPZP.07.02.00-32-022/09-01</t>
  </si>
  <si>
    <t>UDA-RPZP.07.02.00-32-022/09-01</t>
  </si>
  <si>
    <t>58610f90d9</t>
  </si>
  <si>
    <t>RPZP.07.02.00-32-022/09</t>
  </si>
  <si>
    <t>2010-09-23</t>
  </si>
  <si>
    <t>Budowa wielofunkcyjnego ogólnodostępnego boiska sportowego przy Gimnazjum nr 1 w Białogardzie.</t>
  </si>
  <si>
    <t>79 Pozostała infrastruktura społeczna</t>
  </si>
  <si>
    <t>6721001814</t>
  </si>
  <si>
    <t>Miasto Białogard</t>
  </si>
  <si>
    <t>(94)3122310</t>
  </si>
  <si>
    <t>(94)3122919</t>
  </si>
  <si>
    <t>330920452</t>
  </si>
  <si>
    <t>RPZP.01.01.01-32-272/09-03</t>
  </si>
  <si>
    <t>UDA-RPZP.01.01.01-32-272/09-03</t>
  </si>
  <si>
    <t>5e785c36b7</t>
  </si>
  <si>
    <t>RPZP.01.01.01-32-272/09</t>
  </si>
  <si>
    <t>2012-07-26</t>
  </si>
  <si>
    <t>Wzrost konkurencyjności firmy MEDICUS poprzez zakup nowoczesnego ultrasonografu.</t>
  </si>
  <si>
    <t>6692283074</t>
  </si>
  <si>
    <t>”MEDICUS” ZOZ Stomatologiczno-Ginekologiczny S.C. Renata Krężał-Salloum, Ismaiel Salloum</t>
  </si>
  <si>
    <t>75-800</t>
  </si>
  <si>
    <t>1-go Maja</t>
  </si>
  <si>
    <t>0602-25-99-21</t>
  </si>
  <si>
    <t>(094)347-13-70</t>
  </si>
  <si>
    <t>320656566</t>
  </si>
  <si>
    <t>RPZP.02.01.02-32-046/09-03</t>
  </si>
  <si>
    <t>UDA-RPZP.02.01.02-32-046/09-03</t>
  </si>
  <si>
    <t>04f9994992</t>
  </si>
  <si>
    <t>RPZP.02.01.02-32-046/09</t>
  </si>
  <si>
    <t>2009-10-22</t>
  </si>
  <si>
    <t>Kompleksowa modernizacja infrastruktury drogowej w Gminie Dobra - etap I w miejscowości Dobra</t>
  </si>
  <si>
    <t>RPZP.01.01.01-32-089/09-03</t>
  </si>
  <si>
    <t>UDA-RPZP.01.01.01-32-089/09-03</t>
  </si>
  <si>
    <t>e891396045</t>
  </si>
  <si>
    <t>RPZP.01.01.01-32-089/09</t>
  </si>
  <si>
    <t>2011-02-21</t>
  </si>
  <si>
    <t>Wzrost jakości i konkurencyjności usług stomatologicznych - zakup sprzętu</t>
  </si>
  <si>
    <t>6711308474</t>
  </si>
  <si>
    <t>INDYWIDUALNA PRAKTYKA LEKARSKA lek. stom. DOROTA NOWICKA</t>
  </si>
  <si>
    <t>Katedralna</t>
  </si>
  <si>
    <t>+48501270937</t>
  </si>
  <si>
    <t>+48943528744</t>
  </si>
  <si>
    <t>330541677</t>
  </si>
  <si>
    <t>2011-02-22</t>
  </si>
  <si>
    <t>RPZP.01.01.01-32-280/09-02</t>
  </si>
  <si>
    <t>UDA-RPZP.01.01.01-32-280/09-02</t>
  </si>
  <si>
    <t>d05c9449fc</t>
  </si>
  <si>
    <t>RPZP.01.01.01-32-280/09</t>
  </si>
  <si>
    <t>Zastosowanie nowych rozwiązań procesowych oraz wprowadzenie nowych usług w przedsiębiorstwie Bielawiec Jerzy Jacek Zakład Robót Inżynieryjno Budowlanych "GEO-BUD"</t>
  </si>
  <si>
    <t>6721014159</t>
  </si>
  <si>
    <t>Bielawiec Jerzy Jacek Zakład Robót Inżynieryjno Budowlanych "GEO-BUD"</t>
  </si>
  <si>
    <t>Kisielice Duże</t>
  </si>
  <si>
    <t>608377853</t>
  </si>
  <si>
    <t>0943121961</t>
  </si>
  <si>
    <t>331049731</t>
  </si>
  <si>
    <t>RPZP.01.01.01-32-298/09-01</t>
  </si>
  <si>
    <t>UDA-RPZP.01.01.01-32-298/09-01</t>
  </si>
  <si>
    <t>541deb9f4a</t>
  </si>
  <si>
    <t>RPZP.01.01.01-32-298/09</t>
  </si>
  <si>
    <t>Wzrost konkurencyjności przedsiębiorstwa poprzez zakup nowoczesnego sprzętu gastronomicznego i chłodniczego oraz rozbudowę i komputeryzację firmy.</t>
  </si>
  <si>
    <t>6711190736</t>
  </si>
  <si>
    <t>Smażalnia Ryb "PIRANIA I" Gabriela Rożen</t>
  </si>
  <si>
    <t>E.Szelburg-Zarembiny</t>
  </si>
  <si>
    <t>(094)354-55-53</t>
  </si>
  <si>
    <t>(094)358-51-09</t>
  </si>
  <si>
    <t>320163390</t>
  </si>
  <si>
    <t>RPZP.01.03.01-32-039/09-02</t>
  </si>
  <si>
    <t>UDA-RPZP.01.03.01-32-039/09-02</t>
  </si>
  <si>
    <t>777883f077</t>
  </si>
  <si>
    <t>RPZP.01.03.01-32-039/09</t>
  </si>
  <si>
    <t>2011-07-25</t>
  </si>
  <si>
    <t>Implementacja Systemu Zarządzania Jakością wg normy EN ISO 9001:2008 drogą do poprawy konkurencyjności firmy Navikon-Stal Sp. z o.o.</t>
  </si>
  <si>
    <t>9551744600</t>
  </si>
  <si>
    <t>Navikon-Stal Sp. z o.o.</t>
  </si>
  <si>
    <t>70-651</t>
  </si>
  <si>
    <t>918101037</t>
  </si>
  <si>
    <t>918101033</t>
  </si>
  <si>
    <t>811105659</t>
  </si>
  <si>
    <t>2011-07-26</t>
  </si>
  <si>
    <t>RPZP.01.01.02-32-116/09-01</t>
  </si>
  <si>
    <t>UDA-RPZP.01.01.02-32-116/09-01</t>
  </si>
  <si>
    <t>d87c4d9d81</t>
  </si>
  <si>
    <t>RPZP.01.01.02-32-116/09</t>
  </si>
  <si>
    <t>Wzrost konkurencyjności ZHU Józef Skrzypa poprzez zakup Pojazdu Ratownictwa Drogowego na bazie ciężkiego holownika drogowego Volvo FH</t>
  </si>
  <si>
    <t>8530001589</t>
  </si>
  <si>
    <t>Zakład Handlowo-Usługowy Józef Skrzypa</t>
  </si>
  <si>
    <t>74-106</t>
  </si>
  <si>
    <t>Binowo</t>
  </si>
  <si>
    <t>914666052</t>
  </si>
  <si>
    <t>914666053</t>
  </si>
  <si>
    <t>005458525</t>
  </si>
  <si>
    <t>2010-08-30</t>
  </si>
  <si>
    <t>RPZP.01.01.01-32-118/08-04</t>
  </si>
  <si>
    <t>UDA-RPZP.01.01.01-32-118/08-04</t>
  </si>
  <si>
    <t>8ba7152d48</t>
  </si>
  <si>
    <t>RPZP.01.01.01-32-118/08</t>
  </si>
  <si>
    <t>2010-07-31</t>
  </si>
  <si>
    <t>2011-05-16</t>
  </si>
  <si>
    <t>Uruchomienie przedszkola prywatnego wykorzystującego założenia pedagogiki Marii Montessori</t>
  </si>
  <si>
    <t>8513065368</t>
  </si>
  <si>
    <t>Horme spółka z ograniczoną odpowiedzialnością</t>
  </si>
  <si>
    <t>72-001</t>
  </si>
  <si>
    <t>Kurów</t>
  </si>
  <si>
    <t>0914860973</t>
  </si>
  <si>
    <t>0914250742</t>
  </si>
  <si>
    <t>320554653</t>
  </si>
  <si>
    <t>RPZP.01.01.02-32-032/08-04</t>
  </si>
  <si>
    <t>UDA-RPZP.01.01.02-32-032/08-04</t>
  </si>
  <si>
    <t>433edd32a9</t>
  </si>
  <si>
    <t>RPZP.01.01.02-32-032/08</t>
  </si>
  <si>
    <t>Rozwój zasobów produkcyjnych oraz zakresu działalności firmy w zakładzie w Mirosławcu, w celu uruchomienia produkcji energetycznych kabli do 35kV w izolacji wykonanej innowacyjną metodą VISICO.</t>
  </si>
  <si>
    <t>7650006287</t>
  </si>
  <si>
    <t>DRUT-PLAST Fabryka Kabli i Przewodów Spółka z o.o.</t>
  </si>
  <si>
    <t>Pożarna</t>
  </si>
  <si>
    <t>672589777</t>
  </si>
  <si>
    <t>004619720</t>
  </si>
  <si>
    <t>RPZP.01.01.02-32-031/08-01</t>
  </si>
  <si>
    <t>UDA-RPZP.01.01.02-32-031/08-01</t>
  </si>
  <si>
    <t>fc86a12788</t>
  </si>
  <si>
    <t>RPZP.01.01.02-32-031/08</t>
  </si>
  <si>
    <t>2009-10-08</t>
  </si>
  <si>
    <t>Zakup maszyn w celu uruchomienia produkcji energetycznych kabli napowietrznych w zakładzie w Mirosławcu oraz wprowadzenie na rynek innowacyjnych kabli energetycznych z żyłami bimetalicznymi.</t>
  </si>
  <si>
    <t>7651095554</t>
  </si>
  <si>
    <t>DRUT-PLAST BIS Wiesław Kijak</t>
  </si>
  <si>
    <t>570354860</t>
  </si>
  <si>
    <t>RPZP.01.01.01-32-155/09-03</t>
  </si>
  <si>
    <t>UDA-RPZP.01.01.01-32-155/09-03</t>
  </si>
  <si>
    <t>3454066e8d</t>
  </si>
  <si>
    <t>RPZP.01.01.01-32-155/09</t>
  </si>
  <si>
    <t>2010-06-16</t>
  </si>
  <si>
    <t>2012-01-13</t>
  </si>
  <si>
    <t>KWIACIARNIA INTERNETOWA</t>
  </si>
  <si>
    <t>8510017475</t>
  </si>
  <si>
    <t>Waldemar Osiński</t>
  </si>
  <si>
    <t>71-495</t>
  </si>
  <si>
    <t>Mokra</t>
  </si>
  <si>
    <t>0603869370</t>
  </si>
  <si>
    <t>810256221</t>
  </si>
  <si>
    <t>2012-01-16</t>
  </si>
  <si>
    <t>RPZP.01.01.01-32-262/09-02</t>
  </si>
  <si>
    <t>UDA-RPZP.01.01.01-32-262/09-02</t>
  </si>
  <si>
    <t>8df72b91ed</t>
  </si>
  <si>
    <t>RPZP.01.01.01-32-262/09</t>
  </si>
  <si>
    <t>2010-05-17</t>
  </si>
  <si>
    <t>2010-08-06</t>
  </si>
  <si>
    <t>"Wzrost konkurencyjności przedsiębiorstwa poprzez zakup innowacyjnych urządzeń geodezyjnych"</t>
  </si>
  <si>
    <t>5940008572</t>
  </si>
  <si>
    <t>Przedsiębiorstwo Usług Geodezyjnych i Kartograficznych Zbigniew Królik</t>
  </si>
  <si>
    <t>Norwida</t>
  </si>
  <si>
    <t>(095)765-80-40</t>
  </si>
  <si>
    <t>008284712</t>
  </si>
  <si>
    <t>RPZP.01.01.01-32-014/09-01</t>
  </si>
  <si>
    <t>UDA-RPZP.01.01.01-32-014/09-01</t>
  </si>
  <si>
    <t>RPZP.01.01.01-32-014/09</t>
  </si>
  <si>
    <t>2010-08-09</t>
  </si>
  <si>
    <t>Dywersyfikacja działalności STOY Sp. z o.o. poprzez utworzenie innowacyjnej myjni samochodowej</t>
  </si>
  <si>
    <t>7822263083</t>
  </si>
  <si>
    <t>STOY Spółka z ograniczoną odpowiedzialnością</t>
  </si>
  <si>
    <t>9 Maja</t>
  </si>
  <si>
    <t>0696-43-42-76</t>
  </si>
  <si>
    <t>09-14317649</t>
  </si>
  <si>
    <t>634464964</t>
  </si>
  <si>
    <t>RPZP.01.01.01-32-063/09-02</t>
  </si>
  <si>
    <t>UDA-RPZP.01.01.01-32-063/09-02</t>
  </si>
  <si>
    <t>0294d3e64c</t>
  </si>
  <si>
    <t>RPZP.01.01.01-32-063/09</t>
  </si>
  <si>
    <t>2010-08-10</t>
  </si>
  <si>
    <t>Zakup innowacyjnych urządzeń do badań endoskopowych w celu podniesienia konkurencyjności firmy Indywidualna Specjalistyczna Praktyka Lekarska Igor Frulenko</t>
  </si>
  <si>
    <t>8431364277</t>
  </si>
  <si>
    <t>Indywidualna Specjalistyczna Praktyka Lekarska Igor Frulenko</t>
  </si>
  <si>
    <t>70-364</t>
  </si>
  <si>
    <t>Jagiellońska</t>
  </si>
  <si>
    <t>502099812</t>
  </si>
  <si>
    <t>770786820</t>
  </si>
  <si>
    <t>RPZP.01.01.01-32-029/09-02</t>
  </si>
  <si>
    <t>UDA-RPZP.01.01.01-32-029/09-02</t>
  </si>
  <si>
    <t>159dbf029b</t>
  </si>
  <si>
    <t>RPZP.01.01.01-32-029/09</t>
  </si>
  <si>
    <t>2011-10-26</t>
  </si>
  <si>
    <t>Wzrost konkurencyjności firmy Arkadiusz Gulczyński Doradztwo i Pośrednictwo Finansowe poprzez otwarcie oddziału biura sprzedaży w Kołobrzegu</t>
  </si>
  <si>
    <t>15 Pośrednictwo finansowe</t>
  </si>
  <si>
    <t>9551000029</t>
  </si>
  <si>
    <t>Arkadiusz Gulczyński Doradztwo i Pośrednictwo Finansowe</t>
  </si>
  <si>
    <t>70-780</t>
  </si>
  <si>
    <t>Pszenna</t>
  </si>
  <si>
    <t>091/88-12-221</t>
  </si>
  <si>
    <t>604424440</t>
  </si>
  <si>
    <t>812490168</t>
  </si>
  <si>
    <t>RPZP.01.01.01-32-149/09-02</t>
  </si>
  <si>
    <t>UDA-RPZP.01.01.01-32-149/09-02</t>
  </si>
  <si>
    <t>1e9fe97b8e</t>
  </si>
  <si>
    <t>RPZP.01.01.01-32-149/09</t>
  </si>
  <si>
    <t>2010-08-02</t>
  </si>
  <si>
    <t>2011-01-04</t>
  </si>
  <si>
    <t>„Wzrost konkurencyjności gabinetu rehabilitacyjnego w Stargardzie Szczecińskim poprzez jego rozbudowę i zakup innowacyjnych urządzeń fizjoterapeutycznych”</t>
  </si>
  <si>
    <t>8541920265</t>
  </si>
  <si>
    <t>Maćkowiak Hubert</t>
  </si>
  <si>
    <t>Stargard Szczec.</t>
  </si>
  <si>
    <t>ul. Wieniawskiego</t>
  </si>
  <si>
    <t>U/4</t>
  </si>
  <si>
    <t>0607130962</t>
  </si>
  <si>
    <t>0918343494</t>
  </si>
  <si>
    <t>320195906</t>
  </si>
  <si>
    <t>2011-01-12</t>
  </si>
  <si>
    <t>RPZP.01.01.02-32-020/09-01</t>
  </si>
  <si>
    <t>UDA-RPZP.01.01.02-32-020/09-01</t>
  </si>
  <si>
    <t>d65404b178</t>
  </si>
  <si>
    <t>RPZP.01.01.02-32-020/09</t>
  </si>
  <si>
    <t>Podniesienie konkurencyjności firmy Zubwit poprzez zakup maszyn budowlanych</t>
  </si>
  <si>
    <t>8571040712</t>
  </si>
  <si>
    <t>ZUBWIT "Mętlowie" Cezary i Dariusz Mętel</t>
  </si>
  <si>
    <t>72-315</t>
  </si>
  <si>
    <t>Resko</t>
  </si>
  <si>
    <t>0913951301</t>
  </si>
  <si>
    <t>0913952635</t>
  </si>
  <si>
    <t>811179451</t>
  </si>
  <si>
    <t>2010-11-18</t>
  </si>
  <si>
    <t>RPZP.02.01.02-32-006/09-03</t>
  </si>
  <si>
    <t>UDA-RPZP.02.01.02-32-006/09-03</t>
  </si>
  <si>
    <t>7ab97d3910</t>
  </si>
  <si>
    <t>RPZP.02.01.02-32-006/09</t>
  </si>
  <si>
    <t>Przebudowa nawierzchni i kanalizacji deszczowej w ulicy Leśnej w Sławoborzu</t>
  </si>
  <si>
    <t>6722049898</t>
  </si>
  <si>
    <t>Gmina Sławoborze</t>
  </si>
  <si>
    <t>Kolejowa</t>
  </si>
  <si>
    <t>0943647559</t>
  </si>
  <si>
    <t>330920759</t>
  </si>
  <si>
    <t>2010-10-05</t>
  </si>
  <si>
    <t>RPZP.01.01.02-32-015/09-02</t>
  </si>
  <si>
    <t>UDA-RPZP.01.01.02-32-015/09-02</t>
  </si>
  <si>
    <t>f466b58074</t>
  </si>
  <si>
    <t>RPZP.01.01.02-32-015/09</t>
  </si>
  <si>
    <t>Zakup zrobotyzowanego stanowiska spawalniczego wraz z urządzeniami peryferyjnymi</t>
  </si>
  <si>
    <t>05 Wytwarzanie urządzeń transportowych</t>
  </si>
  <si>
    <t>8531250515</t>
  </si>
  <si>
    <t>PRES-CON SPÓŁKA Z OGRANICZONĄ ODPOWIEDZIALNOŚCIĄ</t>
  </si>
  <si>
    <t>74-204</t>
  </si>
  <si>
    <t>Kozielice</t>
  </si>
  <si>
    <t>108</t>
  </si>
  <si>
    <t>692918758</t>
  </si>
  <si>
    <t>0915630375</t>
  </si>
  <si>
    <t>810915445</t>
  </si>
  <si>
    <t>RPZP.02.01.02-32-005/09-03</t>
  </si>
  <si>
    <t>UDA-RPZP.02.01.02-32-005/09-03</t>
  </si>
  <si>
    <t>bae25b0cbd</t>
  </si>
  <si>
    <t>RPZP.02.01.02-32-005/09</t>
  </si>
  <si>
    <t>2010-09-24</t>
  </si>
  <si>
    <t>Przebudowa drogi gminnej Krzesimowo - Stare Ślepce, gmina Sławoborze</t>
  </si>
  <si>
    <t>6721190554</t>
  </si>
  <si>
    <t>RPZP.01.01.02-32-014/09-03</t>
  </si>
  <si>
    <t>UDA-RPZP.01.01.02-32-014/09-03</t>
  </si>
  <si>
    <t>d9d6aa512f</t>
  </si>
  <si>
    <t>RPZP.01.01.02-32-014/09</t>
  </si>
  <si>
    <t>Wzrost konkurencyjności i innowacyjności firmy Jan Hybiak - Kamieniarstwo Export-Import poprzez zakup nowoczesnej maszyny, która doprowadzi do zasadniczej zmiany procesu produkcyjnego.</t>
  </si>
  <si>
    <t>8610000729</t>
  </si>
  <si>
    <t>Jan Hybiak – KAMIENIARSTWO EXPORT - IMPORT</t>
  </si>
  <si>
    <t>+48913825105</t>
  </si>
  <si>
    <t>+48913821400</t>
  </si>
  <si>
    <t>810022440</t>
  </si>
  <si>
    <t>RPZP.02.01.02-32-014/09-04</t>
  </si>
  <si>
    <t>UDA-RPZP.02.01.02-32-014/09-04</t>
  </si>
  <si>
    <t>11052b17f2</t>
  </si>
  <si>
    <t>RPZP.02.01.02-32-014/09</t>
  </si>
  <si>
    <t>2009-10-23</t>
  </si>
  <si>
    <t>2010-11-24</t>
  </si>
  <si>
    <t>Przebudowa drogi gminnej przez miejscowość Siemidarżno Gmina Trzebiatów</t>
  </si>
  <si>
    <t>Gmina Trzebiatów</t>
  </si>
  <si>
    <t>RPZP.01.03.01-32-016/08-03</t>
  </si>
  <si>
    <t>UDA-RPZP.01.03.01-32-016/08-03</t>
  </si>
  <si>
    <t>b145c8076f</t>
  </si>
  <si>
    <t>RPZP.01.03.01-32-016/08</t>
  </si>
  <si>
    <t>2009-01-26</t>
  </si>
  <si>
    <t>2010-08-23</t>
  </si>
  <si>
    <t>Planowanie procesu inwestycyjnego w firmie AGAT+ poprzez doradztwo w zakresie przygotowania dokumentacji technicznej.</t>
  </si>
  <si>
    <t>AGAT+ Spółka z ograniczoną odpowiedzialnością</t>
  </si>
  <si>
    <t>RPZP.01.01.01-32-205/09-02</t>
  </si>
  <si>
    <t>UDA-RPZP.01.01.01-32-205/09-02</t>
  </si>
  <si>
    <t>e74741b093</t>
  </si>
  <si>
    <t>RPZP.01.01.01-32-205/09</t>
  </si>
  <si>
    <t>Tedesco - multimedialna szkoła językowa</t>
  </si>
  <si>
    <t>9552056210</t>
  </si>
  <si>
    <t>Katarzyna Kołakowska</t>
  </si>
  <si>
    <t>Kostki Napierskiego</t>
  </si>
  <si>
    <t>f</t>
  </si>
  <si>
    <t>0695403939</t>
  </si>
  <si>
    <t>0914313649</t>
  </si>
  <si>
    <t>320546180</t>
  </si>
  <si>
    <t>RPZP.01.01.01-32-256/09-04</t>
  </si>
  <si>
    <t>UDA-RPZP.01.01.01-32-256/09-04</t>
  </si>
  <si>
    <t>115ed72fb2</t>
  </si>
  <si>
    <t>RPZP.01.01.01-32-256/09</t>
  </si>
  <si>
    <t>2013-09-26</t>
  </si>
  <si>
    <t>„Kompleksowe wyposażenie Niepublicznego Przedszkola Językowego BUS w sprzęt niezbędny do efektywniejszego rozwoju dzieci”</t>
  </si>
  <si>
    <t>5951335760</t>
  </si>
  <si>
    <t>BABEL ECKE JOANNA STEBLECKA</t>
  </si>
  <si>
    <t>71-786</t>
  </si>
  <si>
    <t>604401897</t>
  </si>
  <si>
    <t>320131007</t>
  </si>
  <si>
    <t>2013-09-30</t>
  </si>
  <si>
    <t>RPZP.01.01.02-32-164/09-01</t>
  </si>
  <si>
    <t>UDA-RPZP.01.01.02-32-164/09-01</t>
  </si>
  <si>
    <t>19b647ecfe</t>
  </si>
  <si>
    <t>RPZP.01.01.02-32-164/09</t>
  </si>
  <si>
    <t>Wzrost konkurencyjności AMAR Sp. z o.o. poprzez wprowadzenie nowej proekologicznej i innowacyjnej usługi mycia pojazdów.</t>
  </si>
  <si>
    <t>7822188306</t>
  </si>
  <si>
    <t>Amar Sp. z o.o.</t>
  </si>
  <si>
    <t>Kombatantów Polskich</t>
  </si>
  <si>
    <t>3D</t>
  </si>
  <si>
    <t>943657880</t>
  </si>
  <si>
    <t>943657889</t>
  </si>
  <si>
    <t>639851559</t>
  </si>
  <si>
    <t>RPZP.02.01.02-32-119/09-01</t>
  </si>
  <si>
    <t>UDA-RPZP.02.01.02-32-119/09-01</t>
  </si>
  <si>
    <t>27dbd02a14</t>
  </si>
  <si>
    <t>RPZP.02.01.02-32-119/09</t>
  </si>
  <si>
    <t>2010-04-01</t>
  </si>
  <si>
    <t>2010-10-18</t>
  </si>
  <si>
    <t>Przebudowa drogi gminnej w miejscowości Karsk</t>
  </si>
  <si>
    <t>913926200</t>
  </si>
  <si>
    <t>913926206</t>
  </si>
  <si>
    <t>RPZP.01.01.03-32-105/10-01</t>
  </si>
  <si>
    <t>UDA-RPZP.01.01.03-32-105/10-01</t>
  </si>
  <si>
    <t>558bd4c659</t>
  </si>
  <si>
    <t>RPZP.01.01.03-32-105/10</t>
  </si>
  <si>
    <t>2013-04-15</t>
  </si>
  <si>
    <t>2013 I półrocze</t>
  </si>
  <si>
    <t>2013</t>
  </si>
  <si>
    <t>2013-04-18</t>
  </si>
  <si>
    <t>2013-04-17</t>
  </si>
  <si>
    <t>„Wdrożenie nowych technologii w firmie „Z.P.H. Damian Hochhaus” wyrazem innowacyjnych zmian na rynku krajowym w zakresie produkcji pelletu"</t>
  </si>
  <si>
    <t>8522491768</t>
  </si>
  <si>
    <t>„Z.P.H. Damian Hochhaus”</t>
  </si>
  <si>
    <t>57a</t>
  </si>
  <si>
    <t>791833622</t>
  </si>
  <si>
    <t>000000000</t>
  </si>
  <si>
    <t>320281379</t>
  </si>
  <si>
    <t>RPZP.01.01.02-32-081/09-02</t>
  </si>
  <si>
    <t>UDA-RPZP.01.01.02-32-081/09-02</t>
  </si>
  <si>
    <t>58e51a80b1</t>
  </si>
  <si>
    <t>RPZP.01.01.02-32-081/09</t>
  </si>
  <si>
    <t>Wprowadzenie nowej usługi czyszczenia kanałów wentylacyjnych z wykorzystaniem ekologicznej technologii ozonowania powietrza w różnych obiektach budowlanych, w szczególności w szpitalach, uzdrowiskach</t>
  </si>
  <si>
    <t>6711014413</t>
  </si>
  <si>
    <t>Biuro Usługowo-Handlowe "Klimat" Beata Kalinowska</t>
  </si>
  <si>
    <t>ul. Jurkiewicza</t>
  </si>
  <si>
    <t>n/d</t>
  </si>
  <si>
    <t>943517122</t>
  </si>
  <si>
    <t>330303400</t>
  </si>
  <si>
    <t>RPZP.01.01.02-32-057/09-03</t>
  </si>
  <si>
    <t>UDA-RPZP.01.01.02-32-057/09-03</t>
  </si>
  <si>
    <t>3557fc6d39</t>
  </si>
  <si>
    <t>RPZP.01.01.02-32-057/09</t>
  </si>
  <si>
    <t>2011-07-13</t>
  </si>
  <si>
    <t>Utworzenie stanowiska obsługi klimatyzacji i wentylacji w pojazdach samochodowych z wykorzystaniem ekologicznej technologii ozonowania powietrza jako rozszerzenie działalności firmy</t>
  </si>
  <si>
    <t>RPZP.06.01.01-32-009/09-02</t>
  </si>
  <si>
    <t>UDA-RPZP.06.01.01-32-009/09-02</t>
  </si>
  <si>
    <t>ed0debf566</t>
  </si>
  <si>
    <t>RPZP.06.01.01-32-009/09</t>
  </si>
  <si>
    <t>Oznakowanie i zagospodarowanie ścieżek zdrowia w Puszczy Wkrzańskiej i Bukowej</t>
  </si>
  <si>
    <t>RPZP.06.01.01-32-012/09-02</t>
  </si>
  <si>
    <t>UDA-RPZP.06.01.01-32-012/09-02</t>
  </si>
  <si>
    <t>765529104c</t>
  </si>
  <si>
    <t>RPZP.06.01.01-32-012/09</t>
  </si>
  <si>
    <t>Rekreacja, sport i wypoczynek w Puszczy Wkrzańskiej i Goleniowskiej</t>
  </si>
  <si>
    <t>2010-11-26</t>
  </si>
  <si>
    <t>RPZP.01.01.01-32-148/09-02</t>
  </si>
  <si>
    <t>UDA-RPZP.01.01.01-32-148/09-02</t>
  </si>
  <si>
    <t>2207593b71</t>
  </si>
  <si>
    <t>RPZP.01.01.01-32-148/09</t>
  </si>
  <si>
    <t>2010-05-11</t>
  </si>
  <si>
    <t>Rozbudowa zakładu budowlanego poprzez zakup koparki.</t>
  </si>
  <si>
    <t>8512472841</t>
  </si>
  <si>
    <t>INTUS Toczek Artur</t>
  </si>
  <si>
    <t>71-570</t>
  </si>
  <si>
    <t>Cedyńska</t>
  </si>
  <si>
    <t>091-442-19-52</t>
  </si>
  <si>
    <t>091-486-24-39</t>
  </si>
  <si>
    <t>812036653</t>
  </si>
  <si>
    <t>RPZP.01.01.03-32-009/09-02</t>
  </si>
  <si>
    <t>UDA-RPZP.01.01.03-32-009/09-02</t>
  </si>
  <si>
    <t>5a2bfe4c37</t>
  </si>
  <si>
    <t>RPZP.01.01.03-32-009/09</t>
  </si>
  <si>
    <t>Wdrożenie produkcji wyrobów fotokatalitycznych na skalę przemysłową</t>
  </si>
  <si>
    <t>8520605676</t>
  </si>
  <si>
    <t>PIGMENT Spółka Jawna R.Bielak, J.Bielak</t>
  </si>
  <si>
    <t>23a</t>
  </si>
  <si>
    <t>0914621186</t>
  </si>
  <si>
    <t>0914621020</t>
  </si>
  <si>
    <t>811099019</t>
  </si>
  <si>
    <t>RPZP.01.01.01-32-066/09-03</t>
  </si>
  <si>
    <t>UDA-RPZP.01.01.01-32-066/09-03</t>
  </si>
  <si>
    <t>d8eeefd103</t>
  </si>
  <si>
    <t>RPZP.01.01.01-32-066/09</t>
  </si>
  <si>
    <t>2010-06-20</t>
  </si>
  <si>
    <t>Rozszerzenie oferty usługowej firmy Simed w Szczecinku</t>
  </si>
  <si>
    <t>6731321791</t>
  </si>
  <si>
    <t>Niepubliczny Zakład Opieki Zdrowotnej Simed Jolanta Grobelna</t>
  </si>
  <si>
    <t>78-450</t>
  </si>
  <si>
    <t>Grzmiąca</t>
  </si>
  <si>
    <t>11 A</t>
  </si>
  <si>
    <t>606783210</t>
  </si>
  <si>
    <t>0943740171</t>
  </si>
  <si>
    <t>330378332</t>
  </si>
  <si>
    <t>RPZP.01.01.01-32-106/09-02</t>
  </si>
  <si>
    <t>UDA-RPZP.01.01.01-32-106/09-02</t>
  </si>
  <si>
    <t>d593727efb</t>
  </si>
  <si>
    <t>RPZP.01.01.01-32-106/09</t>
  </si>
  <si>
    <t>2010-02-12</t>
  </si>
  <si>
    <t>Wzrost konkurencyjności firmy Ogród pod Wierzbami poprzez inwestycję w nowoczesne urządzenia do pielęgnacji terenów zielonych.</t>
  </si>
  <si>
    <t>01 Rolnictwo, łowiectwo i leśnictwo</t>
  </si>
  <si>
    <t>9552156963</t>
  </si>
  <si>
    <t>„Ogród pod Wierzbami Spółka z ograniczoną odpowiedzialnością” Spółka Komandytowa</t>
  </si>
  <si>
    <t>ul. Autostrada Poznańska</t>
  </si>
  <si>
    <t>+4891-435-05-06</t>
  </si>
  <si>
    <t>spółka komandytowa - mikro przedsiębiorstwo</t>
  </si>
  <si>
    <t>320176004</t>
  </si>
  <si>
    <t>RPZP.05.02.01-32-032/09-03</t>
  </si>
  <si>
    <t>UDA-RPZP.05.02.01-32-032/09-03</t>
  </si>
  <si>
    <t>1c428aedbe</t>
  </si>
  <si>
    <t>RPZP.05.02.01-32-032/09</t>
  </si>
  <si>
    <t>2009-02-16</t>
  </si>
  <si>
    <t>2011-02-16</t>
  </si>
  <si>
    <t>"Regionalne Centrum Kultury w Kołobrzegu - etap II"</t>
  </si>
  <si>
    <t>6711698541</t>
  </si>
  <si>
    <t>Gmina Miasto Kołobrzeg</t>
  </si>
  <si>
    <t>Ratuszowa</t>
  </si>
  <si>
    <t>0943551500</t>
  </si>
  <si>
    <t>0943523769</t>
  </si>
  <si>
    <t>330920736</t>
  </si>
  <si>
    <t>2011-03-04</t>
  </si>
  <si>
    <t>RPZP.01.01.01-32-347/09-04</t>
  </si>
  <si>
    <t>UDA-RPZP.01.01.01-32-347/09-04</t>
  </si>
  <si>
    <t>d3a73f7a51</t>
  </si>
  <si>
    <t>RPZP.01.01.01-32-347/09</t>
  </si>
  <si>
    <t>2012-01-10</t>
  </si>
  <si>
    <t>Wzrost konkurencyjności Indywidualnej Specjalistycznej Praktyki Lekarskiej poprzez zakup innowacyjnego sprzętu diagnostycznego zwiększającego efektywność diagnostyki ginekologiczno-położniczej</t>
  </si>
  <si>
    <t>8511986561</t>
  </si>
  <si>
    <t>Indywidualna Specjalistyczna Praktyka Lekarska Ewa Sznura</t>
  </si>
  <si>
    <t>70-450</t>
  </si>
  <si>
    <t>Wielkopolska</t>
  </si>
  <si>
    <t>0914314274</t>
  </si>
  <si>
    <t>810241580</t>
  </si>
  <si>
    <t>RPZP.01.01.02-32-211/09-01</t>
  </si>
  <si>
    <t>UDA-RPZP.01.01.02-32-211/09-01</t>
  </si>
  <si>
    <t>e67205dd5b</t>
  </si>
  <si>
    <t>RPZP.01.01.02-32-211/09</t>
  </si>
  <si>
    <t>Innowacyjna technologia przewiertów sterowanych metodą na udoskonalenie oferty przedsiębiorstwa EKOWODROL</t>
  </si>
  <si>
    <t>6690500171</t>
  </si>
  <si>
    <t>PRZEDSIĘBIORSTWO INŻYNIERII ŚRODOWISKA EKOWODROL SP. Z O.O.</t>
  </si>
  <si>
    <t>75-846</t>
  </si>
  <si>
    <t>0943486040</t>
  </si>
  <si>
    <t>0943486041</t>
  </si>
  <si>
    <t>330050293</t>
  </si>
  <si>
    <t>RPZP.07.03.02-32-007/09-02</t>
  </si>
  <si>
    <t>UDA-RPZP.07.03.02-32-007/09-02</t>
  </si>
  <si>
    <t>3e7075740e</t>
  </si>
  <si>
    <t>RPZP.07.03.02-32-007/09</t>
  </si>
  <si>
    <t>Poprawa jakości świadczeń medycznych w efekcie zakupu aparatu RTG z ucyfrowieniem</t>
  </si>
  <si>
    <t>5941248545</t>
  </si>
  <si>
    <t>SAMODZIELNY PUBLICZNY ZAKŁAD OPIEKI ZDROWOTNEJ</t>
  </si>
  <si>
    <t>CHOSZCZNO</t>
  </si>
  <si>
    <t>M. NIEDZIAŁKOWSKIEGO</t>
  </si>
  <si>
    <t>4A</t>
  </si>
  <si>
    <t>0957652438</t>
  </si>
  <si>
    <t>0957654310</t>
  </si>
  <si>
    <t>210373543</t>
  </si>
  <si>
    <t>RPZP.01.01.03-32-036/09-05</t>
  </si>
  <si>
    <t>UDA-RPZP.01.01.03-32-036/09-05</t>
  </si>
  <si>
    <t>7d7afbcbe7</t>
  </si>
  <si>
    <t>RPZP.01.01.03-32-036/09</t>
  </si>
  <si>
    <t>2011-08-22</t>
  </si>
  <si>
    <t>Zakup i uruchomienie innowacyjnej linii do uniwersalnej produkcji biopaliw stałych.</t>
  </si>
  <si>
    <t>8522411812</t>
  </si>
  <si>
    <t>"ARNO-EKO" SA</t>
  </si>
  <si>
    <t>70-765</t>
  </si>
  <si>
    <t>Batalionów Chłopskich</t>
  </si>
  <si>
    <t>88</t>
  </si>
  <si>
    <t>_</t>
  </si>
  <si>
    <t>+48914317116</t>
  </si>
  <si>
    <t>+48914317117</t>
  </si>
  <si>
    <t>812679380</t>
  </si>
  <si>
    <t>2011-09-07</t>
  </si>
  <si>
    <t>RPZP.01.01.01-32-127/09-01</t>
  </si>
  <si>
    <t>UDA-RPZP.01.01.01-32-127/09-01</t>
  </si>
  <si>
    <t>ae272e6054</t>
  </si>
  <si>
    <t>RPZP.01.01.01-32-127/09</t>
  </si>
  <si>
    <t>Wzrost konkurencyjności PUH "RADZISZEWICZ" poprzez stworzenie nowoczesnej myjni</t>
  </si>
  <si>
    <t>5941143065</t>
  </si>
  <si>
    <t>"RADZISZEWICZ" Przedsiębiorstwo Usługowo-Handlowe Krzysztof Radziszewicz</t>
  </si>
  <si>
    <t>c</t>
  </si>
  <si>
    <t>095768-90-34</t>
  </si>
  <si>
    <t>210288889</t>
  </si>
  <si>
    <t>RPZP.01.01.01-32-121/09-02</t>
  </si>
  <si>
    <t>UDA-RPZP.01.01.01-32-121/09-02</t>
  </si>
  <si>
    <t>fd1a5c60b1</t>
  </si>
  <si>
    <t>RPZP.01.01.01-32-121/09</t>
  </si>
  <si>
    <t>2011-02-10</t>
  </si>
  <si>
    <t>Wdrożenie sytemu druku cyfrowego ze zintegrowanym systemem kontrolno - zarządzającym wraz z outsourcingiem tej usługi</t>
  </si>
  <si>
    <t>8521032857</t>
  </si>
  <si>
    <t>ARSO-SERWIS Przedsiębiorstwo Usługowe Roman Proszkowski</t>
  </si>
  <si>
    <t>71-312</t>
  </si>
  <si>
    <t>Bolesława Domańskiego</t>
  </si>
  <si>
    <t>914871804</t>
  </si>
  <si>
    <t>914310063</t>
  </si>
  <si>
    <t>811676327</t>
  </si>
  <si>
    <t>2011-02-17</t>
  </si>
  <si>
    <t>RPZP.01.01.01-32-275/09-02</t>
  </si>
  <si>
    <t>UDA-RPZP.01.01.01-32-275/09-02</t>
  </si>
  <si>
    <t>0ecd2d6b0d</t>
  </si>
  <si>
    <t>RPZP.01.01.01-32-275/09</t>
  </si>
  <si>
    <t>2009-09-26</t>
  </si>
  <si>
    <t>Przebudowa hurtowni soli na hurtownię farmaceutyczną przy ulicy Grodzieńskiej w Kołobrzegu.</t>
  </si>
  <si>
    <t>6711015186</t>
  </si>
  <si>
    <t>HURTOWNIA FARMACEUTYCZNA MIMIR MAREK IWANOWSKI</t>
  </si>
  <si>
    <t>Wąska</t>
  </si>
  <si>
    <t>0-604-467-532</t>
  </si>
  <si>
    <t>0-94-35-113-48</t>
  </si>
  <si>
    <t>320169843</t>
  </si>
  <si>
    <t>RPZP.01.01.01-32-216/09-01</t>
  </si>
  <si>
    <t>UDA-RPZP.01.01.01-32-216/09-01</t>
  </si>
  <si>
    <t>26b946ab94</t>
  </si>
  <si>
    <t>RPZP.01.01.01-32-216/09</t>
  </si>
  <si>
    <t>Przyszłość w projektowaniu architektonicznym-inwestycja w firmie Ordo Projekt w Szczecinie stwarzająca nowe możliwości projektowania poprzez rozbudowę, wyposażenie biura i zakup oprogramowania</t>
  </si>
  <si>
    <t>8521833942</t>
  </si>
  <si>
    <t>ORDO PROJEKT S.C. Zdanowski Marek, Sakowski Przemysław</t>
  </si>
  <si>
    <t>71-021</t>
  </si>
  <si>
    <t>Krakowska</t>
  </si>
  <si>
    <t>1D</t>
  </si>
  <si>
    <t>914877867</t>
  </si>
  <si>
    <t>914314042</t>
  </si>
  <si>
    <t>811182111</t>
  </si>
  <si>
    <t>RPZP.01.01.01-32-356/09-01</t>
  </si>
  <si>
    <t>UDA-RPZP.01.01.01-32-356/09-01</t>
  </si>
  <si>
    <t>c9409463bd</t>
  </si>
  <si>
    <t>RPZP.01.01.01-32-356/09</t>
  </si>
  <si>
    <t>Remont i wyposażenie gabinetu stomatologicznego</t>
  </si>
  <si>
    <t>5992046171</t>
  </si>
  <si>
    <t>Indywidualna Specjalistyczna Praktyka Lekarska Aldona Katarzyna Dydyk</t>
  </si>
  <si>
    <t>70-754</t>
  </si>
  <si>
    <t>Piwna</t>
  </si>
  <si>
    <t>12D</t>
  </si>
  <si>
    <t>504108811</t>
  </si>
  <si>
    <t>0</t>
  </si>
  <si>
    <t>320157171</t>
  </si>
  <si>
    <t>RPZP.01.01.01-32-118/09-02</t>
  </si>
  <si>
    <t>UDA-RPZP.01.01.01-32-118/09-02</t>
  </si>
  <si>
    <t>e8c3bffc4f</t>
  </si>
  <si>
    <t>RPZP.01.01.01-32-118/09</t>
  </si>
  <si>
    <t>Wzrost konkurencyjności przedsiębiorstwa GAMP poprzez zakup innowacyjnego na skalę krajową plotera</t>
  </si>
  <si>
    <t>8511004718</t>
  </si>
  <si>
    <t>GAMP Grzegorz Borowczyk</t>
  </si>
  <si>
    <t>71-468</t>
  </si>
  <si>
    <t>Sosnowa</t>
  </si>
  <si>
    <t>A</t>
  </si>
  <si>
    <t>0914239749</t>
  </si>
  <si>
    <t>0914648769</t>
  </si>
  <si>
    <t>810643716</t>
  </si>
  <si>
    <t>RPZP.01.01.01-32-329/09-02</t>
  </si>
  <si>
    <t>UDA-RPZP.01.01.01-32-329/09-02</t>
  </si>
  <si>
    <t>7a57abe216</t>
  </si>
  <si>
    <t>RPZP.01.01.01-32-329/09</t>
  </si>
  <si>
    <t>Zakup aparatu USG i adaptacja pomieszczenia pod gabinet lekarski.</t>
  </si>
  <si>
    <t>7931269831</t>
  </si>
  <si>
    <t>INDYWIDUALNA SPECJALISTYCZNA PRAKTYKA LEKARSKA LEK. MARIUSZ DYDYK</t>
  </si>
  <si>
    <t>70-343</t>
  </si>
  <si>
    <t>93</t>
  </si>
  <si>
    <t>505735725</t>
  </si>
  <si>
    <t>811832075</t>
  </si>
  <si>
    <t>RPZP.01.01.01-32-159/09-03</t>
  </si>
  <si>
    <t>UDA-RPZP.01.01.01-32-159/09-03</t>
  </si>
  <si>
    <t>e9e63cdf21</t>
  </si>
  <si>
    <t>RPZP.01.01.01-32-159/09</t>
  </si>
  <si>
    <t>2011-04-21</t>
  </si>
  <si>
    <t>Podniesienie konkurencyjności firmy poprzez zakup mobilnej wytwórni mieszanek mineralno-emulsyjnych.</t>
  </si>
  <si>
    <t>8541058794</t>
  </si>
  <si>
    <t>Wytwórnie Materiałów Bitumicznych EMULEX Irena Kalinowska</t>
  </si>
  <si>
    <t>Gombrowicza</t>
  </si>
  <si>
    <t>091/5760703</t>
  </si>
  <si>
    <t>320302822</t>
  </si>
  <si>
    <t>2011-04-29</t>
  </si>
  <si>
    <t>RPZP.01.01.01-32-293/09-02</t>
  </si>
  <si>
    <t>UDA-RPZP.01.01.01-32-293/09-02</t>
  </si>
  <si>
    <t>40f0985038</t>
  </si>
  <si>
    <t>RPZP.01.01.01-32-293/09</t>
  </si>
  <si>
    <t>WZROST KONKURENCYJNOŚCI FIRMY POPRZEZ WDROŻENIE NOWOCZESNEGO SYSTEMU BEZDOTYKOWEJ MYJNI SAMOCHODOWEJ</t>
  </si>
  <si>
    <t>6721749346</t>
  </si>
  <si>
    <t>EMS STUDIO URODY ELIZA MAREK SZAFRAŃSKI</t>
  </si>
  <si>
    <t>75-360</t>
  </si>
  <si>
    <t>Gen. Władysława Sikorskiego</t>
  </si>
  <si>
    <t>4C</t>
  </si>
  <si>
    <t>888572450</t>
  </si>
  <si>
    <t>331339162</t>
  </si>
  <si>
    <t>RPZP.01.03.01-32-040/09-01</t>
  </si>
  <si>
    <t>UDA-RPZP.01.03.01-32-040/09-01</t>
  </si>
  <si>
    <t>363e5a977b</t>
  </si>
  <si>
    <t>RPZP.01.03.01-32-040/09</t>
  </si>
  <si>
    <t>Doradztwo w zakresie planowania inwestycyjnego jako element wzrostu konkurencyjności Przedsiębiorstwa Handlowego WĘGLOBUD S.A. w obszarze wydobycia i sprzedaży kruszyw mineralnych</t>
  </si>
  <si>
    <t>07 Górnictwo i kopalnictwo surowców energetycznych</t>
  </si>
  <si>
    <t>8510206710</t>
  </si>
  <si>
    <t>Przedsiębiorstwo Handlowe Węglobud Spółka Akcyjna</t>
  </si>
  <si>
    <t>70-467</t>
  </si>
  <si>
    <t>Monte Cassino</t>
  </si>
  <si>
    <t>18a</t>
  </si>
  <si>
    <t>91-423-22-21</t>
  </si>
  <si>
    <t>91-422-36-37</t>
  </si>
  <si>
    <t>810003359</t>
  </si>
  <si>
    <t>RPZP.01.03.01-32-002/09-02</t>
  </si>
  <si>
    <t>UDA-RPZP.01.03.01-32-002/09-02</t>
  </si>
  <si>
    <t>872ed34517</t>
  </si>
  <si>
    <t>RPZP.01.03.01-32-002/09</t>
  </si>
  <si>
    <t>2012-07-24</t>
  </si>
  <si>
    <t>Kompleksowa strategia rozwoju firmy POLGLASS na rynkach międzynarodowych</t>
  </si>
  <si>
    <t>8512709071</t>
  </si>
  <si>
    <t>Pol-Glass Spółka Jawna Krzysztof Górnicki Andrzej Bomba</t>
  </si>
  <si>
    <t>Łozienica</t>
  </si>
  <si>
    <t>Nowa</t>
  </si>
  <si>
    <t>0914878154</t>
  </si>
  <si>
    <t>0913113639</t>
  </si>
  <si>
    <t>812091586</t>
  </si>
  <si>
    <t>2012-08-01</t>
  </si>
  <si>
    <t>RPZP.01.01.01-32-090/09-01</t>
  </si>
  <si>
    <t>UDA-RPZP.01.01.01-32-090/09-01</t>
  </si>
  <si>
    <t>931c6cc159</t>
  </si>
  <si>
    <t>RPZP.01.01.01-32-090/09</t>
  </si>
  <si>
    <t>Stworzenie nowatorskiego i unikatowego na skalę światową konceptu produkcji innowacyjnych farb w LAURA TOSCANI POLSKA Sp. z o.o.</t>
  </si>
  <si>
    <t>8522559414</t>
  </si>
  <si>
    <t>LAURA TOSCANI POLSKA Spółka z ograniczoną odpowiedzialnością</t>
  </si>
  <si>
    <t>71-066</t>
  </si>
  <si>
    <t>Świerczewska</t>
  </si>
  <si>
    <t>0604454050</t>
  </si>
  <si>
    <t>Niedotyczy.</t>
  </si>
  <si>
    <t>320708458</t>
  </si>
  <si>
    <t>RPZP.01.01.01-32-081/09-05</t>
  </si>
  <si>
    <t>UDA-RPZP.01.01.01-32-081/09-05</t>
  </si>
  <si>
    <t>4762c1835a</t>
  </si>
  <si>
    <t>RPZP.01.01.01-32-081/09</t>
  </si>
  <si>
    <t>2011-06-28</t>
  </si>
  <si>
    <t>Zakup linii technologicznej do produkcji wysokoenergetycznych biopaliw</t>
  </si>
  <si>
    <t>9552184244</t>
  </si>
  <si>
    <t>Greenfield Polska Spółka z ograniczoną odpowiedzialnością</t>
  </si>
  <si>
    <t>0914636248</t>
  </si>
  <si>
    <t>320300390</t>
  </si>
  <si>
    <t>2011-07-06</t>
  </si>
  <si>
    <t>RPZP.01.01.01-32-279/09-02</t>
  </si>
  <si>
    <t>UDA-RPZP.01.01.01-32-279/09-02</t>
  </si>
  <si>
    <t>5542a0a8a0</t>
  </si>
  <si>
    <t>RPZP.01.01.01-32-279/09</t>
  </si>
  <si>
    <t>Zakup unitu stomatologicznego wraz z wyposażeniem dodatkowym oraz aparatu USG dla NZOZ Barbara Kołosowska w Świdwinie</t>
  </si>
  <si>
    <t>6721029563</t>
  </si>
  <si>
    <t>Grażyna Kołosowska Zakład Opieki Zdrowotnej Barbara Kołosowska</t>
  </si>
  <si>
    <t>Drawska</t>
  </si>
  <si>
    <t>32A</t>
  </si>
  <si>
    <t>09436-52-542</t>
  </si>
  <si>
    <t>330493613</t>
  </si>
  <si>
    <t>RPZP.01.01.01-32-168/09-03</t>
  </si>
  <si>
    <t>UDA-RPZP.01.01.01-32-168/09-03</t>
  </si>
  <si>
    <t>d5846c693d</t>
  </si>
  <si>
    <t>RPZP.01.01.01-32-168/09</t>
  </si>
  <si>
    <t>2012-05-10</t>
  </si>
  <si>
    <t>Dynamiczny rozwój i umocnienie pozycji rynkowej firmy CRD Centrum Doradztwa Olga Błaszczyk poprzez zakup nowej siedziby i wprowadzenie innowacyjnych usług</t>
  </si>
  <si>
    <t>8541930714</t>
  </si>
  <si>
    <t>CRD Centrum Doradztwa Olga Błaszczyk</t>
  </si>
  <si>
    <t>Piłsudskiego</t>
  </si>
  <si>
    <t>0661-964-550</t>
  </si>
  <si>
    <t>091-579-27-37</t>
  </si>
  <si>
    <t>320091911</t>
  </si>
  <si>
    <t>2012-05-14</t>
  </si>
  <si>
    <t>RPZP.01.01.01-32-082/09-02</t>
  </si>
  <si>
    <t>UDA-RPZP.01.01.01-32-082/09-02</t>
  </si>
  <si>
    <t>367b8c3639</t>
  </si>
  <si>
    <t>RPZP.01.01.01-32-082/09</t>
  </si>
  <si>
    <t>2010-05-03</t>
  </si>
  <si>
    <t>2010-09-13</t>
  </si>
  <si>
    <t>2011-04-28</t>
  </si>
  <si>
    <t>BUDOWA PLATFORMY SZKOLENIOWEJ DLA KADR WSPÓŁCZESNEJ GOSPODARKI</t>
  </si>
  <si>
    <t>8541012473</t>
  </si>
  <si>
    <t>Spektrum Consulting Adam Piotr Kowalczyk</t>
  </si>
  <si>
    <t>71-601</t>
  </si>
  <si>
    <t>Montwiłła</t>
  </si>
  <si>
    <t>0501231071</t>
  </si>
  <si>
    <t>0914215651</t>
  </si>
  <si>
    <t>811983897</t>
  </si>
  <si>
    <t>RPZP.01.01.01-32-191/09-02</t>
  </si>
  <si>
    <t>UDA-RPZP.01.01.01-32-191/09-02</t>
  </si>
  <si>
    <t>da42715ccd</t>
  </si>
  <si>
    <t>RPZP.01.01.01-32-191/09</t>
  </si>
  <si>
    <t xml:space="preserve">Rozwój systemu obsługi klientów w firmie Drucker, poprzez zakup urządzeń do działu przygotowalni druku w zakładzie poligraficznym w Ustowie. </t>
  </si>
  <si>
    <t>70-001</t>
  </si>
  <si>
    <t>Ustowo</t>
  </si>
  <si>
    <t>40d</t>
  </si>
  <si>
    <t>RPZP.01.01.02-32-022/09-01</t>
  </si>
  <si>
    <t>UDA-RPZP.01.01.02-32-022/09-01</t>
  </si>
  <si>
    <t>fd1bb3ec4a</t>
  </si>
  <si>
    <t>RPZP.01.01.02-32-022/09</t>
  </si>
  <si>
    <t>Podniesienie poziomu konkurencyjności Zakładu Usługowo Handlowego poprzez zakup nowoczesnych maszyn i urządzeń do inspekcji i udrażniania rur oraz kanałów.</t>
  </si>
  <si>
    <t>8541001297</t>
  </si>
  <si>
    <t>Zakład Usługowo Handlowy - Zofia Kurzymska</t>
  </si>
  <si>
    <t>73-130</t>
  </si>
  <si>
    <t>Krzemień</t>
  </si>
  <si>
    <t>608059861</t>
  </si>
  <si>
    <t>0915620446</t>
  </si>
  <si>
    <t>810622097</t>
  </si>
  <si>
    <t>RPZP.01.01.02-32-010/09-01</t>
  </si>
  <si>
    <t>UDA-RPZP.01.01.02-32-010/09-01</t>
  </si>
  <si>
    <t>163efe063e</t>
  </si>
  <si>
    <t>RPZP.01.01.02-32-010/09</t>
  </si>
  <si>
    <t>Podniesienie poziomu innowacyjności w przedsiębiorstwie Geoprojekt Szczecin Sp. z o.o. poprzez zakup specjalistycznego osprzętu rdzeniowego oraz presjometru wraz z aparaturą kontrolno-pomiarową.</t>
  </si>
  <si>
    <t>RPZP.01.01.03-32-002/09-04</t>
  </si>
  <si>
    <t>UDA-RPZP.01.01.03-32-002/09-04</t>
  </si>
  <si>
    <t>897b74d412</t>
  </si>
  <si>
    <t>RPZP.01.01.03-32-002/09</t>
  </si>
  <si>
    <t>2010-09-17</t>
  </si>
  <si>
    <t>Wykorzystanie nowych technologii w firmie Aroma kluczem do poprawy jakości.</t>
  </si>
  <si>
    <t>7651002699</t>
  </si>
  <si>
    <t>AROMA DOROTA BIERNACKA, MIROSŁAW BIERNACKI, SPÓŁKA JAWNA</t>
  </si>
  <si>
    <t>60</t>
  </si>
  <si>
    <t>(067)250-08-55</t>
  </si>
  <si>
    <t>(067)250-08-57</t>
  </si>
  <si>
    <t>570186776</t>
  </si>
  <si>
    <t>2010-11-22</t>
  </si>
  <si>
    <t>RPZP.01.01.01-32-213/09-03</t>
  </si>
  <si>
    <t>UDA-RPZP.01.01.01-32-213/09-03</t>
  </si>
  <si>
    <t>19e07a624d</t>
  </si>
  <si>
    <t>RPZP.01.01.01-32-213/09</t>
  </si>
  <si>
    <t>Uśmiech Szczecina- zakup sprzętu stomatologicznego gwarancją sukcesu</t>
  </si>
  <si>
    <t>8551289176</t>
  </si>
  <si>
    <t>Indywidualna Praktyka Stomatologiczna Ewa Karędys</t>
  </si>
  <si>
    <t>71-560</t>
  </si>
  <si>
    <t>Wyzwolenia</t>
  </si>
  <si>
    <t>97</t>
  </si>
  <si>
    <t>0914222383</t>
  </si>
  <si>
    <t>0914312919</t>
  </si>
  <si>
    <t>810885030</t>
  </si>
  <si>
    <t>2011-06-30</t>
  </si>
  <si>
    <t>RPZP.01.01.01-32-094/09-02</t>
  </si>
  <si>
    <t>UDA-RPZP.01.01.01-32-094/09-02</t>
  </si>
  <si>
    <t>090b13c895</t>
  </si>
  <si>
    <t>RPZP.01.01.01-32-094/09</t>
  </si>
  <si>
    <t>2010-09-21</t>
  </si>
  <si>
    <t>2011-05-24</t>
  </si>
  <si>
    <t>Przebudowa istniejącego budynku na kompleks stacji przeprowadzającej badania techniczne pojazdów, szybką obsługę i demontaż pojazdów w Trzebiatowie</t>
  </si>
  <si>
    <t>8571384216</t>
  </si>
  <si>
    <t>Ireneusz Kuckiel - "TOMFISH"</t>
  </si>
  <si>
    <t>Grzybowa</t>
  </si>
  <si>
    <t>509071868</t>
  </si>
  <si>
    <t>812658739</t>
  </si>
  <si>
    <t>RPZP.01.01.01-32-208/09-03</t>
  </si>
  <si>
    <t>UDA-RPZP.01.01.01-32-208/09-03</t>
  </si>
  <si>
    <t>b5926c5e3a</t>
  </si>
  <si>
    <t>RPZP.01.01.01-32-208/09</t>
  </si>
  <si>
    <t>2013-10-08</t>
  </si>
  <si>
    <t>Innowacyjne Centrum Kompleksowej Obsługi Pojazdów</t>
  </si>
  <si>
    <t>6720012135</t>
  </si>
  <si>
    <t>„Mazitrans” Mazurek Krzysztof</t>
  </si>
  <si>
    <t>78-230</t>
  </si>
  <si>
    <t>Karlino</t>
  </si>
  <si>
    <t>ul. Wojska Polskiego</t>
  </si>
  <si>
    <t>(094)3117269</t>
  </si>
  <si>
    <t>(094)3116017</t>
  </si>
  <si>
    <t>330201639</t>
  </si>
  <si>
    <t>2013-11-07</t>
  </si>
  <si>
    <t>RPZP.01.03.01-32-033/09-03</t>
  </si>
  <si>
    <t>UDA-RPZP.01.03.01-32-033/09-03</t>
  </si>
  <si>
    <t>a33b2bdac7</t>
  </si>
  <si>
    <t>RPZP.01.03.01-32-033/09</t>
  </si>
  <si>
    <t>2011-08-01</t>
  </si>
  <si>
    <t>Wdrożenie i certyfikacja systemu zarządzania jakością ISO 9001 niezbędnym elementem podniesienia konkurencyjności Firmy FANZA na rynku usług budowlanych</t>
  </si>
  <si>
    <t>6711176386</t>
  </si>
  <si>
    <t>FANZA Jarosław Żmuda</t>
  </si>
  <si>
    <t>Świętego Macieja</t>
  </si>
  <si>
    <t>0943543749</t>
  </si>
  <si>
    <t>330569569</t>
  </si>
  <si>
    <t>2011-08-02</t>
  </si>
  <si>
    <t>RPZP.01.01.01-32-101/09-03</t>
  </si>
  <si>
    <t>UDA-RPZP.01.01.01-32-101/09-03</t>
  </si>
  <si>
    <t>20736133cb</t>
  </si>
  <si>
    <t>RPZP.01.01.01-32-101/09</t>
  </si>
  <si>
    <t>2010-05-01</t>
  </si>
  <si>
    <t>2014-01-15</t>
  </si>
  <si>
    <t>Podniesienie poziomu innowacyjności w Sklepach LKJ poprzez zakup nowoczesnego systemu oświetlenia zwiększającego konkurencyjność przedsiębiorstwa i poprawiającego warunki pracy.</t>
  </si>
  <si>
    <t>8510200506</t>
  </si>
  <si>
    <t>Sklepy LKJ Lucyna Rucińska</t>
  </si>
  <si>
    <t>70-441</t>
  </si>
  <si>
    <t>Księcia Boguslawa X</t>
  </si>
  <si>
    <t>0914891887</t>
  </si>
  <si>
    <t>810191846</t>
  </si>
  <si>
    <t>2014-01-17</t>
  </si>
  <si>
    <t>RPZP.01.01.01-32-192/09-02</t>
  </si>
  <si>
    <t>UDA-RPZP.01.01.01-32-192/09-02</t>
  </si>
  <si>
    <t>c5b02cc5c1</t>
  </si>
  <si>
    <t>RPZP.01.01.01-32-192/09</t>
  </si>
  <si>
    <t>Rozwój zasobów technicznych oraz zakresu działalności firmy WASTE Daniel Jaworski w firmie w Szczecinie przy ul. Wiśniowej 13, w celu zwiększenia wydajności pracy i rentowności działalności.</t>
  </si>
  <si>
    <t>8512459792</t>
  </si>
  <si>
    <t>Waste Daniel Jaworski</t>
  </si>
  <si>
    <t>71-496</t>
  </si>
  <si>
    <t>Wiśniowa</t>
  </si>
  <si>
    <t>0501440367</t>
  </si>
  <si>
    <t>0918203831</t>
  </si>
  <si>
    <t>811824584</t>
  </si>
  <si>
    <t>2011-01-18</t>
  </si>
  <si>
    <t>RPZP.01.01.01-32-368/09-03</t>
  </si>
  <si>
    <t>UDA-RPZP.01.01.01-32-368/09-03</t>
  </si>
  <si>
    <t>0bbad32e29</t>
  </si>
  <si>
    <t>RPZP.01.01.01-32-368/09</t>
  </si>
  <si>
    <t>2011-11-18</t>
  </si>
  <si>
    <t>Wsparcie spółki „TWÓJ LEKARZ” w Szczecinie w początkowym okresie jej działalności i podniesienie jej konkurencyjności poprzez zakup innowacyjnego sprzętu stomatologicznego i ginekologicznego</t>
  </si>
  <si>
    <t>8522540662</t>
  </si>
  <si>
    <t>„Twój Lekarz” Spółka Cywilna Janusz Malecha, Bartłomiej Pasierbski</t>
  </si>
  <si>
    <t>71-047</t>
  </si>
  <si>
    <t>Ku Słońcu</t>
  </si>
  <si>
    <t>3 i 4</t>
  </si>
  <si>
    <t>0918181052</t>
  </si>
  <si>
    <t>320557456</t>
  </si>
  <si>
    <t>2011-11-21</t>
  </si>
  <si>
    <t>RPZP.02.01.02-32-048/09-03</t>
  </si>
  <si>
    <t>UDA-RPZP.02.01.02-32-048/09-03</t>
  </si>
  <si>
    <t>35e2c8e463</t>
  </si>
  <si>
    <t>RPZP.02.01.02-32-048/09</t>
  </si>
  <si>
    <t>Kompleksowa modernizacja infrastruktury drogowej w Gminie Dobra - etap II w miejscowości Bezrzecze</t>
  </si>
  <si>
    <t>2011-02-28</t>
  </si>
  <si>
    <t>RPZP.02.01.02-32-118/09-02</t>
  </si>
  <si>
    <t>UDA-RPZP.02.01.02-32-118/09-02</t>
  </si>
  <si>
    <t>695dfc7da5</t>
  </si>
  <si>
    <t>RPZP.02.01.02-32-118/09</t>
  </si>
  <si>
    <t>"Budowa nawierzchni ulic na osiedlu w obrębie ulic Wywiórskiego-Fałata". Etap IV.</t>
  </si>
  <si>
    <t>2010-12-03</t>
  </si>
  <si>
    <t>RPZP.01.01.01-32-034/09-02</t>
  </si>
  <si>
    <t>UDA-RPZP.01.01.01-32-034/09-02</t>
  </si>
  <si>
    <t>11f827cb01</t>
  </si>
  <si>
    <t>RPZP.01.01.01-32-034/09</t>
  </si>
  <si>
    <t>2011-01-19</t>
  </si>
  <si>
    <t>Poprawa konkurencyjności praktyki stomatologicznej poprzez uzupełnienie specjalistycznego wyposażenia.</t>
  </si>
  <si>
    <t>6581289240</t>
  </si>
  <si>
    <t>Niepubliczny Zakład Opieki Zdrowotnej Bartosz Jadczyk</t>
  </si>
  <si>
    <t>71-685</t>
  </si>
  <si>
    <t>KS. BP. Władysława Bandurskiego</t>
  </si>
  <si>
    <t>606468338</t>
  </si>
  <si>
    <t>0914558555</t>
  </si>
  <si>
    <t>812382964</t>
  </si>
  <si>
    <t>2011-01-21</t>
  </si>
  <si>
    <t>RPZP.01.01.01-32-321/09-03</t>
  </si>
  <si>
    <t>UDA-RPZP.01.01.01-32-321/09-03</t>
  </si>
  <si>
    <t>ac746bea74</t>
  </si>
  <si>
    <t>RPZP.01.01.01-32-321/09</t>
  </si>
  <si>
    <t>2011-01-13</t>
  </si>
  <si>
    <t>Podwyższenie konkurencyjności Firmy Produkcyjno Usługowej i Handlowej Waldemar Kwarta poprzez rozbudowę parku maszynowego do prac ogrodniczych</t>
  </si>
  <si>
    <t>5971245758</t>
  </si>
  <si>
    <t>Firma Produkcyjno Usługowa i Handlowa Waldemar Kwarta</t>
  </si>
  <si>
    <t>Łużycka</t>
  </si>
  <si>
    <t>0957473128</t>
  </si>
  <si>
    <t>320415006</t>
  </si>
  <si>
    <t>RPZP.01.03.01-32-003/09-01</t>
  </si>
  <si>
    <t>UDA-RPZP.01.03.01-32-003/09-01</t>
  </si>
  <si>
    <t>ee25356afb</t>
  </si>
  <si>
    <t>RPZP.01.03.01-32-003/09</t>
  </si>
  <si>
    <t>„Zwiększenie konkurencyjności firmy MPT STANRO - opracowanie i wdrożenie strategii rozwoju wewnętrznego i rynkowego”</t>
  </si>
  <si>
    <t>8510304565</t>
  </si>
  <si>
    <t>MPT STANRO M.SZCZECHOWICZ</t>
  </si>
  <si>
    <t>Ul.Ks.Bogusława X</t>
  </si>
  <si>
    <t>0914194700</t>
  </si>
  <si>
    <t>0914194778</t>
  </si>
  <si>
    <t>005471129</t>
  </si>
  <si>
    <t>RPZP.01.01.02-32-122/09-02</t>
  </si>
  <si>
    <t>UDA-RPZP.01.01.02-32-122/09-02</t>
  </si>
  <si>
    <t>e7fa41572a</t>
  </si>
  <si>
    <t>RPZP.01.01.02-32-122/09</t>
  </si>
  <si>
    <t>Wzrost konkurencyjności Polcargo International Sp. z o.o. poprzez zakup nowoczesnego spektrometru ICP-MS z przystawką do generacji wodorków</t>
  </si>
  <si>
    <t>8510107445</t>
  </si>
  <si>
    <t>Polcargo International Sp. z o.o.</t>
  </si>
  <si>
    <t>70-900</t>
  </si>
  <si>
    <t>Henryka Pobożnego</t>
  </si>
  <si>
    <t>0914343368</t>
  </si>
  <si>
    <t>0914882036</t>
  </si>
  <si>
    <t>810502909</t>
  </si>
  <si>
    <t>RPZP.01.01.02-32-001/09-02</t>
  </si>
  <si>
    <t>UDA-RPZP.01.01.02-32-001/09-02</t>
  </si>
  <si>
    <t>d2190e986e</t>
  </si>
  <si>
    <t>RPZP.01.01.02-32-001/09</t>
  </si>
  <si>
    <t>2011-04-11</t>
  </si>
  <si>
    <t>"Wzrost konkurencyjności firmy Petroinvest- Bud Sp. z o.o. poprzez wdrożenie innowacyjnej technologii Ehrle SOLTM"</t>
  </si>
  <si>
    <t>7742616740</t>
  </si>
  <si>
    <t>Petroinvest-Bud Sp. z o.o.</t>
  </si>
  <si>
    <t>09-400</t>
  </si>
  <si>
    <t>Płock</t>
  </si>
  <si>
    <t>Przemysłowa</t>
  </si>
  <si>
    <t>0243641924</t>
  </si>
  <si>
    <t>611063619</t>
  </si>
  <si>
    <t>RPZP.01.01.01-32-121/08-04</t>
  </si>
  <si>
    <t>UDA-RPZP.01.01.01-32-121/08-04</t>
  </si>
  <si>
    <t>bb50f641f9</t>
  </si>
  <si>
    <t>RPZP.01.01.01-32-121/08</t>
  </si>
  <si>
    <t>2009-05-20</t>
  </si>
  <si>
    <t>2010-09-30</t>
  </si>
  <si>
    <t>"Wzrost konkurencyjności poprzez wprowadzenie innowacyjnych usług zdrowotnych w MAXIMUS SPA HOTELU”</t>
  </si>
  <si>
    <t>8522246075</t>
  </si>
  <si>
    <t>"MIRDAJ” Spółka Cywilna Jan Kunach, Anna Kunach, Mirosława Cieślewicz</t>
  </si>
  <si>
    <t>Bezrzecze</t>
  </si>
  <si>
    <t>Osiedle Leśne</t>
  </si>
  <si>
    <t>10E</t>
  </si>
  <si>
    <t>091-4234444</t>
  </si>
  <si>
    <t>091-4234445</t>
  </si>
  <si>
    <t>811881381</t>
  </si>
  <si>
    <t>RPZP.01.01.02-32-141/08-01</t>
  </si>
  <si>
    <t>UDA-RPZP.01.01.02-32-141/08-01</t>
  </si>
  <si>
    <t>a8a0d7cd60</t>
  </si>
  <si>
    <t>RPZP.01.01.02-32-141/08</t>
  </si>
  <si>
    <t>„Linia technologiczna opracowań geodezyjno-kartograficznych w technice GIS (geografical information system)”</t>
  </si>
  <si>
    <t>6690502632</t>
  </si>
  <si>
    <t>Okręgowe Przedsiębiorstwo Geodezyjno-Kartograficzne w Koszalinie Sp. z o. o.</t>
  </si>
  <si>
    <t>75-613</t>
  </si>
  <si>
    <t>Zwycięstwa</t>
  </si>
  <si>
    <t>140</t>
  </si>
  <si>
    <t>0943419163</t>
  </si>
  <si>
    <t>0943426401</t>
  </si>
  <si>
    <t>330168296</t>
  </si>
  <si>
    <t>RPZP.01.01.02-32-081/08-02</t>
  </si>
  <si>
    <t>UDA-RPZP.01.01.02-32-081/08-02</t>
  </si>
  <si>
    <t>RPZP.01.01.02-32-081/08</t>
  </si>
  <si>
    <t>Wprowadzenie nowej oferty przez firmę TOTEM poprzez inwestycję w maszynę do wielkoformatowego druku offsetowego wysokiej jakości</t>
  </si>
  <si>
    <t>8522321196</t>
  </si>
  <si>
    <t>TOTEM Kamiński, Szuliński, Snarski, Kamiński spółka jawna</t>
  </si>
  <si>
    <t>27D</t>
  </si>
  <si>
    <t>48(091)4892557</t>
  </si>
  <si>
    <t>812325587</t>
  </si>
  <si>
    <t>2013-07-04</t>
  </si>
  <si>
    <t>RPZP.04.03.00-32-021/09-02</t>
  </si>
  <si>
    <t>UDA-RPZP.04.03.00-32-021/09-02</t>
  </si>
  <si>
    <t>9403a7a934</t>
  </si>
  <si>
    <t>RPZP.04.03.00-32-021/09</t>
  </si>
  <si>
    <t>2010-02-20</t>
  </si>
  <si>
    <t>2009-08-28</t>
  </si>
  <si>
    <t xml:space="preserve">Zakończenie procesu zwodociągowania i skanalizowania m. Sianów ul. Lutyków i ul. Węgorzewskiej. </t>
  </si>
  <si>
    <t>45 Gospodarka i zaopatrzenie w wodę pitną</t>
  </si>
  <si>
    <t>4990443571</t>
  </si>
  <si>
    <t>Gmina Sianów</t>
  </si>
  <si>
    <t>76-004</t>
  </si>
  <si>
    <t>Sianów</t>
  </si>
  <si>
    <t>Armii Polskiej</t>
  </si>
  <si>
    <t>+48(94)3185281</t>
  </si>
  <si>
    <t>+48(94)3185320</t>
  </si>
  <si>
    <t>330920682</t>
  </si>
  <si>
    <t>RPZP.01.01.01-32-139/09-03</t>
  </si>
  <si>
    <t>UDA-RPZP.01.01.01-32-139/09-03</t>
  </si>
  <si>
    <t>5dfa3b3865</t>
  </si>
  <si>
    <t>RPZP.01.01.01-32-139/09</t>
  </si>
  <si>
    <t>2012-02-02</t>
  </si>
  <si>
    <t>Poprawa konkurencyjności firmy IMPERIUM URODY LORENA poprzez zakup innowacyjnych urządzeń i uruchomienie świadczenia nowych usług.</t>
  </si>
  <si>
    <t>9552031954</t>
  </si>
  <si>
    <t>IMPERIUM URODY LORENA RENATA KWAPISZ</t>
  </si>
  <si>
    <t>70-777</t>
  </si>
  <si>
    <t>JASNA</t>
  </si>
  <si>
    <t>0914844452</t>
  </si>
  <si>
    <t>810185283</t>
  </si>
  <si>
    <t>2012-02-08</t>
  </si>
  <si>
    <t>RPZP.02.01.02-32-104/09-02</t>
  </si>
  <si>
    <t>UDA-RPZP.02.01.02-32-104/09-02</t>
  </si>
  <si>
    <t>ce84694bac</t>
  </si>
  <si>
    <t>RPZP.02.01.02-32-104/09</t>
  </si>
  <si>
    <t>Budowa drogi publicznej w kierunku Osiedla Helenów w Goleniowie wraz z infrastrukturą techniczną</t>
  </si>
  <si>
    <t>8560008981</t>
  </si>
  <si>
    <t>Gmina Goleniów</t>
  </si>
  <si>
    <t>Plac Lotników</t>
  </si>
  <si>
    <t>0-914698200</t>
  </si>
  <si>
    <t>0-914698298</t>
  </si>
  <si>
    <t>811684367</t>
  </si>
  <si>
    <t>RPZP.02.01.02-32-132/09-02</t>
  </si>
  <si>
    <t>UDA-RPZP.02.01.02-32-132/09-02</t>
  </si>
  <si>
    <t>456fd798fb</t>
  </si>
  <si>
    <t>RPZP.02.01.02-32-132/09</t>
  </si>
  <si>
    <t>Przebudowa i odwodnienie drogi w miejscowości Gardno wraz z odwodnieniem drogi asfaltowej prowadzącej do miejscowości Gardno</t>
  </si>
  <si>
    <t>8541001653</t>
  </si>
  <si>
    <t>Gmina Węgorzyno</t>
  </si>
  <si>
    <t>Rynek</t>
  </si>
  <si>
    <t>0913971563</t>
  </si>
  <si>
    <t>0913971567</t>
  </si>
  <si>
    <t>811685964</t>
  </si>
  <si>
    <t>RPZP.01.01.01-32-023/09-02</t>
  </si>
  <si>
    <t>UDA-RPZP.01.01.01-32-023/09-02</t>
  </si>
  <si>
    <t>c2ec198687</t>
  </si>
  <si>
    <t>RPZP.01.01.01-32-023/09</t>
  </si>
  <si>
    <t>Rozszerzenie oferty usługowej firmy Prywatny Gabinet Stomatologiczny Aurelia Kaliczyńska w Szczecinku.</t>
  </si>
  <si>
    <t>6731279801</t>
  </si>
  <si>
    <t>Prywatny gabinet stomatologiczny Aurelia Kaliczyńska.</t>
  </si>
  <si>
    <t>6b</t>
  </si>
  <si>
    <t>0943720736</t>
  </si>
  <si>
    <t>330107449</t>
  </si>
  <si>
    <t>RPZP.01.01.01-32-068/09-02</t>
  </si>
  <si>
    <t>UDA-RPZP.01.01.01-32-068/09-02</t>
  </si>
  <si>
    <t>14ca0f99cd</t>
  </si>
  <si>
    <t>RPZP.01.01.01-32-068/09</t>
  </si>
  <si>
    <t>2009-11-29</t>
  </si>
  <si>
    <t>WindTech Leśno - technologia czystej energii</t>
  </si>
  <si>
    <t>08 Wytwarzanie i dystrybucja energii elektrycznej, gazu i ciepła</t>
  </si>
  <si>
    <t>8520901386</t>
  </si>
  <si>
    <t>Dr Barzyk Consulting Grzegorz Barzyk</t>
  </si>
  <si>
    <t>Teresy</t>
  </si>
  <si>
    <t>+48918858211</t>
  </si>
  <si>
    <t>320262979</t>
  </si>
  <si>
    <t>RPZP.01.01.01-32-243/09-01</t>
  </si>
  <si>
    <t>UDA-RPZP.01.01.01-32-243/09-01</t>
  </si>
  <si>
    <t>61a350209c</t>
  </si>
  <si>
    <t>RPZP.01.01.01-32-243/09</t>
  </si>
  <si>
    <t>2012-03-28</t>
  </si>
  <si>
    <t>Zakup wartości niematerialnych i prawnych oraz środków trwałych w celu stworzenia systemu zarządzania portalem Infoludek.pl</t>
  </si>
  <si>
    <t>8513067166</t>
  </si>
  <si>
    <t>InterVista Spółka z ograniczoną odpowiedzialnością</t>
  </si>
  <si>
    <t>71-617</t>
  </si>
  <si>
    <t>Żubrów</t>
  </si>
  <si>
    <t>0914228135</t>
  </si>
  <si>
    <t>0918869605</t>
  </si>
  <si>
    <t>320549451</t>
  </si>
  <si>
    <t>2012-04-03</t>
  </si>
  <si>
    <t>RPZP.01.01.01-32-046/09-03</t>
  </si>
  <si>
    <t>UDA-RPZP.01.01.01-32-046/09-03</t>
  </si>
  <si>
    <t>74ee5d1f27</t>
  </si>
  <si>
    <t>RPZP.01.01.01-32-046/09</t>
  </si>
  <si>
    <t>2009-09-08</t>
  </si>
  <si>
    <t>2014-05-29</t>
  </si>
  <si>
    <t>Stworzenie kompleksowej oferty gabinetu stomatologicznego poprzez zakup, adaptację i wyposażenie lokalu w Drawsku Pomorskim</t>
  </si>
  <si>
    <t>2530008329</t>
  </si>
  <si>
    <t>Indywidualna Praktyka Stomatologiczna Lek. Stom. Monika Bogusz</t>
  </si>
  <si>
    <t>Adama Mickiewicza</t>
  </si>
  <si>
    <t>+48607-092-607</t>
  </si>
  <si>
    <t>+480943670340</t>
  </si>
  <si>
    <t>331275982</t>
  </si>
  <si>
    <t>2014-06-05</t>
  </si>
  <si>
    <t>RPZP.01.01.01-32-143/09-03</t>
  </si>
  <si>
    <t>UDA-RPZP.01.01.01-32-143/09-03</t>
  </si>
  <si>
    <t>618203d74b</t>
  </si>
  <si>
    <t>RPZP.01.01.01-32-143/09</t>
  </si>
  <si>
    <t>"Nowoczesny gabinet stomatologiczny XXI wieku" - otwarcie innowacyjnego gabinetu stomatologicznego na terenie nowego osiedla "Magnolia Park" w Szczecinie</t>
  </si>
  <si>
    <t>7961846664</t>
  </si>
  <si>
    <t>Stomatologiczny Zakład Opieki Zdrowotnej Byrska-Dentic Anetta Byrska</t>
  </si>
  <si>
    <t>71-249</t>
  </si>
  <si>
    <t>Klonowica</t>
  </si>
  <si>
    <t>45A</t>
  </si>
  <si>
    <t>501225801</t>
  </si>
  <si>
    <t>91-4886636</t>
  </si>
  <si>
    <t>812441460</t>
  </si>
  <si>
    <t>RPZP.01.01.01-32-271/09-03</t>
  </si>
  <si>
    <t>UDA-RPZP.01.01.01-32-271/09-03</t>
  </si>
  <si>
    <t>7227f92e0d</t>
  </si>
  <si>
    <t>RPZP.01.01.01-32-271/09</t>
  </si>
  <si>
    <t>2011-12-21</t>
  </si>
  <si>
    <t>Wzrost konkurencyjności firmy P.H.U."IGLOO" z siedzibą w Wałczu, poprzez inwestycję polegającą na przebudowie lodziarnio-cukierni oraz wyposażeniu w innowacyjne maszyny i urządzenia</t>
  </si>
  <si>
    <t>7651297223</t>
  </si>
  <si>
    <t>Przedsiębiorstwo Handlowo-Usługowe "IGLOO" Towarnicka Izabela Ilona</t>
  </si>
  <si>
    <t>os. Dolne Miasto</t>
  </si>
  <si>
    <t>669-582-012</t>
  </si>
  <si>
    <t>570329879</t>
  </si>
  <si>
    <t>RPZP.01.03.01-32-029/09-01</t>
  </si>
  <si>
    <t>UDA-RPZP.01.03.01-32-029/09-01</t>
  </si>
  <si>
    <t>fc3c67a9b0</t>
  </si>
  <si>
    <t>RPZP.01.03.01-32-029/09</t>
  </si>
  <si>
    <t>2010-06-21</t>
  </si>
  <si>
    <t>Dokumentacja technologiczna i środowiskowa inwestycji budowy pierwszej w regionie cynkowni bezściekowej w oparciu o polski patent i normę PN-EN ISO 1461 w firmie BOEM Mirosławice</t>
  </si>
  <si>
    <t>Mirosławice</t>
  </si>
  <si>
    <t>RPZP.01.01.01-32-237/09-01</t>
  </si>
  <si>
    <t>UDA-RPZP.01.01.01-32-237/09-01</t>
  </si>
  <si>
    <t>90cee07717</t>
  </si>
  <si>
    <t>RPZP.01.01.01-32-237/09</t>
  </si>
  <si>
    <t>2010-12-30</t>
  </si>
  <si>
    <t>Zwiększenie konkurencyjności firmy poprzez zakup nowoczesnego urządzenia wykorzystywanego w dermatologii estetycznej bazującego na technologii programowalnego impulsu PPT</t>
  </si>
  <si>
    <t>8511032985</t>
  </si>
  <si>
    <t>Marzena Małgorzata Perzanowska-Stefańska</t>
  </si>
  <si>
    <t>71-784</t>
  </si>
  <si>
    <t>Dolomitów</t>
  </si>
  <si>
    <t>+48918121206</t>
  </si>
  <si>
    <t>810831470</t>
  </si>
  <si>
    <t>RPZP.01.03.01-32-006/09-02</t>
  </si>
  <si>
    <t>UDA-RPZP.01.03.01-32-006/09-02</t>
  </si>
  <si>
    <t>8e6d3df09d</t>
  </si>
  <si>
    <t>RPZP.01.03.01-32-006/09</t>
  </si>
  <si>
    <t>2011-09-05</t>
  </si>
  <si>
    <t>Opracowanie Biznes Planu dla inwestycji budowy i wyposażenia nowoczesnego warsztatu mechaniki pojazdowej - kluczem do wzrostu konkurencyjności firmy ANMAR</t>
  </si>
  <si>
    <t>8511200520</t>
  </si>
  <si>
    <t>ANMAR Anna Małgorzata Sobieraj</t>
  </si>
  <si>
    <t>Karola Balińskiego</t>
  </si>
  <si>
    <t>13A</t>
  </si>
  <si>
    <t>+48512321291</t>
  </si>
  <si>
    <t>+48914607726</t>
  </si>
  <si>
    <t>810653761</t>
  </si>
  <si>
    <t>2011-09-09</t>
  </si>
  <si>
    <t>RPZP.01.01.02-32-231/09-02</t>
  </si>
  <si>
    <t>UDA-RPZP.01.01.02-32-231/09-02</t>
  </si>
  <si>
    <t>cd41cd169d</t>
  </si>
  <si>
    <t>RPZP.01.01.02-32-231/09</t>
  </si>
  <si>
    <t>Zakup najnowocześniejszych urządzeń do produkcji lodów, pierogów i galanterii mącznej w celu dywersyfikacji działalności i zautomatyzowania produkcji.</t>
  </si>
  <si>
    <t>6690306090</t>
  </si>
  <si>
    <t>Wytwórnia Lodów "JAŚ" Jan Januszewski</t>
  </si>
  <si>
    <t>75-841</t>
  </si>
  <si>
    <t>Poprzeczna</t>
  </si>
  <si>
    <t>4 B</t>
  </si>
  <si>
    <t>(094)346-28-80</t>
  </si>
  <si>
    <t>(094)342-21-12</t>
  </si>
  <si>
    <t>003815984</t>
  </si>
  <si>
    <t>RPZP.01.01.02-32-059/09-01</t>
  </si>
  <si>
    <t>UDA-RPZP.01.01.02-32-059/09-01</t>
  </si>
  <si>
    <t>347caeac34</t>
  </si>
  <si>
    <t>RPZP.01.01.02-32-059/09</t>
  </si>
  <si>
    <t>Wdrożenie innowacyjnych technologii informatycznych w celu zapewnienia przewagi konkurencyjnej na krajowym rynku projektowania i instalacji systemów odnawialnych źródeł energii.</t>
  </si>
  <si>
    <t>6710101601</t>
  </si>
  <si>
    <t>SANI-TECH Grupa SBS Wacław Bogdan Łazarczyk</t>
  </si>
  <si>
    <t>0943516070</t>
  </si>
  <si>
    <t>330004784</t>
  </si>
  <si>
    <t>RPZP.01.01.02-32-135/09-03</t>
  </si>
  <si>
    <t>UDA-RPZP.01.01.02-32-135/09-03</t>
  </si>
  <si>
    <t>eae705a1b4</t>
  </si>
  <si>
    <t>RPZP.01.01.02-32-135/09</t>
  </si>
  <si>
    <t>2013-09-17</t>
  </si>
  <si>
    <t>Wzrost innowacyjności produkcji oraz poprawa konkurencyjności w przedsiębiorstwie "Jolanta Sumara" poprzez zakup specjalistycznych urządzeń i oprogramowania komputerowego</t>
  </si>
  <si>
    <t>9551712942</t>
  </si>
  <si>
    <t>Jolanta Sumara Sp. z o.o.</t>
  </si>
  <si>
    <t>Wielogoszcz</t>
  </si>
  <si>
    <t>957654115</t>
  </si>
  <si>
    <t>957821132</t>
  </si>
  <si>
    <t>321382295</t>
  </si>
  <si>
    <t>2013-09-27</t>
  </si>
  <si>
    <t>RPZP.01.01.02-32-230/09-02</t>
  </si>
  <si>
    <t>UDA-RPZP.01.01.02-32-230/09-02</t>
  </si>
  <si>
    <t>567ecd7df1</t>
  </si>
  <si>
    <t>RPZP.01.01.02-32-230/09</t>
  </si>
  <si>
    <t>2011-04-20</t>
  </si>
  <si>
    <t>Inwestycja w technologię ict</t>
  </si>
  <si>
    <t>6711569849</t>
  </si>
  <si>
    <t>AL-MED Spółka z ograniczoną odpowiedzialnością</t>
  </si>
  <si>
    <t>Wschodnia</t>
  </si>
  <si>
    <t>943542223</t>
  </si>
  <si>
    <t>943520431</t>
  </si>
  <si>
    <t>330927230</t>
  </si>
  <si>
    <t>RPZP.04.05.00</t>
  </si>
  <si>
    <t>RPZP.04.05.02</t>
  </si>
  <si>
    <t>RPZP.04.05.02-32-009/10-01</t>
  </si>
  <si>
    <t>UDA-RPZP.04.05.02-32-009/10-01</t>
  </si>
  <si>
    <t>5b3153c9e3</t>
  </si>
  <si>
    <t>RPZP.04.05.02-32-009/10</t>
  </si>
  <si>
    <t>"Zakup samochodu pożarniczego wraz z jego wyposażeniem na potrzeby OSP w Węgorzynie"</t>
  </si>
  <si>
    <t>53 Zapobieganie zagrożeniom (w tym opracowanie i wdrażanie planów i instrumentów zapobiegania i zarządzania zagrożeniami naturalnym i technologicznym)</t>
  </si>
  <si>
    <t>RPZP.01.01.01-32-077/09-01</t>
  </si>
  <si>
    <t>UDA-RPZP.01.01.01-32-077/09-01</t>
  </si>
  <si>
    <t>bfd4a4b770</t>
  </si>
  <si>
    <t>RPZP.01.01.01-32-077/09</t>
  </si>
  <si>
    <t>2012-05-16</t>
  </si>
  <si>
    <t>2012-05-21</t>
  </si>
  <si>
    <t>Utworzenie Centrum Wspomagania Przedsiębiorczości w Wałczu</t>
  </si>
  <si>
    <t>7651025068</t>
  </si>
  <si>
    <t>R.MAN Roman Wiśniewski</t>
  </si>
  <si>
    <t>Gen. Leopolda Okulickiego</t>
  </si>
  <si>
    <t>10-14</t>
  </si>
  <si>
    <t>509916477</t>
  </si>
  <si>
    <t>0673494349</t>
  </si>
  <si>
    <t>570777282</t>
  </si>
  <si>
    <t>RPZP.01.01.01-32-059/08-05</t>
  </si>
  <si>
    <t>UDA-RPZP.01.01.01-32-059/08-05</t>
  </si>
  <si>
    <t>RPZP.01.01.01-32-059/08</t>
  </si>
  <si>
    <t>2011-03-17</t>
  </si>
  <si>
    <t>Zakup i instalacja nowej prasy do produkcji bloczków silikatowych na terenie Zakładu Wapienno – Piaskowego Trąbki</t>
  </si>
  <si>
    <t>8522395792</t>
  </si>
  <si>
    <t>Silikaty Trąbki sp. z o.o.</t>
  </si>
  <si>
    <t>Plac Batorego</t>
  </si>
  <si>
    <t>091577-69-66</t>
  </si>
  <si>
    <t>091577-69-64</t>
  </si>
  <si>
    <t>812432633</t>
  </si>
  <si>
    <t>RPZP.01.01.01-32-282/09-02</t>
  </si>
  <si>
    <t>UDA-RPZP.01.01.01-32-282/09-02</t>
  </si>
  <si>
    <t>85acb1607a</t>
  </si>
  <si>
    <t>RPZP.01.01.01-32-282/09</t>
  </si>
  <si>
    <t>2011-01-03</t>
  </si>
  <si>
    <t>Wzrost konkurencyjności przedsiębiorstwa poprzez zakup interaktywnych tablic do nauki języków obcych.</t>
  </si>
  <si>
    <t>6691547200</t>
  </si>
  <si>
    <t>Szkoła Języków Obcych School of Modern Languages Dorota Witczyńska-Strucka</t>
  </si>
  <si>
    <t>KOSZALIN</t>
  </si>
  <si>
    <t>1 MAJA</t>
  </si>
  <si>
    <t>0943471010</t>
  </si>
  <si>
    <t>--------------------</t>
  </si>
  <si>
    <t>331018908</t>
  </si>
  <si>
    <t>RPZP.01.01.02-32-097/09-01</t>
  </si>
  <si>
    <t>UDA-RPZP.01.01.02-32-097/09-01</t>
  </si>
  <si>
    <t>2961534cb2</t>
  </si>
  <si>
    <t>RPZP.01.01.02-32-097/09</t>
  </si>
  <si>
    <t>2010-11-04</t>
  </si>
  <si>
    <t>Zakup mobilnego specjalistycznego urządzenia do mycia pojemników na odpady.</t>
  </si>
  <si>
    <t>RPZP.01.03.01-32-017/09-03</t>
  </si>
  <si>
    <t>UDA-RPZP.01.03.01-32-017/09-03</t>
  </si>
  <si>
    <t>9fd08feed2</t>
  </si>
  <si>
    <t>RPZP.01.03.01-32-017/09</t>
  </si>
  <si>
    <t>Doradztwo w zakresie projektowania, wdrażania oraz certyfikacji systemu zarządzania jakością według normy PN EN ISO 9001:2009 w celu poprawy konkurencyjności.</t>
  </si>
  <si>
    <t>8511699117</t>
  </si>
  <si>
    <t>Centrum Edukacji Informatycznej MAIUS COLLEGE Jadwiga Lizak</t>
  </si>
  <si>
    <t>70-035</t>
  </si>
  <si>
    <t>Krzysztofa Kolumba</t>
  </si>
  <si>
    <t>86</t>
  </si>
  <si>
    <t>0914315401</t>
  </si>
  <si>
    <t>810743040</t>
  </si>
  <si>
    <t>RPZP.01.01.02-32-025/09-02</t>
  </si>
  <si>
    <t>UDA-RPZP.01.01.02-32-025/09-02</t>
  </si>
  <si>
    <t>b161fb3843</t>
  </si>
  <si>
    <t>RPZP.01.01.02-32-025/09</t>
  </si>
  <si>
    <t>2010-10-10</t>
  </si>
  <si>
    <t>2011-06-14</t>
  </si>
  <si>
    <t>Wzrost konkurencyjności ZPU GALEX poprzez wdrożenie zaawansowanego technologicznie urządzenia LipoCell i implementację innowacyjnych zabiegów leczniczych w Ośrodku Wypoczynkowo-Rehabilitacyjnym LEDAN</t>
  </si>
  <si>
    <t>5540386951</t>
  </si>
  <si>
    <t>Leszek Józef Gałęza Zakład Produkcyjno-Usługowy "GALEX"</t>
  </si>
  <si>
    <t>85-449</t>
  </si>
  <si>
    <t>Bydgoszcz</t>
  </si>
  <si>
    <t>Pelikanowa</t>
  </si>
  <si>
    <t>0523723566</t>
  </si>
  <si>
    <t>090513034</t>
  </si>
  <si>
    <t>2011-06-15</t>
  </si>
  <si>
    <t>RPZP.01.01.01-32-283/09-04</t>
  </si>
  <si>
    <t>UDA-RPZP.01.01.01-32-283/09-04</t>
  </si>
  <si>
    <t>9cf091025a</t>
  </si>
  <si>
    <t>RPZP.01.01.01-32-283/09</t>
  </si>
  <si>
    <t>2013-06-26</t>
  </si>
  <si>
    <t>Wzrost konkurencyjności przedsiębiorstwa poprzez uruchomienie dodatkowych stanowisk myjni samochodowej oraz wdrożenie innowacyjnych rozwiązań technologicznych</t>
  </si>
  <si>
    <t>6692359067</t>
  </si>
  <si>
    <t>TOPSEL spółka z ograniczoną odpowiedzialnością</t>
  </si>
  <si>
    <t>76-034</t>
  </si>
  <si>
    <t>Sarbinowo</t>
  </si>
  <si>
    <t>Nadmorska</t>
  </si>
  <si>
    <t>-----</t>
  </si>
  <si>
    <t>0943436341</t>
  </si>
  <si>
    <t>331423626</t>
  </si>
  <si>
    <t>RPZP.07.01.02-32-005/10-01</t>
  </si>
  <si>
    <t>UDA-RPZP.07.01.02-32-005/10-01</t>
  </si>
  <si>
    <t>7f9ef0bb5d</t>
  </si>
  <si>
    <t>RPZP.07.01.02-32-005/10</t>
  </si>
  <si>
    <t>Rozbiórka i dobudowa przybudówki do Gimnazjum w Stepnicy wraz z zakupem środków dydaktycznych</t>
  </si>
  <si>
    <t>8560008633</t>
  </si>
  <si>
    <t>Gmina Stepnica</t>
  </si>
  <si>
    <t>72-112</t>
  </si>
  <si>
    <t>Stepnica</t>
  </si>
  <si>
    <t>Kościuszki</t>
  </si>
  <si>
    <t>0914188521</t>
  </si>
  <si>
    <t>0914188580</t>
  </si>
  <si>
    <t>811684338</t>
  </si>
  <si>
    <t>2010-11-08</t>
  </si>
  <si>
    <t>RPZP.01.01.01-32-096/09-02</t>
  </si>
  <si>
    <t>UDA-RPZP.01.01.01-32-096/09-02</t>
  </si>
  <si>
    <t>b4c53f9f0c</t>
  </si>
  <si>
    <t>RPZP.01.01.01-32-096/09</t>
  </si>
  <si>
    <t>„Wzrost konkurencyjności Global - Agencji Wydawniczej poprzez zakup innowacyjnej naświetlarki CTP Avalon N4.”</t>
  </si>
  <si>
    <t>8510302448</t>
  </si>
  <si>
    <t>Global Agencja Wydawnicza Andrzej Cierniak</t>
  </si>
  <si>
    <t>71-526</t>
  </si>
  <si>
    <t>Asnyka</t>
  </si>
  <si>
    <t>0914235617</t>
  </si>
  <si>
    <t>810550222</t>
  </si>
  <si>
    <t>RPZP.01.03.02-32-017/10-01</t>
  </si>
  <si>
    <t>UDA-RPZP.01.03.02-32-017/10-01</t>
  </si>
  <si>
    <t>576143a305</t>
  </si>
  <si>
    <t>RPZP.01.03.02-32-017/10</t>
  </si>
  <si>
    <t>2011-05-02</t>
  </si>
  <si>
    <t>Udział w branżowej misji gospodarczej realizowanej w ramach targów International Home Show organizowanych w Toronto w dniach 8-11 października 2010 r.</t>
  </si>
  <si>
    <t>9551957514</t>
  </si>
  <si>
    <t>CALESCO S.A.</t>
  </si>
  <si>
    <t>70-850</t>
  </si>
  <si>
    <t>Tczewska</t>
  </si>
  <si>
    <t>914690875</t>
  </si>
  <si>
    <t>914712115</t>
  </si>
  <si>
    <t>811964109</t>
  </si>
  <si>
    <t>RPZP.01.03.02-32-014/10-01</t>
  </si>
  <si>
    <t>UDA-RPZP.01.03.02-32-014/10-01</t>
  </si>
  <si>
    <t>862f997c70</t>
  </si>
  <si>
    <t>RPZP.01.03.02-32-014/10</t>
  </si>
  <si>
    <t>2011-05-11</t>
  </si>
  <si>
    <t>9550012183</t>
  </si>
  <si>
    <t>Przedsiębiorstwo Produkcyjno Handlowo Usługowe Bekazet Bąk Keller Sp.j</t>
  </si>
  <si>
    <t>Maciejowicka</t>
  </si>
  <si>
    <t>36</t>
  </si>
  <si>
    <t>BCE</t>
  </si>
  <si>
    <t>914626265w.14</t>
  </si>
  <si>
    <t>914626265w.25</t>
  </si>
  <si>
    <t>810814514</t>
  </si>
  <si>
    <t>RPZP.01.03.02-32-005/10-01</t>
  </si>
  <si>
    <t>UDA-RPZP.01.03.02-32-005/10-01</t>
  </si>
  <si>
    <t>d439fb6b1c</t>
  </si>
  <si>
    <t>RPZP.01.03.02-32-005/10</t>
  </si>
  <si>
    <t>8540008179</t>
  </si>
  <si>
    <t>P.P.H. " LARIX" SPÓŁKA JAWNA K. DYMOWSKI, M. DYMOWSKI, J. MATUSIAK, R. GAMRAT</t>
  </si>
  <si>
    <t>73-108</t>
  </si>
  <si>
    <t>KOBYLANKA</t>
  </si>
  <si>
    <t>B. CHROBREGO</t>
  </si>
  <si>
    <t>603 795 461</t>
  </si>
  <si>
    <t>914613281</t>
  </si>
  <si>
    <t>005464299</t>
  </si>
  <si>
    <t>RPZP.01.03.02-32-004/10-01</t>
  </si>
  <si>
    <t>UDA-RPZP.01.03.02-32-004/10-01</t>
  </si>
  <si>
    <t>2eea9c9078</t>
  </si>
  <si>
    <t>RPZP.01.03.02-32-004/10</t>
  </si>
  <si>
    <t>2011 I półrocze</t>
  </si>
  <si>
    <t>2011</t>
  </si>
  <si>
    <t>8520009448</t>
  </si>
  <si>
    <t>INTERGAS SP. Z O.O.</t>
  </si>
  <si>
    <t>TCZEWSKA</t>
  </si>
  <si>
    <t>508053006</t>
  </si>
  <si>
    <t>914 712 226</t>
  </si>
  <si>
    <t>810422978</t>
  </si>
  <si>
    <t>RPZP.01.03.02-32-020/10-01</t>
  </si>
  <si>
    <t>UDA-RPZP.01.03.02-32-020/10-01</t>
  </si>
  <si>
    <t>c4b715b11a</t>
  </si>
  <si>
    <t>RPZP.01.03.02-32-020/10</t>
  </si>
  <si>
    <t>2011-06-16</t>
  </si>
  <si>
    <t>8520601112</t>
  </si>
  <si>
    <t>DOMAR Spółka z ograniczoną odpowiedzialnością</t>
  </si>
  <si>
    <t>70-486</t>
  </si>
  <si>
    <t>Królowej Korony Polskiej</t>
  </si>
  <si>
    <t>0914225078</t>
  </si>
  <si>
    <t>0914225068</t>
  </si>
  <si>
    <t>005450363</t>
  </si>
  <si>
    <t>2011-06-20</t>
  </si>
  <si>
    <t>RPZP.01.03.02-32-018/10-01</t>
  </si>
  <si>
    <t>UDA-RPZP.01.03.02-32-018/10-01</t>
  </si>
  <si>
    <t>257649c1ed</t>
  </si>
  <si>
    <t>RPZP.01.03.02-32-018/10</t>
  </si>
  <si>
    <t>2011-03-08</t>
  </si>
  <si>
    <t>2011-07-22</t>
  </si>
  <si>
    <t>8511012304</t>
  </si>
  <si>
    <t>SADEX PIOTR LACHOWICZ</t>
  </si>
  <si>
    <t>KRZEKOWSKA</t>
  </si>
  <si>
    <t>914623198</t>
  </si>
  <si>
    <t>914623450</t>
  </si>
  <si>
    <t>810714480</t>
  </si>
  <si>
    <t>RPZP.01.03.02-32-023/10-01</t>
  </si>
  <si>
    <t>UDA-RPZP.01.03.02-32-023/10-01</t>
  </si>
  <si>
    <t>a6c40741e7</t>
  </si>
  <si>
    <t>RPZP.01.03.02-32-023/10</t>
  </si>
  <si>
    <t>2011-07-27</t>
  </si>
  <si>
    <t>8512727749</t>
  </si>
  <si>
    <t>Kancelaria Radców Prawnych "Licht&amp;Przeworska" s.c.</t>
  </si>
  <si>
    <t>71-430</t>
  </si>
  <si>
    <t>Tuwima</t>
  </si>
  <si>
    <t>48914311666</t>
  </si>
  <si>
    <t>48914311668</t>
  </si>
  <si>
    <t>812349978</t>
  </si>
  <si>
    <t>2011-07-29</t>
  </si>
  <si>
    <t>RPZP.01.01.03-32-020/09-03</t>
  </si>
  <si>
    <t>UDA-RPZP.01.01.03-32-020/09-03</t>
  </si>
  <si>
    <t>a21af7f847</t>
  </si>
  <si>
    <t>RPZP.01.01.03-32-020/09</t>
  </si>
  <si>
    <t>Wdrożenie innowacyjnej technologii wytwarzania energooszczędnych systemów wentylacji w firmie STAL-WENT ze Szczecina</t>
  </si>
  <si>
    <t>9552199010</t>
  </si>
  <si>
    <t>„STAL-WENT” W. Łukasiewicz spółka jawna</t>
  </si>
  <si>
    <t>82-83</t>
  </si>
  <si>
    <t>0914320201</t>
  </si>
  <si>
    <t>320362818</t>
  </si>
  <si>
    <t>RPZP.02.01.02-32-106/09-03</t>
  </si>
  <si>
    <t>UDA-RPZP.02.01.02-32-106/09-03</t>
  </si>
  <si>
    <t>f27e3d2700</t>
  </si>
  <si>
    <t>RPZP.02.01.02-32-106/09</t>
  </si>
  <si>
    <t>2011-02-24</t>
  </si>
  <si>
    <t>Przebudowa drogi gminnej przez m. Darż od drogi wojewódzkiej Nr 141</t>
  </si>
  <si>
    <t>RPZP.01.01.01-32-363/09-03</t>
  </si>
  <si>
    <t>UDA-RPZP.01.01.01-32-363/09-03</t>
  </si>
  <si>
    <t>c424ccb6a0</t>
  </si>
  <si>
    <t>RPZP.01.01.01-32-363/09</t>
  </si>
  <si>
    <t>2011-03-09</t>
  </si>
  <si>
    <t>Adaptacja i wyposażenie lokalu w Szczecinie oraz stworzenie kompleksowej oferty gabinetu stomatologicznego</t>
  </si>
  <si>
    <t>8581189692</t>
  </si>
  <si>
    <t>STOMATOLOGIA KAMIENICA 25 SŁAWOMIR KLUZEK</t>
  </si>
  <si>
    <t>70-451</t>
  </si>
  <si>
    <t>606887730</t>
  </si>
  <si>
    <t>0914833905</t>
  </si>
  <si>
    <t>812739107</t>
  </si>
  <si>
    <t>2011-03-10</t>
  </si>
  <si>
    <t>RPZP.01.01.01-32-015/10-01</t>
  </si>
  <si>
    <t>UDA-RPZP.01.01.01-32-015/10-01</t>
  </si>
  <si>
    <t>c40e5a5475</t>
  </si>
  <si>
    <t>RPZP.01.01.01-32-015/10</t>
  </si>
  <si>
    <t>Zwiększenie konkurencyjności firmy Usługi Transportowo-Warsztatowe Piotr Tolwaj poprzez zakup nowoczesnego modułu myjni bezdotykowej</t>
  </si>
  <si>
    <t>6711473084</t>
  </si>
  <si>
    <t>USŁUGI TRANSPORTOWO-WARSZTATOWE PIOTR TOLWAJ</t>
  </si>
  <si>
    <t>Brylantowa</t>
  </si>
  <si>
    <t>602-609-024</t>
  </si>
  <si>
    <t>330519070</t>
  </si>
  <si>
    <t>2011-02-03</t>
  </si>
  <si>
    <t>RPZP.01.01.01-32-020/09-02</t>
  </si>
  <si>
    <t>UDA-RPZP.01.01.01-32-020/09-02</t>
  </si>
  <si>
    <t>bc2f13d2e1</t>
  </si>
  <si>
    <t>RPZP.01.01.01-32-020/09</t>
  </si>
  <si>
    <t>Poprawa konkurencyjności firmy "Unident" poprzez inwestycje w innowacyjny sprzęt do protetyki stomatologicznej.</t>
  </si>
  <si>
    <t>6692188743</t>
  </si>
  <si>
    <t>Pracownia Dentystyczna "Unident" Aleksander Pawlukiewicz</t>
  </si>
  <si>
    <t>75-611</t>
  </si>
  <si>
    <t>190</t>
  </si>
  <si>
    <t>113-116</t>
  </si>
  <si>
    <t>094/346-15-84</t>
  </si>
  <si>
    <t>331410776</t>
  </si>
  <si>
    <t>RPZP.01.03.01-32-035/09-03</t>
  </si>
  <si>
    <t>UDA-RPZP.01.03.01-32-035/09-03</t>
  </si>
  <si>
    <t>2cfa7404f0</t>
  </si>
  <si>
    <t>RPZP.01.03.01-32-035/09</t>
  </si>
  <si>
    <t>2009-12-03</t>
  </si>
  <si>
    <t>Analiza i rozwój procesów biznesowych w organizacji, wstępem do opracowania strategii rozwoju Przedsiębiorstwa Inżynierii Środowiska EKOWODROL Sp.z o.o.</t>
  </si>
  <si>
    <t>Przedsiębiorstwo Inżynierii Środowiska EKOWODROL Sp. z o.o.</t>
  </si>
  <si>
    <t>2011-06-21</t>
  </si>
  <si>
    <t>RPZP.02.01.02-32-052/09-02</t>
  </si>
  <si>
    <t>UDA-RPZP.02.01.02-32-052/09-02</t>
  </si>
  <si>
    <t>697891905d</t>
  </si>
  <si>
    <t>RPZP.02.01.02-32-052/09</t>
  </si>
  <si>
    <t>2009-10-19</t>
  </si>
  <si>
    <t>2009-10-24</t>
  </si>
  <si>
    <t>Budowa sieci dróg gminnych w Gościnie</t>
  </si>
  <si>
    <t>6711710176</t>
  </si>
  <si>
    <t>Gmina Gościno</t>
  </si>
  <si>
    <t>78-120</t>
  </si>
  <si>
    <t>Gościno</t>
  </si>
  <si>
    <t>IV Dywizji Wojska Polskiego</t>
  </si>
  <si>
    <t>58</t>
  </si>
  <si>
    <t>(094)3513382</t>
  </si>
  <si>
    <t>(094)3513378</t>
  </si>
  <si>
    <t>330920676</t>
  </si>
  <si>
    <t>RPZP.02.01.02-32-029/09-02</t>
  </si>
  <si>
    <t>UDA-RPZP.02.01.02-32-029/09-02</t>
  </si>
  <si>
    <t>873985d196</t>
  </si>
  <si>
    <t>RPZP.02.01.02-32-029/09</t>
  </si>
  <si>
    <t>Przebudowa drogi powiatowej nr 0613Z Pilchowo – Police, na odcinku Pilchowo - Siedlice</t>
  </si>
  <si>
    <t>0914328100</t>
  </si>
  <si>
    <t>0913178900</t>
  </si>
  <si>
    <t>RPZP.01.01.02-32-037/09-02</t>
  </si>
  <si>
    <t>UDA-RPZP.01.01.02-32-037/09-02</t>
  </si>
  <si>
    <t>41749a7301</t>
  </si>
  <si>
    <t>RPZP.01.01.02-32-037/09</t>
  </si>
  <si>
    <t>Zwiększenie konkurencyjności firmy Winfor Sp. z o.o. poprzez wprowadzenie na rynek innowacyjnego produktu multimedialnego oraz wdrożenie zaawansowanych rozwiązań technologicznych</t>
  </si>
  <si>
    <t>8522354988</t>
  </si>
  <si>
    <t>WINFOR Spółka z ograniczoną odpowiedzialnością</t>
  </si>
  <si>
    <t>71-256</t>
  </si>
  <si>
    <t>Aleja Wojska Polskiego</t>
  </si>
  <si>
    <t>184</t>
  </si>
  <si>
    <t>+48914418930</t>
  </si>
  <si>
    <t>+48914418961</t>
  </si>
  <si>
    <t>812452297</t>
  </si>
  <si>
    <t>RPZP.07.01.02-32-007/09-03</t>
  </si>
  <si>
    <t>UDA-RPZP.07.01.02-32-007/09-03</t>
  </si>
  <si>
    <t>2795b8e25d</t>
  </si>
  <si>
    <t>RPZP.07.01.02-32-007/09</t>
  </si>
  <si>
    <t>2011-03-22</t>
  </si>
  <si>
    <t>Modernizacja Sali Gastronomicznej przy Zespole Szkół Ponadgimnazjalnych w Kamieniu Pomorskim</t>
  </si>
  <si>
    <t>9860166259</t>
  </si>
  <si>
    <t>Powiat Kamieński</t>
  </si>
  <si>
    <t>7B</t>
  </si>
  <si>
    <t>0913823120</t>
  </si>
  <si>
    <t>0913823121</t>
  </si>
  <si>
    <t>811684143</t>
  </si>
  <si>
    <t>RPZP.01.01.02-32-102/09-02</t>
  </si>
  <si>
    <t>UDA-RPZP.01.01.02-32-102/09-02</t>
  </si>
  <si>
    <t>8c5363a163</t>
  </si>
  <si>
    <t>RPZP.01.01.02-32-102/09</t>
  </si>
  <si>
    <t>2010-10-21</t>
  </si>
  <si>
    <t>Wdrożenie innowacyjnego systemu krojenia laserowego do produkcji elementów wyposażenia kabin samochodowych.</t>
  </si>
  <si>
    <t>2011-04-05</t>
  </si>
  <si>
    <t>RPZP.01.03.01-32-010/09-01</t>
  </si>
  <si>
    <t>UDA-RPZP.01.03.01-32-010/09-01</t>
  </si>
  <si>
    <t>4149ee6ae8</t>
  </si>
  <si>
    <t>RPZP.01.03.01-32-010/09</t>
  </si>
  <si>
    <t>OPRACOWANIE, WDROŻENIE I CERTYFIKACJA SYSTEMU JAKOŚCI ISO 9001:2008</t>
  </si>
  <si>
    <t>8522520116</t>
  </si>
  <si>
    <t>PRINT GROUP SPÓŁKA Z OGRANICZONA ODPOWIEDZIALNOSCIA</t>
  </si>
  <si>
    <t>Ks. Witolda</t>
  </si>
  <si>
    <t>7-9</t>
  </si>
  <si>
    <t>+4891812-43-49</t>
  </si>
  <si>
    <t>320419961</t>
  </si>
  <si>
    <t>RPZP.01.01.02-32-203/09-02</t>
  </si>
  <si>
    <t>UDA-RPZP.01.01.02-32-203/09-02</t>
  </si>
  <si>
    <t>06ed5e9b6d</t>
  </si>
  <si>
    <t>RPZP.01.01.02-32-203/09</t>
  </si>
  <si>
    <t>"Wzrost konkurencyjności przedsiębiorstwa poprzez zakup inowacyjnych środków trwałych"</t>
  </si>
  <si>
    <t>6721006088</t>
  </si>
  <si>
    <t>Przedsiębiorstwo Produkcyjno-Usługowe "ESPA" Paweł Szumski</t>
  </si>
  <si>
    <t>Klementyny Hoffmanowej</t>
  </si>
  <si>
    <t>1a</t>
  </si>
  <si>
    <t>0943120867</t>
  </si>
  <si>
    <t>0943125539</t>
  </si>
  <si>
    <t>330410024</t>
  </si>
  <si>
    <t>RPZP.01.01.03-32-011/09-04</t>
  </si>
  <si>
    <t>UDA-RPZP.01.01.03-32-011/09-04</t>
  </si>
  <si>
    <t>cffcf52353</t>
  </si>
  <si>
    <t>RPZP.01.01.03-32-011/09</t>
  </si>
  <si>
    <t>2014-08-08</t>
  </si>
  <si>
    <t>Zakup palownicy do posadowień pośrednich na trudnych geotechnicznie terenach. Technologia Controller Modulus Column®</t>
  </si>
  <si>
    <t>9552139396</t>
  </si>
  <si>
    <t>Przedsiębiorstwo Budowlane DORBUD SPÓŁKA Z OGRANICZONĄ ODPOWIEDZIALNOŚCIĄ - SPÓŁKA KOMANDYTOWA</t>
  </si>
  <si>
    <t>70-672</t>
  </si>
  <si>
    <t>Ks. Mostnika</t>
  </si>
  <si>
    <t>0914624850</t>
  </si>
  <si>
    <t>0914623111</t>
  </si>
  <si>
    <t>spółka komandytowa - małe przedsiębiorstwo</t>
  </si>
  <si>
    <t>320078260</t>
  </si>
  <si>
    <t>2014-08-11</t>
  </si>
  <si>
    <t>RPZP.01.01.03-32-043/09-02</t>
  </si>
  <si>
    <t>UDA-RPZP.01.01.03-32-043/09-02</t>
  </si>
  <si>
    <t>ddf8ca81d0</t>
  </si>
  <si>
    <t>RPZP.01.01.03-32-043/09</t>
  </si>
  <si>
    <t>2011-05-31</t>
  </si>
  <si>
    <t>Zwiększenie konkurencyjności firmy SPAAS CANDLES POLAND poprzez wdrożenie nowoczesnych rozwiązań technologicznych do produkcji wysokogatunkowych świec i ekologicznego systemu wentylacyjnego</t>
  </si>
  <si>
    <t>7822372731</t>
  </si>
  <si>
    <t>SPAAS CANDLES POLAND Spółka z ograniczoną odpowiedzialnością</t>
  </si>
  <si>
    <t>915771202</t>
  </si>
  <si>
    <t>0915730091</t>
  </si>
  <si>
    <t>300428303</t>
  </si>
  <si>
    <t>RPZP.07.01.02-32-015/09-02</t>
  </si>
  <si>
    <t>UDA-RPZP.07.01.02-32-015/09-02</t>
  </si>
  <si>
    <t>11b11e30e1</t>
  </si>
  <si>
    <t>RPZP.07.01.02-32-015/09</t>
  </si>
  <si>
    <t>2008-06-25</t>
  </si>
  <si>
    <t>2011-06-29</t>
  </si>
  <si>
    <t xml:space="preserve">Budowa sal do praktycznej nauki zawodu w Zespole Szkół Ponadgimnazjalnych im. Wł. Broniewskiego w Świdwinie oraz zakup środków dydaktycznych na potrzeby szkoły. </t>
  </si>
  <si>
    <t>6721722985</t>
  </si>
  <si>
    <t>Powiat Świdwiński</t>
  </si>
  <si>
    <t>0943650301</t>
  </si>
  <si>
    <t>0943650300</t>
  </si>
  <si>
    <t>330920788</t>
  </si>
  <si>
    <t>2011-07-08</t>
  </si>
  <si>
    <t>RPZP.01.01.01-32-251/09-04</t>
  </si>
  <si>
    <t>UDA-RPZP.01.01.01-32-251/09-04</t>
  </si>
  <si>
    <t>74ed96ed5e</t>
  </si>
  <si>
    <t>RPZP.01.01.01-32-251/09</t>
  </si>
  <si>
    <t>2011-11-04</t>
  </si>
  <si>
    <t>Nowoczesna myjnia samoobsługowa bezdotykowa z dwoma stanowiskami krytymi i jednym stanowiskiem zewnętrznym w Gryfinie</t>
  </si>
  <si>
    <t>8581128360</t>
  </si>
  <si>
    <t>AN-MAR Marcin Jangas</t>
  </si>
  <si>
    <t>ul. Wodna</t>
  </si>
  <si>
    <t>5A</t>
  </si>
  <si>
    <t>502450649</t>
  </si>
  <si>
    <t>812448433</t>
  </si>
  <si>
    <t>2011-11-07</t>
  </si>
  <si>
    <t>RPZP.01.01.01-32-173/09-02</t>
  </si>
  <si>
    <t>UDA-RPZP.01.01.01-32-173/09-02</t>
  </si>
  <si>
    <t>b97444e28c</t>
  </si>
  <si>
    <t>RPZP.01.01.01-32-173/09</t>
  </si>
  <si>
    <t>2010-10-28</t>
  </si>
  <si>
    <t>Uruchomienie działalności gospodarczej nowopowstałego podmiotu celem świadczenia badań diagnostycznych z wykorzystaniem innowacyjnego sprzętu medycznego.</t>
  </si>
  <si>
    <t>8513065351</t>
  </si>
  <si>
    <t>"Procordis- Baraniak, Lewandowska" spółka partnerska lekarzy</t>
  </si>
  <si>
    <t>71-799</t>
  </si>
  <si>
    <t>Królowej Śniegu</t>
  </si>
  <si>
    <t>+48502261660</t>
  </si>
  <si>
    <t>nie dotyczy</t>
  </si>
  <si>
    <t>320531876</t>
  </si>
  <si>
    <t>RPZP.02.01.02-32-033/09-04</t>
  </si>
  <si>
    <t>UDA-RPZP.02.01.02-32-033/09-04</t>
  </si>
  <si>
    <t>45c8b99468</t>
  </si>
  <si>
    <t>RPZP.02.01.02-32-033/09</t>
  </si>
  <si>
    <t>Przebudowa drogi pow. nr 0006Z Międzywodzie - Wolin, na odc. Unin do skrz. z drogą pow. nr 0003Z i odc. drogi nr 0003Z Wisełka - Wolin od skrz. z drogą pow. nr 0006Z do skrz. z wiaduktem kolejowym</t>
  </si>
  <si>
    <t>5B</t>
  </si>
  <si>
    <t>RPZP.01.01.01-32-198/09-03</t>
  </si>
  <si>
    <t>UDA-RPZP.01.01.01-32-198/09-03</t>
  </si>
  <si>
    <t>f93955ed4a</t>
  </si>
  <si>
    <t>RPZP.01.01.01-32-198/09</t>
  </si>
  <si>
    <t>CENTRUM NOWYCH TECHNOLOGII MEDYCZNYCH W OKULISTYCE</t>
  </si>
  <si>
    <t>8521782127</t>
  </si>
  <si>
    <t>Indywidualna Praktyka lekarska Elżbieta Pieńkowska – Machoy Specjalista w Zakresie Okulistyki</t>
  </si>
  <si>
    <t>71-013</t>
  </si>
  <si>
    <t>502348158</t>
  </si>
  <si>
    <t>0914539959</t>
  </si>
  <si>
    <t>810983458</t>
  </si>
  <si>
    <t>RPZP.01.01.02-32-173/09-02</t>
  </si>
  <si>
    <t>UDA-RPZP.01.01.02-32-173/09-02</t>
  </si>
  <si>
    <t>88a1d5593e</t>
  </si>
  <si>
    <t>RPZP.01.01.02-32-173/09</t>
  </si>
  <si>
    <t>2011-10-21</t>
  </si>
  <si>
    <t>Rozszerzenie oferty produktowej firmy "KAMBUD" F.H.U Mariusz Stosio poprzez budowę samoobsługowej bezdotykowej myjni samochodowej w Szczecinie</t>
  </si>
  <si>
    <t>9551839861</t>
  </si>
  <si>
    <t>"KAMBUD" F.H.U. Mariusz Stosio</t>
  </si>
  <si>
    <t>70-704</t>
  </si>
  <si>
    <t>Srebrna</t>
  </si>
  <si>
    <t>+48914606259</t>
  </si>
  <si>
    <t>811107776</t>
  </si>
  <si>
    <t>RPZP.01.01.02-32-018/09-02</t>
  </si>
  <si>
    <t>UDA-RPZP.01.01.02-32-018/09-02</t>
  </si>
  <si>
    <t>b249aeb683</t>
  </si>
  <si>
    <t>RPZP.01.01.02-32-018/09</t>
  </si>
  <si>
    <t>„Wprowadzenie innowacyjnych usług w zakresie diagnostyki i kosmetyki samochodów przez Sak Tadeusz Zakład Elektromechaniki Pojazdowej w Świdwinie kluczem do podniesienia konkurencyjności w regionie”</t>
  </si>
  <si>
    <t>6720012359</t>
  </si>
  <si>
    <t>Sak Tadeusz Zakład Elektromechaniki Pojazdowej</t>
  </si>
  <si>
    <t>Sportowa</t>
  </si>
  <si>
    <t>0943652721</t>
  </si>
  <si>
    <t>0943652789</t>
  </si>
  <si>
    <t>330261400</t>
  </si>
  <si>
    <t>RPZP.07.01.02-32-012/10-01</t>
  </si>
  <si>
    <t>UDA-RPZP.07.01.02-32-012/10-01</t>
  </si>
  <si>
    <t>28a0ae91fe</t>
  </si>
  <si>
    <t>RPZP.07.01.02-32-012/10</t>
  </si>
  <si>
    <t>2010-08-26</t>
  </si>
  <si>
    <t>2013-08-28</t>
  </si>
  <si>
    <t>Budowa, przebudowa i wyposażenie bazy dydaktycznej Zespołu Szkół Ponadgimnazjalnych im. Wł. Broniewskiego w Świdwinie</t>
  </si>
  <si>
    <t>943650301</t>
  </si>
  <si>
    <t>943650300</t>
  </si>
  <si>
    <t>2013-09-16</t>
  </si>
  <si>
    <t>RPZP.01.01.01-32-116/08-03</t>
  </si>
  <si>
    <t>UDA-RPZP.01.01.01-32-116/08-03</t>
  </si>
  <si>
    <t>5e6b288135</t>
  </si>
  <si>
    <t>RPZP.01.01.01-32-116/08</t>
  </si>
  <si>
    <t>2010-10-31</t>
  </si>
  <si>
    <t>2011-06-17</t>
  </si>
  <si>
    <t>„Zakup innowacyjnego sprzęty medycznego celem zwiększenia kompleksowości oraz jakości usług gabinetu ginekologicznego”:</t>
  </si>
  <si>
    <t>8521136597</t>
  </si>
  <si>
    <t>Indywidualna Specjalistyczna Praktyka Lekarska Zbigniew Celewicz</t>
  </si>
  <si>
    <t>71-374</t>
  </si>
  <si>
    <t>ul.Parkowa</t>
  </si>
  <si>
    <t>091-4849165</t>
  </si>
  <si>
    <t>810075034</t>
  </si>
  <si>
    <t>RPZP.01.01.01-32-252/09-02</t>
  </si>
  <si>
    <t>UDA-RPZP.01.01.01-32-252/09-02</t>
  </si>
  <si>
    <t>d9c58e0807</t>
  </si>
  <si>
    <t>RPZP.01.01.01-32-252/09</t>
  </si>
  <si>
    <t>2013-09-13</t>
  </si>
  <si>
    <t>Doposażenie Zakładu Fizjoterapii Mariola Kupkowska Oddział Trzcińsko Zdrój</t>
  </si>
  <si>
    <t>8581324894</t>
  </si>
  <si>
    <t>Niepubliczny Zakład Fizjoterapii Mariola Kupkowska</t>
  </si>
  <si>
    <t>0914169136</t>
  </si>
  <si>
    <t>0914151396</t>
  </si>
  <si>
    <t>812093409</t>
  </si>
  <si>
    <t>RPZP.01.03.01-32-024/09-02</t>
  </si>
  <si>
    <t>UDA-RPZP.01.03.01-32-024/09-02</t>
  </si>
  <si>
    <t>98b1217d1e</t>
  </si>
  <si>
    <t>RPZP.01.03.01-32-024/09</t>
  </si>
  <si>
    <t>Biznes Plan dotyczący optymalnego wykorzystania nowego zaplecza w postaci zakupionej nieruchomości, drogą do wzrostu konkurencyjności firmy CZYŚCIOCH</t>
  </si>
  <si>
    <t>8521012406</t>
  </si>
  <si>
    <t>Czyścioch Jerzy Ładniak</t>
  </si>
  <si>
    <t>70-030</t>
  </si>
  <si>
    <t>Tama Pomorzańska</t>
  </si>
  <si>
    <t>13 D</t>
  </si>
  <si>
    <t>+48914623334</t>
  </si>
  <si>
    <t>810254452</t>
  </si>
  <si>
    <t>RPZP.01.01.01-32-523/10-02</t>
  </si>
  <si>
    <t>UDA-RPZP.01.01.01-32-523/10-02</t>
  </si>
  <si>
    <t>5078a9bcd1</t>
  </si>
  <si>
    <t>RPZP.01.01.01-32-523/10</t>
  </si>
  <si>
    <t>2011-09-15</t>
  </si>
  <si>
    <t>2011 II półrocze</t>
  </si>
  <si>
    <t>2011-09-23</t>
  </si>
  <si>
    <t>2012-08-06</t>
  </si>
  <si>
    <t>Utworzenie gabinetu kosmetologii i medycyny estetycznej</t>
  </si>
  <si>
    <t>4990609592</t>
  </si>
  <si>
    <t>Instytut Kosmetologii i Medycyny Estetycznej Edyta Szuplak-Słupczewska</t>
  </si>
  <si>
    <t>75-037</t>
  </si>
  <si>
    <t>40</t>
  </si>
  <si>
    <t>55/56</t>
  </si>
  <si>
    <t>668469240</t>
  </si>
  <si>
    <t>320820899</t>
  </si>
  <si>
    <t>2012-08-09</t>
  </si>
  <si>
    <t>RPZP.02.01.02-32-055/09-05</t>
  </si>
  <si>
    <t>UDA-RPZP.02.01.02-32-055/09-05</t>
  </si>
  <si>
    <t>8d3236ba66</t>
  </si>
  <si>
    <t>RPZP.02.01.02-32-055/09</t>
  </si>
  <si>
    <t>2010-11-02</t>
  </si>
  <si>
    <t>Przebudowa drogi powiatowej nr 0400Z Niemica - Laski na odcinku 5,6 km</t>
  </si>
  <si>
    <t>RPZP.01.03.01-32-042/09-02</t>
  </si>
  <si>
    <t>UDA-RPZP.01.03.01-32-042/09-02</t>
  </si>
  <si>
    <t>d2905ce26f</t>
  </si>
  <si>
    <t>RPZP.01.03.01-32-042/09</t>
  </si>
  <si>
    <t>2012-11-23</t>
  </si>
  <si>
    <t>Studium wykonalności dla projektu dotyczącego założenia i funkcjonowania placówki przedszkolnej w Szczecinie lub okolicach Miasta Szczecina</t>
  </si>
  <si>
    <t>8521254285</t>
  </si>
  <si>
    <t>Optima Doradztwo Marketingowe, Usługi Reklamowe Tomasz Nowacki</t>
  </si>
  <si>
    <t>70-674</t>
  </si>
  <si>
    <t>Swobody</t>
  </si>
  <si>
    <t>914886161</t>
  </si>
  <si>
    <t>811910183</t>
  </si>
  <si>
    <t>2012-11-28</t>
  </si>
  <si>
    <t>RPZP.01.01.02-32-011/09-03</t>
  </si>
  <si>
    <t>UDA-RPZP.01.01.02-32-011/09-03</t>
  </si>
  <si>
    <t>3eebca7d3f</t>
  </si>
  <si>
    <t>RPZP.01.01.02-32-011/09</t>
  </si>
  <si>
    <t>Poprawa konkurencyjności firmy Proauto sp. z o.o. poprzez modernizację systemu zarządzania</t>
  </si>
  <si>
    <t>8512752782</t>
  </si>
  <si>
    <t>„Proauto” Spółka z ograniczoną odpowiedzialnością</t>
  </si>
  <si>
    <t>Łukasińskiego</t>
  </si>
  <si>
    <t>134</t>
  </si>
  <si>
    <t>0914858899</t>
  </si>
  <si>
    <t>810695995</t>
  </si>
  <si>
    <t>RPZP.07.02.00-32-004/09-02</t>
  </si>
  <si>
    <t>UDA-RPZP.07.02.00-32-004/09-02</t>
  </si>
  <si>
    <t>3a9c90855c</t>
  </si>
  <si>
    <t>RPZP.07.02.00-32-004/09</t>
  </si>
  <si>
    <t>Budowa boiska sportowego przy ul. Sportowej 25 w Goleniowie.</t>
  </si>
  <si>
    <t>0914698200</t>
  </si>
  <si>
    <t>0914698298</t>
  </si>
  <si>
    <t>RPZP.02.01.02-32-024/09-05</t>
  </si>
  <si>
    <t>UDA-RPZP.02.01.02-32-024/09-05</t>
  </si>
  <si>
    <t>598c850aad</t>
  </si>
  <si>
    <t>RPZP.02.01.02-32-024/09</t>
  </si>
  <si>
    <t>2007-12-06</t>
  </si>
  <si>
    <t>2012-03-23</t>
  </si>
  <si>
    <t>"Budowa i przebudowa dróg łączących północną część Miasta Barlinek z drogą wojewódzką DW 156"</t>
  </si>
  <si>
    <t>5971628152</t>
  </si>
  <si>
    <t>Powiat Myśliborski</t>
  </si>
  <si>
    <t>Spokojna</t>
  </si>
  <si>
    <t>0957472021</t>
  </si>
  <si>
    <t>0957473153</t>
  </si>
  <si>
    <t>210967320</t>
  </si>
  <si>
    <t>RPZP.01.01.01-32-057/09-03</t>
  </si>
  <si>
    <t>UDA-RPZP.01.01.01-32-057/09-03</t>
  </si>
  <si>
    <t>485bde4d2b</t>
  </si>
  <si>
    <t>RPZP.01.01.01-32-057/09</t>
  </si>
  <si>
    <t>Wdrożenie innowacji zwiększających konkurencyjność Ośrodka Szkolenia Zawodowego Gospodarki Morskiej Sp. z o.o.</t>
  </si>
  <si>
    <t>8521857888</t>
  </si>
  <si>
    <t>Ośrodek Szkolenia Zawodowego Gospodarki Morskiej Spółka z ograniczoną odpowiedzialnością</t>
  </si>
  <si>
    <t>091-4318181</t>
  </si>
  <si>
    <t>091-4318188</t>
  </si>
  <si>
    <t>001373476</t>
  </si>
  <si>
    <t>RPZP.01.03.01-32-012/09-01</t>
  </si>
  <si>
    <t>UDA-RPZP.01.03.01-32-012/09-01</t>
  </si>
  <si>
    <t>RPZP.01.03.01-32-012/09</t>
  </si>
  <si>
    <t>2011-04-27</t>
  </si>
  <si>
    <t>Implementacja Systemu Zarządzania Jakością wg normy EN ISO 9001:2008 droga do poprawy konkurencyjności firmy Longa Vita Sp. Z o.o.</t>
  </si>
  <si>
    <t>9552027148</t>
  </si>
  <si>
    <t>LONGA VITA SPÓŁKA Z OGRANICZONĄ ODPOWIEDZIALNOŚCIĄ</t>
  </si>
  <si>
    <t>70-111</t>
  </si>
  <si>
    <t>AL. POWSTAŃCÓW WIELKOPOLSKICH</t>
  </si>
  <si>
    <t>0914854605</t>
  </si>
  <si>
    <t>0914854606</t>
  </si>
  <si>
    <t>812400231</t>
  </si>
  <si>
    <t>RPZP.01.01.01-32-273/09-03</t>
  </si>
  <si>
    <t>UDA-RPZP.01.01.01-32-273/09-03</t>
  </si>
  <si>
    <t>b6b1ef0ec8</t>
  </si>
  <si>
    <t>RPZP.01.01.01-32-273/09</t>
  </si>
  <si>
    <t>Poszerzenie oferty usług Spec. Praktyki Lek. T. Wasilewski Lek. Okulista poprzez zakup innowacyjnych urządzeń do refraktometrii, korekcji wad refrakcji, diagnostyki w zakresie chorób narządu wzroku</t>
  </si>
  <si>
    <t>8341227364</t>
  </si>
  <si>
    <t>Specjalistyczna Praktyka Lekarska Tomasz Wasilewski Lekarz Okulista</t>
  </si>
  <si>
    <t>Słoneczna</t>
  </si>
  <si>
    <t>695920121</t>
  </si>
  <si>
    <t>331266894</t>
  </si>
  <si>
    <t>RPZP.01.01.01-32-231/09-03</t>
  </si>
  <si>
    <t>UDA-RPZP.01.01.01-32-231/09-03</t>
  </si>
  <si>
    <t>043aaa6ed1</t>
  </si>
  <si>
    <t>RPZP.01.01.01-32-231/09</t>
  </si>
  <si>
    <t>Zwiększenie konkurencyjności Szkoły Jazdy i Języków Obcych poprzez zmianę systemu zarządzania oraz wprowadzenie oferty dla osób niepełnosprawnych ruchowo.</t>
  </si>
  <si>
    <t>8571833861</t>
  </si>
  <si>
    <t>Szkoła Jazdy i Języków Obcych Z&amp;K Łata S.C.</t>
  </si>
  <si>
    <t>16-20</t>
  </si>
  <si>
    <t>605665995</t>
  </si>
  <si>
    <t>320017932</t>
  </si>
  <si>
    <t>2012-05-18</t>
  </si>
  <si>
    <t>RPZP.01.01.03-32-025/09-04</t>
  </si>
  <si>
    <t>UDA-RPZP.01.01.03-32-025/09-04</t>
  </si>
  <si>
    <t>ff2d90e4be</t>
  </si>
  <si>
    <t>RPZP.01.01.03-32-025/09</t>
  </si>
  <si>
    <t>2011-10-10</t>
  </si>
  <si>
    <t>INNOWACYJNA LINIA DOZUJĄCA, PAKUJĄCA I PALETUJĄCA WYROBY TORFOWO-KOROWE W FIRMIE BIO-PRODUKTY</t>
  </si>
  <si>
    <t>8610003981</t>
  </si>
  <si>
    <t>"BIO-PRODUKTY TORF-KORA-PALETY" SPÓŁKA Z OGRANICZONĄ ODPOWIEDZIALNOŚCIĄ</t>
  </si>
  <si>
    <t>71-157</t>
  </si>
  <si>
    <t>Piramowicza</t>
  </si>
  <si>
    <t>16A</t>
  </si>
  <si>
    <t>0601665972</t>
  </si>
  <si>
    <t>0913860117</t>
  </si>
  <si>
    <t>810137692</t>
  </si>
  <si>
    <t>2011-10-13</t>
  </si>
  <si>
    <t>RPZP.01.03.01-32-037/09-02</t>
  </si>
  <si>
    <t>UDA-RPZP.01.03.01-32-037/09-02</t>
  </si>
  <si>
    <t>bd96ab7c87</t>
  </si>
  <si>
    <t>RPZP.01.03.01-32-037/09</t>
  </si>
  <si>
    <t>2011-02-09</t>
  </si>
  <si>
    <t>Implementacja Systemu Zarządzania Jakością wg normy EN ISO 9001:2008 drogą do poprawy konkurencyjności firmy Marpo Sp.j.</t>
  </si>
  <si>
    <t>8521004192</t>
  </si>
  <si>
    <t>Zakład Mechaniczny "Marpo" M.Przygodzki i wspólnicy Spółka jawna</t>
  </si>
  <si>
    <t>70-675</t>
  </si>
  <si>
    <t>Grudzińskiego</t>
  </si>
  <si>
    <t>0914623595</t>
  </si>
  <si>
    <t>0914646854</t>
  </si>
  <si>
    <t>810136623</t>
  </si>
  <si>
    <t>RPZP.01.03.01-32-028/09-04</t>
  </si>
  <si>
    <t>UDA-RPZP.01.03.01-32-028/09-04</t>
  </si>
  <si>
    <t>8e0727c50a</t>
  </si>
  <si>
    <t>RPZP.01.03.01-32-028/09</t>
  </si>
  <si>
    <t>Opracowanie strategii rozwoju firmy VIS KOPERTY Małgorzata Rafał Karlińscy Sp. J..pozwalającej na wzrost konkurencyjności rynkowej</t>
  </si>
  <si>
    <t>8512897150</t>
  </si>
  <si>
    <t>VIS KOPERTY MAŁGORZATA I RAFAŁ KARLIŃSCY SPÓŁKA JAWNA</t>
  </si>
  <si>
    <t>70-026</t>
  </si>
  <si>
    <t>Smolańska</t>
  </si>
  <si>
    <t>308</t>
  </si>
  <si>
    <t>91/4230222</t>
  </si>
  <si>
    <t>91/4833983</t>
  </si>
  <si>
    <t>812742380</t>
  </si>
  <si>
    <t>RPZP.02.01.01</t>
  </si>
  <si>
    <t>RPZP.02.01.01-32-001/09-06</t>
  </si>
  <si>
    <t>UDA-RPZP.02.01.01-32-001/09-06</t>
  </si>
  <si>
    <t>592ddbf87e</t>
  </si>
  <si>
    <t>RPZP.02.01.01-32-001/09</t>
  </si>
  <si>
    <t>2009-08-25</t>
  </si>
  <si>
    <t>Przebudowa przejścia przez m. Dziwnów w ciagu drogi wojewódzkiej nr 102 - etap I przebudowa skrzyżowań.</t>
  </si>
  <si>
    <t>0943427831</t>
  </si>
  <si>
    <t>0943424328</t>
  </si>
  <si>
    <t>RPZP.01.01.01-32-194/09-04</t>
  </si>
  <si>
    <t>UDA-RPZP.01.01.01-32-194/09-04</t>
  </si>
  <si>
    <t>40b3364ac0</t>
  </si>
  <si>
    <t>RPZP.01.01.01-32-194/09</t>
  </si>
  <si>
    <t xml:space="preserve">Poprawa konkurencyjności firmy PH MAT poprzez zakup specjalistycznych maszyn i urządzeń niezbędnych do montażu mebli oraz obsługi magazynu” </t>
  </si>
  <si>
    <t>8520900725</t>
  </si>
  <si>
    <t>MAT Michał Szymkowiak</t>
  </si>
  <si>
    <t>12c</t>
  </si>
  <si>
    <t>091/4828904</t>
  </si>
  <si>
    <t>810022693</t>
  </si>
  <si>
    <t>RPZP.02.01.02-32-153/09-03</t>
  </si>
  <si>
    <t>UDA-RPZP.02.01.02-32-153/09-03</t>
  </si>
  <si>
    <t>4c345a180d</t>
  </si>
  <si>
    <t>RPZP.02.01.02-32-153/09</t>
  </si>
  <si>
    <t>Przebudowa drogi powiatowej nr 0354Z, III etap Łazy - Unieście.</t>
  </si>
  <si>
    <t>6692387595</t>
  </si>
  <si>
    <t>Powiat Koszaliński</t>
  </si>
  <si>
    <t>75-620</t>
  </si>
  <si>
    <t>Racławicka</t>
  </si>
  <si>
    <t>410</t>
  </si>
  <si>
    <t>943428489</t>
  </si>
  <si>
    <t>943462261</t>
  </si>
  <si>
    <t>330920854</t>
  </si>
  <si>
    <t>RPZP.02.01.02-32-010/09-05</t>
  </si>
  <si>
    <t>UDA-RPZP.02.01.02-32-010/09-05</t>
  </si>
  <si>
    <t>df6719b850</t>
  </si>
  <si>
    <t>RPZP.02.01.02-32-010/09</t>
  </si>
  <si>
    <t>2010-11-25</t>
  </si>
  <si>
    <t>Przebudowa drogi powiatowej nr 1172Z, ul. Piłsudskiego i Zwycięstwa w Białogardzie wraz z drogami towarzyszącymi gminnymi (Noskowskiego, Nowowiejskiego, Kiepury) łączna długość odcinków – 2,4572 km</t>
  </si>
  <si>
    <t>6721720236</t>
  </si>
  <si>
    <t>Powiat Białogardzki</t>
  </si>
  <si>
    <t>0943120901</t>
  </si>
  <si>
    <t>0943120911</t>
  </si>
  <si>
    <t>330920831</t>
  </si>
  <si>
    <t>RPZP.01.01.03-32-049/09-06</t>
  </si>
  <si>
    <t>UDA-RPZP.01.01.03-32-049/09-06</t>
  </si>
  <si>
    <t>eead080f96</t>
  </si>
  <si>
    <t>RPZP.01.01.03-32-049/09</t>
  </si>
  <si>
    <t>2011-10-06</t>
  </si>
  <si>
    <t>„Wzrost konkurencyjności MEGARON S.A. na krajowym rynku chemii budowlanej poprzez inwestycje w nowe technologie”</t>
  </si>
  <si>
    <t>RPZP.02.01.02-32-056/09-02</t>
  </si>
  <si>
    <t>UDA-RPZP.02.01.02-32-056/09-02</t>
  </si>
  <si>
    <t>22268b999c</t>
  </si>
  <si>
    <t>RPZP.02.01.02-32-056/09</t>
  </si>
  <si>
    <t>Przebudowa ulicy Mickiewicza w Białogardzie.</t>
  </si>
  <si>
    <t>(94)31223-10</t>
  </si>
  <si>
    <t>(94)312-29-19</t>
  </si>
  <si>
    <t>RPZP.02.01.02-32-158/09-02</t>
  </si>
  <si>
    <t>UDA-RPZP.02.01.02-32-158/09-02</t>
  </si>
  <si>
    <t>2ed31595a2</t>
  </si>
  <si>
    <t>RPZP.02.01.02-32-158/09</t>
  </si>
  <si>
    <t>Przebudowa drogi gminnej w Nieborowie</t>
  </si>
  <si>
    <t>8531456990</t>
  </si>
  <si>
    <t>Gmina Pyrzyce</t>
  </si>
  <si>
    <t>74-200</t>
  </si>
  <si>
    <t>Pyrzyce</t>
  </si>
  <si>
    <t>Plac Ratuszowy</t>
  </si>
  <si>
    <t>0913970343</t>
  </si>
  <si>
    <t>0913970314</t>
  </si>
  <si>
    <t>811685711</t>
  </si>
  <si>
    <t>RPZP.01.03.01-32-019/09-02</t>
  </si>
  <si>
    <t>UDA-RPZP.01.03.01-32-019/09-02</t>
  </si>
  <si>
    <t>f791c6e9c5</t>
  </si>
  <si>
    <t>RPZP.01.03.01-32-019/09</t>
  </si>
  <si>
    <t>Budowa pozycji konkurencyjnej na rynku lokalnym i regionalnym firmy „Między wierszami…” Spółka cywilna poprzez doradztwo w zakresie planowania inwestycyjnego.</t>
  </si>
  <si>
    <t>8513103904</t>
  </si>
  <si>
    <t>"Między wierszami..." Spółka cywilna</t>
  </si>
  <si>
    <t>Stanisława Moniuszki</t>
  </si>
  <si>
    <t>0601701561</t>
  </si>
  <si>
    <t>914311668</t>
  </si>
  <si>
    <t>320739826</t>
  </si>
  <si>
    <t>RPZP.01.01.02-32-170/09-03</t>
  </si>
  <si>
    <t>UDA-RPZP.01.01.02-32-170/09-03</t>
  </si>
  <si>
    <t>de8d07736c</t>
  </si>
  <si>
    <t>RPZP.01.01.02-32-170/09</t>
  </si>
  <si>
    <t>2010-07-16</t>
  </si>
  <si>
    <t>2014-08-06</t>
  </si>
  <si>
    <t>Wzrost konkurencyjności firmy "MALDROBUD" Spółka Jawna w Myśliborzu realizowany poprzez wprowadzenie innowacyjności na rynku Pomorza Zachodniego w procesie świadczenia usług budowlanych.</t>
  </si>
  <si>
    <t>5971652742</t>
  </si>
  <si>
    <t>MALDROBUD SPÓŁKA Z OGRANICZONĄ ODPOWIEDZIALNOŚCIĄ SPÓŁKA KOMANDYTOWA,</t>
  </si>
  <si>
    <t>Królewiecka</t>
  </si>
  <si>
    <t>43</t>
  </si>
  <si>
    <t>0957475735</t>
  </si>
  <si>
    <t>0957470266</t>
  </si>
  <si>
    <t>320111772</t>
  </si>
  <si>
    <t>2014-08-07</t>
  </si>
  <si>
    <t>RPZP.01.01.02-32-040/09-02</t>
  </si>
  <si>
    <t>UDA-RPZP.01.01.02-32-040/09-02</t>
  </si>
  <si>
    <t>00fd8050db</t>
  </si>
  <si>
    <t>RPZP.01.01.02-32-040/09</t>
  </si>
  <si>
    <t>"Wprowadzenie innowacyjnych technologii w Firmie AGRALEX poprzez zakup nowoczesnych maszyn i urządzeń"</t>
  </si>
  <si>
    <t>6720001746</t>
  </si>
  <si>
    <t>„AGRALEX” inż. Aleksander Lubiński</t>
  </si>
  <si>
    <t>Redło</t>
  </si>
  <si>
    <t>57</t>
  </si>
  <si>
    <t>0943650010</t>
  </si>
  <si>
    <t>0943650012</t>
  </si>
  <si>
    <t>330009190</t>
  </si>
  <si>
    <t>RPZP.07.03.02-32-003/09-03</t>
  </si>
  <si>
    <t>UDA-RPZP.07.03.02-32-003/09-03</t>
  </si>
  <si>
    <t>2519856d59</t>
  </si>
  <si>
    <t>RPZP.07.03.02-32-003/09</t>
  </si>
  <si>
    <t>2011-07-07</t>
  </si>
  <si>
    <t>Pawilon Położniczo – Ginekologiczny i modernizacja szpitala w Stargardzie Szczecińskim</t>
  </si>
  <si>
    <t>73-100</t>
  </si>
  <si>
    <t>091/4804802</t>
  </si>
  <si>
    <t>091/4804801</t>
  </si>
  <si>
    <t>RPZP.01.01.01-32-199/10-03</t>
  </si>
  <si>
    <t>UDA-RPZP.01.01.01-32-199/10-03</t>
  </si>
  <si>
    <t>cfb5472bd0</t>
  </si>
  <si>
    <t>RPZP.01.01.01-32-199/10</t>
  </si>
  <si>
    <t>2011-06-24</t>
  </si>
  <si>
    <t>Zakup komputerów wraz z oprogramowaniem i sprzętu biurowego</t>
  </si>
  <si>
    <t>5271036099</t>
  </si>
  <si>
    <t>MULTIKO NARKIEWICZ SPÓŁKA JAWNA</t>
  </si>
  <si>
    <t>71-004</t>
  </si>
  <si>
    <t>Cukrowa</t>
  </si>
  <si>
    <t>914329730</t>
  </si>
  <si>
    <t>914894569</t>
  </si>
  <si>
    <t>011273838</t>
  </si>
  <si>
    <t>RPZP.01.01.02-32-080/08-05</t>
  </si>
  <si>
    <t>UDA-RPZP.01.01.02-32-080/08-05</t>
  </si>
  <si>
    <t>f822d1a763</t>
  </si>
  <si>
    <t>RPZP.01.01.02-32-080/08</t>
  </si>
  <si>
    <t>Rozwój wielkoformatowej poligrafii reklamowej w firmie TOTEM poprzez inwestycje w maszyny do wysokojakościowego druku cyfrowego i jego obróbki</t>
  </si>
  <si>
    <t>(091)4892558</t>
  </si>
  <si>
    <t>(091)4892557</t>
  </si>
  <si>
    <t>RPZP.01.01.03-32-047/09-03</t>
  </si>
  <si>
    <t>UDA-RPZP.01.01.03-32-047/09-03</t>
  </si>
  <si>
    <t>bfd52b0100</t>
  </si>
  <si>
    <t>RPZP.01.01.03-32-047/09</t>
  </si>
  <si>
    <t>Wdrożenie wysokowydajnej linii technologicznej do druku w Zakładzie Poligraficzno-Papierniczym</t>
  </si>
  <si>
    <t>8520008070</t>
  </si>
  <si>
    <t>Zakład Poligraficzno-Papierniczy Eugeniusz Kopociński</t>
  </si>
  <si>
    <t>70-028</t>
  </si>
  <si>
    <t>Zygmunta Chmielewskiego</t>
  </si>
  <si>
    <t>20 B</t>
  </si>
  <si>
    <t>0918123290</t>
  </si>
  <si>
    <t>810028974</t>
  </si>
  <si>
    <t>RPZP.02.01.02-32-136/09-01</t>
  </si>
  <si>
    <t>UDA-RPZP.02.01.02-32-136/09-01</t>
  </si>
  <si>
    <t>9c4689c1ad</t>
  </si>
  <si>
    <t>RPZP.02.01.02-32-136/09</t>
  </si>
  <si>
    <t>Modernizacja drogi powiatowej 0022Z Łukęcin - Strzeżewo</t>
  </si>
  <si>
    <t>913823120</t>
  </si>
  <si>
    <t>913823121</t>
  </si>
  <si>
    <t>RPZP.01.01.01-32-339/09-03</t>
  </si>
  <si>
    <t>UDA-RPZP.01.01.01-32-339/09-03</t>
  </si>
  <si>
    <t>46172425c2</t>
  </si>
  <si>
    <t>RPZP.01.01.01-32-339/09</t>
  </si>
  <si>
    <t>2010-05-18</t>
  </si>
  <si>
    <t>2011-11-24</t>
  </si>
  <si>
    <t>„Stworzenie sieci lokalów gastronomicznych oferujących zdrowy serwis śniadaniowo-lunchowy w oparciu o renomowaną sieć restauracji SUBWAY”</t>
  </si>
  <si>
    <t>8561399417</t>
  </si>
  <si>
    <t>COCOMERO Marta Jańska</t>
  </si>
  <si>
    <t>70-731</t>
  </si>
  <si>
    <t>Smocza</t>
  </si>
  <si>
    <t>+48509642369</t>
  </si>
  <si>
    <t>914605158</t>
  </si>
  <si>
    <t>320698062</t>
  </si>
  <si>
    <t>2011-11-25</t>
  </si>
  <si>
    <t>RPZP.01.01.01-32-267/09-04</t>
  </si>
  <si>
    <t>UDA-RPZP.01.01.01-32-267/09-04</t>
  </si>
  <si>
    <t>561a9bd5c7</t>
  </si>
  <si>
    <t>RPZP.01.01.01-32-267/09</t>
  </si>
  <si>
    <t>Innowacje przez wyposażenie i modernizacje</t>
  </si>
  <si>
    <t>8522117716</t>
  </si>
  <si>
    <t>Niepubliczny Zakład Opieki Zdrowotnej w Gardnie Mariusz Biskot</t>
  </si>
  <si>
    <t>70-260</t>
  </si>
  <si>
    <t>Jagiełły</t>
  </si>
  <si>
    <t>914041104</t>
  </si>
  <si>
    <t>811912302</t>
  </si>
  <si>
    <t>RPZP.01.01.01-32-104/09-01</t>
  </si>
  <si>
    <t>UDA-RPZP.01.01.01-32-104/09-01</t>
  </si>
  <si>
    <t>94e8f20f47</t>
  </si>
  <si>
    <t>RPZP.01.01.01-32-104/09</t>
  </si>
  <si>
    <t>Wdrożenie specjalistycznego oprogramowania z myślą o elektronicznym wspomaganiu procesu produkcji i dystrybucji w firmie LUXAN Artykuły Wyposażenia Wnętrz Ewa Krawczyk</t>
  </si>
  <si>
    <t>8520404216</t>
  </si>
  <si>
    <t>LUXAN Artykuły Wyposażenia Wnętrz Ewa Krawczyk</t>
  </si>
  <si>
    <t>71-544</t>
  </si>
  <si>
    <t>Świętego Marcina</t>
  </si>
  <si>
    <t>0914320005</t>
  </si>
  <si>
    <t>0914320004</t>
  </si>
  <si>
    <t>811053342</t>
  </si>
  <si>
    <t>RPZP.02.01.02-32-157/09-03</t>
  </si>
  <si>
    <t>UDA-RPZP.02.01.02-32-157/09-03</t>
  </si>
  <si>
    <t>a64ce46e4b</t>
  </si>
  <si>
    <t>RPZP.02.01.02-32-157/09</t>
  </si>
  <si>
    <t>"Przebudowa drogi powiatowej nr 1189Z na ul. 1-go Maja w Białogardzie, na odcinku od skrzyżowania z ul. Grunwaldzką do ul. Ustronie Miejskie"</t>
  </si>
  <si>
    <t>RPZP.01.01.02-32-178/09-02</t>
  </si>
  <si>
    <t>UDA-RPZP.01.01.02-32-178/09-02</t>
  </si>
  <si>
    <t>b36fa76cea</t>
  </si>
  <si>
    <t>RPZP.01.01.02-32-178/09</t>
  </si>
  <si>
    <t>Innowacyjne technologie budownictwa drogowego metodą na udoskonalenie oferty oraz dywersyfikację działalności firmy "GAZOPOL Ltd" z Koszalina</t>
  </si>
  <si>
    <t>Przedsiębiorstwo Inwestycyjno-Usługowe "Gazopol Ltd" Sp. z o.o.</t>
  </si>
  <si>
    <t>RPZP.01.01.01-32-138/09-04</t>
  </si>
  <si>
    <t>UDA-RPZP.01.01.01-32-138/09-04</t>
  </si>
  <si>
    <t>179b9505a7</t>
  </si>
  <si>
    <t>RPZP.01.01.01-32-138/09</t>
  </si>
  <si>
    <t>Uruchomienie nowoczesnego ośrodka modelowania sylwetki Fitness Club w Policach.</t>
  </si>
  <si>
    <t>8512590664</t>
  </si>
  <si>
    <t>BUTTERFLY Fitness Club Agnieszka Sura</t>
  </si>
  <si>
    <t>Ks. Barnima I</t>
  </si>
  <si>
    <t>320692148</t>
  </si>
  <si>
    <t>2011-04-06</t>
  </si>
  <si>
    <t>RPZP.01.01.02-32-077/09-02</t>
  </si>
  <si>
    <t>UDA-RPZP.01.01.02-32-077/09-02</t>
  </si>
  <si>
    <t>4e04197492</t>
  </si>
  <si>
    <t>RPZP.01.01.02-32-077/09</t>
  </si>
  <si>
    <t>"Wzrost konkurencyjności firmy BROSET Sp.z.o.o . poprzez uruchomienie nowoczesnej lakierni elementów stalowych w Wałczu".</t>
  </si>
  <si>
    <t>7651323972</t>
  </si>
  <si>
    <t>PRZEDSIĘBIORSTWO WIELOBRANŻOWE IMPORT – EXPORT „BROSET“ Sp. z o.o.</t>
  </si>
  <si>
    <t>0673872960</t>
  </si>
  <si>
    <t>0673872971</t>
  </si>
  <si>
    <t>570276841</t>
  </si>
  <si>
    <t>RPZP.01.01.01-32-036/09-02</t>
  </si>
  <si>
    <t>UDA-RPZP.01.01.01-32-036/09-02</t>
  </si>
  <si>
    <t>9dc25dad55</t>
  </si>
  <si>
    <t>RPZP.01.01.01-32-036/09</t>
  </si>
  <si>
    <t>Podniesienie konkurencyjności spółki Intralog Sp.z o.o. poprzez zakup oprogramowania projektowego oraz specjalistycznych urządzeń wspomagających proces projektowy.</t>
  </si>
  <si>
    <t>9552059697</t>
  </si>
  <si>
    <t>Intralog Sp. z o.o.</t>
  </si>
  <si>
    <t>9B</t>
  </si>
  <si>
    <t>0914395711</t>
  </si>
  <si>
    <t>0914391544</t>
  </si>
  <si>
    <t>812396653</t>
  </si>
  <si>
    <t>RPZP.01.01.02-32-204/09-02</t>
  </si>
  <si>
    <t>UDA-RPZP.01.01.02-32-204/09-02</t>
  </si>
  <si>
    <t>031b9939ca</t>
  </si>
  <si>
    <t>RPZP.01.01.02-32-204/09</t>
  </si>
  <si>
    <t>6691626980</t>
  </si>
  <si>
    <t>Przedsiębiorstwo Budowlano - Transportowe TRABES Rafał Pięta</t>
  </si>
  <si>
    <t>75-016</t>
  </si>
  <si>
    <t>Skwierzynka</t>
  </si>
  <si>
    <t>----</t>
  </si>
  <si>
    <t>602466868</t>
  </si>
  <si>
    <t>943431470</t>
  </si>
  <si>
    <t>330498154</t>
  </si>
  <si>
    <t>RPZP.01.03.02-32-002/10-00</t>
  </si>
  <si>
    <t>UDA-RPZP.01.03.02-32-002/10-00</t>
  </si>
  <si>
    <t>bd9f48b01a</t>
  </si>
  <si>
    <t>RPZP.01.03.02-32-002/10</t>
  </si>
  <si>
    <t>Udział w Międzynarodowych Targach Rolniczych INDAGRA FARM 2010 (Międzynarodowe Targi Sprzętu, Produktów Rolnych i Hodowli Zwierząt)Bukareszt/Rumunia 10-14.11.2010r</t>
  </si>
  <si>
    <t>"Agralex" inż. Aleksander Lubiński</t>
  </si>
  <si>
    <t>0-94-36-500-10/11</t>
  </si>
  <si>
    <t>0943650012/943645439</t>
  </si>
  <si>
    <t>RPZP.02.01.02-32-125/09-02</t>
  </si>
  <si>
    <t>UDA-RPZP.02.01.02-32-125/09-02</t>
  </si>
  <si>
    <t>f9679b341f</t>
  </si>
  <si>
    <t>RPZP.02.01.02-32-125/09</t>
  </si>
  <si>
    <t>Kompleksowa modernizacja infrastruktury drogowej w Gminie Dobra - Etap V przebudowa ulicy Wspólnej w Mierzynie</t>
  </si>
  <si>
    <t>0913113048</t>
  </si>
  <si>
    <t>0914251545</t>
  </si>
  <si>
    <t>811685496</t>
  </si>
  <si>
    <t>RPZP.01.01.01-32-355/09-01</t>
  </si>
  <si>
    <t>UDA-RPZP.01.01.01-32-355/09-01</t>
  </si>
  <si>
    <t>54fdaddfdc</t>
  </si>
  <si>
    <t>RPZP.01.01.01-32-355/09</t>
  </si>
  <si>
    <t>Wzrost konkurencyjności poprzez unowocześnienie bazy i podniesienie standardu usług firmy Willa Atena w Świnoujściu</t>
  </si>
  <si>
    <t>7271425318</t>
  </si>
  <si>
    <t>WILLA ATENA RYBAK RENATA</t>
  </si>
  <si>
    <t>Kapitańska</t>
  </si>
  <si>
    <t>0918521962</t>
  </si>
  <si>
    <t>0918362462</t>
  </si>
  <si>
    <t>320360570</t>
  </si>
  <si>
    <t>RPZP.06.03.00</t>
  </si>
  <si>
    <t>RPZP.06.03.00-32-001/10-01</t>
  </si>
  <si>
    <t>UDA-RPZP.06.03.00-32-001/10-01</t>
  </si>
  <si>
    <t>bf2964deb4</t>
  </si>
  <si>
    <t>RPZP.06.03.00-32-001/10</t>
  </si>
  <si>
    <t>„Stargard przyjazny rowerzystom"- budowa systemu ścieżek rowerowych.</t>
  </si>
  <si>
    <t>24 Ścieżki rowerowe</t>
  </si>
  <si>
    <t>915770071</t>
  </si>
  <si>
    <t>915783667</t>
  </si>
  <si>
    <t>RPZP.05.01.01-32-035/09-03</t>
  </si>
  <si>
    <t>UDA-RPZP.05.01.01-32-035/09-03</t>
  </si>
  <si>
    <t>cb14945c87</t>
  </si>
  <si>
    <t>RPZP.05.01.01-32-035/09</t>
  </si>
  <si>
    <t>2011-01-27</t>
  </si>
  <si>
    <t>Rozbudowa bazy noclegowej w kompleksie sportowo-rekreacyjnym przy ulicy Moniuszki w Białogardzie.</t>
  </si>
  <si>
    <t>000523821</t>
  </si>
  <si>
    <t>RPZP.01.03.01-32-015/09-02</t>
  </si>
  <si>
    <t>UDA-RPZP.01.03.01-32-015/09-02</t>
  </si>
  <si>
    <t>38502ac901</t>
  </si>
  <si>
    <t>RPZP.01.03.01-32-015/09</t>
  </si>
  <si>
    <t>2010-12-07</t>
  </si>
  <si>
    <t>2011-08-30</t>
  </si>
  <si>
    <t>Implementacja Systemu Zarządzania Jakością wg normy EN ISO 9001:2008 drogą do poprawy konkurencyjności firmy Komplex PPOŻ BHP s.c.</t>
  </si>
  <si>
    <t>8513066563</t>
  </si>
  <si>
    <t>Komplex PPOŻ BHP SPÓŁKA CYWILNA Irena Kleśta, Wiesław Kleśta</t>
  </si>
  <si>
    <t>Łokietka</t>
  </si>
  <si>
    <t>0914319977</t>
  </si>
  <si>
    <t>0914319979</t>
  </si>
  <si>
    <t>320559662</t>
  </si>
  <si>
    <t>RPZP.01.01.02-32-221/09-04</t>
  </si>
  <si>
    <t>UDA-RPZP.01.01.02-32-221/09-04</t>
  </si>
  <si>
    <t>6cc980f15e</t>
  </si>
  <si>
    <t>RPZP.01.01.02-32-221/09</t>
  </si>
  <si>
    <t>2010-12-08</t>
  </si>
  <si>
    <t>Wzrost konkurencyjności Firmy Potyrała i Spółka S.C. poprzez rozszerzenie i unowocześnienie parku maszynowego.</t>
  </si>
  <si>
    <t>04 Wytwarzanie tekstyliów i wyrobów włókienniczych</t>
  </si>
  <si>
    <t>9551467359</t>
  </si>
  <si>
    <t>"Potyrała i Spółka" spółka jawna</t>
  </si>
  <si>
    <t>Usługowa</t>
  </si>
  <si>
    <t>+48914693299</t>
  </si>
  <si>
    <t>320056180</t>
  </si>
  <si>
    <t>RPZP.02.01.01-32-004/10-03</t>
  </si>
  <si>
    <t>UDA-RPZP.02.01.01-32-004/10-03</t>
  </si>
  <si>
    <t>6baeeaa5f0</t>
  </si>
  <si>
    <t>RPZP.02.01.01-32-004/10</t>
  </si>
  <si>
    <t>2010-12-09</t>
  </si>
  <si>
    <t>Budowa obejścia m. Połczyn Zdrój w ciągu drogi wojewódzkiej nr 173</t>
  </si>
  <si>
    <t>RPZP.01.01.02-32-150/09-01</t>
  </si>
  <si>
    <t>UDA-RPZP.01.01.02-32-150/09-01</t>
  </si>
  <si>
    <t>28bbfda230</t>
  </si>
  <si>
    <t>RPZP.01.01.02-32-150/09</t>
  </si>
  <si>
    <t>2010-12-12</t>
  </si>
  <si>
    <t>Wzrost innowacyjności produkcji w Przedsiębiorstwie Produkcyjno-Handlowym "SAS" Henryk Sadocha Janusz Wiśniewski Spółka Jawna poprzez zakup nowoczesnych maszyn i urządzeń.</t>
  </si>
  <si>
    <t>8542097945</t>
  </si>
  <si>
    <t>Przedsiębiorstwo Produkcyjno-Handlowe "SAS" Henryk Sadocha Janusz Wiśniewski Spółka Jawna</t>
  </si>
  <si>
    <t>73-132</t>
  </si>
  <si>
    <t>Wapnica</t>
  </si>
  <si>
    <t>(095)7653001</t>
  </si>
  <si>
    <t>915628298</t>
  </si>
  <si>
    <t>812058703</t>
  </si>
  <si>
    <t>RPZP.06.02.00</t>
  </si>
  <si>
    <t>RPZP.06.02.01</t>
  </si>
  <si>
    <t>RPZP.06.02.01-32-001/09-06</t>
  </si>
  <si>
    <t>UDA-RPZP.06.02.01-32-001/09-06</t>
  </si>
  <si>
    <t>4b2465bd7d</t>
  </si>
  <si>
    <t>RPZP.06.02.01-32-001/09</t>
  </si>
  <si>
    <t>2008-07-18</t>
  </si>
  <si>
    <t>2010-12-13</t>
  </si>
  <si>
    <t>2011-03-11</t>
  </si>
  <si>
    <t>Modernizacja budynku Książnicy Pomorskiej przy ul. Dworcowej - Muzeum Literatury</t>
  </si>
  <si>
    <t>8521072762</t>
  </si>
  <si>
    <t>Książnica Pomorska im. Stanisława Staszica w Szczecinie</t>
  </si>
  <si>
    <t>70-205</t>
  </si>
  <si>
    <t>Podgórna</t>
  </si>
  <si>
    <t>(091)4819110</t>
  </si>
  <si>
    <t>(091)4819115</t>
  </si>
  <si>
    <t>wojewódzka samorządowa jednostka organizacyjna</t>
  </si>
  <si>
    <t>000283311</t>
  </si>
  <si>
    <t>instytucja kultury</t>
  </si>
  <si>
    <t>2011-03-15</t>
  </si>
  <si>
    <t>RPZP.01.01.01-32-436/10-01</t>
  </si>
  <si>
    <t>UDA-RPZP.01.01.01-32-436/10-01</t>
  </si>
  <si>
    <t>f2b224fd46</t>
  </si>
  <si>
    <t>RPZP.01.01.01-32-436/10</t>
  </si>
  <si>
    <t>2010-12-27</t>
  </si>
  <si>
    <t>Poprawa konkurencyjności firmy Broker-Life Ćwikliński Krzysztof poprzez rozszerzenie oferowanych usług.</t>
  </si>
  <si>
    <t>8511009928</t>
  </si>
  <si>
    <t>Broker-Life Krzysztof Ćwikliński</t>
  </si>
  <si>
    <t>72-020</t>
  </si>
  <si>
    <t>Trzebież</t>
  </si>
  <si>
    <t>Osada Leśna</t>
  </si>
  <si>
    <t>606995566</t>
  </si>
  <si>
    <t>914218888</t>
  </si>
  <si>
    <t>810575239</t>
  </si>
  <si>
    <t>RPZP.07.03.02-32-008/10-03</t>
  </si>
  <si>
    <t>UDA-RPZP.07.03.02-32-008/10-03</t>
  </si>
  <si>
    <t>027fb6e858</t>
  </si>
  <si>
    <t>RPZP.07.03.02-32-008/10</t>
  </si>
  <si>
    <t>2010-12-14</t>
  </si>
  <si>
    <t>„Pracownia chorób piersi – zakup mammografu cyfrowego z możliwością wykonywania biopsji celowanej”</t>
  </si>
  <si>
    <t>RPZP.01.03.01-32-041/09-02</t>
  </si>
  <si>
    <t>UDA-RPZP.01.03.01-32-041/09-02</t>
  </si>
  <si>
    <t>7bbb53ffc5</t>
  </si>
  <si>
    <t>RPZP.01.03.01-32-041/09</t>
  </si>
  <si>
    <t>Opracowanie i wdrożenie oraz certyfikacja systemu zarządzania jakością zgodnego z wymaganiami normy EN ISO 9001:2008</t>
  </si>
  <si>
    <t>9552219209</t>
  </si>
  <si>
    <t>PTS Spółka z ograniczoną odpowiedzialnością</t>
  </si>
  <si>
    <t>Gdańska</t>
  </si>
  <si>
    <t>918145082</t>
  </si>
  <si>
    <t>918145074</t>
  </si>
  <si>
    <t>320454450</t>
  </si>
  <si>
    <t>RPZP.01.01.01-32-367/09-03</t>
  </si>
  <si>
    <t>UDA-RPZP.01.01.01-32-367/09-03</t>
  </si>
  <si>
    <t>7a4d3b4808</t>
  </si>
  <si>
    <t>RPZP.01.01.01-32-367/09</t>
  </si>
  <si>
    <t>2011-01-26</t>
  </si>
  <si>
    <t>Modernizacja istniejącej myjni samochodów ciężarowych - innowacyjny sposób na głowicowe mycie cystern w środku.</t>
  </si>
  <si>
    <t>5941408546</t>
  </si>
  <si>
    <t>"BILBARO" Robert Bil</t>
  </si>
  <si>
    <t>74-304</t>
  </si>
  <si>
    <t>Trzcinna-Somin</t>
  </si>
  <si>
    <t>0957471938</t>
  </si>
  <si>
    <t>0957471831</t>
  </si>
  <si>
    <t>210444131</t>
  </si>
  <si>
    <t>RPZP.01.01.01-32-246/09-04</t>
  </si>
  <si>
    <t>UDA-RPZP.01.01.01-32-246/09-04</t>
  </si>
  <si>
    <t>dd4e85c1c6</t>
  </si>
  <si>
    <t>RPZP.01.01.01-32-246/09</t>
  </si>
  <si>
    <t>2010-12-16</t>
  </si>
  <si>
    <t>Wzrost konkurencyjności Rzemieślniczego Zakładu Stolarskiego w Suchaniu poprzez zakup innowacyjnej energooszczędnej suszarni próżniowej do drewna</t>
  </si>
  <si>
    <t>8541045604</t>
  </si>
  <si>
    <t>Zakład Stolarski Wiesław Adrabiński</t>
  </si>
  <si>
    <t>Suchań</t>
  </si>
  <si>
    <t>28</t>
  </si>
  <si>
    <t>0915624164</t>
  </si>
  <si>
    <t>0915624027</t>
  </si>
  <si>
    <t>810559677</t>
  </si>
  <si>
    <t>RPZP.01.01.01-32-165/09-03</t>
  </si>
  <si>
    <t>UDA-RPZP.01.01.01-32-165/09-03</t>
  </si>
  <si>
    <t>5fb57510e3</t>
  </si>
  <si>
    <t>RPZP.01.01.01-32-165/09</t>
  </si>
  <si>
    <t>Innowacyjne leczenie endodontyczne przy użyciu dentaloskopu i radiowizjografii cyfrowej</t>
  </si>
  <si>
    <t>8511047389</t>
  </si>
  <si>
    <t>Centrum Somatologii "Dentysta "Zakład Opieki Zdrowotnej Lech Szadziuk</t>
  </si>
  <si>
    <t>70-552</t>
  </si>
  <si>
    <t>Al.Wyzwolenia</t>
  </si>
  <si>
    <t>0914346780</t>
  </si>
  <si>
    <t>810017657</t>
  </si>
  <si>
    <t>2011-09-29</t>
  </si>
  <si>
    <t>RPZP.02.01.02-32-151/09-02</t>
  </si>
  <si>
    <t>UDA-RPZP.02.01.02-32-151/09-02</t>
  </si>
  <si>
    <t>fb31a542b4</t>
  </si>
  <si>
    <t>RPZP.02.01.02-32-151/09</t>
  </si>
  <si>
    <t>Przebudowa ulicy Lipowej w Białogardzie.</t>
  </si>
  <si>
    <t>RPZP.01.01.01-32-410/10-03</t>
  </si>
  <si>
    <t>UDA-RPZP.01.01.01-32-410/10-03</t>
  </si>
  <si>
    <t>0f77964a0c</t>
  </si>
  <si>
    <t>RPZP.01.01.01-32-410/10</t>
  </si>
  <si>
    <t>2012-03-29</t>
  </si>
  <si>
    <t>Rozwój gabinetu lekarskiego poprzez zakup innowacyjnej technologii laserowej</t>
  </si>
  <si>
    <t>8512409647</t>
  </si>
  <si>
    <t>"ESTETICON - PRAKTYKA DERMATOLOGICZNA ANITA HURYŃ"</t>
  </si>
  <si>
    <t>71-050</t>
  </si>
  <si>
    <t>Polskich Marynarzy</t>
  </si>
  <si>
    <t>609691228</t>
  </si>
  <si>
    <t>918864709</t>
  </si>
  <si>
    <t>320369068</t>
  </si>
  <si>
    <t>RPZP.02.01.02-32-105/09-02</t>
  </si>
  <si>
    <t>UDA-RPZP.02.01.02-32-105/09-02</t>
  </si>
  <si>
    <t>6d2341285d</t>
  </si>
  <si>
    <t>RPZP.02.01.02-32-105/09</t>
  </si>
  <si>
    <t>Przebudowa drogi gminnej Grzybowo – Korzystno ETAP II</t>
  </si>
  <si>
    <t>6711042906</t>
  </si>
  <si>
    <t>Gmina Kołobrzeg</t>
  </si>
  <si>
    <t>Trzebiatowska</t>
  </si>
  <si>
    <t>48 a</t>
  </si>
  <si>
    <t>0943524848</t>
  </si>
  <si>
    <t>330920713</t>
  </si>
  <si>
    <t>2011-02-14</t>
  </si>
  <si>
    <t>RPZP.05.02.01-32-016/09-02</t>
  </si>
  <si>
    <t>UDA-RPZP.05.02.01-32-016/09-02</t>
  </si>
  <si>
    <t>73771bfa00</t>
  </si>
  <si>
    <t>RPZP.05.02.01-32-016/09</t>
  </si>
  <si>
    <t>Renowacja Świdwińskiego Ośrodka Kultury wraz z otoczeniem poprzez odtworzenie walorów kulturowych i historycznych</t>
  </si>
  <si>
    <t>RPZP.02.01.02-32-147/09-01</t>
  </si>
  <si>
    <t>UDA-RPZP.02.01.02-32-147/09-01</t>
  </si>
  <si>
    <t>8c314fd35b</t>
  </si>
  <si>
    <t>RPZP.02.01.02-32-147/09</t>
  </si>
  <si>
    <t>Przebudowa drogi gminnej Gwda Wielka-Godzimierz.</t>
  </si>
  <si>
    <t>6731772536</t>
  </si>
  <si>
    <t>Gmina Szczecinek</t>
  </si>
  <si>
    <t>Pilska</t>
  </si>
  <si>
    <t>0-94374-32-94</t>
  </si>
  <si>
    <t>0-94374-20-08</t>
  </si>
  <si>
    <t>330920908</t>
  </si>
  <si>
    <t>2011-02-11</t>
  </si>
  <si>
    <t>RPZP.01.01.02-32-200/09-01</t>
  </si>
  <si>
    <t>UDA-RPZP.01.01.02-32-200/09-01</t>
  </si>
  <si>
    <t>b334315916</t>
  </si>
  <si>
    <t>RPZP.01.01.02-32-200/09</t>
  </si>
  <si>
    <t>Wzrost konkurencyjności firmy PHU ROMEX ROMAN WASILEWSKI w Koszalinie (SSSE) poprzez zakup urządzenia i wdrożenie innowacyjnej technologii mazerowania (powierzchniowej obróbki blachy).</t>
  </si>
  <si>
    <t>6690405076</t>
  </si>
  <si>
    <t>PHU ROMEX Roman Wasilewski</t>
  </si>
  <si>
    <t>75-124</t>
  </si>
  <si>
    <t>943473040</t>
  </si>
  <si>
    <t>943473050</t>
  </si>
  <si>
    <t>330003388</t>
  </si>
  <si>
    <t>RPZP.06.04.00-32-006/10-00</t>
  </si>
  <si>
    <t>UDA-RPZP.06.04.00-32-006/10-00</t>
  </si>
  <si>
    <t>06542a36ef</t>
  </si>
  <si>
    <t>RPZP.06.04.00-32-006/10</t>
  </si>
  <si>
    <t>2008-07-10</t>
  </si>
  <si>
    <t>"Zakup taboru autobusowego na potrzeby SPA "Dąbie" Sp. z o.o. w Szczecinie"</t>
  </si>
  <si>
    <t>9551943920</t>
  </si>
  <si>
    <t>Szczecińskie Przedsiębiorstwo Autobusowe "Dąbie" Spółka z ograniczoną odpowiedzialnością</t>
  </si>
  <si>
    <t>A.Struga</t>
  </si>
  <si>
    <t>(0-91)4643835</t>
  </si>
  <si>
    <t>(0-91)4643529</t>
  </si>
  <si>
    <t>811906840</t>
  </si>
  <si>
    <t>RPZP.06.04.00-32-007/10-01</t>
  </si>
  <si>
    <t>UDA-RPZP.06.04.00-32-007/10-01</t>
  </si>
  <si>
    <t>5ed2d7edf3</t>
  </si>
  <si>
    <t>RPZP.06.04.00-32-007/10</t>
  </si>
  <si>
    <t>"Zakup taboru autobusowego na potrzeby SPA „Klonowica” sp. z o.o. w Szczecinie"</t>
  </si>
  <si>
    <t>8522252992</t>
  </si>
  <si>
    <t>Szczecińskie Przedsiębiorstwo Autobusowe "Klonowica" Spółka z ograniczoną odpowiedzialnością</t>
  </si>
  <si>
    <t>71-241</t>
  </si>
  <si>
    <t>3 c</t>
  </si>
  <si>
    <t>(091)4328400</t>
  </si>
  <si>
    <t>(091)4392990</t>
  </si>
  <si>
    <t>811907212</t>
  </si>
  <si>
    <t>RPZP.01.01.02-32-108/09-02</t>
  </si>
  <si>
    <t>UDA-RPZP.01.01.02-32-108/09-02</t>
  </si>
  <si>
    <t>09404f737d</t>
  </si>
  <si>
    <t>RPZP.01.01.02-32-108/09</t>
  </si>
  <si>
    <t>Rozbudowa parku maszynowego i wyposażenia technicznego firmy Mazur - Specjalistyczne Przedsiębiorstwo Robót Inżynieryjnych kluczem do podniesienia jej konkurencyjności na rynku krajowym</t>
  </si>
  <si>
    <t>8560002346</t>
  </si>
  <si>
    <t>MAZUR – Specjalistyczne Przedsiębiorstwo Robót Inżynieryjnych</t>
  </si>
  <si>
    <t>71-310</t>
  </si>
  <si>
    <t>Ludwika Waryńskiego</t>
  </si>
  <si>
    <t>0918121318</t>
  </si>
  <si>
    <t>810145770</t>
  </si>
  <si>
    <t>RPZP.01.01.01-32-322/09-02</t>
  </si>
  <si>
    <t>UDA-RPZP.01.01.01-32-322/09-02</t>
  </si>
  <si>
    <t>fe4a52eb72</t>
  </si>
  <si>
    <t>RPZP.01.01.01-32-322/09</t>
  </si>
  <si>
    <t>2011-09-06</t>
  </si>
  <si>
    <t>„BANK MUZYKI – system zarządzania, udostępniania on-line i archiwizacji muzyki, poprawą konkurencyjności firmy Black Coffee Music”</t>
  </si>
  <si>
    <t>8522112618</t>
  </si>
  <si>
    <t>Black Coffee Music Miłosz Wośko</t>
  </si>
  <si>
    <t>70-262</t>
  </si>
  <si>
    <t>Bł. Królowej Jadwigi</t>
  </si>
  <si>
    <t>501297119</t>
  </si>
  <si>
    <t>0914871820</t>
  </si>
  <si>
    <t>140562442</t>
  </si>
  <si>
    <t>RPZP.04.05.02-32-029/10-02</t>
  </si>
  <si>
    <t>UDA-RPZP.04.05.02-32-029/10-02</t>
  </si>
  <si>
    <t>09cf5ec316</t>
  </si>
  <si>
    <t>RPZP.04.05.02-32-029/10</t>
  </si>
  <si>
    <t>Poprawa stanu bezpieczeństwa przeciwpożarowego poprzez zakup samochodu ratowniczo- gaśniczego a także przebudowa remizy OSP wraz z wyposażeniem w Zagórzycach</t>
  </si>
  <si>
    <t>8540021978</t>
  </si>
  <si>
    <t>Gmina Łobez</t>
  </si>
  <si>
    <t>Niepodlegości</t>
  </si>
  <si>
    <t>0913974001</t>
  </si>
  <si>
    <t>0913974373</t>
  </si>
  <si>
    <t>811685616</t>
  </si>
  <si>
    <t>2011-04-26</t>
  </si>
  <si>
    <t>RPZP.01.01.03-32-048/09-05</t>
  </si>
  <si>
    <t>UDA-RPZP.01.01.03-32-048/09-05</t>
  </si>
  <si>
    <t>a2efe59301</t>
  </si>
  <si>
    <t>RPZP.01.01.03-32-048/09</t>
  </si>
  <si>
    <t>2014-07-03</t>
  </si>
  <si>
    <t>Od optyki do geolokalizacji – inwestycja w firmie GISPRO wyrazem innowacyjnych zmian.</t>
  </si>
  <si>
    <t>9552179786</t>
  </si>
  <si>
    <t>GISPRO Spółka z ograniczoną odpowiedzialnością</t>
  </si>
  <si>
    <t>71-637</t>
  </si>
  <si>
    <t>Teofila Firlika</t>
  </si>
  <si>
    <t>+48914234181</t>
  </si>
  <si>
    <t>+48914234183</t>
  </si>
  <si>
    <t>320253489</t>
  </si>
  <si>
    <t>2014-07-08</t>
  </si>
  <si>
    <t>RPZP.01.01.01-32-286/09-02</t>
  </si>
  <si>
    <t>UDA-RPZP.01.01.01-32-286/09-02</t>
  </si>
  <si>
    <t>3d321d107d</t>
  </si>
  <si>
    <t>RPZP.01.01.01-32-286/09</t>
  </si>
  <si>
    <t>2010-05-24</t>
  </si>
  <si>
    <t>2011-07-28</t>
  </si>
  <si>
    <t>Nowe możliwości rozwoju firmy PRACOWNIA DENTYSTYCZNA Grażyna Jaśkiewicz dzięki wdrożeniu nowoczesnych technik protetycznych.</t>
  </si>
  <si>
    <t>6691485858</t>
  </si>
  <si>
    <t>PRACOWNIA DENTYSTYCZNA Grażyna Jaśkiewicz</t>
  </si>
  <si>
    <t>75-414</t>
  </si>
  <si>
    <t>Al. Monte Cassino</t>
  </si>
  <si>
    <t>15b</t>
  </si>
  <si>
    <t>600296661</t>
  </si>
  <si>
    <t>330405253</t>
  </si>
  <si>
    <t>RPZP.07.03.02-32-011/09-04</t>
  </si>
  <si>
    <t>UDA-RPZP.07.03.02-32-011/09-04</t>
  </si>
  <si>
    <t>b725b1f342</t>
  </si>
  <si>
    <t>RPZP.07.03.02-32-011/09</t>
  </si>
  <si>
    <t>2014-01-02</t>
  </si>
  <si>
    <t>ZAKUP SPECJALISTYCZNEJ APARATURY MEDYCZNEJ DLA SPSP W GOLENIOWIE</t>
  </si>
  <si>
    <t>8561659841</t>
  </si>
  <si>
    <t>SZPITALNE CENTRUM MEDYCZNE W GOLENIOWIE SP. Z O.O. (DAWNIEJ SAMODZIELNY PUBLICZNY SZPITAL POWIATOWY W GOLENIOWIE)</t>
  </si>
  <si>
    <t>GOLENIÓW</t>
  </si>
  <si>
    <t>NOWOGARDZKA</t>
  </si>
  <si>
    <t>0914664301</t>
  </si>
  <si>
    <t>0914664315</t>
  </si>
  <si>
    <t>810978836</t>
  </si>
  <si>
    <t>2014-01-29</t>
  </si>
  <si>
    <t>RPZP.01.01.01-32-017/09-02</t>
  </si>
  <si>
    <t>UDA-RPZP.01.01.01-32-017/09-02</t>
  </si>
  <si>
    <t>01a5905c10</t>
  </si>
  <si>
    <t>RPZP.01.01.01-32-017/09</t>
  </si>
  <si>
    <t>„Dywersyfikacja działalności ”MK” S.C Raciborski, Rączka poprzez zakup innowacyjnej linii technologicznej do produkcji zautomatyzowanych dystrybutorów wody i energii”.</t>
  </si>
  <si>
    <t>8512163229</t>
  </si>
  <si>
    <t>"MK" S.C Raciborski, Rączka</t>
  </si>
  <si>
    <t>Michała Kleofasa Ogińskiego</t>
  </si>
  <si>
    <t>+914624660</t>
  </si>
  <si>
    <t>+914624693</t>
  </si>
  <si>
    <t>811048447</t>
  </si>
  <si>
    <t>RPZP.01.01.02-32-012/09-03</t>
  </si>
  <si>
    <t>UDA-RPZP.01.01.02-32-012/09-03</t>
  </si>
  <si>
    <t>9ecfed6634</t>
  </si>
  <si>
    <t>RPZP.01.01.02-32-012/09</t>
  </si>
  <si>
    <t>2011-09-14</t>
  </si>
  <si>
    <t>Podniesienie konkurencyjności PUP POMOT Sp. z o.o w Chojnie poprzez innowacyjne inwestycje.</t>
  </si>
  <si>
    <t>8580003449</t>
  </si>
  <si>
    <t>Przedsiębiorstwo Usługowo Produkcyjne POMOT Sp. z o.o.</t>
  </si>
  <si>
    <t>914141355</t>
  </si>
  <si>
    <t>914141302</t>
  </si>
  <si>
    <t>810045369</t>
  </si>
  <si>
    <t>RPZP.07.01.02-32-011/10-01</t>
  </si>
  <si>
    <t>UDA-RPZP.07.01.02-32-011/10-01</t>
  </si>
  <si>
    <t>eaf4c3050e</t>
  </si>
  <si>
    <t>RPZP.07.01.02-32-011/10</t>
  </si>
  <si>
    <t>2007-11-29</t>
  </si>
  <si>
    <t>2010-12-24</t>
  </si>
  <si>
    <t>„Przebudowa i wyposażenie infrastruktury edukacyjnej w Zespołach Szkół w Powiecie Drawskim celem poprawy jakości i dostępności edukacji na poziomie ponadgimnazjalnym ”</t>
  </si>
  <si>
    <t>330920765</t>
  </si>
  <si>
    <t>RPZP.02.01.01-32-002/09-07</t>
  </si>
  <si>
    <t>UDA-RPZP.02.01.01-32-002/09-07</t>
  </si>
  <si>
    <t>4a549038b2</t>
  </si>
  <si>
    <t>RPZP.02.01.01-32-002/09</t>
  </si>
  <si>
    <t>Przebudowa przejścia przez m. Połczyn Zdrój w ciągu drogi wojewódzkiej nr 163</t>
  </si>
  <si>
    <t>RPZP.02.01.01-32-001/10-03</t>
  </si>
  <si>
    <t>UDA-RPZP.02.01.01-32-001/10-03</t>
  </si>
  <si>
    <t>944c1c17a4</t>
  </si>
  <si>
    <t>RPZP.02.01.01-32-001/10</t>
  </si>
  <si>
    <t>2010-12-28</t>
  </si>
  <si>
    <t>Przebudowa wiaduktu w m. Białogard w ciągu drogi wojewódzkiej nr 163</t>
  </si>
  <si>
    <t>RPZP.01.01.02-32-185/09-03</t>
  </si>
  <si>
    <t>UDA-RPZP.01.01.02-32-185/09-03</t>
  </si>
  <si>
    <t>3993ea174d</t>
  </si>
  <si>
    <t>RPZP.01.01.02-32-185/09</t>
  </si>
  <si>
    <t>2012-02-17</t>
  </si>
  <si>
    <t>Usprawnienie procesu produkcji spółki "AGNES" sp. jawna w Świdwinie poprzez zakup urządzeń do komputerowego wspierania produkcji oraz wyposażenia studia fotograficznego.</t>
  </si>
  <si>
    <t>6721555926</t>
  </si>
  <si>
    <t>"AGNES" Agnieszka Pietrzykowska-Czarna i Grzegorz Czarny Spółka Jawna w Świdwinie</t>
  </si>
  <si>
    <t>3 Marca</t>
  </si>
  <si>
    <t>26</t>
  </si>
  <si>
    <t>943653500</t>
  </si>
  <si>
    <t>330018415</t>
  </si>
  <si>
    <t>2012-02-21</t>
  </si>
  <si>
    <t>RPZP.05.02.01-32-022/09-02</t>
  </si>
  <si>
    <t>UDA-RPZP.05.02.01-32-022/09-02</t>
  </si>
  <si>
    <t>d86a4f64f1</t>
  </si>
  <si>
    <t>RPZP.05.02.01-32-022/09</t>
  </si>
  <si>
    <t>2011-03-16</t>
  </si>
  <si>
    <t>Rozwój infrastruktury kulturowej na terenie gminy Karlino poprzez utworzenie w budynku użyteczności publicznej Muzeum Ziemi Karlińskiej.</t>
  </si>
  <si>
    <t>6722035436</t>
  </si>
  <si>
    <t>Gmina Karlino</t>
  </si>
  <si>
    <t>Plac Jana Pawła II</t>
  </si>
  <si>
    <t>(094)3119548</t>
  </si>
  <si>
    <t>(094)3117410</t>
  </si>
  <si>
    <t>330920457</t>
  </si>
  <si>
    <t>RPZP.07.03.01</t>
  </si>
  <si>
    <t>RPZP.07.03.01-32-003/09-05</t>
  </si>
  <si>
    <t>UDA-RPZP.07.03.01-32-003/09-05</t>
  </si>
  <si>
    <t>3489be48dc</t>
  </si>
  <si>
    <t>RPZP.07.03.01-32-003/09</t>
  </si>
  <si>
    <t>2012-03-12</t>
  </si>
  <si>
    <t>Kompleksowa poprawa dostępności i jakości usług medycznych dla matki i dziecka – zmiana funkcji Pawilonu 2B - Samodzielny Publiczny Specjalistyczny Zakład Opieki Zdrowotnej „Zdroje” w Szczecinie</t>
  </si>
  <si>
    <t>9551489094</t>
  </si>
  <si>
    <t>Samodzielny Publiczny Specjalistyczny Zakład Opieki Zdrowotnej „Zdroje”</t>
  </si>
  <si>
    <t>Mączna</t>
  </si>
  <si>
    <t>091/88-06-200</t>
  </si>
  <si>
    <t>091/88-06-203</t>
  </si>
  <si>
    <t>000291411</t>
  </si>
  <si>
    <t>2012-03-16</t>
  </si>
  <si>
    <t>RPZP.05.01.01-32-036/09-02</t>
  </si>
  <si>
    <t>UDA-RPZP.05.01.01-32-036/09-02</t>
  </si>
  <si>
    <t>27b81ac1bd</t>
  </si>
  <si>
    <t>RPZP.05.01.01-32-036/09</t>
  </si>
  <si>
    <t>2011-05-19</t>
  </si>
  <si>
    <t xml:space="preserve">Przebudowa publicznej infrastruktury turystycznej - kładki dla pieszych w Uzdrowisku Kołobrzeg" </t>
  </si>
  <si>
    <t>RPZP.07.01.01-32-002/09-04</t>
  </si>
  <si>
    <t>UDA-RPZP.07.01.01-32-002/09-04</t>
  </si>
  <si>
    <t>303753d74c</t>
  </si>
  <si>
    <t>RPZP.07.01.01-32-002/09</t>
  </si>
  <si>
    <t>2011-04-14</t>
  </si>
  <si>
    <t>Przebudowa budynku infrastruktury edukacyjnej PWSZ w Wałczu</t>
  </si>
  <si>
    <t>7651597178</t>
  </si>
  <si>
    <t>Państwowa Wyższa Szkoła Zawodowa w Wałczu</t>
  </si>
  <si>
    <t>0672500187</t>
  </si>
  <si>
    <t>331447710</t>
  </si>
  <si>
    <t>RPZP.01.01.03-32-038/09-03</t>
  </si>
  <si>
    <t>UDA-RPZP.01.01.03-32-038/09-03</t>
  </si>
  <si>
    <t>d8acf4392e</t>
  </si>
  <si>
    <t>RPZP.01.01.03-32-038/09</t>
  </si>
  <si>
    <t>Wdrożenie innowacyjnych technologii produkcji w firmie Koschem</t>
  </si>
  <si>
    <t>2530253626</t>
  </si>
  <si>
    <t>KOSCHEM KSEL - ADAMUS SPÓŁKA JAWNA</t>
  </si>
  <si>
    <t>0915777903</t>
  </si>
  <si>
    <t>0913970014</t>
  </si>
  <si>
    <t>320290390</t>
  </si>
  <si>
    <t>RPZP.02.01.02-32-109/09-02</t>
  </si>
  <si>
    <t>UDA-RPZP.02.01.02-32-109/09-02</t>
  </si>
  <si>
    <t>bbcdf28bb9</t>
  </si>
  <si>
    <t>RPZP.02.01.02-32-109/09</t>
  </si>
  <si>
    <t xml:space="preserve">Przebudowa i budowa drogi 1709Z Stargard Szcz.-Sowno. Wykonanie odcinka drogi w Stargardzie Szcz.od skrzyżowania ul.Piłsudskiego z ul.Sienkiewicza do miejsc.Żarowo-Etap G-od km 13+560 do km 15+958 </t>
  </si>
  <si>
    <t>RPZP.02.01.02-32-113/09-03</t>
  </si>
  <si>
    <t>UDA-RPZP.02.01.02-32-113/09-03</t>
  </si>
  <si>
    <t>361bb91a64</t>
  </si>
  <si>
    <t>RPZP.02.01.02-32-113/09</t>
  </si>
  <si>
    <t>2011-03-21</t>
  </si>
  <si>
    <t>Budowa drogi gminnej na odcinku od drogi woj. nr 105 obręb Wilczkowo do drogi gminnej w m. Rybokarty.</t>
  </si>
  <si>
    <t>8571821013</t>
  </si>
  <si>
    <t>Gmina Gryfice</t>
  </si>
  <si>
    <t>Plac Zwycięstwa</t>
  </si>
  <si>
    <t>0913843315</t>
  </si>
  <si>
    <t>0913843642</t>
  </si>
  <si>
    <t>811684380</t>
  </si>
  <si>
    <t>RPZP.01.01.01-32-204/09-03</t>
  </si>
  <si>
    <t>UDA-RPZP.01.01.01-32-204/09-03</t>
  </si>
  <si>
    <t>ff7dcc589d</t>
  </si>
  <si>
    <t>RPZP.01.01.01-32-204/09</t>
  </si>
  <si>
    <t xml:space="preserve">„Klinika pięknego uśmiechu - utworzenie nowoczesnego gabinetu stomatologii i medycyny estetycznej" </t>
  </si>
  <si>
    <t>9271608876</t>
  </si>
  <si>
    <t>Klinika Pięknego Uśmiechu - Katarzyna Jamroszczyk</t>
  </si>
  <si>
    <t>71-520</t>
  </si>
  <si>
    <t>Niemcewicza</t>
  </si>
  <si>
    <t>24A</t>
  </si>
  <si>
    <t>0914800525</t>
  </si>
  <si>
    <t>0914820525</t>
  </si>
  <si>
    <t>970675540</t>
  </si>
  <si>
    <t>RPZP.01.01.02-32-166/09-03</t>
  </si>
  <si>
    <t>UDA-RPZP.01.01.02-32-166/09-03</t>
  </si>
  <si>
    <t>2d2ed5eac4</t>
  </si>
  <si>
    <t>RPZP.01.01.02-32-166/09</t>
  </si>
  <si>
    <t>Wprowadzenie nowatorskich usług z zastosowaniem innowacyjnych technologii w zakresie rozwoju motoryzacji</t>
  </si>
  <si>
    <t>6692347644</t>
  </si>
  <si>
    <t>AUTO CENTRUM „JACEX” SP. JAWNA R.E.KOZŁOWSCY</t>
  </si>
  <si>
    <t>943516282</t>
  </si>
  <si>
    <t>331405568</t>
  </si>
  <si>
    <t>2011-07-11</t>
  </si>
  <si>
    <t>RPZP.05.02.01-32-015/09-02</t>
  </si>
  <si>
    <t>UDA-RPZP.05.02.01-32-015/09-02</t>
  </si>
  <si>
    <t>9e08101018</t>
  </si>
  <si>
    <t>RPZP.05.02.01-32-015/09</t>
  </si>
  <si>
    <t>2008-07-15</t>
  </si>
  <si>
    <t>2011-08-29</t>
  </si>
  <si>
    <t>Remont i modernizacja Pyrzyckiego Domu Klutury</t>
  </si>
  <si>
    <t>09139-70-310</t>
  </si>
  <si>
    <t>09139-70-314</t>
  </si>
  <si>
    <t>RPZP.01.01.01-32-560/10-02</t>
  </si>
  <si>
    <t>UDA-RPZP.01.01.01-32-560/10-02</t>
  </si>
  <si>
    <t>e610ce0e81</t>
  </si>
  <si>
    <t>RPZP.01.01.01-32-560/10</t>
  </si>
  <si>
    <t>Zakup innowacyjnego sprzętu geodezyjnego przez firmę GEOBUD w Szczecinie, umożliwiającego rozszerzenie usług geodezyjnych wykonywanych w oparciu o system radiowej nawigacji satelitarnej GPS/GLONASS</t>
  </si>
  <si>
    <t>70-414</t>
  </si>
  <si>
    <t>Pl. Lotników</t>
  </si>
  <si>
    <t>RPZP.01.01.01-32-011/10-01</t>
  </si>
  <si>
    <t>UDA-RPZP.01.01.01-32-011/10-01</t>
  </si>
  <si>
    <t>c9da16f9d4</t>
  </si>
  <si>
    <t>RPZP.01.01.01-32-011/10</t>
  </si>
  <si>
    <t>Innowacja procesowa i produktowa polegająca na budowie warsztatu i zakupie przenośnego urządzenia do regeneracji turbosprężarek, optymalną drogą do wzrostu konkurencyjności firmy ANMAR.</t>
  </si>
  <si>
    <t>RPZP.01.01.02-32-101/08-03</t>
  </si>
  <si>
    <t>UDA-RPZP.01.01.02-32-101/08-03</t>
  </si>
  <si>
    <t>e9a79d9ad9</t>
  </si>
  <si>
    <t>RPZP.01.01.02-32-101/08</t>
  </si>
  <si>
    <t>System on-line zarządzania zintegrowanym procesem obsługującym nowoczesne i tradycyjne kanały wymiany informacji i dokumentów</t>
  </si>
  <si>
    <t>8520006444</t>
  </si>
  <si>
    <t>UNIZETO TECHNOLOGIES Spółka Akcyjna</t>
  </si>
  <si>
    <t>0914801201</t>
  </si>
  <si>
    <t>0914801220</t>
  </si>
  <si>
    <t>810404880</t>
  </si>
  <si>
    <t>RPZP.08.02.00-32-001/10-02</t>
  </si>
  <si>
    <t>RPZP.08.02.00-32-001/10</t>
  </si>
  <si>
    <t>2009-07-23</t>
  </si>
  <si>
    <t>2010-01-01</t>
  </si>
  <si>
    <t>Prowadzenie działań informacyjno - promocyjnych RPO WZ w roku 2010</t>
  </si>
  <si>
    <t>2011-08-16</t>
  </si>
  <si>
    <t>RPZP.08.01.00-32-001/10-03</t>
  </si>
  <si>
    <t>RPZP.08.01.00-32-001/10</t>
  </si>
  <si>
    <t>2009-07-28</t>
  </si>
  <si>
    <t>2010-03-23</t>
  </si>
  <si>
    <t>Realizacja działań administracji zajmującej się zarządzaniem RPO WZ w roku 2010</t>
  </si>
  <si>
    <t>RPZP.08.01.00-32-002/10-02</t>
  </si>
  <si>
    <t>RPZP.08.01.00-32-002/10</t>
  </si>
  <si>
    <t>2011-08-31</t>
  </si>
  <si>
    <t>Wsparcie administracji zajmującej się wdrażaniem RPO WZ w 2010 roku</t>
  </si>
  <si>
    <t>RPZP.01.01.02-32-072/08-01</t>
  </si>
  <si>
    <t>UDA-RPZP.01.01.02-32-072/08-01</t>
  </si>
  <si>
    <t>526d7ab7c0</t>
  </si>
  <si>
    <t>RPZP.01.01.02-32-072/08</t>
  </si>
  <si>
    <t>2010-01-22</t>
  </si>
  <si>
    <t>Modernizacja procesu chłodzenia i konfekcjonowania mieszanki gumowej w Zakładzie Przemysłu Gumowego „STARGUM” w Stargardzie Szczecińskim.</t>
  </si>
  <si>
    <t>8540003383</t>
  </si>
  <si>
    <t>“STARGUM” ZAKŁAD PRZEMYSŁU GUMOWEGO JAN STANKIEWICZ</t>
  </si>
  <si>
    <t>Okrężna</t>
  </si>
  <si>
    <t>810182132</t>
  </si>
  <si>
    <t>RPZP.01.01.02-32-008/08-02</t>
  </si>
  <si>
    <t>UDA-RPZP.01.01.02-32-008/08-02</t>
  </si>
  <si>
    <t>60e12b73f1</t>
  </si>
  <si>
    <t>RPZP.01.01.02-32-008/08</t>
  </si>
  <si>
    <t>2009-10-21</t>
  </si>
  <si>
    <t>Technologia CTP, nowoczesna, arkuszowa, offsetowa maszyna drukująca oraz maszyny introligatorskie – wdrożenie nowoczesnych technologii w Prasowych Zakładach Graficznych Sp. z o.o. w Koszalinie.</t>
  </si>
  <si>
    <t>6690502046</t>
  </si>
  <si>
    <t>Prasowe Zakłady Graficzne Sp. z o.o.</t>
  </si>
  <si>
    <t>75-811</t>
  </si>
  <si>
    <t>Połczyńska</t>
  </si>
  <si>
    <t>61a</t>
  </si>
  <si>
    <t>943426261</t>
  </si>
  <si>
    <t>943426266</t>
  </si>
  <si>
    <t>330009215</t>
  </si>
  <si>
    <t>RPZP.07.03.02-32-010/09-05</t>
  </si>
  <si>
    <t>UDA-RPZP.07.03.02-32-010/09-05</t>
  </si>
  <si>
    <t>f98ebcb048</t>
  </si>
  <si>
    <t>RPZP.07.03.02-32-010/09</t>
  </si>
  <si>
    <t>2008-10-03</t>
  </si>
  <si>
    <t>Program profilaktyki diabetologiczno - kardiologicznej w Szczecinie wraz z zakupem sprzetu</t>
  </si>
  <si>
    <t>RPZP.05.02.01-32-010/09-03</t>
  </si>
  <si>
    <t>UDA-RPZP.05.02.01-32-010/09-03</t>
  </si>
  <si>
    <t>546687d0be</t>
  </si>
  <si>
    <t>RPZP.05.02.01-32-010/09</t>
  </si>
  <si>
    <t>Wzrost znaczenia kultury na wsi – rozbudowa świetlicy w Żelechowie</t>
  </si>
  <si>
    <t>8581726084</t>
  </si>
  <si>
    <t>Gmina Widuchowa</t>
  </si>
  <si>
    <t>74-120</t>
  </si>
  <si>
    <t>Widuchowa</t>
  </si>
  <si>
    <t>0914167255</t>
  </si>
  <si>
    <t>0914167281</t>
  </si>
  <si>
    <t>811684924</t>
  </si>
  <si>
    <t>RPZP.01.01.01-32-011/09-02</t>
  </si>
  <si>
    <t>UDA-RPZP.01.01.01-32-011/09-02</t>
  </si>
  <si>
    <t>cc8da62578</t>
  </si>
  <si>
    <t>RPZP.01.01.01-32-011/09</t>
  </si>
  <si>
    <t>2013-10-16</t>
  </si>
  <si>
    <t>Modernizacja i rozbudowa infrastruktury biurowej i teleinformatycznej w celu znaczącego ulepszenia oferowanych usług oraz stworzenia nowego miejsca pracy.</t>
  </si>
  <si>
    <t>9551876046</t>
  </si>
  <si>
    <t>IKARIA, Dorota Renata Budzińska</t>
  </si>
  <si>
    <t>Ks. Bogusława</t>
  </si>
  <si>
    <t>42</t>
  </si>
  <si>
    <t>2A</t>
  </si>
  <si>
    <t>0914310099</t>
  </si>
  <si>
    <t>0914310098</t>
  </si>
  <si>
    <t>812606659</t>
  </si>
  <si>
    <t>2013-10-18</t>
  </si>
  <si>
    <t>RPZP.01.01.01-32-065/09-04</t>
  </si>
  <si>
    <t>UDA-RPZP.01.01.01-32-065/09-04</t>
  </si>
  <si>
    <t>8df5802db0</t>
  </si>
  <si>
    <t>RPZP.01.01.01-32-065/09</t>
  </si>
  <si>
    <t>2011-11-16</t>
  </si>
  <si>
    <t>EDUKACYJNY PUNKT PRZEDSZKOLNY</t>
  </si>
  <si>
    <t>8522228798</t>
  </si>
  <si>
    <t>Studio Odotta 1, Katarzyna Małecka</t>
  </si>
  <si>
    <t>71-543</t>
  </si>
  <si>
    <t>Cegielskiego</t>
  </si>
  <si>
    <t>511910561</t>
  </si>
  <si>
    <t>320403078</t>
  </si>
  <si>
    <t>RPZP.07.03.02-32-005/10-01</t>
  </si>
  <si>
    <t>UDA-RPZP.07.03.02-32-005/10-01</t>
  </si>
  <si>
    <t>c83a940eb0</t>
  </si>
  <si>
    <t>RPZP.07.03.02-32-005/10</t>
  </si>
  <si>
    <t>Pawilon Położniczo-Ginekologiczny i modernizacja szpitala w Stargardzie Szczecińskim-zakup wyposażenia II Etap</t>
  </si>
  <si>
    <t>RPZP.01.01.02-32-074/09-01</t>
  </si>
  <si>
    <t>UDA-RPZP.01.01.02-32-074/09-01</t>
  </si>
  <si>
    <t>10f4d0556e</t>
  </si>
  <si>
    <t>RPZP.01.01.02-32-074/09</t>
  </si>
  <si>
    <t>2010-06-03</t>
  </si>
  <si>
    <t>2011-03-07</t>
  </si>
  <si>
    <t>Modernizacja procesu produkcyjnego opakowań z tworzyw sztucznych poprzez zainstalowanie nowoczesnej maszyny fleksograficznej</t>
  </si>
  <si>
    <t>6690002645</t>
  </si>
  <si>
    <t>Zakład Przetwórstwa Tworzyw Sztucznych "FOL-PAK" Jerzy Kęsik</t>
  </si>
  <si>
    <t>76-142</t>
  </si>
  <si>
    <t>Przystawy</t>
  </si>
  <si>
    <t>55b</t>
  </si>
  <si>
    <t>943184219</t>
  </si>
  <si>
    <t>943184256</t>
  </si>
  <si>
    <t>330053280</t>
  </si>
  <si>
    <t>RPZP.01.01.02-32-198/09-03</t>
  </si>
  <si>
    <t>UDA-RPZP.01.01.02-32-198/09-03</t>
  </si>
  <si>
    <t>RPZP.01.01.02-32-198/09</t>
  </si>
  <si>
    <t>2014-11-12</t>
  </si>
  <si>
    <t>Modernizacja piekarni w Darłowie</t>
  </si>
  <si>
    <t>4990648758</t>
  </si>
  <si>
    <t>GS DARŁOWO Spółka z ograniczoną odpowiedzialnością</t>
  </si>
  <si>
    <t>0943140045</t>
  </si>
  <si>
    <t>0943140046</t>
  </si>
  <si>
    <t>321408793</t>
  </si>
  <si>
    <t>2014-11-13</t>
  </si>
  <si>
    <t>RPZP.01.01.02-32-207/09-02</t>
  </si>
  <si>
    <t>UDA-RPZP.01.01.02-32-207/09-02</t>
  </si>
  <si>
    <t>129b5fc014</t>
  </si>
  <si>
    <t>RPZP.01.01.02-32-207/09</t>
  </si>
  <si>
    <t>2011-10-27</t>
  </si>
  <si>
    <t>Wzrost konkurencyjności przedsiębiorstwa poprzez inwestycje w majątek trwały</t>
  </si>
  <si>
    <t>6692131536</t>
  </si>
  <si>
    <t>Piekarnia Kaliszczak Spółka Cywilna</t>
  </si>
  <si>
    <t>75-423</t>
  </si>
  <si>
    <t>Młyńska</t>
  </si>
  <si>
    <t>48</t>
  </si>
  <si>
    <t>0943422341</t>
  </si>
  <si>
    <t>------------</t>
  </si>
  <si>
    <t>330561332</t>
  </si>
  <si>
    <t>RPZP.01.01.02-32-129/09-03</t>
  </si>
  <si>
    <t>UDA-RPZP.01.01.02-32-129/09-03</t>
  </si>
  <si>
    <t>bc82bd1e75</t>
  </si>
  <si>
    <t>RPZP.01.01.02-32-129/09</t>
  </si>
  <si>
    <t>Poprawa konkurencyjności firmy poprzez zakupo nowoczesnych maszyn produkcyjnych</t>
  </si>
  <si>
    <t>6711815053</t>
  </si>
  <si>
    <t>SPOŁEM KOŁOBRZEG Sp. z o.o.</t>
  </si>
  <si>
    <t>0943553735</t>
  </si>
  <si>
    <t>0949523352</t>
  </si>
  <si>
    <t>321497704</t>
  </si>
  <si>
    <t>RPZP.01.01.02-32-083/09-03</t>
  </si>
  <si>
    <t>UDA-RPZP.01.01.02-32-083/09-03</t>
  </si>
  <si>
    <t>92878a123a</t>
  </si>
  <si>
    <t>RPZP.01.01.02-32-083/09</t>
  </si>
  <si>
    <t>Instalacja zintegrowanego systemu informatycznego do wspomagania prac magazynowych i wysyłki towarów</t>
  </si>
  <si>
    <t>8522345966</t>
  </si>
  <si>
    <t>"Elte" Sp. z o.o.</t>
  </si>
  <si>
    <t>Kołbacz</t>
  </si>
  <si>
    <t>Warcisława</t>
  </si>
  <si>
    <t>(091)3124191</t>
  </si>
  <si>
    <t>(091)3124198</t>
  </si>
  <si>
    <t>812421084</t>
  </si>
  <si>
    <t>RPZP.01.01.01-32-354/10-02</t>
  </si>
  <si>
    <t>UDA-RPZP.01.01.01-32-354/10-02</t>
  </si>
  <si>
    <t>6d2f86391f</t>
  </si>
  <si>
    <t>RPZP.01.01.01-32-354/10</t>
  </si>
  <si>
    <t>2012-01-02</t>
  </si>
  <si>
    <t>Wzrost konkurencyjnosci przedsiębiorstwa poprzez zakup specjalistycznego urządzenia protetycznego.</t>
  </si>
  <si>
    <t>9551827266</t>
  </si>
  <si>
    <t>Omega Paweł Robert Kalbarczyk</t>
  </si>
  <si>
    <t>70-314</t>
  </si>
  <si>
    <t>Krzywoustego</t>
  </si>
  <si>
    <t>20-21</t>
  </si>
  <si>
    <t>606649649</t>
  </si>
  <si>
    <t>914887744</t>
  </si>
  <si>
    <t>811948257</t>
  </si>
  <si>
    <t>2012-01-03</t>
  </si>
  <si>
    <t>RPZP.01.01.01-32-488/10-01</t>
  </si>
  <si>
    <t>UDA-RPZP.01.01.01-32-488/10-01</t>
  </si>
  <si>
    <t>1dc647d338</t>
  </si>
  <si>
    <t>RPZP.01.01.01-32-488/10</t>
  </si>
  <si>
    <t>2012-07-27</t>
  </si>
  <si>
    <t>Wzrost konkurencyjności firmy poprzez zakup innowacyjnego sprzętu stomatologicznego.</t>
  </si>
  <si>
    <t>6691245812</t>
  </si>
  <si>
    <t>"MEDICUS" ZOZ Stomatologiczno-Ginekologiczny S.C. Renata Kreżał-Salloum,Ismaiel Salloum</t>
  </si>
  <si>
    <t>RPZP.01.01.01-32-469/10-02</t>
  </si>
  <si>
    <t>UDA-RPZP.01.01.01-32-469/10-02</t>
  </si>
  <si>
    <t>d1b576e14d</t>
  </si>
  <si>
    <t>RPZP.01.01.01-32-469/10</t>
  </si>
  <si>
    <t>2012-09-19</t>
  </si>
  <si>
    <t>Wzrost konkurencyjności firmy CENTER-DENT poprzez zakup innowacyjnego sprzętu stomatologicznego.</t>
  </si>
  <si>
    <t>6691414255</t>
  </si>
  <si>
    <t>Stomatologiczny Zakład Opieki Zdrowotnej Center- Dent Anna Dziurewicz-Góra</t>
  </si>
  <si>
    <t>75-050</t>
  </si>
  <si>
    <t>0604-565-215</t>
  </si>
  <si>
    <t>330496416</t>
  </si>
  <si>
    <t>2012-09-21</t>
  </si>
  <si>
    <t>RPZP.01.01.01-32-314/10-02</t>
  </si>
  <si>
    <t>UDA-RPZP.01.01.01-32-314/10-02</t>
  </si>
  <si>
    <t>e2e184e1f2</t>
  </si>
  <si>
    <t>RPZP.01.01.01-32-314/10</t>
  </si>
  <si>
    <t>2014-12-05</t>
  </si>
  <si>
    <t>„Utworzenie centrum squasha i wprowadzenie innowacyjnych usług sportowo-rekreacyjnych”.</t>
  </si>
  <si>
    <t>8522569393</t>
  </si>
  <si>
    <t>SALUS Sp. z o.o.</t>
  </si>
  <si>
    <t>Żyzna</t>
  </si>
  <si>
    <t>320817130</t>
  </si>
  <si>
    <t>2014-12-08</t>
  </si>
  <si>
    <t>RPZP.01.01.01-32-001/10-02</t>
  </si>
  <si>
    <t>UDA-RPZP.01.01.01-32-001/10-02</t>
  </si>
  <si>
    <t>d8681f8950</t>
  </si>
  <si>
    <t>RPZP.01.01.01-32-001/10</t>
  </si>
  <si>
    <t>Park linowy w Stargardzie Szczecińskim</t>
  </si>
  <si>
    <t>8541041517</t>
  </si>
  <si>
    <t>BODY SECRET S.C.</t>
  </si>
  <si>
    <t>b</t>
  </si>
  <si>
    <t>91-834-51-51</t>
  </si>
  <si>
    <t>91-577-54-25</t>
  </si>
  <si>
    <t>320263654</t>
  </si>
  <si>
    <t>RPZP.01.01.03-32-099/10-00</t>
  </si>
  <si>
    <t>UDA-RPZP.01.01.03-32-099/10-00</t>
  </si>
  <si>
    <t>1e2d067cca</t>
  </si>
  <si>
    <t>RPZP.01.01.03-32-099/10</t>
  </si>
  <si>
    <t>ZAKUP ORAZ WDROŻENIE PLATFORMY WYMIANY DANYCH CYFROWYCH POMIĘDZY PARTNERAMI HANDLOWYMI</t>
  </si>
  <si>
    <t>8513088607</t>
  </si>
  <si>
    <t>"SICA" SPÓŁKA Z OGRANICZONA ODPOWIEDZIALNOSCIA</t>
  </si>
  <si>
    <t>71-441</t>
  </si>
  <si>
    <t>Niemierzyńska</t>
  </si>
  <si>
    <t>17a</t>
  </si>
  <si>
    <t>796641783</t>
  </si>
  <si>
    <t>(48-22)5903844</t>
  </si>
  <si>
    <t>320646059</t>
  </si>
  <si>
    <t>RPZP.05.01.01-32-015/09-03</t>
  </si>
  <si>
    <t>UDA-RPZP.05.01.01-32-015/09-03</t>
  </si>
  <si>
    <t>cd8eabb4dd</t>
  </si>
  <si>
    <t>RPZP.05.01.01-32-015/09</t>
  </si>
  <si>
    <t>Podniesienie atrakcyjności turystycznej - przebudowa centralnego Placu Zwycięstwa w Gryficach</t>
  </si>
  <si>
    <t>RPZP.01.01.01-32-167/09-05</t>
  </si>
  <si>
    <t>UDA-RPZP.01.01.01-32-167/09-05</t>
  </si>
  <si>
    <t>e05b326471</t>
  </si>
  <si>
    <t>RPZP.01.01.01-32-167/09</t>
  </si>
  <si>
    <t>2011-07-14</t>
  </si>
  <si>
    <t>Zwiększenie konkurencyjności Zakładu Ogólnobudowlanego Maso-Tech dzięki kompleksowości oraz poszerzeniu oferty świadczonych usług budowlanych</t>
  </si>
  <si>
    <t>8512177438</t>
  </si>
  <si>
    <t>Maso-Tech Zakład Ogólnobudowlany Zdrojewski Sylwester</t>
  </si>
  <si>
    <t>Plichowo</t>
  </si>
  <si>
    <t>Leśna</t>
  </si>
  <si>
    <t>604955453</t>
  </si>
  <si>
    <t>914244488</t>
  </si>
  <si>
    <t>811811200</t>
  </si>
  <si>
    <t>2011-07-20</t>
  </si>
  <si>
    <t>RPZP.04.05.02-32-016/10-02</t>
  </si>
  <si>
    <t>UDA-RPZP.04.05.02-32-016/10-02</t>
  </si>
  <si>
    <t>c096e2d4c0</t>
  </si>
  <si>
    <t>RPZP.04.05.02-32-016/10</t>
  </si>
  <si>
    <t>2011-10-11</t>
  </si>
  <si>
    <t>Zwiększenie stanu bezpieczeństwa, ograniczenie skutków zagrożeń naturalnych oraz przeciwdziałanie poważnym awariom poprzez przebudowę obiektu OSP w Baniach i zakup specjalistycznego sprzętu</t>
  </si>
  <si>
    <t>8581726138</t>
  </si>
  <si>
    <t>Gmina Banie</t>
  </si>
  <si>
    <t>74-110</t>
  </si>
  <si>
    <t>Banie</t>
  </si>
  <si>
    <t>Skośna</t>
  </si>
  <si>
    <t>0914166381</t>
  </si>
  <si>
    <t>0914166353</t>
  </si>
  <si>
    <t>811684597</t>
  </si>
  <si>
    <t>RPZP.02.01.02-32-059/09-04</t>
  </si>
  <si>
    <t>UDA-RPZP.02.01.02-32-059/09-04</t>
  </si>
  <si>
    <t>8bad1a2bdc</t>
  </si>
  <si>
    <t>RPZP.02.01.02-32-059/09</t>
  </si>
  <si>
    <t>2012-06-01</t>
  </si>
  <si>
    <t>Przebudowa ulicy Drzymały w Białogardzie.</t>
  </si>
  <si>
    <t>2012-06-05</t>
  </si>
  <si>
    <t>RPZP.01.01.01-32-311/09-02</t>
  </si>
  <si>
    <t>UDA-RPZP.01.01.01-32-311/09-02</t>
  </si>
  <si>
    <t>ffd84e660f</t>
  </si>
  <si>
    <t>RPZP.01.01.01-32-311/09</t>
  </si>
  <si>
    <t>2011-02-18</t>
  </si>
  <si>
    <t>Adaptacja lokalu w Szczecinie i wyposażenie w urządzenia do preparatyki krwi pępowinowej i przechowywania komórek macierzystych – przedsiębiorstwo „LONGA VITA” sp. z o.o.</t>
  </si>
  <si>
    <t>„LONGA VITA” SPÓŁKA Z OGRANICZONĄ ODPOWIEDZIALNOŚCIĄ</t>
  </si>
  <si>
    <t>Al. Powstańców Wielkopolskich</t>
  </si>
  <si>
    <t>RPZP.02.01.06-32-001/10-04</t>
  </si>
  <si>
    <t>UDA-RPZP.02.01.06-32-001/10-04</t>
  </si>
  <si>
    <t>98950e8759</t>
  </si>
  <si>
    <t>RPZP.02.01.06-32-001/10</t>
  </si>
  <si>
    <t>2012-03-13</t>
  </si>
  <si>
    <t>Rozwój i poprawa jakości komunikacji pasażerskiej w Świnoujściu poprzez zakup taboru autobusowego</t>
  </si>
  <si>
    <t>8551531803</t>
  </si>
  <si>
    <t>"Komunikacja Autobusowa" SPÓŁKA Z OGRANICZONĄ ODPOWIEDZIALNOŚCIĄ</t>
  </si>
  <si>
    <t>Karsiborska</t>
  </si>
  <si>
    <t>33A</t>
  </si>
  <si>
    <t>913215404;913215405</t>
  </si>
  <si>
    <t>9132145-40</t>
  </si>
  <si>
    <t>320024091</t>
  </si>
  <si>
    <t>2012-03-15</t>
  </si>
  <si>
    <t>RPZP.01.01.01-32-300/10-02</t>
  </si>
  <si>
    <t>UDA-RPZP.01.01.01-32-300/10-02</t>
  </si>
  <si>
    <t>0e003f88ca</t>
  </si>
  <si>
    <t>RPZP.01.01.01-32-300/10</t>
  </si>
  <si>
    <t>Zastosowanie nowatorskich technologii w NZOZ NOVA w oparciu o nowoczesne urządzenia i oprogramowanie</t>
  </si>
  <si>
    <t>8512931622</t>
  </si>
  <si>
    <t>Niepubliczny Zakład Opieki Zdrowotnej NOVA Alicja i Sebastian Jędraszczyk Spółka Cywilna</t>
  </si>
  <si>
    <t>70-372</t>
  </si>
  <si>
    <t>(091)8299444</t>
  </si>
  <si>
    <t>320440560</t>
  </si>
  <si>
    <t>RPZP.02.01.02-32-128/09-03</t>
  </si>
  <si>
    <t>UDA-RPZP.02.01.02-32-128/09-03</t>
  </si>
  <si>
    <t>a5ee89b1ec</t>
  </si>
  <si>
    <t>RPZP.02.01.02-32-128/09</t>
  </si>
  <si>
    <t>2011-01-24</t>
  </si>
  <si>
    <t>Przebudowa drogi gminnej nr 634001Z w Kosinie, od skrzyżowania z drogą powiatową nr 1576Z do cmentarza</t>
  </si>
  <si>
    <t>8531457363</t>
  </si>
  <si>
    <t>Gmina Przelewice</t>
  </si>
  <si>
    <t>74-210</t>
  </si>
  <si>
    <t>Przelewice</t>
  </si>
  <si>
    <t>0915643392</t>
  </si>
  <si>
    <t>0915643050</t>
  </si>
  <si>
    <t>811685237</t>
  </si>
  <si>
    <t>RPZP.04.03.00-32-004/09-04</t>
  </si>
  <si>
    <t>UDA-RPZP.04.03.00-32-004/09-04</t>
  </si>
  <si>
    <t>67d618ff23</t>
  </si>
  <si>
    <t>RPZP.04.03.00-32-004/09</t>
  </si>
  <si>
    <t>2011-08-26</t>
  </si>
  <si>
    <t>Budowa sieci wodociągowej w miejscowości Przekolno, Bukwica, Boguszyny, Lubiana, Lubianka, przebudowa stacji uzdatniania wody w Przekolnie</t>
  </si>
  <si>
    <t>5941532878</t>
  </si>
  <si>
    <t>Gmina Pełczyce</t>
  </si>
  <si>
    <t>73-260</t>
  </si>
  <si>
    <t>Pełczyce</t>
  </si>
  <si>
    <t>Rynek Bursztynowy</t>
  </si>
  <si>
    <t>095-768-50-38</t>
  </si>
  <si>
    <t>095-768-51-18</t>
  </si>
  <si>
    <t>210966964</t>
  </si>
  <si>
    <t>RPZP.01.01.02-32-028/09-02</t>
  </si>
  <si>
    <t>UDA-RPZP.01.01.02-32-028/09-02</t>
  </si>
  <si>
    <t>67e6501690</t>
  </si>
  <si>
    <t>RPZP.01.01.02-32-028/09</t>
  </si>
  <si>
    <t>Wzrost konkurencyjności przedsiębiorstwa poprzez wdrożenie innowacyjnych rozwiązań technologicznych.</t>
  </si>
  <si>
    <t>6730001647</t>
  </si>
  <si>
    <t>Zakłady Eksploatacji Kruszywa Durał Władysław</t>
  </si>
  <si>
    <t>76-020</t>
  </si>
  <si>
    <t>Boboliczki</t>
  </si>
  <si>
    <t>--------</t>
  </si>
  <si>
    <t>602338811</t>
  </si>
  <si>
    <t>943187628</t>
  </si>
  <si>
    <t>330088491</t>
  </si>
  <si>
    <t>RPZP.01.03.01-32-011/09-01</t>
  </si>
  <si>
    <t>UDA-RPZP.01.03.01-32-011/09-01</t>
  </si>
  <si>
    <t>0e9c6c40d2</t>
  </si>
  <si>
    <t>RPZP.01.03.01-32-011/09</t>
  </si>
  <si>
    <t>2011-11-15</t>
  </si>
  <si>
    <t>Implementacja Systemu Zarządzania Jakością wg normy EN ISO 9001:2008 drogą do poprawy konkurencyjności firmy SEA-TECH POLAND s.c.</t>
  </si>
  <si>
    <t>8513088530</t>
  </si>
  <si>
    <t>SEA-TECH POLAND s.c.</t>
  </si>
  <si>
    <t>71-450</t>
  </si>
  <si>
    <t>61</t>
  </si>
  <si>
    <t>0913831065</t>
  </si>
  <si>
    <t>320664324</t>
  </si>
  <si>
    <t>RPZP.01.01.01-32-365/10-03</t>
  </si>
  <si>
    <t>UDA-RPZP.01.01.01-32-365/10-03</t>
  </si>
  <si>
    <t>64919d8940</t>
  </si>
  <si>
    <t>RPZP.01.01.01-32-365/10</t>
  </si>
  <si>
    <t>2013-03-07</t>
  </si>
  <si>
    <t>Rozszerzenie oferty usługowej firmy NZOZ Specjalistyczna Praktyka Medycyny Rodzinnej „Panaceum” w Szczecinku.</t>
  </si>
  <si>
    <t>6731488947</t>
  </si>
  <si>
    <t>Specjalistyczna Praktyka Medycyny Rodzinnej „Panaceum” Wiesława Ciszewska</t>
  </si>
  <si>
    <t>gen. S. Grota-Roweckiego</t>
  </si>
  <si>
    <t>943745937</t>
  </si>
  <si>
    <t>330617104</t>
  </si>
  <si>
    <t>2013-03-13</t>
  </si>
  <si>
    <t>RPZP.05.01.01-32-010/09-03</t>
  </si>
  <si>
    <t>UDA-RPZP.05.01.01-32-010/09-03</t>
  </si>
  <si>
    <t>5fa8a2ee15</t>
  </si>
  <si>
    <t>RPZP.05.01.01-32-010/09</t>
  </si>
  <si>
    <t>Budowa budynku zaplecza i obsługi użytkowników stadionu w Gościnie</t>
  </si>
  <si>
    <t>6711030642</t>
  </si>
  <si>
    <t>RPZP.02.01.02-32-012/09-02</t>
  </si>
  <si>
    <t>UDA-RPZP.02.01.02-32-012/09-02</t>
  </si>
  <si>
    <t>0a19d03cdb</t>
  </si>
  <si>
    <t>RPZP.02.01.02-32-012/09</t>
  </si>
  <si>
    <t>2012-10-25</t>
  </si>
  <si>
    <t>Przebudowa dróg powiatowych w centrum miasta Gryfice obejmująca ulice: Niepodległości, Wojska Polskiego, Bracka, Kościelna, Mickiewicza</t>
  </si>
  <si>
    <t>8571728259</t>
  </si>
  <si>
    <t>Powiat Gryficki</t>
  </si>
  <si>
    <t>0913846450</t>
  </si>
  <si>
    <t>0913842731</t>
  </si>
  <si>
    <t>811684108</t>
  </si>
  <si>
    <t>2012-10-30</t>
  </si>
  <si>
    <t>RPZP.01.01.01-32-132/09-03</t>
  </si>
  <si>
    <t>UDA-RPZP.01.01.01-32-132/09-03</t>
  </si>
  <si>
    <t>cc46884a33</t>
  </si>
  <si>
    <t>RPZP.01.01.01-32-132/09</t>
  </si>
  <si>
    <t>"Uśmiechajcie się pięknie - wszechstronna i innowacyjna siedziba Poradnia Stomatologiczna NOWO-DENTAL B. Szulejko przyjazna pacjentom"</t>
  </si>
  <si>
    <t>8561405626</t>
  </si>
  <si>
    <t>"NOWO-DENTAL" Poradnia Stomatologiczna Bożena Szulejko</t>
  </si>
  <si>
    <t>3 Maja</t>
  </si>
  <si>
    <t>0913921467</t>
  </si>
  <si>
    <t>810416073</t>
  </si>
  <si>
    <t>RPZP.01.01.01-32-258/09-03</t>
  </si>
  <si>
    <t>UDA-RPZP.01.01.01-32-258/09-03</t>
  </si>
  <si>
    <t>66120c0687</t>
  </si>
  <si>
    <t>RPZP.01.01.01-32-258/09</t>
  </si>
  <si>
    <t>"Nowoczesne technologie produkcji pelletu podstawą dalszego rozwoju firmy"</t>
  </si>
  <si>
    <t>8522523327</t>
  </si>
  <si>
    <t>Stop Co2 Spółka z ograniczoną odpowiedzialnością, spółka komandytowa</t>
  </si>
  <si>
    <t>70-375</t>
  </si>
  <si>
    <t>0918125802</t>
  </si>
  <si>
    <t>0918123803</t>
  </si>
  <si>
    <t>320447609</t>
  </si>
  <si>
    <t>RPZP.01.03.01-32-032/09-03</t>
  </si>
  <si>
    <t>UDA-RPZP.01.03.01-32-032/09-03</t>
  </si>
  <si>
    <t>b2522a2147</t>
  </si>
  <si>
    <t>RPZP.01.03.01-32-032/09</t>
  </si>
  <si>
    <t>2010-08-01</t>
  </si>
  <si>
    <t>Opracowanie, wdrożenie i certyfikacja systemu zarządzania jakością ISO 9001:2008 w firmie TOTEM Sp. Jawna</t>
  </si>
  <si>
    <t>TOTEM Kamiński, Szuliński, Snarski, Kamiński Spółka Jawna</t>
  </si>
  <si>
    <t>27 d</t>
  </si>
  <si>
    <t>914892558</t>
  </si>
  <si>
    <t>914892557</t>
  </si>
  <si>
    <t>RPZP.01.01.03-32-071/09-07</t>
  </si>
  <si>
    <t>UDA-RPZP.01.01.03-32-071/09-07</t>
  </si>
  <si>
    <t>c4b70de4b6</t>
  </si>
  <si>
    <t>RPZP.01.01.03-32-071/09</t>
  </si>
  <si>
    <t>2014-09-29</t>
  </si>
  <si>
    <t>"Utworzenie Centrum Nowoczesnej Interakcji Multimedialnej poprzez zakup urządzeń i wartości niematerialnych wspierających technologie wielowymiarowej komunikacji elektronicznej."</t>
  </si>
  <si>
    <t>8513086904</t>
  </si>
  <si>
    <t>DoIT Group Spółka z ograniczoną odpowiedzialnością</t>
  </si>
  <si>
    <t>70-377</t>
  </si>
  <si>
    <t>Garncarska</t>
  </si>
  <si>
    <t>320654001</t>
  </si>
  <si>
    <t>2014-10-01</t>
  </si>
  <si>
    <t>RPZP.01.01.02-32-197/09-02</t>
  </si>
  <si>
    <t>UDA-RPZP.01.01.02-32-197/09-02</t>
  </si>
  <si>
    <t>f490af6686</t>
  </si>
  <si>
    <t>RPZP.01.01.02-32-197/09</t>
  </si>
  <si>
    <t>Podniesienie poziomu innowacyjności w przedsiębiorstwie PRODUCENT Sp. jawna poprzez zakup nowoczesnej energo i materiałooszczędnej linii technologicznej do produkcji kształtek i płyt styropianowych</t>
  </si>
  <si>
    <t>6692272627</t>
  </si>
  <si>
    <t>PRODUCENT Majewska-Szczypińska Spółka jawna</t>
  </si>
  <si>
    <t>75-213</t>
  </si>
  <si>
    <t>Lniana</t>
  </si>
  <si>
    <t>0943481640</t>
  </si>
  <si>
    <t>0943481641</t>
  </si>
  <si>
    <t>331061413</t>
  </si>
  <si>
    <t>RPZP.01.01.02-32-210/09-02</t>
  </si>
  <si>
    <t>UDA-RPZP.01.01.02-32-210/09-02</t>
  </si>
  <si>
    <t>53ad59f9c4</t>
  </si>
  <si>
    <t>RPZP.01.01.02-32-210/09</t>
  </si>
  <si>
    <t>Wzrost innowacyjności i konkurencyjności KTS Szczecin poprzez zakup nowoczesnych środków trwałych w celu wprowadzenia nowych produktów na rynek</t>
  </si>
  <si>
    <t>9551198801</t>
  </si>
  <si>
    <t>„Weber Polska” Spółka z ograniczoną odpowiedzialnością</t>
  </si>
  <si>
    <t>Goleniów (miejsc. Łozienica)</t>
  </si>
  <si>
    <t>Produkcyjna</t>
  </si>
  <si>
    <t>0914690045</t>
  </si>
  <si>
    <t>0914691164</t>
  </si>
  <si>
    <t>810889104</t>
  </si>
  <si>
    <t>RPZP.01.01.01-32-188/09-02</t>
  </si>
  <si>
    <t>UDA-RPZP.01.01.01-32-188/09-02</t>
  </si>
  <si>
    <t>4e9fddc422</t>
  </si>
  <si>
    <t>RPZP.01.01.01-32-188/09</t>
  </si>
  <si>
    <t>Dywersyfikacja działalności firmy Usługi – Handel Jacek Gruszka poprzez utworzenie innowacyjnego Domu Opieki Dziennej nad Dziećmi</t>
  </si>
  <si>
    <t>20 Opieka społeczna, pozostałe usługi komunalne, społeczne i indywidualne</t>
  </si>
  <si>
    <t>8541434665</t>
  </si>
  <si>
    <t>Usługi - Handel Jacek Gruszka</t>
  </si>
  <si>
    <t>Powstańców Warszawy</t>
  </si>
  <si>
    <t>3E</t>
  </si>
  <si>
    <t>502613502</t>
  </si>
  <si>
    <t>812535161</t>
  </si>
  <si>
    <t>RPZP.01.01.01-32-289/10-02</t>
  </si>
  <si>
    <t>UDA-RPZP.01.01.01-32-289/10-02</t>
  </si>
  <si>
    <t>3b0f64624c</t>
  </si>
  <si>
    <t>RPZP.01.01.01-32-289/10</t>
  </si>
  <si>
    <t>2014-09-10</t>
  </si>
  <si>
    <t>„Podniesienie konkurencyjności firmy ARCHI-CO poprzez zakup innowacyjnego oprogramowania i sprzętu komputerowego do projektowania architektonicznego”</t>
  </si>
  <si>
    <t>9551020641</t>
  </si>
  <si>
    <t>ARCHI-CO EWELINA BOŻACKA-OLSZA</t>
  </si>
  <si>
    <t>918803893</t>
  </si>
  <si>
    <t>811225837</t>
  </si>
  <si>
    <t>2014-09-12</t>
  </si>
  <si>
    <t>RPZP.01.03.01-32-013/09-02</t>
  </si>
  <si>
    <t>UDA-RPZP.01.03.01-32-013/09-02</t>
  </si>
  <si>
    <t>84e22559cd</t>
  </si>
  <si>
    <t>RPZP.01.03.01-32-013/09</t>
  </si>
  <si>
    <t>Implementacja Systemu Zarządzania Jakością wg normy ISO 17025:2005 droga do poprawy konkurencyjności PRZEDSIĘBIORSTWA PRODUKCYJNO-USŁUGOWO-HANDLOWEGO „AR” ANDRZEJ ROSIAK</t>
  </si>
  <si>
    <t>PRZEDSIĘBIORSTWO PRODUKCYJNO-USŁUGOWO-HANDLOWE „AR” ANDRZEJ ROSIAK</t>
  </si>
  <si>
    <t>UL. PAWŁA JASIENICY</t>
  </si>
  <si>
    <t>0914240652</t>
  </si>
  <si>
    <t>0914240653</t>
  </si>
  <si>
    <t>RPZP.04.05.02-32-033/10-02</t>
  </si>
  <si>
    <t>UDA-RPZP.04.05.02-32-033/10-02</t>
  </si>
  <si>
    <t>e42f00b0da</t>
  </si>
  <si>
    <t>RPZP.04.05.02-32-033/10</t>
  </si>
  <si>
    <t>Zakup samochodu ratowniczo – gaśniczego dla OSP Maszewo niezbędnego do prowadzenia akcji ratowniczych oraz usuwania skutków zagrożeń</t>
  </si>
  <si>
    <t>RPZP.01.01.01-32-058/10-04</t>
  </si>
  <si>
    <t>UDA-RPZP.01.01.01-32-058/10-04</t>
  </si>
  <si>
    <t>3ad87b5832</t>
  </si>
  <si>
    <t>RPZP.01.01.01-32-058/10</t>
  </si>
  <si>
    <t>2013-10-01</t>
  </si>
  <si>
    <t>Uruchomienie samodzielnej działalności w branży dermatologii estetycznej i laserowej firmy FOCUS SKIN poprzez zakup innowacyjnego urządzenia</t>
  </si>
  <si>
    <t>8512586349</t>
  </si>
  <si>
    <t>FOCUS SKIN Anna Stocka</t>
  </si>
  <si>
    <t>71-552</t>
  </si>
  <si>
    <t>Kazimierza Królewicza</t>
  </si>
  <si>
    <t>2L</t>
  </si>
  <si>
    <t>509088105</t>
  </si>
  <si>
    <t>320440808</t>
  </si>
  <si>
    <t>2013-10-04</t>
  </si>
  <si>
    <t>RPZP.01.01.01-32-223/09-02</t>
  </si>
  <si>
    <t>UDA-RPZP.01.01.01-32-223/09-02</t>
  </si>
  <si>
    <t>a943a4f7b1</t>
  </si>
  <si>
    <t>RPZP.01.01.01-32-223/09</t>
  </si>
  <si>
    <t>Zakup multisystemowego pieca do porcelany wraz ze sprzętem pomocniczym do wykonywania biokompatybilnych i antyalergicznych uzupełnień protetycznych.</t>
  </si>
  <si>
    <t>8521310888</t>
  </si>
  <si>
    <t>Pracownia Protetyczna Joanna Orłowska "A-Dent"</t>
  </si>
  <si>
    <t>71-792</t>
  </si>
  <si>
    <t>Na Stoku</t>
  </si>
  <si>
    <t>812525889</t>
  </si>
  <si>
    <t>2012-03-22</t>
  </si>
  <si>
    <t>RPZP.01.01.02-32-079/08-06</t>
  </si>
  <si>
    <t>UDA-RPZP.01.01.02-32-079/08-06</t>
  </si>
  <si>
    <t>3fd1b826ea</t>
  </si>
  <si>
    <t>RPZP.01.01.02-32-079/08</t>
  </si>
  <si>
    <t>„Wykończenie hali produkcyjno-magazynowej wraz z zakupem maszyn do precyzyjnej obróbki komponentów metalowych oraz linii technologicznej do mycia ultradźwiękowego"</t>
  </si>
  <si>
    <t>8520603944</t>
  </si>
  <si>
    <t>„KRASPOL” S.C. T. Kraśniewski, A. Senkowski</t>
  </si>
  <si>
    <t>Słoneczny Sad</t>
  </si>
  <si>
    <t>4G</t>
  </si>
  <si>
    <t>434-67-374,442-17-25</t>
  </si>
  <si>
    <t>434-67-374</t>
  </si>
  <si>
    <t>810536937</t>
  </si>
  <si>
    <t>RPZP.02.01.02-32-137/09-03</t>
  </si>
  <si>
    <t>UDA-RPZP.02.01.02-32-137/09-03</t>
  </si>
  <si>
    <t>c76fd87da7</t>
  </si>
  <si>
    <t>RPZP.02.01.02-32-137/09</t>
  </si>
  <si>
    <t>2011-10-12</t>
  </si>
  <si>
    <t>"Przebudowa ul. Szkolnej i ul. Osiedle Robotnicze w Golczewie - etap I przebudowa ul. Szkolnej”</t>
  </si>
  <si>
    <t>9860157036</t>
  </si>
  <si>
    <t>Gmina Golczewo</t>
  </si>
  <si>
    <t>72-410</t>
  </si>
  <si>
    <t>Golczewo</t>
  </si>
  <si>
    <t>913860127</t>
  </si>
  <si>
    <t>913860123</t>
  </si>
  <si>
    <t>811684870</t>
  </si>
  <si>
    <t>2011-10-14</t>
  </si>
  <si>
    <t>RPZP.01.01.02-32-041/09-03</t>
  </si>
  <si>
    <t>UDA-RPZP.01.01.02-32-041/09-03</t>
  </si>
  <si>
    <t>47f34cbbe6</t>
  </si>
  <si>
    <t>RPZP.01.01.02-32-041/09</t>
  </si>
  <si>
    <t>Wdrożenie nowoczesnych technologii produkcyjnych w firmie Marsel Sp. z o.o. w Goleniowie, w celu usprawnienia działalności, wzrostu wydajności produkcji i rentowności działalności.</t>
  </si>
  <si>
    <t>8561720687</t>
  </si>
  <si>
    <t>MARSEL SPÓŁKA Z OGRANICZONĄ ODPOWIEDZIALNOŚCIĄ</t>
  </si>
  <si>
    <t>13-15</t>
  </si>
  <si>
    <t>091/466-78-00</t>
  </si>
  <si>
    <t>091/466-78-01</t>
  </si>
  <si>
    <t>810556236</t>
  </si>
  <si>
    <t>2011-04-22</t>
  </si>
  <si>
    <t>RPZP.01.01.01-32-472/10-03</t>
  </si>
  <si>
    <t>UDA-RPZP.01.01.01-32-472/10-03</t>
  </si>
  <si>
    <t>fcbd6bb93d</t>
  </si>
  <si>
    <t>RPZP.01.01.01-32-472/10</t>
  </si>
  <si>
    <t>2011-02-23</t>
  </si>
  <si>
    <t>2014-10-30</t>
  </si>
  <si>
    <t>Rozwój przedsiębiorstwa CDiL MILLENNIUM poprzez wprowadzenie internetowego kanału dystrybucji towarów.</t>
  </si>
  <si>
    <t>8781242356</t>
  </si>
  <si>
    <t>CENTRUM DYSTRYBUCJI I LOGISTYKI "MILLENNIUM" PIETRZELA ZBIGNIEW</t>
  </si>
  <si>
    <t>75-685</t>
  </si>
  <si>
    <t>DĘBOWA</t>
  </si>
  <si>
    <t>(94)3426247</t>
  </si>
  <si>
    <t>871197057</t>
  </si>
  <si>
    <t>2014-10-31</t>
  </si>
  <si>
    <t>RPZP.01.03.02-32-025/10-02</t>
  </si>
  <si>
    <t>UDA-RPZP.01.03.02-32-025/10-02</t>
  </si>
  <si>
    <t>e1a4e0bb87</t>
  </si>
  <si>
    <t>RPZP.01.03.02-32-025/10</t>
  </si>
  <si>
    <t>2012-01-17</t>
  </si>
  <si>
    <t>UDZIAŁ W MIĘDZYNARODOWYCH TARGACH BUDOWNICTWA BUDMA 2011 ORGANIZOWANYCH W POZNANIU W DNIACH 11-14.01.2011.</t>
  </si>
  <si>
    <t>4990580109</t>
  </si>
  <si>
    <t>Q4GLASS, ABJ INVESTORS SPÓŁKA Z OGRANICZONA ODPOWIEDZIALNOSCIA SPÓŁKA KOMANDYTOWA</t>
  </si>
  <si>
    <t>75-209</t>
  </si>
  <si>
    <t>Bojowników o Wolność i Demokrację</t>
  </si>
  <si>
    <t>+48943166573</t>
  </si>
  <si>
    <t>320569620</t>
  </si>
  <si>
    <t>2012-01-19</t>
  </si>
  <si>
    <t>RPZP.04.03.00-32-006/09-05</t>
  </si>
  <si>
    <t>UDA-RPZP.04.03.00-32-006/09-05</t>
  </si>
  <si>
    <t>1e898777eb</t>
  </si>
  <si>
    <t>RPZP.04.03.00-32-006/09</t>
  </si>
  <si>
    <t>2008-02-25</t>
  </si>
  <si>
    <t>"Budowa sieci kanalizacji grawitacyjnej i tłocznej dla miejscowości Żabinek i Wierzchowo oraz przebudowa stacji uzdatniania wody dla miejscowości Wierzchowo w gminie Wierzchowo"</t>
  </si>
  <si>
    <t>6741349199</t>
  </si>
  <si>
    <t>Gmina Wierzchowo</t>
  </si>
  <si>
    <t>78-530</t>
  </si>
  <si>
    <t>Wierzchowo</t>
  </si>
  <si>
    <t>(094)361832,597</t>
  </si>
  <si>
    <t>(094)3618487</t>
  </si>
  <si>
    <t>330920593</t>
  </si>
  <si>
    <t>2014-07-11</t>
  </si>
  <si>
    <t>RPZP.01.01.01-32-326/10-03</t>
  </si>
  <si>
    <t>UDA-RPZP.01.01.01-32-326/10-03</t>
  </si>
  <si>
    <t>c3c2a3eb3f</t>
  </si>
  <si>
    <t>RPZP.01.01.01-32-326/10</t>
  </si>
  <si>
    <t>2012-01-11</t>
  </si>
  <si>
    <t>Wzrost konkurencyjności przedsiębiorstwa poprzez wdrożenie usługi zarządzania procesem smażenia, opartej na innowacyjnej technologii mikrofiltracji olejów</t>
  </si>
  <si>
    <t>8561058633</t>
  </si>
  <si>
    <t>P.H.U. BERN Kober Anna</t>
  </si>
  <si>
    <t>Paderewskiego</t>
  </si>
  <si>
    <t>695657221</t>
  </si>
  <si>
    <t>320835731</t>
  </si>
  <si>
    <t>RPZP.01.01.01-32-038/09-04</t>
  </si>
  <si>
    <t>UDA-RPZP.01.01.01-32-038/09-04</t>
  </si>
  <si>
    <t>d692dc515c</t>
  </si>
  <si>
    <t>RPZP.01.01.01-32-038/09</t>
  </si>
  <si>
    <t>Wprowadzenie produkcji i usług naprawy urządzeń tłumiących ruch tłoka siłowników hydraulicznych, montażu nowych urządzeń dźwignicowych oraz uruchomienie produkcji i obsługi siłowników obrotowych.</t>
  </si>
  <si>
    <t>8511018152</t>
  </si>
  <si>
    <t>HP-Hydraulika Siłowa i Mechanika Maszyn S.C. Krzysztof Sasim, Marek Szkiecin</t>
  </si>
  <si>
    <t>70-790</t>
  </si>
  <si>
    <t>Kalenicka</t>
  </si>
  <si>
    <t>12, 14</t>
  </si>
  <si>
    <t>0914623879</t>
  </si>
  <si>
    <t>810935637</t>
  </si>
  <si>
    <t>RPZP.01.01.01-32-211/09-02</t>
  </si>
  <si>
    <t>UDA-RPZP.01.01.01-32-211/09-02</t>
  </si>
  <si>
    <t>54f825d705</t>
  </si>
  <si>
    <t>RPZP.01.01.01-32-211/09</t>
  </si>
  <si>
    <t>„Zakup innowacyjnych urządzeń w celu podniesienia konkurencyjności firmy COSMEDICA S.C.”</t>
  </si>
  <si>
    <t>8522426587</t>
  </si>
  <si>
    <t>„Cosmedica S.C.” Rafał Kuczyński, Monika Beton</t>
  </si>
  <si>
    <t>70-361</t>
  </si>
  <si>
    <t>Pocztowa</t>
  </si>
  <si>
    <t>(091)4846971</t>
  </si>
  <si>
    <t>(091)4847951</t>
  </si>
  <si>
    <t>812719582</t>
  </si>
  <si>
    <t>RPZP.01.01.02-32-167/09-02</t>
  </si>
  <si>
    <t>UDA-RPZP.01.01.02-32-167/09-02</t>
  </si>
  <si>
    <t>46ba5bfe3e</t>
  </si>
  <si>
    <t>RPZP.01.01.02-32-167/09</t>
  </si>
  <si>
    <t>Innowacyjne rozwiązanie połączenia myjni bezdotykowej z myjnią ręczną z wykorzystaniem energii ze źródeł odnawialnych</t>
  </si>
  <si>
    <t>RPZP.01.01.02-32-137/09-02</t>
  </si>
  <si>
    <t>UDA-RPZP.01.01.02-32-137/09-02</t>
  </si>
  <si>
    <t>d61a33f010</t>
  </si>
  <si>
    <t>RPZP.01.01.02-32-137/09</t>
  </si>
  <si>
    <t>Rozbudowa zasobów produkcyjnych firmy Metalex S.C. w Goleniowie w celu rozwoju działalności i usprawnienia procesu produkcyjno-usługowego.</t>
  </si>
  <si>
    <t>8561618227</t>
  </si>
  <si>
    <t>"Metalex" S.C. Józef Targosz, Małgorzata Targosz</t>
  </si>
  <si>
    <t>Miękowo</t>
  </si>
  <si>
    <t>11E</t>
  </si>
  <si>
    <t>914189322</t>
  </si>
  <si>
    <t>811939850</t>
  </si>
  <si>
    <t>RPZP.01.01.02-32-027/09-02</t>
  </si>
  <si>
    <t>UDA-RPZP.01.01.02-32-027/09-02</t>
  </si>
  <si>
    <t>60c1a0c23d</t>
  </si>
  <si>
    <t>RPZP.01.01.02-32-027/09</t>
  </si>
  <si>
    <t>2014-11-28</t>
  </si>
  <si>
    <t>Wzrost konkurencyjności Sanatorium „DUKAT” w wyniku zwiększenia zatrudnienia oraz poszerzenia oferty w drodze innowacyjnych inwestycji</t>
  </si>
  <si>
    <t>6692519424</t>
  </si>
  <si>
    <t>Sanatorium Uzdrowiskowe DUKAT Medical Spa Spółka z ograniczoną odpowiedzialnością</t>
  </si>
  <si>
    <t>Dąbki</t>
  </si>
  <si>
    <t>Wydmowa</t>
  </si>
  <si>
    <t>(094)3148055</t>
  </si>
  <si>
    <t>(094)3148054</t>
  </si>
  <si>
    <t>321387766</t>
  </si>
  <si>
    <t>2014-12-01</t>
  </si>
  <si>
    <t>RPZP.01.01.02-32-052/09-03</t>
  </si>
  <si>
    <t>UDA-RPZP.01.01.02-32-052/09-03</t>
  </si>
  <si>
    <t>895f068abd</t>
  </si>
  <si>
    <t>RPZP.01.01.02-32-052/09</t>
  </si>
  <si>
    <t>2013-08-26</t>
  </si>
  <si>
    <t>Realizacja strategii dywersyfikacji produktów i usług w firmie Inter Group poprzez zakup innowacyjnych maszyn, urządzeń i oprogramowania</t>
  </si>
  <si>
    <t>8571866398</t>
  </si>
  <si>
    <t>HOSSO INTER GROUP Spółka z ograniczoną odpowiedzialnością</t>
  </si>
  <si>
    <t>70-561</t>
  </si>
  <si>
    <t>Staromłyńska</t>
  </si>
  <si>
    <t>320367052</t>
  </si>
  <si>
    <t>2013-08-27</t>
  </si>
  <si>
    <t>RPZP.01.01.02-32-106/09-02</t>
  </si>
  <si>
    <t>UDA-RPZP.01.01.02-32-106/09-02</t>
  </si>
  <si>
    <t>RPZP.01.01.02-32-106/09</t>
  </si>
  <si>
    <t>Wdrożenie nowoczesnych rozwiązań z zakresu gospodarki magazynowej krokiem w stronę poprawy konkurencyjności przedsiębiorstwa KOSCHEM KSEL - ADAMUS na europejskim rynku tworzyw sztucznych.</t>
  </si>
  <si>
    <t>RPZP.01.01.02-32-054/09-03</t>
  </si>
  <si>
    <t>UDA-RPZP.01.01.02-32-054/09-03</t>
  </si>
  <si>
    <t>a14e19a1cc</t>
  </si>
  <si>
    <t>RPZP.01.01.02-32-054/09</t>
  </si>
  <si>
    <t>2013-02-21</t>
  </si>
  <si>
    <t>„Poprawa konkurencyjności firmy Multi Group poprzez zakup nowoczesnego wyposażenia kręgielni w Szczecinku”</t>
  </si>
  <si>
    <t>8571863069</t>
  </si>
  <si>
    <t>HOSSO MULTI GROUP SPÓŁKA Z OGRANICZONĄ ODPOWIEDZIALNOŚCIĄ</t>
  </si>
  <si>
    <t>320328081</t>
  </si>
  <si>
    <t>2013-02-25</t>
  </si>
  <si>
    <t>RPZP.07.04.00</t>
  </si>
  <si>
    <t>RPZP.07.04.00-32-001/10-02</t>
  </si>
  <si>
    <t>UDA-RPZP.07.04.00-32-001/10-02</t>
  </si>
  <si>
    <t>83575e78c5</t>
  </si>
  <si>
    <t>RPZP.07.04.00-32-001/10</t>
  </si>
  <si>
    <t>„Rozbudowa i modernizacja Centrum Rehabilitacji Chorych na Stwardnienie Rozsiane – nowa powierzchnia, nowe możliwości”</t>
  </si>
  <si>
    <t>2011-12-27</t>
  </si>
  <si>
    <t>RPZP.01.01.02-32-132/09-02</t>
  </si>
  <si>
    <t>UDA-RPZP.01.01.02-32-132/09-02</t>
  </si>
  <si>
    <t>447b7f4113</t>
  </si>
  <si>
    <t>RPZP.01.01.02-32-132/09</t>
  </si>
  <si>
    <t>Wprowadzenie nowoczesnych rozwiązań w procesie suszenia nawozów na ciągu technologicznym Y w FOSFAN S.A.</t>
  </si>
  <si>
    <t>2012-02-09</t>
  </si>
  <si>
    <t>RPZP.01.01.01-32-264/09-02</t>
  </si>
  <si>
    <t>UDA-RPZP.01.01.01-32-264/09-02</t>
  </si>
  <si>
    <t>9e91254a6f</t>
  </si>
  <si>
    <t>RPZP.01.01.01-32-264/09</t>
  </si>
  <si>
    <t>2011-11-03</t>
  </si>
  <si>
    <t>„Zwiększenie konkurencyjnej pozycji „Indywidualnej Praktyki Stomatologicznej lek. stom. Łukasz Tyszler” poprzez wprowadzenie nowych usług z wykorzystaniem nowoczesnych urządzeń medycznych”</t>
  </si>
  <si>
    <t>8651302060</t>
  </si>
  <si>
    <t>Indywidualna Praktyka Stomatologiczna lek. stom. Łukasz Tyszler</t>
  </si>
  <si>
    <t>70-382</t>
  </si>
  <si>
    <t>914869715</t>
  </si>
  <si>
    <t>812683588</t>
  </si>
  <si>
    <t>RPZP.01.01.01-32-054/10-01</t>
  </si>
  <si>
    <t>UDA-RPZP.01.01.01-32-054/10-01</t>
  </si>
  <si>
    <t>2b6c0b19fb</t>
  </si>
  <si>
    <t>RPZP.01.01.01-32-054/10</t>
  </si>
  <si>
    <t>WZROST KONKURENCYJNOŚCI PRZEDSIĘBIORSTWA POPRZEZ ZAKUP INNOWACYJNEGO SPRZĘTU ORAZ WYPOSAŻENIE GABINETU KOSMETYCZNEGO</t>
  </si>
  <si>
    <t>8542019595</t>
  </si>
  <si>
    <t>Studio Kosmetyczne Kutek Monika Anna</t>
  </si>
  <si>
    <t>Kubańska</t>
  </si>
  <si>
    <t>505910463</t>
  </si>
  <si>
    <t>811880230</t>
  </si>
  <si>
    <t>RPZP.01.01.01-32-184/10-03</t>
  </si>
  <si>
    <t>UDA-RPZP.01.01.01-32-184/10-03</t>
  </si>
  <si>
    <t>94c12302d6</t>
  </si>
  <si>
    <t>RPZP.01.01.01-32-184/10</t>
  </si>
  <si>
    <t>2011-01-25</t>
  </si>
  <si>
    <t>Zastosowanie innowacyjnych technologii z dziedziny zabiegów laserowych kluczem do podniesienia wzrostu konkurencyjności NSZOZ „Hipokrates” w Szczecinie</t>
  </si>
  <si>
    <t>9551315804</t>
  </si>
  <si>
    <t>Niepubliczny Specjalistyczny Zakład Opieki Zdrowotnej "Hipokrates" Dr n. med. Piotr Bojko</t>
  </si>
  <si>
    <t>71-073</t>
  </si>
  <si>
    <t>0914332295</t>
  </si>
  <si>
    <t>811035002</t>
  </si>
  <si>
    <t>RPZP.01.01.01-32-156/09-03</t>
  </si>
  <si>
    <t>UDA-RPZP.01.01.01-32-156/09-03</t>
  </si>
  <si>
    <t>399a9e8341</t>
  </si>
  <si>
    <t>RPZP.01.01.01-32-156/09</t>
  </si>
  <si>
    <t>Unowocześnienie poligraficznych procesów produkcyjnych w Drukarni Kadruk poprzez zakup maszyn do wielobarwnego druku cyfrowego, szycia broszurowego i naświetlania w systemie CTP</t>
  </si>
  <si>
    <t>8521023864</t>
  </si>
  <si>
    <t>Drukarnia Kadruk S.C. Kotarski Mariusz, Kotarska Irena</t>
  </si>
  <si>
    <t>71-246</t>
  </si>
  <si>
    <t>Romera</t>
  </si>
  <si>
    <t>(091)4390064</t>
  </si>
  <si>
    <t>(091)4391093</t>
  </si>
  <si>
    <t>810803396</t>
  </si>
  <si>
    <t>RPZP.01.01.01-32-407/10-01</t>
  </si>
  <si>
    <t>UDA-RPZP.01.01.01-32-407/10-01</t>
  </si>
  <si>
    <t>6e7c1bc44b</t>
  </si>
  <si>
    <t>RPZP.01.01.01-32-407/10</t>
  </si>
  <si>
    <t>2011-01-02</t>
  </si>
  <si>
    <t>Zakup innowacyjnej drukarki trójwymiarowej do biura projektowego „WOLSKI+ARCHITEKCI”</t>
  </si>
  <si>
    <t>8541700575</t>
  </si>
  <si>
    <t>"WOLSKI+ARCHITEKCI" Rafał Wolski</t>
  </si>
  <si>
    <t>70-435</t>
  </si>
  <si>
    <t>601515557</t>
  </si>
  <si>
    <t>918137542</t>
  </si>
  <si>
    <t>811678674</t>
  </si>
  <si>
    <t>RPZP.01.01.02-32-253/10-01</t>
  </si>
  <si>
    <t>UDA-RPZP.01.01.02-32-253/10-01</t>
  </si>
  <si>
    <t>a6ccb92aa7</t>
  </si>
  <si>
    <t>RPZP.01.01.02-32-253/10</t>
  </si>
  <si>
    <t>2012-11-14</t>
  </si>
  <si>
    <t>2012-11-19</t>
  </si>
  <si>
    <t>2012-11-16</t>
  </si>
  <si>
    <t>Podniesienie konkurencyjności i innowacyjności przedsiębiorstwa leśnego ZUL W. Winkowski poprzez inwestycje w zaawansowaną technologicznie maszynę leśną - harwester</t>
  </si>
  <si>
    <t>6690006465</t>
  </si>
  <si>
    <t>Zakład Usług Leśnych Waldemar Winkowski</t>
  </si>
  <si>
    <t>Kurowo</t>
  </si>
  <si>
    <t>0943187715</t>
  </si>
  <si>
    <t>0618487763</t>
  </si>
  <si>
    <t>330083507</t>
  </si>
  <si>
    <t>RPZP.07.01.02-32-003/10-03</t>
  </si>
  <si>
    <t>UDA-RPZP.07.01.02-32-003/10-03</t>
  </si>
  <si>
    <t>e963514179</t>
  </si>
  <si>
    <t>RPZP.07.01.02-32-003/10</t>
  </si>
  <si>
    <t>2011-03-14</t>
  </si>
  <si>
    <t>Rozbudowa Zespołu Szkół w Gryfinie przy ul. Iwaszkiewicza o windę dla osób niepełnosprawnych z przedsionkiem oraz zakup środków dydaktycznych</t>
  </si>
  <si>
    <t>RPZP.01.01.01-32-203/09-03</t>
  </si>
  <si>
    <t>UDA-RPZP.01.01.01-32-203/09-03</t>
  </si>
  <si>
    <t>b0b7fd870e</t>
  </si>
  <si>
    <t>RPZP.01.01.01-32-203/09</t>
  </si>
  <si>
    <t>"Wzrost konkurencyjności Szkoły Nauki Jazdy Marcin Budny w Goleniowie poprzez stworzenie nowoczesnej salki wykładowej, inwestycje w sprzęt i wprowadzenie innowacji",</t>
  </si>
  <si>
    <t>8561613371</t>
  </si>
  <si>
    <t>Szkoła Nauki Jazdy Marcin Budny</t>
  </si>
  <si>
    <t>0608404574</t>
  </si>
  <si>
    <t>0914072154</t>
  </si>
  <si>
    <t>320412976</t>
  </si>
  <si>
    <t>RPZP.01.01.02-32-047/09-02</t>
  </si>
  <si>
    <t>UDA-RPZP.01.01.02-32-047/09-02</t>
  </si>
  <si>
    <t>dcdb6bcaee</t>
  </si>
  <si>
    <t>RPZP.01.01.02-32-047/09</t>
  </si>
  <si>
    <t>2011-06-01</t>
  </si>
  <si>
    <t>Poprawa konkurencyjności Biura Projektowo- Konsultingowego "BPK" Spółka z o.o. w Szczecinie poprzez inwestycje w innowacyjny sprzęt i oprogramowanie komputerowe</t>
  </si>
  <si>
    <t>8521968292</t>
  </si>
  <si>
    <t>Biuro Projektowo- Konsultingowe "BPK" Spółka z ograniczoną odpowiedzialnością</t>
  </si>
  <si>
    <t>70-211</t>
  </si>
  <si>
    <t>I. Korzeniowskiego</t>
  </si>
  <si>
    <t>(91)4335903</t>
  </si>
  <si>
    <t>(91)4347334</t>
  </si>
  <si>
    <t>811090001</t>
  </si>
  <si>
    <t>RPZP.01.01.01-32-304/10-02</t>
  </si>
  <si>
    <t>UDA-RPZP.01.01.01-32-304/10-02</t>
  </si>
  <si>
    <t>950f50fa4f</t>
  </si>
  <si>
    <t>RPZP.01.01.01-32-304/10</t>
  </si>
  <si>
    <t>2011-03-23</t>
  </si>
  <si>
    <t>EUROPEJSKIE CENTRUM ARTYKUŁÓW DEKORACYJNYCH I WYPOSAŻENIE WNĘTRZ – NOWOCZESNE WYPOSAŻENIE „MOLKIP” EKSPORT – IMPORT DARIUSZ LEWCZUK</t>
  </si>
  <si>
    <t>7651003977</t>
  </si>
  <si>
    <t>"Molkip" Eksport - Import Lewczuk Dariusz Mirosław</t>
  </si>
  <si>
    <t>601920588</t>
  </si>
  <si>
    <t>672582336</t>
  </si>
  <si>
    <t>570542774</t>
  </si>
  <si>
    <t>2011-11-22</t>
  </si>
  <si>
    <t>RPZP.01.03.02-32-038/10-02</t>
  </si>
  <si>
    <t>UDA-RPZP.01.03.02-32-038/10-02</t>
  </si>
  <si>
    <t>ee90437a04</t>
  </si>
  <si>
    <t>RPZP.01.03.02-32-038/10</t>
  </si>
  <si>
    <t>Udział w Międzynarodowych Targach "British Bridal Exhibition - Harrogate UK" 13 - 15 marca 2011</t>
  </si>
  <si>
    <t>"AGNES" Agnieszka Pietrzykowska-Czarna i Grzegorz Czarny Spółka Jawna w Swidwinie</t>
  </si>
  <si>
    <t>RPZP.01.01.01-32-110/10-01</t>
  </si>
  <si>
    <t>UDA-RPZP.01.01.01-32-110/10-01</t>
  </si>
  <si>
    <t>bea555fbdf</t>
  </si>
  <si>
    <t>RPZP.01.01.01-32-110/10</t>
  </si>
  <si>
    <t>2011-05-05</t>
  </si>
  <si>
    <t>Wzrost konkurencyjności Pracowni Rentgenowskiej Piotr Stodolny poprzez zakup innowacyjnego Tomografu 3D</t>
  </si>
  <si>
    <t>8521802539</t>
  </si>
  <si>
    <t>Pracownia Rentgenowska Piotr Stodolny</t>
  </si>
  <si>
    <t>71-278</t>
  </si>
  <si>
    <t>Ks. Arcybpa Grzegorza z Sanoka</t>
  </si>
  <si>
    <t>601856852</t>
  </si>
  <si>
    <t>810676331</t>
  </si>
  <si>
    <t>2011-05-06</t>
  </si>
  <si>
    <t>RPZP.01.01.02-32-078/09-01</t>
  </si>
  <si>
    <t>UDA-RPZP.01.01.02-32-078/09-01</t>
  </si>
  <si>
    <t>b78e45a789</t>
  </si>
  <si>
    <t>RPZP.01.01.02-32-078/09</t>
  </si>
  <si>
    <t>2011-03-29</t>
  </si>
  <si>
    <t>Dywersyfikacja działalności firmy Mediapromotion dzięki uruchomieniu nowoczesnego Domu Seniora Jantar w Świnoujściu</t>
  </si>
  <si>
    <t>8511002777</t>
  </si>
  <si>
    <t>Agencja Reklamowa "MEDIAPROMOTION" Jagniątkowska D., Wysocka N. Spółka Jawna</t>
  </si>
  <si>
    <t>70-535</t>
  </si>
  <si>
    <t>Panieńska</t>
  </si>
  <si>
    <t>0918122884</t>
  </si>
  <si>
    <t>0918122886</t>
  </si>
  <si>
    <t>810624400</t>
  </si>
  <si>
    <t>RPZP.01.01.01-32-300/09-05</t>
  </si>
  <si>
    <t>UDA-RPZP.01.01.01-32-300/09-05</t>
  </si>
  <si>
    <t>b7712c7833</t>
  </si>
  <si>
    <t>RPZP.01.01.01-32-300/09</t>
  </si>
  <si>
    <t>Uruchomienie działalności EkoStrom Sp. z o.o poprzez utworzenie elektrowni wiatrowej</t>
  </si>
  <si>
    <t>7811790057</t>
  </si>
  <si>
    <t>EkoStrom Spółka z ograniczoną odpowiedziałnością</t>
  </si>
  <si>
    <t>60-313</t>
  </si>
  <si>
    <t>115</t>
  </si>
  <si>
    <t>61/278-70-00</t>
  </si>
  <si>
    <t>61/868-70-15</t>
  </si>
  <si>
    <t>300383368</t>
  </si>
  <si>
    <t>RPZP.01.01.02-32-163/09-03</t>
  </si>
  <si>
    <t>UDA-RPZP.01.01.02-32-163/09-03</t>
  </si>
  <si>
    <t>a7dbd03859</t>
  </si>
  <si>
    <t>RPZP.01.01.02-32-163/09</t>
  </si>
  <si>
    <t>2010-01-05</t>
  </si>
  <si>
    <t>2011-10-18</t>
  </si>
  <si>
    <t>„Rozbudowa linii technologicznych do produkcji chleba oraz bułek w oparciu o innowacyjne urządzenia”</t>
  </si>
  <si>
    <t>8520010629</t>
  </si>
  <si>
    <t>Piekarnia "Arion Polbak" spółka z ograniczoną odpowiedzialnością</t>
  </si>
  <si>
    <t>110</t>
  </si>
  <si>
    <t>914879500</t>
  </si>
  <si>
    <t>914858061</t>
  </si>
  <si>
    <t>810437916</t>
  </si>
  <si>
    <t>2011-10-19</t>
  </si>
  <si>
    <t>RPZP.01.01.01-32-023/10-02</t>
  </si>
  <si>
    <t>UDA-RPZP.01.01.01-32-023/10-02</t>
  </si>
  <si>
    <t>cf0817014d</t>
  </si>
  <si>
    <t>RPZP.01.01.01-32-023/10</t>
  </si>
  <si>
    <t>Wzrost konkurencyjności firmy ATEST poprzez zakup sprzętu umożliwiającego wprowadzenie innowacji na rynku usług budowlanych.</t>
  </si>
  <si>
    <t>8510004797</t>
  </si>
  <si>
    <t>Przedsiębiorstwo Produkcyjno – Handlowe „ATEST” Ryszard Andrzej Olejnicki</t>
  </si>
  <si>
    <t>71-653</t>
  </si>
  <si>
    <t>Rugiańska</t>
  </si>
  <si>
    <t>914316860</t>
  </si>
  <si>
    <t>914316867</t>
  </si>
  <si>
    <t>810013010</t>
  </si>
  <si>
    <t>RPZP.01.01.01-32-113/10-03</t>
  </si>
  <si>
    <t>UDA-RPZP.01.01.01-32-113/10-03</t>
  </si>
  <si>
    <t>d64c2e367a</t>
  </si>
  <si>
    <t>RPZP.01.01.01-32-113/10</t>
  </si>
  <si>
    <t>2013-09-18</t>
  </si>
  <si>
    <t>ETCETERA - rozwój przez innowacje</t>
  </si>
  <si>
    <t>8521858600</t>
  </si>
  <si>
    <t>ETCETERA Barbara Niezwiesna</t>
  </si>
  <si>
    <t>32a</t>
  </si>
  <si>
    <t>+48914348008</t>
  </si>
  <si>
    <t>810080029</t>
  </si>
  <si>
    <t>2013-09-20</t>
  </si>
  <si>
    <t>RPZP.01.03.02-32-035/10-01</t>
  </si>
  <si>
    <t>UDA-RPZP.01.03.02-32-035/10-01</t>
  </si>
  <si>
    <t>43c021c2e8</t>
  </si>
  <si>
    <t>RPZP.01.03.02-32-035/10</t>
  </si>
  <si>
    <t>2011-04-07</t>
  </si>
  <si>
    <t>2012-03-05</t>
  </si>
  <si>
    <t>Udział w Międzynarodowych Targach Budowlano-Instalacyjnych ECOBUILD 2011 organizowanych w Londynie w terminie 01-03.03.2011 r.</t>
  </si>
  <si>
    <t>6690501207</t>
  </si>
  <si>
    <t>"DREWEXIM" Spółka z ograniczoną odpowiedzialnością</t>
  </si>
  <si>
    <t>75-137</t>
  </si>
  <si>
    <t>Szczecinska</t>
  </si>
  <si>
    <t>94717-27-27</t>
  </si>
  <si>
    <t>94717-27-87</t>
  </si>
  <si>
    <t>330048920</t>
  </si>
  <si>
    <t>2012-03-09</t>
  </si>
  <si>
    <t>RPZP.01.03.01-32-011/11-01</t>
  </si>
  <si>
    <t>UDA-RPZP.01.03.01-32-011/11-01</t>
  </si>
  <si>
    <t>7d7af94ee9</t>
  </si>
  <si>
    <t>RPZP.01.03.01-32-011/11</t>
  </si>
  <si>
    <t>Strategia Rozwoju Hossa Finance</t>
  </si>
  <si>
    <t>(+48)914320160</t>
  </si>
  <si>
    <t>(+48)914613081</t>
  </si>
  <si>
    <t>RPZP.07.01.01-32-001/09-02</t>
  </si>
  <si>
    <t>UDA-RPZP.07.01.01-32-001/09-02</t>
  </si>
  <si>
    <t>c6fbceb80e</t>
  </si>
  <si>
    <t>RPZP.07.01.01-32-001/09</t>
  </si>
  <si>
    <t>2011-12-23</t>
  </si>
  <si>
    <t>Budowa Centrum Symulacyjnego Terminalu LNG i Symulatora Ładunkowego Statków do Przewozu Ładunków Ciekłych w Akademii Morskiej w Szczecinie</t>
  </si>
  <si>
    <t>8510006388</t>
  </si>
  <si>
    <t>Akademia Morska w Szczecinie</t>
  </si>
  <si>
    <t>70-500</t>
  </si>
  <si>
    <t>Wały Chrobrego</t>
  </si>
  <si>
    <t>091-4809302</t>
  </si>
  <si>
    <t>091-4809585</t>
  </si>
  <si>
    <t>000145129</t>
  </si>
  <si>
    <t>RPZP.01.01.01-32-095/09-03</t>
  </si>
  <si>
    <t>UDA-RPZP.01.01.01-32-095/09-03</t>
  </si>
  <si>
    <t>392a33c528</t>
  </si>
  <si>
    <t>RPZP.01.01.01-32-095/09</t>
  </si>
  <si>
    <t>Poprawa konkurencyjności gabinetu poprzez inwestycje umożliwiające świadczenie innowacyjnych usług stomatologicznych w Stargardzie Szczecińskim.</t>
  </si>
  <si>
    <t>8541404411</t>
  </si>
  <si>
    <t>Indywidualna Praktyka Stomatologiczna - lekarz stomatolog Roman Hamulak</t>
  </si>
  <si>
    <t>Z. Krasińskiego</t>
  </si>
  <si>
    <t>9a</t>
  </si>
  <si>
    <t>0-915786242</t>
  </si>
  <si>
    <t>811698464</t>
  </si>
  <si>
    <t>RPZP.01.01.01-32-186/09-04</t>
  </si>
  <si>
    <t>UDA-RPZP.01.01.01-32-186/09-04</t>
  </si>
  <si>
    <t>33cafd4b91</t>
  </si>
  <si>
    <t>RPZP.01.01.01-32-186/09</t>
  </si>
  <si>
    <t>"Dywersyfikacja usług świadczonych przez przedsiębiorstwo Kasznia i Syn poprzez stworzenie oddziału Akademii Małego Europejczyka w Kołobrzegu"</t>
  </si>
  <si>
    <t>8521003790</t>
  </si>
  <si>
    <t>Kasznia i Syn Zbigniew Kasznia</t>
  </si>
  <si>
    <t>71-118</t>
  </si>
  <si>
    <t>Kaliny</t>
  </si>
  <si>
    <t>0914623506</t>
  </si>
  <si>
    <t>810479062</t>
  </si>
  <si>
    <t>RPZP.01.01.02-32-213/09-04</t>
  </si>
  <si>
    <t>UDA-RPZP.01.01.02-32-213/09-04</t>
  </si>
  <si>
    <t>3559b746ff</t>
  </si>
  <si>
    <t>RPZP.01.01.02-32-213/09</t>
  </si>
  <si>
    <t>Wzrost konkurencyjności i innowacyjności Centrum Kosmetologicznego w Szczecinie</t>
  </si>
  <si>
    <t>8522544921</t>
  </si>
  <si>
    <t>Centrum Kosmetologiczne Sp. z. o. o</t>
  </si>
  <si>
    <t>L. Waryńskiego</t>
  </si>
  <si>
    <t>0914883117</t>
  </si>
  <si>
    <t>320587115</t>
  </si>
  <si>
    <t>RPZP.01.01.02-32-184/09-03</t>
  </si>
  <si>
    <t>UDA-RPZP.01.01.02-32-184/09-03</t>
  </si>
  <si>
    <t>547bffde90</t>
  </si>
  <si>
    <t>RPZP.01.01.02-32-184/09</t>
  </si>
  <si>
    <t>Wzrost konkurencyjności firmy transportowo-handlowej Andersen Euro-Handel Sp. z o.o. w wyniku zakupu i wdrożenia systemu do zarządzania flotą pojazdów.</t>
  </si>
  <si>
    <t>6692193129</t>
  </si>
  <si>
    <t>Andersen Euro Handel Spółka z ograniczoną odpowiedzialnością</t>
  </si>
  <si>
    <t>+4894345-86-79</t>
  </si>
  <si>
    <t>+4894341-93-48</t>
  </si>
  <si>
    <t>330909864</t>
  </si>
  <si>
    <t>2011-12-19</t>
  </si>
  <si>
    <t>RPZP.04.05.02-32-021/10-03</t>
  </si>
  <si>
    <t>UDA-RPZP.04.05.02-32-021/10-03</t>
  </si>
  <si>
    <t>b4e9cc4266</t>
  </si>
  <si>
    <t>RPZP.04.05.02-32-021/10</t>
  </si>
  <si>
    <t>„Zakup samochodu ratowniczo - gaśniczego dla Ochotniczej Straży Pożarnej w Mirosławcu”</t>
  </si>
  <si>
    <t>7651603418</t>
  </si>
  <si>
    <t>Gmina i Miasto Mirosławiec</t>
  </si>
  <si>
    <t>78-650</t>
  </si>
  <si>
    <t>Mirosławiec</t>
  </si>
  <si>
    <t>Wolności</t>
  </si>
  <si>
    <t>672595042</t>
  </si>
  <si>
    <t>570791508</t>
  </si>
  <si>
    <t>RPZP.01.01.01-32-285/10-01</t>
  </si>
  <si>
    <t>UDA-RPZP.01.01.01-32-285/10-01</t>
  </si>
  <si>
    <t>99a50d144f</t>
  </si>
  <si>
    <t>RPZP.01.01.01-32-285/10</t>
  </si>
  <si>
    <t>Wdrożenie innowacyjnych rozwiązań procesowych przygotowania i publikacji nośników danych przez zrobotyzowany system techniczny w zakresie duplikacji, nadruku i zabezpieczania nośników danych</t>
  </si>
  <si>
    <t>Towarzystwo Handlowe "ALPLAST" Spółka Jawna A. Bąk i Spółka</t>
  </si>
  <si>
    <t>RPZP.01.01.02-32-136/09-03</t>
  </si>
  <si>
    <t>UDA-RPZP.01.01.02-32-136/09-03</t>
  </si>
  <si>
    <t>809a31e492</t>
  </si>
  <si>
    <t>RPZP.01.01.02-32-136/09</t>
  </si>
  <si>
    <t>2011-08-04</t>
  </si>
  <si>
    <t>Wzrost konkurencyjności firmy Dorbud Sp. z o.o. poprzez zakup wibromłota o wysokiej częstotliwości z ustawnymi parametrami mas mimośrodkowych i wielkości amplitudy wraz z wyposażeniem</t>
  </si>
  <si>
    <t>9551856233</t>
  </si>
  <si>
    <t>Przedsiębiorstwo Budowlane Dorbud Spółka z ograniczoną odpowiedzialnością</t>
  </si>
  <si>
    <t>(091)4624850</t>
  </si>
  <si>
    <t>(091)4623111</t>
  </si>
  <si>
    <t>811211775</t>
  </si>
  <si>
    <t>2011-08-05</t>
  </si>
  <si>
    <t>RPZP.07.03.02-32-004/10-03</t>
  </si>
  <si>
    <t>UDA-RPZP.07.03.02-32-004/10-03</t>
  </si>
  <si>
    <t>05254a9ead</t>
  </si>
  <si>
    <t>RPZP.07.03.02-32-004/10</t>
  </si>
  <si>
    <t>Wzrost jakości i dostępności świadczeń zdrowotnych Samodzielnego Publicznego Zakładu Opieki Zdrowotnej Szkół Wyższych w Szczecinie wraz z zakupem sprzętu</t>
  </si>
  <si>
    <t>RPZP.01.03.01-32-001/09-03</t>
  </si>
  <si>
    <t>UDA-RPZP.01.03.01-32-001/09-03</t>
  </si>
  <si>
    <t>8a7b25e303</t>
  </si>
  <si>
    <t>RPZP.01.03.01-32-001/09</t>
  </si>
  <si>
    <t>2011-04-02</t>
  </si>
  <si>
    <t>Projektowanie i wdrożenie Systemu Zarządzania Jakością ISO 9001:2008</t>
  </si>
  <si>
    <t>Art - Pol Artur Skoneczny Spółka Jawna</t>
  </si>
  <si>
    <t>RPZP.06.01.01-32-008/09-04</t>
  </si>
  <si>
    <t>UDA-RPZP.06.01.01-32-008/09-04</t>
  </si>
  <si>
    <t>3ce33bc53e</t>
  </si>
  <si>
    <t>RPZP.06.01.01-32-008/09</t>
  </si>
  <si>
    <t>2009-12-11</t>
  </si>
  <si>
    <t>Modernizacja publicznej infrastruktury turystycznej - przebudowa Teatru Letniego w Szczecinie</t>
  </si>
  <si>
    <t>2011-07-15</t>
  </si>
  <si>
    <t>RPZP.05.05.01-32-027/10-00</t>
  </si>
  <si>
    <t>RPZP.05.05.01-32-027/10</t>
  </si>
  <si>
    <t>Lokalny Program Rewitalizacji Gmina Miasto Sławno</t>
  </si>
  <si>
    <t>4990428873</t>
  </si>
  <si>
    <t>Gmina Miasto Sławno</t>
  </si>
  <si>
    <t>ul. M.C. Skłodowskiej</t>
  </si>
  <si>
    <t>770979884</t>
  </si>
  <si>
    <t>RPZP.04.05.02-32-008/10-03</t>
  </si>
  <si>
    <t>UDA-RPZP.04.05.02-32-008/10-03</t>
  </si>
  <si>
    <t>27531d63ab</t>
  </si>
  <si>
    <t>RPZP.04.05.02-32-008/10</t>
  </si>
  <si>
    <t>Zakup specjalistycznego sprzętu dla jednostek OSP w Gminie Przybiernów w celu skutecznego prowadzenia akcji ratowniczo – gaśniczych i usuwania skutków zagrożeń</t>
  </si>
  <si>
    <t>8561002549</t>
  </si>
  <si>
    <t>Gmina Przybiernów</t>
  </si>
  <si>
    <t>72-110</t>
  </si>
  <si>
    <t>Przybiernów</t>
  </si>
  <si>
    <t>Cisowa</t>
  </si>
  <si>
    <t>0914186451</t>
  </si>
  <si>
    <t>0914186622</t>
  </si>
  <si>
    <t>811684344</t>
  </si>
  <si>
    <t>RPZP.06.06.00</t>
  </si>
  <si>
    <t>RPZP.06.06.01</t>
  </si>
  <si>
    <t>RPZP.06.06.01-32-003/10-00</t>
  </si>
  <si>
    <t>RPZP.06.06.01-32-003/10</t>
  </si>
  <si>
    <t>Lokalny Program Rewitalizacji Gmina Police</t>
  </si>
  <si>
    <t>8511000695</t>
  </si>
  <si>
    <t>Gmina Police</t>
  </si>
  <si>
    <t>Stefana Batorego</t>
  </si>
  <si>
    <t>811685390</t>
  </si>
  <si>
    <t>RPZP.01.01.01-32-099/10-02</t>
  </si>
  <si>
    <t>UDA-RPZP.01.01.01-32-099/10-02</t>
  </si>
  <si>
    <t>34c2f2ef63</t>
  </si>
  <si>
    <t>RPZP.01.01.01-32-099/10</t>
  </si>
  <si>
    <t>2011-04-08</t>
  </si>
  <si>
    <t>2011-11-17</t>
  </si>
  <si>
    <t>Wzmocnienie pozycji konkurencyjnej Indywidualnej Praktyki Lekarskiej – Lekarz Dentysta Beata Urbanowicz poprzez zakup innowacyjnych i nowoczesnych urządzeń stomatologicznych</t>
  </si>
  <si>
    <t>8521179046</t>
  </si>
  <si>
    <t>Gabinet Stomatologiczny Beata Urbanowicz</t>
  </si>
  <si>
    <t>70-736</t>
  </si>
  <si>
    <t>Rtęciowa</t>
  </si>
  <si>
    <t>914607978</t>
  </si>
  <si>
    <t>914607245</t>
  </si>
  <si>
    <t>810071289</t>
  </si>
  <si>
    <t>RPZP.06.06.01-32-001/10-00</t>
  </si>
  <si>
    <t>RPZP.06.06.01-32-001/10</t>
  </si>
  <si>
    <t>Lokalny Program Rewitalizacji Gmina – Miasto Stargard Szczeciński</t>
  </si>
  <si>
    <t>RPZP.01.01.01-32-113/09-01</t>
  </si>
  <si>
    <t>UDA-RPZP.01.01.01-32-113/09-01</t>
  </si>
  <si>
    <t>56c7d7e838</t>
  </si>
  <si>
    <t>RPZP.01.01.01-32-113/09</t>
  </si>
  <si>
    <t>2011-01-05</t>
  </si>
  <si>
    <t>NOWOCZESNA FIRMA GEODEZYJNA</t>
  </si>
  <si>
    <t>6281888901</t>
  </si>
  <si>
    <t>GEONOVA Bartosz Woźniczko</t>
  </si>
  <si>
    <t>74</t>
  </si>
  <si>
    <t>507103897</t>
  </si>
  <si>
    <t>320574510</t>
  </si>
  <si>
    <t>RPZP.01.01.01-32-210/09-03</t>
  </si>
  <si>
    <t>UDA-RPZP.01.01.01-32-210/09-03</t>
  </si>
  <si>
    <t>7f7776f7b2</t>
  </si>
  <si>
    <t>RPZP.01.01.01-32-210/09</t>
  </si>
  <si>
    <t>2010-06-04</t>
  </si>
  <si>
    <t>NZOZ MEDICAL CARE - CENTRUM DIAGNOSTYKI MEDYCZNEJ XXI WIEKU</t>
  </si>
  <si>
    <t>9552021128</t>
  </si>
  <si>
    <t>Niepubliczny Zakład Opieki Zdrowotnej "Medical Care" Jacek Matusiak</t>
  </si>
  <si>
    <t>70-764</t>
  </si>
  <si>
    <t>0914612331</t>
  </si>
  <si>
    <t>320247862</t>
  </si>
  <si>
    <t>RPZP.01.01.01-32-049/10-02</t>
  </si>
  <si>
    <t>UDA-RPZP.01.01.01-32-049/10-02</t>
  </si>
  <si>
    <t>f6e06b4c56</t>
  </si>
  <si>
    <t>RPZP.01.01.01-32-049/10</t>
  </si>
  <si>
    <t>2011-04-12</t>
  </si>
  <si>
    <t>Rozszerzenie zakresu usług i wzmocnienie konkurencyjności kliniki Aesthetic Med poprzez zakup sprzętu medycznego do zaawansowanych zabiegów w zakresie przewlekłej niewydolności żylnej</t>
  </si>
  <si>
    <t>8521777215</t>
  </si>
  <si>
    <t>Aesthetic Med. Prywatne Centrum Chirurgii Plastycznej i Rekonstrukcyjnej Andrzej Dmytrzak</t>
  </si>
  <si>
    <t>71-403</t>
  </si>
  <si>
    <t>ul. Mieczysława Niedziałkowskiego</t>
  </si>
  <si>
    <t>91422-00-38</t>
  </si>
  <si>
    <t>91424-06-05</t>
  </si>
  <si>
    <t>811693426</t>
  </si>
  <si>
    <t>2012-10-31</t>
  </si>
  <si>
    <t>RPZP.05.05.01-32-006/10-00</t>
  </si>
  <si>
    <t>RPZP.05.05.01-32-006/10</t>
  </si>
  <si>
    <t>2011-04-15</t>
  </si>
  <si>
    <t>Lokalny Program Rewitalizacji Gmina Miasto Świnoujście</t>
  </si>
  <si>
    <t>RPZP.05.05.01-32-013/10-00</t>
  </si>
  <si>
    <t>RPZP.05.05.01-32-013/10</t>
  </si>
  <si>
    <t>2011-04-18</t>
  </si>
  <si>
    <t>Lokalny Prorgam Rewitalizacji Gmina Miasto Kołobrzeg</t>
  </si>
  <si>
    <t>RPZP.01.01.02-32-062/09-02</t>
  </si>
  <si>
    <t>UDA-RPZP.01.01.02-32-062/09-02</t>
  </si>
  <si>
    <t>f0d1385cdb</t>
  </si>
  <si>
    <t>RPZP.01.01.02-32-062/09</t>
  </si>
  <si>
    <t>2010-02-08</t>
  </si>
  <si>
    <t>2011-04-19</t>
  </si>
  <si>
    <t>Zwiększenie konkurencyjności firmy BKF Myjnie Bezdotykowe sp. z o.o. poprzez uruchomienie nowej linii produktów i usług oraz usprawnienie dotychczasowych procesów produkcyjnych</t>
  </si>
  <si>
    <t>7822370146</t>
  </si>
  <si>
    <t>BKF MYJNIE BEZDOTYKOWE SPÓŁKA Z OGRANICZONĄ ODPOWIEDZIALNOŚCIĄ</t>
  </si>
  <si>
    <t>Skarbimierzyce</t>
  </si>
  <si>
    <t>091-8147-124</t>
  </si>
  <si>
    <t>091-8147-129</t>
  </si>
  <si>
    <t>300392077</t>
  </si>
  <si>
    <t>RPZP.01.01.01-32-043/10-04</t>
  </si>
  <si>
    <t>UDA-RPZP.01.01.01-32-043/10-04</t>
  </si>
  <si>
    <t>a10beca48a</t>
  </si>
  <si>
    <t>RPZP.01.01.01-32-043/10</t>
  </si>
  <si>
    <t>Podniesienie poziomu konkurencyjności firmy Ośrodek Kształcenia Kierowców Janusz Witkowski poprzez zakup innowacyjnego symulatora do kształcenia kierowców.</t>
  </si>
  <si>
    <t>5970011231</t>
  </si>
  <si>
    <t>Ośrodek Kształcenia Kierowców Janusz Witkowski</t>
  </si>
  <si>
    <t>70-413</t>
  </si>
  <si>
    <t>Al. Papieża Jana Pawła II</t>
  </si>
  <si>
    <t>504145938</t>
  </si>
  <si>
    <t>210083868</t>
  </si>
  <si>
    <t>RPZP.01.01.01-32-258/10-03</t>
  </si>
  <si>
    <t>UDA-RPZP.01.01.01-32-258/10-03</t>
  </si>
  <si>
    <t>270f4860a8</t>
  </si>
  <si>
    <t>RPZP.01.01.01-32-258/10</t>
  </si>
  <si>
    <t>2012-11-20</t>
  </si>
  <si>
    <t>Laboratorium IT jako element usprawniający proces obsługi klienta</t>
  </si>
  <si>
    <t>9552272267</t>
  </si>
  <si>
    <t>IT SERWIS SP. Z O.O.</t>
  </si>
  <si>
    <t>+48918814840</t>
  </si>
  <si>
    <t>+48914827953</t>
  </si>
  <si>
    <t>320721542</t>
  </si>
  <si>
    <t>RPZP.01.01.01-32-335/09-02</t>
  </si>
  <si>
    <t>UDA-RPZP.01.01.01-32-335/09-02</t>
  </si>
  <si>
    <t>9b63d5385f</t>
  </si>
  <si>
    <t>RPZP.01.01.01-32-335/09</t>
  </si>
  <si>
    <t>"Poprawa konkurencyjności firmy DOMI - SALON OKIEN I DRZWI DOMINIK TOBISZEWSKI poprzez rozbudowę pawilonu handlowo - usługowego wraz z zakupem niezbędnego wyposażenia"</t>
  </si>
  <si>
    <t>2530151392</t>
  </si>
  <si>
    <t>DOMI-SALON OKIEN I DRZWI DOMINIK TOBISZEWSKI</t>
  </si>
  <si>
    <t>0943633666</t>
  </si>
  <si>
    <t>320505689</t>
  </si>
  <si>
    <t>2011-12-30</t>
  </si>
  <si>
    <t>RPZP.01.01.01-32-101/10-01</t>
  </si>
  <si>
    <t>UDA-RPZP.01.01.01-32-101/10-01</t>
  </si>
  <si>
    <t>ac61056bb3</t>
  </si>
  <si>
    <t>RPZP.01.01.01-32-101/10</t>
  </si>
  <si>
    <t>Chirurgia plastyczno-rekonstrukcyjna piersi z zastosowaniem innowacyjnej metody znieczulenia doopłucnowego i PCA</t>
  </si>
  <si>
    <t>8511268989</t>
  </si>
  <si>
    <t>Indywidualna Specjalistyczna Praktyka Lekarska dr n. med. Tomasz Nikodemski</t>
  </si>
  <si>
    <t>Jaśminowa</t>
  </si>
  <si>
    <t>501128368</t>
  </si>
  <si>
    <t>913113122</t>
  </si>
  <si>
    <t>811179623</t>
  </si>
  <si>
    <t>RPZP.01.01.01-32-135/10-02</t>
  </si>
  <si>
    <t>UDA-RPZP.01.01.01-32-135/10-02</t>
  </si>
  <si>
    <t>7f2c9ffcf1</t>
  </si>
  <si>
    <t>RPZP.01.01.01-32-135/10</t>
  </si>
  <si>
    <t>Wzrost konkurencyjności firmy HORSEPOWER TUNING poprzez wdrożenie innowacyjnych rozwiązań technologicznych</t>
  </si>
  <si>
    <t>8521137823</t>
  </si>
  <si>
    <t>HORSEPOWER TUNING PRZEMYSŁAW GRZELIŃSKI</t>
  </si>
  <si>
    <t>Kołbaskowo</t>
  </si>
  <si>
    <t>Kamieniec</t>
  </si>
  <si>
    <t>503054004</t>
  </si>
  <si>
    <t>0914851366</t>
  </si>
  <si>
    <t>811810197</t>
  </si>
  <si>
    <t>RPZP.01.01.01-32-186/10-02</t>
  </si>
  <si>
    <t>UDA-RPZP.01.01.01-32-186/10-02</t>
  </si>
  <si>
    <t>a17f237a77</t>
  </si>
  <si>
    <t>RPZP.01.01.01-32-186/10</t>
  </si>
  <si>
    <t>Wzrost konkurencyjności przedsiębiorstwa poprzez zakup specjalistycznego sprzętu medycznego</t>
  </si>
  <si>
    <t>9551633102</t>
  </si>
  <si>
    <t>INDYWIDUALNA SPECJALISTYCZNA PRAKTYKA LEKARSKA dr n. med. Stefania Bojko - radiodiagnostyka</t>
  </si>
  <si>
    <t>812716425</t>
  </si>
  <si>
    <t>RPZP.01.01.03-32-006/10-03</t>
  </si>
  <si>
    <t>UDA-RPZP.01.01.03-32-006/10-03</t>
  </si>
  <si>
    <t>7197af24de</t>
  </si>
  <si>
    <t>RPZP.01.01.03-32-006/10</t>
  </si>
  <si>
    <t>2014-02-25</t>
  </si>
  <si>
    <t>Wdrożenie innowacyjnej technologii obróbki profili aluminiowych i stalowych w firmie Lastrik w Koszalinie, w celu usprawnienia działalności, wzrostu wydajności produkcji i rentowności działalności.</t>
  </si>
  <si>
    <t>6692520278</t>
  </si>
  <si>
    <t>Fabryka Okien i Drzwi PCV LASTRIK Spółka z ograniczoną odpowiedzialnością</t>
  </si>
  <si>
    <t>75-844</t>
  </si>
  <si>
    <t>11 f</t>
  </si>
  <si>
    <t>094/342-62-22</t>
  </si>
  <si>
    <t>094/340-28-14</t>
  </si>
  <si>
    <t>321444435</t>
  </si>
  <si>
    <t>2014-02-27</t>
  </si>
  <si>
    <t>RPZP.02.01.06-32-003/10-03</t>
  </si>
  <si>
    <t>UDA-RPZP.02.01.06-32-003/10-03</t>
  </si>
  <si>
    <t>def0da9df5</t>
  </si>
  <si>
    <t>RPZP.02.01.06-32-003/10</t>
  </si>
  <si>
    <t>Zakup nowego taboru autobusowego dla miasta Kołobrzeg</t>
  </si>
  <si>
    <t>6710011163</t>
  </si>
  <si>
    <t>"Komunikacja Miejska w Kołobrzegu" spółka z ograniczoną odpowiedzialnością</t>
  </si>
  <si>
    <t>Solna</t>
  </si>
  <si>
    <t>943516254</t>
  </si>
  <si>
    <t>943516706</t>
  </si>
  <si>
    <t>330255687</t>
  </si>
  <si>
    <t>RPZP.01.01.02-32-063/09-05</t>
  </si>
  <si>
    <t>UDA-RPZP.01.01.02-32-063/09-05</t>
  </si>
  <si>
    <t>ba9f064a76</t>
  </si>
  <si>
    <t>RPZP.01.01.02-32-063/09</t>
  </si>
  <si>
    <t>„Wzrost konkurencyjności poprzez wprowadzenie innowacyjnych usług i produktów w Hotelu Aurora”</t>
  </si>
  <si>
    <t>9860154888</t>
  </si>
  <si>
    <t>HOTEL I RESTAURACJA „AURORA” SPÓŁKA Z OGRANICZONĄ ODPOWIEDZIALNOŚCIĄ</t>
  </si>
  <si>
    <t>091-32-81-248</t>
  </si>
  <si>
    <t>812670982</t>
  </si>
  <si>
    <t>2012-03-08</t>
  </si>
  <si>
    <t>RPZP.01.01.01-32-088/10-01</t>
  </si>
  <si>
    <t>UDA-RPZP.01.01.01-32-088/10-01</t>
  </si>
  <si>
    <t>c8a8cc6a15</t>
  </si>
  <si>
    <t>RPZP.01.01.01-32-088/10</t>
  </si>
  <si>
    <t>2011-09-02</t>
  </si>
  <si>
    <t>Zwiększenie potencjału konkurencyjnego i ekonomicznego Firmy Handlowej Import– Eksport „Perła „ S.C. Jerzy, Adam Maciaszek poprzez rozszerzenie działalności gospodarczej firmy.</t>
  </si>
  <si>
    <t>8541268505</t>
  </si>
  <si>
    <t>Firma Handlowa Import – Eksport „Perła" S.C. Jerzy, Adam Maciaszek</t>
  </si>
  <si>
    <t>Jacka Malczewskiego</t>
  </si>
  <si>
    <t>915771070</t>
  </si>
  <si>
    <t>005435205</t>
  </si>
  <si>
    <t>RPZP.01.01.01-32-150/09-03</t>
  </si>
  <si>
    <t>UDA-RPZP.01.01.01-32-150/09-03</t>
  </si>
  <si>
    <t>0f615a23e9</t>
  </si>
  <si>
    <t>RPZP.01.01.01-32-150/09</t>
  </si>
  <si>
    <t>2011-04-30</t>
  </si>
  <si>
    <t>Poprawa konkurencyjności praktyki ginekologicznej poprzez zakup specjalistycznych urządzeń medycznych i lokalu wraz z jego adaptacją.</t>
  </si>
  <si>
    <t>8521205996</t>
  </si>
  <si>
    <t>Indywidualna Specjalistyczna Praktyka Lekarska Lek. Anita Chudecka - Głaz</t>
  </si>
  <si>
    <t>70-300</t>
  </si>
  <si>
    <t>(0-91)3113190</t>
  </si>
  <si>
    <t>812394750</t>
  </si>
  <si>
    <t>RPZP.01.01.02-32-044/09-03</t>
  </si>
  <si>
    <t>UDA-RPZP.01.01.02-32-044/09-03</t>
  </si>
  <si>
    <t>755b8381fb</t>
  </si>
  <si>
    <t>RPZP.01.01.02-32-044/09</t>
  </si>
  <si>
    <t>Wzrost konkurencyjności spółki Tedmark poprzez wprowadzenie innowacji procesowej i organizacyjnej w sposobie świadczenia usług oraz relacjach z klientami</t>
  </si>
  <si>
    <t>9552042946</t>
  </si>
  <si>
    <t>Tedmark Spółka z ograniczoną odpowiedzialnością</t>
  </si>
  <si>
    <t>71-006</t>
  </si>
  <si>
    <t>Żytnia</t>
  </si>
  <si>
    <t>+48(091)4853916</t>
  </si>
  <si>
    <t>+48(091)4853819</t>
  </si>
  <si>
    <t>812510505</t>
  </si>
  <si>
    <t>RPZP.01.01.02-32-069/09-03</t>
  </si>
  <si>
    <t>UDA-RPZP.01.01.02-32-069/09-03</t>
  </si>
  <si>
    <t>afdf0ef18a</t>
  </si>
  <si>
    <t>RPZP.01.01.02-32-069/09</t>
  </si>
  <si>
    <t>2012-04-17</t>
  </si>
  <si>
    <t>Rozbudowa firmy oraz zakup maszyn i urządzeń sposobem na wprowadzenie innowacji na rynku regionalnym.</t>
  </si>
  <si>
    <t>8510202020</t>
  </si>
  <si>
    <t>ZAKŁAD KAMIENIARSKI "LASTRICO" Jan Ziętek</t>
  </si>
  <si>
    <t>72-015</t>
  </si>
  <si>
    <t>Jasienicka</t>
  </si>
  <si>
    <t>0914241354</t>
  </si>
  <si>
    <t>0913176546</t>
  </si>
  <si>
    <t>810379610</t>
  </si>
  <si>
    <t>2012-04-23</t>
  </si>
  <si>
    <t>RPZP.01.01.01-32-267/10-04</t>
  </si>
  <si>
    <t>UDA-RPZP.01.01.01-32-267/10-04</t>
  </si>
  <si>
    <t>9b3ca1298c</t>
  </si>
  <si>
    <t>RPZP.01.01.01-32-267/10</t>
  </si>
  <si>
    <t>2014-03-24</t>
  </si>
  <si>
    <t>Wzrost konkurencyjności firmy ALPOL poprzez stworzenie profesjonalnego centrum szkoleniowego z wykorzystaniem innowacyjnych rozwiązań technicznych</t>
  </si>
  <si>
    <t>7711354279</t>
  </si>
  <si>
    <t>QUALIA Adrian Małachowski</t>
  </si>
  <si>
    <t>70-660</t>
  </si>
  <si>
    <t>6B</t>
  </si>
  <si>
    <t>601851311</t>
  </si>
  <si>
    <t>914694058</t>
  </si>
  <si>
    <t>811853516</t>
  </si>
  <si>
    <t>2014-03-26</t>
  </si>
  <si>
    <t>RPZP.05.05.01-32-015/10-00</t>
  </si>
  <si>
    <t>RPZP.05.05.01-32-015/10</t>
  </si>
  <si>
    <t>Lokalny Program Rewitalizacji Gmina Dębno</t>
  </si>
  <si>
    <t>5971627649</t>
  </si>
  <si>
    <t>Gmina Dębno</t>
  </si>
  <si>
    <t>210966993</t>
  </si>
  <si>
    <t>RPZP.01.01.01-32-214/09-05</t>
  </si>
  <si>
    <t>UDA-RPZP.01.01.01-32-214/09-05</t>
  </si>
  <si>
    <t>3ac7f35689</t>
  </si>
  <si>
    <t>RPZP.01.01.01-32-214/09</t>
  </si>
  <si>
    <t>Zakup innowacyjnego urządzenia browarniczego i uruchomienie pierwszego w Szczecinie minibrowaru restauracyjnego.</t>
  </si>
  <si>
    <t>8521930846</t>
  </si>
  <si>
    <t>Przedsiębiorstwo Techniczno-Budowlane „Bewako” Spółka z ograniczoną odpowiedzialnością</t>
  </si>
  <si>
    <t>0914234444</t>
  </si>
  <si>
    <t>0914234445</t>
  </si>
  <si>
    <t>811038331</t>
  </si>
  <si>
    <t>RPZP.07.01.01-32-008/09-06</t>
  </si>
  <si>
    <t>UDA-RPZP.07.01.01-32-008/09-06</t>
  </si>
  <si>
    <t>ac54cc34b8</t>
  </si>
  <si>
    <t>RPZP.07.01.01-32-008/09</t>
  </si>
  <si>
    <t>„Wyposażenie bazy dydaktycznej dla Dietetyki - nowego kierunku kształcenia w Pomorskiej Akademii Medycznej w Szczecinie”</t>
  </si>
  <si>
    <t>Pomorski Uniwersytet Medyczny w Szczecinie</t>
  </si>
  <si>
    <t>RPZP.05.05.01-32-014/10-00</t>
  </si>
  <si>
    <t>RPZP.05.05.01-32-014/10</t>
  </si>
  <si>
    <t>Lokalny Program Rewitalizacji Gmina Barlinek</t>
  </si>
  <si>
    <t>5971648491</t>
  </si>
  <si>
    <t>Gmina Barlinek</t>
  </si>
  <si>
    <t>74-320</t>
  </si>
  <si>
    <t>Barlinek</t>
  </si>
  <si>
    <t>Niepodległości</t>
  </si>
  <si>
    <t>210967047</t>
  </si>
  <si>
    <t>RPZP.05.05.01-32-012/10-01</t>
  </si>
  <si>
    <t>RPZP.05.05.01-32-012/10</t>
  </si>
  <si>
    <t>Lokalny program Rewitalizacji Gmina Międzyzdroje</t>
  </si>
  <si>
    <t>9860157042</t>
  </si>
  <si>
    <t>Gmina Miedzyzdroje</t>
  </si>
  <si>
    <t>Książąt Pomorskich</t>
  </si>
  <si>
    <t>811685591</t>
  </si>
  <si>
    <t>RPZP.01.01.01-32-133/10-02</t>
  </si>
  <si>
    <t>UDA-RPZP.01.01.01-32-133/10-02</t>
  </si>
  <si>
    <t>f1fa3a5684</t>
  </si>
  <si>
    <t>RPZP.01.01.01-32-133/10</t>
  </si>
  <si>
    <t>2010-11-01</t>
  </si>
  <si>
    <t>2011-05-15</t>
  </si>
  <si>
    <t>Wzrost konkurencyjności firmy S-PIRO poprzez inwestycje i wdrożenie innowacji produktowej</t>
  </si>
  <si>
    <t>8522278796</t>
  </si>
  <si>
    <t>S-PIRO MARINA CHORUŻYJ</t>
  </si>
  <si>
    <t>Lodowcowa</t>
  </si>
  <si>
    <t>812380250</t>
  </si>
  <si>
    <t>RPZP.01.01.01-32-287/09-02</t>
  </si>
  <si>
    <t>UDA-RPZP.01.01.01-32-287/09-02</t>
  </si>
  <si>
    <t>cd8768a78f</t>
  </si>
  <si>
    <t>RPZP.01.01.01-32-287/09</t>
  </si>
  <si>
    <t>2012-01-20</t>
  </si>
  <si>
    <t>Wzrost konkurencyjności firmy P.P.U.H. DANUTA KONICKA ul. 15 Grudnia 15B 78-320 Połczyn Zdrój</t>
  </si>
  <si>
    <t>6721066647</t>
  </si>
  <si>
    <t>P.P.U.H. Danuta Konicka</t>
  </si>
  <si>
    <t>15-go Grudnia</t>
  </si>
  <si>
    <t>(0-94)3662547</t>
  </si>
  <si>
    <t>330432267</t>
  </si>
  <si>
    <t>2012-01-25</t>
  </si>
  <si>
    <t>RPZP.01.01.03-32-033/09-06</t>
  </si>
  <si>
    <t>UDA-RPZP.01.01.03-32-033/09-06</t>
  </si>
  <si>
    <t>f9ca8b2a38</t>
  </si>
  <si>
    <t>RPZP.01.01.03-32-033/09</t>
  </si>
  <si>
    <t>„Wdrożenie innowacyjnej technologii przetwórstwa tworzyw sztucznych do wytwarzania nowoczesnych systemów Bezpieczeństwa Ruchu Drogowego”.</t>
  </si>
  <si>
    <t>"GP" Spółka z ograniczoną odpowiedzialnością</t>
  </si>
  <si>
    <t>RPZP.01.01.02-32-070/09-03</t>
  </si>
  <si>
    <t>UDA-RPZP.01.01.02-32-070/09-03</t>
  </si>
  <si>
    <t>0251495cef</t>
  </si>
  <si>
    <t>RPZP.01.01.02-32-070/09</t>
  </si>
  <si>
    <t>2011-05-20</t>
  </si>
  <si>
    <t>2011-09-27</t>
  </si>
  <si>
    <t>Wzrost konkurencyjności przedsiębiorstwa na rynku województwa zachodniopomorskiego poprzez zakup specjalistycznych urządzeń</t>
  </si>
  <si>
    <t>"STEED" Spółka Akcyjna</t>
  </si>
  <si>
    <t>RPZP.07.02.00-32-017/09-01</t>
  </si>
  <si>
    <t>UDA-RPZP.07.02.00-32-017/09-01</t>
  </si>
  <si>
    <t>4fa73734d4</t>
  </si>
  <si>
    <t>RPZP.07.02.00-32-017/09</t>
  </si>
  <si>
    <t>Zachodniopomorski Program Szkolenia Młodzieży Piłkarskiej i Rozwoju Infrastruktury Sportowej EUROBOISKA II 2007-2013</t>
  </si>
  <si>
    <t>8522115976</t>
  </si>
  <si>
    <t>Zachodniopomorski Związek Piłki Nożnej w Szczecinie</t>
  </si>
  <si>
    <t>70-360</t>
  </si>
  <si>
    <t>0914844725</t>
  </si>
  <si>
    <t>0914881001</t>
  </si>
  <si>
    <t>stowarzyszenie</t>
  </si>
  <si>
    <t>812421718</t>
  </si>
  <si>
    <t>fundacja, stowarzyszenie lub organizacja pozarządowa</t>
  </si>
  <si>
    <t>RPZP.01.03.02-32-030/11-01</t>
  </si>
  <si>
    <t>UDA-RPZP.01.03.02-32-030/11-01</t>
  </si>
  <si>
    <t>34021eb13b</t>
  </si>
  <si>
    <t>RPZP.01.03.02-32-030/11</t>
  </si>
  <si>
    <t>2011-05-29</t>
  </si>
  <si>
    <t>Misja gospodarcza do Chin związana z udziałem w Targach International Building &amp; Construction Trade, Kitchen &amp; Bath China 2011 organizowanych w dniach 25 - 28 maj 2011 w Szanghaju</t>
  </si>
  <si>
    <t>8520505265</t>
  </si>
  <si>
    <t>Urbicon Spółka z o.o.</t>
  </si>
  <si>
    <t>71-303</t>
  </si>
  <si>
    <t>Bronisława Trentowskiego</t>
  </si>
  <si>
    <t>914821333</t>
  </si>
  <si>
    <t>008079053</t>
  </si>
  <si>
    <t>RPZP.01.03.02-32-008/11-01</t>
  </si>
  <si>
    <t>UDA-RPZP.01.03.02-32-008/11-01</t>
  </si>
  <si>
    <t>d1c82d410f</t>
  </si>
  <si>
    <t>RPZP.01.03.02-32-008/11</t>
  </si>
  <si>
    <t>9551987780</t>
  </si>
  <si>
    <t>INPRO Sp. z o.o.</t>
  </si>
  <si>
    <t>70-240</t>
  </si>
  <si>
    <t>GABRIELA NARUTOWICZA</t>
  </si>
  <si>
    <t>12 c</t>
  </si>
  <si>
    <t>2 a</t>
  </si>
  <si>
    <t>914885220</t>
  </si>
  <si>
    <t>812045066</t>
  </si>
  <si>
    <t>2011-12-02</t>
  </si>
  <si>
    <t>RPZP.01.03.02-32-025/11-01</t>
  </si>
  <si>
    <t>UDA-RPZP.01.03.02-32-025/11-01</t>
  </si>
  <si>
    <t>0734054dca</t>
  </si>
  <si>
    <t>RPZP.01.03.02-32-025/11</t>
  </si>
  <si>
    <t>2012-03-02</t>
  </si>
  <si>
    <t>8571003579</t>
  </si>
  <si>
    <t>Zakład Budowlano - Montażowy Pers Krzysztof</t>
  </si>
  <si>
    <t>Kochanowskiego</t>
  </si>
  <si>
    <t>913851869</t>
  </si>
  <si>
    <t>913851102</t>
  </si>
  <si>
    <t>810197270</t>
  </si>
  <si>
    <t>2012-03-06</t>
  </si>
  <si>
    <t>RPZP.01.03.02-32-015/11-01</t>
  </si>
  <si>
    <t>UDA-RPZP.01.03.02-32-015/11-01</t>
  </si>
  <si>
    <t>100b0b3b77</t>
  </si>
  <si>
    <t>RPZP.01.03.02-32-015/11</t>
  </si>
  <si>
    <t>2011-07-05</t>
  </si>
  <si>
    <t>Misja gospodarcza do Chin związana z udziałem w Targach International Building &amp; Construction Trade Fair, Kitchen &amp; Bath China 2011" organizowanych w dniach 25 - 28 maj 2011 w Szanghaju</t>
  </si>
  <si>
    <t>RPZP.01.03.02-32-023/11-01</t>
  </si>
  <si>
    <t>UDA-RPZP.01.03.02-32-023/11-01</t>
  </si>
  <si>
    <t>8c34683268</t>
  </si>
  <si>
    <t>RPZP.01.03.02-32-023/11</t>
  </si>
  <si>
    <t>2012-01-05</t>
  </si>
  <si>
    <t>Udział w branżowej misji gospodarczej do Chin, realizowanej w ramach targów IBCTF Szanghaj 2011 w terminie 23-30.05.2011 r.</t>
  </si>
  <si>
    <t>6692239788</t>
  </si>
  <si>
    <t>Obsługa Inwestora Brzeziński</t>
  </si>
  <si>
    <t>75-364</t>
  </si>
  <si>
    <t>Warskiego</t>
  </si>
  <si>
    <t>943451530</t>
  </si>
  <si>
    <t>943407377</t>
  </si>
  <si>
    <t>331450050</t>
  </si>
  <si>
    <t>RPZP.01.03.02-32-019/11-01</t>
  </si>
  <si>
    <t>UDA-RPZP.01.03.02-32-019/11-01</t>
  </si>
  <si>
    <t>74a8d04fa4</t>
  </si>
  <si>
    <t>RPZP.01.03.02-32-019/11</t>
  </si>
  <si>
    <t>2011-07-12</t>
  </si>
  <si>
    <t>INTERGAS Sp. z o.o.</t>
  </si>
  <si>
    <t>914712226</t>
  </si>
  <si>
    <t>RPZP.01.03.02-32-038/11-01</t>
  </si>
  <si>
    <t>UDA-RPZP.01.03.02-32-038/11-01</t>
  </si>
  <si>
    <t>fcabff11cc</t>
  </si>
  <si>
    <t>RPZP.01.03.02-32-038/11</t>
  </si>
  <si>
    <t>2011-07-04</t>
  </si>
  <si>
    <t>2011-11-09</t>
  </si>
  <si>
    <t>8511004196</t>
  </si>
  <si>
    <t>Prokon Designing Waldemar Kugler Sp.j.</t>
  </si>
  <si>
    <t>914858124</t>
  </si>
  <si>
    <t>810643202</t>
  </si>
  <si>
    <t>2011-11-14</t>
  </si>
  <si>
    <t>RPZP.01.03.02-32-037/11-01</t>
  </si>
  <si>
    <t>UDA-RPZP.01.03.02-32-037/11-01</t>
  </si>
  <si>
    <t>31ec63fa63</t>
  </si>
  <si>
    <t>RPZP.01.03.02-32-037/11</t>
  </si>
  <si>
    <t>2011-07-18</t>
  </si>
  <si>
    <t>8580007766</t>
  </si>
  <si>
    <t>PPH "OZI" Salitra &amp; Salitra S.J.</t>
  </si>
  <si>
    <t>9 A</t>
  </si>
  <si>
    <t>914310127</t>
  </si>
  <si>
    <t>810409446</t>
  </si>
  <si>
    <t>RPZP.01.03.02-32-026/11-01</t>
  </si>
  <si>
    <t>UDA-RPZP.01.03.02-32-026/11-01</t>
  </si>
  <si>
    <t>ebffe50cb8</t>
  </si>
  <si>
    <t>RPZP.01.03.02-32-026/11</t>
  </si>
  <si>
    <t>2011-07-19</t>
  </si>
  <si>
    <t>8561177616</t>
  </si>
  <si>
    <t>Hot-Design Teresa J. Słowińska</t>
  </si>
  <si>
    <t>70-896</t>
  </si>
  <si>
    <t>Załom</t>
  </si>
  <si>
    <t>Lubczyńska</t>
  </si>
  <si>
    <t>914616131</t>
  </si>
  <si>
    <t>812188908</t>
  </si>
  <si>
    <t>RPZP.01.03.02-32-022/11-01</t>
  </si>
  <si>
    <t>UDA-RPZP.01.03.02-32-022/11-01</t>
  </si>
  <si>
    <t>2bfcf2a362</t>
  </si>
  <si>
    <t>RPZP.01.03.02-32-022/11</t>
  </si>
  <si>
    <t>8520901475</t>
  </si>
  <si>
    <t>„FRONESIS” Marek M. Kudyba</t>
  </si>
  <si>
    <t>J. Kraszewskiego</t>
  </si>
  <si>
    <t>506038563</t>
  </si>
  <si>
    <t>918348814</t>
  </si>
  <si>
    <t>810173050</t>
  </si>
  <si>
    <t>RPZP.01.03.02-32-017/11-01</t>
  </si>
  <si>
    <t>UDA-RPZP.01.03.02-32-017/11-01</t>
  </si>
  <si>
    <t>0a060fb553</t>
  </si>
  <si>
    <t>RPZP.01.03.02-32-017/11</t>
  </si>
  <si>
    <t>2011-10-20</t>
  </si>
  <si>
    <t>6692479340</t>
  </si>
  <si>
    <t>"INFINIO" Sp. z o.o.</t>
  </si>
  <si>
    <t>147 B</t>
  </si>
  <si>
    <t>943415018</t>
  </si>
  <si>
    <t>943400109</t>
  </si>
  <si>
    <t>320662087</t>
  </si>
  <si>
    <t>RPZP.01.03.02-32-010/11-01</t>
  </si>
  <si>
    <t>UDA-RPZP.01.03.02-32-010/11-01</t>
  </si>
  <si>
    <t>9d783ffb51</t>
  </si>
  <si>
    <t>RPZP.01.03.02-32-010/11</t>
  </si>
  <si>
    <t>2011-07-21</t>
  </si>
  <si>
    <t>8571526567</t>
  </si>
  <si>
    <t>PHU BUDEX Adamowicz, Dąbrowski, Siemaszko Spółka Jawna</t>
  </si>
  <si>
    <t>Niekładzka</t>
  </si>
  <si>
    <t>913843868</t>
  </si>
  <si>
    <t>811056375</t>
  </si>
  <si>
    <t>RPZP.01.03.02-32-020/11-01</t>
  </si>
  <si>
    <t>UDA-RPZP.01.03.02-32-020/11-01</t>
  </si>
  <si>
    <t>df9ead49f9</t>
  </si>
  <si>
    <t>RPZP.01.03.02-32-020/11</t>
  </si>
  <si>
    <t>6691086578</t>
  </si>
  <si>
    <t>Pracownia Projektowa R&amp;R Renata i Rajmund Pluto-Prądzyńscy</t>
  </si>
  <si>
    <t>75-839</t>
  </si>
  <si>
    <t>943419963</t>
  </si>
  <si>
    <t>947323911</t>
  </si>
  <si>
    <t>330086397</t>
  </si>
  <si>
    <t>RPZP.01.03.02-32-018/11-01</t>
  </si>
  <si>
    <t>UDA-RPZP.01.03.02-32-018/11-01</t>
  </si>
  <si>
    <t>9588e3f67e</t>
  </si>
  <si>
    <t>RPZP.01.03.02-32-018/11</t>
  </si>
  <si>
    <t>8520603022</t>
  </si>
  <si>
    <t>"TOMASZEWICZ" PRZEDSIĘBIORSTWO BUDOWLANE PIOTR TOMASZEWICZ</t>
  </si>
  <si>
    <t>Księcia Bogusława X</t>
  </si>
  <si>
    <t>914323881</t>
  </si>
  <si>
    <t>914323884</t>
  </si>
  <si>
    <t>810065780</t>
  </si>
  <si>
    <t>RPZP.01.03.02-32-009/11-01</t>
  </si>
  <si>
    <t>UDA-RPZP.01.03.02-32-009/11-01</t>
  </si>
  <si>
    <t>1f6d894de5</t>
  </si>
  <si>
    <t>RPZP.01.03.02-32-009/11</t>
  </si>
  <si>
    <t>6692214044</t>
  </si>
  <si>
    <t>BUDOWNICZY Rafał Szlachcikowski</t>
  </si>
  <si>
    <t>943469100</t>
  </si>
  <si>
    <t>943469101</t>
  </si>
  <si>
    <t>015604887</t>
  </si>
  <si>
    <t>RPZP.01.03.02-32-039/11-01</t>
  </si>
  <si>
    <t>UDA-RPZP.01.03.02-32-039/11-01</t>
  </si>
  <si>
    <t>2ae079ec5c</t>
  </si>
  <si>
    <t>RPZP.01.03.02-32-039/11</t>
  </si>
  <si>
    <t>2011-08-08</t>
  </si>
  <si>
    <t>8520500641</t>
  </si>
  <si>
    <t>Przedsiebiorstwo Budowlane "Ciroko" Sp. z o.o.</t>
  </si>
  <si>
    <t>70-676</t>
  </si>
  <si>
    <t>Gerarda Merkatora</t>
  </si>
  <si>
    <t>914830430</t>
  </si>
  <si>
    <t>924830431</t>
  </si>
  <si>
    <t>005444240</t>
  </si>
  <si>
    <t>RPZP.01.03.02-32-033/11-01</t>
  </si>
  <si>
    <t>UDA-RPZP.01.03.02-32-033/11-01</t>
  </si>
  <si>
    <t>f3e0e6da9a</t>
  </si>
  <si>
    <t>RPZP.01.03.02-32-033/11</t>
  </si>
  <si>
    <t>2011-08-09</t>
  </si>
  <si>
    <t>2012-06-21</t>
  </si>
  <si>
    <t>8511081848</t>
  </si>
  <si>
    <t>Przedsiębiorstwo Wielobranżowe IRFAR Sebastian Marek Faryniarz</t>
  </si>
  <si>
    <t>71-694</t>
  </si>
  <si>
    <t>Żurawia</t>
  </si>
  <si>
    <t>914856625</t>
  </si>
  <si>
    <t>914535554</t>
  </si>
  <si>
    <t>812618059</t>
  </si>
  <si>
    <t>2012-06-26</t>
  </si>
  <si>
    <t>RPZP.01.03.02-32-035/11-01</t>
  </si>
  <si>
    <t>UDA-RPZP.01.03.02-32-035/11-01</t>
  </si>
  <si>
    <t>d17fecd747</t>
  </si>
  <si>
    <t>RPZP.01.03.02-32-035/11</t>
  </si>
  <si>
    <t>2011-08-19</t>
  </si>
  <si>
    <t>2012-07-06</t>
  </si>
  <si>
    <t>8520700653</t>
  </si>
  <si>
    <t>DORADCA Jerzy Potiechin</t>
  </si>
  <si>
    <t>70-241</t>
  </si>
  <si>
    <t>pl. Dziecka</t>
  </si>
  <si>
    <t>601388715</t>
  </si>
  <si>
    <t>918522323</t>
  </si>
  <si>
    <t>005463609</t>
  </si>
  <si>
    <t>2012-07-13</t>
  </si>
  <si>
    <t>RPZP.01.03.02-32-034/11-01</t>
  </si>
  <si>
    <t>UDA-RPZP.01.03.02-32-034/11-01</t>
  </si>
  <si>
    <t>f0b0e0182b</t>
  </si>
  <si>
    <t>RPZP.01.03.02-32-034/11</t>
  </si>
  <si>
    <t>9551920385</t>
  </si>
  <si>
    <t>Metallbau Sawicki Konsulting Zbigniew Sawicki</t>
  </si>
  <si>
    <t>71-424</t>
  </si>
  <si>
    <t>Janosika</t>
  </si>
  <si>
    <t>914222971</t>
  </si>
  <si>
    <t>320031004</t>
  </si>
  <si>
    <t>RPZP.01.03.02-32-021/11-01</t>
  </si>
  <si>
    <t>UDA-RPZP.01.03.02-32-021/11-01</t>
  </si>
  <si>
    <t>a9d276f569</t>
  </si>
  <si>
    <t>RPZP.01.03.02-32-021/11</t>
  </si>
  <si>
    <t>2012-02-03</t>
  </si>
  <si>
    <t>8521095473</t>
  </si>
  <si>
    <t>Zakład Usługowo-Handlowy Zygmunt Staszak</t>
  </si>
  <si>
    <t>662051368</t>
  </si>
  <si>
    <t>914523888</t>
  </si>
  <si>
    <t>810861235</t>
  </si>
  <si>
    <t>2012-02-07</t>
  </si>
  <si>
    <t>RPZP.01.03.02-32-032/11-01</t>
  </si>
  <si>
    <t>UDA-RPZP.01.03.02-32-032/11-01</t>
  </si>
  <si>
    <t>12bd21cd70</t>
  </si>
  <si>
    <t>RPZP.01.03.02-32-032/11</t>
  </si>
  <si>
    <t>2011-09-16</t>
  </si>
  <si>
    <t>2011-09-26</t>
  </si>
  <si>
    <t>8581407485</t>
  </si>
  <si>
    <t>M-Expo Kornel Mróz</t>
  </si>
  <si>
    <t>164 B</t>
  </si>
  <si>
    <t>914347150</t>
  </si>
  <si>
    <t>812420340</t>
  </si>
  <si>
    <t>RPZP.01.03.02-32-024/11-01</t>
  </si>
  <si>
    <t>UDA-RPZP.01.03.02-32-024/11-01</t>
  </si>
  <si>
    <t>e83356e549</t>
  </si>
  <si>
    <t>RPZP.01.03.02-32-024/11</t>
  </si>
  <si>
    <t>Misja gospodarcza do Chin związana z udziałem w Targach International Building &amp; Construction Trade, Kitchen &amp; Bath China 2011 organizowanych w dniach 25 - 28 maj 2011 w Szanghaju.</t>
  </si>
  <si>
    <t>8511195569</t>
  </si>
  <si>
    <t>71-426</t>
  </si>
  <si>
    <t>914311666</t>
  </si>
  <si>
    <t>2012-02-13</t>
  </si>
  <si>
    <t>RPZP.01.03.02-32-011/11-01</t>
  </si>
  <si>
    <t>UDA-RPZP.01.03.02-32-011/11-01</t>
  </si>
  <si>
    <t>f78a29a4ff</t>
  </si>
  <si>
    <t>RPZP.01.03.02-32-011/11</t>
  </si>
  <si>
    <t>2011-10-05</t>
  </si>
  <si>
    <t>5971039585</t>
  </si>
  <si>
    <t>Kancelaria Doradztwa Podatkowego Beata Norsesowicz</t>
  </si>
  <si>
    <t>Ogrodowa</t>
  </si>
  <si>
    <t>501556101</t>
  </si>
  <si>
    <t>957475842</t>
  </si>
  <si>
    <t>210602498</t>
  </si>
  <si>
    <t>RPZP.05.01.01-32-020/09-04</t>
  </si>
  <si>
    <t>UDA-RPZP.05.01.01-32-020/09-04</t>
  </si>
  <si>
    <t>14e2bf816c</t>
  </si>
  <si>
    <t>RPZP.05.01.01-32-020/09</t>
  </si>
  <si>
    <t>2008-09-25</t>
  </si>
  <si>
    <t>Wzrost atrakcyjności turystycznej Dziwnowa poprzez budowę I i II Etapu promenady widokowej wraz z wejściami na plażę oraz małą architekturą.</t>
  </si>
  <si>
    <t>9860156976</t>
  </si>
  <si>
    <t>Gmina Dziwnów</t>
  </si>
  <si>
    <t>72-420</t>
  </si>
  <si>
    <t>Dziwnów</t>
  </si>
  <si>
    <t>Szosowa</t>
  </si>
  <si>
    <t>913275163</t>
  </si>
  <si>
    <t>913275164</t>
  </si>
  <si>
    <t>811684918</t>
  </si>
  <si>
    <t>RPZP.01.01.01-32-004/09-03</t>
  </si>
  <si>
    <t>UDA-RPZP.01.01.01-32-004/09-03</t>
  </si>
  <si>
    <t>478d144f9a</t>
  </si>
  <si>
    <t>RPZP.01.01.01-32-004/09</t>
  </si>
  <si>
    <t>2013-09-06</t>
  </si>
  <si>
    <t>Zastosowanie innowacyjności przez rewitalizację zabudowy szachulcowej w Jarosławcu, Nadmorska 17 w oparciu o Dyrektywę Unijną 2002/91/EC związaną z ochroną środowiska pod usługi Domu Gościnnego KLIF</t>
  </si>
  <si>
    <t>9511386005</t>
  </si>
  <si>
    <t>KLIF Zbigniew Latoszek</t>
  </si>
  <si>
    <t>05-502</t>
  </si>
  <si>
    <t>Bobrowiec</t>
  </si>
  <si>
    <t>Przy lesie</t>
  </si>
  <si>
    <t>0600231232</t>
  </si>
  <si>
    <t>0227020143</t>
  </si>
  <si>
    <t>141432440</t>
  </si>
  <si>
    <t>2013-09-11</t>
  </si>
  <si>
    <t>RPZP.02.01.02-32-120/09-04</t>
  </si>
  <si>
    <t>UDA-RPZP.02.01.02-32-120/09-04</t>
  </si>
  <si>
    <t>b0674a25d2</t>
  </si>
  <si>
    <t>RPZP.02.01.02-32-120/09</t>
  </si>
  <si>
    <t>Przebudowa drogi wraz z jej odwodnieniem w m. Klicko, Gmina Myślibórz</t>
  </si>
  <si>
    <t>RPZP.01.01.01-32-207/09-04</t>
  </si>
  <si>
    <t>UDA-RPZP.01.01.01-32-207/09-04</t>
  </si>
  <si>
    <t>d67aab76e6</t>
  </si>
  <si>
    <t>RPZP.01.01.01-32-207/09</t>
  </si>
  <si>
    <t>2011-09-19</t>
  </si>
  <si>
    <t>REHBET - NOWOCZESNE CENTRUM REHABILITACJI I DIAGNOSTYKI SPORTOWEJ</t>
  </si>
  <si>
    <t>2530034462</t>
  </si>
  <si>
    <t>REHBET Beata Buryta</t>
  </si>
  <si>
    <t>Tarczowa</t>
  </si>
  <si>
    <t>331096682</t>
  </si>
  <si>
    <t>RPZP.01.01.02-32-228/09-02</t>
  </si>
  <si>
    <t>UDA-RPZP.01.01.02-32-228/09-02</t>
  </si>
  <si>
    <t>372522a4ac</t>
  </si>
  <si>
    <t>RPZP.01.01.02-32-228/09</t>
  </si>
  <si>
    <t>Dynamiczny rozwój firmy CONQ Sp. z o. o. poprzez rozbudowę parku maszynowego i wprowadzenie innowacji procesowej.</t>
  </si>
  <si>
    <t>8542333340</t>
  </si>
  <si>
    <t>CONQ Spółka z ograniczoną odpowiedzialnością</t>
  </si>
  <si>
    <t>Dobrzany</t>
  </si>
  <si>
    <t>Świerczewskiego</t>
  </si>
  <si>
    <t>091-562-04-90</t>
  </si>
  <si>
    <t>320510348</t>
  </si>
  <si>
    <t>RPZP.01.03.02-32-012/11-03</t>
  </si>
  <si>
    <t>UDA-RPZP.01.03.02-32-012/11-03</t>
  </si>
  <si>
    <t>8af8728fa8</t>
  </si>
  <si>
    <t>RPZP.01.03.02-32-012/11</t>
  </si>
  <si>
    <t>2012-02-24</t>
  </si>
  <si>
    <t>6690007648</t>
  </si>
  <si>
    <t>P.P.H.U. TĘCZA Hurtownia Artykułów Budowlanych Ewa Żur</t>
  </si>
  <si>
    <t>943408973</t>
  </si>
  <si>
    <t>330239493</t>
  </si>
  <si>
    <t>2012-02-28</t>
  </si>
  <si>
    <t>RPZP.01.01.02-32-121/08-01</t>
  </si>
  <si>
    <t>UDA-RPZP.01.01.02-32-121/08-01</t>
  </si>
  <si>
    <t>072d919b1c</t>
  </si>
  <si>
    <t>RPZP.01.01.02-32-121/08</t>
  </si>
  <si>
    <t>2009-03-18</t>
  </si>
  <si>
    <t>Zmiana organizacji magazynowania i wysyłania towarów w Gama San SA poprzez wprowadzenie systemu kodów kreskowych</t>
  </si>
  <si>
    <t>6692205878</t>
  </si>
  <si>
    <t>INVENA Spółka Akcyjna</t>
  </si>
  <si>
    <t>0943400142</t>
  </si>
  <si>
    <t>0943400182</t>
  </si>
  <si>
    <t>330896883</t>
  </si>
  <si>
    <t>RPZP.01.01.03-32-013/09-04</t>
  </si>
  <si>
    <t>UDA-RPZP.01.01.03-32-013/09-04</t>
  </si>
  <si>
    <t>d84c424a66</t>
  </si>
  <si>
    <t>RPZP.01.01.03-32-013/09</t>
  </si>
  <si>
    <t>2012-06-14</t>
  </si>
  <si>
    <t>Wzrost konkurencyjności Przedsiębiorstwa PKS Gryfice Sp. z o.o. w ramach dywersyfikacji świadczonych usług poprzez budowę motelu i wdrożenie innowacyjnego systemu do zarządzania</t>
  </si>
  <si>
    <t>"Przedsiębiorstwo PKS Gryfice" Sp. z ograniczoną odpowiedzialnością</t>
  </si>
  <si>
    <t>0-914698311</t>
  </si>
  <si>
    <t>0-913842691</t>
  </si>
  <si>
    <t>RPZP.01.01.02-32-007/09-02</t>
  </si>
  <si>
    <t>UDA-RPZP.01.01.02-32-007/09-02</t>
  </si>
  <si>
    <t>c0e71ad2b0</t>
  </si>
  <si>
    <t>RPZP.01.01.02-32-007/09</t>
  </si>
  <si>
    <t>Dywersyfikacja działalności "INDEX -NIERUCHOMOŚCI" H.J.M. SKRZYNIARZ SPÓŁKA JAWNA poprzez budowę innowacyjnego centrum pielęgnacji pojazdów.</t>
  </si>
  <si>
    <t>9551711279</t>
  </si>
  <si>
    <t>"INDEX - NIERUCHOMOŚCI" H.J.M SKRZYNIARZ SPÓŁKA JAWNA</t>
  </si>
  <si>
    <t>70-772</t>
  </si>
  <si>
    <t>Bagienna</t>
  </si>
  <si>
    <t>38C</t>
  </si>
  <si>
    <t>0914613788</t>
  </si>
  <si>
    <t>0914615523</t>
  </si>
  <si>
    <t>810851573</t>
  </si>
  <si>
    <t>RPZP.01.01.01-32-146/10-02</t>
  </si>
  <si>
    <t>UDA-RPZP.01.01.01-32-146/10-02</t>
  </si>
  <si>
    <t>42f3a04e8d</t>
  </si>
  <si>
    <t>RPZP.01.01.01-32-146/10</t>
  </si>
  <si>
    <t>„Zdobycie pozycji lidera przez firmę Glob-Term na krajowym rynku wytwarzania biomasy poprzez inwestycje w innowacyjny sprzęt”.</t>
  </si>
  <si>
    <t>RPZP.01.01.01-32-161/10-05</t>
  </si>
  <si>
    <t>UDA-RPZP.01.01.01-32-161/10-05</t>
  </si>
  <si>
    <t>73be4a48ff</t>
  </si>
  <si>
    <t>RPZP.01.01.01-32-161/10</t>
  </si>
  <si>
    <t>2011-08-12</t>
  </si>
  <si>
    <t>Wzrost konkurencyjności firmy Przerób Drewna Usługi Transportowe Błażej Kacprzak poprzez zakup innowacyjnego urządzenia do przerobu odpadów drzewnych na biomasę</t>
  </si>
  <si>
    <t>5941002620</t>
  </si>
  <si>
    <t>Przerób Drewna Usługi Transportowe Błażej Kacprzak</t>
  </si>
  <si>
    <t>73-240</t>
  </si>
  <si>
    <t>Strumienno</t>
  </si>
  <si>
    <t>663401073</t>
  </si>
  <si>
    <t>0957689904</t>
  </si>
  <si>
    <t>210234445</t>
  </si>
  <si>
    <t>2011-08-17</t>
  </si>
  <si>
    <t>RPZP.01.01.01-32-237/10-03</t>
  </si>
  <si>
    <t>UDA-RPZP.01.01.01-32-237/10-03</t>
  </si>
  <si>
    <t>4259bc3ddf</t>
  </si>
  <si>
    <t>RPZP.01.01.01-32-237/10</t>
  </si>
  <si>
    <t>2012-02-14</t>
  </si>
  <si>
    <t>Wzrost konkurencyjności Studia Projektowego AB poprzez usprawnienie procesu projektowania</t>
  </si>
  <si>
    <t>8510008803</t>
  </si>
  <si>
    <t>Studio Projektowe AB Spółka Cywilna Marek Antoszczyszyn Andrzej Buko</t>
  </si>
  <si>
    <t>Królowej Jadwigi</t>
  </si>
  <si>
    <t>11A</t>
  </si>
  <si>
    <t>+48914885424</t>
  </si>
  <si>
    <t>810467283</t>
  </si>
  <si>
    <t>RPZP.01.01.02-32-136/10-01</t>
  </si>
  <si>
    <t>UDA-RPZP.01.01.02-32-136/10-01</t>
  </si>
  <si>
    <t>bde6946442</t>
  </si>
  <si>
    <t>RPZP.01.01.02-32-136/10</t>
  </si>
  <si>
    <t>Zakup innowacyjnego urządzenia budowlanego</t>
  </si>
  <si>
    <t>9552224883</t>
  </si>
  <si>
    <t>NIWA SZCZECIN Sp. z o.o.</t>
  </si>
  <si>
    <t>70-656</t>
  </si>
  <si>
    <t>Energetyków</t>
  </si>
  <si>
    <t>405</t>
  </si>
  <si>
    <t>607038192</t>
  </si>
  <si>
    <t>914314757</t>
  </si>
  <si>
    <t>320483640</t>
  </si>
  <si>
    <t>RPZP.01.01.02-32-081/10-01</t>
  </si>
  <si>
    <t>UDA-RPZP.01.01.02-32-081/10-01</t>
  </si>
  <si>
    <t>1ece793af7</t>
  </si>
  <si>
    <t>RPZP.01.01.02-32-081/10</t>
  </si>
  <si>
    <t>2011-05-09</t>
  </si>
  <si>
    <t>2011-05-10</t>
  </si>
  <si>
    <t>Kompleksowa oferta energooszczędnej stolarki otworowej szansą na rozwój kołobrzeskiej fabryki okien Amberline Sp. z o.o.</t>
  </si>
  <si>
    <t>"Amberline" Spółka z Ograniczoną Odpowiedzialnością</t>
  </si>
  <si>
    <t>+48943551820</t>
  </si>
  <si>
    <t>+48943551821</t>
  </si>
  <si>
    <t>RPZP.01.01.02-32-147/09-02</t>
  </si>
  <si>
    <t>UDA-RPZP.01.01.02-32-147/09-02</t>
  </si>
  <si>
    <t>e1a736c6ca</t>
  </si>
  <si>
    <t>RPZP.01.01.02-32-147/09</t>
  </si>
  <si>
    <t>Wzrost konkurencyjności Przedsiębiorstwa Budowlanego Wilkocki w Szczecinie poprzez zakup innowacyjnych maszyn budowlanych</t>
  </si>
  <si>
    <t>Wilkocki Przedsiębiorstwo Budowlane Henryk Wilkocki</t>
  </si>
  <si>
    <t>0914624851</t>
  </si>
  <si>
    <t>RPZP.01.01.01-32-171/10-02</t>
  </si>
  <si>
    <t>UDA-RPZP.01.01.01-32-171/10-02</t>
  </si>
  <si>
    <t>ee316b4812</t>
  </si>
  <si>
    <t>RPZP.01.01.01-32-171/10</t>
  </si>
  <si>
    <t>2011-02-07</t>
  </si>
  <si>
    <t>2011-06-08</t>
  </si>
  <si>
    <t>Podniesienie jakości usług stomatologicznych i stworzenie kompleksowej oferty poprzez doposażenie gabinetu stomatologicznego</t>
  </si>
  <si>
    <t>7162276813</t>
  </si>
  <si>
    <t>Indywidualna Praktyka Stomatologiczna Grzegorz Szponar</t>
  </si>
  <si>
    <t>71-660</t>
  </si>
  <si>
    <t>Wilcza</t>
  </si>
  <si>
    <t>918180166</t>
  </si>
  <si>
    <t>811839539</t>
  </si>
  <si>
    <t>RPZP.01.03.02-32-033/10-01</t>
  </si>
  <si>
    <t>UDA-RPZP.01.03.02-32-033/10-01</t>
  </si>
  <si>
    <t>9994e55382</t>
  </si>
  <si>
    <t>RPZP.01.03.02-32-033/10</t>
  </si>
  <si>
    <t>Targi Turystyczne Market Tour Szczecin, 7-8.05.2011</t>
  </si>
  <si>
    <t>5941126440</t>
  </si>
  <si>
    <t>Infoman Spółka Cywilna Przemysław Czuba, Sławomir Czuba</t>
  </si>
  <si>
    <t>Papieża Pawła VI</t>
  </si>
  <si>
    <t>91/4541053</t>
  </si>
  <si>
    <t>RPZP.01.01.03-32-034/09-04</t>
  </si>
  <si>
    <t>UDA-RPZP.01.01.03-32-034/09-04</t>
  </si>
  <si>
    <t>5b3d490933</t>
  </si>
  <si>
    <t>RPZP.01.01.03-32-034/09</t>
  </si>
  <si>
    <t>„ Wdrożenie innowacyjnej technologii produkcji środków wspomagania wzrostu roślin na bazie mieszanek torfowych”</t>
  </si>
  <si>
    <t>8570203425</t>
  </si>
  <si>
    <t>LASLAND Spółka z ograniczoną odpowiedzialnością</t>
  </si>
  <si>
    <t>72-342</t>
  </si>
  <si>
    <t>Grądy</t>
  </si>
  <si>
    <t>(0-91)3867776</t>
  </si>
  <si>
    <t>(0-91)3877448</t>
  </si>
  <si>
    <t>001364164</t>
  </si>
  <si>
    <t>2012-03-27</t>
  </si>
  <si>
    <t>RPZP.05.01.01-32-026/09-05</t>
  </si>
  <si>
    <t>UDA-RPZP.05.01.01-32-026/09-05</t>
  </si>
  <si>
    <t>f8691d76de</t>
  </si>
  <si>
    <t>RPZP.05.01.01-32-026/09</t>
  </si>
  <si>
    <t>2011-06-13</t>
  </si>
  <si>
    <t>2013-07-25</t>
  </si>
  <si>
    <t>Kajakiem do morza – stworzenie sieci przystani kajakowych wraz z infrastrukturą towarzyszącą na rzece Redze, w 4 miejscowościach powiatu gryfickiego: Płotach, Gryficach, Trzebiatowie i Mrzeżynie.</t>
  </si>
  <si>
    <t>091384-64-50</t>
  </si>
  <si>
    <t>2013-07-30</t>
  </si>
  <si>
    <t>RPZP.01.03.02-32-031/11-01</t>
  </si>
  <si>
    <t>UDA-RPZP.01.03.02-32-031/11-01</t>
  </si>
  <si>
    <t>4409b2038e</t>
  </si>
  <si>
    <t>RPZP.01.03.02-32-031/11</t>
  </si>
  <si>
    <t>8512907813</t>
  </si>
  <si>
    <t>Veldach Niemcewicza Sp. z o.o.</t>
  </si>
  <si>
    <t>71-553</t>
  </si>
  <si>
    <t>914553343</t>
  </si>
  <si>
    <t>914553359</t>
  </si>
  <si>
    <t>812729304</t>
  </si>
  <si>
    <t>RPZP.01.03.02-32-027/11-00</t>
  </si>
  <si>
    <t>UDA-RPZP.01.03.02-32-027/11-00</t>
  </si>
  <si>
    <t>86832b5c48</t>
  </si>
  <si>
    <t>RPZP.01.03.02-32-027/11</t>
  </si>
  <si>
    <t>8520409314</t>
  </si>
  <si>
    <t>Elektro-Bud Zakład Wielobranżowy Edmund Woźniak</t>
  </si>
  <si>
    <t>Leona Heyki</t>
  </si>
  <si>
    <t>914625018</t>
  </si>
  <si>
    <t>810079530</t>
  </si>
  <si>
    <t>RPZP.04.05.02-32-034/10-02</t>
  </si>
  <si>
    <t>UDA-RPZP.04.05.02-32-034/10-02</t>
  </si>
  <si>
    <t>f02ef82db7</t>
  </si>
  <si>
    <t>RPZP.04.05.02-32-034/10</t>
  </si>
  <si>
    <t>Rozbudowa Strażnicy OSP Tetyń wraz z zagospodarowaniem terenu i zakupem sprzętu ratowniczego</t>
  </si>
  <si>
    <t>8531457400</t>
  </si>
  <si>
    <t>Gmina Kozielice</t>
  </si>
  <si>
    <t>0915630371</t>
  </si>
  <si>
    <t>0915630365</t>
  </si>
  <si>
    <t>811685326</t>
  </si>
  <si>
    <t>RPZP.04.03.00-32-012/09-07</t>
  </si>
  <si>
    <t>UDA-RPZP.04.03.00-32-012/09-07</t>
  </si>
  <si>
    <t>5a0fef4f49</t>
  </si>
  <si>
    <t>RPZP.04.03.00-32-012/09</t>
  </si>
  <si>
    <t>Przebudowa stacji wodociągowej wraz z budową nowej stacji uzdatniania wody oraz studni w miejscowości Cedynia</t>
  </si>
  <si>
    <t>8581726345</t>
  </si>
  <si>
    <t>Gmina Cedynia</t>
  </si>
  <si>
    <t>74-520</t>
  </si>
  <si>
    <t>Cedynia</t>
  </si>
  <si>
    <t>0914317806</t>
  </si>
  <si>
    <t>0914144162</t>
  </si>
  <si>
    <t>811684580</t>
  </si>
  <si>
    <t>RPZP.01.01.01-32-098/10-03</t>
  </si>
  <si>
    <t>UDA-RPZP.01.01.01-32-098/10-03</t>
  </si>
  <si>
    <t>94922fe9d4</t>
  </si>
  <si>
    <t>RPZP.01.01.01-32-098/10</t>
  </si>
  <si>
    <t>2013-03-08</t>
  </si>
  <si>
    <t>„Profesjonalna profilaktyka stomatologiczna szansą na zdrowy uśmiech" – wzbogacenie oferty NSZOZ „Ars Dentica” Joanna Szajnar poprzez inwestycję w specjalistyczne urządzenia i oprogramowanie</t>
  </si>
  <si>
    <t>7531620236</t>
  </si>
  <si>
    <t>Indywidualna Specjalistyczna Praktyka Lekarska dr n. med. Joanna Szajnar – „Ars Dentica” Gabinety Stomatologiczne</t>
  </si>
  <si>
    <t>Grafitowa</t>
  </si>
  <si>
    <t>914331077</t>
  </si>
  <si>
    <t>531591010</t>
  </si>
  <si>
    <t>RPZP.07.02.00-32-023/09-04</t>
  </si>
  <si>
    <t>UDA-RPZP.07.02.00-32-023/09-04</t>
  </si>
  <si>
    <t>912b5f0716</t>
  </si>
  <si>
    <t>RPZP.07.02.00-32-023/09</t>
  </si>
  <si>
    <t>Przebudowa boiska sportowego wraz z bieżnią lekkoatletyczną w kompleksie sportowo-rekreacyjnym przy ulicy Moniuszki w Białogardzie.</t>
  </si>
  <si>
    <t>RPZP.01.01.02-32-096/09-03</t>
  </si>
  <si>
    <t>UDA-RPZP.01.01.02-32-096/09-03</t>
  </si>
  <si>
    <t>7481a1a534</t>
  </si>
  <si>
    <t>RPZP.01.01.02-32-096/09</t>
  </si>
  <si>
    <t>2011-08-25</t>
  </si>
  <si>
    <t>Zakup zautomatyzowanej linii produkcyjnej do produkcji elementów betonowych i betonopochodnych, Szczecin.</t>
  </si>
  <si>
    <t>8510205165</t>
  </si>
  <si>
    <t>Euroinsbud Spółka z ograniczoną odpowiedzialnością</t>
  </si>
  <si>
    <t>70-031</t>
  </si>
  <si>
    <t>Koksowa</t>
  </si>
  <si>
    <t>601953604</t>
  </si>
  <si>
    <t>0914825207wew.38</t>
  </si>
  <si>
    <t>005480536</t>
  </si>
  <si>
    <t>RPZP.04.05.02-32-007/10-01</t>
  </si>
  <si>
    <t>UDA-RPZP.04.05.02-32-007/10-01</t>
  </si>
  <si>
    <t>71971e28f9</t>
  </si>
  <si>
    <t>RPZP.04.05.02-32-007/10</t>
  </si>
  <si>
    <t>Rozpoznanie, zapobieganie i likwidacja zagrożeń na wyspach Wolin i Karsibór poprzez zakup specjalistycznego sprzętu ratowniczego dla Ochotniczych Straży Pożarnych przez Gminę Miasto Świnoujście.</t>
  </si>
  <si>
    <t>0913278601</t>
  </si>
  <si>
    <t>0913221739</t>
  </si>
  <si>
    <t>RPZP.01.01.02-32-105/09-05</t>
  </si>
  <si>
    <t>UDA-RPZP.01.01.02-32-105/09-05</t>
  </si>
  <si>
    <t>92c21769cb</t>
  </si>
  <si>
    <t>RPZP.01.01.02-32-105/09</t>
  </si>
  <si>
    <t>Wdrożenie nowatorskiej technologii bezodpadowego mieszania i dozowania kluczem do sukcesu spółki MEGARON S.A. na rynku europejskim</t>
  </si>
  <si>
    <t>2011-12-20</t>
  </si>
  <si>
    <t>RPZP.01.01.01-32-354/09-04</t>
  </si>
  <si>
    <t>UDA-RPZP.01.01.01-32-354/09-04</t>
  </si>
  <si>
    <t>f970a1b768</t>
  </si>
  <si>
    <t>RPZP.01.01.01-32-354/09</t>
  </si>
  <si>
    <t>2012-09-24</t>
  </si>
  <si>
    <t>Wzrost konkurencyjności poprzez przeniesienie i modernizację siedziby, nowoczesne wyposażenie, innowacyjność oraz podniesienie standardu usług lekarskiej Poradni Rodzinnej w Świnoujściu</t>
  </si>
  <si>
    <t>8551508626</t>
  </si>
  <si>
    <t>Zakład Opieki Zdrowotnej Poradnia Rodzinna Lekarz Małgorzata Walerian i partnerzy</t>
  </si>
  <si>
    <t>Dąbrowskiego</t>
  </si>
  <si>
    <t>0913213303</t>
  </si>
  <si>
    <t>812530910</t>
  </si>
  <si>
    <t>2012-09-26</t>
  </si>
  <si>
    <t>RPZP.02.01.02-32-004/09-04</t>
  </si>
  <si>
    <t>UDA-RPZP.02.01.02-32-004/09-04</t>
  </si>
  <si>
    <t>7a927d59f5</t>
  </si>
  <si>
    <t>RPZP.02.01.02-32-004/09</t>
  </si>
  <si>
    <t>Budowa nawierzchni ulic i chodników osiedla Świerkowe (ulica Świerkowa, Rzemieślnicza, Modrzewiowa, Sosnowa) w Złocieńcu</t>
  </si>
  <si>
    <t>RPZP.02.01.06-32-004/10-06</t>
  </si>
  <si>
    <t>UDA-RPZP.02.01.06-32-004/10-06</t>
  </si>
  <si>
    <t>66042c80d1</t>
  </si>
  <si>
    <t>RPZP.02.01.06-32-004/10</t>
  </si>
  <si>
    <t>2010-11-23</t>
  </si>
  <si>
    <t>2013-10-21</t>
  </si>
  <si>
    <t>Wzmocnienie potencjału transportu publicznego w Szczecinku poprzez zakup nowych autobusów miejskich</t>
  </si>
  <si>
    <t>6730006001</t>
  </si>
  <si>
    <t>Komunikacja Miejska - Spółka z ograniczoną odpowiedzialnością</t>
  </si>
  <si>
    <t>Cieślaka</t>
  </si>
  <si>
    <t>943743573</t>
  </si>
  <si>
    <t>943743586</t>
  </si>
  <si>
    <t>330032817</t>
  </si>
  <si>
    <t>2013-10-28</t>
  </si>
  <si>
    <t>RPZP.01.01.02-32-033/09-02</t>
  </si>
  <si>
    <t>UDA-RPZP.01.01.02-32-033/09-02</t>
  </si>
  <si>
    <t>5b29c7a90b</t>
  </si>
  <si>
    <t>RPZP.01.01.02-32-033/09</t>
  </si>
  <si>
    <t>Zakup wielozadaniowej palownicy z teleskopowym masztem do wykonywania wierconych pali przemieszczeniowych.</t>
  </si>
  <si>
    <t>RPZP.04.05.02-32-013/10-03</t>
  </si>
  <si>
    <t>UDA-RPZP.04.05.02-32-013/10-03</t>
  </si>
  <si>
    <t>139d50e4de</t>
  </si>
  <si>
    <t>RPZP.04.05.02-32-013/10</t>
  </si>
  <si>
    <t>Doposażenie oraz modernizacja remizy strażackiej wraz z pomieszczeniami socjalnymi oraz sali OSP Nowe Warpno</t>
  </si>
  <si>
    <t>8512772951</t>
  </si>
  <si>
    <t>Gmina Nowe Warpno</t>
  </si>
  <si>
    <t>72-022</t>
  </si>
  <si>
    <t>Nowe Warpno</t>
  </si>
  <si>
    <t>pl. Zwycięstwa</t>
  </si>
  <si>
    <t>(091)3129660</t>
  </si>
  <si>
    <t>(091)3129713</t>
  </si>
  <si>
    <t>811685438</t>
  </si>
  <si>
    <t>RPZP.07.02.00-32-001/09-06</t>
  </si>
  <si>
    <t>UDA-RPZP.07.02-32-001/09-01</t>
  </si>
  <si>
    <t>5fd390e12e</t>
  </si>
  <si>
    <t>RPZP.07.02.00-32-001/09</t>
  </si>
  <si>
    <t>"Regionalne Centrum Sportu - zagospodarowanie terenów sportowych przy ulicy Śliwińskiego w Kołobrzegu"</t>
  </si>
  <si>
    <t>RPZP.07.02.00-32-016/09-02</t>
  </si>
  <si>
    <t>UDA-RPZP.07.02.00-32-016/09-02</t>
  </si>
  <si>
    <t>e13ae98873</t>
  </si>
  <si>
    <t>RPZP.07.02.00-32-016/09</t>
  </si>
  <si>
    <t>Budowa Centrum Rekreacyjno-Sportowego na terenie Gminy Dziwnów</t>
  </si>
  <si>
    <t>RPZP.01.01.02-32-084/09-01</t>
  </si>
  <si>
    <t>UDA-RPZP.01.01.02-32-084/09-01</t>
  </si>
  <si>
    <t>c245b4558a</t>
  </si>
  <si>
    <t>RPZP.01.01.02-32-084/09</t>
  </si>
  <si>
    <t>„Uruchomienie nowych linii produkcyjnych do rusztowań i drabin w Akala Faraone Sp. z o. o.”</t>
  </si>
  <si>
    <t>8511001482</t>
  </si>
  <si>
    <t>„Akala Faraone” Sp. z o.o.</t>
  </si>
  <si>
    <t>Prosta</t>
  </si>
  <si>
    <t>(0-91)57-90-390</t>
  </si>
  <si>
    <t>(0-91)57-90-394</t>
  </si>
  <si>
    <t>810612510</t>
  </si>
  <si>
    <t>RPZP.01.01.01-32-153/09-06</t>
  </si>
  <si>
    <t>UDA-RPZP.01.01.01-32-153/09-06</t>
  </si>
  <si>
    <t>70918be950</t>
  </si>
  <si>
    <t>RPZP.01.01.01-32-153/09</t>
  </si>
  <si>
    <t>2014-03-18</t>
  </si>
  <si>
    <t>Utworzenie nowoczesnej praktyki stomatologicznej.</t>
  </si>
  <si>
    <t>8512963680</t>
  </si>
  <si>
    <t>PAULINA KROCZYŃSKA-ROSS - ENDO-DENT</t>
  </si>
  <si>
    <t>Ściegiennego</t>
  </si>
  <si>
    <t>(0-91)432-45-66</t>
  </si>
  <si>
    <t>320706844</t>
  </si>
  <si>
    <t>2014-03-20</t>
  </si>
  <si>
    <t>RPZP.01.01.02-32-053/09-02</t>
  </si>
  <si>
    <t>UDA-RPZP.01.01.02-32-053/09-02</t>
  </si>
  <si>
    <t>13f66dfda3</t>
  </si>
  <si>
    <t>RPZP.01.01.02-32-053/09</t>
  </si>
  <si>
    <t>Wzrost konkurencyjności przedsiębiorstwa TRAILER-TECH Sp. z o.o. na rynku europejskim poprzez wdrożenie nowoczesnego wyposażenia do zaawansowanej obróbki metali.</t>
  </si>
  <si>
    <t>6731525909</t>
  </si>
  <si>
    <t>TRAILER-TECH Spółka z ograniczoną odpowiedzialnością</t>
  </si>
  <si>
    <t>Połczyn-zdrój</t>
  </si>
  <si>
    <t>ul. Koszalińska</t>
  </si>
  <si>
    <t>943665984</t>
  </si>
  <si>
    <t>943665985</t>
  </si>
  <si>
    <t>330457391</t>
  </si>
  <si>
    <t>RPZP.01.01.02-32-224/09-03</t>
  </si>
  <si>
    <t>UDA-RPZP.01.01.02-32-224/09-03</t>
  </si>
  <si>
    <t>6e899286b4</t>
  </si>
  <si>
    <t>RPZP.01.01.02-32-224/09</t>
  </si>
  <si>
    <t>Zmiana Technologii Produkcji Pieczywa Poprzez Wprowadzenie Zasilania Gazowego Oraz Zakup Maszyn I Urządzeń Produkcyjnych</t>
  </si>
  <si>
    <t>8581406528</t>
  </si>
  <si>
    <t>Wojciech Kadzikowski FUH "Mieszko"</t>
  </si>
  <si>
    <t>0914145203</t>
  </si>
  <si>
    <t>811686857</t>
  </si>
  <si>
    <t>RPZP.01.01.03-32-136/10-04</t>
  </si>
  <si>
    <t>UDA-RPZP.01.01.03-32-136/10-04</t>
  </si>
  <si>
    <t>35d5d23b77</t>
  </si>
  <si>
    <t>RPZP.01.01.03-32-136/10</t>
  </si>
  <si>
    <t>2012-09-04</t>
  </si>
  <si>
    <t>Rozwój NZOZ LASER-MEDICA - rozszerzenie działalności i wprowadzenie innowacyjnych usług w zakresie diagnostyki i leczenia nowotworów skóry (zakup nowoczesnego sprzętu i utworzenie zespołu gabinetów)</t>
  </si>
  <si>
    <t>6931809706</t>
  </si>
  <si>
    <t>Laser-Medica Centrum Dermatologii Laserowej, Estetycznej i Dermatochirurgii dr n.med. Sylwia Farfał-Kałucka</t>
  </si>
  <si>
    <t>71-493</t>
  </si>
  <si>
    <t>Chmurna</t>
  </si>
  <si>
    <t>0914334852</t>
  </si>
  <si>
    <t>812709201</t>
  </si>
  <si>
    <t>2012-09-12</t>
  </si>
  <si>
    <t>RPZP.01.01.01-32-040/10-02</t>
  </si>
  <si>
    <t>UDA-RPZP.01.01.01-32-040/10-02</t>
  </si>
  <si>
    <t>8b8c1930fb</t>
  </si>
  <si>
    <t>RPZP.01.01.01-32-040/10</t>
  </si>
  <si>
    <t>2011-01-01</t>
  </si>
  <si>
    <t>2012-06-19</t>
  </si>
  <si>
    <t>Podniesienie konkurencyjności Firmy B14 Centrum Opieki Stomatologicznej i Lekarskiej NZOZ poprzez wprowadzenie innowacyjnych usług i udoskonalenie dotychczasowej oferty</t>
  </si>
  <si>
    <t>9551678257</t>
  </si>
  <si>
    <t>Piotr Tybura B14 Centrum Opieki Stomatologicznej i Lekarskiej Niepubliczny Zakład Opieki Zdrowotnej</t>
  </si>
  <si>
    <t>Osiedle Zachód</t>
  </si>
  <si>
    <t>B14</t>
  </si>
  <si>
    <t>F1</t>
  </si>
  <si>
    <t>606363036</t>
  </si>
  <si>
    <t>812426934</t>
  </si>
  <si>
    <t>2012-06-22</t>
  </si>
  <si>
    <t>RPZP.01.01.03-32-121/10-03</t>
  </si>
  <si>
    <t>UDA-RPZP.01.01.03-32-121/10-03</t>
  </si>
  <si>
    <t>2fddeea303</t>
  </si>
  <si>
    <t>RPZP.01.01.03-32-121/10</t>
  </si>
  <si>
    <t>2011-09-01</t>
  </si>
  <si>
    <t>Wzrost konkurencyjności przedsiębiorstwa poprzez wdrożenie do produkcji innowacyjnej technologii obróbki profili i montażu stolarki aluminiowej.</t>
  </si>
  <si>
    <t>6692016309</t>
  </si>
  <si>
    <t>LOOS CO-OPERATION Jarosław Loos</t>
  </si>
  <si>
    <t>607900101</t>
  </si>
  <si>
    <t>943435006</t>
  </si>
  <si>
    <t>320298799</t>
  </si>
  <si>
    <t>RPZP.01.01.03-32-022/10-02</t>
  </si>
  <si>
    <t>UDA-RPZP.01.01.03-32-022/10-02</t>
  </si>
  <si>
    <t>27fc05cc70</t>
  </si>
  <si>
    <t>RPZP.01.01.03-32-022/10</t>
  </si>
  <si>
    <t>2010-02-21</t>
  </si>
  <si>
    <t>Innowacyjne metody leczenia stomatologicznego dzieci i dorosłych przy zastosowaniu sedacji sterowanej przez pacjenta</t>
  </si>
  <si>
    <t>8521845715</t>
  </si>
  <si>
    <t>INDYWIDUALNA SPECJALISTYCZNA PRAKTYKA LEKARSKA LEK. DENT. RAFAŁ ROJEK</t>
  </si>
  <si>
    <t>606263551</t>
  </si>
  <si>
    <t>812394364</t>
  </si>
  <si>
    <t>RPZP.01.01.01-32-512/10-03</t>
  </si>
  <si>
    <t>UDA-RPZP.01.01.01-32-512/10-03</t>
  </si>
  <si>
    <t>2269dd160a</t>
  </si>
  <si>
    <t>RPZP.01.01.01-32-512/10</t>
  </si>
  <si>
    <t>Wzrost konkurencyjności firmy ROMEX w Koszalinie poprzez stworzenie innowacyjnego rozwiązania zintegrowanego systemu zarządzania danymi z systemów kontrolno-pomiarowych stosowanych w przemyśle.</t>
  </si>
  <si>
    <t>6692326843</t>
  </si>
  <si>
    <t>Romex Aleksander Wasilewski</t>
  </si>
  <si>
    <t>943473790</t>
  </si>
  <si>
    <t>943473792</t>
  </si>
  <si>
    <t>320444924</t>
  </si>
  <si>
    <t>RPZP.01.01.01-32-092/10-02</t>
  </si>
  <si>
    <t>UDA-RPZP.01.01.01-32-092/10-02</t>
  </si>
  <si>
    <t>70ce331fad</t>
  </si>
  <si>
    <t>RPZP.01.01.01-32-092/10</t>
  </si>
  <si>
    <t>2013-05-28</t>
  </si>
  <si>
    <t>Utworzenie Centrum „SQUASH ZONE SZCZECIN” – certyfikowanego przez Polską Federację Squasha profesjonalnego klubu gry z wypożyczalnią, szkoły gry oraz miejsca organizacji turniejów i ligi squasha</t>
  </si>
  <si>
    <t>8522572225</t>
  </si>
  <si>
    <t>T&amp;M Spółka z o.o.</t>
  </si>
  <si>
    <t>70-342</t>
  </si>
  <si>
    <t>ul. Bohaterów Warszawy</t>
  </si>
  <si>
    <t>0608524389</t>
  </si>
  <si>
    <t>0914846055</t>
  </si>
  <si>
    <t>320847102</t>
  </si>
  <si>
    <t>2013-05-29</t>
  </si>
  <si>
    <t>RPZP.01.01.02-32-231/10-01</t>
  </si>
  <si>
    <t>UDA-RPZP.01.01.02-32-231/10-01</t>
  </si>
  <si>
    <t>e4697af889</t>
  </si>
  <si>
    <t>RPZP.01.01.02-32-231/10</t>
  </si>
  <si>
    <t>2011-06-07</t>
  </si>
  <si>
    <t>Umocnienie pozycji konkurencyjnej GPT sp. z o. o. na rynku ogólnopolskim poprzez rozszerzenie oferty usług o wykonywanie włączeń do czynnych gazociągów metodą hermetyczną.</t>
  </si>
  <si>
    <t>6692281827</t>
  </si>
  <si>
    <t>GPT Spółka z ograniczoną odpowiedzialnością</t>
  </si>
  <si>
    <t>75-669</t>
  </si>
  <si>
    <t>Topolowa</t>
  </si>
  <si>
    <t>943410377</t>
  </si>
  <si>
    <t>943423747</t>
  </si>
  <si>
    <t>331084940</t>
  </si>
  <si>
    <t>RPZP.01.01.03-32-086/09-05</t>
  </si>
  <si>
    <t>UDA-RPZP.01.01.03-32-086/09-05</t>
  </si>
  <si>
    <t>24d841edba</t>
  </si>
  <si>
    <t>RPZP.01.01.03-32-086/09</t>
  </si>
  <si>
    <t>2011-07-01</t>
  </si>
  <si>
    <t>2013-04-30</t>
  </si>
  <si>
    <t>Pierwsza w Polsce w pełni zrobotyzowana linia produkcji kontenerów do zbiórki odpadów w zakładzie BOEM Mirosławice, wprowadzenie w kraju zintegrowanego systemu zbiórki odpadów</t>
  </si>
  <si>
    <t>2013-05-07</t>
  </si>
  <si>
    <t>RPZP.01.01.01-32-035/09-04</t>
  </si>
  <si>
    <t>UDA-RPZP.01.01.01-32-035/09-04</t>
  </si>
  <si>
    <t>acbda9eb77</t>
  </si>
  <si>
    <t>RPZP.01.01.01-32-035/09</t>
  </si>
  <si>
    <t>2011-08-23</t>
  </si>
  <si>
    <t>Zwiększenie konkurencyjności "CENTRUM GASTROLOGII I LECZENIA OTYŁOŚCI" poprzez zakup specjalistycznych urządzeń, oprogramowania oraz lokalu, niezbędnych do rozszerzenia zakresu świadczonych usług.</t>
  </si>
  <si>
    <t>8561073035</t>
  </si>
  <si>
    <t>CENTRUM GASTROLOGII I LECZENIA OTYŁOŚCI DR N. MED. EWA FENC-CZAJKA</t>
  </si>
  <si>
    <t>Krzewno ul Stefana Żeromskiego</t>
  </si>
  <si>
    <t>(0-91)4184775</t>
  </si>
  <si>
    <t>810414074</t>
  </si>
  <si>
    <t>RPZP.01.01.02-32-034/09-02</t>
  </si>
  <si>
    <t>UDA-RPZP.01.01.02-32-034/09-02</t>
  </si>
  <si>
    <t>b226e6996c</t>
  </si>
  <si>
    <t>RPZP.01.01.02-32-034/09</t>
  </si>
  <si>
    <t>"Podniesienie konkurencyjności firmy Emet Sp. z o.o. poprzez wprowadzenie do produkcji elementów metalowych innowacyjnej wycinarki laserowej"</t>
  </si>
  <si>
    <t>6731708596</t>
  </si>
  <si>
    <t>Emet Spółka z ograniczoną odpowiedzialnością</t>
  </si>
  <si>
    <t>Bugno</t>
  </si>
  <si>
    <t>0943730630</t>
  </si>
  <si>
    <t>0943730645</t>
  </si>
  <si>
    <t>331255577</t>
  </si>
  <si>
    <t>RPZP.01.03.02-32-007/11-01</t>
  </si>
  <si>
    <t>UDA-RPZP.01.03.02-32-007/11-01</t>
  </si>
  <si>
    <t>9810a3a23f</t>
  </si>
  <si>
    <t>RPZP.01.03.02-32-007/11</t>
  </si>
  <si>
    <t>2011-10-24</t>
  </si>
  <si>
    <t>Udział w Międzynarodowych Targach "MODATEX FASHION FAIR " 25 - 28 czerwiec 2011 - ESSEN - Niemcy</t>
  </si>
  <si>
    <t>RPZP.01.01.01-32-192/10-03</t>
  </si>
  <si>
    <t>UDA-RPZP.01.01.01-32-192/10-03</t>
  </si>
  <si>
    <t>ff9f3b9b2f</t>
  </si>
  <si>
    <t>RPZP.01.01.01-32-192/10</t>
  </si>
  <si>
    <t>Usprawnienie procesu montażu instalacji budowlanych poprzez zakup sprzętu i środka transportu w Zakładzie- Instalacyjno- Budowlanym KALORIA</t>
  </si>
  <si>
    <t>8511239858</t>
  </si>
  <si>
    <t>Zakład Instalacyjno- budowlany Kaloria Grzegorz Kazimierz Kurzyński</t>
  </si>
  <si>
    <t>71-575</t>
  </si>
  <si>
    <t>Rapackiego</t>
  </si>
  <si>
    <t>914239339</t>
  </si>
  <si>
    <t>811093695</t>
  </si>
  <si>
    <t>RPZP.01.01.03-32-010/09-06</t>
  </si>
  <si>
    <t>UDA-RPZP.01.01.03-32-010/09-06</t>
  </si>
  <si>
    <t>d15d860af5</t>
  </si>
  <si>
    <t>RPZP.01.01.03-32-010/09</t>
  </si>
  <si>
    <t>Wprowadzenie innowacyjnej technologii odroczonego wypieku pieczywa przez „Piekarnię Bagietka” Renata Jackowska, Rafał Strąk Spółka Jawna w Radziszewie, gmina Gryfino.</t>
  </si>
  <si>
    <t>8512429791</t>
  </si>
  <si>
    <t>"Piekarnia Bagietka" Renata Jackowska, Rafał Strąk Spółka Jawna</t>
  </si>
  <si>
    <t>71-607</t>
  </si>
  <si>
    <t>Radogoska</t>
  </si>
  <si>
    <t>(091)421-13-77</t>
  </si>
  <si>
    <t>(091)404-58-48</t>
  </si>
  <si>
    <t>811185718</t>
  </si>
  <si>
    <t>RPZP.02.01.02-32-154/09-02</t>
  </si>
  <si>
    <t>UDA-RPZP.02.01.02-32-154/09-02</t>
  </si>
  <si>
    <t>791750fdae</t>
  </si>
  <si>
    <t>RPZP.02.01.02-32-154/09</t>
  </si>
  <si>
    <t>Budowa turystycznego ciągu komunikacyjnego w Darłówku Zachodnim - etap II</t>
  </si>
  <si>
    <t>RPZP.02.01.02-32-133/09-02</t>
  </si>
  <si>
    <t>UDA-RPZP.02.01.02-32-133/09-02</t>
  </si>
  <si>
    <t>560671db67</t>
  </si>
  <si>
    <t>RPZP.02.01.02-32-133/09</t>
  </si>
  <si>
    <t>Przebudowa drogi powiatowej nr 0125Z – ulicy Sarniej w Trzebiatowie na działkach geodezyjnych nr 37, 45, 577</t>
  </si>
  <si>
    <t>RPZP.01.01.01-32-080/08-03</t>
  </si>
  <si>
    <t>UDA-RPZP.01.01.01-32-080/08-03</t>
  </si>
  <si>
    <t>8bb8113a14</t>
  </si>
  <si>
    <t>RPZP.01.01.01-32-080/08</t>
  </si>
  <si>
    <t>2009-11-16</t>
  </si>
  <si>
    <t>2011-07-17</t>
  </si>
  <si>
    <t>Podniesienie konkurencyjności NZOZ Ewa i Waldemar Mazur S.C. poprzez uruchomienie nowego gabinetu oraz wprowadzenie nowych usług w zakresie stomatologii</t>
  </si>
  <si>
    <t>8542223634</t>
  </si>
  <si>
    <t>Niepubliczny Zakład Opieki Zdrowotnej Ewa i Waldemar Mazur S.C.</t>
  </si>
  <si>
    <t>40A</t>
  </si>
  <si>
    <t>667270357</t>
  </si>
  <si>
    <t>812723023</t>
  </si>
  <si>
    <t>RPZP.01.01.01-32-184/09-04</t>
  </si>
  <si>
    <t>UDA-RPZP.01.01.01-32-184/09-04</t>
  </si>
  <si>
    <t>6d48cd7a37</t>
  </si>
  <si>
    <t>RPZP.01.01.01-32-184/09</t>
  </si>
  <si>
    <t>2012-05-09</t>
  </si>
  <si>
    <t>Poszerzenie zakresu usług stomatologicznych świadczonych przez NSZOZ Hanna Kałuska</t>
  </si>
  <si>
    <t>8521321308</t>
  </si>
  <si>
    <t>Niepubliczny Stomatologiczny Zakład Opieki Zdrowotnej Hanna Kałuska</t>
  </si>
  <si>
    <t>71-795</t>
  </si>
  <si>
    <t>Duńska</t>
  </si>
  <si>
    <t>27B</t>
  </si>
  <si>
    <t>513800100</t>
  </si>
  <si>
    <t>320293260</t>
  </si>
  <si>
    <t>2012-05-11</t>
  </si>
  <si>
    <t>RPZP.01.01.02-32-187/09-03</t>
  </si>
  <si>
    <t>UDA-RPZP.01.01.02-32-187/09-03</t>
  </si>
  <si>
    <t>4c714c772b</t>
  </si>
  <si>
    <t>RPZP.01.01.02-32-187/09</t>
  </si>
  <si>
    <t>2011-12-06</t>
  </si>
  <si>
    <t>Smak tradycji - wzrost konkurencyjności firmy Primavera poprzez wdrożenie nowego produktu oraz innowację procesową</t>
  </si>
  <si>
    <t>6731031337</t>
  </si>
  <si>
    <t>Pizzeria Primavera Małgorzata Hardie-Douglas</t>
  </si>
  <si>
    <t>ul. Księżnej Elżbiety 3</t>
  </si>
  <si>
    <t>18J</t>
  </si>
  <si>
    <t>608458615</t>
  </si>
  <si>
    <t>943744363</t>
  </si>
  <si>
    <t>330469508</t>
  </si>
  <si>
    <t>2011-12-07</t>
  </si>
  <si>
    <t>RPZP.02.01.02-32-054/09-10</t>
  </si>
  <si>
    <t>UDA-RPZP.02.01.02-32-054/09-10</t>
  </si>
  <si>
    <t>80b9e1bdd9</t>
  </si>
  <si>
    <t>RPZP.02.01.02-32-054/09</t>
  </si>
  <si>
    <t>Przebudowa drogi powiatowej Nr 0511Z Rusko – Malechowo</t>
  </si>
  <si>
    <t>RPZP.01.03.02-32-006/11-02</t>
  </si>
  <si>
    <t>UDA-RPZP.01.03.02-32-006/11-02</t>
  </si>
  <si>
    <t>97706423ca</t>
  </si>
  <si>
    <t>RPZP.01.03.02-32-006/11</t>
  </si>
  <si>
    <t>2012-10-22</t>
  </si>
  <si>
    <t>Udział firmy HEG w Międzynarodowych Targach Poznańskich ITM Polska 2011 - 14-17.06.2011 Mach-Tool Salon Obrabiarek i Narzędzi</t>
  </si>
  <si>
    <t>9551137432</t>
  </si>
  <si>
    <t>HEG MARIUSZ MYŚLIWIEC</t>
  </si>
  <si>
    <t>POŁUDNIOWA</t>
  </si>
  <si>
    <t>914358757</t>
  </si>
  <si>
    <t>914358754</t>
  </si>
  <si>
    <t>810866936</t>
  </si>
  <si>
    <t>2012-10-29</t>
  </si>
  <si>
    <t>RPZP.01.03.01-32-005/09-02</t>
  </si>
  <si>
    <t>UDA-RPZP.01.03.01-32-005/09-02</t>
  </si>
  <si>
    <t>7913d7d595</t>
  </si>
  <si>
    <t>RPZP.01.03.01-32-005/09</t>
  </si>
  <si>
    <t>2011-09-13</t>
  </si>
  <si>
    <t>Zwiększenie konkurencyjności firmy poprzez wdrożenie systemu zarządzania środowiskowego</t>
  </si>
  <si>
    <t>FOSFAN Spółka Akcyjna</t>
  </si>
  <si>
    <t>0914538394</t>
  </si>
  <si>
    <t>0914538490</t>
  </si>
  <si>
    <t>RPZP.04.05.02-32-028/10-03</t>
  </si>
  <si>
    <t>UDA-RPZP.04.05.02-32-028/10-03</t>
  </si>
  <si>
    <t>749660abf5</t>
  </si>
  <si>
    <t>RPZP.04.05.02-32-028/10</t>
  </si>
  <si>
    <t>2009-08-13</t>
  </si>
  <si>
    <t>2012-04-13</t>
  </si>
  <si>
    <t>Budowa, przebudowa i wyposażenie w sprzęt specjalistyczny OSP w Karlinie w celu skutecznego prowadzenia akcji ratowniczo-gaśniczych i usuwania skutków zagrożeń</t>
  </si>
  <si>
    <t>0943117273</t>
  </si>
  <si>
    <t>0943117410</t>
  </si>
  <si>
    <t>330920475</t>
  </si>
  <si>
    <t>2012-05-24</t>
  </si>
  <si>
    <t>RPZP.05.01.01-32-002/09-04</t>
  </si>
  <si>
    <t>UDA-RPZP.05.01.01-32-002/09-04</t>
  </si>
  <si>
    <t>40636694ea</t>
  </si>
  <si>
    <t>RPZP.05.01.01-32-002/09</t>
  </si>
  <si>
    <t>2008-07-07</t>
  </si>
  <si>
    <t>Wprowadzenie nowej formy turystycznego zagospodarowania Promenady Gwiazd w Miedzyzdrojach</t>
  </si>
  <si>
    <t>(091)3275638</t>
  </si>
  <si>
    <t>(091)3275630</t>
  </si>
  <si>
    <t>RPZP.05.01.01-32-044/09-04</t>
  </si>
  <si>
    <t>UDA-RPZP.05.01.01-32-044/09-04</t>
  </si>
  <si>
    <t>d54b6bd856</t>
  </si>
  <si>
    <t>RPZP.05.01.01-32-044/09</t>
  </si>
  <si>
    <t>2011-10-04</t>
  </si>
  <si>
    <t>Budowa placu rekreacyjnego pomiędzy ulicą Żeromskiego a ul. Kochanowskiego w Mielnie</t>
  </si>
  <si>
    <t>4990463757</t>
  </si>
  <si>
    <t>Gmina Mielno</t>
  </si>
  <si>
    <t>76-032</t>
  </si>
  <si>
    <t>Mielno</t>
  </si>
  <si>
    <t>B. Chrobrego</t>
  </si>
  <si>
    <t>0943459830</t>
  </si>
  <si>
    <t>0943459834</t>
  </si>
  <si>
    <t>330920653</t>
  </si>
  <si>
    <t>RPZP.02.01.02-32-126/09-05</t>
  </si>
  <si>
    <t>UDA-RPZP.02.01.02-32-126/09-05</t>
  </si>
  <si>
    <t>48e8ce4e7e</t>
  </si>
  <si>
    <t>RPZP.02.01.02-32-126/09</t>
  </si>
  <si>
    <t>2012-11-21</t>
  </si>
  <si>
    <t>Budowa ulic Łukasiewicza, Curie-Skłodowskiej i Piaskowej w Płotach jako realizacja I etapu Programu rozbudowy i modernizacji dróg gminnych w Gminie Płoty.</t>
  </si>
  <si>
    <t>8571823242</t>
  </si>
  <si>
    <t>Gmina Płoty</t>
  </si>
  <si>
    <t>(091)3851415</t>
  </si>
  <si>
    <t>(091)3851866</t>
  </si>
  <si>
    <t>811684479</t>
  </si>
  <si>
    <t>2012-11-26</t>
  </si>
  <si>
    <t>RPZP.05.02.01-32-006/09-05</t>
  </si>
  <si>
    <t>UDA-RPZP.05.02.01-32-006/09-05</t>
  </si>
  <si>
    <t>RPZP.05.02.01-32-006/09</t>
  </si>
  <si>
    <t>2013-04-03</t>
  </si>
  <si>
    <t>Rozbudowa i przebudowa budynku kina w Złocieńcu</t>
  </si>
  <si>
    <t>6741004170</t>
  </si>
  <si>
    <t>Złocieniecki Ośrodek Kultury</t>
  </si>
  <si>
    <t>0943671455</t>
  </si>
  <si>
    <t>0943671139</t>
  </si>
  <si>
    <t>samorządowa osoba prawna</t>
  </si>
  <si>
    <t>000287094</t>
  </si>
  <si>
    <t>2013-04-05</t>
  </si>
  <si>
    <t>RPZP.06.02.02</t>
  </si>
  <si>
    <t>RPZP.06.02.02-32-001/10-04</t>
  </si>
  <si>
    <t>UDA-RPZP.06.02.02-32-001/10-04</t>
  </si>
  <si>
    <t>431f47fc2c</t>
  </si>
  <si>
    <t>RPZP.06.02.02-32-001/10</t>
  </si>
  <si>
    <t>2012-03-14</t>
  </si>
  <si>
    <t>Podniesienie atrakcyjności historycznej XIV-wiecznego kościoła pw. św. Jana Ewangelisty w Szczecinie jako unikatowego zabytku na Europejskim Szlaku Gotyku Ceglanego</t>
  </si>
  <si>
    <t>58 Ochrona i zachowanie dziedzictwa kulturowego</t>
  </si>
  <si>
    <t>8521882627</t>
  </si>
  <si>
    <t>Parafia Rzymskokatolicka pw. św. Jana Ewangelisty</t>
  </si>
  <si>
    <t>Świętego Ducha</t>
  </si>
  <si>
    <t>914335302</t>
  </si>
  <si>
    <t>Kościół Katolicki</t>
  </si>
  <si>
    <t>040044779</t>
  </si>
  <si>
    <t>kościół lub związek wyznaniowy lub osoba prawna kościołów i związków wyznaniowych</t>
  </si>
  <si>
    <t>RPZP.01.03.01-32-021/11-02</t>
  </si>
  <si>
    <t>UDA-RPZP.01.03.01-32-021/11-02</t>
  </si>
  <si>
    <t>288202ed32</t>
  </si>
  <si>
    <t>RPZP.01.03.01-32-021/11</t>
  </si>
  <si>
    <t>2011-08-10</t>
  </si>
  <si>
    <t>„Rozwój NZOZ Ars Medica poprzez doradztwo w zakresie planowania inwestycyjnego – przygotowanie dokumentacji technicznej dla inwestycji polegającej na wybudowaniu nowej przychodni”</t>
  </si>
  <si>
    <t>8391758299</t>
  </si>
  <si>
    <t>Niepubliczny Zakład Opieki Zdrowotnej Ars Medica</t>
  </si>
  <si>
    <t>Kossaka</t>
  </si>
  <si>
    <t>1A</t>
  </si>
  <si>
    <t>+48(0)598106251</t>
  </si>
  <si>
    <t>770914169</t>
  </si>
  <si>
    <t>RPZP.01.01.01-32-486/10-02</t>
  </si>
  <si>
    <t>UDA-RPZP.01.01.01-32-486/10-02</t>
  </si>
  <si>
    <t>41decea21e</t>
  </si>
  <si>
    <t>RPZP.01.01.01-32-486/10</t>
  </si>
  <si>
    <t>2011-08-24</t>
  </si>
  <si>
    <t>2011-01-14</t>
  </si>
  <si>
    <t>Doposażenie Usługowego Zakładu Szklarskiego "Szkiełko" Włodzimierz Królikowski w specjalistyczny sprzęt, w celu poprawy konkurencyjności i innowacyjności przedsiębiorstwa"</t>
  </si>
  <si>
    <t>4990145282</t>
  </si>
  <si>
    <t>Usługowy Zakład Szklarski "Szkiełko" Włodzimierz Królikowski</t>
  </si>
  <si>
    <t>75-424</t>
  </si>
  <si>
    <t>76</t>
  </si>
  <si>
    <t>0943450432</t>
  </si>
  <si>
    <t>0943450380</t>
  </si>
  <si>
    <t>330059259</t>
  </si>
  <si>
    <t>2011-12-05</t>
  </si>
  <si>
    <t>RPZP.02.01.02-32-149/09-03</t>
  </si>
  <si>
    <t>UDA-RPZP.02.01.02-32-149/09-03</t>
  </si>
  <si>
    <t>c2d35202f2</t>
  </si>
  <si>
    <t>RPZP.02.01.02-32-149/09</t>
  </si>
  <si>
    <t>Przebudowa ul. Leśnej w Sarbinowie</t>
  </si>
  <si>
    <t>RPZP.07.02.00-32-002/09-04</t>
  </si>
  <si>
    <t>UDA-RPZP.07.02.00-32-002/09-04</t>
  </si>
  <si>
    <t>c496f9034e</t>
  </si>
  <si>
    <t>RPZP.07.02.00-32-002/09</t>
  </si>
  <si>
    <t>Budowa zespołu boisk przy gimnazjum w Resku.</t>
  </si>
  <si>
    <t>2530307954</t>
  </si>
  <si>
    <t>Gmina Resko</t>
  </si>
  <si>
    <t>(091)3951503</t>
  </si>
  <si>
    <t>(091)3951205</t>
  </si>
  <si>
    <t>RPZP.01.01.01-32-071/09-04</t>
  </si>
  <si>
    <t>UDA-RPZP.01.01.01-32-071/09-04</t>
  </si>
  <si>
    <t>7723dcb835</t>
  </si>
  <si>
    <t>RPZP.01.01.01-32-071/09</t>
  </si>
  <si>
    <t>Uruchomienie nowoczesnego zakładu kosmetologii pielęgnacyjnej i estetycznej</t>
  </si>
  <si>
    <t>6711775767</t>
  </si>
  <si>
    <t>Kosmetologia Pielęgnacyjna i Estetyczna - Enklawa Urody Joanna Kiszczyńska-Andrzejczuk</t>
  </si>
  <si>
    <t>44 A</t>
  </si>
  <si>
    <t>509-337-121</t>
  </si>
  <si>
    <t>(094)35-444-77</t>
  </si>
  <si>
    <t>320657821</t>
  </si>
  <si>
    <t>RPZP.01.01.01-32-369/09-04</t>
  </si>
  <si>
    <t>UDA-RPZP.01.01.01-32-369/09-04</t>
  </si>
  <si>
    <t>2892e9c4fb</t>
  </si>
  <si>
    <t>RPZP.01.01.01-32-369/09</t>
  </si>
  <si>
    <t>Podniesienie konkurencyjności SNZOZ DENT-MAR w Szczecinie poprzez stworzenie nowego oddziału firmy i wprowadzenie nowych innowacyjnych usług - dofinansowanie adaptacji lokalu i zakupów wyposażenia</t>
  </si>
  <si>
    <t>8522192497</t>
  </si>
  <si>
    <t>Stomatologiczny Niepubliczny Zakład Opieki Zdrowotnej „DENT MAR” Mariusz Słowik</t>
  </si>
  <si>
    <t>0914840656</t>
  </si>
  <si>
    <t>812716721</t>
  </si>
  <si>
    <t>RPZP.01.01.01-32-003/10-03</t>
  </si>
  <si>
    <t>UDA-RPZP.01.01.01-32-003/10-03</t>
  </si>
  <si>
    <t>58807b4d42</t>
  </si>
  <si>
    <t>RPZP.01.01.01-32-003/10</t>
  </si>
  <si>
    <t>Wdrożenie innowacji zwiększających konkurencyjność Biura Rachunkowego TEWU Sp. z o.o.</t>
  </si>
  <si>
    <t>9552249417</t>
  </si>
  <si>
    <t>Biuro Rachunkowe TEWU Spółka z ograniczoną odpowiedzialnością</t>
  </si>
  <si>
    <t>70-110</t>
  </si>
  <si>
    <t>Powstańców Wielkopolskich</t>
  </si>
  <si>
    <t>9 B</t>
  </si>
  <si>
    <t>LU 2</t>
  </si>
  <si>
    <t>91-4824190</t>
  </si>
  <si>
    <t>320601499</t>
  </si>
  <si>
    <t>RPZP.01.01.01-32-316/10-02</t>
  </si>
  <si>
    <t>UDA-RPZP.01.01.01-32-316/10-02</t>
  </si>
  <si>
    <t>aa04627076</t>
  </si>
  <si>
    <t>RPZP.01.01.01-32-316/10</t>
  </si>
  <si>
    <t>Wzrost konkurencyjności firmy poprzez wprowadzenie nowej usługi oraz poprawę jakości dotychczasowej oferty w wyniku zakupu nowych urządzeń.</t>
  </si>
  <si>
    <t>8511941423</t>
  </si>
  <si>
    <t>ORING-GUMY MAŁGORZATA ANETA MATYJA</t>
  </si>
  <si>
    <t>914220048</t>
  </si>
  <si>
    <t>320241109</t>
  </si>
  <si>
    <t>RPZP.01.01.01-32-541/10-03</t>
  </si>
  <si>
    <t>UDA-RPZP.01.01.01-32-541/10-03</t>
  </si>
  <si>
    <t>5dd554a7c9</t>
  </si>
  <si>
    <t>RPZP.01.01.01-32-541/10</t>
  </si>
  <si>
    <t>2011-07-30</t>
  </si>
  <si>
    <t>Produkcja i wprowadzenie na rynek nowego produktu</t>
  </si>
  <si>
    <t>"PLASITKON" S.C. JAROSŁAW SADOWSKI, WALDEMAR SADOWSKI</t>
  </si>
  <si>
    <t>PIERWSZEJ BRYGADY</t>
  </si>
  <si>
    <t>RPZP.05.01.01-32-047/09-05</t>
  </si>
  <si>
    <t>UDA-RPZP.05.01.01-32-047/09-05</t>
  </si>
  <si>
    <t>2eaad632a7</t>
  </si>
  <si>
    <t>RPZP.05.01.01-32-047/09</t>
  </si>
  <si>
    <t>2009-11-26</t>
  </si>
  <si>
    <t>2011-07-31</t>
  </si>
  <si>
    <t>Rewaloryzacja zabytkowego Parku Zdrojowego w Świnoujściu - etap II</t>
  </si>
  <si>
    <t>gmina - miasto na prawach powiatu Świnoujście</t>
  </si>
  <si>
    <t>1/5</t>
  </si>
  <si>
    <t>0913278639</t>
  </si>
  <si>
    <t>RPZP.01.01.02-32-169/09-03</t>
  </si>
  <si>
    <t>UDA-RPZP.01.01.02-32-169/09-03</t>
  </si>
  <si>
    <t>1f14e9c5b2</t>
  </si>
  <si>
    <t>RPZP.01.01.02-32-169/09</t>
  </si>
  <si>
    <t>Zwiększenie konkurencyjności firmy MEBLO-STYL Agnieszka Dobosz poprzez zakup innowacyjnych maszyn do produkcji nowoczesnych mebli biurowych i szkolnych</t>
  </si>
  <si>
    <t>6731468005</t>
  </si>
  <si>
    <t>MEBLO-STYL Agnieszka Dobosz</t>
  </si>
  <si>
    <t>0943732656</t>
  </si>
  <si>
    <t>331401412</t>
  </si>
  <si>
    <t>RPZP.01.01.01-32-366/09-02</t>
  </si>
  <si>
    <t>UDA-RPZP.01.01.01-32-366/09-02</t>
  </si>
  <si>
    <t>287e1493cc</t>
  </si>
  <si>
    <t>RPZP.01.01.01-32-366/09</t>
  </si>
  <si>
    <t>Rozszerzenie działalności PPHU „Eliza” poprzez wprowadzenie na rynek kompleksowych usług hotelowych, organizacji imprez okolicznościowych oraz konferencji i szkoleń.</t>
  </si>
  <si>
    <t>5940002026</t>
  </si>
  <si>
    <t>PPHU "Eliza" Szala Leszek</t>
  </si>
  <si>
    <t>0957652647</t>
  </si>
  <si>
    <t>210045425</t>
  </si>
  <si>
    <t>RPZP.04.02.00</t>
  </si>
  <si>
    <t>RPZP.04.02.00-32-009/10-03</t>
  </si>
  <si>
    <t>UDA-RPZP.04.02.00-32-009/10-03</t>
  </si>
  <si>
    <t>fd377e2736</t>
  </si>
  <si>
    <t>RPZP.04.02.00-32-009/10</t>
  </si>
  <si>
    <t>2011-08-03</t>
  </si>
  <si>
    <t>2012-01-04</t>
  </si>
  <si>
    <t>Zakup śmieciarki dla Gminy Widuchowa jako element kompleksowego systemu gospodarowania odpadami komunalnymi</t>
  </si>
  <si>
    <t>44 Gospodarka odpadami komunalnymi i przemysłowymi</t>
  </si>
  <si>
    <t>914167255</t>
  </si>
  <si>
    <t>914167281</t>
  </si>
  <si>
    <t>2012-01-09</t>
  </si>
  <si>
    <t>RPZP.05.02.01-32-030/09-02</t>
  </si>
  <si>
    <t>UDA-RPZP.05.02.01-32-030/09-02</t>
  </si>
  <si>
    <t>6c551550e7</t>
  </si>
  <si>
    <t>RPZP.05.02.01-32-030/09</t>
  </si>
  <si>
    <t>2014-03-14</t>
  </si>
  <si>
    <t>Poprawa dostępności i jakości oferty kulturalnej na ternie gminy Golczewo poprzez utworzenie Centrum Kulury w Golczewie</t>
  </si>
  <si>
    <t>(0-91)38-60-127</t>
  </si>
  <si>
    <t>(0-91)38-60-123</t>
  </si>
  <si>
    <t>2014-04-03</t>
  </si>
  <si>
    <t>RPZP.06.03.00-32-007/10-02</t>
  </si>
  <si>
    <t>UDA-RPZP.06.03.00-32-007/10-02</t>
  </si>
  <si>
    <t>2ed7178b6a</t>
  </si>
  <si>
    <t>RPZP.06.03.00-32-007/10</t>
  </si>
  <si>
    <t>„Budowa ścieżki rowerowej wzdłuż rzeki Płoni w Szczecinie Dabiu”</t>
  </si>
  <si>
    <t>914245814</t>
  </si>
  <si>
    <t>914245854</t>
  </si>
  <si>
    <t>RPZP.01.01.02-32-125/10-02</t>
  </si>
  <si>
    <t>UDA-RPZP.01.01.02-32-125/10-02</t>
  </si>
  <si>
    <t>5f5fca3809</t>
  </si>
  <si>
    <t>RPZP.01.01.02-32-125/10</t>
  </si>
  <si>
    <t>2011-10-03</t>
  </si>
  <si>
    <t>Wzmocnienie konkurencyjności firmy Unikat poprzez wdrożenie innowacyjnych technologii przygotowania produkcji bielizny</t>
  </si>
  <si>
    <t>8520604228</t>
  </si>
  <si>
    <t>UNIKAT S.C. Piotr Rosłaniec, Dorota Rosłaniec, Joanna Uszyńska, Robert Uszyński</t>
  </si>
  <si>
    <t>70-876</t>
  </si>
  <si>
    <t>Gościniec</t>
  </si>
  <si>
    <t>914317555</t>
  </si>
  <si>
    <t>914620127</t>
  </si>
  <si>
    <t>810117471</t>
  </si>
  <si>
    <t>RPZP.07.01.02-32-012/09-07</t>
  </si>
  <si>
    <t>UDA-RPZP.07.01.02-32-012/09-07</t>
  </si>
  <si>
    <t>ae39c0de07</t>
  </si>
  <si>
    <t>RPZP.07.01.02-32-012/09</t>
  </si>
  <si>
    <t>2012-03-21</t>
  </si>
  <si>
    <t>"Poprawa jakości kształcenia zawodowego w Powiecie Myśliborskim poprzez wyposażenie sal do praktycznej nauki zawodu w ZSP nr 1 w Barlinku, ZSP nr 2 w Barlinku i ZSP nr 3 w Myśliborzu"</t>
  </si>
  <si>
    <t>Spokojna 22</t>
  </si>
  <si>
    <t>(095)7472021</t>
  </si>
  <si>
    <t>(095)7473153</t>
  </si>
  <si>
    <t>2012-03-26</t>
  </si>
  <si>
    <t>RPZP.01.01.01-32-037/10-05</t>
  </si>
  <si>
    <t>UDA-RPZP.01.01.01-32-037/10-05</t>
  </si>
  <si>
    <t>c3a402a6ee</t>
  </si>
  <si>
    <t>RPZP.01.01.01-32-037/10</t>
  </si>
  <si>
    <t>Wzrost konkurencyjności firmy CONCEPT poprzez zakup innowacyjnej kamery termowizyjnej wykorzystywanej w procesie świadczonych usług</t>
  </si>
  <si>
    <t>5711605504</t>
  </si>
  <si>
    <t>CONCEPT Anna Żóralska</t>
  </si>
  <si>
    <t>505-910-438</t>
  </si>
  <si>
    <t>320688419</t>
  </si>
  <si>
    <t>RPZP.01.01.02-32-109/10-04</t>
  </si>
  <si>
    <t>UDA-RPZP.01.01.02-32-109/10-04</t>
  </si>
  <si>
    <t>7435950d8d</t>
  </si>
  <si>
    <t>RPZP.01.01.02-32-109/10</t>
  </si>
  <si>
    <t>2012-01-30</t>
  </si>
  <si>
    <t>Zintegrowana technologia pomiarowa do obsługi inwestycji</t>
  </si>
  <si>
    <t>Fotokart spółka z ograniczoną odpowiedzialnością</t>
  </si>
  <si>
    <t>2012-01-31</t>
  </si>
  <si>
    <t>RPZP.01.01.01-32-563/10-03</t>
  </si>
  <si>
    <t>UDA-RPZP.01.01.01-32-563/10-03</t>
  </si>
  <si>
    <t>79ad8cc00d</t>
  </si>
  <si>
    <t>RPZP.01.01.01-32-563/10</t>
  </si>
  <si>
    <t>Rozwój praktyki lekarskiej „ALLERGOS” w Szczecinie i wprowadzenie nowych usług w zakresie kompleksowej diagnostyki i leczenia ryno-alergologicznego m.in. poprzez zakup sprzętu otolaryngologicznego</t>
  </si>
  <si>
    <t>8521768191</t>
  </si>
  <si>
    <t>Indywidualna Specjalistyczna Praktyka Lekarska "ALLERGOS" Jarosław Sieczka</t>
  </si>
  <si>
    <t>71-141</t>
  </si>
  <si>
    <t>Tadeusza Boya-Żeleńskiego</t>
  </si>
  <si>
    <t>914875758</t>
  </si>
  <si>
    <t>810609406</t>
  </si>
  <si>
    <t>RPZP.07.02.00-32-021/09-04</t>
  </si>
  <si>
    <t>UDA-RPZP.07.02.00-32-021/09-04</t>
  </si>
  <si>
    <t>43147590ed</t>
  </si>
  <si>
    <t>RPZP.07.02.00-32-021/09</t>
  </si>
  <si>
    <t>2010-08-21</t>
  </si>
  <si>
    <t>2013-02-15</t>
  </si>
  <si>
    <t>Budowa boiska sportowego w Darłowie</t>
  </si>
  <si>
    <t>Pl. T.Kościuszki</t>
  </si>
  <si>
    <t>0943142333</t>
  </si>
  <si>
    <t>2013-03-06</t>
  </si>
  <si>
    <t>RPZP.01.01.02-32-019/09-05</t>
  </si>
  <si>
    <t>UDA-RPZP.01.01.02-32-019/09-05</t>
  </si>
  <si>
    <t>ea4c4a3a2b</t>
  </si>
  <si>
    <t>RPZP.01.01.02-32-019/09</t>
  </si>
  <si>
    <t>Unowoczesnienie linii do produkcji pieczywa pozwalającej na formowanie różnych jego kształtów przez "Piekarnię Bagietka" Renata Jackowska, Rafał Strąk Spółka Jawna</t>
  </si>
  <si>
    <t>RPZP.01.01.03-32-054/10-04</t>
  </si>
  <si>
    <t>UDA-RPZP.01.01.03-32-054/10-04</t>
  </si>
  <si>
    <t>bfffde6c30</t>
  </si>
  <si>
    <t>RPZP.01.01.03-32-054/10</t>
  </si>
  <si>
    <t>2012-04-16</t>
  </si>
  <si>
    <t>Wdrożenie innowacyjnej technologii produkcji pasywnych komponentów optoelektronicznych</t>
  </si>
  <si>
    <t>8521826706</t>
  </si>
  <si>
    <t>CELLCO COMMUNICATIONS SPÓŁKA Z OGRANICZONĄ ODPOWIEDZIALNOŚCIĄ</t>
  </si>
  <si>
    <t>Kobylanka</t>
  </si>
  <si>
    <t>30E</t>
  </si>
  <si>
    <t>914600075</t>
  </si>
  <si>
    <t>914312899</t>
  </si>
  <si>
    <t>810983116</t>
  </si>
  <si>
    <t>2012-04-18</t>
  </si>
  <si>
    <t>RPZP.01.01.02-32-208/09-02</t>
  </si>
  <si>
    <t>UDA-RPZP.01.01.02-32-208/09-02</t>
  </si>
  <si>
    <t>5e802f7bf7</t>
  </si>
  <si>
    <t>RPZP.01.01.02-32-208/09</t>
  </si>
  <si>
    <t>Dywersyfikacja działalności przedsiębiorstwa poprzez inwestycje w majątek trwały.</t>
  </si>
  <si>
    <t>6721006177</t>
  </si>
  <si>
    <t>Przedsiębiorstwo Budowlano-Inżynieryjne GRAND IKazimierz Ligus</t>
  </si>
  <si>
    <t>Szosa Połczyńska</t>
  </si>
  <si>
    <t>943125434</t>
  </si>
  <si>
    <t>330470061</t>
  </si>
  <si>
    <t>RPZP.01.03.02-32-002/11-03</t>
  </si>
  <si>
    <t>UDA-RPZP.01.03.02-32-002/11-03</t>
  </si>
  <si>
    <t>7255fa26f7</t>
  </si>
  <si>
    <t>RPZP.01.03.02-32-002/11</t>
  </si>
  <si>
    <t>2011-06-27</t>
  </si>
  <si>
    <t>Udział w Targach FIT-EXPO fitness &amp; sport park organizowanych w Poznaniu w terminie 13 – 15.05.2011 r.</t>
  </si>
  <si>
    <t>7651010859</t>
  </si>
  <si>
    <t>Klub Sportowy Wigor Fitness Music Polska Izabela Browarska</t>
  </si>
  <si>
    <t>673873404</t>
  </si>
  <si>
    <t>570318278</t>
  </si>
  <si>
    <t>RPZP.01.03.02-32-043/11-01</t>
  </si>
  <si>
    <t>UDA-RPZP.01.03.02-32-043/11-01</t>
  </si>
  <si>
    <t>8583f1069e</t>
  </si>
  <si>
    <t>RPZP.01.03.02-32-043/11</t>
  </si>
  <si>
    <t>2011-08-28</t>
  </si>
  <si>
    <t>Poprawa konkurencyjności firmy BKF Myjnie Bezdotykowe sp. z o.o. poprzez udział w międzynarodowych Targach AUTOMECHNIKA MOSCOW 2011 w terminie 24-27.08.2011r</t>
  </si>
  <si>
    <t>RPZP.01.01.03-32-046/09-02</t>
  </si>
  <si>
    <t>UDA-RPZP.01.01.03-32-046/09-02</t>
  </si>
  <si>
    <t>247da90d0b</t>
  </si>
  <si>
    <t>RPZP.01.01.03-32-046/09</t>
  </si>
  <si>
    <t>Zwiększenie konkurencyjności firmy T.H. ALPLAST dzięki wdrożeniu innowacyjnych rozwiązań optymalizujących procesy przygotowania i produkcji wysokojakościowych zaawansowanych technologicznie produktów</t>
  </si>
  <si>
    <t>RPZP.01.01.03-32-051/09-05</t>
  </si>
  <si>
    <t>UDA-RPZP.01.01.03-32-051/09-05</t>
  </si>
  <si>
    <t>f1c70b06a9</t>
  </si>
  <si>
    <t>RPZP.01.01.03-32-051/09</t>
  </si>
  <si>
    <t>Zwiększenie potencjału produkcyjnego firmy TweeTop Sp. z o.o. przez wdrożenie innowacyjnej technologii do produkcji rur wielowarstwowych</t>
  </si>
  <si>
    <t>Tweetop Sp. z o.o.</t>
  </si>
  <si>
    <t>71-700</t>
  </si>
  <si>
    <t>Ludowa</t>
  </si>
  <si>
    <t>24c</t>
  </si>
  <si>
    <t>2012-12-03</t>
  </si>
  <si>
    <t>RPZP.01.03.01-32-018/09-02</t>
  </si>
  <si>
    <t>UDA-RPZP.01.03.01-32-018/09-02</t>
  </si>
  <si>
    <t>3bcd6be9ba</t>
  </si>
  <si>
    <t>RPZP.01.03.01-32-018/09</t>
  </si>
  <si>
    <t>"Opracowanie dokumentacji technicznej inwestycji polegającej na rozbudowie i adaptacji Dworku Myśliwskiego kluczem do zwiększenia konkurencyjności na rynku usług imprez zorganizowanych"</t>
  </si>
  <si>
    <t>8581823893</t>
  </si>
  <si>
    <t>DWÓR MYŚLIWSKI Karwowska Irena</t>
  </si>
  <si>
    <t>Kuropatniki</t>
  </si>
  <si>
    <t>0600806393</t>
  </si>
  <si>
    <t>320734272</t>
  </si>
  <si>
    <t>RPZP.06.03.00-32-004/10-03</t>
  </si>
  <si>
    <t>UDA-RPZP.06.03.00-32-004/10-03</t>
  </si>
  <si>
    <t>0c540b8354</t>
  </si>
  <si>
    <t>RPZP.06.03.00-32-004/10</t>
  </si>
  <si>
    <t>"Budowa ścieżki rowerowej w ciągu drogi gminnej Motaniec - Zieleniewo w gminie Kobylanka"</t>
  </si>
  <si>
    <t>8542231183</t>
  </si>
  <si>
    <t>Gmina Kobylanka</t>
  </si>
  <si>
    <t>Szkolna</t>
  </si>
  <si>
    <t>0915610310</t>
  </si>
  <si>
    <t>(091)5788520</t>
  </si>
  <si>
    <t>811685639</t>
  </si>
  <si>
    <t>RPZP.07.01.02-32-009/10-02</t>
  </si>
  <si>
    <t>UDA-RPZP.07.01.02-32-009/10-02</t>
  </si>
  <si>
    <t>RPZP.07.01.02-32-009/10</t>
  </si>
  <si>
    <t>2012-02-15</t>
  </si>
  <si>
    <t>Budowa bazy hippicznej w ZSP w Benicach</t>
  </si>
  <si>
    <t>RPZP.01.01.01-32-324/10-00</t>
  </si>
  <si>
    <t>UDA-RPZP.01.01.01-32-324/10-00</t>
  </si>
  <si>
    <t>3dafa08702</t>
  </si>
  <si>
    <t>RPZP.01.01.01-32-324/10</t>
  </si>
  <si>
    <t>Inwestycje szansą na rozwój</t>
  </si>
  <si>
    <t>8522130906</t>
  </si>
  <si>
    <t>FIRMA PRODUKCYJNO HANDLOWA HURT 2000 MACIEJ ŻUCHOWSKI</t>
  </si>
  <si>
    <t>71-344</t>
  </si>
  <si>
    <t>Litewska</t>
  </si>
  <si>
    <t>914878749</t>
  </si>
  <si>
    <t>914878828</t>
  </si>
  <si>
    <t>812672870</t>
  </si>
  <si>
    <t>RPZP.01.03.01-32-032/11-02</t>
  </si>
  <si>
    <t>UDA-RPZP.01.03.01-32-032/11-02</t>
  </si>
  <si>
    <t>19a5f03f39</t>
  </si>
  <si>
    <t>RPZP.01.03.01-32-032/11</t>
  </si>
  <si>
    <t>"Specjalistyczne doradztwo dotyczące pozyskiwania zewnętrznego finansowania na rozwój działalności Szczecińskiego Centrum Edukacyjnego Sp.z o.o."</t>
  </si>
  <si>
    <t>8510109119</t>
  </si>
  <si>
    <t>Szczecińskie Centrum Edukacyjne Spółka z ograniczoną odpowiedzialnością</t>
  </si>
  <si>
    <t>C</t>
  </si>
  <si>
    <t>0-914838163</t>
  </si>
  <si>
    <t>0-914838176</t>
  </si>
  <si>
    <t>810065840</t>
  </si>
  <si>
    <t>RPZP.02.01.01-32-004/09-05</t>
  </si>
  <si>
    <t>UDA-RPZP.02.01.01-32-004/09-05</t>
  </si>
  <si>
    <t>30234cd62a</t>
  </si>
  <si>
    <t>RPZP.02.01.01-32-004/09</t>
  </si>
  <si>
    <t>2010-02-19</t>
  </si>
  <si>
    <t>Przebudowa drogi wojewódzkiej nr 156 na odcinku Mostkowo - Barlinek</t>
  </si>
  <si>
    <t>2011-10-31</t>
  </si>
  <si>
    <t>RPZP.01.01.02-32-064/10-02</t>
  </si>
  <si>
    <t>UDA-RPZP.01.01.02-32-064/10-02</t>
  </si>
  <si>
    <t>e0eb32b9c7</t>
  </si>
  <si>
    <t>RPZP.01.01.02-32-064/10</t>
  </si>
  <si>
    <t>Podniesienie konkurencyjności na rynku krajowym firmy MAZUR - Specjalistyczne Przedsiębiorstwo Robót Inżynieryjnych poprzez zakup maszyn do ciężkich prac ziemnych, budowlanych i drogowych</t>
  </si>
  <si>
    <t>RPZP.01.03.02-32-036/11-01</t>
  </si>
  <si>
    <t>UDA-RPZP.01.03.02-32-036/11-01</t>
  </si>
  <si>
    <t>fe7d4e3a2f</t>
  </si>
  <si>
    <t>RPZP.01.03.02-32-036/11</t>
  </si>
  <si>
    <t>2012-01-18</t>
  </si>
  <si>
    <t>9252014199</t>
  </si>
  <si>
    <t>INWEST Nieruchomości Sp. z o.o.</t>
  </si>
  <si>
    <t>14 B</t>
  </si>
  <si>
    <t>914624901</t>
  </si>
  <si>
    <t>080093284</t>
  </si>
  <si>
    <t>RPZP.07.02.00-32-011/09-05</t>
  </si>
  <si>
    <t>UDA-RPZP.07.02.00-32-011/09-05</t>
  </si>
  <si>
    <t>f0885d3729</t>
  </si>
  <si>
    <t>RPZP.07.02.00-32-011/09</t>
  </si>
  <si>
    <t>Budowa boisk sportowych Orlik 2012 w Czaplinku przy ul. Wałeckiej 49 wraz z zagospodarowaniem terenu i przebudową wewnętrznej drogi dojazdowej</t>
  </si>
  <si>
    <t>6741016121</t>
  </si>
  <si>
    <t>Gmina Czaplinek</t>
  </si>
  <si>
    <t>78-550</t>
  </si>
  <si>
    <t>Czaplinek</t>
  </si>
  <si>
    <t>(0-94)3726200</t>
  </si>
  <si>
    <t>(0-94)3726202</t>
  </si>
  <si>
    <t>330920541</t>
  </si>
  <si>
    <t>RPZP.05.02.02</t>
  </si>
  <si>
    <t>RPZP.05.02.02-32-023/10-02</t>
  </si>
  <si>
    <t>UDA-RPZP.05.02.02-32-023/10-02</t>
  </si>
  <si>
    <t>a230abbe91</t>
  </si>
  <si>
    <t>RPZP.05.02.02-32-023/10</t>
  </si>
  <si>
    <t>Rewitalizacja zespołu zabytkowych fortów wraz z zagospodarowaniem terenu przy kompleksie Fortu Zachodniego - remont zabytkowej bramy przy Forcie Zachodnim</t>
  </si>
  <si>
    <t>913278601</t>
  </si>
  <si>
    <t>913221739</t>
  </si>
  <si>
    <t>2011-11-02</t>
  </si>
  <si>
    <t>RPZP.02.01.02-32-061/09-04</t>
  </si>
  <si>
    <t>UDA-RPZP.02.01.02-32-061/09-04</t>
  </si>
  <si>
    <t>39f38ba938</t>
  </si>
  <si>
    <t>RPZP.02.01.02-32-061/09</t>
  </si>
  <si>
    <t>Przyjazne miasto w regionie zachodniopomorskim - poprawa infrastruktury Gminy Miasto Sławno poprzez przebudowę ulic na Osiedlu Dzieci Wrzesińskich.</t>
  </si>
  <si>
    <t>+48(059)8103051</t>
  </si>
  <si>
    <t>+48(059)8103340</t>
  </si>
  <si>
    <t>2012-01-27</t>
  </si>
  <si>
    <t>RPZP.02.01.02-32-042/09-04</t>
  </si>
  <si>
    <t>UDA-RPZP.02.01.02-32-042/09-04</t>
  </si>
  <si>
    <t>bcc86105cd</t>
  </si>
  <si>
    <t>RPZP.02.01.02-32-042/09</t>
  </si>
  <si>
    <t>Budowa drogi powiatowej Nr 1362Z Wełtyń -Gajki na odcinku Bartkowo-Gajki.</t>
  </si>
  <si>
    <t>8581563280</t>
  </si>
  <si>
    <t>Powiat Gryfiński</t>
  </si>
  <si>
    <t>Sprzymierzonych</t>
  </si>
  <si>
    <t>0914161035</t>
  </si>
  <si>
    <t>0914163002</t>
  </si>
  <si>
    <t>811683985</t>
  </si>
  <si>
    <t>RPZP.07.03.02-32-002/10-02</t>
  </si>
  <si>
    <t>UDA-RPZP.07.03.02-32-002/10-02</t>
  </si>
  <si>
    <t>c14c0aa729</t>
  </si>
  <si>
    <t>RPZP.07.03.02-32-002/10</t>
  </si>
  <si>
    <t>Poprawa jakości i dostępności usług świadczonych przez Samodzielny Publiczny Szpital Rejonowy w Nowogardzie poprzez zakup wyposażenia medycznego</t>
  </si>
  <si>
    <t>8561667533</t>
  </si>
  <si>
    <t>Samodzielny Publiczny Szpital Rejonowy w Nowogardzie</t>
  </si>
  <si>
    <t>091392-13-56</t>
  </si>
  <si>
    <t>091392-00-59</t>
  </si>
  <si>
    <t>812372658</t>
  </si>
  <si>
    <t>RPZP.07.03.02-32-003/10-03</t>
  </si>
  <si>
    <t>UDA-RPZP.07.03.02-32-003/10-03</t>
  </si>
  <si>
    <t>4d01241e88</t>
  </si>
  <si>
    <t>RPZP.07.03.02-32-003/10</t>
  </si>
  <si>
    <t>2013-10-29</t>
  </si>
  <si>
    <t>„Zwiększenie możliwości diagnostycznych i poprawa jakości zabiegów w efekcie zakupu sprzętu medycznego na potrzeby Szpitala Powiatowego w Barlinku”</t>
  </si>
  <si>
    <t>5971730494</t>
  </si>
  <si>
    <t>Szpital Barlinek Spółka z ograniczoną odpowiedzialnością</t>
  </si>
  <si>
    <t>Szpitalna</t>
  </si>
  <si>
    <t>0957462502</t>
  </si>
  <si>
    <t>000304556</t>
  </si>
  <si>
    <t>2014-03-19</t>
  </si>
  <si>
    <t>RPZP.01.03.01-32-027/11-02</t>
  </si>
  <si>
    <t>UDA-RPZP.01.03.01-32-027/11-02</t>
  </si>
  <si>
    <t>db639dcb2d</t>
  </si>
  <si>
    <t>RPZP.01.03.01-32-027/11</t>
  </si>
  <si>
    <t xml:space="preserve">"Specjalistyczne doradztwo dotyczące wykorzystywania zaawansowanych technologii informatycznych dla Szczecińskiego Centrum Edukacyjnego Sp. z o.o.". </t>
  </si>
  <si>
    <t>61C</t>
  </si>
  <si>
    <t>914838163</t>
  </si>
  <si>
    <t>914838176</t>
  </si>
  <si>
    <t>RPZP.04.03.00-32-023/09-05</t>
  </si>
  <si>
    <t>UDA-RPZP.04.03.00-32-023/09-05</t>
  </si>
  <si>
    <t>b48d1ba3c2</t>
  </si>
  <si>
    <t>RPZP.04.03.00-32-023/09</t>
  </si>
  <si>
    <t>2010-02-18</t>
  </si>
  <si>
    <t>Budowa kanalizacji sanitarnej w Gminie Trzcińsko-Zdrój: rozbudowa kanalizacji sanitarnej w mieście ul. Chojnicka - osada Ostrzewka, budowa kanalizacji sanitarnej w Góralicach</t>
  </si>
  <si>
    <t>8581731665</t>
  </si>
  <si>
    <t>Gmina Trzcińsko - Zdrój</t>
  </si>
  <si>
    <t>74-510</t>
  </si>
  <si>
    <t>Trzcińsko-Zdrój</t>
  </si>
  <si>
    <t>(091)4148001</t>
  </si>
  <si>
    <t>(091)4148103</t>
  </si>
  <si>
    <t>811684835</t>
  </si>
  <si>
    <t>2011-11-08</t>
  </si>
  <si>
    <t>RPZP.05.02.01-32-003/09-04</t>
  </si>
  <si>
    <t>UDA-RPZP.05.02.01-32-003/09-04</t>
  </si>
  <si>
    <t>39fa4a0976</t>
  </si>
  <si>
    <t>RPZP.05.02.01-32-003/09</t>
  </si>
  <si>
    <t>Rozwój infrastruktury kultury poprzez remont i adaptację poddasza pałacu wraz z zagospodarowaniem terenu w Trzebiatowie</t>
  </si>
  <si>
    <t>RPZP.02.01.02-32-102/09-03</t>
  </si>
  <si>
    <t>UDA-RPZP.02.01.02-32-102/09-03</t>
  </si>
  <si>
    <t>04dece1e3c</t>
  </si>
  <si>
    <t>RPZP.02.01.02-32-102/09</t>
  </si>
  <si>
    <t>2012-02-23</t>
  </si>
  <si>
    <t>Przebudowa drogi powiatowej nr 0914Z Resko - Węgorzyno w km 26+886-29+520 wraz z przebudową mostu w km 25+773</t>
  </si>
  <si>
    <t>2530176050</t>
  </si>
  <si>
    <t>Powiat Łobeski</t>
  </si>
  <si>
    <t>Konopnickiej</t>
  </si>
  <si>
    <t>(0-91)3976099</t>
  </si>
  <si>
    <t>(0-91)3975603</t>
  </si>
  <si>
    <t>812690536</t>
  </si>
  <si>
    <t>2012-02-27</t>
  </si>
  <si>
    <t>RPZP.05.02.01-32-024/09-04</t>
  </si>
  <si>
    <t>UDA-RPZP.05.02.01-32-024/09-04</t>
  </si>
  <si>
    <t>206b89af47</t>
  </si>
  <si>
    <t>RPZP.05.02.01-32-024/09</t>
  </si>
  <si>
    <t>2012-08-22</t>
  </si>
  <si>
    <t>Nadbudowa z przebudową oraz zmianą sposobu użytkowania byłego budynku usług handlowych na Centrum Społeczno-Kulturalne w Polanowie</t>
  </si>
  <si>
    <t>4990465414</t>
  </si>
  <si>
    <t>Gmina Polanów</t>
  </si>
  <si>
    <t>76-010</t>
  </si>
  <si>
    <t>Polanów</t>
  </si>
  <si>
    <t>0943188329</t>
  </si>
  <si>
    <t>0943188387</t>
  </si>
  <si>
    <t>330920660</t>
  </si>
  <si>
    <t>RPZP.05.03.00</t>
  </si>
  <si>
    <t>RPZP.05.03.00-32-009/10-02</t>
  </si>
  <si>
    <t>UDA-RPZP.05.03.00-32-009/10-02</t>
  </si>
  <si>
    <t>11042fab34</t>
  </si>
  <si>
    <t>RPZP.05.03.00-32-009/10</t>
  </si>
  <si>
    <t>2011-09-20</t>
  </si>
  <si>
    <t>2011-12-13</t>
  </si>
  <si>
    <t>Budowa ścieżki rowerowej z Nowogardu do Olchowa</t>
  </si>
  <si>
    <t>RPZP.02.01.01-32-003/10-03</t>
  </si>
  <si>
    <t>UDA-RPZP.02.01.01-32-003/10-03</t>
  </si>
  <si>
    <t>RPZP.02.01.01-32-003/10</t>
  </si>
  <si>
    <t>Przebudowa przejścia przez m. Kołobrzeg w ciągu drogi wojewódzkiej nr 102</t>
  </si>
  <si>
    <t>2011-11-10</t>
  </si>
  <si>
    <t>RPZP.01.01.01-32-307/10-03</t>
  </si>
  <si>
    <t>UDA-RPZP.01.01.01-32-307/10-03</t>
  </si>
  <si>
    <t>b4c56a0540</t>
  </si>
  <si>
    <t>RPZP.01.01.01-32-307/10</t>
  </si>
  <si>
    <t>„Foto Incanto” - Innowacyjne studio fotografii artystycznej i komercyjnej w Kołobrzegu.</t>
  </si>
  <si>
    <t>8542147471</t>
  </si>
  <si>
    <t>„JUSTIMA” Justyna Jaros – Rokiczan</t>
  </si>
  <si>
    <t>Wiedeńska</t>
  </si>
  <si>
    <t>507752462</t>
  </si>
  <si>
    <t>320326076</t>
  </si>
  <si>
    <t>2014-12-02</t>
  </si>
  <si>
    <t>RPZP.07.01.02-32-005/09-05</t>
  </si>
  <si>
    <t>UDA-RPZP.07.01.02-32-005/09-05</t>
  </si>
  <si>
    <t>25ac58bc8c</t>
  </si>
  <si>
    <t>RPZP.07.01.02-32-005/09</t>
  </si>
  <si>
    <t>2012-12-20</t>
  </si>
  <si>
    <t>Atrakcyjna szkoła zawodowa dobrym startem w dorosłość</t>
  </si>
  <si>
    <t>7651504461</t>
  </si>
  <si>
    <t>Powiat Wałecki</t>
  </si>
  <si>
    <t>(067)2582401</t>
  </si>
  <si>
    <t>(067)2589010</t>
  </si>
  <si>
    <t>570798485</t>
  </si>
  <si>
    <t>2013-01-07</t>
  </si>
  <si>
    <t>RPZP.01.01.01-32-116/09-04</t>
  </si>
  <si>
    <t>UDA-RPZP.01.01.01-32-116/09-04</t>
  </si>
  <si>
    <t>61032b3fa5</t>
  </si>
  <si>
    <t>RPZP.01.01.01-32-116/09</t>
  </si>
  <si>
    <t>2009-09-23</t>
  </si>
  <si>
    <t>2011-09-28</t>
  </si>
  <si>
    <t>Wzrost konkurencyjności na rynku międzynarodowym firmy Gold Mark, poprzez wdrożenie innowacyjnych rozwiązań procesu produkcyjnego</t>
  </si>
  <si>
    <t>0-913113334</t>
  </si>
  <si>
    <t>2011-11-29</t>
  </si>
  <si>
    <t>RPZP.01.01.03-32-061/09-05</t>
  </si>
  <si>
    <t>UDA-RPZP.01.01.03-32-061/09-05</t>
  </si>
  <si>
    <t>8bf7a170de</t>
  </si>
  <si>
    <t>RPZP.01.01.03-32-061/09</t>
  </si>
  <si>
    <t>2010-03-16</t>
  </si>
  <si>
    <t>2012-12-06</t>
  </si>
  <si>
    <t>Wprowadzenie nowatorskich procesów technologicznych w przedsiębiorstwie GIPO Sp. z o.o. poprzez rozbudowę zakładu produkcyjnego oraz zakup innowacyjnych maszyn</t>
  </si>
  <si>
    <t>6692427455</t>
  </si>
  <si>
    <t>GIPO Sp. z o.o.</t>
  </si>
  <si>
    <t>75-211</t>
  </si>
  <si>
    <t>0943400909</t>
  </si>
  <si>
    <t>320228920</t>
  </si>
  <si>
    <t>RPZP.01.03.02-32-041/11-03</t>
  </si>
  <si>
    <t>UDA-RPZP.01.03.02-32-041/11-03</t>
  </si>
  <si>
    <t>4f38004579</t>
  </si>
  <si>
    <t>RPZP.01.03.02-32-041/11</t>
  </si>
  <si>
    <t>„Udział Szczecińskiego Centrum Edukacyjnego Spółki z o.o. w targach „vocatium Oderregion” organizowanych w Löcknitz w terminie 28-29 września 2011 r.”</t>
  </si>
  <si>
    <t>RPZP.01.03.01-32-048/11-02</t>
  </si>
  <si>
    <t>UDA-RPZP.01.03.01-32-048/11-02</t>
  </si>
  <si>
    <t>4d5a5de643</t>
  </si>
  <si>
    <t>RPZP.01.03.01-32-048/11</t>
  </si>
  <si>
    <t>Specjalistyczne doradztwo dla GLOBAL CONCEPTS 2000 POLSKA Spółki z o.o. w zakresie dokumentacji technicznej budowy hali produkcyjno-magazynowej z częścią biurową</t>
  </si>
  <si>
    <t>8522335784</t>
  </si>
  <si>
    <t>GLOBAL CONCEPTS 2000 POLSKA Spółka z ograniczoną odpowiedzialnością</t>
  </si>
  <si>
    <t>71-245</t>
  </si>
  <si>
    <t>ul. Szafera</t>
  </si>
  <si>
    <t>162</t>
  </si>
  <si>
    <t>91-4832720</t>
  </si>
  <si>
    <t>91-4340158</t>
  </si>
  <si>
    <t>812375042</t>
  </si>
  <si>
    <t>RPZP.01.01.01-32-195/09-03</t>
  </si>
  <si>
    <t>UDA-RPZP.01.01.01-32-195/09-03</t>
  </si>
  <si>
    <t>b633600211</t>
  </si>
  <si>
    <t>RPZP.01.01.01-32-195/09</t>
  </si>
  <si>
    <t>Wzrost konkurencyjnośći firmy SBS Stado Ogierów Łobez Sp. z o.o. poprzez uruchomienie restauracji uzupełniającej ofertę kompleksu jeździeckiego</t>
  </si>
  <si>
    <t>8762395001</t>
  </si>
  <si>
    <t>SBS STADO OGIERÓW ŁOBEZ Sp. z o.o.</t>
  </si>
  <si>
    <t>Świętoborzec</t>
  </si>
  <si>
    <t>091/3973233</t>
  </si>
  <si>
    <t>091/3973441</t>
  </si>
  <si>
    <t>340478416</t>
  </si>
  <si>
    <t>RPZP.01.01.01-32-202/09-04</t>
  </si>
  <si>
    <t>UDA-RPZP.01.01.01-32-202/09-04</t>
  </si>
  <si>
    <t>6013cba9a5</t>
  </si>
  <si>
    <t>RPZP.01.01.01-32-202/09</t>
  </si>
  <si>
    <t>Wzrost konkurencyjności pensjonatu "Villa Park" w Wisełce poprzez stworzenie SPA i rozszerzenie usług o ofertę wellness</t>
  </si>
  <si>
    <t>5342279640</t>
  </si>
  <si>
    <t>Villa Park Wisełka Izabella Eeg</t>
  </si>
  <si>
    <t>72-513</t>
  </si>
  <si>
    <t>Wisełka</t>
  </si>
  <si>
    <t>Nowowiejska</t>
  </si>
  <si>
    <t>(091)3265065</t>
  </si>
  <si>
    <t>320130574</t>
  </si>
  <si>
    <t>RPZP.01.01.01-32-250/09-04</t>
  </si>
  <si>
    <t>UDA-RPZP.01.01.01-32-250/09-04</t>
  </si>
  <si>
    <t>140e4206d9</t>
  </si>
  <si>
    <t>RPZP.01.01.01-32-250/09</t>
  </si>
  <si>
    <t>Stworzenie kompleksowej oferty z zakresu usług informatycznych i szkoleniowych poprzez budowę budynku usługowego w Gryfinie i jego wyposażenie, MBM-2 Systemy informatyczne, B. Warda, sp.j.</t>
  </si>
  <si>
    <t>8581004764</t>
  </si>
  <si>
    <t>MBM-2 Systemy Informatyczne, R. Ciszkiewicz, B. Warda, M. Zapłata, spółka jawna</t>
  </si>
  <si>
    <t>Flisacza</t>
  </si>
  <si>
    <t>4c</t>
  </si>
  <si>
    <t>(091)4163211</t>
  </si>
  <si>
    <t>(091)4163211,4163537</t>
  </si>
  <si>
    <t>810786137</t>
  </si>
  <si>
    <t>RPZP.01.01.01-32-247/10-02</t>
  </si>
  <si>
    <t>UDA-RPZP.01.01.01-32-247/10-02</t>
  </si>
  <si>
    <t>dcda018428</t>
  </si>
  <si>
    <t>RPZP.01.01.01-32-247/10</t>
  </si>
  <si>
    <t>„Wprowadzenie przez firmę ATJ Igielski Sp. z o.o. innowacyjnej metody szkolenia i podnoszenia kwalifikacji kierowców poprzez zakup mobilnego symulatora jazdy w warunkach specjalnych”</t>
  </si>
  <si>
    <t>8542358469</t>
  </si>
  <si>
    <t>AKADEMIA TECHNIKI JAZDY IGIELSKI Spółka z ograniczoną odpowiedzialnością</t>
  </si>
  <si>
    <t>(0-91)8121515</t>
  </si>
  <si>
    <t>(0-91)8121819</t>
  </si>
  <si>
    <t>320685208</t>
  </si>
  <si>
    <t>RPZP.01.01.01-32-242/10-02</t>
  </si>
  <si>
    <t>UDA-RPZP.01.01.01-32-242/10-02</t>
  </si>
  <si>
    <t>6b33a3d39d</t>
  </si>
  <si>
    <t>RPZP.01.01.01-32-242/10</t>
  </si>
  <si>
    <t>Wzrost konkurencyjności firmy Haftlandia.pl poprzez inwestycje w nowe technologie</t>
  </si>
  <si>
    <t>8512819606</t>
  </si>
  <si>
    <t>Damian Sawicki - Studio haftu komputerowego – Haftlandia.pl</t>
  </si>
  <si>
    <t>71-472</t>
  </si>
  <si>
    <t>Łucznicza</t>
  </si>
  <si>
    <t>0914501552</t>
  </si>
  <si>
    <t>320693596</t>
  </si>
  <si>
    <t>RPZP.01.01.01-32-185/09-02</t>
  </si>
  <si>
    <t>UDA-RPZP.01.01.01-32-185/09-02</t>
  </si>
  <si>
    <t>7a3b04311c</t>
  </si>
  <si>
    <t>RPZP.01.01.01-32-185/09</t>
  </si>
  <si>
    <t>"Dywersyfikacja działalności firmy Transport, Wyszukiwanie Samochodów Na Zamówienie Klienta Robert Kaczmarek poprzez budowę stacji paliw przy ul. Starogrodzkiej w Gryficach".</t>
  </si>
  <si>
    <t>8571769749</t>
  </si>
  <si>
    <t>Transport, Wyszukiwanie Samochodów Na Zamówienie Klienta Robert Kaczmarek</t>
  </si>
  <si>
    <t>Starogrodzka</t>
  </si>
  <si>
    <t>607135450</t>
  </si>
  <si>
    <t>320098570</t>
  </si>
  <si>
    <t>RPZP.01.03.01-32-023/11-02</t>
  </si>
  <si>
    <t>UDA-RPZP.01.03.01-32-023/11-02</t>
  </si>
  <si>
    <t>5f54884ab7</t>
  </si>
  <si>
    <t>RPZP.01.03.01-32-023/11</t>
  </si>
  <si>
    <t>2012-03-01</t>
  </si>
  <si>
    <t>Planowanie procesu inwestycyjnego w firmie „Tomaszewicz” Przedsiębiorstwo Budowlane Piotr Tomaszewicz poprzez doradztwo w zakresie przygotowania dokumentacji technicznej</t>
  </si>
  <si>
    <t>„Tomaszewicz” Przedsiebiorstwo Budowlane Piotr Tomaszewicz</t>
  </si>
  <si>
    <t>RPZP.01.03.01-32-039/11-00</t>
  </si>
  <si>
    <t>UDA-RPZP.01.03.01-32-039/11-00</t>
  </si>
  <si>
    <t>369bf5245b</t>
  </si>
  <si>
    <t>RPZP.01.03.01-32-039/11</t>
  </si>
  <si>
    <t>„Wzrost konkurencyjności HERTZ ZAKŁAD USŁUG ELEKTRYCZNYCH ROMAN HERCZYŃSKI poprzez zakup specjalistycznych usług doradczych związanych z projektowaniem, wdrażaniem nowej usługi.”</t>
  </si>
  <si>
    <t>8510308801</t>
  </si>
  <si>
    <t>Hertz Zakład Usług Elektrycznych Roman Herczyński</t>
  </si>
  <si>
    <t>Ornitologów</t>
  </si>
  <si>
    <t>0914625354</t>
  </si>
  <si>
    <t>091-4625353</t>
  </si>
  <si>
    <t>810229030</t>
  </si>
  <si>
    <t>RPZP.01.01.01-32-109/10-01</t>
  </si>
  <si>
    <t>UDA-RPZP.01.01.01-32-109/10-01</t>
  </si>
  <si>
    <t>b0723da757</t>
  </si>
  <si>
    <t>RPZP.01.01.01-32-109/10</t>
  </si>
  <si>
    <t>Wzrost konkurencyjności Pracowni Rentgenowskiej Piotr Stodolny poprzez zakup radiografii cyfrowej FCR Prima</t>
  </si>
  <si>
    <t>RPZP.01.01.01-32-064/10-02</t>
  </si>
  <si>
    <t>UDA-RPZP.01.01.01-32-064/10-02</t>
  </si>
  <si>
    <t>1e7bc41254</t>
  </si>
  <si>
    <t>RPZP.01.01.01-32-064/10</t>
  </si>
  <si>
    <t>Wprowadzenie innowacji procesowej i usprawnienie pracy poprzez zakup sprzętu komputerowego i oprogramowania</t>
  </si>
  <si>
    <t>9552219422</t>
  </si>
  <si>
    <t>"FEDERAL COURIER" Spółka z ograniczoną odpowiedzialnością</t>
  </si>
  <si>
    <t>70-419</t>
  </si>
  <si>
    <t>Pl. Rodła</t>
  </si>
  <si>
    <t>913594834</t>
  </si>
  <si>
    <t>913594836</t>
  </si>
  <si>
    <t>320460550</t>
  </si>
  <si>
    <t>2012-02-29</t>
  </si>
  <si>
    <t>RPZP.04.02.00-32-004/10-02</t>
  </si>
  <si>
    <t>UDA-RPZP.04.02.00-32-004/10-02</t>
  </si>
  <si>
    <t>1aada6b4e8</t>
  </si>
  <si>
    <t>RPZP.04.02.00-32-004/10</t>
  </si>
  <si>
    <t>2013-07-24</t>
  </si>
  <si>
    <t>„Budowa tymczasowego punktu zbiórki odpadów problemowych dla mieszkańców miasta przy ul. Przyszłości/Kołbacka w Szczecinie”</t>
  </si>
  <si>
    <t>2013-07-29</t>
  </si>
  <si>
    <t>RPZP.01.03.02-32-046/11-02</t>
  </si>
  <si>
    <t>UDA-RPZP.01.03.02-32-046/11-02</t>
  </si>
  <si>
    <t>020a522041</t>
  </si>
  <si>
    <t>RPZP.01.03.02-32-046/11</t>
  </si>
  <si>
    <t>2013-05-23</t>
  </si>
  <si>
    <t>Udział firmy Detal Holding Sp. z o.o. w targach WorldFood Moscow 2011 w terminie 13-16 września 2011r.</t>
  </si>
  <si>
    <t>9552245537</t>
  </si>
  <si>
    <t>Detal Holding Spółka z ograniczoną odpowiedzialnością</t>
  </si>
  <si>
    <t>70-236</t>
  </si>
  <si>
    <t>Sowińskiego 78</t>
  </si>
  <si>
    <t>914694144</t>
  </si>
  <si>
    <t>320585837</t>
  </si>
  <si>
    <t>RPZP.01.01.01-32-001/09-03</t>
  </si>
  <si>
    <t>UDA-RPZP.01.01.01-32-001/09-03</t>
  </si>
  <si>
    <t>28b5d2c379</t>
  </si>
  <si>
    <t>RPZP.01.01.01-32-001/09</t>
  </si>
  <si>
    <t>Wzrost konkurencyjności przedsiębiorstwa "AL DENTE" poprzez zakup urządzeń, wyposażenia oraz lokalu - niezbędnych do utworzenia nowoczesnej praktyki stomatologicznej.</t>
  </si>
  <si>
    <t>8522231139</t>
  </si>
  <si>
    <t>PRAKTYKA STOMATOLOGICZNA "AL DENTE" MAŁGORZATA BIESCHKE</t>
  </si>
  <si>
    <t>70-461</t>
  </si>
  <si>
    <t>Marsz. Józefa Piłsudskiego</t>
  </si>
  <si>
    <t>(0-91)4886685</t>
  </si>
  <si>
    <t>812724548</t>
  </si>
  <si>
    <t>RPZP.01.03.02-32-045/11-02</t>
  </si>
  <si>
    <t>UDA-RPZP.01.03.02-32-045/11-02</t>
  </si>
  <si>
    <t>61db724b04</t>
  </si>
  <si>
    <t>RPZP.01.03.02-32-045/11</t>
  </si>
  <si>
    <t>Udział Firmy Matt Bogusław Szczurowski w międzynarodowych targach "InterCHARM MILANO" organizowanych w Mediolanie w terminie 24-26.09.2011</t>
  </si>
  <si>
    <t>8521141569</t>
  </si>
  <si>
    <t>Firma Matt Bogusław Szczurowski</t>
  </si>
  <si>
    <t>71-201</t>
  </si>
  <si>
    <t>Czorsztyńska</t>
  </si>
  <si>
    <t>602270199</t>
  </si>
  <si>
    <t>niedotyczy.</t>
  </si>
  <si>
    <t>810810210</t>
  </si>
  <si>
    <t>2012-02-22</t>
  </si>
  <si>
    <t>RPZP.01.03.02-32-042/11-01</t>
  </si>
  <si>
    <t>UDA-RPZP.01.03.02-32-042/11-01</t>
  </si>
  <si>
    <t>21ac3ea494</t>
  </si>
  <si>
    <t>RPZP.01.03.02-32-042/11</t>
  </si>
  <si>
    <t>Udział P.H.P.U. "KRUSIKIEWICZ" Agnieszka Krusikiewicz w Międzynarodowej Wystawie "Zieleń to życie" organizowanej w Warszawie w terminie 26-28.08.2011</t>
  </si>
  <si>
    <t>8521124571</t>
  </si>
  <si>
    <t>P.H.P.U. "KRUSIKIEWICZ" Agnieszka Krusikiewicz</t>
  </si>
  <si>
    <t>Rzemieślnicza</t>
  </si>
  <si>
    <t>914842777</t>
  </si>
  <si>
    <t>812029587</t>
  </si>
  <si>
    <t>RPZP.07.01.02-32-007/10-03</t>
  </si>
  <si>
    <t>UDA-RPZP.07.01.02-32-007/10-03</t>
  </si>
  <si>
    <t>f61dc72809</t>
  </si>
  <si>
    <t>RPZP.07.01.02-32-007/10</t>
  </si>
  <si>
    <t>2011-10-07</t>
  </si>
  <si>
    <t>Przebudowa i modernizacja pracowni gastronomicznej i hotelarskiej w Zespole Szkół im. Ignacego Łukasiewicza w Policach</t>
  </si>
  <si>
    <t>(091)4328100</t>
  </si>
  <si>
    <t>(091)3178900</t>
  </si>
  <si>
    <t>RPZP.01.01.01-32-246/10-05</t>
  </si>
  <si>
    <t>UDA-RPZP.01.01.01-32-246/10-05</t>
  </si>
  <si>
    <t>RPZP.01.01.01-32-246/10</t>
  </si>
  <si>
    <t>2012-09-18</t>
  </si>
  <si>
    <t>"Wzrost konkurencyjności przedsiębiorstwa Macsimum poprzez wprowadzenie do oferty innowacyjnych usług"</t>
  </si>
  <si>
    <t>8510306564</t>
  </si>
  <si>
    <t>MAQSIMUM MATUSIEWICZ RUCHLEWICZ WYCICHOWSKI SPÓŁKA JAWNA</t>
  </si>
  <si>
    <t>70-415</t>
  </si>
  <si>
    <t>al. Wojska Polskiego</t>
  </si>
  <si>
    <t>12,14</t>
  </si>
  <si>
    <t>(0-91)4320506</t>
  </si>
  <si>
    <t>(0-91)4824722</t>
  </si>
  <si>
    <t>810202194</t>
  </si>
  <si>
    <t>RPZP.01.01.03-32-013/10-05</t>
  </si>
  <si>
    <t>UDA-RPZP.01.01.03-32-013/10-05</t>
  </si>
  <si>
    <t>a3514c3297</t>
  </si>
  <si>
    <t>RPZP.01.01.03-32-013/10</t>
  </si>
  <si>
    <t>2011-03-12</t>
  </si>
  <si>
    <t>2014-12-18</t>
  </si>
  <si>
    <t>Wzrost konkurencyjności i innowacyjności firmy Avalon Sp. z o.o. poprzez inwestycję w nową technologię na terenie województwa zachodniopomorskiego</t>
  </si>
  <si>
    <t>5242672289</t>
  </si>
  <si>
    <t>Avalon Spółka z ograniczoną odpowiedzialnością</t>
  </si>
  <si>
    <t>03-301</t>
  </si>
  <si>
    <t>+48503031155</t>
  </si>
  <si>
    <t>(22)5976037</t>
  </si>
  <si>
    <t>141756830</t>
  </si>
  <si>
    <t>2014-12-29</t>
  </si>
  <si>
    <t>RPZP.04.05.02-32-015/10-02</t>
  </si>
  <si>
    <t>UDA-RPZP.04.05.02-32-015/10-02</t>
  </si>
  <si>
    <t>9503226c55</t>
  </si>
  <si>
    <t>RPZP.04.05.02-32-015/10</t>
  </si>
  <si>
    <t>NA RATUNEK – program doposażenia jednostek Państwowej Straży Pożarnej w pojazdy ratowniczo – gaśnicze do likwidacji skutków nadzwyczajnych zagrożeń środowiska.</t>
  </si>
  <si>
    <t>8510312257</t>
  </si>
  <si>
    <t>Komenda Wojewódzka Państwowej Straży Pożarnej w Szczecinie</t>
  </si>
  <si>
    <t>Firlika</t>
  </si>
  <si>
    <t>0914808801</t>
  </si>
  <si>
    <t>0914808804</t>
  </si>
  <si>
    <t>organ władzy, administracji rządowej</t>
  </si>
  <si>
    <t>000173628</t>
  </si>
  <si>
    <t>administracja rządowa</t>
  </si>
  <si>
    <t>RPZP.02.01.02-32-001/09-04</t>
  </si>
  <si>
    <t>UDA-RPZP.02.01.02-32-001/09-04</t>
  </si>
  <si>
    <t>RPZP.02.01.02-32-001/09</t>
  </si>
  <si>
    <t>2009-03-27</t>
  </si>
  <si>
    <t>"Budowa dróg gminnych w mieście Biały Bór - ulice: Kwiatowa, Ogrodowa, Jana Pawła II, Miastecka oraz Słoneczna"</t>
  </si>
  <si>
    <t>6731775813</t>
  </si>
  <si>
    <t>Gmina Biały Bór</t>
  </si>
  <si>
    <t>78-425</t>
  </si>
  <si>
    <t>Biały Bór</t>
  </si>
  <si>
    <t>Żymierskiego</t>
  </si>
  <si>
    <t>094-3739002</t>
  </si>
  <si>
    <t>094-3739745</t>
  </si>
  <si>
    <t>330920601</t>
  </si>
  <si>
    <t>RPZP.07.02.00-32-003/09-03</t>
  </si>
  <si>
    <t>UDA-RPZP.07.02.00-32-003/09-03</t>
  </si>
  <si>
    <t>66356908fb</t>
  </si>
  <si>
    <t>RPZP.07.02.00-32-003/09</t>
  </si>
  <si>
    <t>Przebudowa boiska piłkarskiego wraz z zapleczem techniczno - socjalnym przy ul. Sportowej w Barlinku</t>
  </si>
  <si>
    <t>0957465540</t>
  </si>
  <si>
    <t>0957461704</t>
  </si>
  <si>
    <t>2012-01-24</t>
  </si>
  <si>
    <t>RPZP.01.01.03-32-064/09-04</t>
  </si>
  <si>
    <t>UDA-RPZP.01.01.03-32-064/09-04</t>
  </si>
  <si>
    <t>dab4fcb51e</t>
  </si>
  <si>
    <t>RPZP.01.01.03-32-064/09</t>
  </si>
  <si>
    <t>Zakup plotera z technologią UV oraz rozbudowa pomieszczeń produkcyjnych firmy OPTIMA</t>
  </si>
  <si>
    <t>0914886161</t>
  </si>
  <si>
    <t>RPZP.01.01.03-32-018/10-02</t>
  </si>
  <si>
    <t>UDA-RPZP.01.01.03-32-018/10-02</t>
  </si>
  <si>
    <t>aee2c4cb51</t>
  </si>
  <si>
    <t>RPZP.01.01.03-32-018/10</t>
  </si>
  <si>
    <t>Zwiększenie konkurencyjności firmy ZAPOL poprzez inwestycje w najwyższej światowej jakości maszyny i urządzenia do druku offsetowego</t>
  </si>
  <si>
    <t>8520509412</t>
  </si>
  <si>
    <t>Przedsiębiorstwo Produkcyjno-Handlowe „ZAPOL” Dmochowski, Sobczyk Spółka Jawna</t>
  </si>
  <si>
    <t>71-062</t>
  </si>
  <si>
    <t>Al. Piastów</t>
  </si>
  <si>
    <t>(91)4351900</t>
  </si>
  <si>
    <t>(91)4351913</t>
  </si>
  <si>
    <t>810061291</t>
  </si>
  <si>
    <t>RPZP.01.01.02-32-145/10-03</t>
  </si>
  <si>
    <t>UDA-RPZP.01.01.02-32-145/10-03</t>
  </si>
  <si>
    <t>a8ae6c2304</t>
  </si>
  <si>
    <t>RPZP.01.01.02-32-145/10</t>
  </si>
  <si>
    <t>2011-10-17</t>
  </si>
  <si>
    <t>Wdrożenie innowacyjnego modelu świadczenia usług medycznych poprzez stworzenie placówki w centrum handlowym, kluczem do rynkowego sukcesu spółki Dom Lekarski</t>
  </si>
  <si>
    <t>Dom Lekarski Spółka Akcyjna</t>
  </si>
  <si>
    <t>914645036</t>
  </si>
  <si>
    <t>914645499</t>
  </si>
  <si>
    <t>RPZP.01.03.02-32-049/11-02</t>
  </si>
  <si>
    <t>UDA-RPZP.01.03.02-32-049/11-02</t>
  </si>
  <si>
    <t>a42ce916f8</t>
  </si>
  <si>
    <t>RPZP.01.03.02-32-049/11</t>
  </si>
  <si>
    <t>2014-03-17</t>
  </si>
  <si>
    <t>Udział w National Bridal Market Chicago w terminie 24-27.09.2011r.</t>
  </si>
  <si>
    <t>6690400498</t>
  </si>
  <si>
    <t>"Farage" Anna Romysz</t>
  </si>
  <si>
    <t>75-816</t>
  </si>
  <si>
    <t>943420117</t>
  </si>
  <si>
    <t>330068353</t>
  </si>
  <si>
    <t>RPZP.04.02.00-32-011/10-02</t>
  </si>
  <si>
    <t>UDA-RPZP.04.02.00-32-011/10-02</t>
  </si>
  <si>
    <t>e3daa7f4ab</t>
  </si>
  <si>
    <t>RPZP.04.02.00-32-011/10</t>
  </si>
  <si>
    <t>Usprawnienie systemu gospodarki odpadami na terenie Gminy Postomino poprzez zakup pojazdu do transportu wyselekcjonowanych odpadów oraz pojemników do ich zbiórki</t>
  </si>
  <si>
    <t>4990424533</t>
  </si>
  <si>
    <t>GMINA POSTOMINO</t>
  </si>
  <si>
    <t>76-113</t>
  </si>
  <si>
    <t>Postomino</t>
  </si>
  <si>
    <t>598108593</t>
  </si>
  <si>
    <t>598108584</t>
  </si>
  <si>
    <t>770979890</t>
  </si>
  <si>
    <t>RPZP.05.02.02-32-010/10-04</t>
  </si>
  <si>
    <t>UDA-RPZP.05.02.02-32-010/10-04</t>
  </si>
  <si>
    <t>028482622c</t>
  </si>
  <si>
    <t>RPZP.05.02.02-32-010/10</t>
  </si>
  <si>
    <t>Renowacja XV-wiecznego ratusza miejskiego w Kamieniu Pomorskim wraz z otoczeniem</t>
  </si>
  <si>
    <t>9860157013</t>
  </si>
  <si>
    <t>Gmina Kamień Pomorski</t>
  </si>
  <si>
    <t>913821142,913821146</t>
  </si>
  <si>
    <t>0913825028</t>
  </si>
  <si>
    <t>811685585</t>
  </si>
  <si>
    <t>RPZP.01.01.02-32-061/08-03</t>
  </si>
  <si>
    <t>UDA-RPZP-01.01.02-32-061/08-03</t>
  </si>
  <si>
    <t>90f2d71683</t>
  </si>
  <si>
    <t>RPZP.01.01.02-32-061/08</t>
  </si>
  <si>
    <t>2009-06-15</t>
  </si>
  <si>
    <t>Budowa hali i zakup urządzeń stanowiska do produkcji zbiorników ze stali kwasoodpornej o grubości ścianki powyżej 5mm</t>
  </si>
  <si>
    <t>8510204898</t>
  </si>
  <si>
    <t>"Bud-Rem" Spółka Jawna Leon Dziurleja</t>
  </si>
  <si>
    <t>Piotra i Pawła</t>
  </si>
  <si>
    <t>45d</t>
  </si>
  <si>
    <t>0913172727</t>
  </si>
  <si>
    <t>0913173676</t>
  </si>
  <si>
    <t>810548515</t>
  </si>
  <si>
    <t>RPZP.01.01.01-32-154/09-05</t>
  </si>
  <si>
    <t>UDA-RPZP.01.01.01-32-154/09-05</t>
  </si>
  <si>
    <t>e1023eee20</t>
  </si>
  <si>
    <t>RPZP.01.01.01-32-154/09</t>
  </si>
  <si>
    <t>SCALENIE I AUTOMATYZACJA PROCESU PROJEKTOWEGO W FIRMIE C+HO aR s.c. Aleksandra Rachwalska Paweł Wachnicki - wdrożenie kompleksowego systemu zarządzania etapami procesu</t>
  </si>
  <si>
    <t>8512953003</t>
  </si>
  <si>
    <t>C+HO aR s.c. Aleksandra Wachnicka, Paweł Wachnicki</t>
  </si>
  <si>
    <t>Narutowicza</t>
  </si>
  <si>
    <t>14B</t>
  </si>
  <si>
    <t>0914331444</t>
  </si>
  <si>
    <t>320415064</t>
  </si>
  <si>
    <t>RPZP.01.03.01-32-016/11-01</t>
  </si>
  <si>
    <t>UDA-RPZP.01.03.01-32-016/11-01</t>
  </si>
  <si>
    <t>9f61c1b99d</t>
  </si>
  <si>
    <t>RPZP.01.03.01-32-016/11</t>
  </si>
  <si>
    <t>Opracowanie, wdrożenie i certyfikacja systemu zarządzania jakością ISO 9001 w firmie P.P.H.U "NOWAK"</t>
  </si>
  <si>
    <t>5941099737</t>
  </si>
  <si>
    <t>PRZEDSIĘBIORSTWO PRODUKCYJNO HANDLOWO USŁUGOWE "NOWAK" - Mirosław Nowak</t>
  </si>
  <si>
    <t>RECZ</t>
  </si>
  <si>
    <t>LUBANOWSKA</t>
  </si>
  <si>
    <t>+48957656163</t>
  </si>
  <si>
    <t>+48957656162</t>
  </si>
  <si>
    <t>210341023</t>
  </si>
  <si>
    <t>RPZP.02.01.02-32-145/09-02</t>
  </si>
  <si>
    <t>UDA-RPZP.02.01.02-32-145/09-02</t>
  </si>
  <si>
    <t>a18c0d1f23</t>
  </si>
  <si>
    <t>RPZP.02.01.02-32-145/09</t>
  </si>
  <si>
    <t>Poprawa standardu i jakości lokalnej sieci drogowej poprzez przebudowę i modernizację publicznej drogi gminnej Pałowo - Nosalin w gminie Postomino</t>
  </si>
  <si>
    <t>Gmina Postomino</t>
  </si>
  <si>
    <t>RPZP.01.03.02-32-050/11-01</t>
  </si>
  <si>
    <t>UDA-RPZP.01.03.02-32-050/11-01</t>
  </si>
  <si>
    <t>8b66f54331</t>
  </si>
  <si>
    <t>RPZP.01.03.02-32-050/11</t>
  </si>
  <si>
    <t>2013-08-16</t>
  </si>
  <si>
    <t>Udział w New York International Bridal Week w terminie 15-17.10.2011r.</t>
  </si>
  <si>
    <t>2013-08-22</t>
  </si>
  <si>
    <t>RPZP.07.01.03</t>
  </si>
  <si>
    <t>RPZP.07.01.03-32-001/09-05</t>
  </si>
  <si>
    <t>UDA-RPZP.07.01.03-32-001/09-05</t>
  </si>
  <si>
    <t>76b4cfad9f</t>
  </si>
  <si>
    <t>RPZP.07.01.03-32-001/09</t>
  </si>
  <si>
    <t>2008-06-24</t>
  </si>
  <si>
    <t>Prace wykończeniowe w Gimnazjum Publicznym w Bobolicach w ramach Bobolickiego Centrum Edukacji, Sportu i Rekreacji</t>
  </si>
  <si>
    <t>4990441187</t>
  </si>
  <si>
    <t>Gmina Bobolice</t>
  </si>
  <si>
    <t>Bobolice</t>
  </si>
  <si>
    <t>0943458401</t>
  </si>
  <si>
    <t>0943458420</t>
  </si>
  <si>
    <t>330920558</t>
  </si>
  <si>
    <t>RPZP.02.01.02-32-108/09-03</t>
  </si>
  <si>
    <t>UDA-RPZP.02.01.02-32-108/09-03</t>
  </si>
  <si>
    <t>c42ca7e8c5</t>
  </si>
  <si>
    <t>RPZP.02.01.02-32-108/09</t>
  </si>
  <si>
    <t>2012-04-12</t>
  </si>
  <si>
    <t>Remont drogi powiatowej Nr 1962Z Ostrowice - Złocieniec i drogi powiatowej 1985Z Złocieniec - Wierzchowo - Kalisz Pomorski, Etap II: od skrzyżowania Żabin do Kalisza Pomorskiego.</t>
  </si>
  <si>
    <t>Powiat Drawski - Starostwo Powiatowe w Drawsku Pomorskim</t>
  </si>
  <si>
    <t>RPZP.02.01.02-32-155/09-03</t>
  </si>
  <si>
    <t>UDA-RPZP.02.01.02-32-155/09-03</t>
  </si>
  <si>
    <t>e87a167681</t>
  </si>
  <si>
    <t>RPZP.02.01.02-32-155/09</t>
  </si>
  <si>
    <t>Przyjazne miasto w regionie zachodniopom. – poprawa infrastr. Gminy Miasto Sławno poprzez przebudowe ulic na Os. Dzieci Wrzesinskich (ul. Kossaka, ul. Staszica wraz ze skrzyzowaniem z ul. Polanowska)</t>
  </si>
  <si>
    <t>RPZP.04.05.02-32-026/10-03</t>
  </si>
  <si>
    <t>UDA-RPZP.04.05.02-32-026/10-03</t>
  </si>
  <si>
    <t>d76d7af303</t>
  </si>
  <si>
    <t>RPZP.04.05.02-32-026/10</t>
  </si>
  <si>
    <t>Zapobieganie zagrożeniom pożarowym na terenie Gminy Będzino poprzez zakup ciężkiego wozu ratowniczo – gaśniczego dla OSP w Mścicach</t>
  </si>
  <si>
    <t>4990535735</t>
  </si>
  <si>
    <t>Gmina Będzino</t>
  </si>
  <si>
    <t>76-037</t>
  </si>
  <si>
    <t>Będzino</t>
  </si>
  <si>
    <t>(094)3162533</t>
  </si>
  <si>
    <t>(094)3162307</t>
  </si>
  <si>
    <t>330920529</t>
  </si>
  <si>
    <t>RPZP.06.01.01-32-012/11-01</t>
  </si>
  <si>
    <t>UDA-RPZP.06.01.01-32-012/11-01</t>
  </si>
  <si>
    <t>eb0ae1a1cb</t>
  </si>
  <si>
    <t>RPZP.06.01.01-32-012/11</t>
  </si>
  <si>
    <t>Wytyczenie i oznakowanie dwóch szlaków turystycznych: traktu historycznego oraz ścieżki dendrologicznej na terenie Cmentarza Centralnego w Szczecinie</t>
  </si>
  <si>
    <t>RPZP.01.03.01-32-041/11-01</t>
  </si>
  <si>
    <t>UDA-RPZP.01.03.01-32-041/11-01</t>
  </si>
  <si>
    <t>94e3cde65c</t>
  </si>
  <si>
    <t>RPZP.01.03.01-32-041/11</t>
  </si>
  <si>
    <t>2011-10-30</t>
  </si>
  <si>
    <t>„Wzrost konkurencyjności „OPTY-KOS” s.c. poprzez specjalistyczne doradztwo w zakresie planowania inwestycyjnego”</t>
  </si>
  <si>
    <t>8590009790</t>
  </si>
  <si>
    <t>"OPTY-KOS" s.c. Wioletta Misztela, Krzysztof Kosiński</t>
  </si>
  <si>
    <t>913920787</t>
  </si>
  <si>
    <t>913925120</t>
  </si>
  <si>
    <t>320379641</t>
  </si>
  <si>
    <t>RPZP.02.01.02-32-037/09-03</t>
  </si>
  <si>
    <t>UDA-RPZP.02.01.02-32-037/09-03</t>
  </si>
  <si>
    <t>a934435ee8</t>
  </si>
  <si>
    <t>RPZP.02.01.02-32-037/09</t>
  </si>
  <si>
    <t>Poprawa dostępności komunikacyjnej miasta Czaplinka poprzez budowę nawierzchni dróg gminnych w ulicach Wiejskiej i Akacjowej</t>
  </si>
  <si>
    <t>RPZP.07.01.02-32-016/10-02</t>
  </si>
  <si>
    <t>UDA-RPZP.07.01.02-32-016/10-02</t>
  </si>
  <si>
    <t>RPZP.07.01.02-32-016/10</t>
  </si>
  <si>
    <t>Przebudowa i rozbudowa budynku gimnazjum specjalnego w Białogardzie</t>
  </si>
  <si>
    <t>Powiat białogardzki</t>
  </si>
  <si>
    <t>RPZP.01.01.01-32-561/10-05</t>
  </si>
  <si>
    <t>UDA-RPZP.01.01.01-32-561/10-05</t>
  </si>
  <si>
    <t>080e43ef23</t>
  </si>
  <si>
    <t>RPZP.01.01.01-32-561/10</t>
  </si>
  <si>
    <t>2014-06-17</t>
  </si>
  <si>
    <t>Wzrost konkurencyjności firmy COPY PLANET poprzez otwarcie drukarni internetowej oraz wprowadzenie nowych usług i poprawę świadczenia dotychczasowych - zakup sprzętu poligraficznego i oprogramowania</t>
  </si>
  <si>
    <t>8512082212</t>
  </si>
  <si>
    <t>„COPY PLANET” Małgorzata Trybusz-Bartkowiak</t>
  </si>
  <si>
    <t>70-305</t>
  </si>
  <si>
    <t>Andrzeja Małkowskiego</t>
  </si>
  <si>
    <t>U1</t>
  </si>
  <si>
    <t>914340267</t>
  </si>
  <si>
    <t>914330370</t>
  </si>
  <si>
    <t>811015790</t>
  </si>
  <si>
    <t>2014-06-26</t>
  </si>
  <si>
    <t>RPZP.01.03.02-32-005/11-01</t>
  </si>
  <si>
    <t>UDA-RPZP.01.03.02-32-005/11-01</t>
  </si>
  <si>
    <t>a5207e21fe</t>
  </si>
  <si>
    <t>RPZP.01.03.02-32-005/11</t>
  </si>
  <si>
    <t>Targi regionów i produktów turystycznych Tour Salon, Poznań - 19-22.10.2011</t>
  </si>
  <si>
    <t>RPZP.01.03.01-32-017/11-02</t>
  </si>
  <si>
    <t>UDA-RPZP.01.03.01-32-017/11-02</t>
  </si>
  <si>
    <t>7b020dc85b</t>
  </si>
  <si>
    <t>RPZP.01.03.01-32-017/11</t>
  </si>
  <si>
    <t>Przeprowadzenie specjalistycznej usługi doradczej - wdrożenie i certyfikacja systemu zarządzania jakością oraz bezpieczeństwem i higieną pracy w firmie Automatyka Serwis E. Majdański Sp.J.</t>
  </si>
  <si>
    <t>8510305748</t>
  </si>
  <si>
    <t>AUTOMATYKA SERWIS E. MAJDAŃSKI SPÓŁKA JAWNA</t>
  </si>
  <si>
    <t>POLICE</t>
  </si>
  <si>
    <t>SŁONECZNA</t>
  </si>
  <si>
    <t>914648567</t>
  </si>
  <si>
    <t>913170550</t>
  </si>
  <si>
    <t>810027615</t>
  </si>
  <si>
    <t>RPZP.01.01.03-32-045/10-02</t>
  </si>
  <si>
    <t>UDA-RPZP.01.01.03-32-045/10-02</t>
  </si>
  <si>
    <t>520b44730a</t>
  </si>
  <si>
    <t>RPZP.01.01.03-32-045/10</t>
  </si>
  <si>
    <t>„ Wdrożenie innowacyjnej technologii produkcji łóżek nowej generacji do samochodu Scania”</t>
  </si>
  <si>
    <t>Klippan Safety Polska Sp. z. o. o</t>
  </si>
  <si>
    <t>RPZP.01.03.02-32-034/10-02</t>
  </si>
  <si>
    <t>UDA-RPZP.01.03.02-32-034/10-02</t>
  </si>
  <si>
    <t>7d4170af8e</t>
  </si>
  <si>
    <t>RPZP.01.03.02-32-034/10</t>
  </si>
  <si>
    <t>Udział w Targach Regionów i Produktów Turystycznych Tour Salon 2011 organizowanych w Poznaniu w terminie 19-22.10.2011 r.</t>
  </si>
  <si>
    <t>9551162163</t>
  </si>
  <si>
    <t>"PIRO" s.c. Bogumiła Wołowicz, Mariusz Galus</t>
  </si>
  <si>
    <t>70-513</t>
  </si>
  <si>
    <t>914330208</t>
  </si>
  <si>
    <t>914330758</t>
  </si>
  <si>
    <t>810427378</t>
  </si>
  <si>
    <t>RPZP.01.03.02-32-040/11-03</t>
  </si>
  <si>
    <t>UDA-RPZP.01.03.02-32-040/11-03</t>
  </si>
  <si>
    <t>9fb4f99d9c</t>
  </si>
  <si>
    <t>RPZP.01.03.02-32-040/11</t>
  </si>
  <si>
    <t>Udział w IV Międzynarodowych Targach Wyposażenia Obiektów Noclegowych "WorldHotel" Warszawa, 5-7 października 2011</t>
  </si>
  <si>
    <t>RPZP.01.03.02-32-059/11-01</t>
  </si>
  <si>
    <t>UDA-RPZP.01.03.02-32-059/11-01</t>
  </si>
  <si>
    <t>3eb0cef4d2</t>
  </si>
  <si>
    <t>RPZP.01.03.02-32-059/11</t>
  </si>
  <si>
    <t>Misja gospodarcza na Kubę związana z udziałem w Targach XXIX Havana International Tradeshow organizowanych w dniach 31.10-05.11.2011 r. w Hawanie</t>
  </si>
  <si>
    <t>RPZP.01.03.02-32-093/11-02</t>
  </si>
  <si>
    <t>UDA-RPZP.01.03.02-32-093/11-02</t>
  </si>
  <si>
    <t>8094b8d8ed</t>
  </si>
  <si>
    <t>RPZP.01.03.02-32-093/11</t>
  </si>
  <si>
    <t>2013-07-05</t>
  </si>
  <si>
    <t>RPZP.01.03.02-32-070/11-01</t>
  </si>
  <si>
    <t>UDA-RPZP.01.03.02-32-070/11-01</t>
  </si>
  <si>
    <t>9a7c44205c</t>
  </si>
  <si>
    <t>RPZP.01.03.02-32-070/11</t>
  </si>
  <si>
    <t>Trentowskiego</t>
  </si>
  <si>
    <t>RPZP.01.03.02-32-071/11-01</t>
  </si>
  <si>
    <t>UDA-RPZP.01.03.02-32-071/11-01</t>
  </si>
  <si>
    <t>47cf01f93f</t>
  </si>
  <si>
    <t>RPZP.01.03.02-32-071/11</t>
  </si>
  <si>
    <t>Zakład Usług Elektrycznych HERTZ Roman Herczyński</t>
  </si>
  <si>
    <t>Ul. Swobody</t>
  </si>
  <si>
    <t>91-462-53-54</t>
  </si>
  <si>
    <t>91-462-53-53</t>
  </si>
  <si>
    <t>RPZP.01.03.02-32-091/11-01</t>
  </si>
  <si>
    <t>UDA-RPZP.01.03.02-32-091/11-01</t>
  </si>
  <si>
    <t>f7db1453a9</t>
  </si>
  <si>
    <t>RPZP.01.03.02-32-091/11</t>
  </si>
  <si>
    <t>Misja gospodarcza na Kubę związaną z udziałem w Targach XXIX Havana International Tradeshow organizowanych w dniach 31.10-05.11.2011 r. w Hawanie</t>
  </si>
  <si>
    <t>8512242911</t>
  </si>
  <si>
    <t>Polska Fundacja Przedsiębiorczości</t>
  </si>
  <si>
    <t>70-466</t>
  </si>
  <si>
    <t>913129216</t>
  </si>
  <si>
    <t>913129201</t>
  </si>
  <si>
    <t>811077420</t>
  </si>
  <si>
    <t>RPZP.01.03.02-32-063/11-01</t>
  </si>
  <si>
    <t>UDA-RPZP.01.03.02-32-063/11-01</t>
  </si>
  <si>
    <t>RPZP.01.03.02-32-063/11</t>
  </si>
  <si>
    <t>2011-12-15</t>
  </si>
  <si>
    <t>RPZP.01.03.02-32-074/11-01</t>
  </si>
  <si>
    <t>UDA-RPZP.01.03.02-32-074/11-01</t>
  </si>
  <si>
    <t>4232f4b396</t>
  </si>
  <si>
    <t>RPZP.01.03.02-32-074/11</t>
  </si>
  <si>
    <t>8511966423</t>
  </si>
  <si>
    <t>Wesa Sawiccy Sp. J.</t>
  </si>
  <si>
    <t>72-004</t>
  </si>
  <si>
    <t>Tanowo</t>
  </si>
  <si>
    <t>Wiatraczna</t>
  </si>
  <si>
    <t>0913126888</t>
  </si>
  <si>
    <t>0913126900</t>
  </si>
  <si>
    <t>810959767</t>
  </si>
  <si>
    <t>RPZP.01.03.02-32-065/11-01</t>
  </si>
  <si>
    <t>UDA-RPZP.01.03.02-32-065/11-01</t>
  </si>
  <si>
    <t>cb29095522</t>
  </si>
  <si>
    <t>RPZP.01.03.02-32-065/11</t>
  </si>
  <si>
    <t>RPZP.01.03.02-32-077/11-02</t>
  </si>
  <si>
    <t>UDA-RPZP.01.03.02-32-077/11-02</t>
  </si>
  <si>
    <t>571ae4b908</t>
  </si>
  <si>
    <t>RPZP.01.03.02-32-077/11</t>
  </si>
  <si>
    <t>Przedsiębiorstwo Budowlane Ciroko Sp. z o.o.</t>
  </si>
  <si>
    <t>Merkatora</t>
  </si>
  <si>
    <t>914830431</t>
  </si>
  <si>
    <t>2012-06-15</t>
  </si>
  <si>
    <t>RPZP.01.03.02-32-075/11-01</t>
  </si>
  <si>
    <t>UDA-RPZP.01.03.02-32-075/11-01</t>
  </si>
  <si>
    <t>f5e75e2187</t>
  </si>
  <si>
    <t>RPZP.01.03.02-32-075/11</t>
  </si>
  <si>
    <t>RPZP.01.03.02-32-081/11-01</t>
  </si>
  <si>
    <t>UDA-RPZP.01.03.02-32-081/11-01</t>
  </si>
  <si>
    <t>965cc1c121</t>
  </si>
  <si>
    <t>RPZP.01.03.02-32-081/11</t>
  </si>
  <si>
    <t>RPZP.01.03.02-32-060/11-01</t>
  </si>
  <si>
    <t>UDA-RPZP.01.03.02-32-060/11-01</t>
  </si>
  <si>
    <t>6e7f0ec768</t>
  </si>
  <si>
    <t>RPZP.01.03.02-32-060/11</t>
  </si>
  <si>
    <t>RPZP.01.03.02-32-090/11-02</t>
  </si>
  <si>
    <t>UDA-RPZP.01.03.02-32-090/11-02</t>
  </si>
  <si>
    <t>c51927e91d</t>
  </si>
  <si>
    <t>RPZP.01.03.02-32-090/11</t>
  </si>
  <si>
    <t>RPZP.01.03.02-32-083/11-02</t>
  </si>
  <si>
    <t>UDA-RPZP.01.03.02-32-083/11-02</t>
  </si>
  <si>
    <t>a3f0ac9052</t>
  </si>
  <si>
    <t>RPZP.01.03.02-32-083/11</t>
  </si>
  <si>
    <t>2012-06-06</t>
  </si>
  <si>
    <t>Misja gospodarcza na Kube zwiazana z udziałem w Targach XXIX Havana International Tradeshow organizowanych w dniach 31.10-05.11.2011 r. w Hawanie</t>
  </si>
  <si>
    <t>8510308540</t>
  </si>
  <si>
    <t>Przedsiębiorstwo Handlowo-Transportowe Krzysztof Bobryk</t>
  </si>
  <si>
    <t>70-107</t>
  </si>
  <si>
    <t>ul. Milczańska</t>
  </si>
  <si>
    <t>31d</t>
  </si>
  <si>
    <t>914836930</t>
  </si>
  <si>
    <t>005432661</t>
  </si>
  <si>
    <t>2012-06-11</t>
  </si>
  <si>
    <t>RPZP.01.03.02-32-089/11-01</t>
  </si>
  <si>
    <t>UDA-RPZP.01.03.02-32-089/11-01</t>
  </si>
  <si>
    <t>3feba18149</t>
  </si>
  <si>
    <t>RPZP.01.03.02-32-089/11</t>
  </si>
  <si>
    <t>RPZP.01.03.02-32-078/11-02</t>
  </si>
  <si>
    <t>UDA-RPZP.01.03.02-32-078/11-02</t>
  </si>
  <si>
    <t>1b1d8d76a0</t>
  </si>
  <si>
    <t>RPZP.01.03.02-32-078/11</t>
  </si>
  <si>
    <t>2011-12-29</t>
  </si>
  <si>
    <t>8510204065</t>
  </si>
  <si>
    <t>„RANCON” Renata Nowakowska „AKADEMIA STYLU”</t>
  </si>
  <si>
    <t>70-452</t>
  </si>
  <si>
    <t>ul. Podhalańska</t>
  </si>
  <si>
    <t>8a</t>
  </si>
  <si>
    <t>0914337799</t>
  </si>
  <si>
    <t>811105501</t>
  </si>
  <si>
    <t>RPZP.01.03.02-32-072/11-02</t>
  </si>
  <si>
    <t>UDA-RPZP.01.03.02-32-072/11-02</t>
  </si>
  <si>
    <t>f11cc47d9a</t>
  </si>
  <si>
    <t>RPZP.01.03.02-32-072/11</t>
  </si>
  <si>
    <t>Misja gospodarcza na Kubę zwiazaną z udziałem w Targach XXIX Havana International Tradeshow organizowanych w dniach 31.10-05.11.2011 r. w Hawanie</t>
  </si>
  <si>
    <t>9552080183</t>
  </si>
  <si>
    <t>Biothal Lebdowicz Sp. Jawna</t>
  </si>
  <si>
    <t>ul. Kapitańska</t>
  </si>
  <si>
    <t>+48694496505</t>
  </si>
  <si>
    <t>812643525</t>
  </si>
  <si>
    <t>RPZP.01.03.02-32-073/11-02</t>
  </si>
  <si>
    <t>UDA-RPZP.01.03.02-32-073/11-02</t>
  </si>
  <si>
    <t>83fff30b09</t>
  </si>
  <si>
    <t>RPZP.01.03.02-32-073/11</t>
  </si>
  <si>
    <t>2012-06-28</t>
  </si>
  <si>
    <t>8550002899</t>
  </si>
  <si>
    <t>Biuro Turystyki Skandynawskiej FREGATA</t>
  </si>
  <si>
    <t>Żeromskiego</t>
  </si>
  <si>
    <t>913223666</t>
  </si>
  <si>
    <t>913270805</t>
  </si>
  <si>
    <t>005448159</t>
  </si>
  <si>
    <t>2012-07-03</t>
  </si>
  <si>
    <t>RPZP.01.03.02-32-092/11-03</t>
  </si>
  <si>
    <t>UDA-RPZP.01.03.02-32-092/11-03</t>
  </si>
  <si>
    <t>a3bbdeb8dd</t>
  </si>
  <si>
    <t>RPZP.01.03.02-32-092/11</t>
  </si>
  <si>
    <t>2013-07-31</t>
  </si>
  <si>
    <t>8522496056</t>
  </si>
  <si>
    <t>Tomaszewicz Development sp. z o.o.</t>
  </si>
  <si>
    <t>ul. Policka</t>
  </si>
  <si>
    <t>51</t>
  </si>
  <si>
    <t>320291544</t>
  </si>
  <si>
    <t>2013-08-02</t>
  </si>
  <si>
    <t>RPZP.01.03.02-32-079/11-01</t>
  </si>
  <si>
    <t>UDA-RPZP.01.03.02-32-079/11-01</t>
  </si>
  <si>
    <t>03f520bb9f</t>
  </si>
  <si>
    <t>RPZP.01.03.02-32-079/11</t>
  </si>
  <si>
    <t>RPZP.01.03.02-32-080/11-01</t>
  </si>
  <si>
    <t>UDA-RPZP.01.03.02-32-080/11-01</t>
  </si>
  <si>
    <t>d9593e0a48</t>
  </si>
  <si>
    <t>RPZP.01.03.02-32-080/11</t>
  </si>
  <si>
    <t>8510200995</t>
  </si>
  <si>
    <t>Zakład Produkcyjno Usługowo Handlowy "Irma" Marek Bogucki</t>
  </si>
  <si>
    <t>ul. Kormoranów</t>
  </si>
  <si>
    <t>0914535674</t>
  </si>
  <si>
    <t>006614855</t>
  </si>
  <si>
    <t>RPZP.01.03.02-32-094/11-01</t>
  </si>
  <si>
    <t>UDA-RPZP.01.03.02-32-094/11-01</t>
  </si>
  <si>
    <t>7046f8edfe</t>
  </si>
  <si>
    <t>RPZP.01.03.02-32-094/11</t>
  </si>
  <si>
    <t>RPZP.01.01.02-32-176/09-02</t>
  </si>
  <si>
    <t>UDA-RPZP.01.01.02-32-176/09-02</t>
  </si>
  <si>
    <t>3ac8a1fe55</t>
  </si>
  <si>
    <t>RPZP.01.01.02-32-176/09</t>
  </si>
  <si>
    <t>" Wdrożenie innowacji procesowej w AOS Sp. z o.o. Sp. K. poprzez rozbudowę i modernizację zaplecza techniczno-informatycznego firmy".</t>
  </si>
  <si>
    <t>6692461802</t>
  </si>
  <si>
    <t>AOS Spółka z ograniczoną odpowiedzialnością Spółka Komandytowa</t>
  </si>
  <si>
    <t>75-712</t>
  </si>
  <si>
    <t>24-26</t>
  </si>
  <si>
    <t>0943424166</t>
  </si>
  <si>
    <t>0943426653</t>
  </si>
  <si>
    <t>320513588</t>
  </si>
  <si>
    <t>RPZP.04.05.02-32-032/10-02</t>
  </si>
  <si>
    <t>UDA-RPZP.04.05.02-32-032/10-02</t>
  </si>
  <si>
    <t>99545e5963</t>
  </si>
  <si>
    <t>RPZP.04.05.02-32-032/10</t>
  </si>
  <si>
    <t>Zintegrowany System Oceny Stanu i Zagrożeń Środowiska Województwa Zachodniopomorskiego</t>
  </si>
  <si>
    <t>8511161599</t>
  </si>
  <si>
    <t>Inspekcja Ochrony Środowiska Wojewódzki Inspektorat Ochrony Środowiska w Szczecinie</t>
  </si>
  <si>
    <t>70-502</t>
  </si>
  <si>
    <t>0914859500</t>
  </si>
  <si>
    <t>0914859509</t>
  </si>
  <si>
    <t>państwowa jednostka organizacyjna</t>
  </si>
  <si>
    <t>000162429</t>
  </si>
  <si>
    <t>RPZP.01.01.02-32-188/09-04</t>
  </si>
  <si>
    <t>UDA-RPZP.01.01.02-32-188/09-04</t>
  </si>
  <si>
    <t>2f93bdf113</t>
  </si>
  <si>
    <t>RPZP.01.01.02-32-188/09</t>
  </si>
  <si>
    <t>2012-03-30</t>
  </si>
  <si>
    <t>Rozszerzenie oferty produkcyjnej Abex sp. z o.o. w Szczecinku</t>
  </si>
  <si>
    <t>7792299052</t>
  </si>
  <si>
    <t>Abex spółka z o.o.</t>
  </si>
  <si>
    <t>14a</t>
  </si>
  <si>
    <t>+480943740114</t>
  </si>
  <si>
    <t>300454832</t>
  </si>
  <si>
    <t>RPZP.01.03.01-32-003/11-03</t>
  </si>
  <si>
    <t>UDA-RPZP.01.03.01-32-003/11-03</t>
  </si>
  <si>
    <t>8f4286d2b0</t>
  </si>
  <si>
    <t>RPZP.01.03.01-32-003/11</t>
  </si>
  <si>
    <t>Wdrożenie Systemu Zarządzania Jakością wg normy EN ISO 9001:2008 drogą do poprawy konkurencyjności firmy BKF Myjnie Bezdotykowe Sp. z o.o.</t>
  </si>
  <si>
    <t>BKF Myjnie Bezdotykowe Sp. z o.o.</t>
  </si>
  <si>
    <t>RPZP.01.03.01-32-019/11-03</t>
  </si>
  <si>
    <t>UDA-RPZP.01.03.01-32-019/11-03</t>
  </si>
  <si>
    <t>81701f68d9</t>
  </si>
  <si>
    <t>RPZP.01.03.01-32-019/11</t>
  </si>
  <si>
    <t>Implementacja Zintegrowanego Systemu Zarządzania Jakością wg normy EN ISO 9001:2008, HACCP drogą do poprawy konkurencyjności firmy Plast MOROZ Przetwórstwo tworzyw sztucznych Ryszarda Moroz</t>
  </si>
  <si>
    <t>6721007633</t>
  </si>
  <si>
    <t>PLASTMOROZ spółka z ograniczoną odpowiedzialnością spółka komandytowa</t>
  </si>
  <si>
    <t>Zygmunta Augusta</t>
  </si>
  <si>
    <t>3c</t>
  </si>
  <si>
    <t>94-312-58-96</t>
  </si>
  <si>
    <t>94-312-69-22</t>
  </si>
  <si>
    <t>330396488</t>
  </si>
  <si>
    <t>2013-09-09</t>
  </si>
  <si>
    <t>RPZP.01.03.01-32-052/11-02</t>
  </si>
  <si>
    <t>UDA-RPZP.01.03.01-32-052/11-02</t>
  </si>
  <si>
    <t>62b2bd0b76</t>
  </si>
  <si>
    <t>RPZP.01.03.01-32-052/11</t>
  </si>
  <si>
    <t>2011-08-11</t>
  </si>
  <si>
    <t>Usługi doradcze dla Centrum Szkoleniowo-Konferencyjnego "Pałac Trzebiatów" w Trzebiatowie w zakresie przygotowania studium wykonalności inwestycji i dokumentacji technicznej</t>
  </si>
  <si>
    <t>8521109287</t>
  </si>
  <si>
    <t>MEWES POLSKA Renata Węgrzyn</t>
  </si>
  <si>
    <t>73-220</t>
  </si>
  <si>
    <t>Drawno</t>
  </si>
  <si>
    <t>+48914862483</t>
  </si>
  <si>
    <t>+48918124918</t>
  </si>
  <si>
    <t>811018179</t>
  </si>
  <si>
    <t>RPZP.01.03.02-32-057/11-01</t>
  </si>
  <si>
    <t>UDA-RPZP.01.03.02-32-057/11-01</t>
  </si>
  <si>
    <t>RPZP.01.03.02-32-057/11</t>
  </si>
  <si>
    <t>2012-04-26</t>
  </si>
  <si>
    <t>Udział w międzynarodowych targach FSB 2011 (Internationale Fachmesse für Freiraum, Sport- und Bäderanlagen) organizowanych w Kolonii w terminie 26-28.10.2011</t>
  </si>
  <si>
    <t>"STARGUM" Zakład Przemysłu Gumowego Jan Wincenty Stankiewicz</t>
  </si>
  <si>
    <t>Cieplna</t>
  </si>
  <si>
    <t>915788008</t>
  </si>
  <si>
    <t>915777768</t>
  </si>
  <si>
    <t>2012-04-27</t>
  </si>
  <si>
    <t>RPZP.01.01.01-32-091/09-04</t>
  </si>
  <si>
    <t>UDA-RPZP.01.01.01-32-091/09-04</t>
  </si>
  <si>
    <t>adcce956db</t>
  </si>
  <si>
    <t>RPZP.01.01.01-32-091/09</t>
  </si>
  <si>
    <t>Budowa i wyposażenie zakładu poligraficznego firmy Designer w Mierzynie w celu rozwoju działalności i wzrostu konkurencyjności.</t>
  </si>
  <si>
    <t>70-465</t>
  </si>
  <si>
    <t>RPZP.01.01.03-32-078/10-04</t>
  </si>
  <si>
    <t>UDA-RPZP.01.01.03-32-078/10-04</t>
  </si>
  <si>
    <t>485b5673c5</t>
  </si>
  <si>
    <t>RPZP.01.01.03-32-078/10</t>
  </si>
  <si>
    <t>Budowa innowacyjnej instalacji przeładunkowej kwasu siarkowego</t>
  </si>
  <si>
    <t>RPZP.06.01.01-32-005/11-02</t>
  </si>
  <si>
    <t>UDA-RPZP.06.01.01-32-005/11-02</t>
  </si>
  <si>
    <t>8c0ab93a5d</t>
  </si>
  <si>
    <t>RPZP.06.01.01-32-005/11</t>
  </si>
  <si>
    <t>2011-09-21</t>
  </si>
  <si>
    <t>„Zwiększenie atrakcyjności turystycznej Nabrzeża Pasażerskiego przy ul. Jana z Kolna w Szczecinie”</t>
  </si>
  <si>
    <t>8510207224</t>
  </si>
  <si>
    <t>Żegluga Szczecińska Sp. z o.o.</t>
  </si>
  <si>
    <t>71-603</t>
  </si>
  <si>
    <t>Jana z Kolna</t>
  </si>
  <si>
    <t>(0-91)4345561</t>
  </si>
  <si>
    <t>(0-91)4342263</t>
  </si>
  <si>
    <t>000145052</t>
  </si>
  <si>
    <t>RPZP.01.01.01-32-118/10-03</t>
  </si>
  <si>
    <t>UDA-RPZP.01.01.01-32-118/10-03</t>
  </si>
  <si>
    <t>99160a4cb0</t>
  </si>
  <si>
    <t>RPZP.01.01.01-32-118/10</t>
  </si>
  <si>
    <t>Poszerzenie oferty produktowej poprzez zakup urządzenia do produkcji siatki plecionej/ ślimakowej.</t>
  </si>
  <si>
    <t>9551417858</t>
  </si>
  <si>
    <t>Kowalstwo Przemysław Szymański</t>
  </si>
  <si>
    <t>70-702</t>
  </si>
  <si>
    <t>Rymarska</t>
  </si>
  <si>
    <t>607301308</t>
  </si>
  <si>
    <t>918866013</t>
  </si>
  <si>
    <t>812613910</t>
  </si>
  <si>
    <t>RPZP.01.03.02-32-062/11-01</t>
  </si>
  <si>
    <t>UDA-RPZP.01.03.02-32-062/11-01</t>
  </si>
  <si>
    <t>9a5ece51c0</t>
  </si>
  <si>
    <t>RPZP.01.03.02-32-062/11</t>
  </si>
  <si>
    <t>Przedsiębiorstwo Produkcyjno Handlowe ZAPOL Dmochowski ,Sobczyk Spółka Jawna</t>
  </si>
  <si>
    <t>al. Piastów</t>
  </si>
  <si>
    <t>914351900</t>
  </si>
  <si>
    <t>914351913</t>
  </si>
  <si>
    <t>RPZP.01.01.01-32-241/10-03</t>
  </si>
  <si>
    <t>UDA-RPZP.01.01.01-32-241/10-03</t>
  </si>
  <si>
    <t>d82bb4cc42</t>
  </si>
  <si>
    <t>RPZP.01.01.01-32-241/10</t>
  </si>
  <si>
    <t>2012-04-30</t>
  </si>
  <si>
    <t>„Wzrost konkurencyjności na bazie nowoczesnej technologii i nowych usług”</t>
  </si>
  <si>
    <t>8571034545</t>
  </si>
  <si>
    <t>Artur Piotr Walczak - "Serwis Samochodowy - WALCZAK"</t>
  </si>
  <si>
    <t>913824000</t>
  </si>
  <si>
    <t>810249333</t>
  </si>
  <si>
    <t>2012-05-02</t>
  </si>
  <si>
    <t>RPZP.01.03.01-32-031/11-02</t>
  </si>
  <si>
    <t>UDA-RPZP.01.03.01-32-031/11-02</t>
  </si>
  <si>
    <t>227a13ae0f</t>
  </si>
  <si>
    <t>RPZP.01.03.01-32-031/11</t>
  </si>
  <si>
    <t>2011-11-23</t>
  </si>
  <si>
    <t>2012-08-03</t>
  </si>
  <si>
    <t>Wdrożenie Systemu Zarządzania Jakością wg normy EN ISO 9001:2008 drogą do poprawy konkurencyjności firmy Horsepower Tuning Przemysław Grzeliński</t>
  </si>
  <si>
    <t>Horsepower Tuning Przemysław Grzeliński</t>
  </si>
  <si>
    <t>70-216</t>
  </si>
  <si>
    <t>Tadeusza Czackiego</t>
  </si>
  <si>
    <t>503-054-004</t>
  </si>
  <si>
    <t>091-485-13-66</t>
  </si>
  <si>
    <t>RPZP.01.01.01-32-076/10-02</t>
  </si>
  <si>
    <t>UDA-RPZP.01.01.01-32-076/10-02</t>
  </si>
  <si>
    <t>be541466b1</t>
  </si>
  <si>
    <t>RPZP.01.01.01-32-076/10</t>
  </si>
  <si>
    <t>2012-08-21</t>
  </si>
  <si>
    <t>„Wzrost konkurencyjności ALLIAS Andrzej Jurczyk poprzez inwestycje w innowacyjne technologie”</t>
  </si>
  <si>
    <t>4990242507</t>
  </si>
  <si>
    <t>Allias Andrzej Jurczyk</t>
  </si>
  <si>
    <t>Buczka</t>
  </si>
  <si>
    <t>609870989</t>
  </si>
  <si>
    <t>597279231</t>
  </si>
  <si>
    <t>320292006</t>
  </si>
  <si>
    <t>2012-08-24</t>
  </si>
  <si>
    <t>RPZP.01.01.03-32-016/10-02</t>
  </si>
  <si>
    <t>UDA-RPZP.01.01.03-32-016/10-02</t>
  </si>
  <si>
    <t>1856c723f8</t>
  </si>
  <si>
    <t>RPZP.01.01.03-32-016/10</t>
  </si>
  <si>
    <t>Wprowadzenie w Drukarni Rex-Druk przyjaznego klientowi zautomatyzowanego cyfrowego systemu wykonywania offsetowych form drukowych</t>
  </si>
  <si>
    <t>RPZP.01.03.01-32-025/11-02</t>
  </si>
  <si>
    <t>UDA-RPZP.01.03.01-32-025/11-02</t>
  </si>
  <si>
    <t>32ebb88599</t>
  </si>
  <si>
    <t>RPZP.01.03.01-32-025/11</t>
  </si>
  <si>
    <t>Podniesienie konkurencyjności poprzez strategię rozwoju wewnętrznego i rynkowego w firmie Gift Serwis</t>
  </si>
  <si>
    <t>8521024786</t>
  </si>
  <si>
    <t>GIFT SERWIS Piotr Milewski</t>
  </si>
  <si>
    <t>71-084</t>
  </si>
  <si>
    <t>Zielonogórska</t>
  </si>
  <si>
    <t>601796858</t>
  </si>
  <si>
    <t>0914339711</t>
  </si>
  <si>
    <t>810761500</t>
  </si>
  <si>
    <t>RPZP.02.01.02-32-051/09-07</t>
  </si>
  <si>
    <t>UDA-RPZP.02.01.02-32-051/09-07</t>
  </si>
  <si>
    <t>65fb070bf8</t>
  </si>
  <si>
    <t>RPZP.02.01.02-32-051/09</t>
  </si>
  <si>
    <t>2011-11-28</t>
  </si>
  <si>
    <t>Przebudowa drogi powiatowej nr 0375Z Stare Bielice - Mścice, II etap Stare Bielice - Dobre.</t>
  </si>
  <si>
    <t>RPZP.05.02.01-32-028/09-02</t>
  </si>
  <si>
    <t>UDA-RPZP.05.02.01-32-028/09-02</t>
  </si>
  <si>
    <t>83aab034af</t>
  </si>
  <si>
    <t>RPZP.05.02.01-32-028/09</t>
  </si>
  <si>
    <t>2012-04-02</t>
  </si>
  <si>
    <t>Modernizacja Bałtyckiego Teatru Dramatycznego im. Juliasza Słowackiego w Koszalinie - etap II.</t>
  </si>
  <si>
    <t>6692385366</t>
  </si>
  <si>
    <t>Gmina Miasto Koszalin</t>
  </si>
  <si>
    <t>75-007</t>
  </si>
  <si>
    <t>Rynek Staromiejski</t>
  </si>
  <si>
    <t>0943488779</t>
  </si>
  <si>
    <t>0943488766</t>
  </si>
  <si>
    <t>330920802</t>
  </si>
  <si>
    <t>2012-04-11</t>
  </si>
  <si>
    <t>RPZP.01.01.01-32-558/10-02</t>
  </si>
  <si>
    <t>UDA-RPZP.01.01.01-32-558/10-02</t>
  </si>
  <si>
    <t>f05b075077</t>
  </si>
  <si>
    <t>RPZP.01.01.01-32-558/10</t>
  </si>
  <si>
    <t>2012-02-20</t>
  </si>
  <si>
    <t>Wzrost konkurencyjności firmy Rehamil Kamil Woźniewski poprzez zakup nowoczesnego sprzętu do diagnozowania i rehabilitacji osób dorosłych i dzieci.</t>
  </si>
  <si>
    <t>8571703377</t>
  </si>
  <si>
    <t>Rehamil Kamil Woźniewski</t>
  </si>
  <si>
    <t>72-304</t>
  </si>
  <si>
    <t>Brojce</t>
  </si>
  <si>
    <t>Dargosław</t>
  </si>
  <si>
    <t>914231315</t>
  </si>
  <si>
    <t>812334764</t>
  </si>
  <si>
    <t>RPZP.01.03.02-32-061/11-02</t>
  </si>
  <si>
    <t>UDA-RPZP.01.03.02-32-061/11-02</t>
  </si>
  <si>
    <t>66774fb40a</t>
  </si>
  <si>
    <t>RPZP.01.03.02-32-061/11</t>
  </si>
  <si>
    <t>2012-05-25</t>
  </si>
  <si>
    <t>Udział Firmy Matt Bogusław Szczurowski w międzynarodowych targach piękności Aestetica w Neapolu w dniach 5-7.11.2011 r.</t>
  </si>
  <si>
    <t>2012-05-28</t>
  </si>
  <si>
    <t>RPZP.01.01.01-32-042/09-05</t>
  </si>
  <si>
    <t>UDA-RPZP.01.01.01-32-042/09-05</t>
  </si>
  <si>
    <t>38ae27bb53</t>
  </si>
  <si>
    <t>RPZP.01.01.01-32-042/09</t>
  </si>
  <si>
    <t>2009-11-01</t>
  </si>
  <si>
    <t>2012-03-19</t>
  </si>
  <si>
    <t>Wzrost konkurencyjności firmy SSNZOZ Cezary Turostowski w Szczecinie poprzez rozbudowę gabinetu i wprowadzenie nowych technologii diagnostyki i leczenia.</t>
  </si>
  <si>
    <t>8521774493</t>
  </si>
  <si>
    <t>Specjalistyczny Stomatologiczny Niepubliczny Zakład Opieki Zdrowotnej Cezary Turostowski</t>
  </si>
  <si>
    <t>71-140</t>
  </si>
  <si>
    <t>MICKIEWICZA</t>
  </si>
  <si>
    <t>116</t>
  </si>
  <si>
    <t>91-4873394</t>
  </si>
  <si>
    <t>810367707</t>
  </si>
  <si>
    <t>RPZP.02.01.02-32-141/09-03</t>
  </si>
  <si>
    <t>UDA-RPZP.02.01.02-32-141/09-03</t>
  </si>
  <si>
    <t>60edb061fa</t>
  </si>
  <si>
    <t>RPZP.02.01.02-32-141/09</t>
  </si>
  <si>
    <t>Przebudowa drogi powiatowej nr 1061Z Rąbino – Bierzwnica w km 0+000 – 9+931 na odcinku Rąbino-Sława</t>
  </si>
  <si>
    <t>0943650302</t>
  </si>
  <si>
    <t>RPZP.01.01.01-32-103/10-03</t>
  </si>
  <si>
    <t>UDA-RPZP.01.01.01-32-103/10-03</t>
  </si>
  <si>
    <t>d4d1eae309</t>
  </si>
  <si>
    <t>RPZP.01.01.01-32-103/10</t>
  </si>
  <si>
    <t>Podniesienie konkurencyjności przedsiębiorstwa „Kantor Marcin Markant” poprzez zakup innowacyjnych maszyn i urządzeń w celu świadczenia nowych usług</t>
  </si>
  <si>
    <t>8542020747</t>
  </si>
  <si>
    <t>Kantor Marcin Markant</t>
  </si>
  <si>
    <t>Staszica</t>
  </si>
  <si>
    <t>25-37</t>
  </si>
  <si>
    <t>C/2</t>
  </si>
  <si>
    <t>600953032</t>
  </si>
  <si>
    <t>0914624901</t>
  </si>
  <si>
    <t>320366710</t>
  </si>
  <si>
    <t>RPZP.01.01.01-32-043/08-02</t>
  </si>
  <si>
    <t>UDA-RPZP.01.01.01-32-043/08-02</t>
  </si>
  <si>
    <t>7554abd978</t>
  </si>
  <si>
    <t>RPZP.01.01.01-32-043/08</t>
  </si>
  <si>
    <t>Podniesienie poziomu konkurencyjności firmy HBI Stairs Poland poprzez zakup innowacyjnego parku maszynowego, który zostanie zlokalizowany w Żabinie, gm. Wierzchowo.</t>
  </si>
  <si>
    <t>8521125352</t>
  </si>
  <si>
    <t>Czerwonka Paweł - HBI Stairs Poland</t>
  </si>
  <si>
    <t>Żabin</t>
  </si>
  <si>
    <t>50B</t>
  </si>
  <si>
    <t>0943633240</t>
  </si>
  <si>
    <t>331425542</t>
  </si>
  <si>
    <t>RPZP.02.01.02-32-124/09-04</t>
  </si>
  <si>
    <t>UDA-RPZP.02.01.02-32-124/09-04</t>
  </si>
  <si>
    <t>cf582545da</t>
  </si>
  <si>
    <t>RPZP.02.01.02-32-124/09</t>
  </si>
  <si>
    <t>Przebudowa nawierzchni jezdni w ulicy Jana Kasprowicza, Mariana Buczka, Królowej Jadwigi, 3-go Maja, Małej Kolejki, Środkowej, Stefana Żeromskiego i Osiedlowej w Trzebiatowie</t>
  </si>
  <si>
    <t>RYNEK /</t>
  </si>
  <si>
    <t>RPZP.01.01.02-32-088/10-01</t>
  </si>
  <si>
    <t>UDA-RPZP.01.01.02-32-088/10-01</t>
  </si>
  <si>
    <t>d8c79a7a06</t>
  </si>
  <si>
    <t>RPZP.01.01.02-32-088/10</t>
  </si>
  <si>
    <t>"Linia technologiczna do produkcji grzałek ze sterowaniem i pomiarem temperatury"</t>
  </si>
  <si>
    <t>8522299864</t>
  </si>
  <si>
    <t>„Selfa Grzejnictwo Elektryczne” Spółka Akcyjna</t>
  </si>
  <si>
    <t>Bieszczadzka</t>
  </si>
  <si>
    <t>918146300</t>
  </si>
  <si>
    <t>918146354</t>
  </si>
  <si>
    <t>812026229</t>
  </si>
  <si>
    <t>RPZP.01.03.01-32-013/11-01</t>
  </si>
  <si>
    <t>UDA-RPZP.01.03.01-32-013/11-01</t>
  </si>
  <si>
    <t>8ee2637563</t>
  </si>
  <si>
    <t>RPZP.01.03.01-32-013/11</t>
  </si>
  <si>
    <t>Usługi doradcze i szkoleniowe w celu zaprojektowania i wdrożenia Systemu Zarządzania Jakością wg normy ISO 9001:2008 i uzyskanie certyfikatu - instalowanie maszyn przemysłowych, sprzętu i wyposażenia</t>
  </si>
  <si>
    <t>9552109194</t>
  </si>
  <si>
    <t>FARO Spółka z ograniczoną odpowiedzialnością</t>
  </si>
  <si>
    <t>70-775</t>
  </si>
  <si>
    <t>Osiedleńcza</t>
  </si>
  <si>
    <t>914620201</t>
  </si>
  <si>
    <t>812731614</t>
  </si>
  <si>
    <t>RPZP.06.02.02-32-006/11-01</t>
  </si>
  <si>
    <t>UDA-RPZP.06.02.02-32-006/11-01</t>
  </si>
  <si>
    <t>f715381689</t>
  </si>
  <si>
    <t>RPZP.06.02.02-32-006/11</t>
  </si>
  <si>
    <t>2011-06-22</t>
  </si>
  <si>
    <t>Remont murów obronnych przyległych do Bramy Wałowej w Stargardzie Szczecińskim (Etap II)</t>
  </si>
  <si>
    <t>RPZP.06.04.00-32-008/10-03</t>
  </si>
  <si>
    <t>UDA-RPZP.06.04.00-32-008/10-03</t>
  </si>
  <si>
    <t>6fb34fa3d1</t>
  </si>
  <si>
    <t>RPZP.06.04.00-32-008/10</t>
  </si>
  <si>
    <t>"Zakup taboru autobusowego na potrzeby SPPK sp. z o.o."</t>
  </si>
  <si>
    <t>8512115851</t>
  </si>
  <si>
    <t>Szczecińsko-Polickie Przedsiębiorstwo Komunikacyjne Spółka z ograniczoną odpowiedzialnością</t>
  </si>
  <si>
    <t>Fabryczna</t>
  </si>
  <si>
    <t>0914201572</t>
  </si>
  <si>
    <t>0914201570</t>
  </si>
  <si>
    <t>811037366</t>
  </si>
  <si>
    <t>RPZP.01.01.01-32-485/10-02</t>
  </si>
  <si>
    <t>UDA-RPZP.01.01.01-32-485/10-02</t>
  </si>
  <si>
    <t>e4e417e590</t>
  </si>
  <si>
    <t>RPZP.01.01.01-32-485/10</t>
  </si>
  <si>
    <t>Wdrożenie innowacyjnej usług reklamowych opartych o nowatorski model produkcji oraz projekcji wirtualnego obrazu przestrzennego w systemie trójwymiarowym.</t>
  </si>
  <si>
    <t>6692431439</t>
  </si>
  <si>
    <t>Addio Łukasz Wasilewski</t>
  </si>
  <si>
    <t>75-810</t>
  </si>
  <si>
    <t>Kaczeńców</t>
  </si>
  <si>
    <t>782312155</t>
  </si>
  <si>
    <t>Nieposiada</t>
  </si>
  <si>
    <t>320785967</t>
  </si>
  <si>
    <t>RPZP.01.03.02-32-101/11-02</t>
  </si>
  <si>
    <t>UDA-RPZP.01.03.02-32-101/11-02</t>
  </si>
  <si>
    <t>fec7d610a9</t>
  </si>
  <si>
    <t>RPZP.01.03.02-32-101/11</t>
  </si>
  <si>
    <t>2011-12-04</t>
  </si>
  <si>
    <t>Udział w branżowej misji gospodarczej realizowanej w ramach targów budowlanych Construct Canada 2011 organizowanych w Toronto w terminie 30.11 - 02.12.2011 r.</t>
  </si>
  <si>
    <t>6691079785</t>
  </si>
  <si>
    <t>INWESTYCJE BUDOWLANE IRENEUSZ MICHOŃ</t>
  </si>
  <si>
    <t>Beskidzka</t>
  </si>
  <si>
    <t>535890140</t>
  </si>
  <si>
    <t>320968774</t>
  </si>
  <si>
    <t>RPZP.01.03.02-32-105/11-02</t>
  </si>
  <si>
    <t>UDA-RPZP.01.03.02-32-105/11-02</t>
  </si>
  <si>
    <t>RPZP.01.03.02-32-105/11</t>
  </si>
  <si>
    <t>Udział w branżowej misji gospodarczej realizowanej w ramach targów budowlanych Construct Canada 2011 organizowanych w Toronto w terminie 30.11-02.12.2011 r.</t>
  </si>
  <si>
    <t>8513067278</t>
  </si>
  <si>
    <t>NP CONSULT SPÓŁKA Z OGRANICZONĄ ODPOWIEDZIALNOŚCIĄ</t>
  </si>
  <si>
    <t>Środowa</t>
  </si>
  <si>
    <t>918180482</t>
  </si>
  <si>
    <t>320561009</t>
  </si>
  <si>
    <t>RPZP.01.03.02-32-099/11-02</t>
  </si>
  <si>
    <t>UDA-RPZP.01.03.02-32-099/11-02</t>
  </si>
  <si>
    <t>73de676d74</t>
  </si>
  <si>
    <t>RPZP.01.03.02-32-099/11</t>
  </si>
  <si>
    <t>9551528842</t>
  </si>
  <si>
    <t>"ORSEL" PIOTR PROSTAK</t>
  </si>
  <si>
    <t>Szczcin</t>
  </si>
  <si>
    <t>Fioletowa</t>
  </si>
  <si>
    <t>607267479</t>
  </si>
  <si>
    <t>810937010</t>
  </si>
  <si>
    <t>RPZP.01.03.02-32-103/11-03</t>
  </si>
  <si>
    <t>UDA-RPZP.01.03.02-32-103/11-03</t>
  </si>
  <si>
    <t>e638ef9fae</t>
  </si>
  <si>
    <t>RPZP.01.03.02-32-103/11</t>
  </si>
  <si>
    <t>Udział w branżowej misji gospodarczej realizowanej w ramach targów budowlanych Construct Canada 2011 organizowanych w Toronto w terminie 30.11.-02.12.2011r.</t>
  </si>
  <si>
    <t>6690402155</t>
  </si>
  <si>
    <t>PRZEDSIĘBIORSTWO BUDOWNICTWA OGÓLNEGO I USŁUG INWESTYCYJNYCH PIOTR FLENS</t>
  </si>
  <si>
    <t>943474714</t>
  </si>
  <si>
    <t>943474715</t>
  </si>
  <si>
    <t>003813850</t>
  </si>
  <si>
    <t>RPZP.01.03.02-32-107/11-03</t>
  </si>
  <si>
    <t>UDA-RPZP.01.03.02-32-107/11-03</t>
  </si>
  <si>
    <t>e11313e598</t>
  </si>
  <si>
    <t>RPZP.01.03.02-32-107/11</t>
  </si>
  <si>
    <t>9551095314</t>
  </si>
  <si>
    <t>Pracownia Projektowa "JUST PROJECT" Justyna Just</t>
  </si>
  <si>
    <t>70-542</t>
  </si>
  <si>
    <t>Rynek Sienny</t>
  </si>
  <si>
    <t>918137566</t>
  </si>
  <si>
    <t>810606425</t>
  </si>
  <si>
    <t>RPZP.01.03.02-32-106/11-02</t>
  </si>
  <si>
    <t>UDA-RPZP.01.03.02-32-106/11-02</t>
  </si>
  <si>
    <t>fe7e2a22af</t>
  </si>
  <si>
    <t>RPZP.01.03.02-32-106/11</t>
  </si>
  <si>
    <t>8571678917</t>
  </si>
  <si>
    <t>PRZEDSIĘBIORSTWO INSTALACYJNE "INŻYNIER" Marcin Ołówka</t>
  </si>
  <si>
    <t>75-847</t>
  </si>
  <si>
    <t>Wenedów</t>
  </si>
  <si>
    <t>793412345</t>
  </si>
  <si>
    <t>943467653</t>
  </si>
  <si>
    <t>320318065</t>
  </si>
  <si>
    <t>RPZP.01.03.02-32-109/11-02</t>
  </si>
  <si>
    <t>UDA-RPZP.01.03.02-32-109/11-02</t>
  </si>
  <si>
    <t>fdfe8b8bc0</t>
  </si>
  <si>
    <t>RPZP.01.03.02-32-109/11</t>
  </si>
  <si>
    <t>8522573354</t>
  </si>
  <si>
    <t>KONSIDA Sp. z o.o.</t>
  </si>
  <si>
    <t>70-833</t>
  </si>
  <si>
    <t>Portowa</t>
  </si>
  <si>
    <t>501857272</t>
  </si>
  <si>
    <t>918136868</t>
  </si>
  <si>
    <t>320855076</t>
  </si>
  <si>
    <t>RPZP.01.03.02-32-097/11-02</t>
  </si>
  <si>
    <t>UDA-RPZP.01.03.02-32-097/11-02</t>
  </si>
  <si>
    <t>393f69886c</t>
  </si>
  <si>
    <t>RPZP.01.03.02-32-097/11</t>
  </si>
  <si>
    <t>Udział w branżowej misji gospodarczej realizowanej w ramach targów budowlanych Construct Canada 2011 organizowanych w Toronto w terminie 30.11.–02.12.2011 r.</t>
  </si>
  <si>
    <t>5941280690</t>
  </si>
  <si>
    <t>Biuro Usług Technicznych - Eugeniusz Dobosz</t>
  </si>
  <si>
    <t>957652223</t>
  </si>
  <si>
    <t>320086732</t>
  </si>
  <si>
    <t>RPZP.01.03.02-32-108/11-02</t>
  </si>
  <si>
    <t>UDA-RPZP.01.03.02-32-108/11-02</t>
  </si>
  <si>
    <t>bf00553ff7</t>
  </si>
  <si>
    <t>RPZP.01.03.02-32-108/11</t>
  </si>
  <si>
    <t>2012-02-06</t>
  </si>
  <si>
    <t>Przedsiębiorstwo Inwestycyjno-Usługowe "GAZOPOL Ltd" Sp. z o.o.</t>
  </si>
  <si>
    <t>943432791</t>
  </si>
  <si>
    <t>943432862</t>
  </si>
  <si>
    <t>RPZP.01.03.02-32-100/11-02</t>
  </si>
  <si>
    <t>UDA-RPZP.01.03.02-32-100/11-02</t>
  </si>
  <si>
    <t>db0e91ed01</t>
  </si>
  <si>
    <t>RPZP.01.03.02-32-100/11</t>
  </si>
  <si>
    <t>Udział w branżowej misji gospodarczej realizowanej w ramach targów budowlanych Construct Canada 2011 organizowanych w Toronto w terminie 30.11. - 02.12.2011 r.</t>
  </si>
  <si>
    <t>8520405279</t>
  </si>
  <si>
    <t>PRZEDSIĘBIORSTWO BUDOWLANO-HANDLOWE PERFEKT SP. Z O.O.</t>
  </si>
  <si>
    <t>914821077</t>
  </si>
  <si>
    <t>811067479</t>
  </si>
  <si>
    <t>RPZP.01.03.01-32-059/11-02</t>
  </si>
  <si>
    <t>UDA-RPZP.01.03.01-32-059/11-02</t>
  </si>
  <si>
    <t>345cb15a7c</t>
  </si>
  <si>
    <t>RPZP.01.03.01-32-059/11</t>
  </si>
  <si>
    <t>2011-12-09</t>
  </si>
  <si>
    <t>Zwiększenie konkurencyjności firmy poprzez wdrożenie zintegrowanego systemu zarządzania jakością, środowiskiem i bezpieczeństwem i higieną pracy.</t>
  </si>
  <si>
    <t>8510007123</t>
  </si>
  <si>
    <t>Polchar Sp. z o.o.</t>
  </si>
  <si>
    <t>Kuźnicka</t>
  </si>
  <si>
    <t>913171845</t>
  </si>
  <si>
    <t>913174856</t>
  </si>
  <si>
    <t>271515547</t>
  </si>
  <si>
    <t>RPZP.01.01.02-32-112/10-02</t>
  </si>
  <si>
    <t>UDA-RPZP.01.01.02-32-112/10-02</t>
  </si>
  <si>
    <t>fb61a9b079</t>
  </si>
  <si>
    <t>RPZP.01.01.02-32-112/10</t>
  </si>
  <si>
    <t>2011-12-12</t>
  </si>
  <si>
    <t xml:space="preserve">INNOWACYJNA LINIA DO AUTOMATYCZNEGO NAPEŁNIANIA BUTLI GAZEM PŁYNNYM -WZROST KONKURENCYJNOŚCI FIRMY INTERGAS SP. Z O.O. </t>
  </si>
  <si>
    <t>INTERGAS SPÓŁKA Z OGRANICZONĄ ODPOWIEDZIALNOŚCIĄ</t>
  </si>
  <si>
    <t>914600185</t>
  </si>
  <si>
    <t>RPZP.01.03.02-32-098/11-02</t>
  </si>
  <si>
    <t>UDA-RPZP.01.03.02-32-098/11-02</t>
  </si>
  <si>
    <t>afde523254</t>
  </si>
  <si>
    <t>RPZP.01.03.02-32-098/11</t>
  </si>
  <si>
    <t>Udział w branżowej misji gospodarczej realizowanej w ramach targów budowlanych Construct Canada 2011 organizowanych w Toronto w terminie 30.11 – 02.12.2011 r.</t>
  </si>
  <si>
    <t>8512367618</t>
  </si>
  <si>
    <t>PROFIHOME Sławomir Ireneusz Sadownik</t>
  </si>
  <si>
    <t>70-453</t>
  </si>
  <si>
    <t>AL. Papieża Jana Pawła II</t>
  </si>
  <si>
    <t>781222220</t>
  </si>
  <si>
    <t>320381230</t>
  </si>
  <si>
    <t>RPZP.01.01.02-32-008/10-02</t>
  </si>
  <si>
    <t>UDA-RPZP.01.01.02-32-008/10-02</t>
  </si>
  <si>
    <t>966079cdca</t>
  </si>
  <si>
    <t>RPZP.01.01.02-32-008/10</t>
  </si>
  <si>
    <t>2014-06-27</t>
  </si>
  <si>
    <t>2014-07-04</t>
  </si>
  <si>
    <t>2014 II półrocze</t>
  </si>
  <si>
    <t>2010-09-15</t>
  </si>
  <si>
    <t>2014-10-28</t>
  </si>
  <si>
    <t>Podniesienie efektywności procesów przeładunku spółki FAST TERMINALS poprzez przeprowadzenie innowacyjnej inwestycji</t>
  </si>
  <si>
    <t>8510003852</t>
  </si>
  <si>
    <t>FAST TERMINALS Spółka z ograniczoną odpowiedzialnością</t>
  </si>
  <si>
    <t>70-603</t>
  </si>
  <si>
    <t>Bytomska</t>
  </si>
  <si>
    <t>914308598</t>
  </si>
  <si>
    <t>914308187</t>
  </si>
  <si>
    <t>005475274</t>
  </si>
  <si>
    <t>2014-10-29</t>
  </si>
  <si>
    <t>RPZP.01.01.02-32-046/09-05</t>
  </si>
  <si>
    <t>UDA-RPZP.01.01.02-32-046/09-05</t>
  </si>
  <si>
    <t>e8a561200b</t>
  </si>
  <si>
    <t>RPZP.01.01.02-32-046/09</t>
  </si>
  <si>
    <t>2011-12-17</t>
  </si>
  <si>
    <t>Rozwój zakresu działalności firmy ESJOT Sp. k. poprzez uruchomienie seryjnej produkcji innowacyjnego pielnika w zakładzie produkcyjnym w Wałczu przy ul. Chrząstkowo 25.</t>
  </si>
  <si>
    <t>7651000335</t>
  </si>
  <si>
    <t>„ESJOT” Janowski i Braun- Spółka Komandytowa</t>
  </si>
  <si>
    <t>Chrząstkowo</t>
  </si>
  <si>
    <t>067/2582166</t>
  </si>
  <si>
    <t>67/2582166</t>
  </si>
  <si>
    <t>spółka komandytowa - średnie przedsiębiorstwo</t>
  </si>
  <si>
    <t>570153995</t>
  </si>
  <si>
    <t>RPZP.01.03.03-32-004/12-01</t>
  </si>
  <si>
    <t>UDA-RPZP.01.03.03-32-004/12-01</t>
  </si>
  <si>
    <t>e0cb93d127</t>
  </si>
  <si>
    <t>RPZP.01.03.03-32-004/12</t>
  </si>
  <si>
    <t>2013-02-13</t>
  </si>
  <si>
    <t>2013-02-22</t>
  </si>
  <si>
    <t>2008-10-29</t>
  </si>
  <si>
    <t>Polepszenie warunków prowadzenia działalności gospodarczej w obrębie ulic Różana - Lniana w Koszalinie</t>
  </si>
  <si>
    <t>Gmina - Miasto Koszalin</t>
  </si>
  <si>
    <t>6-7</t>
  </si>
  <si>
    <t>943488600</t>
  </si>
  <si>
    <t>943422478</t>
  </si>
  <si>
    <t>RPZP.02.01.02-32-143/09-02</t>
  </si>
  <si>
    <t>UDA-RPZP.02.01.02-32-143/09-02</t>
  </si>
  <si>
    <t>dcc78dc7ee</t>
  </si>
  <si>
    <t>RPZP.02.01.02-32-143/09</t>
  </si>
  <si>
    <t>Przebudowa drogi powiatowej nr 0152Z na odcinku Mrzeżyno – Dźwirzyno - Kołobrzeg wraz z przebudową mostu na kanale Resko, etap I - odcinek Rogowo - Dźwirzyno</t>
  </si>
  <si>
    <t>6711726929</t>
  </si>
  <si>
    <t>Powiat Kołobrzeski</t>
  </si>
  <si>
    <t>0943547618</t>
  </si>
  <si>
    <t>0943544642</t>
  </si>
  <si>
    <t>powiatowa samorządowa jednostka organizacyjna</t>
  </si>
  <si>
    <t>RPZP.01.01.01-32-201/09-03</t>
  </si>
  <si>
    <t>UDA-RPZP.01.01.01-32-201/09-03</t>
  </si>
  <si>
    <t>0d48f59d98</t>
  </si>
  <si>
    <t>RPZP.01.01.01-32-201/09</t>
  </si>
  <si>
    <t>„Dotknij Sztuki” innowacyjne metody sprzedaży w galerii w XXI wieku”</t>
  </si>
  <si>
    <t>8511550303</t>
  </si>
  <si>
    <t>Galeria Siedem Ewa Biernacka - Froehlich</t>
  </si>
  <si>
    <t>72-344</t>
  </si>
  <si>
    <t>Rewal</t>
  </si>
  <si>
    <t>609686743</t>
  </si>
  <si>
    <t>0913862664</t>
  </si>
  <si>
    <t>320040405</t>
  </si>
  <si>
    <t>RPZP.02.01.01-32-006/10-03</t>
  </si>
  <si>
    <t>UDA-RPZP.02.01.01-32-006/10-03</t>
  </si>
  <si>
    <t>dc61d78945</t>
  </si>
  <si>
    <t>RPZP.02.01.01-32-006/10</t>
  </si>
  <si>
    <t>Przebudowa drogi wojewódzkiej nr 142 na odcinku Krzywnica - Lisowo</t>
  </si>
  <si>
    <t>RPZP.01.01.02-32-160/09-04</t>
  </si>
  <si>
    <t>UDA-RPZP.01.01.02-32-160/09-04</t>
  </si>
  <si>
    <t>79fded73e9</t>
  </si>
  <si>
    <t>RPZP.01.01.02-32-160/09</t>
  </si>
  <si>
    <t>Wprowadzenie i promocja nowego produktu i usługi w firmie FDO poprzez zakup wytwórni mieszanek drogowych w technologii na zimno przy użyciu bitumów spienionych.</t>
  </si>
  <si>
    <t>8512772715</t>
  </si>
  <si>
    <t>FDO Spółka z ograniczoną odpowiedzialnością</t>
  </si>
  <si>
    <t>Leśno Górne</t>
  </si>
  <si>
    <t>0048913121862</t>
  </si>
  <si>
    <t>0048913123388</t>
  </si>
  <si>
    <t>812497940</t>
  </si>
  <si>
    <t>RPZP.01.01.01-32-145/10-03</t>
  </si>
  <si>
    <t>UDA-RPZP.01.01.01-32-145/10-03</t>
  </si>
  <si>
    <t>36864e08cf</t>
  </si>
  <si>
    <t>RPZP.01.01.01-32-145/10</t>
  </si>
  <si>
    <t>Wzrost konkurencyjności firmy E-DENT poprzez wprowadzenie nowoczesnych technologii w mikroendodoncji z użyciem mikroskopu oraz ozonoterapii w leczeniu i profilaktyce.</t>
  </si>
  <si>
    <t>8521066141</t>
  </si>
  <si>
    <t>Niepubliczny Zakład Opieki Stomatologicznej "E-DENT" Edyta Ziółkowska-Boboryko</t>
  </si>
  <si>
    <t>71-180</t>
  </si>
  <si>
    <t>ul. Reduty Ordona</t>
  </si>
  <si>
    <t>56A</t>
  </si>
  <si>
    <t>0918180320</t>
  </si>
  <si>
    <t>810845070</t>
  </si>
  <si>
    <t>RPZP.01.01.03-32-026/10-03</t>
  </si>
  <si>
    <t>UDA-RPZP.01.01.03-32-026/10-03</t>
  </si>
  <si>
    <t>e7560fdb23</t>
  </si>
  <si>
    <t>RPZP.01.01.03-32-026/10</t>
  </si>
  <si>
    <t>2011-04-13</t>
  </si>
  <si>
    <t>Nowa technologia procesu produkcji oraz rozwój produktowy firmy PREBAKE</t>
  </si>
  <si>
    <t>9551974091</t>
  </si>
  <si>
    <t>Prebake Spółka z ograniczoną odpowiedzialnością</t>
  </si>
  <si>
    <t>21A</t>
  </si>
  <si>
    <t>914621988</t>
  </si>
  <si>
    <t>914622409</t>
  </si>
  <si>
    <t>811999680</t>
  </si>
  <si>
    <t>2012-10-19</t>
  </si>
  <si>
    <t>RPZP.01.01.02-32-257/10-01</t>
  </si>
  <si>
    <t>UDA-RPZP.01.01.02-32-257/10-01</t>
  </si>
  <si>
    <t>072bb02f12</t>
  </si>
  <si>
    <t>RPZP.01.01.02-32-257/10</t>
  </si>
  <si>
    <t>2012-03-20</t>
  </si>
  <si>
    <t>Wzrost konkurencyjności firmy „INFRABUD” poprzez implementację innowacyjnej technologii wytwarzania drogowych mieszanek mineralno-asfaltowych.</t>
  </si>
  <si>
    <t>6690401701</t>
  </si>
  <si>
    <t>Przedsiębiorstwo Robót Inżynieryjnych i Budowlanych „INFRABUD” Janusz Kłosowski</t>
  </si>
  <si>
    <t>75-033</t>
  </si>
  <si>
    <t>ul. Zwycięstwa</t>
  </si>
  <si>
    <t>(094)3471533</t>
  </si>
  <si>
    <t>(094)3471534</t>
  </si>
  <si>
    <t>003806880</t>
  </si>
  <si>
    <t>RPZP.01.01.01-32-508/10-04</t>
  </si>
  <si>
    <t>UDA-RPZP.01.01.01-32-508/10-04</t>
  </si>
  <si>
    <t>2075105d8a</t>
  </si>
  <si>
    <t>RPZP.01.01.01-32-508/10</t>
  </si>
  <si>
    <t>Uruchomienie produkcji opakowań z tworzyw sztucznych zaawansowanych technologicznie w przedsiębiorstwie PLAST MOROZ Przetwórstwo Tworzyw Sztucznych Ryszarda Moroz</t>
  </si>
  <si>
    <t>6722077854</t>
  </si>
  <si>
    <t>PLASTMOROZ Sp. z o.o. s.k.</t>
  </si>
  <si>
    <t>3C</t>
  </si>
  <si>
    <t>0943126922</t>
  </si>
  <si>
    <t>321315117</t>
  </si>
  <si>
    <t>RPZP.01.03.01-32-060/11-01</t>
  </si>
  <si>
    <t>UDA-RPZP.01.03.01-32-060/11-01</t>
  </si>
  <si>
    <t>39813feeb0</t>
  </si>
  <si>
    <t>RPZP.01.03.01-32-060/11</t>
  </si>
  <si>
    <t>2012-01-26</t>
  </si>
  <si>
    <t>Rozszerzenie i doskonalenie Systemu Zarządzania Jakością drogą do podniesienia konkurencyjności NZOZ „Medical Care”</t>
  </si>
  <si>
    <t>Niepubliczny Zakład Opieki Zdrowotnej „Medical Care” Jacek Grzegorz Matusiak</t>
  </si>
  <si>
    <t>BATALIONÓW CHŁOPSKICH</t>
  </si>
  <si>
    <t>914612331</t>
  </si>
  <si>
    <t>RPZP.01.03.01-32-005/11-01</t>
  </si>
  <si>
    <t>UDA-RPZP.01.03.01-32-005/11-01</t>
  </si>
  <si>
    <t>1b55797d55</t>
  </si>
  <si>
    <t>RPZP.01.03.01-32-005/11</t>
  </si>
  <si>
    <t>Wdrożenie i certyfikacja systemu zarządzania jakością ISO 9001 niezbędnym elementem podniesienia konkurencyjności Firmy "JACEX"</t>
  </si>
  <si>
    <t>RPZP.02.01.01-32-005/10-03</t>
  </si>
  <si>
    <t>UDA-RPZP.02.01.01-32-005/10-03</t>
  </si>
  <si>
    <t>3f3c132da6</t>
  </si>
  <si>
    <t>RPZP.02.01.01-32-005/10</t>
  </si>
  <si>
    <t>2009-08-18</t>
  </si>
  <si>
    <t>Przebudowa drogi wojewódzkiej nr 177 na odcinku Sośnica - Mirosławiec</t>
  </si>
  <si>
    <t>RPZP.01.01.03-32-035/10-03</t>
  </si>
  <si>
    <t>UDA-RPZP.01.01.03-32-035/10-03</t>
  </si>
  <si>
    <t>9dbec34504</t>
  </si>
  <si>
    <t>RPZP.01.01.03-32-035/10</t>
  </si>
  <si>
    <t>2011-01-07</t>
  </si>
  <si>
    <t>„Zachodniopomorskie Centrum Obliczeniowe oparte na systemie stacji referencyjnych”</t>
  </si>
  <si>
    <t>9452103720</t>
  </si>
  <si>
    <t>TRIMTECH Spółka z ograniczoną odpowiedzialnością</t>
  </si>
  <si>
    <t>31-216</t>
  </si>
  <si>
    <t>Konecznego</t>
  </si>
  <si>
    <t>10u</t>
  </si>
  <si>
    <t>+48124161600</t>
  </si>
  <si>
    <t>+48124161601</t>
  </si>
  <si>
    <t>120670087</t>
  </si>
  <si>
    <t>2012-07-18</t>
  </si>
  <si>
    <t>RPZP.01.01.02-32-155/10-03</t>
  </si>
  <si>
    <t>UDA-RPZP.01.01.02-32-155/10-03</t>
  </si>
  <si>
    <t>a4ac513393</t>
  </si>
  <si>
    <t>RPZP.01.01.02-32-155/10</t>
  </si>
  <si>
    <t>Wprowadzenie nowej oferty przez firmę TOTEM poprzez inwestycje w nowoczesne maszyny do druku na tkaninach tekstylnych</t>
  </si>
  <si>
    <t>27 D</t>
  </si>
  <si>
    <t>0914892558</t>
  </si>
  <si>
    <t>0914892557</t>
  </si>
  <si>
    <t>2013-07-03</t>
  </si>
  <si>
    <t>RPZP.01.03.01-32-022/11-02</t>
  </si>
  <si>
    <t>UDA-RPZP.01.03.01-32-022/11-02</t>
  </si>
  <si>
    <t>372f00f280</t>
  </si>
  <si>
    <t>RPZP.01.03.01-32-022/11</t>
  </si>
  <si>
    <t>Kompleksowe przygotowanie inwestycji w rozbudowę zdolności produkcyjnych firmy Spin</t>
  </si>
  <si>
    <t>8520410240</t>
  </si>
  <si>
    <t>„SPIN” Bobko i Staniewski Spółka Jawna</t>
  </si>
  <si>
    <t>tel:+48914314545</t>
  </si>
  <si>
    <t>fax:+48914314549</t>
  </si>
  <si>
    <t>810052790</t>
  </si>
  <si>
    <t>RPZP.05.01.01-32-001/09-06</t>
  </si>
  <si>
    <t>UDA-RPZP.05.01.01-32-001/09-06</t>
  </si>
  <si>
    <t>8936ca1de1</t>
  </si>
  <si>
    <t>RPZP.05.01.01-32-001/09</t>
  </si>
  <si>
    <t>Turystyczno - rekreacyjne zagospodarowanie terenów wokół jeziora Klukom oraz na Miejskiej Górze w miejscowości Choszczno</t>
  </si>
  <si>
    <t>5941530307</t>
  </si>
  <si>
    <t>Gmina Choszczno</t>
  </si>
  <si>
    <t>ul. Wolności</t>
  </si>
  <si>
    <t>(095)7659300</t>
  </si>
  <si>
    <t>(095)7659306</t>
  </si>
  <si>
    <t>210967024</t>
  </si>
  <si>
    <t>RPZP.01.01.01-32-350/10-02</t>
  </si>
  <si>
    <t>UDA-RPZP.01.01.01-32-350/10-02</t>
  </si>
  <si>
    <t>2651912ed3</t>
  </si>
  <si>
    <t>RPZP.01.01.01-32-350/10</t>
  </si>
  <si>
    <t>Zakup aparatu USG Doppler i lasera diodowego formą zwiększenia konkurencyjności praktyki lekarskiej na rynku gabinetów lekarskich</t>
  </si>
  <si>
    <t>5941029429</t>
  </si>
  <si>
    <t>Indywidualna Specjalistyczna Praktyka Lekarska Piotr Smoczyk</t>
  </si>
  <si>
    <t>606651674</t>
  </si>
  <si>
    <t>811861941</t>
  </si>
  <si>
    <t>RPZP.01.03.01-32-073/11-02</t>
  </si>
  <si>
    <t>UDA-RPZP.01.03.01-32-073/11-02</t>
  </si>
  <si>
    <t>4c4d7086f1</t>
  </si>
  <si>
    <t>RPZP.01.03.01-32-073/11</t>
  </si>
  <si>
    <t>2012-03-07</t>
  </si>
  <si>
    <t>2011-09-17</t>
  </si>
  <si>
    <t>Implementacja Zintegrowanego Systemu Zarządzania wg normy EN ISO 9001:2008 oraz ISO 3834 - 2 : 2007 drogą do poprawy konkurencyjności firmy SINKOS Sp. z o.o.</t>
  </si>
  <si>
    <t>8513036220</t>
  </si>
  <si>
    <t>SINKOS Spółka z ograniczoną odpowiedzialnością</t>
  </si>
  <si>
    <t>914244180</t>
  </si>
  <si>
    <t>914244199</t>
  </si>
  <si>
    <t>320413622</t>
  </si>
  <si>
    <t>RPZP.02.01.01-32-003/09-06</t>
  </si>
  <si>
    <t>UDA-RPZP.02.01.01-32-003/09-06</t>
  </si>
  <si>
    <t>f8912c46c8</t>
  </si>
  <si>
    <t>RPZP.02.01.01-32-003/09</t>
  </si>
  <si>
    <t>Budowa obejścia m. Goleniów w ciągu drogi wojewódzkiej nr 113</t>
  </si>
  <si>
    <t>RPZP.05.03.00-32-003/10-02</t>
  </si>
  <si>
    <t>UDA-RPZP.05.03.00-32-003/10-02</t>
  </si>
  <si>
    <t>e86fc85ae3</t>
  </si>
  <si>
    <t>RPZP.05.03.00-32-003/10</t>
  </si>
  <si>
    <t>Budowa ścieżki rowerowej z Barlinka do Krzynki</t>
  </si>
  <si>
    <t>RPZP.06.03.00-32-005/10-04</t>
  </si>
  <si>
    <t>UDA-RPZP.06.03.00-32-005/10-04</t>
  </si>
  <si>
    <t>7797c7a50e</t>
  </si>
  <si>
    <t>RPZP.06.03.00-32-005/10</t>
  </si>
  <si>
    <t>"Szlak Bielika na odcinku Ustowo - Pargowo", etap I Siadło Dolne - Pargowo</t>
  </si>
  <si>
    <t>8512908333</t>
  </si>
  <si>
    <t>Gmina Kołbaskowo</t>
  </si>
  <si>
    <t>106</t>
  </si>
  <si>
    <t>091/3119510</t>
  </si>
  <si>
    <t>091/3119510wew.22</t>
  </si>
  <si>
    <t>811685450</t>
  </si>
  <si>
    <t>RPZP.04.02.00-32-012/10-02</t>
  </si>
  <si>
    <t>UDA-RPZP.04.02.00-32-012/10-02</t>
  </si>
  <si>
    <t>5635fd7115</t>
  </si>
  <si>
    <t>RPZP.04.02.00-32-012/10</t>
  </si>
  <si>
    <t>„Usprawnienie systemu gospodarki odpadami poprzez zakup sprzętu specjalistycznego dla Międzygminnego Przedsiębiorstwa Gospodarki Odpadami w Wardyniu Górnym (MPGO Sp. z o.o.)”</t>
  </si>
  <si>
    <t>6721924275</t>
  </si>
  <si>
    <t>Międzygminne Przedsiębiorstwo Gospodarki Odpadami Spółka z ograniczoą odpowiedzialnością</t>
  </si>
  <si>
    <t>Wardyń Górny</t>
  </si>
  <si>
    <t>0947162938</t>
  </si>
  <si>
    <t>0943656852</t>
  </si>
  <si>
    <t>331440694</t>
  </si>
  <si>
    <t>RPZP.01.01.01-32-349/10-03</t>
  </si>
  <si>
    <t>UDA-RPZP.01.01.01-32-349/10-03</t>
  </si>
  <si>
    <t>356cccd4c3</t>
  </si>
  <si>
    <t>RPZP.01.01.01-32-349/10</t>
  </si>
  <si>
    <t>2012-04-24</t>
  </si>
  <si>
    <t>Innowacyjny „Świat reklamy 3D” Agencja Reklamowa „Marek Nowaczyk” w Szczecinie</t>
  </si>
  <si>
    <t>8521653298</t>
  </si>
  <si>
    <t>Marek Nowaczyk</t>
  </si>
  <si>
    <t>71-037</t>
  </si>
  <si>
    <t>32F</t>
  </si>
  <si>
    <t>+48605590590</t>
  </si>
  <si>
    <t>+48914869066</t>
  </si>
  <si>
    <t>810766703</t>
  </si>
  <si>
    <t>RPZP.01.01.02-32-128/10-02</t>
  </si>
  <si>
    <t>UDA-RPZP.01.01.02-32-128/10-02</t>
  </si>
  <si>
    <t>a707954089</t>
  </si>
  <si>
    <t>RPZP.01.01.02-32-128/10</t>
  </si>
  <si>
    <t>ZAKUP NOWOCZESNYCH URZĄDZEŃ DO ZBIORU TORFU</t>
  </si>
  <si>
    <t>RPZP.01.01.02-32-038/10-03</t>
  </si>
  <si>
    <t>UDA-RPZP.01.01.02-32-038/10-03</t>
  </si>
  <si>
    <t>e3d70208a9</t>
  </si>
  <si>
    <t>RPZP.01.01.02-32-038/10</t>
  </si>
  <si>
    <t>Innowacja w procesie produkcji schodów krokiem do wzmocnienia pozycji konkurencyjnej firmy Merbau na rynkach zagranicznych</t>
  </si>
  <si>
    <t>5971453221</t>
  </si>
  <si>
    <t>Merbau s.c. Dzikowski Marcin, Dzikowski Mirosław</t>
  </si>
  <si>
    <t>Suchlica</t>
  </si>
  <si>
    <t>957607997</t>
  </si>
  <si>
    <t>320638976</t>
  </si>
  <si>
    <t>RPZP.02.01.02-32-069/09-06</t>
  </si>
  <si>
    <t>UDA-RPZP.02.01.02-32-069/09-06</t>
  </si>
  <si>
    <t>b5cb67aa6f</t>
  </si>
  <si>
    <t>RPZP.02.01.02-32-069/09</t>
  </si>
  <si>
    <t>2013-02-01</t>
  </si>
  <si>
    <t>Przebudowa ulic w Drawnie - etap IV</t>
  </si>
  <si>
    <t>5941536451</t>
  </si>
  <si>
    <t>Gmina Drawno</t>
  </si>
  <si>
    <t>Kościelna</t>
  </si>
  <si>
    <t>0957682031</t>
  </si>
  <si>
    <t>210967001</t>
  </si>
  <si>
    <t>2013-02-08</t>
  </si>
  <si>
    <t>RPZP.02.01.02-32-030/09-06</t>
  </si>
  <si>
    <t>UDA-RPZP.02.01.02-32-030/09-06</t>
  </si>
  <si>
    <t>a698ae75ea</t>
  </si>
  <si>
    <t>RPZP.02.01.02-32-030/09</t>
  </si>
  <si>
    <t>2013-06-03</t>
  </si>
  <si>
    <t>Przebudowa ulic: Kolejowej (na odcinku ul.Południowa-Wojska Polskiego) i Południowej (od torów PKP do byłej cegielni) w Wałczu</t>
  </si>
  <si>
    <t>7651602896</t>
  </si>
  <si>
    <t>Gmina Miejska Wałcz</t>
  </si>
  <si>
    <t>Plac Wolnosci</t>
  </si>
  <si>
    <t>(+4867)258-44-71do76</t>
  </si>
  <si>
    <t>(+4867)258-26-18</t>
  </si>
  <si>
    <t>570791483</t>
  </si>
  <si>
    <t>2013-06-04</t>
  </si>
  <si>
    <t>RPZP.02.01.07</t>
  </si>
  <si>
    <t>RPZP.02.01.07-32-003/09-03</t>
  </si>
  <si>
    <t>UDA-RPZP.02.01.07-32-003/09-03</t>
  </si>
  <si>
    <t>e12993cb04</t>
  </si>
  <si>
    <t>RPZP.02.01.07-32-003/09</t>
  </si>
  <si>
    <t>WYKONANIE I DOSTAWA 10 SZTUK AUTOBUSÓW SZYNOWYCH O NAPĘDZIE SPALINOWYM WRAZ Z MOŻLIWOŚCIĄ UDZIELENIA ZAMÓWIEŃ UZUPEŁNIAJĄCYCH, STANOWIĄCYCH NIE WIĘCEJ NIŻ 20 % WARTOŚCI ZAMÓWIENIA PODSTAWOWEGO</t>
  </si>
  <si>
    <t>18 Tabor kolejowy</t>
  </si>
  <si>
    <t>0914419181</t>
  </si>
  <si>
    <t>0914419159</t>
  </si>
  <si>
    <t>RPZP.07.01.01-32-012/09-04</t>
  </si>
  <si>
    <t>UDA-RPZP.07.01.01-32-012/09-04</t>
  </si>
  <si>
    <t>5648a4c089</t>
  </si>
  <si>
    <t>RPZP.07.01.01-32-012/09</t>
  </si>
  <si>
    <t>2014-09-15</t>
  </si>
  <si>
    <t>Przebudowa i wyposażenie bazy dydaktycznej Wyższej Szkoły Bankowej w Poznaniu Wydziału Ekonomicznego w Szczecinie</t>
  </si>
  <si>
    <t>7781028941</t>
  </si>
  <si>
    <t>Wyższa Szkoła Bankowa w Poznaniu</t>
  </si>
  <si>
    <t>61-874</t>
  </si>
  <si>
    <t>al. Niepodległości</t>
  </si>
  <si>
    <t>0616553245</t>
  </si>
  <si>
    <t>0616553246</t>
  </si>
  <si>
    <t>630245248</t>
  </si>
  <si>
    <t>2014-09-18</t>
  </si>
  <si>
    <t>RPZP.02.01.02-32-111/09-03</t>
  </si>
  <si>
    <t>UDA-RPZP.02.01.02-32-111/09-03</t>
  </si>
  <si>
    <t>7481f8f618</t>
  </si>
  <si>
    <t>RPZP.02.01.02-32-111/09</t>
  </si>
  <si>
    <t>Przebudowa drogi powiatowej nr 2313Z odcinek Rutwica-Strączno</t>
  </si>
  <si>
    <t>0672508451</t>
  </si>
  <si>
    <t>0672589010</t>
  </si>
  <si>
    <t>RPZP.07.01.01-32-010/09-04</t>
  </si>
  <si>
    <t>UDA-RPZP.07.01.01-32-010/09-04</t>
  </si>
  <si>
    <t>RPZP.07.01.01-32-010/09</t>
  </si>
  <si>
    <t>Przebudowa i rozbudowa istniejących budynków w Międzyzdrojach przy ul. Gryfa Pomorskiego na potrzeby Morskiej Stacji Brzegowej Instytutu Nauk o Morzu Uniwersytetu Szczecińskiego</t>
  </si>
  <si>
    <t>8510208005</t>
  </si>
  <si>
    <t>Uniwersytet Szczeciński</t>
  </si>
  <si>
    <t>22a</t>
  </si>
  <si>
    <t>0914441428</t>
  </si>
  <si>
    <t>0914441149</t>
  </si>
  <si>
    <t>001208777</t>
  </si>
  <si>
    <t>RPZP.01.01.02-32-003/09-03</t>
  </si>
  <si>
    <t>UDA-RPZP.01.01.02-32-003/09-03</t>
  </si>
  <si>
    <t>deff03f62a</t>
  </si>
  <si>
    <t>RPZP.01.01.02-32-003/09</t>
  </si>
  <si>
    <t>Rozwój firmy Asprod - nowa technologia wspomagająca zarządzanie</t>
  </si>
  <si>
    <t>ASPROD Spółka z ograniczoną odpowiedzialnością</t>
  </si>
  <si>
    <t>/46</t>
  </si>
  <si>
    <t>RPZP.01.01.01-32-070/09-02</t>
  </si>
  <si>
    <t>UDA-RPZP.01.01.01-32-070/09-02</t>
  </si>
  <si>
    <t>936e439761</t>
  </si>
  <si>
    <t>RPZP.01.01.01-32-070/09</t>
  </si>
  <si>
    <t>Wzrost konkurencyjności firmy poprzez wprowadzenie nowych usług związanych z wynajmem posiadłości wiejskiej w Lubieszewie</t>
  </si>
  <si>
    <t>8521544681</t>
  </si>
  <si>
    <t>Anaberg Anna Modrzejewska</t>
  </si>
  <si>
    <t>71-176</t>
  </si>
  <si>
    <t>Żwirki i Wigury</t>
  </si>
  <si>
    <t>604626696</t>
  </si>
  <si>
    <t>nieposiada</t>
  </si>
  <si>
    <t>812057968</t>
  </si>
  <si>
    <t>RPZP.01.01.01-32-198/10-03</t>
  </si>
  <si>
    <t>UDA-RPZP.01.01.01-32-198/10-03</t>
  </si>
  <si>
    <t>a2df5f332a</t>
  </si>
  <si>
    <t>RPZP.01.01.01-32-198/10</t>
  </si>
  <si>
    <t>2012-06-29</t>
  </si>
  <si>
    <t xml:space="preserve">ROZBUDOWA ZAPLECZA MAGAZYNOWEGO ORAZ ZAKUP INNOWACYJNYCH MASZYN I URZADZEŃ W CELU MODERNIZACJI PROCESU WYKONYWANIA NATURALNYCH, EKOLOGICZNYCH POKRYĆ DACHOWYCH (STRZECHY) </t>
  </si>
  <si>
    <t>8512859089</t>
  </si>
  <si>
    <t>Szymon Smolczyński – Dach-Reed</t>
  </si>
  <si>
    <t>Rozwarowo</t>
  </si>
  <si>
    <t>914844452</t>
  </si>
  <si>
    <t>320135867</t>
  </si>
  <si>
    <t>RPZP.01.01.01-32-364/10-04</t>
  </si>
  <si>
    <t>UDA-RPZP.01.01.01-32-364/10-04</t>
  </si>
  <si>
    <t>d73dada631</t>
  </si>
  <si>
    <t>RPZP.01.01.01-32-364/10</t>
  </si>
  <si>
    <t>2013-03-04</t>
  </si>
  <si>
    <t>Innowacyjna stomatologia ze specjalizacją w kierunku pedodoncji</t>
  </si>
  <si>
    <t>8512752440</t>
  </si>
  <si>
    <t>ORODENT Joanna Bochniak - Dojss</t>
  </si>
  <si>
    <t>71-811</t>
  </si>
  <si>
    <t>Dojazdowa</t>
  </si>
  <si>
    <t>668402911</t>
  </si>
  <si>
    <t>320048683</t>
  </si>
  <si>
    <t>RPZP.04.05.02-32-019/10-03</t>
  </si>
  <si>
    <t>UDA-RPZP.04.05.02-32-019/10-03</t>
  </si>
  <si>
    <t>b8b685e0aa</t>
  </si>
  <si>
    <t>RPZP.04.05.02-32-019/10</t>
  </si>
  <si>
    <t>„Przebudowa wraz ze zmianą sposobu użytkowania istniejącego budynku garażowego na remizę OSP w Kołbaskowie”</t>
  </si>
  <si>
    <t>0913119510</t>
  </si>
  <si>
    <t>0913119510wew.22</t>
  </si>
  <si>
    <t>RPZP.01.01.02-32-045/09-03</t>
  </si>
  <si>
    <t>UDA-RPZP.01.01.02-32-045/09-03</t>
  </si>
  <si>
    <t>074c2817c6</t>
  </si>
  <si>
    <t>RPZP.01.01.02-32-045/09</t>
  </si>
  <si>
    <t>Zwiększenie zdolności produkcyjnych i magazynowych w celu uruchomienia produkcji „Kosiarki wierzby energetycznej” w ZM Metaltech w Mirosławcu.</t>
  </si>
  <si>
    <t>7650011839</t>
  </si>
  <si>
    <t>Zakład Mechaniczny METALTECH SPÓŁKA Z OGRANICZONĄ ODPOWIEDZIALNOŚCIA</t>
  </si>
  <si>
    <t>Ul. Orla</t>
  </si>
  <si>
    <t>(067)2595112</t>
  </si>
  <si>
    <t>(067)2595176</t>
  </si>
  <si>
    <t>570125208</t>
  </si>
  <si>
    <t>RPZP.01.01.03-32-017/10-04</t>
  </si>
  <si>
    <t>UDA-RPZP.01.01.03-32-017/10-04</t>
  </si>
  <si>
    <t>6d8a7874af</t>
  </si>
  <si>
    <t>RPZP.01.01.03-32-017/10</t>
  </si>
  <si>
    <t>Poprawa międzynarodowej pozycji konkurencyjnej firmy "Geocomp" poprzez wprowadzenie nowej technologii pozyskiwania danych przestrzennych</t>
  </si>
  <si>
    <t>"Geocomp" Przedsiębiorstwo usług geodezyjnych i projektowych Stanisław Wesołowski</t>
  </si>
  <si>
    <t>+480943540960</t>
  </si>
  <si>
    <t>0943540960</t>
  </si>
  <si>
    <t>RPZP.01.01.01-32-433/10-03</t>
  </si>
  <si>
    <t>UDA-RPZP.01.01.01-32-433/10-03</t>
  </si>
  <si>
    <t>e3d299887f</t>
  </si>
  <si>
    <t>RPZP.01.01.01-32-433/10</t>
  </si>
  <si>
    <t>2012-09-27</t>
  </si>
  <si>
    <t>Podniesienie konkurencyjności przedsiębiorstwa poprzez realizację nowej inwestycji - wystawy edukacyjnej pn. "Miecze Europy"</t>
  </si>
  <si>
    <t>8521016261</t>
  </si>
  <si>
    <t>TRZYGŁÓW - POKAZY HISTORYCZNE IGOR DOMINIK GÓREWICZ</t>
  </si>
  <si>
    <t>Zygmunta Moczyńskiego</t>
  </si>
  <si>
    <t>606955299</t>
  </si>
  <si>
    <t>812550798</t>
  </si>
  <si>
    <t>2012-10-03</t>
  </si>
  <si>
    <t>RPZP.05.02.02-32-024/10-04</t>
  </si>
  <si>
    <t>UDA-RPZP.05.02.02-32-024/10-04</t>
  </si>
  <si>
    <t>3cf8dd75d4</t>
  </si>
  <si>
    <t>RPZP.05.02.02-32-024/10</t>
  </si>
  <si>
    <t>2013-05-14</t>
  </si>
  <si>
    <t>Renowacja budynku Ratusza w Kołobrzegu- etap I</t>
  </si>
  <si>
    <t>2013-06-06</t>
  </si>
  <si>
    <t>RPZP.05.01.02</t>
  </si>
  <si>
    <t>RPZP.05.01.02-32-010/10-03</t>
  </si>
  <si>
    <t>UDA-RPZP.05.01.02-32-010/10-03</t>
  </si>
  <si>
    <t>4830432fa1</t>
  </si>
  <si>
    <t>RPZP.05.01.02-32-010/10</t>
  </si>
  <si>
    <t xml:space="preserve">Zwiększenie dostępu do informacji turystycznej poprzez modernizację i usprawnienie funkcjonowania Regionalnego Centrum Informacji Turystycznej w Koszalinie. </t>
  </si>
  <si>
    <t>6692320183</t>
  </si>
  <si>
    <t>Stowarzyszenie Gmin i Powiatów Pomorza Środkowego</t>
  </si>
  <si>
    <t>75-201</t>
  </si>
  <si>
    <t>11-15</t>
  </si>
  <si>
    <t>094343-51-67</t>
  </si>
  <si>
    <t>331340047</t>
  </si>
  <si>
    <t>RPZP.01.01.02-32-146/10-04</t>
  </si>
  <si>
    <t>UDA-RPZP.01.01.02-32-146/10-04</t>
  </si>
  <si>
    <t>88d58fb9ce</t>
  </si>
  <si>
    <t>RPZP.01.01.02-32-146/10</t>
  </si>
  <si>
    <t>Wdrożenie nowatorskiej metody wytwarzania elementów osłonowych izolacji kluczem do zwiększenia konkurencyjności firmy IZOLER na rynkach europejskich</t>
  </si>
  <si>
    <t>9551628822</t>
  </si>
  <si>
    <t>IZOLER spółka z ograniczoną odpowiedzialnością spółka komandytowa</t>
  </si>
  <si>
    <t>Santocka</t>
  </si>
  <si>
    <t>+48696484481</t>
  </si>
  <si>
    <t>+48914841515</t>
  </si>
  <si>
    <t>812520136</t>
  </si>
  <si>
    <t>RPZP.06.01.02</t>
  </si>
  <si>
    <t>RPZP.06.01.02-32-004/10-01</t>
  </si>
  <si>
    <t>UDA-RPZP.06.01.02-32-004/10-01</t>
  </si>
  <si>
    <t>f8389868c9</t>
  </si>
  <si>
    <t>RPZP.06.01.02-32-004/10</t>
  </si>
  <si>
    <t>2013-11-28</t>
  </si>
  <si>
    <t>Budowa systemu centrów informacji turystycznej w Szczecinie</t>
  </si>
  <si>
    <t>091/4245625</t>
  </si>
  <si>
    <t>091/4245627</t>
  </si>
  <si>
    <t>2013-12-02</t>
  </si>
  <si>
    <t>RPZP.01.01.01-32-209/10-02</t>
  </si>
  <si>
    <t>UDA-RPZP.01.01.01-32-209/10-02</t>
  </si>
  <si>
    <t>8f52e964b1</t>
  </si>
  <si>
    <t>RPZP.01.01.01-32-209/10</t>
  </si>
  <si>
    <t>2011-03-20</t>
  </si>
  <si>
    <t>Innowacyjne studio wielkoformatowej fotografii cyfrowej sposobem na nowe horyzonty konkurencyjności firmy rQ</t>
  </si>
  <si>
    <t>8521411939</t>
  </si>
  <si>
    <t>rQ Radosław Kurzaj</t>
  </si>
  <si>
    <t>71-323</t>
  </si>
  <si>
    <t>szczecin</t>
  </si>
  <si>
    <t>Solskiego</t>
  </si>
  <si>
    <t>602101420</t>
  </si>
  <si>
    <t>320734970</t>
  </si>
  <si>
    <t>RPZP.01.03.01-32-051/11-02</t>
  </si>
  <si>
    <t>UDA-RPZP.01.03.01-32-051/11-02</t>
  </si>
  <si>
    <t>27ea8f9bbb</t>
  </si>
  <si>
    <t>RPZP.01.03.01-32-051/11</t>
  </si>
  <si>
    <t>2012-08-29</t>
  </si>
  <si>
    <t>„Wzrost konkurencyjności Villi Jedynak w Świnoujściu na rynku turystycznym poprzez zakup specjalistycznych usług doradczych w zakresie opracowania strategii rozwoju przedsiębiorstwa.”</t>
  </si>
  <si>
    <t>8522431246</t>
  </si>
  <si>
    <t>VILLA JEDYNAK BARTOSZ SZCZEPANIAK</t>
  </si>
  <si>
    <t>0-918807111</t>
  </si>
  <si>
    <t>0-918807110</t>
  </si>
  <si>
    <t>320341704</t>
  </si>
  <si>
    <t>RPZP.01.03.01-32-069/11-00</t>
  </si>
  <si>
    <t>UDA-RPZP.01.03.01-32-069/11-00</t>
  </si>
  <si>
    <t>3e6cdaf1d9</t>
  </si>
  <si>
    <t>RPZP.01.03.01-32-069/11</t>
  </si>
  <si>
    <t>Specjalistyczne doradztwo dla HOLDA Spółki z o.o. w zakresie planowania inwestycyjnego</t>
  </si>
  <si>
    <t>8520607729</t>
  </si>
  <si>
    <t>HOLDA Spółka z ograniczoną odpowiedzialnością</t>
  </si>
  <si>
    <t>ul. Gdańska</t>
  </si>
  <si>
    <t>91-4838200</t>
  </si>
  <si>
    <t>91-4838215</t>
  </si>
  <si>
    <t>810030385</t>
  </si>
  <si>
    <t>RPZP.01.01.02-32-131/08-00</t>
  </si>
  <si>
    <t>UDA-RPZP.01.01.02-32-131/08-00</t>
  </si>
  <si>
    <t>121a42f55d</t>
  </si>
  <si>
    <t>RPZP.01.01.02-32-131/08</t>
  </si>
  <si>
    <t>2011-12-31</t>
  </si>
  <si>
    <t>Wdrożenie innowacyjnych zaworów zwrotnych z żeliwa sferoidalnego oraz kul zaworowych</t>
  </si>
  <si>
    <t>EkoWodrol Spółka z o.o.</t>
  </si>
  <si>
    <t>RPZP.01.01.03-32-052/09-02</t>
  </si>
  <si>
    <t>UDA-RPZP.01.01.03-32-052/09-02</t>
  </si>
  <si>
    <t>bb45953eea</t>
  </si>
  <si>
    <t>RPZP.01.01.03-32-052/09</t>
  </si>
  <si>
    <t xml:space="preserve">Wzrost konkurencyjności poprzez wdrożenie innowacji technologicznych do procesu produkcyjnego w firmie Europa Systems </t>
  </si>
  <si>
    <t>RPZP.01.01.01-32-008/09-03</t>
  </si>
  <si>
    <t>UDA-RPZP.01.01.01-32-008/09-03</t>
  </si>
  <si>
    <t>f295c6d3f3</t>
  </si>
  <si>
    <t>RPZP.01.01.01-32-008/09</t>
  </si>
  <si>
    <t>2014-03-04</t>
  </si>
  <si>
    <t>Budowa i zakup wyposażenia kliniki 1 dnia oraz apteki – wprowadzenie innowacyjnych usług w zakresie świadczeń medycznych.</t>
  </si>
  <si>
    <t>8610001410</t>
  </si>
  <si>
    <t>Henryka Ochnio - Kordal - Apteka "PASTYLKA", Meritum Centrum Medyczne</t>
  </si>
  <si>
    <t>71-154</t>
  </si>
  <si>
    <t>Lelewela</t>
  </si>
  <si>
    <t>810031232</t>
  </si>
  <si>
    <t>2014-03-06</t>
  </si>
  <si>
    <t>RPZP.08.01.00-32-001/11-01</t>
  </si>
  <si>
    <t>RPZP.08.01.00-32-001/11</t>
  </si>
  <si>
    <t>Realizacja działań administracji zajmującej się zarządzaniem RPO WZ w roku 2011</t>
  </si>
  <si>
    <t>2012-08-23</t>
  </si>
  <si>
    <t>RPZP.08.02.00-32-001/11-01</t>
  </si>
  <si>
    <t>RPZP.08.02.00-32-001/11</t>
  </si>
  <si>
    <t>Prowadzenie działań informacyjno-promocyjnych RPO WZ w roku 2011</t>
  </si>
  <si>
    <t>RPZP.08.01.00-32-002/11-02</t>
  </si>
  <si>
    <t>RPZP.08.01.00-32-002/11</t>
  </si>
  <si>
    <t>Wsparcie administracji zajmującej się wdrażaniem RPO WZ w 2011 roku</t>
  </si>
  <si>
    <t>RPZP.01.01.01-32-031/10-02</t>
  </si>
  <si>
    <t>UDA-RPZP.01.01.01-32-031/10-02</t>
  </si>
  <si>
    <t>6bb59ab603</t>
  </si>
  <si>
    <t>RPZP.01.01.01-32-031/10</t>
  </si>
  <si>
    <t>Wzrost konkurencyjności przedsiebiorstwa Biuro Obsługi Inwestycji inż. Lech Makówka w Kołobrzegu poprzez wdrożenie innowacyjnej technologii termowizji.</t>
  </si>
  <si>
    <t>6711000983</t>
  </si>
  <si>
    <t>Biuro Obsługi Inwestycji inż. Lech Makówka</t>
  </si>
  <si>
    <t>Księcia Warcisława III</t>
  </si>
  <si>
    <t>601791575</t>
  </si>
  <si>
    <t>330297013</t>
  </si>
  <si>
    <t>RPZP.01.03.02-32-064/11-02</t>
  </si>
  <si>
    <t>UDA-RPZP.01.03.02-32-064/11-02</t>
  </si>
  <si>
    <t>8172727ae6</t>
  </si>
  <si>
    <t>RPZP.01.03.02-32-064/11</t>
  </si>
  <si>
    <t>2011-12-08</t>
  </si>
  <si>
    <t>2012-11-05</t>
  </si>
  <si>
    <t>Udział w Międzynarodowych Targach AGRITECHNICA 2011 - HANNOVER w Hanowerze w dniach 15-19 listopada 2011 roku.</t>
  </si>
  <si>
    <t>Zakład Mechaniczny METALTECH SPÓŁKA Z OGRANICZONĄ ODPOWIEDZIALNOŚCIĄ</t>
  </si>
  <si>
    <t>Orla</t>
  </si>
  <si>
    <t>67/2595112</t>
  </si>
  <si>
    <t>67/2595176</t>
  </si>
  <si>
    <t>2012-11-07</t>
  </si>
  <si>
    <t>RPZP.01.01.01-32-312/09-05</t>
  </si>
  <si>
    <t>UDA-RPZP.01.01.01-32-312/09-05</t>
  </si>
  <si>
    <t>507d49481f</t>
  </si>
  <si>
    <t>RPZP.01.01.01-32-312/09</t>
  </si>
  <si>
    <t>2014-11-20</t>
  </si>
  <si>
    <t>Wzrost konkurencyjności firmy poprzez budowę gabinetu i zakup innowacyjnego sprzętu stomatologicznego</t>
  </si>
  <si>
    <t>6692278506</t>
  </si>
  <si>
    <t>Praktyka Dentystyczna Irena Brodecka</t>
  </si>
  <si>
    <t>75-339</t>
  </si>
  <si>
    <t>Wąwozowa</t>
  </si>
  <si>
    <t>5C</t>
  </si>
  <si>
    <t>0609-562-083</t>
  </si>
  <si>
    <t>331394149</t>
  </si>
  <si>
    <t>2014-11-21</t>
  </si>
  <si>
    <t>RPZP.01.01.03-32-050/09-04</t>
  </si>
  <si>
    <t>UDA-RPZP.01.01.03-32-050/09-04</t>
  </si>
  <si>
    <t>dc3aba3e9e</t>
  </si>
  <si>
    <t>RPZP.01.01.03-32-050/09</t>
  </si>
  <si>
    <t>Podniesienie innowacyjności przedsiębiorstwa Wyroby Granitowe Wołczyk poprzez wdrożenie nowych rozwiązań technologicznych w zakresie obróbki kamienia</t>
  </si>
  <si>
    <t>Wyroby Granitowe Wołczyk Spółka Jawna</t>
  </si>
  <si>
    <t>RPZP.01.01.01-32-425/10-02</t>
  </si>
  <si>
    <t>UDA-RPZP.01.01.01-32-425/10-02</t>
  </si>
  <si>
    <t>fee2e4f365</t>
  </si>
  <si>
    <t>RPZP.01.01.01-32-425/10</t>
  </si>
  <si>
    <t>2012-04-06</t>
  </si>
  <si>
    <t>„Wdrożenie innowacyjnej technologii pomiarowej oraz zakup środka transportu kluczem do wzrostu konkurencyjności firmy "Geodezja Piotr Chojnacki" Wioletta Chojnacka”</t>
  </si>
  <si>
    <t>8571613415</t>
  </si>
  <si>
    <t>"Geodezja Piotr Chojnacki" Wioletta Chojnacka</t>
  </si>
  <si>
    <t>91-834-73-07</t>
  </si>
  <si>
    <t>91-834-02-36</t>
  </si>
  <si>
    <t>812604844</t>
  </si>
  <si>
    <t>RPZP.01.03.02-32-044/11-03</t>
  </si>
  <si>
    <t>UDA-RPZP.01.03.02-32-044/11-03</t>
  </si>
  <si>
    <t>11c1a97f25</t>
  </si>
  <si>
    <t>RPZP.01.03.02-32-044/11</t>
  </si>
  <si>
    <t>2013-02-11</t>
  </si>
  <si>
    <t>Udział w Międzynarodowych Targach Wyposażenia Obiektów Noclegowych "World Hotel 2011" w Warszawie w dniach 5-7.10.2011 r.</t>
  </si>
  <si>
    <t>8521751687</t>
  </si>
  <si>
    <t>Beatex Beata Molenda</t>
  </si>
  <si>
    <t>71-044</t>
  </si>
  <si>
    <t>Lubawska</t>
  </si>
  <si>
    <t>0048607900500</t>
  </si>
  <si>
    <t>320444025</t>
  </si>
  <si>
    <t>2013-02-14</t>
  </si>
  <si>
    <t>RPZP.01.03.02-32-055/11-02</t>
  </si>
  <si>
    <t>UDA-RPZP.01.03.02-32-055/11-02</t>
  </si>
  <si>
    <t>f355d81594</t>
  </si>
  <si>
    <t>RPZP.01.03.02-32-055/11</t>
  </si>
  <si>
    <t>Udział w Międzynarodowych Targach Wyposażenia Hoteli i Gastronomii "Horeca" w Krakowie w dniach 16-18.11.2011 r.</t>
  </si>
  <si>
    <t>RPZP.01.03.02-32-056/11-03</t>
  </si>
  <si>
    <t>UDA-RPZP.01.03.02-32-056/11-03</t>
  </si>
  <si>
    <t>38fec34399</t>
  </si>
  <si>
    <t>RPZP.01.03.02-32-056/11</t>
  </si>
  <si>
    <t>2013-06-25</t>
  </si>
  <si>
    <t>Udział w Międzynarodowych Targach Wyposażenia Hoteli "Invest-Hotel" w Poznaniu w dniach 19-21.10.2011 r.</t>
  </si>
  <si>
    <t>RPZP.01.01.03-32-036/10-03</t>
  </si>
  <si>
    <t>UDA-RPZP.01.01.03-32-036/10-03</t>
  </si>
  <si>
    <t>1b936f498b</t>
  </si>
  <si>
    <t>RPZP.01.01.03-32-036/10</t>
  </si>
  <si>
    <t>„Wdrożenie technologii Mobilnego Systemu Pomiarowego do Infrastruktury Drogowej kluczem do wzrostu konkurencyjności spółki Geotronics Polska”</t>
  </si>
  <si>
    <t>9452040853</t>
  </si>
  <si>
    <t>Geotronics Polska Spółka z ograniczoną odpowiedzialnością</t>
  </si>
  <si>
    <t>+48124161600wew.6</t>
  </si>
  <si>
    <t>120099623</t>
  </si>
  <si>
    <t>2012-06-08</t>
  </si>
  <si>
    <t>RPZP.01.03.01-32-061/11-01</t>
  </si>
  <si>
    <t>UDA-RPZP.01.03.01-32-061/11-01</t>
  </si>
  <si>
    <t>f47f957e20</t>
  </si>
  <si>
    <t>RPZP.01.03.01-32-061/11</t>
  </si>
  <si>
    <t>2011-10-25</t>
  </si>
  <si>
    <t>Opracowanie, wdrożenie i certyfikacja systemu zarządzania jakością zgodnego z wymaganiami normy ISO 9001:2008 w firmie Infinio Sp. z o.o.</t>
  </si>
  <si>
    <t>"INFINIO" SPÓŁKA Z OGRANICZONĄ ODPOWIEDZIALNOŚCIĄ</t>
  </si>
  <si>
    <t>147B</t>
  </si>
  <si>
    <t>+48943415018</t>
  </si>
  <si>
    <t>+48943415019</t>
  </si>
  <si>
    <t>RPZP.02.01.06-32-002/10-04</t>
  </si>
  <si>
    <t>UDA-RPZP.02.01.06-32-002/10-04</t>
  </si>
  <si>
    <t>6583c1d926</t>
  </si>
  <si>
    <t>RPZP.02.01.06-32-002/10</t>
  </si>
  <si>
    <t>"Usprawnienie komunikacji publicznej w Świnoujściu poprzez budowę zajezdni autobusowej wraz z infrastrukturą towarzyszącą"</t>
  </si>
  <si>
    <t>RPZP.02.01.01-32-010/10-01</t>
  </si>
  <si>
    <t>UDA-RPZP.02.01.01-32-010/10-01</t>
  </si>
  <si>
    <t>33344aefb8</t>
  </si>
  <si>
    <t>RPZP.02.01.01-32-010/10</t>
  </si>
  <si>
    <t>Przebudowa drogi wojewódzkiej nr 110 na odcinku Lędzin - Cerkwica</t>
  </si>
  <si>
    <t>2012-02-16</t>
  </si>
  <si>
    <t>RPZP.02.01.02-32-122/09-04</t>
  </si>
  <si>
    <t>UDA-RPZP.02.01.02-32-122/09-04</t>
  </si>
  <si>
    <t>e72a82d8bc</t>
  </si>
  <si>
    <t>RPZP.02.01.02-32-122/09</t>
  </si>
  <si>
    <t>Przebudowa drogi gminnej nr 450004Z Reptowo - Motaniec w Gminie Kobylanka</t>
  </si>
  <si>
    <t>ul. Szkolna</t>
  </si>
  <si>
    <t>811865639</t>
  </si>
  <si>
    <t>2012-07-19</t>
  </si>
  <si>
    <t>RPZP.05.01.01-32-004/10-03</t>
  </si>
  <si>
    <t>UDA-RPZP.05.01.01-32-004/10-03</t>
  </si>
  <si>
    <t>681e4527c8</t>
  </si>
  <si>
    <t>RPZP.05.01.01-32-004/10</t>
  </si>
  <si>
    <t>2009-09-22</t>
  </si>
  <si>
    <t>Budowa infrastruktury rekreacyjnej i żeglarskiej w Stepnicy</t>
  </si>
  <si>
    <t>(91)4188521</t>
  </si>
  <si>
    <t>(91)4188580</t>
  </si>
  <si>
    <t>RPZP.01.01.02-32-125/08-02</t>
  </si>
  <si>
    <t>UDA-RPZP.01.01.02-32-125/08-02</t>
  </si>
  <si>
    <t>599e022d01</t>
  </si>
  <si>
    <t>RPZP.01.01.02-32-125/08</t>
  </si>
  <si>
    <t>2009-02-02</t>
  </si>
  <si>
    <t>Zakup wtryskarek,robotów do podawania etykiet i spawarek do plastiku, w związku z wdrożeniem produkcji opakowań, w technologii obtrysku etykiety IML i soczewki 3D,w zakładach PLASTIC FORM w Świdwinie.</t>
  </si>
  <si>
    <t>6720050259</t>
  </si>
  <si>
    <t>Plastic Form B.Jagiełło-Waszkiel, A.Waszkiel, J.Wiśniewska, A.Wiśniewski Spółka Jawna</t>
  </si>
  <si>
    <t>ul. Podmiejska</t>
  </si>
  <si>
    <t>0943655432</t>
  </si>
  <si>
    <t>0943656341</t>
  </si>
  <si>
    <t>330012849</t>
  </si>
  <si>
    <t>RPZP.01.03.02-32-076/11-03</t>
  </si>
  <si>
    <t>UDA-RPZP.01.03.02-32-076/11-03</t>
  </si>
  <si>
    <t>88bad856df</t>
  </si>
  <si>
    <t>RPZP.01.03.02-32-076/11</t>
  </si>
  <si>
    <t>"Udział w Międzynarodowych Targach "BAKU TEL 2011 23-26 November 2011" organizowanych w terminie 23-26.11.2011 w Baku (Azerbejdżan)"</t>
  </si>
  <si>
    <t>2012-06-04</t>
  </si>
  <si>
    <t>RPZP.01.03.02-32-110/11-03</t>
  </si>
  <si>
    <t>UDA-RPZP.01.03.02-32-110/11-03</t>
  </si>
  <si>
    <t>7c33e909b2</t>
  </si>
  <si>
    <t>RPZP.01.03.02-32-110/11</t>
  </si>
  <si>
    <t>Udział firmy Apollo P.H.U. Mikołaj Gabryel w Międzynarodowych Targach Zabawek "Spielwarenmesse 2012" organizowanych w Norymberdze w terminie 1-6.02.2012.</t>
  </si>
  <si>
    <t>9552356219</t>
  </si>
  <si>
    <t>PARTYDECO Spółka z ograniczoną odpowiedzialnością spółka komandytowa</t>
  </si>
  <si>
    <t>Czesława Piskorskiego</t>
  </si>
  <si>
    <t>914338197</t>
  </si>
  <si>
    <t>321519156</t>
  </si>
  <si>
    <t>RPZP.01.01.01-32-094/10-05</t>
  </si>
  <si>
    <t>UDA-RPZP.01.01.01-32-094/10-05</t>
  </si>
  <si>
    <t>ba5c2f3bcb</t>
  </si>
  <si>
    <t>RPZP.01.01.01-32-094/10</t>
  </si>
  <si>
    <t>„Wzrost konkurencyjności NZOZ ALI- DENT Alina Załęska poprzez świadczenie nowych usług, w nowej siedzibie i realizację innowacji na rynku lokalnym”</t>
  </si>
  <si>
    <t>8512449285</t>
  </si>
  <si>
    <t>NZOZ ALI-DENT Alina Załęska</t>
  </si>
  <si>
    <t>600380830</t>
  </si>
  <si>
    <t>812356257</t>
  </si>
  <si>
    <t>RPZP.01.01.02-32-099/10-02</t>
  </si>
  <si>
    <t>UDA-RPZP.01.01.02-32-099/10-02</t>
  </si>
  <si>
    <t>9b6d5d8554</t>
  </si>
  <si>
    <t>RPZP.01.01.02-32-099/10</t>
  </si>
  <si>
    <t>2014-06-30</t>
  </si>
  <si>
    <t>2014-12-17</t>
  </si>
  <si>
    <t>UTWORZENIE SANATORIUM UZDROWISKOWEGO POPRZEZ STWORZENIE NOWOCZESNEJ BAZY ZABIEGOWEJ Z BASENEM W PRZEDSIĘBIORSTWIE "WISTOM"</t>
  </si>
  <si>
    <t>6690017150</t>
  </si>
  <si>
    <t>SANATORIUM UZDROWISKOWE "WISTOM" DANUTA JACIUK</t>
  </si>
  <si>
    <t>KOŁOBRZEG</t>
  </si>
  <si>
    <t>SIKORSKIEGO</t>
  </si>
  <si>
    <t>943522315</t>
  </si>
  <si>
    <t>330618799</t>
  </si>
  <si>
    <t>RPZP.01.03.02-32-096/11-02</t>
  </si>
  <si>
    <t>UDA-RPZP.01.03.02-32-096/11-02</t>
  </si>
  <si>
    <t>71cf68f1f1</t>
  </si>
  <si>
    <t>RPZP.01.03.02-32-096/11</t>
  </si>
  <si>
    <t>2013-01-09</t>
  </si>
  <si>
    <t>Międzynarodowe Targi Budownictwa BUDMA 2012, Poznań - 24-27.01.2012</t>
  </si>
  <si>
    <t>2013-01-11</t>
  </si>
  <si>
    <t>RPZP.01.03.02-32-053/11-02</t>
  </si>
  <si>
    <t>UDA-RPZP.01.03.02-32-053/11-02</t>
  </si>
  <si>
    <t>a98cfbced1</t>
  </si>
  <si>
    <t>RPZP.01.03.02-32-053/11</t>
  </si>
  <si>
    <t>2011-08-06</t>
  </si>
  <si>
    <t>Udział w Międzynarodowych Targach Dostawców dla Przemysłu Meblowego, Projektowania Wnętrz i Wzronictwa ZOW organizowanych w Bad Salzuflen w Niemczech w terminie 06-09.02.2012 r.</t>
  </si>
  <si>
    <t>6711692432</t>
  </si>
  <si>
    <t>AG DEKOR-G. AUGUSTYNIAK SPÓŁKA JAWNA</t>
  </si>
  <si>
    <t>78-113</t>
  </si>
  <si>
    <t>Dygowo</t>
  </si>
  <si>
    <t>943584082</t>
  </si>
  <si>
    <t>943584779</t>
  </si>
  <si>
    <t>331430164</t>
  </si>
  <si>
    <t>RPZP.01.03.01-32-034/11-06</t>
  </si>
  <si>
    <t>UDA-RPZP.01.03.01-32-034/11-06</t>
  </si>
  <si>
    <t>51aef50cc5</t>
  </si>
  <si>
    <t>RPZP.01.03.01-32-034/11</t>
  </si>
  <si>
    <t>2012-12-11</t>
  </si>
  <si>
    <t>Wdrożenie nowoczesnej technologii w firmie Navicor Sp. z o.o. poprzez doradztwo w zakresie planowania inwestycyjnego</t>
  </si>
  <si>
    <t>9552031799</t>
  </si>
  <si>
    <t>Navicor Sp. z o.o.</t>
  </si>
  <si>
    <t>71-012</t>
  </si>
  <si>
    <t>Bronowicka</t>
  </si>
  <si>
    <t>+48(0)918121021</t>
  </si>
  <si>
    <t>+48(0)918121024</t>
  </si>
  <si>
    <t>812439322</t>
  </si>
  <si>
    <t>RPZP.04.03.00-32-007/09-04</t>
  </si>
  <si>
    <t>UDA-RPZP.04.03.00-32-007/09-04</t>
  </si>
  <si>
    <t>fc49652cdd</t>
  </si>
  <si>
    <t>RPZP.04.03.00-32-007/09</t>
  </si>
  <si>
    <t>Budowa sieci kanalizacji sanitarnej i deszczowej w mieście Resko - obszar C i D</t>
  </si>
  <si>
    <t>811684456</t>
  </si>
  <si>
    <t>RPZP.04.03.00-32-011/09-04</t>
  </si>
  <si>
    <t>UDA-RPZP.04.03.00-32-011/09-04</t>
  </si>
  <si>
    <t>14cac718b6</t>
  </si>
  <si>
    <t>RPZP.04.03.00-32-011/09</t>
  </si>
  <si>
    <t>2012-08-13</t>
  </si>
  <si>
    <t>Modernizacja oczyszczalni ścieków i rozbudowa sieci kanalizacji sanitarnej w Gminie Golczewo</t>
  </si>
  <si>
    <t>2012-08-28</t>
  </si>
  <si>
    <t>RPZP.01.03.02-32-113/11-02</t>
  </si>
  <si>
    <t>UDA-RPZP.01.03.02-32-113/11-02</t>
  </si>
  <si>
    <t>739ab385ac</t>
  </si>
  <si>
    <t>RPZP.01.03.02-32-113/11</t>
  </si>
  <si>
    <t>2013-02-27</t>
  </si>
  <si>
    <t>Udział Firmy Matt Bogusław Szczurowski w międzynarodowych targach w Hannoverze "Kosmetik International" w dniach 21-22.01.2012</t>
  </si>
  <si>
    <t>2013-03-01</t>
  </si>
  <si>
    <t>RPZP.01.01.01-32-174/09-06</t>
  </si>
  <si>
    <t>UDA-RPZP.01.01.01-32-174/09-06</t>
  </si>
  <si>
    <t>42fd92f3ed</t>
  </si>
  <si>
    <t>RPZP.01.01.01-32-174/09</t>
  </si>
  <si>
    <t>2012-12-31</t>
  </si>
  <si>
    <t>Modernizacja drukarni poprzez zakup nowoczesnej maszyny drukująco - lakierującej w linii.</t>
  </si>
  <si>
    <t>8512961959</t>
  </si>
  <si>
    <t>"Profi-Druk" Spółka z ograniczoną odpowiedzialnością</t>
  </si>
  <si>
    <t>0914624004</t>
  </si>
  <si>
    <t>320177050</t>
  </si>
  <si>
    <t>2013-01-03</t>
  </si>
  <si>
    <t>RPZP.05.01.01-32-028/09-03</t>
  </si>
  <si>
    <t>UDA-RPZP.05.01.01-32-028/09-03</t>
  </si>
  <si>
    <t>9fe8fff73d</t>
  </si>
  <si>
    <t>RPZP.05.01.01-32-028/09</t>
  </si>
  <si>
    <t>Renowacja i modernizacja Zabytkowego Parku Miejskiego jako istotnego elementu szczecineckiej infrastruktury turystycznej. Etap od ul. Mickiewicza do ul. Lelewela.</t>
  </si>
  <si>
    <t>6730010209</t>
  </si>
  <si>
    <t>Miasto Szczecinek</t>
  </si>
  <si>
    <t>0943714129</t>
  </si>
  <si>
    <t>0943740254</t>
  </si>
  <si>
    <t>330920890</t>
  </si>
  <si>
    <t>RPZP.01.03.01-32-014/11-01</t>
  </si>
  <si>
    <t>UDA-RPZP.01.03.01-32-014/11-01</t>
  </si>
  <si>
    <t>3920b8eefb</t>
  </si>
  <si>
    <t>RPZP.01.03.01-32-014/11</t>
  </si>
  <si>
    <t>Podniesienie konkurencyjności firmy Concept poprzez specjalistyczne doradztwo związane z wprowadzeniem nowych usług</t>
  </si>
  <si>
    <t>71-505</t>
  </si>
  <si>
    <t>Lubomirskiego</t>
  </si>
  <si>
    <t>RPZP.01.03.02-32-086/11-03</t>
  </si>
  <si>
    <t>UDA-RPZP.01.03.02-32-086/11-03</t>
  </si>
  <si>
    <t>1ede0644d3</t>
  </si>
  <si>
    <t>RPZP.01.03.02-32-086/11</t>
  </si>
  <si>
    <t>2013-01-15</t>
  </si>
  <si>
    <t>Udział Firmy Matt Bogusław Szczurowski w międzynarodowych targach kosmetycznych i welness Cosmobelleza w Barcelonie w dniach 11-13.02.2012 r.</t>
  </si>
  <si>
    <t>2013-01-18</t>
  </si>
  <si>
    <t>RPZP.01.03.02-32-114/11-01</t>
  </si>
  <si>
    <t>UDA-RPZP.01.03.02-32-114/11-01</t>
  </si>
  <si>
    <t>41467a0721</t>
  </si>
  <si>
    <t>RPZP.01.03.02-32-114/11</t>
  </si>
  <si>
    <t>Udział Firmy Matt Bogusław Szczurowski w międzynarodowych targach w Rzymie "Roma International Estetica" w dniach 28-30.01.2012</t>
  </si>
  <si>
    <t>RPZP.01.01.02-32-227/10-04</t>
  </si>
  <si>
    <t>UDA-RPZP.01.01.02-32-227/10-04</t>
  </si>
  <si>
    <t>433a063967</t>
  </si>
  <si>
    <t>RPZP.01.01.02-32-227/10</t>
  </si>
  <si>
    <t>2014-07-24</t>
  </si>
  <si>
    <t>Wzrost konkurencyjności firmy Unitral poprzez uruchomienie innowacyjnych usług w oparciu o zakup niezbędnych do tego celu środków trwałych do wyposażenia powstającego CENTRUM SPA z CZĘŚCIĄ HOTELOWĄ.</t>
  </si>
  <si>
    <t>4990357854</t>
  </si>
  <si>
    <t>"HOTEL MEDICAL SPA UNITRAL spółka z ograniczoną odpowiedzialnością" spółka komandytowa</t>
  </si>
  <si>
    <t>Piastów</t>
  </si>
  <si>
    <t>943168160</t>
  </si>
  <si>
    <t>943189625</t>
  </si>
  <si>
    <t>331298078</t>
  </si>
  <si>
    <t>2014-07-29</t>
  </si>
  <si>
    <t>RPZP.02.01.02-32-144/09-06</t>
  </si>
  <si>
    <t>UDA-RPZP.02.01.02-32-144/09-06</t>
  </si>
  <si>
    <t>c8904eea9a</t>
  </si>
  <si>
    <t>RPZP.02.01.02-32-144/09</t>
  </si>
  <si>
    <t>Poprawa układu komunikacyjnego miasta Szczecinek</t>
  </si>
  <si>
    <t>28 lutego</t>
  </si>
  <si>
    <t>RPZP.05.02.01-32-008/09-03</t>
  </si>
  <si>
    <t>UDA-RPZP.05.02.01-32-008/09-03</t>
  </si>
  <si>
    <t>73a91b97f6</t>
  </si>
  <si>
    <t>RPZP.05.02.01-32-008/09</t>
  </si>
  <si>
    <t>Przebudowa i remont pomieszczeń na Gminne Centrum Kultury w Przelewicach</t>
  </si>
  <si>
    <t>8530005073</t>
  </si>
  <si>
    <t>810483170</t>
  </si>
  <si>
    <t>RPZP.01.01.02-32-086/09-06</t>
  </si>
  <si>
    <t>UDA-RPZP.01.01.02-32-086/09-06</t>
  </si>
  <si>
    <t>4c47efbeca</t>
  </si>
  <si>
    <t>RPZP.01.01.02-32-086/09</t>
  </si>
  <si>
    <t>Wdrożenie innowacyjnych rozwiązań technologicznych do branży kosmetycznej firmy „Glancos Poland” Fabryka Chemiczno - Kosmetyczna Sp. z o.o. kluczem do wzrostu konkurencyjności.</t>
  </si>
  <si>
    <t>8560000531</t>
  </si>
  <si>
    <t>„Glancos Poland” Fabryka Chemiczno - Kosmetyczna Sp. z o.o.</t>
  </si>
  <si>
    <t>72-121</t>
  </si>
  <si>
    <t>Łozienica, poczta Goleniów</t>
  </si>
  <si>
    <t>Boczna 7</t>
  </si>
  <si>
    <t>914186274</t>
  </si>
  <si>
    <t>914186275</t>
  </si>
  <si>
    <t>810522177</t>
  </si>
  <si>
    <t>2014-07-31</t>
  </si>
  <si>
    <t>RPZP.01.01.01-32-110/08-03</t>
  </si>
  <si>
    <t>UDA-RPZP.01.01.01-32-110/08-03</t>
  </si>
  <si>
    <t>c1f2bbbf0a</t>
  </si>
  <si>
    <t>RPZP.01.01.01-32-110/08</t>
  </si>
  <si>
    <t>2009-03-14</t>
  </si>
  <si>
    <t>„Wzrost konkurencyjności poprzez wprowadzenie innowacyjnych usług medycyny estetycznej w Salonie Piękności „Estetic”</t>
  </si>
  <si>
    <t>8522214767</t>
  </si>
  <si>
    <t>„Estetic” Piotr Jakub Zawodny</t>
  </si>
  <si>
    <t>Mikołaja Kopernika</t>
  </si>
  <si>
    <t>504948320</t>
  </si>
  <si>
    <t>812397256</t>
  </si>
  <si>
    <t>RPZP.01.03.02-32-116/11-02</t>
  </si>
  <si>
    <t>UDA-RPZP.01.03.02-32-116/11-02</t>
  </si>
  <si>
    <t>0c831c1062</t>
  </si>
  <si>
    <t>RPZP.01.03.02-32-116/11</t>
  </si>
  <si>
    <t>2012-03-04</t>
  </si>
  <si>
    <t>Udział Firmy Matt Bogusław Szczurowski w międzynarodowych targach w Pradze "WORLD OF BEAUTY &amp; SPA 2012 SPRING" w dniach 2-3.03.2012</t>
  </si>
  <si>
    <t>11a</t>
  </si>
  <si>
    <t>2013-02-28</t>
  </si>
  <si>
    <t>RPZP.04.05.02-32-031/10-03</t>
  </si>
  <si>
    <t>UDA-RPZP.04.05.02-32-031/10-03</t>
  </si>
  <si>
    <t>0896f47df2</t>
  </si>
  <si>
    <t>RPZP.04.05.02-32-031/10</t>
  </si>
  <si>
    <t>Rozbudowa budynku Ochotniczej Straży Pożarnej w Golczewie działającej w Krajowym Systemie Ratowniczo-Gaśniczym oraz zakup niezbędnego wyposażenia</t>
  </si>
  <si>
    <t>(91)38-60-127</t>
  </si>
  <si>
    <t>(91)38-60-123</t>
  </si>
  <si>
    <t>RPZP.01.01.02-32-032/10-03</t>
  </si>
  <si>
    <t>UDA-RPZP.01.01.02-32-032/10-03</t>
  </si>
  <si>
    <t>2abd43259d</t>
  </si>
  <si>
    <t>RPZP.01.01.02-32-032/10</t>
  </si>
  <si>
    <t>„WZROST KONKURENCYJNOŚCI FIRMY POMERANIAN TIMBER S.A. POPRZEZ WDROŻENIE INNOWACYJNEJ TECHNOLOGII SUSZENIA DREWNA DZIĘKI ZAKUPOWI NOWOCZESNEJ SUSZARNI PRÓŻNIOWEJ”</t>
  </si>
  <si>
    <t>8522258411</t>
  </si>
  <si>
    <t>POMERANIAN TIMBER SPÓŁKA AKCYJNA</t>
  </si>
  <si>
    <t>71-333</t>
  </si>
  <si>
    <t>KRASICKIEGO</t>
  </si>
  <si>
    <t>+48914877446</t>
  </si>
  <si>
    <t>+48914862419</t>
  </si>
  <si>
    <t>811929060</t>
  </si>
  <si>
    <t>RPZP.01.03.02-32-088/11-02</t>
  </si>
  <si>
    <t>UDA-RPZP.01.03.02-32-088/11-02</t>
  </si>
  <si>
    <t>5e2d0e074a</t>
  </si>
  <si>
    <t>RPZP.01.03.02-32-088/11</t>
  </si>
  <si>
    <t>Piękno i biznes, trendy, tendencje i innowacyjne rozwiązania na największych targach kosmetycznych w Europie pn. "Cosmoprof Worldwide Bolonia 2012" organizowanych w dniach 09-12.03.2012.</t>
  </si>
  <si>
    <t>RPZP.04.03.00-32-022/09-04</t>
  </si>
  <si>
    <t>UDA-RPZP.04.03.00-32-022/09-04</t>
  </si>
  <si>
    <t>c961699dca</t>
  </si>
  <si>
    <t>RPZP.04.03.00-32-022/09</t>
  </si>
  <si>
    <t>2009-06-12</t>
  </si>
  <si>
    <t>Uporządkowanie gospodarki wodno - ściekowej na terenie Gminy Ostrowice w obszarze Drawskiego Parku Krajobrazowego – Etap I.</t>
  </si>
  <si>
    <t>6741307172</t>
  </si>
  <si>
    <t>Gmina Ostrowice</t>
  </si>
  <si>
    <t>78-506</t>
  </si>
  <si>
    <t>Ostrowice</t>
  </si>
  <si>
    <t>943615226</t>
  </si>
  <si>
    <t>943615227</t>
  </si>
  <si>
    <t>330920587</t>
  </si>
  <si>
    <t>RPZP.06.02.02-32-012/11-02</t>
  </si>
  <si>
    <t>UDA-RPZP.06.02.02-32-012/11-02</t>
  </si>
  <si>
    <t>580e9e17ec</t>
  </si>
  <si>
    <t>RPZP.06.02.02-32-012/11</t>
  </si>
  <si>
    <t>2008-03-04</t>
  </si>
  <si>
    <t>2013-12-12</t>
  </si>
  <si>
    <t>Remont Bramy Głównej Cmentarza Centralnego w Szczecinie</t>
  </si>
  <si>
    <t>2013-12-13</t>
  </si>
  <si>
    <t>RPZP.01.01.01-32-287/10-05</t>
  </si>
  <si>
    <t>UDA-RPZP.01.01.01-32-287/10-05</t>
  </si>
  <si>
    <t>605826904c</t>
  </si>
  <si>
    <t>RPZP.01.01.01-32-287/10</t>
  </si>
  <si>
    <t>2010-12-18</t>
  </si>
  <si>
    <t>2013-04-24</t>
  </si>
  <si>
    <t>„Wzrost konkurencyjności NZOZ Rehabilitacja Zespół Lekarzy i Fizjoterapeutów poprzez zakup innowacyjnych maszyn i urządzeń”</t>
  </si>
  <si>
    <t>5971186487</t>
  </si>
  <si>
    <t>NZOZ Rehabilitacja Zespół Lekarzy i Fizjoterapeutów</t>
  </si>
  <si>
    <t>Barlinek Miasto</t>
  </si>
  <si>
    <t>095-74-66-18</t>
  </si>
  <si>
    <t>811903378</t>
  </si>
  <si>
    <t>2013-04-25</t>
  </si>
  <si>
    <t>RPZP.01.03.02-32-122/11-01</t>
  </si>
  <si>
    <t>UDA-RPZP.01.03.02-32-122/11-01</t>
  </si>
  <si>
    <t>0626f67e53</t>
  </si>
  <si>
    <t>RPZP.01.03.02-32-122/11</t>
  </si>
  <si>
    <t>2012-05-07</t>
  </si>
  <si>
    <t>Udział w Międzynarodowych Targach "British Bridal Exhibition - Harrogate UK" 11 -13 marzec 2012</t>
  </si>
  <si>
    <t>RPZP.01.03.01-32-056/11-03</t>
  </si>
  <si>
    <t>UDA-RPZP.01.03.01-32-056/11-03</t>
  </si>
  <si>
    <t>1820fcfaee</t>
  </si>
  <si>
    <t>RPZP.01.03.01-32-056/11</t>
  </si>
  <si>
    <t>Wdrożenie Systemu Zarządzania Jakością ISO 9001:2008 drogą do poprawy konkurencyjności firmy NORDWECO Sp. z o.o.</t>
  </si>
  <si>
    <t>8522470430</t>
  </si>
  <si>
    <t>NORDWECO Sp. z o.o.</t>
  </si>
  <si>
    <t>71-130</t>
  </si>
  <si>
    <t>Wieniawskiego</t>
  </si>
  <si>
    <t>914874394</t>
  </si>
  <si>
    <t>914874357</t>
  </si>
  <si>
    <t>320141299</t>
  </si>
  <si>
    <t>RPZP.01.03.02-32-087/11-02</t>
  </si>
  <si>
    <t>UDA-RPZP.01.03.02-32-087/11-02</t>
  </si>
  <si>
    <t>e050fb6b90</t>
  </si>
  <si>
    <t>RPZP.01.03.02-32-087/11</t>
  </si>
  <si>
    <t>Udział Firmy Matt Bogusław Szczurowski w międzynarodowych targach kosmetycznych Beauty International Dusseldorf w dniach 09-11.03.2012 r.</t>
  </si>
  <si>
    <t>RPZP.01.01.01-32-305/10-03</t>
  </si>
  <si>
    <t>UDA-RPZP.01.01.01-32-305/10-03</t>
  </si>
  <si>
    <t>e54150c6e9</t>
  </si>
  <si>
    <t>RPZP.01.01.01-32-305/10</t>
  </si>
  <si>
    <t>INSTYTUT PIĘKNEGO CIAŁA: INNOWACYJNE WYPOSAŻENIE NOWOCZESNEGO GABINETU ODNOWY BIOLOGICZNEJ- SYNERGIA BIERNACKA I PRZYGÓRSKI SP.J</t>
  </si>
  <si>
    <t>6722049680</t>
  </si>
  <si>
    <t>Synergia Biernacka i Przygórski Spółka Jawna</t>
  </si>
  <si>
    <t>ul. Lelewela</t>
  </si>
  <si>
    <t>661129992</t>
  </si>
  <si>
    <t>943119001</t>
  </si>
  <si>
    <t>320736839</t>
  </si>
  <si>
    <t>RPZP.01.01.02-32-148/10-03</t>
  </si>
  <si>
    <t>UDA-RPZP.01.01.02-32-148/10-03</t>
  </si>
  <si>
    <t>a0b3c2bd28</t>
  </si>
  <si>
    <t>RPZP.01.01.02-32-148/10</t>
  </si>
  <si>
    <t>2013-02-06</t>
  </si>
  <si>
    <t>Wzrost konkurencyjnosci firmy Gosco FP Leszek Witecki poprzez zakup innowacyjnych maszyn do produkcji fasad z zastosowaniem paneli fotowoltaicznych</t>
  </si>
  <si>
    <t>9860238177</t>
  </si>
  <si>
    <t>Gosco FP Sp. z o.o. , Sp. komandytowa</t>
  </si>
  <si>
    <t>Chomino</t>
  </si>
  <si>
    <t>913826101</t>
  </si>
  <si>
    <t>913826032</t>
  </si>
  <si>
    <t>321150969</t>
  </si>
  <si>
    <t>RPZP.01.01.01-32-265/09-02</t>
  </si>
  <si>
    <t>UDA-RPZP.01.01.01-32-265/09-02</t>
  </si>
  <si>
    <t>883656b456</t>
  </si>
  <si>
    <t>RPZP.01.01.01-32-265/09</t>
  </si>
  <si>
    <t>„Utworzenie ośrodka diagnostyki i rehabilitacji słabowidzących”</t>
  </si>
  <si>
    <t>8511938533</t>
  </si>
  <si>
    <t>Centrum Okulistyczne dr Barnyk Krzysztof – Ośrodek Diagnostyki i Rehabilitacji Słabowidzących</t>
  </si>
  <si>
    <t>Warzymice - Przecław</t>
  </si>
  <si>
    <t>Dębowa</t>
  </si>
  <si>
    <t>091-450-13-33</t>
  </si>
  <si>
    <t>810999525</t>
  </si>
  <si>
    <t>RPZP.01.01.02-32-128/09-06</t>
  </si>
  <si>
    <t>UDA-RPZP.01.01.02-32-128/09-06</t>
  </si>
  <si>
    <t>562666dfce</t>
  </si>
  <si>
    <t>RPZP.01.01.02-32-128/09</t>
  </si>
  <si>
    <t>Wdrożenie innowacyjnych technologii do produkcji cukierków bezcukrowych</t>
  </si>
  <si>
    <t>8512755740</t>
  </si>
  <si>
    <t>Zakład Produkcji Cukierniczej NORD Sp. z o.o.</t>
  </si>
  <si>
    <t>71-706</t>
  </si>
  <si>
    <t>Gościsława</t>
  </si>
  <si>
    <t>(0-91)4282503</t>
  </si>
  <si>
    <t>812415764</t>
  </si>
  <si>
    <t>RPZP.01.01.02-32-137/10-03</t>
  </si>
  <si>
    <t>UDA-RPZP.01.01.02-32-137/10-03</t>
  </si>
  <si>
    <t>73645d6a86</t>
  </si>
  <si>
    <t>RPZP.01.01.02-32-137/10</t>
  </si>
  <si>
    <t>Zakup komory śrutowniczej wraz z urządzeniami peryferyjnymi</t>
  </si>
  <si>
    <t>RPZP.01.01.03-32-025/10-05</t>
  </si>
  <si>
    <t>UDA-RPZP.01.01.03-32-025/10-05</t>
  </si>
  <si>
    <t>b7bc7966ed</t>
  </si>
  <si>
    <t>RPZP.01.01.03-32-025/10</t>
  </si>
  <si>
    <t>2012-07-23</t>
  </si>
  <si>
    <t>Produkcja modułów fotowoltaicznych przy użyciu zautomatyzowanej linii produkcyjnej</t>
  </si>
  <si>
    <t>Selfa Grzejnictwo Elektryczne Spółka Akcyjna</t>
  </si>
  <si>
    <t>RPZP.01.01.02-32-159/09-06</t>
  </si>
  <si>
    <t>UDA-RPZP.01.01.02-32-159/09-06</t>
  </si>
  <si>
    <t>e61bff0add</t>
  </si>
  <si>
    <t>RPZP.01.01.02-32-159/09</t>
  </si>
  <si>
    <t>2013-04-11</t>
  </si>
  <si>
    <t>Zintegrowany system produkcyjno-narzędziowy</t>
  </si>
  <si>
    <t>8571121184</t>
  </si>
  <si>
    <t>Zakład Metalowy "ALEM" Emilia Borodziuk</t>
  </si>
  <si>
    <t>913872343</t>
  </si>
  <si>
    <t>913870466;913872343</t>
  </si>
  <si>
    <t>812085060</t>
  </si>
  <si>
    <t>RPZP.01.01.01-32-039/10-05</t>
  </si>
  <si>
    <t>UDA-RPZP.01.01.01-32-039/10-05</t>
  </si>
  <si>
    <t>16a9675f55</t>
  </si>
  <si>
    <t>RPZP.01.01.01-32-039/10</t>
  </si>
  <si>
    <t>2012-08-10</t>
  </si>
  <si>
    <t>"Podniesienie konkurencyjności przedsiębiorstwa Skup złomu, transport drogowy Marek Suproń poprzez utworzenie innowacyjnej Okręgowej Stacji Kontroli Pojazdów."</t>
  </si>
  <si>
    <t>6731586331</t>
  </si>
  <si>
    <t>Przedsiębiorstwo Handlowo Usługowe Marek Suproń</t>
  </si>
  <si>
    <t>Sądowa</t>
  </si>
  <si>
    <t>604375460</t>
  </si>
  <si>
    <t>320017524</t>
  </si>
  <si>
    <t>2012-08-17</t>
  </si>
  <si>
    <t>RPZP.01.01.03-32-075/10-03</t>
  </si>
  <si>
    <t>UDA-RPZP.01.01.03-32-075/10-03</t>
  </si>
  <si>
    <t>504fbe0663</t>
  </si>
  <si>
    <t>RPZP.01.01.03-32-075/10</t>
  </si>
  <si>
    <t>Wzmocnienie pozycji konkurencyjnej spółki NewCo poprzez zastosowanie w specjalistycznym centrum odzysku nowatorskich rozwiązań technologicznych w zakresie produkcji paliw alternatywnych</t>
  </si>
  <si>
    <t>8522446851</t>
  </si>
  <si>
    <t>NewCo Spółka z ograniczoną odpowiedzialnością</t>
  </si>
  <si>
    <t>71-179</t>
  </si>
  <si>
    <t>5E</t>
  </si>
  <si>
    <t>+48914526513</t>
  </si>
  <si>
    <t>812737901</t>
  </si>
  <si>
    <t>RPZP.01.01.01-32-169/09-02</t>
  </si>
  <si>
    <t>UDA-RPZP.01.01.01-32-169/09-02</t>
  </si>
  <si>
    <t>6bd9d772c7</t>
  </si>
  <si>
    <t>RPZP.01.01.01-32-169/09</t>
  </si>
  <si>
    <t>2009-10-03</t>
  </si>
  <si>
    <t>2012-03-31</t>
  </si>
  <si>
    <t>Osiągnięcie pozycji lidera na rynku poprzez budowę i wyposażenie w innowacyjny sprzęt medyczny gabinetu stomatologicznego w Dębnie.</t>
  </si>
  <si>
    <t>5971056767</t>
  </si>
  <si>
    <t>Indywidualna Praktyka Lekarska - Lek. Dent. Berlińska Małgorzata</t>
  </si>
  <si>
    <t>104</t>
  </si>
  <si>
    <t>0502-347-265</t>
  </si>
  <si>
    <t>812719518</t>
  </si>
  <si>
    <t>RPZP.01.01.01-32-299/10-04</t>
  </si>
  <si>
    <t>UDA-RPZP.01.01.01-32-299/10-04</t>
  </si>
  <si>
    <t>f16d5f5569</t>
  </si>
  <si>
    <t>RPZP.01.01.01-32-299/10</t>
  </si>
  <si>
    <t>Wdrożenie kondensacyjnego systemu grzewczego wspartego układem solarnym oraz zakup innowacyjnego wyposażenia do Centrum Konferencyjno – Wypoczynkowego w Trzęsaczu</t>
  </si>
  <si>
    <t>8571786699</t>
  </si>
  <si>
    <t>Radosław Kmita Firma Turystyczno – Handlowa „ORKA”</t>
  </si>
  <si>
    <t>Westerplatte</t>
  </si>
  <si>
    <t>91/3862512</t>
  </si>
  <si>
    <t>812427804</t>
  </si>
  <si>
    <t>RPZP.01.01.03-32-050/10-02</t>
  </si>
  <si>
    <t>UDA-RPZP.01.01.03-32-050/10-02</t>
  </si>
  <si>
    <t>1195ef6e7c</t>
  </si>
  <si>
    <t>RPZP.01.01.03-32-050/10</t>
  </si>
  <si>
    <t>Pozyskanie energii elektrycznej ze źródeł odnawialnych. Produkcja turbin wiatrowych według własnego rozwiązania technicznego – zgłoszenie patentowe nr P385060</t>
  </si>
  <si>
    <t>8521575061</t>
  </si>
  <si>
    <t>Zakład Ogólnobudowlany "SARMATA" Paweł Gągała</t>
  </si>
  <si>
    <t>71-266</t>
  </si>
  <si>
    <t>Modrzewskiego</t>
  </si>
  <si>
    <t>914877268</t>
  </si>
  <si>
    <t>811204284</t>
  </si>
  <si>
    <t>RPZP.01.03.02-32-111/11-01</t>
  </si>
  <si>
    <t>UDA-RPZP.01.03.02-32-111/11-01</t>
  </si>
  <si>
    <t>3ce59e2836</t>
  </si>
  <si>
    <t>RPZP.01.03.02-32-111/11</t>
  </si>
  <si>
    <t>2013-12-16</t>
  </si>
  <si>
    <t>Wzrost konkurencyjności spółki "Rarytas" poprzez udział w Międzynarodowych Targach Słodyczy ISM 2012 w Kolonii (Niemcy) w dniach 29.01-01.02.2012</t>
  </si>
  <si>
    <t>8541001794</t>
  </si>
  <si>
    <t>RARYTAS spółka z ograniczoną odpowiedzialnością</t>
  </si>
  <si>
    <t>(91)5783511</t>
  </si>
  <si>
    <t>(91)5783514</t>
  </si>
  <si>
    <t>810647996</t>
  </si>
  <si>
    <t>2013-12-17</t>
  </si>
  <si>
    <t>RPZP.01.03.01-32-067/11-01</t>
  </si>
  <si>
    <t>UDA-RPZP.01.03.01-32-067/11-01</t>
  </si>
  <si>
    <t>ee1105e3c6</t>
  </si>
  <si>
    <t>RPZP.01.03.01-32-067/11</t>
  </si>
  <si>
    <t>Wdrożenie i certyfikacja systemu jakości wg ISO 9001 w Sigma Lift</t>
  </si>
  <si>
    <t>8520008118</t>
  </si>
  <si>
    <t>SIGMA LIFT Mirosław Zaleski</t>
  </si>
  <si>
    <t>71-704</t>
  </si>
  <si>
    <t>Konarskiego</t>
  </si>
  <si>
    <t>914247940</t>
  </si>
  <si>
    <t>914247955</t>
  </si>
  <si>
    <t>810435432</t>
  </si>
  <si>
    <t>RPZP.06.01.02-32-001/10-05</t>
  </si>
  <si>
    <t>UDA-RPZP.06.01.02-32-001/10-05</t>
  </si>
  <si>
    <t>62cb8e5577</t>
  </si>
  <si>
    <t>RPZP.06.01.02-32-001/10</t>
  </si>
  <si>
    <t>2012-04-04</t>
  </si>
  <si>
    <t>2012-12-05</t>
  </si>
  <si>
    <t>Utworzenie punktu informacji turystycznej w pomieszczeniach wieży ratuszowej oraz zakup wyposażenia</t>
  </si>
  <si>
    <t>2012-12-10</t>
  </si>
  <si>
    <t>RPZP.01.03.01-32-092/11-02</t>
  </si>
  <si>
    <t>UDA-RPZP.01.03.01-32-092/11-02</t>
  </si>
  <si>
    <t>88f003502b</t>
  </si>
  <si>
    <t>RPZP.01.03.01-32-092/11</t>
  </si>
  <si>
    <t>2012-10-15</t>
  </si>
  <si>
    <t>Analiza i obliczenia fundamentów obciążonych dynamicznie zaawansowaną usługą zapewniającą wzrost konkurencyjności firmy "PLAN" ANDRZEJ ŻBIKOWSKI</t>
  </si>
  <si>
    <t>8521131281</t>
  </si>
  <si>
    <t>"PLAN" ANDRZEJ ŻBIKOWSKI</t>
  </si>
  <si>
    <t>914268078</t>
  </si>
  <si>
    <t>810139857</t>
  </si>
  <si>
    <t>2012-10-17</t>
  </si>
  <si>
    <t>RPZP.01.03.02-32-123/11-02</t>
  </si>
  <si>
    <t>UDA-RPZP.01.03.02-32-123/11-02</t>
  </si>
  <si>
    <t>bca6b3a106</t>
  </si>
  <si>
    <t>RPZP.01.03.02-32-123/11</t>
  </si>
  <si>
    <t>2012-04-05</t>
  </si>
  <si>
    <t>Udział firmy MATT Bogusław Szczurowski na targach międzynarodowych Cinderella w Wilnie w dniach 16-18.03.2012 roku</t>
  </si>
  <si>
    <t>910810210</t>
  </si>
  <si>
    <t>RPZP.01.03.01-32-099/11-01</t>
  </si>
  <si>
    <t>UDA-RPZP.01.03.01-32-099/11-01</t>
  </si>
  <si>
    <t>fd84384794</t>
  </si>
  <si>
    <t>RPZP.01.03.01-32-099/11</t>
  </si>
  <si>
    <t>2012-05-15</t>
  </si>
  <si>
    <t>2012-05-17</t>
  </si>
  <si>
    <t>2012-04-10</t>
  </si>
  <si>
    <t>Planowanie procesu inwestycyjnego w firmie Dariusz Trybuła poprzez doradztwo w zakresie przygotowania dokumentacji technicznej.</t>
  </si>
  <si>
    <t>8510000635</t>
  </si>
  <si>
    <t>Dariusz Trybuła</t>
  </si>
  <si>
    <t>Pilchowo</t>
  </si>
  <si>
    <t>48608516516</t>
  </si>
  <si>
    <t>0914526166</t>
  </si>
  <si>
    <t>810156910</t>
  </si>
  <si>
    <t>RPZP.01.01.02-32-061/09-04</t>
  </si>
  <si>
    <t>UDA-RPZP.01.01.02-32-061/09-04</t>
  </si>
  <si>
    <t>163342da26</t>
  </si>
  <si>
    <t>RPZP.01.01.02-32-061/09</t>
  </si>
  <si>
    <t>2013-05-09</t>
  </si>
  <si>
    <t>Wzrost konkurencyjności produktowej i procesowej firmy Voigt Promotion Sp. z o. o. poprzez wdrożenie innowacyjnej technologii drukowania wysokojakościowego druku UV oraz druku solwentowego</t>
  </si>
  <si>
    <t>8510110430</t>
  </si>
  <si>
    <t>Voigt Promotion Sp. z o. o.</t>
  </si>
  <si>
    <t>0914312995</t>
  </si>
  <si>
    <t>0914690548</t>
  </si>
  <si>
    <t>811006874</t>
  </si>
  <si>
    <t>2013-05-10</t>
  </si>
  <si>
    <t>RPZP.01.03.02-32-054/11-02</t>
  </si>
  <si>
    <t>UDA-RPZP.01.03.02-32-054/11-02</t>
  </si>
  <si>
    <t>bde4375126</t>
  </si>
  <si>
    <t>RPZP.01.03.02-32-054/11</t>
  </si>
  <si>
    <t>Udział w Międzynarodowych Targach Komponentów do Produkcji Mebli Furnica 2012 organizowanych w Poznaniu w terminie 27-30.03.2012 r.</t>
  </si>
  <si>
    <t>RPZP.01.03.02-32-124/11-02</t>
  </si>
  <si>
    <t>UDA-RPZP.01.03.02-32-124/11-02</t>
  </si>
  <si>
    <t>322ec88e8b</t>
  </si>
  <si>
    <t>RPZP.01.03.02-32-124/11</t>
  </si>
  <si>
    <t>2012-07-04</t>
  </si>
  <si>
    <t>Udział Firmy Matt Bogusław Szczurowski w międzynarodowych targach w Utrecht"BEAUTY TRADE SPECIAL 2012" w dniach 24-26.03.2012</t>
  </si>
  <si>
    <t>Czorsztynska</t>
  </si>
  <si>
    <t>2012-07-10</t>
  </si>
  <si>
    <t>RPZP.01.01.02-32-068/09-02</t>
  </si>
  <si>
    <t>UDA-RPZP.01.01.02-32-068/09-02</t>
  </si>
  <si>
    <t>2e2520bbcf</t>
  </si>
  <si>
    <t>RPZP.01.01.02-32-068/09</t>
  </si>
  <si>
    <t>Wprowadzenie innowacji procesowej w REBUDROG Sp. z o. o. poprzez rozbudowę parku maszynowego i zaplecza warsztatowo-magazynowego</t>
  </si>
  <si>
    <t>5941419231</t>
  </si>
  <si>
    <t>REBUDROG Spółka z ograniczoną odpowiedzialnością</t>
  </si>
  <si>
    <t>Rębusz</t>
  </si>
  <si>
    <t>095-768-01-44</t>
  </si>
  <si>
    <t>210970411</t>
  </si>
  <si>
    <t>RPZP.01.03.02-32-129/11-02</t>
  </si>
  <si>
    <t>UDA-RPZP.01.03.02-32-129/11-02</t>
  </si>
  <si>
    <t>3f52821c4b</t>
  </si>
  <si>
    <t>RPZP.01.03.02-32-129/11</t>
  </si>
  <si>
    <t>2013-04-19</t>
  </si>
  <si>
    <t>Udział firmy Rafał Ogłaza Fotografia w międzynarodowych targach The National Wedding Show organizowanych w dniach 16-18 marca 2012 roku, Birmingham NEC (Wlk. Brytania)</t>
  </si>
  <si>
    <t>8512888205</t>
  </si>
  <si>
    <t>Rafał Ogłaza Fotografia</t>
  </si>
  <si>
    <t>71-756</t>
  </si>
  <si>
    <t>Żabia</t>
  </si>
  <si>
    <t>663136630</t>
  </si>
  <si>
    <t>320713471</t>
  </si>
  <si>
    <t>2013-04-22</t>
  </si>
  <si>
    <t>RPZP.07.01.02-32-004/09-05</t>
  </si>
  <si>
    <t>UDA-RPZP.07.01.02-32-004/09-05</t>
  </si>
  <si>
    <t>c27e9bb907</t>
  </si>
  <si>
    <t>RPZP.07.01.02-32-004/09</t>
  </si>
  <si>
    <t>Podniesienia jakości kształcenia zawodowego poprzez wyposażenie pracowni szkolnych</t>
  </si>
  <si>
    <t>(091)4153182</t>
  </si>
  <si>
    <t>(091)4163002</t>
  </si>
  <si>
    <t>811683965</t>
  </si>
  <si>
    <t>RPZP.04.03.00-32-010/09-04</t>
  </si>
  <si>
    <t>UDA-RPZP.04.03.00-32-010/09-04</t>
  </si>
  <si>
    <t>ea94f2a9fb</t>
  </si>
  <si>
    <t>RPZP.04.03.00-32-010/09</t>
  </si>
  <si>
    <t>2012-10-12</t>
  </si>
  <si>
    <t>Kontynuacja budowy kanalizacji sanitarnej w kierunku do miejscowości Godków Osiedle PKP</t>
  </si>
  <si>
    <t>8581726144</t>
  </si>
  <si>
    <t>Gmina Chojna</t>
  </si>
  <si>
    <t>(091)414-14-85</t>
  </si>
  <si>
    <t>(091)414-10-35w.32</t>
  </si>
  <si>
    <t>811684574</t>
  </si>
  <si>
    <t>2012-10-18</t>
  </si>
  <si>
    <t>RPZP.01.01.02-32-076/09-03</t>
  </si>
  <si>
    <t>UDA-RPZP.01.01.02-32-076/09-03</t>
  </si>
  <si>
    <t>37af50caa7</t>
  </si>
  <si>
    <t>RPZP.01.01.02-32-076/09</t>
  </si>
  <si>
    <t>2012-07-09</t>
  </si>
  <si>
    <t>"Wzrost konkurencyjności firmy Andreas Sp. z o.o. poprzez unowocześnienie infrastruktury przeładunkowej oraz powiększenie magazynu na nabrzeżu SNOP w Szczecinie".</t>
  </si>
  <si>
    <t>Andreas spółka z ograniczoną odpowiedzialnością</t>
  </si>
  <si>
    <t>0914538691</t>
  </si>
  <si>
    <t>0914538167</t>
  </si>
  <si>
    <t>RPZP.01.03.02-32-112/11-02</t>
  </si>
  <si>
    <t>UDA-RPZP.01.03.02-32-112/11-02</t>
  </si>
  <si>
    <t>dd4e18e510</t>
  </si>
  <si>
    <t>RPZP.01.03.02-32-112/11</t>
  </si>
  <si>
    <t>2012-04-19</t>
  </si>
  <si>
    <t>Udział firmy Konsbud w Międzynarodowych Targach Budownictwa Budma 2012, które odbędą się w Poznaniu w dniach 24-27 stycznia 2012 roku pod hasłem „Budownictwo przyszłości”</t>
  </si>
  <si>
    <t>8581297743</t>
  </si>
  <si>
    <t>"Konsbud" Projektowanie i Realizacja Konstrukcji Budowlanych Przemysław Żurowski</t>
  </si>
  <si>
    <t>Stobno</t>
  </si>
  <si>
    <t>55A</t>
  </si>
  <si>
    <t>N/d</t>
  </si>
  <si>
    <t>91-812-53-87</t>
  </si>
  <si>
    <t>91-812-83-87</t>
  </si>
  <si>
    <t>812450938</t>
  </si>
  <si>
    <t>RPZP.04.03.00-32-009/09-02</t>
  </si>
  <si>
    <t>UDA-RPZP.04.03.00-32-009/09-02</t>
  </si>
  <si>
    <t>afe31df933</t>
  </si>
  <si>
    <t>RPZP.04.03.00-32-009/09</t>
  </si>
  <si>
    <t>2012-04-25</t>
  </si>
  <si>
    <t>Budowa kanalizacji sanitarnej grawitacyjno - tłocznej Darż - Maszewo, Dębice - Maszewo.</t>
  </si>
  <si>
    <t>RPZP.01.03.02-32-126/11-01</t>
  </si>
  <si>
    <t>UDA-RPZP.01.03.02-32-126/11-01</t>
  </si>
  <si>
    <t>2ad5db9356</t>
  </si>
  <si>
    <t>RPZP.01.03.02-32-126/11</t>
  </si>
  <si>
    <t>Wystawiennictwo w dniach 16-18.03.2012 na Międzynarodowych Targach Budowlanych BUD-GRYF w Szczecinie Centrum Targowe MTS ul. Struga 6-8</t>
  </si>
  <si>
    <t>AGAT + SPÓŁKA Z OGRANICZONĄ ODPOWIEDZIALNOŚCIĄ</t>
  </si>
  <si>
    <t>RPZP.01.03.02-32-127/11-03</t>
  </si>
  <si>
    <t>UDA-RPZP.01.03.02-32-127/11-03</t>
  </si>
  <si>
    <t>61347b5240</t>
  </si>
  <si>
    <t>RPZP.01.03.02-32-127/11</t>
  </si>
  <si>
    <t xml:space="preserve">Wystawiennictwo w dniach 20-23 marzec 2012 r. na Międzynarodowych Targach "NORDBYYG 2012" w Szwecji Stockholmsmässan AB S-125 80 STOCKHOLM </t>
  </si>
  <si>
    <t>2013-10-09</t>
  </si>
  <si>
    <t>RPZP.04.02.00-32-008/10-02</t>
  </si>
  <si>
    <t>UDA-RPZP.04.02.00-32-008/10-02</t>
  </si>
  <si>
    <t>728e04ce89</t>
  </si>
  <si>
    <t>RPZP.04.02.00-32-008/10</t>
  </si>
  <si>
    <t>2012-06-25</t>
  </si>
  <si>
    <t>Budowa i wyposażenie punktów do selektywnej zbiórki odpadów na terenie miasta Karlino</t>
  </si>
  <si>
    <t>943117273</t>
  </si>
  <si>
    <t>943117410</t>
  </si>
  <si>
    <t>RPZP.01.01.02-32-050/09-03</t>
  </si>
  <si>
    <t>UDA-RPZP.01.01.02-32-050/09-03</t>
  </si>
  <si>
    <t>6a7fb579f7</t>
  </si>
  <si>
    <t>RPZP.01.01.02-32-050/09</t>
  </si>
  <si>
    <t>"Zwiększenie konkurencyjności firmy Rohem Jarosław Gwizdalla poprzez wprowadzenie nowoczesnych maszyn do produkcji wkładów kominowych"</t>
  </si>
  <si>
    <t>5922151075</t>
  </si>
  <si>
    <t>Rohem Jarosław Gwizdalla</t>
  </si>
  <si>
    <t>72-122</t>
  </si>
  <si>
    <t>Łoźnica</t>
  </si>
  <si>
    <t>0516130992</t>
  </si>
  <si>
    <t>0918858734</t>
  </si>
  <si>
    <t>193074419</t>
  </si>
  <si>
    <t>RPZP.01.01.02-32-058/10-04</t>
  </si>
  <si>
    <t>UDA-RPZP.01.01.02-32-058/10-04</t>
  </si>
  <si>
    <t>4fa1840342</t>
  </si>
  <si>
    <t>RPZP.01.01.02-32-058/10</t>
  </si>
  <si>
    <t>2013-01-16</t>
  </si>
  <si>
    <t xml:space="preserve">Zakup maszyn i urządzeń celem wdrożenia innowacyjnej technologii przerobu odpadów z tworzyw sztucznych i gumy na elementy infrastruktury bezpieczeństwa drogowego – azyle drogowe </t>
  </si>
  <si>
    <t>6731636218</t>
  </si>
  <si>
    <t>CRB GROUP R. HOŁDAKOWSKI, M. BUSZKO, K. PARNOWSKI S.C.</t>
  </si>
  <si>
    <t>Strachocin</t>
  </si>
  <si>
    <t>600384365</t>
  </si>
  <si>
    <t>320063234</t>
  </si>
  <si>
    <t>RPZP.01.01.01-32-226/10-04</t>
  </si>
  <si>
    <t>UDA-RPZP.01.01.01-32-226/10-04</t>
  </si>
  <si>
    <t>90543fd809</t>
  </si>
  <si>
    <t>RPZP.01.01.01-32-226/10</t>
  </si>
  <si>
    <t>2012-04-28</t>
  </si>
  <si>
    <t>2012-07-11</t>
  </si>
  <si>
    <t>Wzmocnienie pozycji konkurencyjnej firmy Smila poprzez uruchomienie profesjonalnego salonu sprzedaży oraz udoskonalenie oferty sklepu internetowego Hairstore.pl</t>
  </si>
  <si>
    <t>8512562076</t>
  </si>
  <si>
    <t>SMILA Piotr Kościuczyk, Ewa Kościuczyk</t>
  </si>
  <si>
    <t>71-343</t>
  </si>
  <si>
    <t>Chełmońskiego</t>
  </si>
  <si>
    <t>0918867005</t>
  </si>
  <si>
    <t>0918867006</t>
  </si>
  <si>
    <t>320133680</t>
  </si>
  <si>
    <t>RPZP.01.01.02-32-034/08-03</t>
  </si>
  <si>
    <t>UDA-RPZP.01.01.02-32-034/08-03</t>
  </si>
  <si>
    <t>573932123b</t>
  </si>
  <si>
    <t>RPZP.01.01.02-32-034/08</t>
  </si>
  <si>
    <t>Rozbudowa zasobów produkcyjnych oraz zakresu działalności firmy Metaltech w siedzibie firmy w Mirosławcu, ul. Orla 6, w celu zwiększenia wydajności produkcji i rentowności działalności.</t>
  </si>
  <si>
    <t>RPZP.01.02.00</t>
  </si>
  <si>
    <t>RPZP.01.02.01</t>
  </si>
  <si>
    <t>RPZP.01.02.01-32-004/10-03</t>
  </si>
  <si>
    <t>UDA-RPZP.01.02.01-32-004/10-03</t>
  </si>
  <si>
    <t>b97c2874c8</t>
  </si>
  <si>
    <t>RPZP.01.02.01-32-004/10</t>
  </si>
  <si>
    <t>Rozwój Parku Technologicznego w Koszalinie</t>
  </si>
  <si>
    <t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t>
  </si>
  <si>
    <t>6692487055</t>
  </si>
  <si>
    <t>Park Technologiczny Spółka Akcyjna</t>
  </si>
  <si>
    <t>75-411</t>
  </si>
  <si>
    <t>Partyzantów</t>
  </si>
  <si>
    <t>943167910</t>
  </si>
  <si>
    <t>spółka akcyjna - duże przedsiębiorstwo</t>
  </si>
  <si>
    <t>320725652</t>
  </si>
  <si>
    <t>RPZP.05.01.02-32-006/10-02</t>
  </si>
  <si>
    <t>UDA-RPZP.05.01.02-32-006/10-02</t>
  </si>
  <si>
    <t>a25807eb20</t>
  </si>
  <si>
    <t>RPZP.05.01.02-32-006/10</t>
  </si>
  <si>
    <t>Rozwój systemu informacji turystycznej w Świnoujściu</t>
  </si>
  <si>
    <t>RPZP.01.01.02-32-176/10-03</t>
  </si>
  <si>
    <t>UDA-RPZP.01.01.02-32-176/10-03</t>
  </si>
  <si>
    <t>f0ea6f82c0</t>
  </si>
  <si>
    <t>RPZP.01.01.02-32-176/10</t>
  </si>
  <si>
    <t>Podniesienie konkurencyjności firmy Przedsiębiorstwo Budowlane CIROKO sp. z o.o. poprzez zakup oprogramowania wraz z właściwym do jego funkcjonowania sprzętem elektronicznym.</t>
  </si>
  <si>
    <t>Przedsiębiorstwo Budowlane Ciroko Spółka z ograniczoną odpowiedzialnością</t>
  </si>
  <si>
    <t>+48914830430</t>
  </si>
  <si>
    <t>+48914830431</t>
  </si>
  <si>
    <t>RPZP.01.01.01-32-232/10-03</t>
  </si>
  <si>
    <t>UDA-RPZP.01.01.01-32-232/10-03</t>
  </si>
  <si>
    <t>bf7fa30e97</t>
  </si>
  <si>
    <t>RPZP.01.01.01-32-232/10</t>
  </si>
  <si>
    <t>2012-07-30</t>
  </si>
  <si>
    <t>"Wprowadzenie nowej innowacyjnej oferty edukacyjnej w Akademii Małego Europejczyka w Szczecinie"</t>
  </si>
  <si>
    <t>RPZP.01.01.02-32-133/08-02</t>
  </si>
  <si>
    <t>UDA-RPZP.01.01.02-32-133/08-02</t>
  </si>
  <si>
    <t>b6711362ef</t>
  </si>
  <si>
    <t>RPZP.01.01.02-32-133/08</t>
  </si>
  <si>
    <t>Uruchomienie usług usuwania materiałów budowlanych zawierających azbest przez firmę STAN-FED</t>
  </si>
  <si>
    <t>8571407294</t>
  </si>
  <si>
    <t>Stanisław Fedorowicz – firma STAN-FED</t>
  </si>
  <si>
    <t>Kasprowicza</t>
  </si>
  <si>
    <t>913870483</t>
  </si>
  <si>
    <t>506161378</t>
  </si>
  <si>
    <t>812553160</t>
  </si>
  <si>
    <t>RPZP.01.01.02-32-126/09-03</t>
  </si>
  <si>
    <t>UDA-RPZP.01.01.02-32-126/09-03</t>
  </si>
  <si>
    <t>f073cf3fbe</t>
  </si>
  <si>
    <t>RPZP.01.01.02-32-126/09</t>
  </si>
  <si>
    <t>Zakup urządzeń i wyposażenia celem wprowadzenie nowych usług w zakładzie naprawy pojazdów Pawlikiewicz i Synowie.</t>
  </si>
  <si>
    <t>8511032465</t>
  </si>
  <si>
    <t>"PAWLIKIEWICZ I SYNOWIE" USŁUGI SAMOCHODOWE PAWLIKIEWICZ RYSZARD PIOTR</t>
  </si>
  <si>
    <t>810820526</t>
  </si>
  <si>
    <t>RPZP.05.05.01-32-027/11-02</t>
  </si>
  <si>
    <t>UDA-RPZP.05.05.01-32-027/11-02</t>
  </si>
  <si>
    <t>02acf8856e</t>
  </si>
  <si>
    <t>RPZP.05.05.01-32-027/11</t>
  </si>
  <si>
    <t>Razem możemy więcej–adaptacja lokali na potrzeby utworzenia placówki opiekuńczo-wychowawczej wsparcia dziennego–świetlica środowiskowa oraz na potrzeby centrum pomocy i wsparcia w zakresie uzależnień</t>
  </si>
  <si>
    <t>8550004059</t>
  </si>
  <si>
    <t>Zakład Gospodarki Mieszkaniowej</t>
  </si>
  <si>
    <t>(91)321-22-80</t>
  </si>
  <si>
    <t>gminna samorządowa jednostka organizacyjna</t>
  </si>
  <si>
    <t>810506586</t>
  </si>
  <si>
    <t>jednostka organizacyjna jst</t>
  </si>
  <si>
    <t>RPZP.01.03.02-32-005/12-01</t>
  </si>
  <si>
    <t>UDA-RPZP.01.03.02-32-005/12-01</t>
  </si>
  <si>
    <t>cf8072fe63</t>
  </si>
  <si>
    <t>RPZP.01.03.02-32-005/12</t>
  </si>
  <si>
    <t>2012-06-27</t>
  </si>
  <si>
    <t>Udział w targach branży morskiej Europort Romania 2012, w Konstancy w Rumunii, w dniach 8-10 maja 2012</t>
  </si>
  <si>
    <t>8510013276</t>
  </si>
  <si>
    <t>LINK 1 WĘDZIŃSKI MACIEJ</t>
  </si>
  <si>
    <t>WĘGORNIK</t>
  </si>
  <si>
    <t>914623414</t>
  </si>
  <si>
    <t>810370709</t>
  </si>
  <si>
    <t>RPZP.01.03.01-32-106/11-01</t>
  </si>
  <si>
    <t>UDA-RPZP.01.03.01-32-106/11-01</t>
  </si>
  <si>
    <t>6747bac289</t>
  </si>
  <si>
    <t>RPZP.01.03.01-32-106/11</t>
  </si>
  <si>
    <t>Wzrost konkurencyjności Sklepu spożywczego Grażyny Husejko poprzez specjalistyczne doradztwo w zakresie planowania inwestycyjnego</t>
  </si>
  <si>
    <t>8570208871</t>
  </si>
  <si>
    <t>Sklep spożywczy - Grażyna Husejko</t>
  </si>
  <si>
    <t>72-346</t>
  </si>
  <si>
    <t>Pobierowo</t>
  </si>
  <si>
    <t>Kilińskiego</t>
  </si>
  <si>
    <t>913874271</t>
  </si>
  <si>
    <t>811191699</t>
  </si>
  <si>
    <t>RPZP.01.03.02-32-130/11-02</t>
  </si>
  <si>
    <t>UDA-RPZP.01.03.02-32-130/11-02</t>
  </si>
  <si>
    <t>4e53f931dd</t>
  </si>
  <si>
    <t>RPZP.01.03.02-32-130/11</t>
  </si>
  <si>
    <t>2013-02-19</t>
  </si>
  <si>
    <t>Udział w targach IFAT 2012 organizowanych w München, Niemcy w terminie 07-11.05.2012</t>
  </si>
  <si>
    <t>Gamm-Bud Spółka z ograniczoną odpowiedzialnością</t>
  </si>
  <si>
    <t>914835011,4851360</t>
  </si>
  <si>
    <t>914831157</t>
  </si>
  <si>
    <t>RPZP.02.01.02-32-068/09-02</t>
  </si>
  <si>
    <t>UDA-RPZP.02.01.02-32-068/09-02</t>
  </si>
  <si>
    <t>9e3a886c7a</t>
  </si>
  <si>
    <t>RPZP.02.01.02-32-068/09</t>
  </si>
  <si>
    <t>Przebudowa ulic 5 Marca, Targowej i Kościuszki w zabytkowym centrum Połczyna-Zdroju w celu zwiększenia atrakcyjności inwestycyjnej i turystycznej gminy uzdrowiskowej</t>
  </si>
  <si>
    <t>RPZP.01.01.03-32-041/10-04</t>
  </si>
  <si>
    <t>UDA-RPZP.01.01.03-32-041/10-04</t>
  </si>
  <si>
    <t>72432473bc</t>
  </si>
  <si>
    <t>RPZP.01.01.03-32-041/10</t>
  </si>
  <si>
    <t>2012-06-20</t>
  </si>
  <si>
    <t>Wdrożenie innowacyjnej technologii FIBER LASER w firmie HORSEPOWER TUNING poprzez zakup nowoczesnego lasera światłowodowego</t>
  </si>
  <si>
    <t>Kamieniec 31</t>
  </si>
  <si>
    <t>RPZP.04.01.00</t>
  </si>
  <si>
    <t>RPZP.04.01.00-32-002/11-02</t>
  </si>
  <si>
    <t>UDA-RPZP.04.01.00-32-002/11-02</t>
  </si>
  <si>
    <t>254e3bffa4</t>
  </si>
  <si>
    <t>RPZP.04.01.00-32-002/11</t>
  </si>
  <si>
    <t>Budowa elektrowni wiatrowej DBC Wind Tech w Jarszewku</t>
  </si>
  <si>
    <t>39 Energia odnawialna: wiatrowa</t>
  </si>
  <si>
    <t>RPZP.01.03.02-32-001/12-02</t>
  </si>
  <si>
    <t>UDA-RPZP.01.03.02-32-001/12-02</t>
  </si>
  <si>
    <t>ad9c02a6e7</t>
  </si>
  <si>
    <t>RPZP.01.03.02-32-001/12</t>
  </si>
  <si>
    <t>Udział w Międzynarodowych Targach PLMA 2012 "World of Private Label" w Amsterdamie 22-23.05.2012</t>
  </si>
  <si>
    <t>2013-10-02</t>
  </si>
  <si>
    <t>RPZP.01.03.02-32-006/12-01</t>
  </si>
  <si>
    <t>UDA-RPZP.01.03.02-32-006/12-01</t>
  </si>
  <si>
    <t>d76a331f5e</t>
  </si>
  <si>
    <t>RPZP.01.03.02-32-006/12</t>
  </si>
  <si>
    <t>2012-05-26</t>
  </si>
  <si>
    <t>Udział w targach branży morskiej Navalia 2012, w Vigo w Hiszpanii, 22-24 maja 2012</t>
  </si>
  <si>
    <t>RPZP.01.01.03-32-089/09-03</t>
  </si>
  <si>
    <t>UDA-RPZP.01.01.03-32-089/09-03</t>
  </si>
  <si>
    <t>2894f4a637</t>
  </si>
  <si>
    <t>RPZP.01.01.03-32-089/09</t>
  </si>
  <si>
    <t>2012-05-30</t>
  </si>
  <si>
    <t>2014-01-24</t>
  </si>
  <si>
    <t>„Budowa hali produkcyjnej wraz z rozbudową linii do produkcji stolarki budowlanej w oparciu o innowacyjne maszyny i urządzenia”</t>
  </si>
  <si>
    <t>9551899751</t>
  </si>
  <si>
    <t>GM Plast spółka z ograniczoną odpowiedzialnością</t>
  </si>
  <si>
    <t>0914836547</t>
  </si>
  <si>
    <t>0914853144</t>
  </si>
  <si>
    <t>811701670</t>
  </si>
  <si>
    <t>2014-01-28</t>
  </si>
  <si>
    <t>RPZP.01.03.02-32-119/11-01</t>
  </si>
  <si>
    <t>UDA-RPZP.01.03.02-32-119/11-01</t>
  </si>
  <si>
    <t>f2ce85e0f4</t>
  </si>
  <si>
    <t>RPZP.01.03.02-32-119/11</t>
  </si>
  <si>
    <t>Udział Firmy Matt Bogusław Szczurowski w międzynarodowych targach w Lipsku "BEAUTY FORUM LEIPZIG" w dniach 28-29.04.2012</t>
  </si>
  <si>
    <t>RPZP.07.01.02-32-011/09-06</t>
  </si>
  <si>
    <t>UDA-RPZP.07.01.02-32-011/09-06</t>
  </si>
  <si>
    <t>RPZP.07.01.02-32-011/09</t>
  </si>
  <si>
    <t>Poprawa jakości kształcenia szczecińskich szkół ponadgimnazjalnych poprzez zakup wyposażenia i środków dydaktycznych oraz modernizację pracowni zgodnie z potrzebami rynku pracy</t>
  </si>
  <si>
    <t>RPZP.04.03.00-32-016/09-06</t>
  </si>
  <si>
    <t>UDA-RPZP.04.03.00-32-016/09-06</t>
  </si>
  <si>
    <t>918eea088c</t>
  </si>
  <si>
    <t>RPZP.04.03.00-32-016/09</t>
  </si>
  <si>
    <t>Budowa sieci kanalizacyjnej na terenie Aglomeracji Komarowo - Miejscowości Załom, Pucice, Rurzyca</t>
  </si>
  <si>
    <t>8561790676</t>
  </si>
  <si>
    <t>Goleniowskie Wodociągi i Kanalizacja Sp. z o.o.</t>
  </si>
  <si>
    <t>0914072531</t>
  </si>
  <si>
    <t>0918812335</t>
  </si>
  <si>
    <t>320420881</t>
  </si>
  <si>
    <t>RPZP.01.01.03-32-067/09-07</t>
  </si>
  <si>
    <t>UDA-RPZP.01.01.03-32-067/09-07</t>
  </si>
  <si>
    <t>9c969dee66</t>
  </si>
  <si>
    <t>RPZP.01.01.03-32-067/09</t>
  </si>
  <si>
    <t>2013-10-11</t>
  </si>
  <si>
    <t>IMPLEMENTACJA INNOWACJI PRZEMYSŁU PRZETWÓRSTWA DRZEWNEGO W PRZEDSIĘBIORSTWIE KJB KRZYSZTOF BAŁAMĄCEK W ZAKŁADZIE RADOWO MAŁE</t>
  </si>
  <si>
    <t>9551935524</t>
  </si>
  <si>
    <t>KJB KRZYSZTOF BAŁAMĄCEK</t>
  </si>
  <si>
    <t>POLANKA</t>
  </si>
  <si>
    <t>914635992</t>
  </si>
  <si>
    <t>912972149</t>
  </si>
  <si>
    <t>320251020</t>
  </si>
  <si>
    <t>2013-10-15</t>
  </si>
  <si>
    <t>RPZP.01.01.03-32-073/09-04</t>
  </si>
  <si>
    <t>UDA-RPZP.01.01.03-32-073/09-04</t>
  </si>
  <si>
    <t>0aeb3b65af</t>
  </si>
  <si>
    <t>RPZP.01.01.03-32-073/09</t>
  </si>
  <si>
    <t>INWESTYCJA W INNOWACYJNĄ TECHNOLOGIĘ UMOŻLIWIAJĄCĄ WDROŻENIE NOWYCH USŁUG W FIRMIE E-CHO SP. Z O.O. W CHOSZCZNIE</t>
  </si>
  <si>
    <t>5941515236</t>
  </si>
  <si>
    <t>"E-CHO" SPÓŁKA Z OGRANICZONĄ ODPOWIEDZIALNOŚCIĄ</t>
  </si>
  <si>
    <t>WOLNOŚCI</t>
  </si>
  <si>
    <t>957651339</t>
  </si>
  <si>
    <t>957651299</t>
  </si>
  <si>
    <t>812665053</t>
  </si>
  <si>
    <t>RPZP.01.01.02-32-032/09-04</t>
  </si>
  <si>
    <t>UDA-RPZP.01.01.02-32-032/09-04</t>
  </si>
  <si>
    <t>00827f0395</t>
  </si>
  <si>
    <t>RPZP.01.01.02-32-032/09</t>
  </si>
  <si>
    <t>Budowa nowoczesnego zakładu produkcyjnego w branży tworzyw sztucznych</t>
  </si>
  <si>
    <t>POL-GLASS Spółka Jawna Krzysztof Górnicki Andrzej Bomba</t>
  </si>
  <si>
    <t>RPZP.01.03.01-32-029/11-05</t>
  </si>
  <si>
    <t>UDA-RPZP.01.03.01-32-029/11-05</t>
  </si>
  <si>
    <t>42c1c9c2b2</t>
  </si>
  <si>
    <t>RPZP.01.03.01-32-029/11</t>
  </si>
  <si>
    <t>2013-07-08</t>
  </si>
  <si>
    <t>Opracowanie projektu budowlanego Centrum Konferencyjno-Szkoleniowe w Jankowie</t>
  </si>
  <si>
    <t>2530026327</t>
  </si>
  <si>
    <t>TEKMAR Wioletta Piasecka</t>
  </si>
  <si>
    <t>Jankowo</t>
  </si>
  <si>
    <t>12 A</t>
  </si>
  <si>
    <t>0943615372</t>
  </si>
  <si>
    <t>0943615347</t>
  </si>
  <si>
    <t>321279930</t>
  </si>
  <si>
    <t>2013-07-10</t>
  </si>
  <si>
    <t>RPZP.01.01.01-32-399/10-02</t>
  </si>
  <si>
    <t>UDA-RPZP.01.01.01-32-399/10-02</t>
  </si>
  <si>
    <t>33376a9966</t>
  </si>
  <si>
    <t>RPZP.01.01.01-32-399/10</t>
  </si>
  <si>
    <t>Wzrost konkurencyjnośći przedsiębiorstwa Uromed Jakub Koteras poprzez inwestycję procesową w diagnostyce urodynamicznej - kluczem do poprawy komfortu życia kobiet.</t>
  </si>
  <si>
    <t>7631554757</t>
  </si>
  <si>
    <t>UROMED Jakub Koteras</t>
  </si>
  <si>
    <t>914894233</t>
  </si>
  <si>
    <t>914894232</t>
  </si>
  <si>
    <t>320647001</t>
  </si>
  <si>
    <t>RPZP.01.01.02-32-090/10-02</t>
  </si>
  <si>
    <t>UDA-RPZP.01.01.02-32-090/10-02</t>
  </si>
  <si>
    <t>58690f4795</t>
  </si>
  <si>
    <t>RPZP.01.01.02-32-090/10</t>
  </si>
  <si>
    <t>Rozwój procesów produkcyjnych i wytwarzanie elektrycznych części do silników gazowych poprzez zastosowanie innowacyjnych rozwiązań w przedsiębiorstwie "MOTORTECH Polska Krzysztof Walicki i Wspólnicy"</t>
  </si>
  <si>
    <t>6711753004</t>
  </si>
  <si>
    <t>MOTORTECH POLSKA KRZYSZTOF WALICKI I WSPÓLNICY SPÓŁKA JAWNA</t>
  </si>
  <si>
    <t>78-122</t>
  </si>
  <si>
    <t>Charzyno</t>
  </si>
  <si>
    <t>Polna</t>
  </si>
  <si>
    <t>943522758</t>
  </si>
  <si>
    <t>943526102</t>
  </si>
  <si>
    <t>320414461</t>
  </si>
  <si>
    <t>RPZP.01.03.02-32-117/11-03</t>
  </si>
  <si>
    <t>UDA-RPZP.01.03.02-32-117/11-03</t>
  </si>
  <si>
    <t>f069fa7b87</t>
  </si>
  <si>
    <t>RPZP.01.03.02-32-117/11</t>
  </si>
  <si>
    <t>Udział Firmy Matt Bogusław Szczurowski w międzynarodowych targach w Rydze "International exhibition EXPO BEAUTY 2012" w dniach 11-13.05.2012</t>
  </si>
  <si>
    <t>RPZP.01.03.02-32-125/11-04</t>
  </si>
  <si>
    <t>UDA-RPZP.01.03.02-32-125/11-03</t>
  </si>
  <si>
    <t>453f0f3416</t>
  </si>
  <si>
    <t>RPZP.01.03.02-32-125/11</t>
  </si>
  <si>
    <t>Udział w Międzynarodowych Targach "Interzoo 2012" Norymberga, Niemcy w terminie 17-20.05.2012r.</t>
  </si>
  <si>
    <t>943126922</t>
  </si>
  <si>
    <t>2014-06-09</t>
  </si>
  <si>
    <t>RPZP.03.00.00</t>
  </si>
  <si>
    <t>RPZP.03.02.00</t>
  </si>
  <si>
    <t>RPZP.03.02.00-32-001/10-03</t>
  </si>
  <si>
    <t>UDA-RPZP.03.02.00-32-001/10-03</t>
  </si>
  <si>
    <t>f4c966ac25</t>
  </si>
  <si>
    <t>RPZP.03.02.00-32-001/10</t>
  </si>
  <si>
    <t>Gmin@ na fali</t>
  </si>
  <si>
    <t>13 Usługi i aplikacje dla obywateli (e-zdrowie, e-administracja, e-edukacja, e-integracja itp.)</t>
  </si>
  <si>
    <t>2012-11-15</t>
  </si>
  <si>
    <t>RPZP.01.03.02-32-004/12-01</t>
  </si>
  <si>
    <t>UDA-RPZP.01.03.02-32-004/12-01</t>
  </si>
  <si>
    <t>8362a287ad</t>
  </si>
  <si>
    <t>RPZP.01.03.02-32-004/12</t>
  </si>
  <si>
    <t>2012-06-12</t>
  </si>
  <si>
    <t>XXI Targi Turystyczne Market Tour, Szczecin 12-13.05.2012</t>
  </si>
  <si>
    <t>RPZP.01.01.01-32-062/08-05</t>
  </si>
  <si>
    <t>UDA-RPZP.01.01.01-32-062/08-05</t>
  </si>
  <si>
    <t>ab32da3415</t>
  </si>
  <si>
    <t>RPZP.01.01.01-32-062/08</t>
  </si>
  <si>
    <t>2009-09-03</t>
  </si>
  <si>
    <t>2014-08-25</t>
  </si>
  <si>
    <t>Zakup zestawu diagnostycznego USG do badań dopplerowskich i obrazowania w 4D</t>
  </si>
  <si>
    <t>6711397851</t>
  </si>
  <si>
    <t>Prywatny Gabinet Ginekologiczny Barbara Blicharczyk</t>
  </si>
  <si>
    <t>2C</t>
  </si>
  <si>
    <t>0943548291,604404193</t>
  </si>
  <si>
    <t>0943548291</t>
  </si>
  <si>
    <t>330349520</t>
  </si>
  <si>
    <t>2014-08-26</t>
  </si>
  <si>
    <t>RPZP.01.01.01-32-107/09-04</t>
  </si>
  <si>
    <t>UDA-RPZP.01.01.01-32-107/09-04</t>
  </si>
  <si>
    <t>38a7385329</t>
  </si>
  <si>
    <t>RPZP.01.01.01-32-107/09</t>
  </si>
  <si>
    <t>2012-07-25</t>
  </si>
  <si>
    <t>Rozbudowa parku maszynowego przedsiębiorstwa C.M. kluczem do podniesienia konkurencyjności na rynku krajowym</t>
  </si>
  <si>
    <t>8520023359</t>
  </si>
  <si>
    <t>Firma Handlowo-Uslugowa "C.M." Marek Czaja</t>
  </si>
  <si>
    <t>71-163</t>
  </si>
  <si>
    <t>28A</t>
  </si>
  <si>
    <t>0914877976</t>
  </si>
  <si>
    <t>005466252</t>
  </si>
  <si>
    <t>RPZP.01.01.01-32-509/10-03</t>
  </si>
  <si>
    <t>UDA-RPZP.01.01.01-32-509/10-03</t>
  </si>
  <si>
    <t>eb910a2998</t>
  </si>
  <si>
    <t>RPZP.01.01.01-32-509/10</t>
  </si>
  <si>
    <t>2012-11-12</t>
  </si>
  <si>
    <t>Podniesienie konkurencyjności gabinetu okulistycznego przez wyposażenie w innowacyjny sprzęt</t>
  </si>
  <si>
    <t>6691383767</t>
  </si>
  <si>
    <t>Indywidualna Specjalistyczna Praktyka Lekarska "OPTICO" Jolanta Kosela</t>
  </si>
  <si>
    <t>75-720</t>
  </si>
  <si>
    <t>600024745</t>
  </si>
  <si>
    <t>943468006</t>
  </si>
  <si>
    <t>330584540</t>
  </si>
  <si>
    <t>RPZP.01.01.01-32-242/09-03</t>
  </si>
  <si>
    <t>UDA-RPZP.01.01.01-32-242/09-03</t>
  </si>
  <si>
    <t>57af4b4214</t>
  </si>
  <si>
    <t>RPZP.01.01.01-32-242/09</t>
  </si>
  <si>
    <t>"WZROST KONKURENCYJNOŚCI FIRMY POPRZEZ MODERNIZACJĘ I WYPOSAŻENIE OBIEKTÓW WCZASOWO-REHABILITACYJNYCH"</t>
  </si>
  <si>
    <t>5991436438</t>
  </si>
  <si>
    <t>USŁUGI WCZASOWE "MAJA" JADWIGA BUDNIK</t>
  </si>
  <si>
    <t>66-400</t>
  </si>
  <si>
    <t>GORZÓW WLKP.</t>
  </si>
  <si>
    <t>133</t>
  </si>
  <si>
    <t>0607-567395</t>
  </si>
  <si>
    <t>095-7223662</t>
  </si>
  <si>
    <t>080090239</t>
  </si>
  <si>
    <t>RPZP.01.01.02-32-194/09-04</t>
  </si>
  <si>
    <t>UDA-RPZP.01.01.02-32-194/09-04</t>
  </si>
  <si>
    <t>f1301520c0</t>
  </si>
  <si>
    <t>RPZP.01.01.02-32-194/09</t>
  </si>
  <si>
    <t>Wdrożenie innowacyjnego procesu podczyszczania ścieków produkcyjnych - kolejnego etapu zasadniczych zmian procesu produkcji wyrobów kosmetycznych i toaletowych celem wzrostu konkurencyjności firmy MPS</t>
  </si>
  <si>
    <t>6690501259</t>
  </si>
  <si>
    <t>MPS INTERNATIONAL LTD. Spółka z ograniczoną odpowiedzialnością</t>
  </si>
  <si>
    <t>094/3484200</t>
  </si>
  <si>
    <t>094/3470530</t>
  </si>
  <si>
    <t>330014593</t>
  </si>
  <si>
    <t>2012-11-06</t>
  </si>
  <si>
    <t>RPZP.01.01.03-32-015/10-04</t>
  </si>
  <si>
    <t>UDA-RPZP.01.01.03-32-015/10-04</t>
  </si>
  <si>
    <t>508e30189d</t>
  </si>
  <si>
    <t>RPZP.01.01.03-32-015/10</t>
  </si>
  <si>
    <t>2012-11-27</t>
  </si>
  <si>
    <t>Wprowadzenie nowej linii produktów kosmetycznych, dzięki wdrożeniu technologii precyzyjnego napełniania i szczelnego zamykania opakowań w Glancos Poland Fabryka Chemiczno-Kosmetyczna Sp. z o.o.</t>
  </si>
  <si>
    <t>Goleniów, Łozienica</t>
  </si>
  <si>
    <t>Boczna</t>
  </si>
  <si>
    <t>RPZP.01.03.03-32-008/10-03</t>
  </si>
  <si>
    <t>UDA-RPZP.01.03.03-32-008/10-03</t>
  </si>
  <si>
    <t>69eb49a7be</t>
  </si>
  <si>
    <t>RPZP.01.03.03-32-008/10</t>
  </si>
  <si>
    <t>2012-12-19</t>
  </si>
  <si>
    <t>Utworzenie podstawowej infrastruktury urbanistyczno-technicznej Tychowskiej Strefy Inwestycyjnej</t>
  </si>
  <si>
    <t>6722022729</t>
  </si>
  <si>
    <t>Gmina Tychowo</t>
  </si>
  <si>
    <t>78-220</t>
  </si>
  <si>
    <t>Tychowo</t>
  </si>
  <si>
    <t>Bobolicka</t>
  </si>
  <si>
    <t>943115130</t>
  </si>
  <si>
    <t>943115566</t>
  </si>
  <si>
    <t>330920506</t>
  </si>
  <si>
    <t>RPZP.01.03.01-32-001/11-03</t>
  </si>
  <si>
    <t>UDA-RPZP.01.03.01-32-001/11-03</t>
  </si>
  <si>
    <t>33f7fe44ba</t>
  </si>
  <si>
    <t>RPZP.01.03.01-32-001/11</t>
  </si>
  <si>
    <t>Doradztwo w zakresie wdrożenia i dalszego doskonalenia nowej generacji produktów oraz opracowanie planów marketingowych w firmie HORSEPOWER TUNING</t>
  </si>
  <si>
    <t>71-017</t>
  </si>
  <si>
    <t>RPZP.01.01.01-32-041/10-05</t>
  </si>
  <si>
    <t>UDA-RPZP.01.01.01-32-041/10-05</t>
  </si>
  <si>
    <t>113f86a4ee</t>
  </si>
  <si>
    <t>RPZP.01.01.01-32-041/10</t>
  </si>
  <si>
    <t>Wdrożenie do produkcji przedmiotu własności intelektualno przemysłowej - ościeżnic zatapialnych w murze konstrukcyjnym</t>
  </si>
  <si>
    <t>8531333827</t>
  </si>
  <si>
    <t>JAPI Piotr Jasiński</t>
  </si>
  <si>
    <t>70-715</t>
  </si>
  <si>
    <t>Transportowa</t>
  </si>
  <si>
    <t>0914636469</t>
  </si>
  <si>
    <t>812101066</t>
  </si>
  <si>
    <t>RPZP.06.02.02-32-003/11-04</t>
  </si>
  <si>
    <t>UDA-RPZP.06.02.02-32-003/11-04</t>
  </si>
  <si>
    <t>30f929b9a9</t>
  </si>
  <si>
    <t>RPZP.06.02.02-32-003/11</t>
  </si>
  <si>
    <t>2012-09-07</t>
  </si>
  <si>
    <t>Zachowanie dziedzictwa kulturowego poprzez renowację zabytkowego Ratusza w Nowym Warpnie</t>
  </si>
  <si>
    <t>913129660</t>
  </si>
  <si>
    <t>913129713</t>
  </si>
  <si>
    <t>2012-09-11</t>
  </si>
  <si>
    <t>RPZP.01.03.02-32-009/12-00</t>
  </si>
  <si>
    <t>UDA-RPZP.01.03.02-32-009/12-00</t>
  </si>
  <si>
    <t>RPZP.01.03.02-32-009/12</t>
  </si>
  <si>
    <t>Udział w Międzynarodowych Targach "Modatex Fashion Fair" - Essen (Niemcy) 16 - 19 czerwiec 2012</t>
  </si>
  <si>
    <t>RPZP.01.03.01-32-018/12-02</t>
  </si>
  <si>
    <t>UDA-RPZP.01.03.01-32-018/12-02</t>
  </si>
  <si>
    <t>aa5d88b66c</t>
  </si>
  <si>
    <t>RPZP.01.03.01-32-018/12</t>
  </si>
  <si>
    <t>2012-08-14</t>
  </si>
  <si>
    <t>2013-05-15</t>
  </si>
  <si>
    <t>ZAKUP ZEWNĘTRZNEJ USŁUGI DORADCZEJ W ZAKRESIE PRZYGOTOWANIA STUDIUM WYKONALNOŚCI INWESTYCJI POLEGAJĄCEJ NA MODERNIZACJI ZAKŁADU PRODUKCYJNEGO FIRMY BUDOMEX SP. Z O.O.</t>
  </si>
  <si>
    <t>6740004191</t>
  </si>
  <si>
    <t>PRZEDSIĘBIORSTWO PRODUKCYJNO-USŁUGOWO-HANDLOWE "BUDOMEX" SPÓŁKA Z OGRANICZONĄ ODPOWIEDZIALNOŚCIĄ</t>
  </si>
  <si>
    <t>Koleśno</t>
  </si>
  <si>
    <t>943632396</t>
  </si>
  <si>
    <t>943635882</t>
  </si>
  <si>
    <t>008201130</t>
  </si>
  <si>
    <t>2013-05-16</t>
  </si>
  <si>
    <t>RPZP.05.02.01-32-001/09-03</t>
  </si>
  <si>
    <t>UDA-RPZP.05.02.01-32-001/09-03</t>
  </si>
  <si>
    <t>fc412b09e0</t>
  </si>
  <si>
    <t>RPZP.05.02.01-32-001/09</t>
  </si>
  <si>
    <t>„Modernizacja infrastruktury kulturalnej Wału Pomorskiego w Mieście Wałczu”</t>
  </si>
  <si>
    <t>(067)258-44-72do76</t>
  </si>
  <si>
    <t>(067)258-26-18</t>
  </si>
  <si>
    <t>RPZP.06.03.00-32-003/10-03</t>
  </si>
  <si>
    <t>UDA-RPZP.06.03.00-32-003/10-03</t>
  </si>
  <si>
    <t>0937aa645f</t>
  </si>
  <si>
    <t>RPZP.06.03.00-32-003/10</t>
  </si>
  <si>
    <t>2012-12-18</t>
  </si>
  <si>
    <t>Budowa ścieżki rowerowej na odcinku Tanowo - Police w ramach rozwoju turystyki aktywnej w obszarze metropolitalnym.</t>
  </si>
  <si>
    <t>914311830</t>
  </si>
  <si>
    <t>914311832</t>
  </si>
  <si>
    <t>2012-12-21</t>
  </si>
  <si>
    <t>RPZP.01.03.01-32-083/11-03</t>
  </si>
  <si>
    <t>UDA-RPZP.01.03.01-32-083/11-03</t>
  </si>
  <si>
    <t>ba5ea3e900</t>
  </si>
  <si>
    <t>RPZP.01.03.01-32-083/11</t>
  </si>
  <si>
    <t>2012-08-20</t>
  </si>
  <si>
    <t>Doradztwo w zakresie projektowania, wdrażania oraz certyfikacji systemu zarządzania jakością według normy PN EN ISO 9001:2009 w celu poprawy konkurencyjności</t>
  </si>
  <si>
    <t>6690500969</t>
  </si>
  <si>
    <t>Przedsiębiorstwo Organizacji Wdrożeń AYA spółka z o.o.</t>
  </si>
  <si>
    <t>75-728</t>
  </si>
  <si>
    <t>Modrzejewskiej</t>
  </si>
  <si>
    <t>71</t>
  </si>
  <si>
    <t>943411741</t>
  </si>
  <si>
    <t>003800770</t>
  </si>
  <si>
    <t>RPZP.01.01.02-32-050/08-02</t>
  </si>
  <si>
    <t>UDA-RPZP.01.01.02-32-050/08-02</t>
  </si>
  <si>
    <t>1e6b4ffca3</t>
  </si>
  <si>
    <t>RPZP.01.01.02-32-050/08</t>
  </si>
  <si>
    <t>2009-06-26</t>
  </si>
  <si>
    <t>2012-06-30</t>
  </si>
  <si>
    <t>Uruchomienie zaawansowanej technologicznie linii do wyrobu mebli kuchennych w celu zapewnienia przewagi konkurencyjnej na krajowym rynku meblarskim</t>
  </si>
  <si>
    <t>6720000422</t>
  </si>
  <si>
    <t>Firma Handlowo Usługowa Jacek Romanowski</t>
  </si>
  <si>
    <t>Słowackiego</t>
  </si>
  <si>
    <t>0943652889</t>
  </si>
  <si>
    <t>0943653058</t>
  </si>
  <si>
    <t>330145250</t>
  </si>
  <si>
    <t>RPZP.01.01.03-32-076/10-04</t>
  </si>
  <si>
    <t>UDA-RPZP.01.01.03-32-076/10-04</t>
  </si>
  <si>
    <t>a99f20f98a</t>
  </si>
  <si>
    <t>RPZP.01.01.03-32-076/10</t>
  </si>
  <si>
    <t>"Zastosowanie najnowocześniejszych technologii z dziedziny ślusarstwa kluczem do podniesienia poziomu innowacyjności firmy Tomaszewicz Przedsiębiorstwo Budowlane na rynku krajowym"</t>
  </si>
  <si>
    <t>„Tomaszewicz” Przedsiębiorstwo Budowlane Piotr Tomaszewicz</t>
  </si>
  <si>
    <t>70-402</t>
  </si>
  <si>
    <t>2013-09-02</t>
  </si>
  <si>
    <t>RPZP.01.01.02-32-237/10-04</t>
  </si>
  <si>
    <t>UDA-RPZP.01.01.02-32-237/10-04</t>
  </si>
  <si>
    <t>82ee9d7748</t>
  </si>
  <si>
    <t>RPZP.01.01.02-32-237/10</t>
  </si>
  <si>
    <t>2012-11-22</t>
  </si>
  <si>
    <t>Technologia opracowań GIS (system informacji geograficznej) z wykorzystaniem technik skaningowych</t>
  </si>
  <si>
    <t>Okręgowe Przedsiębiorstwo Geodezyjno-Kartograficzne Spółka z ograniczoną odpowiedzialnością</t>
  </si>
  <si>
    <t>943419163</t>
  </si>
  <si>
    <t>943426401</t>
  </si>
  <si>
    <t>RPZP.06.02.02-32-004/11-03</t>
  </si>
  <si>
    <t>UDA-RPZP.06.02.02-32-004/11-03</t>
  </si>
  <si>
    <t>303a4ee0c5</t>
  </si>
  <si>
    <t>RPZP.06.02.02-32-004/11</t>
  </si>
  <si>
    <t>2012-10-26</t>
  </si>
  <si>
    <t>Renowacja zabytkowego XV-wiecznego Kościoła Parafialnego p.w. Wniebowzięcia NMP w Nowym Warpnie</t>
  </si>
  <si>
    <t>8511165870</t>
  </si>
  <si>
    <t>Parafia Rzymsko - Katolicka p.w. Wniebowzięcia Najświętszej Marii Panny</t>
  </si>
  <si>
    <t>Warszawska</t>
  </si>
  <si>
    <t>913129655</t>
  </si>
  <si>
    <t>040044414</t>
  </si>
  <si>
    <t>RPZP.01.01.01-32-102/10-05</t>
  </si>
  <si>
    <t>UDA-RPZP.01.01.01-32-102/10-05</t>
  </si>
  <si>
    <t>b819525ad6</t>
  </si>
  <si>
    <t>RPZP.01.01.01-32-102/10</t>
  </si>
  <si>
    <t>Utworzenie nowoczesnego gabinetu weterynaryjnego „Vetka” Anna Boroń-Cisek w Myśliborzu</t>
  </si>
  <si>
    <t>6561740306</t>
  </si>
  <si>
    <t>Gabinet weterynaryjny "Vetka" Anna Boroń-Cisek</t>
  </si>
  <si>
    <t>Orzeszkowej</t>
  </si>
  <si>
    <t>509634696</t>
  </si>
  <si>
    <t>080407908</t>
  </si>
  <si>
    <t>RPZP.01.01.02-32-167/10-03</t>
  </si>
  <si>
    <t>UDA-RPZP.01.01.02-32-167/10-03</t>
  </si>
  <si>
    <t>465af5b656</t>
  </si>
  <si>
    <t>RPZP.01.01.02-32-167/10</t>
  </si>
  <si>
    <t>Rozwój zasobów technicznych firmy Scanbet Sp. z o.o. w Chociwlu, w celu zwiększenia efektywności produkcji i wprowadzeniu nowych produktów do oferty.</t>
  </si>
  <si>
    <t>9551264828</t>
  </si>
  <si>
    <t>PRZEDSIĘBIORSTWO BUDOWLANO-MONTAŻOWE „SCANBET” SPÓŁKA Z OGRANICZONĄ ODPOWIEDZIALNOSCIĄ</t>
  </si>
  <si>
    <t>73-120</t>
  </si>
  <si>
    <t>Chociwel</t>
  </si>
  <si>
    <t>091/5788251</t>
  </si>
  <si>
    <t>091/5788257</t>
  </si>
  <si>
    <t>810907859</t>
  </si>
  <si>
    <t>2013-01-21</t>
  </si>
  <si>
    <t>RPZP.01.03.02-32-008/12-00</t>
  </si>
  <si>
    <t>UDA-RPZP.01.03.02-32-008/12-00</t>
  </si>
  <si>
    <t>08b074996d</t>
  </si>
  <si>
    <t>RPZP.01.03.02-32-008/12</t>
  </si>
  <si>
    <t>2012-07-02</t>
  </si>
  <si>
    <t>Udział w targach Balt-Military-Expo, w Gdańsku w dniach 27-29 czerwca 2012 r.</t>
  </si>
  <si>
    <t>RPZP.01.01.01-32-347/10-03</t>
  </si>
  <si>
    <t>UDA-RPZP.01.01.01-32-347/10-03</t>
  </si>
  <si>
    <t>ac8c49cc06</t>
  </si>
  <si>
    <t>RPZP.01.01.01-32-347/10</t>
  </si>
  <si>
    <t>2013-02-04</t>
  </si>
  <si>
    <t>Zwiększenie konkurencyjności firmy PRO-FIT S.C. poprzez zakup nowoczesnego sprzętu CARDIO</t>
  </si>
  <si>
    <t>8522383062</t>
  </si>
  <si>
    <t>"PRO-FIT" S.C. B. Kamiński, R. Wiśniewski</t>
  </si>
  <si>
    <t>70-437</t>
  </si>
  <si>
    <t>39A</t>
  </si>
  <si>
    <t>502-276-344</t>
  </si>
  <si>
    <t>91829-07-95</t>
  </si>
  <si>
    <t>812588594</t>
  </si>
  <si>
    <t>2013-02-07</t>
  </si>
  <si>
    <t>RPZP.01.03.02-32-010/12-01</t>
  </si>
  <si>
    <t>UDA-RPZP.01.03.02-32-010/12-01</t>
  </si>
  <si>
    <t>cf683927ee</t>
  </si>
  <si>
    <t>RPZP.01.03.02-32-010/12</t>
  </si>
  <si>
    <t>"Udział w Modatex Fashion Fair organizowanych w Essen w terminie 16-19.06.2012r."</t>
  </si>
  <si>
    <t>RPZP.01.03.02-32-007/12-02</t>
  </si>
  <si>
    <t>UDA-RPZP.01.03.02-32-007/12-02</t>
  </si>
  <si>
    <t>8db725c8aa</t>
  </si>
  <si>
    <t>RPZP.01.03.02-32-007/12</t>
  </si>
  <si>
    <t>2012-09-05</t>
  </si>
  <si>
    <t>2012-03-18</t>
  </si>
  <si>
    <t>2013-04-29</t>
  </si>
  <si>
    <t>Udział firmy MATT Bogusław Szczurowski na targach międzynarodowych Campionaria Internazionale Di Padova w Padwie w dniach 12-20.05.2012 roku</t>
  </si>
  <si>
    <t>RPZP.04.03.00-32-014/09-08</t>
  </si>
  <si>
    <t>UDA-RPZP.04.03.00-32-014/09-08</t>
  </si>
  <si>
    <t>c3329e598e</t>
  </si>
  <si>
    <t>RPZP.04.03.00-32-014/09</t>
  </si>
  <si>
    <t>2012-07-05</t>
  </si>
  <si>
    <t>2012-09-17</t>
  </si>
  <si>
    <t>Budowa kanalizacji grawitacyjno – tłocznej Sokoliniec – Sicko – Recz</t>
  </si>
  <si>
    <t>5941535345</t>
  </si>
  <si>
    <t>Gmina Recz</t>
  </si>
  <si>
    <t>0957654461</t>
  </si>
  <si>
    <t>210966941</t>
  </si>
  <si>
    <t>RPZP.07.03.01-32-004/09-05</t>
  </si>
  <si>
    <t>UDA-RPZP.07.03.01-32-004/09-05</t>
  </si>
  <si>
    <t>314a736d52</t>
  </si>
  <si>
    <t>RPZP.07.03.01-32-004/09</t>
  </si>
  <si>
    <t>2009-03-06</t>
  </si>
  <si>
    <t>Modernizacja Szpitala Wojewódzkiego im. Mikołaja Kopernika w Koszalinie</t>
  </si>
  <si>
    <t>6691044410</t>
  </si>
  <si>
    <t>Szpital Wojewódzki im. M. Kopernika w Koszalinie</t>
  </si>
  <si>
    <t>75-581</t>
  </si>
  <si>
    <t>Chałubińskiego</t>
  </si>
  <si>
    <t>(0-94)34-88-400</t>
  </si>
  <si>
    <t>(0-94)34-88-299</t>
  </si>
  <si>
    <t>330006292</t>
  </si>
  <si>
    <t>RPZP.02.01.05</t>
  </si>
  <si>
    <t>RPZP.02.01.05-32-002/10-03</t>
  </si>
  <si>
    <t>UDA-RPZP.02.01.05-32-002/10-03</t>
  </si>
  <si>
    <t>3cc0554c07</t>
  </si>
  <si>
    <t>RPZP.02.01.05-32-002/10</t>
  </si>
  <si>
    <t>Przebudowa Basenu Kolejowego w Porcie Morskim w Stepnicy</t>
  </si>
  <si>
    <t>30 Porty</t>
  </si>
  <si>
    <t>(91)41885521</t>
  </si>
  <si>
    <t>(91)41885580</t>
  </si>
  <si>
    <t>2012-11-30</t>
  </si>
  <si>
    <t>RPZP.01.01.01-32-519/10-06</t>
  </si>
  <si>
    <t>UDA-RPZP.01.01.01-32-519/10-06</t>
  </si>
  <si>
    <t>ae148be433</t>
  </si>
  <si>
    <t>RPZP.01.01.01-32-519/10</t>
  </si>
  <si>
    <t>2014-04-14</t>
  </si>
  <si>
    <t>Innowacyjny serwis internetowy dla kancelarii podatkowych</t>
  </si>
  <si>
    <t>6692388755</t>
  </si>
  <si>
    <t>MENTAX.PL Bartosik, Polak, Tlołka spółka jawna</t>
  </si>
  <si>
    <t>75-583</t>
  </si>
  <si>
    <t>695-393-156</t>
  </si>
  <si>
    <t>320012969</t>
  </si>
  <si>
    <t>2014-04-16</t>
  </si>
  <si>
    <t>RPZP.06.01.01-32-006/11-02</t>
  </si>
  <si>
    <t>UDA-RPZP.06.01.01-32-006/11-02</t>
  </si>
  <si>
    <t>93c537cf8c</t>
  </si>
  <si>
    <t>RPZP.06.01.01-32-006/11</t>
  </si>
  <si>
    <t>Rozbudowa Gminnego Centrum Edukacji i Rekreacji w Trzebieży w ramach rozwoju turystyki w obszarze metropolitalnym.</t>
  </si>
  <si>
    <t>8512851260</t>
  </si>
  <si>
    <t>Ośrodek Sportu i Rekreacji w Policach</t>
  </si>
  <si>
    <t>Siedlecka</t>
  </si>
  <si>
    <t>2B</t>
  </si>
  <si>
    <t>913175479</t>
  </si>
  <si>
    <t>812661523</t>
  </si>
  <si>
    <t>RPZP.01.01.02-32-158/09-03</t>
  </si>
  <si>
    <t>UDA-RPZP.01.01.02-32-158/09-03</t>
  </si>
  <si>
    <t>e779ccae1e</t>
  </si>
  <si>
    <t>RPZP.01.01.02-32-158/09</t>
  </si>
  <si>
    <t>Wzrost konkurencyjności MAGEMAR Sp. z o.o. poprzez utworzenie Muzeum Morskiego na zabytkowym statku THPV BEMBRIDGE"</t>
  </si>
  <si>
    <t>8512582400</t>
  </si>
  <si>
    <t>MAGEMAR Polska Spółka z ograniczona odpowiedzialnością</t>
  </si>
  <si>
    <t>(91)4307575</t>
  </si>
  <si>
    <t>(91)4308893</t>
  </si>
  <si>
    <t>811835079</t>
  </si>
  <si>
    <t>RPZP.06.03.00-32-008/10-03</t>
  </si>
  <si>
    <t>UDA-RPZP.06.03.00-32-008/10-03</t>
  </si>
  <si>
    <t>8c44d17d75</t>
  </si>
  <si>
    <t>RPZP.06.03.00-32-008/10</t>
  </si>
  <si>
    <t>Budowa ścieżki rowerowej z lewobrzeża do Puszczy Bukowej nad Jezioro Szmaragdowe w Szczecinie odcinek (od ul. Panieńskiej poprzez Trasę Zamkową do Mostu Cłowego)</t>
  </si>
  <si>
    <t>2014-04-22</t>
  </si>
  <si>
    <t>RPZP.04.05.02-32-027/10-03</t>
  </si>
  <si>
    <t>UDA-RPZP.04.05.02-32-027/10-03</t>
  </si>
  <si>
    <t>eec9781433</t>
  </si>
  <si>
    <t>RPZP.04.05.02-32-027/10</t>
  </si>
  <si>
    <t>Bezpieczeństwo, monitoring i ochrona przeciwpożarowa lasów miejskich Szczecina</t>
  </si>
  <si>
    <t>plac Armii Krajowej</t>
  </si>
  <si>
    <t>91/4245625</t>
  </si>
  <si>
    <t>91/4245627</t>
  </si>
  <si>
    <t>2013-10-17</t>
  </si>
  <si>
    <t>RPZP.02.02.00</t>
  </si>
  <si>
    <t>RPZP.02.02.02</t>
  </si>
  <si>
    <t>RPZP.02.02.02-32-001/10-05</t>
  </si>
  <si>
    <t>UDA-RPZP.02.02.02-32-001/10-05</t>
  </si>
  <si>
    <t>a551aeadc3</t>
  </si>
  <si>
    <t>RPZP.02.02.02-32-001/10</t>
  </si>
  <si>
    <t>Zaopatrzenie w gaz ziemny podmiotów funkcjonujących w północnej części gminy Pełczyce</t>
  </si>
  <si>
    <t>35 Gaz ziemny</t>
  </si>
  <si>
    <t>5252496411</t>
  </si>
  <si>
    <t>Polska Spólka Gazownictwa Spólka z ograniczoną odpowiedzialnością</t>
  </si>
  <si>
    <t>01-224</t>
  </si>
  <si>
    <t>Marcina Kasprzaka</t>
  </si>
  <si>
    <t>+48618545350</t>
  </si>
  <si>
    <t>+48618523923</t>
  </si>
  <si>
    <t>142739519</t>
  </si>
  <si>
    <t>2014-09-04</t>
  </si>
  <si>
    <t>RPZP.01.03.01-32-102/11-02</t>
  </si>
  <si>
    <t>UDA-RPZP.01.03.01-32-102/11-02</t>
  </si>
  <si>
    <t>394bc7b597</t>
  </si>
  <si>
    <t>RPZP.01.03.01-32-102/11</t>
  </si>
  <si>
    <t>Opracowanie dokumentacji technicznej w zakresie planowania inwestycyjnego dla inwestycji planowanych do realizacji przez firmę Drucker Adam Stec w Ustowie.</t>
  </si>
  <si>
    <t>Stanisława Mikołajczyka</t>
  </si>
  <si>
    <t>91/482-51-65</t>
  </si>
  <si>
    <t>RPZP.01.03.01-32-031/12-00</t>
  </si>
  <si>
    <t>UDA-RPZP.01.03.01-32-031/12-00</t>
  </si>
  <si>
    <t>1cd76de57f</t>
  </si>
  <si>
    <t>RPZP.01.03.01-32-031/12</t>
  </si>
  <si>
    <t>Sporządzenie dokumentacji technicznej, wykonawczej architektury projektu "Rozbudowa i przebudowa ośrodka wypoczynkowego w Pobierowie ul. Grunwaldzka 10</t>
  </si>
  <si>
    <t>9552106310</t>
  </si>
  <si>
    <t>"Global RA" Spółka z ograniczoną odpowiedzialnością</t>
  </si>
  <si>
    <t>913864175</t>
  </si>
  <si>
    <t>913864001</t>
  </si>
  <si>
    <t>812713496</t>
  </si>
  <si>
    <t>RPZP.01.03.01-32-009/12-03</t>
  </si>
  <si>
    <t>UDA-RPZP.01.03.01-32-009/12-03</t>
  </si>
  <si>
    <t>2112a8e1d1</t>
  </si>
  <si>
    <t>RPZP.01.03.01-32-009/12</t>
  </si>
  <si>
    <t>2012-02-11</t>
  </si>
  <si>
    <t>Wdrożenie zintegrowanego systemu zarządzania jakością wg ISO 9001 oraz ISO 13485 drogą do poprawy konkurencyjności firmy EENGIS Sp. z o.o.</t>
  </si>
  <si>
    <t>8513159193</t>
  </si>
  <si>
    <t>EENGIS Sp. z o.o.</t>
  </si>
  <si>
    <t>Zagrodowa</t>
  </si>
  <si>
    <t>604629880</t>
  </si>
  <si>
    <t>321150136</t>
  </si>
  <si>
    <t>RPZP.02.01.02-32-142/09-04</t>
  </si>
  <si>
    <t>UDA-RPZP.02.01.02-32-142/09-04</t>
  </si>
  <si>
    <t>e5b991088f</t>
  </si>
  <si>
    <t>RPZP.02.01.02-32-142/09</t>
  </si>
  <si>
    <t>2012-10-05</t>
  </si>
  <si>
    <t>Przebudowa drogi gminnej Ogrodno-Popielewo dla poprawy lokalnej sieci drogowej i podniesienia atrakcyjności turystycznej gminy Połczyn-Zdrój.</t>
  </si>
  <si>
    <t>Gmina Połczyn-Zdrój</t>
  </si>
  <si>
    <t>2012-10-10</t>
  </si>
  <si>
    <t>RPZP.01.01.03-32-080/09-03</t>
  </si>
  <si>
    <t>UDA-RPZP.01.01.03-32-080/09-03</t>
  </si>
  <si>
    <t>5455d5f80d</t>
  </si>
  <si>
    <t>RPZP.01.01.03-32-080/09</t>
  </si>
  <si>
    <t>Zakup innowacyjnego systemu medycznego dla NZOZ AL-MED</t>
  </si>
  <si>
    <t>RPZP.05.01.01-32-003/10-06</t>
  </si>
  <si>
    <t>UDA-RPZP.05.01.01-32-003/10-06</t>
  </si>
  <si>
    <t>d78e26dd1f</t>
  </si>
  <si>
    <t>RPZP.05.01.01-32-003/10</t>
  </si>
  <si>
    <t>2013-01-25</t>
  </si>
  <si>
    <t>Zagospodarowanie Basenu Północnego w Świnoujściu na port jachtowy.</t>
  </si>
  <si>
    <t>RPZP.01.03.01-32-064/11-03</t>
  </si>
  <si>
    <t>UDA-RPZP.01.03.01-32-064/11-03</t>
  </si>
  <si>
    <t>0c40d18957</t>
  </si>
  <si>
    <t>RPZP.01.03.01-32-064/11</t>
  </si>
  <si>
    <t>2012-02-01</t>
  </si>
  <si>
    <t>2012-10-09</t>
  </si>
  <si>
    <t>9552172100</t>
  </si>
  <si>
    <t>Sea Air Cargo sp. z o.o.</t>
  </si>
  <si>
    <t>70-767</t>
  </si>
  <si>
    <t>Hangarowa</t>
  </si>
  <si>
    <t>914624516</t>
  </si>
  <si>
    <t>914624522</t>
  </si>
  <si>
    <t>320235729</t>
  </si>
  <si>
    <t>2012-10-11</t>
  </si>
  <si>
    <t>RPZP.01.01.02-32-123/09-05</t>
  </si>
  <si>
    <t>UDA-RPZP.01.01.02-32-123/09-05</t>
  </si>
  <si>
    <t>a15242a886</t>
  </si>
  <si>
    <t>RPZP.01.01.02-32-123/09</t>
  </si>
  <si>
    <t>2012-12-04</t>
  </si>
  <si>
    <t>Poprawa konkurencyjności przedsiębiorstwa Porta Medyk Sp. z o.o. w Szczecinie poprzez utworzenie innowacyjnego Centrum Diagnostyki Obrazowej</t>
  </si>
  <si>
    <t>8512890283</t>
  </si>
  <si>
    <t>Porta Medyk Spółka z ograniczoną odpowiedzialnością</t>
  </si>
  <si>
    <t>918140200</t>
  </si>
  <si>
    <t>914228235</t>
  </si>
  <si>
    <t>812729161</t>
  </si>
  <si>
    <t>RPZP.03.01.00</t>
  </si>
  <si>
    <t>RPZP.03.01.00-32-005/11-03</t>
  </si>
  <si>
    <t>UDA-RPZP.03.01.00-32-005/11-03</t>
  </si>
  <si>
    <t>08e309d88e</t>
  </si>
  <si>
    <t>RPZP.03.01.00-32-005/11</t>
  </si>
  <si>
    <t>Budowa infrastruktury społeczeństwa informacyjnego w Gminie Nowe Warpno</t>
  </si>
  <si>
    <t>10 Infrastruktura telekomunikacyjna (w tym sieci szerokopasmowe)</t>
  </si>
  <si>
    <t>Plac Zwyciestwa</t>
  </si>
  <si>
    <t>RPZP.01.03.01-32-088/11-02</t>
  </si>
  <si>
    <t>UDA-RPZP.01.03.01-32-088/11-02</t>
  </si>
  <si>
    <t>e2b388d59d</t>
  </si>
  <si>
    <t>RPZP.01.03.01-32-088/11</t>
  </si>
  <si>
    <t>Zaprojektowanie, wdrożenie i certyfikacja systemu zarządzania jakością zgodnego z normą ISO 9001:2008</t>
  </si>
  <si>
    <t>Firma Handlowa Import-Eksport "Perła" S.C. Jerzy, Adam Maciaszek</t>
  </si>
  <si>
    <t>(91)5771070</t>
  </si>
  <si>
    <t>RPZP.02.01.01-32-007/10-06</t>
  </si>
  <si>
    <t>UDA-RPZP.02.01.01-32-007/10-06</t>
  </si>
  <si>
    <t>3badc072fb</t>
  </si>
  <si>
    <t>RPZP.02.01.01-32-007/10</t>
  </si>
  <si>
    <t>Budowa obejścia m. Trzebiatów - połączenie dróg wojewódzkich nr 103 i 109</t>
  </si>
  <si>
    <t>RPZP.05.03.00-32-006/10-03</t>
  </si>
  <si>
    <t>UDA-RPZP.05.03.00-32-006/10-03</t>
  </si>
  <si>
    <t>e26e28bd92</t>
  </si>
  <si>
    <t>RPZP.05.03.00-32-006/10</t>
  </si>
  <si>
    <t>2014-10-27</t>
  </si>
  <si>
    <t>„Budowa ścieżki rowerowej wraz z infrastrukturą towarzyszącą na trasie Pogorzelica - Mrzeżyno”</t>
  </si>
  <si>
    <t>RPZP.01.01.02-32-223/09-06</t>
  </si>
  <si>
    <t>UDA-RPZP.01.01.02-32-223/09-06</t>
  </si>
  <si>
    <t>d1a4075fc3</t>
  </si>
  <si>
    <t>RPZP.01.01.02-32-223/09</t>
  </si>
  <si>
    <t>Dywersyfikacja produkcji na potrzeby przetwórstwa mleczarskiego, w zakładach Plastic-Form Sp.J w Świdwinie</t>
  </si>
  <si>
    <t>RPZP.01.01.03-32-094/12-01</t>
  </si>
  <si>
    <t>UDA-RPZP.01.01.03-32-094/12-01</t>
  </si>
  <si>
    <t>239ecf024b</t>
  </si>
  <si>
    <t>RPZP.01.01.03-32-094/12</t>
  </si>
  <si>
    <t>2012-05-29</t>
  </si>
  <si>
    <t>Zakup centrum obróbczego CNC ROVER C EDGE BIESSE – do frezowania, wiercenia i okleinowania wąskich płaszczyzn krzywoliniowych, w celu zwiększenia możliwości produkcyjnych firmy</t>
  </si>
  <si>
    <t>8512800802</t>
  </si>
  <si>
    <t>Meble Morskie Spółka z ograniczoną odpowiedzialnością</t>
  </si>
  <si>
    <t>Będargowo</t>
  </si>
  <si>
    <t>29A</t>
  </si>
  <si>
    <t>913116560</t>
  </si>
  <si>
    <t>812539390</t>
  </si>
  <si>
    <t>RPZP.02.01.01-32-009/10-06</t>
  </si>
  <si>
    <t>UDA-RPZP.02.01.01-32-009/10-06</t>
  </si>
  <si>
    <t>7493eeef48</t>
  </si>
  <si>
    <t>RPZP.02.01.01-32-009/10</t>
  </si>
  <si>
    <t>Przebudowa przejścia przez m. Sławoborze w ciągu drogi wojewódzkiej nr 162</t>
  </si>
  <si>
    <t>RPZP.01.03.01-32-015/12-02</t>
  </si>
  <si>
    <t>UDA-RPZP.01.03.01-32-015/12-02</t>
  </si>
  <si>
    <t>RPZP.01.03.01-32-015/12</t>
  </si>
  <si>
    <t>2012-09-06</t>
  </si>
  <si>
    <t>2012-08-27</t>
  </si>
  <si>
    <t>Zwiększenie konkurencyjności firmy poprzez wdrożenie systemu zarządzania środowiskowego wg ISO 14001 i systemu FSC.</t>
  </si>
  <si>
    <t>COMgraph sp. z o.o.</t>
  </si>
  <si>
    <t>55</t>
  </si>
  <si>
    <t>914692111</t>
  </si>
  <si>
    <t>914326529</t>
  </si>
  <si>
    <t>RPZP.01.01.03-32-081/09-02</t>
  </si>
  <si>
    <t>UDA-RPZP.01.01.03-32-081/09-02</t>
  </si>
  <si>
    <t>4fb209d51b</t>
  </si>
  <si>
    <t>RPZP.01.01.03-32-081/09</t>
  </si>
  <si>
    <t>Utworzenie ośrodka specjalistycznej opieki lekarskiej w oparciu o innowacyjne systemy medyczne</t>
  </si>
  <si>
    <t>6711252331</t>
  </si>
  <si>
    <t>"VITA-MED" Indywidualna Specjalistyczna Praktyka Lekarska Jerzy Szymczyk</t>
  </si>
  <si>
    <t>943516600</t>
  </si>
  <si>
    <t>330998260</t>
  </si>
  <si>
    <t>RPZP.06.02.02-32-013/11-03</t>
  </si>
  <si>
    <t>UDA-RPZP.06.02.02-32-013/11-03</t>
  </si>
  <si>
    <t>74a0bd9411</t>
  </si>
  <si>
    <t>RPZP.06.02.02-32-013/11</t>
  </si>
  <si>
    <t>2012-08-31</t>
  </si>
  <si>
    <t>Remont i odbudowa sygnaturki Kościoła w Kołbaczu p.w. Najświętszego Serca Pana Jezusa</t>
  </si>
  <si>
    <t>8531077459</t>
  </si>
  <si>
    <t>Parafia Rzymskokatolicka pw. Najśw. Serca Pana Jezusa w Kołbaczu</t>
  </si>
  <si>
    <t>72-013</t>
  </si>
  <si>
    <t>913124027</t>
  </si>
  <si>
    <t>040042898</t>
  </si>
  <si>
    <t>RPZP.06.01.01-32-014/11-03</t>
  </si>
  <si>
    <t>UDA-RPZP.06.01.01-32-014/11-03</t>
  </si>
  <si>
    <t>63539a12a3</t>
  </si>
  <si>
    <t>RPZP.06.01.01-32-014/11</t>
  </si>
  <si>
    <t>2013-09-10</t>
  </si>
  <si>
    <t>Międzyosiedlowy park rekreacyjny przy ulicy Kutrzeby w Szczecinie</t>
  </si>
  <si>
    <t>2013-09-12</t>
  </si>
  <si>
    <t>RPZP.01.01.01-32-496/10-03</t>
  </si>
  <si>
    <t>UDA-RPZP.01.01.01-32-496/10-03</t>
  </si>
  <si>
    <t>9d98d5a6cb</t>
  </si>
  <si>
    <t>RPZP.01.01.01-32-496/10</t>
  </si>
  <si>
    <t>2012-09-01</t>
  </si>
  <si>
    <t>2014-04-04</t>
  </si>
  <si>
    <t>Akademia Odkrywców</t>
  </si>
  <si>
    <t>8421276608</t>
  </si>
  <si>
    <t>Pomysłowa Fabryka Tomasz Pietruszyński</t>
  </si>
  <si>
    <t>75-329</t>
  </si>
  <si>
    <t>Doroszewskiego</t>
  </si>
  <si>
    <t>664998904</t>
  </si>
  <si>
    <t>943516959</t>
  </si>
  <si>
    <t>320708100</t>
  </si>
  <si>
    <t>2014-04-07</t>
  </si>
  <si>
    <t>RPZP.01.03.01-32-016/12-03</t>
  </si>
  <si>
    <t>UDA-RPZP.01.03.01-32-016/12-03</t>
  </si>
  <si>
    <t>014a058b1d</t>
  </si>
  <si>
    <t>RPZP.01.03.01-32-016/12</t>
  </si>
  <si>
    <t>2013-01-22</t>
  </si>
  <si>
    <t>Doradztwo w zakresie opracowania studium wykonalności nowej inwestycji technologicznej planowanej przez firmę Spec-Glas ze Szczecina.</t>
  </si>
  <si>
    <t>Spec-Glas Spółka z ograniczoną odpowiedzialnością</t>
  </si>
  <si>
    <t>(91)4649130</t>
  </si>
  <si>
    <t>(91)4313184</t>
  </si>
  <si>
    <t>RPZP.01.03.01-32-094/11-02</t>
  </si>
  <si>
    <t>UDA-RPZP.01.03.01-32-094/11-02</t>
  </si>
  <si>
    <t>810bf57766</t>
  </si>
  <si>
    <t>RPZP.01.03.01-32-094/11</t>
  </si>
  <si>
    <t>2012-09-13</t>
  </si>
  <si>
    <t>Doradztwo techniczne w zakresie przebudowy budynku biurowego w celu umożliwienia firmie Calesco S.A. sprzedaży energii elektrycznej ze źródeł odnawialnych</t>
  </si>
  <si>
    <t>Calesco Spółka Akcyjna</t>
  </si>
  <si>
    <t>(91)4690875</t>
  </si>
  <si>
    <t>(91)4712115</t>
  </si>
  <si>
    <t>RPZP.02.01.06-32-006/10-04</t>
  </si>
  <si>
    <t>UDA-RPZP.02.01.06-32-006/10-04</t>
  </si>
  <si>
    <t>305c772b6c</t>
  </si>
  <si>
    <t>RPZP.02.01.06-32-006/10</t>
  </si>
  <si>
    <t>2012-09-14</t>
  </si>
  <si>
    <t>Zakup autobusów.</t>
  </si>
  <si>
    <t>0943423021</t>
  </si>
  <si>
    <t>0943422768</t>
  </si>
  <si>
    <t>RPZP.04.05.01</t>
  </si>
  <si>
    <t>RPZP.04.05.01-32-010/11-03</t>
  </si>
  <si>
    <t>UDA-RPZP.04.05.01-32-010/11-03</t>
  </si>
  <si>
    <t>baa03cd245</t>
  </si>
  <si>
    <t>RPZP.04.05.01-32-010/11</t>
  </si>
  <si>
    <t>2012-03-03</t>
  </si>
  <si>
    <t>2013-05-31</t>
  </si>
  <si>
    <t>Promowanie edukacji ekologicznej poprzez stworzenie Centrum Edukacji Ekologicznej w Nadleśnictwie Karnieszewice oraz kształtowanie postaw prośrodowiskowych mieszkańców Województwa Zachodniopomorskiego</t>
  </si>
  <si>
    <t>51 Promowanie bioróżnorodności i ochrony przyrody (w tym NATURA 2000)</t>
  </si>
  <si>
    <t>6690505033</t>
  </si>
  <si>
    <t>Nadleśnictwo Karnieszewice</t>
  </si>
  <si>
    <t>Trawica</t>
  </si>
  <si>
    <t>8 A</t>
  </si>
  <si>
    <t>943185227</t>
  </si>
  <si>
    <t>943185228</t>
  </si>
  <si>
    <t>330044097</t>
  </si>
  <si>
    <t>PGL Lasy Państwowe lub jego jednostka organizacyjna</t>
  </si>
  <si>
    <t>RPZP.01.03.02-32-015/12-00</t>
  </si>
  <si>
    <t>UDA-RPZP.01.03.02-32-015/12-00</t>
  </si>
  <si>
    <t>dbdf152704</t>
  </si>
  <si>
    <t>RPZP.01.03.02-32-015/12</t>
  </si>
  <si>
    <t>2012-11-29</t>
  </si>
  <si>
    <t>Udział w Międzynarodowych Targach "British Bridal Exhibition - Harrogate UK" 9 - 11 wrzesień 2012</t>
  </si>
  <si>
    <t>"AGNES" Agnieszka Pietrzykowska-Czarna i Grzegorz Czarny Spółka Jawna</t>
  </si>
  <si>
    <t>RPZP.05.01.01-32-049/09-08</t>
  </si>
  <si>
    <t>UDA-RPZP.05.01.01-32-049/09-08</t>
  </si>
  <si>
    <t>66738ad2be</t>
  </si>
  <si>
    <t>RPZP.05.01.01-32-049/09</t>
  </si>
  <si>
    <t>Budowa hali widowiskowo-sportowej w Koszalinie</t>
  </si>
  <si>
    <t>6690505168</t>
  </si>
  <si>
    <t>Politechnika Koszalińska</t>
  </si>
  <si>
    <t>75-453</t>
  </si>
  <si>
    <t>Koszlain</t>
  </si>
  <si>
    <t>ul. Śniadeckich</t>
  </si>
  <si>
    <t>0943478620</t>
  </si>
  <si>
    <t>0943425963</t>
  </si>
  <si>
    <t>000001703</t>
  </si>
  <si>
    <t>jednostka sektora finansów publicznych</t>
  </si>
  <si>
    <t>RPZP.01.03.02-32-025/12-01</t>
  </si>
  <si>
    <t>UDA-RPZP.01.03.02-32-025/12-01</t>
  </si>
  <si>
    <t>ea1bce64c9</t>
  </si>
  <si>
    <t>RPZP.01.03.02-32-025/12</t>
  </si>
  <si>
    <t>Udział w targach GaLaBau 2012 organizowanych w Norymberdze w terminie 12-15.09.2012</t>
  </si>
  <si>
    <t>6692495250</t>
  </si>
  <si>
    <t>Buglo sp. z o.o.</t>
  </si>
  <si>
    <t>75-653</t>
  </si>
  <si>
    <t>276</t>
  </si>
  <si>
    <t>943421642</t>
  </si>
  <si>
    <t>320817242</t>
  </si>
  <si>
    <t>RPZP.07.01.01-32-006/09-04</t>
  </si>
  <si>
    <t>UDA-RPZP.07.01.01-32-006/09-04</t>
  </si>
  <si>
    <t>dad01604b8</t>
  </si>
  <si>
    <t>RPZP.07.01.01-32-006/09</t>
  </si>
  <si>
    <t>2009-12-17</t>
  </si>
  <si>
    <t>2014-12-04</t>
  </si>
  <si>
    <t>„Przebudowa i rozbudowa istniejących budynków „A” i „B” Wydziału Zarządzania i Ekonomiki Usług Uniwersytetu Szczecińskiego.”</t>
  </si>
  <si>
    <t>Al.Papieża Jana Pawła II</t>
  </si>
  <si>
    <t>2014-12-10</t>
  </si>
  <si>
    <t>RPZP.01.01.01-32-213/10-05</t>
  </si>
  <si>
    <t>UDA-RPZP.01.01.01-32-213/10-05</t>
  </si>
  <si>
    <t>1dc7849efa</t>
  </si>
  <si>
    <t>RPZP.01.01.01-32-213/10</t>
  </si>
  <si>
    <t>„Wdrożenie nano-technologii nakładania powłok ochronnych o zwiększonej odporności korozyjnej w firmie Lubex, Szczecin”</t>
  </si>
  <si>
    <t>LUBEX JAN WŁADYKA</t>
  </si>
  <si>
    <t>RPZP.01.03.01-32-001/12-02</t>
  </si>
  <si>
    <t>UDA-RPZP.01.03.01-32-001/12-02</t>
  </si>
  <si>
    <t>bc125dca29</t>
  </si>
  <si>
    <t>RPZP.01.03.01-32-001/12</t>
  </si>
  <si>
    <t>2012-09-20</t>
  </si>
  <si>
    <t>Specjalistyczne doradztwo w zakresie zastosowania zaawansowanych technologii informatycznych w PHU Klimatex</t>
  </si>
  <si>
    <t>Przedsiębiorstwo Handlowo-Usługowe „Klimatex” Jacek Kujawa</t>
  </si>
  <si>
    <t>17 D</t>
  </si>
  <si>
    <t>943532007</t>
  </si>
  <si>
    <t>RPZP.07.01.02-32-002/10-02</t>
  </si>
  <si>
    <t>UDA-RPZP.07.01.02-32-002/10-02</t>
  </si>
  <si>
    <t>9d5b5ef4d8</t>
  </si>
  <si>
    <t>RPZP.07.01.02-32-002/10</t>
  </si>
  <si>
    <t>2013-04-08</t>
  </si>
  <si>
    <t>Budowa i wyposażenie Powiatowego Centrum Edukacyjno - Rewalidacyjnego na potrzeby Zespołu Szkół Specjalnych w Goleniowie</t>
  </si>
  <si>
    <t>8561577155</t>
  </si>
  <si>
    <t>Powiat Goleniowski</t>
  </si>
  <si>
    <t>0914180512</t>
  </si>
  <si>
    <t>0914182530</t>
  </si>
  <si>
    <t>811684120</t>
  </si>
  <si>
    <t>2013-04-23</t>
  </si>
  <si>
    <t>RPZP.02.01.01-32-001/11-02</t>
  </si>
  <si>
    <t>UDA-RPZP.02.01.01-32-001/11-02</t>
  </si>
  <si>
    <t>9f39496df3</t>
  </si>
  <si>
    <t>RPZP.02.01.01-32-001/11</t>
  </si>
  <si>
    <t>2010-12-11</t>
  </si>
  <si>
    <t>Przebudowa drogi wojewódzkiej nr 106 na odcinku Rzewnowo-Golczewo</t>
  </si>
  <si>
    <t>2013-01-08</t>
  </si>
  <si>
    <t>RPZP.02.01.01-32-004/11-03</t>
  </si>
  <si>
    <t>UDA-RPZP.02.01.01-32-004/11-03</t>
  </si>
  <si>
    <t>4e114e6df0</t>
  </si>
  <si>
    <t>RPZP.02.01.01-32-004/11</t>
  </si>
  <si>
    <t>Przebudowa drogi wojewódzkiej nr 109 na odcinku Mrzeżyno - Trzebiatów</t>
  </si>
  <si>
    <t>RPZP.01.03.02-32-019/12-01</t>
  </si>
  <si>
    <t>UDA-RPZP.01.03.02-32-019/12-01</t>
  </si>
  <si>
    <t>c5724d4b72</t>
  </si>
  <si>
    <t>RPZP.01.03.02-32-019/12</t>
  </si>
  <si>
    <t>Udział w Międzynarodowych Targach Piekarnictwa IBA 2012, które odbędą się w dniach od 16 do 21 września 2012 roku w Monachium.</t>
  </si>
  <si>
    <t>91/4191617</t>
  </si>
  <si>
    <t>91/4191730</t>
  </si>
  <si>
    <t>RPZP.01.01.03-32-087/09-04</t>
  </si>
  <si>
    <t>UDA-RPZP.01.01.03-32-087/09-04</t>
  </si>
  <si>
    <t>5f3ae09f95</t>
  </si>
  <si>
    <t>RPZP.01.01.03-32-087/09</t>
  </si>
  <si>
    <t>2012-09-28</t>
  </si>
  <si>
    <t>Produkcja wielkogabarytowych kontenerów na bloki energetyczne w celu wytwarzania bioenergii, uruchomienie laboratorium badań akustycznych i spawania, współpraca BR – Zakład BOEM w Mirosławicach</t>
  </si>
  <si>
    <t>RPZP.01.01.03-32-065/09-05</t>
  </si>
  <si>
    <t>UDA-RPZP.01.01.03-32-065/09-05</t>
  </si>
  <si>
    <t>8c0b840760</t>
  </si>
  <si>
    <t>RPZP.01.01.03-32-065/09</t>
  </si>
  <si>
    <t>Wdrożenie nowatorskiej technologii oczyszczania wód zaolejonych powstałych w wyniku czyszczenia i konserwacji zbiorników po produktach płynnych.</t>
  </si>
  <si>
    <t>13D</t>
  </si>
  <si>
    <t>2012-09-25</t>
  </si>
  <si>
    <t>RPZP.01.03.01-32-010/11-04</t>
  </si>
  <si>
    <t>UDA-RPZP.01.03.01-32-010/11-04</t>
  </si>
  <si>
    <t>68c7986c0d</t>
  </si>
  <si>
    <t>RPZP.01.03.01-32-010/11</t>
  </si>
  <si>
    <t>Wdrożenie Systemu Zarządzania Jakością wg EN ISO 9001:2008 oraz Systemu Zarządzania Bezpieczeństwem Informacji wg ISO 27001:2005 drogą do poprawy konkurencyjności firmy IT SERWIS Sp. z o.o.</t>
  </si>
  <si>
    <t>„IT SERWIS” SP. Z O.O.</t>
  </si>
  <si>
    <t>918814840</t>
  </si>
  <si>
    <t>914827953</t>
  </si>
  <si>
    <t>RPZP.01.01.01-32-123/10-02</t>
  </si>
  <si>
    <t>UDA-RPZP.01.01.01-32-123/10-02</t>
  </si>
  <si>
    <t>740bf354bc</t>
  </si>
  <si>
    <t>RPZP.01.01.01-32-123/10</t>
  </si>
  <si>
    <t>Uruchomienie nowoczesnego i konkurencyjnego gabinetu stomatologicznego, wyposażonego w innowacyjny i specjalistyczny sprzęt medyczny z możliwością kompleksowego świadczenia usług wysokiej jakości.</t>
  </si>
  <si>
    <t>9551891784</t>
  </si>
  <si>
    <t>Indywidualna Praktyka Lekarska lek.dent. Magdalena Jeż</t>
  </si>
  <si>
    <t>Iwaszkiewicza</t>
  </si>
  <si>
    <t>80</t>
  </si>
  <si>
    <t>512428777</t>
  </si>
  <si>
    <t>(91)4640209</t>
  </si>
  <si>
    <t>812725826</t>
  </si>
  <si>
    <t>RPZP.01.01.02-32-189/10-05</t>
  </si>
  <si>
    <t>UDA-RPZP.01.01.02-32-189/10-05</t>
  </si>
  <si>
    <t>a76430d574</t>
  </si>
  <si>
    <t>RPZP.01.01.02-32-189/10</t>
  </si>
  <si>
    <t>2012-04-20</t>
  </si>
  <si>
    <t>„Podniesienie konkurencyjności i innowacyjności firmy „Tomaszewicz – Development Sp. z o.o.” poprzez wprowadzenie nowych usług i wdrożenie innowacji procesowej"</t>
  </si>
  <si>
    <t>„Tomaszewicz – Development Sp. z o.o.”</t>
  </si>
  <si>
    <t>RPZP.01.01.01-32-131/10-02</t>
  </si>
  <si>
    <t>UDA-RPZP.01.01.01-32-131/10-02</t>
  </si>
  <si>
    <t>73bfcd7280</t>
  </si>
  <si>
    <t>RPZP.01.01.01-32-131/10</t>
  </si>
  <si>
    <t>Nowoczesne metody diagnostyki i leczenia stomatologicznego, ze specjalizacją w dziedzinie chirurgii i implantologii- Indywidualna Praktyka Stomatologiczna Sławomir Kluzek</t>
  </si>
  <si>
    <t>RPZP.04.01.00-32-001/11-02</t>
  </si>
  <si>
    <t>UDA-RPZP.04.01.00-32-001/11-02</t>
  </si>
  <si>
    <t>0486013a88</t>
  </si>
  <si>
    <t>RPZP.04.01.00-32-001/11</t>
  </si>
  <si>
    <t>2012-12-07</t>
  </si>
  <si>
    <t>Budowa małej elektrowni wiatrowej w obrębie ewidencyjnym Chełm Gryficki wraz z infrastrukturą przyłączeniową</t>
  </si>
  <si>
    <t>9552015820</t>
  </si>
  <si>
    <t>Ekoenergy Tomasz Kalisiak</t>
  </si>
  <si>
    <t>507361652</t>
  </si>
  <si>
    <t>141139786</t>
  </si>
  <si>
    <t>RPZP.01.03.02-32-018/12-01</t>
  </si>
  <si>
    <t>UDA-RPZP.01.03.02-32-018/12-01</t>
  </si>
  <si>
    <t>7f1a389999</t>
  </si>
  <si>
    <t>RPZP.01.03.02-32-018/12</t>
  </si>
  <si>
    <t>2012-02-10</t>
  </si>
  <si>
    <t>Udział w Międzynarodowych Energetycznych Targach Bielskich ENERGETAB 2012, które odbędą się w dniach od 11 do 14 września 2012 roku w miejscowości Bielsko-Biała.</t>
  </si>
  <si>
    <t>DRUT-PLAST Fabryka Kabli i Przewodów Spółka z ograniczoną odpowiedzialnością</t>
  </si>
  <si>
    <t>RPZP.07.03.01-32-002/09-07</t>
  </si>
  <si>
    <t>UDA-RPZP.07.03.01-32-002/09-07</t>
  </si>
  <si>
    <t>94863b77e9</t>
  </si>
  <si>
    <t>RPZP.07.03.01-32-002/09</t>
  </si>
  <si>
    <t>2008-03-12</t>
  </si>
  <si>
    <t>2012-09-30</t>
  </si>
  <si>
    <t>Budowa i wyposażenie Centrum Diagnostyki i Terapii Nowotworów Piersi</t>
  </si>
  <si>
    <t>8512537776</t>
  </si>
  <si>
    <t>Zachodniopomorskie Centrum Onkologii</t>
  </si>
  <si>
    <t>71-730</t>
  </si>
  <si>
    <t>Strzałowska</t>
  </si>
  <si>
    <t>0914251410</t>
  </si>
  <si>
    <t>0914251406</t>
  </si>
  <si>
    <t>000817391</t>
  </si>
  <si>
    <t>RPZP.01.01.03-32-003/10-04</t>
  </si>
  <si>
    <t>UDA-RPZP.01.01.03-32-003/10-04</t>
  </si>
  <si>
    <t>55dac5e131</t>
  </si>
  <si>
    <t>RPZP.01.01.03-32-003/10</t>
  </si>
  <si>
    <t>Wdrożenie innowacyjnej technologii hartowania szkła niskoemisyjnego</t>
  </si>
  <si>
    <t>Q4GLASS, ABJ INVESTORS SPÓŁKA Z OGRANICZONĄ ODPOWIEDZIALNOŚCIĄ SPÓŁKA KOMANDYTOWA</t>
  </si>
  <si>
    <t>RPZP.01.03.01-32-008/12-02</t>
  </si>
  <si>
    <t>UDA-RPZP.01.03.01-32-008/12-02</t>
  </si>
  <si>
    <t>bccedb40fd</t>
  </si>
  <si>
    <t>RPZP.01.03.01-32-008/12</t>
  </si>
  <si>
    <t>2012-10-01</t>
  </si>
  <si>
    <t>Specjalistyczna usługa doradcza w zakresie wykorzystywania zaawansowanych technologii informatycznych w przedsiębiorstwie LASLAND Sp. z o.o.</t>
  </si>
  <si>
    <t>LASLAND Spółka z ograniczona odpowiedzialnoscia</t>
  </si>
  <si>
    <t>RPZP.01.03.02-32-003/12-01</t>
  </si>
  <si>
    <t>UDA-RPZP.01.03.02-32-003/12-01</t>
  </si>
  <si>
    <t>63705eb6fd</t>
  </si>
  <si>
    <t>RPZP.01.03.02-32-003/12</t>
  </si>
  <si>
    <t>2012-10-04</t>
  </si>
  <si>
    <t>"Udział w Barcelona Bridal Week-Noviaespana w terminie 11-13.05.2012r."</t>
  </si>
  <si>
    <t>2013-10-31</t>
  </si>
  <si>
    <t>RPZP.01.03.01-32-003/12-02</t>
  </si>
  <si>
    <t>UDA-RPZP.01.03.01-32-003/12-02</t>
  </si>
  <si>
    <t>8a165b44a6</t>
  </si>
  <si>
    <t>RPZP.01.03.01-32-003/12</t>
  </si>
  <si>
    <t>Specjalistyczne doradztwo w zakresie zastosowania zaawansowanych technologii informatycznych w PRO-WAM sp. z o.o.</t>
  </si>
  <si>
    <t>6692316649</t>
  </si>
  <si>
    <t>PRO-WAM Sp. z o.o.</t>
  </si>
  <si>
    <t>75-671</t>
  </si>
  <si>
    <t>278</t>
  </si>
  <si>
    <t>943454630</t>
  </si>
  <si>
    <t>943450659</t>
  </si>
  <si>
    <t>331309400</t>
  </si>
  <si>
    <t>RPZP.01.03.01-32-034/12-01</t>
  </si>
  <si>
    <t>UDA-RPZP.01.03.01-32-034/12-01</t>
  </si>
  <si>
    <t>29a295fd82</t>
  </si>
  <si>
    <t>RPZP.01.03.01-32-034/12</t>
  </si>
  <si>
    <t>2012-12-27</t>
  </si>
  <si>
    <t>Implementacja Systemu Zarządzania Jakością zgodnego z wymaganiami normy EN ISO 9001:2008 drogą do poprawy konkurencyjności firmy MENTOR Zdzisław Sabat</t>
  </si>
  <si>
    <t>8510009702</t>
  </si>
  <si>
    <t>MENTOR Zdzisław Marcin Sabat</t>
  </si>
  <si>
    <t>m. Szczecin</t>
  </si>
  <si>
    <t>914885151</t>
  </si>
  <si>
    <t>914885153</t>
  </si>
  <si>
    <t>812491328</t>
  </si>
  <si>
    <t>RPZP.01.03.01-32-027/12-01</t>
  </si>
  <si>
    <t>UDA-RPZP.01.03.01-32-027/12-01</t>
  </si>
  <si>
    <t>584ce1f9ef</t>
  </si>
  <si>
    <t>RPZP.01.03.01-32-027/12</t>
  </si>
  <si>
    <t>Doradztwo specjalistyczne w zakresie opracowania strategii rozwoju firmy LOOS CO-OPERATION Jarosław Loos.</t>
  </si>
  <si>
    <t>LOOS CO-OPERATION JAROSŁAW LOOS</t>
  </si>
  <si>
    <t>48943435006</t>
  </si>
  <si>
    <t>RPZP.02.01.01-32-003/11-02</t>
  </si>
  <si>
    <t>UDA-RPZP.02.01.01-32-003/11-02</t>
  </si>
  <si>
    <t>f0b7b8a44f</t>
  </si>
  <si>
    <t>RPZP.02.01.01-32-003/11</t>
  </si>
  <si>
    <t>Przebudowa drogi wojewódzkiej nr 107 na odcinku Dziwnówek - Kamień Pom.</t>
  </si>
  <si>
    <t>RPZP.04.01.00-32-001/10-05</t>
  </si>
  <si>
    <t>UDA-RPZP.04.01.00-32-001/10-05</t>
  </si>
  <si>
    <t>406e632e2a</t>
  </si>
  <si>
    <t>RPZP.04.01.00-32-001/10</t>
  </si>
  <si>
    <t>Budowa gazowego źródła kogeneracyjnego współpracującego z istniejącym układem technologicznym Ciepłowni Rejonowej Sąsiedzka w Szczecinie</t>
  </si>
  <si>
    <t>43 Efektywność energetyczna, produkcja skojarzona (kogeneracja), zarządzanie energią</t>
  </si>
  <si>
    <t>8510109444</t>
  </si>
  <si>
    <t>Szczecińska Energetyka Cieplna Spółka z ograniczoną odpowiedzialnością</t>
  </si>
  <si>
    <t>Dembowskiego</t>
  </si>
  <si>
    <t>914250831</t>
  </si>
  <si>
    <t>914554311</t>
  </si>
  <si>
    <t>811655650</t>
  </si>
  <si>
    <t>RPZP.01.03.02-32-023/12-02</t>
  </si>
  <si>
    <t>UDA-RPZP.01.03.02-32-023/12-02</t>
  </si>
  <si>
    <t>88f05704af</t>
  </si>
  <si>
    <t>RPZP.01.03.02-32-023/12</t>
  </si>
  <si>
    <t>Udział Firmy Matt Bogusław Szczurowski w międzynarodowych targach w WIESBADEN "COSMETICA WIESBADEN 2012" w dniach 15-16.09.2012</t>
  </si>
  <si>
    <t>RPZP.02.01.01-32-002/11-03</t>
  </si>
  <si>
    <t>UDA-RPZP.02.01.01-32-002/11-03</t>
  </si>
  <si>
    <t>546e5ecd9f</t>
  </si>
  <si>
    <t>RPZP.02.01.01-32-002/11</t>
  </si>
  <si>
    <t>Przebudowa drogi wojewódzkiej nr 205 na odcinku Krupy - Sławno</t>
  </si>
  <si>
    <t>RPZP.01.03.02-32-026/12-03</t>
  </si>
  <si>
    <t>UDA-RPZP.01.03.02-32-026/12-03</t>
  </si>
  <si>
    <t>71faff46bb</t>
  </si>
  <si>
    <t>RPZP.01.03.02-32-026/12</t>
  </si>
  <si>
    <t>2012-10-23</t>
  </si>
  <si>
    <t>Misja gospodarcza do Meksyku na targi Expo CIHAC</t>
  </si>
  <si>
    <t>8522130303</t>
  </si>
  <si>
    <t>Północna Izba Gospodarcza w Szczecinie</t>
  </si>
  <si>
    <t>70-482</t>
  </si>
  <si>
    <t>AL. WOJSKA POLSKIEGO</t>
  </si>
  <si>
    <t>0914860765</t>
  </si>
  <si>
    <t>0914860768</t>
  </si>
  <si>
    <t>organizacja społeczna oddzielnie nie wymieniona</t>
  </si>
  <si>
    <t>811183270</t>
  </si>
  <si>
    <t>instytucje otoczenia biznesu</t>
  </si>
  <si>
    <t>2013-10-14</t>
  </si>
  <si>
    <t>RPZP.01.01.02-32-225/09-03</t>
  </si>
  <si>
    <t>UDA-RPZP.01.01.02-32-225/09-03</t>
  </si>
  <si>
    <t>0c105a7403</t>
  </si>
  <si>
    <t>RPZP.01.01.02-32-225/09</t>
  </si>
  <si>
    <t>2013-06-14</t>
  </si>
  <si>
    <t>Wdrożenie produkcji nowego opakowania na potrzeby przemysłu spożywczego, w zakładach Plastic-Form Sp.J w Świdwinie</t>
  </si>
  <si>
    <t>2013-06-18</t>
  </si>
  <si>
    <t>RPZP.01.03.02-32-028/12-02</t>
  </si>
  <si>
    <t>UDA-RPZP.01.03.02-32-028/12-02</t>
  </si>
  <si>
    <t>5196c7cc96</t>
  </si>
  <si>
    <t>RPZP.01.03.02-32-028/12</t>
  </si>
  <si>
    <t>Udział Firmy Matt Bogusław Szczurowski w międzynarodowych targach "InterCHARM MILANO" organizowanych w Mediolanie w terminie 06-08.10.2012</t>
  </si>
  <si>
    <t>2013-06-07</t>
  </si>
  <si>
    <t>RPZP.01.01.03-32-014/12-01</t>
  </si>
  <si>
    <t>UDA-RPZP.01.01.03-32-014/12-01</t>
  </si>
  <si>
    <t>9cf395e100</t>
  </si>
  <si>
    <t>RPZP.01.01.03-32-014/12</t>
  </si>
  <si>
    <t>2012-05-04</t>
  </si>
  <si>
    <t>Dywersyfikacja przedsiębiorstwa poprzez wdrożenie innowacyjnej technologii regeneracji turbosprężarek szansą na rozwój przedsiębiorstwa.</t>
  </si>
  <si>
    <t>2530059893</t>
  </si>
  <si>
    <t>Przedsiębiorstwo Handlowo-Usługowe Dominik Jakubowski</t>
  </si>
  <si>
    <t>Prusa</t>
  </si>
  <si>
    <t>602459597</t>
  </si>
  <si>
    <t>331464571</t>
  </si>
  <si>
    <t>RPZP.01.03.02-32-022/12-02</t>
  </si>
  <si>
    <t>UDA-RPZP.01.03.02-32-022/12-02</t>
  </si>
  <si>
    <t>d2d0ecb821</t>
  </si>
  <si>
    <t>RPZP.01.03.02-32-022/12</t>
  </si>
  <si>
    <t>Udział Firmy Matt Bogusław Szczurowski w międzynarodowych targach w Utrecht"BEAUTY SALON DIMENSIONS 2012" w dniach 22-24.09.2012</t>
  </si>
  <si>
    <t>RPZP.01.03.02-32-012/12-02</t>
  </si>
  <si>
    <t>UDA-RPZP.01.03.02-32-012/12-02</t>
  </si>
  <si>
    <t>febefdf7c0</t>
  </si>
  <si>
    <t>RPZP.01.03.02-32-012/12</t>
  </si>
  <si>
    <t>2013-03-26</t>
  </si>
  <si>
    <t>Udział w międzynarodowych targach branżowych WEFTEC 29. wrzesień - 03. pażdziernik 2012 w Nowym Orleanie w USA.</t>
  </si>
  <si>
    <t>Przedsiębiorstwo Inżynierii Środowiska EkoWodrol Sp. z .o.o.</t>
  </si>
  <si>
    <t>943486040</t>
  </si>
  <si>
    <t>943486041</t>
  </si>
  <si>
    <t>2013-03-28</t>
  </si>
  <si>
    <t>RPZP.01.01.02-32-070/08-02</t>
  </si>
  <si>
    <t>UDA-RPZP.01.01.02-32-070/08-02</t>
  </si>
  <si>
    <t>ffd2bc1fc1</t>
  </si>
  <si>
    <t>RPZP.01.01.02-32-070/08</t>
  </si>
  <si>
    <t>„Zakup urządzeń i oprogramowania komputerowego do wdrożenia innowacyjnego procesu produkcji pasywnych elementów światłowodowych”</t>
  </si>
  <si>
    <t>8522357194</t>
  </si>
  <si>
    <t>DLL Partners Dziubanowski - Leśniewski Spółka Jawna</t>
  </si>
  <si>
    <t>Mikołaja Reja</t>
  </si>
  <si>
    <t>(0-91)4244249</t>
  </si>
  <si>
    <t>(0-91)4244250</t>
  </si>
  <si>
    <t>812496656</t>
  </si>
  <si>
    <t>RPZP.01.03.03-32-002/10-04</t>
  </si>
  <si>
    <t>UDA-RPZP.01.03.03-32-002/10-04</t>
  </si>
  <si>
    <t>4f1b1e9c43</t>
  </si>
  <si>
    <t>RPZP.01.03.03-32-002/10</t>
  </si>
  <si>
    <t>"Uzbrojenie terenów inwestycyjnych w Parku Regionalnym w Gryfinie"</t>
  </si>
  <si>
    <t>091-416-20-11</t>
  </si>
  <si>
    <t>091-416-27-02</t>
  </si>
  <si>
    <t>RPZP.01.01.03-32-104/10-06</t>
  </si>
  <si>
    <t>UDA-RPZP.01.01.03-32-104/10-06</t>
  </si>
  <si>
    <t>ccd384683a</t>
  </si>
  <si>
    <t>RPZP.01.01.03-32-104/10</t>
  </si>
  <si>
    <t>2014-04-30</t>
  </si>
  <si>
    <t>Zakup i wdrożenie innowacyjnej linii technologicznej do produkcji piasków o wąskich przedziałach ziarnowych oraz żwirów</t>
  </si>
  <si>
    <t>8541419424</t>
  </si>
  <si>
    <t>Firma usługowa "MAWI" Marcin Wiśniewski</t>
  </si>
  <si>
    <t>71-684</t>
  </si>
  <si>
    <t>Obotrycka</t>
  </si>
  <si>
    <t>14D</t>
  </si>
  <si>
    <t>914832111</t>
  </si>
  <si>
    <t>914539959</t>
  </si>
  <si>
    <t>812525671</t>
  </si>
  <si>
    <t>2014-05-06</t>
  </si>
  <si>
    <t>RPZP.01.02.01-32-003/11-05</t>
  </si>
  <si>
    <t>UDA-RPZP.01.02.01-32-003/11-05</t>
  </si>
  <si>
    <t>1bde07f5e4</t>
  </si>
  <si>
    <t>RPZP.01.02.01-32-003/11</t>
  </si>
  <si>
    <t>Rozwój infrastruktury Centrum Wspierania Biznesu Gminy Dębno w celu wsparcia działalności klastra branży drzewno-meblarskiej oraz rozwoju transgranicznej współpracy gospodarczej Euroregionu Pomerania</t>
  </si>
  <si>
    <t>J. Piłsudskiego</t>
  </si>
  <si>
    <t>(95)7604920</t>
  </si>
  <si>
    <t>(95)7602030</t>
  </si>
  <si>
    <t>RPZP.06.01.01-32-011/11-05</t>
  </si>
  <si>
    <t>UDA-RPZP.06.01.01-32-011/11-05</t>
  </si>
  <si>
    <t>0fea29bc56</t>
  </si>
  <si>
    <t>RPZP.06.01.01-32-011/11</t>
  </si>
  <si>
    <t>2013-08-05</t>
  </si>
  <si>
    <t>Poprawa wizerunku oraz zwiększenie atrakcyjności turystycznej miasta poprzez przebudowę basenu przeciwpożarowego na fontannę na Placu Zwycięstwa w Szczecinie</t>
  </si>
  <si>
    <t>2013-08-07</t>
  </si>
  <si>
    <t>RPZP.01.03.02-32-024/12-01</t>
  </si>
  <si>
    <t>UDA-RPZP.01.03.02-32-024/12-01</t>
  </si>
  <si>
    <t>82ff7548b9</t>
  </si>
  <si>
    <t>RPZP.01.03.02-32-024/12</t>
  </si>
  <si>
    <t>Udział Firmy Matt Bogusław Szczurowski w międzynarodowych targach w Madrycie "SALON LOOK INTERNATIONAL" w dniach 28-30.09.2012</t>
  </si>
  <si>
    <t>RPZP.01.03.02-32-030/12-01</t>
  </si>
  <si>
    <t>UDA-RPZP.01.03.02-32-030/12-01</t>
  </si>
  <si>
    <t>d8b269d0ad</t>
  </si>
  <si>
    <t>RPZP.01.03.02-32-030/12</t>
  </si>
  <si>
    <t>Udział Firmy Matt Bogusław Szczurowski w międzynarodowych targach "INTERBEAUTY" organizowanych w Bratysławie w terminie 04-06.10.2012</t>
  </si>
  <si>
    <t>RPZP.01.03.03-32-003/10-03</t>
  </si>
  <si>
    <t>UDA-RPZP.01.03.03-32-003/10-03</t>
  </si>
  <si>
    <t>d62a23eb58</t>
  </si>
  <si>
    <t>RPZP.01.03.03-32-003/10</t>
  </si>
  <si>
    <t>Budowa odwodnienia w Goleniowskim Parku Przemysłowym</t>
  </si>
  <si>
    <t>0914698295</t>
  </si>
  <si>
    <t>RPZP.06.01.01-32-013/11-02</t>
  </si>
  <si>
    <t>UDA-RPZP.06.01.01-32-013/11-02</t>
  </si>
  <si>
    <t>4c32f22046</t>
  </si>
  <si>
    <t>RPZP.06.01.01-32-013/11</t>
  </si>
  <si>
    <t>2013-09-25</t>
  </si>
  <si>
    <t>Polepszenie dostępności turystycznej obiektów rekreacyjnych w Lasku Arkońskim w Szczecinie</t>
  </si>
  <si>
    <t>RPZP.01.01.01-32-190/09-03</t>
  </si>
  <si>
    <t>UDA-RPZP.01.01.01-32-190/09-03</t>
  </si>
  <si>
    <t>0816ad793a</t>
  </si>
  <si>
    <t>RPZP.01.01.01-32-190/09</t>
  </si>
  <si>
    <t>Uruchomienie działalności firmy Malserwis poprzez zakup urządzeń do obróbki i zabezpieczenia antykorozyjnego konstrukcji stalowych.</t>
  </si>
  <si>
    <t>9552225575</t>
  </si>
  <si>
    <t>"Malserwis" Spółka z ograniczoną odpowiedzialnością</t>
  </si>
  <si>
    <t>0914591095</t>
  </si>
  <si>
    <t>0914591014</t>
  </si>
  <si>
    <t>320479093</t>
  </si>
  <si>
    <t>RPZP.04.01.00-32-016/11-02</t>
  </si>
  <si>
    <t>UDA-RPZP.04.01.00-32-016/11-02</t>
  </si>
  <si>
    <t>003e892ac0</t>
  </si>
  <si>
    <t>RPZP.04.01.00-32-016/11</t>
  </si>
  <si>
    <t>Zwiększenie wykorzystania odnawialnych źródeł energii poprzez instalację kolektorów słonecznych w jednostkach organizacyjnych Powiatu Łobeskiego</t>
  </si>
  <si>
    <t>40 Energia odnawialna: słoneczna</t>
  </si>
  <si>
    <t>913976099</t>
  </si>
  <si>
    <t>913975603</t>
  </si>
  <si>
    <t>RPZP.02.01.01-32-002/12-02</t>
  </si>
  <si>
    <t>UDA-RPZP.02.01.01-32-002/12-02</t>
  </si>
  <si>
    <t>4e76289124</t>
  </si>
  <si>
    <t>RPZP.02.01.01-32-002/12</t>
  </si>
  <si>
    <t>Przebudowa drogi wojewódzkiej nr 151 na odcinku Węgorzyno - Ińsko</t>
  </si>
  <si>
    <t>RPZP.01.03.02-32-037/12-03</t>
  </si>
  <si>
    <t>UDA-RPZP.01.03.02-32-037/12-03</t>
  </si>
  <si>
    <t>RPZP.01.03.02-32-037/12</t>
  </si>
  <si>
    <t>2012-10-08</t>
  </si>
  <si>
    <t>2012-07-16</t>
  </si>
  <si>
    <t>MISJA EKSPORTOWA DO CHIN 2012</t>
  </si>
  <si>
    <t>Województwo Zachodniopomorskie Centrum Obsługi Inwestorów I Eksporterów</t>
  </si>
  <si>
    <t>KORSARZY</t>
  </si>
  <si>
    <t>0914467102</t>
  </si>
  <si>
    <t>0914467105</t>
  </si>
  <si>
    <t>2013-01-28</t>
  </si>
  <si>
    <t>RPZP.07.01.02-32-013/10-03</t>
  </si>
  <si>
    <t>UDA-RPZP.07.01.02-32-013/10-03</t>
  </si>
  <si>
    <t>ec5f8fd06d</t>
  </si>
  <si>
    <t>RPZP.07.01.02-32-013/10</t>
  </si>
  <si>
    <t>2014-07-01</t>
  </si>
  <si>
    <t>Budowa i wyposażenie budynku Zespołu Szkół Ponadgimnazjalnych w Połczynie-Zdroju z przeznaczeniem na zajęcia praktyczne szkolnictwa zawodowego.</t>
  </si>
  <si>
    <t>2014-07-22</t>
  </si>
  <si>
    <t>RPZP.05.02.01-32-012/09-03</t>
  </si>
  <si>
    <t>UDA-RPZP.05.02.01-32-012/09-03</t>
  </si>
  <si>
    <t>55af4fb77a</t>
  </si>
  <si>
    <t>RPZP.05.02.01-32-012/09</t>
  </si>
  <si>
    <t>2013-05-27</t>
  </si>
  <si>
    <t>Rozbudowa kina "Drawa" na Centrum Kultury w Drawsku Pomorskim</t>
  </si>
  <si>
    <t>Gen. Wł. Sikorskiego</t>
  </si>
  <si>
    <t>RPZP.01.03.02-32-017/12-02</t>
  </si>
  <si>
    <t>UDA-RPZP.01.03.02-32-017/12-02</t>
  </si>
  <si>
    <t>cbc335953e</t>
  </si>
  <si>
    <t>RPZP.01.03.02-32-017/12</t>
  </si>
  <si>
    <t>2012-11-13</t>
  </si>
  <si>
    <t>2013-09-23</t>
  </si>
  <si>
    <t>Organizacja misji gospodarczej do Zjednoczonych Emiratów Arabskich dla branży budowlano - montażowej</t>
  </si>
  <si>
    <t>9552059964</t>
  </si>
  <si>
    <t>Zachodniopomorska Okręgowa Izba Inżynierów Budownictwa</t>
  </si>
  <si>
    <t>914898410</t>
  </si>
  <si>
    <t>samorząd gospodarczy i zawodowy</t>
  </si>
  <si>
    <t>812561230</t>
  </si>
  <si>
    <t>RPZP.01.01.01-32-468/10-02</t>
  </si>
  <si>
    <t>UDA-RPZP.01.01.01-32-468/10-02</t>
  </si>
  <si>
    <t>046431240f</t>
  </si>
  <si>
    <t>RPZP.01.01.01-32-468/10</t>
  </si>
  <si>
    <t>Wzrost konkurencyjności przedsiębiorstwa poprzez zakup innowacyjnego ultrasonografu.</t>
  </si>
  <si>
    <t>6692451459</t>
  </si>
  <si>
    <t>”MULTIMED” ZOZ Ginekologiczno-Położniczy Spółka z o.o.</t>
  </si>
  <si>
    <t>(94)347-42-24</t>
  </si>
  <si>
    <t>320418393</t>
  </si>
  <si>
    <t>RPZP.06.01.01-32-015/11-03</t>
  </si>
  <si>
    <t>UDA-RPZP.06.01.01-32-015/11-03</t>
  </si>
  <si>
    <t>2ad6b18e53</t>
  </si>
  <si>
    <t>RPZP.06.01.01-32-015/11</t>
  </si>
  <si>
    <t>2014-06-18</t>
  </si>
  <si>
    <t>Trasy widokowe i szlaki konne w Szczecinie</t>
  </si>
  <si>
    <t>2014-06-25</t>
  </si>
  <si>
    <t>RPZP.03.01.00-32-015/11-06</t>
  </si>
  <si>
    <t>UDA-RPZP.03.01.00-32-015/11-06</t>
  </si>
  <si>
    <t>e73b6d3597</t>
  </si>
  <si>
    <t>RPZP.03.01.00-32-015/11</t>
  </si>
  <si>
    <t>2012-01-12</t>
  </si>
  <si>
    <t>Aktywnie i interaktywnie w Lasach Miejskich Szczecina</t>
  </si>
  <si>
    <t>RPZP.01.03.01-32-033/12-01</t>
  </si>
  <si>
    <t>UDA-RPZP.01.03.01-32-033/12-01</t>
  </si>
  <si>
    <t>RPZP.01.03.01-32-033/12</t>
  </si>
  <si>
    <t>Implementacja Systemu Zarządzania Jakością wg EN ISO 9001:2008 drogą do poprawy konkurencyjności firmy Mentor Beata Borysiewicz</t>
  </si>
  <si>
    <t>8571552180</t>
  </si>
  <si>
    <t>MENTOR Beata Borysiewicz</t>
  </si>
  <si>
    <t>812515000</t>
  </si>
  <si>
    <t>RPZP.05.05.01-32-019/11-02</t>
  </si>
  <si>
    <t>UDA-RPZP.05.05.01-32-019/11-02</t>
  </si>
  <si>
    <t>ea70b5a857</t>
  </si>
  <si>
    <t>RPZP.05.05.01-32-019/11</t>
  </si>
  <si>
    <t>„Remont dachu budynku wielorodzinnego położonego w Lipianach przy ul. Sikorskiego 9, oraz termomodernizacja budynku wielorodzinnego położonego w Lipianach przy ul. Sikorskiego 7b”</t>
  </si>
  <si>
    <t>78 Infrastruktura mieszkalnictwa</t>
  </si>
  <si>
    <t>8531457819</t>
  </si>
  <si>
    <t>Wspólnota Mieszkaniowa „Wenecja” ul. Sikorskiego 7b 74-240 Lipiany</t>
  </si>
  <si>
    <t>74-240</t>
  </si>
  <si>
    <t>Lipiany</t>
  </si>
  <si>
    <t>915704139</t>
  </si>
  <si>
    <t>wspólnota mieszkaniowa</t>
  </si>
  <si>
    <t>812730980</t>
  </si>
  <si>
    <t>spółdzielnia lub wspólnota mieszkaniowa, TBS</t>
  </si>
  <si>
    <t>RPZP.01.03.01-32-025/12-01</t>
  </si>
  <si>
    <t>UDA-RPZP.01.03.01-32-025/12-01</t>
  </si>
  <si>
    <t>929c732f9f</t>
  </si>
  <si>
    <t>RPZP.01.03.01-32-025/12</t>
  </si>
  <si>
    <t>Zwiększenie konkurencyjności USŁUGOWEGO ZAKŁADU PRALNICZEGO MAREK SOBCZYK (Kołobrzeg) poprzez doradztwo w zakresie opracowania Biznes Planu Inwestycji.</t>
  </si>
  <si>
    <t>(94)35-17-609</t>
  </si>
  <si>
    <t>RPZP.01.01.03-32-019/09-08</t>
  </si>
  <si>
    <t>UDA-RPZP.01.01.03-32-019/09-08</t>
  </si>
  <si>
    <t>ce9b15ec16</t>
  </si>
  <si>
    <t>RPZP.01.01.03-32-019/09</t>
  </si>
  <si>
    <t>2010-01-02</t>
  </si>
  <si>
    <t>" Wdrożenie innowacyjnej technologii mobilnego bezprzewodowego dostępu do Internetu - WiMax 802.16e"</t>
  </si>
  <si>
    <t>8511038723</t>
  </si>
  <si>
    <t>„Espol” Spółka z ograniczoną odpowiedzialnością</t>
  </si>
  <si>
    <t>Sowińskiego</t>
  </si>
  <si>
    <t>+48913333204</t>
  </si>
  <si>
    <t>+48913333334</t>
  </si>
  <si>
    <t>810833173</t>
  </si>
  <si>
    <t>2014-01-30</t>
  </si>
  <si>
    <t>RPZP.01.01.02-32-131/09-04</t>
  </si>
  <si>
    <t>UDA-RPZP.01.01.02-32-131/09-04</t>
  </si>
  <si>
    <t>0c4f0ca839</t>
  </si>
  <si>
    <t>RPZP.01.01.02-32-131/09</t>
  </si>
  <si>
    <t>2014-05-20</t>
  </si>
  <si>
    <t xml:space="preserve">„Wzrost konkurencyjności Biura Obsługi Ruchu Turystycznego „All-Tourist” poprzez wprowadzenie innowacji w ośrodku rehabilitacyjnym PIRAMIDA I” </t>
  </si>
  <si>
    <t>6290004149</t>
  </si>
  <si>
    <t>Biuro Obsługi Ruchu Turystycznego "All-Tourist"</t>
  </si>
  <si>
    <t>41-300</t>
  </si>
  <si>
    <t>Dąbrowa Górnicza</t>
  </si>
  <si>
    <t>Graniczna</t>
  </si>
  <si>
    <t>211</t>
  </si>
  <si>
    <t>0322649352</t>
  </si>
  <si>
    <t>0322649354</t>
  </si>
  <si>
    <t>008435602</t>
  </si>
  <si>
    <t>2014-05-30</t>
  </si>
  <si>
    <t>RPZP.01.03.01-32-023/12-01</t>
  </si>
  <si>
    <t>UDA-RPZP.01.03.01-32-023/12-01</t>
  </si>
  <si>
    <t>c90fad67b3</t>
  </si>
  <si>
    <t>RPZP.01.03.01-32-023/12</t>
  </si>
  <si>
    <t>Opracowanie, wdrożenie i certyfikacja systemu zarządzania jakością zgodnego z wymaganiami normy ISO 9001:2008 w firmie STOP CO2</t>
  </si>
  <si>
    <t>STOP C02 SPÓŁKA Z OGRANICZONĄ ODPOWIEDZIALNOSCIĄ SPÓŁKA KOMANDYTOWA</t>
  </si>
  <si>
    <t>5 LIPCA</t>
  </si>
  <si>
    <t>+48728392463</t>
  </si>
  <si>
    <t>niedoyczy</t>
  </si>
  <si>
    <t>RPZP.01.03.02-32-021/12-01</t>
  </si>
  <si>
    <t>UDA-RPZP.01.03.02-32-021/12-01</t>
  </si>
  <si>
    <t>4baa210921</t>
  </si>
  <si>
    <t>RPZP.01.03.02-32-021/12</t>
  </si>
  <si>
    <t>Udział Firmy Matt Bogusław Szczurowski w międzynarodowych targach w Wiedniu "WIEDEŃ TRENDS OF BEAUTY " w dniach 22-23.09.2012</t>
  </si>
  <si>
    <t>RPZP.01.03.02-32-027/12-01</t>
  </si>
  <si>
    <t>UDA-RPZP.01.03.02-32-027/12-01</t>
  </si>
  <si>
    <t>688df8a777</t>
  </si>
  <si>
    <t>RPZP.01.03.02-32-027/12</t>
  </si>
  <si>
    <t>Udział Firmy Matt Bogusław Szczurowski w międzynarodowych targach piękności w Helsinkach w dniach 19-21.10.2012</t>
  </si>
  <si>
    <t>RPZP.01.03.02-32-020/12-01</t>
  </si>
  <si>
    <t>UDA-RPZP.01.03.02-32-020/12-01</t>
  </si>
  <si>
    <t>bdefdd9f15</t>
  </si>
  <si>
    <t>RPZP.01.03.02-32-020/12</t>
  </si>
  <si>
    <t>Udział Firmy Matt Bogusław Szczurowski w międzynarodowych targach w Pradze "WORLD OF BEAUTY &amp; SPA 2012" w dniach 7-8.09.2012</t>
  </si>
  <si>
    <t>RPZP.01.03.02-32-029/12-01</t>
  </si>
  <si>
    <t>UDA-RPZP.01.03.02-32-029/12-01</t>
  </si>
  <si>
    <t>94180ad14e</t>
  </si>
  <si>
    <t>RPZP.01.03.02-32-029/12</t>
  </si>
  <si>
    <t>Udział Firmy Matt Bogusław Szczurowski w międzynarodowych targach w Londynie "SALON INTERNATIONAL 2012" w dniach 13-15.10.2012</t>
  </si>
  <si>
    <t>RPZP.01.01.02-32-164/10-02</t>
  </si>
  <si>
    <t>UDA-RPZP.01.01.02-32-164/10-02</t>
  </si>
  <si>
    <t>fe744fc981</t>
  </si>
  <si>
    <t>RPZP.01.01.02-32-164/10</t>
  </si>
  <si>
    <t>Zakup przecinarki do cięcia plazmowego i gazowego narzędziem do wprowadzenia innowacji produktowej i procesowej w przedsiębiorstwie BAKRON w Pyrzycach</t>
  </si>
  <si>
    <t>8531237555</t>
  </si>
  <si>
    <t>BAKRON - STANISŁAW BIAŁOSZYCKI</t>
  </si>
  <si>
    <t>600871274</t>
  </si>
  <si>
    <t>0915701152</t>
  </si>
  <si>
    <t>320240848</t>
  </si>
  <si>
    <t>RPZP.01.03.01-32-014/12-03</t>
  </si>
  <si>
    <t>UDA-RPZP.01.03.01-32-014/12-03</t>
  </si>
  <si>
    <t>1fa18d7788</t>
  </si>
  <si>
    <t>RPZP.01.03.01-32-014/12</t>
  </si>
  <si>
    <t>2014-08-22</t>
  </si>
  <si>
    <t>Wdrożenie Systemu Zarządzania Jakością wg normy EN ISO 9001:2008 drogą do poprawy konkurencyjności firmy Wałecka Akademia Wiedzy Spółka Cywilna Bogusława Wankiewicz, Mariola Jęcka, Grażyna Wolna</t>
  </si>
  <si>
    <t>7651583650</t>
  </si>
  <si>
    <t>Wałecka Akademia Wiedzy Spółka z ograniczoną odpowiedzialnością</t>
  </si>
  <si>
    <t>672580366</t>
  </si>
  <si>
    <t>331401576</t>
  </si>
  <si>
    <t>RPZP.06.02.02-32-009/11-04</t>
  </si>
  <si>
    <t>UDA-RPZP.06.02.02-32-009/11-04</t>
  </si>
  <si>
    <t>223069bcd9</t>
  </si>
  <si>
    <t>RPZP.06.02.02-32-009/11</t>
  </si>
  <si>
    <t>Remont zabytkowej, neogotyckiej cerkwi prawosławnej p.w. Świętych Apostołów Piotra i Pawła w Stargardzie Szczecińskim</t>
  </si>
  <si>
    <t>8542146827</t>
  </si>
  <si>
    <t>Parafia Prawosławna pw. św. Ap. Piotra i Pawła w Stargardzie Szczecińskim</t>
  </si>
  <si>
    <t>Nadbrzeżna</t>
  </si>
  <si>
    <t>66187000</t>
  </si>
  <si>
    <t>928341051</t>
  </si>
  <si>
    <t>810636805</t>
  </si>
  <si>
    <t>RPZP.04.04.00</t>
  </si>
  <si>
    <t>RPZP.04.04.00-32-010/11-03</t>
  </si>
  <si>
    <t>UDA-RPZP.04.04.00-32-010/11-03</t>
  </si>
  <si>
    <t>4f2effcd07</t>
  </si>
  <si>
    <t>RPZP.04.04.00-32-010/11</t>
  </si>
  <si>
    <t>Poprawa jakości powietrza w regionie dzięki instalacji urządzeń do suchego odpylania gazów odlotowych z żeliwiaków w firmie Hacon Sp. z o.o.</t>
  </si>
  <si>
    <t>47 Jakość powietrza</t>
  </si>
  <si>
    <t>5971096554</t>
  </si>
  <si>
    <t>HaCon Spółka z ograniczoną odpowiedzialnością</t>
  </si>
  <si>
    <t>0957460-268</t>
  </si>
  <si>
    <t>0957460-249</t>
  </si>
  <si>
    <t>210358124</t>
  </si>
  <si>
    <t>2013-09-24</t>
  </si>
  <si>
    <t>RPZP.01.01.02-32-155/09-04</t>
  </si>
  <si>
    <t>UDA-RPZP.01.01.02-32-155/09-04</t>
  </si>
  <si>
    <t>dcc08db64b</t>
  </si>
  <si>
    <t>RPZP.01.01.02-32-155/09</t>
  </si>
  <si>
    <t xml:space="preserve">„Podniesienie konkurencyjności przedsiębiorstwa poprzez zakup innowacyjnego urządzenia Waterjet i innych środków trwałych oraz budowę obiektu magazynowo-produkcyjnego” </t>
  </si>
  <si>
    <t>8520603275</t>
  </si>
  <si>
    <t>ORING Uszczelnienia Techniczne Stanisław Matyja</t>
  </si>
  <si>
    <t>91422-00-48</t>
  </si>
  <si>
    <t>810513066</t>
  </si>
  <si>
    <t>2013-12-19</t>
  </si>
  <si>
    <t>RPZP.04.02.00-32-002/10-04</t>
  </si>
  <si>
    <t>UDA-RPZP.04.02.00-32-002/10-04</t>
  </si>
  <si>
    <t>eb82a781d4</t>
  </si>
  <si>
    <t>RPZP.04.02.00-32-002/10</t>
  </si>
  <si>
    <t>Poprawa standardu świadczonych usług w zakresie selektywnej zbiórki odpadów w Gminie Czaplinek</t>
  </si>
  <si>
    <t>943726200</t>
  </si>
  <si>
    <t>943726202</t>
  </si>
  <si>
    <t>RPZP.07.01.02-32-006/10-05</t>
  </si>
  <si>
    <t>UDA-RPZP.07.01.02-32-006/10-05</t>
  </si>
  <si>
    <t>77c23494f4</t>
  </si>
  <si>
    <t>RPZP.07.01.02-32-006/10</t>
  </si>
  <si>
    <t>"Budowa gimnazjum na nieruchomości Zespołu Szkół w Przecławiu"</t>
  </si>
  <si>
    <t>091/311-95-10</t>
  </si>
  <si>
    <t>091/311-95-10wew.22</t>
  </si>
  <si>
    <t>RPZP.01.01.01-32-302/10-04</t>
  </si>
  <si>
    <t>UDA-RPZP.01.01.01-32-302/10-04</t>
  </si>
  <si>
    <t>5af5040d5a</t>
  </si>
  <si>
    <t>RPZP.01.01.01-32-302/10</t>
  </si>
  <si>
    <t>2013-05-20</t>
  </si>
  <si>
    <t>Utworzenie w hali po stoczni jachtowej Centrum Squash’a i Ricochet’a</t>
  </si>
  <si>
    <t>8513121121</t>
  </si>
  <si>
    <t>Marina Sport sp. z o.o. w organizacji</t>
  </si>
  <si>
    <t>605200400</t>
  </si>
  <si>
    <t>320845422</t>
  </si>
  <si>
    <t>RPZP.04.02.00-32-021/11-03</t>
  </si>
  <si>
    <t>UDA-RPZP.04.02.00-32-021/11-03</t>
  </si>
  <si>
    <t>c8119cef9b</t>
  </si>
  <si>
    <t>RPZP.04.02.00-32-021/11</t>
  </si>
  <si>
    <t>2007-09-21</t>
  </si>
  <si>
    <t>2013-02-05</t>
  </si>
  <si>
    <t>Rekultywacja składowiska odpadów w Kunowie oraz zakup pojemników do selektywnej zbiórki odpadów i odpadów BIO w Gminie Banie</t>
  </si>
  <si>
    <t>914166381</t>
  </si>
  <si>
    <t>914166353</t>
  </si>
  <si>
    <t>RPZP.04.05.02-32-011/10-01</t>
  </si>
  <si>
    <t>UDA-RPZP.04.05.02-32-011/10-01</t>
  </si>
  <si>
    <t>df4c672b56</t>
  </si>
  <si>
    <t>RPZP.04.05.02-32-011/10</t>
  </si>
  <si>
    <t>2013-03-29</t>
  </si>
  <si>
    <t>Zapobieganie i ograniczanie skutków zagrożeń naturalnych oraz przeciwdziałanie poważnym awariom na terenie gminy Złocieniec</t>
  </si>
  <si>
    <t>RPZP.01.01.01-32-006/10-02</t>
  </si>
  <si>
    <t>UDA-RPZP.01.01.01-32-006/10-02</t>
  </si>
  <si>
    <t>87902ee7c0</t>
  </si>
  <si>
    <t>RPZP.01.01.01-32-006/10</t>
  </si>
  <si>
    <t>2013-04-02</t>
  </si>
  <si>
    <t>Wprowadzenie nowego kanału sprzedaży artykułów wyposażenia wnętrz dla klienta detalicznego poprzez uruchomienie sklepu internetowego firmy Luxan.</t>
  </si>
  <si>
    <t>2013-04-04</t>
  </si>
  <si>
    <t>RPZP.06.05.00</t>
  </si>
  <si>
    <t>RPZP.06.05.00-32-001/10-06</t>
  </si>
  <si>
    <t>UDA-RPZP.06.05.00-32-001/10-06</t>
  </si>
  <si>
    <t>c07a285133</t>
  </si>
  <si>
    <t>RPZP.06.05.00-32-001/10</t>
  </si>
  <si>
    <t>2011-09-12</t>
  </si>
  <si>
    <t>Budowa systemu zarządzania ruchem w Szczecinie</t>
  </si>
  <si>
    <t>28 Inteligentne systemy transportu</t>
  </si>
  <si>
    <t>RPZP.06.02.02-32-008/11-04</t>
  </si>
  <si>
    <t>UDA-RPZP.06.02.02-32-008/11-04</t>
  </si>
  <si>
    <t>ef891aa077</t>
  </si>
  <si>
    <t>RPZP.06.02.02-32-008/11</t>
  </si>
  <si>
    <t>Wymiana stolarki okiennej w skrzydle menniczym i północnym w Zamku Książąt Pomorskich w Szczecinie</t>
  </si>
  <si>
    <t>8510207276</t>
  </si>
  <si>
    <t>Zamek Książąt Pomorskich w Szczecinie</t>
  </si>
  <si>
    <t>914338841</t>
  </si>
  <si>
    <t>914347984</t>
  </si>
  <si>
    <t>810543200</t>
  </si>
  <si>
    <t>RPZP.04.04.00-32-006/11-01</t>
  </si>
  <si>
    <t>UDA-RPZP.04.04.00-32-006/11-01</t>
  </si>
  <si>
    <t>1765a6ddcf</t>
  </si>
  <si>
    <t>RPZP.04.04.00-32-006/11</t>
  </si>
  <si>
    <t>2013-06-10</t>
  </si>
  <si>
    <t>Modernizacja układu odpylania kotłów WR-5 i WLM-5 w Ciepłowni Miejskiej PEC Choszczno</t>
  </si>
  <si>
    <t>5940003304</t>
  </si>
  <si>
    <t>Przedsiębiorstwo Energetyki Cieplnej Spółka z ograniczoną odpowiedzialnością</t>
  </si>
  <si>
    <t>957657964</t>
  </si>
  <si>
    <t>957657965</t>
  </si>
  <si>
    <t>210021643</t>
  </si>
  <si>
    <t>RPZP.04.04.00-32-007/11-03</t>
  </si>
  <si>
    <t>UDA-RPZP.04.04.00-32-007/11-03</t>
  </si>
  <si>
    <t>d196dafda0</t>
  </si>
  <si>
    <t>RPZP.04.04.00-32-007/11</t>
  </si>
  <si>
    <t>MODERNIZACJA INSTALACJI ODPYLANIA KOTŁÓW WR 10</t>
  </si>
  <si>
    <t>8540011767</t>
  </si>
  <si>
    <t>ul. Nasienna</t>
  </si>
  <si>
    <t>91578-84-00</t>
  </si>
  <si>
    <t>91578-84-52</t>
  </si>
  <si>
    <t>811118099</t>
  </si>
  <si>
    <t>RPZP.05.05.01-32-043/11-01</t>
  </si>
  <si>
    <t>UDA-RPZP.05.05.01-32-043/11-01</t>
  </si>
  <si>
    <t>b223ea7c98</t>
  </si>
  <si>
    <t>RPZP.05.05.01-32-043/11</t>
  </si>
  <si>
    <t>2012-04-01</t>
  </si>
  <si>
    <t>2013-03-19</t>
  </si>
  <si>
    <t>Renowacja budynku przy ul. Wyszyńskiego 6 w Świnoujściu</t>
  </si>
  <si>
    <t>8551513136</t>
  </si>
  <si>
    <t>Wspólnota Mieszkaniowa ul. Wyszyńskiego 6</t>
  </si>
  <si>
    <t>913281484</t>
  </si>
  <si>
    <t>812535876</t>
  </si>
  <si>
    <t>2013-03-21</t>
  </si>
  <si>
    <t>RPZP.01.01.01-32-233/10-02</t>
  </si>
  <si>
    <t>UDA-RPZP.01.01.01-32-233/10-02</t>
  </si>
  <si>
    <t>74e64fd804</t>
  </si>
  <si>
    <t>RPZP.01.01.01-32-233/10</t>
  </si>
  <si>
    <t>2013-03-15</t>
  </si>
  <si>
    <t>Przystosowanie Przychodni Medycyny Rodzinnej „Szafera” s.c. do obsługi większej ilości pacjentów, w tym osób niepełnosprawnych poprzez adaptację i remont pomieszczeń oraz zakup wyposażenia gabinetów</t>
  </si>
  <si>
    <t>9551414831</t>
  </si>
  <si>
    <t>Przychodnia Medycyny Rodzinnej „Szafera” spółka cywilna Małgorzata Kowalczyk-Kram, Małgorzata Ostrowska-Iwaniuk, Magdalena Tomaszewska-Pacewicz, Beata Wojtczak</t>
  </si>
  <si>
    <t>Szafera</t>
  </si>
  <si>
    <t>16-18</t>
  </si>
  <si>
    <t>0601834211</t>
  </si>
  <si>
    <t>915706274</t>
  </si>
  <si>
    <t>320823231</t>
  </si>
  <si>
    <t>2013-03-18</t>
  </si>
  <si>
    <t>RPZP.01.03.01-32-032/12-03</t>
  </si>
  <si>
    <t>UDA-RPZP.01.03.01-32-032/12-03</t>
  </si>
  <si>
    <t>237297ed80</t>
  </si>
  <si>
    <t>RPZP.01.03.01-32-032/12</t>
  </si>
  <si>
    <t>2013-01-29</t>
  </si>
  <si>
    <t>2013-12-04</t>
  </si>
  <si>
    <t>„Podniesienie konkurencyjności firmy „MONT – BUD” Sp. z o. o. na rynku międzynarodowym, poprzez udzielenie profesjonalnego doradztwa w zakresie opracowania strategii rozwoju przedsiębiorstwa”</t>
  </si>
  <si>
    <t>8542015002</t>
  </si>
  <si>
    <t>Mont - Bud Spółka z Ograniczoną Odpowiedzialnością</t>
  </si>
  <si>
    <t>Błogosławionej Królowej Jadwigi</t>
  </si>
  <si>
    <t>914340645</t>
  </si>
  <si>
    <t>914340644</t>
  </si>
  <si>
    <t>811847763</t>
  </si>
  <si>
    <t>2013-12-06</t>
  </si>
  <si>
    <t>RPZP.06.01.01-32-017/11-02</t>
  </si>
  <si>
    <t>UDA-RPZP.06.01.01-32-017/11-02</t>
  </si>
  <si>
    <t>b8a4c1d7a9</t>
  </si>
  <si>
    <t>RPZP.06.01.01-32-017/11</t>
  </si>
  <si>
    <t>2013-05-24</t>
  </si>
  <si>
    <t>2013-11-04</t>
  </si>
  <si>
    <t>Zagospodarowanie parku przy ul. Przygodnej</t>
  </si>
  <si>
    <t>2013-11-06</t>
  </si>
  <si>
    <t>RPZP.01.03.03-32-003/09-03</t>
  </si>
  <si>
    <t>UDA-RPZP.01.03.03-32-003/09-03</t>
  </si>
  <si>
    <t>991cdba320</t>
  </si>
  <si>
    <t>RPZP.01.03.03-32-003/09</t>
  </si>
  <si>
    <t>2008-01-17</t>
  </si>
  <si>
    <t>2012-12-28</t>
  </si>
  <si>
    <t>2013-08-13</t>
  </si>
  <si>
    <t>„UZBROJENIE GRUNTÓW SPECJALNEJ STREFY EKONOMICZNEJ W SZCZECINKU”</t>
  </si>
  <si>
    <t>2013-08-20</t>
  </si>
  <si>
    <t>RPZP.04.03.00-32-013/09-04</t>
  </si>
  <si>
    <t>UDA-RPZP.04.03.00-32-013/09-04</t>
  </si>
  <si>
    <t>ae98c4d64f</t>
  </si>
  <si>
    <t>RPZP.04.03.00-32-013/09</t>
  </si>
  <si>
    <t>Budowa kanalizacji sanitarnej w m. Krzywin z przesyłem ścieków do oczyszczalni w Widuchowej</t>
  </si>
  <si>
    <t>RPZP.01.01.02-32-124/09-04</t>
  </si>
  <si>
    <t>UDA-RPZP.01.01.02-32-124/09-04</t>
  </si>
  <si>
    <t>a1ffe5224d</t>
  </si>
  <si>
    <t>RPZP.01.01.02-32-124/09</t>
  </si>
  <si>
    <t>ROZWÓJ DZIAŁALNOŚCI „NASZ DOKTOR” SP. Z O.O. POPRZEZ URUCHOMIENIE SPECJALISTYCZNEJ KLINIKI REHABILITACYJNEJ W PYRZYCACH</t>
  </si>
  <si>
    <t>8511013404</t>
  </si>
  <si>
    <t>„NASZ DOKTOR” SPÓŁKA Z OGRANICZONĄ ODPOWIEDZIALNOŚCIĄ</t>
  </si>
  <si>
    <t>634</t>
  </si>
  <si>
    <t>0914892270</t>
  </si>
  <si>
    <t>810712570</t>
  </si>
  <si>
    <t>RPZP.04.05.02-32-014/10-03</t>
  </si>
  <si>
    <t>UDA-RPZP.04.05.02-32-014/10-03</t>
  </si>
  <si>
    <t>2cd0028ebb</t>
  </si>
  <si>
    <t>RPZP.04.05.02-32-014/10</t>
  </si>
  <si>
    <t>Utworzenie Centrum Ratownictwa Gminnego poprzez rozbudowę obiektów jednostki OSP Czaplinek i doposażenie w specjalistyczny sprzęt ratowniczo-gaśniczy</t>
  </si>
  <si>
    <t>RPZP.02.01.01-32-008/10-06</t>
  </si>
  <si>
    <t>UDA-RPZP.02.01.01-32-008/10-06</t>
  </si>
  <si>
    <t>899a2626fc</t>
  </si>
  <si>
    <t>RPZP.02.01.01-32-008/10</t>
  </si>
  <si>
    <t>Budowa obejścia m. Trzebiatów w ciągu drogi wojewódzkiej nr 102</t>
  </si>
  <si>
    <t>RPZP.01.01.03-32-039/10-05</t>
  </si>
  <si>
    <t>UDA-RPZP.01.01.03-32-039/10-05</t>
  </si>
  <si>
    <t>effb607a03</t>
  </si>
  <si>
    <t>RPZP.01.01.03-32-039/10</t>
  </si>
  <si>
    <t>Inwestycja w nowe technologie ubytkowego kształtowania drewna i tworzyw drzewnych kluczem do wysokiej konkurencyjności firmy LARIX na rynkach międzynarodowych</t>
  </si>
  <si>
    <t>5971579867</t>
  </si>
  <si>
    <t>Przedsiębiorstwo Produkcyjno-Handlowo-Usługowe "Larix" Spółka Cywilna Waldemar Czepułkowski &amp; Sylwester Rymar</t>
  </si>
  <si>
    <t>Dargomyska</t>
  </si>
  <si>
    <t>48957607967</t>
  </si>
  <si>
    <t>812494717</t>
  </si>
  <si>
    <t>2013-10-03</t>
  </si>
  <si>
    <t>RPZP.06.01.01-32-002/11-00</t>
  </si>
  <si>
    <t>UDA-RPZP.06.01.01-32-002/11-00</t>
  </si>
  <si>
    <t>d6486cb502</t>
  </si>
  <si>
    <t>RPZP.06.01.01-32-002/11</t>
  </si>
  <si>
    <t>Zagospodarowanie Skweru Ojca Św. Jana Pawła II oraz fragmentu Parku B. Chrobrego w Stargardzie Szczecińskim w celu podniesienia atrakcyjności turystycznej szlaku Stargard- Klejnot Pomorza</t>
  </si>
  <si>
    <t>RPZP.02.01.01-32-007/11-02</t>
  </si>
  <si>
    <t>UDA-RPZP.02.01.01-32-007/11-02</t>
  </si>
  <si>
    <t>8dce2937a2</t>
  </si>
  <si>
    <t>RPZP.02.01.01-32-007/11</t>
  </si>
  <si>
    <t>2013-02-18</t>
  </si>
  <si>
    <t>Przebudowa drogi wojewódzkiej nr 124 na odcinku Cedynia - Chojna</t>
  </si>
  <si>
    <t>RPZP.01.02.02</t>
  </si>
  <si>
    <t>RPZP.01.02.02-32-004/11-02</t>
  </si>
  <si>
    <t>UDA-RPZP.01.02.02-32-004/11-02</t>
  </si>
  <si>
    <t>1d733754f0</t>
  </si>
  <si>
    <t>RPZP.01.02.02-32-004/11</t>
  </si>
  <si>
    <t>Zakup nowoczesnej aparatury badawczej do przyżyciowego obrazowania małych zwierząt laboratoryjnych dla potrzeb Katedry Farmakologii oraz Zakładu Patologii Ogólnej PUM w Szczecinie</t>
  </si>
  <si>
    <t>02 Infrastruktura B+RT (w tym wyposażenie w sprzęt, oprzyrządowanie i szybkie sieci informatyczne łączące ośrodki badawcze) oraz specjalistyczne ośrodki kompetencji technologicznych</t>
  </si>
  <si>
    <t>914800801</t>
  </si>
  <si>
    <t>914800705</t>
  </si>
  <si>
    <t>RPZP.01.01.02-32-120/10-04</t>
  </si>
  <si>
    <t>UDA-RPZP.01.01.02-32-120/10-04</t>
  </si>
  <si>
    <t>d827b264b0</t>
  </si>
  <si>
    <t>RPZP.01.01.02-32-120/10</t>
  </si>
  <si>
    <t>„Wzrost konkurencyjności firmy poprzez wdrożenie innowacyjnej linii do produkcji opakowań”</t>
  </si>
  <si>
    <t>6690409720</t>
  </si>
  <si>
    <t>PPHU „HEAN” GŁUSZKO &amp; PAWLAK Spółka Jawna</t>
  </si>
  <si>
    <t>76-031</t>
  </si>
  <si>
    <t>Mścice</t>
  </si>
  <si>
    <t>Zalesie</t>
  </si>
  <si>
    <t>(094)31-65-344</t>
  </si>
  <si>
    <t>(094)31-65-055</t>
  </si>
  <si>
    <t>330005588</t>
  </si>
  <si>
    <t>RPZP.04.04.00-32-008/11-01</t>
  </si>
  <si>
    <t>UDA-RPZP.04.04.00-32-008/11-01</t>
  </si>
  <si>
    <t>693902ad6d</t>
  </si>
  <si>
    <t>RPZP.04.04.00-32-008/11</t>
  </si>
  <si>
    <t>2012-07-01</t>
  </si>
  <si>
    <t>„Modernizacja instalacji odpylania spalin dla instalacji energetycznego spalania miału węglowego"</t>
  </si>
  <si>
    <t>8510205550</t>
  </si>
  <si>
    <t>PRZEDSIĘBIORSTWO ENERGETYKI CIEPLNEJ SPÓŁKA AKCYJNA</t>
  </si>
  <si>
    <t>810398694</t>
  </si>
  <si>
    <t>RPZP.01.03.03-32-001/12-04</t>
  </si>
  <si>
    <t>UDA-RPZP.01.03.03-32-001/12-04</t>
  </si>
  <si>
    <t>50bacf23ae</t>
  </si>
  <si>
    <t>RPZP.01.03.03-32-001/12</t>
  </si>
  <si>
    <t>Wzrost atrakcyjności inwestycyjnej Województwa Zachodniopomorskiego - Promocja walorów inwestycyjnych Województwa Zachodniopomorskiego</t>
  </si>
  <si>
    <t>Województwo Zachodniopomorskie - Centrum Obsługi Inwestorów i Eksporterów</t>
  </si>
  <si>
    <t>+48914467104</t>
  </si>
  <si>
    <t>+48914467102</t>
  </si>
  <si>
    <t>RPZP.02.01.01-32-001/12-03</t>
  </si>
  <si>
    <t>UDA-RPZP.02.01.01-32-001/12-03</t>
  </si>
  <si>
    <t>2b10e24149</t>
  </si>
  <si>
    <t>RPZP.02.01.01-32-001/12</t>
  </si>
  <si>
    <t>Przebudowa drogi wojewódzkiej nr 151 na odcinku Choszczno - Pełczyce</t>
  </si>
  <si>
    <t>RPZP.01.01.02-32-258/10-01</t>
  </si>
  <si>
    <t>UDA-RPZP.01.01.02-32-258/10-01</t>
  </si>
  <si>
    <t>414a3d8370</t>
  </si>
  <si>
    <t>RPZP.01.01.02-32-258/10</t>
  </si>
  <si>
    <t>Podniesienie konkurencyjności i innowacyjności firmy ZETO Koszalin Sp. z o.o. poprzez udoskonalenie świadczonych usług IT</t>
  </si>
  <si>
    <t>943473828</t>
  </si>
  <si>
    <t>943426531</t>
  </si>
  <si>
    <t>RPZP.02.01.01-32-004/12-01</t>
  </si>
  <si>
    <t>UDA-RPZP.02.01.01-32-004/12-01</t>
  </si>
  <si>
    <t>c4c44b1bcb</t>
  </si>
  <si>
    <t>RPZP.02.01.01-32-004/12</t>
  </si>
  <si>
    <t>2010-03-11</t>
  </si>
  <si>
    <t>Budowa obejścia m. Szczecinek w ciągu drogi wojewódzkiej nr 172</t>
  </si>
  <si>
    <t>RPZP.01.03.01-32-107/11-02</t>
  </si>
  <si>
    <t>UDA-RPZP.01.03.01-32-107/11-02</t>
  </si>
  <si>
    <t>66cb60eefc</t>
  </si>
  <si>
    <t>RPZP.01.03.01-32-107/11</t>
  </si>
  <si>
    <t>2012-12-13</t>
  </si>
  <si>
    <t>Podniesienie konkurencyjności firmy KAJA poprzez strategię rozwoju wewnętrznego i rynkowego</t>
  </si>
  <si>
    <t>8513006578</t>
  </si>
  <si>
    <t>KAJA – Jakubaszek Spółka Jawna Wanda Jakubaszek, Józef Jakubaszek, Katarzyna Majewska</t>
  </si>
  <si>
    <t>Aleja Kasztanowa</t>
  </si>
  <si>
    <t>48913118809</t>
  </si>
  <si>
    <t>48914646830</t>
  </si>
  <si>
    <t>320338151</t>
  </si>
  <si>
    <t>RPZP.01.03.01-32-015/11-03</t>
  </si>
  <si>
    <t>UDA-RPZP.01.03.01-32-015/11-03</t>
  </si>
  <si>
    <t>9279bf0085</t>
  </si>
  <si>
    <t>RPZP.01.03.01-32-015/11</t>
  </si>
  <si>
    <t>2012-12-29</t>
  </si>
  <si>
    <t>Opracowanie strategii rozwoju przedsiębiorstwa „KONSBUD” szansą na rozwój i wzrost konkurencyjności firmy.</t>
  </si>
  <si>
    <t>„KONSBUD” PROJEKTOWANIE I REALIZACJA KONSTRUKCJI BUDOWLANYCH PRZEMYSŁAW ŻUROWSKI</t>
  </si>
  <si>
    <t>091-812-53-87</t>
  </si>
  <si>
    <t>091-812-83-87</t>
  </si>
  <si>
    <t>2013-03-22</t>
  </si>
  <si>
    <t>RPZP.02.01.01-32-008/11-05</t>
  </si>
  <si>
    <t>UDA-RPZP.02.01.01-32-008/11-05</t>
  </si>
  <si>
    <t>d4bbc155e7</t>
  </si>
  <si>
    <t>RPZP.02.01.01-32-008/11</t>
  </si>
  <si>
    <t>2012-12-30</t>
  </si>
  <si>
    <t>Przebudowa drogi wojewódzkiej nr 203 na odcinku Koszalin - Iwięcino</t>
  </si>
  <si>
    <t>RPZP.03.01.00-32-002/11-03</t>
  </si>
  <si>
    <t>UDA-RPZP.03.01.00-32-002/11-03</t>
  </si>
  <si>
    <t>e47af2ca00</t>
  </si>
  <si>
    <t>RPZP.03.01.00-32-002/11</t>
  </si>
  <si>
    <t>2013-06-20</t>
  </si>
  <si>
    <t>„Rozwój społeczeństwa informacyjnego poprzez budowę systemu bezprzewodowego dostępu do Internetu wraz z instalacją interaktywnych terminali multimedialnych na terenie Uniwersytetu Szczecińskiego"</t>
  </si>
  <si>
    <t>Papieża Jana Pawła II</t>
  </si>
  <si>
    <t>(0-91)4443234</t>
  </si>
  <si>
    <t>(0-91)4443211</t>
  </si>
  <si>
    <t>RPZP.01.01.03-32-022/09-02</t>
  </si>
  <si>
    <t>UDA-RPZP.01.01.03-32-022/09-02</t>
  </si>
  <si>
    <t>ef0da4a917</t>
  </si>
  <si>
    <t>RPZP.01.01.03-32-022/09</t>
  </si>
  <si>
    <t>Wdrożenie w Spółce Spec-Glas ze Szczecina nowoczesnej technologii „ciepłej ramki” – Super Spacer w produkcji szyb zespolonych</t>
  </si>
  <si>
    <t>RPZP.01.01.01-32-189/09-01</t>
  </si>
  <si>
    <t>UDA-RPZP.01.01.01-32-189/09-01</t>
  </si>
  <si>
    <t>8c7627e59f</t>
  </si>
  <si>
    <t>RPZP.01.01.01-32-189/09</t>
  </si>
  <si>
    <t>Inwestycja w przedsiębiorstwie Wyroby Granitowe Wołczyk krokiem do podniesienia konkurencyjności</t>
  </si>
  <si>
    <t>0913823150</t>
  </si>
  <si>
    <t>RPZP.01.01.01-32-233/09-03</t>
  </si>
  <si>
    <t>UDA-RPZP.01.01.01-32-233/09-03</t>
  </si>
  <si>
    <t>a10354832f</t>
  </si>
  <si>
    <t>RPZP.01.01.01-32-233/09</t>
  </si>
  <si>
    <t>Nowoczesne Mikroprzedsiębiorstwo Budowlane na miarę XXI wieku. Innowacja Procesowa i Produktowa</t>
  </si>
  <si>
    <t>8512699154</t>
  </si>
  <si>
    <t>COMPARPOL Sp. z o. o.</t>
  </si>
  <si>
    <t>Ofiar Stutthofu</t>
  </si>
  <si>
    <t>(91)4269029</t>
  </si>
  <si>
    <t>812076799</t>
  </si>
  <si>
    <t>RPZP.01.01.01-32-072/09-06</t>
  </si>
  <si>
    <t>UDA-RPZP.01.01.01-32-072/09-06</t>
  </si>
  <si>
    <t>782c5dcd62</t>
  </si>
  <si>
    <t>RPZP.01.01.01-32-072/09</t>
  </si>
  <si>
    <t>2013-03-11</t>
  </si>
  <si>
    <t>Zwiększenie konkurencyjności BTC Sp. z o.o. na rynku krajowym poprzez inwestycję w środki trwałe i wartości niematerialne i prawne.</t>
  </si>
  <si>
    <t>BTC Spółka z ograniczoną odpowiedzialnością</t>
  </si>
  <si>
    <t>RPZP.02.01.02-32-156/09-03</t>
  </si>
  <si>
    <t>UDA-RPZP.02.01.02-32-156/09-03</t>
  </si>
  <si>
    <t>ae2b3014ab</t>
  </si>
  <si>
    <t>RPZP.02.01.02-32-156/09</t>
  </si>
  <si>
    <t>"Przebudowa dróg w miejscowości Sępolno Wielkie wraz z infrastrukturą towarzyszącą"</t>
  </si>
  <si>
    <t>094-373-90-02</t>
  </si>
  <si>
    <t>094-373-97-45</t>
  </si>
  <si>
    <t>RPZP.01.01.02-32-219/09-02</t>
  </si>
  <si>
    <t>UDA-RPZP.01.01.02-32-219/09-02</t>
  </si>
  <si>
    <t>a9c89e5ad2</t>
  </si>
  <si>
    <t>RPZP.01.01.02-32-219/09</t>
  </si>
  <si>
    <t>2013-01-31</t>
  </si>
  <si>
    <t>„Wdrożenie innowacyjnej technologii poprzez budowę hali produkcyjno-magazynowej oraz zakup maszyn przez PPH Ekodarpol”</t>
  </si>
  <si>
    <t>Przedsiębiorstwo Produkcyjno- Handlowe Ekodarpol Zbigniew Zubala</t>
  </si>
  <si>
    <t>095760-03-22</t>
  </si>
  <si>
    <t>RPZP.01.01.02-32-199/09-03</t>
  </si>
  <si>
    <t>UDA-RPZP.01.01.02-32-199/09-03</t>
  </si>
  <si>
    <t>a052554ddf</t>
  </si>
  <si>
    <t>RPZP.01.01.02-32-199/09</t>
  </si>
  <si>
    <t>Poprawa efektywności działania Białogardzkiej Spółdzielni Mieszkaniowej na regionalnym rynku poprzez wprowadzenie innowacyjnego systemu telemetrii odczytu zużycia ciepła, wody i energii</t>
  </si>
  <si>
    <t>6720006011</t>
  </si>
  <si>
    <t>Białogardzka Spółdzielnia Mieszkaniowa</t>
  </si>
  <si>
    <t>0943122965</t>
  </si>
  <si>
    <t>0943110173</t>
  </si>
  <si>
    <t>spółdzielnia - małe przedsiębiorstwo</t>
  </si>
  <si>
    <t>000485457</t>
  </si>
  <si>
    <t>RPZP.03.01.00-32-001/10-05</t>
  </si>
  <si>
    <t>UDA-RPZP.03.01.00-32-001/10-05</t>
  </si>
  <si>
    <t>c1b4a2426a</t>
  </si>
  <si>
    <t>RPZP.03.01.00-32-001/10</t>
  </si>
  <si>
    <t>Szczecin infrastruktura społeczeństwa informacyjnego – etap 1 Infrastruktura</t>
  </si>
  <si>
    <t>91/4245814</t>
  </si>
  <si>
    <t>91/4245854</t>
  </si>
  <si>
    <t>RPZP.05.04.00</t>
  </si>
  <si>
    <t>RPZP.05.04.00-32-001/10-03</t>
  </si>
  <si>
    <t>UDA-RPZP.05.04.00-32-001/10-03</t>
  </si>
  <si>
    <t>9614972a09</t>
  </si>
  <si>
    <t>RPZP.05.04.00-32-001/10</t>
  </si>
  <si>
    <t>2010-11-27</t>
  </si>
  <si>
    <t>Rewitalizacja Parku Książąt Pomorskich „A” w Koszalinie</t>
  </si>
  <si>
    <t>55 Promowanie walorów przyrodniczych</t>
  </si>
  <si>
    <t>(+48)943488617</t>
  </si>
  <si>
    <t>(+48)943422487</t>
  </si>
  <si>
    <t>RPZP.05.02.02-32-022/10-03</t>
  </si>
  <si>
    <t>UDA-RPZP.05.02.02-32-022/10-03</t>
  </si>
  <si>
    <t>cf00a45b29</t>
  </si>
  <si>
    <t>RPZP.05.02.02-32-022/10</t>
  </si>
  <si>
    <t>2012-11-09</t>
  </si>
  <si>
    <t>Zachowanie, ochrona i poprawa stanu obiektu zabytkowego w Połczynie – Zdroju poprzez przebudowę, remont i wzmocnienie konstrukcji budynku zamku przy ul. Zamkowej 7</t>
  </si>
  <si>
    <t>Połczyn - Zdrój</t>
  </si>
  <si>
    <t>RPZP.01.01.03-32-066/10-06</t>
  </si>
  <si>
    <t>UDA-RPZP.01.01.03-32-066/10-06</t>
  </si>
  <si>
    <t>84afaf35a4</t>
  </si>
  <si>
    <t>RPZP.01.01.03-32-066/10</t>
  </si>
  <si>
    <t>2014-07-16</t>
  </si>
  <si>
    <t xml:space="preserve">Mikrochirurgia i endodoncja mikroskopowa realizowana w oparciu o technologię obrazowania 3D - wzrost konkurencyjności firmy Indywidualna Praktyka Lekarska Michał Dębicki na rynku międzynarodowym. </t>
  </si>
  <si>
    <t>6721803146</t>
  </si>
  <si>
    <t>Michał Dębicki</t>
  </si>
  <si>
    <t>90d</t>
  </si>
  <si>
    <t>602647915</t>
  </si>
  <si>
    <t>320470376</t>
  </si>
  <si>
    <t>2014-07-17</t>
  </si>
  <si>
    <t>RPZP.01.02.02-32-004/10-07</t>
  </si>
  <si>
    <t>UDA-RPZP.01.02.02-32-004/10-07</t>
  </si>
  <si>
    <t>44a5ed7a65</t>
  </si>
  <si>
    <t>RPZP.01.02.02-32-004/10</t>
  </si>
  <si>
    <t>2013-01-30</t>
  </si>
  <si>
    <t>Rozwój Bazy B+R Politechniki Koszalińskiej</t>
  </si>
  <si>
    <t>Śniadeckich</t>
  </si>
  <si>
    <t>94/3478622</t>
  </si>
  <si>
    <t>94/3425963</t>
  </si>
  <si>
    <t>RPZP.08.02.00-32-001/12-01</t>
  </si>
  <si>
    <t>RPZP.08.02.00-32-001/12</t>
  </si>
  <si>
    <t>2012-01-01</t>
  </si>
  <si>
    <t>Prowadzenie działań informacyjno-promocyjnych RPO WZ w roku 2012</t>
  </si>
  <si>
    <t>RPZP.08.01.00-32-001/12-02</t>
  </si>
  <si>
    <t>RPZP.08.01.00-32-001/12</t>
  </si>
  <si>
    <t>Realizacja działań administracji zajmującej się zarządzaniem RPO WZ w roku 2012</t>
  </si>
  <si>
    <t>RPZP.04.02.00-32-005/10-03</t>
  </si>
  <si>
    <t>UDA-RPZP.04.02.00-32-005/10-03</t>
  </si>
  <si>
    <t>c284207c2c</t>
  </si>
  <si>
    <t>RPZP.04.02.00-32-005/10</t>
  </si>
  <si>
    <t>„Usprawnienie systemu gospodarki odpadami na terenie woj. zachodniopomorskiego poprzez budowę sortowni oraz zakup pojemników i środków transportu do zbierania i odbioru odpadów przez firmę EKO–FIUK”</t>
  </si>
  <si>
    <t>6721559048</t>
  </si>
  <si>
    <t>Przedsiębiorstwo Handlowo - Usługowe "Eko - Fiuk" S.C.</t>
  </si>
  <si>
    <t>Połczyn Zdrój</t>
  </si>
  <si>
    <t>94-36-64-202</t>
  </si>
  <si>
    <t>94-36-62-284</t>
  </si>
  <si>
    <t>330322739</t>
  </si>
  <si>
    <t>RPZP.08.01.00-32-002/12-03</t>
  </si>
  <si>
    <t>RPZP.08.01.00-32-002/12</t>
  </si>
  <si>
    <t>Wsparcie administracji zajmującej się wdrażaniem RPO WZ w 2012 roku</t>
  </si>
  <si>
    <t>RPZP.04.04.00-32-013/11-03</t>
  </si>
  <si>
    <t>UDA-RPZP.04.04.00-32-013/11-03</t>
  </si>
  <si>
    <t>c2dd6e6de6</t>
  </si>
  <si>
    <t>RPZP.04.04.00-32-013/11</t>
  </si>
  <si>
    <t>Ograniczenie emisji zanieczyszczeń gazowych i pyłowych poprzez zmianę systemu wypieku w Piekarni BAJGIEL w Będzinie– Etap I</t>
  </si>
  <si>
    <t>6690309591</t>
  </si>
  <si>
    <t>Przedsiębiorstwo Produkcyjno-Handlowo-Usługowe "BAJGIEL" Wiesław Reichert, Jan Wodecki Spółka Jawna</t>
  </si>
  <si>
    <t>,-,</t>
  </si>
  <si>
    <t>+48943162264</t>
  </si>
  <si>
    <t>330065691</t>
  </si>
  <si>
    <t>RPZP.01.01.01-32-106/10-02</t>
  </si>
  <si>
    <t>UDA-RPZP.01.01.01-32-106/10-02</t>
  </si>
  <si>
    <t>fd47dc0c91</t>
  </si>
  <si>
    <t>RPZP.01.01.01-32-106/10</t>
  </si>
  <si>
    <t>2012-05-23</t>
  </si>
  <si>
    <t>Podniesienie jakości usług w Indywidualnej Specjalistycznej Praktyce Lekarskiej Grażyna Teresa Czaja-Bulsa , przez zakup specjalistycznego sprzętu do kompleksowego wyposażenia gabinetu.</t>
  </si>
  <si>
    <t>8521640580</t>
  </si>
  <si>
    <t>Indywidualna specjalistyczna praktyka lekarska dr hab. n. med. Grażyna Czaja-Bulsa specjalista pediatra, specjalista alergolog, specjalista gastroenterolog</t>
  </si>
  <si>
    <t>Inspektowa</t>
  </si>
  <si>
    <t>604484449</t>
  </si>
  <si>
    <t>(91)8806080</t>
  </si>
  <si>
    <t>810617021</t>
  </si>
  <si>
    <t>RPZP.01.01.03-32-119/10-01</t>
  </si>
  <si>
    <t>UDA-RPZP.01.01.03-32-119/10-01</t>
  </si>
  <si>
    <t>f938af276d</t>
  </si>
  <si>
    <t>RPZP.01.01.03-32-119/10</t>
  </si>
  <si>
    <t>„Wzrost konkurencyjności przedsiębiorstwa poprzez inwestycje w innowacyjne technologie”</t>
  </si>
  <si>
    <t>Agencja Reklamowo-Handlowa "STARNAŚ" Piotr Starnawski</t>
  </si>
  <si>
    <t>3A</t>
  </si>
  <si>
    <t>I</t>
  </si>
  <si>
    <t>609662707</t>
  </si>
  <si>
    <t>0943548611</t>
  </si>
  <si>
    <t>RPZP.02.01.07-32-002/09-07</t>
  </si>
  <si>
    <t>UDA-RPZP.02.01.07-32-002/09-07</t>
  </si>
  <si>
    <t>1389a31067</t>
  </si>
  <si>
    <t>RPZP.02.01.07-32-002/09</t>
  </si>
  <si>
    <t>2013-01-04</t>
  </si>
  <si>
    <t>2013-05-13</t>
  </si>
  <si>
    <t>Modernizacja regionalnej Linii kolejowej 403 Wałcz - Kalisz Pomorski - Ulikowo</t>
  </si>
  <si>
    <t>16 Kolej</t>
  </si>
  <si>
    <t>1132316427</t>
  </si>
  <si>
    <t>PKP Polskie Linie Kolejowe S.A.</t>
  </si>
  <si>
    <t>03-734</t>
  </si>
  <si>
    <t>Targowa</t>
  </si>
  <si>
    <t>91-4711356</t>
  </si>
  <si>
    <t>01731902700339</t>
  </si>
  <si>
    <t>zarządca infrastruktury transportowej</t>
  </si>
  <si>
    <t>RPZP.01.01.01-32-341/09-05</t>
  </si>
  <si>
    <t>UDA-RPZP.01.01.01-32-341/09-05</t>
  </si>
  <si>
    <t>97f349161c</t>
  </si>
  <si>
    <t>RPZP.01.01.01-32-341/09</t>
  </si>
  <si>
    <t>2013-01-13</t>
  </si>
  <si>
    <t>2014-12-16</t>
  </si>
  <si>
    <t>Budowa i wyposażenie pierwszego prywatnego Centrum Opieki Położniczej w województwie zachodniopomorskim</t>
  </si>
  <si>
    <t>9552346221</t>
  </si>
  <si>
    <t>Centrum Narodzin Mamma Sp. z o.o.</t>
  </si>
  <si>
    <t>70-792</t>
  </si>
  <si>
    <t>Sowia</t>
  </si>
  <si>
    <t>608592659</t>
  </si>
  <si>
    <t>321344410</t>
  </si>
  <si>
    <t>RPZP.05.02.02-32-019/10-03</t>
  </si>
  <si>
    <t>UDA-RPZP.05.02.02-32-019/10-03</t>
  </si>
  <si>
    <t>1f91f47c92</t>
  </si>
  <si>
    <t>RPZP.05.02.02-32-019/10</t>
  </si>
  <si>
    <t>2013-07-17</t>
  </si>
  <si>
    <t>Zachowanie dziedzictwa kulturowego „Perły w Koronie woj. zachodniopomorskiego 2009" – Pałacu w Stuchowie – etap II prac restauratorskich</t>
  </si>
  <si>
    <t>9860157007</t>
  </si>
  <si>
    <t>913832793</t>
  </si>
  <si>
    <t>913832723</t>
  </si>
  <si>
    <t>RPZP.01.03.01-32-019/12-01</t>
  </si>
  <si>
    <t>UDA-RPZP.01.03.01-32-019/12-01</t>
  </si>
  <si>
    <t>058ffbd5b9</t>
  </si>
  <si>
    <t>RPZP.01.03.01-32-019/12</t>
  </si>
  <si>
    <t>Wzrost konkurencyjności firmy poprzez wdrożenie systemu zarządzania jakością i zarządzania środowiskowego.</t>
  </si>
  <si>
    <t>LUBEX Jan Władyka</t>
  </si>
  <si>
    <t>CUKROWA</t>
  </si>
  <si>
    <t>12 F</t>
  </si>
  <si>
    <t>913118888</t>
  </si>
  <si>
    <t>RPZP.01.03.01-32-105/11-03</t>
  </si>
  <si>
    <t>UDA-RPZP.01.03.01-32-105/11-03</t>
  </si>
  <si>
    <t>bae3afcd90</t>
  </si>
  <si>
    <t>RPZP.01.03.01-32-105/11</t>
  </si>
  <si>
    <t>2013-06-19</t>
  </si>
  <si>
    <t>Wzrost konkurencyjności pensjonatu „Dworek Prawdzic” w Niechorzu poprzez specjalistyczne doradztwo w zakresie planowania inwestycyjnego</t>
  </si>
  <si>
    <t>8540006045</t>
  </si>
  <si>
    <t>Firma Produkcyjno-Usługowa "IMOPROJEKT" Jadwiga Karłowska Van Bergen</t>
  </si>
  <si>
    <t>72-350</t>
  </si>
  <si>
    <t>Niechorze</t>
  </si>
  <si>
    <t>913863563</t>
  </si>
  <si>
    <t>913863652</t>
  </si>
  <si>
    <t>810570242</t>
  </si>
  <si>
    <t>2013-06-21</t>
  </si>
  <si>
    <t>RPZP.01.01.03-32-176/12-01</t>
  </si>
  <si>
    <t>UDA-RPZP.01.01.03-32-176/12-01</t>
  </si>
  <si>
    <t>95bb172779</t>
  </si>
  <si>
    <t>RPZP.01.01.03-32-176/12</t>
  </si>
  <si>
    <t>Cyfrowa technologia wykonywania i obróbki zdjęć rentgenowskich</t>
  </si>
  <si>
    <t>6692254581</t>
  </si>
  <si>
    <t>LECZNICA WETERYNARYJNA S.C. BOJARSKI, KASZUBSKI, SIEGEL</t>
  </si>
  <si>
    <t>75-255</t>
  </si>
  <si>
    <t>ul. Franciszkańska</t>
  </si>
  <si>
    <t>104B</t>
  </si>
  <si>
    <t>943416399</t>
  </si>
  <si>
    <t>331037001</t>
  </si>
  <si>
    <t>RPZP.01.01.02-32-052/10-04</t>
  </si>
  <si>
    <t>UDA-RPZP.01.01.02-32-052/10-04</t>
  </si>
  <si>
    <t>6dfcb7ec46</t>
  </si>
  <si>
    <t>RPZP.01.01.02-32-052/10</t>
  </si>
  <si>
    <t>Zakup hydropontonu na hydraulicznie przemieszczanych szczudłach do specjalistycznych prac hydrotechnicznych</t>
  </si>
  <si>
    <t>RPZP.05.02.02-32-020/10-03</t>
  </si>
  <si>
    <t>UDA-RPZP.05.02.02-32-020/10-03</t>
  </si>
  <si>
    <t>14490c682a</t>
  </si>
  <si>
    <t>RPZP.05.02.02-32-020/10</t>
  </si>
  <si>
    <t>Przebudowa, remont i zagospodarowanie terenu zabytkowego Kościoła w Karlinie</t>
  </si>
  <si>
    <t>6722061089</t>
  </si>
  <si>
    <t>Rzymskokatolicka Parafia pw św. Michała Archanioła w Karlinie</t>
  </si>
  <si>
    <t>943117264</t>
  </si>
  <si>
    <t>913117410</t>
  </si>
  <si>
    <t>040033706</t>
  </si>
  <si>
    <t>2013-10-25</t>
  </si>
  <si>
    <t>RPZP.01.03.01-32-024/12-02</t>
  </si>
  <si>
    <t>UDA-RPZP.01.03.01-32-024/12-02</t>
  </si>
  <si>
    <t>b0fe5c7e85</t>
  </si>
  <si>
    <t>RPZP.01.03.01-32-024/12</t>
  </si>
  <si>
    <t>Implementacja Zintegrowanego Systemu Zarządzania wg EN ISO 9001:2008, ISO 3834 oraz PN-EN 1090 drogą do poprawy konkurencyjności firmy Mont-Bud sp. z o.o.</t>
  </si>
  <si>
    <t>Mont-Bud sp. z o.o.</t>
  </si>
  <si>
    <t>RPZP.01.03.02-32-045/12-03</t>
  </si>
  <si>
    <t>UDA-RPZP.01.03.02-32-045/12-03</t>
  </si>
  <si>
    <t>68a0753d04</t>
  </si>
  <si>
    <t>RPZP.01.03.02-32-045/12</t>
  </si>
  <si>
    <t>2013-01-02</t>
  </si>
  <si>
    <t>Udział w roli wystawcy w międzynarodowych targach BOOT Duesseldorf w dniach 19 - 27.01.2013</t>
  </si>
  <si>
    <t>8522366543</t>
  </si>
  <si>
    <t>ZWIĄZEK PORTÓW I PRZYSTANI JACHTOWYCH - LOKALNA ORGANIZACJA TURYSTYCZNA ZACHODNIOPOMORSKIEGO SZLAKU ŻEGLARSKIEGO</t>
  </si>
  <si>
    <t>al. Papieża Jana Pawła II</t>
  </si>
  <si>
    <t>914480832</t>
  </si>
  <si>
    <t>812497093</t>
  </si>
  <si>
    <t>2013-10-30</t>
  </si>
  <si>
    <t>RPZP.04.02.00-32-003/10-04</t>
  </si>
  <si>
    <t>UDA-RPZP.04.02.00-32-003/10-04</t>
  </si>
  <si>
    <t>5e29e39d07</t>
  </si>
  <si>
    <t>RPZP.04.02.00-32-003/10</t>
  </si>
  <si>
    <t>Rozwój selektywnej zbiórki odpadów biodegradowalnych wraz z rozbudową Zakładu Odzysku i Składowania Odpadów Komunalnych w Leśnie Górnym.</t>
  </si>
  <si>
    <t>RPZP.05.02.02-32-032/10-04</t>
  </si>
  <si>
    <t>UDA-RPZP.05.02.02-32-032/10-04</t>
  </si>
  <si>
    <t>6dbb43aad7</t>
  </si>
  <si>
    <t>RPZP.05.02.02-32-032/10</t>
  </si>
  <si>
    <t>2010-11-13</t>
  </si>
  <si>
    <t>2013-06-13</t>
  </si>
  <si>
    <t>"Wzrost znaczenia dziedzictwa kulturowego w Województwie Zachodniopomorskim poprzez renowację średniowiecznych Katedr w Koszalinie i w Kołobrzegu"</t>
  </si>
  <si>
    <t>6692229726</t>
  </si>
  <si>
    <t>Diecezja Koszalińsko-Kołobrzeska</t>
  </si>
  <si>
    <t>75-062</t>
  </si>
  <si>
    <t>Ks. Kard. Stefana Wyszyńskiego</t>
  </si>
  <si>
    <t>(94)3438710</t>
  </si>
  <si>
    <t>(94)3438739</t>
  </si>
  <si>
    <t>040016547</t>
  </si>
  <si>
    <t>2013-06-24</t>
  </si>
  <si>
    <t>RPZP.03.02.00-32-002/10-05</t>
  </si>
  <si>
    <t>UDA-RPZP.03.02.00-32-002/10-05</t>
  </si>
  <si>
    <t>a674daaa03</t>
  </si>
  <si>
    <t>RPZP.03.02.00-32-002/10</t>
  </si>
  <si>
    <t>2014-08-18</t>
  </si>
  <si>
    <t>Portal BEZPIECZNI RAZEM</t>
  </si>
  <si>
    <t>RPZP.03.02.00-32-003/10-04</t>
  </si>
  <si>
    <t>UDA-RPZP.03.02.00-32-003/10-04</t>
  </si>
  <si>
    <t>dfaca9edc4</t>
  </si>
  <si>
    <t>RPZP.03.02.00-32-003/10</t>
  </si>
  <si>
    <t>2014-09-22</t>
  </si>
  <si>
    <t>Portal edukacyjny województwa zachodniopomorskiego – Szczecin</t>
  </si>
  <si>
    <t>2014-09-24</t>
  </si>
  <si>
    <t>RPZP.01.03.02-32-048/12-02</t>
  </si>
  <si>
    <t>UDA-RPZP.01.03.02-32-048/12-02</t>
  </si>
  <si>
    <t>81cde8475a</t>
  </si>
  <si>
    <t>RPZP.01.03.02-32-048/12</t>
  </si>
  <si>
    <t>Organizacja misji gospodarczej do Zjednoczonych Emiratów Arabskich połączonej z wizytacją targów World Future Energy Summit 2013 w Abu Dhabi</t>
  </si>
  <si>
    <t>8513161936</t>
  </si>
  <si>
    <t>Polska Fundacja Ekologiczna</t>
  </si>
  <si>
    <t>Aleja Piastów</t>
  </si>
  <si>
    <t>914351936</t>
  </si>
  <si>
    <t>fundacja</t>
  </si>
  <si>
    <t>321192353</t>
  </si>
  <si>
    <t>RPZP.01.01.03-32-050/12-01</t>
  </si>
  <si>
    <t>UDA-RPZP.01.01.03-32-050/12-01</t>
  </si>
  <si>
    <t>99cdb95729</t>
  </si>
  <si>
    <t>RPZP.01.01.03-32-050/12</t>
  </si>
  <si>
    <t>Rozszerzenie zakresu usług gabinetu dzięki zakupowi systemu radiografii cyfrowej.</t>
  </si>
  <si>
    <t>9551866007</t>
  </si>
  <si>
    <t>M-dental Stomatologia na Bezrzeczu Jan Markowicz</t>
  </si>
  <si>
    <t>Herbaciana</t>
  </si>
  <si>
    <t>501016327</t>
  </si>
  <si>
    <t>812447356</t>
  </si>
  <si>
    <t>RPZP.03.01.00-32-006/11-05</t>
  </si>
  <si>
    <t>UDA-RPZP.03.01.00-32-006/11-05</t>
  </si>
  <si>
    <t>c4320396c1</t>
  </si>
  <si>
    <t>RPZP.03.01.00-32-006/11</t>
  </si>
  <si>
    <t>"Rozwój społeczeństwa informacyjnego poprzez zapewnienie w gminie Tuczno szerokopasmowego dostępu do Internetu"</t>
  </si>
  <si>
    <t>7651602867</t>
  </si>
  <si>
    <t>Gmina Tuczno</t>
  </si>
  <si>
    <t>78-640</t>
  </si>
  <si>
    <t>Tuczno</t>
  </si>
  <si>
    <t>(67)2593035</t>
  </si>
  <si>
    <t>(67)2593089</t>
  </si>
  <si>
    <t>570791514</t>
  </si>
  <si>
    <t>2014-02-04</t>
  </si>
  <si>
    <t>RPZP.01.01.01-32-261/09-04</t>
  </si>
  <si>
    <t>UDA-RPZP.01.01.01-32-261/09-04</t>
  </si>
  <si>
    <t>a2248d2889</t>
  </si>
  <si>
    <t>RPZP.01.01.01-32-261/09</t>
  </si>
  <si>
    <t>2013-10-24</t>
  </si>
  <si>
    <t>Rozszerzenie oferty zabiegowej medycyny estetycznej poprzez wdrożenie innowacyjnego urządzenia wielofunkcyjnego podstawą wzrostu Indywidualnej Specjalistycznej Praktyki Lekarskiej Elżbieta Zdanowska</t>
  </si>
  <si>
    <t>8571061602</t>
  </si>
  <si>
    <t>Indywidualna Specjalistyczna Praktyka Lekarska Lek. Elżbieta Zdanowska Anestezjolog</t>
  </si>
  <si>
    <t>72-351</t>
  </si>
  <si>
    <t>Pogorzelica</t>
  </si>
  <si>
    <t>665281958</t>
  </si>
  <si>
    <t>(91)4835578</t>
  </si>
  <si>
    <t>810614070</t>
  </si>
  <si>
    <t>RPZP.07.01.02-32-015/10-05</t>
  </si>
  <si>
    <t>UDA-RPZP.07.01.02-32-015/10-05</t>
  </si>
  <si>
    <t>b6c621aa09</t>
  </si>
  <si>
    <t>RPZP.07.01.02-32-015/10</t>
  </si>
  <si>
    <t>Rozbudowa gimnazjum w Postominie wraz z zakupem wyposażenia</t>
  </si>
  <si>
    <t>RPZP.01.03.01-32-005/12-04</t>
  </si>
  <si>
    <t>UDA-RPZP.01.03.01-32-005/12-04</t>
  </si>
  <si>
    <t>9e4b51c0a9</t>
  </si>
  <si>
    <t>RPZP.01.03.01-32-005/12</t>
  </si>
  <si>
    <t>Specjalistyczne doradztwo w zakresie zastosowania zaawansowanych technologii informatycznych w Kancelarii Doradztwa Podatkowego i Audytu „DEBET”</t>
  </si>
  <si>
    <t>6690012916</t>
  </si>
  <si>
    <t>Kancelaria Doradztwa Podatkowego i Audytu "DEBET" Halina Kozak</t>
  </si>
  <si>
    <t>75-628</t>
  </si>
  <si>
    <t>Grottgera</t>
  </si>
  <si>
    <t>943460896</t>
  </si>
  <si>
    <t>943460901</t>
  </si>
  <si>
    <t>330064036</t>
  </si>
  <si>
    <t>RPZP.01.01.03-32-073/10-03</t>
  </si>
  <si>
    <t>UDA-RPZP.01.01.03-32-073/10-03</t>
  </si>
  <si>
    <t>c4d6569397</t>
  </si>
  <si>
    <t>RPZP.01.01.03-32-073/10</t>
  </si>
  <si>
    <t>2014-08-19</t>
  </si>
  <si>
    <t>Zakład produkcji maszyn laserowych na korpusie polimerobetonowym</t>
  </si>
  <si>
    <t>(67)2584831</t>
  </si>
  <si>
    <t>RPZP.01.01.01-32-309/10-04</t>
  </si>
  <si>
    <t>UDA-RPZP.01.01.01-32-309/10-04</t>
  </si>
  <si>
    <t>1aaa17ae49</t>
  </si>
  <si>
    <t>RPZP.01.01.01-32-309/10</t>
  </si>
  <si>
    <t>2012-11-02</t>
  </si>
  <si>
    <t>2014-10-03</t>
  </si>
  <si>
    <t>Zakup nowoczesnego wyposażenia i urządzeń medycznych w celu uruchomienia innowacyjnego w skali regionu Centrum Medycznego.</t>
  </si>
  <si>
    <t>8542373374</t>
  </si>
  <si>
    <t>„CENTRUM MEDYCZNE „ SPÓŁKA Z OGRANICZONĄ ODPOWIEDZIALNOŚCIĄ.</t>
  </si>
  <si>
    <t>Stanisława Staszica</t>
  </si>
  <si>
    <t>9-15</t>
  </si>
  <si>
    <t>320829802</t>
  </si>
  <si>
    <t>2014-10-07</t>
  </si>
  <si>
    <t>RPZP.01.03.02-32-043/12-02</t>
  </si>
  <si>
    <t>UDA-RPZP.01.03.02-32-043/12-02</t>
  </si>
  <si>
    <t>5df19197cf</t>
  </si>
  <si>
    <t>RPZP.01.03.02-32-043/12</t>
  </si>
  <si>
    <t>2013-09-19</t>
  </si>
  <si>
    <t>2013 II półrocze</t>
  </si>
  <si>
    <t>Udział firmy Apollo P.H.U. Mikołaj Gabryel w Międzynarodowych Targach Zabawek " Spielwarenmesse 2013" organizowanych w Norymberdze w dniach 30.01.-04.02.2013</t>
  </si>
  <si>
    <t>RPZP.01.03.02-32-041/12-02</t>
  </si>
  <si>
    <t>UDA-RPZP.01.03.02-32-041/12-02</t>
  </si>
  <si>
    <t>f5aa2f14fa</t>
  </si>
  <si>
    <t>RPZP.01.03.02-32-041/12</t>
  </si>
  <si>
    <t>2013-03-05</t>
  </si>
  <si>
    <t>2013-10-23</t>
  </si>
  <si>
    <t>Udział w ZOW Bad Salzuflen od 18 do 21 lutego 2013 r.</t>
  </si>
  <si>
    <t>8510007169</t>
  </si>
  <si>
    <t>EB AKCESORIA MEBLOWE EDWARD BANASZAK</t>
  </si>
  <si>
    <t>8B</t>
  </si>
  <si>
    <t>914526034</t>
  </si>
  <si>
    <t>914526680</t>
  </si>
  <si>
    <t>810041041</t>
  </si>
  <si>
    <t>RPZP.01.01.01-32-444/10-03</t>
  </si>
  <si>
    <t>UDA-RPZP.01.01.01-32-444/10-03</t>
  </si>
  <si>
    <t>0636be98f7</t>
  </si>
  <si>
    <t>RPZP.01.01.01-32-444/10</t>
  </si>
  <si>
    <t xml:space="preserve">Praktyka Stomatologiczna Marta Gałęska - innowacyjna synergia stomatologii i medycyny fizykalnej </t>
  </si>
  <si>
    <t>9730717086</t>
  </si>
  <si>
    <t>Praktyka Stomatologiczna Marta Gałęska</t>
  </si>
  <si>
    <t>70-134</t>
  </si>
  <si>
    <t>Legnicka</t>
  </si>
  <si>
    <t>609823850</t>
  </si>
  <si>
    <t>RPZP.01.01.03-32-066/09-04</t>
  </si>
  <si>
    <t>UDA-RPZP.01.01.03-32-066/09-04</t>
  </si>
  <si>
    <t>dbfb7c7374</t>
  </si>
  <si>
    <t>RPZP.01.01.03-32-066/09</t>
  </si>
  <si>
    <t>2013-07-01</t>
  </si>
  <si>
    <t>Wprowadzenie nowej oferty przez firmę TOTEM poprzez inwestycje w nowoczesne maszyny postpressowe</t>
  </si>
  <si>
    <t>Powstanców Wielkopolskich</t>
  </si>
  <si>
    <t>RPZP.01.03.02-32-049/12-01</t>
  </si>
  <si>
    <t>UDA-RPZP.01.03.02-32-049/12-01</t>
  </si>
  <si>
    <t>de6c65efe3</t>
  </si>
  <si>
    <t>RPZP.01.03.02-32-049/12</t>
  </si>
  <si>
    <t>2013-03-10</t>
  </si>
  <si>
    <t>Organizacja misji gospodarczej do Japonii dla branży budowlano - montażowej</t>
  </si>
  <si>
    <t>2013-11-13</t>
  </si>
  <si>
    <t>RPZP.01.01.03-32-042/09-09</t>
  </si>
  <si>
    <t>UDA-RPZP.01.01.03-32-042/09-09</t>
  </si>
  <si>
    <t>34ccde9192</t>
  </si>
  <si>
    <t>RPZP.01.01.03-32-042/09</t>
  </si>
  <si>
    <t>„Inwestycja w innowacyjną sieć transmisji danych opartą na technologii światłowodowej CWDM/DWDM na potrzeby rozwoju Multimedialnej Platformy Telewizyjnej HDTV i usług telekomunikacyjnych firmy Espol”</t>
  </si>
  <si>
    <t>Espol Spółka z ograniczoną odpowiedzialnością</t>
  </si>
  <si>
    <t>+48913333333</t>
  </si>
  <si>
    <t>RPZP.01.03.01-32-055/12-02</t>
  </si>
  <si>
    <t>UDA-RPZP.01.03.01-32-055/12-02</t>
  </si>
  <si>
    <t>f7494973f7</t>
  </si>
  <si>
    <t>RPZP.01.03.01-32-055/12</t>
  </si>
  <si>
    <t>Implementacja SZJ wg wymagań normy EN ISO 9001:2008 jako ścieżka rozwoju i poprawy konkurencyjności Grupy Audytorskiej CONSILIUM Sp. z o.o.</t>
  </si>
  <si>
    <t>8522561434</t>
  </si>
  <si>
    <t>Grupa Audytorska CONSILIUM Sp. z o.o.</t>
  </si>
  <si>
    <t>5 Lipca</t>
  </si>
  <si>
    <t>+48(91)4889327</t>
  </si>
  <si>
    <t>320721520</t>
  </si>
  <si>
    <t>RPZP.04.05.02-32-001/10-01</t>
  </si>
  <si>
    <t>UDA-RPZP.04.05.02-32-001/10-01</t>
  </si>
  <si>
    <t>78f3abb04a</t>
  </si>
  <si>
    <t>RPZP.04.05.02-32-001/10</t>
  </si>
  <si>
    <t>2013-07-15</t>
  </si>
  <si>
    <t>"Modernizacja strażnicy Ochotniczej Straży Pożarnej w Barlinku na potrzeby Gminnego Centrum Ratownictwa"</t>
  </si>
  <si>
    <t>RPZP.01.01.03-32-104/12-02</t>
  </si>
  <si>
    <t>UDA-RPZP.01.01.03-32-104/12-02</t>
  </si>
  <si>
    <t>09578a82d0</t>
  </si>
  <si>
    <t>RPZP.01.01.03-32-104/12</t>
  </si>
  <si>
    <t>2013-07-23</t>
  </si>
  <si>
    <t>Innowacyjność produktowa i procesowa w Firmie Handlowo Usługowej Jacek Romanowski, dzięki wdrożeniu nowych technologii i współpracy z jednostką B+R</t>
  </si>
  <si>
    <t>FIRMA HANDLOWO USŁUGOWA JACEK ROMANOWSKI</t>
  </si>
  <si>
    <t>943652889</t>
  </si>
  <si>
    <t>943653058</t>
  </si>
  <si>
    <t>RPZP.01.01.02-32-191/09-04</t>
  </si>
  <si>
    <t>UDA-RPZP.01.01.02-32-191/09-04</t>
  </si>
  <si>
    <t>f7942ab69c</t>
  </si>
  <si>
    <t>RPZP.01.01.02-32-191/09</t>
  </si>
  <si>
    <t>2013-03-25</t>
  </si>
  <si>
    <t>Wzrost konkurencyjności przedsiębiorstwa poprzez zakup maszyny do cięcia strumieniem wody</t>
  </si>
  <si>
    <t>6720006293</t>
  </si>
  <si>
    <t>IMPERIAL spółka z ograniczoną odpowiedzialnością spółka komandytowo-akcyjna</t>
  </si>
  <si>
    <t>E</t>
  </si>
  <si>
    <t>+48943127820</t>
  </si>
  <si>
    <t>+48943127869</t>
  </si>
  <si>
    <t>330112249</t>
  </si>
  <si>
    <t>2013-09-04</t>
  </si>
  <si>
    <t>RPZP.01.01.01-32-228/10-04</t>
  </si>
  <si>
    <t>UDA-RPZP.01.01.01-32-228/10-04</t>
  </si>
  <si>
    <t>802fbd4ee5</t>
  </si>
  <si>
    <t>RPZP.01.01.01-32-228/10</t>
  </si>
  <si>
    <t>Wzrost konkurencyjności spółki Paleta na rynku europejskim poprzez uruchomienie produkcji palet oraz stworzenie zaplecza magazynowego</t>
  </si>
  <si>
    <t>9552008004</t>
  </si>
  <si>
    <t>Paleta Spółka Jawna Beata Kramer, Agnieszka Sobol-Gulbinowicz</t>
  </si>
  <si>
    <t>30 a</t>
  </si>
  <si>
    <t>914223090</t>
  </si>
  <si>
    <t>918127197</t>
  </si>
  <si>
    <t>812340960</t>
  </si>
  <si>
    <t>RPZP.02.01.03</t>
  </si>
  <si>
    <t>RPZP.02.01.03-32-001/09-07</t>
  </si>
  <si>
    <t>UDA-RPZP.02.01.03-32-001/09-07</t>
  </si>
  <si>
    <t>bcf0bc41a4</t>
  </si>
  <si>
    <t>RPZP.02.01.03-32-001/09</t>
  </si>
  <si>
    <t>2013-03-27</t>
  </si>
  <si>
    <t>2014-02-24</t>
  </si>
  <si>
    <t>Obwodnica Śródmieścia Szczecina – etap V – budowa ulicy od ul. Duńskiej – Krasińskiego do ul. Arkońskiej</t>
  </si>
  <si>
    <t>2014-02-28</t>
  </si>
  <si>
    <t>RPZP.03.01.00-32-007/11-04</t>
  </si>
  <si>
    <t>UDA-RPZP.03.01.00-32-007/11-04</t>
  </si>
  <si>
    <t>822c19777f</t>
  </si>
  <si>
    <t>RPZP.03.01.00-32-007/11</t>
  </si>
  <si>
    <t>Morskie opowieści - stworzenie infrastruktury technicznej ogólnodostępnych sieci bezprzewodowych i dostępnych Publicznie Punktów Dostępu do Internetu</t>
  </si>
  <si>
    <t>1-2</t>
  </si>
  <si>
    <t>914809302</t>
  </si>
  <si>
    <t>914909585</t>
  </si>
  <si>
    <t>RPZP.05.05.01-32-026/11-01</t>
  </si>
  <si>
    <t>UDA-RPZP.05.05.01-32-026/11-01</t>
  </si>
  <si>
    <t>e573822c64</t>
  </si>
  <si>
    <t>RPZP.05.05.01-32-026/11</t>
  </si>
  <si>
    <t>PIASTOWSKA 61 - Renowacja budynku przy ul. Piastowskiej 61.</t>
  </si>
  <si>
    <t>913212631wew.36</t>
  </si>
  <si>
    <t>913212280</t>
  </si>
  <si>
    <t>RPZP.05.05.01-32-008/11-03</t>
  </si>
  <si>
    <t>UDA-RPZP.05.05.01-32-008/11-03</t>
  </si>
  <si>
    <t>8e32b089e1</t>
  </si>
  <si>
    <t>RPZP.05.05.01-32-008/11</t>
  </si>
  <si>
    <t>2014-11-14</t>
  </si>
  <si>
    <t>Renowacja budynku mieszkalnego położonego w Mieszkowicach przy ul. 1-go Maja 8-10</t>
  </si>
  <si>
    <t>8581677635</t>
  </si>
  <si>
    <t>Wspólnota Mieszkaniowa "Bakałarz" w Mieszkowicach</t>
  </si>
  <si>
    <t>8-10</t>
  </si>
  <si>
    <t>914145451</t>
  </si>
  <si>
    <t>812514740</t>
  </si>
  <si>
    <t>2014-11-18</t>
  </si>
  <si>
    <t>RPZP.04.02.00-32-006/11-04</t>
  </si>
  <si>
    <t>UDA-RPZP.04.02.00-32-006/11-04</t>
  </si>
  <si>
    <t>e7f884027a</t>
  </si>
  <si>
    <t>RPZP.04.02.00-32-006/11</t>
  </si>
  <si>
    <t>2014-04-15</t>
  </si>
  <si>
    <t>"Rozbudowa systemu selektywnej zbiórki odpadów przez Przedsiębiorstwo Gospodarki Komunalnej Sp. z o.o. w Kamieniu Pomorskim"</t>
  </si>
  <si>
    <t>8610004414</t>
  </si>
  <si>
    <t>Przedsiębiorstwo Gospodarki Komunalnej Spółka z ograniczoną odpowiedzialnością.</t>
  </si>
  <si>
    <t>913820611</t>
  </si>
  <si>
    <t>913820021</t>
  </si>
  <si>
    <t>810453128</t>
  </si>
  <si>
    <t>RPZP.01.01.02-32-017/10-03</t>
  </si>
  <si>
    <t>UDA-RPZP.01.01.02-32-017/10-03</t>
  </si>
  <si>
    <t>ba37df0cb6</t>
  </si>
  <si>
    <t>RPZP.01.01.02-32-017/10</t>
  </si>
  <si>
    <t>Nowa technologia produkcji w systemie AIRCONTROL®</t>
  </si>
  <si>
    <t>RPZP.01.01.03-32-055/09-08</t>
  </si>
  <si>
    <t>UDA-RPZP.01.01.03-32-055/09-08</t>
  </si>
  <si>
    <t>c9557ab53b</t>
  </si>
  <si>
    <t>RPZP.01.01.03-32-055/09</t>
  </si>
  <si>
    <t>Rozwój firmy poprzez inwestycję w innowacyjne technologie produkcji i zarządzania danymi oraz przebudowę hal produkcyjno-magazynowych w Jankowie.</t>
  </si>
  <si>
    <t>12A</t>
  </si>
  <si>
    <t>RPZP.01.01.02-32-145/09-04</t>
  </si>
  <si>
    <t>UDA-RPZP.01.01.02-32-145/09-04</t>
  </si>
  <si>
    <t>ae485cc242</t>
  </si>
  <si>
    <t>RPZP.01.01.02-32-145/09</t>
  </si>
  <si>
    <t>Automatyzacja i komputeryzacja głównych procesów cyklu produkcyjnego w piekarni Smak Pomorski</t>
  </si>
  <si>
    <t>6731002206</t>
  </si>
  <si>
    <t>PPUH Smak Pomorski Krzysztof Małecki</t>
  </si>
  <si>
    <t>0943747560</t>
  </si>
  <si>
    <t>0943743571</t>
  </si>
  <si>
    <t>330302257</t>
  </si>
  <si>
    <t>RPZP.05.03.00-32-016/10-04</t>
  </si>
  <si>
    <t>UDA-RPZP.05.03.00-32-016/10-04</t>
  </si>
  <si>
    <t>f56a08ceea</t>
  </si>
  <si>
    <t>RPZP.05.03.00-32-016/10</t>
  </si>
  <si>
    <t>Zwiększenie atrakcyjności turystycznej jeziora Raduń oraz poprawa bezpieczeństwa ruchu drogowego poprzez budowę sieci ścieżek rowerowych w mieście Wałcz</t>
  </si>
  <si>
    <t>RPZP.01.01.03-32-007/10-08</t>
  </si>
  <si>
    <t>UDA-RPZP.01.01.03-32-007/10-08</t>
  </si>
  <si>
    <t>adcfaa7c4f</t>
  </si>
  <si>
    <t>RPZP.01.01.03-32-007/10</t>
  </si>
  <si>
    <t>Wdrożenie innowacyjnych metod badawczych w zakresie mikrobiologicznego badania wody, gleby i ścieków.</t>
  </si>
  <si>
    <t>9551268217</t>
  </si>
  <si>
    <t>Q-Systems-Center Danuta Wojciechowska</t>
  </si>
  <si>
    <t>70-785</t>
  </si>
  <si>
    <t>Z. Nałkowskiej</t>
  </si>
  <si>
    <t>505-503-999</t>
  </si>
  <si>
    <t>91/46-43-965</t>
  </si>
  <si>
    <t>320208916</t>
  </si>
  <si>
    <t>2013-10-22</t>
  </si>
  <si>
    <t>RPZP.01.01.02-32-100/10-03</t>
  </si>
  <si>
    <t>UDA-RPZP.01.01.02-32-100/10-03</t>
  </si>
  <si>
    <t>1da9b6f7ce</t>
  </si>
  <si>
    <t>RPZP.01.01.02-32-100/10</t>
  </si>
  <si>
    <t>Wdrożenie nowoczesnych technologii produkcyjnych okien i drzwi z PCV w firmie Redan w Połczynie-Zdroju, w celu usprawnienia działalności, wzrostu wydajności produkcji i rentowności działalności.</t>
  </si>
  <si>
    <t>6721501439</t>
  </si>
  <si>
    <t>PPHU „REDAN” Renata Daniłowicz ul. Młyńska 11a 78-320 Połczyn-Zdrój</t>
  </si>
  <si>
    <t>94/3664900</t>
  </si>
  <si>
    <t>94/3664901</t>
  </si>
  <si>
    <t>811967208</t>
  </si>
  <si>
    <t>RPZP.01.01.03-32-039/09-04</t>
  </si>
  <si>
    <t>UDA-RPZP.01.01.03-32-039/09-04</t>
  </si>
  <si>
    <t>0e83ce68d1</t>
  </si>
  <si>
    <t>RPZP.01.01.03-32-039/09</t>
  </si>
  <si>
    <t>2013-03-31</t>
  </si>
  <si>
    <t>2012-11-08</t>
  </si>
  <si>
    <t>Przeprowadzenie inwestycji w nowe technologie w firmie CAMBRIA krokiem do podniesienia konkurencyjności międzynarodowej</t>
  </si>
  <si>
    <t>5971461829</t>
  </si>
  <si>
    <t>CAMBRIA Kamil Strużyński</t>
  </si>
  <si>
    <t>+48602425139</t>
  </si>
  <si>
    <t>+48957603168</t>
  </si>
  <si>
    <t>812651631</t>
  </si>
  <si>
    <t>RPZP.01.01.02-32-110/10-03</t>
  </si>
  <si>
    <t>UDA-RPZP.01.01.02-32-110/10-03</t>
  </si>
  <si>
    <t>21d9ad5ff7</t>
  </si>
  <si>
    <t>RPZP.01.01.02-32-110/10</t>
  </si>
  <si>
    <t>" Wdrożenie innowacyjnej technologii laserowego cięcia blach i profili stalowych ”</t>
  </si>
  <si>
    <t>RPZP.06.02.02-32-007/11-03</t>
  </si>
  <si>
    <t>UDA-RPZP.06.02.02-32-007/11-03</t>
  </si>
  <si>
    <t>8c624317c3</t>
  </si>
  <si>
    <t>RPZP.06.02.02-32-007/11</t>
  </si>
  <si>
    <t>2013-08-23</t>
  </si>
  <si>
    <t>Hydroizolacja ścian piwnicznych budynku Zespołu Szkół Muzycznych w Szczecinie</t>
  </si>
  <si>
    <t>8511073582</t>
  </si>
  <si>
    <t>Zespół Szkół Muzycznych im.Feliksa Nowowiejskiego w Szczecinie</t>
  </si>
  <si>
    <t>91-488-08-66</t>
  </si>
  <si>
    <t>91-488-0324</t>
  </si>
  <si>
    <t>000277457</t>
  </si>
  <si>
    <t>RPZP.01.03.01-32-060/12-04</t>
  </si>
  <si>
    <t>UDA-RPZP.01.03.01-32-060/12-04</t>
  </si>
  <si>
    <t>d0f0a3a8e3</t>
  </si>
  <si>
    <t>RPZP.01.03.01-32-060/12</t>
  </si>
  <si>
    <t>2013-04-09</t>
  </si>
  <si>
    <t>Analiza możliwości zastosowania mikroprocesorowego systemu pozycjonowania w turbinie wiatrowej według własnego rozwiązania firmy SARMATA - zgłoszenie patentowe nr P385060</t>
  </si>
  <si>
    <t>Zakład Ogólnobudowlany „SARMATA” Paweł Gągała</t>
  </si>
  <si>
    <t>RPZP.01.02.01-32-002/10-05</t>
  </si>
  <si>
    <t>UDA-RPZP.01.02.01-32-002/10-05</t>
  </si>
  <si>
    <t>0e4ec9e775</t>
  </si>
  <si>
    <t>RPZP.01.02.01-32-002/10</t>
  </si>
  <si>
    <t>Centrum Współpracy Nauki i Gospodarki</t>
  </si>
  <si>
    <t>71-335</t>
  </si>
  <si>
    <t>2013-08-14</t>
  </si>
  <si>
    <t>RPZP.05.05.01-32-031/11-03</t>
  </si>
  <si>
    <t>UDA-RPZP.05.05.01-32-031/11-03</t>
  </si>
  <si>
    <t>36936b6c5e</t>
  </si>
  <si>
    <t>RPZP.05.05.01-32-031/11</t>
  </si>
  <si>
    <t>2013-07-12</t>
  </si>
  <si>
    <t>Remont nawierzchni ulic, chodników, parkingów i ciągów pieszych na terenie starego miasta w Barlinku</t>
  </si>
  <si>
    <t>957465566</t>
  </si>
  <si>
    <t>957471704</t>
  </si>
  <si>
    <t>2013-07-16</t>
  </si>
  <si>
    <t>RPZP.05.05.01-32-013/11-05</t>
  </si>
  <si>
    <t>UDA-RPZP.05.05.01-32-013/11-05</t>
  </si>
  <si>
    <t>f929716ede</t>
  </si>
  <si>
    <t>RPZP.05.05.01-32-013/11</t>
  </si>
  <si>
    <t>Modernizacja (termomodernizacja) budynków mieszkalnych w Barlinku: ul. Niepodległości 22, 24, 26, 33 i Odrzańska 1</t>
  </si>
  <si>
    <t>5971498347</t>
  </si>
  <si>
    <t>Wspólnota Mieszkaniowa nieruchomości przy ul. Niepodległości 22 w Barlinku</t>
  </si>
  <si>
    <t>957462348</t>
  </si>
  <si>
    <t>210966125</t>
  </si>
  <si>
    <t>RPZP.01.01.01-32-317/09-03</t>
  </si>
  <si>
    <t>UDA-RPZP.01.01.01-32-317/09-03</t>
  </si>
  <si>
    <t>936786510c</t>
  </si>
  <si>
    <t>RPZP.01.01.01-32-317/09</t>
  </si>
  <si>
    <t>2013-04-26</t>
  </si>
  <si>
    <t>2014-02-10</t>
  </si>
  <si>
    <t>Zduństwo - wsparcie tradycyjnego rzemiosła w ramach Regionalnego Programu Operacyjnego Województwa Zachodniopomorskiego na lata 2007-2013.</t>
  </si>
  <si>
    <t>9551492280</t>
  </si>
  <si>
    <t>Usługi Zduńsko-Murarskie Stanisław Janik</t>
  </si>
  <si>
    <t>7 B</t>
  </si>
  <si>
    <t>(091)-461-45-63</t>
  </si>
  <si>
    <t>(091)-461-45-64</t>
  </si>
  <si>
    <t>810071243</t>
  </si>
  <si>
    <t>2014-02-12</t>
  </si>
  <si>
    <t>RPZP.01.01.03-32-061/10-03</t>
  </si>
  <si>
    <t>UDA-RPZP.01.01.03-32-061/10-03</t>
  </si>
  <si>
    <t>c716cb1992</t>
  </si>
  <si>
    <t>RPZP.01.01.03-32-061/10</t>
  </si>
  <si>
    <t>Utworzenie pierwszego w Gryficach nowoczesnego kompleksu kulturalno-rozrywkowego wyposażonego w najwyższej światowej klasy urządzenia do wyświetlania projekcji 3D i zaplecza technicznego kręgielni</t>
  </si>
  <si>
    <t>8571335838</t>
  </si>
  <si>
    <t>„KAPITOL" Spółka Cywilna Andrzej Szczepański, Marcin Jakubiak, Janusz Zalewski</t>
  </si>
  <si>
    <t>(91)3878664</t>
  </si>
  <si>
    <t>(91)4814855</t>
  </si>
  <si>
    <t>320834520</t>
  </si>
  <si>
    <t>RPZP.06.02.02-32-002/11-05</t>
  </si>
  <si>
    <t>UDA-RPZP.06.02.02-32-002/11-05</t>
  </si>
  <si>
    <t>d8c8bff6e8</t>
  </si>
  <si>
    <t>RPZP.06.02.02-32-002/11</t>
  </si>
  <si>
    <t>„Prace renowacyjne i konserwatorskie we wnętrzu zabytkowej Katedry pw. św. Jakuba w Szczecinie”</t>
  </si>
  <si>
    <t>8521885672</t>
  </si>
  <si>
    <t>Parafia Rzymskokatolicka pw. św. Jakuba Apostoła w Szczecinie</t>
  </si>
  <si>
    <t>70-543</t>
  </si>
  <si>
    <t>św. Jakuba</t>
  </si>
  <si>
    <t>(091)4-330-595</t>
  </si>
  <si>
    <t>040044756</t>
  </si>
  <si>
    <t>RPZP.06.06.01-32-027/11-03</t>
  </si>
  <si>
    <t>UDA-RPZP.06.06.01-32-027/11-03</t>
  </si>
  <si>
    <t>08e7bdda6b</t>
  </si>
  <si>
    <t>RPZP.06.06.01-32-027/11</t>
  </si>
  <si>
    <t>Rozbudowa miejskiej przystani żeglarskiej w ramach rewitalizacji Starego Miasta w Policach.</t>
  </si>
  <si>
    <t>RPZP.06.06.01-32-002/11-03</t>
  </si>
  <si>
    <t>UDA-RPZP.06.06.01-32-002/11-03</t>
  </si>
  <si>
    <t>198101b694</t>
  </si>
  <si>
    <t>RPZP.06.06.01-32-002/11</t>
  </si>
  <si>
    <t>Przebudowa piwnicy artystycznej Stargardzkiego Centrum Kultury</t>
  </si>
  <si>
    <t>8541003379</t>
  </si>
  <si>
    <t>Stargardzkie Centrum Kultury w Stargardzie Szczecińskim</t>
  </si>
  <si>
    <t>ul. Marszałka Józefa Piłsudskiego</t>
  </si>
  <si>
    <t>105</t>
  </si>
  <si>
    <t>915783231,915784073</t>
  </si>
  <si>
    <t>915783231</t>
  </si>
  <si>
    <t>810684158</t>
  </si>
  <si>
    <t>RPZP.04.02.00-32-023/11-04</t>
  </si>
  <si>
    <t>UDA-RPZP.04.02.00-32-023/11-04</t>
  </si>
  <si>
    <t>34496e17e4</t>
  </si>
  <si>
    <t>RPZP.04.02.00-32-023/11</t>
  </si>
  <si>
    <t>Zakup śmieciarki i pojemników do selektywnej zbiórki odpadów wraz z monitoringiem dla Gminy Chojna - projekt pilotażowy</t>
  </si>
  <si>
    <t>8581663165</t>
  </si>
  <si>
    <t>Przedsiębiorstwo Usług Komunalnych w Chojnie Spółka z ograniczoną odpowiedzialnością</t>
  </si>
  <si>
    <t>914141644</t>
  </si>
  <si>
    <t>914141881</t>
  </si>
  <si>
    <t>812416522</t>
  </si>
  <si>
    <t>RPZP.01.03.01-32-043/12-01</t>
  </si>
  <si>
    <t>UDA-RPZP.01.03.01-32-043/12-01</t>
  </si>
  <si>
    <t>701ea885b2</t>
  </si>
  <si>
    <t>RPZP.01.03.01-32-043/12</t>
  </si>
  <si>
    <t>Opracowanie, wdrożenie i certyfikacja systemu zarządzania jakością zgodnego z wymaganiami normy ISO 9001:2008 w firmie REGA</t>
  </si>
  <si>
    <t>8560000979</t>
  </si>
  <si>
    <t>„REGA” M.H. GAJDEL SPÓŁKA JAWNA</t>
  </si>
  <si>
    <t>72-221</t>
  </si>
  <si>
    <t>Węgorzyce</t>
  </si>
  <si>
    <t>913910802</t>
  </si>
  <si>
    <t>913910301</t>
  </si>
  <si>
    <t>810537598</t>
  </si>
  <si>
    <t>RPZP.01.01.02-32-121/10-01</t>
  </si>
  <si>
    <t>UDA-RPZP.01.01.02-32-121/10-01</t>
  </si>
  <si>
    <t>RPZP.01.01.02-32-121/10</t>
  </si>
  <si>
    <t>2013-05-08</t>
  </si>
  <si>
    <t>Budowa zakładu z linią technologiczną w systemie Connex® do przygotowania bloków w oprawie złożonej</t>
  </si>
  <si>
    <t>Print Group Spółka z ograniczoną odpowiedzialnością</t>
  </si>
  <si>
    <t>ul. Ks. Witolda</t>
  </si>
  <si>
    <t>RPZP.04.05.02-32-006/10-00</t>
  </si>
  <si>
    <t>UDA-RPZP.04.05.02-32-006/10-00</t>
  </si>
  <si>
    <t>2b3fa87ea6</t>
  </si>
  <si>
    <t>RPZP.04.05.02-32-006/10</t>
  </si>
  <si>
    <t>2013-08-01</t>
  </si>
  <si>
    <t>„Zakup samochodu ratowniczo – gaśniczego wraz ze specjalistycznym sprzętem dla OSP Stepnica”</t>
  </si>
  <si>
    <t>RPZP.01.03.02-32-050/12-01</t>
  </si>
  <si>
    <t>UDA-RPZP.01.03.02-32-050/12-01</t>
  </si>
  <si>
    <t>c8946922f2</t>
  </si>
  <si>
    <t>RPZP.01.03.02-32-050/12</t>
  </si>
  <si>
    <t>Organizacja misji gospodarczej do Chile dla branży budowlano - montażowej</t>
  </si>
  <si>
    <t>RPZP.05.05.01-32-005/11-03</t>
  </si>
  <si>
    <t>UDA-RPZP.05.05.01-32-005/11-03</t>
  </si>
  <si>
    <t>e7de873c20</t>
  </si>
  <si>
    <t>RPZP.05.05.01-32-005/11</t>
  </si>
  <si>
    <t>„Renowacja części wspólnych budynku wielorodzinnego przy ul. Słowackiego 10-14, Plac Wolności 1, Jana Pawła II 41-49 w Mieszkowicach”</t>
  </si>
  <si>
    <t>8580004495</t>
  </si>
  <si>
    <t>Spółdzielnia Mieszkaniowa Lokatorsko - Własnościowa</t>
  </si>
  <si>
    <t>(91)4142940</t>
  </si>
  <si>
    <t>001037991</t>
  </si>
  <si>
    <t>RPZP.01.01.01-32-009/10-03</t>
  </si>
  <si>
    <t>UDA-RPZP.01.01.01-32-009/10-03</t>
  </si>
  <si>
    <t>044c866227</t>
  </si>
  <si>
    <t>RPZP.01.01.01-32-009/10</t>
  </si>
  <si>
    <t>2013-07-26</t>
  </si>
  <si>
    <t>"Najnowocześniejsza przychodnia stomatologiczna w Szczecinie - Centrum Opieki Stomatologicznej Wejt &amp; Tawakol s.c. Niepubliczny Zakład Opieki Zdrowotnej"</t>
  </si>
  <si>
    <t>8512530343</t>
  </si>
  <si>
    <t>„CENTRUM OPIEKI STOMATOLOGICZNEJ Wejt &amp; Tawakol s.c. Niepubliczny Zakład Opieki Zdrowotnej”</t>
  </si>
  <si>
    <t>71-632</t>
  </si>
  <si>
    <t>Emilii Plater</t>
  </si>
  <si>
    <t>(091)4235757</t>
  </si>
  <si>
    <t>811661113</t>
  </si>
  <si>
    <t>RPZP.01.03.01-32-035/12-02</t>
  </si>
  <si>
    <t>UDA-RPZP.01.03.01-32-035/12-02</t>
  </si>
  <si>
    <t>4c2237ef6a</t>
  </si>
  <si>
    <t>RPZP.01.03.01-32-035/12</t>
  </si>
  <si>
    <t>2013-02-20</t>
  </si>
  <si>
    <t>Specjalistyczne doradztwo w zakresie projektowania, wdrażania i certyfikacji systemu zarządzania jakością w GIPO Sp. z o.o. oraz wdrożenia normy EN 3834.</t>
  </si>
  <si>
    <t>GIPO Spółka z ograniczoną odpowiedzialnością</t>
  </si>
  <si>
    <t>0048943400909</t>
  </si>
  <si>
    <t>RPZP.06.04.00-32-001/10-05</t>
  </si>
  <si>
    <t>UDA-RPZP.06.04.00-32-001/10-05</t>
  </si>
  <si>
    <t>396f82b328</t>
  </si>
  <si>
    <t>RPZP.06.04.00-32-001/10</t>
  </si>
  <si>
    <t>Poprawa spójnosci komunikacyjnej na obszarze SOM poprzez przebudowe układu torowego w ramach realizacji zadania Przebudowa ulic: Niemierzynska, Arkonska do al.Wojska Polskiego w Szczecinie-Etap I i II</t>
  </si>
  <si>
    <t>2014-09-01</t>
  </si>
  <si>
    <t>RPZP.05.03.00-32-022/10-04</t>
  </si>
  <si>
    <t>UDA-RPZP.05.03.00-32-022/10-04</t>
  </si>
  <si>
    <t>c924004ba4</t>
  </si>
  <si>
    <t>RPZP.05.03.00-32-022/10</t>
  </si>
  <si>
    <t>2014-01-23</t>
  </si>
  <si>
    <t>Budowa i zagospodarowanie ścieżek rowerowych na terenie Dorzecza Parsęty</t>
  </si>
  <si>
    <t>6721041877</t>
  </si>
  <si>
    <t>Związek Miast i Gmin Dorzecza Parsęty</t>
  </si>
  <si>
    <t>Szymanowskiego</t>
  </si>
  <si>
    <t>0943117247</t>
  </si>
  <si>
    <t>0943117116</t>
  </si>
  <si>
    <t>330052240</t>
  </si>
  <si>
    <t>RPZP.01.03.01-32-037/12-03</t>
  </si>
  <si>
    <t>UDA-RPZP.01.03.01-32-037/12-03</t>
  </si>
  <si>
    <t>e6770ce080</t>
  </si>
  <si>
    <t>RPZP.01.03.01-32-037/12</t>
  </si>
  <si>
    <t>2014-02-17</t>
  </si>
  <si>
    <t>Uzyskanie uprawnień do serwisowania sprzętu PPOŻ oraz instalacji gaśniczych dla wojska oraz na statkach drogą do poprawy konkurencyjności Komplex PPOŻ BHP s.c.</t>
  </si>
  <si>
    <t>Komplex P/POŻ BHP SPÓŁKA CYWILNA Irena Kleśta, Wiesław Kleśta</t>
  </si>
  <si>
    <t>71-620</t>
  </si>
  <si>
    <t>Jana Kazimierza</t>
  </si>
  <si>
    <t>914319977</t>
  </si>
  <si>
    <t>914319979</t>
  </si>
  <si>
    <t>2014-02-18</t>
  </si>
  <si>
    <t>RPZP.06.06.01-32-008/11-03</t>
  </si>
  <si>
    <t>UDA-RPZP.06.06.01-32-008/11-03</t>
  </si>
  <si>
    <t>6d8345f2cf</t>
  </si>
  <si>
    <t>RPZP.06.06.01-32-008/11</t>
  </si>
  <si>
    <t>„Rewitalizacja RAZEM – Renowacja budynków mieszkalnych w Kwartale nr 23 w Szczecinie: kamienica przy ul. Królowej Jadwigi 4”</t>
  </si>
  <si>
    <t>8522216884</t>
  </si>
  <si>
    <t>Wspólnota Mieszkaniowa przy ul. Królowej Jadwigi 4 w Szczecinie</t>
  </si>
  <si>
    <t>70-302</t>
  </si>
  <si>
    <t>Bohaterów Getta Warszawskiego</t>
  </si>
  <si>
    <t>(91)4309100</t>
  </si>
  <si>
    <t>(91)4309145</t>
  </si>
  <si>
    <t>811681854</t>
  </si>
  <si>
    <t>RPZP.06.06.01-32-005/11-04</t>
  </si>
  <si>
    <t>UDA-RPZP.06.06.01-32-005/11-04</t>
  </si>
  <si>
    <t>7f9b8d6cfc</t>
  </si>
  <si>
    <t>RPZP.06.06.01-32-005/11</t>
  </si>
  <si>
    <t>„Rewitalizacja RAZEM – Renowacja budynków mieszkalnych w Kwartale nr 23 w Szczecinie: kamienica przy ul. Bohaterów Getta Warszawskiego 22”</t>
  </si>
  <si>
    <t>8522226724</t>
  </si>
  <si>
    <t>Wspólnota Mieszkaniowa przy ul. Bohaterów Getta Warszawskiego 22 w Szczecinie</t>
  </si>
  <si>
    <t>811682173</t>
  </si>
  <si>
    <t>RPZP.05.05.01-32-024/11-03</t>
  </si>
  <si>
    <t>UDA-RPZP.05.05.01-32-024/11-03</t>
  </si>
  <si>
    <t>60e5c6b8ac</t>
  </si>
  <si>
    <t>RPZP.05.05.01-32-024/11</t>
  </si>
  <si>
    <t>Renowacja zabytkowego budynku Szkoły Podstawowej nr 1 w Świnoujściu oraz zagospodarowanie przyległego terenu na ogólnodostępne boisko sportowe i plac zabaw.</t>
  </si>
  <si>
    <t>RPZP.05.01.01-32-016/09-05</t>
  </si>
  <si>
    <t>UDA-RPZP.05.01.01-32-016/09-05</t>
  </si>
  <si>
    <t>0d797f8e91</t>
  </si>
  <si>
    <t>RPZP.05.01.01-32-016/09</t>
  </si>
  <si>
    <t>Turystyczne zagospodarowanie nabrzeża jeziora Raduń w Wałczu</t>
  </si>
  <si>
    <t>(+4867)258-44-72do76</t>
  </si>
  <si>
    <t>RPZP.01.01.01-32-492/10-04</t>
  </si>
  <si>
    <t>UDA-RPZP.01.01.01-32-492/10-04</t>
  </si>
  <si>
    <t>1d34f922ee</t>
  </si>
  <si>
    <t>RPZP.01.01.01-32-492/10</t>
  </si>
  <si>
    <t>Wzrost konkurencyjności przedsiębiorstwa Kanu Maciej Przebierała poprzez innowacyjne inwestycję w branży kosmetycznej</t>
  </si>
  <si>
    <t>7771260748</t>
  </si>
  <si>
    <t>Kanu Maciej Przebierała</t>
  </si>
  <si>
    <t>76-024</t>
  </si>
  <si>
    <t>Świeszyno</t>
  </si>
  <si>
    <t>0943465868</t>
  </si>
  <si>
    <t>0618434343</t>
  </si>
  <si>
    <t>631124021</t>
  </si>
  <si>
    <t>RPZP.01.01.02-32-138/10-02</t>
  </si>
  <si>
    <t>UDA-RPZP.01.01.02-32-138/10-02</t>
  </si>
  <si>
    <t>91e0f59899</t>
  </si>
  <si>
    <t>RPZP.01.01.02-32-138/10</t>
  </si>
  <si>
    <t>2013-08-29</t>
  </si>
  <si>
    <t>Utworzenie centrum SPA w ośrodku „PHOENIX” w Kołobrzegu poprzez budowę basenu zasilanego ekologicznym systemem grzewczym oraz zakup innowacyjnych urządzeń do odnowy biologicznej</t>
  </si>
  <si>
    <t>6711570568</t>
  </si>
  <si>
    <t>Obiekty Sanatoryjno-Wczasowe „Północ” Spółka z ograniczoną odpowiedzialnością</t>
  </si>
  <si>
    <t>943523937</t>
  </si>
  <si>
    <t>330965087</t>
  </si>
  <si>
    <t>RPZP.01.03.01-32-022/12-02</t>
  </si>
  <si>
    <t>UDA-RPZP.01.03.01-32-022/12-02</t>
  </si>
  <si>
    <t>2cc947b0ae</t>
  </si>
  <si>
    <t>RPZP.01.03.01-32-022/12</t>
  </si>
  <si>
    <t>2013-12-11</t>
  </si>
  <si>
    <t>Doradztwo techniczne w zakresie kompleksowego przygotowania inwestycji w rozwój firmy OK s.c.</t>
  </si>
  <si>
    <t>9551482092</t>
  </si>
  <si>
    <t>"OK" Spółka Cywilna, Wiesław Kot, Tomasz Marszałek</t>
  </si>
  <si>
    <t>70-101</t>
  </si>
  <si>
    <t>Madalińskiego</t>
  </si>
  <si>
    <t>914827266</t>
  </si>
  <si>
    <t>810937100</t>
  </si>
  <si>
    <t>RPZP.01.01.03-32-067/12-03</t>
  </si>
  <si>
    <t>UDA-RPZP.01.01.03-32-067/12-03</t>
  </si>
  <si>
    <t>2c8d026393</t>
  </si>
  <si>
    <t>RPZP.01.01.03-32-067/12</t>
  </si>
  <si>
    <t>2013-06-05</t>
  </si>
  <si>
    <t>Rozwinięcie oferty przez firmę TOTEM dzięki współpracy z sektorem B+R w zakresie integracji systemu zarządzania procesami produkcyjnymi z innowacyjnymi maszynami do wielkoformatowego druku cyfrowego</t>
  </si>
  <si>
    <t>RPZP.01.01.03-32-116/12-02</t>
  </si>
  <si>
    <t>UDA-RPZP.01.01.03-32-116/12-02</t>
  </si>
  <si>
    <t>6d2b8e9bf7</t>
  </si>
  <si>
    <t>RPZP.01.01.03-32-116/12</t>
  </si>
  <si>
    <t>„Wdrożenie innowacyjnej technologii pakowania mieszanek torfowych poprzez prasowanie w przedsiębiorstwie Lasland Sp. z o.o.”</t>
  </si>
  <si>
    <t>LASLAND Spółka z ograniczona odpowiedzialnością</t>
  </si>
  <si>
    <t>RPZP.04.01.00-32-006/11-02</t>
  </si>
  <si>
    <t>UDA-RPZP.04.01.00-32-006/11-02</t>
  </si>
  <si>
    <t>c31dad2c3f</t>
  </si>
  <si>
    <t>RPZP.04.01.00-32-006/11</t>
  </si>
  <si>
    <t>2012-10-06</t>
  </si>
  <si>
    <t>Rozwój działalności firmy Ekoenergy poprzez budowę i uruchomienie dwóch generatorów wiatrowych w miejscowości Chełm Gryficki</t>
  </si>
  <si>
    <t>RPZP.01.01.02-32-226/09-05</t>
  </si>
  <si>
    <t>UDA-RPZP.01.01.02-32-226/09-05</t>
  </si>
  <si>
    <t>8737171bfa</t>
  </si>
  <si>
    <t>RPZP.01.01.02-32-226/09</t>
  </si>
  <si>
    <t>2013-12-10</t>
  </si>
  <si>
    <t>Wdrożenie innowacyjnej technologii produkcji prostokątnych opakowań z barierowymi etykietami IML dla przemysłu spożywczego</t>
  </si>
  <si>
    <t>6692388732</t>
  </si>
  <si>
    <t>Zakład Przetwórstwa Tworzyw Sztucznych J.E. Sobczak Spółka Komandytowa</t>
  </si>
  <si>
    <t>75-122</t>
  </si>
  <si>
    <t>(094)3426395</t>
  </si>
  <si>
    <t>(094)3410514</t>
  </si>
  <si>
    <t>320012573</t>
  </si>
  <si>
    <t>RPZP.01.03.03-32-006/10-06</t>
  </si>
  <si>
    <t>UDA-RPZP.01.03.03-32-006/10-06</t>
  </si>
  <si>
    <t>79da89547f</t>
  </si>
  <si>
    <t>RPZP.01.03.03-32-006/10</t>
  </si>
  <si>
    <t>2010-03-09</t>
  </si>
  <si>
    <t>2013-06-11</t>
  </si>
  <si>
    <t>2013-12-20</t>
  </si>
  <si>
    <t>Uzbrojenie terenów inwestycyjnych w tym: budowa drogi do Kostrzyńsko Słubickiej Specjalnej Strefy Ekonomicznej</t>
  </si>
  <si>
    <t>2013-12-27</t>
  </si>
  <si>
    <t>RPZP.06.06.01-32-009/11-04</t>
  </si>
  <si>
    <t>UDA-RPZP.06.06.01-32-009/11-04</t>
  </si>
  <si>
    <t>0b7a2bcc53</t>
  </si>
  <si>
    <t>RPZP.06.06.01-32-009/11</t>
  </si>
  <si>
    <t>2013-06-12</t>
  </si>
  <si>
    <t>"Rewitalizacja RAZEM -Renowacja budynków mieszkalnych w Kwartale nr 23 w Szczecinie: kamienica przy ul. Królowej Jadwigi 43"</t>
  </si>
  <si>
    <t>8522216938</t>
  </si>
  <si>
    <t>Wspólnota Mieszkaniowa przy ul. Królowej Jadwigi 43 w Szczecinie</t>
  </si>
  <si>
    <t>811681950</t>
  </si>
  <si>
    <t>RPZP.01.01.03-32-106/12-02</t>
  </si>
  <si>
    <t>UDA-RPZP.01.01.03-32-106/12-02</t>
  </si>
  <si>
    <t>d179e30e46</t>
  </si>
  <si>
    <t>RPZP.01.01.03-32-106/12</t>
  </si>
  <si>
    <t>Podniesienie konkurencyjności międzynarodowej Spółki PARTNER poprzez wdrożenie nowych na świecie technologii obróbki drewna umożliwiających opracowanie własnych innowacji produktowych</t>
  </si>
  <si>
    <t>9552027289</t>
  </si>
  <si>
    <t>PRZEDSIĘBIORSTWO PARTNER Spółka z ograniczoną odpowiedzialnością</t>
  </si>
  <si>
    <t>Przyszłości</t>
  </si>
  <si>
    <t>914621756</t>
  </si>
  <si>
    <t>914621420</t>
  </si>
  <si>
    <t>812422089</t>
  </si>
  <si>
    <t>RPZP.05.02.01-32-029/09-04</t>
  </si>
  <si>
    <t>UDA-RPZP.05.02.01-32-029/09-04</t>
  </si>
  <si>
    <t>8ba8ebf370</t>
  </si>
  <si>
    <t>RPZP.05.02.01-32-029/09</t>
  </si>
  <si>
    <t>2014-01-14</t>
  </si>
  <si>
    <t>Zwiększenie dostępności do obiektu kultury poprzez remont DOK-u wraz z zagospodarowaniem terenu</t>
  </si>
  <si>
    <t>2014-01-16</t>
  </si>
  <si>
    <t>RPZP.01.01.01-32-122/09-03</t>
  </si>
  <si>
    <t>UDA-RPZP.01.01.01-32-122/09-03</t>
  </si>
  <si>
    <t>13e7edeb57</t>
  </si>
  <si>
    <t>RPZP.01.01.01-32-122/09</t>
  </si>
  <si>
    <t>Zakup urządzeń poligrafii biurowej na potrzeby działającej wypożyczalni sprzętu biurowego</t>
  </si>
  <si>
    <t>RPZP.01.01.01-32-047/09-08</t>
  </si>
  <si>
    <t>UDA-RPZP.01.01.01-32-047/09-08</t>
  </si>
  <si>
    <t>RPZP.01.01.01-32-047/09</t>
  </si>
  <si>
    <t>2013-06-17</t>
  </si>
  <si>
    <t>„Wzrost konkurencyjności firmy AGAL Grzegorz Lewszyk poprzez budowę zakładu stolarskiego wraz z magazynem”</t>
  </si>
  <si>
    <t>8512112344</t>
  </si>
  <si>
    <t>AGAL Grzegorz Lewszyk</t>
  </si>
  <si>
    <t>ul. Małkowskiego</t>
  </si>
  <si>
    <t>+48(91)4315880</t>
  </si>
  <si>
    <t>0914315882</t>
  </si>
  <si>
    <t>005482498</t>
  </si>
  <si>
    <t>RPZP.01.03.02-32-003/13-01</t>
  </si>
  <si>
    <t>UDA-RPZP.01.03.02-32-003/13-01</t>
  </si>
  <si>
    <t>7681b9c6f3</t>
  </si>
  <si>
    <t>RPZP.01.03.02-32-003/13</t>
  </si>
  <si>
    <t>Misje eksportowe - etap II</t>
  </si>
  <si>
    <t>Województwo Zachodniopomorskie Centrum Obsługi Inwestorów i Eksporterów</t>
  </si>
  <si>
    <t>914467166</t>
  </si>
  <si>
    <t>914467105</t>
  </si>
  <si>
    <t>RPZP.06.06.01-32-007/11-04</t>
  </si>
  <si>
    <t>UDA-RPZP.06.06.01-32-007/11-04</t>
  </si>
  <si>
    <t>edce2679a2</t>
  </si>
  <si>
    <t>RPZP.06.06.01-32-007/11</t>
  </si>
  <si>
    <t>2013-12-03</t>
  </si>
  <si>
    <t>"Rewitalizacja RAZEM -Renowacja budynków mieszkalnych w Kwartale nr 23 w Szczecinie: kamienica przy ul. Bohaterów Getta Warszawskiego 23"</t>
  </si>
  <si>
    <t>8522231530</t>
  </si>
  <si>
    <t>Wspólnota Mieszkaniowa przy ul. Bohaterów Getta Warszawskiego 23 w Szczecinie</t>
  </si>
  <si>
    <t>811682144</t>
  </si>
  <si>
    <t>RPZP.01.01.01-32-056/09-06</t>
  </si>
  <si>
    <t>UDA-RPZP.01.01.01-32-056/09-06</t>
  </si>
  <si>
    <t>4cc884b78c</t>
  </si>
  <si>
    <t>RPZP.01.01.01-32-056/09</t>
  </si>
  <si>
    <t>Wzrost konkurencyjności przedsiębiorstwa poprzez rozszerzenie działalności o świadczenie usług hotelowo-gastronomicznych w Łobzie przy ul. Świętoborzec 1</t>
  </si>
  <si>
    <t>8590001825</t>
  </si>
  <si>
    <t>P.P.H.U. Jolanta Bonkowska-Misiak</t>
  </si>
  <si>
    <t>3e</t>
  </si>
  <si>
    <t>+48913920124</t>
  </si>
  <si>
    <t>810653330</t>
  </si>
  <si>
    <t>RPZP.01.01.03-32-014/10-05</t>
  </si>
  <si>
    <t>UDA-RPZP.01.01.03-32-014/10-05</t>
  </si>
  <si>
    <t>05d2cd4e39</t>
  </si>
  <si>
    <t>RPZP.01.01.03-32-014/10</t>
  </si>
  <si>
    <t>2013-10-07</t>
  </si>
  <si>
    <t>Uruchomienie produkcji paliwa alternatywnego dzięki wdrożeniu innowacyjnej technologii przetwarzania odpadów przez Eko-Myśl sp. z o.o.</t>
  </si>
  <si>
    <t>5971516364</t>
  </si>
  <si>
    <t>EKO-MYŚL spółka z ograniczoną odpowiedzialnością</t>
  </si>
  <si>
    <t>Dalsze</t>
  </si>
  <si>
    <t>0957475653</t>
  </si>
  <si>
    <t>957475654</t>
  </si>
  <si>
    <t>811902479</t>
  </si>
  <si>
    <t>RPZP.01.01.01-32-108/09-06</t>
  </si>
  <si>
    <t>UDA-RPZP.01.01.01-32-108/09-06</t>
  </si>
  <si>
    <t>d121da1ff8</t>
  </si>
  <si>
    <t>RPZP.01.01.01-32-108/09</t>
  </si>
  <si>
    <t>"Budowa Centrum SPA sposobem na podniesienie konkurencyjności firmy Gabi Sp. z o.o."</t>
  </si>
  <si>
    <t>6721554134</t>
  </si>
  <si>
    <t>Gabi Spółka z Ograniczoną Odpowiedzialnością</t>
  </si>
  <si>
    <t>0943656222</t>
  </si>
  <si>
    <t>0943655464</t>
  </si>
  <si>
    <t>330518371</t>
  </si>
  <si>
    <t>RPZP.01.01.01-32-277/09-02</t>
  </si>
  <si>
    <t>UDA-RPZP.01.01.01-32-277/09-02</t>
  </si>
  <si>
    <t>a1b38b6ea5</t>
  </si>
  <si>
    <t>RPZP.01.01.01-32-277/09</t>
  </si>
  <si>
    <t>Wzrost konkurencyjności przedsiębiorstwa Smażalnia Ryb Tadeusz Buczkowski poprzez innowacyjne inwestycje w branży gastronomicznej</t>
  </si>
  <si>
    <t>7771339154</t>
  </si>
  <si>
    <t>Smażalnia Ryb Tadeusz Buczkowski</t>
  </si>
  <si>
    <t>78-131</t>
  </si>
  <si>
    <t>Dźwirzyno</t>
  </si>
  <si>
    <t>H</t>
  </si>
  <si>
    <t>0888935444</t>
  </si>
  <si>
    <t>0618146084</t>
  </si>
  <si>
    <t>330912010</t>
  </si>
  <si>
    <t>2014-05-13</t>
  </si>
  <si>
    <t>RPZP.03.01.00-32-010/11-03</t>
  </si>
  <si>
    <t>UDA-RPZP.03.01.00-32-010/11-03</t>
  </si>
  <si>
    <t>5ccc5aa688</t>
  </si>
  <si>
    <t>RPZP.03.01.00-32-010/11</t>
  </si>
  <si>
    <t>2014-08-13</t>
  </si>
  <si>
    <t>Budowa infrastruktury społeczeństwa informacyjnego na terenie gminy Stepnica</t>
  </si>
  <si>
    <t>914188521</t>
  </si>
  <si>
    <t>914188580</t>
  </si>
  <si>
    <t>RPZP.06.01.01-32-008/11-03</t>
  </si>
  <si>
    <t>UDA-RPZP.06.01.01-32-008/11-03</t>
  </si>
  <si>
    <t>05969a0644</t>
  </si>
  <si>
    <t>RPZP.06.01.01-32-008/11</t>
  </si>
  <si>
    <t>Podniesienie atrakcyjności turystycznej Gminy Nowe Warpno poprzez budowę Promenady – etap I</t>
  </si>
  <si>
    <t>RPZP.06.06.01-32-026/11-04</t>
  </si>
  <si>
    <t>UDA-RPZP.06.06.01-32-026/11-04</t>
  </si>
  <si>
    <t>4a38128dba</t>
  </si>
  <si>
    <t>RPZP.06.06.01-32-026/11</t>
  </si>
  <si>
    <t>Przebudowa Parku Staromiejskiego w ramach rewitalizacji Starego Miasta w Policach</t>
  </si>
  <si>
    <t>ul. Stefana Batorego</t>
  </si>
  <si>
    <t>0914311830</t>
  </si>
  <si>
    <t>0914311832</t>
  </si>
  <si>
    <t>RPZP.02.01.03-32-003/10-02</t>
  </si>
  <si>
    <t>UDA-RPZP.02.01.03-32-003/10-02</t>
  </si>
  <si>
    <t>RPZP.02.01.03-32-003/10</t>
  </si>
  <si>
    <t>2013-06-30</t>
  </si>
  <si>
    <t>Przebudowa centralnego układu komunikacyjnego śródmieścia w Świnoujściu</t>
  </si>
  <si>
    <t>RPZP.04.02.00-32-017/11-02</t>
  </si>
  <si>
    <t>UDA-RPZP.04.02.00-32-017/11-02</t>
  </si>
  <si>
    <t>b0135443ac</t>
  </si>
  <si>
    <t>RPZP.04.02.00-32-017/11</t>
  </si>
  <si>
    <t>2007-12-03</t>
  </si>
  <si>
    <t>"Rekultywacja zamkniętego składowiska odpadów komunalnych w Dębogórze"</t>
  </si>
  <si>
    <t>(91)4167255</t>
  </si>
  <si>
    <t>2013-09-03</t>
  </si>
  <si>
    <t>RPZP.01.01.02-32-129/10-04</t>
  </si>
  <si>
    <t>UDA-RPZP.01.01.02-32-129/10-04</t>
  </si>
  <si>
    <t>922e60e43c</t>
  </si>
  <si>
    <t>RPZP.01.01.02-32-129/10</t>
  </si>
  <si>
    <t>Wzrost konkurencyjności firmy ELGAT Spółki z o.o. poprzez rozwój systemu IT oraz wprowadzenie nowoczesnych kanałów dystrybucji E-Sales.</t>
  </si>
  <si>
    <t>8513103264</t>
  </si>
  <si>
    <t>ELGAT Sp. z o.o.</t>
  </si>
  <si>
    <t>914426440</t>
  </si>
  <si>
    <t>914426423</t>
  </si>
  <si>
    <t>320731983</t>
  </si>
  <si>
    <t>RPZP.06.02.02-32-011/11-07</t>
  </si>
  <si>
    <t>UDA-RPZP.06.02.02-32-011/11-07</t>
  </si>
  <si>
    <t>e405c4a608</t>
  </si>
  <si>
    <t>RPZP.06.02.02-32-011/11</t>
  </si>
  <si>
    <t>Remont zabytkowej fontanny na Wałach Chrobrego w Szczecinie</t>
  </si>
  <si>
    <t>2014-07-28</t>
  </si>
  <si>
    <t>RPZP.05.03.00-32-014/10-06</t>
  </si>
  <si>
    <t>UDA-RPZP.05.03.00-32-014/10-06</t>
  </si>
  <si>
    <t>0e03da9deb</t>
  </si>
  <si>
    <t>RPZP.05.03.00-32-014/10</t>
  </si>
  <si>
    <t>2014-03-21</t>
  </si>
  <si>
    <t>Budowa ścieżki rowerowej Niechorze - Pogorzelica w Gminie Rewal</t>
  </si>
  <si>
    <t>8571898978</t>
  </si>
  <si>
    <t>Gmina Rewal</t>
  </si>
  <si>
    <t>(091)3862624</t>
  </si>
  <si>
    <t>(091)3862758</t>
  </si>
  <si>
    <t>811684410</t>
  </si>
  <si>
    <t>2014-03-27</t>
  </si>
  <si>
    <t>RPZP.01.01.03-32-111/12-02</t>
  </si>
  <si>
    <t>UDA-RPZP.01.01.03-32-111/12-02</t>
  </si>
  <si>
    <t>c637d2133b</t>
  </si>
  <si>
    <t>RPZP.01.01.03-32-111/12</t>
  </si>
  <si>
    <t>2014-04-11</t>
  </si>
  <si>
    <t>„Wdrożenie innowacyjnej technologii projektowania elementów wyposażenia kabin samochodowych w firmie Klippan Safety Polska Sp. z o.o.„</t>
  </si>
  <si>
    <t>Klippan Safety Polska Sp. z o.o.</t>
  </si>
  <si>
    <t>RPZP.06.02.02-32-002/10-06</t>
  </si>
  <si>
    <t>UDA-RPZP.06.02.02-32-002/10-06</t>
  </si>
  <si>
    <t>5bd0411e22</t>
  </si>
  <si>
    <t>RPZP.06.02.02-32-002/10</t>
  </si>
  <si>
    <t>Trafostacja Sztuki Szczecin - ochrona i odbudowa zabytkowego obiektu starej transformatorowni przy ul. Św. Ducha w Szczecinie</t>
  </si>
  <si>
    <t>2014-11-24</t>
  </si>
  <si>
    <t>RPZP.04.04.00-32-014/11-03</t>
  </si>
  <si>
    <t>UDA-RPZP.04.04.00-32-014/11-03</t>
  </si>
  <si>
    <t>499355f674</t>
  </si>
  <si>
    <t>RPZP.04.04.00-32-014/11</t>
  </si>
  <si>
    <t>Redukcja zanieczyszczeń gazowych i pyłowych poprzez zmianę systemu ogrzewania w Dworze Krytno – Etap I</t>
  </si>
  <si>
    <t>6691043511</t>
  </si>
  <si>
    <t>DWÓR KRYTNO Hubert Majewski</t>
  </si>
  <si>
    <t>75-256</t>
  </si>
  <si>
    <t>Jantarowa</t>
  </si>
  <si>
    <t>+48943435373</t>
  </si>
  <si>
    <t>320637037</t>
  </si>
  <si>
    <t>RPZP.05.05.01-32-045/11-04</t>
  </si>
  <si>
    <t>UDA-RPZP.05.05.01-32-045/11-04</t>
  </si>
  <si>
    <t>bdd1701f16</t>
  </si>
  <si>
    <t>RPZP.05.05.01-32-045/11</t>
  </si>
  <si>
    <t>2013-08-06</t>
  </si>
  <si>
    <t>Termomodernizacja budynków Wspólnoty Mieszkaniowej przy ul. Leśników w Czaplinku Bloki 22, 24, 26, 28</t>
  </si>
  <si>
    <t>2530152888</t>
  </si>
  <si>
    <t>Wspólnota Mieszkaniowa w Czaplinku przy ul. Leśników – bloki 22, 24, 26, 28</t>
  </si>
  <si>
    <t>Leśników</t>
  </si>
  <si>
    <t>694410315</t>
  </si>
  <si>
    <t>331414225</t>
  </si>
  <si>
    <t>RPZP.01.01.02-32-108/10-00</t>
  </si>
  <si>
    <t>UDA-RPZP.01.01.02-32-108/10-00</t>
  </si>
  <si>
    <t>cf3111177e</t>
  </si>
  <si>
    <t>RPZP.01.01.02-32-108/10</t>
  </si>
  <si>
    <t>2013-12-23</t>
  </si>
  <si>
    <t>Wzrost konkurencyjności i innowacyjności Spółki poprzez zakup nowoczesnej układarki drogowej oraz wprowadzenie na rynek nowej usługi.</t>
  </si>
  <si>
    <t>8542371174</t>
  </si>
  <si>
    <t>Emulex Kalinowski Spółka z ograniczoną odpowiedzialnościa</t>
  </si>
  <si>
    <t>73-102</t>
  </si>
  <si>
    <t>Czesława Tańskiego</t>
  </si>
  <si>
    <t>0915762440</t>
  </si>
  <si>
    <t>320812227</t>
  </si>
  <si>
    <t>RPZP.01.01.03-32-059/10-03</t>
  </si>
  <si>
    <t>UDA-RPZP.01.01.03-32-059/10-03</t>
  </si>
  <si>
    <t>0bb026746d</t>
  </si>
  <si>
    <t>RPZP.01.01.03-32-059/10</t>
  </si>
  <si>
    <t>Dywersyfikacja działalności P. P. H. U. "DUOMAT 2" poprzez wdrożenie nowych technologii w recyklingu i serwisie urządzeń elektronicznych.</t>
  </si>
  <si>
    <t>Przedsiębiorstwo Produkcyjno Handlowo Usługowe "DUOMAT 2" Michał Okonowicz</t>
  </si>
  <si>
    <t>(95)7689106</t>
  </si>
  <si>
    <t>(95)7654155</t>
  </si>
  <si>
    <t>RPZP.07.02.00-32-009/09-03</t>
  </si>
  <si>
    <t>UDA-RPZP.07.02.00-32-009/09-03</t>
  </si>
  <si>
    <t>2e38fcf1d4</t>
  </si>
  <si>
    <t>RPZP.07.02.00-32-009/09</t>
  </si>
  <si>
    <t>Przebudowa stadionu miejskiego wraz z zapleczem socjalnym</t>
  </si>
  <si>
    <t>RPZP.04.05.01-32-013/11-02</t>
  </si>
  <si>
    <t>UDA-RPZP.04.05.01-32-013/11-02</t>
  </si>
  <si>
    <t>4c9ca85cac</t>
  </si>
  <si>
    <t>RPZP.04.05.01-32-013/11</t>
  </si>
  <si>
    <t>Budowa ścieżki edukacji ekologicznej wzdłuż obszaru Natura 2000 „Dorzecze Regi” w Gminie Resko</t>
  </si>
  <si>
    <t>RPZP.01.01.03-32-094/10-07</t>
  </si>
  <si>
    <t>UDA-RPZP.01.01.03-32-094/10-07</t>
  </si>
  <si>
    <t>64146406a5</t>
  </si>
  <si>
    <t>RPZP.01.01.03-32-094/10</t>
  </si>
  <si>
    <t>Uruchomienie produkcji przemysłowej pojemników barierowych</t>
  </si>
  <si>
    <t>2014-01-10</t>
  </si>
  <si>
    <t>RPZP.01.01.03-32-061/12-02</t>
  </si>
  <si>
    <t>UDA-RPZP.01.01.03-32-061/12-02</t>
  </si>
  <si>
    <t>6a57c283fa</t>
  </si>
  <si>
    <t>RPZP.01.01.03-32-061/12</t>
  </si>
  <si>
    <t>Wdrożenie innowacyjnej technologii produkcji w firmie Europa Systems sp. z o.o.</t>
  </si>
  <si>
    <t>Europa Systems sp. z o.o.</t>
  </si>
  <si>
    <t>Żabów</t>
  </si>
  <si>
    <t>76B</t>
  </si>
  <si>
    <t>915790350</t>
  </si>
  <si>
    <t>915790351</t>
  </si>
  <si>
    <t>RPZP.05.03.00-32-021/10-00</t>
  </si>
  <si>
    <t>UDA-RPZP.05.03.00-32-021/10-00</t>
  </si>
  <si>
    <t>3a5e440023</t>
  </si>
  <si>
    <t>RPZP.05.03.00-32-021/10</t>
  </si>
  <si>
    <t>Budowa i przebudowa ścieżek rowerowych w mieście Koszalin wraz z oznakowaniem</t>
  </si>
  <si>
    <t>943488640</t>
  </si>
  <si>
    <t>RPZP.02.01.03-32-001/10-05</t>
  </si>
  <si>
    <t>UDA-RPZP.02.01.03-32-001/10-05</t>
  </si>
  <si>
    <t>538ec11224</t>
  </si>
  <si>
    <t>RPZP.02.01.03-32-001/10</t>
  </si>
  <si>
    <t>2013-08-30</t>
  </si>
  <si>
    <t>2014-04-10</t>
  </si>
  <si>
    <t>Budowa i przebudowa dróg stanowiących zewnętrzny pierścień układu komunikacyjnego miasta Koszalina – I etap odcinek od ulicy Gnieźnieńskiej do ulicy Szczecińskiej.</t>
  </si>
  <si>
    <t>RPZP.01.01.03-32-062/10-04</t>
  </si>
  <si>
    <t>UDA-RPZP.01.01.03-32-062/10-04</t>
  </si>
  <si>
    <t>c0f1995ae5</t>
  </si>
  <si>
    <t>RPZP.01.01.03-32-062/10</t>
  </si>
  <si>
    <t>2011-01-15</t>
  </si>
  <si>
    <t>Uruchomienie pierwszego na świecie innowacyjnego systemu udostępniania usług geolokalizacji i wytyczania tras przejazdu NAVI-RENT przez firmę RPM Robert Piotr Paderecki</t>
  </si>
  <si>
    <t>8521074100</t>
  </si>
  <si>
    <t>„RPM” Robert Piotr Paderecki</t>
  </si>
  <si>
    <t>(91)8852110</t>
  </si>
  <si>
    <t>(91)4846055</t>
  </si>
  <si>
    <t>811656520</t>
  </si>
  <si>
    <t>RPZP.04.02.00-32-015/11-03</t>
  </si>
  <si>
    <t>UDA-RPZP.04.02.00-32-015/11-03</t>
  </si>
  <si>
    <t>d1ac206330</t>
  </si>
  <si>
    <t>RPZP.04.02.00-32-015/11</t>
  </si>
  <si>
    <t>Budowa EKOPORTU przy ul. Górnej w Szczecinie w ramach systemu punktów zbiórki odpadów Gminy Miasto Szczecin</t>
  </si>
  <si>
    <t>914245630</t>
  </si>
  <si>
    <t>914245627</t>
  </si>
  <si>
    <t>RPZP.01.03.01-32-021/12-03</t>
  </si>
  <si>
    <t>UDA-RPZP.01.03.01-32-021/12-03</t>
  </si>
  <si>
    <t>48c10cd6ce</t>
  </si>
  <si>
    <t>RPZP.01.03.01-32-021/12</t>
  </si>
  <si>
    <t>Doradztwo techniczne w zakresie budowy hali stalowej w Daleszewie w celu zwiększenia zdolności produkcyjnych firmy ALUMET sp. z o.o.</t>
  </si>
  <si>
    <t>8581659258</t>
  </si>
  <si>
    <t>ALUMET Spółka z Ograniczoną Odpowiedzialnością</t>
  </si>
  <si>
    <t>74-107</t>
  </si>
  <si>
    <t>Daleszewo</t>
  </si>
  <si>
    <t>914160188</t>
  </si>
  <si>
    <t>914160169</t>
  </si>
  <si>
    <t>812394861</t>
  </si>
  <si>
    <t>RPZP.01.01.03-32-068/10-04</t>
  </si>
  <si>
    <t>UDA-RPZP.01.01.03-32-068/10-04</t>
  </si>
  <si>
    <t>9def806106</t>
  </si>
  <si>
    <t>RPZP.01.01.03-32-068/10</t>
  </si>
  <si>
    <t>2014-09-17</t>
  </si>
  <si>
    <t>Zwiększenie konkurencyjności firmy ETIKO Sp. z o.o. poprzez zakup najwyższej światowej klasy linii technologicznej do wytwarzania fleksograficznych form drukowych</t>
  </si>
  <si>
    <t>9552230435</t>
  </si>
  <si>
    <t>ETIKO Spółka z ograniczoną odpowiedzialnością</t>
  </si>
  <si>
    <t>Trzeszczyn</t>
  </si>
  <si>
    <t>45E</t>
  </si>
  <si>
    <t>(091)4329700</t>
  </si>
  <si>
    <t>(091)4871199</t>
  </si>
  <si>
    <t>320507100</t>
  </si>
  <si>
    <t>RPZP.01.01.03-32-098/12-04</t>
  </si>
  <si>
    <t>UDA-RPZP.01.01.03-32-098/12-04</t>
  </si>
  <si>
    <t>29e2cf07de</t>
  </si>
  <si>
    <t>RPZP.01.01.03-32-098/12</t>
  </si>
  <si>
    <t>Wdrożenie zaawansowanych technologii obróbki granitu kluczem do wzmocnienia pozycji firmy JAKO na rynku europejskim</t>
  </si>
  <si>
    <t>8542387689</t>
  </si>
  <si>
    <t>JAKO spółka z ograniczoną odpowiedzialnością spółka komandytowa</t>
  </si>
  <si>
    <t>Reptowo</t>
  </si>
  <si>
    <t>88B</t>
  </si>
  <si>
    <t>915610472</t>
  </si>
  <si>
    <t>915610518</t>
  </si>
  <si>
    <t>320951414</t>
  </si>
  <si>
    <t>RPZP.01.01.02-32-190/09-04</t>
  </si>
  <si>
    <t>UDA-RPZP.01.01.02-32-190/09-04</t>
  </si>
  <si>
    <t>a6f9fb1730</t>
  </si>
  <si>
    <t>RPZP.01.01.02-32-190/09</t>
  </si>
  <si>
    <t>Podniesienie konkurencyjności Przedsiębiorstwa Budowlano-Inżynieryjnego GRAND Kazimierz Ligus w Białogardzie w wyniku zakupu innowacyjnego sprzętu budowlanego wraz z dodatkowym osprzętem.</t>
  </si>
  <si>
    <t>Przedsiębiorstwo Budowlano-Inżynieryjne GRAND Kazimierz Ligus</t>
  </si>
  <si>
    <t>0-94312-54-34</t>
  </si>
  <si>
    <t>RPZP.01.01.02-32-009/10-04</t>
  </si>
  <si>
    <t>UDA-RPZP.01.01.02-32-009/10-04</t>
  </si>
  <si>
    <t>fc42413233</t>
  </si>
  <si>
    <t>RPZP.01.01.02-32-009/10</t>
  </si>
  <si>
    <t>„Automatyczna linia produkcyjna do metalowych detali dużo-gabarytowych wraz z systemem konserwacji czasowej”</t>
  </si>
  <si>
    <t>8510004001</t>
  </si>
  <si>
    <t>STR Shipping and Trading Spółka z ograniczoną odpowiedzialnością</t>
  </si>
  <si>
    <t>914623829</t>
  </si>
  <si>
    <t>810517302</t>
  </si>
  <si>
    <t>RPZP.01.01.03-32-030/12-02</t>
  </si>
  <si>
    <t>UDA-RPZP.01.01.03-32-030/12-02</t>
  </si>
  <si>
    <t>405d28f14e</t>
  </si>
  <si>
    <t>RPZP.01.01.03-32-030/12</t>
  </si>
  <si>
    <t>2012-08-08</t>
  </si>
  <si>
    <t>2014-09-02</t>
  </si>
  <si>
    <t>Wdrożenie w firmie Serwach Sp. j. w Goleniowie innowacyjnej technologii sklejania wielopunktowego opakowań tektury w celu rozszerzenia zakresu oferty.</t>
  </si>
  <si>
    <t>Maszewska</t>
  </si>
  <si>
    <t>1-3</t>
  </si>
  <si>
    <t>2014-09-05</t>
  </si>
  <si>
    <t>RPZP.01.01.01-32-378/10-02</t>
  </si>
  <si>
    <t>UDA-RPZP.01.01.01-32-378/10-02</t>
  </si>
  <si>
    <t>db21c3a93e</t>
  </si>
  <si>
    <t>RPZP.01.01.01-32-378/10</t>
  </si>
  <si>
    <t>Unowocześnienie procesu wytwarzania i zwiększenie produkcji opakowania IML dla potrzeb przetwórstwa mleczarskiego w zakładzie Interplastik Sp. z o.o. w Świdwinie</t>
  </si>
  <si>
    <t>7811848779</t>
  </si>
  <si>
    <t>Interplastik Spółka z ograniczoną odpowiedzialnością.</t>
  </si>
  <si>
    <t>62-070</t>
  </si>
  <si>
    <t>Dąbrowa</t>
  </si>
  <si>
    <t>Innowatorów</t>
  </si>
  <si>
    <t>943654000</t>
  </si>
  <si>
    <t>301382508</t>
  </si>
  <si>
    <t>RPZP.01.01.02-32-021/09-05</t>
  </si>
  <si>
    <t>UDA-RPZP.01.01.02-32-021/09-05</t>
  </si>
  <si>
    <t>55072bd298</t>
  </si>
  <si>
    <t>RPZP.01.01.02-32-021/09</t>
  </si>
  <si>
    <t>„Rozbudowa salonu samochodowego SUBARU oraz wprowadzenie innowacyjnych usług lakierniczo-blacharskich”</t>
  </si>
  <si>
    <t>9551980134</t>
  </si>
  <si>
    <t>Przedsiębiorstwo Importowo-Eksportowo-Usługowe "Agrykolex" Spółka z ograniczoną odpowiedzialnością</t>
  </si>
  <si>
    <t>Andrzeja Struga</t>
  </si>
  <si>
    <t>78a</t>
  </si>
  <si>
    <t>(091)8127880</t>
  </si>
  <si>
    <t>(091)8127881</t>
  </si>
  <si>
    <t>812018543</t>
  </si>
  <si>
    <t>RPZP.01.03.01-32-049/12-03</t>
  </si>
  <si>
    <t>UDA-RPZP.01.03.01-32-049/12-03</t>
  </si>
  <si>
    <t>405a7a9756</t>
  </si>
  <si>
    <t>RPZP.01.03.01-32-049/12</t>
  </si>
  <si>
    <t>2013-11-18</t>
  </si>
  <si>
    <t>Rozwój i informatyzacja firmy KDRC Sp. z o.o. poprzez udzielenie profesjonalnego doradztwa w zakresie wykorzystywania zaawansowanych technologii informatycznych w przedsiębiorstwie</t>
  </si>
  <si>
    <t>8513095783</t>
  </si>
  <si>
    <t>KDRC Spółka z ograniczoną odpowiedzialnością</t>
  </si>
  <si>
    <t>0914243540</t>
  </si>
  <si>
    <t>320699363</t>
  </si>
  <si>
    <t>2013-11-20</t>
  </si>
  <si>
    <t>RPZP.01.01.02-32-151/10-03</t>
  </si>
  <si>
    <t>UDA-RPZP.01.01.02-32-151/10-03</t>
  </si>
  <si>
    <t>36bf154261</t>
  </si>
  <si>
    <t>RPZP.01.01.02-32-151/10</t>
  </si>
  <si>
    <t>„Podniesienie konkurencyjności firmy STM Sp. z o.o. poprzez wdrożenie systemu projektowania grupowego i zautomatyzowanie produkcji kompletnych linii rozlewniczych”</t>
  </si>
  <si>
    <t>2530207052</t>
  </si>
  <si>
    <t>STM Spółka z ograniczoną odpowiedzialnością</t>
  </si>
  <si>
    <t>(94)3671471</t>
  </si>
  <si>
    <t>(94)3630940</t>
  </si>
  <si>
    <t>320073907</t>
  </si>
  <si>
    <t>RPZP.04.02.00-32-010/11-01</t>
  </si>
  <si>
    <t>UDA-RPZP.04.02.00-32-010/11-01</t>
  </si>
  <si>
    <t>109dc7740f</t>
  </si>
  <si>
    <t>RPZP.04.02.00-32-010/11</t>
  </si>
  <si>
    <t>2014-03-03</t>
  </si>
  <si>
    <t>Organizacja i wdrożenie systemu selektywnej zbiórki odpadów na terenie Gminy Barlinek poprzez zakup śmieciarki i pojemników na odpady komunalne i biodegradowalne</t>
  </si>
  <si>
    <t>5970000256</t>
  </si>
  <si>
    <t>Przedsiębiorstwo Gospoadrki Komunalnej Spółka z ograniczoną odpowiedzialnością</t>
  </si>
  <si>
    <t>957462311</t>
  </si>
  <si>
    <t>210014755</t>
  </si>
  <si>
    <t>RPZP.01.01.02-32-051/09-04</t>
  </si>
  <si>
    <t>UDA-RPZP.01.01.02-32-051/09-04</t>
  </si>
  <si>
    <t>2bf2b360ac</t>
  </si>
  <si>
    <t>RPZP.01.01.02-32-051/09</t>
  </si>
  <si>
    <t>Wzmocnienie pozycji konkurencyjnej spółki Aroma poprzez budowę nowoczesnej hali produkcyjnej i wykorzystanie innowacyjnych rozwiązań technologicznych</t>
  </si>
  <si>
    <t>Aroma Dorota Biernacka, Mirosław Biernacki, Spółka Jawna</t>
  </si>
  <si>
    <t>RPZP.06.02.02-32-001/11-04</t>
  </si>
  <si>
    <t>UDA-RPZP.06.02.02-32-001/11-04</t>
  </si>
  <si>
    <t>c09995df1a</t>
  </si>
  <si>
    <t>RPZP.06.02.02-32-001/11</t>
  </si>
  <si>
    <t>2014-02-07</t>
  </si>
  <si>
    <t>Renowacja wnętrza XIV - wiecznego kościoła pw. św. Jana Ewangelisty ostatnim etapem prac konserwatorskich unikatowego szczecińskiego zabytku.</t>
  </si>
  <si>
    <t>RPZP.01.01.02-32-037/10-02</t>
  </si>
  <si>
    <t>UDA-RPZP.01.01.02-32-037/10-02</t>
  </si>
  <si>
    <t>0f5f4cd9d3</t>
  </si>
  <si>
    <t>RPZP.01.01.02-32-037/10</t>
  </si>
  <si>
    <t>Wzmocnienie pozycji konkurencyjnej spółki Qorum na rynku europejskim poprzez wdrożenie nowatorskiej koncepcji wczasów zdrowotnych</t>
  </si>
  <si>
    <t>8550004102</t>
  </si>
  <si>
    <t>Qorum spółka z ograniczoną odpowiedzialnością</t>
  </si>
  <si>
    <t>70-813</t>
  </si>
  <si>
    <t>Miła</t>
  </si>
  <si>
    <t>+48609237544</t>
  </si>
  <si>
    <t>+48913224566</t>
  </si>
  <si>
    <t>008356771</t>
  </si>
  <si>
    <t>RPZP.04.02.00-32-019/11-04</t>
  </si>
  <si>
    <t>UDA-RPZP.04.02.00-32-019/11-04</t>
  </si>
  <si>
    <t>5c38523007</t>
  </si>
  <si>
    <t>RPZP.04.02.00-32-019/11</t>
  </si>
  <si>
    <t>Modernizacja linii technologicznej Centrum Odzysku w zakresie produkcji paliw alternatywnych z odpadów innych niż niebezpieczne w miejscowości Leśno Górne</t>
  </si>
  <si>
    <t>+48913332129</t>
  </si>
  <si>
    <t>RPZP.06.06.01-32-011/11-01</t>
  </si>
  <si>
    <t>UDA-RPZP.06.06.01-32-011/11-01</t>
  </si>
  <si>
    <t>84d8e6f597</t>
  </si>
  <si>
    <t>RPZP.06.06.01-32-011/11</t>
  </si>
  <si>
    <t>"Rewitalizacja RAZEM -Renowacja budynków mieszkalnych w Kwartale nr 23 w Szczecinie: kamienica przy ul. Królowej Jadwigi 46"</t>
  </si>
  <si>
    <t>8522217895</t>
  </si>
  <si>
    <t>Wspólnota Mieszkaniowa przy ulicy Królowej Jadwigi 46 w Szczecinie</t>
  </si>
  <si>
    <t>ul. Bohaterów Getta Warszawskiego</t>
  </si>
  <si>
    <t>811687868</t>
  </si>
  <si>
    <t>RPZP.02.01.06-32-001/12-02</t>
  </si>
  <si>
    <t>UDA-RPZP.02.01.06-32-001/12-02</t>
  </si>
  <si>
    <t>925d6764da</t>
  </si>
  <si>
    <t>RPZP.02.01.06-32-001/12</t>
  </si>
  <si>
    <t>2013-02-23</t>
  </si>
  <si>
    <t>2014-03-10</t>
  </si>
  <si>
    <t>Wzmocnienie potencjału transportowego Przedsiębiorstwa Komunikacji Samochodowej w Szczecinku poprzez zakup nowych autobusów.</t>
  </si>
  <si>
    <t>6730006366</t>
  </si>
  <si>
    <t>Przedsiębiorstwo Komunikacji Samochodowej w Szczecinku Spółka z ograniczoną odpowiedzialnością</t>
  </si>
  <si>
    <t>6A</t>
  </si>
  <si>
    <t>+48(94)3730910</t>
  </si>
  <si>
    <t>+48(94)3730919</t>
  </si>
  <si>
    <t>000616511</t>
  </si>
  <si>
    <t>2014-03-13</t>
  </si>
  <si>
    <t>RPZP.02.02.01</t>
  </si>
  <si>
    <t>RPZP.02.02.01-32-002/11-05</t>
  </si>
  <si>
    <t>UDA-RPZP.02.02.01-32-002/11-05</t>
  </si>
  <si>
    <t>1744716a3b</t>
  </si>
  <si>
    <t>RPZP.02.02.01-32-002/11</t>
  </si>
  <si>
    <t>2013-12-18</t>
  </si>
  <si>
    <t>Przebudowa linii 110 kV Dąbie - Pomorska</t>
  </si>
  <si>
    <t>33 Energia elektryczna</t>
  </si>
  <si>
    <t>7822377160</t>
  </si>
  <si>
    <t>Enea Operator Spółka z ograniczoną odpowiedzialnością</t>
  </si>
  <si>
    <t>60-479</t>
  </si>
  <si>
    <t>Strzeszyńska</t>
  </si>
  <si>
    <t>918135155</t>
  </si>
  <si>
    <t>914225628</t>
  </si>
  <si>
    <t>300455398</t>
  </si>
  <si>
    <t>RPZP.01.01.03-32-049/10-04</t>
  </si>
  <si>
    <t>UDA-RPZP.01.01.03-32-049/10-04</t>
  </si>
  <si>
    <t>02e2de460a</t>
  </si>
  <si>
    <t>RPZP.01.01.03-32-049/10</t>
  </si>
  <si>
    <t>2013-10-06</t>
  </si>
  <si>
    <t>INNOWACYJNE TECHNOLOGIE KONSERWACJI DREWNA NARZĘDZIEM WZROSTU KONKURENCYJNOŚCI PRODUKTOWEJ PRZEDSIĘBIORSTWA KJB KRZYSZTOF BAŁAMĄCEK</t>
  </si>
  <si>
    <t>KJB Krzysztof Bałamącek</t>
  </si>
  <si>
    <t>Polanka</t>
  </si>
  <si>
    <t>913972149</t>
  </si>
  <si>
    <t>RPZP.01.01.03-32-139/12-03</t>
  </si>
  <si>
    <t>UDA-RPZP.01.01.03-32-139/12-03</t>
  </si>
  <si>
    <t>d0a590c012</t>
  </si>
  <si>
    <t>RPZP.01.01.03-32-139/12</t>
  </si>
  <si>
    <t>2013-10-10</t>
  </si>
  <si>
    <t>Wdrożenie innowacyjnej technologii obróbki z wykorzystaniem pionowego centrum obróbkowego CNC szansą na wzmocnienie konkurencyjności STM Sp. z o.o.</t>
  </si>
  <si>
    <t>RPZP.05.05.01-32-041/11-05</t>
  </si>
  <si>
    <t>UDA-RPZP.05.05.01-32-041/11-05</t>
  </si>
  <si>
    <t>1f7d83d76d</t>
  </si>
  <si>
    <t>RPZP.05.05.01-32-041/11</t>
  </si>
  <si>
    <t>2014-04-23</t>
  </si>
  <si>
    <t>Rewitalizacja parku "Orła Białego" w Białogardzie</t>
  </si>
  <si>
    <t>943122310</t>
  </si>
  <si>
    <t>943122919</t>
  </si>
  <si>
    <t>2014-04-29</t>
  </si>
  <si>
    <t>RPZP.04.02.00-32-005/11-04</t>
  </si>
  <si>
    <t>UDA-RPZP.04.02.00-32-005/11-04</t>
  </si>
  <si>
    <t>4305d7b492</t>
  </si>
  <si>
    <t>RPZP.04.02.00-32-005/11</t>
  </si>
  <si>
    <t>Poprawa standardu oraz rozszerzenie zakresu świadczonych usług Spółki Ekologia Fair Play w zakresie gospodarki odpadami przemysłowymi</t>
  </si>
  <si>
    <t>5971495231</t>
  </si>
  <si>
    <t>„Ekologia Fair Play” Plewko-Grzegorczyk S.C.</t>
  </si>
  <si>
    <t>957602938</t>
  </si>
  <si>
    <t>320008376</t>
  </si>
  <si>
    <t>2014-02-19</t>
  </si>
  <si>
    <t>RPZP.06.01.01-32-004/12-04</t>
  </si>
  <si>
    <t>UDA-RPZP.06.01.01-32-004/12-04</t>
  </si>
  <si>
    <t>0ecc0141f5</t>
  </si>
  <si>
    <t>RPZP.06.01.01-32-004/12</t>
  </si>
  <si>
    <t>2013-02-26</t>
  </si>
  <si>
    <t>„Zwiększenie atrakcyjności turystycznej przystani przy ul. Jana z Kolna w Szczecinie poprzez remont części nabrzeża w zakresie nawierzchni i instalacji zewnętrznych”</t>
  </si>
  <si>
    <t>RPZP.06.06.01-32-028/11-03</t>
  </si>
  <si>
    <t>UDA-RPZP.06.06.01-32-028/11-03</t>
  </si>
  <si>
    <t>9fe8ee6abd</t>
  </si>
  <si>
    <t>RPZP.06.06.01-32-028/11</t>
  </si>
  <si>
    <t>Renowacja części wspólnych wielorodzinnych budynków mieszkalnych w obszarze Stare Miasto w ramach rewitalizacji miasta Police.</t>
  </si>
  <si>
    <t>RPZP.01.03.02-32-005/13-01</t>
  </si>
  <si>
    <t>UDA-RPZP.01.03.02-32-005/13-01</t>
  </si>
  <si>
    <t>55f66cff53</t>
  </si>
  <si>
    <t>RPZP.01.03.02-32-005/13</t>
  </si>
  <si>
    <t>Misje eksportowe - etap III</t>
  </si>
  <si>
    <t>914467177</t>
  </si>
  <si>
    <t>RPZP.05.02.02-32-006/10-03</t>
  </si>
  <si>
    <t>UDA-RPZP.05.02.02-32-006/10-03</t>
  </si>
  <si>
    <t>83f8f1ef7a</t>
  </si>
  <si>
    <t>RPZP.05.02.02-32-006/10</t>
  </si>
  <si>
    <t>2014-10-24</t>
  </si>
  <si>
    <t>Odrestaurowanie zabytkowego skrzydła Zamku Książąt Pomorskich w Szczecinku na centrum kongresowo-szkoleniowe z zapleczem gastronomicznym i hotelowym</t>
  </si>
  <si>
    <t>943714129</t>
  </si>
  <si>
    <t>943740254</t>
  </si>
  <si>
    <t>RPZP.01.01.02-32-220/10-02</t>
  </si>
  <si>
    <t>UDA-RPZP.01.01.02-32-220/10-02</t>
  </si>
  <si>
    <t>51637dbb3a</t>
  </si>
  <si>
    <t>RPZP.01.01.02-32-220/10</t>
  </si>
  <si>
    <t>Zwiększenie konkurencyjności Plastic Form Sp.J. w Świdwinie poprzez wykorzystanie najnowszych zdobyczy techniki w zakresie przetwórstwa tworzyw sztucznych</t>
  </si>
  <si>
    <t>Podmiejska</t>
  </si>
  <si>
    <t>943655432</t>
  </si>
  <si>
    <t>943656341</t>
  </si>
  <si>
    <t>RPZP.04.02.00-32-026/11-03</t>
  </si>
  <si>
    <t>UDA-RPZP.04.02.00-32-026/11-03</t>
  </si>
  <si>
    <t>6d333afff3</t>
  </si>
  <si>
    <t>RPZP.04.02.00-32-026/11</t>
  </si>
  <si>
    <t>Modernizacja Zakładu Gospodarki Odpadami w Wardyniu Górnym poprzez doposażenie sortowni odpadów</t>
  </si>
  <si>
    <t>Międzygminne Przedsiębiorstwo Gospodarki Odpadami Spółka z ograniczoną odpowiedzialnością</t>
  </si>
  <si>
    <t>947162938</t>
  </si>
  <si>
    <t>RPZP.01.01.03-32-082/10-08</t>
  </si>
  <si>
    <t>UDA-RPZP.01.01.03-32-082/10-08</t>
  </si>
  <si>
    <t>015deba845</t>
  </si>
  <si>
    <t>RPZP.01.01.03-32-082/10</t>
  </si>
  <si>
    <t>2014-06-06</t>
  </si>
  <si>
    <t>Linia technologiczna zabezpieczania antykorozyjnego metodą utwardzania promieniowaniem UV prefabrykowanych elementów stalowych.</t>
  </si>
  <si>
    <t>8520501304</t>
  </si>
  <si>
    <t>Zabezpieczenia Przeciwpożarowe FIRE STOP Spółka z ograniczoną odpowiedzialnością</t>
  </si>
  <si>
    <t>53B</t>
  </si>
  <si>
    <t>914837721</t>
  </si>
  <si>
    <t>914825800</t>
  </si>
  <si>
    <t>008037793</t>
  </si>
  <si>
    <t>RPZP.01.01.03-32-064/10-03</t>
  </si>
  <si>
    <t>UDA-RPZP.01.01.03-32-064/10-03</t>
  </si>
  <si>
    <t>cebc3e9792</t>
  </si>
  <si>
    <t>RPZP.01.01.03-32-064/10</t>
  </si>
  <si>
    <t>2013-11-14</t>
  </si>
  <si>
    <t>Innowacyjna technologia produkcji artykułów do grillowania motorem rozwoju i wzrostu konkurencyjności Dancook Sp. z o.o.”</t>
  </si>
  <si>
    <t>5272578460</t>
  </si>
  <si>
    <t>Dancoal Sp. z o.o.</t>
  </si>
  <si>
    <t>913501191</t>
  </si>
  <si>
    <t>913501192</t>
  </si>
  <si>
    <t>141446927</t>
  </si>
  <si>
    <t>RPZP.06.01.01-32-014/09-08</t>
  </si>
  <si>
    <t>UDA-RPZP.06.01.01-32-014/09-08</t>
  </si>
  <si>
    <t>987d0dc3bc</t>
  </si>
  <si>
    <t>RPZP.06.01.01-32-014/09</t>
  </si>
  <si>
    <t>2013-11-15</t>
  </si>
  <si>
    <t>Promenada z widokiem na Odrę - przebudowa szczecińskich bulwarów (Modernizacja Bulwaru Gdyńskiego, Piastowskiego, Elbląskiego)</t>
  </si>
  <si>
    <t>2013-12-31</t>
  </si>
  <si>
    <t>RPZP.03.02.00-32-005/10-04</t>
  </si>
  <si>
    <t>UDA-RPZP.03.02.00-32-005/10-04</t>
  </si>
  <si>
    <t>4886fcbe52</t>
  </si>
  <si>
    <t>RPZP.03.02.00-32-005/10</t>
  </si>
  <si>
    <t>2008-02-29</t>
  </si>
  <si>
    <t>Portal edukacyjny województwa zachodniopomorskiego - Koszalin</t>
  </si>
  <si>
    <t>11 Technologie informacyjne i komunikacyjne (dostęp, bezpieczeństwo, interoperacyjność, zapobieganie zagrożeniom, badania, innowacje, treści cyfrowe itp.)</t>
  </si>
  <si>
    <t>943488625</t>
  </si>
  <si>
    <t>2014-08-12</t>
  </si>
  <si>
    <t>RPZP.02.01.01-32-001/13-01</t>
  </si>
  <si>
    <t>UDA-RPZP.02.01.01-32-001/13-01</t>
  </si>
  <si>
    <t>880ff8bef8</t>
  </si>
  <si>
    <t>RPZP.02.01.01-32-001/13</t>
  </si>
  <si>
    <t>2013-11-21</t>
  </si>
  <si>
    <t>Przebudowa drogi wojewódzkiej nr 114 na odcinku Trzebież - Police</t>
  </si>
  <si>
    <t>RPZP.06.06.01-32-025/11-02</t>
  </si>
  <si>
    <t>UDA-RPZP.06.06.01-32-025/11-02</t>
  </si>
  <si>
    <t>1f0c0b17ab</t>
  </si>
  <si>
    <t>RPZP.06.06.01-32-025/11</t>
  </si>
  <si>
    <t>2013-11-27</t>
  </si>
  <si>
    <t>Rewitalizacja "serca" Starego Miasta przez zagospodarowanie zielonej przestrzeni miejskiej wraz z przebudową fontanny</t>
  </si>
  <si>
    <t>2014-07-14</t>
  </si>
  <si>
    <t>RPZP.04.01.00-32-014/11-08</t>
  </si>
  <si>
    <t>UDA-RPZP.04.01.00-32-014/11-08</t>
  </si>
  <si>
    <t>1465f084ed</t>
  </si>
  <si>
    <t>RPZP.04.01.00-32-014/11</t>
  </si>
  <si>
    <t>Budowa farmy wiatrowej "Kościernica II" w gminie Białogard</t>
  </si>
  <si>
    <t>7010216797</t>
  </si>
  <si>
    <t>Contino Białogard Spółka z ograniczoną odpowiedzialnością</t>
  </si>
  <si>
    <t>02-019</t>
  </si>
  <si>
    <t>ul. Grójecka</t>
  </si>
  <si>
    <t>1/3</t>
  </si>
  <si>
    <t>+48225965020</t>
  </si>
  <si>
    <t>+48225965022</t>
  </si>
  <si>
    <t>142234618</t>
  </si>
  <si>
    <t>RPZP.03.01.00-32-004/11-04</t>
  </si>
  <si>
    <t>UDA-RPZP.03.01.00-32-004/11-04</t>
  </si>
  <si>
    <t>f9bd4480aa</t>
  </si>
  <si>
    <t>RPZP.03.01.00-32-004/11</t>
  </si>
  <si>
    <t>2013-11-29</t>
  </si>
  <si>
    <t>"Modernizacja infrastruktury sieciowej Pomorskiego Uniwersytetu Medycznego w Szczecinie"</t>
  </si>
  <si>
    <t>Rybcka</t>
  </si>
  <si>
    <t>914400705</t>
  </si>
  <si>
    <t>RPZP.02.02.01-32-001/11-02</t>
  </si>
  <si>
    <t>UDA-RPZP.02.02.01-32-001/11-02</t>
  </si>
  <si>
    <t>cc967d113f</t>
  </si>
  <si>
    <t>RPZP.02.02.01-32-001/11</t>
  </si>
  <si>
    <t>2013-11-30</t>
  </si>
  <si>
    <t>Budowa stacji elektroenergetycznej 110/15 kV w Wałczu wraz z linią zasilającą WN 110 kV oraz liniami SN 15 kV</t>
  </si>
  <si>
    <t>ENEA Operator Spółka z ograniczoną odpowiedzialnością</t>
  </si>
  <si>
    <t>672501700</t>
  </si>
  <si>
    <t>672501715</t>
  </si>
  <si>
    <t>RPZP.01.02.01-32-002/11-06</t>
  </si>
  <si>
    <t>UDA-RPZP.01.02.01-32-002/11-06</t>
  </si>
  <si>
    <t>RPZP.01.02.01-32-002/11</t>
  </si>
  <si>
    <t>2014-02-26</t>
  </si>
  <si>
    <t>Dostosowanie budynku Regionalnego Centrum Innowacji i Transferu Technologii do świadczenia nowych usług proinnowacyjnych.</t>
  </si>
  <si>
    <t>8522545056</t>
  </si>
  <si>
    <t>Zachodniopomorski Uniwersytet Technologiczny w Szczecinie</t>
  </si>
  <si>
    <t>70-310</t>
  </si>
  <si>
    <t>914494354</t>
  </si>
  <si>
    <t>320588161</t>
  </si>
  <si>
    <t>RPZP.01.01.03-32-158/12-03</t>
  </si>
  <si>
    <t>UDA-RPZP.01.01.03-32-158/12-03</t>
  </si>
  <si>
    <t>6f94b98183</t>
  </si>
  <si>
    <t>RPZP.01.01.03-32-158/12</t>
  </si>
  <si>
    <t>2012-12-01</t>
  </si>
  <si>
    <t>Wdrożenie innowacyjnej technologii produkcji okien drogą do poprawy konkurencyjności WESA SAWICCY SPÓŁKA JAWNA na arenie międzynarodowej</t>
  </si>
  <si>
    <t>WESA SAWICCY SPÓŁKA JAWNA</t>
  </si>
  <si>
    <t>913126888</t>
  </si>
  <si>
    <t>913126900</t>
  </si>
  <si>
    <t>RPZP.06.06.01-32-010/11-01</t>
  </si>
  <si>
    <t>UDA-RPZP.06.06.01-32-010/11-01</t>
  </si>
  <si>
    <t>0adf3de9de</t>
  </si>
  <si>
    <t>RPZP.06.06.01-32-010/11</t>
  </si>
  <si>
    <t>2013-12-05</t>
  </si>
  <si>
    <t>2014-04-01</t>
  </si>
  <si>
    <t>"Rewitalizacja RAZEM -Renowacja budynków mieszkalnych w Kwartale nr 23 w Szczecinie: kamienica przy ul. Królowej Jadwigi 44"</t>
  </si>
  <si>
    <t>8522217903</t>
  </si>
  <si>
    <t>Wspólnota Mieszkaniowa przy ul. Królowej Jadwigi 44 w Szczecinie</t>
  </si>
  <si>
    <t>811681802</t>
  </si>
  <si>
    <t>RPZP.01.01.03-32-092/12-02</t>
  </si>
  <si>
    <t>UDA-RPZP.01.01.03-32-092/12-02</t>
  </si>
  <si>
    <t>c7fb0d5d13</t>
  </si>
  <si>
    <t>RPZP.01.01.03-32-092/12</t>
  </si>
  <si>
    <t>Nowe technologie oprawy kluczem do sukcesu spółki Ramix na rynku europejskim</t>
  </si>
  <si>
    <t>5971699175</t>
  </si>
  <si>
    <t>RAMIX Spółka Cywilna Szkoda Jacek, Leśków Zbigniew</t>
  </si>
  <si>
    <t>Dargomyśl</t>
  </si>
  <si>
    <t>126</t>
  </si>
  <si>
    <t>957833015</t>
  </si>
  <si>
    <t>918821387</t>
  </si>
  <si>
    <t>320612296</t>
  </si>
  <si>
    <t>RPZP.01.01.02-32-211/10-03</t>
  </si>
  <si>
    <t>UDA-RPZP.01.01.02-32-211/10-03</t>
  </si>
  <si>
    <t>dbe7c420c2</t>
  </si>
  <si>
    <t>RPZP.01.01.02-32-211/10</t>
  </si>
  <si>
    <t>2014-03-12</t>
  </si>
  <si>
    <t>Wzrost konkurencyjności WĘGLOBUD S.A. poprzez realizację inwestycji w innowacyjne maszyny i urządzenia wykorzystywane w obszarze wydobycia i konfekcjonowania kruszyw mineralnych</t>
  </si>
  <si>
    <t>PRZEDSIĘBIORSTWO HANDLOWE WĘGLOBUD S.A.</t>
  </si>
  <si>
    <t>RPZP.01.01.01-32-079/10-04</t>
  </si>
  <si>
    <t>UDA-RPZP.01.01.01-32-079/10-04</t>
  </si>
  <si>
    <t>c6798ca454</t>
  </si>
  <si>
    <t>RPZP.01.01.01-32-079/10</t>
  </si>
  <si>
    <t>INWESTYCJE W NOWE TECHNOLOGIE WARUNKIEM ROZWOJU PRZEDSIĘBIORSTWA BTC SP. Z O.O.</t>
  </si>
  <si>
    <t>BTC SPÓŁKA Z OGRANICZONĄ ODPOWIEDZIALNOŚCIĄ</t>
  </si>
  <si>
    <t>914853304</t>
  </si>
  <si>
    <t>914853306</t>
  </si>
  <si>
    <t>RPZP.07.03.01-32-003/14-00</t>
  </si>
  <si>
    <t>UDA-RPZP.07.03.01-32-003/14-00</t>
  </si>
  <si>
    <t>3db1626ee6</t>
  </si>
  <si>
    <t>RPZP.07.03.01-32-003/14</t>
  </si>
  <si>
    <t>Rozbudowa Szpitala w Szczecinku</t>
  </si>
  <si>
    <t>943729200</t>
  </si>
  <si>
    <t>943729256</t>
  </si>
  <si>
    <t>RPZP.05.05.01-32-007/11-03</t>
  </si>
  <si>
    <t>UDA-RPZP.05.05.01-32-007/11-03</t>
  </si>
  <si>
    <t>98df3c96ed</t>
  </si>
  <si>
    <t>RPZP.05.05.01-32-007/11</t>
  </si>
  <si>
    <t>Infrastruktura drogowa na rewitalizowanym obszarze - budowa i rozbudowa ul. Św. Macieja w Kołobrzegu</t>
  </si>
  <si>
    <t>0949551500</t>
  </si>
  <si>
    <t>RPZP.01.01.03-32-107/12-05</t>
  </si>
  <si>
    <t>UDA-RPZP.01.01.03-32-107/12-05</t>
  </si>
  <si>
    <t>5079ccfaba</t>
  </si>
  <si>
    <t>RPZP.01.01.03-32-107/12</t>
  </si>
  <si>
    <t>2014-06-11</t>
  </si>
  <si>
    <t>Zastosowanie magnetyzacji wstępnej przy produkcji wielobiegunowych magnesow metodą wtryskową</t>
  </si>
  <si>
    <t>8513169777</t>
  </si>
  <si>
    <t>Evitron Sp. z o.o.</t>
  </si>
  <si>
    <t>0048606859172</t>
  </si>
  <si>
    <t>321391331</t>
  </si>
  <si>
    <t>2014-06-13</t>
  </si>
  <si>
    <t>RPZP.01.01.03-32-097/10-03</t>
  </si>
  <si>
    <t>UDA-RPZP.01.01.03-32-097/10-03</t>
  </si>
  <si>
    <t>ef3a955f90</t>
  </si>
  <si>
    <t>RPZP.01.01.03-32-097/10</t>
  </si>
  <si>
    <t>Wdrożenie nowoczesnej technologii w firmie Dental Service poprzez zakup urządzenia USG 4D</t>
  </si>
  <si>
    <t>8511003400</t>
  </si>
  <si>
    <t>„Dental Service” spółka z ograniczoną odpowiedzialnością</t>
  </si>
  <si>
    <t>71-410</t>
  </si>
  <si>
    <t>Niedziałkowskiego</t>
  </si>
  <si>
    <t>914335824</t>
  </si>
  <si>
    <t>914554132</t>
  </si>
  <si>
    <t>810401858</t>
  </si>
  <si>
    <t>RPZP.04.04.00-32-011/11-03</t>
  </si>
  <si>
    <t>UDA-RPZP.04.04.00-32-011/11-03</t>
  </si>
  <si>
    <t>98f371829b</t>
  </si>
  <si>
    <t>RPZP.04.04.00-32-011/11</t>
  </si>
  <si>
    <t>Budowa instalacji do oczyszczania gazów odlotowych z lakierni zlokalizowanej na terenie firmy DREWPOL Sp. z o.o. w Osinie</t>
  </si>
  <si>
    <t>8561340565</t>
  </si>
  <si>
    <t>"DREWPOL" SPÓŁKA Z OGRANICZONĄ ODPOWIEDZIALNOŚCIĄ</t>
  </si>
  <si>
    <t>Osina</t>
  </si>
  <si>
    <t>27a</t>
  </si>
  <si>
    <t>915790100</t>
  </si>
  <si>
    <t>915790107</t>
  </si>
  <si>
    <t>810959477</t>
  </si>
  <si>
    <t>2014-06-23</t>
  </si>
  <si>
    <t>RPZP.06.01.01-32-003/11-05</t>
  </si>
  <si>
    <t>UDA-RPZP.06.01.01-32-003/11-05</t>
  </si>
  <si>
    <t>d64147ecb4</t>
  </si>
  <si>
    <t>RPZP.06.01.01-32-003/11</t>
  </si>
  <si>
    <t>2013-12-24</t>
  </si>
  <si>
    <t>2014-10-13</t>
  </si>
  <si>
    <t>Otwarte bramy - szlak turystyczny w Mieście Goleniów – etap I</t>
  </si>
  <si>
    <t>914698295</t>
  </si>
  <si>
    <t>914698298</t>
  </si>
  <si>
    <t>2014-10-16</t>
  </si>
  <si>
    <t>RPZP.05.05.01-32-001/11-05</t>
  </si>
  <si>
    <t>UDA-RPZP.05.05.01-32-001/11-05</t>
  </si>
  <si>
    <t>197b85a824</t>
  </si>
  <si>
    <t>RPZP.05.05.01-32-001/11</t>
  </si>
  <si>
    <t>Rewitalizacja kamienic położonych na terenie Starego Miasta w Mieszkowicach</t>
  </si>
  <si>
    <t>Gmina Mieszkowice</t>
  </si>
  <si>
    <t>914145276</t>
  </si>
  <si>
    <t>2014-04-18</t>
  </si>
  <si>
    <t>RPZP.02.02.01-32-002/10-05</t>
  </si>
  <si>
    <t>UDA-RPZP.02.02.01-32-002/10-05</t>
  </si>
  <si>
    <t>5434a47d14</t>
  </si>
  <si>
    <t>RPZP.02.02.01-32-002/10</t>
  </si>
  <si>
    <t>Budowa linii napowietrznej 110 kV pomiędzy GPZ w m. Mirosławiec i Czaplinek</t>
  </si>
  <si>
    <t>RPZP.01.01.01-32-283/10-02</t>
  </si>
  <si>
    <t>UDA-RPZP.01.01.01-32-283/10-02</t>
  </si>
  <si>
    <t>7cfadf898c</t>
  </si>
  <si>
    <t>RPZP.01.01.01-32-283/10</t>
  </si>
  <si>
    <t>"Podniesienie konkurencyjności firmy poprzez modernizację warsztatu oraz zakup nowych maszyn i urządzeń umożliwiających wdrożenie nowych usług na rynku lokalnym".</t>
  </si>
  <si>
    <t>8540013996</t>
  </si>
  <si>
    <t>Sawicki Krzysztof Romuald Mechanika i Elektromechanika Pojazdowa</t>
  </si>
  <si>
    <t>693855204</t>
  </si>
  <si>
    <t>810140808</t>
  </si>
  <si>
    <t>2014-03-07</t>
  </si>
  <si>
    <t>RPZP.01.01.03-32-052/10-07</t>
  </si>
  <si>
    <t>UDA-RPZP.01.01.03-32-052/10-07</t>
  </si>
  <si>
    <t>75fb47187c</t>
  </si>
  <si>
    <t>RPZP.01.01.03-32-052/10</t>
  </si>
  <si>
    <t>2013-12-29</t>
  </si>
  <si>
    <t>2013-12-30</t>
  </si>
  <si>
    <t>Podwyższenie pozycji konkurencyjnej GuGuSystem sp. z o.o. poprzez wdrożenie innowacyjnych totemów mediowych</t>
  </si>
  <si>
    <t>8522564220</t>
  </si>
  <si>
    <t>GuGuSystem sp. z o.o.</t>
  </si>
  <si>
    <t>Kormoranów</t>
  </si>
  <si>
    <t>91-4558043</t>
  </si>
  <si>
    <t>320754984</t>
  </si>
  <si>
    <t>RPZP.02.01.05-32-002/11-04</t>
  </si>
  <si>
    <t>UDA-RPZP.02.01.05-32-002/11-04</t>
  </si>
  <si>
    <t>9f2023e591</t>
  </si>
  <si>
    <t>RPZP.02.01.05-32-002/11</t>
  </si>
  <si>
    <t>Porty Zalewu Szczecińskiego-poprawa jakości infrastruktury szansą na rozwój</t>
  </si>
  <si>
    <t>8520409053</t>
  </si>
  <si>
    <t>Urząd Morski w Szczecinie</t>
  </si>
  <si>
    <t>914339598</t>
  </si>
  <si>
    <t>914344656</t>
  </si>
  <si>
    <t>000145017</t>
  </si>
  <si>
    <t>RPZP.04.04.00-32-012/11-02</t>
  </si>
  <si>
    <t>UDA-RPZP.04.04.00-32-012/11-02</t>
  </si>
  <si>
    <t>216275ff7f</t>
  </si>
  <si>
    <t>RPZP.04.04.00-32-012/11</t>
  </si>
  <si>
    <t>Ograniczenie emisji gazów i pyłów do atmosfery z kotłowni osiedlowej zlokalizowanej przy ul. Słowackiego 30 w Sianowie</t>
  </si>
  <si>
    <t>6690501466</t>
  </si>
  <si>
    <t>Miejska Energetyka Cieplna Spółka z ograniczoną odpowiedzialnością</t>
  </si>
  <si>
    <t>75-111</t>
  </si>
  <si>
    <t>25a</t>
  </si>
  <si>
    <t>(94)3474410</t>
  </si>
  <si>
    <t>(94)3474411</t>
  </si>
  <si>
    <t>330091493</t>
  </si>
  <si>
    <t>2014-03-05</t>
  </si>
  <si>
    <t>RPZP.06.06.01-32-001/11-03</t>
  </si>
  <si>
    <t>UDA-RPZP.06.06.01-32-001/11-03</t>
  </si>
  <si>
    <t>9451940b3f</t>
  </si>
  <si>
    <t>RPZP.06.06.01-32-001/11</t>
  </si>
  <si>
    <t>2014-11-19</t>
  </si>
  <si>
    <t>"Stargard Klejnot Pomorza - rewitalizacja Ratusza Miejskiego w Stargardzie Szczecińskim"</t>
  </si>
  <si>
    <t>RPZP.05.05.01-32-039/11-04</t>
  </si>
  <si>
    <t>UDA-RPZP.05.05.01-32-039/11-04</t>
  </si>
  <si>
    <t>9d391a8170</t>
  </si>
  <si>
    <t>RPZP.05.05.01-32-039/11</t>
  </si>
  <si>
    <t>Rewitalizacja zdegradowanego obszaru Gminy Miasto Sławno poprzez przebudowę infrastruktury ulicy Basztowej i Kościuszki wraz z przyległymi terenami oraz budowa ścieżek rowerowych</t>
  </si>
  <si>
    <t>M.C. Skłodowskiej</t>
  </si>
  <si>
    <t>+48(59)8103051</t>
  </si>
  <si>
    <t>+48(59)8103340</t>
  </si>
  <si>
    <t>RPZP.05.05.02</t>
  </si>
  <si>
    <t>RPZP.05.05.02-32-001/09-00</t>
  </si>
  <si>
    <t>RPZP.05.05.02-32-001/09</t>
  </si>
  <si>
    <t>Utworzenie Funduszu Powierniczego JESSICA</t>
  </si>
  <si>
    <t>02 Pomoc (pożyczka, dotacja na spłatę oprocentowania, gwarancje)</t>
  </si>
  <si>
    <t>Europejski Bank Inwestycyjny</t>
  </si>
  <si>
    <t>L-2950</t>
  </si>
  <si>
    <t>Luksemburg</t>
  </si>
  <si>
    <t>boulevard Konrad Adenauer</t>
  </si>
  <si>
    <t>100</t>
  </si>
  <si>
    <t>bez szczególnej formy prawnej</t>
  </si>
  <si>
    <t>inny nie wymieniony na liście</t>
  </si>
  <si>
    <t>RPZP.06.06.02</t>
  </si>
  <si>
    <t>RPZP.06.06.02-32-001/09-00</t>
  </si>
  <si>
    <t>RPZP.06.06.02-32-001/09</t>
  </si>
  <si>
    <t>RPZP.05.01.01-32-001/10-06</t>
  </si>
  <si>
    <t>UDA-RPZP.05.01.01-32-001/10-06</t>
  </si>
  <si>
    <t>41caa4ea2f</t>
  </si>
  <si>
    <t>RPZP.05.01.01-32-001/10</t>
  </si>
  <si>
    <t>Rewitalizacja Kołobrzeskiej Strefy Uzdrowiskowej</t>
  </si>
  <si>
    <t>RPZP.02.01.05-32-001/10-08</t>
  </si>
  <si>
    <t>UDA-RPZP.02.01.05-32-001/10-08</t>
  </si>
  <si>
    <t>829905c932</t>
  </si>
  <si>
    <t>RPZP.02.01.05-32-001/10</t>
  </si>
  <si>
    <t>Zakup specjalistycznych jednostek pływających oraz specjalistycznego wyposażenia na potrzeby RZGW Szczecin, niezbędnego do prac przy utrzymaniu śródlądowych dróg wodnych</t>
  </si>
  <si>
    <t>8522259310</t>
  </si>
  <si>
    <t>Regionalny Zarząd Gospodarki Wodnej w Szczecinie</t>
  </si>
  <si>
    <t>13a</t>
  </si>
  <si>
    <t>0914411200</t>
  </si>
  <si>
    <t>0914411300</t>
  </si>
  <si>
    <t>811932724</t>
  </si>
  <si>
    <t>RPZP.03.01.00-32-008/11-04</t>
  </si>
  <si>
    <t>UDA-RPZP.03.01.00-32-008/11-04</t>
  </si>
  <si>
    <t>16c820be01</t>
  </si>
  <si>
    <t>RPZP.03.01.00-32-008/11</t>
  </si>
  <si>
    <t>2014-07-30</t>
  </si>
  <si>
    <t>"Budowa infrastruktury transmisji danych dla Miasta i Gminy Węgorzyno"</t>
  </si>
  <si>
    <t>ul. Rynek</t>
  </si>
  <si>
    <t>2014-08-04</t>
  </si>
  <si>
    <t>RPZP.04.05.01-32-024/11-00</t>
  </si>
  <si>
    <t>UDA-RPZP.04.05.01-32-024/11-00</t>
  </si>
  <si>
    <t>a97a7e2c34</t>
  </si>
  <si>
    <t>RPZP.04.05.01-32-024/11</t>
  </si>
  <si>
    <t>PRZYRODO NIE ZNIKAJ! – promowanie bioróżnorodności i ochrony przyrody poprzez realizację programów edukacyjnych dla dzieci i młodzieży</t>
  </si>
  <si>
    <t>+943117247</t>
  </si>
  <si>
    <t>+943117116</t>
  </si>
  <si>
    <t>RPZP.01.01.02-32-050/10-04</t>
  </si>
  <si>
    <t>UDA-RPZP.01.01.02-32-050/10-04</t>
  </si>
  <si>
    <t>fb48917ef9</t>
  </si>
  <si>
    <t>RPZP.01.01.02-32-050/10</t>
  </si>
  <si>
    <t>Zakład produkcji specjalistycznych urządzeń do spawania laserowego</t>
  </si>
  <si>
    <t>„POWER-TECH” Ejma Janusz</t>
  </si>
  <si>
    <t>RPZP.05.05.01-32-037/11-04</t>
  </si>
  <si>
    <t>UDA-RPZP.05.05.01-32-037/11-04</t>
  </si>
  <si>
    <t>d54ed1d4e2</t>
  </si>
  <si>
    <t>RPZP.05.05.01-32-037/11</t>
  </si>
  <si>
    <t>Prace konserwatorskie i restauratorskie obiektu uzdrowiskowego „Irena” i „Podhale” wraz z zakupem i instalacją urządzeń poprawiających bezpieczeństwo w tych obiektach i w otoczeniu</t>
  </si>
  <si>
    <t>6720006034</t>
  </si>
  <si>
    <t>Uzdrowisko Połczyn Grupa PGU S.A.</t>
  </si>
  <si>
    <t>943821143</t>
  </si>
  <si>
    <t>943662470</t>
  </si>
  <si>
    <t>000288188</t>
  </si>
  <si>
    <t>2013-11-22</t>
  </si>
  <si>
    <t>RPZP.04.01.00-32-010/11-08</t>
  </si>
  <si>
    <t>UDA-RPZP.04.01.00-32-010/11-08</t>
  </si>
  <si>
    <t>032b93a7c6</t>
  </si>
  <si>
    <t>RPZP.04.01.00-32-010/11</t>
  </si>
  <si>
    <t>Budowa biogazowni o mocy 1,6 MW w miejscowości Przemysław, gmina Resko</t>
  </si>
  <si>
    <t>2530324148</t>
  </si>
  <si>
    <t>Biogaz Przemysław "ŁĄKROL" Spółka z ograniczoną odpowiedzialnością Spółka komandytowa</t>
  </si>
  <si>
    <t>Wiewiecko</t>
  </si>
  <si>
    <t>36C</t>
  </si>
  <si>
    <t>913971846</t>
  </si>
  <si>
    <t>913971144</t>
  </si>
  <si>
    <t>320966410</t>
  </si>
  <si>
    <t>RPZP.08.01.00-32-001/13-02</t>
  </si>
  <si>
    <t>RPZP.08.01.00-32-001/13</t>
  </si>
  <si>
    <t>2013-01-01</t>
  </si>
  <si>
    <t>2014-07-23</t>
  </si>
  <si>
    <t>Realizacja działań administracji zajmującej się zarządzaniem RPO WZ w roku 2013</t>
  </si>
  <si>
    <t>2014-07-25</t>
  </si>
  <si>
    <t>RPZP.08.02.00-32-001/13-01</t>
  </si>
  <si>
    <t>RPZP.08.02.00-32-001/13</t>
  </si>
  <si>
    <t>Prowadzenie działań informacyjno - promcyjnych RPO WZ w roku 2013</t>
  </si>
  <si>
    <t>RPZP.08.01.00-32-002/13-02</t>
  </si>
  <si>
    <t>RPZP.08.01.00-32-002/13</t>
  </si>
  <si>
    <t>Wsparcie administracji zajmującej się wdrażaniem RPO WZ w 2013 roku</t>
  </si>
  <si>
    <t>2014-08-01</t>
  </si>
  <si>
    <t>RPZP.01.02.02-32-003/11-04</t>
  </si>
  <si>
    <t>UDA-RPZP.01.02.02-32-003/11-04</t>
  </si>
  <si>
    <t>81f8b1bc2c</t>
  </si>
  <si>
    <t>RPZP.01.02.02-32-003/11</t>
  </si>
  <si>
    <t>ZIELONA ENERGETYKA –Rozwój bazy B+R dla energetyki wiatrowej na Akademii Morskiej w Szczecinie</t>
  </si>
  <si>
    <t>2014-05-07</t>
  </si>
  <si>
    <t>RPZP.01.03.01-32-044/12-01</t>
  </si>
  <si>
    <t>UDA-RPZP.01.03.01-32-044/12-01</t>
  </si>
  <si>
    <t>d7afdfaf43</t>
  </si>
  <si>
    <t>RPZP.01.03.01-32-044/12</t>
  </si>
  <si>
    <t>„Opracowanie dokumentacji technicznej inwestycji polegającej na budowie sieci szerokopasmowego dostępu do Internetu dla firmy E-cho sp. z o.o.”</t>
  </si>
  <si>
    <t>E-cho spółka z ograniczoną odpowiedzialnością</t>
  </si>
  <si>
    <t>(95)7651339</t>
  </si>
  <si>
    <t>(95)7651399</t>
  </si>
  <si>
    <t>RPZP.01.01.03-32-137/12-01</t>
  </si>
  <si>
    <t>UDA-RPZP.01.01.03-32-137/12-01</t>
  </si>
  <si>
    <t>c1c64ad2de</t>
  </si>
  <si>
    <t>RPZP.01.01.03-32-137/12</t>
  </si>
  <si>
    <t>Wdrożenie innowacyjnej technologii diagnostyki obrazowej z wykorzystaniem zaawansowanych rozwiązań technicznych w tym obszarze.</t>
  </si>
  <si>
    <t>7771059609</t>
  </si>
  <si>
    <t>KIE SPÓŁKA Z OGRANICZONĄ ODPOWIEDZIALNOŚCIĄ</t>
  </si>
  <si>
    <t>64-320</t>
  </si>
  <si>
    <t>Niepruszewo</t>
  </si>
  <si>
    <t>Modrzewiowa</t>
  </si>
  <si>
    <t>618350098</t>
  </si>
  <si>
    <t>618350742</t>
  </si>
  <si>
    <t>630590525</t>
  </si>
  <si>
    <t>RPZP.04.05.02-32-023/10-01</t>
  </si>
  <si>
    <t>UDA-RPZP.04.05.02-32-023/10-01</t>
  </si>
  <si>
    <t>c71bcdeda7</t>
  </si>
  <si>
    <t>RPZP.04.05.02-32-023/10</t>
  </si>
  <si>
    <t>Poprawa skuteczności prowadzenia akcji ratowniczych poprzez wdrożenie systemu zarządzania kryzysowego wraz z modernizacją budynku i doposażeniem Ochotniczej Straży Pożarnej w Sianowie</t>
  </si>
  <si>
    <t>RPZP.06.06.01-32-006/11-02</t>
  </si>
  <si>
    <t>UDA-RPZP.06.06.01-32-006/11-02</t>
  </si>
  <si>
    <t>69309ff7db</t>
  </si>
  <si>
    <t>RPZP.06.06.01-32-006/11</t>
  </si>
  <si>
    <t>2014-01-13</t>
  </si>
  <si>
    <t>„Rewitalizacja RAZEM – Renowacja budynków mieszkalnych w Kwartale nr 23 w Szczecinie: kamienica przy ul. Bohaterów Getta Warszawskiego 5”</t>
  </si>
  <si>
    <t>8522231435</t>
  </si>
  <si>
    <t>Wspólnota Mieszkaniowa przy ul. Bohaterów Getta Warszawskiego 5 w Szczecinie</t>
  </si>
  <si>
    <t>811687851</t>
  </si>
  <si>
    <t>2014-05-19</t>
  </si>
  <si>
    <t>RPZP.04.05.02-32-003/10-04</t>
  </si>
  <si>
    <t>UDA-RPZP.04.05.02-32-003/10-04</t>
  </si>
  <si>
    <t>d5a0e58a9f</t>
  </si>
  <si>
    <t>RPZP.04.05.02-32-003/10</t>
  </si>
  <si>
    <t>Poprawa bezpieczeństwa mieszkańców Gminy Pełczyce poprzez doposażenie w nowoczesny sprzęt ratowniczo-gaśniczy oraz modernizację strażnicy Ochotniczej Straży Pożarnej w Pełczycach będącej w KSRG</t>
  </si>
  <si>
    <t>2014-06-12</t>
  </si>
  <si>
    <t>RPZP.01.01.03-32-070/12-04</t>
  </si>
  <si>
    <t>UDA-RPZP.01.01.03-32-070/12-04</t>
  </si>
  <si>
    <t>3763a410c4</t>
  </si>
  <si>
    <t>RPZP.01.01.03-32-070/12</t>
  </si>
  <si>
    <t>2014-06-24</t>
  </si>
  <si>
    <t>„Wejście na rynek firmy VASCO Sp. z o.o. – Specjalistycznej Pracowni Testowania i Regeneracji wtryskiwaczy, pompowtryskiwaczy oraz pomp wtryskowych, poprzez wdrożenie innowacyjnych technologii”.</t>
  </si>
  <si>
    <t>8522597171</t>
  </si>
  <si>
    <t>VASCO Spółka z ograniczoną odpowiedzialnością</t>
  </si>
  <si>
    <t>Zegadłowicza</t>
  </si>
  <si>
    <t>36b</t>
  </si>
  <si>
    <t>509716008</t>
  </si>
  <si>
    <t>914863347</t>
  </si>
  <si>
    <t>321200704</t>
  </si>
  <si>
    <t>RPZP.03.01.00-32-013/11-05</t>
  </si>
  <si>
    <t>UDA-RPZP.03.01.00-32-013/11-05</t>
  </si>
  <si>
    <t>c5b6211c74</t>
  </si>
  <si>
    <t>RPZP.03.01.00-32-013/11</t>
  </si>
  <si>
    <t>2014-01-31</t>
  </si>
  <si>
    <t>Regionalna Platforma Cyfrowa Dorzecza Wieprzy i Grabowej II - Infrastruktura Szerokopasmowej Sieci Teleinformatycznej</t>
  </si>
  <si>
    <t>RPZP.01.01.03-32-053/10-07</t>
  </si>
  <si>
    <t>UDA-RPZP.01.01.03-32-053/10-07</t>
  </si>
  <si>
    <t>541c66d886</t>
  </si>
  <si>
    <t>RPZP.01.01.03-32-053/10</t>
  </si>
  <si>
    <t xml:space="preserve">WDROŻENIE INNOWACYJNEJ TECHNOLOGII DO MODYFIKACJI I GRANULOWANIA POZAGATUNKOWEGO KAUCZUKU EPDM PRZEZ ZAKŁAD PRZEMYSŁU GUMOWEGO „STARGUM” . </t>
  </si>
  <si>
    <t>Zakład Przemysłu Gumowego "STARGUM" Jan Wincenty Stankiewicz</t>
  </si>
  <si>
    <t>RPZP.04.05.02-32-024/10-03</t>
  </si>
  <si>
    <t>UDA-RPZP.04.05.02-32-024/10-03</t>
  </si>
  <si>
    <t>aacb968189</t>
  </si>
  <si>
    <t>RPZP.04.05.02-32-024/10</t>
  </si>
  <si>
    <t>2014-01-03</t>
  </si>
  <si>
    <t>2013-11-12</t>
  </si>
  <si>
    <t>Podniesienie poziomu bezpieczeństwa na terenie Gminy Gościno poprzez zakup specjalistycznego samochodu średniego ratowniczo-gaśniczego</t>
  </si>
  <si>
    <t>0943513382</t>
  </si>
  <si>
    <t>0943513378</t>
  </si>
  <si>
    <t>RPZP.01.01.03-32-147/12-02</t>
  </si>
  <si>
    <t>UDA-RPZP.01.01.03-32-147/12-02</t>
  </si>
  <si>
    <t>29d30e58bb</t>
  </si>
  <si>
    <t>RPZP.01.01.03-32-147/12</t>
  </si>
  <si>
    <t>Wdrożenie innowacyjnych technologii wycinania laserowego i zaginania blach w przedsiębiorstwie GLOBMETAL</t>
  </si>
  <si>
    <t>8421517839</t>
  </si>
  <si>
    <t>GLOBMETAL KAMIL PAWLAK</t>
  </si>
  <si>
    <t>943185599</t>
  </si>
  <si>
    <t>943186777</t>
  </si>
  <si>
    <t>771327801</t>
  </si>
  <si>
    <t>2014-04-08</t>
  </si>
  <si>
    <t>RPZP.01.03.03-32-003/12-04</t>
  </si>
  <si>
    <t>UDA-RPZP.01.03.03-32-003/12-04</t>
  </si>
  <si>
    <t>bc90225194</t>
  </si>
  <si>
    <t>RPZP.01.03.03-32-003/12</t>
  </si>
  <si>
    <t>2013-04-16</t>
  </si>
  <si>
    <t>2014-02-14</t>
  </si>
  <si>
    <t>2014-09-11</t>
  </si>
  <si>
    <t>Przebudowa wiaduktu drogowego w ciągu ulicy Piotra i Pawła w ramach poprawy dostępności terenów inwestycyjnych w Policach</t>
  </si>
  <si>
    <t>RPZP.01.03.01-32-056/12-01</t>
  </si>
  <si>
    <t>UDA-RPZP.01.03.01-32-056/12-01</t>
  </si>
  <si>
    <t>a6b2cd6562</t>
  </si>
  <si>
    <t>RPZP.01.03.01-32-056/12</t>
  </si>
  <si>
    <t>Opracowanie i wdrożenie strategii rozwoju przedsiębiorstwa droga do poprawy konkurencyjności firmy PHOBOS s.c.</t>
  </si>
  <si>
    <t>8522521914</t>
  </si>
  <si>
    <t>PHOBOS S.C. ROBERT ATRASZKIEWICZ, MARCIN MIKLIKOWSKI</t>
  </si>
  <si>
    <t>208</t>
  </si>
  <si>
    <t>918812699</t>
  </si>
  <si>
    <t>914330743</t>
  </si>
  <si>
    <t>320432708</t>
  </si>
  <si>
    <t>RPZP.01.01.03-32-100/12-03</t>
  </si>
  <si>
    <t>UDA-RPZP.01.01.03-32-100/12-03</t>
  </si>
  <si>
    <t>c37a4c642e</t>
  </si>
  <si>
    <t>RPZP.01.01.03-32-100/12</t>
  </si>
  <si>
    <t>Podniesienie konkurencyjności "POM-EKO" Spółka z o.o. na rynku międzynarodowym poprzez wdrożenie innowacyjnych technologii umożliwiających zastosowanie w produkcji nowych wzorów użytkowych</t>
  </si>
  <si>
    <t>6730006484</t>
  </si>
  <si>
    <t>POMORSKI OŚRODEK MASZYNOWY – „POM-EKO” SPÓŁKA Z OGRANICZONĄ ODPOWIEDZIALNOŚCIĄ</t>
  </si>
  <si>
    <t>4-6</t>
  </si>
  <si>
    <t>943742611</t>
  </si>
  <si>
    <t>943743165</t>
  </si>
  <si>
    <t>330501956</t>
  </si>
  <si>
    <t>2014-05-14</t>
  </si>
  <si>
    <t>RPZP.01.01.02-32-093/10-07</t>
  </si>
  <si>
    <t>UDA-RPZP.01.01.02-32-093/10-07</t>
  </si>
  <si>
    <t>64710f1538</t>
  </si>
  <si>
    <t>RPZP.01.01.02-32-093/10</t>
  </si>
  <si>
    <t>2014-01-22</t>
  </si>
  <si>
    <t xml:space="preserve">Wdrożenie innowacyjnego procesu wytwarzania termoplastycznych granulatów TPE w Zakładzie Przemysłu Gumowego „STARGUM” w Stargardzie Szczecińskim </t>
  </si>
  <si>
    <t>“STARGUM” ZAKŁAD PRZEMYSŁU GUMOWEGO JAN WINCENTY STANKIEWICZ</t>
  </si>
  <si>
    <t>RPZP.06.02.02-32-005/10-04</t>
  </si>
  <si>
    <t>UDA-RPZP.06.02.02-32-005/10-04</t>
  </si>
  <si>
    <t>c91592816e</t>
  </si>
  <si>
    <t>RPZP.06.02.02-32-005/10</t>
  </si>
  <si>
    <t>Rewitalizacja elewacji budynku Zachodniopomorskiego Urzędu Wojewódzkiego w Szczecinie</t>
  </si>
  <si>
    <t>8511021591</t>
  </si>
  <si>
    <t>Zachodniopomorski Urząd Wojewódzki w Szczecinie</t>
  </si>
  <si>
    <t>914303315</t>
  </si>
  <si>
    <t>914330250</t>
  </si>
  <si>
    <t>000514354</t>
  </si>
  <si>
    <t>RPZP.05.02.02-32-001/10-05</t>
  </si>
  <si>
    <t>UDA-RPZP.05.02.02-32-001/10-05</t>
  </si>
  <si>
    <t>1a2413aee4</t>
  </si>
  <si>
    <t>RPZP.05.02.02-32-001/10</t>
  </si>
  <si>
    <t>Zachowanie, ochrona oraz poprawa stanu obiektu zabytkowego w Widuchowej poprzez remont elewacji, przebudowę budynku administracyjnego i zmianę sposobu użytkowania części strychowej</t>
  </si>
  <si>
    <t>RPZP.01.01.01-32-257/10-03</t>
  </si>
  <si>
    <t>UDA-RPZP.01.01.01-32-257/10-03</t>
  </si>
  <si>
    <t>ba2b296feb</t>
  </si>
  <si>
    <t>RPZP.01.01.01-32-257/10</t>
  </si>
  <si>
    <t>2012-08-16</t>
  </si>
  <si>
    <t>Zakup zasobów informatycznych dla uruchomienia wielodostępowej platformy informatycznej do sprzedaży usług reklamowych, promujących atrakcje turystyczne i kulturalne przez firmę Infoman ze Szczecina.</t>
  </si>
  <si>
    <t>RPZP.05.05.01-32-016/11-05</t>
  </si>
  <si>
    <t>UDA-RPZP.05.05.01-32-016/11-05</t>
  </si>
  <si>
    <t>601b2fc7bb</t>
  </si>
  <si>
    <t>RPZP.05.05.01-32-016/11</t>
  </si>
  <si>
    <t>„Renowacja części wspólnych budynków mieszkalnych położonych w Lipianach przy ul. Plac Wolności 5, 6, 18 i 19, Jedności Narodowej 44 i 46, Mickiewicza 15, Szkolna 15”</t>
  </si>
  <si>
    <t>8531474120</t>
  </si>
  <si>
    <t>Wspólnota Mieszkaniowa „Ratusz” w Lipianach przy Pl. Wolności 5</t>
  </si>
  <si>
    <t>Pl. Wolności</t>
  </si>
  <si>
    <t>915633167</t>
  </si>
  <si>
    <t>915633219</t>
  </si>
  <si>
    <t>320182252</t>
  </si>
  <si>
    <t>2014-10-21</t>
  </si>
  <si>
    <t>RPZP.01.01.03-32-123/10-05</t>
  </si>
  <si>
    <t>UDA-RPZP.01.01.03-32-123/10-05</t>
  </si>
  <si>
    <t>5d816c9ce4</t>
  </si>
  <si>
    <t>RPZP.01.01.03-32-123/10</t>
  </si>
  <si>
    <t>Wdrożenie innowacyjnej technologii produkcji urządzeń dźwigowych w firmie PUHP PILAWA</t>
  </si>
  <si>
    <t>943516335</t>
  </si>
  <si>
    <t>943528435</t>
  </si>
  <si>
    <t>2014-11-17</t>
  </si>
  <si>
    <t>RPZP.01.01.03-32-083/10-04</t>
  </si>
  <si>
    <t>UDA-RPZP.01.01.03-32-083/10-04</t>
  </si>
  <si>
    <t>bbc1afeae8</t>
  </si>
  <si>
    <t>RPZP.01.01.03-32-083/10</t>
  </si>
  <si>
    <t>2014-03-11</t>
  </si>
  <si>
    <t>Wzrost konkurencyjności Enterprise Logistics Sp. z o.o. poprzez inwestycję w innowacyjny system zarządzania flotą transportową</t>
  </si>
  <si>
    <t>8542346035</t>
  </si>
  <si>
    <t>ENTERPRISE LOGISTICS SPÓŁKA Z OGRANICZONĄ ODPOWIEDZIALNOŚCIĄ, Sp. KOMANDYTOWO-AKCYJNA</t>
  </si>
  <si>
    <t>Jana Śniadeckiego</t>
  </si>
  <si>
    <t>+48915790300</t>
  </si>
  <si>
    <t>+48915790301</t>
  </si>
  <si>
    <t>320598981</t>
  </si>
  <si>
    <t>RPZP.01.01.02-32-104/10-02</t>
  </si>
  <si>
    <t>UDA-RPZP.01.01.02-32-104/10-02</t>
  </si>
  <si>
    <t>0f08991a5c</t>
  </si>
  <si>
    <t>RPZP.01.01.02-32-104/10</t>
  </si>
  <si>
    <t>„Rozwój usług w zakresie brandingu i komunikacji kluczem do wzmocnienia pozycji rynkowej Agencji Reklamowej Anny Turkiewicz”</t>
  </si>
  <si>
    <t>8521779177</t>
  </si>
  <si>
    <t>Agencja Reklamowa Anny Turkiewicz Sp. z o. o.</t>
  </si>
  <si>
    <t>918121656</t>
  </si>
  <si>
    <t>914836550</t>
  </si>
  <si>
    <t>810965650</t>
  </si>
  <si>
    <t>RPZP.01.03.01-32-051/12-03</t>
  </si>
  <si>
    <t>UDA-RPZP.01.03.01-32-051/12-03</t>
  </si>
  <si>
    <t>9729948afd</t>
  </si>
  <si>
    <t>RPZP.01.03.01-32-051/12</t>
  </si>
  <si>
    <t>Wdrożenie Systemu Zarządzania Jakością wg normy EN ISO 9001:2008 drogą do poprawy konkurencyjności firmy KDRC Sp. z o. o.</t>
  </si>
  <si>
    <t>914243540</t>
  </si>
  <si>
    <t>RPZP.01.01.02-32-165/10-03</t>
  </si>
  <si>
    <t>UDA-RPZP.01.01.02-32-165/10-03</t>
  </si>
  <si>
    <t>d079bb55dd</t>
  </si>
  <si>
    <t>RPZP.01.01.02-32-165/10</t>
  </si>
  <si>
    <t>2014-12-09</t>
  </si>
  <si>
    <t>Zachodniopomorskie Centrum monitoringu i prognozowania dynamicznych awarii sieci energetycznych</t>
  </si>
  <si>
    <t>7810023663</t>
  </si>
  <si>
    <t>ASTAT Spółka z ograniczoną odpowiedzialnością</t>
  </si>
  <si>
    <t>60-451</t>
  </si>
  <si>
    <t>441</t>
  </si>
  <si>
    <t>0618488871</t>
  </si>
  <si>
    <t>0618488276</t>
  </si>
  <si>
    <t>630033055</t>
  </si>
  <si>
    <t>RPZP.06.04.00-32-004/10-03</t>
  </si>
  <si>
    <t>UDA-RPZP.06.04.00-32-004/10-03</t>
  </si>
  <si>
    <t>7af98b298a</t>
  </si>
  <si>
    <t>RPZP.06.04.00-32-004/10</t>
  </si>
  <si>
    <t>2014-03-25</t>
  </si>
  <si>
    <t>Modernizacja taboru tramwajowego</t>
  </si>
  <si>
    <t>3020000476</t>
  </si>
  <si>
    <t>Tramwaje Szczecińskie Spółka z ograniczoną odpowiedzialnością</t>
  </si>
  <si>
    <t>ul. Sebastiana Klonowica</t>
  </si>
  <si>
    <t>914394011</t>
  </si>
  <si>
    <t>914392638</t>
  </si>
  <si>
    <t>320604492</t>
  </si>
  <si>
    <t>2014-08-05</t>
  </si>
  <si>
    <t>RPZP.03.01.00-32-012/11-06</t>
  </si>
  <si>
    <t>UDA-RPZP.03.01.00-32-012/11-06</t>
  </si>
  <si>
    <t>47c62c46ea</t>
  </si>
  <si>
    <t>RPZP.03.01.00-32-012/11</t>
  </si>
  <si>
    <t>Budowa infrastruktury technicznej dla Beneficjentów Województwa Zachodniopomorskiego - w celu zapewnienia dostępu do szerokopasmowego internetu</t>
  </si>
  <si>
    <t>8571688560</t>
  </si>
  <si>
    <t>Samodzielny Publiczny Zespół Zakładów Opieki Zdrowotnej w Gryficach</t>
  </si>
  <si>
    <t>Niechorska</t>
  </si>
  <si>
    <t>913842061</t>
  </si>
  <si>
    <t>913842168</t>
  </si>
  <si>
    <t>000310284</t>
  </si>
  <si>
    <t>2014-11-07</t>
  </si>
  <si>
    <t>RPZP.04.05.02-32-005/10-01</t>
  </si>
  <si>
    <t>UDA-RPZP.04.05.02-32-005/10-01</t>
  </si>
  <si>
    <t>6433aeb692</t>
  </si>
  <si>
    <t>RPZP.04.05.02-32-005/10</t>
  </si>
  <si>
    <t>„Ochrona zasobów naturalnych i podniesienie poziomu bezpieczeństwa przeciwpożarowego przed skutkami nadzwyczajnych zagrożeń w Gminie Resko”</t>
  </si>
  <si>
    <t>RPZP.01.01.03-32-070/10-02</t>
  </si>
  <si>
    <t>UDA-RPZP.01.01.03-32-070/10-02</t>
  </si>
  <si>
    <t>a98e5eb1d1</t>
  </si>
  <si>
    <t>RPZP.01.01.03-32-070/10</t>
  </si>
  <si>
    <t>2014-05-26</t>
  </si>
  <si>
    <t>"Wdrożenie innowacyjnej technologii personalizacji i kopertowania w firmie ABA Papier Int. niezbędnym elementem umożliwiającym świadczenie usług korespondencji masowej"</t>
  </si>
  <si>
    <t>ABA Papier Int. Spółka z ograniczoną odpowiedzialnością</t>
  </si>
  <si>
    <t>(91)4193830</t>
  </si>
  <si>
    <t>(91)4193820</t>
  </si>
  <si>
    <t>2014-05-27</t>
  </si>
  <si>
    <t>RPZP.06.01.01-32-009/11-03</t>
  </si>
  <si>
    <t>UDA-RPZP.06.01.01-32-009/11-03</t>
  </si>
  <si>
    <t>78e3efd452</t>
  </si>
  <si>
    <t>RPZP.06.01.01-32-009/11</t>
  </si>
  <si>
    <t>2014-06-10</t>
  </si>
  <si>
    <t>Podniesienie atrakcyjności turystycznej Gminy Nowe Warpno poprzez budowę trasy rowerowej biegnącej wzdłuż starego nasypu kolejowego</t>
  </si>
  <si>
    <t>RPZP.04.02.00-32-024/11-03</t>
  </si>
  <si>
    <t>UDA-RPZP.04.02.00-32-024/11-03</t>
  </si>
  <si>
    <t>845738d780</t>
  </si>
  <si>
    <t>RPZP.04.02.00-32-024/11</t>
  </si>
  <si>
    <t>2013-07-11</t>
  </si>
  <si>
    <t>2014-03-28</t>
  </si>
  <si>
    <t>„Usprawnienie systemu gospodarki odpadami w Powiecie Sławieńskim poprzez rozbudowę składowiska odpadów w Gwiazdowie”</t>
  </si>
  <si>
    <t>8390005563</t>
  </si>
  <si>
    <t>MIEJSKIE PRZEDSIĘBIORSTWO GOSPODARKI KOMUNALNEJ I MIESZKANIOWEJ SPÓŁKA Z OGRANICZONĄ ODPOWIEDZIALNOŚCIĄ</t>
  </si>
  <si>
    <t>Polanowska</t>
  </si>
  <si>
    <t>598103041</t>
  </si>
  <si>
    <t>770671034</t>
  </si>
  <si>
    <t>RPZP.01.01.02-32-021/10-02</t>
  </si>
  <si>
    <t>UDA-RPZP.01.01.02-32-021/10-02</t>
  </si>
  <si>
    <t>b0fc5114c9</t>
  </si>
  <si>
    <t>RPZP.01.01.02-32-021/10</t>
  </si>
  <si>
    <t>Zwiększenie jakości i dostępności usług Firmy „Wrotniewscy” S.C. w wyniku wdrożenia innowacji produktowej i procesowej w zakresie świadczenia usług pogrzebowych.</t>
  </si>
  <si>
    <t>6690401598</t>
  </si>
  <si>
    <t>Firma „Wrotniewscy” S.C. Hanna, Zbigniew Wrotniewscy, Gabriela Wrotniewska-Niechciał</t>
  </si>
  <si>
    <t>94347-41-73</t>
  </si>
  <si>
    <t>94347-41-73wew.112</t>
  </si>
  <si>
    <t>331083283</t>
  </si>
  <si>
    <t>RPZP.01.01.03-32-069/10-04</t>
  </si>
  <si>
    <t>UDA-RPZP.01.01.03-32-069/10-04</t>
  </si>
  <si>
    <t>168139d3bd</t>
  </si>
  <si>
    <t>RPZP.01.01.03-32-069/10</t>
  </si>
  <si>
    <t>2014-03-31</t>
  </si>
  <si>
    <t>"Budowa innowacyjnej infrastruktury teleinformatycznej umożliwiającej firmie Espol Sp. z o.o. świadczenie nowoczesnych usług wykorzystujących technologię IPTV"</t>
  </si>
  <si>
    <t>(91)3333333</t>
  </si>
  <si>
    <t>(91)3333334</t>
  </si>
  <si>
    <t>RPZP.01.01.02-32-105/10-03</t>
  </si>
  <si>
    <t>UDA-RPZP.01.01.02-32-105/10-03</t>
  </si>
  <si>
    <t>8cfa89f131</t>
  </si>
  <si>
    <t>RPZP.01.01.02-32-105/10</t>
  </si>
  <si>
    <t>SAN bez barier – innowacja w Sanatorium SAN kluczem do pozyskania nowych odbiorców z kraju i zagranicy</t>
  </si>
  <si>
    <t>8522490119</t>
  </si>
  <si>
    <t>Sanatorium SAN Sp. z o.o.</t>
  </si>
  <si>
    <t>+48505071685</t>
  </si>
  <si>
    <t>+48943526449</t>
  </si>
  <si>
    <t>320245580</t>
  </si>
  <si>
    <t>RPZP.04.04.00-32-009/11-05</t>
  </si>
  <si>
    <t>UDA-RPZP.04.04.00-32-009/11-05</t>
  </si>
  <si>
    <t>f1493f3c0d</t>
  </si>
  <si>
    <t>RPZP.04.04.00-32-009/11</t>
  </si>
  <si>
    <t>Ograniczenie emisji pyłów przez modernizację instalacji odpylania dla dwóch kotłów WR 10-015 na terenie kotłowni PEC Sp. z o.o. w Świnoujściu</t>
  </si>
  <si>
    <t>8550003746</t>
  </si>
  <si>
    <t>Daszyńskiego</t>
  </si>
  <si>
    <t>(0-91)3213913</t>
  </si>
  <si>
    <t>(091)3224659</t>
  </si>
  <si>
    <t>811113334</t>
  </si>
  <si>
    <t>RPZP.01.01.03-32-079/12-01</t>
  </si>
  <si>
    <t>UDA-RPZP.01.01.03-32-079/12-01</t>
  </si>
  <si>
    <t>9693a24487</t>
  </si>
  <si>
    <t>RPZP.01.01.03-32-079/12</t>
  </si>
  <si>
    <t>2013-04-01</t>
  </si>
  <si>
    <t>Zakup i wdrożenie nowej technologii produkcji okien z tworzywa sztucznego</t>
  </si>
  <si>
    <t>5971520880</t>
  </si>
  <si>
    <t>Karaszewski Bartłomiej B.FT</t>
  </si>
  <si>
    <t>Szosa do Lipian</t>
  </si>
  <si>
    <t>+48957466244</t>
  </si>
  <si>
    <t>+48957460686</t>
  </si>
  <si>
    <t>812542480</t>
  </si>
  <si>
    <t>RPZP.01.01.03-32-157/12-02</t>
  </si>
  <si>
    <t>UDA-RPZP.01.01.03-32-157/12-02</t>
  </si>
  <si>
    <t>2abf110af7</t>
  </si>
  <si>
    <t>RPZP.01.01.03-32-157/12</t>
  </si>
  <si>
    <t>Podniesienie konkurencyjności ZPS „DOBOSZ” Daniel Dobosz poprzez wdrożenie nowych na świecie technologii dla mas cukierniczych umożliwiających opracowanie własnych innowacji produktowych</t>
  </si>
  <si>
    <t>8512731366</t>
  </si>
  <si>
    <t>Zakład Produkcji Spożywczej "DOBOSZ" Daniel Dobosz</t>
  </si>
  <si>
    <t>Kwiatkowskiego</t>
  </si>
  <si>
    <t>914808640</t>
  </si>
  <si>
    <t>914808615</t>
  </si>
  <si>
    <t>320068237</t>
  </si>
  <si>
    <t>2014-01-07</t>
  </si>
  <si>
    <t>RPZP.01.02.01-32-008/11-03</t>
  </si>
  <si>
    <t>UDA-RPZP.01.02.01-32-008/11-03</t>
  </si>
  <si>
    <t>96f6d38795</t>
  </si>
  <si>
    <t>RPZP.01.02.01-32-008/11</t>
  </si>
  <si>
    <t>Wzrost poziomu jakości i zakresu proinnowacyjnych usług świadczonych przez Koszalińską Agencję Rozwoju Regionalnego S.A. poprzez remont obiektów wraz z zakupem niezbędnego wyposażenia.</t>
  </si>
  <si>
    <t>6691429630</t>
  </si>
  <si>
    <t>Koszalińska Agencja Rozwoju Regionalnego S.A.</t>
  </si>
  <si>
    <t>75-216</t>
  </si>
  <si>
    <t>94341-63-30</t>
  </si>
  <si>
    <t>94341-60-88</t>
  </si>
  <si>
    <t>330453619</t>
  </si>
  <si>
    <t>RPZP.04.01.00-32-009/11-06</t>
  </si>
  <si>
    <t>UDA-RPZP.04.01.00-32-009/11-06</t>
  </si>
  <si>
    <t>ce71d3eb87</t>
  </si>
  <si>
    <t>RPZP.04.01.00-32-009/11</t>
  </si>
  <si>
    <t>Budowa biogazowni rolniczej o mocy 1,0 MW w miejscowości Byszewo</t>
  </si>
  <si>
    <t>41 Energia odnawialna: biomasa</t>
  </si>
  <si>
    <t>2530315787</t>
  </si>
  <si>
    <t>"EL-KA" Spółka z ograniczoną odpowiedzialnością</t>
  </si>
  <si>
    <t>Byszewo</t>
  </si>
  <si>
    <t>913918314</t>
  </si>
  <si>
    <t>913918208</t>
  </si>
  <si>
    <t>320853189</t>
  </si>
  <si>
    <t>RPZP.04.05.01-32-018/11-05</t>
  </si>
  <si>
    <t>UDA-RPZP.04.05.01-32-018/11-05</t>
  </si>
  <si>
    <t>82537acad8</t>
  </si>
  <si>
    <t>RPZP.04.05.01-32-018/11</t>
  </si>
  <si>
    <t>Zahamowanie strat bioróżnorodności biologicznej zagrożonych wyginięciem i rzadkich gatunków ryb w ochronie ex situ poprzez rozbudowę Ośrodka Hodowlano-Zarybieniowego PZW Liśnica w Kościernicy</t>
  </si>
  <si>
    <t>6692129976</t>
  </si>
  <si>
    <t>Okręg Polskiego Związku Wędkarskiego w Koszalinie</t>
  </si>
  <si>
    <t>75-838</t>
  </si>
  <si>
    <t>+48943425066</t>
  </si>
  <si>
    <t>330901590</t>
  </si>
  <si>
    <t>2014-11-04</t>
  </si>
  <si>
    <t>RPZP.01.01.02-32-026/10-03</t>
  </si>
  <si>
    <t>UDA-RPZP.01.01.02-32-026/10-03</t>
  </si>
  <si>
    <t>f954626bfb</t>
  </si>
  <si>
    <t>RPZP.01.01.02-32-026/10</t>
  </si>
  <si>
    <t>Wprowadzenie innowacyjnego produktu - okien z energooszczędnych profili VEKA Alphaline 90 - poprzez wdrożenie specjalistycznych maszyn i budowę nowej hali firmy WESA SAWICCY w Tanowie.</t>
  </si>
  <si>
    <t>(91)3126888</t>
  </si>
  <si>
    <t>(91)3126900</t>
  </si>
  <si>
    <t>2014-12-11</t>
  </si>
  <si>
    <t>RPZP.06.01.01-32-002/10-04</t>
  </si>
  <si>
    <t>UDA-RPZP.06.01.01-32-002/10-04</t>
  </si>
  <si>
    <t>7ccf05838a</t>
  </si>
  <si>
    <t>RPZP.06.01.01-32-002/10</t>
  </si>
  <si>
    <t>Budowa nabrzeża obsługi jednostek pasażerskich oraz turystyki żeglarskiej na prawym brzegu rzeki Odry Wschodniej km 717,5 -718,6. Nabrzeże pasażerskie – północne</t>
  </si>
  <si>
    <t>000528333</t>
  </si>
  <si>
    <t>RPZP.05.05.01-32-002/11-04</t>
  </si>
  <si>
    <t>UDA-RPZP.05.05.01-32-002/11-04</t>
  </si>
  <si>
    <t>29458463cf</t>
  </si>
  <si>
    <t>RPZP.05.05.01-32-002/11</t>
  </si>
  <si>
    <t>2014-04-17</t>
  </si>
  <si>
    <t>2014-12-03</t>
  </si>
  <si>
    <t>Rewitalizacja Centrum Barwic - przebudowa Placu Wolności</t>
  </si>
  <si>
    <t>Gmina Barwice</t>
  </si>
  <si>
    <t>Zwyciezców</t>
  </si>
  <si>
    <t>943736309</t>
  </si>
  <si>
    <t>943736349</t>
  </si>
  <si>
    <t>RPZP.01.01.02-32-063/10-05</t>
  </si>
  <si>
    <t>UDA-RPZP.01.01.02-32-063/10-05</t>
  </si>
  <si>
    <t>af946144d9</t>
  </si>
  <si>
    <t>RPZP.01.01.02-32-063/10</t>
  </si>
  <si>
    <t>Zapewnienie wysokiej jakości produkowanych przez HKL DEKORACJA OKIEN Sp. z o.o. przesłon okiennych dzięki automatyzacji procesów produkcyjnych</t>
  </si>
  <si>
    <t>9551942642</t>
  </si>
  <si>
    <t>HKL DEKORACJA OKIEN Spółka z ograniczoną odpowiedzialnością</t>
  </si>
  <si>
    <t>ul. Wisławy Szymborskiej</t>
  </si>
  <si>
    <t>(91)432-11-95</t>
  </si>
  <si>
    <t>(91)886-50-70</t>
  </si>
  <si>
    <t>811899346</t>
  </si>
  <si>
    <t>RPZP.01.01.03-32-008/10-06</t>
  </si>
  <si>
    <t>UDA-RPZP.01.01.03-32-008/10-06</t>
  </si>
  <si>
    <t>84a5f68f43</t>
  </si>
  <si>
    <t>RPZP.01.01.03-32-008/10</t>
  </si>
  <si>
    <t>2014-04-24</t>
  </si>
  <si>
    <t>2014-09-25</t>
  </si>
  <si>
    <t xml:space="preserve">Wzrost konkurencyjności firmy JOT-KA na rynku producentów konstrukcji stalowych poprzez inwestycje w nowe technologie </t>
  </si>
  <si>
    <t>8510018641</t>
  </si>
  <si>
    <t>JOT-KA Przedsiębiorstwo Wielobranżowe Usług i Produkcji Metalowej Józef Klimowicz</t>
  </si>
  <si>
    <t>71-703</t>
  </si>
  <si>
    <t>Ks. Wacława Blizińskiego</t>
  </si>
  <si>
    <t>(91)8129430-31</t>
  </si>
  <si>
    <t>(91)8129432</t>
  </si>
  <si>
    <t>008188434</t>
  </si>
  <si>
    <t>2014-09-26</t>
  </si>
  <si>
    <t>RPZP.01.01.02-32-044/10-04</t>
  </si>
  <si>
    <t>UDA-RPZP.01.01.02-32-044/10-04</t>
  </si>
  <si>
    <t>29e2c0743d</t>
  </si>
  <si>
    <t>RPZP.01.01.02-32-044/10</t>
  </si>
  <si>
    <t>Wdrożenie nowoczesnych technologii produkcyjnych w firmie Lastrik w Koszalinie, w celu usprawnienia działalności, wzrostu wydajności produkcji i rentowności działalności.</t>
  </si>
  <si>
    <t>Fabryka Okien i Drzwi PCV „Lastrik” Sp. z o.o.</t>
  </si>
  <si>
    <t>RPZP.01.01.03-32-180/12-04</t>
  </si>
  <si>
    <t>UDA-RPZP.01.01.03-32-180/12-04</t>
  </si>
  <si>
    <t>RPZP.01.01.03-32-180/12</t>
  </si>
  <si>
    <t>Zakup innowacyjnej na skalę międzynarodową linii technologicznej do czyszczenia i metalizacji powierzchni stalowych w celu zwiększenia konkurencyjności firmy ZUSIM Sp. z o.o.</t>
  </si>
  <si>
    <t>8522258569</t>
  </si>
  <si>
    <t>Zakład Usług Stoczniowych i Mostowych Sp. z o.o.</t>
  </si>
  <si>
    <t>0918145067</t>
  </si>
  <si>
    <t>811928958</t>
  </si>
  <si>
    <t>RPZP.01.03.01-32-046/11-03</t>
  </si>
  <si>
    <t>UDA-RPZP.01.03.01-32-046/11-03</t>
  </si>
  <si>
    <t>59d23e5665</t>
  </si>
  <si>
    <t>RPZP.01.03.01-32-046/11</t>
  </si>
  <si>
    <t>Doradztwo w zakresie projektowania, wdrażania i doskonalenia nowego produktu kluczem do sukcesu rynkowego PPHU DUOMAT 2</t>
  </si>
  <si>
    <t>PRZEDSIĘBIORSTWO PRODUKCYJNO HANDLOWO USŁUGOWE - „DUOMAT 2” - Okonowicz Michał</t>
  </si>
  <si>
    <t>604263344</t>
  </si>
  <si>
    <t>957654155</t>
  </si>
  <si>
    <t>RPZP.04.01.00-32-004/11-03</t>
  </si>
  <si>
    <t>UDA-RPZP.04.01.00-32-004/11-03</t>
  </si>
  <si>
    <t>b0c2f90f7c</t>
  </si>
  <si>
    <t>RPZP.04.01.00-32-004/11</t>
  </si>
  <si>
    <t>2014-12-15</t>
  </si>
  <si>
    <t>Budowa farmy wiatrowej o mocy 10,5 MW w gminie Resko</t>
  </si>
  <si>
    <t>5270019532</t>
  </si>
  <si>
    <t>PGE Energia Odnawialna Spółka Akcyjna</t>
  </si>
  <si>
    <t>00-876</t>
  </si>
  <si>
    <t>59A</t>
  </si>
  <si>
    <t>224331100</t>
  </si>
  <si>
    <t>226242555</t>
  </si>
  <si>
    <t>010440872</t>
  </si>
  <si>
    <t>RPZP.05.05.01-32-032/11-04</t>
  </si>
  <si>
    <t>UDA-RPZP.05.05.01-32-032/11-04</t>
  </si>
  <si>
    <t>RPZP.05.05.01-32-032/11</t>
  </si>
  <si>
    <t>2013-02-12</t>
  </si>
  <si>
    <t>Zagospodarowanie Parku w Delcie Młynówki</t>
  </si>
  <si>
    <t>957461704</t>
  </si>
  <si>
    <t>2014-10-23</t>
  </si>
  <si>
    <t>RPZP.01.01.03-32-009/12-06</t>
  </si>
  <si>
    <t>UDA-RPZP.01.01.03-32-009/12-06</t>
  </si>
  <si>
    <t>3ff942087b</t>
  </si>
  <si>
    <t>RPZP.01.01.03-32-009/12</t>
  </si>
  <si>
    <t>2014-05-15</t>
  </si>
  <si>
    <t>Nowe technologie kluczem do wzmocnienia pozycji spółki Ferroplast na rynkach zagranicznych</t>
  </si>
  <si>
    <t>6722065489</t>
  </si>
  <si>
    <t>FERROPLAST Zbigniew, Elżbieta, Dawid Rybiccy Spółka Jawna</t>
  </si>
  <si>
    <t>Świdwinek</t>
  </si>
  <si>
    <t>+48943652456</t>
  </si>
  <si>
    <t>+48943654038</t>
  </si>
  <si>
    <t>320937851</t>
  </si>
  <si>
    <t>RPZP.01.03.01-32-050/12-03</t>
  </si>
  <si>
    <t>UDA-RPZP.01.03.01-32-050/12-03</t>
  </si>
  <si>
    <t>5bbb46551e</t>
  </si>
  <si>
    <t>RPZP.01.03.01-32-050/12</t>
  </si>
  <si>
    <t>2014-05-28</t>
  </si>
  <si>
    <t>Wdrożenie Systemu Zarządzania w laboratorium wg ISO 17025:2005 drogą do poprawy konkurencyjności firmy SB LAB</t>
  </si>
  <si>
    <t>8581251669</t>
  </si>
  <si>
    <t>SB-LAB Laboratorium Ochrony Środowiska i Środowiska Pracy Bogusław Solecki</t>
  </si>
  <si>
    <t>74-101</t>
  </si>
  <si>
    <t>Krasińskiego</t>
  </si>
  <si>
    <t>608894642</t>
  </si>
  <si>
    <t>321191520</t>
  </si>
  <si>
    <t>RPZP.01.01.02-32-013/10-04</t>
  </si>
  <si>
    <t>UDA-RPZP.01.01.02-32-013/10-04</t>
  </si>
  <si>
    <t>2ac7d93949</t>
  </si>
  <si>
    <t>RPZP.01.01.02-32-013/10</t>
  </si>
  <si>
    <t>Wzrost konkurencyjności MONPAT Sp. j. poprzez wdrożenie innowacyjnej technologii obróbki płyt meblowych</t>
  </si>
  <si>
    <t>8512537055</t>
  </si>
  <si>
    <t>MONPAT - Patryk Cześniewicz i Monika Cześniewicz Spółka Jawna</t>
  </si>
  <si>
    <t>ul. Ofiar Stutthofu</t>
  </si>
  <si>
    <t>913175413</t>
  </si>
  <si>
    <t>811680501</t>
  </si>
  <si>
    <t>RPZP.01.01.03-32-160/12-03</t>
  </si>
  <si>
    <t>UDA-RPZP.01.01.03-32-160/12-03</t>
  </si>
  <si>
    <t>d85225caf9</t>
  </si>
  <si>
    <t>RPZP.01.01.03-32-160/12</t>
  </si>
  <si>
    <t>2014-05-31</t>
  </si>
  <si>
    <t>2014-05-08</t>
  </si>
  <si>
    <t>Zakup i wdrożenie w pełni skomputeryzowanej linii mieszającej do podłoży ogrodniczych nowej generacji</t>
  </si>
  <si>
    <t>"BIO-PRODUKTY TORF-KORA-PALETY" SPÓŁKA Z OGRANICZONĄ ODPOWIEDZIALNOSCIĄ</t>
  </si>
  <si>
    <t>601665972</t>
  </si>
  <si>
    <t>913860117</t>
  </si>
  <si>
    <t>RPZP.06.02.02-32-010/11-05</t>
  </si>
  <si>
    <t>UDA-RPZP.06.02.02-32-010/11-05</t>
  </si>
  <si>
    <t>92966ea944</t>
  </si>
  <si>
    <t>RPZP.06.02.02-32-010/11</t>
  </si>
  <si>
    <t>2014-06-02</t>
  </si>
  <si>
    <t>"Renowacja kościoła pw. Św. Józefa Oblubieńca NMP w Szczecinie wraz z jego otoczeniem"</t>
  </si>
  <si>
    <t>9551300777</t>
  </si>
  <si>
    <t>Parafia Rzymskokatolicka pw. św. Józefa w Szczecinie</t>
  </si>
  <si>
    <t>70-115</t>
  </si>
  <si>
    <t>Połabska</t>
  </si>
  <si>
    <t>91482-30-32</t>
  </si>
  <si>
    <t>040044785</t>
  </si>
  <si>
    <t>RPZP.04.05.01-32-012/11-01</t>
  </si>
  <si>
    <t>UDA-RPZP.04.05.01-32-012/11-01</t>
  </si>
  <si>
    <t>3366fbf5be</t>
  </si>
  <si>
    <t>RPZP.04.05.01-32-012/11</t>
  </si>
  <si>
    <t>Budowa zagrody pokazowej żubrów w gminie Mirosławiec</t>
  </si>
  <si>
    <t>8521400870</t>
  </si>
  <si>
    <t>Zachodniopomorskie Towarzystwo Przyrodnicze</t>
  </si>
  <si>
    <t>71-415</t>
  </si>
  <si>
    <t>913972935</t>
  </si>
  <si>
    <t>810681817</t>
  </si>
  <si>
    <t>RPZP.01.01.02-32-101/10-02</t>
  </si>
  <si>
    <t>UDA-RPZP.01.01.02-32-101/10-02</t>
  </si>
  <si>
    <t>0d10ff06bc</t>
  </si>
  <si>
    <t>RPZP.01.01.02-32-101/10</t>
  </si>
  <si>
    <t>Rozbudowa zasobów produkcyjnych firmy Voigt Promotion Sp. z o.o. w celu rozszerzenia oferty i zwiększenia efektywności działania na rynku międzynarodowym.</t>
  </si>
  <si>
    <t>Voigt Promotion Sp z o. o.</t>
  </si>
  <si>
    <t>38c</t>
  </si>
  <si>
    <t>914312993</t>
  </si>
  <si>
    <t>914690548</t>
  </si>
  <si>
    <t>RPZP.01.01.03-32-148/12-01</t>
  </si>
  <si>
    <t>UDA-RPZP.01.01.03-32-148/12-01</t>
  </si>
  <si>
    <t>75016027cf</t>
  </si>
  <si>
    <t>RPZP.01.01.03-32-148/12</t>
  </si>
  <si>
    <t xml:space="preserve">Wzrost konkurencyjności i innowacyjności ZBM MADREW poprzez inwestycję w nową technologię produkcji maszyn i urządzeń dla przemysłu drzewnego </t>
  </si>
  <si>
    <t>6731402118</t>
  </si>
  <si>
    <t>Zakład Budowy Maszyn MADREW Andrzej Bobrycki</t>
  </si>
  <si>
    <t>Harcerska</t>
  </si>
  <si>
    <t>943720792</t>
  </si>
  <si>
    <t>943743961</t>
  </si>
  <si>
    <t>320779955</t>
  </si>
  <si>
    <t>RPZP.01.03.02-32-002/14-01</t>
  </si>
  <si>
    <t>UDA-RPZP.01.03.02-32-002/14-01</t>
  </si>
  <si>
    <t>03acc138f7</t>
  </si>
  <si>
    <t>RPZP.01.03.02-32-002/14</t>
  </si>
  <si>
    <t>2014-06-20</t>
  </si>
  <si>
    <t>Misje eksportowe - etap IV</t>
  </si>
  <si>
    <t>914467102</t>
  </si>
  <si>
    <t>RPZP.01.03.01-32-050/11-07</t>
  </si>
  <si>
    <t>UDA-RPZP.01.03.01-32-050/11-07</t>
  </si>
  <si>
    <t>3a8ecef680</t>
  </si>
  <si>
    <t>RPZP.01.03.01-32-050/11</t>
  </si>
  <si>
    <t>2014-05-12</t>
  </si>
  <si>
    <t>Doradztwo w zakresie dokumentacji technicznej małej elektrowni wiatrowej.</t>
  </si>
  <si>
    <t>TEKMAR WIOLETTA PIASECKA</t>
  </si>
  <si>
    <t>RPZP.05.03.00-32-015/10-02</t>
  </si>
  <si>
    <t>UDA-RPZP.05.03.00-32-015/10-02</t>
  </si>
  <si>
    <t>c51170057f</t>
  </si>
  <si>
    <t>RPZP.05.03.00-32-015/10</t>
  </si>
  <si>
    <t>Budowa ścieżki rowerowej na odcinku Pyrzyce ul. Ciepłownicza do granic gminy Pyrzyce w miejscowości Brzesko</t>
  </si>
  <si>
    <t>RPZP.01.02.02-32-012/13-01</t>
  </si>
  <si>
    <t>UDA-RPZP.01.02.02-32-012/13-01</t>
  </si>
  <si>
    <t>90f3959de2</t>
  </si>
  <si>
    <t>RPZP.01.02.02-32-012/13</t>
  </si>
  <si>
    <t>2014-09-30</t>
  </si>
  <si>
    <t>„Stworzenie specjalistycznego laboratorium badawczego firmy SCL Sp. z o.o. do prowadzenia badań naukowych, w celu pozyskania nowego rozwiązania technologicznego w dziedzinie łączności i telemetrii"</t>
  </si>
  <si>
    <t>5992679410</t>
  </si>
  <si>
    <t>SCL Spółka z ograniczoną odpowiedzialnością</t>
  </si>
  <si>
    <t>71-035</t>
  </si>
  <si>
    <t>Okulickiego</t>
  </si>
  <si>
    <t>(91)8851851</t>
  </si>
  <si>
    <t>(91)8851451</t>
  </si>
  <si>
    <t>211066091</t>
  </si>
  <si>
    <t>RPZP.01.02.02-32-003/10-06</t>
  </si>
  <si>
    <t>UDA-RPZP.01.02.02-32-003/10-06</t>
  </si>
  <si>
    <t>86d5fb7f94</t>
  </si>
  <si>
    <t>RPZP.01.02.02-32-003/10</t>
  </si>
  <si>
    <t>Centrum Biologii Molekularnej i Biotechnologii</t>
  </si>
  <si>
    <t>+48914441172</t>
  </si>
  <si>
    <t>+48914441174</t>
  </si>
  <si>
    <t>RPZP.04.05.01-32-017/11-04</t>
  </si>
  <si>
    <t>UDA-RPZP.04.05.01-32-017/11-04</t>
  </si>
  <si>
    <t>556f193ba9</t>
  </si>
  <si>
    <t>RPZP.04.05.01-32-017/11</t>
  </si>
  <si>
    <t>2013-11-19</t>
  </si>
  <si>
    <t xml:space="preserve">Budowa ścieżki edukacji ekologicznej promującej bioróżnorodność zabytkowego parku w Krzecku </t>
  </si>
  <si>
    <t>(94)3650301</t>
  </si>
  <si>
    <t>(94)3650300</t>
  </si>
  <si>
    <t>RPZP.01.01.03-32-074/12-03</t>
  </si>
  <si>
    <t>UDA-RPZP.01.01.03-32-074/12-03</t>
  </si>
  <si>
    <t>f4fb98e43a</t>
  </si>
  <si>
    <t>RPZP.01.01.03-32-074/12</t>
  </si>
  <si>
    <t xml:space="preserve">„Rozbudowa B&amp;S sp. z o.o. o stanowiska przecinarek CNC do cięcia laserowego oraz cięcia plazmowego” </t>
  </si>
  <si>
    <t>9552327643</t>
  </si>
  <si>
    <t>B&amp;S spółka z ograniczoną odpowiedzialnością</t>
  </si>
  <si>
    <t>+48601733502</t>
  </si>
  <si>
    <t>+48918145086</t>
  </si>
  <si>
    <t>321168426</t>
  </si>
  <si>
    <t>RPZP.01.01.02-32-261/10-03</t>
  </si>
  <si>
    <t>UDA-RPZP.01.01.02-32-261/10-03</t>
  </si>
  <si>
    <t>18451e2a19</t>
  </si>
  <si>
    <t>RPZP.01.01.02-32-261/10</t>
  </si>
  <si>
    <t>Podniesienie jakości produktów w przedsiębiorstwie PUHP PILAWA poprzez zakup nowoczesnych maszyn do obróbki plastycznej blachy</t>
  </si>
  <si>
    <t>Przedsiębiorstwo Usługowo – Handlowo –Produkcyjne PILAWA Eugeniusz Pilawa</t>
  </si>
  <si>
    <t>2014-10-22</t>
  </si>
  <si>
    <t>RPZP.06.01.01-32-002/13-03</t>
  </si>
  <si>
    <t>UDA-RPZP.06.01.01-32-002/13-03</t>
  </si>
  <si>
    <t>ac1cacedfd</t>
  </si>
  <si>
    <t>RPZP.06.01.01-32-002/13</t>
  </si>
  <si>
    <t>Remont nabrzeża wschodniego oraz budowa falochronu i pomostów Portu Jachtowego Mariny „Pogoń” stanowiącego element infrastruktury Zachodniopomorskiego Szlaku Żeglarskiego</t>
  </si>
  <si>
    <t>9550011516</t>
  </si>
  <si>
    <t>Stowarzyszenie Euro Jachtklub "Pogoń"</t>
  </si>
  <si>
    <t>+48602808280</t>
  </si>
  <si>
    <t>+48914624657</t>
  </si>
  <si>
    <t>810724225</t>
  </si>
  <si>
    <t>RPZP.04.05.02-32-030/10-01</t>
  </si>
  <si>
    <t>UDA-RPZP.04.05.02-32-030/10-01</t>
  </si>
  <si>
    <t>e5a4d57b68</t>
  </si>
  <si>
    <t>RPZP.04.05.02-32-030/10</t>
  </si>
  <si>
    <t>2013-09-01</t>
  </si>
  <si>
    <t>Poprawa bezpieczeństwa w obszarze działania Ochotniczej Straży Pożarnej w Dobrzanach poprzez zakup ciężkiego samochodu ratowniczo-gaśniczego</t>
  </si>
  <si>
    <t>8542231220</t>
  </si>
  <si>
    <t>Gmina Dobrzany</t>
  </si>
  <si>
    <t>(091)562-02-01</t>
  </si>
  <si>
    <t>(091)562-02-04</t>
  </si>
  <si>
    <t>811685674</t>
  </si>
  <si>
    <t>RPZP.01.01.03-32-022/12-01</t>
  </si>
  <si>
    <t>UDA-RPZP.01.01.03-32-022/12-01</t>
  </si>
  <si>
    <t>6b9cb6cb66</t>
  </si>
  <si>
    <t>RPZP.01.01.03-32-022/12</t>
  </si>
  <si>
    <t>Innowacyjny proces przygotowania do naprawy bezwykopowej ciągów rurowych poprzez zastosowanie nowoczesnego inspekcyjnego robota frezującego wraz z oprzyrządowaniem</t>
  </si>
  <si>
    <t>6691585181</t>
  </si>
  <si>
    <t>"Retel" Anna Świdroń</t>
  </si>
  <si>
    <t>607573243</t>
  </si>
  <si>
    <t>(94)3466074</t>
  </si>
  <si>
    <t>330891348</t>
  </si>
  <si>
    <t>RPZP.01.03.01-32-047/12-02</t>
  </si>
  <si>
    <t>UDA-RPZP.01.03.01-32-047/12-02</t>
  </si>
  <si>
    <t>98725b41be</t>
  </si>
  <si>
    <t>RPZP.01.03.01-32-047/12</t>
  </si>
  <si>
    <t>2013-06-01</t>
  </si>
  <si>
    <t>„Planowanie procesu inwestycyjnego w firmie Ośrodek Wczasowo- Rehabilitacyjny Piramida II Andrzej Panek poprzez doradztwo w zakresie przygotowania dokumentacji technicznej”</t>
  </si>
  <si>
    <t>OŚRODEK WCZASOWO- REHABILITACYJNY PIRAMIDA II ANDRZEJ PANEK</t>
  </si>
  <si>
    <t>943142524</t>
  </si>
  <si>
    <t>RPZP.01.01.02-32-194/10-02</t>
  </si>
  <si>
    <t>UDA-RPZP.01.01.02-32-194/10-02</t>
  </si>
  <si>
    <t>a6f490f4b6</t>
  </si>
  <si>
    <t>RPZP.01.01.02-32-194/10</t>
  </si>
  <si>
    <t>Zakup innowacyjnej linii technologicznej do czyszczenia i zabezpieczania powierzchni stalowych w celu zwiększenia konkurencyjności firmy Navicor Sp. z o.o.</t>
  </si>
  <si>
    <t>+48(0)914000028</t>
  </si>
  <si>
    <t>+48(0)914000039</t>
  </si>
  <si>
    <t>RPZP.01.01.02-32-024/10-03</t>
  </si>
  <si>
    <t>UDA-RPZP.01.01.02-32-024/10-03</t>
  </si>
  <si>
    <t>e94a790704</t>
  </si>
  <si>
    <t>RPZP.01.01.02-32-024/10</t>
  </si>
  <si>
    <t>2011-07-10</t>
  </si>
  <si>
    <t>2014-07-09</t>
  </si>
  <si>
    <t>Poprawa konkurencyjności Spółki Drogbud poprzez budowę nieruchomości magazynowo-biurowej i zakup innowacyjnych maszyn użytkowych</t>
  </si>
  <si>
    <t>8542302339</t>
  </si>
  <si>
    <t>DROGBUD spółka z ograniczoną odpowiedzialnością</t>
  </si>
  <si>
    <t>Lotników</t>
  </si>
  <si>
    <t>663353558</t>
  </si>
  <si>
    <t>61-221-58-21</t>
  </si>
  <si>
    <t>320308121</t>
  </si>
  <si>
    <t>RPZP.01.01.03-32-048/12-05</t>
  </si>
  <si>
    <t>UDA-RPZP.01.01.03-32-048/12-05</t>
  </si>
  <si>
    <t>55ee0c6b49</t>
  </si>
  <si>
    <t>RPZP.01.01.03-32-048/12</t>
  </si>
  <si>
    <t>Rozwój technologii produkcyjnej poprzez innowacyjne inwestycje</t>
  </si>
  <si>
    <t>Interplastik Spółka z ograniczoną odpowiedzialnością</t>
  </si>
  <si>
    <t>469</t>
  </si>
  <si>
    <t>616601205</t>
  </si>
  <si>
    <t>616601349</t>
  </si>
  <si>
    <t>2014-09-08</t>
  </si>
  <si>
    <t>RPZP.01.01.02-32-036/10-02</t>
  </si>
  <si>
    <t>UDA-RPZP.01.01.02-32-036/10-02</t>
  </si>
  <si>
    <t>234a41e892</t>
  </si>
  <si>
    <t>RPZP.01.01.02-32-036/10</t>
  </si>
  <si>
    <t>Budowa instalacji do obróbki powierzchni konstrukcji stalowych</t>
  </si>
  <si>
    <t>SINKOS Sp. z o.o.</t>
  </si>
  <si>
    <t>RPZP.01.01.03-32-001/12-02</t>
  </si>
  <si>
    <t>UDA-RPZP.01.01.03-32-001/12-02</t>
  </si>
  <si>
    <t>e013c484f5</t>
  </si>
  <si>
    <t>RPZP.01.01.03-32-001/12</t>
  </si>
  <si>
    <t>Wdrożenie trójwymiarowej diagnostyki stomatologicznej w technologii tomografii stożkowej CBCT</t>
  </si>
  <si>
    <t>8551182662</t>
  </si>
  <si>
    <t>Indywidualna Specjalistyczna Praktyka Lekarska Lek. Dentysta Cezary Kabaciński Stomatologia Ogólna</t>
  </si>
  <si>
    <t>Bohaterów Września</t>
  </si>
  <si>
    <t>83</t>
  </si>
  <si>
    <t>91/3270770</t>
  </si>
  <si>
    <t>810426574</t>
  </si>
  <si>
    <t>RPZP.02.01.07-32-001/13-01</t>
  </si>
  <si>
    <t>UDA-RPZP.02.01.07-32-001/13-01</t>
  </si>
  <si>
    <t>50ad73f4cd</t>
  </si>
  <si>
    <t>RPZP.02.01.07-32-001/13</t>
  </si>
  <si>
    <t>Modernizacja kolejowego taboru pasażerskiego o napędzie elektrycznym</t>
  </si>
  <si>
    <t>RPZP.01.01.03-32-113/12-05</t>
  </si>
  <si>
    <t>UDA-RPZP.01.01.03-32-113/12-05</t>
  </si>
  <si>
    <t>4964e69cdd</t>
  </si>
  <si>
    <t>RPZP.01.01.03-32-113/12</t>
  </si>
  <si>
    <t>2014-10-08</t>
  </si>
  <si>
    <t>”Wdrożenie innowacyjnej technologii produkcji planarnych komponentów optotelekomunikacyjnych"</t>
  </si>
  <si>
    <t>(0-91)5705213</t>
  </si>
  <si>
    <t>(0-91)5705249</t>
  </si>
  <si>
    <t>2014-10-10</t>
  </si>
  <si>
    <t>RPZP.01.01.03-32-125/12-02</t>
  </si>
  <si>
    <t>UDA-RPZP.01.01.03-32-125/12-02</t>
  </si>
  <si>
    <t>cd46f89bbf</t>
  </si>
  <si>
    <t>RPZP.01.01.03-32-125/12</t>
  </si>
  <si>
    <t>Podniesienie konkurencyjności firmy Andrzej Brodkiewicz poprzez wdrożenie innowacyjnych technologii z zakresu medycyny estetycznej wraz z etapem II</t>
  </si>
  <si>
    <t>8511878653</t>
  </si>
  <si>
    <t>Andrzej Brodkiewicz</t>
  </si>
  <si>
    <t>70-346</t>
  </si>
  <si>
    <t>Stanisława Żółkiewskiego</t>
  </si>
  <si>
    <t>601798066</t>
  </si>
  <si>
    <t>810397134</t>
  </si>
  <si>
    <t>RPZP.01.01.03-32-032/12-03</t>
  </si>
  <si>
    <t>UDA-RPZP.01.01.03-32-032/12-03</t>
  </si>
  <si>
    <t>8480caad8a</t>
  </si>
  <si>
    <t>RPZP.01.01.03-32-032/12</t>
  </si>
  <si>
    <t>Podniesienie konkurencyjności i innowacyjności USŁUGOWEGO ZAKŁADU PRALNICZEGO MAREK SOBCZYK (Kołobrzeg) poprzez zakup nowoczesnych urządzeń - wprowadzenie innowacji procesowej na poziomie kraju.</t>
  </si>
  <si>
    <t>BAŁTYCKA</t>
  </si>
  <si>
    <t>RPZP.01.01.02-32-127/10-04</t>
  </si>
  <si>
    <t>UDA-RPZP.01.01.02-32-127/10-04</t>
  </si>
  <si>
    <t>67f2e8ee7d</t>
  </si>
  <si>
    <t>RPZP.01.01.02-32-127/10</t>
  </si>
  <si>
    <t>Wzrost konkurencyjności i rozwój przedsiębiorstwa Hoker S.C. dzięki inwestycji w minibrowar restauracyjny.</t>
  </si>
  <si>
    <t>8551002157</t>
  </si>
  <si>
    <t>Hoker S.C. Artur Kałużny, Rafał Kaczmarek</t>
  </si>
  <si>
    <t>70-222</t>
  </si>
  <si>
    <t>914885500</t>
  </si>
  <si>
    <t>810891294</t>
  </si>
  <si>
    <t>RPZP.01.01.02-32-023/10-01</t>
  </si>
  <si>
    <t>UDA-RPZP.01.01.02-32-023/10-01</t>
  </si>
  <si>
    <t>5bd6049952</t>
  </si>
  <si>
    <t>RPZP.01.01.02-32-023/10</t>
  </si>
  <si>
    <t>Zakup poligraficznej linii produkcyjnej w technologii PUR® - Polyurethane Reactive®</t>
  </si>
  <si>
    <t>8511020261</t>
  </si>
  <si>
    <t>Volumina.pl Daniel Krzanowski</t>
  </si>
  <si>
    <t>0918120908</t>
  </si>
  <si>
    <t>810805320</t>
  </si>
  <si>
    <t>RPZP.01.01.02-32-177/10-03</t>
  </si>
  <si>
    <t>UDA-RPZP.01.01.02-32-177/10-03</t>
  </si>
  <si>
    <t>596e36b5a4</t>
  </si>
  <si>
    <t>RPZP.01.01.02-32-177/10</t>
  </si>
  <si>
    <t>„Wzrost konkurencyjności Pehamot Sp. z o.o. poprzez utworzenie Autoryzowanej Stacji Obsługi Volkswagen w Szczecinie”</t>
  </si>
  <si>
    <t>8522157176</t>
  </si>
  <si>
    <t>Pehamot Sp. z o.o.</t>
  </si>
  <si>
    <t>914532135</t>
  </si>
  <si>
    <t>914532472</t>
  </si>
  <si>
    <t>811240311</t>
  </si>
  <si>
    <t>RPZP.07.03.01-32-005/09-07</t>
  </si>
  <si>
    <t>UDA-RPZP.07.03.01-32-005/09-07</t>
  </si>
  <si>
    <t>d069ac935f</t>
  </si>
  <si>
    <t>RPZP.07.03.01-32-005/09</t>
  </si>
  <si>
    <t>"Centrum Zabiegowe z zapleczem łóżkowym w Wojewódzkim Szpitalu Zespolonym w Szczecinie"</t>
  </si>
  <si>
    <t>8512537954</t>
  </si>
  <si>
    <t>Samodzielny Publiczny Wojewódzki Szpital Zespolony w Szczecinie</t>
  </si>
  <si>
    <t>71-455</t>
  </si>
  <si>
    <t>Arkońska</t>
  </si>
  <si>
    <t>918139000</t>
  </si>
  <si>
    <t>918139009</t>
  </si>
  <si>
    <t>000290274</t>
  </si>
  <si>
    <t>RPZP.04.05.02-32-010/10-01</t>
  </si>
  <si>
    <t>UDA-RPZP.04.05.02-32-010/10-01</t>
  </si>
  <si>
    <t>60de55a65c</t>
  </si>
  <si>
    <t>RPZP.04.05.02-32-010/10</t>
  </si>
  <si>
    <t>Przebudowa budynku OSP w Trzebieży oraz zakup sprzętu ratowniczo – gaśniczego i rozpoznawczego w ramach kompleksowej ochrony i zapobiegania zagrożeniom na terenie gminy Police i Powiatu Polickiego.</t>
  </si>
  <si>
    <t>RPZP.02.02.01-32-003/11-05</t>
  </si>
  <si>
    <t>UDA-RPZP.02.02.01-32-003/11-05</t>
  </si>
  <si>
    <t>1199718b55</t>
  </si>
  <si>
    <t>RPZP.02.02.01-32-003/11</t>
  </si>
  <si>
    <t>Przebudowa linii 110 kV Pomorska-Załom</t>
  </si>
  <si>
    <t>RPZP.05.01.01-32-005/13-03</t>
  </si>
  <si>
    <t>UDA-RPZP.05.01.01-32-005/13-03</t>
  </si>
  <si>
    <t>88d31fac35</t>
  </si>
  <si>
    <t>RPZP.05.01.01-32-005/13</t>
  </si>
  <si>
    <t>2014-04-02</t>
  </si>
  <si>
    <t>2013-11-26</t>
  </si>
  <si>
    <t>Budowa kompleksu stałych pomostów rekreacyjnych wraz z basenem i kąpieliskiem na plaży miejskiej w Szczecinku</t>
  </si>
  <si>
    <t>943714158</t>
  </si>
  <si>
    <t>RPZP.01.02.02-32-002/13-04</t>
  </si>
  <si>
    <t>UDA-RPZP.01.02.02-32-002/13-04</t>
  </si>
  <si>
    <t>1ecfb74c2b</t>
  </si>
  <si>
    <t>RPZP.01.02.02-32-002/13</t>
  </si>
  <si>
    <t>Zakup aparatury naukowo-badawczej</t>
  </si>
  <si>
    <t>8510205573</t>
  </si>
  <si>
    <t>Grupa Azoty Zakłady Chemiczne "Police" S.A.</t>
  </si>
  <si>
    <t>(91)3174460</t>
  </si>
  <si>
    <t>(91)3174545</t>
  </si>
  <si>
    <t>810822270</t>
  </si>
  <si>
    <t>RPZP.05.02.01-32-001/10-10</t>
  </si>
  <si>
    <t>UDA-RPZP.05.02.01-32-001/10-10</t>
  </si>
  <si>
    <t>38a378c8d4</t>
  </si>
  <si>
    <t>RPZP.05.02.01-32-001/10</t>
  </si>
  <si>
    <t>Filharmonia Koszalińska im. Stanisława Moniuszki w Koszalinie.</t>
  </si>
  <si>
    <t>RPZP.01.01.03-32-018/12-04</t>
  </si>
  <si>
    <t>UDA-RPZP.01.01.03-32-018/12-04</t>
  </si>
  <si>
    <t>2f8282b458</t>
  </si>
  <si>
    <t>RPZP.01.01.03-32-018/12</t>
  </si>
  <si>
    <t>Wdrożenie innowacyjnych technologii obróbki profili aluminiowych i PCV zbrojonych stalą w firmie Marsel Sp. z o.o. w Goleniowie, w celu wzrostu wydajności produkcji i znaczącego ulepszenia produktów.</t>
  </si>
  <si>
    <t>RPZP.06.02.01-32-002/09-09</t>
  </si>
  <si>
    <t>UDA-RPZP.06.02.01-32-002/09-09</t>
  </si>
  <si>
    <t>6dae93981d</t>
  </si>
  <si>
    <t>RPZP.06.02.01-32-002/09</t>
  </si>
  <si>
    <t>2014-08-29</t>
  </si>
  <si>
    <t>Filharmonia Szczecińska im. Mieczysława Karłowicza w Szczecinie</t>
  </si>
  <si>
    <t>RPZP.06.06.01-32-030/11-03</t>
  </si>
  <si>
    <t>UDA-RPZP.06.06.01-32-030/11-03</t>
  </si>
  <si>
    <t>0fe3443b22</t>
  </si>
  <si>
    <t>RPZP.06.06.01-32-030/11</t>
  </si>
  <si>
    <t>Poprawa dostępności i funkcjonalności budynków i elementów zagospodarowania KPP Stargard Szczeciński poprzez integrację pełnionych funkcji w nowej siedzibie przy ul. Warszawskiej 29</t>
  </si>
  <si>
    <t>8510309692</t>
  </si>
  <si>
    <t>Komenda Wojewódzka Policji w Szczecinie</t>
  </si>
  <si>
    <t>70-515</t>
  </si>
  <si>
    <t>918211900</t>
  </si>
  <si>
    <t>918211559</t>
  </si>
  <si>
    <t>810903040</t>
  </si>
  <si>
    <t>RPZP.01.01.03-32-055/12-03</t>
  </si>
  <si>
    <t>UDA-RPZP.01.01.03-32-055/12-03</t>
  </si>
  <si>
    <t>1bce6ba811</t>
  </si>
  <si>
    <t>RPZP.01.01.03-32-055/12</t>
  </si>
  <si>
    <t>2014-09-09</t>
  </si>
  <si>
    <t>Utworzenie przetwórni wina gronowego poprzez zakup nowoczesnych urządzeń umożliwiających zastosowanie innowacji technologicznych wraz z przystosowaniem istniejącego obiektu na potrzeby przetwórni</t>
  </si>
  <si>
    <t>8581849622</t>
  </si>
  <si>
    <t>Winnica Baniewice Sp. z o. o. Sp. k.</t>
  </si>
  <si>
    <t>Baniewice</t>
  </si>
  <si>
    <t>608203111</t>
  </si>
  <si>
    <t>904326075</t>
  </si>
  <si>
    <t>321212328</t>
  </si>
  <si>
    <t>RPZP.01.01.03-32-086/12-03</t>
  </si>
  <si>
    <t>UDA-RPZP.01.01.03-32-086/12-03</t>
  </si>
  <si>
    <t>5996589c42</t>
  </si>
  <si>
    <t>RPZP.01.01.03-32-086/12</t>
  </si>
  <si>
    <t>Innowacyjna hybrydowa tachimetryczno-fotogrametryczna technologia pomiarów geodezyjnych</t>
  </si>
  <si>
    <t>RPZP.04.05.01-32-005/11-02</t>
  </si>
  <si>
    <t>UDA-RPZP.04.05.01-32-005/11-02</t>
  </si>
  <si>
    <t>585dc6a663</t>
  </si>
  <si>
    <t>RPZP.04.05.01-32-005/11</t>
  </si>
  <si>
    <t>Utworzenie "Centrum Edukacji Ekologicznej Szmaragdowe - Zdroje" w Szczecinie</t>
  </si>
  <si>
    <t>RPZP.06.01.01-32-003/10-06</t>
  </si>
  <si>
    <t>UDA-RPZP.06.01.01-32-003/10-06</t>
  </si>
  <si>
    <t>6dc2333c4a</t>
  </si>
  <si>
    <t>RPZP.06.01.01-32-003/10</t>
  </si>
  <si>
    <t>"Przebudowa kąpieliska Arkonka w Szczecinie dla potrzeb sportu i rekreacji"</t>
  </si>
  <si>
    <t>RPZP.02.02.01-32-005/11-04</t>
  </si>
  <si>
    <t>UDA-RPZP.02.02.01-32-005/11-04</t>
  </si>
  <si>
    <t>cbea139587</t>
  </si>
  <si>
    <t>RPZP.02.02.01-32-005/11</t>
  </si>
  <si>
    <t>Budowa linii 110 kV relacji GPZ Mirosławiec - planowany GPZ Kalisz Pomorski</t>
  </si>
  <si>
    <t>5830001190</t>
  </si>
  <si>
    <t>ENERGA - OPERATOR SPÓŁKA AKCYJNA</t>
  </si>
  <si>
    <t>80-557</t>
  </si>
  <si>
    <t>Gdańsk</t>
  </si>
  <si>
    <t>Marynarki Polskiej</t>
  </si>
  <si>
    <t>(58)7788200</t>
  </si>
  <si>
    <t>(58)7788009</t>
  </si>
  <si>
    <t>190275904</t>
  </si>
  <si>
    <t>RPZP.01.03.01-32-054/12-04</t>
  </si>
  <si>
    <t>UDA-RPZP.01.03.01-32-054/12-04</t>
  </si>
  <si>
    <t>017eea0ea7</t>
  </si>
  <si>
    <t>RPZP.01.03.01-32-054/12</t>
  </si>
  <si>
    <t>Wdrożenie Systemu Zakładowej Kontroli Produkcji wg normy PN-EN ISO 1090-1:2010 oraz PN-EN ISO 1090-2:2009</t>
  </si>
  <si>
    <t>RPZP.02.01.01-32-003/13-04</t>
  </si>
  <si>
    <t>UDA-RPZP.02.01.01-32-003/13-04</t>
  </si>
  <si>
    <t>6616bd4dd1</t>
  </si>
  <si>
    <t>RPZP.02.01.01-32-003/13</t>
  </si>
  <si>
    <t>Przebudowa drogi wojewódzkiej nr 163 na odcinku Czaplinek - Wałcz - etap I Glinki - Wałcz</t>
  </si>
  <si>
    <t>943427831</t>
  </si>
  <si>
    <t>943424328</t>
  </si>
  <si>
    <t>RPZP.05.05.01-32-009/11-01</t>
  </si>
  <si>
    <t>UDA-RPZP.05.05.01-32-009/11-01</t>
  </si>
  <si>
    <t>8a91022ecc</t>
  </si>
  <si>
    <t>RPZP.05.05.01-32-009/11</t>
  </si>
  <si>
    <t>2014-10-17</t>
  </si>
  <si>
    <t>Poprawa w sferze przestrzeni poprzez rewitalizację w kierunku rekreacyjno - sportowym -zagospodarowanie terenu nad jeziorem Nowogardzkim w ramach Lokalnego Programu Rewitalizacji Miasta Nowogard</t>
  </si>
  <si>
    <t>RPZP.04.05.02-32-018/10-01</t>
  </si>
  <si>
    <t>UDA-RPZP.04.05.02-32-018/10-01</t>
  </si>
  <si>
    <t>f56ed3dbf2</t>
  </si>
  <si>
    <t>RPZP.04.05.02-32-018/10</t>
  </si>
  <si>
    <t>"Poprawa stanu bezpieczeństwa przeciwpożarowego Gminy Dobra Szczecińska poprzez budowę budynku remizy straży pożarnej wraz z infrastrukturą towarzyszącą i specjalistycznym wyposażeniem"</t>
  </si>
  <si>
    <t>DOBRA</t>
  </si>
  <si>
    <t>SZCZECIŃSKA</t>
  </si>
  <si>
    <t>(091)311-30-48</t>
  </si>
  <si>
    <t>(091)424-15-45</t>
  </si>
  <si>
    <t>RPZP.02.01.07-32-001/09-05</t>
  </si>
  <si>
    <t>UDA-RPZP.02.01.07-32-001/09-05</t>
  </si>
  <si>
    <t>06cdfa3971</t>
  </si>
  <si>
    <t>RPZP.02.01.07-32-001/09</t>
  </si>
  <si>
    <t>Modernizacja regionalnej linii kolejowej 402 Goleniów-Kołobrzeg wraz z budową łącznicy do portu lotniczego Szczecin/Goleniów</t>
  </si>
  <si>
    <t>91-471-1356</t>
  </si>
  <si>
    <t>0914711356</t>
  </si>
  <si>
    <t>RPZP.01.03.03-32-002/12-03</t>
  </si>
  <si>
    <t>UDA-RPZP.01.03.03-32-002/12-03</t>
  </si>
  <si>
    <t>5fc820e9f9</t>
  </si>
  <si>
    <t>RPZP.01.03.03-32-002/12</t>
  </si>
  <si>
    <t>Doprowadzenie niezbędnej infrastruktury technicznej do terenów inwestycyjnych przy ulicy Stołczyńskiej</t>
  </si>
  <si>
    <t>RPZP.02.01.01-32-002/13-02</t>
  </si>
  <si>
    <t>UDA-RPZP.02.01.01-32-002/13-02</t>
  </si>
  <si>
    <t>fa73f8ef34</t>
  </si>
  <si>
    <t>RPZP.02.01.01-32-002/13</t>
  </si>
  <si>
    <t>Budowa obejścia m. Darłowo w ciągu drogi wojewódzkiej nr 203</t>
  </si>
  <si>
    <t>RPZP.04.01.00-32-027/11-01</t>
  </si>
  <si>
    <t>UDA-RPZP.04.01.00-32-027/11-01</t>
  </si>
  <si>
    <t>0c1c0521b2</t>
  </si>
  <si>
    <t>RPZP.04.01.00-32-027/11</t>
  </si>
  <si>
    <t>2014-03-30</t>
  </si>
  <si>
    <t>Budowa elektrociepłowni biogazowej rolniczej w gminie Bobolice.</t>
  </si>
  <si>
    <t>6692510328</t>
  </si>
  <si>
    <t>Gospodarstwo Rolne "Nubian" Spółka z ograniczoną odpowiedzialnością Spółka komandytowa</t>
  </si>
  <si>
    <t>75-504</t>
  </si>
  <si>
    <t>943451118</t>
  </si>
  <si>
    <t>717845937</t>
  </si>
  <si>
    <t>320993520</t>
  </si>
  <si>
    <t>RPZP.01.01.03-32-059/12-01</t>
  </si>
  <si>
    <t>UDA-RPZP.01.01.03-32-059/12-01</t>
  </si>
  <si>
    <t>95bb1f1c09</t>
  </si>
  <si>
    <t>RPZP.01.01.03-32-059/12</t>
  </si>
  <si>
    <t>Rozbudowa zakładu poprzez zakup innowacyjnych urządzeń wykorzystywanych w procesie spawania</t>
  </si>
  <si>
    <t>9552062819</t>
  </si>
  <si>
    <t>Cermar Industry Sp. z o.o.</t>
  </si>
  <si>
    <t>Sienna</t>
  </si>
  <si>
    <t>914894567</t>
  </si>
  <si>
    <t>914894471</t>
  </si>
  <si>
    <t>812595157</t>
  </si>
  <si>
    <t>RPZP.04.05.02-32-001/14-01</t>
  </si>
  <si>
    <t>UDA-RPZP.04.05.02-32-001/14-01</t>
  </si>
  <si>
    <t>a31e935161</t>
  </si>
  <si>
    <t>RPZP.04.05.02-32-001/14</t>
  </si>
  <si>
    <t>Zakup średniego samochodu ratowniczo- gaśniczego dla OSP w Brzeżnie</t>
  </si>
  <si>
    <t>6722031622</t>
  </si>
  <si>
    <t>Gmina Brzeżno</t>
  </si>
  <si>
    <t>78-316</t>
  </si>
  <si>
    <t>Brzeżno</t>
  </si>
  <si>
    <t>943642740</t>
  </si>
  <si>
    <t>943642741</t>
  </si>
  <si>
    <t>330920848</t>
  </si>
  <si>
    <t>RPZP.05.02.02-32-013/10-01</t>
  </si>
  <si>
    <t>UDA-RPZP.05.02.02-32-013/10-01</t>
  </si>
  <si>
    <t>4cceff3e42</t>
  </si>
  <si>
    <t>RPZP.05.02.02-32-013/10</t>
  </si>
  <si>
    <t>2014-11-05</t>
  </si>
  <si>
    <t>2008-01-21</t>
  </si>
  <si>
    <t>Remont Ratusza Miejskiego w Myśliborzu</t>
  </si>
  <si>
    <t>957472061</t>
  </si>
  <si>
    <t>957473363</t>
  </si>
  <si>
    <t>RPZP.04.05.02-32-026/14-01</t>
  </si>
  <si>
    <t>UDA-RPZP.04.05.02-32-026/14-01</t>
  </si>
  <si>
    <t>12906b9f94</t>
  </si>
  <si>
    <t>RPZP.04.05.02-32-026/14</t>
  </si>
  <si>
    <t>Zakup ciężkiego samochodu bojowego do ochrony przeciwpożarowej dla OSP Karlino</t>
  </si>
  <si>
    <t>RPZP.04.05.02-32-003/14-01</t>
  </si>
  <si>
    <t>UDA-RPZP.04.05.02-32-003/14-01</t>
  </si>
  <si>
    <t>3333da9f77</t>
  </si>
  <si>
    <t>RPZP.04.05.02-32-003/14</t>
  </si>
  <si>
    <t>2014-11-26</t>
  </si>
  <si>
    <t>Zakup średniego samochodu ratowniczo-gaśniczego z funkcją ograniczania stref skażeń dla jednostki OSP w Jarszewie</t>
  </si>
  <si>
    <t>913821142</t>
  </si>
  <si>
    <t>913825028</t>
  </si>
  <si>
    <t>RPZP.06.02.01-32-003/11-02</t>
  </si>
  <si>
    <t>UDA-RPZP.06.02.01-32-003/11-02</t>
  </si>
  <si>
    <t>7af9ed3617</t>
  </si>
  <si>
    <t>RPZP.06.02.01-32-003/11</t>
  </si>
  <si>
    <t>Budowa pawilonu wystawowego służącego celom „Centrum Dialogu Przełomy”</t>
  </si>
  <si>
    <t>8510013721</t>
  </si>
  <si>
    <t>Muzeum Narodowe w Szczecinie</t>
  </si>
  <si>
    <t>(091)431-52-00</t>
  </si>
  <si>
    <t>(091)431-52-04</t>
  </si>
  <si>
    <t>000276860</t>
  </si>
  <si>
    <t>RPZP.04.05.02-32-032/14-01</t>
  </si>
  <si>
    <t>UDA-RPZP.04.05.02-32-032/14-01</t>
  </si>
  <si>
    <t>37c090684a</t>
  </si>
  <si>
    <t>RPZP.04.05.02-32-032/14</t>
  </si>
  <si>
    <t>„Poprawa bezpieczeństwa przeciwpożarowego oraz ochrony przed skutkami zagrożeń środowiska na terenie gminy Dębno poprzez zakup lekkiego samochodu ratowniczo-gaśniczego”</t>
  </si>
  <si>
    <t>DĘBNO</t>
  </si>
  <si>
    <t>J. PIŁSUDSKIEGO</t>
  </si>
  <si>
    <t>957604920</t>
  </si>
  <si>
    <t>957602030</t>
  </si>
  <si>
    <t>RPZP.01.01.03-32-140/12-03</t>
  </si>
  <si>
    <t>UDA-RPZP.01.01.03-32-140/12-03</t>
  </si>
  <si>
    <t>7eb2a17ffc</t>
  </si>
  <si>
    <t>RPZP.01.01.03-32-140/12</t>
  </si>
  <si>
    <t>2014-10-20</t>
  </si>
  <si>
    <t>2014-12-12</t>
  </si>
  <si>
    <t>Wdrożenie innowacyjnego procesu produkcji drewnianej stolarki drzwiowej i okiennej z wkładką termiczną wraz z zastosowaniem racjonalnego gospodarowania zasobami naturalnymi w WELET Europa Sp. z o.o.</t>
  </si>
  <si>
    <t>3020001010</t>
  </si>
  <si>
    <t>WELET EUROPA Spółka z ograniczoną odpowiedzialnością</t>
  </si>
  <si>
    <t>320943343</t>
  </si>
  <si>
    <t>RPZP.02.01.03-32-001/11-04</t>
  </si>
  <si>
    <t>UDA-RPZP.02.01.03-32-001/11-04</t>
  </si>
  <si>
    <t>7c8daf1b10</t>
  </si>
  <si>
    <t>RPZP.02.01.03-32-001/11</t>
  </si>
  <si>
    <t>Budowa Trasy Północnej w Szczecinie – etap II wraz z dojazdem przez ulicę Łączną</t>
  </si>
  <si>
    <t>RPZP.04.01.00-32-007/11-04</t>
  </si>
  <si>
    <t>UDA-RPZP.04.01.00-32-007/11-04</t>
  </si>
  <si>
    <t>948abd1132</t>
  </si>
  <si>
    <t>RPZP.04.01.00-32-007/11</t>
  </si>
  <si>
    <t>Budowa i wyposażenie biogazowni rolniczej w miejscowości Brzeżno</t>
  </si>
  <si>
    <t>6722080508</t>
  </si>
  <si>
    <t>Biogazownia Brzeżno spółka z ograniczoną odpowiedzialnością</t>
  </si>
  <si>
    <t>914695055</t>
  </si>
  <si>
    <t>321572848</t>
  </si>
  <si>
    <t>RPZP.05.02.02-32-005/10-01</t>
  </si>
  <si>
    <t>UDA-RPZP.05.02.02-32-005/10-01</t>
  </si>
  <si>
    <t>44bc43f587</t>
  </si>
  <si>
    <t>RPZP.05.02.02-32-005/10</t>
  </si>
  <si>
    <t>2014-12-30</t>
  </si>
  <si>
    <t>Przebudowa i rozbudowa pałacu wraz z infrastrukturą techniczną w Kaliszu Pomorskim</t>
  </si>
  <si>
    <t>6741002320</t>
  </si>
  <si>
    <t>Gmina Kalisz Pomorski</t>
  </si>
  <si>
    <t>78-540</t>
  </si>
  <si>
    <t>Kalisz Pomorski</t>
  </si>
  <si>
    <t>Wolnosci</t>
  </si>
  <si>
    <t>(094)361-62-63</t>
  </si>
  <si>
    <t>(094)361-62-88</t>
  </si>
  <si>
    <t>330920564</t>
  </si>
  <si>
    <t>RPZP.01.02.02-32-002/10-03</t>
  </si>
  <si>
    <t>UDA-RPZP.01.02.02-32-002/10-03</t>
  </si>
  <si>
    <t>6e3ff0b9b4</t>
  </si>
  <si>
    <t>RPZP.01.02.02-32-002/10</t>
  </si>
  <si>
    <t>Laboratoria Badawczo-Rozwojowe Uniwersytetu Szczecińskiego ( eLBRUS)</t>
  </si>
  <si>
    <t>RPZP.04.05.02-32-025/10-03</t>
  </si>
  <si>
    <t>UDA-RPZP.04.05.02-32-025/10-03</t>
  </si>
  <si>
    <t>df4198efaa</t>
  </si>
  <si>
    <t>RPZP.04.05.02-32-025/10</t>
  </si>
  <si>
    <t>Zapobieganie zagrożeniom na terenie Gminy Mielno</t>
  </si>
  <si>
    <t>RPZP.05.01.01-32-002/12-03</t>
  </si>
  <si>
    <t>UDA-RPZP.05.01.01-32-002/12-03</t>
  </si>
  <si>
    <t>4490c52436</t>
  </si>
  <si>
    <t>RPZP.05.01.01-32-002/12</t>
  </si>
  <si>
    <t>Modernizacja Mariny Kamień Pomorski - etap II</t>
  </si>
  <si>
    <t>9860215408</t>
  </si>
  <si>
    <t>Marina Kamień Pomorski spółka z ograniczoną odpowiedzialnością</t>
  </si>
  <si>
    <t>Aleja Mistrzów Żeglarstwa</t>
  </si>
  <si>
    <t>601724494</t>
  </si>
  <si>
    <t>320617690</t>
  </si>
  <si>
    <t>RPZP.04.05.02-32-017/10-02</t>
  </si>
  <si>
    <t>UDA-RPZP.04.05.02-32-017/10-02</t>
  </si>
  <si>
    <t>c7dfcf6018</t>
  </si>
  <si>
    <t>RPZP.04.05.02-32-017/10</t>
  </si>
  <si>
    <t>2014-02-20</t>
  </si>
  <si>
    <t>Zakup samochodów lekkich dla OSP działających na terenie Gminy Rymań</t>
  </si>
  <si>
    <t>6711808627</t>
  </si>
  <si>
    <t>Gmina Rymań</t>
  </si>
  <si>
    <t>78-125</t>
  </si>
  <si>
    <t>Rymań</t>
  </si>
  <si>
    <t>943583127</t>
  </si>
  <si>
    <t>330920720</t>
  </si>
  <si>
    <t>RPZP.01.02.02-32-017/13-02</t>
  </si>
  <si>
    <t>UDA-RPZP.01.02.02-32-017/13-02</t>
  </si>
  <si>
    <t>22828138dc</t>
  </si>
  <si>
    <t>RPZP.01.02.02-32-017/13</t>
  </si>
  <si>
    <t>2014-05-23</t>
  </si>
  <si>
    <t>Wsparcie inteligentnych rozwiązań dla nanomedycyny</t>
  </si>
  <si>
    <t>PIASTÓW</t>
  </si>
  <si>
    <t>914494828</t>
  </si>
  <si>
    <t>914494098</t>
  </si>
  <si>
    <t>RPZP.01.01.03-32-146/12-01</t>
  </si>
  <si>
    <t>UDA-RPZP.01.01.03-32-146/12-01</t>
  </si>
  <si>
    <t>8b2cc1f79e</t>
  </si>
  <si>
    <t>RPZP.01.01.03-32-146/12</t>
  </si>
  <si>
    <t>2013-01-10</t>
  </si>
  <si>
    <t>Wdrożenie innowacyjnej technologii wycinania laserowego w przedsiębiorstwie "PRO-WAM" Sp. z o.o.</t>
  </si>
  <si>
    <t>PRO-WAM Spółka z ograniczoną odpowiedzialnością</t>
  </si>
  <si>
    <t>RPZP.05.01.01-32-004/14-01</t>
  </si>
  <si>
    <t>UDA-RPZP.05.01.01-32-004/14-01</t>
  </si>
  <si>
    <t>7ee7096699</t>
  </si>
  <si>
    <t>RPZP.05.01.01-32-004/14</t>
  </si>
  <si>
    <t>2014-12-24</t>
  </si>
  <si>
    <t>„Wyposażenia Portu Jachtowego i Przystani Sezonowej w Dziwnowie”</t>
  </si>
  <si>
    <t>RPZP.04.05.02-32-050/14-01</t>
  </si>
  <si>
    <t>UDA-RPZP.04.05.02-32-050/14-01</t>
  </si>
  <si>
    <t>cc6f5ab9a7</t>
  </si>
  <si>
    <t>RPZP.04.05.02-32-050/14</t>
  </si>
  <si>
    <t>Zakup ciężkiego samochodu bojowego do ochrony przeciwpożarowej dla OSP w Przelewicach wraz z agregatem prądotwórczym a także zakup motopompy pożarniczej dla OSP Lubiatowo</t>
  </si>
  <si>
    <t>915643392</t>
  </si>
  <si>
    <t>915643050</t>
  </si>
  <si>
    <t>RPZP.05.05.01-32-028/11-02</t>
  </si>
  <si>
    <t>UDA-RPZP.05.05.01-32-028/11-02</t>
  </si>
  <si>
    <t>0f149738c3</t>
  </si>
  <si>
    <t>RPZP.05.05.01-32-028/11</t>
  </si>
  <si>
    <t>2014-11-15</t>
  </si>
  <si>
    <t>Kompleksowa renowacja zespołu kamienic przy ul. Hołdu Pruskiego i Piłsudskiego w Świnoujściu.</t>
  </si>
  <si>
    <t>8551512409</t>
  </si>
  <si>
    <t>Wspólnota Mieszkaniowa ul. Hołdu Pruskiego 8</t>
  </si>
  <si>
    <t>J.Dąbrowskiego</t>
  </si>
  <si>
    <t>123</t>
  </si>
  <si>
    <t>913213589</t>
  </si>
  <si>
    <t>812419957</t>
  </si>
  <si>
    <t>RPZP.04.05.02-32-011/14-01</t>
  </si>
  <si>
    <t>UDA-RPZP.04.05.02-32-011/14-01</t>
  </si>
  <si>
    <t>9a0cbbda60</t>
  </si>
  <si>
    <t>RPZP.04.05.02-32-011/14</t>
  </si>
  <si>
    <t>Zakup ciężkiego samochodu ratowniczo-gaśniczego z funkcją ograniczenia skażeń na potrzeby OSP Żarowo</t>
  </si>
  <si>
    <t>8542230947</t>
  </si>
  <si>
    <t>Gmina Stargard Szczeciński</t>
  </si>
  <si>
    <t>915613410</t>
  </si>
  <si>
    <t>915613411</t>
  </si>
  <si>
    <t>811685987</t>
  </si>
  <si>
    <t>RPZP.05.01.01-32-003/12-01</t>
  </si>
  <si>
    <t>UDA-RPZP.05.01.01-32-003/12-01</t>
  </si>
  <si>
    <t>8e454242fe</t>
  </si>
  <si>
    <t>RPZP.05.01.01-32-003/12</t>
  </si>
  <si>
    <t>Budowa infrastruktury rekreacyjnej i żeglarskiej w Stepnicy - etap II</t>
  </si>
  <si>
    <t>Kosciuszki</t>
  </si>
  <si>
    <t>RPZP.05.01.01-32-004/12-04</t>
  </si>
  <si>
    <t>UDA-RPZP.05.01.01-32-004/12-04</t>
  </si>
  <si>
    <t>9ab82ac568</t>
  </si>
  <si>
    <t>RPZP.05.01.01-32-004/12</t>
  </si>
  <si>
    <t>Adaptacja istniejącego budynku do celów obsługi portu jachtowego, położonego na terenie Basenu Północnego w Świnoujściu</t>
  </si>
  <si>
    <t>8550006242</t>
  </si>
  <si>
    <t>Ośrodek Sportu i Rekreacji "Wyspiarz"</t>
  </si>
  <si>
    <t>Matejki</t>
  </si>
  <si>
    <t>913213781</t>
  </si>
  <si>
    <t>000330944</t>
  </si>
  <si>
    <t>RPZP.05.01.01-32-002/14-04</t>
  </si>
  <si>
    <t>UDA-RPZP.05.01.01-32-002/14-04</t>
  </si>
  <si>
    <t>c556ff711b</t>
  </si>
  <si>
    <t>RPZP.05.01.01-32-002/14</t>
  </si>
  <si>
    <t>2014-10-14</t>
  </si>
  <si>
    <t>Budowa zadaszenia amfiteatru w Świnoujściu</t>
  </si>
  <si>
    <t>913278589</t>
  </si>
  <si>
    <t>RPZP.04.05.02-32-018/14-01</t>
  </si>
  <si>
    <t>UDA-RPZP.04.05.02-32-018/14-01</t>
  </si>
  <si>
    <t>15ee86618b</t>
  </si>
  <si>
    <t>RPZP.04.05.02-32-018/14</t>
  </si>
  <si>
    <t>Zakup fabrycznie nowego samochodu ratowniczo - gaśniczego z funkcją ograniczenia skażeń dla OSP Bierzwnica.</t>
  </si>
  <si>
    <t>6722023812</t>
  </si>
  <si>
    <t>Gmina Świdwin</t>
  </si>
  <si>
    <t>Pl. Konstytucji 3 Maja</t>
  </si>
  <si>
    <t>943652015</t>
  </si>
  <si>
    <t>943653568</t>
  </si>
  <si>
    <t>330920771</t>
  </si>
  <si>
    <t>RPZP.04.05.02-32-013/14-01</t>
  </si>
  <si>
    <t>UDA-RPZP.04.05.02-32-013/14-01</t>
  </si>
  <si>
    <t>7025067fd4</t>
  </si>
  <si>
    <t>RPZP.04.05.02-32-013/14</t>
  </si>
  <si>
    <t>Zakup specjalistycznego sprzętu dla OSP w Bielicach, w tym nowego samochodu ratowniczo – gaśniczego</t>
  </si>
  <si>
    <t>8531457386</t>
  </si>
  <si>
    <t>Gmina Bielice</t>
  </si>
  <si>
    <t>74-202</t>
  </si>
  <si>
    <t>Bielice</t>
  </si>
  <si>
    <t>Niepokalanej</t>
  </si>
  <si>
    <t>915644220</t>
  </si>
  <si>
    <t>915644172</t>
  </si>
  <si>
    <t>811685349</t>
  </si>
  <si>
    <t>RPZP.04.05.02-32-040/14-01</t>
  </si>
  <si>
    <t>UDA-RPZP.04.05.02-32-040/14-01</t>
  </si>
  <si>
    <t>302ffacd40</t>
  </si>
  <si>
    <t>RPZP.04.05.02-32-040/14</t>
  </si>
  <si>
    <t>2014-11-27</t>
  </si>
  <si>
    <t>Zakup samochodu ratowniczo-gaśniczego dla Komendy Miejskiej Państwowej Straży Pożarnej w Szczecinie</t>
  </si>
  <si>
    <t>pl. Armii Krajowej</t>
  </si>
  <si>
    <t>91/4245081</t>
  </si>
  <si>
    <t>RPZP.07.04.00-32-001/11-06</t>
  </si>
  <si>
    <t>UDA-RPZP.07.04.00-32-001/11-06</t>
  </si>
  <si>
    <t>0d316b8d9d</t>
  </si>
  <si>
    <t>RPZP.07.04.00-32-001/11</t>
  </si>
  <si>
    <t>2009-05-13</t>
  </si>
  <si>
    <t>2014-11-30</t>
  </si>
  <si>
    <t xml:space="preserve">"Budowa i wyposażenie Międzygminnego Zakładu Aktywności Zawodowej" </t>
  </si>
  <si>
    <t>8521084498</t>
  </si>
  <si>
    <t>Polskie Stowarzyszenie na Rzecz Osób z Upośledzeniem Umysłowym, Koło w Szczecinie</t>
  </si>
  <si>
    <t>71-771</t>
  </si>
  <si>
    <t>Rostocka</t>
  </si>
  <si>
    <t>125</t>
  </si>
  <si>
    <t>(91)4268197</t>
  </si>
  <si>
    <t>(91)4269268</t>
  </si>
  <si>
    <t>810043063</t>
  </si>
  <si>
    <t>RPZP.07.03.01-32-001/11-05</t>
  </si>
  <si>
    <t>UDA-RPZP.07.03.01-32-001/11-05</t>
  </si>
  <si>
    <t>81af657e6c</t>
  </si>
  <si>
    <t>RPZP.07.03.01-32-001/11</t>
  </si>
  <si>
    <t>Centrum Diagnostyki i Leczenia Nowotworów Dziedzicznych - etap V</t>
  </si>
  <si>
    <t>RPZP.06.06.01-32-024/11-02</t>
  </si>
  <si>
    <t>UDA-RPZP.06.06.01-32-024/11-02</t>
  </si>
  <si>
    <t>5e3c9635f7</t>
  </si>
  <si>
    <t>RPZP.06.06.01-32-024/11</t>
  </si>
  <si>
    <t>Rewitalizacja kwartału nr 21: Kompleksowa renowacja części wspólnych kamienicy przy ul. Księcia Bogusława X 51</t>
  </si>
  <si>
    <t>8512499573</t>
  </si>
  <si>
    <t>Wspólnota Mieszkaniowa przy ul.Bogusława 51 w Szczecinie</t>
  </si>
  <si>
    <t>11 F</t>
  </si>
  <si>
    <t>9143-23-120</t>
  </si>
  <si>
    <t>9143-23-130</t>
  </si>
  <si>
    <t>811267149</t>
  </si>
  <si>
    <t>RPZP.06.08.00</t>
  </si>
  <si>
    <t>RPZP.06.08.00-32-001/13-00</t>
  </si>
  <si>
    <t>UDA-RPZP.06.08.00-32-001/13-00</t>
  </si>
  <si>
    <t>b732330416</t>
  </si>
  <si>
    <t>RPZP.06.08.00-32-001/13</t>
  </si>
  <si>
    <t>2014-02-11</t>
  </si>
  <si>
    <t>Architektoniczno - urbanistyczna koncepcja rozbudowy Teatru Polskiego w Szczecinie</t>
  </si>
  <si>
    <t>8510008884</t>
  </si>
  <si>
    <t>Teatr Polski</t>
  </si>
  <si>
    <t>Swarożyca</t>
  </si>
  <si>
    <t>914330090</t>
  </si>
  <si>
    <t>914330075</t>
  </si>
  <si>
    <t>000280459</t>
  </si>
  <si>
    <t>RPZP.05.05.01-32-042/11-01</t>
  </si>
  <si>
    <t>UDA-RPZP.05.05.01-32-042/11-01</t>
  </si>
  <si>
    <t>8b2296f95a</t>
  </si>
  <si>
    <t>RPZP.05.05.01-32-042/11</t>
  </si>
  <si>
    <t>Rewitalizacja terenów przy dworcu PKP w Białogardzie</t>
  </si>
  <si>
    <t>RPZP.04.05.02-32-008/14-01</t>
  </si>
  <si>
    <t>UDA-RPZP.04.05.02-32-008/14-01</t>
  </si>
  <si>
    <t>7687d95e30</t>
  </si>
  <si>
    <t>RPZP.04.05.02-32-008/14</t>
  </si>
  <si>
    <t>2014-10-15</t>
  </si>
  <si>
    <t>Zakup średniego samochodu ratowniczo- gaśniczego 4x4 dla OSP Chojna</t>
  </si>
  <si>
    <t>914141295</t>
  </si>
  <si>
    <t>914141117</t>
  </si>
  <si>
    <t>RPZP.06.03.00-32-001/13-01</t>
  </si>
  <si>
    <t>UDA-RPZP.06.03.00-32-001/13-01</t>
  </si>
  <si>
    <t>a2808d1fa0</t>
  </si>
  <si>
    <t>RPZP.06.03.00-32-001/13</t>
  </si>
  <si>
    <t>"Stargard przyjazny rowerzystom - budowa ciągu pieszo-rowerowego łączącego ulicę Spokojną w Stargardzie Szczecińskim z istniejącą drogą w Golczewie"</t>
  </si>
  <si>
    <t>ul. Czarnieckiego</t>
  </si>
  <si>
    <t>91/5770071</t>
  </si>
  <si>
    <t>91/5783667</t>
  </si>
  <si>
    <t>RPZP.04.01.00-32-024/13-01</t>
  </si>
  <si>
    <t>UDA-RPZP.04.01.00-32-024/13-01</t>
  </si>
  <si>
    <t>79358faf82</t>
  </si>
  <si>
    <t>RPZP.04.01.00-32-024/13</t>
  </si>
  <si>
    <t>Poprawa efektywności energetycznej budynków użyteczności publicznej Powiatu choszczeńskiego</t>
  </si>
  <si>
    <t>42 Energia odnawialna: hydroelektryczna, geotermiczna i pozostałe</t>
  </si>
  <si>
    <t>0000000000</t>
  </si>
  <si>
    <t>Powiat choszczeński</t>
  </si>
  <si>
    <t>(95)7488931</t>
  </si>
  <si>
    <t>(95)7488940</t>
  </si>
  <si>
    <t>210967337</t>
  </si>
  <si>
    <t>RPZP.05.05.01-32-025/11-04</t>
  </si>
  <si>
    <t>UDA-RPZP.05.05.01-32-025/11-04</t>
  </si>
  <si>
    <t>dbe1ea2d89</t>
  </si>
  <si>
    <t>RPZP.05.05.01-32-025/11</t>
  </si>
  <si>
    <t>2013-03-30</t>
  </si>
  <si>
    <t>Mieszkam ładnie i bezpiecznie - renowacja budynków przy ul. Wyszyńskiego 2,7 i 8</t>
  </si>
  <si>
    <t>RPZP.01.01.03-32-017/12-04</t>
  </si>
  <si>
    <t>UDA-RPZP.01.01.03-32-017/12-04</t>
  </si>
  <si>
    <t>f91b2f5170</t>
  </si>
  <si>
    <t>RPZP.01.01.03-32-017/12</t>
  </si>
  <si>
    <t>Wdrożenie innowacyjnej technologii laserowego cięcia blach w celu rozwoju produkcji wkładów kominkowych i uruchomienia produkcji stalowych pieców wolnostojących w firmie ARYSTO Sp. j. w Sławoszewie.</t>
  </si>
  <si>
    <t>8513028812</t>
  </si>
  <si>
    <t>ARYSTO MICHAŁ PIEGAT STELIOS ALEWRAS SPÓŁKA JAWNA</t>
  </si>
  <si>
    <t>Sławoszewo</t>
  </si>
  <si>
    <t>Złota</t>
  </si>
  <si>
    <t>914241200</t>
  </si>
  <si>
    <t>913126994</t>
  </si>
  <si>
    <t>320400364</t>
  </si>
  <si>
    <t>RPZP.01.05.00</t>
  </si>
  <si>
    <t>RPZP.01.05.00-32-001/13-03</t>
  </si>
  <si>
    <t>UDA-RPZP.01.05.00-32-001/13-03</t>
  </si>
  <si>
    <t>1f6fc919f6</t>
  </si>
  <si>
    <t>RPZP.01.05.00-32-001/13</t>
  </si>
  <si>
    <t>Bałtyckie Centrum Badawczo-Wdrożeniowe Gospodarki Morskiej</t>
  </si>
  <si>
    <t>914467207</t>
  </si>
  <si>
    <t>914467171</t>
  </si>
  <si>
    <t>RPZP.04.05.01-32-020/11-01</t>
  </si>
  <si>
    <t>UDA-RPZP.04.05.01-32-020/11-01</t>
  </si>
  <si>
    <t>9023043d86</t>
  </si>
  <si>
    <t>RPZP.04.05.01-32-020/11</t>
  </si>
  <si>
    <t>Program ochrony bioróżnorodności w Lasach Miejskich Szczecina</t>
  </si>
  <si>
    <t>RPZP.01.01.03-32-090/12-01</t>
  </si>
  <si>
    <t>UDA-RPZP.01.01.03-32-090/12-01</t>
  </si>
  <si>
    <t>9e0511ecef</t>
  </si>
  <si>
    <t>RPZP.01.01.03-32-090/12</t>
  </si>
  <si>
    <t>Wdrożenie innowacyjnego aparatu RTG w technologii wiązki stożkowej przez firmę P.H. Centrum Rehabilitacyjno Ortopedyczno Stomatologiczne Michał Płatek.</t>
  </si>
  <si>
    <t>8522243214</t>
  </si>
  <si>
    <t>P.H. Centrum Rehabilitacyjno Ortopedyczno Stomatologiczne Michał Płatek</t>
  </si>
  <si>
    <t>501794794</t>
  </si>
  <si>
    <t>914331365</t>
  </si>
  <si>
    <t>812544355</t>
  </si>
  <si>
    <t>RPZP.01.01.03-32-013/12-01</t>
  </si>
  <si>
    <t>UDA-RPZP.01.01.03-32-013/12-01</t>
  </si>
  <si>
    <t>57d44acdc5</t>
  </si>
  <si>
    <t>RPZP.01.01.03-32-013/12</t>
  </si>
  <si>
    <t>Wdrożenie przez firmę Dental Plus Med innowacyjnej technologii protetycznej</t>
  </si>
  <si>
    <t>8522217932</t>
  </si>
  <si>
    <t>Dental Plus Med</t>
  </si>
  <si>
    <t>70-325</t>
  </si>
  <si>
    <t>91-4850-274</t>
  </si>
  <si>
    <t>811779725</t>
  </si>
  <si>
    <t>RPZP.04.05.02-32-012/14-00</t>
  </si>
  <si>
    <t>UDA-RPZP.04.05.02-32-012/14-00</t>
  </si>
  <si>
    <t>29dedcfd8f</t>
  </si>
  <si>
    <t>RPZP.04.05.02-32-012/14</t>
  </si>
  <si>
    <t>Mobilne Stanowisko Reagowania Kryzysowego KWP w Szczecinie</t>
  </si>
  <si>
    <t>RPZP.05.05.01-32-044/11-02</t>
  </si>
  <si>
    <t>UDA-RPZP.05.05.01-32-044/11-02</t>
  </si>
  <si>
    <t>d55dff878e</t>
  </si>
  <si>
    <t>RPZP.05.05.01-32-044/11</t>
  </si>
  <si>
    <t>Rewitalizacja zabytkowego Parku Zdrojowego w Połczynie-Zdroju</t>
  </si>
  <si>
    <t>943666100</t>
  </si>
  <si>
    <t>943666105</t>
  </si>
  <si>
    <t>RPZP.05.05.01-32-023/11-04</t>
  </si>
  <si>
    <t>UDA-RPZP.05.05.01-32-023/11-04</t>
  </si>
  <si>
    <t>945e5a7ba2</t>
  </si>
  <si>
    <t>RPZP.05.05.01-32-023/11</t>
  </si>
  <si>
    <t>Przebudowa Parku przy ul. Chopina w Świnoujściu</t>
  </si>
  <si>
    <t>RPZP.06.02.01-32-001/13-02</t>
  </si>
  <si>
    <t>UDA-RPZP.06.02.01-32-001/13-02</t>
  </si>
  <si>
    <t>65f143aafe</t>
  </si>
  <si>
    <t>RPZP.06.02.01-32-001/13</t>
  </si>
  <si>
    <t>Modernizacja skrzydła północnego Zamku Książąt Pomorskich w Szczecinie</t>
  </si>
  <si>
    <t>Zamek Ksążąt Pomorskich w Szczecinie</t>
  </si>
  <si>
    <t>RPZP.01.02.02-32-006/13-03</t>
  </si>
  <si>
    <t>UDA-RPZP.01.02.02-32-006/13-03</t>
  </si>
  <si>
    <t>e1480eb7a1</t>
  </si>
  <si>
    <t>RPZP.01.02.02-32-006/13</t>
  </si>
  <si>
    <t xml:space="preserve">Utworzenie laboratorium analityki chemicznej drogą innowacyjnego rozwoju działalności badawczej PPH "EKODARPOL". </t>
  </si>
  <si>
    <t>Zbigniew Zubala PRZEDSIĘBIORSTWO PRODUKCYJNO HANDLOWE "EKODARPOL"</t>
  </si>
  <si>
    <t>95760-03-22</t>
  </si>
  <si>
    <t>RPZP.01.01.03-32-099/12-02</t>
  </si>
  <si>
    <t>UDA-RPZP.01.01.03-32-099/12-02</t>
  </si>
  <si>
    <t>149e1d3b9a</t>
  </si>
  <si>
    <t>RPZP.01.01.03-32-099/12</t>
  </si>
  <si>
    <t>2014-11-03</t>
  </si>
  <si>
    <t>Wdrożenie nowych rozwiązań technologicznych w Zakładzie Elektromechaniki Pojazdowej SAK Spółka jawna</t>
  </si>
  <si>
    <t>6722077216</t>
  </si>
  <si>
    <t>Zakład Elektromechaniki Pojazdowej SAK Spółka Jawna w Świdwinie</t>
  </si>
  <si>
    <t>943652721</t>
  </si>
  <si>
    <t>943652789</t>
  </si>
  <si>
    <t>321205363</t>
  </si>
  <si>
    <t>RPZP.04.05.02-32-006/14-01</t>
  </si>
  <si>
    <t>UDA-RPZP.04.05.02-32-006/14-01</t>
  </si>
  <si>
    <t>177be42c3c</t>
  </si>
  <si>
    <t>RPZP.04.05.02-32-006/14</t>
  </si>
  <si>
    <t>Zakup specjalistycznego sprzętu ratowniczo – gaśniczego dla OSP w Przybiernowie, w tym średniego samochodu ratowniczo – gaśniczego</t>
  </si>
  <si>
    <t>914186451</t>
  </si>
  <si>
    <t>914186622</t>
  </si>
  <si>
    <t>RPZP.04.05.02-32-049/14-01</t>
  </si>
  <si>
    <t>UDA-RPZP.04.05.02-32-049/14-01</t>
  </si>
  <si>
    <t>080264dade</t>
  </si>
  <si>
    <t>RPZP.04.05.02-32-049/14</t>
  </si>
  <si>
    <t>Przebudowa bazy oraz zakup specjalistycznego sprzętu ratowniczo-gaśniczego dla OSP w Warnicach</t>
  </si>
  <si>
    <t>8531457392</t>
  </si>
  <si>
    <t>Gmina Warnice</t>
  </si>
  <si>
    <t>74-201</t>
  </si>
  <si>
    <t>Warnice</t>
  </si>
  <si>
    <t>66</t>
  </si>
  <si>
    <t>915612890</t>
  </si>
  <si>
    <t>915612817</t>
  </si>
  <si>
    <t>811685705</t>
  </si>
  <si>
    <t>RPZP.04.05.02-32-031/14-01</t>
  </si>
  <si>
    <t>UDA-RPZP.04.05.02-32-031/14-01</t>
  </si>
  <si>
    <t>6b54f6aed5</t>
  </si>
  <si>
    <t>RPZP.04.05.02-32-031/14</t>
  </si>
  <si>
    <t>Zakup średniego, samochodu ratowniczo-gaśniczego z funkcją ograniczania skażeń dla OSP w Moryniu</t>
  </si>
  <si>
    <t>8581728396</t>
  </si>
  <si>
    <t>Gmina Moryń</t>
  </si>
  <si>
    <t>74-503</t>
  </si>
  <si>
    <t>Moryń</t>
  </si>
  <si>
    <t>(91)4667950</t>
  </si>
  <si>
    <t>(91)4667951</t>
  </si>
  <si>
    <t>811684864</t>
  </si>
  <si>
    <t>RPZP.07.03.01-32-001/09-11</t>
  </si>
  <si>
    <t>UDA-RPZP.07.03.01-32-001/09-11</t>
  </si>
  <si>
    <t>7665fa9459</t>
  </si>
  <si>
    <t>RPZP.07.03.01-32-001/09</t>
  </si>
  <si>
    <t>2009-02-17</t>
  </si>
  <si>
    <t>2009-02-19</t>
  </si>
  <si>
    <t>2014-12-31</t>
  </si>
  <si>
    <t>Rozbudowa części środkowej budynku głównego wraz z dostosowaniem oddziałów chirurgicznych do wymogów fachowo-sanitarnych w Specjalistycznym Szpitalu im. A. Sokołowskiego w Szczecinie – Zdunowie.</t>
  </si>
  <si>
    <t>9551694463</t>
  </si>
  <si>
    <t>Specjalistyczny Szpital im. prof. Alfreda Sokołowskiego w Szczecinie – Zdunowie</t>
  </si>
  <si>
    <t>70-891</t>
  </si>
  <si>
    <t>A.Sokołowskiego</t>
  </si>
  <si>
    <t>914427239, 914620466</t>
  </si>
  <si>
    <t>914620494</t>
  </si>
  <si>
    <t>81097867000027</t>
  </si>
  <si>
    <t>RPZP.01.02.01-32-001/10-05</t>
  </si>
  <si>
    <t>UDA-RPZP.01.02.01-32-001/10-05</t>
  </si>
  <si>
    <t>3b89f9ae57</t>
  </si>
  <si>
    <t>RPZP.01.02.01-32-001/10</t>
  </si>
  <si>
    <t>SERVICE INTER-LAB Centrum Transferu Wiedzy i Innowacji dla Sektora Usług</t>
  </si>
  <si>
    <t>0914443115</t>
  </si>
  <si>
    <t>0914443116</t>
  </si>
  <si>
    <t>RPZP.01.03.03-32-007/10-04</t>
  </si>
  <si>
    <t>UDA-RPZP.01.03.03-32-007/10-04</t>
  </si>
  <si>
    <t>c4ebd4a163</t>
  </si>
  <si>
    <t>RPZP.01.03.03-32-007/10</t>
  </si>
  <si>
    <t>2014-02-05</t>
  </si>
  <si>
    <t>Doprowadzenie niezbędnej infrastruktury technicznej do stref inwestycyjnych Trzebusza i Dunikowa przeznaczonych pod funkcje przemysłowo-składowe</t>
  </si>
  <si>
    <t>RPZP.01.03.03-32-005/10-02</t>
  </si>
  <si>
    <t>UDA-RPZP.01.03.03-32-005/10-02</t>
  </si>
  <si>
    <t>a1a1f7bace</t>
  </si>
  <si>
    <t>RPZP.01.03.03-32-005/10</t>
  </si>
  <si>
    <t>2007-11-19</t>
  </si>
  <si>
    <t>Uzbrojenie Strefy Zorganizowanej Działalności Inwestycyjno-Przemysłowej w Koszalinie</t>
  </si>
  <si>
    <t>Gmina-Miasto Koszalin</t>
  </si>
  <si>
    <t>(+48)943422478</t>
  </si>
  <si>
    <t>RPZP.05.05.01-32-017/11-02</t>
  </si>
  <si>
    <t>UDA-RPZP.05.05.01-32-017/11-02</t>
  </si>
  <si>
    <t>cba4858b32</t>
  </si>
  <si>
    <t>RPZP.05.05.01-32-017/11</t>
  </si>
  <si>
    <t>„Renowacja obiektu zabytkowego – budynku wielorodzinnego przy ul. Armii Krajowej 29-31 w Lipianach”</t>
  </si>
  <si>
    <t>8531497090</t>
  </si>
  <si>
    <t>Wspólnota Mieszkaniowa „Zabytek” ul. Armii Krajowej 29-31 74 – 240 Lipiany</t>
  </si>
  <si>
    <t>320510360</t>
  </si>
  <si>
    <t>RPZP.01.02.02-32-001/11-04</t>
  </si>
  <si>
    <t>UDA-RPZP.01.02.02-32-001/11-04</t>
  </si>
  <si>
    <t>1d68756a66</t>
  </si>
  <si>
    <t>RPZP.01.02.02-32-001/11</t>
  </si>
  <si>
    <t>Budowa Centrum Naukowo-Badawczego Analizy Ryzyka Eksploatacji Statków w Akademii Morskiej w Szczecinie</t>
  </si>
  <si>
    <t>RPZP.02.01.01-32-003/12-04</t>
  </si>
  <si>
    <t>UDA-RPZP.02.01.01-32-003/12-04</t>
  </si>
  <si>
    <t>618409f425</t>
  </si>
  <si>
    <t>RPZP.02.01.01-32-003/12</t>
  </si>
  <si>
    <t>Budowa obejścia m. Gościno w ciągu drogi wojewódzkiej nr 162</t>
  </si>
  <si>
    <t>RPZP.05.01.02-32-001/12-03</t>
  </si>
  <si>
    <t>UDA-RPZP.05.01.02-32-001/12-03</t>
  </si>
  <si>
    <t>f343cc874f</t>
  </si>
  <si>
    <t>RPZP.05.01.02-32-001/12</t>
  </si>
  <si>
    <t>Zachodniopomorskie - Morze Przygody. Promocja turystyczna Województwa Zachodniopomorskiego.</t>
  </si>
  <si>
    <t>+48914419102</t>
  </si>
  <si>
    <t>+48914419137</t>
  </si>
  <si>
    <t>RPZP.01.01.03-32-091/12-02</t>
  </si>
  <si>
    <t>UDA-RPZP.01.01.03-32-091/12-02</t>
  </si>
  <si>
    <t>3422fe00f5</t>
  </si>
  <si>
    <t>RPZP.01.01.03-32-091/12</t>
  </si>
  <si>
    <t>Opracowanie i produkcja ECO-H2 - ekologicznego generatora odnawialnego dodatku do paliw, optymalizującego pracę silników spalinowych oraz zmniejszającego zużycie paliwa i szkodliwość dla środowiska</t>
  </si>
  <si>
    <t>RPZP.01.01.03-32-103/12-04</t>
  </si>
  <si>
    <t>UDA-RPZP.01.01.03-32-103/12-04</t>
  </si>
  <si>
    <t>e4180ec12b</t>
  </si>
  <si>
    <t>RPZP.01.01.03-32-103/12</t>
  </si>
  <si>
    <t>2013-01-14</t>
  </si>
  <si>
    <t>Wdrożenie technologii systemu pomiarowego do kompleksowego opracowania dokumentacji wyjściowej projektu nowej lub przebudowy istniejącej infrastruktury torowej w firmie GEOCOMP</t>
  </si>
  <si>
    <t>RPZP.01.01.03-32-121/12-04</t>
  </si>
  <si>
    <t>UDA-RPZP.01.01.03-32-121/12-04</t>
  </si>
  <si>
    <t>3abaffa9a1</t>
  </si>
  <si>
    <t>RPZP.01.01.03-32-121/12</t>
  </si>
  <si>
    <t>Wdrożenie innowacyjnych technologii produktowych w celu uruchomienia produkcji ultranowoczesnych, przyjaznych środowisku urządzeń komputerowych</t>
  </si>
  <si>
    <t>Niekanin</t>
  </si>
  <si>
    <t>RPZP.01.01.03-32-096/12-02</t>
  </si>
  <si>
    <t>UDA-RPZP.01.01.03-32-096/12-02</t>
  </si>
  <si>
    <t>0896fc89b0</t>
  </si>
  <si>
    <t>RPZP.01.01.03-32-096/12</t>
  </si>
  <si>
    <t>Uruchomienie w SPAAS CANDLES POLAND Sp. z o.o. we współpracy z sektorem B+R produkcji nowych produktów poprzez zakup innowacyjnej linii do napełniania świec i systemu precyzyjnego dozowania parafiny</t>
  </si>
  <si>
    <t>RPZP.03.01.00-32-001/12-01</t>
  </si>
  <si>
    <t>UDA-RPZP.03.01.00-32-001/12-01</t>
  </si>
  <si>
    <t>4e9ba7e2d7</t>
  </si>
  <si>
    <t>RPZP.03.01.00-32-001/12</t>
  </si>
  <si>
    <t>Wzrost atrakcyjności Województwa Zachodniopomorskiego poprzez budowę regionalnej szerokopasmowej sieci szkieletowej oraz węzłów dostępu do sieci dystrybucyjnej przez „GAWEX MEDIA” Sp. z o.o.</t>
  </si>
  <si>
    <t>6730008135</t>
  </si>
  <si>
    <t>„GAWEX MEDIA” SPÓŁKA Z OGRANICZONĄ ODPOWIEDZIALNOŚCIĄ</t>
  </si>
  <si>
    <t>02-792</t>
  </si>
  <si>
    <t>Lanciego</t>
  </si>
  <si>
    <t>79</t>
  </si>
  <si>
    <t>947127005</t>
  </si>
  <si>
    <t>947127009</t>
  </si>
  <si>
    <t>003808850</t>
  </si>
  <si>
    <t>RPZP.04.01.00-32-026/11-03</t>
  </si>
  <si>
    <t>UDA-RPZP.04.01.00-32-026/11-03</t>
  </si>
  <si>
    <t>ed69d9d493</t>
  </si>
  <si>
    <t>RPZP.04.01.00-32-026/11</t>
  </si>
  <si>
    <t>Budowa elektrociepłowni biogazowej rolniczej w gminie Świdwin.</t>
  </si>
  <si>
    <t>6722070562</t>
  </si>
  <si>
    <t>Carbo-Bio Spółka z ograniczoną odpowiedzialnością</t>
  </si>
  <si>
    <t>Stary Przybysław</t>
  </si>
  <si>
    <t>943652429</t>
  </si>
  <si>
    <t>943652433</t>
  </si>
  <si>
    <t>321012552</t>
  </si>
  <si>
    <t>RPZP.06.01.01-32-005/12-01</t>
  </si>
  <si>
    <t>UDA-RPZP.06.01.01-32-005/12-01</t>
  </si>
  <si>
    <t>8f8021d9e3</t>
  </si>
  <si>
    <t>RPZP.06.01.01-32-005/12</t>
  </si>
  <si>
    <t>2013-08-12</t>
  </si>
  <si>
    <t>Modernizacja przystani w Nowym Warpnie poprzez stworzenie zaplecza infrastrukturalnego - budowę promenady (Etap II) i wioski żeglarskiej</t>
  </si>
  <si>
    <t>RPZP.01.01.03-32-075/12-02</t>
  </si>
  <si>
    <t>UDA-RPZP.01.01.03-32-075/12-02</t>
  </si>
  <si>
    <t>413429adbe</t>
  </si>
  <si>
    <t>RPZP.01.01.03-32-075/12</t>
  </si>
  <si>
    <t>WebTaxOffice - Hybrydowy System Księgowy Burda Sp. z o.o.</t>
  </si>
  <si>
    <t>8522560989</t>
  </si>
  <si>
    <t>BURDA Spółka z ograniczoną odpowiedzialnością</t>
  </si>
  <si>
    <t>70-462</t>
  </si>
  <si>
    <t>ul. Piłsudskiego</t>
  </si>
  <si>
    <t>602473942</t>
  </si>
  <si>
    <t>320717606</t>
  </si>
  <si>
    <t>RPZP.06.01.01-32-006/12-02</t>
  </si>
  <si>
    <t>UDA-RPZP.06.01.01-32-006/12-02</t>
  </si>
  <si>
    <t>bf5523edfa</t>
  </si>
  <si>
    <t>RPZP.06.01.01-32-006/12</t>
  </si>
  <si>
    <t>„Przebudowa ciągów komunikacyjnych, placów postojowych dla jachtów oraz założenie monitoringu na terenie przystani Jacht Klub AZS w Szczecinie”</t>
  </si>
  <si>
    <t>9550005467</t>
  </si>
  <si>
    <t>Jacht Klub Akademickiego Związku Sportowego w Szczecinie</t>
  </si>
  <si>
    <t>0048914612734</t>
  </si>
  <si>
    <t>0048912734</t>
  </si>
  <si>
    <t>005447504</t>
  </si>
  <si>
    <t>RPZP.08.01.00-32-002/14-00</t>
  </si>
  <si>
    <t>RPZP.08.01.00-32-002/14</t>
  </si>
  <si>
    <t>2014-01-01</t>
  </si>
  <si>
    <t>Wsparcie administracji zajmującej się wdrażaniem RPO WZ w 2014 roku</t>
  </si>
  <si>
    <t>RPZP.08.02.00-32-001/14-02</t>
  </si>
  <si>
    <t>RPZP.08.02.00-32-001/14</t>
  </si>
  <si>
    <t>Prowadzenie działań informacyjno - promocyjnych RPO WZ w roku 2014</t>
  </si>
  <si>
    <t>RPZP.08.01.00-32-001/14-02</t>
  </si>
  <si>
    <t>RPZP.08.01.00-32-001/14</t>
  </si>
  <si>
    <t>Realizacja działań administracji zajmującej się zarządzaniem RPO WZ w roku 2014</t>
  </si>
  <si>
    <t>RPZP.04.03.00-32-005/09-03</t>
  </si>
  <si>
    <t>UDA-RPZP.04.03.00-32-005/09-03</t>
  </si>
  <si>
    <t>RPZP.04.03.00-32-005/09</t>
  </si>
  <si>
    <t>Kompleksowa kanalizacja Gminy Osina z budową oczyszczalni ścieków w m. Osina</t>
  </si>
  <si>
    <t>8561407482</t>
  </si>
  <si>
    <t>Gmina Osina</t>
  </si>
  <si>
    <t>0913910390</t>
  </si>
  <si>
    <t>811684261</t>
  </si>
  <si>
    <t>RPZP.06.01.02-32-001/13-01</t>
  </si>
  <si>
    <t>UDA-RPZP.06.01.02-32-001/13-01</t>
  </si>
  <si>
    <t>ad1ab75c9b</t>
  </si>
  <si>
    <t>RPZP.06.01.02-32-001/13</t>
  </si>
  <si>
    <t>Program Promocji Zachodniopomorskiego Szlaku Żeglarskiego</t>
  </si>
  <si>
    <t>Związek Portów i Przystani Jachtowych - Lokalna Organizacja Turystyczna Zachodniopomorskiego Szlaku Żeglarskiego</t>
  </si>
  <si>
    <t>ALEJA PAPIEŻA JANA PAWŁA II</t>
  </si>
  <si>
    <t>501270876</t>
  </si>
  <si>
    <t>81249709300000</t>
  </si>
  <si>
    <t>RPZP.01.02.02-32-005/13-01</t>
  </si>
  <si>
    <t>UDA-RPZP.01.02.02-32-005/13-01</t>
  </si>
  <si>
    <t>0d2f4da951</t>
  </si>
  <si>
    <t>RPZP.01.02.02-32-005/13</t>
  </si>
  <si>
    <t>Rozwój technologii ECO-H2 ekologicznego generatora odnawialnego dodatku do paliw - Badania elektrolizy wody, elektrolitów i gazu Browna, materiałów do konstrukcji generatora i elektroniki sterującej</t>
  </si>
  <si>
    <t>RPZP.01.02.02-32-015/13-02</t>
  </si>
  <si>
    <t>UDA-RPZP.01.02.02-32-015/13-02</t>
  </si>
  <si>
    <t>64da6a7b7a</t>
  </si>
  <si>
    <t>RPZP.01.02.02-32-015/13</t>
  </si>
  <si>
    <t>Wyposażenie laboratorium badawczo-rozwojowego w firmie Plastikon s.c..</t>
  </si>
  <si>
    <t>8541640028</t>
  </si>
  <si>
    <t>"PLASTIKON" S.C. JAROSŁAW SADOWSKI, WALDEMAR SADOWSKI</t>
  </si>
  <si>
    <t>2014-10-09</t>
  </si>
  <si>
    <t>RPZP.05.01.01-32-002/13-02</t>
  </si>
  <si>
    <t>UDA-RPZP.05.01.01-32-002/13-02</t>
  </si>
  <si>
    <t>011536f5cb</t>
  </si>
  <si>
    <t>RPZP.05.01.01-32-002/13</t>
  </si>
  <si>
    <t>Dobudowa basenu solankowego oraz wykonanie ujęcia wody leczniczej „GUSTAW” na działce nr 5/2 przy Sanatorium „Perła Bałtyku” w Kołobrzegu</t>
  </si>
  <si>
    <t>6710101676</t>
  </si>
  <si>
    <t>"Uzdrowisko Kołobrzeg" Spółka Akcyjna</t>
  </si>
  <si>
    <t>ks. P. Ściegiennego</t>
  </si>
  <si>
    <t>943548910</t>
  </si>
  <si>
    <t>943522516</t>
  </si>
  <si>
    <t>000288171</t>
  </si>
  <si>
    <t>RPZP.03.01.00-32-007/13-01</t>
  </si>
  <si>
    <t>UDA-RPZP.03.01.00-32-007/13-01</t>
  </si>
  <si>
    <t>7b18316741</t>
  </si>
  <si>
    <t>RPZP.03.01.00-32-007/13</t>
  </si>
  <si>
    <t>„Wzrost atrakcyjności Województwa Zachodniopomorskiego poprzez zaprojektowanie, wybudowanie oraz uruchomienie sieci dystrybucyjnej i dostępowej przez Białogardzką Spółdzielnię Mieszkaniową”</t>
  </si>
  <si>
    <t>RPZP.02.01.01-32-004/13-00</t>
  </si>
  <si>
    <t>UDA-RPZP.02.01.01-32-004/13-01</t>
  </si>
  <si>
    <t>0e42c09f39</t>
  </si>
  <si>
    <t>RPZP.02.01.01-32-004/13</t>
  </si>
  <si>
    <t>Przebudowa drogi wojewódzkiej nr 167 na odcinku Koszalin - droga nr 168</t>
  </si>
  <si>
    <t>RPZP.05.01.01-32-004/13-02</t>
  </si>
  <si>
    <t>UDA-RPZP.05.01.01-32-004/13-02</t>
  </si>
  <si>
    <t>98736a6395</t>
  </si>
  <si>
    <t>RPZP.05.01.01-32-004/13</t>
  </si>
  <si>
    <t>Przebudowa Rynku Staromiejskiego</t>
  </si>
  <si>
    <t>RPZP.05.01.02-32-009/10-01</t>
  </si>
  <si>
    <t>UDA-RPZP.05.01.02-32-009/10-01</t>
  </si>
  <si>
    <t>5224f00957</t>
  </si>
  <si>
    <t>RPZP.05.01.02-32-009/10</t>
  </si>
  <si>
    <t>2014-01-27</t>
  </si>
  <si>
    <t>Stworzenie kompleksowej sieci informacji turystycznej narzędziem promocji produktów i atrakcji turystycznych Powiatu Gryfickiego</t>
  </si>
  <si>
    <t>913846450</t>
  </si>
  <si>
    <t>913842731</t>
  </si>
  <si>
    <t>RPZP.01.01.03-32-028/12-02</t>
  </si>
  <si>
    <t>UDA-RPZP.01.01.03-32-028/12-02</t>
  </si>
  <si>
    <t>0062cabd42</t>
  </si>
  <si>
    <t>RPZP.01.01.03-32-028/12</t>
  </si>
  <si>
    <t>Wzrost konkurencyjności Voigt Promotion na arenie międzynarodowej poprzez wdrożenie nowatorskiej niskoenergetycznej technologii wielkoformatowej reprodukcji cyfrowej</t>
  </si>
  <si>
    <t>RPZP.01.01.03-32-153/12-02</t>
  </si>
  <si>
    <t>UDA-RPZP.01.01.03-32-153/12-02</t>
  </si>
  <si>
    <t>08dcb99b5f</t>
  </si>
  <si>
    <t>RPZP.01.01.03-32-153/12</t>
  </si>
  <si>
    <t>Wdrożenie innowacyjnej technologii przetwarzania danych teledetekcyjnych celem uruchomienia produkcji wysokiej jakości opracowań przestrzennych.</t>
  </si>
  <si>
    <t>5861702315</t>
  </si>
  <si>
    <t>Paweł Karcz LABORATORIUM BADAWCZE ZENIT</t>
  </si>
  <si>
    <t>81-340</t>
  </si>
  <si>
    <t>GDYNIA</t>
  </si>
  <si>
    <t>ul. A. Hryniewickiego</t>
  </si>
  <si>
    <t>6C</t>
  </si>
  <si>
    <t>586205151/502144259</t>
  </si>
  <si>
    <t>586205151</t>
  </si>
  <si>
    <t>191777364</t>
  </si>
  <si>
    <t>RPZP.01.02.02-32-014/13-02</t>
  </si>
  <si>
    <t>UDA-RPZP.01.02.02-32-014/13-02</t>
  </si>
  <si>
    <t>4d12bc7c79</t>
  </si>
  <si>
    <t>RPZP.01.02.02-32-014/13</t>
  </si>
  <si>
    <t>Doposażenie specjalistycznego laboratorium chemicznego w nowoczesną aparaturę badawczą drogą zwiększenia zdolności świadczenia usług w zakresie prac badawczych i rozwojowych w przedsiębiorstwie CHEMON</t>
  </si>
  <si>
    <t>8521636839</t>
  </si>
  <si>
    <t>CHEMON ZAKŁAD CHEMICZNEGO CZYSZCZENIA I REMONTÓW KOTŁÓW BARBARA JOANNA ZIMMERMAN</t>
  </si>
  <si>
    <t>Władysława Szafera</t>
  </si>
  <si>
    <t>192</t>
  </si>
  <si>
    <t>607399430</t>
  </si>
  <si>
    <t>812361100</t>
  </si>
  <si>
    <t>RPZP.04.05.01-32-015/11-02</t>
  </si>
  <si>
    <t>UDA-RPZP.04.05.01-32-015/11-02</t>
  </si>
  <si>
    <t>884be432b9</t>
  </si>
  <si>
    <t>RPZP.04.05.01-32-015/11</t>
  </si>
  <si>
    <t>2014-09-19</t>
  </si>
  <si>
    <t>Budowa ścieżki edukacji ekologicznej na odcinku pomiędzy drogą powiatową Nowe Warpno – Dobieszczyn a granicą Polsko – Niemiecką</t>
  </si>
  <si>
    <t>RPZP.03.01.00-32-001/13-01</t>
  </si>
  <si>
    <t>UDA-RPZP.03.01.00-32-001/13-01</t>
  </si>
  <si>
    <t>b59e077d0e</t>
  </si>
  <si>
    <t>RPZP.03.01.00-32-001/13</t>
  </si>
  <si>
    <t>Szczecin infrastruktura społeczeństwa informacyjnego – etap 2 Infrastruktura</t>
  </si>
  <si>
    <t>Pl. Armii Krajowej</t>
  </si>
  <si>
    <t>RPZP.04.01.00-32-031/11-02</t>
  </si>
  <si>
    <t>UDA-RPZP.04.01.00-32-031/11-02</t>
  </si>
  <si>
    <t>79d4e3ec82</t>
  </si>
  <si>
    <t>RPZP.04.01.00-32-031/11</t>
  </si>
  <si>
    <t>2014-04-25</t>
  </si>
  <si>
    <t>Zespół elektrowni wiatrowych Nowe Chrapowo</t>
  </si>
  <si>
    <t>8513098586</t>
  </si>
  <si>
    <t>PW Bielice Sp. z o.o.</t>
  </si>
  <si>
    <t>60-702</t>
  </si>
  <si>
    <t>Głogowska</t>
  </si>
  <si>
    <t>616390100</t>
  </si>
  <si>
    <t>616282555</t>
  </si>
  <si>
    <t>320720063</t>
  </si>
  <si>
    <t>RPZP.01.01.03-32-177/12-02</t>
  </si>
  <si>
    <t>UDA-RPZP.01.01.03-32-177/12-02</t>
  </si>
  <si>
    <t>0a06be418c</t>
  </si>
  <si>
    <t>RPZP.01.01.03-32-177/12</t>
  </si>
  <si>
    <t>Wprowadzenie innowacji procesowej i produktowej na skalę światową w zakresie wprowadzania i przetwarzania nowych surowców wykorzystywanych do produkcji OZE przez firmę Stop Co2 Sp. z o.o. Sp. k.</t>
  </si>
  <si>
    <t>Stop CO2 Spółka z ograniczoną odpowiedzialnością Spółka komandytowa</t>
  </si>
  <si>
    <t>RPZP.04.05.01-32-009/11-01</t>
  </si>
  <si>
    <t>UDA-RPZP.04.05.01-32-009/11-01</t>
  </si>
  <si>
    <t>RPZP.04.05.01-32-009/11</t>
  </si>
  <si>
    <t>Podnoszenie świadomości ekologicznej w zakresie zagrożeń wynikających z prac remontowo-budowlanych dla stanu populacji synantropijnych gatunków ptaków i nietoperzy oraz ich siedlisk.</t>
  </si>
  <si>
    <t>8521091280</t>
  </si>
  <si>
    <t>Federacja Zielonych GAJA</t>
  </si>
  <si>
    <t>70-374</t>
  </si>
  <si>
    <t>5. Lipca</t>
  </si>
  <si>
    <t>810497893</t>
  </si>
  <si>
    <t>RPZP.01.01.03-32-172/12-01</t>
  </si>
  <si>
    <t>UDA-RPZP.01.01.03-32-172/12-01</t>
  </si>
  <si>
    <t>da448a7db5</t>
  </si>
  <si>
    <t>RPZP.01.01.03-32-172/12</t>
  </si>
  <si>
    <t>Wdrożenie innowacyjnych metod leczenia endodontycznego</t>
  </si>
  <si>
    <t>914882001</t>
  </si>
  <si>
    <t>RPZP.06.03.00-32-003/13-01</t>
  </si>
  <si>
    <t>UDA-RPZP.06.03.00-32-003/13-01</t>
  </si>
  <si>
    <t>3a0314d2e2</t>
  </si>
  <si>
    <t>RPZP.06.03.00-32-003/13</t>
  </si>
  <si>
    <t>Budowa ścieżki rowerowej z Goleniowa w kierunku miejscowości Lubczyna</t>
  </si>
  <si>
    <t>914698200</t>
  </si>
  <si>
    <t>RPZP.04.01.00-32-022/11-01</t>
  </si>
  <si>
    <t>UDA-RPZP.04.01.00-32-022/11-01</t>
  </si>
  <si>
    <t>398db35f25</t>
  </si>
  <si>
    <t>RPZP.04.01.00-32-022/11</t>
  </si>
  <si>
    <t xml:space="preserve">Budowa elektrowni wiatrowej w miejscowości Knyki w gminie Barwice </t>
  </si>
  <si>
    <t>6692492180</t>
  </si>
  <si>
    <t>Biuro Targów BAŁTYK Spółka z Ograniczoną Odpowiedzialnością</t>
  </si>
  <si>
    <t>75-646</t>
  </si>
  <si>
    <t>Szwoleżerów</t>
  </si>
  <si>
    <t>943411549</t>
  </si>
  <si>
    <t>320782727</t>
  </si>
  <si>
    <t>RPZP.01.01.03-32-088/12-01</t>
  </si>
  <si>
    <t>UDA-RPZP.01.01.03-32-088/12-01</t>
  </si>
  <si>
    <t>1d11b532d3</t>
  </si>
  <si>
    <t>RPZP.01.01.03-32-088/12</t>
  </si>
  <si>
    <t>„Inwestycja w technologię cięcia i zarządzania parkiem maszynowym drogą innowacyjnego rozwoju M.G. SYSTEM Maciej Grygier”</t>
  </si>
  <si>
    <t>M.G. SYSTEM Maciej Grygier</t>
  </si>
  <si>
    <t>914634253</t>
  </si>
  <si>
    <t>918861929</t>
  </si>
  <si>
    <t>RPZP.01.01.03-32-110/12-02</t>
  </si>
  <si>
    <t>UDA-RPZP.01.01.03-32-110/12-02</t>
  </si>
  <si>
    <t>6cc6e986ac</t>
  </si>
  <si>
    <t>RPZP.01.01.03-32-110/12</t>
  </si>
  <si>
    <t>Poprawa konkurencyjności „Laser Clinic" dzięki zakupowi nowoczesnego sprzętu medycznego.</t>
  </si>
  <si>
    <t>8521305019</t>
  </si>
  <si>
    <t>Spółka Cywilna Andrzej Królicki, Tomasz Kochanowski, „Laser Clinic”</t>
  </si>
  <si>
    <t>70-332</t>
  </si>
  <si>
    <t>914338618</t>
  </si>
  <si>
    <t>320614817</t>
  </si>
  <si>
    <t>RPZP.01.01.03-32-065/12-03</t>
  </si>
  <si>
    <t>UDA-RPZP.01.01.03-32-065/12-03</t>
  </si>
  <si>
    <t>810cfcfb99</t>
  </si>
  <si>
    <t>RPZP.01.01.03-32-065/12</t>
  </si>
  <si>
    <t>Podniesienie innowacyjności i konkurencyjności firmy EB Akcesoria Meblowe Edward Banaszak poprzez wprowadzenie nowej technologii i nowych produktów</t>
  </si>
  <si>
    <t>2014-11-25</t>
  </si>
  <si>
    <t>RPZP.01.01.03-32-038/12-01</t>
  </si>
  <si>
    <t>UDA-RPZP.01.01.03-32-038/12-01</t>
  </si>
  <si>
    <t>0e500e71d6</t>
  </si>
  <si>
    <t>RPZP.01.01.03-32-038/12</t>
  </si>
  <si>
    <t>Dywersyfikacja działalności poprzez otwarcie profesjonalnego centrum napraw turbosprężarek i wtrysków szansą na rozwój firmy Diesel Service.</t>
  </si>
  <si>
    <t>8541725517</t>
  </si>
  <si>
    <t>"J.T. DIESEL SERVICE" S.C.Jarosław Król, Tomasz Król</t>
  </si>
  <si>
    <t>Władysława Reymonta</t>
  </si>
  <si>
    <t>503147949</t>
  </si>
  <si>
    <t>321197110</t>
  </si>
  <si>
    <t>RPZP.01.01.03-32-046/12-01</t>
  </si>
  <si>
    <t>UDA-RPZP.01.01.03-32-046/12-01</t>
  </si>
  <si>
    <t>b965b51af7</t>
  </si>
  <si>
    <t>RPZP.01.01.03-32-046/12</t>
  </si>
  <si>
    <t>Wzrost konkurencyjności Termoplus Spółka z o. o. poprzez wdrożenie innowacyjnej technologii</t>
  </si>
  <si>
    <t>8571902881</t>
  </si>
  <si>
    <t>"Termoplus" Spółka z ograniczoną odpowiedzialnością</t>
  </si>
  <si>
    <t>Nowotki</t>
  </si>
  <si>
    <t>913878999</t>
  </si>
  <si>
    <t>320847510</t>
  </si>
  <si>
    <t>RPZP.01.01.03-32-027/12-01</t>
  </si>
  <si>
    <t>UDA-RPZP.01.01.03-32-027/12-01</t>
  </si>
  <si>
    <t>7085c44019</t>
  </si>
  <si>
    <t>RPZP.01.01.03-32-027/12</t>
  </si>
  <si>
    <t>Zakup innowacyjnego sprzętu stomatologicznego</t>
  </si>
  <si>
    <t>5562553043</t>
  </si>
  <si>
    <t>Praktyka Stomatologiczna "DENT VITAL" Kamila Radzimowska</t>
  </si>
  <si>
    <t>604464278</t>
  </si>
  <si>
    <t>321158238</t>
  </si>
  <si>
    <t>RPZP.01.01.03-32-071/12-02</t>
  </si>
  <si>
    <t>UDA-RPZP.01.01.03-32-071/12-02</t>
  </si>
  <si>
    <t>c6799bce2a</t>
  </si>
  <si>
    <t>RPZP.01.01.03-32-071/12</t>
  </si>
  <si>
    <t>2014-08-31</t>
  </si>
  <si>
    <t>"Dywersyfikacja działalności gospodarczej firmy KORTEXIM Sp.z.o.o. poprzez wejście na rynek innowacyjnego wytwarzania biomasy".</t>
  </si>
  <si>
    <t>9552063291</t>
  </si>
  <si>
    <t>KORTEXIM Spółka z ograniczoną odpowiedzialnością</t>
  </si>
  <si>
    <t>691590077</t>
  </si>
  <si>
    <t>914615696</t>
  </si>
  <si>
    <t>812565357</t>
  </si>
  <si>
    <t>RPZP.04.05.02-32-046/14-01</t>
  </si>
  <si>
    <t>UDA-RPZP.04.05.02-32-046/14-01</t>
  </si>
  <si>
    <t>35b597fbdc</t>
  </si>
  <si>
    <t>RPZP.04.05.02-32-046/14</t>
  </si>
  <si>
    <t>DOWODZENIE Z POWODZENIEM-wsparcie techniczne ratownictwa w Koszalinie i na terenie powiatu koszalińskiego poprzez zakup lekkiego pojazdu operacyjnego z wyposażeniem do analizy i rozpoznania zagrożeń</t>
  </si>
  <si>
    <t>RPZP.04.05.02-32-055/14-01</t>
  </si>
  <si>
    <t>UDA-RPZP.04.05.02-32-055/14-01</t>
  </si>
  <si>
    <t>4f709eee06</t>
  </si>
  <si>
    <t>RPZP.04.05.02-32-055/14</t>
  </si>
  <si>
    <t>2014-09-23</t>
  </si>
  <si>
    <t>"Drabiny życia – doposażenie jednostek Państwowej Straży Pożarnej województwa zachodniopomorskiego w pojazdy ratownictwa wysokościowego"</t>
  </si>
  <si>
    <t>RPZP.02.01.01-32-001/14-00</t>
  </si>
  <si>
    <t>UDA-RPZP.02.01.01-32-001/14-00</t>
  </si>
  <si>
    <t>fbcdb61c13</t>
  </si>
  <si>
    <t>RPZP.02.01.01-32-001/14</t>
  </si>
  <si>
    <t>Przebudowa drogi wojewódzkiej nr 114 na odcinku Trzebież - Police etap II</t>
  </si>
  <si>
    <t>RPZP.01.03.03-32-001/14-00</t>
  </si>
  <si>
    <t>UDA-RPZP.01.03.03-32-001/14-00</t>
  </si>
  <si>
    <t>e90513cad1</t>
  </si>
  <si>
    <t>RPZP.01.03.03-32-001/14</t>
  </si>
  <si>
    <t>Budowa komunikacji łączącej Park Przemysłowy Nowoczesnych Technologii w Stargardzie Szczecińskim z siecią drogową miasta i regionu</t>
  </si>
  <si>
    <t>915784881</t>
  </si>
  <si>
    <t>915784889</t>
  </si>
  <si>
    <t>RPZP.04.05.02-32-047/14-01</t>
  </si>
  <si>
    <t>UDA-RPZP.04.05.02-32-047/14-01</t>
  </si>
  <si>
    <t>9d9e9903a2</t>
  </si>
  <si>
    <t>RPZP.04.05.02-32-047/14</t>
  </si>
  <si>
    <t>2014-09-16</t>
  </si>
  <si>
    <t>Wzrost skuteczności działań OSP w powiecie koszalińskim poprzez zakup dla jednostki KSRG w Kłaninie samochodu pożarniczego z wyposażeniem.</t>
  </si>
  <si>
    <t>0943458410</t>
  </si>
  <si>
    <t>943458420</t>
  </si>
  <si>
    <t>RPZP.04.05.02-32-004/14-01</t>
  </si>
  <si>
    <t>UDA-RPZP.04.05.02-32-004/14-02</t>
  </si>
  <si>
    <t>f7ac42e304</t>
  </si>
  <si>
    <t>RPZP.04.05.02-32-004/14</t>
  </si>
  <si>
    <t>Zakup średniego samochodu specjalnego pożarniczego, ratowniczo – gaśniczego dla OSP Cedynia</t>
  </si>
  <si>
    <t>914317806</t>
  </si>
  <si>
    <t>914144162</t>
  </si>
  <si>
    <t>RPZP.04.05.02-32-022/14-01</t>
  </si>
  <si>
    <t>UDA-RPZP.04.05.02-32-022/14-01</t>
  </si>
  <si>
    <t>a468253bb6</t>
  </si>
  <si>
    <t>RPZP.04.05.02-32-022/14</t>
  </si>
  <si>
    <t>Zakup specjalistycznego sprzętu wraz z wyposażeniem do wykrywania i gaszenia pożarów lasów</t>
  </si>
  <si>
    <t>8590003617</t>
  </si>
  <si>
    <t>Nadleśnictwo Nowogard</t>
  </si>
  <si>
    <t>Radosława</t>
  </si>
  <si>
    <t>913920640</t>
  </si>
  <si>
    <t>913920982</t>
  </si>
  <si>
    <t>810539249</t>
  </si>
  <si>
    <t>RPZP.04.01.00-32-018/13-01</t>
  </si>
  <si>
    <t>UDA-RPZP.04.01.00-32-018/13-01</t>
  </si>
  <si>
    <t>11ef7fd983</t>
  </si>
  <si>
    <t>RPZP.04.01.00-32-018/13</t>
  </si>
  <si>
    <t>"Czas na słońce - Optymalizacja zużycia energii elektrycznej i cieplnej w Szkole Podstawowej nr 2 i Pływalni Krytej w Myśliborzu”.</t>
  </si>
  <si>
    <t>+48957472061</t>
  </si>
  <si>
    <t>+48957473363</t>
  </si>
  <si>
    <t>RPZP.04.05.02-32-030/14-01</t>
  </si>
  <si>
    <t>UDA-RPZP.04.05.02-32-030/14-01</t>
  </si>
  <si>
    <t>45149c9c4f</t>
  </si>
  <si>
    <t>RPZP.04.05.02-32-030/14</t>
  </si>
  <si>
    <t>„Zakup samochodu ratowniczo – gaśniczego dla OSP w Zamęcinie, niezbędnego do prowadzenia akcji ratowniczych oraz usuwania skutków zagrożeń”</t>
  </si>
  <si>
    <t>RPZP.04.05.02-32-007/14-01</t>
  </si>
  <si>
    <t>UDA-RPZP.04.05.02-32-007/14-01</t>
  </si>
  <si>
    <t>d4a7c913e7</t>
  </si>
  <si>
    <t>RPZP.04.05.02-32-007/14</t>
  </si>
  <si>
    <t>Zakup wozu strażackiego wraz z wyposażeniem dla OSP w miejscowości Krępsko gmina Goleniów</t>
  </si>
  <si>
    <t>+489146-98-200</t>
  </si>
  <si>
    <t>+489146-98-298</t>
  </si>
  <si>
    <t>RPZP.04.05.02-32-052/14-01</t>
  </si>
  <si>
    <t>UDA-RPZP.04.05.02-32-052/14-01</t>
  </si>
  <si>
    <t>697f36c28d</t>
  </si>
  <si>
    <t>RPZP.04.05.02-32-052/14</t>
  </si>
  <si>
    <t>2014-11-10</t>
  </si>
  <si>
    <t>Poprawa stanu bezpieczeństwa, ograniczanie skutków zagrożeń naturalnych oraz przeciwdziałanie poważnym awariom na terenie gminy Kalisz Pomorski</t>
  </si>
  <si>
    <t>(094)3616263</t>
  </si>
  <si>
    <t>(094)3616288</t>
  </si>
  <si>
    <t>RPZP.04.05.02-32-029/14-01</t>
  </si>
  <si>
    <t>UDA-RPZP.04.05.02-32-029/14-01</t>
  </si>
  <si>
    <t>5e38c5f248</t>
  </si>
  <si>
    <t>RPZP.04.05.02-32-029/14</t>
  </si>
  <si>
    <t>2014-11-09</t>
  </si>
  <si>
    <t>„Zapobieganie i ograniczanie skutków zagrożeń naturalnych oraz przeciwdziałanie poważnym awariom w Gminie Tychowo poprzez zakup specjalistycznego pojazdu gaśniczo-pożarniczego”</t>
  </si>
  <si>
    <t>94311-51-30</t>
  </si>
  <si>
    <t>94311-55-66</t>
  </si>
  <si>
    <t>RPZP.04.05.02-32-025/14-00</t>
  </si>
  <si>
    <t>UDA-RPZP.04.05.02-32-025/14-00</t>
  </si>
  <si>
    <t>708948bee9</t>
  </si>
  <si>
    <t>RPZP.04.05.02-32-025/14</t>
  </si>
  <si>
    <t>Zakup nowego, średniego, terenowego samochodu bojowego dla jednostki Ochotniczej Straży Pożarnej w Ławach, należącej do Krajowego Systemu Ratowniczo Gaśniczego</t>
  </si>
  <si>
    <t>RPZP.02.01.02-32-002/14-01</t>
  </si>
  <si>
    <t>UDA-RPZP.02.01.02-32-002/14-01</t>
  </si>
  <si>
    <t>3f1a1fc594</t>
  </si>
  <si>
    <t>RPZP.02.01.02-32-002/14</t>
  </si>
  <si>
    <t>Zakup sprzętu - samochodu ciężarowego wraz z remonterem drogowym typu patcher - przez Zarząd Dróg Powiatowych w Kołobrzegu przeznaczonego do naprawy nawierzchni drogowych.</t>
  </si>
  <si>
    <t>9435-288-10</t>
  </si>
  <si>
    <t>330920794</t>
  </si>
  <si>
    <t>RPZP.01.03.03-32-004/14-01</t>
  </si>
  <si>
    <t>UDA-RPZP.01.03.03-32-004/14-01</t>
  </si>
  <si>
    <t>715c6d04de</t>
  </si>
  <si>
    <t>RPZP.01.03.03-32-004/14</t>
  </si>
  <si>
    <t>Przebudowa ulicy Kuźnickiej w Policach</t>
  </si>
  <si>
    <t>914311851</t>
  </si>
  <si>
    <t>RPZP.04.01.00-32-025/11-02</t>
  </si>
  <si>
    <t>UDA-RPZP.04.01.00-32-025/11-02</t>
  </si>
  <si>
    <t>e9ea835f29</t>
  </si>
  <si>
    <t>RPZP.04.01.00-32-025/11</t>
  </si>
  <si>
    <t>2015-01-14</t>
  </si>
  <si>
    <t>2015 I półrocze</t>
  </si>
  <si>
    <t>2015</t>
  </si>
  <si>
    <t>Wykorzystanie odnawialnych źródeł energii poprzez instalację solarów słonecznych w firmie Albax spółka z o.o.</t>
  </si>
  <si>
    <t>6711658352</t>
  </si>
  <si>
    <t>Albax spółka z ograniczoną odpowiedzialnością</t>
  </si>
  <si>
    <t>Rodziewiczówny</t>
  </si>
  <si>
    <t>0943525834</t>
  </si>
  <si>
    <t>331336287</t>
  </si>
  <si>
    <t>RPZP.06.01.01-32-001/12-04</t>
  </si>
  <si>
    <t>UDA-RPZP.06.01.01-32-001/12-04</t>
  </si>
  <si>
    <t>628e92d9b2</t>
  </si>
  <si>
    <t>RPZP.06.01.01-32-001/12</t>
  </si>
  <si>
    <t>2015-01-30</t>
  </si>
  <si>
    <t>Odbudowa i modernizacja przystani żeglarskiej w Lubczynie – Gmina Goleniów</t>
  </si>
  <si>
    <t>RPZP.06.02.01-32-001/12-03</t>
  </si>
  <si>
    <t>UDA-RPZP.06.02.01-32-001/12-03</t>
  </si>
  <si>
    <t>1c102272ce</t>
  </si>
  <si>
    <t>RPZP.06.02.01-32-001/12</t>
  </si>
  <si>
    <t>2015-01-31</t>
  </si>
  <si>
    <t>AkademiaZMIENIASzczecin: Modernizacja Pałacu pod Globusem w Szczecinie</t>
  </si>
  <si>
    <t>8513121799</t>
  </si>
  <si>
    <t>Akademia Sztuki w Szczecinie</t>
  </si>
  <si>
    <t>70-562</t>
  </si>
  <si>
    <t>Plac Orła Białego</t>
  </si>
  <si>
    <t>918522823</t>
  </si>
  <si>
    <t>918522820</t>
  </si>
  <si>
    <t>320850334</t>
  </si>
  <si>
    <t>RPZP.01.01.03-32-005/12-02</t>
  </si>
  <si>
    <t>UDA-RPZP.01.01.03-32-005/12-02</t>
  </si>
  <si>
    <t>eb0bd36b19</t>
  </si>
  <si>
    <t>RPZP.01.01.03-32-005/12</t>
  </si>
  <si>
    <t>Zakup przez firmę Przerób Drewna Usługi Transportowe Błażej Kacprzak innowacyjnego mobilnego rębaka bębnowego</t>
  </si>
  <si>
    <t>957689904</t>
  </si>
  <si>
    <t>RPZP.01.01.03-32-045/12-02</t>
  </si>
  <si>
    <t>UDA-RPZP.01.01.03-32-045/12-02</t>
  </si>
  <si>
    <t>dfa865d492</t>
  </si>
  <si>
    <t>RPZP.01.01.03-32-045/12</t>
  </si>
  <si>
    <t>2015-02-25</t>
  </si>
  <si>
    <t>2014-11-06</t>
  </si>
  <si>
    <t>Wprowadzenie innowacyjnych rozwiązań technologicznych w poligraficznym procesie produkcyjnym w Drukarni Kadruk poprzez zakup maszyny drukującej najnowszej generacji.</t>
  </si>
  <si>
    <t>8520407723</t>
  </si>
  <si>
    <t>914390064</t>
  </si>
  <si>
    <t>914391093</t>
  </si>
  <si>
    <t>RPZP.01.01.03-32-133/12-03</t>
  </si>
  <si>
    <t>UDA-RPZP.01.01.03-32-133/12-03</t>
  </si>
  <si>
    <t>53831ba0ab</t>
  </si>
  <si>
    <t>RPZP.01.01.03-32-133/12</t>
  </si>
  <si>
    <t>2015-02-27</t>
  </si>
  <si>
    <t>Stworzenie nowoczesnego ośrodka diagnostyki obrazowej, poprzez zakup rezonansu magnetycznego i tomografu komputerowego dla potrzeb placówki medycznej Sobol Health Center w Szczecinku</t>
  </si>
  <si>
    <t>6731882609</t>
  </si>
  <si>
    <t>Sobol Health Center Spółka komandytowo-akcyjna</t>
  </si>
  <si>
    <t>ul. Kościuszki</t>
  </si>
  <si>
    <t>523957125</t>
  </si>
  <si>
    <t>spółka komandytowo-akcyjna - mikro przedsiębiorstwo</t>
  </si>
  <si>
    <t>320875400</t>
  </si>
  <si>
    <t>RPZP.01.01.03-32-131/12-02</t>
  </si>
  <si>
    <t>UDA-RPZP.01.01.03-32-131/12-02</t>
  </si>
  <si>
    <t>b536044c38</t>
  </si>
  <si>
    <t>RPZP.01.01.03-32-131/12</t>
  </si>
  <si>
    <t>Zastosowanie innowacyjnej technologii obróbki elementów stalowych i żeliwnych w procesie produkcji w Zakładzie Mechanizmów Napędowych w Świdwinie</t>
  </si>
  <si>
    <t>6721226134</t>
  </si>
  <si>
    <t>Zakład Mechanizmów Napędowych s.c. Gabriela Szydłowska, Roman Tański</t>
  </si>
  <si>
    <t>ul. Katowicka</t>
  </si>
  <si>
    <t>943652091</t>
  </si>
  <si>
    <t>943652641</t>
  </si>
  <si>
    <t>331453076</t>
  </si>
  <si>
    <t>RPZP.04.05.02-32-002/14-01</t>
  </si>
  <si>
    <t>UDA-RPZP.04.05.02-32-002/14-02</t>
  </si>
  <si>
    <t>e14f6f3817</t>
  </si>
  <si>
    <t>RPZP.04.05.02-32-002/14</t>
  </si>
  <si>
    <t>Zakup średniego samochodu ratowniczo – gaśniczego oraz nadbudowa i przebudowa remizy OSP w Nowogródku Pomorskim</t>
  </si>
  <si>
    <t>5971644837</t>
  </si>
  <si>
    <t>Gmina Nowogródek Pomorski</t>
  </si>
  <si>
    <t>Nowogródek Pomorski</t>
  </si>
  <si>
    <t>957471760</t>
  </si>
  <si>
    <t>210966958</t>
  </si>
  <si>
    <t>RPZP.03.01.00-32-004/10-03</t>
  </si>
  <si>
    <t>UDA-RPZP.03.01.00-32-004/10-03</t>
  </si>
  <si>
    <t>9d6c1d6881</t>
  </si>
  <si>
    <t>RPZP.03.01.00-32-004/10</t>
  </si>
  <si>
    <t>2007-02-05</t>
  </si>
  <si>
    <t>2015-02-28</t>
  </si>
  <si>
    <t>Inteligentny Koszalin – rozbudowa infrastruktury społeczeństwa informacyjnego e-Koszalin – budowa sieci teleinformatycznej i systemu monitoringu wizyjnego</t>
  </si>
  <si>
    <t>ul. Rynek Staromiejski</t>
  </si>
  <si>
    <t>RPZP.04.05.02-32-002/10-02</t>
  </si>
  <si>
    <t>UDA-RPZP.04.05.02-32-002/10-02</t>
  </si>
  <si>
    <t>bc9e6c7cbf</t>
  </si>
  <si>
    <t>RPZP.04.05.02-32-002/10</t>
  </si>
  <si>
    <t>„Zakup samochodu ratowniczo-gaśniczego oraz rozbudowa budynku remizy strażackiej dla potrzeb OSP w Gołańczy Pomorskiej”</t>
  </si>
  <si>
    <t>(91)3872984</t>
  </si>
  <si>
    <t>RPZP.01.01.03-32-003/12-01</t>
  </si>
  <si>
    <t>UDA-RPZP.01.01.03-32-003/12-01</t>
  </si>
  <si>
    <t>RPZP.01.01.03-32-003/12</t>
  </si>
  <si>
    <t xml:space="preserve">Wzrost konkurencyjności firmy Inter-Metal s.c. w Boninie poprzez rozbudowę budynku produkcyjno-usługowego i wdrożenie innowacyjnej technologii cięcia laserowego wycinarką laserową TruLaser 5040. </t>
  </si>
  <si>
    <t>4990490323</t>
  </si>
  <si>
    <t>Inter-metal s.c. Tomasz Maksymiuk, Elżbieta Maksymiuk</t>
  </si>
  <si>
    <t>76-009</t>
  </si>
  <si>
    <t>Bonin</t>
  </si>
  <si>
    <t>44c</t>
  </si>
  <si>
    <t>94-34-21-903</t>
  </si>
  <si>
    <t>320091006</t>
  </si>
  <si>
    <t>RPZP.01.01.03-32-041/12-01</t>
  </si>
  <si>
    <t>UDA-RPZP.01.01.03-32-041/12-01</t>
  </si>
  <si>
    <t>0a8b4eeba5</t>
  </si>
  <si>
    <t>RPZP.01.01.03-32-041/12</t>
  </si>
  <si>
    <t>Zintegrowany inteligentny system zbierania, przetwarzania danych i kierowania strumieniem informacji</t>
  </si>
  <si>
    <t>8522322215</t>
  </si>
  <si>
    <t>SOFTLINE POLSKA SPÓŁKA Z OGRANICZONĄ ODPOWIEDZIALNOŚCIĄ SPÓŁKA KOMANDYTOWA</t>
  </si>
  <si>
    <t>4B</t>
  </si>
  <si>
    <t>+48918136819</t>
  </si>
  <si>
    <t>+48918136820</t>
  </si>
  <si>
    <t>812323832</t>
  </si>
  <si>
    <t>RPZP.01.01.03-32-163/12-02</t>
  </si>
  <si>
    <t>UDA-RPZP.01.01.03-32-163/12-02</t>
  </si>
  <si>
    <t>9672c78b4e</t>
  </si>
  <si>
    <t>RPZP.01.01.03-32-163/12</t>
  </si>
  <si>
    <t>Dietetyczno - treningowy System informatyczny w standardzie HACCP uzupełniony nową innowacyjną technologią 3D</t>
  </si>
  <si>
    <t>8542176136</t>
  </si>
  <si>
    <t>Fitlinefood Joanna Śledziona</t>
  </si>
  <si>
    <t>os. Zachód</t>
  </si>
  <si>
    <t>A5</t>
  </si>
  <si>
    <t>321216349</t>
  </si>
  <si>
    <t>RPZP.05.05.01-32-003/11-01</t>
  </si>
  <si>
    <t>UDA-RPZP.05.05.01-32-003/11-01</t>
  </si>
  <si>
    <t>2547aca6d2</t>
  </si>
  <si>
    <t>RPZP.05.05.01-32-003/11</t>
  </si>
  <si>
    <t>2015-03-02</t>
  </si>
  <si>
    <t>Modernizacja Ośrodka Kultury i Turystyki w Barwicach</t>
  </si>
  <si>
    <t>RPZP.03.02.00-32-008/10-06</t>
  </si>
  <si>
    <t>UDA-RPZP.03.02.00-32-008/10-06</t>
  </si>
  <si>
    <t>6037e57e0e</t>
  </si>
  <si>
    <t>RPZP.03.02.00-32-008/10</t>
  </si>
  <si>
    <t>2015-03-15</t>
  </si>
  <si>
    <t>Telemedycyna - element e-zdrowia WZP</t>
  </si>
  <si>
    <t>+48914494182</t>
  </si>
  <si>
    <t>+48914494652</t>
  </si>
  <si>
    <t>RPZP.01.01.03-32-021/12-01</t>
  </si>
  <si>
    <t>UDA-RPZP.01.01.03-32-021/12-01</t>
  </si>
  <si>
    <t>9f322401bb</t>
  </si>
  <si>
    <t>RPZP.01.01.03-32-021/12</t>
  </si>
  <si>
    <t>Wdrożenie produkcji nowych fotoaktywnych pokryć budowlanych</t>
  </si>
  <si>
    <t>PIGMENT Spółka Jawna R. Bielak, J. Bielak</t>
  </si>
  <si>
    <t>RPZP.04.01.00-32-015/13-02</t>
  </si>
  <si>
    <t>UDA-RPZP.04.01.00-32-015/13-02</t>
  </si>
  <si>
    <t>70bb7d3d94</t>
  </si>
  <si>
    <t>RPZP.04.01.00-32-015/13</t>
  </si>
  <si>
    <t>Zwiększenie wykorzystania energii słonecznej do wytwarzania energii elektrycznej na potrzeby własne poprzez montaż układów fotowoltaicznych na terenie MWiK Sp z o.o. - Ujęcie wody Bogucino</t>
  </si>
  <si>
    <t>6710012257</t>
  </si>
  <si>
    <t>MIEJSKIE WODOCIĄGI I KANALIZACJA SPÓŁKA Z OGRANICZONĄ ODPOWIEDZIALNOŚCIĄ</t>
  </si>
  <si>
    <t>Artyleryjska</t>
  </si>
  <si>
    <t>943523292</t>
  </si>
  <si>
    <t>330263149</t>
  </si>
  <si>
    <t>RPZP.06.04.00-32-005/14-00</t>
  </si>
  <si>
    <t>UDA-RPZP.06.04.00-32-005/14-00</t>
  </si>
  <si>
    <t>2255f55df3</t>
  </si>
  <si>
    <t>RPZP.06.04.00-32-005/14</t>
  </si>
  <si>
    <t xml:space="preserve">Zakup nowego taboru autobusowego dla Miejskiego Zakładu Komunikacji w Stargardzie Szczecińskim </t>
  </si>
  <si>
    <t>RPZP.01.01.03-32-016/12-03</t>
  </si>
  <si>
    <t>UDA-RPZP.01.01.03-32-016/12-03</t>
  </si>
  <si>
    <t>5e18985f96</t>
  </si>
  <si>
    <t>RPZP.01.01.03-32-016/12</t>
  </si>
  <si>
    <t>2015-03-16</t>
  </si>
  <si>
    <t>Podniesienie konkurencyjności firmy AGAT+ poprzez zakup innowacyjnej linii produkcyjnej dla profili aluminiowych</t>
  </si>
  <si>
    <t>RPZP.01.01.03-32-108/12-02</t>
  </si>
  <si>
    <t>UDA-RPZP.01.01.03-32-108/12-02</t>
  </si>
  <si>
    <t>8ad65720cb</t>
  </si>
  <si>
    <t>RPZP.01.01.03-32-108/12</t>
  </si>
  <si>
    <t>2015-03-20</t>
  </si>
  <si>
    <t>Wprowadzenie na rynek nowoczesnej usługi SaaS - Surface as a Service w oparciu o innowacyjną, interaktywną technologię multidotykową Surface.</t>
  </si>
  <si>
    <t>9552217788</t>
  </si>
  <si>
    <t>506180910</t>
  </si>
  <si>
    <t>914833966</t>
  </si>
  <si>
    <t>RPZP.01.01.03-32-105/12-02</t>
  </si>
  <si>
    <t>UDA-RPZP.01.01.03-32-105/12-02</t>
  </si>
  <si>
    <t>0d2abf4aed</t>
  </si>
  <si>
    <t>RPZP.01.01.03-32-105/12</t>
  </si>
  <si>
    <t>2015-03-30</t>
  </si>
  <si>
    <t>Nowe technologie służące realizacji innowacyjnych usług i eksperymentalnych badań medycznych kluczem do rozwoju międzynarodowego spółki Dom Lekarski</t>
  </si>
  <si>
    <t>"Dom Lekarski" Spółka Akcyjna</t>
  </si>
  <si>
    <t>RPZP.06.06.01-32-021/11-03</t>
  </si>
  <si>
    <t>UDA-RPZP.06.06.01-32-021/11-03</t>
  </si>
  <si>
    <t>0d95c13ef0</t>
  </si>
  <si>
    <t>RPZP.06.06.01-32-021/11</t>
  </si>
  <si>
    <t>Rewitalizacja kwartału nr 21: adaptacja części budynku przy ul. Księcia Bogusława X 51 na cele usługowe</t>
  </si>
  <si>
    <t>9551853387</t>
  </si>
  <si>
    <t>Towarzystwo Budownictwa Społecznego "Prawobrzeże" Spółka z ograniczoną odpowiedzialnością</t>
  </si>
  <si>
    <t>811222916</t>
  </si>
  <si>
    <t>RPZP.03.01.00-32-004/12-02</t>
  </si>
  <si>
    <t>UDA-RPZP.03.01.00-32-004/12-02</t>
  </si>
  <si>
    <t>350ddec9a6</t>
  </si>
  <si>
    <t>RPZP.03.01.00-32-004/12</t>
  </si>
  <si>
    <t>„Likwidacja białych plam na terenie powiatów Goleniowski, Łobeski, Stargardzki poprzez budowę sieci Internetu szerokopasmowego”</t>
  </si>
  <si>
    <t>5842718284</t>
  </si>
  <si>
    <t>Levnet Spółka z ograniczoną odpowiedizalnoscią spółka Komandytowo - Akcyjna</t>
  </si>
  <si>
    <t>80-299</t>
  </si>
  <si>
    <t>gdańsk</t>
  </si>
  <si>
    <t>Perseusza</t>
  </si>
  <si>
    <t>585545199</t>
  </si>
  <si>
    <t>221384080</t>
  </si>
  <si>
    <t>RPZP.03.01.00-32-005/12-02</t>
  </si>
  <si>
    <t>UDA-RPZP.03.01.00-32-005/12-02</t>
  </si>
  <si>
    <t>50d61c3c4b</t>
  </si>
  <si>
    <t>RPZP.03.01.00-32-005/12</t>
  </si>
  <si>
    <t>"Budowa infrastruktury sieci NGA na terenie powiatów stargardzkiego, drawskiego, choszczeńskiego i łobeskiego".</t>
  </si>
  <si>
    <t>8512829906</t>
  </si>
  <si>
    <t>AS CONSULTING Spółka z ograniczoną odpowiedzialnością</t>
  </si>
  <si>
    <t>(0-91)4899149</t>
  </si>
  <si>
    <t>(0-91)4899150</t>
  </si>
  <si>
    <t>812619053</t>
  </si>
  <si>
    <t>RPZP.06.03.00-32-004/13-02</t>
  </si>
  <si>
    <t>UDA-RPZP.06.03.00-32-004/13-02</t>
  </si>
  <si>
    <t>86175aeb71</t>
  </si>
  <si>
    <t>RPZP.06.03.00-32-004/13</t>
  </si>
  <si>
    <t xml:space="preserve">„Zaprojektowanie i wykonanie budowy ścieżki pieszo-rowerowej na odcinku Przecław – Kołbaskowo – Rosówek" </t>
  </si>
  <si>
    <t>(0-91)3119510</t>
  </si>
  <si>
    <t>(0-91)3119510w.22</t>
  </si>
  <si>
    <t>RPZP.01.01.03-32-015/12-03</t>
  </si>
  <si>
    <t>UDA-RPZP.01.01.03-32-015/12-03</t>
  </si>
  <si>
    <t>b081aeff82</t>
  </si>
  <si>
    <t>RPZP.01.01.03-32-015/12</t>
  </si>
  <si>
    <t>2014-07-10</t>
  </si>
  <si>
    <t>Wdrożenie innowacyjnej technologii produkcji korpusów meblowych przez SOTEX Sp. z o.o.</t>
  </si>
  <si>
    <t>„SOTEX” Produkcyjno – Usługowo – Handlowa Spółka z ograniczoną odpowiedzialnością</t>
  </si>
  <si>
    <t>(91)4825753</t>
  </si>
  <si>
    <t>(91)4837579</t>
  </si>
  <si>
    <t>RPZP.01.01.03-32-056/12-01</t>
  </si>
  <si>
    <t>UDA-RPZP.01.01.03-32-056/12-01</t>
  </si>
  <si>
    <t>8ed1652052</t>
  </si>
  <si>
    <t>RPZP.01.01.03-32-056/12</t>
  </si>
  <si>
    <t>Budowa nowego obiektu produkcyjnego oraz zakup nowej linii technologicznej w celu wprowadzenia na rynek nowego produktu o nazwie Jantar Sport Water</t>
  </si>
  <si>
    <t>6711090271</t>
  </si>
  <si>
    <t>„JANTAR” WODY MINERALNE SPÓŁKA Z OGRANICZONĄ ODPOWIEDZIALNOŚCIĄ</t>
  </si>
  <si>
    <t>943511144</t>
  </si>
  <si>
    <t>943511155</t>
  </si>
  <si>
    <t>330413086</t>
  </si>
  <si>
    <t>RPZP.01.01.03-32-175/12-02</t>
  </si>
  <si>
    <t>UDA-RPZP.01.01.03-32-175/12-02</t>
  </si>
  <si>
    <t>83d2ddf0f5</t>
  </si>
  <si>
    <t>RPZP.01.01.03-32-175/12</t>
  </si>
  <si>
    <t>Wdrożenie nowej technologii umożliwiającej produkcję innowacyjnych urządzeń medycznych do zdalnego diagnozowania pacjentów drogą do poprawy konkurencyjności Eengis Sp. z o.o. na rynku międzynarodowym</t>
  </si>
  <si>
    <t>Eengis Spółka z ograniczoną odpowiedzialnością</t>
  </si>
  <si>
    <t>604-629-880</t>
  </si>
  <si>
    <t>RPZP.01.02.01-32-003/10-09</t>
  </si>
  <si>
    <t>UDA-RPZP.01.02.01-32-003/10-09</t>
  </si>
  <si>
    <t>32b7c2294f</t>
  </si>
  <si>
    <t>RPZP.01.02.01-32-003/10</t>
  </si>
  <si>
    <t>2015-03-31</t>
  </si>
  <si>
    <t>Budowa i wyposażenie I Etapu Pomerania Technopark w Szczecinie przy ul. Niemierzyńskiej</t>
  </si>
  <si>
    <t>9552000238</t>
  </si>
  <si>
    <t>Szczeciński Park Naukowo - Technologiczny spółka z ograniczoną odpowiedzialnością</t>
  </si>
  <si>
    <t>0914892050</t>
  </si>
  <si>
    <t>0914336053</t>
  </si>
  <si>
    <t>812104930</t>
  </si>
  <si>
    <t>RPZP.03.02.00-32-004/10-02</t>
  </si>
  <si>
    <t>UDA-RPZP.03.02.00-32-004/10-02</t>
  </si>
  <si>
    <t>b72ff431a7</t>
  </si>
  <si>
    <t>RPZP.03.02.00-32-004/10</t>
  </si>
  <si>
    <t>Wrota Parsęty II - usługi społeczeństwa informacyjnego na terenie dorzecza Parsęty</t>
  </si>
  <si>
    <t>94-311-72-47</t>
  </si>
  <si>
    <t>94-311-71-16</t>
  </si>
  <si>
    <t>RPZP.06.06.01-32-004/11-03</t>
  </si>
  <si>
    <t>UDA-RPZP.06.06.01-32-004/11-03</t>
  </si>
  <si>
    <t>fb5cea4689</t>
  </si>
  <si>
    <t>RPZP.06.06.01-32-004/11</t>
  </si>
  <si>
    <t>Rewitalizacja RAZEM – Renowacja budynków mieszkalnych w Kwartale nr 23 w Szczecinie: oficyny we wnętrzu kwartału</t>
  </si>
  <si>
    <t>8521850722</t>
  </si>
  <si>
    <t>Szczecińskie Towarzystwo Budownictwa Społecznego Spółka z ograniczoną odpowiedzialnością</t>
  </si>
  <si>
    <t>914309100</t>
  </si>
  <si>
    <t>914309145</t>
  </si>
  <si>
    <t>811015666</t>
  </si>
  <si>
    <t>RPZP.06.06.01-32-003/11-03</t>
  </si>
  <si>
    <t>UDA-RPZP.06.06.01-32-003/11-03</t>
  </si>
  <si>
    <t>e8e2b61332</t>
  </si>
  <si>
    <t>RPZP.06.06.01-32-003/11</t>
  </si>
  <si>
    <t>Rewitalizacja RAZEM – Infrastruktura w Kwartale nr 23 w Szczecinie: utworzenie świetlicy środowiskowej, punktu MOPR, lokali usługowych, infrastruktury technicznej i wykonanie zagospodarowania terenu</t>
  </si>
  <si>
    <t>RPZP.06.06.01-32-014/11-05</t>
  </si>
  <si>
    <t>UDA-RPZP.06.06.01-32-014/11-05</t>
  </si>
  <si>
    <t>4e54272488</t>
  </si>
  <si>
    <t>RPZP.06.06.01-32-014/11</t>
  </si>
  <si>
    <t>Kompleksowa renowacja zabudowy kwartału 40: adaptacja parterów kamienic ul. Śląska 51, 53, oficyn ul. Śląska 51, 52, 53, 54, oficyny usługowej „stajenka” na lokale użytkowe i zagospodarowanie terenu</t>
  </si>
  <si>
    <t>Towarzystwo Budownictwa Społecznego "Prawobrzeże" Sp. z o.o.</t>
  </si>
  <si>
    <t>11F</t>
  </si>
  <si>
    <t>914613692</t>
  </si>
  <si>
    <t>914612558</t>
  </si>
  <si>
    <t>RPZP.06.06.01-32-015/11-05</t>
  </si>
  <si>
    <t>UDA-RPZP.06.06.01-32-015/11-05</t>
  </si>
  <si>
    <t>7d2f56e10b</t>
  </si>
  <si>
    <t>RPZP.06.06.01-32-015/11</t>
  </si>
  <si>
    <t>Kompleksowa renowacja zabudowy kwartału 40: oficyna mieszkalno-usługowa ul. Śląska 51, 52, 53, 54 i kamienica mieszkalno-usługowa ul. Śląska 53</t>
  </si>
  <si>
    <t>RPZP.06.06.01-32-013/11-05</t>
  </si>
  <si>
    <t>UDA-RPZP.06.06.01-32-013/11-05</t>
  </si>
  <si>
    <t>0dc712857c</t>
  </si>
  <si>
    <t>RPZP.06.06.01-32-013/11</t>
  </si>
  <si>
    <t>Kompleksowa renowacja zabudowy kwartału nr 40: kamienica mieszkalno-usługowa przy ul. Śląskiej 51</t>
  </si>
  <si>
    <t>9551910346</t>
  </si>
  <si>
    <t>Wspólnota Mieszkaniowa przy ul. Śląskiej 51 w Szczecinie</t>
  </si>
  <si>
    <t>811692349</t>
  </si>
  <si>
    <t>RPZP.06.06.01-32-029/11-05</t>
  </si>
  <si>
    <t>UDA-RPZP.06.06.01-32-029/11-05</t>
  </si>
  <si>
    <t>256862180b</t>
  </si>
  <si>
    <t>RPZP.06.06.01-32-029/11</t>
  </si>
  <si>
    <t>Centrum Kulturalno-Rozrywkowe „Warzelnia” - renowacja i adaptacja zabytkowego budynku przy ul. Partyzantów 2</t>
  </si>
  <si>
    <t>RPZP.04.01.00-32-015/11-03</t>
  </si>
  <si>
    <t>UDA-RPZP.04.01.00-32-015/11-03</t>
  </si>
  <si>
    <t>74321d78a4</t>
  </si>
  <si>
    <t>RPZP.04.01.00-32-015/11</t>
  </si>
  <si>
    <t>„Budowa Farmy Wiatrowej Czaplinek o mocy 2,75 MW”</t>
  </si>
  <si>
    <t>8513149467</t>
  </si>
  <si>
    <t>RESA Energia Spółka z ograniczoną odpowiedzialnością</t>
  </si>
  <si>
    <t>918121532</t>
  </si>
  <si>
    <t>321016679</t>
  </si>
  <si>
    <t>RPZP.06.01.02-32-001/12-02</t>
  </si>
  <si>
    <t>UDA-RPZP.06.01.02-32-001/12-02</t>
  </si>
  <si>
    <t>8fe9438082</t>
  </si>
  <si>
    <t>RPZP.06.01.02-32-001/12</t>
  </si>
  <si>
    <t>Zachodniopomorskie - Morze Przygody. Promocja turystyczna Województwa Zachodniopomorskiego i Szczecińskiego Obszaru Metropolitalnego.</t>
  </si>
  <si>
    <t>RPZP.01.01.03-32-066/12-01</t>
  </si>
  <si>
    <t>UDA-RPZP.01.01.03-32-066/12-01</t>
  </si>
  <si>
    <t>8c7f3696d5</t>
  </si>
  <si>
    <t>RPZP.01.01.03-32-066/12</t>
  </si>
  <si>
    <t>Wdrożenie technologii produkcji wycinarek laserowych o przełomowej konstrukcji mechanicznej w skali świata typu SPIDER</t>
  </si>
  <si>
    <t>"POWER-TECH" EJMA JANUSZ</t>
  </si>
  <si>
    <t>RPZP.05.05.01-32-038/11-03</t>
  </si>
  <si>
    <t>UDA-RPZP.05.05.01-32-038/11-03</t>
  </si>
  <si>
    <t>a7c40d5a51</t>
  </si>
  <si>
    <t>RPZP.05.05.01-32-038/11</t>
  </si>
  <si>
    <t>Wspólna rewitalizacja infrastruktury zabytkowej w centrach miast Karlino – Wolgast – zagospodarowanie terenu przy ul. Konopnickiej</t>
  </si>
  <si>
    <t>RPZP.01.01.03-32-112/12-02</t>
  </si>
  <si>
    <t>UDA-RPZP.01.01.03-32-112/12-02</t>
  </si>
  <si>
    <t>fd64314a6f</t>
  </si>
  <si>
    <t>RPZP.01.01.03-32-112/12</t>
  </si>
  <si>
    <t>„Wdrożenie innowacyjnej w świecie technologii produkcji amortyzatora zderzeń dla prędkości 100 km/h”</t>
  </si>
  <si>
    <t>RPZP.06.01.01-32-007/12-01</t>
  </si>
  <si>
    <t>UDA-RPZP.06.01.01-32-007/12-01</t>
  </si>
  <si>
    <t>ff34790069</t>
  </si>
  <si>
    <t>RPZP.06.01.01-32-007/12</t>
  </si>
  <si>
    <t>Budowa sieci zakątków wodnych w rejonie jeziora Dąbie w Szczecinie</t>
  </si>
  <si>
    <t>RPZP.01.01.03-32-036/12-03</t>
  </si>
  <si>
    <t>UDA-RPZP.01.01.03-32-036/12-03</t>
  </si>
  <si>
    <t>034810cc30</t>
  </si>
  <si>
    <t>RPZP.01.01.03-32-036/12</t>
  </si>
  <si>
    <t>Modułowa instalacja kogeneracyjna</t>
  </si>
  <si>
    <t>9552332696</t>
  </si>
  <si>
    <t>Clean Power Solutions Stormwater Development spółka z ograniczoną odpowiedzialnością spółka komandytowa</t>
  </si>
  <si>
    <t>M. Szczecin</t>
  </si>
  <si>
    <t>Szosa Stargardzka</t>
  </si>
  <si>
    <t>20-22</t>
  </si>
  <si>
    <t>914621439</t>
  </si>
  <si>
    <t>914621582</t>
  </si>
  <si>
    <t>321202525</t>
  </si>
  <si>
    <t>RPZP.01.01.03-32-115/12-02</t>
  </si>
  <si>
    <t>UDA-RPZP.01.01.03-32-115/12-02</t>
  </si>
  <si>
    <t>4f5fa70e19</t>
  </si>
  <si>
    <t>RPZP.01.01.03-32-115/12</t>
  </si>
  <si>
    <t>2014-08-14</t>
  </si>
  <si>
    <t>„Wprowadzenie innowacji w przedsiębiorstwie Lasland Sp. z o.o. poprzez zakup zaawansowanej technologii informatycznej”</t>
  </si>
  <si>
    <t>RPZP.04.02.00-32-022/11-02</t>
  </si>
  <si>
    <t>UDA-RPZP.04.02.00-32-022/11-02</t>
  </si>
  <si>
    <t>d65e1a0383</t>
  </si>
  <si>
    <t>RPZP.04.02.00-32-022/11</t>
  </si>
  <si>
    <t>2014-06-03</t>
  </si>
  <si>
    <t>Rekultywacja wysypiska odpadów innych niż niebezpieczne w miejscowości Kaliska, Gmina Chojna</t>
  </si>
  <si>
    <t>2014-06-16</t>
  </si>
  <si>
    <t>RPZP.01.01.03-32-034/12-03</t>
  </si>
  <si>
    <t>UDA-RPZP.01.01.03-32-034/12-03</t>
  </si>
  <si>
    <t>8c78eba346</t>
  </si>
  <si>
    <t>RPZP.01.01.03-32-034/12</t>
  </si>
  <si>
    <t>Wdrożenie innowacyjnej technologii produkcji elementów konstrukcyjnych urządzeń dźwigowych i platform dla osób niepełnosprawnych</t>
  </si>
  <si>
    <t>Przedsiębiorstwo Usługowo – Handlowo – Produkcyjne PILAWA Eugeniusz Pilawa</t>
  </si>
  <si>
    <t>2014-12-23</t>
  </si>
  <si>
    <t>RPZP.01.02.02-32-011/13-03</t>
  </si>
  <si>
    <t>UDA-RPZP.01.02.02-32-011/13-03</t>
  </si>
  <si>
    <t>aed7d6317e</t>
  </si>
  <si>
    <t>RPZP.01.02.02-32-011/13</t>
  </si>
  <si>
    <t>„Zakup aparatury naukowo – badawczej do prowadzenia przez KG Konstrukcje prac badawczych i rozwojowych w zakresie optymalizacji efektywności energetycznej zespołów kogeneracyjnych na gaz drzewny”</t>
  </si>
  <si>
    <t>9552320954</t>
  </si>
  <si>
    <t>K.G. Konstrukcje spółka z ograniczoną odpowiedzialnością</t>
  </si>
  <si>
    <t>71-656</t>
  </si>
  <si>
    <t>Druckiego-Lubeckiego</t>
  </si>
  <si>
    <t>914344445</t>
  </si>
  <si>
    <t>321132813</t>
  </si>
  <si>
    <t>RPZP.04.05.01-32-011/11-01</t>
  </si>
  <si>
    <t>UDA-RPZP.04.05.01-32-011/11-01</t>
  </si>
  <si>
    <t>3651202b33</t>
  </si>
  <si>
    <t>RPZP.04.05.01-32-011/11</t>
  </si>
  <si>
    <t>2014-07-02</t>
  </si>
  <si>
    <t>Promocja bioróżnorodności w Gminie Barlinek</t>
  </si>
  <si>
    <t>RPZP.05.01.01-32-003/13-03</t>
  </si>
  <si>
    <t>UDA-RPZP.05.01.01-32-003/13-03</t>
  </si>
  <si>
    <t>1ae6c01fa3</t>
  </si>
  <si>
    <t>RPZP.05.01.01-32-003/13</t>
  </si>
  <si>
    <t>Budowa Regionalnego Centrum Turystyki i Sportu w Karlinie</t>
  </si>
  <si>
    <t>RPZP.03.01.00-32-010/13-00</t>
  </si>
  <si>
    <t>UDA-RPZP.03.01.00-32-010/13-00</t>
  </si>
  <si>
    <t>584aca1eb4</t>
  </si>
  <si>
    <t>RPZP.03.01.00-32-010/13</t>
  </si>
  <si>
    <t>2014-02-06</t>
  </si>
  <si>
    <t>„Budowa kompleksowej sieci szkieletowo-dystrybucyjnej i dostępowej oraz sieci punktów hot-spot na obszarach białych plam województwa zachodniopomorskiego”</t>
  </si>
  <si>
    <t>Gdynia</t>
  </si>
  <si>
    <t>Hryniewickiego</t>
  </si>
  <si>
    <t>502144259</t>
  </si>
  <si>
    <t>(58)6205151</t>
  </si>
  <si>
    <t>RPZP.03.01.00-32-004/13-02</t>
  </si>
  <si>
    <t>UDA-RPZP.03.01.00-32-004/13-02</t>
  </si>
  <si>
    <t>1bbc982a85</t>
  </si>
  <si>
    <t>RPZP.03.01.00-32-004/13</t>
  </si>
  <si>
    <t>Technopark Pomerania - budowa infrastruktury usługowej i społeczeństwa informacyjnego</t>
  </si>
  <si>
    <t>Szczeciński Park Naukowo - Technologiczny Sp. z o.o.</t>
  </si>
  <si>
    <t>918522911</t>
  </si>
  <si>
    <t>914336053</t>
  </si>
  <si>
    <t>RPZP.03.01.00-32-003/13-02</t>
  </si>
  <si>
    <t>UDA-RPZP.03.01.00-32-003/13-02</t>
  </si>
  <si>
    <t>86cfbd08ff</t>
  </si>
  <si>
    <t>RPZP.03.01.00-32-003/13</t>
  </si>
  <si>
    <t>2015-01-02</t>
  </si>
  <si>
    <t>Rozwój społeczeństwa informacyjnego poprzez budowę sieci punktów bezprzewodowego dostępu do Internetu na terenie miasta Gryfino</t>
  </si>
  <si>
    <t>(91)416-20-11</t>
  </si>
  <si>
    <t>(91)416-27-02</t>
  </si>
  <si>
    <t>RPZP.03.01.00-32-009/13-00</t>
  </si>
  <si>
    <t>UDA-RPZP.03.01.00-32-009/13-00</t>
  </si>
  <si>
    <t>b67bbd782d</t>
  </si>
  <si>
    <t>RPZP.03.01.00-32-009/13</t>
  </si>
  <si>
    <t>2014-04-09</t>
  </si>
  <si>
    <t>„Budowa sieci typu NGN, infrastruktury hot-spot oraz PIAP na obszarze powiatu drawskiego, gryfickiego, łobeskiego i świdwińskiego"</t>
  </si>
  <si>
    <t>RPZP.06.03.00-32-002/13-00</t>
  </si>
  <si>
    <t>UDA-RPZP.06.03.00-32-002/13-00</t>
  </si>
  <si>
    <t>ef90c71a90</t>
  </si>
  <si>
    <t>RPZP.06.03.00-32-002/13</t>
  </si>
  <si>
    <t>2014-05-21</t>
  </si>
  <si>
    <t>2014-05-22</t>
  </si>
  <si>
    <t>Budowa ciągu pieszo-rowerowego Buk – przejście graniczne Buk/Blankensee – Łęgi w Gminie Dobra</t>
  </si>
  <si>
    <t>91311-30-48</t>
  </si>
  <si>
    <t>91424-15-45</t>
  </si>
  <si>
    <t>RPZP.06.03.00-32-006/13-02</t>
  </si>
  <si>
    <t>UDA-RPZP.06.03.00-32-006/13-02</t>
  </si>
  <si>
    <t>0d77304e46</t>
  </si>
  <si>
    <t>RPZP.06.03.00-32-006/13</t>
  </si>
  <si>
    <t>Budowa spójnego systemu ścieżek rowerowych w Szczecinie (brakujące odcinki w Al. Wyzwolenia, ul. Ku Słońcu, pl. Żołnierza Polskiego i ul. Matejki)</t>
  </si>
  <si>
    <t>914245459</t>
  </si>
  <si>
    <t>2014-09-03</t>
  </si>
  <si>
    <t>RPZP.01.02.02-32-001/14-02</t>
  </si>
  <si>
    <t>UDA-RPZP.01.02.02-32-001/14-02</t>
  </si>
  <si>
    <t>a5e7d4a6e7</t>
  </si>
  <si>
    <t>RPZP.01.02.02-32-001/14</t>
  </si>
  <si>
    <t>„Centrum Badań Strukturalno - Funkcjonalnych Człowieka”</t>
  </si>
  <si>
    <t>Al. Papieza Jana Pawła II</t>
  </si>
  <si>
    <t>914441172</t>
  </si>
  <si>
    <t>914441174</t>
  </si>
  <si>
    <t>RPZP.01.01.03-32-142/12-01</t>
  </si>
  <si>
    <t>UDA-RPZP.01.01.03-32-142/12-01</t>
  </si>
  <si>
    <t>b1ddb12a7a</t>
  </si>
  <si>
    <t>RPZP.01.01.03-32-142/12</t>
  </si>
  <si>
    <t>Wzrost konkurencyjności Spółki BAJGIEL na bazie innowacyjnej technologii i nowych produktów – Etap II</t>
  </si>
  <si>
    <t>Przedsiebiorstwo Produkcyjno-Handlowo-Usługowe "BAJGIEL" Wiesław Reichert, Jan Wodecki Spółka Jawna</t>
  </si>
  <si>
    <t>RPZP.01.01.03-32-008/12-01</t>
  </si>
  <si>
    <t>UDA-RPZP.01.01.03-32-008/12-01</t>
  </si>
  <si>
    <t>4df4c4fd5a</t>
  </si>
  <si>
    <t>RPZP.01.01.03-32-008/12</t>
  </si>
  <si>
    <t>Wdrożenie innowacyjnej technologii produkcji stolarki PCV w systemie HFL</t>
  </si>
  <si>
    <t>GM PLAST Spółka z ograniczoną odpowiedzialnością</t>
  </si>
  <si>
    <t>TANOWSKA</t>
  </si>
  <si>
    <t>914839180</t>
  </si>
  <si>
    <t>914839181</t>
  </si>
  <si>
    <t>RPZP.01.01.03-32-076/12-01</t>
  </si>
  <si>
    <t>UDA-RPZP.01.01.03-32-076/12-01</t>
  </si>
  <si>
    <t>d35da3330c</t>
  </si>
  <si>
    <t>RPZP.01.01.03-32-076/12</t>
  </si>
  <si>
    <t>2014-06-01</t>
  </si>
  <si>
    <t>Podniesienie konkurencyjności firmy IQ Metal Polska poprzez inwestycję w nową technologię</t>
  </si>
  <si>
    <t>7752620602</t>
  </si>
  <si>
    <t>IQ Metal Polska Sp. z o.o.</t>
  </si>
  <si>
    <t>56D</t>
  </si>
  <si>
    <t>509873933</t>
  </si>
  <si>
    <t>918815059</t>
  </si>
  <si>
    <t>100839998</t>
  </si>
  <si>
    <t>RPZP.01.01.03-32-042/12-01</t>
  </si>
  <si>
    <t>UDA-RPZP.01.01.03-32-042/12-01</t>
  </si>
  <si>
    <t>42f9e94d0b</t>
  </si>
  <si>
    <t>RPZP.01.01.03-32-042/12</t>
  </si>
  <si>
    <t>Filtracja treści w Internecie jako element wzrostu konkurencyjności i innowacyjności usług firmy COMDREV.PL Sp. z o.o.</t>
  </si>
  <si>
    <t>6731030450</t>
  </si>
  <si>
    <t>COMDREV.PL Sp. z o.o.</t>
  </si>
  <si>
    <t>Plac Winniczny</t>
  </si>
  <si>
    <t>943748569</t>
  </si>
  <si>
    <t>947102950</t>
  </si>
  <si>
    <t>330404489</t>
  </si>
  <si>
    <t>RPZP.01.01.03-32-174/12-02</t>
  </si>
  <si>
    <t>UDA-RPZP.01.01.03-32-174/12-02</t>
  </si>
  <si>
    <t>71f24b191d</t>
  </si>
  <si>
    <t>RPZP.01.01.03-32-174/12</t>
  </si>
  <si>
    <t>Wdrożenie innowacyjnych metod diagnostyki i leczenia niepłodności</t>
  </si>
  <si>
    <t>8512959483</t>
  </si>
  <si>
    <t>VITROLIVE SPÓŁKA Z OGRANICZONĄ ODPOWIEDZIALNOŚCIĄ</t>
  </si>
  <si>
    <t>71-074</t>
  </si>
  <si>
    <t>Kasprzaka</t>
  </si>
  <si>
    <t>914864345</t>
  </si>
  <si>
    <t>918183989</t>
  </si>
  <si>
    <t>320166514</t>
  </si>
  <si>
    <t>RPZP.01.01.03-32-004/12-01</t>
  </si>
  <si>
    <t>UDA-RPZP.01.01.03-32-004/12-01</t>
  </si>
  <si>
    <t>1fa4828a32</t>
  </si>
  <si>
    <t>RPZP.01.01.03-32-004/12</t>
  </si>
  <si>
    <t>Wdrożenie nowoczesnej technologii produkcji uzupełnień protetycznych.</t>
  </si>
  <si>
    <t>9552147473</t>
  </si>
  <si>
    <t>"Pracownia Protetyczna P. Sudnik, T. Cholewa" Spółka Jawna</t>
  </si>
  <si>
    <t>MIERZYN</t>
  </si>
  <si>
    <t>WELECKA</t>
  </si>
  <si>
    <t>1G</t>
  </si>
  <si>
    <t>914834939</t>
  </si>
  <si>
    <t>320102046</t>
  </si>
  <si>
    <t>RPZP.01.01.03-32-006/12-04</t>
  </si>
  <si>
    <t>UDA-RPZP.01.01.03-32-006/12-04</t>
  </si>
  <si>
    <t>449ee0d667</t>
  </si>
  <si>
    <t>RPZP.01.01.03-32-006/12</t>
  </si>
  <si>
    <t>Wzrost konkurencyjności oraz innowacyjności Spółki Spec-Glas ze Szczecina poprzez wdrożenie w przedsiębiorstwie nowych technologii, parku maszynowego oraz nowych produktów.</t>
  </si>
  <si>
    <t>RPZP.01.01.03-32-023/12-02</t>
  </si>
  <si>
    <t>UDA-RPZP.01.01.03-32-023/12-02</t>
  </si>
  <si>
    <t>ca5caffd87</t>
  </si>
  <si>
    <t>RPZP.01.01.03-32-023/12</t>
  </si>
  <si>
    <t>Zastosowanie innowacyjnej linii recyklingowej do przerobienia odpadów z tworzyw sztucznych w procesie zagospodarowania odpadów przemysłowych</t>
  </si>
  <si>
    <t>9552063316</t>
  </si>
  <si>
    <t>Paweł Rogala</t>
  </si>
  <si>
    <t>Jarosława Iwaszkiewicz</t>
  </si>
  <si>
    <t>506196607</t>
  </si>
  <si>
    <t>320804251</t>
  </si>
  <si>
    <t>RPZP.01.01.03-32-020/12-01</t>
  </si>
  <si>
    <t>UDA-RPZP.01.01.03-32-020/12-01</t>
  </si>
  <si>
    <t>f3bfb7b3f6</t>
  </si>
  <si>
    <t>RPZP.01.01.03-32-020/12</t>
  </si>
  <si>
    <t>Wdrożenie innowacyjnych technologii wytwarzania uszlachetnionych druków w firmie Drucker w Ustowie.</t>
  </si>
  <si>
    <t>40D</t>
  </si>
  <si>
    <t>RPZP.01.01.03-32-138/12-01</t>
  </si>
  <si>
    <t>UDA-RPZP.01.01.03-32-138/12-01</t>
  </si>
  <si>
    <t>5f0e888ca0</t>
  </si>
  <si>
    <t>RPZP.01.01.03-32-138/12</t>
  </si>
  <si>
    <t>Innowacyjna technologia wytwarzania i dystrybucji energii cieplnej w oparciu o Gazowe Pompy Ciepła GHP w obiekcie "Laola"</t>
  </si>
  <si>
    <t>GLOBAL RA Spółka z ograniczoną odpowiedzialnością</t>
  </si>
  <si>
    <t>RPZP.01.01.03-32-007/12-02</t>
  </si>
  <si>
    <t>UDA-RPZP.01.01.03-32-007/12-02</t>
  </si>
  <si>
    <t>afe97992cd</t>
  </si>
  <si>
    <t>RPZP.01.01.03-32-007/12</t>
  </si>
  <si>
    <t>Podniesienie konkurencyjności firmy Wytwórnia Cukiernicza Ryszard Walczak poprzez wdrożenie innowacyjnych rozwiązań technologicznych w przemyśle cukierniczym.</t>
  </si>
  <si>
    <t>5211005416</t>
  </si>
  <si>
    <t>Wytwórnia Cukiernicza Ryszard Walczak</t>
  </si>
  <si>
    <t>71-336</t>
  </si>
  <si>
    <t>Ujejskiego</t>
  </si>
  <si>
    <t>501496617</t>
  </si>
  <si>
    <t>914443686</t>
  </si>
  <si>
    <t>013129583</t>
  </si>
  <si>
    <t>RPZP.01.01.03-32-151/12-03</t>
  </si>
  <si>
    <t>UDA-RPZP.01.01.03-32-151/12-03</t>
  </si>
  <si>
    <t>8df528c345</t>
  </si>
  <si>
    <t>RPZP.01.01.03-32-151/12</t>
  </si>
  <si>
    <t>Wdrożenie nowoczesnej technologii produkcji opakowań kartonowych</t>
  </si>
  <si>
    <t>6730002322</t>
  </si>
  <si>
    <t>Opak Leopold Pączka spółka jawna</t>
  </si>
  <si>
    <t>943742002</t>
  </si>
  <si>
    <t>943720143</t>
  </si>
  <si>
    <t>330021222</t>
  </si>
  <si>
    <t>RPZP.01.01.03-32-114/12-02</t>
  </si>
  <si>
    <t>UDA-RPZP.01.01.03-32-114/12-02</t>
  </si>
  <si>
    <t>ad4968661a</t>
  </si>
  <si>
    <t>RPZP.01.01.03-32-114/12</t>
  </si>
  <si>
    <t>"Wdrożenie innowacyjnej technologii wydobycia torfu przez firmę TORF Sp. z o.o.”</t>
  </si>
  <si>
    <t>6731621725</t>
  </si>
  <si>
    <t>"TORF" SPÓŁKA Z OGRANICZONĄ OPDOWIEDZIALNOŚCIĄ</t>
  </si>
  <si>
    <t>78-461</t>
  </si>
  <si>
    <t>Nowy Chwalim</t>
  </si>
  <si>
    <t>(0-94)3736383</t>
  </si>
  <si>
    <t>330889989</t>
  </si>
  <si>
    <t>RPZP.01.01.03-32-085/12-01</t>
  </si>
  <si>
    <t>UDA-RPZP.01.01.03-32-085/12-01</t>
  </si>
  <si>
    <t>2c380674bb</t>
  </si>
  <si>
    <t>RPZP.01.01.03-32-085/12</t>
  </si>
  <si>
    <t>Podniesienie konkurencyjności firmy IMPERIUM URODY LORENA poprzez zakup innowacyjnych urządzeń wykorzystywanych w procesie świadczenia nowych i udoskonalonych usług kosmetycznych</t>
  </si>
  <si>
    <t>0918137476</t>
  </si>
  <si>
    <t>RPZP.01.01.03-32-181/12-01</t>
  </si>
  <si>
    <t>UDA-RPZP.01.01.03-32-181/12-01</t>
  </si>
  <si>
    <t>5eb6bf475c</t>
  </si>
  <si>
    <t>RPZP.01.01.03-32-181/12</t>
  </si>
  <si>
    <t>Rozwój NZOZ LASER-MEDICA - wdrożenie innowacyjnych technologii i wprowadzenie nowych nieinwazyjnych usług w zakresie leczenia chorób skóry, otyłości i modelowania sylwetki (zakup nowoczesnego sprzętu)</t>
  </si>
  <si>
    <t>91-433-48-52</t>
  </si>
  <si>
    <t>RPZP.01.01.03-32-168/12-02</t>
  </si>
  <si>
    <t>UDA-RPZP.01.01.03-32-168/12-02</t>
  </si>
  <si>
    <t>325764322b</t>
  </si>
  <si>
    <t>RPZP.01.01.03-32-168/12</t>
  </si>
  <si>
    <t>Rozbudowa piekarni oraz zakup linii technologicznej do produkcji pieczywa przez Piekarnie-Cukiernie "M.A.X.X." w Chojnie</t>
  </si>
  <si>
    <t>8521648742</t>
  </si>
  <si>
    <t>Piekarnia-Cukiernia "M.A.X.X." L. Chełstowski, T. Monkiewicz</t>
  </si>
  <si>
    <t>CHOJNA</t>
  </si>
  <si>
    <t>914022149</t>
  </si>
  <si>
    <t>811225398</t>
  </si>
  <si>
    <t>RPZP.01.01.03-32-011/12-03</t>
  </si>
  <si>
    <t>UDA-RPZP.01.01.03-32-011/12-03</t>
  </si>
  <si>
    <t>3f416a500b</t>
  </si>
  <si>
    <t>RPZP.01.01.03-32-011/12</t>
  </si>
  <si>
    <t>Rozwój działalności spółki Eopol Sp. z o.o. Świdwin Sp.k. poprzez utworzenie i uruchomienie siłowni wiatrowej w miejscowości Bierzwnica, gmina Świdwin</t>
  </si>
  <si>
    <t>8513157739</t>
  </si>
  <si>
    <t>Eopol Spółka z ograniczoną odpowiedzialnością Świdwin Spółka komandytowa</t>
  </si>
  <si>
    <t>+48918137625</t>
  </si>
  <si>
    <t>+48918137624</t>
  </si>
  <si>
    <t>321135964</t>
  </si>
  <si>
    <t>RPZP.01.01.03-32-124/12-04</t>
  </si>
  <si>
    <t>UDA-RPZP.01.01.03-32-124/12-04</t>
  </si>
  <si>
    <t>33d665e1b2</t>
  </si>
  <si>
    <t>RPZP.01.01.03-32-124/12</t>
  </si>
  <si>
    <t>Wdrożenie innowacyjnej technologii pozyskiwania drewna oraz produkcji granulatu z łodyg kukurydzy oraz trocin</t>
  </si>
  <si>
    <t>8540012672</t>
  </si>
  <si>
    <t>Opieka Janusz; Usługi Transportowe Leśne „ PROMEX”</t>
  </si>
  <si>
    <t>Strzmiele</t>
  </si>
  <si>
    <t>91-397-23-54</t>
  </si>
  <si>
    <t>91-397-71-11</t>
  </si>
  <si>
    <t>810174948</t>
  </si>
  <si>
    <t>RPZP.01.01.03-32-169/12-03</t>
  </si>
  <si>
    <t>UDA-RPZP.01.01.03-32-169/12-03</t>
  </si>
  <si>
    <t>7ed3c3725d</t>
  </si>
  <si>
    <t>RPZP.01.01.03-32-169/12</t>
  </si>
  <si>
    <t>Wdrożenie opatentowanych rozwiązań w innowacyjnej linii do produkcji piwa w regionalnym minibrowarze.</t>
  </si>
  <si>
    <t>RPZP.03.02.00-32-004/14-01</t>
  </si>
  <si>
    <t>UDA-RPZP.03.02.00-32-004/14-01</t>
  </si>
  <si>
    <t>deec0132cc</t>
  </si>
  <si>
    <t>RPZP.03.02.00-32-004/14</t>
  </si>
  <si>
    <t>Rozwój Systemu Informacji Przestrzennej Miasta Koszalina</t>
  </si>
  <si>
    <t>RPZP.02.03.00</t>
  </si>
  <si>
    <t>RPZP.02.03.00-32-005/14-01</t>
  </si>
  <si>
    <t>UDA-RPZP.02.03.00-32-005/14-01</t>
  </si>
  <si>
    <t>afce9b502d</t>
  </si>
  <si>
    <t>RPZP.02.03.00-32-005/14</t>
  </si>
  <si>
    <t>Usprawnienie układu komunikacyjnego Miasta Koszalina poprzez połączenie z planowanym przebiegiem dróg ekspresowych</t>
  </si>
  <si>
    <t>RPZP.02.01.05-32-002/14-01</t>
  </si>
  <si>
    <t>UDA-RPZP.02.01.05-32-002/14-01</t>
  </si>
  <si>
    <t>8cb607813a</t>
  </si>
  <si>
    <t>RPZP.02.01.05-32-002/14</t>
  </si>
  <si>
    <t>Śluza - budowa kanału łączącego jezioro Jamno z Morzem Bałtyckim</t>
  </si>
  <si>
    <t>914405100</t>
  </si>
  <si>
    <t>914405101</t>
  </si>
  <si>
    <t>RPZP.06.02.02-32-002/14-01</t>
  </si>
  <si>
    <t>UDA-RPZP.06.02.02-32-002/14-01</t>
  </si>
  <si>
    <t>5bbfea3872</t>
  </si>
  <si>
    <t>RPZP.06.02.02-32-002/14</t>
  </si>
  <si>
    <t>Renowacja zabytkowego obiektu KWP w Szczecinie przy ul. Małopolskiej 47</t>
  </si>
  <si>
    <t>RPZP.06.02.02-32-001/14-00</t>
  </si>
  <si>
    <t>UDA-RPZP.06.02.02-32-001/14-00</t>
  </si>
  <si>
    <t>9991619a88</t>
  </si>
  <si>
    <t>RPZP.06.02.02-32-001/14</t>
  </si>
  <si>
    <t>Stargard Klejnot Pomorza – renowacja historycznej zabudowy miasta – Remont murów obronnych przy ulicy Strażniczej i Sukienniczej w Stargardzie Szczecińskim stanowiących Pomnik Historii</t>
  </si>
  <si>
    <t>RPZP.07.03.01-32-002/14-01</t>
  </si>
  <si>
    <t>UDA-RPZP.07.03.01-32-002/14-01</t>
  </si>
  <si>
    <t>7773d4b8cf</t>
  </si>
  <si>
    <t>RPZP.07.03.01-32-002/14</t>
  </si>
  <si>
    <t xml:space="preserve">„Utworzenie Centrum Diagnostyki Obrazowej w Samodzielnym Publicznym Wojewódzkim Szpitalu Zespolonym w Szczecinie” </t>
  </si>
  <si>
    <t>RPZP.03.02.00-32-001/14-01</t>
  </si>
  <si>
    <t>UDA-RPZP.03.02.00-32-001/14-01</t>
  </si>
  <si>
    <t>80f5d5674d</t>
  </si>
  <si>
    <t>RPZP.03.02.00-32-001/14</t>
  </si>
  <si>
    <t>Rozwój Systemu Informacji Przestrzennej Geo-Info  poprzez zasilenie bazy danych informacją przestrzenną w postaci danych sieci uzbrojenia terenu</t>
  </si>
  <si>
    <t>Gmina-Miasto Świnoujście</t>
  </si>
  <si>
    <t>913215414</t>
  </si>
  <si>
    <t>RPZP.05.05.01-32-021/11-01</t>
  </si>
  <si>
    <t>UDA-RPZP.05.05.01-32-021/11-01</t>
  </si>
  <si>
    <t>a336618b12</t>
  </si>
  <si>
    <t>RPZP.05.05.01-32-021/11</t>
  </si>
  <si>
    <t>Przebudowa ulic: Hołdu Pruskiego, Kard. Stefana Wyszyńskiego i Monte Cassino w Świnoujściu</t>
  </si>
  <si>
    <t>RPZP.04.01.00-32-012/13-02</t>
  </si>
  <si>
    <t>UDA-RPZP.04.01.00-32-012/13-02</t>
  </si>
  <si>
    <t>bd0436b7d3</t>
  </si>
  <si>
    <t>RPZP.04.01.00-32-012/13</t>
  </si>
  <si>
    <t>„Zastosowanie odnawialnych źródeł energii w obiektach ochrony zdrowia Powiatu Szczecineckiego”</t>
  </si>
  <si>
    <t>RPZP.04.01.00-32-014/13-01</t>
  </si>
  <si>
    <t>UDA-RPZP.04.01.00-32-014/13-01</t>
  </si>
  <si>
    <t>783fd4796f</t>
  </si>
  <si>
    <t>RPZP.04.01.00-32-014/13</t>
  </si>
  <si>
    <t>Montaż instalacji fotowoltaicznej w obiektach użyteczności publicznej powiatu koszalińskiego</t>
  </si>
  <si>
    <t>0947140189</t>
  </si>
  <si>
    <t>0947140131</t>
  </si>
  <si>
    <t>RPZP.04.05.02-32-023/14-02</t>
  </si>
  <si>
    <t>UDA-RPZP.04.05.02-32-023/14-02</t>
  </si>
  <si>
    <t>7365bea782</t>
  </si>
  <si>
    <t>RPZP.04.05.02-32-023/14</t>
  </si>
  <si>
    <t>„Podniesienie bezpieczeństwa mieszkańców Powiatu Szczecineckiego poprzez zakup specjalistycznego samochodu ratowniczego, mobilnego szpitala oraz przenośnych agregatów prądotwórczych”</t>
  </si>
  <si>
    <t>RPZP.04.05.02-32-051/14-01</t>
  </si>
  <si>
    <t>UDA-RPZP.04.05.02-32-051/14-01</t>
  </si>
  <si>
    <t>5356e5b13a</t>
  </si>
  <si>
    <t>RPZP.04.05.02-32-051/14</t>
  </si>
  <si>
    <t>Zakup samochodu ratowniczo-gaśniczego dla potrzeb OSP Kołczewo Gmina Wolin</t>
  </si>
  <si>
    <t>9860164852</t>
  </si>
  <si>
    <t>Gmina Wolin</t>
  </si>
  <si>
    <t>72-510</t>
  </si>
  <si>
    <t>Wolin</t>
  </si>
  <si>
    <t>913261322</t>
  </si>
  <si>
    <t>913261333</t>
  </si>
  <si>
    <t>811685510</t>
  </si>
  <si>
    <t>RPZP.04.05.02-32-041/14-00</t>
  </si>
  <si>
    <t>UDA-RPZP.04.05.02-32-041/14-00</t>
  </si>
  <si>
    <t>48bb8163b8</t>
  </si>
  <si>
    <t>RPZP.04.05.02-32-041/14</t>
  </si>
  <si>
    <t>Poprawa bezpieczeństwa publicznego na obszarze działania Jednostki Ochotniczej Straży Pożarnej w Sławsku poprzez zakup samochodu ratowniczo - gaśniczego wraz z agregatem prądotwórczym</t>
  </si>
  <si>
    <t>4990523666</t>
  </si>
  <si>
    <t>Gmina Sławno</t>
  </si>
  <si>
    <t>M.C.Skłodowskiej</t>
  </si>
  <si>
    <t>(59)8106710</t>
  </si>
  <si>
    <t>(59)8106700</t>
  </si>
  <si>
    <t>770979909</t>
  </si>
  <si>
    <t>RPZP.04.05.02-32-027/14-01</t>
  </si>
  <si>
    <t>UDA-RPZP.04.05.02-32-027/14-01</t>
  </si>
  <si>
    <t>6f05b49dd9</t>
  </si>
  <si>
    <t>RPZP.04.05.02-32-027/14</t>
  </si>
  <si>
    <t>Budowa strażnicy OSP w Świnoujściu - Karsiborze wraz z wyposażeniem</t>
  </si>
  <si>
    <t>091-322-17-39</t>
  </si>
  <si>
    <t>RPZP.04.05.02-32-010/14-02</t>
  </si>
  <si>
    <t>UDA-RPZP.04.05.02-32-010/14-02</t>
  </si>
  <si>
    <t>e598da803a</t>
  </si>
  <si>
    <t>RPZP.04.05.02-32-010/14</t>
  </si>
  <si>
    <t>Zakup samochodu ratowniczo-gaśniczego dla potrzeb OSP Golczewo Gmina Golczewo</t>
  </si>
  <si>
    <t>RPZP.02.01.01-32-002/14-00</t>
  </si>
  <si>
    <t>UDA-RPZP.02.01.01-32-002/14-00</t>
  </si>
  <si>
    <t>f98a596e3a</t>
  </si>
  <si>
    <t>RPZP.02.01.01-32-002/14</t>
  </si>
  <si>
    <t>Przebudowa drogi nr 203 na odcinku Iwięcino-Darłowo etap I Iwięcino-Dąbki</t>
  </si>
  <si>
    <t>RPZP.01.03.03-32-003/14-00</t>
  </si>
  <si>
    <t>UDA-RPZP.01.03.03-32-003/14-00</t>
  </si>
  <si>
    <t>51211886f8</t>
  </si>
  <si>
    <t>RPZP.01.03.03-32-003/14</t>
  </si>
  <si>
    <t>Tworzenie dogodnych warunków inwestowania dla mikro i małych przedsiębiorstw na terenie Podstrefy "Koszalin" Słupskiej Specjalnej Strefy Ekonomicznej</t>
  </si>
  <si>
    <t>943422438</t>
  </si>
  <si>
    <t>RPZP.04.01.00-32-004/13-02</t>
  </si>
  <si>
    <t>UDA-RPZP.04.01.00-32-004/13-02</t>
  </si>
  <si>
    <t>d010a92638</t>
  </si>
  <si>
    <t>RPZP.04.01.00-32-004/13</t>
  </si>
  <si>
    <t>Montaż ogniw fotowoltaicznych na budynkach użyteczności publicznej w Gminie Resko</t>
  </si>
  <si>
    <t>9139-51-503</t>
  </si>
  <si>
    <t>9139-51-205</t>
  </si>
  <si>
    <t>RPZP.04.05.02-32-005/14-01</t>
  </si>
  <si>
    <t>UDA-RPZP.04.05.02-32-005/14-01</t>
  </si>
  <si>
    <t>19140388f6</t>
  </si>
  <si>
    <t>RPZP.04.05.02-32-005/14</t>
  </si>
  <si>
    <t>Poprawa bezpieczeństwa mieszkańców Gminy Bierzwnik poprzez doposażenie w nowoczesny samochód ratowniczo-gaśniczy jednostki OSP Bierzwnik będącej w KSRG</t>
  </si>
  <si>
    <t>5941534297</t>
  </si>
  <si>
    <t>Gmina Bierzwnik</t>
  </si>
  <si>
    <t>Bierzwnik</t>
  </si>
  <si>
    <t>957680130</t>
  </si>
  <si>
    <t>957680111</t>
  </si>
  <si>
    <t>210967030</t>
  </si>
  <si>
    <t>RPZP.04.01.00-32-020/13-01</t>
  </si>
  <si>
    <t>UDA-RPZP.04.01.00-32-020/13-01</t>
  </si>
  <si>
    <t>6651ef0aa4</t>
  </si>
  <si>
    <t>RPZP.04.01.00-32-020/13</t>
  </si>
  <si>
    <t>Zastosowanie instalacji aktywnej energii odnawialnej w obiektach użyteczności publicznej w Powiecie Świdwińskim</t>
  </si>
  <si>
    <t>RPZP.04.05.02-32-037/14-01</t>
  </si>
  <si>
    <t>UDA-RPZP.04.05.02-32-037/14-01</t>
  </si>
  <si>
    <t>0398cd992e</t>
  </si>
  <si>
    <t>RPZP.04.05.02-32-037/14</t>
  </si>
  <si>
    <t>Poprawa stanu bezpieczeństwa przeciwpożarowego poprzez budowę remizy dla Ochotniczej Straży Pożarnej w Węgorzynie wraz z niezbędnym wyposażeniem - Etap I</t>
  </si>
  <si>
    <t>Gmina Wegorzyno</t>
  </si>
  <si>
    <t>+48913971563</t>
  </si>
  <si>
    <t>+48913971567</t>
  </si>
  <si>
    <t>RPZP.06.02.01-32-002/14-01</t>
  </si>
  <si>
    <t>UDA-RPZP.06.02.01-32-002/14-01</t>
  </si>
  <si>
    <t>0ea255ffaa</t>
  </si>
  <si>
    <t>RPZP.06.02.01-32-002/14</t>
  </si>
  <si>
    <t>"Remont Bramy Wolińskiej w miejscowości Goleniów"</t>
  </si>
  <si>
    <t>RPZP.02.01.03-32-002/14-00</t>
  </si>
  <si>
    <t>UDA-RPZP.02.01.03-32-002/14-00</t>
  </si>
  <si>
    <t>9585490b67</t>
  </si>
  <si>
    <t>RPZP.02.01.03-32-002/14</t>
  </si>
  <si>
    <t>2007-12-10</t>
  </si>
  <si>
    <t>Usprawnienie układu komunikacyjnego miasta Koszalina – etap II</t>
  </si>
  <si>
    <t>RPZP.04.01.00-32-008/13-01</t>
  </si>
  <si>
    <t>UDA-RPZP.04.01.00-32-008/13-01</t>
  </si>
  <si>
    <t>24618076c0</t>
  </si>
  <si>
    <t>RPZP.04.01.00-32-008/13</t>
  </si>
  <si>
    <t>Budowa farmy fotowoltaicznej o łącznej mocy 1,45 MW –ZPW „ Miedwie"</t>
  </si>
  <si>
    <t>8512624854</t>
  </si>
  <si>
    <t>Zakład Wodociągów i Kanalizacji Spółka z ograniczoną odpowiedzialnością</t>
  </si>
  <si>
    <t>71-682</t>
  </si>
  <si>
    <t>Golisza</t>
  </si>
  <si>
    <t>914225464</t>
  </si>
  <si>
    <t>914221258</t>
  </si>
  <si>
    <t>811931430</t>
  </si>
  <si>
    <t>RPZP.04.01.00-32-009/13-01</t>
  </si>
  <si>
    <t>UDA-RPZP.04.01.00-32-009/13-01</t>
  </si>
  <si>
    <t>461fed2bdf</t>
  </si>
  <si>
    <t>RPZP.04.01.00-32-009/13</t>
  </si>
  <si>
    <t>„Budowa farmy fotowoltaicznej o łącznej mocy 0,5 MW - Pompownia P1”</t>
  </si>
  <si>
    <t>RPZP.04.05.02-32-042/14-01</t>
  </si>
  <si>
    <t>UDA-RPZP.04.05.02-32-042/14-01</t>
  </si>
  <si>
    <t>6357b7bcb0</t>
  </si>
  <si>
    <t>RPZP.04.05.02-32-042/14</t>
  </si>
  <si>
    <t>Modernizacja budynku remizy OSP w Karsinie wraz z zakupem wyposażenia</t>
  </si>
  <si>
    <t>RPZP.04.05.02-32-044/14-00</t>
  </si>
  <si>
    <t>UDA-RPZP.04.05.02-32-044/14-00</t>
  </si>
  <si>
    <t>93de4971f6</t>
  </si>
  <si>
    <t>RPZP.04.05.02-32-044/14</t>
  </si>
  <si>
    <t>„Zakup samochodu ratowniczo-gaśniczego dla jednostki OSP Chudaczewo”</t>
  </si>
  <si>
    <t>RPZP.05.02.02-32-004/10-01</t>
  </si>
  <si>
    <t>UDA-RPZP.05.02.02-32-004/10-01</t>
  </si>
  <si>
    <t>4d42233bb8</t>
  </si>
  <si>
    <t>RPZP.05.02.02-32-004/10</t>
  </si>
  <si>
    <t>Zachowanie dziedzictwa kulturowego – rewaloryzacja i zabezpieczenie techniczne Murów Obronnych przy ul. Murarskiej – Strzeleckiej i ul. Wałowej w Gryficach</t>
  </si>
  <si>
    <t>913853200</t>
  </si>
  <si>
    <t>913853207</t>
  </si>
  <si>
    <t>RPZP.04.05.02-32-053/14-01</t>
  </si>
  <si>
    <t>UDA-RPZP.04.05.02-32-053/14-01</t>
  </si>
  <si>
    <t>378a936ade</t>
  </si>
  <si>
    <t>RPZP.04.05.02-32-053/14</t>
  </si>
  <si>
    <t xml:space="preserve">Zakup samochodu ratowniczo – gaśniczego dla OSP Wrzosowo i wdrożenie systemu wspomagania centrum zarządzania kryzysowego wraz z systemem geolokalizacji w gminie Dygowo </t>
  </si>
  <si>
    <t>6711801708</t>
  </si>
  <si>
    <t>Gmina Dygowo</t>
  </si>
  <si>
    <t>943584195</t>
  </si>
  <si>
    <t>943584194</t>
  </si>
  <si>
    <t>330920630</t>
  </si>
  <si>
    <t>RPZP.01.03.03-32-005/14-01</t>
  </si>
  <si>
    <t>UDA-RPZP.01.03.03-32-005/14-01</t>
  </si>
  <si>
    <t>ae2ffb980c</t>
  </si>
  <si>
    <t>RPZP.01.03.03-32-005/14</t>
  </si>
  <si>
    <t>"Budowa kolektora deszczowego dla terenów inwestycyjnych w Szczecinku"</t>
  </si>
  <si>
    <t>RPZP.04.01.00-32-001/13-01</t>
  </si>
  <si>
    <t>UDA-RPZP.04.01.00-32-001/13-01</t>
  </si>
  <si>
    <t>864ff92ada</t>
  </si>
  <si>
    <t>RPZP.04.01.00-32-001/13</t>
  </si>
  <si>
    <t>„Budowa instalacji fotowoltaicznej drogą dywersyfikacji źródeł energii w RZGO Nowogard”</t>
  </si>
  <si>
    <t>8561699243</t>
  </si>
  <si>
    <t>Celowy Związek Gmin R - XXI</t>
  </si>
  <si>
    <t>(0-91)5791920</t>
  </si>
  <si>
    <t>(0-91)5791953</t>
  </si>
  <si>
    <t>812546696</t>
  </si>
  <si>
    <t>RPZP.04.01.00-32-005/13-01</t>
  </si>
  <si>
    <t>UDA-RPZP.04.01.00-32-005/13-01</t>
  </si>
  <si>
    <t>a30be768a9</t>
  </si>
  <si>
    <t>RPZP.04.01.00-32-005/13</t>
  </si>
  <si>
    <t>2015-01-10</t>
  </si>
  <si>
    <t>"Zakup i montaż instalacji fotowoltaicznych na dachach wybranych budynków użyteczności publicznej w Powiecie Drawskim"</t>
  </si>
  <si>
    <t>943633464, 943630780</t>
  </si>
  <si>
    <t>943632023</t>
  </si>
  <si>
    <t>RPZP.05.01.01-32-005/14-01</t>
  </si>
  <si>
    <t>UDA-RPZP.05.01.01-32-005/14-01</t>
  </si>
  <si>
    <t>ba74a3b2c4</t>
  </si>
  <si>
    <t>RPZP.05.01.01-32-005/14</t>
  </si>
  <si>
    <t>2015-04-30</t>
  </si>
  <si>
    <t>Adaptacja istniejącego budynku do celów obsługi portu jachtowego Basen Północny w Świnoujściu - etap II wraz z doposażeniem portu</t>
  </si>
  <si>
    <t>Ośrodek Sportu i Rekreacji Wyspiarz</t>
  </si>
  <si>
    <t>RPZP.05.01.01-32-008/14-00</t>
  </si>
  <si>
    <t>UDA-RPZP.05.01.01-32-008/14-00</t>
  </si>
  <si>
    <t>bee942e29d</t>
  </si>
  <si>
    <t>RPZP.05.01.01-32-008/14</t>
  </si>
  <si>
    <t>2015-05-29</t>
  </si>
  <si>
    <t>Stworzenie miejsca rekreacji dla żeglarzy przy przystani jachtowej w Porcie Darłowo</t>
  </si>
  <si>
    <t>4990277204</t>
  </si>
  <si>
    <t>Zarząd Portu Morskiego Darłowo Spółka z o.o.</t>
  </si>
  <si>
    <t>Conrada</t>
  </si>
  <si>
    <t>0943145185</t>
  </si>
  <si>
    <t>331051722</t>
  </si>
  <si>
    <t>RPZP.05.01.01-32-001/13-02</t>
  </si>
  <si>
    <t>UDA-RPZP.05.01.01-32-001/13-02</t>
  </si>
  <si>
    <t>8cd47a00e9</t>
  </si>
  <si>
    <t>RPZP.05.01.01-32-001/13</t>
  </si>
  <si>
    <t>2015-05-30</t>
  </si>
  <si>
    <t>Poprawa jakości usług w zakresie lecznictwa uzdrowiskowego poprzez budowę sieci ośrodków rehabilitacji leczniczej z wyszczególnieniem Regionalnego Ośrodka Rehabilitacji Leczniczej „Admirał I”</t>
  </si>
  <si>
    <t>8550004125</t>
  </si>
  <si>
    <t>"Uzdrowisko Świnoujście" Spółka Akcyjna</t>
  </si>
  <si>
    <t>Nowowiejskiego</t>
  </si>
  <si>
    <t>91321-22-29</t>
  </si>
  <si>
    <t>91321-23-14</t>
  </si>
  <si>
    <t>000288260</t>
  </si>
  <si>
    <t>RPZP.02.01.02-32-003/14-01</t>
  </si>
  <si>
    <t>UDA-RPZP.02.01.02-32-003/14-01</t>
  </si>
  <si>
    <t>a709c241ad</t>
  </si>
  <si>
    <t>RPZP.02.01.02-32-003/14</t>
  </si>
  <si>
    <t>2015-02-02</t>
  </si>
  <si>
    <t>2015-06-29</t>
  </si>
  <si>
    <t>„Doposażenie PZD w Koszalinie w maszyny i sprzęt przeznaczony do remontu dróg powiatowych”</t>
  </si>
  <si>
    <t>RPZP.06.01.01-32-004/14-01</t>
  </si>
  <si>
    <t>UDA-RPZP.06.01.01-32-004/14-01</t>
  </si>
  <si>
    <t>87d0f44e9e</t>
  </si>
  <si>
    <t>RPZP.06.01.01-32-004/14</t>
  </si>
  <si>
    <t>"Budowa obiektu bosmanatu na terenie mariny w miejscowości Lubczyna, Gmina Goleniów"</t>
  </si>
  <si>
    <t>RPZP.06.01.01-32-013/09-06</t>
  </si>
  <si>
    <t>UDA-RPZP.06.01.01-32-013/09-06</t>
  </si>
  <si>
    <t>fd73fae124</t>
  </si>
  <si>
    <t>RPZP.06.01.01-32-013/09</t>
  </si>
  <si>
    <t>2015-06-30</t>
  </si>
  <si>
    <t>Budowa Międzyszkolnego Ośrodka Sportowego Euroregionalne Centrum Edukacji Wodnej i Żeglarskiej</t>
  </si>
  <si>
    <t>RPZP.03.01.00-32-008/13-02</t>
  </si>
  <si>
    <t>UDA-RPZP.03.01.00-32-008/13-02</t>
  </si>
  <si>
    <t>6561da4453</t>
  </si>
  <si>
    <t>RPZP.03.01.00-32-008/13</t>
  </si>
  <si>
    <t>„Budowa światłowodowej sieci szkieletowej NGN oraz publicznych punktów dostępu do Internetu na obszarze 4 powiatów województwa zachodniopomorskiego”</t>
  </si>
  <si>
    <t>7640001839</t>
  </si>
  <si>
    <t>„ASTA-NET" ASTA GROUP SPÓŁKA Z OGRANICZONĄ ODPOWIEDZIALNOŚCIĄ SPÓŁKA KOMANDYTOWO-AKCYJNA</t>
  </si>
  <si>
    <t>Drygasa</t>
  </si>
  <si>
    <t>673509001</t>
  </si>
  <si>
    <t>spółka komandytowo-akcyjna - średnie przedsiębiorstwo</t>
  </si>
  <si>
    <t>570010801</t>
  </si>
  <si>
    <t>RPZP.01.01.03-32-166/12-03</t>
  </si>
  <si>
    <t>UDA-RPZP.01.01.03-32-166/12-03</t>
  </si>
  <si>
    <t>127fedd447</t>
  </si>
  <si>
    <t>RPZP.01.01.03-32-166/12</t>
  </si>
  <si>
    <t>Wzrost konkurencyjności firmy „Marek Nowaczyk” poprzez wprowadzenie innowacyjnej interaktywnej usługi marketingowej z wykorzystaniem technologii Mappingu 3D oraz projekcji na ekranach wodnych.</t>
  </si>
  <si>
    <t>RPZP.06.02.02-32-001/13-00</t>
  </si>
  <si>
    <t>UDA-RPZP.06.02.02-32-001/13-00</t>
  </si>
  <si>
    <t>37c405fb9c</t>
  </si>
  <si>
    <t>RPZP.06.02.02-32-001/13</t>
  </si>
  <si>
    <t>Przebudowa z renowacją zabytkowego budynku Państwowej Szkoły Muzycznej I Stopnia w Szczecinie na cele edukacyjne i kulturalne</t>
  </si>
  <si>
    <t>RPZP.03.02.00-32-002/14-02</t>
  </si>
  <si>
    <t>UDA-RPZP.03.02.00-32-002/14-02</t>
  </si>
  <si>
    <t>33c2fbf754</t>
  </si>
  <si>
    <t>RPZP.03.02.00-32-002/14</t>
  </si>
  <si>
    <t>System Informacji Przestrzennej Miasta Szczecin</t>
  </si>
  <si>
    <t>+48914245081</t>
  </si>
  <si>
    <t>+48914245854</t>
  </si>
  <si>
    <t>RPZP.06.02.01-32-003/14-00</t>
  </si>
  <si>
    <t>UDA-RPZP.06.02.01-32-003/14-00</t>
  </si>
  <si>
    <t>600a84ba51</t>
  </si>
  <si>
    <t>RPZP.06.02.01-32-003/14</t>
  </si>
  <si>
    <t>Remont Biblioteki Uniwersytetu Szczecińskiego</t>
  </si>
  <si>
    <t>RPZP.06.01.01-32-005/14-00</t>
  </si>
  <si>
    <t>UDA-RPZP.06.01.01-32-005/14-00</t>
  </si>
  <si>
    <t>2dcc1d7d33</t>
  </si>
  <si>
    <t>RPZP.06.01.01-32-005/14</t>
  </si>
  <si>
    <t>2014-10-25</t>
  </si>
  <si>
    <t>Modernizacja i przebudowa infrastruktury Portu Jachtowego JK AZS w Szczecinie w ramach Zachodniopomorskiego Szlaku Żeglarskiego</t>
  </si>
  <si>
    <t>RPZP.05.02.02-32-012/10-01</t>
  </si>
  <si>
    <t>UDA-RPZP.05.02.02-32-012/10-02</t>
  </si>
  <si>
    <t>631249b9fe</t>
  </si>
  <si>
    <t>RPZP.05.02.02-32-012/10</t>
  </si>
  <si>
    <t>2008-01-23</t>
  </si>
  <si>
    <t>Ochrona oraz poprawa stanu zabytkowego Ratusza Miejskiego w Maszewie poprzez remont obiektu</t>
  </si>
  <si>
    <t>914187840</t>
  </si>
  <si>
    <t>914187506</t>
  </si>
  <si>
    <t>RPZP.01.02.02-32-003/14-00</t>
  </si>
  <si>
    <t>UDA-RPZP.01.02.02-32-003/14-00</t>
  </si>
  <si>
    <t>ac15aa309a</t>
  </si>
  <si>
    <t>RPZP.01.02.02-32-003/14</t>
  </si>
  <si>
    <t>Regionalne Centrum Badawczo-Rozwojowe</t>
  </si>
  <si>
    <t>RPZP.04.01.00-32-022/13-01</t>
  </si>
  <si>
    <t>UDA-RPZP.04.01.00-32-022/13-01</t>
  </si>
  <si>
    <t>2c1544d6d9</t>
  </si>
  <si>
    <t>RPZP.04.01.00-32-022/13</t>
  </si>
  <si>
    <t>2015-01-12</t>
  </si>
  <si>
    <t>Montaż systemów fotowoltaicznych na dachach 3 budynków publicznych w Karlinie–obiekt Hali Sportowej ul.Kościuszki 30,SP ul.Traugutta 2 oraz Przedszkola Miejskiego ul.Moniuszki 8</t>
  </si>
  <si>
    <t>RPZP.05.01.02-32-001/14-01</t>
  </si>
  <si>
    <t>UDA-RPZP.05.01.02-32-001/14-01</t>
  </si>
  <si>
    <t>5ddf9e74fc</t>
  </si>
  <si>
    <t>RPZP.05.01.02-32-001/14</t>
  </si>
  <si>
    <t>Poznaj Pomorze Zachodnie. Oznakowanie turystyczne regionu.</t>
  </si>
  <si>
    <t>+48914419132</t>
  </si>
  <si>
    <t>RPZP.06.01.01-32-001/14-01</t>
  </si>
  <si>
    <t>UDA-RPZP.06.01.01-32-001/14-01</t>
  </si>
  <si>
    <t>29057c121e</t>
  </si>
  <si>
    <t>RPZP.06.01.01-32-001/14</t>
  </si>
  <si>
    <t>Zwiększenie atrakcyjności turystycznej przystani przy ul. Jana z Kolna w Szczecinie poprzez zakup pomostów dystansowych, rozbudowę systemu monitoringu oraz budowę i wyposażenie pawilonu sanitarnego</t>
  </si>
  <si>
    <t>RPZP.06.01.02-32-001/14-01</t>
  </si>
  <si>
    <t>UDA-RPZP.06.01.02-32-001/14-01</t>
  </si>
  <si>
    <t>ff876ba126</t>
  </si>
  <si>
    <t>RPZP.06.01.02-32-001/14</t>
  </si>
  <si>
    <t>RPZP.05.01.01-32-002/10-07</t>
  </si>
  <si>
    <t>UDA-RPZP.05.01.01-32-002/10-07</t>
  </si>
  <si>
    <t>e4b7d737a3</t>
  </si>
  <si>
    <t>RPZP.05.01.01-32-002/10</t>
  </si>
  <si>
    <t>2015-07-31</t>
  </si>
  <si>
    <t>2015 II półrocze</t>
  </si>
  <si>
    <t>Rewitalizacja zabytkowej linii Nadmorskiej Kolei Waskotorowej w Gminie Rewal - remont budynków i budowli wraz z zagospodarowaniem terenu.</t>
  </si>
  <si>
    <t>8571002427</t>
  </si>
  <si>
    <t>000544237</t>
  </si>
  <si>
    <t>RPZP.06.02.01-32-002/11-03</t>
  </si>
  <si>
    <t>UDA-RPZP.06.02.01-32-002/11-03</t>
  </si>
  <si>
    <t>de2e20c08b</t>
  </si>
  <si>
    <t>RPZP.06.02.01-32-002/11</t>
  </si>
  <si>
    <t>2011-05-12</t>
  </si>
  <si>
    <t>Przebudowa Opery na Zamku w Szczecinie</t>
  </si>
  <si>
    <t>8510205159</t>
  </si>
  <si>
    <t>Opera na Zamku w Szczecinie</t>
  </si>
  <si>
    <t>914348102</t>
  </si>
  <si>
    <t>914348133</t>
  </si>
  <si>
    <t>000280471</t>
  </si>
  <si>
    <t>RPZP.03.02.00-32-007/10-08</t>
  </si>
  <si>
    <t>UDA-RPZP.03.02.00-32-007/10-08</t>
  </si>
  <si>
    <t>fbee47548e</t>
  </si>
  <si>
    <t>RPZP.03.02.00-32-007/10</t>
  </si>
  <si>
    <t>2015-08-31</t>
  </si>
  <si>
    <t>e-Administracja i e-Turystyka w województwie zachodniopomorskim</t>
  </si>
  <si>
    <t>914467118</t>
  </si>
  <si>
    <t>914467134</t>
  </si>
  <si>
    <t>RPZP.02.02.01-32-004/11-05</t>
  </si>
  <si>
    <t>UDA-RPZP.02.02.01-32-004/11-05</t>
  </si>
  <si>
    <t>00e6533756</t>
  </si>
  <si>
    <t>RPZP.02.02.01-32-004/11</t>
  </si>
  <si>
    <t>Przebudowa linii 110 kV Załom-Goleniów</t>
  </si>
  <si>
    <t>RPZP.05.01.01-32-001/12-04</t>
  </si>
  <si>
    <t>UDA-RPZP.05.01.01-32-001/12-04</t>
  </si>
  <si>
    <t>7b38f266b4</t>
  </si>
  <si>
    <t>RPZP.05.01.01-32-001/12</t>
  </si>
  <si>
    <t>Budowa kompleksu wodno-rekreacyjnego w Koszalinie</t>
  </si>
  <si>
    <t>6690504861</t>
  </si>
  <si>
    <t>Zarząd Obiektów Sportowych Spółka z ograniczoną odpowiedzialnością</t>
  </si>
  <si>
    <t>75-401</t>
  </si>
  <si>
    <t>Jedności</t>
  </si>
  <si>
    <t>943425794</t>
  </si>
  <si>
    <t>330241018</t>
  </si>
  <si>
    <t>RPZP.02.01.03-32-001/14-01</t>
  </si>
  <si>
    <t>UDA-RPZP.02.01.03-32-001/14-01</t>
  </si>
  <si>
    <t>7a27916346</t>
  </si>
  <si>
    <t>RPZP.02.01.03-32-001/14</t>
  </si>
  <si>
    <t>Przebudowa ulicy Słowackiego w Świnoujściu</t>
  </si>
  <si>
    <t>Gmina - Miasto Świnoujście</t>
  </si>
  <si>
    <t>RPZP.04.01.00-32-003/13-01</t>
  </si>
  <si>
    <t>UDA-RPZP.04.01.00-32-003/13-01</t>
  </si>
  <si>
    <t>05b1c406c0</t>
  </si>
  <si>
    <t>RPZP.04.01.00-32-003/13</t>
  </si>
  <si>
    <t>Rozwój i zwiększenie wykorzystania energii słonecznej w miejskich jednostkach organizacyjnych w Szczecinie</t>
  </si>
  <si>
    <t>RPZP.01.03.03-32-003/13-05</t>
  </si>
  <si>
    <t>UDA-RPZP.01.03.03-32-003/13-05</t>
  </si>
  <si>
    <t>59c923c38d</t>
  </si>
  <si>
    <t>RPZP.01.03.03-32-003/13</t>
  </si>
  <si>
    <t>2015-09-30</t>
  </si>
  <si>
    <t>"Wzrost atrakcyjności inwestycyjnej Województwa Zachodniopomorskiego - Promocja walorów inwestycyjnych Województwa Zachodniopomorskiego - etap II"</t>
  </si>
  <si>
    <t>+48914467105</t>
  </si>
  <si>
    <t>RPZP.02.01.03-32-001/13-01</t>
  </si>
  <si>
    <t>UDA-RPZP.02.01.03-32-001/13-01</t>
  </si>
  <si>
    <t>dd65253932</t>
  </si>
  <si>
    <t>RPZP.02.01.03-32-001/13</t>
  </si>
  <si>
    <t>Przebudowa ulic: Potulicka-Narutowicza w Szczecinie</t>
  </si>
  <si>
    <t>RPZP.01.03.03-32-004/13-04</t>
  </si>
  <si>
    <t>UDA-RPZP.01.03.03-32-004/13-04</t>
  </si>
  <si>
    <t>7c3e56aa68</t>
  </si>
  <si>
    <t>RPZP.01.03.03-32-004/13</t>
  </si>
  <si>
    <t>„Połączenie mostowo - drogowe w celu skomunikowania terenów inwestycyjnych Gryfia Biznes Park”.</t>
  </si>
  <si>
    <t>9581659690</t>
  </si>
  <si>
    <t>Mars Most Brdowski sp. z o.o.</t>
  </si>
  <si>
    <t>225838702</t>
  </si>
  <si>
    <t>225838705</t>
  </si>
  <si>
    <t>221589444</t>
  </si>
  <si>
    <t>RPZP.06.01.02-32-002/13-01</t>
  </si>
  <si>
    <t>UDA-RPZP.06.01.02-32-002/13-01</t>
  </si>
  <si>
    <t>3b9ac63423</t>
  </si>
  <si>
    <t>RPZP.06.01.02-32-002/13</t>
  </si>
  <si>
    <t>Pomorze Zachodnie - wszystko czego potrzebujesz. Promocja turystyczna Województwa Zachodniopomorskiego.</t>
  </si>
  <si>
    <t>RPZP.07.03.01-32-001/14-00</t>
  </si>
  <si>
    <t>UDA-RPZP.07.03.01-32-001/14-00</t>
  </si>
  <si>
    <t>7f996faae2</t>
  </si>
  <si>
    <t>RPZP.07.03.01-32-001/14</t>
  </si>
  <si>
    <t>Zwiększenie dostępności i jakości usług medycznych poprzez wyposażenie w sprzęt i urządzenia medyczne SPSZOZ „Zdroje” w Szczecinie</t>
  </si>
  <si>
    <t>Samodzielny Publiczny Specjalistyczny Zakład Opieki Zdrowotnej “ZDROJE”</t>
  </si>
  <si>
    <t>918806362</t>
  </si>
  <si>
    <t>918806203</t>
  </si>
  <si>
    <t>RPZP.01.03.03-32-002/14-00</t>
  </si>
  <si>
    <t>UDA-RPZP.01.03.03-32-002/14-00</t>
  </si>
  <si>
    <t>ae1ec86c19</t>
  </si>
  <si>
    <t>RPZP.01.03.03-32-002/14</t>
  </si>
  <si>
    <t>Podniesienie atrakcyjności Szczecińskiego Parku Przemysłowego</t>
  </si>
  <si>
    <t>7010401218</t>
  </si>
  <si>
    <t>Szczeciński Park Przemysłowy sp. z o.o.</t>
  </si>
  <si>
    <t>71-642</t>
  </si>
  <si>
    <t>Antosiewicza</t>
  </si>
  <si>
    <t>+48512006662</t>
  </si>
  <si>
    <t>918136309</t>
  </si>
  <si>
    <t>146944328</t>
  </si>
  <si>
    <t>RPZP.05.01.01-32-003/14-00</t>
  </si>
  <si>
    <t>UDA-RPZP.05.01.01-32-003/14-00</t>
  </si>
  <si>
    <t>486d13fbc1</t>
  </si>
  <si>
    <t>RPZP.05.01.01-32-003/14</t>
  </si>
  <si>
    <t>Poprawa jakości usług w zakresie lecznictwa uzdrowiskowego poprzez budowę sieci ośrodków rehabilitacji leczniczej z wyszczególnieniem Regionalnego Ośrodka Rehabilitacji Ogólnoustrojowej „Adam i Ewa”</t>
  </si>
  <si>
    <t>913213760</t>
  </si>
  <si>
    <t>913212314</t>
  </si>
  <si>
    <t>RPZP.02.03.00-32-004/14-00</t>
  </si>
  <si>
    <t>UDA-RPZP.02.03.00-32-004/14-00</t>
  </si>
  <si>
    <t>984c72bdb3</t>
  </si>
  <si>
    <t>RPZP.02.03.00-32-004/14</t>
  </si>
  <si>
    <t>2014-10-02</t>
  </si>
  <si>
    <t>Prace przygotowawcze związane z usprawnieniem połączenia komunikacyjnego pomiędzy wyspami Uznam i Wolin w Świnoujściu.</t>
  </si>
  <si>
    <t>913212780</t>
  </si>
  <si>
    <t>913215995</t>
  </si>
  <si>
    <t>RPZP.06.02.01-32-004/14-00</t>
  </si>
  <si>
    <t>UDA-RPZP.06.02.01-32-004/14-00</t>
  </si>
  <si>
    <t>296d6516e1</t>
  </si>
  <si>
    <t>RPZP.06.02.01-32-004/14</t>
  </si>
  <si>
    <t>Przebudowa i remont Młodzieżowego Domu Kultury im. Mariusza Zaruskiego wraz z częściową zmianą zagospodarowania w Stargardzie Szczecińskim</t>
  </si>
  <si>
    <t>RPZP.07.03.01-32-004/14-01</t>
  </si>
  <si>
    <t>UDA-RPZP.07.03.01-32-004/14-01</t>
  </si>
  <si>
    <t>79358fba69</t>
  </si>
  <si>
    <t>RPZP.07.03.01-32-004/14</t>
  </si>
  <si>
    <t>"Podniesienie jakości i dostępności kardiologicznych usług medycznych w SPWSZ w Szczecinie poprzez modernizację szpitalnych oddziałów kardiologicznych.”</t>
  </si>
  <si>
    <t>RPZP.01.03.03-32-006/14-00</t>
  </si>
  <si>
    <t>UDA-RPZP.01.03.03-32-006/14-00</t>
  </si>
  <si>
    <t>82f71c9cb9</t>
  </si>
  <si>
    <t>RPZP.01.03.03-32-006/14</t>
  </si>
  <si>
    <t>Budowa drogi wspomagającej drogę S-3 na odcinku węzeł „Święta" - wiadukt „Lubczyna”</t>
  </si>
  <si>
    <t>RPZP.05.01.01-32-010/14-01</t>
  </si>
  <si>
    <t>UDA-RPZP.05.01.01-32-010/14-01</t>
  </si>
  <si>
    <t>ffc0fa85d5</t>
  </si>
  <si>
    <t>RPZP.05.01.01-32-010/14</t>
  </si>
  <si>
    <t>Rewitalizacja mola spacerowego w Kołobrzegu</t>
  </si>
  <si>
    <t>943551500</t>
  </si>
  <si>
    <t>943523769</t>
  </si>
  <si>
    <t>RPZP.02.03.00-32-010/14-01</t>
  </si>
  <si>
    <t>UDA-RPZP.02.03.00-32-010/14-01</t>
  </si>
  <si>
    <t>ab805ca3c6</t>
  </si>
  <si>
    <t>RPZP.02.03.00-32-010/14</t>
  </si>
  <si>
    <t>Przebudowa ul. Autostrada Poznańska, etap V – Węzeł Batalionów Chłopskich z przedłużeniem do A-6 - aktualizacja dokumentacji inwestycyjnej</t>
  </si>
  <si>
    <t>RPZP.02.03.00-32-008/14-01</t>
  </si>
  <si>
    <t>UDA-RPZP.02.03.00-32-008/14-01</t>
  </si>
  <si>
    <t>3db38adb15</t>
  </si>
  <si>
    <t>RPZP.02.03.00-32-008/14</t>
  </si>
  <si>
    <t>Trasa Północna – etap III budowa nowej ulicy od ul. Łącznej do ul. Szosa Polska</t>
  </si>
  <si>
    <t>RPZP.06.02.01-32-001/14-01</t>
  </si>
  <si>
    <t>UDA-RPZP.06.02.01-32-001/14-01</t>
  </si>
  <si>
    <t>b80eca7972</t>
  </si>
  <si>
    <t>RPZP.06.02.01-32-001/14</t>
  </si>
  <si>
    <t>2015-10-31</t>
  </si>
  <si>
    <t>Muzeum Narodowe w Szczecinie - Muzeum Tradycji Regionalnych</t>
  </si>
  <si>
    <t>Staromłynska</t>
  </si>
  <si>
    <t>91-4315-200</t>
  </si>
  <si>
    <t>91-4315-204</t>
  </si>
  <si>
    <t>RPZP.01.03.04</t>
  </si>
  <si>
    <t>RPZP.01.03.04-32-001/09-03</t>
  </si>
  <si>
    <t>RPZP.01.03.04-32-001/09</t>
  </si>
  <si>
    <t>2015-12-31</t>
  </si>
  <si>
    <t>2013-05-30</t>
  </si>
  <si>
    <t>Wsparcie przedsiębiorczości poprzez rozwój instrumentów inżynierii finansowej w ramach inicjatywy JEREMIE w województwie zachodniopomorskim</t>
  </si>
  <si>
    <t>5250012372</t>
  </si>
  <si>
    <t>BANK GOSPODARSTWA KRAJOWEGO</t>
  </si>
  <si>
    <t>00-955</t>
  </si>
  <si>
    <t>Aleje Jerozolimskie</t>
  </si>
  <si>
    <t>000017319</t>
  </si>
  <si>
    <t>Jednostka państwowa</t>
  </si>
  <si>
    <t>RPZP.08.01.00-32-001/15-01</t>
  </si>
  <si>
    <t>RPZP.08.01.00-32-001/15</t>
  </si>
  <si>
    <t>2015-01-01</t>
  </si>
  <si>
    <t>Realizacja działań administracji zajmującej się zarządzaniem RPOWZ w roku 2015</t>
  </si>
  <si>
    <t>RPZP.08.02.00-32-001/15-01</t>
  </si>
  <si>
    <t>RPZP.08.02.00-32-001/15</t>
  </si>
  <si>
    <t>Prowadzenie działań informacyjno-promocyjnych RPO WZ w roku 2015</t>
  </si>
  <si>
    <t>RPZP.08.01.00-32-002/15-00</t>
  </si>
  <si>
    <t>RPZP.08.01.00-32-002/15</t>
  </si>
  <si>
    <t>Wsparcie procesu zarządzania i wdrażania RPO WZ</t>
  </si>
  <si>
    <t>RPZP.08.02.00-32-003/15-00</t>
  </si>
  <si>
    <t>RPZP.08.02.00-32-003/15</t>
  </si>
  <si>
    <t>Przygotowanie w 2015 roku dokumentacji inwestycyjnej niezbędnej do realizacji inwestycji</t>
  </si>
  <si>
    <t>RPZP.08.01.00-32-004/15-00</t>
  </si>
  <si>
    <t>RPZP.08.01.00-32-004/15</t>
  </si>
  <si>
    <t>Realizacja działań administracji zajmującej się promocją RPO WZ w roku 2015</t>
  </si>
  <si>
    <t>RPZP.08.02.00-32-004/15-00</t>
  </si>
  <si>
    <t>RPZP.08.02.00-32-004/15</t>
  </si>
  <si>
    <t>Prowadzenie działań promocyjnych RPO WZ w roku 2015</t>
  </si>
  <si>
    <t>WND-RPZP.05.05.01-32-020/11</t>
  </si>
  <si>
    <t>WND-RPZP.05.05.01-32-027/11</t>
  </si>
  <si>
    <t>WND-RPZP.05.05.01-32-019/11</t>
  </si>
  <si>
    <t>WND-RPZP.05.05.01-32-043/11</t>
  </si>
  <si>
    <t>WND-RPZP.05.05.01-32-026/11</t>
  </si>
  <si>
    <t>WND-RPZP.05.05.01-32-008/11</t>
  </si>
  <si>
    <t>WND-RPZP.05.05.01-32-031/11</t>
  </si>
  <si>
    <t>WND-RPZP.05.05.01-32-013/11</t>
  </si>
  <si>
    <t>WND-RPZP.05.05.01-32-005/11</t>
  </si>
  <si>
    <t>WND-RPZP.05.05.01-32-024/11</t>
  </si>
  <si>
    <t>WND-RPZP.05.05.01-32-045/11</t>
  </si>
  <si>
    <t>WND-RPZP.05.05.01-32-041/11</t>
  </si>
  <si>
    <t>WND-RPZP.05.05.01-32-007/11</t>
  </si>
  <si>
    <t>WND-RPZP.05.05.01-32-001/11</t>
  </si>
  <si>
    <t>WND-RPZP.05.05.01-32-039/11</t>
  </si>
  <si>
    <t>WND-RPZP.05.05.01-32-037/11</t>
  </si>
  <si>
    <t>WND-RPZP.05.05.01-32-016/11</t>
  </si>
  <si>
    <t>WND-RPZP.05.05.01-32-002/11</t>
  </si>
  <si>
    <t>WND-RPZP.05.05.01-32-032/11</t>
  </si>
  <si>
    <t>WND-RPZP.05.05.01-32-009/11</t>
  </si>
  <si>
    <t>WND-RPZP.05.05.01-32-028/11</t>
  </si>
  <si>
    <t>WND-RPZP.05.05.01-32-042/11</t>
  </si>
  <si>
    <t>WND-RPZP.05.05.01-32-025/11</t>
  </si>
  <si>
    <t>WND-RPZP.05.05.01-32-044/11</t>
  </si>
  <si>
    <t>WND-RPZP.05.05.01-32-023/11</t>
  </si>
  <si>
    <t>WND-RPZP.05.05.01-32-017/11</t>
  </si>
  <si>
    <t>WND-RPZP.05.05.01-32-003/11</t>
  </si>
  <si>
    <t>WND-RPZP.05.05.01-32-038/11</t>
  </si>
  <si>
    <t>WND-RPZP.05.05.01-32-021/11</t>
  </si>
  <si>
    <t>WND-RPZP.06.06.01-32-027/11</t>
  </si>
  <si>
    <t>WND-RPZP.06.06.01-32-002/11</t>
  </si>
  <si>
    <t>WND-RPZP.06.06.01-32-008/11</t>
  </si>
  <si>
    <t>WND-RPZP.06.06.01-32-005/11</t>
  </si>
  <si>
    <t>WND-RPZP.06.06.01-32-009/11</t>
  </si>
  <si>
    <t>WND-RPZP.06.06.01-32-007/11</t>
  </si>
  <si>
    <t>WND-RPZP.06.06.01-32-026/11</t>
  </si>
  <si>
    <t>WND-RPZP.06.06.01-32-011/11</t>
  </si>
  <si>
    <t>WND-RPZP.06.06.01-32-028/11</t>
  </si>
  <si>
    <t>WND-RPZP.06.06.01-32-025/11</t>
  </si>
  <si>
    <t>WND-RPZP.06.06.01-32-010/11</t>
  </si>
  <si>
    <t>WND-RPZP.06.06.01-32-001/11</t>
  </si>
  <si>
    <t>WND-RPZP.06.06.01-32-006/11</t>
  </si>
  <si>
    <t>WND-RPZP.06.06.01-32-030/11</t>
  </si>
  <si>
    <t>WND-RPZP.06.06.01-32-024/11</t>
  </si>
  <si>
    <t>WND-RPZP.06.06.01-32-021/11</t>
  </si>
  <si>
    <t>WND-RPZP.06.06.01-32-004/11</t>
  </si>
  <si>
    <t>WND-RPZP.06.06.01-32-003/11</t>
  </si>
  <si>
    <t>WND-RPZP.06.06.01-32-014/11</t>
  </si>
  <si>
    <t>WND-RPZP.06.06.01-32-015/11</t>
  </si>
  <si>
    <t>WND-RPZP.06.06.01-32-013/11</t>
  </si>
  <si>
    <t>WND-RPZP.06.06.01-32-029/11</t>
  </si>
  <si>
    <t>Etykiety wierszy</t>
  </si>
  <si>
    <t>(puste)</t>
  </si>
  <si>
    <t>Suma końcowa</t>
  </si>
  <si>
    <t>Liczba z Sygnatura 
KSI</t>
  </si>
  <si>
    <t>Suma z Wartości ogółem</t>
  </si>
  <si>
    <t>Suma z w tym UE</t>
  </si>
  <si>
    <t>Liczba projektów</t>
  </si>
  <si>
    <t>Oś priorytetowa</t>
  </si>
  <si>
    <t>Poddziałanie</t>
  </si>
  <si>
    <t>5.5.1</t>
  </si>
  <si>
    <t>5.5.2</t>
  </si>
  <si>
    <t>6.6.1</t>
  </si>
  <si>
    <t>6.6.2</t>
  </si>
  <si>
    <t>Razem dla osi 5</t>
  </si>
  <si>
    <t>Razem dla osi 6</t>
  </si>
  <si>
    <t>Razem dla osi 5 i 6</t>
  </si>
  <si>
    <t>LPR</t>
  </si>
  <si>
    <t>Dofinansowanie EFRR (PLN)</t>
  </si>
  <si>
    <t>Wartość całkowita (PLN)</t>
  </si>
  <si>
    <t>miejski</t>
  </si>
  <si>
    <t>wiejski</t>
  </si>
  <si>
    <t>Razem dla miejski</t>
  </si>
  <si>
    <t>Razem dla wiejski</t>
  </si>
  <si>
    <t>Podsumowanie liczby i wartości projektów</t>
  </si>
  <si>
    <t>05.05.01</t>
  </si>
  <si>
    <t>05.05.02</t>
  </si>
  <si>
    <t>06.06.01</t>
  </si>
  <si>
    <t>06.06.02</t>
  </si>
  <si>
    <t>Razem dla instytucja kultury</t>
  </si>
  <si>
    <t>Razem dla jednostka sektoru finansów publicznych</t>
  </si>
  <si>
    <t>Razem dla przedsiębiorca lub przedsiębiorstwo</t>
  </si>
  <si>
    <t>Razem dla jednostka organizacyjna jst</t>
  </si>
  <si>
    <t>Razem dla jednostka samorządu terytorialnego</t>
  </si>
  <si>
    <t>Razem dla jst, związek lub stowarzyszenie jst</t>
  </si>
  <si>
    <t>Razem dla spółdzielna lub wspólnota mieszkaniowa, TBS</t>
  </si>
  <si>
    <t>Razem dla inny nie wymieniony na liście</t>
  </si>
  <si>
    <t>termomodernizacja</t>
  </si>
  <si>
    <t>renowacja</t>
  </si>
  <si>
    <t>rewitalizacje/remonty</t>
  </si>
  <si>
    <t>JESSICA</t>
  </si>
  <si>
    <t>przebudowy</t>
  </si>
  <si>
    <t>"typ" projektu</t>
  </si>
  <si>
    <t>inne</t>
  </si>
  <si>
    <t>Oś</t>
  </si>
  <si>
    <t>Działanie</t>
  </si>
  <si>
    <t>Numer aneksu/zmiany(do tego nr jest przypisany wop koncowy)
kolumna infofrmacyjna</t>
  </si>
  <si>
    <t>Nr aneksu wg KSI</t>
  </si>
  <si>
    <r>
      <t xml:space="preserve">sygnatura projektu
</t>
    </r>
    <r>
      <rPr>
        <u/>
        <sz val="12"/>
        <color rgb="FFFF0000"/>
        <rFont val="Calibri"/>
        <family val="2"/>
        <charset val="238"/>
      </rPr>
      <t>KSI</t>
    </r>
  </si>
  <si>
    <r>
      <t xml:space="preserve">sygntura projektu
</t>
    </r>
    <r>
      <rPr>
        <sz val="10"/>
        <color rgb="FFFF0000"/>
        <rFont val="Calibri"/>
        <family val="2"/>
        <charset val="238"/>
      </rPr>
      <t>L</t>
    </r>
    <r>
      <rPr>
        <u/>
        <sz val="12"/>
        <color rgb="FFFF0000"/>
        <rFont val="Calibri"/>
        <family val="2"/>
        <charset val="238"/>
      </rPr>
      <t>si</t>
    </r>
  </si>
  <si>
    <t>Numer wniosku i korekty o płatność 
KSI</t>
  </si>
  <si>
    <t>Numer wniosku o płatność 
KSI</t>
  </si>
  <si>
    <t>Numer wniosku o płatność
LSI</t>
  </si>
  <si>
    <t>Suma kontorlnaWOP końcowego
LSI</t>
  </si>
  <si>
    <t>NIP Beneficjenta</t>
  </si>
  <si>
    <t>Data zatwierdzenia wiosku o płatność</t>
  </si>
  <si>
    <t>Kiedy utworzył WOP końcowy w KSI</t>
  </si>
  <si>
    <r>
      <t xml:space="preserve">liczba wop końocwych w podziale 
</t>
    </r>
    <r>
      <rPr>
        <u/>
        <sz val="10"/>
        <color rgb="FFFF0000"/>
        <rFont val="Calibri"/>
        <family val="2"/>
        <charset val="238"/>
      </rPr>
      <t>na półrocza</t>
    </r>
  </si>
  <si>
    <r>
      <t xml:space="preserve">liczba wop końocwych w podziale 
</t>
    </r>
    <r>
      <rPr>
        <u/>
        <sz val="10"/>
        <color rgb="FFFF0000"/>
        <rFont val="Calibri"/>
        <family val="2"/>
        <charset val="238"/>
      </rPr>
      <t>na lata</t>
    </r>
  </si>
  <si>
    <t>Data wypłaty środków</t>
  </si>
  <si>
    <t>dofinansowanie narastająco</t>
  </si>
  <si>
    <r>
      <t xml:space="preserve">obszar realizajcji 
</t>
    </r>
    <r>
      <rPr>
        <i/>
        <sz val="10"/>
        <color theme="3" tint="0.59999389629810485"/>
        <rFont val="Calibri"/>
        <family val="2"/>
        <charset val="238"/>
        <scheme val="minor"/>
      </rPr>
      <t>zgodny z aktulaną umową KSI</t>
    </r>
  </si>
  <si>
    <r>
      <t xml:space="preserve">Temat priorytetu
</t>
    </r>
    <r>
      <rPr>
        <i/>
        <sz val="9"/>
        <color theme="3" tint="0.59999389629810485"/>
        <rFont val="Calibri"/>
        <family val="2"/>
        <charset val="238"/>
      </rPr>
      <t>zgodny z aktulaną umową KSI</t>
    </r>
  </si>
  <si>
    <r>
      <t xml:space="preserve">Dział gospodarki
</t>
    </r>
    <r>
      <rPr>
        <i/>
        <sz val="9"/>
        <color theme="3" tint="0.59999389629810485"/>
        <rFont val="Calibri"/>
        <family val="2"/>
        <charset val="238"/>
      </rPr>
      <t>zgodny z aktulaną umową KSI</t>
    </r>
  </si>
  <si>
    <r>
      <t xml:space="preserve">Nazwa beneficjenta
</t>
    </r>
    <r>
      <rPr>
        <i/>
        <sz val="9"/>
        <color theme="3" tint="0.59999389629810485"/>
        <rFont val="Calibri"/>
        <family val="2"/>
        <charset val="238"/>
      </rPr>
      <t>zgodny z aktulaną umową KSI</t>
    </r>
  </si>
  <si>
    <r>
      <t xml:space="preserve">Forma prawna beneficjenta
</t>
    </r>
    <r>
      <rPr>
        <i/>
        <sz val="9"/>
        <color theme="3" tint="0.59999389629810485"/>
        <rFont val="Calibri"/>
        <family val="2"/>
        <charset val="238"/>
      </rPr>
      <t>zgodny z aktulaną umową KSI</t>
    </r>
  </si>
  <si>
    <r>
      <t xml:space="preserve">Typ beneficjenta
</t>
    </r>
    <r>
      <rPr>
        <i/>
        <sz val="9"/>
        <color theme="3" tint="0.59999389629810485"/>
        <rFont val="Calibri"/>
        <family val="2"/>
        <charset val="238"/>
      </rPr>
      <t>zgodny z aktulaną umową KSI</t>
    </r>
  </si>
  <si>
    <r>
      <t xml:space="preserve">NIP beneficjenta
</t>
    </r>
    <r>
      <rPr>
        <i/>
        <sz val="10"/>
        <color theme="3" tint="0.59999389629810485"/>
        <rFont val="Calibri"/>
        <family val="2"/>
        <charset val="238"/>
        <scheme val="minor"/>
      </rPr>
      <t>zgodny z aktulaną umową KSI</t>
    </r>
  </si>
  <si>
    <t>RPZP.08.02.00-32-001/07-01</t>
  </si>
  <si>
    <t>851-28-71-498</t>
  </si>
  <si>
    <t>2008-05-12</t>
  </si>
  <si>
    <t>2008-07-25</t>
  </si>
  <si>
    <t>RPZP.08.01.00-32-001/07-01-K01</t>
  </si>
  <si>
    <t>2008-06-09</t>
  </si>
  <si>
    <t>RPZP.08.02.00-32-001/08-01</t>
  </si>
  <si>
    <t>RPZP.08.02.00-32-001/08-04-K01</t>
  </si>
  <si>
    <t>2009-03-23</t>
  </si>
  <si>
    <t>RPZP.08.01.00-32-001/08-01</t>
  </si>
  <si>
    <t>RPZP.08.01.00-32-001/08-04-K02</t>
  </si>
  <si>
    <t>RPZP.08.01.00-32-002/08-01</t>
  </si>
  <si>
    <t>RPZP.08.01.00-32-002/08-04</t>
  </si>
  <si>
    <t>2009-06-29</t>
  </si>
  <si>
    <t>RPZP.01.03.03-32-001/09-02</t>
  </si>
  <si>
    <t>WND-RPZP-01.03.03-32-001/09</t>
  </si>
  <si>
    <t>RPZP.01.03.03-32-001/09-01</t>
  </si>
  <si>
    <t>WNP-RPZP.01.03.03-32-001/09-01/K4</t>
  </si>
  <si>
    <t>b3f153c80c</t>
  </si>
  <si>
    <t>RPZP.01.01.01-32-109/08-01</t>
  </si>
  <si>
    <t>RPOWZ/1.1.1/2008/109/Sz</t>
  </si>
  <si>
    <t>RPZP.01.01.01-32-109/08-01-K01</t>
  </si>
  <si>
    <t>WNP-RPZP.01.01.01-32-109/08-01/K2</t>
  </si>
  <si>
    <t>f2700e7673</t>
  </si>
  <si>
    <t>RPOWZ/1.3.1/2008/024/Sz</t>
  </si>
  <si>
    <t>RPZP.01.03.01-32-024/08-01-K01</t>
  </si>
  <si>
    <t>WNP-RPZP.01.03.01-32-024/08-01/K1</t>
  </si>
  <si>
    <t>be0300c397</t>
  </si>
  <si>
    <t>RPZP.01.01.02-32-041/08-03</t>
  </si>
  <si>
    <t>RPOWZ/1.1.2/2008/041/Sz</t>
  </si>
  <si>
    <t>RPZP.01.01.02-32-041/08-02-K01</t>
  </si>
  <si>
    <t>WNP-RPZP.01.01.02-32-041/08-02</t>
  </si>
  <si>
    <t>3c4da04c8d</t>
  </si>
  <si>
    <t>RPOWZ/1.1.1/2008/022/Sz</t>
  </si>
  <si>
    <t>WNP-RPZP.01.01.01-32-022/08-03/K1</t>
  </si>
  <si>
    <t>7acdd929ca</t>
  </si>
  <si>
    <t>RPOWZ/1.1.2/2008/084/Sz</t>
  </si>
  <si>
    <t>RPZP.01.01.02-32-084/08-02-K01</t>
  </si>
  <si>
    <t>WNP-RPZP.01.01.02-32-084/08-02/K2</t>
  </si>
  <si>
    <t>a4bc2cc5b3</t>
  </si>
  <si>
    <t>RPOWZ/1.1.1/2008/111/Sz</t>
  </si>
  <si>
    <t>RPZP.01.01.01-32-111/08-01-K03</t>
  </si>
  <si>
    <t>WNP-RPZP.01.01.01-32-111/08-01/K3</t>
  </si>
  <si>
    <t>6aa54c421b</t>
  </si>
  <si>
    <t>RPOWZ/1.3.1/2008/020/Sz</t>
  </si>
  <si>
    <t>RPZP.01.03.01-32-020/08-01-K01</t>
  </si>
  <si>
    <t>WNP-RPZP.01.03.01-32-020/08-01/K1</t>
  </si>
  <si>
    <t>c6b4c0cd35</t>
  </si>
  <si>
    <t>RPOWZ/1.1.1/2008/171/Sz</t>
  </si>
  <si>
    <t>RPZP.01.01.01-32-171/08-01</t>
  </si>
  <si>
    <t>WNP-RPZP.01.01.01-32-171/08-01/K1</t>
  </si>
  <si>
    <t>738c1add62</t>
  </si>
  <si>
    <t>RPOWZ/1.3.1/2008/046/Sz</t>
  </si>
  <si>
    <t>RPZP.01.03.01-32-046/08-01-K01</t>
  </si>
  <si>
    <t>WNP-RPZP.01.03.01-32-046/08-01/K3</t>
  </si>
  <si>
    <t>855d25b0f1</t>
  </si>
  <si>
    <t>2010-01-25</t>
  </si>
  <si>
    <t>2010-02-17</t>
  </si>
  <si>
    <t>RPOWZ/1.3.1/2008/042/Sz</t>
  </si>
  <si>
    <t>RPZP.01.03.01-32-042/08-02-K01</t>
  </si>
  <si>
    <t>WNP-RPZP.01.03.01-32-042/08-02/K2</t>
  </si>
  <si>
    <t>f99d17ae66</t>
  </si>
  <si>
    <t>2010-01-18</t>
  </si>
  <si>
    <t>RPOWZ/1.1.2/2008/069/Sz</t>
  </si>
  <si>
    <t>RPZP.01.01.02-32-069/08-02-K01</t>
  </si>
  <si>
    <t>WNP-RPZP.01.01.02-32-069/08-02/K1</t>
  </si>
  <si>
    <t>86b9bc7f7e</t>
  </si>
  <si>
    <t>RPZP.01.03.01-32-008/08-01</t>
  </si>
  <si>
    <t>RPOWZ/1.3.1/2008/008/Sz</t>
  </si>
  <si>
    <t>WNP-RPZP.01.03.01-32-008/08-01/K3</t>
  </si>
  <si>
    <t>f1def39064</t>
  </si>
  <si>
    <t>RPOWZ/1.1.1/2008/072/Sz</t>
  </si>
  <si>
    <t>RPZP.01.01.01-32-072/08-02-K01</t>
  </si>
  <si>
    <t>WNP-RPZP.01.01.01-32-072/08-02/K1</t>
  </si>
  <si>
    <t>0258938f92</t>
  </si>
  <si>
    <t>RPOWZ/1.1.2/2008/025/Sz</t>
  </si>
  <si>
    <t>RPZP.01.01.02-32-025/08-02-K01</t>
  </si>
  <si>
    <t>WNP-RPZP.01.01.02-32-025/08-02/K1</t>
  </si>
  <si>
    <t>1fbc3f0ec3</t>
  </si>
  <si>
    <t>RPOWZ/1.3.1/2008/070/Sz</t>
  </si>
  <si>
    <t>WNP-RPZP.01.03.01-32-070/08-01/K3</t>
  </si>
  <si>
    <t>6b2cb931bb</t>
  </si>
  <si>
    <t>RPOWZ/1.3.1/2008/047/Sz</t>
  </si>
  <si>
    <t>WNP-RPZP.01.03.01-32-047/08-01/K4</t>
  </si>
  <si>
    <t>a6f9656a0b</t>
  </si>
  <si>
    <t>2010-02-13</t>
  </si>
  <si>
    <t>RPOWZ/1.1.2/2008/049/Sz</t>
  </si>
  <si>
    <t>RPZP.01.01.02-32-049/08-01-K02</t>
  </si>
  <si>
    <t>WNP-RPZP.01.01.02-32-049/08-01/K1</t>
  </si>
  <si>
    <t>569a59bb56</t>
  </si>
  <si>
    <t>RPZP.01.01.01-32-049/08-02</t>
  </si>
  <si>
    <t>RPOWZ/1.1.1/2008/049/Sz</t>
  </si>
  <si>
    <t>RPZP.01.01.01-32-049/08-02-K01</t>
  </si>
  <si>
    <t>WNP-RPZP.01.01.01-32-049/08-02</t>
  </si>
  <si>
    <t>238689d34c</t>
  </si>
  <si>
    <t>RPOWZ/1.3.1/2008/052/Sz</t>
  </si>
  <si>
    <t>WNP-RPZP.01.03.01-32-052/08-01/K1</t>
  </si>
  <si>
    <t>b525fbb2b7</t>
  </si>
  <si>
    <t>RPOWZ/1.1.1/2008/092/Sz</t>
  </si>
  <si>
    <t>RPZP.01.01.01-32-092/08-04-K01</t>
  </si>
  <si>
    <t>WNP-RPZP.01.01.01-32-092/08-04/K1</t>
  </si>
  <si>
    <t>cfddb51c09</t>
  </si>
  <si>
    <t>2010-03-03</t>
  </si>
  <si>
    <t>RPZP.01.03.01-32-033/08-01</t>
  </si>
  <si>
    <t>RPOWZ/1.3.1/2008/033/Sz</t>
  </si>
  <si>
    <t>RPZP.01.03.01-32-033/08-02-K01</t>
  </si>
  <si>
    <t>WNP-RPZP.01.03.01-32-033/08-02/K1</t>
  </si>
  <si>
    <t>89f42615b9</t>
  </si>
  <si>
    <t>RPZP.01.01.02-32-045/08-01</t>
  </si>
  <si>
    <t>RPOWZ/1.1.2/2008/045/Sz</t>
  </si>
  <si>
    <t>RPZP.01.01.02-32-045/08-03-K01</t>
  </si>
  <si>
    <t>WNP-RPZP.01.01.02-32-045/08-03/K1</t>
  </si>
  <si>
    <t>8ef3716050</t>
  </si>
  <si>
    <t>Firma Produkcyjno – Usługowo – Handlowa „Nowo-Glas” Nikodem Stasik, Edward Stasik, Łukasz Żminda Spółka Jawna</t>
  </si>
  <si>
    <t>RPOWZ/1.1.2/2008/021/Sz</t>
  </si>
  <si>
    <t>RPZP.01.01.02-32-021/08-02-K02</t>
  </si>
  <si>
    <t>WNP-RPZP.01.01.02-32-021/08-02/K2</t>
  </si>
  <si>
    <t>e6afcb8631</t>
  </si>
  <si>
    <t>RPZP.01.03.01-32-021/08-01</t>
  </si>
  <si>
    <t>RPOWZ/1.3.1/2008/021/Sz</t>
  </si>
  <si>
    <t>RPZP.01.03.01-32-021/08-01-K01</t>
  </si>
  <si>
    <t>WNP-RPZP.01.03.01-32-021/08-01/K1</t>
  </si>
  <si>
    <t>c2266d0f8c</t>
  </si>
  <si>
    <t>2010-04-27</t>
  </si>
  <si>
    <t>RPZP.08.02.00-32-001/09-03-K02</t>
  </si>
  <si>
    <t>RPZP.01.01.01-32-021/08-02</t>
  </si>
  <si>
    <t>RPOWZ/1.1.1/2008/021/Sz</t>
  </si>
  <si>
    <t>RPZP.01.01.01-32-021/08-02-K01</t>
  </si>
  <si>
    <t>WNP-RPZP.01.01.01-32-21/08-02/K2</t>
  </si>
  <si>
    <t>RPOWZ/1.3.1/2008/044/Sz</t>
  </si>
  <si>
    <t>RPZP.01.03.01-32-044/08-01-K01</t>
  </si>
  <si>
    <t>WNP-RPZP.01.03.01-32-044/08-01/K3</t>
  </si>
  <si>
    <t>c7e9ac6edd</t>
  </si>
  <si>
    <t>RPOWZ/1.1.2/2008/010/Sz</t>
  </si>
  <si>
    <t>RPZP.01.01.02-32-010/08-03-K01</t>
  </si>
  <si>
    <t>WNP-RPZP.01.01.02-32-010/08-03/K1</t>
  </si>
  <si>
    <t>a96b33550a</t>
  </si>
  <si>
    <t>RPOWZ/1.3.1/2008/051/Sz</t>
  </si>
  <si>
    <t>RPZP.01.03.01-32-051/08-02-K01</t>
  </si>
  <si>
    <t>WNP-RPZP.01.03.01-32-051/08-02</t>
  </si>
  <si>
    <t>710268f2f0</t>
  </si>
  <si>
    <t>RPOWZ/1.1.2/2008/057/Sz</t>
  </si>
  <si>
    <t>RPZP.01.01.02-32-057/08-03</t>
  </si>
  <si>
    <t>WNP-RPZP.01.01.02-32-057/08-03/K2</t>
  </si>
  <si>
    <t>a0c73f0e7a</t>
  </si>
  <si>
    <t>RPZP.01.03.01-32-022/08-01</t>
  </si>
  <si>
    <t>RPOWZ/1.3.1/2008/022/Sz</t>
  </si>
  <si>
    <t>RPZP.01.03.01-32-022/08-01-K01</t>
  </si>
  <si>
    <t>WNP-RPZP.01.03.01-32-022/08-01/K2</t>
  </si>
  <si>
    <t>f3d136095b</t>
  </si>
  <si>
    <t>RPOWZ/1.1.1/2008/160/Sz</t>
  </si>
  <si>
    <t>RPZP.01.01.01-32-160/08-04-K01</t>
  </si>
  <si>
    <t>WNP-RPZP.01.01.01-32-160/08-04/K2</t>
  </si>
  <si>
    <t>24706d1f0d</t>
  </si>
  <si>
    <t>RPZP.08.01.00-32-001/09-02</t>
  </si>
  <si>
    <t>RPZP.08.01.00-32-001/09-08</t>
  </si>
  <si>
    <t>RPOWZ/1.1.2/2008/155/Sz</t>
  </si>
  <si>
    <t>RPZP.01.01.02-32-155/08-04-K01</t>
  </si>
  <si>
    <t>WNP-RPZP.01.01.02-32-155/08-04/K2</t>
  </si>
  <si>
    <t>2e8ec368e5</t>
  </si>
  <si>
    <t>RPOWZ/1.1.1/2008/122/Sz</t>
  </si>
  <si>
    <t>RPZP.01.01.01-32-122/08-03-K01</t>
  </si>
  <si>
    <t>WNP-RPZP.01.01.01-32-122/08-03/K1</t>
  </si>
  <si>
    <t>2d31918088</t>
  </si>
  <si>
    <t>RPOWZ/1.3.1/2008/037/Sz</t>
  </si>
  <si>
    <t>RPZP.01.03.01-32-037/08-01-K01</t>
  </si>
  <si>
    <t>WNP-RPZP.01.03.01-32-037/08-01/K1</t>
  </si>
  <si>
    <t>2720948d60</t>
  </si>
  <si>
    <t>RPZP.01.01.02-32-118/08-03</t>
  </si>
  <si>
    <t>RPOWZ/1.1.2/2008/118/K</t>
  </si>
  <si>
    <t>RPZP.01.01.02-32-118/08-03-K01</t>
  </si>
  <si>
    <t>WNP-RPZP.01.01.02-32-118/08-03/K1</t>
  </si>
  <si>
    <t>b7a04de314</t>
  </si>
  <si>
    <t>RPOWZ/1.1.1/2008/004/Sz</t>
  </si>
  <si>
    <t>RPZP.01.01.01-32-004/08-03-K01</t>
  </si>
  <si>
    <t>WNP-RPZP.01.01.01-32-004/08-03/K2</t>
  </si>
  <si>
    <t>9e5efdc28a</t>
  </si>
  <si>
    <t>RPOWZ/1.3.1/2008/040/Sz</t>
  </si>
  <si>
    <t>RPZP.01.03.01-32-040/08-02</t>
  </si>
  <si>
    <t>WNP-RPZP.01.03.01-32-040/08-02/k1</t>
  </si>
  <si>
    <t>89f97507f9</t>
  </si>
  <si>
    <t>RPOWZ/1.3.1/2008/043/Sz</t>
  </si>
  <si>
    <t>RPZP.01.03.01-32-043/08-01-K01</t>
  </si>
  <si>
    <t>WNP-RPZP.01.03.01-32-043/08-01/K2</t>
  </si>
  <si>
    <t>c69ce58474</t>
  </si>
  <si>
    <t>RPOWZ/1.3.1/2008/001/Sz</t>
  </si>
  <si>
    <t>RPZP.01.03.01-32-001/08-01-K01</t>
  </si>
  <si>
    <t>WNP-RPZP.01.03.01-32-001/08-01/K1</t>
  </si>
  <si>
    <t>c512c7aeab</t>
  </si>
  <si>
    <t>WND - RPZP.01.01.03-32-041/09</t>
  </si>
  <si>
    <t>RPZP.01.01.03-32-041/09-01-K02</t>
  </si>
  <si>
    <t>WNP-RPZP.01.01.03-32-041/09-01/K1</t>
  </si>
  <si>
    <t>5ce9909729</t>
  </si>
  <si>
    <t>RPOWZ/1.1.2/2008/124/K</t>
  </si>
  <si>
    <t>RPZP.01.01.02-32-124/08-04-K02</t>
  </si>
  <si>
    <t>WNP-RPZP.01.01.02-32-124/08-04/K2</t>
  </si>
  <si>
    <t>da48ea199e</t>
  </si>
  <si>
    <t>RPOWZ/1.1.1/2008/074/Sz</t>
  </si>
  <si>
    <t>RPZP.01.01.01-32-074/08-04-K01</t>
  </si>
  <si>
    <t>WNP-RPZP.01.01.01-32-074/08-04/K2</t>
  </si>
  <si>
    <t>04e37e43a5</t>
  </si>
  <si>
    <t>RPZP.08.01.00-32-002/09-09-K01</t>
  </si>
  <si>
    <t>WND-RPZP.01.01.03-32-077/09</t>
  </si>
  <si>
    <t>RPZP.01.01.03-32-077/09-01-K01</t>
  </si>
  <si>
    <t>WNP-RPZP.01.01.03-32-077/09-01/K1</t>
  </si>
  <si>
    <t>4e9a46507c</t>
  </si>
  <si>
    <t>RPOWZ/1.1.1/2008/018/Sz</t>
  </si>
  <si>
    <t>RPZP.01.01.01-32-018/08-01-K01</t>
  </si>
  <si>
    <t>WNP-RPZP.01.01.01-32-018/08-01/K2</t>
  </si>
  <si>
    <t>da6277520f</t>
  </si>
  <si>
    <t>RPOWZ/1.1.1/2008/078/Sz</t>
  </si>
  <si>
    <t>RPZP.01.01.01-32-078/08-03-K01</t>
  </si>
  <si>
    <t>WNP-RPZP.01.01.01-32-078/08-03/K2</t>
  </si>
  <si>
    <t>93dcca314f</t>
  </si>
  <si>
    <t>RPOWZ/1.1.2/2008/028/Sz</t>
  </si>
  <si>
    <t>RPZP.01.01.02-32-028/08-02-K01</t>
  </si>
  <si>
    <t>WNP-RPZP.01.01.02-32-028/08-02/K2</t>
  </si>
  <si>
    <t>d01139444c</t>
  </si>
  <si>
    <t>RPOWZ/1.1.1/2008/048/Sz</t>
  </si>
  <si>
    <t>RPZP.01.01.01-32-048/08-03-K02</t>
  </si>
  <si>
    <t>WNP-RPZP.01.01.01-32-048/08-03/K1</t>
  </si>
  <si>
    <t>6b2fb8a302</t>
  </si>
  <si>
    <t>RPOWZ/1.1.2/2008/090/Sz</t>
  </si>
  <si>
    <t>RPZP.01.01.02-32-090/08-03-K01</t>
  </si>
  <si>
    <t>WNP-RPZP.01.01.02-32-090/08-03/K1</t>
  </si>
  <si>
    <t>38b02749ff</t>
  </si>
  <si>
    <t>RPZP.01.01.01-32-150/08-01</t>
  </si>
  <si>
    <t>RPOWZ/1.1.1/2008/150/K</t>
  </si>
  <si>
    <t>RPZP.01.01.01-32-150/08-01-K01</t>
  </si>
  <si>
    <t>WNP-RPZP.01.01.01-32-150/08-01/K3</t>
  </si>
  <si>
    <t>RPOWZ/1.1.2/2008/091/Sz</t>
  </si>
  <si>
    <t>RPZP.01.01.02-32-091/08-03-K01</t>
  </si>
  <si>
    <t>WNP-RPZP.01.01.02-32-091/08-03/K2</t>
  </si>
  <si>
    <t>82484d1569</t>
  </si>
  <si>
    <t>RPOWZ/1.1.1/2008/013/Sz</t>
  </si>
  <si>
    <t>RPZP.01.01.01-32-013/08-04-K02</t>
  </si>
  <si>
    <t>WNP-RPZP.01.01.01-32-013/08-04/K2</t>
  </si>
  <si>
    <t>aaaf941a18</t>
  </si>
  <si>
    <t>RPOWZ/1.1.1/2008/ 168/Sz</t>
  </si>
  <si>
    <t>RPZP.01.01.01-32-168/08-04-K01</t>
  </si>
  <si>
    <t>WNP-RPZP.01.01.01-32-168/08-04/K2</t>
  </si>
  <si>
    <t>4ffab2efc7</t>
  </si>
  <si>
    <t>RPZP.05.02.01-32-004/09-01</t>
  </si>
  <si>
    <t>WND-RPZP.05.02.01-32-004/09</t>
  </si>
  <si>
    <t>WNP-RPZP.05.02.01-32-004/09-01/K2</t>
  </si>
  <si>
    <t>b3e8469919</t>
  </si>
  <si>
    <t>RPZP.05.01.01-32-048/09-02</t>
  </si>
  <si>
    <t>RPOWZ/5.1.1/2009/048/Sz</t>
  </si>
  <si>
    <t>RPZP.05.01.01-32-048/09-01</t>
  </si>
  <si>
    <t>WNP-RPZP.05.01.01-32-048/09-01/K1</t>
  </si>
  <si>
    <t>e607cc93c2</t>
  </si>
  <si>
    <t>RPOWZ/1.1.2/2008/120/K</t>
  </si>
  <si>
    <t>RPZP.01.01.02-32-120/08-02-K01</t>
  </si>
  <si>
    <t>WNP-RPZP.01.01.02-32-120/08-02/K2</t>
  </si>
  <si>
    <t>eeec299124</t>
  </si>
  <si>
    <t>WND-RPZP.01.01.01-32-161/09</t>
  </si>
  <si>
    <t>RPZP.01.01.01-32-161/09-01-K01</t>
  </si>
  <si>
    <t>WNP-RPZP.01.01.01-32-161/09-01/K1</t>
  </si>
  <si>
    <t>338df79997</t>
  </si>
  <si>
    <t>WND-RPZP.01.01.03-32-027/09</t>
  </si>
  <si>
    <t>RPZP.01.01.03-32-027/09-02-K03</t>
  </si>
  <si>
    <t>WNP-RPZP.01.01.03-32-027/09-02/K1</t>
  </si>
  <si>
    <t>148a5a3e24</t>
  </si>
  <si>
    <t>RPZP.01.01.01-32-075/08-02</t>
  </si>
  <si>
    <t>RPOWZ/1.1.1/2008/075/Sz</t>
  </si>
  <si>
    <t>RPZP.01.01.01-32-075/08-03</t>
  </si>
  <si>
    <t>WNP-RPZP.01.01.01-32-075/08-03/K2</t>
  </si>
  <si>
    <t>fc78b9da90</t>
  </si>
  <si>
    <t>NZOZ Gabinety Stomatologiczne T. i A. Smaga Aleksandra Smaga</t>
  </si>
  <si>
    <t>RPOWZ/1.1.1/2008/044/Sz</t>
  </si>
  <si>
    <t>RPZP.01.01.01-32-044/08-01-K01</t>
  </si>
  <si>
    <t>WNP-RPZP.01.01.01-32-044/08-01/K1</t>
  </si>
  <si>
    <t>0cacc9f8da</t>
  </si>
  <si>
    <t>RPOWZ/1.3.1/2008/055/Sz</t>
  </si>
  <si>
    <t>RPZP.01.03.01-32-055/08-01-K02</t>
  </si>
  <si>
    <t>WNP-RPZP.01.03.01-32-055/08-01/K2</t>
  </si>
  <si>
    <t>b18d5a16ef</t>
  </si>
  <si>
    <t>RPOWZ/1.3.1/2008/045/Sz</t>
  </si>
  <si>
    <t>RPZP.01.03.01-32-045/08-01-K02</t>
  </si>
  <si>
    <t>WNP-RPZP.01.03.01-32-045/08-01/K3</t>
  </si>
  <si>
    <t>23ab6e1886</t>
  </si>
  <si>
    <t>RPOWZ/1.1.2/2008/154/Sz</t>
  </si>
  <si>
    <t>RPZP.01.01.02-32-154/08-03-K01</t>
  </si>
  <si>
    <t>WNP-RPZP.01.01.02-32-154/08-03/K3</t>
  </si>
  <si>
    <t>ed18752101</t>
  </si>
  <si>
    <t>RPOWZ/1.1.1/2008/039/Sz</t>
  </si>
  <si>
    <t>RPZP.01.01.01-32-039/08-04-K01</t>
  </si>
  <si>
    <t>WNP-RPZP.01.01.01-32-039/08-04/K1</t>
  </si>
  <si>
    <t>e66b01d135</t>
  </si>
  <si>
    <t>WND-RPZP.01.01.03-32-032/09</t>
  </si>
  <si>
    <t>RPZP.01.01.03-32-032/09-01-K01</t>
  </si>
  <si>
    <t>WNP-RPZP.01.01.03-32-032/09-01/K2</t>
  </si>
  <si>
    <t>13a248e710</t>
  </si>
  <si>
    <t>WND-RPZP.07.01.01-32-003/09</t>
  </si>
  <si>
    <t>RPZP.07.01.01-32-003/09-01-K02</t>
  </si>
  <si>
    <t>WNP-RPZP.07.01.01-32-003/09-01/K2</t>
  </si>
  <si>
    <t>782aac5a23</t>
  </si>
  <si>
    <t>RPOWZ/1.3.1/2008/074/Sz</t>
  </si>
  <si>
    <t>RPZP.01.03.01-32-074/08-01-K02</t>
  </si>
  <si>
    <t>WNP-RPZP.01.03.01-32-074/08-01k2</t>
  </si>
  <si>
    <t>2b8c027479</t>
  </si>
  <si>
    <t>RPZP.01.01.01-32-107/08-01</t>
  </si>
  <si>
    <t>RPOWZ/1.1.1/2008/107/Sz</t>
  </si>
  <si>
    <t>RPZP.01.01.01-32-107/08-02</t>
  </si>
  <si>
    <t>WNP-RPZP.01.01.01-32-107/08-02/K1</t>
  </si>
  <si>
    <t>557e8f1f6e</t>
  </si>
  <si>
    <t>Niepubliczny Zakład Opieki Zdrowotnej Centrum Rehabilitacji Terapia S.C</t>
  </si>
  <si>
    <t>WND-RPZP.01.01.03-32-063/09</t>
  </si>
  <si>
    <t>RPZP.01.01.03-32-063/09-01-K01</t>
  </si>
  <si>
    <t>WNP-RPZP.01.01.03-32-063/09-01/K1</t>
  </si>
  <si>
    <t>d242f1318a</t>
  </si>
  <si>
    <t>RPZP.01.01.01-32-032/08-03</t>
  </si>
  <si>
    <t>RPOWZ/1.1.1/2008/032/Sz</t>
  </si>
  <si>
    <t>RPZP.01.01.01-32-032/08-03-K01</t>
  </si>
  <si>
    <t>WNP-RPZP.01.01.01-32-032/08-03/K2</t>
  </si>
  <si>
    <t>a610e48fae</t>
  </si>
  <si>
    <t>WND-RPZP.02.01.06-32-005/10</t>
  </si>
  <si>
    <t>WNP-RPZP.02.01.06-32-005/10-01/K1</t>
  </si>
  <si>
    <t>2dfd93da51</t>
  </si>
  <si>
    <t>RPOWZ/1.1.2/2008/020/Sz</t>
  </si>
  <si>
    <t>RPZP.01.01.02-32-020/08-01-K01</t>
  </si>
  <si>
    <t>WNP-RPZP.01.01.02-32-020/08-01/K1</t>
  </si>
  <si>
    <t>7f065bcf30</t>
  </si>
  <si>
    <t>RPOWZ/1.1.1/2008/156/K</t>
  </si>
  <si>
    <t>RPZP.01.01.01-32-156/08-03-K03</t>
  </si>
  <si>
    <t>WNP-RPZP.01.01.01-32-156/08-03/K2</t>
  </si>
  <si>
    <t>545501934a</t>
  </si>
  <si>
    <t>WND-RPZP.02.01.02-32-131/09</t>
  </si>
  <si>
    <t>WNP-RPZP.02.01.02-32-131/09-01/K2</t>
  </si>
  <si>
    <t>ce01673966</t>
  </si>
  <si>
    <t>RPZP.01.01.01-32-076/09-01</t>
  </si>
  <si>
    <t>WND-RPZP.01.01.01-32-076/09</t>
  </si>
  <si>
    <t>RPZP.01.01.01-32-076/09-01-K02</t>
  </si>
  <si>
    <t>WNP-RPZP.01.01.01-32-076/09-01/K1</t>
  </si>
  <si>
    <t>11d7b08d8e</t>
  </si>
  <si>
    <t>Niepubliczny Zakład Opieki Zdrowotnej Doktor Jacek - Medycyna Rodzinna Jacek Froehlich</t>
  </si>
  <si>
    <t>RPOWZ/1.1.1/2008/142/K</t>
  </si>
  <si>
    <t>RPZP.01.01.01-32-142/08-03-K01</t>
  </si>
  <si>
    <t>WNP-RPZP.01.01.01-32-142/08-03/K1</t>
  </si>
  <si>
    <t>6640f182c3</t>
  </si>
  <si>
    <t>2010-09-19</t>
  </si>
  <si>
    <t>RPOWZ/1.3.1/2008/035/Sz</t>
  </si>
  <si>
    <t>RPZP.01.03.01-32-035/08-03-K01</t>
  </si>
  <si>
    <t>WNP-RPZP.01.03.01-32-035/08-03/K1</t>
  </si>
  <si>
    <t>311b8bde69</t>
  </si>
  <si>
    <t>RPOWZ/1.3.1/2008/003/Sz</t>
  </si>
  <si>
    <t>RPZP.01.03.01-32-003/08-02</t>
  </si>
  <si>
    <t>WNP-RPZP.01.03.01-32-003/08-02/K1</t>
  </si>
  <si>
    <t>ce0b348c88</t>
  </si>
  <si>
    <t>RPOWZ/1.3.1/2008/030/Sz</t>
  </si>
  <si>
    <t>RPZP.01.03.01-32-030/08-01-K01</t>
  </si>
  <si>
    <t>WNP-RPZP.01.03.01-32-030/08-01/K1</t>
  </si>
  <si>
    <t>4de8be4ccd</t>
  </si>
  <si>
    <t>WND-RPZP.01.01.03-32-058/09</t>
  </si>
  <si>
    <t>RPZP.01.01.03-32-058/09-02-K01</t>
  </si>
  <si>
    <t>WNP-RPZP.01.01.03-32-058/09-02/K3</t>
  </si>
  <si>
    <t>91ee48e541</t>
  </si>
  <si>
    <t>RPOWZ/1.1.2/2008/123/K</t>
  </si>
  <si>
    <t>RPZP.01.01.02-32-123/08-02-K01</t>
  </si>
  <si>
    <t>WNP-RPZP.01.01.02-32-123/08-02/K3</t>
  </si>
  <si>
    <t>4388aee096</t>
  </si>
  <si>
    <t>RPOWZ/1.3.1/2008/073/Sz</t>
  </si>
  <si>
    <t>RPZP.01.03.01-32-073/08-01-K01</t>
  </si>
  <si>
    <t>WNP-RPZP.01.03.01-32-073/08-01/K2</t>
  </si>
  <si>
    <t>006513a861</t>
  </si>
  <si>
    <t>WND-RPZP-07.01.02-32-008/09</t>
  </si>
  <si>
    <t>RPZP.07.01.02-32-008/09-01</t>
  </si>
  <si>
    <t>WNP-RPZP.07.01.02-32-008/09-01/k3</t>
  </si>
  <si>
    <t>0ba799280c</t>
  </si>
  <si>
    <t>WND-RPZP.02.01.02-32-130/09</t>
  </si>
  <si>
    <t>WNP-RPZP.02.01.02-32-130/09-01/k1</t>
  </si>
  <si>
    <t>942f32b415</t>
  </si>
  <si>
    <t>WND-RPZP.01.01.01-32-018/09</t>
  </si>
  <si>
    <t>RPZP.01.01.01-32-018/09-01-K01</t>
  </si>
  <si>
    <t>WNP-RPZP.01.01.01-32-018/09-01/K1</t>
  </si>
  <si>
    <t>ffb787460f</t>
  </si>
  <si>
    <t>WND-RPZP.01.01.03-32-035/09</t>
  </si>
  <si>
    <t>RPZP.01.01.03-32-035/09-03-K05</t>
  </si>
  <si>
    <t>WNP-RPZP.01.01.03-32-035/09-03/K1</t>
  </si>
  <si>
    <t>63948d85f8</t>
  </si>
  <si>
    <t>WND-RPZP.01.01.01-32-100/09</t>
  </si>
  <si>
    <t>RPZP.01.01.01-32-100/09-01-K01</t>
  </si>
  <si>
    <t>WNP-RPZP.01.01.01-32-100/09-01/K1</t>
  </si>
  <si>
    <t>c50f546867</t>
  </si>
  <si>
    <t>WND-RPZP.01.01.01-32-048/09</t>
  </si>
  <si>
    <t>RPZP.01.01.01-32-048/09-01-K02</t>
  </si>
  <si>
    <t>WNP-RPZP.01.01.01-32-048/09-01/K1</t>
  </si>
  <si>
    <t>34ffc3b6bf</t>
  </si>
  <si>
    <t>WND-RPZP.01.01.03-32-078/09</t>
  </si>
  <si>
    <t>RPZP.01.01.03-32-078/09-03</t>
  </si>
  <si>
    <t>WNP-RPZP.01.01.03-32-078/09-03/K2</t>
  </si>
  <si>
    <t>78fb497349</t>
  </si>
  <si>
    <t>RPOWZ/1.1.2/2008/157/Sz</t>
  </si>
  <si>
    <t>WNP-RPZP.01.01.02-32-157/08-04/K1</t>
  </si>
  <si>
    <t>5349d30653</t>
  </si>
  <si>
    <t>RPZP.01.01.01-32-141/09-01</t>
  </si>
  <si>
    <t>WND-RPZP.01.01.01-32-141/09</t>
  </si>
  <si>
    <t>WNP-RPZP.01.01.01-32-141/09-01/K1</t>
  </si>
  <si>
    <t>f763d60c20</t>
  </si>
  <si>
    <t>Niepubliczny Zakład Opieki Zdrowotnej Poradnia Ginekologiczno-Położnicza Jolanta Misiak</t>
  </si>
  <si>
    <t>WND-RPZP.01.01.01-32-133/09</t>
  </si>
  <si>
    <t>RPZP.01.01.01-32-133/09-01</t>
  </si>
  <si>
    <t>WNP-RPZP.01.01.01-32-133/09-01/K1</t>
  </si>
  <si>
    <t>WND-RPZP.01.01.01-32-069/09</t>
  </si>
  <si>
    <t>RPZP.01.01.01-32-069/09-01</t>
  </si>
  <si>
    <t>WNP-RPZP.01.01.01-32-069/09-01/K1</t>
  </si>
  <si>
    <t>5a29f5d50e</t>
  </si>
  <si>
    <t>RPZP.01.01.01-32-131/09-02</t>
  </si>
  <si>
    <t>WND-RPZP.01.01.01-32-131/09</t>
  </si>
  <si>
    <t>RPZP.01.01.01-32-131/09-01</t>
  </si>
  <si>
    <t>WNP-RPZP.01.01.01-32-131/09-01/K1</t>
  </si>
  <si>
    <t>f1a9fb0696</t>
  </si>
  <si>
    <t>Kancelaria Rzeczoznawcy Majątkowego "OPERAT" mgr inż. Beata Ziembicka</t>
  </si>
  <si>
    <t>RPOWZ/1.1.1/2008/007/Sz</t>
  </si>
  <si>
    <t>RPZP.01.01.01-32-007/08-04</t>
  </si>
  <si>
    <t>WNP-RPZP.01.01.01-32-007/08-04/K2</t>
  </si>
  <si>
    <t>1e8f83eb51</t>
  </si>
  <si>
    <t>WND-RPZP.01.01.03-32-090/09</t>
  </si>
  <si>
    <t>RPZP.01.01.03-32-090/09-04-K01</t>
  </si>
  <si>
    <t>WNP-RPZP.01.01.03-32-090/09-04/K2</t>
  </si>
  <si>
    <t>e2fb1bfbd9</t>
  </si>
  <si>
    <t>WND-RPZP.07.03.02-32-009/09</t>
  </si>
  <si>
    <t>RPZP.07.03.02-32-009/09-04</t>
  </si>
  <si>
    <t>WNP-RPZP.07.03.02-32-009/09-04/K1</t>
  </si>
  <si>
    <t>169703e0f5</t>
  </si>
  <si>
    <t>WND-RPZP.07.03.02-32-007/09</t>
  </si>
  <si>
    <t>WNP-RPZP.07.03.02-32-007/09-02</t>
  </si>
  <si>
    <t>2c8cd5ee6e</t>
  </si>
  <si>
    <t>RPOWZ/2.1.2/2009/008/Sz</t>
  </si>
  <si>
    <t>WNP-RPZP.02.01.02-32-008/09-02/K1</t>
  </si>
  <si>
    <t>7201792ba0</t>
  </si>
  <si>
    <t>RPOWZ/2.1.2/2009/002/Sz</t>
  </si>
  <si>
    <t>WNP-RPZP.02.01.02-32-002/09-02/K1</t>
  </si>
  <si>
    <t>0e940a7214</t>
  </si>
  <si>
    <t>WND-RPZP.01.03.03-32-002/09</t>
  </si>
  <si>
    <t>RPZP.01.03.03-32-002/09-03</t>
  </si>
  <si>
    <t>WNP-RPZP.01.03.03-32-002/09-03/K01</t>
  </si>
  <si>
    <t>fa80d72dfb</t>
  </si>
  <si>
    <t>WND-RPZP.01.03.03-32-001/10</t>
  </si>
  <si>
    <t>RPZP.01.03.03-32-001/10-02</t>
  </si>
  <si>
    <t>WNP-RPZP.01.03.03-32-001/10-02/K1</t>
  </si>
  <si>
    <t>876e71a48f</t>
  </si>
  <si>
    <t>WND-RPZP.01.01.01-32-212/09</t>
  </si>
  <si>
    <t>WNP-RPZP.01.01.01-32-212/09-01/K1</t>
  </si>
  <si>
    <t>74be8e85b4</t>
  </si>
  <si>
    <t>RPOWZ/1.1.1/2008/016/Sz</t>
  </si>
  <si>
    <t>RPZP.01.01.01-32-016/08-03</t>
  </si>
  <si>
    <t>WNP-RPZP.01.01.01-32-016/08-03/K2</t>
  </si>
  <si>
    <t>30c75f102f</t>
  </si>
  <si>
    <t>RPOWZ/1.1.2/2008/038/Sz</t>
  </si>
  <si>
    <t>RPZP.01.01.02-32-038/08-01</t>
  </si>
  <si>
    <t>WNP-RPZP.01.01.02-32-038/08-01/K2</t>
  </si>
  <si>
    <t>6a7481d123</t>
  </si>
  <si>
    <t>RPZP.01.01.02-32-052/08-03</t>
  </si>
  <si>
    <t>RPOWZ/1.1.2/052/Sz</t>
  </si>
  <si>
    <t>RPZP.01.01.02-32-052/08-04-K01</t>
  </si>
  <si>
    <t>WNP-RPZP.01.01.02-32-052/08-04/K2</t>
  </si>
  <si>
    <t>3334f19c72</t>
  </si>
  <si>
    <t>WND-RPZP.01.01.01-32-163/09</t>
  </si>
  <si>
    <t>WNP-RPZP.01.01.01-32-163/09-02/K1</t>
  </si>
  <si>
    <t>d703722b66</t>
  </si>
  <si>
    <t>WND-RPZP.01.01.02-32-098/09</t>
  </si>
  <si>
    <t>RPZP.01.01.02-32-098/09-01-K02</t>
  </si>
  <si>
    <t>WNP-RPZP.01.01.02-32-098/09-01/K1</t>
  </si>
  <si>
    <t>253e57f296</t>
  </si>
  <si>
    <t>WND-RPZP.01.01.01-32-182/09</t>
  </si>
  <si>
    <t>RPZP.01.01.01-32-182/09-01-K01</t>
  </si>
  <si>
    <t>WNP-RPZP.01.01.01-32-182/09-01</t>
  </si>
  <si>
    <t>81aac806fd</t>
  </si>
  <si>
    <t>RPOWZ/1.1.1/2008/001/Sz</t>
  </si>
  <si>
    <t>RPZP.01.01.01-32-001/08-04-K01</t>
  </si>
  <si>
    <t>WNP-RPZP.01.01.01-32-001/08-04</t>
  </si>
  <si>
    <t>6c73951a2b</t>
  </si>
  <si>
    <t>WND-RPZP.07.01.02-32-013/09</t>
  </si>
  <si>
    <t>RPZP.07.01.02-32-013/09-03</t>
  </si>
  <si>
    <t>WNP-RPZP.07.01.02-32-013/09-03/K1</t>
  </si>
  <si>
    <t>97562b11b7</t>
  </si>
  <si>
    <t>WND-RPZP.07.01.02-32-001/09</t>
  </si>
  <si>
    <t>RPZP.07.01.02-32-001/09-03</t>
  </si>
  <si>
    <t>WNP-RPZP.07.01.02-32-001/09-03/K1</t>
  </si>
  <si>
    <t>320a4892a5</t>
  </si>
  <si>
    <t>WND-RPZP.02.01.02-32-101/09</t>
  </si>
  <si>
    <t>RPZP.02.01.02-32-101/09-01</t>
  </si>
  <si>
    <t>WNP-RPZP.02.01.02-32-101/09-01/K1</t>
  </si>
  <si>
    <t>5a69fcfcda</t>
  </si>
  <si>
    <t>RPOWZ/2.1.2/2009/049</t>
  </si>
  <si>
    <t>RPZP.02.01.02-32-049/09-05</t>
  </si>
  <si>
    <t>WNP-RPZP.02.01.02-32-049/09-05/K1</t>
  </si>
  <si>
    <t>11aa9de75b</t>
  </si>
  <si>
    <t>RPZP.02.01.02-32-046/09-02</t>
  </si>
  <si>
    <t>RPOWZ/2.1.2/2009/046/Sz</t>
  </si>
  <si>
    <t>RPZP.02.01.02-32-046/09-05</t>
  </si>
  <si>
    <t>WNP-RPZP.02.01.02-32-046/09-05/K1</t>
  </si>
  <si>
    <t>e731cb642e</t>
  </si>
  <si>
    <t>RPZP.02.01.02-32-044/09-02</t>
  </si>
  <si>
    <t>RPOWZ/2.1.2/2009/044/Sz</t>
  </si>
  <si>
    <t>RPZP.02.01.02-32-044/09-05</t>
  </si>
  <si>
    <t>WNP-RPZP.02.01.02-32-044/09-05/K1</t>
  </si>
  <si>
    <t>4fab7e10be</t>
  </si>
  <si>
    <t>RPOWZ/1.3.1/2008/025/Sz</t>
  </si>
  <si>
    <t>WNP-RPZP.01.03.01-32-025/08-02/K4</t>
  </si>
  <si>
    <t>d97a23acd9</t>
  </si>
  <si>
    <t>WND-RPZP.01.01.03-32-083/09</t>
  </si>
  <si>
    <t>RPZP.01.01.03-32-083/09-03</t>
  </si>
  <si>
    <t>WNP-RPZP.01.01.03-32-083/09-03/K1</t>
  </si>
  <si>
    <t>22ffc91f88</t>
  </si>
  <si>
    <t>WND-RPZP.01.01.03-32-044/09</t>
  </si>
  <si>
    <t>RPZP.01.01.03-32-044/09-02</t>
  </si>
  <si>
    <t>WNP-RPZP.01.01.03-32-044/09-02/K2</t>
  </si>
  <si>
    <t>08cb9f29bd</t>
  </si>
  <si>
    <t>WND-RPZ.01.01.03-32-021/09</t>
  </si>
  <si>
    <t>RPZP.01.01.03-32-021/09-03</t>
  </si>
  <si>
    <t>WNP-RPZP.01.01.03-32-021/09-03/K1</t>
  </si>
  <si>
    <t>bb7fdade7b</t>
  </si>
  <si>
    <t>WND-RPZP.01.01.02-32-023/09</t>
  </si>
  <si>
    <t>WNP-RPZP.01.01.02-32-023/09-01/K1</t>
  </si>
  <si>
    <t>08b6ad809a</t>
  </si>
  <si>
    <t>RPZP.01.01.01-32-093/09-01</t>
  </si>
  <si>
    <t>WND-RPZP.01.01.01-32-093/09</t>
  </si>
  <si>
    <t>RPZP.01.01.01-32-093/09-03</t>
  </si>
  <si>
    <t>WNP-RPZP.01.01.01-32-093/09-03/K1</t>
  </si>
  <si>
    <t>d2d02ebb90</t>
  </si>
  <si>
    <t>RPOWZ/1.1.2/2008/065/Sz</t>
  </si>
  <si>
    <t>RPZP.01.01.02-32-065/08-05-K01</t>
  </si>
  <si>
    <t>WNP-RPZP.01.01.02-32-065/08-05</t>
  </si>
  <si>
    <t>39cf68dc99</t>
  </si>
  <si>
    <t>RPZP.01.01.01-32-135/09-01</t>
  </si>
  <si>
    <t>WND-RPZP.01.01.01-32-135/09</t>
  </si>
  <si>
    <t>RPZP.01.01.01-32-135/09-01-K01</t>
  </si>
  <si>
    <t>WNP-RPZP.01.01.01-32-135/09-01/K1</t>
  </si>
  <si>
    <t>a22dd6bc39</t>
  </si>
  <si>
    <t>NZOZ DDENT DIANA JOANNA MUCHAJER – UCHNIEWSKA</t>
  </si>
  <si>
    <t>RPOWZ/2.1.2/2009/015/Sz</t>
  </si>
  <si>
    <t>RPZP.02.01.02-32-015/09-04-K01</t>
  </si>
  <si>
    <t>WNP-RPZP.02.01.02-32-015/09-04/K1</t>
  </si>
  <si>
    <t>12e47395fe</t>
  </si>
  <si>
    <t>WND-RPZP.01.01.01-32-281/09</t>
  </si>
  <si>
    <t>RPZP.01.01.01-32-281/09-01-K01</t>
  </si>
  <si>
    <t>WNP-RPZP.01.01.01-32-281/09-01/K1</t>
  </si>
  <si>
    <t>670c52e72b</t>
  </si>
  <si>
    <t>RPOWZ/1.3.1/2008/005/Sz</t>
  </si>
  <si>
    <t>RPZP.01.03.01-32-005/08-02</t>
  </si>
  <si>
    <t>WNP-RPZP.01.03.01-32-005/08-02/K2</t>
  </si>
  <si>
    <t>891323b338</t>
  </si>
  <si>
    <t>WND-RPZP.01.01.02-32-020/09</t>
  </si>
  <si>
    <t>WNP-RPZP.01.01.02-32-020/09-01/K01</t>
  </si>
  <si>
    <t>6ced5e115b</t>
  </si>
  <si>
    <t>WND-RPZP.01.01.01-32-270/09</t>
  </si>
  <si>
    <t>RPZP.01.01.01-32-270/09-01-K01</t>
  </si>
  <si>
    <t>WNP-RPZP.01.01.01-32-270/09-01/K2</t>
  </si>
  <si>
    <t>de731426ef</t>
  </si>
  <si>
    <t>RPOWZ/1.3.1/2008/060/K</t>
  </si>
  <si>
    <t>RPZP.01.03.01-32-060/08-01-K02</t>
  </si>
  <si>
    <t>WNP-RPZP.01.03.01-32-060/08-01/K04</t>
  </si>
  <si>
    <t>b4a519aa97</t>
  </si>
  <si>
    <t>RPZP.07.03.02-32-005/09-03</t>
  </si>
  <si>
    <t>WND-RPZP.07.03.02-32-005/09</t>
  </si>
  <si>
    <t>WNP-RPZP.07.03.02-32-005/09-03/K1</t>
  </si>
  <si>
    <t>d783439e00</t>
  </si>
  <si>
    <t>Samodzielny Publiczny Zakład Opieki Zdrowotnej Szpital Miejski im.Jana Garduły</t>
  </si>
  <si>
    <t>8551488444</t>
  </si>
  <si>
    <t>WND-RPZP.01.03.01-32-016/09</t>
  </si>
  <si>
    <t>WNP-RPZP.01.03.01-32-016/09-01/K1</t>
  </si>
  <si>
    <t>e253594731</t>
  </si>
  <si>
    <t>WND-RPZP.01.01.01-32-059/09</t>
  </si>
  <si>
    <t>RPZP.01.01.01-32-059/09-02</t>
  </si>
  <si>
    <t>WNP-RPZP.01.01.01-32-059/09-02/K1</t>
  </si>
  <si>
    <t>1a82796d19</t>
  </si>
  <si>
    <t>WND-RPZP.07.01.01-32-009/09</t>
  </si>
  <si>
    <t>RPZP.07.01.01-32-009/09-03</t>
  </si>
  <si>
    <t>WNP-RPZP.07.01.01-32-009/09-03/K2</t>
  </si>
  <si>
    <t>0d288410ba</t>
  </si>
  <si>
    <t>WND-RPZP.02.01.02-32-117/09</t>
  </si>
  <si>
    <t>RPZP.02.01.02-32-117/09-02</t>
  </si>
  <si>
    <t>WNP-RPZP.02.01.02-32-117/09-02/K2</t>
  </si>
  <si>
    <t>e1af792166</t>
  </si>
  <si>
    <t>WND-RPZP.01.01.01-32-005/09</t>
  </si>
  <si>
    <t>RPZP.01.01.01-32-005/09-02-K01</t>
  </si>
  <si>
    <t>WNP-RPZP.01.01.01-32-005/09-02/K1</t>
  </si>
  <si>
    <t>8bd9cfdabd</t>
  </si>
  <si>
    <t>RPZP.01.03.01-32-002/09-01</t>
  </si>
  <si>
    <t>WND-RPZP.01.03.01-32-002/09</t>
  </si>
  <si>
    <t>WNP-RPZP.01.03.01-32-002/09-02</t>
  </si>
  <si>
    <t>a1586fa7dd</t>
  </si>
  <si>
    <t>WND-RPZP.01.01.02-32-015/09</t>
  </si>
  <si>
    <t>RPZP.01.01.02-32-015/09-01</t>
  </si>
  <si>
    <t>WNP-RPZP.01.01.02-32-015/09-01/K1</t>
  </si>
  <si>
    <t>b829057c3f</t>
  </si>
  <si>
    <t>WND-RPZP.07.01.01-32-004/09</t>
  </si>
  <si>
    <t>RPZP.07.01.01-32-004/09-02</t>
  </si>
  <si>
    <t>WNP-RPZP.07.01.01-32-004/09-02</t>
  </si>
  <si>
    <t>3e276e2488</t>
  </si>
  <si>
    <t>RPZP.01.01.01-32-217/09-01</t>
  </si>
  <si>
    <t>WND-RPZP.01.01.01-32-217/09</t>
  </si>
  <si>
    <t>RPZP.01.01.01-32-217/09-02-K01</t>
  </si>
  <si>
    <t>WNP-RPZP.01.01.01-32-217/09-02/K2</t>
  </si>
  <si>
    <t>b6951d0990</t>
  </si>
  <si>
    <t>RPZP.01.01.01-32-272/09-02</t>
  </si>
  <si>
    <t>WND-RPZP.01.01.01-32-272/09</t>
  </si>
  <si>
    <t>RPZP.01.01.01-32-272/09-01</t>
  </si>
  <si>
    <t>WNP-RPZP.01.01.01-32-272/09-01/K1</t>
  </si>
  <si>
    <t>69bbf5298a</t>
  </si>
  <si>
    <t>"MEDICUS" NZOZ STOMATOLOGICZNO-GINEKOLOGICZNY S.C. RENATA KRĘŻAŁ - SALLOUM,ISMAIEL SALLOUM</t>
  </si>
  <si>
    <t>WND-RPZP.01.01.01-32-191/09</t>
  </si>
  <si>
    <t>RPZP.01.01.01-32-191/09-03</t>
  </si>
  <si>
    <t>WNP-RPZP.01.01.01-32-191/09-03</t>
  </si>
  <si>
    <t>280b5f06d9</t>
  </si>
  <si>
    <t>WND-RPZP.01.03.01-32-008/09</t>
  </si>
  <si>
    <t>WNP-RPZP.01.03.01-32-008/09-01/K1</t>
  </si>
  <si>
    <t>08d5b20f22</t>
  </si>
  <si>
    <t>WND-RPZP.02.01.02-32-132/09</t>
  </si>
  <si>
    <t>RPZP.02.01.02-32-132/09-04</t>
  </si>
  <si>
    <t>WNP-RPZP.02.01.02-32-132/09-04</t>
  </si>
  <si>
    <t>30d221a1d9</t>
  </si>
  <si>
    <t>RPOWZ/1.1.2/2008/072/Sz</t>
  </si>
  <si>
    <t>RPZP.01.01.02-32-072/08-04</t>
  </si>
  <si>
    <t>WNP-RPZP.01.01.02-32-072/08-04</t>
  </si>
  <si>
    <t>9f8f3fa662</t>
  </si>
  <si>
    <t>WND-RPZP.01.01.02-32-013/09</t>
  </si>
  <si>
    <t>WNP-RPZP.01.01.02-32-013/09-01/K1</t>
  </si>
  <si>
    <t>361f94eb63</t>
  </si>
  <si>
    <t>WND-RPZP.01.01.01-32-118/09</t>
  </si>
  <si>
    <t>WNP-RPZP.01.01.01-32-118/09-02</t>
  </si>
  <si>
    <t>4cce5814a8</t>
  </si>
  <si>
    <t>WND-RPZP.02.01.02-32-119/09</t>
  </si>
  <si>
    <t>WNP-RPZP.02.01.02-32-119/09-01/K1</t>
  </si>
  <si>
    <t>c68db2d9c8</t>
  </si>
  <si>
    <t>RPOWZ/2.1.2/2009/041/SZ</t>
  </si>
  <si>
    <t>RPZP.02.01.02-32-041/09-01</t>
  </si>
  <si>
    <t>WNP-RPZP.02.01.02-32-041/09-01/K3</t>
  </si>
  <si>
    <t>6fb4c52d20</t>
  </si>
  <si>
    <t>WND-RPZP.01.01.01-32-148/09</t>
  </si>
  <si>
    <t>RPZP.01.01.01-32-148/09-01</t>
  </si>
  <si>
    <t>WNP-RPZP.01.01.01-32-148/09-01</t>
  </si>
  <si>
    <t>3b5dbc9dce</t>
  </si>
  <si>
    <t>RPOWZ/1.3.1/2008/071/Sz</t>
  </si>
  <si>
    <t>RPZP.01.03.01-32-071/08-01</t>
  </si>
  <si>
    <t>WNP-RPZP.01.03.01-32-071/08-01/K2</t>
  </si>
  <si>
    <t>badc5bb032</t>
  </si>
  <si>
    <t>WND-RPZP.01.03.01-32-040/09</t>
  </si>
  <si>
    <t>WNP-RPZP.01.03.01-32-040/09-01/K1</t>
  </si>
  <si>
    <t>bd69175a83</t>
  </si>
  <si>
    <t>WND-RPZP.01.01.01-32-360/09</t>
  </si>
  <si>
    <t>RPZP.01.01.01-32-360/09-01</t>
  </si>
  <si>
    <t>WNP-RPZP.01.01.01-32-360/09-01/K2</t>
  </si>
  <si>
    <t>a69e19c2ea</t>
  </si>
  <si>
    <t>RPZP.01.01.01-32-347/09-03</t>
  </si>
  <si>
    <t>WND-RPZP.01.01.01-32-347/09</t>
  </si>
  <si>
    <t>WNP-RPZP.01.01.01-32-347/09-04/K1</t>
  </si>
  <si>
    <t>e2535e78f0</t>
  </si>
  <si>
    <t>INDYWIDUALNA SPECJALISTYCZNA PRAKTYKA LEKARSKA Ewa Banach</t>
  </si>
  <si>
    <t>WND-RPZP.07.01.02-32-006/09</t>
  </si>
  <si>
    <t>RPZP.07.01.02-32-006/09-03</t>
  </si>
  <si>
    <t>WNP-RPZP.07.01.02-32-006/09-03/K1</t>
  </si>
  <si>
    <t>2ccbf91da4</t>
  </si>
  <si>
    <t>RPOWZ/6.1.1/2009/010/Sz</t>
  </si>
  <si>
    <t>RPZP.06.01.01-32-010/09-01</t>
  </si>
  <si>
    <t>WNP-RPZP.06.01.01-32-010/09-01/K1</t>
  </si>
  <si>
    <t>c1a14c917b</t>
  </si>
  <si>
    <t>RPOWZ/2.1.2/2009/006/Sz</t>
  </si>
  <si>
    <t>RPZP.02.01.02-32-006/09-04</t>
  </si>
  <si>
    <t>WNP-RPZP.02.01.02-32-006/09-04/K2</t>
  </si>
  <si>
    <t>ab6345b889</t>
  </si>
  <si>
    <t>RPOWZ/2.1.2/2009/005/SZ</t>
  </si>
  <si>
    <t>RPZP.02.01.02-32-005/09-04</t>
  </si>
  <si>
    <t>WNP-RPZP.02.01.02-32-005/09-04/K2</t>
  </si>
  <si>
    <t>c281c9b590</t>
  </si>
  <si>
    <t>RPOWZ/2.1.2/2009/014/Sz</t>
  </si>
  <si>
    <t>RPZP.02.01.02-32-014/09-04-K01</t>
  </si>
  <si>
    <t>WNP-RPZP.02.01.02-32-014/09-04/k1</t>
  </si>
  <si>
    <t>e89f2966ae</t>
  </si>
  <si>
    <t>RPOWZ/1.3.1/2008/072/Sz</t>
  </si>
  <si>
    <t>RPZP.01.03.01-32-072/08-01</t>
  </si>
  <si>
    <t>WNP-RPZP.01.03.01-32-072/08-01/K2</t>
  </si>
  <si>
    <t>0ea1c71e5b</t>
  </si>
  <si>
    <t>WND-RPZP.01.03.01-32-010/09</t>
  </si>
  <si>
    <t>RPZP.01.03.01-32-010/09-02</t>
  </si>
  <si>
    <t>WNP-RPZP.01.03.01-32-010/09-02/K1</t>
  </si>
  <si>
    <t>bad8c213d7</t>
  </si>
  <si>
    <t>WND-RPZP.01.03.01-32-009/09</t>
  </si>
  <si>
    <t>WNP-RPZP.01.03.01-32-009/09-01/K1</t>
  </si>
  <si>
    <t>adb3f5884f</t>
  </si>
  <si>
    <t>WND-RPZP.01.01.03-32-030/09</t>
  </si>
  <si>
    <t>RPZP.01.01.03-32-030/09-01</t>
  </si>
  <si>
    <t>WNP-RPZP.01.01.03-32-030/09-01/K4</t>
  </si>
  <si>
    <t>2927e5f373</t>
  </si>
  <si>
    <t>WND-RPZP.01.01.02-32-095/09</t>
  </si>
  <si>
    <t>WNP-RPZP.01.01.02-32-095/09-01/K1</t>
  </si>
  <si>
    <t>947b706a23</t>
  </si>
  <si>
    <t>WND-RPZP.01.01.02-32-022/09</t>
  </si>
  <si>
    <t>WNP-RPZP.01.01.02-32-022/09-01/K2</t>
  </si>
  <si>
    <t>07268d0feb</t>
  </si>
  <si>
    <t>WND-RPZP.01.01.02-32-010/09</t>
  </si>
  <si>
    <t>WNP-RPZP.01.01.02-32-010/09-01/K1</t>
  </si>
  <si>
    <t>7d8b75cf74</t>
  </si>
  <si>
    <t>WND-RPZP.01.01.01-32-112/09</t>
  </si>
  <si>
    <t>RPZP.01.01.01-32-112/09-01-K01</t>
  </si>
  <si>
    <t>WNP-RPZP.01.01.01-32-112/09-01/K2</t>
  </si>
  <si>
    <t>3a9ef9fba9</t>
  </si>
  <si>
    <t>WND-RPZP.01.03.01-32-004/09</t>
  </si>
  <si>
    <t>RPZP.01.03.01-32-004/09-01</t>
  </si>
  <si>
    <t>WNP-RPZP.01.03.01-32-004/09-01/K1</t>
  </si>
  <si>
    <t>c5c083d677</t>
  </si>
  <si>
    <t>WND-RPZP.01.01.01-32-151/09</t>
  </si>
  <si>
    <t>RPZP.01.01.01-32-151/09-01-K02</t>
  </si>
  <si>
    <t>WNP-RPZP.01.01.01-32-151/09-01/K1</t>
  </si>
  <si>
    <t>609867dfe3</t>
  </si>
  <si>
    <t>WND-RPZP.01.01.01-32-089/09</t>
  </si>
  <si>
    <t>RPZP.01.01.01-32-089/09-01-K01</t>
  </si>
  <si>
    <t>WNP-RPZP.01.01.01-32-089/09-01/K1</t>
  </si>
  <si>
    <t>1cab39df8a</t>
  </si>
  <si>
    <t>WND-RPZP.01.01.02-32-097/09</t>
  </si>
  <si>
    <t>WNP-RPZP.01.01.02-32-097/09-01/K1</t>
  </si>
  <si>
    <t>a649e3eb57</t>
  </si>
  <si>
    <t>RPOWZ/1.1.2/2008/032/Sz</t>
  </si>
  <si>
    <t>RPZP.01.01.02-32-032/08-07</t>
  </si>
  <si>
    <t>WNP-RPZP.01.01.02-32-032/08-07/K1</t>
  </si>
  <si>
    <t>483f215751</t>
  </si>
  <si>
    <t>WND-RPZP.01.01.01-32-352/09</t>
  </si>
  <si>
    <t>RPZP.01.01.01-32-352/09-01</t>
  </si>
  <si>
    <t>WNP-RPZP.01.01.01-32-352/09-01/K1</t>
  </si>
  <si>
    <t>35f53f15e2</t>
  </si>
  <si>
    <t>WND-RPZP.01.01.01-32-237/09</t>
  </si>
  <si>
    <t>RPZP.01.01.01-32-237/09-03</t>
  </si>
  <si>
    <t>WNP-RPZP.01.01.01-32-237/09-03</t>
  </si>
  <si>
    <t>c79d2276d0</t>
  </si>
  <si>
    <t>WND-RPZP.01.01.01-32-090/09</t>
  </si>
  <si>
    <t>WNP-RPZP.01.01.01-32-090/09-01/K1</t>
  </si>
  <si>
    <t>8696eebb01</t>
  </si>
  <si>
    <t>WND-RPZP.01.01.01-32-321/09</t>
  </si>
  <si>
    <t>RPZP.01.01.01-32-321/09-02-K01</t>
  </si>
  <si>
    <t>WNP-RPZP.01.01.01-32-321/09-02/K1</t>
  </si>
  <si>
    <t>4edaa5b86e</t>
  </si>
  <si>
    <t>WND-RPZP.07.03.02-32-008/09</t>
  </si>
  <si>
    <t>WNP-RPZP.07.03.02-32-008/09-02/K2</t>
  </si>
  <si>
    <t>3ee6cf0dab</t>
  </si>
  <si>
    <t>WND-RPZP.02.01.02-32-118/09</t>
  </si>
  <si>
    <t>WNP-RPZP.02.01.02-32-118/09-02</t>
  </si>
  <si>
    <t>ec58df0b0e</t>
  </si>
  <si>
    <t>WND-RPZP.01.03.01-32-019/09</t>
  </si>
  <si>
    <t>RPZP.01.03.01-32-019/09-03</t>
  </si>
  <si>
    <t>WNP-RPZP.01.03.01-32-019/09-03/K2</t>
  </si>
  <si>
    <t>1407d325a7</t>
  </si>
  <si>
    <t>RPZP.01.01.03-32-054/09-02</t>
  </si>
  <si>
    <t>WND-RPZP.01.01.03-32-054/09</t>
  </si>
  <si>
    <t>RPZP.01.01.03-32-054/09-01</t>
  </si>
  <si>
    <t>WNP-RPZP.01.01.03-32-054/09-01/K2</t>
  </si>
  <si>
    <t>f1064931b4</t>
  </si>
  <si>
    <t>WND-RPZP.01.01.02-32-082/09</t>
  </si>
  <si>
    <t>RPZP.01.01.02-32-082/09-01</t>
  </si>
  <si>
    <t>WNP-RPZP.01.01.02-32-082/09-01/K1</t>
  </si>
  <si>
    <t>d1ef83330c</t>
  </si>
  <si>
    <t>WND-RPZP.01.01.02-32-122/09</t>
  </si>
  <si>
    <t>RPZP.01.01.02-32-122/09-01-K01</t>
  </si>
  <si>
    <t>WNP-RPZP.01.01.02-32-122/09-01/K1</t>
  </si>
  <si>
    <t>cdbbe3661c</t>
  </si>
  <si>
    <t>WND-RPZP.01.01.02-32-059/09</t>
  </si>
  <si>
    <t>RPZP.01.01.02-32-059/09-02-K01</t>
  </si>
  <si>
    <t>WNP-RPZP.01.01.02-32-059/09-02/K1</t>
  </si>
  <si>
    <t>be8f642b4a</t>
  </si>
  <si>
    <t>WND-RPZP.01.01.01-32-034/09</t>
  </si>
  <si>
    <t>RPZP.01.01.01-32-034/09-03-K01</t>
  </si>
  <si>
    <t>WNP-RPZP.01.01.01-32-034/09-03/k1</t>
  </si>
  <si>
    <t>fa46e710ed</t>
  </si>
  <si>
    <t>RPOWZ/1.1.1/2008/120/Sz</t>
  </si>
  <si>
    <t>WNP-RPZP.01.01.01-32-120/08-01/K2</t>
  </si>
  <si>
    <t>ae159b3352</t>
  </si>
  <si>
    <t>WND-RPZP.01.01.01-32-096/09</t>
  </si>
  <si>
    <t>WNP-RPZP.01.01.01-32-096/09-02/K1</t>
  </si>
  <si>
    <t>5d86747d67</t>
  </si>
  <si>
    <t>WND-RPZP.01.01.03-32-047/09</t>
  </si>
  <si>
    <t>RPZP.01.01.03-32-047/09-04</t>
  </si>
  <si>
    <t>WNP-RPZP.01.01.03-32-047/09-04/K1</t>
  </si>
  <si>
    <t>5f6f23e178</t>
  </si>
  <si>
    <t>WND-RPZP.01.01.01-32-023/09</t>
  </si>
  <si>
    <t>RPZP.01.01.01-32-023/09-03</t>
  </si>
  <si>
    <t>WNP-RPZP.01.01.01-32-023/09-03/K2</t>
  </si>
  <si>
    <t>7ab638e867</t>
  </si>
  <si>
    <t>RPOWZ/6.1.1/2009/011/Sz</t>
  </si>
  <si>
    <t>RPZP.06.01.01-32-011/09-04</t>
  </si>
  <si>
    <t>WNP-RPZP.06.01.01-32-011/09-04/K1</t>
  </si>
  <si>
    <t>4f5522e5ba</t>
  </si>
  <si>
    <t>WND-RPZP.01.01.01-32-120/09</t>
  </si>
  <si>
    <t>WNP-RPZP.01.01.01-32-120/09-01/K2</t>
  </si>
  <si>
    <t>3f17d69ffa</t>
  </si>
  <si>
    <t>WND-RPZP.01.01.01-32-104/09</t>
  </si>
  <si>
    <t>RPZP.01.01.01-32-104/09-06</t>
  </si>
  <si>
    <t>WNP-RPZP.01.01.01-32-104/09-06</t>
  </si>
  <si>
    <t>29193fef8f</t>
  </si>
  <si>
    <t>WND-RPZP.07.02.00-32-004/09</t>
  </si>
  <si>
    <t>RPZP.07.02.00-32-004/09-04</t>
  </si>
  <si>
    <t>WNP-RPZP.07.02.00-32-004/09-04/K1</t>
  </si>
  <si>
    <t>d382c501c8</t>
  </si>
  <si>
    <t>WND-RPZP.04.05.02-32-009/10</t>
  </si>
  <si>
    <t>WNP-RPZP.04.05.02-32-009/10-01/K1</t>
  </si>
  <si>
    <t>5abad1a399</t>
  </si>
  <si>
    <t>WND-RPZP.01.03.01-32-003/09</t>
  </si>
  <si>
    <t>RPZP.01.03.01-32-003/09-02</t>
  </si>
  <si>
    <t>WNP-RPZP.01.03.01-32-003/09-02/K1</t>
  </si>
  <si>
    <t>cf73435c14</t>
  </si>
  <si>
    <t>WND-RPZP.01.01.01-32-216/09</t>
  </si>
  <si>
    <t>RPZP.01.01.01-32-216/09-04</t>
  </si>
  <si>
    <t>WNP-RPZP.01.01.01-32-216/09-04/K1</t>
  </si>
  <si>
    <t>99c0a23625</t>
  </si>
  <si>
    <t>WND-RPZP.01.01.01-32-159/09</t>
  </si>
  <si>
    <t>RPZP.01.01.01-32-159/09-01</t>
  </si>
  <si>
    <t>WNP-RPZP.01.01.01-32-159/09-01/K1</t>
  </si>
  <si>
    <t>01d74b9510</t>
  </si>
  <si>
    <t>WND-RPZP.07.02.00-32-022/09</t>
  </si>
  <si>
    <t>WNP-RPZP.07.02.00-32-022/09-01/K1</t>
  </si>
  <si>
    <t>8a34710ba8</t>
  </si>
  <si>
    <t>RPZP.01.01.03-32-037/09-03</t>
  </si>
  <si>
    <t>WND-RPZP.01.01.03-32-037/09</t>
  </si>
  <si>
    <t>WNP-RPZP.01.01.03-32-037/09-04/K2</t>
  </si>
  <si>
    <t>1b583b598a</t>
  </si>
  <si>
    <t>Dom Lekarski Sp. z o.o.</t>
  </si>
  <si>
    <t>WND-RPZP.01.01.01-32-014/09</t>
  </si>
  <si>
    <t>WNP-RPZP.01.01.01-32-014/09-01/K2</t>
  </si>
  <si>
    <t>cfe2289cd2</t>
  </si>
  <si>
    <t>WND-RPZP.01.01.02-32-164/09</t>
  </si>
  <si>
    <t>WNP-RPZP.01.01.02-32-164/09-01/K2</t>
  </si>
  <si>
    <t>0b22394edf</t>
  </si>
  <si>
    <t>RPZP.01.01.02-32-081/08-01</t>
  </si>
  <si>
    <t>RPOWZ/1.1.2/2008/081/Sz</t>
  </si>
  <si>
    <t>RPZP.01.01.02-32-081/08-05</t>
  </si>
  <si>
    <t>WNP-RPZP.01.01.02-32-081/08-05/K2</t>
  </si>
  <si>
    <t>f2d309aebc</t>
  </si>
  <si>
    <t>WND-RPZP.01.01.02-32-014/09</t>
  </si>
  <si>
    <t>RPZP.01.01.02-32-014/09-01</t>
  </si>
  <si>
    <t>WNP-RPZP.01.01.02-32-014/09-01/K1</t>
  </si>
  <si>
    <t>b7456afb1e</t>
  </si>
  <si>
    <t>RPZP.01.01.01-32-293/09-01</t>
  </si>
  <si>
    <t>WND-RPZP.01.01.01-32-293/09</t>
  </si>
  <si>
    <t>WNP-RPZP.01.01.01-32-293/09-01/K2</t>
  </si>
  <si>
    <t>6b2c0ace97</t>
  </si>
  <si>
    <t>WND-RPZP.01.01.01-32-274/09</t>
  </si>
  <si>
    <t>RPZP.01.01.01-32-274/09-01</t>
  </si>
  <si>
    <t>WNP-RPZP.01.01.01-32-274/09-01/K1</t>
  </si>
  <si>
    <t>597a109608</t>
  </si>
  <si>
    <t>RPZP.01.01.03-32-011/09-03</t>
  </si>
  <si>
    <t>WND-RPZP.01.01.03-32-011/09</t>
  </si>
  <si>
    <t>RPZP.01.01.03-32-011/09-04-K01</t>
  </si>
  <si>
    <t>WNP-RPZP.01.01.03-32-011/09-04/K2</t>
  </si>
  <si>
    <t>c8613500c1</t>
  </si>
  <si>
    <t>DORBUD SPÓŁKA Z OGRANICZONĄ ODPOWIEDZIALNOŚCIĄ - SPÓŁKA KOMANDYTOWA</t>
  </si>
  <si>
    <t>WND-RPZP.01.01.01-32-192/09</t>
  </si>
  <si>
    <t>RPZP.01.01.01-32-192/09-03-K01</t>
  </si>
  <si>
    <t>WNP-RPZP.01.01.01-32-192/09-03/K1</t>
  </si>
  <si>
    <t>927169d762</t>
  </si>
  <si>
    <t>WND-RPZP.01.01.01-32-063/09</t>
  </si>
  <si>
    <t>RPZP.01.01.01-32-063/09-01-K01</t>
  </si>
  <si>
    <t>WNP-RPZP.01.01.01-32-063/09-01/K1</t>
  </si>
  <si>
    <t>8b335b7f59</t>
  </si>
  <si>
    <t>WND-RPZP.02.01.02-32-125/09</t>
  </si>
  <si>
    <t>RPZP.02.01.02-32-125/09-04</t>
  </si>
  <si>
    <t>WNP-RPZP.02.01.02-32-125/09-04/K1</t>
  </si>
  <si>
    <t>e3a0087340</t>
  </si>
  <si>
    <t>WND-RPZP.02.01.07-32-003/09</t>
  </si>
  <si>
    <t>RPZP.02.01.07-32-003/09-07</t>
  </si>
  <si>
    <t>WNP-RPZP.02.01.07-32-003/09-07/K1</t>
  </si>
  <si>
    <t>7e18d0a4a8</t>
  </si>
  <si>
    <t>WND-RPZP.01.01.02-32-102/09</t>
  </si>
  <si>
    <t>RPZP.01.01.02-32-102/09-01</t>
  </si>
  <si>
    <t>WNP-RPZP.01.01.02-32-102/09-01/K1</t>
  </si>
  <si>
    <t>a5ad911b9a</t>
  </si>
  <si>
    <t>RPZP.01.01.01-32-011/09-01</t>
  </si>
  <si>
    <t>WND-RPZP.01.01.01-32-011/09</t>
  </si>
  <si>
    <t>RPZP.01.01.01-32-011/09-06</t>
  </si>
  <si>
    <t>WNP-RPZP.01.01.01-32-011/09-06</t>
  </si>
  <si>
    <t>9485d163bc</t>
  </si>
  <si>
    <t>WND-RPZP.01.03.02-32-001/09</t>
  </si>
  <si>
    <t>RPZP.01.03.02-32-001/09-01-K01</t>
  </si>
  <si>
    <t>WNP-RPZP.01.03.02-32-001/09-01/K3</t>
  </si>
  <si>
    <t>d74779fc98</t>
  </si>
  <si>
    <t>WND-RPZP.05.02.01-32-032/09</t>
  </si>
  <si>
    <t>RPZP.05.02.01-32-032/09-02</t>
  </si>
  <si>
    <t>WNP-RPZP.05.02.01-32-032/09-02/K1</t>
  </si>
  <si>
    <t>58c4f5d928</t>
  </si>
  <si>
    <t>WND-RPZP.02.01.02-32-105/09</t>
  </si>
  <si>
    <t>RPZP.02.01.02-32-105/09-05</t>
  </si>
  <si>
    <t>WNP-RPZP.02.01.02-32-105/09-05/K1</t>
  </si>
  <si>
    <t>1b4c2e32cc</t>
  </si>
  <si>
    <t>WND-RPZP.01.01.02-32-116/09</t>
  </si>
  <si>
    <t>WNP-RPZP.01.01.02-32-116/09-01/K2</t>
  </si>
  <si>
    <t>793338d897</t>
  </si>
  <si>
    <t>RPZP.01.01.01-32-410/10-02</t>
  </si>
  <si>
    <t>WND-RPZP.01.01.01-32-410/10</t>
  </si>
  <si>
    <t>RPZP.01.01.01-32-410/10-01</t>
  </si>
  <si>
    <t>WNP-RPZP.01.01.01-32-410/10-01/K1</t>
  </si>
  <si>
    <t>8658bbc2ca</t>
  </si>
  <si>
    <t>Indywidualna Praktyka Lekarska Anita Huryń</t>
  </si>
  <si>
    <t>WND-RPZP.01.01.01-32-194/09</t>
  </si>
  <si>
    <t>RPZP.01.01.01-32-194/09-02</t>
  </si>
  <si>
    <t>WNP-RPZP.01.01.01-32-194/09-02/K1</t>
  </si>
  <si>
    <t>ec93b81ab5</t>
  </si>
  <si>
    <t>WND-RPZP.01.01.01-32-205/09</t>
  </si>
  <si>
    <t>RPZP.01.01.01-32-205/09-03-K01</t>
  </si>
  <si>
    <t>WNP-RPZP.01.01.01-32-205/09-03/K2</t>
  </si>
  <si>
    <t>45779286b1</t>
  </si>
  <si>
    <t>RPOWZ/1.1.1/2008/123/Sz</t>
  </si>
  <si>
    <t>RPZP.01.01.01-32-123/08-04-K01</t>
  </si>
  <si>
    <t>WNP-RPZP.01.01.01-32-123/08-04/K2</t>
  </si>
  <si>
    <t>389a20eed6</t>
  </si>
  <si>
    <t>WND-RPZP.01.01.01-32-024/09</t>
  </si>
  <si>
    <t>RPZP.01.01.01-32-024/09-01-K01</t>
  </si>
  <si>
    <t>WNP-RPZP.01.01.01-32-024/09-01/K2</t>
  </si>
  <si>
    <t>70be7c09e1</t>
  </si>
  <si>
    <t>WND-RPZP.01.01.01-32-041/09</t>
  </si>
  <si>
    <t>RPZP.01.01.01-32-041/09-01</t>
  </si>
  <si>
    <t>WNP-RPZP.01.01.01-32-041/09-01/K2</t>
  </si>
  <si>
    <t>b7828c1fa0</t>
  </si>
  <si>
    <t>RPOWZ/2.1.2/2009/048/Sz</t>
  </si>
  <si>
    <t>WNP-RPZP.02.01.02-32-048/09-03/K1</t>
  </si>
  <si>
    <t>c7e23b9795</t>
  </si>
  <si>
    <t>WND-RPZP.01.01.01-32-036/09</t>
  </si>
  <si>
    <t>WNP-RPZP.01.01.01-32-036/09-02/K1</t>
  </si>
  <si>
    <t>cf2217ed6c</t>
  </si>
  <si>
    <t>WND-RPZP.01.01.01-32-127/09</t>
  </si>
  <si>
    <t>RPZP.01.01.01-32-127/09-03</t>
  </si>
  <si>
    <t>WNP-RPZP.01.01.01-32-127/09-03/K1</t>
  </si>
  <si>
    <t>39eb1cc0b2</t>
  </si>
  <si>
    <t>WND-RPZP.01.01.01-32-050/09</t>
  </si>
  <si>
    <t>RPZP.01.01.01-32-050/09-02</t>
  </si>
  <si>
    <t>WNP-RPZP.01.01.01-32-050/09-02/K1</t>
  </si>
  <si>
    <t>96045dad50</t>
  </si>
  <si>
    <t>WND-RPZP.01.01.01-32-030/09</t>
  </si>
  <si>
    <t>RPZP.01.01.01-32-030/09-01</t>
  </si>
  <si>
    <t>WNP-RPZP.01.01.01-32-030/09-01/K2</t>
  </si>
  <si>
    <t>e0bd55775e</t>
  </si>
  <si>
    <t>WND-RPZP.01.01.01-32-068/09</t>
  </si>
  <si>
    <t>RPZP.01.01.01-32-068/09-03-K01</t>
  </si>
  <si>
    <t>WNP-RPZP.01.01.01-32-068/09-03/K1</t>
  </si>
  <si>
    <t>2466ca61a6</t>
  </si>
  <si>
    <t>WND-RPZP.01.03.01-32-035/09</t>
  </si>
  <si>
    <t>RPZP.01.03.01-32-035/09-01</t>
  </si>
  <si>
    <t>WNP-RPZP.01.03.01-32-035/09-01/K3</t>
  </si>
  <si>
    <t>bb45d859b3</t>
  </si>
  <si>
    <t>WND-RPZP.01.01.01-32-282/09</t>
  </si>
  <si>
    <t>RPZP.01.01.01-32-282/09-03</t>
  </si>
  <si>
    <t>WNP-RPZP.01.01.01-32-282/09-03/K1</t>
  </si>
  <si>
    <t>f570bf8027</t>
  </si>
  <si>
    <t>WND-RPZP.01.01.02-32-231/09</t>
  </si>
  <si>
    <t>RPZP.01.01.02-32-231/09-01-K01</t>
  </si>
  <si>
    <t>WNP-RPZP.01.01.02-32-231/09-01/K3</t>
  </si>
  <si>
    <t>de096566ea</t>
  </si>
  <si>
    <t>RPZP.08.02.00-32-001/10-04-K01</t>
  </si>
  <si>
    <t>WND-RPZP.02.01.02-32-113/09</t>
  </si>
  <si>
    <t>WNP-RPZP.02.01.02-32-113/09-03</t>
  </si>
  <si>
    <t>5bc243c0e5</t>
  </si>
  <si>
    <t>WND-RPZP.01.01.01-32-149/09</t>
  </si>
  <si>
    <t>RPZP.01.01.01-32-149/09-01-K01</t>
  </si>
  <si>
    <t>WNP-RPZP.01.01.01-32-149/09-01/K2</t>
  </si>
  <si>
    <t>88d3c67fb1</t>
  </si>
  <si>
    <t>WND-RPZP.07.01.01-32-002/09</t>
  </si>
  <si>
    <t>RPZP.07.01.01-32-002/09-07-K01</t>
  </si>
  <si>
    <t>WNP-RPZP.07.01.01-32-002/09-07</t>
  </si>
  <si>
    <t>ff84d92da3</t>
  </si>
  <si>
    <t>RPOWZ/5.1.1/2009/035/K</t>
  </si>
  <si>
    <t>RPZP.05.01.01-32-035/09-05</t>
  </si>
  <si>
    <t>WNP-RPZP.05.01.01-32-035/09-05</t>
  </si>
  <si>
    <t>613a06e98f</t>
  </si>
  <si>
    <t>WND-RPZP.04.05.02-32-029/10</t>
  </si>
  <si>
    <t>RPZP.04.05.02-32-029/10-01</t>
  </si>
  <si>
    <t>WNP-RPZP.04.05.02-32-029/10-01/K2</t>
  </si>
  <si>
    <t>699bed5ac8</t>
  </si>
  <si>
    <t>WND-RPZP.01.01.02-32-077/09</t>
  </si>
  <si>
    <t>RPZP.01.01.02-32-077/09-03</t>
  </si>
  <si>
    <t>WNP-RPZP.01.01.02-32-077/09-03/K1</t>
  </si>
  <si>
    <t>42f8f2523c</t>
  </si>
  <si>
    <t>WND-RPZP.01.01.01-32-308/09</t>
  </si>
  <si>
    <t>WNP-RPZP.01.01.01-32-308/09-01/K2</t>
  </si>
  <si>
    <t>16695628c1</t>
  </si>
  <si>
    <t>WND-RPZP.01.01.01-32-082/09</t>
  </si>
  <si>
    <t>RPZP.01.01.01-32-082/09-01</t>
  </si>
  <si>
    <t>WNP-RPZP.01.01.01-32-082/09-01/K1</t>
  </si>
  <si>
    <t>f119d50961</t>
  </si>
  <si>
    <t>WND-RPZP.01.01.01-32-044/09</t>
  </si>
  <si>
    <t>RPZP.01.01.01-32-044/09-01-K01</t>
  </si>
  <si>
    <t>WNP-RPZP.01.01.01-32-044/09-01/K3</t>
  </si>
  <si>
    <t>3c17c04b8b</t>
  </si>
  <si>
    <t>RPOWZ/6.1.1/2009/007/Sz</t>
  </si>
  <si>
    <t>WNP-RPZP.06.01.01-32-007/09-04/K4</t>
  </si>
  <si>
    <t>d64d28799d</t>
  </si>
  <si>
    <t>WND-RPZP.02.01.02-32-104/09</t>
  </si>
  <si>
    <t>WNP-RPZP.02.01.02-32-104/09-02/K2</t>
  </si>
  <si>
    <t>47c1ecebef</t>
  </si>
  <si>
    <t>RPZP.01.01.01-32-213/09-02</t>
  </si>
  <si>
    <t>WND-RPZP.01.01.01-32-213/09</t>
  </si>
  <si>
    <t>WNP-RPZP.01.01.01-32-213/09-02/K2</t>
  </si>
  <si>
    <t>494b79cb82</t>
  </si>
  <si>
    <t>RPOWZ/1.1.1/2008/118/Sz</t>
  </si>
  <si>
    <t>RPZP.01.01.01-32-118/08-06</t>
  </si>
  <si>
    <t>WNP-RPZP.01.01.01-32-118/08-06/K02</t>
  </si>
  <si>
    <t>93255b580c</t>
  </si>
  <si>
    <t>RPOWZ/1.1.1/2008/059/Sz</t>
  </si>
  <si>
    <t>RPZP.01.01.01-32-059/08-04</t>
  </si>
  <si>
    <t>WNP-RPZP.01.01.01-32-059/08-04/K2</t>
  </si>
  <si>
    <t>37d573d7d0</t>
  </si>
  <si>
    <t>WND-RPZP.01.01.01-32-015/10</t>
  </si>
  <si>
    <t>WNP-RPZP.01.01.01-32-015/10-01/K1</t>
  </si>
  <si>
    <t>ca83cd3958</t>
  </si>
  <si>
    <t>WND-RPZP.06.04.00-32-007/10</t>
  </si>
  <si>
    <t>RPZP.06.04.00-32-007/10-03-K01</t>
  </si>
  <si>
    <t>WNP-RPZP.06.04.00-32-007/10-03</t>
  </si>
  <si>
    <t>0fd7460516</t>
  </si>
  <si>
    <t>RPZP.01.01.02-32-080/08-04</t>
  </si>
  <si>
    <t>RPOWZ/1.1.2/2008/080/Sz</t>
  </si>
  <si>
    <t>RPZP.01.01.02-32-080/08-05-K01</t>
  </si>
  <si>
    <t>WNP-RPZP.01.01.02-32-080/08-05/K1</t>
  </si>
  <si>
    <t>00dfaf8e71</t>
  </si>
  <si>
    <t>RPZP.01.03.01-32-042/09-01</t>
  </si>
  <si>
    <t>WND-RPZP.01.03.01-32-042/09</t>
  </si>
  <si>
    <t>WNP-RPZP.01.03.01-32-042/09-01/K2</t>
  </si>
  <si>
    <t>473f9a1a27</t>
  </si>
  <si>
    <t>Optima Doradztwo Marketingowe Tomasz Krzysztof Nowacki</t>
  </si>
  <si>
    <t>WND-RPZP.01.01.03-32-040/09</t>
  </si>
  <si>
    <t>RPZP.01.01.03-32-040/09-02</t>
  </si>
  <si>
    <t>WNP-RPZP.01.01.03-32-040/09-02/K1</t>
  </si>
  <si>
    <t>967a9ed49b</t>
  </si>
  <si>
    <t>WND-RPZP.01.01.02-32-018/09</t>
  </si>
  <si>
    <t>WNP-RPZP.01.01.02-32-018/09-02/K1</t>
  </si>
  <si>
    <t>f6f78aa736</t>
  </si>
  <si>
    <t>RPOWZ/6.1.1/2009/001/Sz</t>
  </si>
  <si>
    <t>RPZP.06.01.01-32-001/09-04</t>
  </si>
  <si>
    <t>WNP-RPZP.06.01.01-32-001/09-04/K2</t>
  </si>
  <si>
    <t>0f6c818622</t>
  </si>
  <si>
    <t>WND-RPZP.05.02.01-32-016/09</t>
  </si>
  <si>
    <t>RPZP.05.02.01-32-016/09-07</t>
  </si>
  <si>
    <t>WNP-RPZP.05.02.01-32-016/09-07/K1</t>
  </si>
  <si>
    <t>26ebd11fb1</t>
  </si>
  <si>
    <t>WND-RPZP.04.05.02-32-033/10</t>
  </si>
  <si>
    <t>WNP-RPZP.04.05.02-32-033/10-02</t>
  </si>
  <si>
    <t>54b92ab9c6</t>
  </si>
  <si>
    <t>WND-RPZP.02.01.02-32-157/09</t>
  </si>
  <si>
    <t>RPZP.02.01.02-32-157/09-05</t>
  </si>
  <si>
    <t>WNP-RPZP.02.01.02-32-157/09-05/K1</t>
  </si>
  <si>
    <t>10cf980882</t>
  </si>
  <si>
    <t>WND-RPZP.01.03.01-32-012/09</t>
  </si>
  <si>
    <t>RPZP.01.03.01-32-012/09-03</t>
  </si>
  <si>
    <t>WNP-RPZP.01.03.01-32-012/09-03/K1</t>
  </si>
  <si>
    <t>63308e8eba</t>
  </si>
  <si>
    <t>WND-RPZP.01.01.02-32-211/09</t>
  </si>
  <si>
    <t>WNP-RPZP.01.01.02-32-211/09-01/K2</t>
  </si>
  <si>
    <t>5ec2d37183</t>
  </si>
  <si>
    <t>WND-RPZP.01.01.01-32-246/09</t>
  </si>
  <si>
    <t>WNP-RPZP.01.01.01-32-246/09-04/K1</t>
  </si>
  <si>
    <t>f9c64bbb47</t>
  </si>
  <si>
    <t>WND-RPZP.01.01.01-32-199/10</t>
  </si>
  <si>
    <t>RPZP.01.01.01-32-199/10-01</t>
  </si>
  <si>
    <t>WNP-RPZP.01.01.01-32-199/10-01/K1</t>
  </si>
  <si>
    <t>18fe09cbee</t>
  </si>
  <si>
    <t>RPOWZ/5.1.1/2009/033/K</t>
  </si>
  <si>
    <t>RPZP.05.01.01-32-033/09-04-K01</t>
  </si>
  <si>
    <t>WNP-RPZP.05.01.01-32-033/09-04/K3</t>
  </si>
  <si>
    <t>8a6021e0b6</t>
  </si>
  <si>
    <t>WND-RPZP.07.03.02-32-003/09</t>
  </si>
  <si>
    <t>WNP-RPZP.07.03.02-32-003/09-03/K1</t>
  </si>
  <si>
    <t>a39fd9a796</t>
  </si>
  <si>
    <t>WND-RPZP.04.03.00-32-021/09</t>
  </si>
  <si>
    <t>RPZP.04.03.00-32-021/09-03</t>
  </si>
  <si>
    <t>WNP-RPZP.04.03.00-32-021/09-03/K3</t>
  </si>
  <si>
    <t>3f12e61dad</t>
  </si>
  <si>
    <t>WND-RPZP.02.01.02-32-153/09</t>
  </si>
  <si>
    <t>RPZP.02.01.02-32-153/09-04</t>
  </si>
  <si>
    <t>WNP-RPZP.02.01.02-32-153/09-04/K1</t>
  </si>
  <si>
    <t>07c800a648</t>
  </si>
  <si>
    <t>WND-RPZP.02.01.02-32-151/09</t>
  </si>
  <si>
    <t>RPZP.02.01.02-32-151/09-03</t>
  </si>
  <si>
    <t>WNP-RPZP.02.01.02-32-151/09-03/K2</t>
  </si>
  <si>
    <t>5f12e9df17</t>
  </si>
  <si>
    <t>RPZP.02.01.02-32-024/09-04</t>
  </si>
  <si>
    <t>RPOWZ/2.1.2/2009/024/SZ</t>
  </si>
  <si>
    <t>WNP-RPZP.02.01.02-32-024/09-05/K2</t>
  </si>
  <si>
    <t>01dbfccfdf</t>
  </si>
  <si>
    <t>WND-RPZP.02.01.01-32-004/10</t>
  </si>
  <si>
    <t>WNP-RPZP.02.01.01-32-004/10-03/K1</t>
  </si>
  <si>
    <t>c86bc81da3</t>
  </si>
  <si>
    <t>WND-RPZP.02.01.01-32-001/09</t>
  </si>
  <si>
    <t>WNP-RPZP.02.01.01-32-001/09-06/K1</t>
  </si>
  <si>
    <t>36ef5de982</t>
  </si>
  <si>
    <t>WND-RPZP.01.01.02-32-167/09</t>
  </si>
  <si>
    <t>RPZP.01.01.02-32-167/09-05</t>
  </si>
  <si>
    <t>WNP-RPZP.01.01.02-32-167/09-05</t>
  </si>
  <si>
    <t>6035d41cc3</t>
  </si>
  <si>
    <t>RPOWZ/1.1.2/2008/031/Sz</t>
  </si>
  <si>
    <t>RPZP.01.01.02-32-031/08-05</t>
  </si>
  <si>
    <t>WNP-RPZP.01.01.02-32-031/08-05/K2</t>
  </si>
  <si>
    <t>WND-RPZP.01.01.01-32-001/10</t>
  </si>
  <si>
    <t>RPZP.01.01.01-32-001/10-01</t>
  </si>
  <si>
    <t>WNP-RPZP.01.01.01-32-001/10-01/K1</t>
  </si>
  <si>
    <t>9ee8966068</t>
  </si>
  <si>
    <t>WND-RPZP.01.03.01-32-039/09</t>
  </si>
  <si>
    <t>RPZP.01.03.01-32-039/09-01-K01</t>
  </si>
  <si>
    <t>WNP-RPZP.01.03.01-32-039/09-01/K1</t>
  </si>
  <si>
    <t>f63fee9447</t>
  </si>
  <si>
    <t>WND-RPZP.01.01.02-32-230/09</t>
  </si>
  <si>
    <t>RPZP.01.01.02-32-230/09-01-K01</t>
  </si>
  <si>
    <t>WNP-RPZP.01.01.02-32-230/09-01/K2</t>
  </si>
  <si>
    <t>44ef977d4e</t>
  </si>
  <si>
    <t>WND-RPZP.02.01.02-32-134/09</t>
  </si>
  <si>
    <t>WNP-RPZP.02.01.02-32-134/09-01/K3</t>
  </si>
  <si>
    <t>37f3ab74ce</t>
  </si>
  <si>
    <t>WND-RPZP.01.01.02-32-210/09</t>
  </si>
  <si>
    <t>RPZP.01.01.02-32-210/09-02-K01</t>
  </si>
  <si>
    <t>WNP-RPZP.01.01.02-32-210/09-02/K1</t>
  </si>
  <si>
    <t>b88cdd08d1</t>
  </si>
  <si>
    <t>RPZP.08.01.00-32-002/10-01</t>
  </si>
  <si>
    <t>RPZP.08.01.00-32-002/10-14</t>
  </si>
  <si>
    <t>WND-RPZP.01.03.01-32-041/09</t>
  </si>
  <si>
    <t>RPZP.01.03.01-32-041/09-01</t>
  </si>
  <si>
    <t>WNP-RPZP.01.03.01-32-041/09-01/K2</t>
  </si>
  <si>
    <t>8dcfdeaa01</t>
  </si>
  <si>
    <t>RPZP.01.03.01-32-032/09-02</t>
  </si>
  <si>
    <t>WND-RPZP.01.03.01-32-032/09</t>
  </si>
  <si>
    <t>RPZP.01.03.01-32-032/09-01</t>
  </si>
  <si>
    <t>WNP-RPZP.01.03.01-32-032/09-01/K1</t>
  </si>
  <si>
    <t>8bcc210622</t>
  </si>
  <si>
    <t>RPZP.01.01.01-32-101/09-02</t>
  </si>
  <si>
    <t>WND-RPZP.01.01.01-32-101/09</t>
  </si>
  <si>
    <t>WNP-RPZP.01.01.01-32-101/09-03/K3</t>
  </si>
  <si>
    <t>cb45b5f4b8</t>
  </si>
  <si>
    <t>L.K.J.-Sklep Lucyna Kopij-Jackiewicz</t>
  </si>
  <si>
    <t>RPZP.01.01.01-32-368/09-02</t>
  </si>
  <si>
    <t>WND-RPZP.01.01.01-32-368/09</t>
  </si>
  <si>
    <t>RPZP.01.01.01-32-368/09-03-K01</t>
  </si>
  <si>
    <t>WNP-RPZP.01.01.01-32-368/09-03/K1</t>
  </si>
  <si>
    <t>95e163ce74</t>
  </si>
  <si>
    <t>RPOWZ/5.1.1/2009/034/K</t>
  </si>
  <si>
    <t>RPZP.05.01.01-32-034/09-04-K01</t>
  </si>
  <si>
    <t>WNP-RPZP.05.01.01-32-034/09-04/K2</t>
  </si>
  <si>
    <t>0fde50177e</t>
  </si>
  <si>
    <t>RPZP.08.01.00-32-001/10-02</t>
  </si>
  <si>
    <t>RPZP.08.01.00-32-001/10-12</t>
  </si>
  <si>
    <t>WND-RPZP.07.01.02-32-007/09</t>
  </si>
  <si>
    <t>RPZP.07.01.02-32-007/09-02</t>
  </si>
  <si>
    <t>WNP-RPZP.07.01.02-32-007/09-02/K2</t>
  </si>
  <si>
    <t>37287059f6</t>
  </si>
  <si>
    <t>WND-RPZP.02.01.02-32-147/09</t>
  </si>
  <si>
    <t>RPZP.02.01.02-32-147/09-02</t>
  </si>
  <si>
    <t>WNP-RPZP.02.01.02-32-147/09-02/K1</t>
  </si>
  <si>
    <t>430ab06822</t>
  </si>
  <si>
    <t>WND-RPZP.01.01.01-32-407/10</t>
  </si>
  <si>
    <t>WNP-RPZP.01.01.01-32-407/10-01/K1</t>
  </si>
  <si>
    <t>beb7fe4da0</t>
  </si>
  <si>
    <t>WND-RPZP.01.03.01-32-017/09</t>
  </si>
  <si>
    <t>RPZP.01.03.01-32-017/09-01-K01</t>
  </si>
  <si>
    <t>WNP-RPZP.01.03.01-32-017/09-01/K02</t>
  </si>
  <si>
    <t>782e3f928a</t>
  </si>
  <si>
    <t>RPOWZ/1.1.1/2008/116/Sz</t>
  </si>
  <si>
    <t>RPZP.01.01.01-32-116/08-07-K01</t>
  </si>
  <si>
    <t>WNP-RPZP.01.01.01-32-116/08-07/K1</t>
  </si>
  <si>
    <t>9e829ecee9</t>
  </si>
  <si>
    <t>WND-RPZP.01.03.01-32-001/09</t>
  </si>
  <si>
    <t>RPZP.01.03.01-32-001/09-01</t>
  </si>
  <si>
    <t>WNP-RPZP.01.03.01-32-001/09-01/K1</t>
  </si>
  <si>
    <t>37cc833fa6</t>
  </si>
  <si>
    <t>WND-RPZP.01.01.01-32-488/10</t>
  </si>
  <si>
    <t>WNP-RPZP.01.01.01-32-488/10-01/K1</t>
  </si>
  <si>
    <t>673dd398f9</t>
  </si>
  <si>
    <t>"MEDICUS"NZOZ Stomatologiczno-Ginekologiczny S.C. Renata Kreżał-Salloum,Ismaiel Salloum</t>
  </si>
  <si>
    <t>WND-RPZP.01.01.01-32-300/10</t>
  </si>
  <si>
    <t>RPZP.01.01.01-32-300/10-01</t>
  </si>
  <si>
    <t>WNP-RPZP.01.01.01-32-300/10-01/K1</t>
  </si>
  <si>
    <t>23634eb09c</t>
  </si>
  <si>
    <t>WND-RPZP.01.03.02-32-017/10</t>
  </si>
  <si>
    <t>RPZP.01.03.02-32-017/10-01-K01</t>
  </si>
  <si>
    <t>WNP-RPZP.01.03.02-32-017/10-01/K1</t>
  </si>
  <si>
    <t>f879e1be37</t>
  </si>
  <si>
    <t>WND-RPZP.01.03.02-32-005/10</t>
  </si>
  <si>
    <t>RPZP.01.03.02-32-005/10-01-K01</t>
  </si>
  <si>
    <t>WNP-RPZP.01.03.02-32-005/10-01/K1</t>
  </si>
  <si>
    <t>2d2896448d</t>
  </si>
  <si>
    <t>RPZP.01.01.01-32-314/10-01</t>
  </si>
  <si>
    <t>WND-RPZP.01.01.01-32-314/10</t>
  </si>
  <si>
    <t>RPZP.01.01.01-32-314/10-01-K02</t>
  </si>
  <si>
    <t>WNP-RPZP.01.01.01-32-314/10-01/K1</t>
  </si>
  <si>
    <t>6a6b2778a4</t>
  </si>
  <si>
    <t>SALUS Sp. z o.o. w organizacji</t>
  </si>
  <si>
    <t>WND-RPZP.07.03.02-32-008/10</t>
  </si>
  <si>
    <t>WNP-RPZP.07.03.02-32-008/10-03/K1</t>
  </si>
  <si>
    <t>19fbf2aafc</t>
  </si>
  <si>
    <t>WND-RPZP.06.04.00-32-006/10</t>
  </si>
  <si>
    <t>RPZP.06.04.00-32-006/10-03</t>
  </si>
  <si>
    <t>WNP-RPZP.06.04.00-32-006/10-03/K2</t>
  </si>
  <si>
    <t>ffbf3d33b7</t>
  </si>
  <si>
    <t>WND-RPZP.01.03.01-32-028/09</t>
  </si>
  <si>
    <t>RPZP.01.03.01-32-028/09-01</t>
  </si>
  <si>
    <t>WNP-RPZP.01.03.01-32-028/09-01/K2</t>
  </si>
  <si>
    <t>d4cddc43dd</t>
  </si>
  <si>
    <t>WND-RPZP.01.01.02-32-203/09</t>
  </si>
  <si>
    <t>WNP-RPZP.01.01.02-32-203/09-02/K2</t>
  </si>
  <si>
    <t>3f9d66105c</t>
  </si>
  <si>
    <t>WND-RPZP.01.01.01-32-132/09</t>
  </si>
  <si>
    <t>RPZP.01.01.01-32-132/09-04-K01</t>
  </si>
  <si>
    <t>WNP-RPZP.01.01.01-32-132/09-04/K1</t>
  </si>
  <si>
    <t>61edf11c88</t>
  </si>
  <si>
    <t>WND-RPZP.01.03.02-32-014/10</t>
  </si>
  <si>
    <t>RPZP.01.03.02-32-014/10-01-K01</t>
  </si>
  <si>
    <t>WNP-RPZP.01.03.02-32-014/10-01/K1</t>
  </si>
  <si>
    <t>3ef9283031</t>
  </si>
  <si>
    <t>WND-RPZP.01.03.02-32-004/10</t>
  </si>
  <si>
    <t>RPZP.01.03.02-32-004/10-01-K01</t>
  </si>
  <si>
    <t>WNP-RPZP.01.03.02-32-004/10-01/K1</t>
  </si>
  <si>
    <t>07ec4cabdd</t>
  </si>
  <si>
    <t>RPOWZ/2.1.2/2009/053/K</t>
  </si>
  <si>
    <t>RPZP.02.01.02-32-053/09-07</t>
  </si>
  <si>
    <t>WNP-RPZP.02.01.02-32-053/09-07/K1</t>
  </si>
  <si>
    <t>84c14c0e26</t>
  </si>
  <si>
    <t>WND-RPZP.01.03.02-32-002/10</t>
  </si>
  <si>
    <t>RPZP.01.03.02-32-002/10-01</t>
  </si>
  <si>
    <t>WNP-RPZP.01.03.02-32-002/10-01/K1</t>
  </si>
  <si>
    <t>3d6909a131</t>
  </si>
  <si>
    <t>WND-RPZP.01.01.02-32-160/09</t>
  </si>
  <si>
    <t>RPZP.01.01.02-32-160/09-03</t>
  </si>
  <si>
    <t>WNP-RPZP.01.01.02-32-160/09-03/K1</t>
  </si>
  <si>
    <t>710cf0e19c</t>
  </si>
  <si>
    <t>WND-RPZP.01.03.01-32-033/09</t>
  </si>
  <si>
    <t>RPZP.01.03.01-32-033/09-01-K01</t>
  </si>
  <si>
    <t>WNP-RPZP.01.03.01-32-033/09-01/K1</t>
  </si>
  <si>
    <t>040c9cb52d</t>
  </si>
  <si>
    <t>WND-RPZP.01.01.02-32-108/09</t>
  </si>
  <si>
    <t>RPZP.01.01.02-32-108/09-01-K01</t>
  </si>
  <si>
    <t>WNP-RPZP.01.01.02-32-108/09-01/K2</t>
  </si>
  <si>
    <t>d3dec32e0e</t>
  </si>
  <si>
    <t>RPZP.01.01.02-32-040/09-01</t>
  </si>
  <si>
    <t>WND-RPZP.01.01.02-32-040/09</t>
  </si>
  <si>
    <t>RPZP.01.01.02-32-040/09-04-K01</t>
  </si>
  <si>
    <t>WNP-RPZP.01.01.02-32-040/09-04/K1</t>
  </si>
  <si>
    <t>43abf30147</t>
  </si>
  <si>
    <t>RPZP.06.06.01-32-003/10-01</t>
  </si>
  <si>
    <t>RPZP.05.05.01-32-027/10-01</t>
  </si>
  <si>
    <t>WND-RPZP.01.01.02-32-112/09</t>
  </si>
  <si>
    <t>RPZP.01.01.02-32-112/09-01</t>
  </si>
  <si>
    <t>WNP-RPZP.01.01.02-32-112/09-01/K1</t>
  </si>
  <si>
    <t>5900e12314</t>
  </si>
  <si>
    <t>WND-RPZP.01.01.02-32-028/09</t>
  </si>
  <si>
    <t>RPZP.01.01.02-32-028/09-04</t>
  </si>
  <si>
    <t>WNP-RPZP.01.01.02-32-028/09-04/K1</t>
  </si>
  <si>
    <t>aee6a6522a</t>
  </si>
  <si>
    <t>WND-RPZP.01.01.02-32-11/09</t>
  </si>
  <si>
    <t>RPZP.01.01.02-32-011/09-01</t>
  </si>
  <si>
    <t>WNP-RPZP.01.01.02-32-011/09-01/K2</t>
  </si>
  <si>
    <t>c721b805e2</t>
  </si>
  <si>
    <t>RPZP.01.01.01-32-365/10-02</t>
  </si>
  <si>
    <t>WND-RPZP.01.01.01-32-365/10</t>
  </si>
  <si>
    <t>WNP-RPZP.01.01.01-32-365/10-02/K1</t>
  </si>
  <si>
    <t>68498d8a19</t>
  </si>
  <si>
    <t>NZOZ Specjalistyczna Praktyka Medycyny Rodzinnej „Panaceum” Wiesława Ciszewska</t>
  </si>
  <si>
    <t>WND-RPZP.01.01.01-32-363/09</t>
  </si>
  <si>
    <t>RPZP.01.01.01-32-363/09-04</t>
  </si>
  <si>
    <t>WNP-RPZP.01.01.01-32-363/09-04/K2</t>
  </si>
  <si>
    <t>a9c823de10</t>
  </si>
  <si>
    <t>WND-RPZP.01.01.01-32-262/09</t>
  </si>
  <si>
    <t>RPZP.01.01.01-32-262/09-03</t>
  </si>
  <si>
    <t>WNP-RPZP.01.01.01-32-262/09-03/K1</t>
  </si>
  <si>
    <t>e6ace672b3</t>
  </si>
  <si>
    <t>WND-RPZP.01.01.01-32-167/09</t>
  </si>
  <si>
    <t>RPZP.01.01.01-32-167/09-02</t>
  </si>
  <si>
    <t>WNP-RPZP.01.01.01-32-167/09-02/K2</t>
  </si>
  <si>
    <t>9356cd8fce</t>
  </si>
  <si>
    <t>WND-RPZP.01.01.01-32-367/09</t>
  </si>
  <si>
    <t>RPZP.01.01.01-32-367/09-02-K01</t>
  </si>
  <si>
    <t>WNP-RPZP.01.01.01-32-367/09-02/K3</t>
  </si>
  <si>
    <t>b5938b217a</t>
  </si>
  <si>
    <t>WND-RPZP.01.01.02-32-197/09</t>
  </si>
  <si>
    <t>RPZP.01.01.02-32-197/09-04-K01</t>
  </si>
  <si>
    <t>WNP-RPZP.01.01.02-32-197/09-04</t>
  </si>
  <si>
    <t>6c6f9b604b</t>
  </si>
  <si>
    <t>WND-RPZP.01.01.02-32-057/09</t>
  </si>
  <si>
    <t>RPZP.01.01.02-32-057/09-01-K01</t>
  </si>
  <si>
    <t>WNP-RPZP.01.01.02-32-057/09-01/K2</t>
  </si>
  <si>
    <t>662c0e22dd</t>
  </si>
  <si>
    <t>WND-RPZP.01.01.01-32-320/09</t>
  </si>
  <si>
    <t>RPZP.01.01.01-32-320/09-01-K01</t>
  </si>
  <si>
    <t>WNP-RPZP.01.01.01-32-320/09-01/K2</t>
  </si>
  <si>
    <t>817b5f7625</t>
  </si>
  <si>
    <t>RPOWZ/5.1.1/2009/036/K</t>
  </si>
  <si>
    <t>RPZP.05.01.01-32-036/09-07</t>
  </si>
  <si>
    <t>WNP-RPZP.05.01.01-32-036/09-07/K2</t>
  </si>
  <si>
    <t>0f0538ec0e</t>
  </si>
  <si>
    <t>WND-RPZP.02.01.01-32-001/10</t>
  </si>
  <si>
    <t>RPZP.02.01.01-32-001/10-04</t>
  </si>
  <si>
    <t>WNP-RPZP.02.01.01-32-001/10-04/K1</t>
  </si>
  <si>
    <t>ec2bfe73ed</t>
  </si>
  <si>
    <t>WND-RPZP.01.03.01-32-024/09</t>
  </si>
  <si>
    <t>RPZP.01.03.01-32-024/09-01</t>
  </si>
  <si>
    <t>WNP-RPZP.01.03.01-32-024/09-01/K2</t>
  </si>
  <si>
    <t>a0c0d0c2ca</t>
  </si>
  <si>
    <t>RPOWZ/1.3.1/2008/016/Sz</t>
  </si>
  <si>
    <t>RPZP.01.03.01-32-016/08-05</t>
  </si>
  <si>
    <t>WNP-RPZP.01.03.01-32-016/08-05</t>
  </si>
  <si>
    <t>1ba39cf797</t>
  </si>
  <si>
    <t>WND-RPZP.01.01.02-32-074/09</t>
  </si>
  <si>
    <t>RPZP.01.01.02-32-074/09-04</t>
  </si>
  <si>
    <t>WNP-RPZP.01.01.02-32-074/09-04/K1</t>
  </si>
  <si>
    <t>dd7962f2f2</t>
  </si>
  <si>
    <t>WND-RPZP.01.01.01-32-436/10</t>
  </si>
  <si>
    <t>WNP-RPZP.01.01.01-32-436/10-01/K2</t>
  </si>
  <si>
    <t>6d0fa4164c</t>
  </si>
  <si>
    <t>WND-RPZP.01.01.01-32-230/09</t>
  </si>
  <si>
    <t>WNP-RPZP.01.01.01-32-230/09-01/K2</t>
  </si>
  <si>
    <t>d1bc6c4c2a</t>
  </si>
  <si>
    <t>WND-RPZP.01.01.01-32-007/09</t>
  </si>
  <si>
    <t>WNP-RPZP.01.01.01-32-007/09-01/K4</t>
  </si>
  <si>
    <t>c677eafa38</t>
  </si>
  <si>
    <t>WND-RPZP.01.01.02-32-083/09</t>
  </si>
  <si>
    <t>RPZP.01.01.02-32-083/09-02</t>
  </si>
  <si>
    <t>WNP-RPZP.01.01.02-32-083/09-02/K2</t>
  </si>
  <si>
    <t>3e78f9e793</t>
  </si>
  <si>
    <t>WND-RPZP.01.01.01-32-106/09</t>
  </si>
  <si>
    <t>WNP-RPZP.01.01.01-32-106/09-02/K1</t>
  </si>
  <si>
    <t>0618e309ec</t>
  </si>
  <si>
    <t>WND-RPZP.01.01.03-32-075/09</t>
  </si>
  <si>
    <t>RPZP.01.01.03-32-075/09-01-K01</t>
  </si>
  <si>
    <t>WNP-RPZP.01.01.03-32-075/09-01/K4</t>
  </si>
  <si>
    <t>afb254068b</t>
  </si>
  <si>
    <t>RPZP.01.01.01-32-469/10-01</t>
  </si>
  <si>
    <t>WND-RPZP.01.01.01-32-469/10</t>
  </si>
  <si>
    <t>RPZP.01.01.01-32-469/10-01-K01</t>
  </si>
  <si>
    <t>WNP-RPZP.01.01.01-32-469/10-01/K2</t>
  </si>
  <si>
    <t>2062a1392e</t>
  </si>
  <si>
    <t>Stomatologiczny Niepubliczny Zakład Opieki Zdrowotnej Center- Dent Anna Dziurewicz-Góra</t>
  </si>
  <si>
    <t>RPZP.01.01.01-32-224/09-01</t>
  </si>
  <si>
    <t>WND-RPZP.01.01.01-32-224/09</t>
  </si>
  <si>
    <t>RPZP.01.01.01-32-224/09-01-K01</t>
  </si>
  <si>
    <t>WNP-RPZP.01.01.01-32-224/09-01/K3</t>
  </si>
  <si>
    <t>d2994a7464</t>
  </si>
  <si>
    <t>RPOWZ/1.1.1/2008/166/Sz</t>
  </si>
  <si>
    <t>RPZP.01.01.01-32-166/08-03-K01</t>
  </si>
  <si>
    <t>WNP-RPZP.01.01.01-32-166/08-03/K3</t>
  </si>
  <si>
    <t>d6dbd12565</t>
  </si>
  <si>
    <t>WND-RPZP.01.03.02-32-023/10</t>
  </si>
  <si>
    <t>RPZP.01.03.02-32-023/10-01-K01</t>
  </si>
  <si>
    <t>WNP-RPZP.01.03.02-32-023/10-01/K1</t>
  </si>
  <si>
    <t>0aecaa9a54</t>
  </si>
  <si>
    <t>RPOWZ/5.1.1/2009/031/K</t>
  </si>
  <si>
    <t>RPZP.05.01.01-32-031/09-04-K01</t>
  </si>
  <si>
    <t>WNP-RPZP.05.01.01-32-031/09-04</t>
  </si>
  <si>
    <t>4585ea270f</t>
  </si>
  <si>
    <t>WND-RPZP.01.01.01-32-078/09</t>
  </si>
  <si>
    <t>RPZP.01.01.01-32-078/09-02-K01</t>
  </si>
  <si>
    <t>WNP-RPZP.01.01.01-32-078/09-02/K2</t>
  </si>
  <si>
    <t>0bf29d4ca2</t>
  </si>
  <si>
    <t>WND-RPZP.02.01.01-32-002/09</t>
  </si>
  <si>
    <t>RPZP.02.01.01-32-002/09-06</t>
  </si>
  <si>
    <t>WNP-RPZP.02.01.01-32-002/09-06/K1</t>
  </si>
  <si>
    <t>9d57e0a2b8</t>
  </si>
  <si>
    <t>RPZP.01.03.01-32-015/09-01</t>
  </si>
  <si>
    <t>WND-RPZP.01.03.01-32-015/09</t>
  </si>
  <si>
    <t>WNP-RPZP.01.03.01-32-015/09-02/K1</t>
  </si>
  <si>
    <t>9f5b6ca0d6</t>
  </si>
  <si>
    <t>WND-RPZP.01.01.01-32-057/09</t>
  </si>
  <si>
    <t>WNP-RPZP.01.01.01-32-057/09-03/K1</t>
  </si>
  <si>
    <t>ca53466ded</t>
  </si>
  <si>
    <t>WND-RPZP.01.03.02-32-020/10</t>
  </si>
  <si>
    <t>RPZP.01.03.02-32-020/10-01-K01</t>
  </si>
  <si>
    <t>WNP-RPZP.01.03.02-32-020/10-01/K1</t>
  </si>
  <si>
    <t>304c78fee2</t>
  </si>
  <si>
    <t>WND-RPZP.01.03.02-32-018/10</t>
  </si>
  <si>
    <t>RPZP.01.03.02-32-018/10-01-K01</t>
  </si>
  <si>
    <t>WNP-RPZP.01.03.02-32-018/10-01</t>
  </si>
  <si>
    <t>4ae860eba1</t>
  </si>
  <si>
    <t>RPOWZ/2.1.2/2009/029/SZ</t>
  </si>
  <si>
    <t>RPZP.02.01.02-32-029/09-03</t>
  </si>
  <si>
    <t>WNP-RPZP.02.01.02-32-029/09-03/K2</t>
  </si>
  <si>
    <t>215175222a</t>
  </si>
  <si>
    <t>RPZP.01.01.01-32-289/10-01</t>
  </si>
  <si>
    <t>WND-RPZP.01.01.01-32-289/10</t>
  </si>
  <si>
    <t>RPZP.01.01.01-32-289/10-01-K01</t>
  </si>
  <si>
    <t>WNP-RPZP.01.01.01-32-289/10-01/K1</t>
  </si>
  <si>
    <t>7d6e2c8c15</t>
  </si>
  <si>
    <t>WND-RPZP.01.01.01-32-329/09</t>
  </si>
  <si>
    <t>RPZP.01.01.01-32-329/09-01</t>
  </si>
  <si>
    <t>WNP-RPZP.01.01.01-32-329/09-01</t>
  </si>
  <si>
    <t>a88f1bd06e</t>
  </si>
  <si>
    <t>WND-RPZP.01.01.01-32-198/09</t>
  </si>
  <si>
    <t>RPZP.01.01.01-32-198/09-02</t>
  </si>
  <si>
    <t>WNP-RPZP.01.01.01-32-198/09-02/K1</t>
  </si>
  <si>
    <t>4ebcbb3c84</t>
  </si>
  <si>
    <t>RPZP.01.01.03-32-006/10-02</t>
  </si>
  <si>
    <t>WND-RPZP.01.01.03-32-006/10</t>
  </si>
  <si>
    <t>RPZP.01.01.03-32-006/10-02-K01</t>
  </si>
  <si>
    <t>WNP-RPZP.01.01.03-32-006/10-02</t>
  </si>
  <si>
    <t>5793c3d4eb</t>
  </si>
  <si>
    <t>Fabryka Okien i Drzwi PCV „Lastrik” Robert Zwierzchoniewski</t>
  </si>
  <si>
    <t>6691211598</t>
  </si>
  <si>
    <t>RPOWZ/1.1.2/2008/141/K</t>
  </si>
  <si>
    <t>RPZP.01.01.02-32-141/08-06</t>
  </si>
  <si>
    <t>WNP-RPZP.01.01.02-32-141/08-06/K01</t>
  </si>
  <si>
    <t>d5ecbc0560</t>
  </si>
  <si>
    <t>RPZP.05.05.01-32-015/10-01</t>
  </si>
  <si>
    <t>RPZP.05.05.01-32-013/10-01</t>
  </si>
  <si>
    <t>RPZP.05.05.01-32-006/10-01</t>
  </si>
  <si>
    <t>WND-RPZP.01.01.02-32-041/09</t>
  </si>
  <si>
    <t>WNP-RPZP.01.01.02-32-041/09-03</t>
  </si>
  <si>
    <t>24cab412dd</t>
  </si>
  <si>
    <t>WND-RPZP.01.01.02-32-037/09</t>
  </si>
  <si>
    <t>WNP-RPZP.01.01.02-32-037/09-02/K2</t>
  </si>
  <si>
    <t>783a207b94</t>
  </si>
  <si>
    <t>WND-RPZP.01.01.03-32-002/09</t>
  </si>
  <si>
    <t>RPZP.01.01.03-32-002/09-05-K01</t>
  </si>
  <si>
    <t>WNP-RPZP.01.01.03-32-002/09-05/K1</t>
  </si>
  <si>
    <t>648f37b645</t>
  </si>
  <si>
    <t>WND-RPZP.01.01.01-32-165/09</t>
  </si>
  <si>
    <t>WNP-RPZP.01.01.01-32-165/09-03/K2</t>
  </si>
  <si>
    <t>7d0ca7f7f0</t>
  </si>
  <si>
    <t>WND-RPZP.01.01.03-32-036/09</t>
  </si>
  <si>
    <t>RPZP.01.01.03-32-036/09-03-K01</t>
  </si>
  <si>
    <t>WNP-RPZP.01.01.03-32-036/09-03/K3</t>
  </si>
  <si>
    <t>dc4dd84712</t>
  </si>
  <si>
    <t>WND-RPZP.01.01.03-32-020/09</t>
  </si>
  <si>
    <t>RPZP.01.01.03-32-020/09-02</t>
  </si>
  <si>
    <t>WNP-RPZP.01.01.03-32-020/09-02/K02</t>
  </si>
  <si>
    <t>cb696bbe45</t>
  </si>
  <si>
    <t>WND-RPZP.01.01.01-32-113/09</t>
  </si>
  <si>
    <t>RPZP.01.01.01-32-113/09-04</t>
  </si>
  <si>
    <t>WNP-RPZP.01.01.01-32-113/09-04/K02</t>
  </si>
  <si>
    <t>57201a10be</t>
  </si>
  <si>
    <t>WND-RPZP.01.01.02-32-025/09</t>
  </si>
  <si>
    <t>RPZP.01.01.02-32-025/09-01-K01</t>
  </si>
  <si>
    <t>WNP-RPZP.01.01.02-32-025/09-01/K2</t>
  </si>
  <si>
    <t>a0f09fc0a6</t>
  </si>
  <si>
    <t>WND-RPZP.07.01.02-32-005/10</t>
  </si>
  <si>
    <t>WNP-RPZP.07.01.02-32-005/10-01/K02</t>
  </si>
  <si>
    <t>e7b168e870</t>
  </si>
  <si>
    <t>RPZP.04.05.02-32-021/10-02</t>
  </si>
  <si>
    <t>WND-RPZP.04.05.02-32-021/10</t>
  </si>
  <si>
    <t>RPZP.04.05.02-32-021/10-01</t>
  </si>
  <si>
    <t>WNP-RPZP.04.05.02-32-021/10-01/K02</t>
  </si>
  <si>
    <t>bb5b1f719a</t>
  </si>
  <si>
    <t>WND-RPZP.02.01.02-32-136/09</t>
  </si>
  <si>
    <t>RPZP.02.01.02-32-136/09-03</t>
  </si>
  <si>
    <t>WNP-RPZP.02.01.02-32-136/09-03/K2</t>
  </si>
  <si>
    <t>ac8ad32683</t>
  </si>
  <si>
    <t>RPZP.01.03.01-32-037/09-01</t>
  </si>
  <si>
    <t>WND-RPZP.01.03.01-32-037/09</t>
  </si>
  <si>
    <t>WNP-RPZP.01.03.01-32-037/09-01/K02</t>
  </si>
  <si>
    <t>da8249f011</t>
  </si>
  <si>
    <t>WND-RPZP.01.01.02-32-137/09</t>
  </si>
  <si>
    <t>RPZP.01.01.02-32-137/09-05</t>
  </si>
  <si>
    <t>WNP-RPZP.01.01.02-32-137/09-05/K1</t>
  </si>
  <si>
    <t>e1628f7e17</t>
  </si>
  <si>
    <t>RPOWZ/1.1.2/2008/121/K</t>
  </si>
  <si>
    <t>RPZP.01.01.02-32-121/08-06-K01</t>
  </si>
  <si>
    <t>WNP-RPZP.01.01.02-32-121/08-06/K1</t>
  </si>
  <si>
    <t>ff782991c6</t>
  </si>
  <si>
    <t>WND-RPZP.01.01.02-32-081/09</t>
  </si>
  <si>
    <t>RPZP.01.01.02-32-081/09-01-K01</t>
  </si>
  <si>
    <t>WNP-RPZP.01.01.02-32-081/09-01/K02</t>
  </si>
  <si>
    <t>0faeded025</t>
  </si>
  <si>
    <t>WND-RPZP.01.01.02-32-001/09</t>
  </si>
  <si>
    <t>RPZP.01.01.02-32-001/09-01-K01</t>
  </si>
  <si>
    <t>WNP-RPZP.01.01.02-32-001/09-01/K03</t>
  </si>
  <si>
    <t>369145308d</t>
  </si>
  <si>
    <t>RPZP.01.01.01-32-283/09-02</t>
  </si>
  <si>
    <t>WND-RPZP.01.01.01-32-283/09</t>
  </si>
  <si>
    <t>RPZP.01.01.01-32-283/09-04-K01</t>
  </si>
  <si>
    <t>WNP-RPZP.01.01.01-32-283/09-04/K02</t>
  </si>
  <si>
    <t>9fabf389a5</t>
  </si>
  <si>
    <t>RPOWZ/5.1.1/2009/015/Sz</t>
  </si>
  <si>
    <t>RPZP.05.01.01-32-015/09-04-K01</t>
  </si>
  <si>
    <t>WNP-RPZP.05.01.01-32-015/09-04/K01</t>
  </si>
  <si>
    <t>b6c9640d6a</t>
  </si>
  <si>
    <t>WND-RPZP.01.01.01-32-110/10</t>
  </si>
  <si>
    <t>RPZP.01.01.01-32-110/10-02-K01</t>
  </si>
  <si>
    <t>WNP-RPZP.01.01.01-32-110/10-02/K01</t>
  </si>
  <si>
    <t>12a6269030</t>
  </si>
  <si>
    <t>WND-RPZP.01.03.01-32-006/09</t>
  </si>
  <si>
    <t>RPZP.01.03.01-32-006/09-01</t>
  </si>
  <si>
    <t>WNP-RPZP.01.03.01-32-006/09-01/K02</t>
  </si>
  <si>
    <t>03dac36daa</t>
  </si>
  <si>
    <t>WND-RPZP.01.01.02-32-178/09</t>
  </si>
  <si>
    <t>WNP-RPZP.01.01.02-32-178/09-02/K03</t>
  </si>
  <si>
    <t>918c9b2c3a</t>
  </si>
  <si>
    <t>WND-RPZP.01.01.01-32-211/09</t>
  </si>
  <si>
    <t>RPZP.01.01.01-32-211/09-07</t>
  </si>
  <si>
    <t>WNP-RPZP.01.01.01-32-211/09-07</t>
  </si>
  <si>
    <t>c19d52d05e</t>
  </si>
  <si>
    <t>RPOWZ/2.1.2/2009/052/K</t>
  </si>
  <si>
    <t>RPZP.02.01.02-32-052/09-05</t>
  </si>
  <si>
    <t>WNP-RPZP.02.01.02-32-052/09-05/K01</t>
  </si>
  <si>
    <t>5e296fd215</t>
  </si>
  <si>
    <t>RPOWZ/2.1.2/2009/033/Sz</t>
  </si>
  <si>
    <t>RPZP.02.01.02-32-033/09-05</t>
  </si>
  <si>
    <t>WNP-RPZP.02.01.02-32-033/09-05/K3</t>
  </si>
  <si>
    <t>c9276b364e</t>
  </si>
  <si>
    <t>WND-RPZP.01.01.02-32-200/09</t>
  </si>
  <si>
    <t>RPZP.01.01.02-32-200/09-02</t>
  </si>
  <si>
    <t>WNP-RPZP.01.01.02-32-200/09-02/K2</t>
  </si>
  <si>
    <t>a52061646c</t>
  </si>
  <si>
    <t>WND-RPZP.01.01.01-32-298/09</t>
  </si>
  <si>
    <t>RPZP.01.01.01-32-298/09-02</t>
  </si>
  <si>
    <t>WNP-RPZP.01.01.01-32-298/09-02/K01</t>
  </si>
  <si>
    <t>7162f4a327</t>
  </si>
  <si>
    <t>WND-RPZP.01.01.01-32-273/09</t>
  </si>
  <si>
    <t>RPZP.01.01.01-32-273/09-02</t>
  </si>
  <si>
    <t>WNP-RPZP.01.01.01-32-273/09-02/K01</t>
  </si>
  <si>
    <t>ede8dae130</t>
  </si>
  <si>
    <t>RPZP.01.01.01-32-472/10-01</t>
  </si>
  <si>
    <t>WND-RPZP.01.01.01-32-472/10</t>
  </si>
  <si>
    <t>RPZP.01.01.01-32-472/10-01-K01</t>
  </si>
  <si>
    <t>WNP-RPZP.01.01.01-32-472/10-01/K01</t>
  </si>
  <si>
    <t>43e07b2623</t>
  </si>
  <si>
    <t>WND-RPZP.01.01.03-32-009/09</t>
  </si>
  <si>
    <t>RPZP.01.01.03-32-009/09-05-K01</t>
  </si>
  <si>
    <t>WNP-RPZP.01.01.03-32-009/09-05/K1</t>
  </si>
  <si>
    <t>69dd8c76b5</t>
  </si>
  <si>
    <t>WND-RPZP.01.01.02-32-136/10</t>
  </si>
  <si>
    <t>RPZP.01.01.02-32-136/10-01-K01</t>
  </si>
  <si>
    <t>WNP-RPZP.01.01.02-32-136/10-01</t>
  </si>
  <si>
    <t>2f7f809318</t>
  </si>
  <si>
    <t>WND-RPZP.01.01.02-32-135/09</t>
  </si>
  <si>
    <t>RPZP.01.01.02-32-135/09-01-K02</t>
  </si>
  <si>
    <t>WNP-RPZP.01.01.02-32-135/09-01/K1</t>
  </si>
  <si>
    <t>222dce01a9</t>
  </si>
  <si>
    <t>Jolanta Sumara</t>
  </si>
  <si>
    <t>RPZP.01.01.02-32-052/09-02</t>
  </si>
  <si>
    <t>WND-RPZP.01.01.02-32-052/09</t>
  </si>
  <si>
    <t>RPZP.01.01.02-32-052/09-02-K02</t>
  </si>
  <si>
    <t>WNP-RPZP.01.01.02-32-052/09-02/K1</t>
  </si>
  <si>
    <t>44b4d4441a</t>
  </si>
  <si>
    <t>WND-RPZP.06.03.00-32-001/10</t>
  </si>
  <si>
    <t>WNP-RPZP.06.03.00-32-001/10-01/K3</t>
  </si>
  <si>
    <t>4d178ef71d</t>
  </si>
  <si>
    <t>RPZP.04.05.02-32-016/10-01</t>
  </si>
  <si>
    <t>WND-RPZP.04.05.02-32-016/10</t>
  </si>
  <si>
    <t>WNP-RPZP.04.05.02-32-016/10-01/K2</t>
  </si>
  <si>
    <t>8babf165f0</t>
  </si>
  <si>
    <t>WND-RPZP.04.05.02-32-008/10</t>
  </si>
  <si>
    <t>RPZP.04.05.02-32-008/10-04</t>
  </si>
  <si>
    <t>WNP-RPZP.04.05.02-32-008/10-04</t>
  </si>
  <si>
    <t>4ff45f126a</t>
  </si>
  <si>
    <t>WND-RPZP.04.03.00-32-004/09</t>
  </si>
  <si>
    <t>RPZP.04.03.00-32-004/09-03</t>
  </si>
  <si>
    <t>WNP-RPZP.04.03.00-32-004/09-03/K1</t>
  </si>
  <si>
    <t>87f122ed1f</t>
  </si>
  <si>
    <t>WND-RPZP.01.03.01-32-029/09</t>
  </si>
  <si>
    <t>WNP-RPZP.01.03.01-32-029/09-01/K2</t>
  </si>
  <si>
    <t>e9dc8b961d</t>
  </si>
  <si>
    <t>RPZP.01.01.03-32-048/09-04</t>
  </si>
  <si>
    <t>WND-RPZP.01.01.03-32-048/09</t>
  </si>
  <si>
    <t>RPZP.01.01.03-32-048/09-07</t>
  </si>
  <si>
    <t>WNP-RPZP.01.01.03-32-048/09-07/K1</t>
  </si>
  <si>
    <t>96991572f3</t>
  </si>
  <si>
    <t>RPZP.01.01.02-32-221/09-03</t>
  </si>
  <si>
    <t>WND-RPZP.01.01.02-32-221/09</t>
  </si>
  <si>
    <t>RPZP.01.01.02-32-221/09-01</t>
  </si>
  <si>
    <t>WNP-RPZP.01.01.02-32-221/09-01/K2</t>
  </si>
  <si>
    <t>7ba13412a7</t>
  </si>
  <si>
    <t>Potyrała i Spółka S.C. Potyrała Tomasz, Wyrostek Radosław</t>
  </si>
  <si>
    <t>WND-RPZP.01.01.02-32-166/09</t>
  </si>
  <si>
    <t>RPZP.01.01.02-32-166/09-06</t>
  </si>
  <si>
    <t>WNP-RPZP.01.01.02-32-166/09-06/K1</t>
  </si>
  <si>
    <t>c06d75eb30</t>
  </si>
  <si>
    <t>WND-RPZP.01.01.02-32-047/09</t>
  </si>
  <si>
    <t>RPZP.01.01.02-32-047/09-04</t>
  </si>
  <si>
    <t>WNP-RPZP.01.01.02-32-047/09-04/K1</t>
  </si>
  <si>
    <t>afd63bbf28</t>
  </si>
  <si>
    <t>WND-RPZP.01.01.02-32-012/09</t>
  </si>
  <si>
    <t>RPZP.01.01.02-32-012/09-02</t>
  </si>
  <si>
    <t>WNP-RPZP.01.01.02-32-012/09-02/K3</t>
  </si>
  <si>
    <t>7fd0f9932f</t>
  </si>
  <si>
    <t>RPOWZ/1.1.2/2008/008/Sz</t>
  </si>
  <si>
    <t>RPZP.01.01.02-32-008/08-04</t>
  </si>
  <si>
    <t>WNP-RPZP.01.01.02-32-008/08-04/K02</t>
  </si>
  <si>
    <t>3c4b74b18d</t>
  </si>
  <si>
    <t>RPZP.01.01.01-32-156/09-02</t>
  </si>
  <si>
    <t>WND-RPZP.01.01.01-32-156/09</t>
  </si>
  <si>
    <t>RPZP.01.01.01-32-156/09-05</t>
  </si>
  <si>
    <t>WNP-RPZP.01.01.01-32-156/09-05/K02</t>
  </si>
  <si>
    <t>45b8383bf6</t>
  </si>
  <si>
    <t>RPZP.01.01.01-32-279/09-01</t>
  </si>
  <si>
    <t>WND-RPZP.01.01.01-32-279/09</t>
  </si>
  <si>
    <t>RPZP.01.01.01-32-279/09-03-K01</t>
  </si>
  <si>
    <t>WNP-RPZP.01.01.01-32-279/09-03/K1</t>
  </si>
  <si>
    <t>b84ddc7109</t>
  </si>
  <si>
    <t>Laboratorium Protetyczne Barbara Kołosowska. Niepubliczny Zakład Opieki Zdrowotnej Barbara Kołosowska</t>
  </si>
  <si>
    <t>WND-RPZP.01.01.01-32-020/09</t>
  </si>
  <si>
    <t>RPZP.01.01.01-32-020/09-01-K01</t>
  </si>
  <si>
    <t>WNP-RPZP.01.01.01-32-020/09-01/K3</t>
  </si>
  <si>
    <t>4bcfa1b50e</t>
  </si>
  <si>
    <t>WND-RPZP.01.01.01-32-184/10</t>
  </si>
  <si>
    <t>RPZP.01.01.01-32-184/10-02-K01</t>
  </si>
  <si>
    <t>WNP-RPZP.01.01.01-32-184/10-02/K1</t>
  </si>
  <si>
    <t>1674c4d4ff</t>
  </si>
  <si>
    <t>RPZP.06.06.01-32-001/10-01</t>
  </si>
  <si>
    <t>WND-RPZP.05.02.01-32-022/09</t>
  </si>
  <si>
    <t>RPZP.05.02.01-32-022/09-05</t>
  </si>
  <si>
    <t>WNP-RPZP.05.02.01-32-022/09-05</t>
  </si>
  <si>
    <t>d058e1d62b</t>
  </si>
  <si>
    <t>RPZP.02.01.06-32-001/10-03</t>
  </si>
  <si>
    <t>WND-RPZP.02.01.06-32-001/10</t>
  </si>
  <si>
    <t>WNP-RPZP.02.01.06-32-001/10-04/K02</t>
  </si>
  <si>
    <t>14ccf86926</t>
  </si>
  <si>
    <t>RPOWZ/2.1.2/2009/056/K</t>
  </si>
  <si>
    <t>RPZP.02.01.02-32-056/09-05</t>
  </si>
  <si>
    <t>WNP-RPZP.02.01.02-32-056/09-05/K01</t>
  </si>
  <si>
    <t>0533e6c812</t>
  </si>
  <si>
    <t>WND-RPZP.01.01.01-32-560/10</t>
  </si>
  <si>
    <t>RPZP.01.01.01-32-560/10-01</t>
  </si>
  <si>
    <t>WNP-RPZP.01.01.01-32-560/10-01/K1</t>
  </si>
  <si>
    <t>5098776c64</t>
  </si>
  <si>
    <t>WND-RPZP.01.01.01-32-311/09</t>
  </si>
  <si>
    <t>RPZP.01.01.01-32-311/09-05-K02</t>
  </si>
  <si>
    <t>WNP-RPZP.01.01.01-32-311/09-05/K1</t>
  </si>
  <si>
    <t>de420ea431</t>
  </si>
  <si>
    <t>WND-RPZP.01.01.01-32-054/10</t>
  </si>
  <si>
    <t>RPZP.01.01.01-32-054/10-02-K01</t>
  </si>
  <si>
    <t>WNP-RPZP.01.01.01-32-054/10-02/K1</t>
  </si>
  <si>
    <t>acc89fb2b0</t>
  </si>
  <si>
    <t>RPOWZ/6.1.1/2009/009/Sz</t>
  </si>
  <si>
    <t>RPZP.06.01.01-32-009/09-04</t>
  </si>
  <si>
    <t>WNP-RPZP.06.01.01-32-009/09-04/K02</t>
  </si>
  <si>
    <t>9f02c2c416</t>
  </si>
  <si>
    <t>RPZP.02.01.06-32-004/10-04</t>
  </si>
  <si>
    <t>WND-RPZP.02.01.06-32-004/10</t>
  </si>
  <si>
    <t>WNP-RPZP.02.01.06-32-004/10-06/K1</t>
  </si>
  <si>
    <t>ae8ab24152</t>
  </si>
  <si>
    <t>WND-RPZP.02.01.02-32-128/09</t>
  </si>
  <si>
    <t>RPZP.02.01.02-32-128/09-01</t>
  </si>
  <si>
    <t>WNP-RPZP.02.01.02-32-128/09-01/K2</t>
  </si>
  <si>
    <t>c81e29345c</t>
  </si>
  <si>
    <t>RPZP.02.01.02-32-055/09-04</t>
  </si>
  <si>
    <t>RPOWZ/2.1.2/2009/055/K</t>
  </si>
  <si>
    <t>RPZP.02.01.02-32-055/09-06</t>
  </si>
  <si>
    <t>WNP-RPZP.02.01.02-32-055/09-06/K2</t>
  </si>
  <si>
    <t>c156618174</t>
  </si>
  <si>
    <t>WND-RPZP.01.01.01-32-355/09</t>
  </si>
  <si>
    <t>RPZP.01.01.01-32-355/09-02</t>
  </si>
  <si>
    <t>WNP-RPZP.01.01.01-32-355/09-02/K2</t>
  </si>
  <si>
    <t>ad8173f03d</t>
  </si>
  <si>
    <t>RPZP.01.01.01-32-223/09-01</t>
  </si>
  <si>
    <t>WND-RPZP.01.01.01-32-223/09</t>
  </si>
  <si>
    <t>RPZP.01.01.01-32-223/09-04</t>
  </si>
  <si>
    <t>WNP-RPZP.01.01.01-32-223/09-04/K1</t>
  </si>
  <si>
    <t>0013f2b62c</t>
  </si>
  <si>
    <t>WND-RPZP.01.01.01-32-161/10</t>
  </si>
  <si>
    <t>RPZP.01.01.01-32-161/10-03</t>
  </si>
  <si>
    <t>WNP-RPZP.01.01.01-32-161/10-03</t>
  </si>
  <si>
    <t>a16e92f9c1</t>
  </si>
  <si>
    <t>RPZP.01.01.01-32-113/10-02</t>
  </si>
  <si>
    <t>WND-RPZP.01.01.01-32-113/10</t>
  </si>
  <si>
    <t>RPZP.01.01.01-32-113/10-01</t>
  </si>
  <si>
    <t>WNP-RPZP.01.01.01-32-113/10-01/K1</t>
  </si>
  <si>
    <t>e61e3e7dfe</t>
  </si>
  <si>
    <t>WND-RPZP.01.01.02-32-150/09</t>
  </si>
  <si>
    <t>RPZP.01.01.02-32-150/09-01-K01</t>
  </si>
  <si>
    <t>WNP-RPZP.01.01.02-32-150/09-01/K3</t>
  </si>
  <si>
    <t>1065dfd51b</t>
  </si>
  <si>
    <t>WND-RPZP.01.01.01-32-079/09</t>
  </si>
  <si>
    <t>RPZP.01.01.01-32-079/09-01-K01</t>
  </si>
  <si>
    <t>WNP-RPZP.01.01.01-32-079/09-01/K3</t>
  </si>
  <si>
    <t>90e0f09a28</t>
  </si>
  <si>
    <t>WND-RPZP.02.01.02-32-106/09</t>
  </si>
  <si>
    <t>WNP-RPZP.02.01.02-32-106/09-03/K1</t>
  </si>
  <si>
    <t>cac6ca8905</t>
  </si>
  <si>
    <t>WND-RPZP.01.01.03-32-038/09</t>
  </si>
  <si>
    <t>RPZP.01.01.03-32-038/09-05</t>
  </si>
  <si>
    <t>WNP-RPZP.01.01.03-32-038/09-05/K01</t>
  </si>
  <si>
    <t>26c3500703</t>
  </si>
  <si>
    <t>RPZP.01.01.01-32-058/10-02</t>
  </si>
  <si>
    <t>WND-RPZP.01.01.01-32-058/10</t>
  </si>
  <si>
    <t>WNP-RPZP.01.01.01-32-058/10-02/K1</t>
  </si>
  <si>
    <t>c87642c6f0</t>
  </si>
  <si>
    <t>WND-RPZP.01.01.03-32-025/09</t>
  </si>
  <si>
    <t>RPZP.01.01.03-32-025/09-03-K01</t>
  </si>
  <si>
    <t>WNP-RPZP.01.01.03-32-025/09-03</t>
  </si>
  <si>
    <t>e2a7461195</t>
  </si>
  <si>
    <t>WND-RPZP.01.01.01-32-173/09</t>
  </si>
  <si>
    <t>WNP-RPZP.01.01.01-32-173/09-02/K03</t>
  </si>
  <si>
    <t>3ff6d9965f</t>
  </si>
  <si>
    <t>WND-RPZP.01.01.02-32-173/09</t>
  </si>
  <si>
    <t>RPZP.01.01.02-32-173/09-01-K01</t>
  </si>
  <si>
    <t>WNP-RPZP.01.01.02-32-173/09-01/K2</t>
  </si>
  <si>
    <t>10a6f8d211</t>
  </si>
  <si>
    <t>RPZP.05.05.01-32-014/10-01</t>
  </si>
  <si>
    <t>WND-RPZP.01.01.01-32-081/09</t>
  </si>
  <si>
    <t>RPZP.01.01.01-32-081/09-02</t>
  </si>
  <si>
    <t>WNP-RPZP.01.01.01-32-081/09-02/K2</t>
  </si>
  <si>
    <t>2f6f7d0837</t>
  </si>
  <si>
    <t>WND-RPZP.01.01.02-32-207/09</t>
  </si>
  <si>
    <t>RPZP.01.01.02-32-207/09-03-K01</t>
  </si>
  <si>
    <t>WNP-RPZP.01.01.02-32-207/09-03/K3</t>
  </si>
  <si>
    <t>d1ac8f0c85</t>
  </si>
  <si>
    <t>WND-RPZP.01.01.02-32-204/09</t>
  </si>
  <si>
    <t>WNP-RPZP.01.01.02-32-204/09-02/K1</t>
  </si>
  <si>
    <t>d958ba580b</t>
  </si>
  <si>
    <t>WND-RPZP.01.01.01-32-356/09</t>
  </si>
  <si>
    <t>WNP-RPZP.01.01.01-32-356/09-01/K4</t>
  </si>
  <si>
    <t>93e1d01b15</t>
  </si>
  <si>
    <t>WND-RPZP.01.01.01-32-066/09</t>
  </si>
  <si>
    <t>RPZP.01.01.01-32-066/09-02</t>
  </si>
  <si>
    <t>WNP-RPZP.01.01.01-32-066/09-02/K3</t>
  </si>
  <si>
    <t>603691a6f9</t>
  </si>
  <si>
    <t>WND-RPZP.01.03.01-32-011/11</t>
  </si>
  <si>
    <t>WNP-RPZP.01.03.01-32-011/11-01/K1</t>
  </si>
  <si>
    <t>6549cb8fa6</t>
  </si>
  <si>
    <t>WND-RPZP.01.01.02-32-084/09</t>
  </si>
  <si>
    <t>RPZP.01.01.02-32-084/09-05</t>
  </si>
  <si>
    <t>WNP-RPZP.01.01.02-32-084/09-05</t>
  </si>
  <si>
    <t>79a841abca</t>
  </si>
  <si>
    <t>WND-RPZP.01.01.02-32-081/10</t>
  </si>
  <si>
    <t>WNP-RPZP.01.01.02-32-081/10-01/K01</t>
  </si>
  <si>
    <t>96083d5a34</t>
  </si>
  <si>
    <t>WND-RPZP.01.01.01-32-314/09</t>
  </si>
  <si>
    <t>RPZP.01.01.01-32-314/09-01-K01</t>
  </si>
  <si>
    <t>WNP-RPZP.01.01.01-32-314/09-01/K02</t>
  </si>
  <si>
    <t>0441c5634e</t>
  </si>
  <si>
    <t>WND-RPZP.01.01.03-32-022/10</t>
  </si>
  <si>
    <t>RPZP.01.01.03-32-022/10-03</t>
  </si>
  <si>
    <t>WNP-RPZP.01.01.03-32-022/10-03/K01</t>
  </si>
  <si>
    <t>cf9d5550c9</t>
  </si>
  <si>
    <t>RPOWZ/1.1.1/2008/121/Sz</t>
  </si>
  <si>
    <t>RPZP.01.01.01-32-121/08-10-K01</t>
  </si>
  <si>
    <t>WNP-RPZP.01.01.01-32-121/08-10/K01</t>
  </si>
  <si>
    <t>24efcf8ff4</t>
  </si>
  <si>
    <t>WND-RPZP.01.01.03-32-099/10</t>
  </si>
  <si>
    <t>RPZP.01.01.03-32-099/10-01</t>
  </si>
  <si>
    <t>WNP-RPZP.01.01.03-32-099/10-01/K02</t>
  </si>
  <si>
    <t>9db904e648</t>
  </si>
  <si>
    <t>WND-RPZP.01.01.03-32-069/09</t>
  </si>
  <si>
    <t>RPZP.01.01.03-32-069/09-03</t>
  </si>
  <si>
    <t>WNP-RPZP.01.01.03-32-069/09-03/K3</t>
  </si>
  <si>
    <t>f6b3ae4d8f</t>
  </si>
  <si>
    <t>RPZP.01.01.02-32-007/08-02</t>
  </si>
  <si>
    <t>RPOWZ/1.1.2/2008/007/Sz</t>
  </si>
  <si>
    <t>WNP-RPZP.01.01.02-32-007/08-02/K04</t>
  </si>
  <si>
    <t>9f9b4a7ee6</t>
  </si>
  <si>
    <t>Spółdzielnia Sanatoryjno-Wypoczynkowa „LECH” Sanatorium i Szpital Uzdrowiskowy w Kołobrzegu</t>
  </si>
  <si>
    <t>WND-RPZP.01.01.01-32-285/10</t>
  </si>
  <si>
    <t>RPZP.01.01.01-32-285/10-02-K01</t>
  </si>
  <si>
    <t>WNP-RPZP.01.01.01-32-285/10-02/K1</t>
  </si>
  <si>
    <t>359bd49f2d</t>
  </si>
  <si>
    <t>WND-RPZP.01.03.01-32-011/09</t>
  </si>
  <si>
    <t>WNP-RPZP.01.03.01-32-011/09-01</t>
  </si>
  <si>
    <t>c71aa85e95</t>
  </si>
  <si>
    <t>RPOWZ/1.1.1/2008/080/Sz</t>
  </si>
  <si>
    <t>RPZP.01.01.01-32-080/08-04</t>
  </si>
  <si>
    <t>WNP-RPZP.01.01.01-32-080/08-04/K2</t>
  </si>
  <si>
    <t>04a9b3bd25</t>
  </si>
  <si>
    <t>WND-RPZP.01.01.02-32-213/09</t>
  </si>
  <si>
    <t>RPZP.01.01.02-32-213/09-07</t>
  </si>
  <si>
    <t>WNP-RPZP.01.01.02-32-213/09-07/K1</t>
  </si>
  <si>
    <t>bc9ed7c7b3</t>
  </si>
  <si>
    <t>RPZP.01.01.02-32-170/09-02</t>
  </si>
  <si>
    <t>WND-RPZP.01.01.02-32-170/09</t>
  </si>
  <si>
    <t>WNP-RPZP.01.01.02-32-170/09-02/K02</t>
  </si>
  <si>
    <t>a0d763c951</t>
  </si>
  <si>
    <t>"MALDROBUD" Wiesława Malinowicz i Edward Malinowicz Spółka Jawna</t>
  </si>
  <si>
    <t>WND-RPZP.01.01.01-32-214/09</t>
  </si>
  <si>
    <t>RPZP.01.01.01-32-214/09-08</t>
  </si>
  <si>
    <t>WNP-RPZP.01.01.01-32-214/09-08/K1</t>
  </si>
  <si>
    <t>9c1f32ec7d</t>
  </si>
  <si>
    <t>WND-RPZP.01.03.01-32-005/09</t>
  </si>
  <si>
    <t>RPZP.01.03.01-32-005/09-05</t>
  </si>
  <si>
    <t>WNP-RPZP.01.03.01-32-005/09-05</t>
  </si>
  <si>
    <t>e46156320e</t>
  </si>
  <si>
    <t>WND-RPZP.01.01.03-32-121/10</t>
  </si>
  <si>
    <t>WNP-RPZP.01.01.03-32-121/10-03</t>
  </si>
  <si>
    <t>3aa5e47ef2</t>
  </si>
  <si>
    <t>WND-RPZP.02.01.06-32-003/10</t>
  </si>
  <si>
    <t>RPZP.02.01.06-32-003/10-02-K01</t>
  </si>
  <si>
    <t>WNP-RPZP.02.01.06-32-003/10-02</t>
  </si>
  <si>
    <t>a39fb29d24</t>
  </si>
  <si>
    <t>RPZP.06.02.02-32-001/10-02</t>
  </si>
  <si>
    <t>WND-RPZP.06.02.02-32-001/10</t>
  </si>
  <si>
    <t>RPZP.06.02.02-32-001/10-09</t>
  </si>
  <si>
    <t>WNP-RPZP.06.02.02-32-001/10-09</t>
  </si>
  <si>
    <t>d66eb60e30</t>
  </si>
  <si>
    <t>WND-RPZP.01.01.02-32-136/09</t>
  </si>
  <si>
    <t>WNP-RPZP.01.01.02-32-136/09-03/K2</t>
  </si>
  <si>
    <t>992c67130d</t>
  </si>
  <si>
    <t>RPOWZ/1.1.2/2008/105/Sz</t>
  </si>
  <si>
    <t>RPZP.01.01.02-32-105/08-09</t>
  </si>
  <si>
    <t>WNP-RPZP.01.01.02-32-105/08-09/K03</t>
  </si>
  <si>
    <t>610f4701eb</t>
  </si>
  <si>
    <t>WND-RPZP.01.01.01-32-304/10</t>
  </si>
  <si>
    <t>WNP-RPZP.01.01.01-32-304/10-02/K01</t>
  </si>
  <si>
    <t>652935dcce</t>
  </si>
  <si>
    <t>WND-RPZP.01.01.01-32-150/09</t>
  </si>
  <si>
    <t>WNP-RPZP.01.01.01-32-150/09-03/K1</t>
  </si>
  <si>
    <t>33a228f210</t>
  </si>
  <si>
    <t>WND-RPZP.01.01.01-32-203/09</t>
  </si>
  <si>
    <t>RPZP.01.01.01-32-203/09-04</t>
  </si>
  <si>
    <t>WNP-RPZP.01.01.01-32-203/09-04</t>
  </si>
  <si>
    <t>5509893be1</t>
  </si>
  <si>
    <t>RPOWZ/2.1.2/2009/010/SZ</t>
  </si>
  <si>
    <t>RPZP.02.01.02-32-010/09-08</t>
  </si>
  <si>
    <t>WNP-RPZP.02.01.02-32-010/09-08/K2</t>
  </si>
  <si>
    <t>c1900bb46c</t>
  </si>
  <si>
    <t>WND-RPZP.01.01.01-32-258/09</t>
  </si>
  <si>
    <t>RPZP.01.01.01-32-258/09-05</t>
  </si>
  <si>
    <t>WNP-RPZP.01.01.01-32-258/09-05/K1</t>
  </si>
  <si>
    <t>7033431c9e</t>
  </si>
  <si>
    <t>WND-RPZP.01.03.02-32-039/11</t>
  </si>
  <si>
    <t>WNP-RPZP.01.03.02-32-039/11-01</t>
  </si>
  <si>
    <t>1d05603001</t>
  </si>
  <si>
    <t>WND-RPZP.01.03.02-32-005/09</t>
  </si>
  <si>
    <t>RPZP.01.03.02-32-005/09-01</t>
  </si>
  <si>
    <t>WNP-RPZP.01.03.02-32-005/09-01/K3</t>
  </si>
  <si>
    <t>5e1bd8e4fc</t>
  </si>
  <si>
    <t>WND-RPZP.07.01.02-32-011/10</t>
  </si>
  <si>
    <t>RPZP.07.01.02-32-011/10-03</t>
  </si>
  <si>
    <t>WNP-RPZP.07.01.02-32-011/10-03/K01</t>
  </si>
  <si>
    <t>f782c2fa39</t>
  </si>
  <si>
    <t>WND-RPZP.07.01.02-32-010/09</t>
  </si>
  <si>
    <t>RPZP.07.01.02-32-010/09-02</t>
  </si>
  <si>
    <t>WNP-RPZP.07.01.02-32-010/09-02/K04</t>
  </si>
  <si>
    <t>ac8db6829e</t>
  </si>
  <si>
    <t>WND-RPZP.02.01.02-32-137/09</t>
  </si>
  <si>
    <t>WNP-RPZP.02.01.02-32-137/09-03/K3</t>
  </si>
  <si>
    <t>5549a4d850</t>
  </si>
  <si>
    <t>WND-RPZP.01.01.02-32-070/09</t>
  </si>
  <si>
    <t>RPZP.01.01.02-32-070/09-05</t>
  </si>
  <si>
    <t>WNP-RPZP.01.01.02-32-070/09-05/K1</t>
  </si>
  <si>
    <t>ac0907593e</t>
  </si>
  <si>
    <t>WND-RPZP.01.01.01-32-186/10</t>
  </si>
  <si>
    <t>RPZP.01.01.01-32-186/10-01</t>
  </si>
  <si>
    <t>WNP-RPZP.01.01.01-32-186/10-01/K03</t>
  </si>
  <si>
    <t>1da02b7f0a</t>
  </si>
  <si>
    <t>WND-RPZP.01.01.02-32-231/10</t>
  </si>
  <si>
    <t>WNP-RPZP.01.01.02-32-231/10-01/K1</t>
  </si>
  <si>
    <t>37dd35db2c</t>
  </si>
  <si>
    <t>WND-RPZP.01.01.01-32-192/10</t>
  </si>
  <si>
    <t>WNP-RPZP.01.01.01-32-192/10-03</t>
  </si>
  <si>
    <t>0d3aff2847</t>
  </si>
  <si>
    <t>RPZP.07.03.02-32-011/09-02</t>
  </si>
  <si>
    <t>WND-RPZP.07.03.02-32-011/09</t>
  </si>
  <si>
    <t>RPZP.07.03.02-32-011/09-01</t>
  </si>
  <si>
    <t>WNP-RPZP.07.03.02-32-011/09-01/K02</t>
  </si>
  <si>
    <t>0f071d1e32</t>
  </si>
  <si>
    <t>SAMODZIELNY PUBLICZNY SZPITAL POWIATOWY W GOLENIOWIE</t>
  </si>
  <si>
    <t>WND-RPZP.01.01.02-32-187/09</t>
  </si>
  <si>
    <t>RPZP.01.01.02-32-187/09-04</t>
  </si>
  <si>
    <t>WNP-RPZP.01.01.02-32-187/09-04</t>
  </si>
  <si>
    <t>b246b1fd7d</t>
  </si>
  <si>
    <t>RPZP.01.01.01-32-098/10-02</t>
  </si>
  <si>
    <t>WND-RPZP.01.01.01-32-098/10</t>
  </si>
  <si>
    <t>WNP-RPZP.01.01.01-32-098/10-03/K1</t>
  </si>
  <si>
    <t>332e7f0337</t>
  </si>
  <si>
    <t>Niepubliczny Specjalistyczny Zakład Opieki Zdrowotnej „Ars Dentica” Joanna Szajnar</t>
  </si>
  <si>
    <t>WND-RPZP.01.03.01-32-013/09</t>
  </si>
  <si>
    <t>RPZP.01.03.01-32-013/09-01</t>
  </si>
  <si>
    <t>WNP-RPZP.01.03.01-32-013/09-01/K1</t>
  </si>
  <si>
    <t>345b267146</t>
  </si>
  <si>
    <t>RPZP.07.03.01-32-003/09-04</t>
  </si>
  <si>
    <t>WND-RPZP07.03.01-32-003/09</t>
  </si>
  <si>
    <t>RPZP.07.03.01-32-003/09-12</t>
  </si>
  <si>
    <t>WNP-RPZP.07.03.01-32-003/09-12/K3</t>
  </si>
  <si>
    <t>4f92ed9334</t>
  </si>
  <si>
    <t>RPOWZ/5.1.1/2009/044/Sz</t>
  </si>
  <si>
    <t>RPZP.05.01.01-32-044/09-09</t>
  </si>
  <si>
    <t>WNP-RPZP.05.01.01-32-044/09-09/K01</t>
  </si>
  <si>
    <t>00e195df2a</t>
  </si>
  <si>
    <t>WND-RPZP.02.01.02-32-109/09</t>
  </si>
  <si>
    <t>RPZP.02.01.02-32-109/09-04</t>
  </si>
  <si>
    <t>WNP-RPZP.02.01.02-32-109/09-04/K2</t>
  </si>
  <si>
    <t>8e37b0b607</t>
  </si>
  <si>
    <t>WND-RPZP.01.01.01-32-204/09</t>
  </si>
  <si>
    <t>RPZP.01.01.01-32-204/09-05</t>
  </si>
  <si>
    <t>WNP-RPZP.01.01.01-32-204/09-05/K1</t>
  </si>
  <si>
    <t>5c2db40f88</t>
  </si>
  <si>
    <t>WND-RPZP.01.01.01-32-065/09</t>
  </si>
  <si>
    <t>WNP-RPZP.01.01.01-32-065/09-04/K3</t>
  </si>
  <si>
    <t>4328039f73</t>
  </si>
  <si>
    <t>WND-RPZP.02.01.01-32-004/09</t>
  </si>
  <si>
    <t>RPZP.02.01.01-32-004/09-09</t>
  </si>
  <si>
    <t>WNP-RPZP.02.01.01-32-004/09-09</t>
  </si>
  <si>
    <t>2da672907f</t>
  </si>
  <si>
    <t>WND-RPZP.01.01.01-32-094/09</t>
  </si>
  <si>
    <t>RPZP.01.01.01-32-094/09-05</t>
  </si>
  <si>
    <t>WNP-RPZP.01.01.01-32-094/09-05/K2</t>
  </si>
  <si>
    <t>6d512da2f0</t>
  </si>
  <si>
    <t>WND-RPZP.07.01.01-32-001/09</t>
  </si>
  <si>
    <t>RPZP.07.01.01-32-001/09-11</t>
  </si>
  <si>
    <t>WNP-RPZP.07.01.01-32-001/09-11/K02</t>
  </si>
  <si>
    <t>86fe27d7d0</t>
  </si>
  <si>
    <t>WND-RPZP.02.01.02-32-158/09</t>
  </si>
  <si>
    <t>RPZP.02.01.02-32-158/09-04</t>
  </si>
  <si>
    <t>WNP-RPZP.02.01.02-32-158/09-04</t>
  </si>
  <si>
    <t>51f184db54</t>
  </si>
  <si>
    <t>WND-RPZP.01.01.03-32-022/09</t>
  </si>
  <si>
    <t>RPZP.01.01.03-32-022/09-04</t>
  </si>
  <si>
    <t>WNP-RPZP.01.01.03-32-022/09-04/K01</t>
  </si>
  <si>
    <t>5a7693128f</t>
  </si>
  <si>
    <t>RPOWZ/1.1.2/2008/044/Sz</t>
  </si>
  <si>
    <t>WNP-RPZP.01.01.02-32-044/08-02/K2</t>
  </si>
  <si>
    <t>a0df8394dc</t>
  </si>
  <si>
    <t>WND-RPZP.01.01.01-32-264/09</t>
  </si>
  <si>
    <t>RPZP.01.01.01-32-264/09-03</t>
  </si>
  <si>
    <t>WNP-RPZP.01.01.01-32-264/09-03/K01</t>
  </si>
  <si>
    <t>1b56fc260e</t>
  </si>
  <si>
    <t>WND-RPZP.01.01.01-32-186/09</t>
  </si>
  <si>
    <t>WNP-RPZP.01.01.01-32-186/09-04/K1</t>
  </si>
  <si>
    <t>848b134355</t>
  </si>
  <si>
    <t>RPZP.07.04.00-32-001/10-01</t>
  </si>
  <si>
    <t>WND-RPZP.07.04.00-32-001/10</t>
  </si>
  <si>
    <t>RPZP.07.04.00-32-001/10-04-K01</t>
  </si>
  <si>
    <t>WNP-RPZP.07.04.00-32-001/10-04/K03</t>
  </si>
  <si>
    <t>7f3c32d702</t>
  </si>
  <si>
    <t>RPZP.01.01.01-32-354/10-01</t>
  </si>
  <si>
    <t>WND-RPZP.01.01.01-32-354/10</t>
  </si>
  <si>
    <t>RPZP.01.01.01-32-354/10-01-K01</t>
  </si>
  <si>
    <t>WNP-RPZP.01.01.01-32-354/10-01/K3</t>
  </si>
  <si>
    <t>aac17a742a</t>
  </si>
  <si>
    <t>Omega Paweł Kalbarczyk</t>
  </si>
  <si>
    <t>RPOWZ/1.3.1/2008/018/Sz</t>
  </si>
  <si>
    <t>RPZP.01.03.01-32-018/08-03</t>
  </si>
  <si>
    <t>WNP-RPZP.01.03.01-32-018/08-03/K3</t>
  </si>
  <si>
    <t>59bfbd148f</t>
  </si>
  <si>
    <t>WND-RPZP.01.01.02-32-224/09</t>
  </si>
  <si>
    <t>RPZP.01.01.02-32-224/09-05</t>
  </si>
  <si>
    <t>WNP-RPZP.01.01.02-32-224/09-05/K1</t>
  </si>
  <si>
    <t>ef7064c089</t>
  </si>
  <si>
    <t>RPZP.01.01.02-32-105/09-04</t>
  </si>
  <si>
    <t>WND-RPZP.01.01.02-32-105/09</t>
  </si>
  <si>
    <t>WNP-RPZP.01.01.02-32-105/09-04/K1</t>
  </si>
  <si>
    <t>bbe34a330b</t>
  </si>
  <si>
    <t>WND-RPZP.01.01.01-32-171/10</t>
  </si>
  <si>
    <t>WNP-RPZP.01.01.01-32-171/10-02/K1</t>
  </si>
  <si>
    <t>cd994f25da</t>
  </si>
  <si>
    <t>WND-RPZP.01.01.01-32-003/10</t>
  </si>
  <si>
    <t>RPZP.01.01.01-32-003/10-04</t>
  </si>
  <si>
    <t>WNP-RPZP.01.01.01-32-003/10-04</t>
  </si>
  <si>
    <t>99e762ae42</t>
  </si>
  <si>
    <t>WND-RPZP.01.01.02-32-106/09</t>
  </si>
  <si>
    <t>RPZP.01.01.02-32-106/09-01</t>
  </si>
  <si>
    <t>WNP-RPZP.01.01.02-32-106/09-01/K03</t>
  </si>
  <si>
    <t>0133992f2f</t>
  </si>
  <si>
    <t>WND-RPZP.01.01.01-32-271/09</t>
  </si>
  <si>
    <t>RPZP.01.01.01-32-271/09-01</t>
  </si>
  <si>
    <t>WNP-RPZP.01.01.01-32-271/09-01/K03</t>
  </si>
  <si>
    <t>b30f3ecefe</t>
  </si>
  <si>
    <t>WND-RPZP.04.05.02-32-013/10</t>
  </si>
  <si>
    <t>RPZP.04.05.02-32-013/10-01</t>
  </si>
  <si>
    <t>WNP-RPZP.04.05.02-32-013/10-01/K1</t>
  </si>
  <si>
    <t>092959d788</t>
  </si>
  <si>
    <t>WND-RPZP.01.01.03-32-001/09</t>
  </si>
  <si>
    <t>RPZP.01.01.03-32-001/09-03</t>
  </si>
  <si>
    <t>WNP-RPZP.01.01.03-32-001/09-03/K2</t>
  </si>
  <si>
    <t>feab03561c</t>
  </si>
  <si>
    <t>WND-RPZP.04.05.02-32-034/10</t>
  </si>
  <si>
    <t>WNP-RPZP.04.05.02-32-034/10-02/K01</t>
  </si>
  <si>
    <t>9bf90a40f1</t>
  </si>
  <si>
    <t>WND-RPZP.04.02.00-32-009/10</t>
  </si>
  <si>
    <t>RPZP.04.02.00-32-009/10-02</t>
  </si>
  <si>
    <t>WNP-RPZP.04.02.00-32-009/10-02</t>
  </si>
  <si>
    <t>10fee2ba82</t>
  </si>
  <si>
    <t>WND-RPZP.01.01.02-32-007/09</t>
  </si>
  <si>
    <t>RPZP.01.01.02-32-007/09-03</t>
  </si>
  <si>
    <t>WNP-RPZP.01.01.02-32-007/09-03/K1</t>
  </si>
  <si>
    <t>7dfe88be24</t>
  </si>
  <si>
    <t>RPZP.01.01.01-32-267/10-02</t>
  </si>
  <si>
    <t>WND-RPZP.01.01.01-32-267/10</t>
  </si>
  <si>
    <t>RPZP.01.01.01-32-267/10-02-K01</t>
  </si>
  <si>
    <t>WNP-RPZP.01.01.01-32-267/10-02/K02</t>
  </si>
  <si>
    <t>a6496050c7</t>
  </si>
  <si>
    <t>Alpol- Adrian Małachowski</t>
  </si>
  <si>
    <t>WND-RPZP.01.01.01-32-101/10</t>
  </si>
  <si>
    <t>RPZP.01.01.01-32-101/10-02</t>
  </si>
  <si>
    <t>WNP-RPZP.01.01.01-32-101/10-02/K02</t>
  </si>
  <si>
    <t>1d48ce31c3</t>
  </si>
  <si>
    <t>RPZP.01.01.02-32-054/09-02</t>
  </si>
  <si>
    <t>WND-RPZP.01.01.02-32-054/09</t>
  </si>
  <si>
    <t>RPZP.01.01.02-32-054/09-01</t>
  </si>
  <si>
    <t>WNP-RPZP.01.01.02-32-054/09-01/K03</t>
  </si>
  <si>
    <t>1ac0cdcd40</t>
  </si>
  <si>
    <t>WND-RPZP.01.01.01-32-322/09</t>
  </si>
  <si>
    <t>RPZP.01.01.01-32-322/09-03</t>
  </si>
  <si>
    <t>WNP-RPZP.01.01.01-32-322/09-03/K02</t>
  </si>
  <si>
    <t>4a41b99250</t>
  </si>
  <si>
    <t>WND-RPZP.01.03.02-32-025/10</t>
  </si>
  <si>
    <t>RPZP.01.03.02-32-025/10-01</t>
  </si>
  <si>
    <t>WNP-RPZP.01.03.02-32-025/10-01/K2</t>
  </si>
  <si>
    <t>c18ed72460</t>
  </si>
  <si>
    <t>WND-RPZP.01.01.01-32-038/09</t>
  </si>
  <si>
    <t>RPZP.01.01.01-32-038/09-03</t>
  </si>
  <si>
    <t>WNP-RPZP.01.01.01-32-038/09-03/K02</t>
  </si>
  <si>
    <t>6c470fa467</t>
  </si>
  <si>
    <t>WND-RPZP.07.01.02-32-003/10</t>
  </si>
  <si>
    <t>RPZP.07.01.02-32-003/10-02</t>
  </si>
  <si>
    <t>WNP-RPZP.07.01.02-32-003/10-02/K01</t>
  </si>
  <si>
    <t>a549612353</t>
  </si>
  <si>
    <t>WND-RPZP.01.03.02-32-038/10</t>
  </si>
  <si>
    <t>RPZP.01.03.02-32-038/10-01</t>
  </si>
  <si>
    <t>WNP-RPZP.01.03.02-32-038/10-01/K03</t>
  </si>
  <si>
    <t>1e67471b9e</t>
  </si>
  <si>
    <t>2012-01-23</t>
  </si>
  <si>
    <t>WND-RPZP.01.01.03-32-010/09</t>
  </si>
  <si>
    <t>RPZP.01.01.03-32-010/09-05</t>
  </si>
  <si>
    <t>WNP-RPZP.01.01.03-32-010/09-05/K03</t>
  </si>
  <si>
    <t>585eb5dd45</t>
  </si>
  <si>
    <t>RPZP.01.01.02-32-061/08-02</t>
  </si>
  <si>
    <t>RPOWZ/1.1.2/2008/061/Sz</t>
  </si>
  <si>
    <t>WNP-RPZP.01.01.02-32-061/08-03/K2</t>
  </si>
  <si>
    <t>e54f72505f</t>
  </si>
  <si>
    <t>WND-RPZP.01.01.01-32-326/10</t>
  </si>
  <si>
    <t>RPZP.01.01.01-32-326/10-02</t>
  </si>
  <si>
    <t>WNP-RPZP.01.01.01-32-326/10-02/K2</t>
  </si>
  <si>
    <t>6ab567f709</t>
  </si>
  <si>
    <t>WND-RPZP.01.01.01-32-146/10</t>
  </si>
  <si>
    <t>WNP-RPZP.01.01.01-32-146/10-02</t>
  </si>
  <si>
    <t>8e1d3ede6e</t>
  </si>
  <si>
    <t>WND-RPZP.01.01.02-32-019/09</t>
  </si>
  <si>
    <t>RPZP.01.01.02-32-019/09-04</t>
  </si>
  <si>
    <t>WNP-RPZP.01.01.02-32-019/09-04/K01</t>
  </si>
  <si>
    <t>2f8896edb9</t>
  </si>
  <si>
    <t>WND-RPZP.01.01.02-32-163/09</t>
  </si>
  <si>
    <t>RPZP.01.01.02-32-163/09-02</t>
  </si>
  <si>
    <t>WNP-RPZP.01.01.02-32-163/09-02/K2</t>
  </si>
  <si>
    <t>6b8116cde0</t>
  </si>
  <si>
    <t>RPZP.01.01.02-32-129/09-02</t>
  </si>
  <si>
    <t>WND-RPZP.01.01.02-32-129/09</t>
  </si>
  <si>
    <t>WNP-RPZP.01.01.02-32-129/09-02/K04</t>
  </si>
  <si>
    <t>6565a205c5</t>
  </si>
  <si>
    <t>Społem Powszechna Spółdzielnia Spożywców "Jedność"</t>
  </si>
  <si>
    <t>6710101707</t>
  </si>
  <si>
    <t>WND-RPZP.04.05.02-32-007/10</t>
  </si>
  <si>
    <t>RPZP.04.05.02-32-007/10-02</t>
  </si>
  <si>
    <t>WNP-RPZP.04.05.02-32-007/10-02/K01</t>
  </si>
  <si>
    <t>ed086f758a</t>
  </si>
  <si>
    <t>WND-RPZP.01.03.02-32-033/10</t>
  </si>
  <si>
    <t>WNP-RPZP.01.03.02-32-033/10-01/K02</t>
  </si>
  <si>
    <t>a39d3c67fd</t>
  </si>
  <si>
    <t>WND-RPZP.01.01.02-32-132/09</t>
  </si>
  <si>
    <t>RPZP.01.01.02-32-132/09-03</t>
  </si>
  <si>
    <t>WNP-RPZP.01.01.02-32-132/09-03</t>
  </si>
  <si>
    <t>ba81dffb5e</t>
  </si>
  <si>
    <t>WND-RPZP.01.01.01-32-335/09</t>
  </si>
  <si>
    <t>RPZP.01.01.01-32-335/09-06</t>
  </si>
  <si>
    <t>WNP-RPZP.01.01.01-32-335/09-06</t>
  </si>
  <si>
    <t>baa9e069be</t>
  </si>
  <si>
    <t>WND-RPZP.01.03.01-32-018/09</t>
  </si>
  <si>
    <t>RPZP.01.03.01-32-018/09-03</t>
  </si>
  <si>
    <t>WNP-RPZP.01.03.01-32-018/09-03</t>
  </si>
  <si>
    <t>27b4d3034a</t>
  </si>
  <si>
    <t>WND-RPZP.01.01.02-32-033/09</t>
  </si>
  <si>
    <t>RPZP.01.01.02-32-033/09-05</t>
  </si>
  <si>
    <t>WNP-RPZP.01.01.02-32-033/09-05/K02</t>
  </si>
  <si>
    <t>5717bcd950</t>
  </si>
  <si>
    <t>WND-RPZP.01.03.02-32-038/11</t>
  </si>
  <si>
    <t>WNP-RPZP.01.03.02-32-038/11-01/K01</t>
  </si>
  <si>
    <t>7862f858ba</t>
  </si>
  <si>
    <t>WND-RPZP.01.03.02-32-037/11</t>
  </si>
  <si>
    <t>WNP-RPZP.01.03.02-32-037/11-01/K01</t>
  </si>
  <si>
    <t>f696c96b24</t>
  </si>
  <si>
    <t>WND-RPZP.01.01.01-32-247/10</t>
  </si>
  <si>
    <t>RPZP.01.01.01-32-247/10-04</t>
  </si>
  <si>
    <t>WNP-RPZP.01.01.01-32-247/10-04</t>
  </si>
  <si>
    <t>e47df3a06a</t>
  </si>
  <si>
    <t>WND-RPZP.01.03.02-32-030/11</t>
  </si>
  <si>
    <t>WNP-RPZP.01.03.02-32-030/11-01/K01</t>
  </si>
  <si>
    <t>469268519c</t>
  </si>
  <si>
    <t>WND-RPZP.01.03.02-32-019/11</t>
  </si>
  <si>
    <t>WNP-RPZP.01.03.02-32-019/11-01/K01</t>
  </si>
  <si>
    <t>275e215299</t>
  </si>
  <si>
    <t>WND-RPZP.01.03.02-32-007/11</t>
  </si>
  <si>
    <t>WNP-RPZP.01.03.02-32-007/11-01/K02</t>
  </si>
  <si>
    <t>299a6912f4</t>
  </si>
  <si>
    <t>WND-RPZP.01.01.01-32-155/09</t>
  </si>
  <si>
    <t>RPZP.01.01.01-32-155/09-02</t>
  </si>
  <si>
    <t>WNP-RPZP.01.01.01-32-155/09-02/K2</t>
  </si>
  <si>
    <t>23f551ad04</t>
  </si>
  <si>
    <t>WND-RPZP.01.01.01-32-139/09</t>
  </si>
  <si>
    <t>RPZP.01.01.01-32-139/09-02</t>
  </si>
  <si>
    <t>WNP-RPZP.01.01.01-32-139/09-02/K01</t>
  </si>
  <si>
    <t>d07bc10424</t>
  </si>
  <si>
    <t>RPZP.01.01.03-32-051/09-04</t>
  </si>
  <si>
    <t>WND-RPZP.01.01.03-32-051/09</t>
  </si>
  <si>
    <t>RPZP.01.01.03-32-051/09-07</t>
  </si>
  <si>
    <t>WNP-RPZP.01.01.03-32-051/09-07/K01</t>
  </si>
  <si>
    <t>2fd80b811f</t>
  </si>
  <si>
    <t>WND-RPZP.01.01.01-32-287/09</t>
  </si>
  <si>
    <t>WNP-RPZP.01.01.01-32-287/09-02/K2</t>
  </si>
  <si>
    <t>c3e644b679</t>
  </si>
  <si>
    <t>WND-RPZP.01.01.03-32-028/09</t>
  </si>
  <si>
    <t>RPZP.01.01.03-32-028/09-02</t>
  </si>
  <si>
    <t>WNP-RPZP.01.01.03-32-028/09-02/K02</t>
  </si>
  <si>
    <t>8b7b0f6d1b</t>
  </si>
  <si>
    <t>WND-RPZP.01.03.02-32-015/11</t>
  </si>
  <si>
    <t>WNP-RPZP.01.03.02-32-015/11-01/K01</t>
  </si>
  <si>
    <t>3db291f8d0</t>
  </si>
  <si>
    <t>WND-RPZP.01.01.01-32-339/09</t>
  </si>
  <si>
    <t>RPZP.01.01.01-32-339/09-06</t>
  </si>
  <si>
    <t>WNP-RPZP.01.01.01-32-339/09-06/K2</t>
  </si>
  <si>
    <t>7f23ce5b67</t>
  </si>
  <si>
    <t>WND-RPZP.01.01.03-32-043/09</t>
  </si>
  <si>
    <t>WNP-RPZP.01.01.03-32-043/09-02/K03</t>
  </si>
  <si>
    <t>6ddae85325</t>
  </si>
  <si>
    <t>WND-RPZP.01.01.01-32-237/10</t>
  </si>
  <si>
    <t>RPZP.01.01.01-32-237/10-02</t>
  </si>
  <si>
    <t>WNP-RPZP.01.01.01-32-237/10-02/K02</t>
  </si>
  <si>
    <t>907f94896c</t>
  </si>
  <si>
    <t>WND-RPZP.01.03.02-32-012/11</t>
  </si>
  <si>
    <t>RPZP.01.03.02-32-012/11-01</t>
  </si>
  <si>
    <t>WNP-RPZP.01.03.02-32-012/11-01/K01</t>
  </si>
  <si>
    <t>9a990f9d07</t>
  </si>
  <si>
    <t>WND-RPZP.01.01.01-32-023/10</t>
  </si>
  <si>
    <t>RPZP.01.01.01-32-023/10-01</t>
  </si>
  <si>
    <t>WNP-RPZP.01.01.01-32-023/10-01/K02</t>
  </si>
  <si>
    <t>0e440c3918</t>
  </si>
  <si>
    <t>WND-RPZP.01.01.01-32-011/10</t>
  </si>
  <si>
    <t>WNP-RPZP.01.01.01-32-011/10-01/K01</t>
  </si>
  <si>
    <t>b4dffaf1fd</t>
  </si>
  <si>
    <t>WND-RPZP.01.01.01-32-280/09</t>
  </si>
  <si>
    <t>RPZP.01.01.01-32-280/09-03</t>
  </si>
  <si>
    <t>WNP-RPZP.01.01.01-32-280/09-03/K2</t>
  </si>
  <si>
    <t>4dbdf45390</t>
  </si>
  <si>
    <t>RPZP.01.01.01-32-092/10-01</t>
  </si>
  <si>
    <t>WND-RPZP.01.01.01-32-092/10</t>
  </si>
  <si>
    <t>WNP-RPZP.01.01.01-32-092/10-01/K02</t>
  </si>
  <si>
    <t>097ab8aa92</t>
  </si>
  <si>
    <t>T&amp;M Spółka z o.o. w organizacji</t>
  </si>
  <si>
    <t>WND-RPZP.01.01.01-32-138/09</t>
  </si>
  <si>
    <t>RPZP.01.01.01-32-138/09-03</t>
  </si>
  <si>
    <t>WNP-RPZP.01.01.01-32-138/09-03/K2</t>
  </si>
  <si>
    <t>a0596affe7</t>
  </si>
  <si>
    <t>WND-RPZP.05.02.02-32-010/10</t>
  </si>
  <si>
    <t>RPZP.05.02.02-32-010/10-03</t>
  </si>
  <si>
    <t>WNP-RPZP.05.02.02-32-010/10-03</t>
  </si>
  <si>
    <t>50d33a7312</t>
  </si>
  <si>
    <t>WND-RPZP.01.01.01-32-300/09</t>
  </si>
  <si>
    <t>RPZP.01.01.01-32-300/09-06</t>
  </si>
  <si>
    <t>WNP-RPZP.01.01.01-32-300/09-06/K2</t>
  </si>
  <si>
    <t>6c03630eac</t>
  </si>
  <si>
    <t>WND-RPZP.01.01.02-32-109/10</t>
  </si>
  <si>
    <t>RPZP.01.01.02-32-109/10-02</t>
  </si>
  <si>
    <t>WNP-RPZP.01.01.02-32-109/10-02/K01</t>
  </si>
  <si>
    <t>aca2bd828c</t>
  </si>
  <si>
    <t>WND-RPZP.01.01.01-32-251/09</t>
  </si>
  <si>
    <t>WNP-RPZP.01.01.01-32-251/09-04/K2</t>
  </si>
  <si>
    <t>4e8c7738c4</t>
  </si>
  <si>
    <t>WND-RPZP.02.01.01-32-003/10</t>
  </si>
  <si>
    <t>RPZP.02.01.01-32-003/10-08</t>
  </si>
  <si>
    <t>WNP-RPZP.02.01.01-32-003/10-08</t>
  </si>
  <si>
    <t>5e21dd876c</t>
  </si>
  <si>
    <t>WND-RPZP.01.01.02-32-184/09</t>
  </si>
  <si>
    <t>RPZP.01.01.02-32-184/09-03-K01</t>
  </si>
  <si>
    <t>WNP-RPZP.01.01.02-32-184/09-03/K01</t>
  </si>
  <si>
    <t>75615755ce</t>
  </si>
  <si>
    <t>WND-RPZP.01.01.02-32-044/09</t>
  </si>
  <si>
    <t>RPZP.01.01.02-32-044/09-07</t>
  </si>
  <si>
    <t>WNP-RPZP.01.01.02-32-044/09-07/K03</t>
  </si>
  <si>
    <t>e537d9a6c3</t>
  </si>
  <si>
    <t>WND-RPZP.01.03.02-32-024/11</t>
  </si>
  <si>
    <t>WNP-RPZP.01.03.02-32-024/11-01</t>
  </si>
  <si>
    <t>WND-RPZP.01.01.03-32-046/09</t>
  </si>
  <si>
    <t>RPZP.01.01.03-32-046/09-07</t>
  </si>
  <si>
    <t>WNP-RPZP.01.01.03-32-046/09-07/K01</t>
  </si>
  <si>
    <t>f3fa0624e8</t>
  </si>
  <si>
    <t>WND-RPZP.01.03.02-32-008/11</t>
  </si>
  <si>
    <t>WNP-RPZP.01.03.02-32-008/11-01/K01</t>
  </si>
  <si>
    <t>aaf3b86f9c</t>
  </si>
  <si>
    <t>WND-RPZP.01.01.03-32-018/10</t>
  </si>
  <si>
    <t>RPZP.01.01.03-32-018/10-04</t>
  </si>
  <si>
    <t>WNP-RPZP.01.01.03-32-018/10-04/K01</t>
  </si>
  <si>
    <t>4fa90098e4</t>
  </si>
  <si>
    <t>RPZP.01.01.01-32-071/09-03</t>
  </si>
  <si>
    <t>WND-RPZP.01.01.01-32-071/09</t>
  </si>
  <si>
    <t>RPZP.01.01.01-32-071/09-08</t>
  </si>
  <si>
    <t>WNP-RPZP.01.01.01-32-071/09-08/K01</t>
  </si>
  <si>
    <t>bdce24339c</t>
  </si>
  <si>
    <t>Kosmetologia Pielęgnacyjna i estetyczna - Enklawa Urody Joanna Kiszczyńska</t>
  </si>
  <si>
    <t>WND-RPZP.01.03.02-32-026/11</t>
  </si>
  <si>
    <t>WNP-RPZP.01.03.02-32-026/11-01/K01</t>
  </si>
  <si>
    <t>4d11d989d2</t>
  </si>
  <si>
    <t>WND-RPZP.01.01.02-32-208/09</t>
  </si>
  <si>
    <t>RPZP.01.01.02-32-208/09-05</t>
  </si>
  <si>
    <t>WNP-RPZP.01.01.02-32-208/09-05/K01</t>
  </si>
  <si>
    <t>35d34db89e</t>
  </si>
  <si>
    <t>WND-RPZP.01.01.02-32-096/09</t>
  </si>
  <si>
    <t>WNP-RPZP.01.01.02-32-096/09-03/K03</t>
  </si>
  <si>
    <t>f5638b6eb9</t>
  </si>
  <si>
    <t>WND-RPZP.01.01.01-32-207/09</t>
  </si>
  <si>
    <t>WNP-RPZP.01.01.01-32-207/09-04/K02</t>
  </si>
  <si>
    <t>bc1ebcfcde</t>
  </si>
  <si>
    <t>RPOWZ/2.1.2/2009/042/Sz</t>
  </si>
  <si>
    <t>RPZP.02.01.02-32-042/09-08</t>
  </si>
  <si>
    <t>WNP-RPZP.02.01.02-32-042/09-08</t>
  </si>
  <si>
    <t>e6093e4f0e</t>
  </si>
  <si>
    <t>WND-RPZP.01.01.01-32-541/10</t>
  </si>
  <si>
    <t>RPZP.01.01.01-32-541/10-04</t>
  </si>
  <si>
    <t>WNP-RPZP.01.01.01-32-541/10-04/K02</t>
  </si>
  <si>
    <t>5b5c0c4050</t>
  </si>
  <si>
    <t>WND-RPZP.01.01.03-32-034/09</t>
  </si>
  <si>
    <t>RPZP.01.01.03-32-034/09-09</t>
  </si>
  <si>
    <t>WNP-RPZP.01.01.03-32-034/09-09/K01</t>
  </si>
  <si>
    <t>63519dc8db</t>
  </si>
  <si>
    <t>WND-RPZP.02.01.02-32-120/09</t>
  </si>
  <si>
    <t>RPZP.02.01.02-32-120/09-05</t>
  </si>
  <si>
    <t>WNP-RPZP.02.01.02-32-120/09-05/K02</t>
  </si>
  <si>
    <t>3719b6692b</t>
  </si>
  <si>
    <t>RPZP.02.01.02-32-059/09-03</t>
  </si>
  <si>
    <t>RPOWZ/2.1.2/2009/059/K</t>
  </si>
  <si>
    <t>WNP-RPZP.02.01.02-32-059/09-04/K02</t>
  </si>
  <si>
    <t>31e06426b9</t>
  </si>
  <si>
    <t>RPZP.01.01.03-32-049/09-05</t>
  </si>
  <si>
    <t>WND-RPZP.01.01.03-32-049/09</t>
  </si>
  <si>
    <t>WNP-RPZP.01.01.03-32-049/09-05/K2</t>
  </si>
  <si>
    <t>9bea354308</t>
  </si>
  <si>
    <t>WND-RPZP.01.01.01-32-095/09</t>
  </si>
  <si>
    <t>RPZP.01.01.01-32-095/09-04</t>
  </si>
  <si>
    <t>WNP-RPZP.01.01.01-32-095/09-04/K03</t>
  </si>
  <si>
    <t>69d805a8fe</t>
  </si>
  <si>
    <t>WND-RPZP.07.03.02-32-005/10</t>
  </si>
  <si>
    <t>RPZP.07.03.02-32-005/10-03</t>
  </si>
  <si>
    <t>WNP-RPZP.07.03.02-32-005/10-03/K01</t>
  </si>
  <si>
    <t>bede51822e</t>
  </si>
  <si>
    <t>WND-RPZP.01.03.02-32-018/11</t>
  </si>
  <si>
    <t>WNP-RPZP.01.03.02-32-018/11-01</t>
  </si>
  <si>
    <t>a5257a2a1c</t>
  </si>
  <si>
    <t>WND-RPZP.01.01.02-32-053/09</t>
  </si>
  <si>
    <t>RPZP.01.01.02-32-053/09-05</t>
  </si>
  <si>
    <t>WNP-RPZP.01.01.02-32-053/09-05/K02</t>
  </si>
  <si>
    <t>e3dae261fd</t>
  </si>
  <si>
    <t>WND-RPZP.01.01.01-32-143/09</t>
  </si>
  <si>
    <t>WNP-RPZP.01.01.01-32-143/09-03/K02</t>
  </si>
  <si>
    <t>f98452f590</t>
  </si>
  <si>
    <t>WND-RPZP.02.01.02-32-149/09</t>
  </si>
  <si>
    <t>RPZP.02.01.02-32-149/09-07</t>
  </si>
  <si>
    <t>WNP-RPZP.02.01.02-32-149/09-07/K01</t>
  </si>
  <si>
    <t>21f7f30ec9</t>
  </si>
  <si>
    <t>WND-RPZP.04.05.02-32-026/10</t>
  </si>
  <si>
    <t>RPZP.04.05.02-32-026/10-02</t>
  </si>
  <si>
    <t>WNP-RPZP.04.05.02-32-026/10-02/K01</t>
  </si>
  <si>
    <t>d46009dac8</t>
  </si>
  <si>
    <t>WND-RPZP.01.01.02-32-125/10</t>
  </si>
  <si>
    <t>WNP-RPZP.01.01.02-32-125/10-02/K02</t>
  </si>
  <si>
    <t>f182bd5539</t>
  </si>
  <si>
    <t>WND-RPZP.07.01.01-32-008/09</t>
  </si>
  <si>
    <t>RPZP.07.01.01-32-008/09-05</t>
  </si>
  <si>
    <t>WNP-RPZP.07.01.01-32-008/09-05/K01</t>
  </si>
  <si>
    <t>d67ca74925</t>
  </si>
  <si>
    <t>WND-RPZP.01.03.02-32-031/11</t>
  </si>
  <si>
    <t>WNP-RPZP.01.03.02-32-031/11-01/K01</t>
  </si>
  <si>
    <t>7964da84d1</t>
  </si>
  <si>
    <t>WND-RPZP.01.01.01-32-088/10</t>
  </si>
  <si>
    <t>RPZP.01.01.01-32-088/10-03</t>
  </si>
  <si>
    <t>WNP-RPZP.01.01.01-32-088/10-03/K01</t>
  </si>
  <si>
    <t>f958df3e24</t>
  </si>
  <si>
    <t>RPZP.01.01.02-32-145/10-02</t>
  </si>
  <si>
    <t>WND-RPZP.01.01.02-32-145/10</t>
  </si>
  <si>
    <t>RPZP.01.01.02-32-145/10-01</t>
  </si>
  <si>
    <t>WNP-RPZP.01.01.02-32-145/10-01/K01</t>
  </si>
  <si>
    <t>0c3caa823d</t>
  </si>
  <si>
    <t>WND-RPZP.01.03.01-32-014/11</t>
  </si>
  <si>
    <t>WNP-RPZP.01.03.01-32-014/11-01/K01</t>
  </si>
  <si>
    <t>8ffc76fb70</t>
  </si>
  <si>
    <t>WND-RPZP.01.01.02-32-185/09</t>
  </si>
  <si>
    <t>RPZP.01.01.02-32-185/09-01</t>
  </si>
  <si>
    <t>WNP-RPZP.01.01.02-32-185/09-01/K04</t>
  </si>
  <si>
    <t>3f8906fd42</t>
  </si>
  <si>
    <t>WND-RPZP.01.01.02-32-088/10</t>
  </si>
  <si>
    <t>RPZP.01.01.02-32-088/10-04</t>
  </si>
  <si>
    <t>WNP-RPZP.01.01.02-32-088/10-04</t>
  </si>
  <si>
    <t>d173faf0d7</t>
  </si>
  <si>
    <t>WND-RPZP.01.01.01-32-286/09</t>
  </si>
  <si>
    <t>WNP-RPZP.01.01.01-32-286/09-02/K03</t>
  </si>
  <si>
    <t>104eaa6435</t>
  </si>
  <si>
    <t>WND-RPZP.02.01.01-32-006/10</t>
  </si>
  <si>
    <t>RPZP.02.01.01-32-006/10-07</t>
  </si>
  <si>
    <t>WNP-RPZP.02.01.01-32-006/10-07</t>
  </si>
  <si>
    <t>214caed11f</t>
  </si>
  <si>
    <t>RPZP.01.01.01-32-561/10-04</t>
  </si>
  <si>
    <t>WND-RPZP.01.01.01-32-561/10</t>
  </si>
  <si>
    <t>RPZP.01.01.01-32-561/10-03</t>
  </si>
  <si>
    <t>WNP-RPZP.01.01.01-32-561/10-03</t>
  </si>
  <si>
    <t>664e9f6ed6</t>
  </si>
  <si>
    <t>WND-RPZP.01.01.01-32-168/09</t>
  </si>
  <si>
    <t>RPZP.01.01.01-32-168/09-02</t>
  </si>
  <si>
    <t>WNP-RPZP.01.01.01-32-168/09-02/K02</t>
  </si>
  <si>
    <t>0f081ff887</t>
  </si>
  <si>
    <t>WND-RPZP.05.02.01-32-010/09</t>
  </si>
  <si>
    <t>RPZP.05.02.01-32-010/09-04</t>
  </si>
  <si>
    <t>WNP-RPZP.05.02.01-32-010/09-04/K02</t>
  </si>
  <si>
    <t>1486be3393</t>
  </si>
  <si>
    <t>WND-RPZP.01.03.02-32-020/11</t>
  </si>
  <si>
    <t>WNP-RPZP.01.03.02-32-020/11-01/K01</t>
  </si>
  <si>
    <t>03eca60a77</t>
  </si>
  <si>
    <t>WND-RPZP.01.03.02-32-032/11</t>
  </si>
  <si>
    <t>WNP-RPZP.01.03.02-32-032/11-01</t>
  </si>
  <si>
    <t>f6a76c3e31</t>
  </si>
  <si>
    <t>WND-RPZP.01.03.02-32-022/11</t>
  </si>
  <si>
    <t>WNP-RPZP.01.03.02-32-022/11-01/K02</t>
  </si>
  <si>
    <t>09571d396d</t>
  </si>
  <si>
    <t>WND-RPZP.01.03.02-32-021/11</t>
  </si>
  <si>
    <t>WNP-RPZP.01.03.02-32-021/11-01/K01</t>
  </si>
  <si>
    <t>7fab7a8cf8</t>
  </si>
  <si>
    <t>WND-RPZP.01.03.02-32-035/10</t>
  </si>
  <si>
    <t>WNP-RPZP.01.03.02-32-035/10-01/K03</t>
  </si>
  <si>
    <t>c1db6e4f70</t>
  </si>
  <si>
    <t>RPZP.01.01.03-32-013/09-03</t>
  </si>
  <si>
    <t>WND-RPZP.01.01.03-32-013/09</t>
  </si>
  <si>
    <t>RPZP.01.01.03-32-013/09-06</t>
  </si>
  <si>
    <t>WNP-RPZP.01.01.03-32-013/09-06/K1</t>
  </si>
  <si>
    <t>af30bd385f</t>
  </si>
  <si>
    <t>WND-RPZP.01.01.01-32-184/09</t>
  </si>
  <si>
    <t>RPZP.01.01.01-32-184/09-06</t>
  </si>
  <si>
    <t>WNP-RPZP.01.01.01-32-184/09-06/K02</t>
  </si>
  <si>
    <t>d802d1cc81</t>
  </si>
  <si>
    <t>WND-RPZP.01.03.02-32-023/11</t>
  </si>
  <si>
    <t>WNP-RPZP.01.03.02-32-023/11-01/K01</t>
  </si>
  <si>
    <t>7628d86dd0</t>
  </si>
  <si>
    <t>WND-RPZP.01.01.01-32-109/10</t>
  </si>
  <si>
    <t>WNP-RPZP.01.01.01-32-109/10-01/K01</t>
  </si>
  <si>
    <t>fed4308197</t>
  </si>
  <si>
    <t>WND-RPZP.01.01.01-32-099/10</t>
  </si>
  <si>
    <t>WNP-RPZP.01.01.01-32-099/10-02/K01</t>
  </si>
  <si>
    <t>3fc8144e76</t>
  </si>
  <si>
    <t>WND-RPZP.01.03.02-32-034/11</t>
  </si>
  <si>
    <t>WNP-RPZP.01.03.02-32-034/11-01</t>
  </si>
  <si>
    <t>10e3d6ab54</t>
  </si>
  <si>
    <t>WND-RPZP.07.03.02-32-002/10</t>
  </si>
  <si>
    <t>RPZP.07.03.02-32-002/10-04</t>
  </si>
  <si>
    <t>WNP-RPZP.07.03.02-32-002/10-04</t>
  </si>
  <si>
    <t>024ddec001</t>
  </si>
  <si>
    <t>WND-RPZP.01.03.02-32-010/11</t>
  </si>
  <si>
    <t>WNP-RPZP.01.03.02-32-010/11-01</t>
  </si>
  <si>
    <t>241ca05fe2</t>
  </si>
  <si>
    <t>WND-RPZP.01.01.02-32-169/09</t>
  </si>
  <si>
    <t>RPZP.01.01.02-32-169/09-04</t>
  </si>
  <si>
    <t>WNP-RPZP.01.01.02-32-169/09-04/K01</t>
  </si>
  <si>
    <t>5767dcc842</t>
  </si>
  <si>
    <t>RPZP.08.02.00-32-001/11-05-K01</t>
  </si>
  <si>
    <t>WND-RPZP.04.03.00-32-012/09</t>
  </si>
  <si>
    <t>WNP-RPZP.04.03.00-32-012/09-07/K02</t>
  </si>
  <si>
    <t>814878ac40</t>
  </si>
  <si>
    <t>RPZP.01.03.01-32-027/11-01</t>
  </si>
  <si>
    <t>WND-RPZP.01.03.01-32-027/11</t>
  </si>
  <si>
    <t>WNP-RPZP.01.03.01-32-027/11-01/K01</t>
  </si>
  <si>
    <t>97e8213b15</t>
  </si>
  <si>
    <t>WND-RPZP.06.03.00-32-007/10</t>
  </si>
  <si>
    <t>RPZP.06.03.00-32-007/10-01</t>
  </si>
  <si>
    <t>WNP-RPZP.06.03.00-32-007/10-01/K03</t>
  </si>
  <si>
    <t>3515524fc6</t>
  </si>
  <si>
    <t>WND-RPZP.01.03.01-32-016/11</t>
  </si>
  <si>
    <t>WNP-RPZP.01.03.01-32-016/11-01/K02</t>
  </si>
  <si>
    <t>94ccf5246f</t>
  </si>
  <si>
    <t>WND-RPZP.07.02.00-32-016/09</t>
  </si>
  <si>
    <t>RPZP.07.02.00-32-016/09-03</t>
  </si>
  <si>
    <t>WNP-RPZP.07.02.00-32-016/09-03/K02</t>
  </si>
  <si>
    <t>0bc041f813</t>
  </si>
  <si>
    <t>RPOWZ/5.1.1/2009/020/Sz</t>
  </si>
  <si>
    <t>RPZP.05.01.01-32-020/09-06</t>
  </si>
  <si>
    <t>WNP-RPZP.05.01.01-32-020/09-06/K02</t>
  </si>
  <si>
    <t>0bb4e11464</t>
  </si>
  <si>
    <t>RPOWZ/2.1.2/2009/004/Sz</t>
  </si>
  <si>
    <t>RPZP.02.01.02-32-004/09-11-K01</t>
  </si>
  <si>
    <t>WNP-RPZP.02.01.02-32-004/09-11/K02</t>
  </si>
  <si>
    <t>161f03ee70</t>
  </si>
  <si>
    <t>RPZP.01.01.01-32-231/09-02</t>
  </si>
  <si>
    <t>WND-RPZP.01.01.01-32-231/09</t>
  </si>
  <si>
    <t>WNP-RPZP.01.01.01-32-231/09-02/K03</t>
  </si>
  <si>
    <t>7a652c968c</t>
  </si>
  <si>
    <t>WND-RPZP.02.01.01-32-005/10</t>
  </si>
  <si>
    <t>RPZP.02.01.01-32-005/10-08</t>
  </si>
  <si>
    <t>WNP-RPZP.02.01.01-32-005/10-08</t>
  </si>
  <si>
    <t>12afd060a1</t>
  </si>
  <si>
    <t>WND-RPZP.01.03.02-32-009/11</t>
  </si>
  <si>
    <t>WNP-RPZP.01.03.02-32-009/11-01/K02</t>
  </si>
  <si>
    <t>399aff3c7c</t>
  </si>
  <si>
    <t>RPZP.01.01.02-32-034/09-01</t>
  </si>
  <si>
    <t>WND-RPZP.01.01.02-32-034/09</t>
  </si>
  <si>
    <t>RPZP.01.01.02-32-034/09-05</t>
  </si>
  <si>
    <t>WNP-RPZP.01.01.02-32-034/09-05/K02</t>
  </si>
  <si>
    <t>4502895d73</t>
  </si>
  <si>
    <t>WND-RPZP.01.01.01-32-250/09</t>
  </si>
  <si>
    <t>RPZP.01.01.01-32-250/09-09-K01</t>
  </si>
  <si>
    <t>WNP-RPZP.01.01.01-32-250/09-09/K01</t>
  </si>
  <si>
    <t>51b2b4a3db</t>
  </si>
  <si>
    <t>WND-RPZP.07.03.02-32-10/09</t>
  </si>
  <si>
    <t>WNP-RPZP.07.03.02-32-010/09-05/K03</t>
  </si>
  <si>
    <t>dee911c560</t>
  </si>
  <si>
    <t>WND-RPZP.06.04.00-32-008/10</t>
  </si>
  <si>
    <t>RPZP.06.04.00-32-008/10-07</t>
  </si>
  <si>
    <t>WNP-RPZP.06.04.00-32-008/10-07/K01</t>
  </si>
  <si>
    <t>12457576c6</t>
  </si>
  <si>
    <t>WND-RPZP.04.03.00-32-023/09</t>
  </si>
  <si>
    <t>RPZP.04.03.00-32-023/09-06</t>
  </si>
  <si>
    <t>WNP-RPZP.04.03.00-32-023/09-06/K01</t>
  </si>
  <si>
    <t>c7f4270c6f</t>
  </si>
  <si>
    <t>WND-RPZP.01.03.01-32-013/11</t>
  </si>
  <si>
    <t>RPZP.01.03.01-32-013/11-03</t>
  </si>
  <si>
    <t>WNP-RPZP.01.03.01-32-013/11-03</t>
  </si>
  <si>
    <t>dd18b46160</t>
  </si>
  <si>
    <t>RPZP.01.03.01-32-003/11-02</t>
  </si>
  <si>
    <t>WND-RPZP.01.03.01-32-003/11</t>
  </si>
  <si>
    <t>WNP-RPZP.01.03.01-32-003/11-02</t>
  </si>
  <si>
    <t>3a0986ad09</t>
  </si>
  <si>
    <t>WND-RPZP.01.01.03-32-016/10</t>
  </si>
  <si>
    <t>RPZP.01.01.03-32-016/10-03</t>
  </si>
  <si>
    <t>WNP-RPZP.01.01.03-32-016/10-03/K01</t>
  </si>
  <si>
    <t>aff2044b17</t>
  </si>
  <si>
    <t>WND-RPZP.01.01.02-32-147/09</t>
  </si>
  <si>
    <t>RPZP.01.01.02-32-147/09-04</t>
  </si>
  <si>
    <t>WNP-RPZP.01.01.02-32-147/09-04/K01</t>
  </si>
  <si>
    <t>c6d7499119</t>
  </si>
  <si>
    <t>WND-RPZP.01.01.02-32-112/10</t>
  </si>
  <si>
    <t>RPZP.01.01.02-32-112/10-03</t>
  </si>
  <si>
    <t>WNP-RPZP.01.01.02-32-112/10-03/K01</t>
  </si>
  <si>
    <t>3b51df09e1</t>
  </si>
  <si>
    <t>RPZP.01.01.01-32-258/10-02</t>
  </si>
  <si>
    <t>WND-RPZP.01.01.01-32-258/10</t>
  </si>
  <si>
    <t>WNP-RPZP.01.01.01-32-258/10-02/K01</t>
  </si>
  <si>
    <t>fb04586d6e</t>
  </si>
  <si>
    <t>WND-RPZP.01.03.01-32-048/11</t>
  </si>
  <si>
    <t>RPZP.01.03.01-32-048/11-01</t>
  </si>
  <si>
    <t>WNP-RPZP.01.03.01-32-048/11-01/K01</t>
  </si>
  <si>
    <t>d2e97b4d24</t>
  </si>
  <si>
    <t>WND-RPZP.01.01.01-32-243/09</t>
  </si>
  <si>
    <t>RPZP.01.01.01-32-243/09-03</t>
  </si>
  <si>
    <t>WNP-RPZP.01.01.01-32-243/09-03/K03</t>
  </si>
  <si>
    <t>5f06ad15d4</t>
  </si>
  <si>
    <t>RPZP.01.01.01-32-153/09-04</t>
  </si>
  <si>
    <t>WND-RPZP.01.01.01-32-153/09</t>
  </si>
  <si>
    <t>RPZP.01.01.01-32-153/09-03</t>
  </si>
  <si>
    <t>WNP-RPZP.01.01.01-32-153/09-03/K01</t>
  </si>
  <si>
    <t>d1b035f74d</t>
  </si>
  <si>
    <t>INDYWIDUALNA PRAKTYKA STOMATOLOGICZNA LEK. DENT. PAULINA KROCZYŃSKA - ENDO-DENT</t>
  </si>
  <si>
    <t>WND-RPZP.01.01.02-32-064/10</t>
  </si>
  <si>
    <t>RPZP.01.01.02-32-064/10-01-K01</t>
  </si>
  <si>
    <t>WNP-RPZP.01.01.02-32-064/10-01/K02</t>
  </si>
  <si>
    <t>6277921add</t>
  </si>
  <si>
    <t>RPZP.01.01.02-32-198/09-02</t>
  </si>
  <si>
    <t>WND-RPZP.01.01.02-32-198/09</t>
  </si>
  <si>
    <t>WNP-RPZP.01.01.02-32-198/09-02/K04</t>
  </si>
  <si>
    <t>a68c5e9ccd</t>
  </si>
  <si>
    <t>Gminna Spółdzielnia "Samopomoc Chłopska"</t>
  </si>
  <si>
    <t>6690502282</t>
  </si>
  <si>
    <t>WND-RPZP.01.01.03-32-050/09</t>
  </si>
  <si>
    <t>RPZP.01.01.03-32-050/09-07</t>
  </si>
  <si>
    <t>WNP-RPZP.01.01.03-32-050/09-07</t>
  </si>
  <si>
    <t>7fc5b657f0</t>
  </si>
  <si>
    <t>WND-RPZP.05.02.01-32-015/09</t>
  </si>
  <si>
    <t>RPZP.05.02.01-32-015/09-04</t>
  </si>
  <si>
    <t>WNP-RPZP.05.02.01-32-015/09-04/K05</t>
  </si>
  <si>
    <t>75da02d3e0</t>
  </si>
  <si>
    <t>WND-RPZP.01.03.02-32-042/11</t>
  </si>
  <si>
    <t>WNP-RPZP.01.03.02-32-042/11-01/K01</t>
  </si>
  <si>
    <t>17f6f66e00</t>
  </si>
  <si>
    <t>RPZP.05.03.00-32-009/10-01</t>
  </si>
  <si>
    <t>WND-RPZP.05.03.00-32-009/10</t>
  </si>
  <si>
    <t>RPZP.05.03.00-32-009/10-04-K01</t>
  </si>
  <si>
    <t>WNP-RPZP.05.03.00-32-009/10-04/K01</t>
  </si>
  <si>
    <t>993bda5a2c</t>
  </si>
  <si>
    <t>WND-RPZP.02.01.02-32-133/09</t>
  </si>
  <si>
    <t>RPZP.02.01.02-32-133/09-03</t>
  </si>
  <si>
    <t>WNP-RPZP.02.01.02-32-133/09-03/K02</t>
  </si>
  <si>
    <t>af89402d2f</t>
  </si>
  <si>
    <t>WND-RPZP.01.01.01-32-133/10</t>
  </si>
  <si>
    <t>RPZP.01.01.01-32-133/10-03</t>
  </si>
  <si>
    <t>WNP-RPZP.01.01.01-32-133/10-03/K01</t>
  </si>
  <si>
    <t>6882eb5a4e</t>
  </si>
  <si>
    <t>WND-RPZP.06.01.01-32-012/11</t>
  </si>
  <si>
    <t>RPZP.06.01.01-32-012/11-02</t>
  </si>
  <si>
    <t>WNP-RPZP.06.01.01-32-012/11-02</t>
  </si>
  <si>
    <t>f5fc6efece</t>
  </si>
  <si>
    <t>WND-RPZP.01.01.02-32-003/09</t>
  </si>
  <si>
    <t>RPZP.01.01.02-32-003/09-06</t>
  </si>
  <si>
    <t>WNP-RPZP.01.01.02-32-003/09-06</t>
  </si>
  <si>
    <t>6ee8310b07</t>
  </si>
  <si>
    <t>WND-RPZP.01.03.01-32-017/11</t>
  </si>
  <si>
    <t>RPZP.01.03.01-32-017/11-01</t>
  </si>
  <si>
    <t>WNP-RPZP.01.03.01-32-017/11-01/K02</t>
  </si>
  <si>
    <t>6f5f046095</t>
  </si>
  <si>
    <t>RPZP.01.01.01-32-508/10-03</t>
  </si>
  <si>
    <t>WND-RPZP.01.01.01-32-508/10</t>
  </si>
  <si>
    <t>WNP-RPZP.01.01.01-32-508/10-04</t>
  </si>
  <si>
    <t>65822b9b0e</t>
  </si>
  <si>
    <t>PLAST MOROZ Przetwórstwo Tworzyw Sztucznych Ryszarda Moroz</t>
  </si>
  <si>
    <t>WND-RPZP.01.01.01-32-316/10</t>
  </si>
  <si>
    <t>WNP-RPZP.01.01.01-32-316/10-02/K02</t>
  </si>
  <si>
    <t>c4c4a31aff</t>
  </si>
  <si>
    <t>WND-RPZP.01.01.01-32-103/10</t>
  </si>
  <si>
    <t>RPZP.01.01.01-32-103/10-02</t>
  </si>
  <si>
    <t>WNP-RPZP.01.01.01-32-103/10-02/K01</t>
  </si>
  <si>
    <t>a30bbbfba3</t>
  </si>
  <si>
    <t>RPZP.01.03.01-32-019/11-02</t>
  </si>
  <si>
    <t>WND-RPZP.01.03.01-32-019/11</t>
  </si>
  <si>
    <t>RPZP.01.03.01-32-019/11-02-K01</t>
  </si>
  <si>
    <t>WNP-RPZP.01.03.01-32-019/11-02</t>
  </si>
  <si>
    <t>a1f56b54b7</t>
  </si>
  <si>
    <t>Plast MOROZ Przetwórstwo tworzyw sztucznych Ryszarda Moroz</t>
  </si>
  <si>
    <t>WND-RPZP.01.01.02-32-063/09</t>
  </si>
  <si>
    <t>RPZP.01.01.02-32-063/09-08-K01</t>
  </si>
  <si>
    <t>WNP-RPZP.01.01.02-32-063/09-08/K02</t>
  </si>
  <si>
    <t>126d346d5c</t>
  </si>
  <si>
    <t>WND-RPZP.01.03.02-32-109/11</t>
  </si>
  <si>
    <t>RPZP.01.03.02-32-109/11-01</t>
  </si>
  <si>
    <t>WNP-RPZP.01.03.02-32-109/11-01</t>
  </si>
  <si>
    <t>4b2b9a79c3</t>
  </si>
  <si>
    <t>WND-RPZP.01.03.02-32-108/11</t>
  </si>
  <si>
    <t>RPZP.01.03.02-32-108/11-01</t>
  </si>
  <si>
    <t>WNP-RPZP.01.03.02-32-108/11-01</t>
  </si>
  <si>
    <t>0209e70456</t>
  </si>
  <si>
    <t>WND-RPZP.01.03.02-32-107/11</t>
  </si>
  <si>
    <t>RPZP.01.03.02-32-107/11-01</t>
  </si>
  <si>
    <t>WNP-RPZP.01.03.02-32-107/11-01</t>
  </si>
  <si>
    <t>f01b1e93f8</t>
  </si>
  <si>
    <t>RPZP.01.03.02-32-106/11-01</t>
  </si>
  <si>
    <t>WND-RPZP.01.03.02-32-106/11</t>
  </si>
  <si>
    <t>WNP-RPZP.01.03.02-32-106/11-01/K01</t>
  </si>
  <si>
    <t>28802d9a2a</t>
  </si>
  <si>
    <t>WND-RPZP.01.03.02-32-105/11</t>
  </si>
  <si>
    <t>RPZP.01.03.02-32-105/11-01</t>
  </si>
  <si>
    <t>WNP-RPZP.01.03.02-32-105/11-01</t>
  </si>
  <si>
    <t>27079fcafe</t>
  </si>
  <si>
    <t>WND-RPZP.01.03.02-32-103/11</t>
  </si>
  <si>
    <t>RPZP.01.03.02-32-103/11-01</t>
  </si>
  <si>
    <t>WNP-RPZP.01.03.02-32-103/11-01</t>
  </si>
  <si>
    <t>c78b94e038</t>
  </si>
  <si>
    <t>RPZP.01.03.02-32-101/11-01</t>
  </si>
  <si>
    <t>WND-RPZP.01.03.02-32-101/11</t>
  </si>
  <si>
    <t>WNP-RPZP.01.03.02-32-101/11-01</t>
  </si>
  <si>
    <t>443cc0d467</t>
  </si>
  <si>
    <t>RPZP.01.03.02-32-100/11-01</t>
  </si>
  <si>
    <t>WND-RPZP.01.03.02-32-100/11</t>
  </si>
  <si>
    <t>WNP-RPZP.01.03.02-32-100/11-01</t>
  </si>
  <si>
    <t>2dc6aca534</t>
  </si>
  <si>
    <t>Przedsiebiorstwo Budowlano - Handlowe "PERFEKT" Mirosław Barwina, Elżbieta Barwina Spółka Jawna</t>
  </si>
  <si>
    <t>RPZP.01.03.02-32-099/11-01</t>
  </si>
  <si>
    <t>WND-RPZP.01.03.02-32-099/11</t>
  </si>
  <si>
    <t>WNP-RPZP.01.03.02-32-099/11-01</t>
  </si>
  <si>
    <t>e6f86e987b</t>
  </si>
  <si>
    <t>RPZP.01.03.02-32-098/11-01</t>
  </si>
  <si>
    <t>WND-RPZP.01.03.02-32-098/11</t>
  </si>
  <si>
    <t>WNP-RPZP.01.03.02-32-098/11-01/K01</t>
  </si>
  <si>
    <t>12c145987e</t>
  </si>
  <si>
    <t>RPZP.01.03.02-32-097/11-01</t>
  </si>
  <si>
    <t>WND-RPZP.01.03.02-32-097/11</t>
  </si>
  <si>
    <t>WNP-RPZP.01.03.02-32-097/11-01</t>
  </si>
  <si>
    <t>bc40fe97d9</t>
  </si>
  <si>
    <t>WND-RPZP.01.03.02-32-036/11</t>
  </si>
  <si>
    <t>RPZP.01.03.02-32-036/11-01-K01</t>
  </si>
  <si>
    <t>WNP-RPZP.01.03.02-32-036/11-01/K02</t>
  </si>
  <si>
    <t>c1259c83bd</t>
  </si>
  <si>
    <t>RPOWZ/5.1.1/2009/032/K</t>
  </si>
  <si>
    <t>WNP-RPZP.05.01.01-32-032/09-04/K02</t>
  </si>
  <si>
    <t>88b6768454</t>
  </si>
  <si>
    <t>RPZP.01.01.02-32-155/10-02</t>
  </si>
  <si>
    <t>WND-RPZP.01.01.02-32-155/10</t>
  </si>
  <si>
    <t>RPZP.01.01.02-32-155/10-03-K01</t>
  </si>
  <si>
    <t>WNP-RPZP.01.01.02-32-155/10-03/K02</t>
  </si>
  <si>
    <t>372c00c541</t>
  </si>
  <si>
    <t>WND-RPZP.01.01.03-32-078/10</t>
  </si>
  <si>
    <t>RPZP.01.01.03-32-078/10-05</t>
  </si>
  <si>
    <t>WNP-RPZP.01.01.03-32-078/10-05/K01</t>
  </si>
  <si>
    <t>2c5ec3b15b</t>
  </si>
  <si>
    <t>WND-RPZP.02.01.02-32-145/09</t>
  </si>
  <si>
    <t>RPZP.02.01.02-32-145/09-08</t>
  </si>
  <si>
    <t>WNP-RPZP.02.01.02-32-145/09-08/K02</t>
  </si>
  <si>
    <t>57a1bd4f26</t>
  </si>
  <si>
    <t>WND-RPZP.01.01.01-32-324/10</t>
  </si>
  <si>
    <t>RPZP.01.01.01-32-324/10-04</t>
  </si>
  <si>
    <t>WNP-RPZP.01.01.01-32-324/10-04/K02</t>
  </si>
  <si>
    <t>6fc73ea77f</t>
  </si>
  <si>
    <t>WND-RPZP.01.01.02-32-038/10</t>
  </si>
  <si>
    <t>WNP-RPZP.01.01.02-32-038/10-03</t>
  </si>
  <si>
    <t>3bac1a5134</t>
  </si>
  <si>
    <t>WND-RPZP.01.01.01-32-091/09</t>
  </si>
  <si>
    <t>RPZP.01.01.01-32-091/09-08</t>
  </si>
  <si>
    <t>WNP-RPZP.01.01.01-32-091/09-08/K01</t>
  </si>
  <si>
    <t>41781dc0c5</t>
  </si>
  <si>
    <t>WND-RPZP.05.02.01-32-003/09</t>
  </si>
  <si>
    <t>RPZP.05.02.01-32-003/09-09</t>
  </si>
  <si>
    <t>WNP-RPZP.05.02.01-32-003/09-09/K01</t>
  </si>
  <si>
    <t>4f6119413d</t>
  </si>
  <si>
    <t>RPZP.08.01.00-32-001/11-09</t>
  </si>
  <si>
    <t>WND-RPZP.07.01.02-32-009/10</t>
  </si>
  <si>
    <t>RPZP.07.01.02-32-009/10-04</t>
  </si>
  <si>
    <t>WNP-RPZP.07.01.02-32-009/10-04/K02</t>
  </si>
  <si>
    <t>b4cad29ba0</t>
  </si>
  <si>
    <t>WND-RPZP.01.03.01-32-052/11</t>
  </si>
  <si>
    <t>RPZP.01.03.01-32-052/11-01</t>
  </si>
  <si>
    <t>WNP-RPZP.01.03.01-32-052/11-01/K01</t>
  </si>
  <si>
    <t>904bf2b44d</t>
  </si>
  <si>
    <t>WND-RPZP.01.01.02-32-026/09</t>
  </si>
  <si>
    <t>RPZP.01.01.02-32-026/09-01</t>
  </si>
  <si>
    <t>WNP-RPZP.01.01.02-32-026/09-01/K02</t>
  </si>
  <si>
    <t>554485dacc</t>
  </si>
  <si>
    <t>WND-RPZP.01.03.02-32-005/11</t>
  </si>
  <si>
    <t>WNP-RPZP.01.03.02-32-005/11-01/K01</t>
  </si>
  <si>
    <t>a65cce1474</t>
  </si>
  <si>
    <t>WND-RPZP.01.01.01-32-064/10</t>
  </si>
  <si>
    <t>RPZP.01.01.01-32-064/10-01</t>
  </si>
  <si>
    <t>WNP-RPZP.01.01.01-32-064/10-01/K01</t>
  </si>
  <si>
    <t>7a2ba1677b</t>
  </si>
  <si>
    <t>WND-RPZP.07.03.02-32-004/10</t>
  </si>
  <si>
    <t>RPZP.07.03.02-32-004/10-01</t>
  </si>
  <si>
    <t>WNP-RPZP.07.03.02-32-004/10-01/K01</t>
  </si>
  <si>
    <t>5b31d7fd19</t>
  </si>
  <si>
    <t>WND-RPZP.01.01.03-32-054/10</t>
  </si>
  <si>
    <t>RPZP.01.01.03-32-054/10-03</t>
  </si>
  <si>
    <t>WNP-RPZP.01.01.03-32-054/10-03/K02</t>
  </si>
  <si>
    <t>a043a2d0ee</t>
  </si>
  <si>
    <t>WND-RPZP.07.02.00-32-003/09</t>
  </si>
  <si>
    <t>RPZP.07.02.00-32-003/09-10</t>
  </si>
  <si>
    <t>WNP-RPZP.07.02.00-32-003/09-10/K01</t>
  </si>
  <si>
    <t>0885f0f20a</t>
  </si>
  <si>
    <t>WND-RPZP.06.01.01-32-005/11</t>
  </si>
  <si>
    <t>WNP-RPZP.06.01.01-32-005/11-02/K01</t>
  </si>
  <si>
    <t>1bcf619ce4</t>
  </si>
  <si>
    <t>WND-RPZP.01.03.02-32-040/11</t>
  </si>
  <si>
    <t>RPZP.01.03.02-32-040/11-01</t>
  </si>
  <si>
    <t>WNP-RPZP.01.03.02-32-040/11-01/K01</t>
  </si>
  <si>
    <t>50959249a2</t>
  </si>
  <si>
    <t>WND-RPZP.01.01.01-32-135/10</t>
  </si>
  <si>
    <t>WNP-RPZP.01.01.01-32-135/10-02/K02</t>
  </si>
  <si>
    <t>9beb749146</t>
  </si>
  <si>
    <t>WND-RPZP.01.01.01-32-040/10</t>
  </si>
  <si>
    <t>RPZP.01.01.01-32-040/10-04</t>
  </si>
  <si>
    <t>WNP-RPZP.01.01.01-32-040/10-04/K01</t>
  </si>
  <si>
    <t>0e87a532dd</t>
  </si>
  <si>
    <t>RPOWZ/5.1.1/2009/002/Sz</t>
  </si>
  <si>
    <t>RPZP.05.01.01-32-002/09-11</t>
  </si>
  <si>
    <t>WNP-RPZP.05.01.01-32-002/09-11/K02</t>
  </si>
  <si>
    <t>fe59a0b9cc</t>
  </si>
  <si>
    <t>WND-RPZP.01.01.01-32-512/10</t>
  </si>
  <si>
    <t>WNP-RPZP.01.01.01-32-512/10-03/K01</t>
  </si>
  <si>
    <t>2493b37bb8</t>
  </si>
  <si>
    <t>WND-RPZP.01.01.01-32-037/10</t>
  </si>
  <si>
    <t>RPZP.01.01.01-32-037/10-02</t>
  </si>
  <si>
    <t>WNP-RPZP.01.01.01-32-037/10-02/K03</t>
  </si>
  <si>
    <t>8b22fb6337</t>
  </si>
  <si>
    <t>RPOWZ/1.1.2/2008/131/K</t>
  </si>
  <si>
    <t>RPZP.01.01.02-32-131/08-09</t>
  </si>
  <si>
    <t>WNP-RPZP.01.01.02-32-131/08-09</t>
  </si>
  <si>
    <t>b969c4697f</t>
  </si>
  <si>
    <t>WND-RPZP.02.01.02-32-124/09</t>
  </si>
  <si>
    <t>RPZP.02.01.02-32-124/09-08</t>
  </si>
  <si>
    <t>WNP-RPZP.02.01.02-32-124/09-08/K01</t>
  </si>
  <si>
    <t>36a3376900</t>
  </si>
  <si>
    <t>WND-RPZP.01.01.01-32-145/10</t>
  </si>
  <si>
    <t>RPZP.01.01.01-32-145/10-05</t>
  </si>
  <si>
    <t>WNP-RPZP.01.01.01-32-145/10-05/K01</t>
  </si>
  <si>
    <t>c78e314555</t>
  </si>
  <si>
    <t>WND-RPZP.02.01.02-32-111/09</t>
  </si>
  <si>
    <t>RPZP.02.01.02-32-111/09-06</t>
  </si>
  <si>
    <t>WNP-RPZP.02.01.02-32-111/09-06/K01</t>
  </si>
  <si>
    <t>87f4f002c8</t>
  </si>
  <si>
    <t>WND-RPZP.01.03.02-32-057/11</t>
  </si>
  <si>
    <t>WNP-RPZP.01.03.02-32-057/11-01/K02</t>
  </si>
  <si>
    <t>fdeddffa17</t>
  </si>
  <si>
    <t>WND-RPZP.01.03.01-32-023/11</t>
  </si>
  <si>
    <t>RPZP.01.03.01-32-023/11-01</t>
  </si>
  <si>
    <t>WNP-RPZP.01.03.01-32-023/11-01/K02</t>
  </si>
  <si>
    <t>697f849c90</t>
  </si>
  <si>
    <t>RPZP.08.01.00-32-002/11-14</t>
  </si>
  <si>
    <t>2012-09-10</t>
  </si>
  <si>
    <t>RPZP.01.03.01-32-051/11-01</t>
  </si>
  <si>
    <t>WND-RPZP.01.03.01-32-051/11</t>
  </si>
  <si>
    <t>WNP-RPZP.01.03.01-32-051/11-01/K01</t>
  </si>
  <si>
    <t>457de916cc</t>
  </si>
  <si>
    <t>WND-RPZP.01.03.01-32-039/11</t>
  </si>
  <si>
    <t>RPZP.01.03.01-32-039/11-01</t>
  </si>
  <si>
    <t>WNP-RPZP.01.03.01-32-039/11-01/K02</t>
  </si>
  <si>
    <t>07ffbd9fdf</t>
  </si>
  <si>
    <t>RPZP.01.01.01-32-364/10-03</t>
  </si>
  <si>
    <t>WND-RPZP.01.01.01-32-364/10</t>
  </si>
  <si>
    <t>RPZP.01.01.01-32-364/10-05</t>
  </si>
  <si>
    <t>WNP-RPZP.01.01.01-32-364/10-05/K01</t>
  </si>
  <si>
    <t>dfa95393ad</t>
  </si>
  <si>
    <t>Indywidualna Praktyka Lekarska Dentystyczna Joanna Bochniak</t>
  </si>
  <si>
    <t>WND-RPZP.01.01.03-32-033/09</t>
  </si>
  <si>
    <t>RPZP.01.01.03-32-033/09-05</t>
  </si>
  <si>
    <t>WNP-RPZP.01.01.03-32-033/09-05/K04</t>
  </si>
  <si>
    <t>8424cdf33d</t>
  </si>
  <si>
    <t>WND-RPZP.01.01.02-32-176/09</t>
  </si>
  <si>
    <t>RPZP.01.01.02-32-176/09-06</t>
  </si>
  <si>
    <t>WNP-RPZP.01.01.02-32-176/09-06/K02</t>
  </si>
  <si>
    <t>5e02d07d20</t>
  </si>
  <si>
    <t>WND-RPZP.01.01.01-32-198/10</t>
  </si>
  <si>
    <t>RPZP.01.01.01-32-198/10-05</t>
  </si>
  <si>
    <t>WNP-RPZP.01.01.01-32-198/10-05/K01</t>
  </si>
  <si>
    <t>d6d7dd1ffb</t>
  </si>
  <si>
    <t>RPZP.07.03.02-32-003/10-02</t>
  </si>
  <si>
    <t>WND-RPZP.07.03.02-32-003/10</t>
  </si>
  <si>
    <t>WNP-RPZP.07.03.02-32-003/10-02/K01</t>
  </si>
  <si>
    <t>ef956ec60c</t>
  </si>
  <si>
    <t>Samodzielny Publiczny Zakład Opieki Zdrowotnej Szpital Powiatowy w Barlinku</t>
  </si>
  <si>
    <t>5971485913</t>
  </si>
  <si>
    <t>RPOWZ/2.1.2/2009/037/SZ</t>
  </si>
  <si>
    <t>RPZP.02.01.02-32-037/09-12</t>
  </si>
  <si>
    <t>WNP-RPZP.02.01.02-32-037/09-12/K01</t>
  </si>
  <si>
    <t>829a168deb</t>
  </si>
  <si>
    <t>WND-RPZP.01.01.01-32-121/09</t>
  </si>
  <si>
    <t>WNP-RPZP.01.01.01-32-121/09-02/K2</t>
  </si>
  <si>
    <t>a10d25934b</t>
  </si>
  <si>
    <t>WND-RPZP.01.01.02-32-032/10</t>
  </si>
  <si>
    <t>WNP-RPZP.01.01.02-32-032/10-03/K01</t>
  </si>
  <si>
    <t>959779c971</t>
  </si>
  <si>
    <t>WND-RPZP.01.01.01-32-486/10</t>
  </si>
  <si>
    <t>RPZP.01.01.01-32-486/10-01</t>
  </si>
  <si>
    <t>WNP-RPZP.01.01.01-32-486/10-01/K02</t>
  </si>
  <si>
    <t>b0a0ba85ed</t>
  </si>
  <si>
    <t>WND-RPZP.07.02.00-32-017/09</t>
  </si>
  <si>
    <t>RPZP.07.02.00-32-017/09-06</t>
  </si>
  <si>
    <t>WNP-RPZP.07.02.00-32-017/09-06/K02</t>
  </si>
  <si>
    <t>49f4fcf1c2</t>
  </si>
  <si>
    <t>WND-RPZP.02.01.02-32-155/09</t>
  </si>
  <si>
    <t>RPZP.02.01.02-32-155/09-11</t>
  </si>
  <si>
    <t>WNP-RPZP.02.01.02-32-155/09-11/K01</t>
  </si>
  <si>
    <t>WND-RPZP.06.02.02-32-006/11</t>
  </si>
  <si>
    <t>RPZP.06.02.02-32-006/11-02</t>
  </si>
  <si>
    <t>WNP-RPZP.06.02.02-32-006/11-02/K02</t>
  </si>
  <si>
    <t>db482d8a63</t>
  </si>
  <si>
    <t>RPOWZ/1.1.2/2008/101/Sz</t>
  </si>
  <si>
    <t>RPZP.01.01.02-32-101/08-08</t>
  </si>
  <si>
    <t>WNP-RPZP.01.01.02-32-101/08-08/K06</t>
  </si>
  <si>
    <t>cad4624fe6</t>
  </si>
  <si>
    <t>RPZP.02.01.02-32-126/09-04</t>
  </si>
  <si>
    <t>WND-RPZP.02.01.02-32-126/09</t>
  </si>
  <si>
    <t>WNP-RPZP.02.01.02-32-126/09-05/K01</t>
  </si>
  <si>
    <t>0e5e90a0df</t>
  </si>
  <si>
    <t>RPZP.04.03.00-32-006/09-04</t>
  </si>
  <si>
    <t>WND-RPZP.04.03.00-32-006/09</t>
  </si>
  <si>
    <t>RPZP.04.03.00-32-006/09-06</t>
  </si>
  <si>
    <t>WNP-RPZP.04.03.00-32-006/09-06/K02</t>
  </si>
  <si>
    <t>e0e4d9e58a</t>
  </si>
  <si>
    <t>WND-RPZP.01.01.01-32-209/10</t>
  </si>
  <si>
    <t>WNP-RPZP.01.01.01-32-209/10-02/K01</t>
  </si>
  <si>
    <t>0116fa925e</t>
  </si>
  <si>
    <t>RPZP.01.01.01-32-043/10-03</t>
  </si>
  <si>
    <t>WND-RPZP.01.01.01-32-043/10</t>
  </si>
  <si>
    <t>RPZP.01.01.01-32-043/10-02</t>
  </si>
  <si>
    <t>WNP-RPZP.01.01.01-32-043/10-02/K01</t>
  </si>
  <si>
    <t>1535fd0c2f</t>
  </si>
  <si>
    <t>WND-RPZP.01.01.01-32-275/09</t>
  </si>
  <si>
    <t>WNP-RPZP.01.01.01-32-275/09-02/K04</t>
  </si>
  <si>
    <t>454eb47b1b</t>
  </si>
  <si>
    <t>WND-RPZP.02.01.01-32-003/09</t>
  </si>
  <si>
    <t>RPZP.02.01.01-32-003/09-10</t>
  </si>
  <si>
    <t>WNP-RPZP.02.01.01-32-003/09-10/K01</t>
  </si>
  <si>
    <t>d7f9a9cf8d</t>
  </si>
  <si>
    <t>WND-RPZP.05.03.00-32-003/10</t>
  </si>
  <si>
    <t>RPZP.05.03.00-32-003/10-06</t>
  </si>
  <si>
    <t>WNP-RPZP.05.03.00-32-003/10-06/K01</t>
  </si>
  <si>
    <t>a37669f19e</t>
  </si>
  <si>
    <t>WND-RPZP.04.05.02-32-032/10</t>
  </si>
  <si>
    <t>RPZP.04.05.02-32-032/10-03</t>
  </si>
  <si>
    <t>WNP-RPZP.04.05.02-32-032/10-03/K02</t>
  </si>
  <si>
    <t>848dec78b1</t>
  </si>
  <si>
    <t>RPOWZ/1.1.1/2008/110/Sz</t>
  </si>
  <si>
    <t>RPZP.01.01.01-32-110/08-12</t>
  </si>
  <si>
    <t>WNP-RPZP.01.01.01-32-110/08-12</t>
  </si>
  <si>
    <t>93933eaa52</t>
  </si>
  <si>
    <t>RPOWZ/2.1.2/2009/051/K</t>
  </si>
  <si>
    <t>RPZP.02.01.02-32-051/09-09</t>
  </si>
  <si>
    <t>WNP-RPZP.02.01.02-32-051/09-09</t>
  </si>
  <si>
    <t>6dfe661b33</t>
  </si>
  <si>
    <t>RPOWZ/2.1.2/2009/031/Sz</t>
  </si>
  <si>
    <t>RPZP.02.01.02-32-031/09-01</t>
  </si>
  <si>
    <t>WNP-RPZP.02.01.02-32-031/09-01/K03</t>
  </si>
  <si>
    <t>d54386a0fc</t>
  </si>
  <si>
    <t>RPOWZ/5.1.1/2009/028/K</t>
  </si>
  <si>
    <t>RPZP.05.01.01-32-028/09-14</t>
  </si>
  <si>
    <t>WNP-RPZP.05.01.01-32-028/09-14/K01</t>
  </si>
  <si>
    <t>1b19b71607</t>
  </si>
  <si>
    <t>WND-RPZP.01.01.03-32-052/09</t>
  </si>
  <si>
    <t>RPZP.01.01.03-32-052/09-08</t>
  </si>
  <si>
    <t>WNP-RPZP.01.01.03-32-052/09-08/K01</t>
  </si>
  <si>
    <t>94250e0f12</t>
  </si>
  <si>
    <t>WND-RPZP.02.01.02-32-122/09</t>
  </si>
  <si>
    <t>RPZP.02.01.02-32-122/09-03</t>
  </si>
  <si>
    <t>WNP-RPZP.02.01.02-32-122/09-03/K03</t>
  </si>
  <si>
    <t>869fea0678</t>
  </si>
  <si>
    <t>WND-RPZP.01.01.01-32-558/10</t>
  </si>
  <si>
    <t>RPZP.01.01.01-32-558/10-04</t>
  </si>
  <si>
    <t>WNP-RPZP.01.01.01-32-558/10-04/K01</t>
  </si>
  <si>
    <t>9d7fe72de7</t>
  </si>
  <si>
    <t>WND-RPZP.07.02.00-32-001/09</t>
  </si>
  <si>
    <t>RPZP.07.02.00-32-001/09-16</t>
  </si>
  <si>
    <t>WNP-RPZP.07.02.00-32-001/09-16/K03</t>
  </si>
  <si>
    <t>e083ae26e1</t>
  </si>
  <si>
    <t>RPZP.01.03.01-32-092/11-01</t>
  </si>
  <si>
    <t>WND-RPZP.01.03.01-32-092/11</t>
  </si>
  <si>
    <t>WNP-RPZP.01.03.01-32-092/11-01</t>
  </si>
  <si>
    <t>bc018fa680</t>
  </si>
  <si>
    <t>WND-RPZP.01.01.01-32-241/10</t>
  </si>
  <si>
    <t>RPZP.01.01.01-32-241/10-02</t>
  </si>
  <si>
    <t>WNP-RPZP.01.01.01-32-241/10-02/K02</t>
  </si>
  <si>
    <t>fee7fc02fd</t>
  </si>
  <si>
    <t>WND-RPZP.07.02.00-32-011/09</t>
  </si>
  <si>
    <t>RPZP.07.02.00-32-011/09-08</t>
  </si>
  <si>
    <t>WNP-RPZP.07.02.00-32-011/09-08/K01</t>
  </si>
  <si>
    <t>e23fadff81</t>
  </si>
  <si>
    <t>WND-RPZP.01.03.01-32-022/11</t>
  </si>
  <si>
    <t>WNP-RPZP.01.03.01-32-022/11-02/K01</t>
  </si>
  <si>
    <t>b06e618b4f</t>
  </si>
  <si>
    <t>WND-RPZP.04.05.02-32-019/10</t>
  </si>
  <si>
    <t>RPZP.04.05.02-32-019/10-04</t>
  </si>
  <si>
    <t>WNP-RPZP.04.05.02-32-019/10-04/K01</t>
  </si>
  <si>
    <t>cadec1e975</t>
  </si>
  <si>
    <t>2012-10-02</t>
  </si>
  <si>
    <t>WND-RPZP.01.03.01-32-069/11</t>
  </si>
  <si>
    <t>RPZP.01.03.01-32-069/11-01</t>
  </si>
  <si>
    <t>WNP-RPZP.01.03.01-32-069/11-01/K02</t>
  </si>
  <si>
    <t>a63cbe1204</t>
  </si>
  <si>
    <t>WND-RPZP.01.03.01-32-025/11</t>
  </si>
  <si>
    <t>RPZP.01.03.01-32-025/11-01</t>
  </si>
  <si>
    <t>WNP-RPZP.01.03.01-32-025/11-01/K02</t>
  </si>
  <si>
    <t>625d5644ff</t>
  </si>
  <si>
    <t>RPOWZ/2.1.2/2009/061/K</t>
  </si>
  <si>
    <t>RPZP.02.01.02-32-061/09-11</t>
  </si>
  <si>
    <t>WNP-RPZP.02.01.02-32-061/09-11/K2</t>
  </si>
  <si>
    <t>5d24d477b3</t>
  </si>
  <si>
    <t>WND-RPZP.01.03.01-32-041/11</t>
  </si>
  <si>
    <t>WNP-RPZP.01.03.01-32-041/11-01</t>
  </si>
  <si>
    <t>bee9a41a65</t>
  </si>
  <si>
    <t>WND-RPZP.01.01.01-32-246/10</t>
  </si>
  <si>
    <t>RPZP.01.01.01-32-246/10-02</t>
  </si>
  <si>
    <t>WNP-RPZP.01.01.01-32-246/10-02/K01</t>
  </si>
  <si>
    <t>057dbaeb76</t>
  </si>
  <si>
    <t>WND-RPZP.07.02.00-32-023/09</t>
  </si>
  <si>
    <t>RPZP.07.02.00-32-023/09-03</t>
  </si>
  <si>
    <t>WNP-RPZP.07.02.00-32-023/09-03/K03</t>
  </si>
  <si>
    <t>905faf394f</t>
  </si>
  <si>
    <t>RPOWZ/1.1.2/2008/125/K</t>
  </si>
  <si>
    <t>RPZP.01.01.02-32-125/08-13</t>
  </si>
  <si>
    <t>WNP-RPZP.01.01.02-32-125/08-13</t>
  </si>
  <si>
    <t>f1397004fd</t>
  </si>
  <si>
    <t>RPOWZ/6.1.1/2009/012/Sz</t>
  </si>
  <si>
    <t>RPZP.06.01.01-32-012/09-04</t>
  </si>
  <si>
    <t>WNP-RPZP.06.01.01-32-012/09-04/K02</t>
  </si>
  <si>
    <t>8c6381407c</t>
  </si>
  <si>
    <t>WND-RPZP.04.01.00-32-002/11</t>
  </si>
  <si>
    <t>WNP-RPZP.04.01.00-32-002/11-02</t>
  </si>
  <si>
    <t>895ceca20d</t>
  </si>
  <si>
    <t>WND-RPZP.04.03.00-32-007/09</t>
  </si>
  <si>
    <t>RPZP.04.03.00-32-007/09-14</t>
  </si>
  <si>
    <t>WNP-RPZP.04.03.00-32-007/09-14/K01</t>
  </si>
  <si>
    <t>2207d29a84</t>
  </si>
  <si>
    <t>WND-RPZP.01.03.02-32-006/11</t>
  </si>
  <si>
    <t>RPZP.01.03.02-32-006/11-01</t>
  </si>
  <si>
    <t>WNP-RPZP.01.03.02-32-006/11-01/K04</t>
  </si>
  <si>
    <t>c8b620dccb</t>
  </si>
  <si>
    <t>WND-RPZP.01.01.01-32-185/09</t>
  </si>
  <si>
    <t>RPZP.01.01.01-32-185/09-05</t>
  </si>
  <si>
    <t>WNP-RPZP.01.01.01-32-185/09-05/K02</t>
  </si>
  <si>
    <t>07cbcdb322</t>
  </si>
  <si>
    <t>WND-RPZP.01.01.02-32-076/09</t>
  </si>
  <si>
    <t>RPZP.01.01.02-32-076/09-07-K01</t>
  </si>
  <si>
    <t>WNP-RPZP.01.01.02-32-076/09-07/K01</t>
  </si>
  <si>
    <t>bc5c67bf73</t>
  </si>
  <si>
    <t>RPZP.01.01.01-32-154/09-04</t>
  </si>
  <si>
    <t>WND-RPZP.01.01.01-32-154/09</t>
  </si>
  <si>
    <t>WNP-RPZP.01.01.01-32-154/09-04/K02</t>
  </si>
  <si>
    <t>b57aaa8a3a</t>
  </si>
  <si>
    <t>WND-RPZP.01.03.02-32-064/11</t>
  </si>
  <si>
    <t>RPZP.01.03.02-32-064/11-01</t>
  </si>
  <si>
    <t>WNP-RPZP.01.03.02-32-064/11-01/K01</t>
  </si>
  <si>
    <t>c1930e183e</t>
  </si>
  <si>
    <t>WND-RPZP.01.01.01-32-017/09</t>
  </si>
  <si>
    <t>WNP-RPZP.01.01.01-32-017/09-02/K04</t>
  </si>
  <si>
    <t>0428ab7ae6</t>
  </si>
  <si>
    <t>WND-RPZP.01.01.03-32-075/10</t>
  </si>
  <si>
    <t>RPZP.01.01.03-32-075/10-04</t>
  </si>
  <si>
    <t>WNP-RPZP.01.01.03-32-075/10-04/K01</t>
  </si>
  <si>
    <t>cfc20fa2cc</t>
  </si>
  <si>
    <t>WND-RPZP.01.01.02-32-176/10</t>
  </si>
  <si>
    <t>WNP-RPZP.01.01.02-32-176/10-03/K01</t>
  </si>
  <si>
    <t>6a25904277</t>
  </si>
  <si>
    <t>RPZP.02.01.02-32-144/09-05</t>
  </si>
  <si>
    <t>WND-RPZP.02.01.02-32-144/09</t>
  </si>
  <si>
    <t>RPZP.02.01.02-32-144/09-14</t>
  </si>
  <si>
    <t>WNP-RPZP.02.01.02-32-144/09-14/K01</t>
  </si>
  <si>
    <t>4ceb1c153b</t>
  </si>
  <si>
    <t>WND-RPZP.01.01.01-32-116/09</t>
  </si>
  <si>
    <t>WNP-RPZP.01.01.01-32-116/09-04/K01</t>
  </si>
  <si>
    <t>3277ecdb77</t>
  </si>
  <si>
    <t>WND-RPZP.01.03.02-32-035/11</t>
  </si>
  <si>
    <t>WNP-RPZP.01.03.02-32-035/11-01/K01</t>
  </si>
  <si>
    <t>06c6e6308f</t>
  </si>
  <si>
    <t>WND-RPZP.01.01.03-32-064/09</t>
  </si>
  <si>
    <t>RPZP.01.01.03-32-064/09-08</t>
  </si>
  <si>
    <t>WNP-RPZP.01.01.03-32-064/09-08/K02</t>
  </si>
  <si>
    <t>c2c645322b</t>
  </si>
  <si>
    <t>WND-RPZP.02.01.02-32-108/09</t>
  </si>
  <si>
    <t>RPZP.02.01.02-32-108/09-07</t>
  </si>
  <si>
    <t>WNP-RPZP.02.01.02-32-108/09-07/K03</t>
  </si>
  <si>
    <t>38720c05fb</t>
  </si>
  <si>
    <t>WND-RPZP.01.03.02-32-027/11</t>
  </si>
  <si>
    <t>RPZP.01.03.02-32-027/11-01</t>
  </si>
  <si>
    <t>WNP-RPZP.01.03.02-32-027/11-01/K01</t>
  </si>
  <si>
    <t>e7997908a8</t>
  </si>
  <si>
    <t>WND-RPZP.07.01.02-32-016/10</t>
  </si>
  <si>
    <t>RPZP.07.01.02-32-016/10-04</t>
  </si>
  <si>
    <t>WNP-RPZP.07.01.02-32-016/10-04/K03</t>
  </si>
  <si>
    <t>4fadd6ad0a</t>
  </si>
  <si>
    <t>WND-RPZP.05.02.01-32-028/09</t>
  </si>
  <si>
    <t>RPZP.05.02.01-32-028/09-07</t>
  </si>
  <si>
    <t>WNP-RPZP.05.02.01-32-028/09-07/K01</t>
  </si>
  <si>
    <t>6688ddc3d2</t>
  </si>
  <si>
    <t>WND-RPZP.01.01.01-32-242/10</t>
  </si>
  <si>
    <t>RPZP.01.01.01-32-242/10-05</t>
  </si>
  <si>
    <t>WNP-RPZP.01.01.01-32-242/10-05/K01</t>
  </si>
  <si>
    <t>3f00434794</t>
  </si>
  <si>
    <t>WND-RPZP.07.01.02-32-012/09</t>
  </si>
  <si>
    <t>RPZP.07.01.02-32-012/09-05</t>
  </si>
  <si>
    <t>WNP-RPZP.07.01.02-32-012/09-05/K01</t>
  </si>
  <si>
    <t>91a82dd52e</t>
  </si>
  <si>
    <t>WND-RPZP.01.03.02-32-033/11</t>
  </si>
  <si>
    <t>WNP-RPZP.01.03.02-32-033/11-01/K02</t>
  </si>
  <si>
    <t>c121e5a0a2</t>
  </si>
  <si>
    <t>WND-RPZP.01.03.02-32-025/11</t>
  </si>
  <si>
    <t>WNP-RPZP.01.03.02-32-025/11-01</t>
  </si>
  <si>
    <t>9a8603ed08</t>
  </si>
  <si>
    <t>WND-RPZP.05.02.02-32-023/10</t>
  </si>
  <si>
    <t>RPZP.05.02.02-32-023/10-03</t>
  </si>
  <si>
    <t>WNP-RPZP.05.02.02-32-023/10-03/K01</t>
  </si>
  <si>
    <t>19ce79da2a</t>
  </si>
  <si>
    <t>RPZP.01.03.01-32-073/11-01</t>
  </si>
  <si>
    <t>WND-RPZP.01.03.01-32-073/11</t>
  </si>
  <si>
    <t>WNP-RPZP.01.03.01-32-073/11-01/K01</t>
  </si>
  <si>
    <t>df63fcaf89</t>
  </si>
  <si>
    <t>WND-RPZP.01.02.01-32-004/10</t>
  </si>
  <si>
    <t>RPZP.01.02.01-32-004/10-06</t>
  </si>
  <si>
    <t>WNP-RPZP.01.02.01-32-004/10-06/K01</t>
  </si>
  <si>
    <t>d730d7533f</t>
  </si>
  <si>
    <t>RPOWZ/1.1.2/2008/034 /Sz</t>
  </si>
  <si>
    <t>RPZP.01.01.02-32-034/08-12</t>
  </si>
  <si>
    <t>WNP-RPZP.01.01.02-32-034/08-12/K01</t>
  </si>
  <si>
    <t>a623a0c797</t>
  </si>
  <si>
    <t>RPZP.01.01.01-32-312/09-04</t>
  </si>
  <si>
    <t>WND-RPZP.01.01.01-32-312/09</t>
  </si>
  <si>
    <t>WNP-RPZP.01.01.01-32-312/09-05/K01</t>
  </si>
  <si>
    <t>fc2cabe830</t>
  </si>
  <si>
    <t>WND-RPZP.01.01.01-32-107/09</t>
  </si>
  <si>
    <t>RPZP.01.01.01-32-107/09-07</t>
  </si>
  <si>
    <t>WNP-RPZP.01.01.01-32-107/09-07</t>
  </si>
  <si>
    <t>b3b5840cde</t>
  </si>
  <si>
    <t>WND-RPZP.06.02.01-32-001/09</t>
  </si>
  <si>
    <t>RPZP.06.02.01-32-001/09-10-K01</t>
  </si>
  <si>
    <t>WNP-RPZP.06.02.01-32-001/09-10/K02</t>
  </si>
  <si>
    <t>403faf2b72</t>
  </si>
  <si>
    <t>WNP-RPZP.05.05.01-32-020/11-01</t>
  </si>
  <si>
    <t>7925c3cc3d</t>
  </si>
  <si>
    <t>WND-RPZP.01.01.02-32-123/09</t>
  </si>
  <si>
    <t>RPZP.01.01.02-32-123/09-07</t>
  </si>
  <si>
    <t>WNP-RPZP.01.01.02-32-123/09-07</t>
  </si>
  <si>
    <t>c5cc0c6164</t>
  </si>
  <si>
    <t>WND-RPZP.04.02.00-32-012/10</t>
  </si>
  <si>
    <t>RPZP.04.02.00-32-012/10-06</t>
  </si>
  <si>
    <t>WNP-RPZP.04.02.00-32-012/10-06/K02</t>
  </si>
  <si>
    <t>41fab670d1</t>
  </si>
  <si>
    <t>WND-RPZP.01.01.03-32-025/10</t>
  </si>
  <si>
    <t>RPZP.01.01.03-32-025/10-07</t>
  </si>
  <si>
    <t>WNP-RPZP.01.01.03-32-025/10-07/K01</t>
  </si>
  <si>
    <t>451f2ce440</t>
  </si>
  <si>
    <t>WND-RPZP.01.01.02-32-045/09</t>
  </si>
  <si>
    <t>RPZP.01.01.02-32-045/09-06</t>
  </si>
  <si>
    <t>WNP-RPZP.01.01.02-32-045/09-06/K01</t>
  </si>
  <si>
    <t>1c4578832b</t>
  </si>
  <si>
    <t>WND-RPZP.04.05.02-32-031/10</t>
  </si>
  <si>
    <t>RPZP.04.05.02-32-031/10-05</t>
  </si>
  <si>
    <t>WNP-RPZP.04.05.02-32-031/10-05/K01</t>
  </si>
  <si>
    <t>8c0800be68</t>
  </si>
  <si>
    <t>WND-RPZP.07.03.01-32-004/09</t>
  </si>
  <si>
    <t>RPZP.07.03.01-32-004/09-15</t>
  </si>
  <si>
    <t>WNP-RPZP.07.03.01-32-004/09-15/K02</t>
  </si>
  <si>
    <t>74d2cab3a6</t>
  </si>
  <si>
    <t>WND-RPZP.04.02.00-32-008/10</t>
  </si>
  <si>
    <t>RPZP.04.02.00-32-008/10-03</t>
  </si>
  <si>
    <t>WNP-RPZP.04.02.00-32-008/10-03/K02</t>
  </si>
  <si>
    <t>606915d566</t>
  </si>
  <si>
    <t>WND-RPZP.01.03.02-32-043/11</t>
  </si>
  <si>
    <t>WNP-RPZP.01.03.02-32-043/11-01/K04</t>
  </si>
  <si>
    <t>5104023d92</t>
  </si>
  <si>
    <t>WND-RPZP.01.01.02-32-090/10</t>
  </si>
  <si>
    <t>RPZP.01.01.02-32-090/10-02-K01</t>
  </si>
  <si>
    <t>WNP-RPZP.01.01.02-32-090/10-02</t>
  </si>
  <si>
    <t>182c35801c</t>
  </si>
  <si>
    <t>RPOWZ/5.1.1/2009/001/Sz</t>
  </si>
  <si>
    <t>RPZP.05.01.01-32-001/09-15</t>
  </si>
  <si>
    <t>WNP-RPZP.05.01.01-32-001/09-15/K01</t>
  </si>
  <si>
    <t>5cfbee1fc1</t>
  </si>
  <si>
    <t>WND-RPZP.04.03.00-32-011/09</t>
  </si>
  <si>
    <t>RPZP.04.03.00-32-011/09-12</t>
  </si>
  <si>
    <t>WNP-RPZP.04.03.00-32-011/09-12/K01</t>
  </si>
  <si>
    <t>8389700df8</t>
  </si>
  <si>
    <t>2013-01-17</t>
  </si>
  <si>
    <t>WND-RPZP.02.01.02-32-141/09</t>
  </si>
  <si>
    <t>RPZP.02.01.02-32-141/09-04</t>
  </si>
  <si>
    <t>WNP-RPZP.02.01.02-32-141/09-04/K02</t>
  </si>
  <si>
    <t>35ab03a02f</t>
  </si>
  <si>
    <t>WND-RPZP.01.01.01-32-076/10</t>
  </si>
  <si>
    <t>RPZP.01.01.01-32-076/10-04</t>
  </si>
  <si>
    <t>WNP-RPZP.01.01.01-32-076/10-04/K01</t>
  </si>
  <si>
    <t>45b90474b1</t>
  </si>
  <si>
    <t>WND-RPZP.07.01.01-32-010/09</t>
  </si>
  <si>
    <t>RPZP.07.01.01-32-010/09-05</t>
  </si>
  <si>
    <t>WNP-RPZP.07.01.01-32-010/09-05/K01</t>
  </si>
  <si>
    <t>f6051b542f</t>
  </si>
  <si>
    <t>WND-RPZP.06.03.00-32-004/10</t>
  </si>
  <si>
    <t>RPZP.06.03.00-32-004/10-02</t>
  </si>
  <si>
    <t>WNP-RPZP.06.03.00-32-004/10-02/K02</t>
  </si>
  <si>
    <t>f854094f17</t>
  </si>
  <si>
    <t>WND-RPZP.01.01.02-32-188/09</t>
  </si>
  <si>
    <t>RPZP.01.01.02-32-188/09-02</t>
  </si>
  <si>
    <t>WNP-RPZP.01.01.02-32-188/09-02/K01</t>
  </si>
  <si>
    <t>df6e1ee042</t>
  </si>
  <si>
    <t>WND-RPZP.07.01.02-32-005/09</t>
  </si>
  <si>
    <t>RPZP.07.01.02-32-005/09-06</t>
  </si>
  <si>
    <t>WNP-RPZP.07.01.02-32-005/09-06/K02</t>
  </si>
  <si>
    <t>fec0904d58</t>
  </si>
  <si>
    <t>WND-RPZP.01.01.02-32-137/10</t>
  </si>
  <si>
    <t>RPZP.01.01.02-32-137/10-02</t>
  </si>
  <si>
    <t>WNP-RPZP.01.01.02-32-137/10-02/K01</t>
  </si>
  <si>
    <t>7010f0ef99</t>
  </si>
  <si>
    <t>WND-RPZP.01.01.01-32-039/10</t>
  </si>
  <si>
    <t>WNP-RPZP.01.01.01-32-039/10-05/K02</t>
  </si>
  <si>
    <t>e6d7a06d3d</t>
  </si>
  <si>
    <t>WND-RPZP.04.05.02-32-028/10</t>
  </si>
  <si>
    <t>RPZP.04.05.02-32-028/10-07</t>
  </si>
  <si>
    <t>WNP-RPZP.04.05.02-32-028/10-07/K02</t>
  </si>
  <si>
    <t>930d15a40a</t>
  </si>
  <si>
    <t>WND-RPZP.01.01.01-32-563/10</t>
  </si>
  <si>
    <t>RPZP.01.01.01-32-563/10-02</t>
  </si>
  <si>
    <t>WNP-RPZP.01.01.01-32-563/10-02/K02</t>
  </si>
  <si>
    <t>b8448a834d</t>
  </si>
  <si>
    <t>WND-RPZP.01.03.02-32-053/11</t>
  </si>
  <si>
    <t>RPZP.01.03.02-32-053/11-03</t>
  </si>
  <si>
    <t>WNP-RPZP.01.03.02-32-053/11-03/K02</t>
  </si>
  <si>
    <t>0f3831b0ab</t>
  </si>
  <si>
    <t>WND-RPZP.01.01.02-32-128/09</t>
  </si>
  <si>
    <t>RPZP.01.01.02-32-128/09-05-K01</t>
  </si>
  <si>
    <t>WNP-RPZP.01.01.02-32-128/09-05/K01</t>
  </si>
  <si>
    <t>1f7bc237ad</t>
  </si>
  <si>
    <t>WND-RPZP.01.03.01-32-102/11</t>
  </si>
  <si>
    <t>RPZP.01.03.01-32-102/11-01</t>
  </si>
  <si>
    <t>WNP-RPZP.01.03.01-32-102/11-01</t>
  </si>
  <si>
    <t>2013-01-24</t>
  </si>
  <si>
    <t>WND-RPZP.01.01.01-32-174/09</t>
  </si>
  <si>
    <t>RPZP.01.01.01-32-174/09-07-K01</t>
  </si>
  <si>
    <t>WNP-RPZP.01.01.01-32-174/09-07/K02</t>
  </si>
  <si>
    <t>96596cde94</t>
  </si>
  <si>
    <t>WND-RPZP.01.01.02-32-068/09</t>
  </si>
  <si>
    <t>RPZP.01.01.02-32-068/09-07</t>
  </si>
  <si>
    <t>WNP-RPZP.01.01.02-32-068/09-07/K02</t>
  </si>
  <si>
    <t>0456addd1d</t>
  </si>
  <si>
    <t>WND-RPZP.01.03.02-32-004/12</t>
  </si>
  <si>
    <t>WNP-RPZP.01.03.02-32-004/12-01/K01</t>
  </si>
  <si>
    <t>450107f5a4</t>
  </si>
  <si>
    <t>WND-RPZP.01.03.01-32-021/11</t>
  </si>
  <si>
    <t>RPZP.01.03.01-32-021/11-01-K01</t>
  </si>
  <si>
    <t>WNP-RPZP.01.03.01-32-021/11-01/K01</t>
  </si>
  <si>
    <t>2fed0cb6bd</t>
  </si>
  <si>
    <t>WND-RPZP.04.05.02-32-015/10</t>
  </si>
  <si>
    <t>RPZP.04.05.02-32-015/10-03</t>
  </si>
  <si>
    <t>WNP-RPZP.04.05.02-32-015/10-03/K01</t>
  </si>
  <si>
    <t>bfb993bb82</t>
  </si>
  <si>
    <t>RPOWZ/6.1.1/2009/008/Sz</t>
  </si>
  <si>
    <t>RPZP.06.01.01-32-008/09-07</t>
  </si>
  <si>
    <t>WNP-RPZP.06.01.01-32-008/09-07/K01</t>
  </si>
  <si>
    <t>bad14a9056</t>
  </si>
  <si>
    <t>WND-RPZP.01.03.02-32-096/11</t>
  </si>
  <si>
    <t>RPZP.01.03.02-32-096/11-01</t>
  </si>
  <si>
    <t>WNP-RPZP.01.03.02-32-096/11-01/K02</t>
  </si>
  <si>
    <t>8599b30e95</t>
  </si>
  <si>
    <t>WND-RPZP.07.02.00-32-002/09</t>
  </si>
  <si>
    <t>RPZP.07.02.00-32-002/09-09-K01</t>
  </si>
  <si>
    <t>WNP-RPZP.07.02.00-32-002/09-09/K01</t>
  </si>
  <si>
    <t>1032d8d09e</t>
  </si>
  <si>
    <t>WND-RPZP.02.01.01-32-009/10</t>
  </si>
  <si>
    <t>RPZP.02.01.01-32-009/10-09</t>
  </si>
  <si>
    <t>WNP-RPZP.02.01.01-32-009/10-09</t>
  </si>
  <si>
    <t>b2f0beb6bd</t>
  </si>
  <si>
    <t>WND-RPZP.01.01.02-32-078/09</t>
  </si>
  <si>
    <t>RPZP.01.01.02-32-078/09-02</t>
  </si>
  <si>
    <t>WNP-RPZP.01.01.02-32-078/09-02/K01</t>
  </si>
  <si>
    <t>0994be007d</t>
  </si>
  <si>
    <t>WND-RPZP.01.01.01-32-213/10</t>
  </si>
  <si>
    <t>RPZP.01.01.01-32-213/10-04</t>
  </si>
  <si>
    <t>WNP-RPZP.01.01.01-32-213/10-04</t>
  </si>
  <si>
    <t>680abebc24</t>
  </si>
  <si>
    <t>WND-RPZP.01.03.01-32-094/11</t>
  </si>
  <si>
    <t>RPZP.01.03.01-32-094/11-03</t>
  </si>
  <si>
    <t>WNP-RPZP.01.03.01-32-094/11-03</t>
  </si>
  <si>
    <t>79f48b17e0</t>
  </si>
  <si>
    <t>WND-RPZP.01.03.01-32-060/11</t>
  </si>
  <si>
    <t>WNP-RPZP.01.03.01-32-060/11-01/K02</t>
  </si>
  <si>
    <t>ae63e21c68</t>
  </si>
  <si>
    <t>2013-01-12</t>
  </si>
  <si>
    <t>RPZP.01.01.02-32-227/10-03</t>
  </si>
  <si>
    <t>WND-RPZP.01.01.02-32-227/10</t>
  </si>
  <si>
    <t>WNP-RPZP.01.01.02-32-227/10-04/K01</t>
  </si>
  <si>
    <t>c88eb5ee9a</t>
  </si>
  <si>
    <t>Medical SPA Sanatorium Unitral Sp. z o.o.</t>
  </si>
  <si>
    <t>RPZP.01.01.02-32-061/09-03</t>
  </si>
  <si>
    <t>WND-RPZP.01.01.02-32-061/09</t>
  </si>
  <si>
    <t>RPZP.01.01.02-32-061/09-06</t>
  </si>
  <si>
    <t>WNP-RPZP.01.01.02-32-061/09-06/K01</t>
  </si>
  <si>
    <t>115b20fcd4</t>
  </si>
  <si>
    <t>WND-RPZP.01.01.01-32-433/10</t>
  </si>
  <si>
    <t>WNP-RPZP.01.01.01-32-433/10-03/K02</t>
  </si>
  <si>
    <t>d7f40a1f8e</t>
  </si>
  <si>
    <t>RPZP.01.01.01-32-062/08-04</t>
  </si>
  <si>
    <t>RPOWZ/1.1.1/2008/062/Sz</t>
  </si>
  <si>
    <t>RPZP.01.01.01-32-062/08-12-K01</t>
  </si>
  <si>
    <t>WNP-RPZP.01.01.01-32-062/08-12</t>
  </si>
  <si>
    <t>9e6dbd4970</t>
  </si>
  <si>
    <t>Prywatny Gabinet Ginekologiczny Barbara Blicharczyk-Zalewska</t>
  </si>
  <si>
    <t>WND-RPZP.06.04.00-32-009/10</t>
  </si>
  <si>
    <t>RPZP.06.04.00-32-009/10-04</t>
  </si>
  <si>
    <t>WNP-RPZP.06.04.00-32-009/10-04</t>
  </si>
  <si>
    <t>4999bef127</t>
  </si>
  <si>
    <t>RPZP.02.02.02-32-001/10-03</t>
  </si>
  <si>
    <t>WND-RPZP.02.02.02-32-001/10</t>
  </si>
  <si>
    <t>WNP-RPZP.02.02.02-32-001/10-05/K01</t>
  </si>
  <si>
    <t>f7af0c5339</t>
  </si>
  <si>
    <t>Wielkopolska Spółka Gazownictwa spółka z ograniczoną odpowiedzialnością</t>
  </si>
  <si>
    <t>7781387479</t>
  </si>
  <si>
    <t>WND-RPZP.02.01.02-32-102/09</t>
  </si>
  <si>
    <t>RPZP.02.01.02-32-102/09-06</t>
  </si>
  <si>
    <t>WNP-RPZP.02.01.02-32-102/09-06</t>
  </si>
  <si>
    <t>ab071e5871</t>
  </si>
  <si>
    <t>WND-RPZP.01.03.02-32-122/11</t>
  </si>
  <si>
    <t>WNP-RPZP.01.03.02-32-122/11-01/K01</t>
  </si>
  <si>
    <t>5ef2f751e6</t>
  </si>
  <si>
    <t>WND-RPZP.01.03.02-32-034/10</t>
  </si>
  <si>
    <t>WNP-RPZP.01.03.02-32-034/10-02/K04</t>
  </si>
  <si>
    <t>4bc1a41508</t>
  </si>
  <si>
    <t>WND-RPZP.01.03.02-32-009/12</t>
  </si>
  <si>
    <t>RPZP.01.03.02-32-009/12-01</t>
  </si>
  <si>
    <t>WNP-RPZP.01.03.02-32-009/12-01/K01</t>
  </si>
  <si>
    <t>e4d826e0c3</t>
  </si>
  <si>
    <t>WND-RPZP.01.03.01-32-067/11</t>
  </si>
  <si>
    <t>WNP-RPZP.01.03.01-32-067/11-01/K01</t>
  </si>
  <si>
    <t>c7c174b036</t>
  </si>
  <si>
    <t>WND-RPZP.01.03.01-32-005/11</t>
  </si>
  <si>
    <t>RPZP.01.03.01-32-005/11-02</t>
  </si>
  <si>
    <t>WNP-RPZP.01.03.01-32-005/11-02/K04</t>
  </si>
  <si>
    <t>1927c853a1</t>
  </si>
  <si>
    <t>WND-RPZP.01.01.03-32-136/10</t>
  </si>
  <si>
    <t>WNP-RPZP.01.01.03-32-136/10-04/K01</t>
  </si>
  <si>
    <t>e28f186474</t>
  </si>
  <si>
    <t>WND-RPZP.01.01.02-32-257/10</t>
  </si>
  <si>
    <t>WNP-RPZP.01.01.02-32-257/10-01/K02</t>
  </si>
  <si>
    <t>de6c243409</t>
  </si>
  <si>
    <t>WND-RPZP.01.01.01-32-354/09</t>
  </si>
  <si>
    <t>WNP-RPZP.01.01.01-32-354/09-04/K02</t>
  </si>
  <si>
    <t>5e43918bfd</t>
  </si>
  <si>
    <t>WND-RPZP.01.01.01-32-070/09</t>
  </si>
  <si>
    <t>RPZP.01.01.01-32-070/09-05</t>
  </si>
  <si>
    <t>WNP-RPZP.01.01.01-32-070/09-05/K02</t>
  </si>
  <si>
    <t>33548d0fce</t>
  </si>
  <si>
    <t>WND-RPZP.01.03.02-32-130/11</t>
  </si>
  <si>
    <t>RPZP.01.03.02-32-130/11-01</t>
  </si>
  <si>
    <t>WNP-RPZP.01.03.02-32-130/11-01/K01</t>
  </si>
  <si>
    <t>ea214d4734</t>
  </si>
  <si>
    <t>WND-RPZP.01.03.02-32-044/11</t>
  </si>
  <si>
    <t>WNP-RPZP.01.03.02-32-044/11-03/K01</t>
  </si>
  <si>
    <t>c98fbf198e</t>
  </si>
  <si>
    <t>RPZP.01.01.02-32-189/10-04</t>
  </si>
  <si>
    <t>WND-RPZP.01.01.02-32-189/10</t>
  </si>
  <si>
    <t>RPZP.01.01.02-32-189/10-02</t>
  </si>
  <si>
    <t>WNP-RPZP.01.01.02-32-189/10-02</t>
  </si>
  <si>
    <t>f6e9e39ddb</t>
  </si>
  <si>
    <t>WND-RPZP.01.01.02-32-062/09</t>
  </si>
  <si>
    <t>RPZP.01.01.02-32-062/09-04</t>
  </si>
  <si>
    <t>WNP-RPZP.01.01.02-32-062/09-04/K1</t>
  </si>
  <si>
    <t>a874d34fe4</t>
  </si>
  <si>
    <t>WND-RPZP.07.01.02-32-007/10</t>
  </si>
  <si>
    <t>WNP-RPZP.07.01.02-32-007/10-03/K03</t>
  </si>
  <si>
    <t>1906d33812</t>
  </si>
  <si>
    <t>WND-RPZP.01.01.01-32-210/09</t>
  </si>
  <si>
    <t>RPZP.01.01.01-32-210/09-06</t>
  </si>
  <si>
    <t>WNP-RPZP.01.01.01-32-210/09-06/K1</t>
  </si>
  <si>
    <t>fc4efdc0b1</t>
  </si>
  <si>
    <t>WND-RPZP.01.01.01-32-094/10</t>
  </si>
  <si>
    <t>RPZP.01.01.01-32-094/10-03</t>
  </si>
  <si>
    <t>WNP-RPZP.01.01.01-32-094/10-03/K02</t>
  </si>
  <si>
    <t>924b6d9f33</t>
  </si>
  <si>
    <t>WND-RPZP.02.01.01-32-007/10</t>
  </si>
  <si>
    <t>RPZP.02.01.01-32-007/10-09</t>
  </si>
  <si>
    <t>WNP-RPZP.02.01.01-32-007/10-09</t>
  </si>
  <si>
    <t>6808acbe48</t>
  </si>
  <si>
    <t>WND-RPZP.06.02.02-32-004/11</t>
  </si>
  <si>
    <t>RPZP.06.02.02-32-004/11-05</t>
  </si>
  <si>
    <t>WNP-RPZP.06.02.02-32-004/11-05/K01</t>
  </si>
  <si>
    <t>81bb8ffce3</t>
  </si>
  <si>
    <t>2013-04-10</t>
  </si>
  <si>
    <t>WND-RPZP.01.03.01-32-064/11</t>
  </si>
  <si>
    <t>RPZP.01.03.01-32-064/11-02</t>
  </si>
  <si>
    <t>WNP-RPZP.01.03.01-32-064/11-02</t>
  </si>
  <si>
    <t>abe6c7ed4d</t>
  </si>
  <si>
    <t>WND-RPZP.01.01.01-32-049/10</t>
  </si>
  <si>
    <t>WNP-RPZP.01.01.01-32-049/10-02/K01</t>
  </si>
  <si>
    <t>8642dc4a87</t>
  </si>
  <si>
    <t>WND-RPZP.01.03.02-32-112/11</t>
  </si>
  <si>
    <t>RPZP.01.03.02-32-112/11-01</t>
  </si>
  <si>
    <t>WNP-RPZP.01.03.02-32-112/11-01/K02</t>
  </si>
  <si>
    <t>d77ae1ce64</t>
  </si>
  <si>
    <t>WND-RPZP.01.03.02-32-005/12</t>
  </si>
  <si>
    <t>WNP-RPZP.01.03.02-32-005/12-01/K02</t>
  </si>
  <si>
    <t>349f62ac35</t>
  </si>
  <si>
    <t>WND-RPZP.01.03.01-32-083/11</t>
  </si>
  <si>
    <t>RPZP.01.03.01-32-083/11-02</t>
  </si>
  <si>
    <t>WNP-RPZP.01.03.01-32-083/11-02/K01</t>
  </si>
  <si>
    <t>ab1a4f924e</t>
  </si>
  <si>
    <t>WND-RPZP.01.01.02-32-046/09</t>
  </si>
  <si>
    <t>RPZP.01.01.02-32-046/09-06-K01</t>
  </si>
  <si>
    <t>WNP-RPZP.01.01.02-32-046/09-06/K01</t>
  </si>
  <si>
    <t>b827b96508</t>
  </si>
  <si>
    <t>2013-03-20</t>
  </si>
  <si>
    <t>WND-RPZP.04.04.00-32-008/11</t>
  </si>
  <si>
    <t>RPZP.04.04.00-32-008/11-04</t>
  </si>
  <si>
    <t>WNP-RPZP.04.04.00-32-008/11-04</t>
  </si>
  <si>
    <t>dd65dd8f2f</t>
  </si>
  <si>
    <t>WND-RPZP.01.01.02-32-237/10</t>
  </si>
  <si>
    <t>RPZP.01.01.02-32-237/10-05</t>
  </si>
  <si>
    <t>WNP-RPZP.01.01.02-32-237/10-05/K02</t>
  </si>
  <si>
    <t>bea886a7cf</t>
  </si>
  <si>
    <t>WND-RPZP.01.01.02-32-194/09</t>
  </si>
  <si>
    <t>RPZP.01.01.02-32-194/09-08</t>
  </si>
  <si>
    <t>WNP-RPZP.01.01.02-32-194/09-08/K01</t>
  </si>
  <si>
    <t>2de5f351d4</t>
  </si>
  <si>
    <t>WND-RPZP.01.03.01-32-015/11</t>
  </si>
  <si>
    <t>RPZP.01.03.01-32-015/11-04</t>
  </si>
  <si>
    <t>WNP-RPZP.01.03.01-32-015/11-04</t>
  </si>
  <si>
    <t>WND-RPZP.01.03.01-32-001/11</t>
  </si>
  <si>
    <t>RPZP.01.03.01-32-001/11-02</t>
  </si>
  <si>
    <t>WNP-RPZP.01.03.01-32-001/11-02/K01</t>
  </si>
  <si>
    <t>b0a3252bda</t>
  </si>
  <si>
    <t>WND-RPZP.01.01.01-32-349/10</t>
  </si>
  <si>
    <t>RPZP.01.01.01-32-349/10-06</t>
  </si>
  <si>
    <t>WNP-RPZP.01.01.01-32-349/10-06</t>
  </si>
  <si>
    <t>a0cf69c337</t>
  </si>
  <si>
    <t>WND-RPZP.07.01.02-32-015/09</t>
  </si>
  <si>
    <t>RPZP.07.01.02-32-015/09-06</t>
  </si>
  <si>
    <t>WNP-RPZP.07.01.02-32-015/09-06/K04</t>
  </si>
  <si>
    <t>80b02afa9c</t>
  </si>
  <si>
    <t>WND-RPZP.07.01.02-004/09</t>
  </si>
  <si>
    <t>RPZP.07.01.02-32-004/09-11</t>
  </si>
  <si>
    <t>WNP-RPZP.07.01.02-32-004/09-11/K01</t>
  </si>
  <si>
    <t>84162b9c89</t>
  </si>
  <si>
    <t>WND-RPZP.01.03.02-32-008/12</t>
  </si>
  <si>
    <t>RPZP.01.03.02-32-008/12-01</t>
  </si>
  <si>
    <t>WNP-RPZP.01.03.02-32-008/12-01/K02</t>
  </si>
  <si>
    <t>5df6dd5f0a</t>
  </si>
  <si>
    <t>WND-RPZP.01.03.02-32-006/12</t>
  </si>
  <si>
    <t>WNP-RPZP.01.03.02-32-006/12-01/K02</t>
  </si>
  <si>
    <t>84f35abdf3</t>
  </si>
  <si>
    <t>RPZP.01.01.03-32-071/09-05</t>
  </si>
  <si>
    <t>WND-RPZP.01.01.03-32-071/09</t>
  </si>
  <si>
    <t>RPZP.01.01.03-32-071/09-04</t>
  </si>
  <si>
    <t>WNP-RPZP.01.01.03-32-071/09-04/K03</t>
  </si>
  <si>
    <t>c61aaab59c</t>
  </si>
  <si>
    <t>ObjectConnect - Spółka Cywilna Michał Sobotkiewicz, Artur Kornobis</t>
  </si>
  <si>
    <t>WND-RPZP.04.03.00-32-016/09</t>
  </si>
  <si>
    <t>RPZP.04.03.00-32-016/09-12</t>
  </si>
  <si>
    <t>WNP-RPZP.04.03.00-32-016/09-12/K01</t>
  </si>
  <si>
    <t>97a57a5ac0</t>
  </si>
  <si>
    <t>WND-RPZP.01.03.01-32-106/11</t>
  </si>
  <si>
    <t>WNP-RPZP.01.03.01-32-106/11-01</t>
  </si>
  <si>
    <t>0c03e2720c</t>
  </si>
  <si>
    <t>WND-RPZP.01.01.02-32-223/09</t>
  </si>
  <si>
    <t>RPZP.01.01.02-32-223/09-10</t>
  </si>
  <si>
    <t>WNP-RPZP.01.01.02-32-223/09-10</t>
  </si>
  <si>
    <t>044bc060ec</t>
  </si>
  <si>
    <t>WND-RPZP.01.01.01-32-399/10</t>
  </si>
  <si>
    <t>RPZP.01.01.01-32-399/10-03</t>
  </si>
  <si>
    <t>WNP-RPZP.01.01.01-32-399/10-03/K02</t>
  </si>
  <si>
    <t>0a5565b7b9</t>
  </si>
  <si>
    <t>WND-RPZP.01.01.01-32-347/10</t>
  </si>
  <si>
    <t>RPZP.01.01.01-32-347/10-02</t>
  </si>
  <si>
    <t>WNP-RPZP.01.01.01-32-347/10-02/K02</t>
  </si>
  <si>
    <t>e5b7e582e6</t>
  </si>
  <si>
    <t>2013-05-02</t>
  </si>
  <si>
    <t>WND-RPZP.04.02.00-32-011/10</t>
  </si>
  <si>
    <t>RPZP.04.02.00-32-011/10-07</t>
  </si>
  <si>
    <t>WNP-RPZP.04.02.00-32-011/10-07/K01</t>
  </si>
  <si>
    <t>5dbad771a2</t>
  </si>
  <si>
    <t>WND-RPZP.01.03.01-32-059/11</t>
  </si>
  <si>
    <t>RPZP.01.03.01-32-059/11-01</t>
  </si>
  <si>
    <t>WNP-RPZP.01.03.01-32-059/11-01/K01</t>
  </si>
  <si>
    <t>2596527ef5</t>
  </si>
  <si>
    <t>WND-RPZP.06.02.02-32-009/11</t>
  </si>
  <si>
    <t>RPZP.06.02.02-32-009/11-08</t>
  </si>
  <si>
    <t>WNP-RPZP.06.02.02-32-009/11-08</t>
  </si>
  <si>
    <t>fcdf6e9ddb</t>
  </si>
  <si>
    <t>WND-RPZP.01.01.03-32-050/10</t>
  </si>
  <si>
    <t>RPZP.01.01.03-32-050/10-04</t>
  </si>
  <si>
    <t>WNP-RPZP.01.01.03-32-050/10-04/K01</t>
  </si>
  <si>
    <t>1ac5ab7af4</t>
  </si>
  <si>
    <t>WND-RPZP.01.03.01-32-034/11</t>
  </si>
  <si>
    <t>RPZP.01.03.01-32-034/11-01</t>
  </si>
  <si>
    <t>WNP-RPZP.01.03.01-32-034/11-01/K01</t>
  </si>
  <si>
    <t>83aa1ea137</t>
  </si>
  <si>
    <t>WND-RPZP.06.02.02-32-013/11</t>
  </si>
  <si>
    <t>RPZP.06.02.02-32-013/11-05</t>
  </si>
  <si>
    <t>WNP-RPZP.06.02.02-32-013/11-05/K01</t>
  </si>
  <si>
    <t>f207f810ae</t>
  </si>
  <si>
    <t>RPZP.01.03.02-32-110/11-02</t>
  </si>
  <si>
    <t>WND-RPZP.01.03.02-32-110/11</t>
  </si>
  <si>
    <t>RPZP.01.03.02-32-110/11-01</t>
  </si>
  <si>
    <t>WNP-RPZP.01.03.02-32-110/11-01/K03</t>
  </si>
  <si>
    <t>ed9e1d764c</t>
  </si>
  <si>
    <t>Apollo P.H.U. Mikołaj Gabryel</t>
  </si>
  <si>
    <t>9550010184</t>
  </si>
  <si>
    <t>WND-RPZP.01.03.01-32-016/12</t>
  </si>
  <si>
    <t>RPZP.01.03.01-32-016/12-01</t>
  </si>
  <si>
    <t>WNP-RPZP.01.03.01-32-016/12-01/K02</t>
  </si>
  <si>
    <t>e2e5e60e38</t>
  </si>
  <si>
    <t>WND-RPZP.01.01.02-32-128/10</t>
  </si>
  <si>
    <t>RPZP.01.01.02-32-128/10-03</t>
  </si>
  <si>
    <t>WNP-RPZP.01.01.02-32-128/10-03/K01</t>
  </si>
  <si>
    <t>06339d7648</t>
  </si>
  <si>
    <t>WND-RPZP.01.01.02-32-050/09</t>
  </si>
  <si>
    <t>RPZP.01.01.02-32-050/09-07</t>
  </si>
  <si>
    <t>WNP-RPZP.01.01.02-32-050/09-07/K01</t>
  </si>
  <si>
    <t>2283f0aadf</t>
  </si>
  <si>
    <t>WND-RPZP.03.01.00-32-005/11</t>
  </si>
  <si>
    <t>RPZP.03.01.00-32-005/11-04</t>
  </si>
  <si>
    <t>WNP-RPZP.03.01.00-32-005/11-04/K01</t>
  </si>
  <si>
    <t>dbffb19ed6</t>
  </si>
  <si>
    <t>WND-RPZP.01.03.01-32-031/11</t>
  </si>
  <si>
    <t>WNP-RPZP.01.03.01-32-031/11-02/K01</t>
  </si>
  <si>
    <t>965b371f9d</t>
  </si>
  <si>
    <t>RPZP.01.03.01-32-018/12-01</t>
  </si>
  <si>
    <t>WND-RPZP.01.03.01-32-018/12</t>
  </si>
  <si>
    <t>WNP-RPZP.01.03.01-32-018/12-01</t>
  </si>
  <si>
    <t>0b2e1b2625</t>
  </si>
  <si>
    <t>WND-RPZP.01.01.01-32-232/10</t>
  </si>
  <si>
    <t>RPZP.01.01.01-32-232/10-05</t>
  </si>
  <si>
    <t>WNP-RPZP.01.01.01-32-232/10-05</t>
  </si>
  <si>
    <t>346e232e0f</t>
  </si>
  <si>
    <t>RPOWZ/1.1.2/2008/050/Sz</t>
  </si>
  <si>
    <t>RPZP.01.01.02-32-050/08-14</t>
  </si>
  <si>
    <t>WNP-RPZP.01.01.02-32-050/08-14/K02</t>
  </si>
  <si>
    <t>7df81c135a</t>
  </si>
  <si>
    <t>WND-RPZP.04.03.00-32-010/09</t>
  </si>
  <si>
    <t>RPZP.04.03.00-32-010/09-10</t>
  </si>
  <si>
    <t>WNP-RPZP.04.03.00-32-010/09-10/K01</t>
  </si>
  <si>
    <t>7ffc7ed4de</t>
  </si>
  <si>
    <t>RPZP.01.03.02-32-041/11-02</t>
  </si>
  <si>
    <t>WND-RPZP.01.03.02-32-041/11</t>
  </si>
  <si>
    <t>RPZP.01.03.02-32-041/11-01</t>
  </si>
  <si>
    <t>WNP-RPZP.01.03.02-32-041/11-01/K02</t>
  </si>
  <si>
    <t>b09865af9e</t>
  </si>
  <si>
    <t>2013-05-06</t>
  </si>
  <si>
    <t>WND-RPZP.01.01.03-32-080/09</t>
  </si>
  <si>
    <t>RPZP.01.01.03-32-080/09-12</t>
  </si>
  <si>
    <t>WNP-RPZP.01.01.03-32-080/09-12/K01</t>
  </si>
  <si>
    <t>affc55823b</t>
  </si>
  <si>
    <t>WND-RPZP.07.02.00-32-021/09</t>
  </si>
  <si>
    <t>RPZP.07.02.00-32-021/09-05</t>
  </si>
  <si>
    <t>WNP-RPZP.07.02.00-32-021/09-05/K03</t>
  </si>
  <si>
    <t>cf7a83c141</t>
  </si>
  <si>
    <t>WND-RPZP.01.03.01-32-009/12</t>
  </si>
  <si>
    <t>RPZP.01.03.01-32-009/12-01</t>
  </si>
  <si>
    <t>WNP-RPZP.01.03.01-32-009/12-01/K02</t>
  </si>
  <si>
    <t>af10969fc9</t>
  </si>
  <si>
    <t>WND-RPZP.04.01.00-32-001/11</t>
  </si>
  <si>
    <t>WNP-RPZP.04.01.00-32-001/11-02</t>
  </si>
  <si>
    <t>9d32bfc19a</t>
  </si>
  <si>
    <t>WND-RPZP.02.01.02-32-154/09</t>
  </si>
  <si>
    <t>RPZP.02.01.02-32-154/09-06</t>
  </si>
  <si>
    <t>WNP-RPZP.02.01.02-32-154/09-06/K02</t>
  </si>
  <si>
    <t>398155ef57</t>
  </si>
  <si>
    <t>RPZP.01.01.02-32-027/09-01</t>
  </si>
  <si>
    <t>WND-RPZP.01.01.02-32-027/09</t>
  </si>
  <si>
    <t>WNP-RPZP.01.01.02-32-027/09-02/K04</t>
  </si>
  <si>
    <t>FIRMA HANDLOWA HURT-DETAL „DELICJA” DANUTA URBANOWICZ OSW „DUKAT”</t>
  </si>
  <si>
    <t>6691007863</t>
  </si>
  <si>
    <t>WND-RPZP.01.03.01-32-015/12</t>
  </si>
  <si>
    <t>RPZP.01.03.01-32-015/12-01</t>
  </si>
  <si>
    <t>WNP-RPZP.01.03.01-32-015/12-01/K02</t>
  </si>
  <si>
    <t>4d78cbcd00</t>
  </si>
  <si>
    <t>WND-RPZP.01.03.01-32-056/11</t>
  </si>
  <si>
    <t>RPZP.01.03.01-32-056/11-01</t>
  </si>
  <si>
    <t>WNP-RPZP.01.03.01-32-056/11-01/K01</t>
  </si>
  <si>
    <t>33c9cca0f0</t>
  </si>
  <si>
    <t>WND-RPZP.01.01.03-32-094/12</t>
  </si>
  <si>
    <t>WNP-RPZP.01.01.03-32-094/12-01</t>
  </si>
  <si>
    <t>c071811614</t>
  </si>
  <si>
    <t>WND-RPZP.01.03.01-32-061/11</t>
  </si>
  <si>
    <t>WNP-RPZP.01.03.01-32-061/11-01/K01</t>
  </si>
  <si>
    <t>f6e16c1db6</t>
  </si>
  <si>
    <t>WND-RPZP.01.01.03-32-026/10</t>
  </si>
  <si>
    <t>RPZP.01.01.03-32-026/10-04</t>
  </si>
  <si>
    <t>WNP-RPZP.01.01.03-32-026/10-04/K02</t>
  </si>
  <si>
    <t>41228cf93f</t>
  </si>
  <si>
    <t>WND-RPZP.01.01.01-32-077/09</t>
  </si>
  <si>
    <t>WNP-RPZP.01.01.01-32-077/09-01/K02</t>
  </si>
  <si>
    <t>22d3efa176</t>
  </si>
  <si>
    <t>WND-RPZP.05.02.01-32-024/09</t>
  </si>
  <si>
    <t>RPZP.05.02.01-32-024/09-05</t>
  </si>
  <si>
    <t>WNP-RPZP.05.02.01-32-024/09-05/K01</t>
  </si>
  <si>
    <t>99c961e9ae</t>
  </si>
  <si>
    <t>WND-RPZP.04.03.00-32-009/09</t>
  </si>
  <si>
    <t>RPZP.04.03.00-32-009/09-07</t>
  </si>
  <si>
    <t>WNP-RPZP.04.03.00-32-009/09-07/K03</t>
  </si>
  <si>
    <t>e0e4d84dc0</t>
  </si>
  <si>
    <t>WND-RPZP.01.03.02-32-046/11</t>
  </si>
  <si>
    <t>RPZP.01.03.02-32-046/11-01</t>
  </si>
  <si>
    <t>WNP-RPZP.01.03.02-32-046/11-01/K03</t>
  </si>
  <si>
    <t>90c01a1a74</t>
  </si>
  <si>
    <t>WND-RPZP.01.03.01-32-088/11</t>
  </si>
  <si>
    <t>RPZP.01.03.01-32-088/11-03</t>
  </si>
  <si>
    <t>WNP-RPZP.01.03.01-32-088/11-03/K01</t>
  </si>
  <si>
    <t>7e04d9911d</t>
  </si>
  <si>
    <t>RPZP.05.01.01-32-026/09-04</t>
  </si>
  <si>
    <t>RPOWZ/5.1.1/2009/026/Sz</t>
  </si>
  <si>
    <t>RPZP.05.01.01-32-026/09-06</t>
  </si>
  <si>
    <t>WNP-RPZP.05.01.01-32-026/09-06/K03</t>
  </si>
  <si>
    <t>222b572f5b</t>
  </si>
  <si>
    <t>2013-08-08</t>
  </si>
  <si>
    <t>WND-RPZP.01.03.02-32-129/11</t>
  </si>
  <si>
    <t>RPZP.01.03.02-32-129/11-01</t>
  </si>
  <si>
    <t>WNP-RPZP.01.03.02-32-129/11-01/K03</t>
  </si>
  <si>
    <t>4061b6027a</t>
  </si>
  <si>
    <t>WND-RPZP.01.03.01-32-023/12</t>
  </si>
  <si>
    <t>WNP-RPZP.01.03.01-32-023/12-01/K01</t>
  </si>
  <si>
    <t>60eafd3bfb</t>
  </si>
  <si>
    <t>WND-RPZP.01.01.01-32-509/10</t>
  </si>
  <si>
    <t>RPZP.01.01.01-32-509/10-01</t>
  </si>
  <si>
    <t>WNP-RPZP.01.01.01-32-509/10-01/K02</t>
  </si>
  <si>
    <t>a65f1bc6c1</t>
  </si>
  <si>
    <t>WND-RPZP.02.01.01-32-002/12</t>
  </si>
  <si>
    <t>WNP-RPZP.02.01.01-32-002/12-02</t>
  </si>
  <si>
    <t>WND-RPZP.01.01.02-32-058/10</t>
  </si>
  <si>
    <t>RPZP.01.01.02-32-058/10-02</t>
  </si>
  <si>
    <t>WNP-RPZP.01.01.02-32-058/10-02/K01</t>
  </si>
  <si>
    <t>21a0f22a44</t>
  </si>
  <si>
    <t>WND-RPZP.01.01.02-32-258/10</t>
  </si>
  <si>
    <t>RPZP.01.01.02-32-258/10-02</t>
  </si>
  <si>
    <t>WNP-RPZP.01.01.02-32-258/10-02</t>
  </si>
  <si>
    <t>e56dbdf814</t>
  </si>
  <si>
    <t>WND-RPZP.01.01.02-32-253/10</t>
  </si>
  <si>
    <t>WNP-RPZP.01.01.02-32-253/10-01/K01</t>
  </si>
  <si>
    <t>d78225dbb1</t>
  </si>
  <si>
    <t>WND-RPZP.01.03.02-32-126/11</t>
  </si>
  <si>
    <t>WNP-RPZP.01.03.02-32-126/11-01/K02</t>
  </si>
  <si>
    <t>c6e3787950</t>
  </si>
  <si>
    <t>WND-RPZP.01.01.03-32-081/09</t>
  </si>
  <si>
    <t>RPZP.01.01.03-32-081/09-12</t>
  </si>
  <si>
    <t>WNP-RPZP.01.01.03-32-081/09-12/K01</t>
  </si>
  <si>
    <t>93b21eeecf</t>
  </si>
  <si>
    <t>WND-RPZP.01.03.02-32-094/11</t>
  </si>
  <si>
    <t>WNP-RPZP.01.03.02-32-094/11-01</t>
  </si>
  <si>
    <t>b814419bd4</t>
  </si>
  <si>
    <t>RPZP.01.03.02-32-093/11-01</t>
  </si>
  <si>
    <t>WND-RPZP.01.03.02-32-093/11</t>
  </si>
  <si>
    <t>WNP-RPZP.01.03.02-32-093/11-01</t>
  </si>
  <si>
    <t>399a8252b7</t>
  </si>
  <si>
    <t>RPZP.01.03.02-32-092/11-02</t>
  </si>
  <si>
    <t>WND-RPZP.01.03.02-32-092/11</t>
  </si>
  <si>
    <t>RPZP.01.03.02-32-092/11-01</t>
  </si>
  <si>
    <t>WNP-RPZP.01.03.02-32-092/11-01/K01</t>
  </si>
  <si>
    <t>e154834dda</t>
  </si>
  <si>
    <t>WND-RPZP.01.03.02-32-091/11</t>
  </si>
  <si>
    <t>WNP-RPZP.01.03.02-32-091/11-01</t>
  </si>
  <si>
    <t>2f44fefc57</t>
  </si>
  <si>
    <t>WND-RPZP.01.03.02-32-089/11</t>
  </si>
  <si>
    <t>WNP-RPZP.01.03.02-32-089/11-01</t>
  </si>
  <si>
    <t>98c9e3cf92</t>
  </si>
  <si>
    <t>WND-RPZP.01.03.02-32-083/11</t>
  </si>
  <si>
    <t>RPZP.01.03.02-32-083/11-01</t>
  </si>
  <si>
    <t>WNP-RPZP.01.03.02-32-083/11-01/K01</t>
  </si>
  <si>
    <t>aacc3b84fc</t>
  </si>
  <si>
    <t>WND-RPZP.01.03.02-32-079/11</t>
  </si>
  <si>
    <t>WNP-RPZP.01.03.02-32-079/11-01</t>
  </si>
  <si>
    <t>40542ccb23</t>
  </si>
  <si>
    <t>WND-RPZP.01.03.02-32-077/11</t>
  </si>
  <si>
    <t>RPZP.01.03.02-32-077/11-01</t>
  </si>
  <si>
    <t>WNP-RPZP.01.03.02-32-077/11-01/K01</t>
  </si>
  <si>
    <t>7ca9105e5d</t>
  </si>
  <si>
    <t>WND-RPZP.01.03.02-32-075/11</t>
  </si>
  <si>
    <t>WNP-RPZP.01.03.02-32-075/11-01</t>
  </si>
  <si>
    <t>03c2caef70</t>
  </si>
  <si>
    <t>WND-RPZP.01.03.02-32-074/11</t>
  </si>
  <si>
    <t>WNP-RPZP.01.03.02-32-074/11-01</t>
  </si>
  <si>
    <t>69efe14213</t>
  </si>
  <si>
    <t>WND-RPZP.01.03.02-32-071/11</t>
  </si>
  <si>
    <t>WNP-RPZP.01.03.02-32-071/11-01/K01</t>
  </si>
  <si>
    <t>e3b98cda81</t>
  </si>
  <si>
    <t>WND-RPZP.01.03.02-32-070/11</t>
  </si>
  <si>
    <t>WNP-RPZP.01.03.02-32-070/11-01</t>
  </si>
  <si>
    <t>ac6e1d2cd2</t>
  </si>
  <si>
    <t>WND-RPZP.01.03.02-32-065/11</t>
  </si>
  <si>
    <t>WNP-RPZP.01.03.02-32-065/11-01</t>
  </si>
  <si>
    <t>6a1ed87a04</t>
  </si>
  <si>
    <t>WND-RPZP.01.03.02-32-063/11</t>
  </si>
  <si>
    <t>WNP-RPZP.01.03.02-32-063/11-01/K01</t>
  </si>
  <si>
    <t>WND-RPZP.01.03.02-32-062/11</t>
  </si>
  <si>
    <t>WNP-RPZP.01.03.02-32-062/11-01</t>
  </si>
  <si>
    <t>6e7f8f680c</t>
  </si>
  <si>
    <t>WND-RPZP.01.03.02-32-060/11</t>
  </si>
  <si>
    <t>WNP-RPZP.01.03.02-32-060/11-01/K01</t>
  </si>
  <si>
    <t>f2395f4622</t>
  </si>
  <si>
    <t>WND-RPZP.01.03.02-32-059/11</t>
  </si>
  <si>
    <t>WNP-RPZP.01.03.02-32-059/11-01</t>
  </si>
  <si>
    <t>c0d1d405fa</t>
  </si>
  <si>
    <t>WND-RPZP.01.03.01-32-010/11</t>
  </si>
  <si>
    <t>WNP-RPZP.01.03.01-32-010/11-04/K01</t>
  </si>
  <si>
    <t>a3a4cd1275</t>
  </si>
  <si>
    <t>WND-RPZP.01.03.02-32-090/11</t>
  </si>
  <si>
    <t>RPZP.01.03.02-32-090/11-01</t>
  </si>
  <si>
    <t>WNP-RPZP.01.03.02-32-090/11-01</t>
  </si>
  <si>
    <t>70090fc262</t>
  </si>
  <si>
    <t>WND-RPZP.01.03.02-32-081/11</t>
  </si>
  <si>
    <t>WNP-RPZP.01.03.02-32-081/11-01/K01</t>
  </si>
  <si>
    <t>b8b408039b</t>
  </si>
  <si>
    <t>WND-RPZP.01.03.02-32-080/11</t>
  </si>
  <si>
    <t>WNP-RPZP.01.03.02-32-080/11-01</t>
  </si>
  <si>
    <t>c9125f9c19</t>
  </si>
  <si>
    <t>WND-RPZP.01.03.02-32-078/11</t>
  </si>
  <si>
    <t>RPZP.01.03.02-32-078/11-01</t>
  </si>
  <si>
    <t>WNP-RPZP.01.03.02-32-078/11-01</t>
  </si>
  <si>
    <t>fa015717c9</t>
  </si>
  <si>
    <t>WND-RPZP.01.03.02-32-073/11</t>
  </si>
  <si>
    <t>RPZP.01.03.02-32-073/11-01</t>
  </si>
  <si>
    <t>WNP-RPZP.01.03.02-32-073/11-01</t>
  </si>
  <si>
    <t>678acb43eb</t>
  </si>
  <si>
    <t>WND-RPZP.01.03.02-32-072/11</t>
  </si>
  <si>
    <t>RPZP.01.03.02-32-072/11-01</t>
  </si>
  <si>
    <t>WNP-RPZP.01.03.02-32-072/11-01/K01</t>
  </si>
  <si>
    <t>f6f7e66435</t>
  </si>
  <si>
    <t>RPZP.08.02.00-32-001/12-05-K01</t>
  </si>
  <si>
    <t>WND-RPZP.01.01.03-32-119/10</t>
  </si>
  <si>
    <t>WNP-RPZP.01.01.03-32-119/10-01</t>
  </si>
  <si>
    <t>113045b7ce</t>
  </si>
  <si>
    <t>RPOWZ/2.1.2/2009/069/Sz</t>
  </si>
  <si>
    <t>RPZP.02.01.02-32-069/09-07</t>
  </si>
  <si>
    <t>WNP-RPZP.02.01.02-32-069/09-07/K03</t>
  </si>
  <si>
    <t>d8da589eb5</t>
  </si>
  <si>
    <t>WND-RPZP.01.03.02-32-076/11</t>
  </si>
  <si>
    <t>RPZP.01.03.02-32-076/11-01</t>
  </si>
  <si>
    <t>WNP-RPZP.01.03.02-32-076/11-01/K02</t>
  </si>
  <si>
    <t>3751f34940</t>
  </si>
  <si>
    <t>WND-RPZP.01.01.02-32-225/09</t>
  </si>
  <si>
    <t>RPZP.01.01.02-32-225/09-10</t>
  </si>
  <si>
    <t>WNP-RPZP.01.01.02-32-225/09-10</t>
  </si>
  <si>
    <t>935fafc07f</t>
  </si>
  <si>
    <t>WND-RPZP.04.02.00-32-021/11</t>
  </si>
  <si>
    <t>RPZP.04.02.00-32-021/11-01</t>
  </si>
  <si>
    <t>WNP-RPZP.04.02.00-32-021/11-01</t>
  </si>
  <si>
    <t>73160ba975</t>
  </si>
  <si>
    <t>WND-RPZP.01.03.02-32-056/11</t>
  </si>
  <si>
    <t>WNP-RPZP.01.03.02-32-056/11-03/K02</t>
  </si>
  <si>
    <t>0bac1c3eb2</t>
  </si>
  <si>
    <t>WND-RPZP.01.01.02-32-158/09</t>
  </si>
  <si>
    <t>RPZP.01.01.02-32-158/09-05</t>
  </si>
  <si>
    <t>WNP-RPZP.01.01.02-32-158/09-05/K01</t>
  </si>
  <si>
    <t>475429fa8a</t>
  </si>
  <si>
    <t>RPZP.01.01.02-32-146/10-03</t>
  </si>
  <si>
    <t>WND-RPZP.01.01.02-32-146/10</t>
  </si>
  <si>
    <t>WNP-RPZP.01.01.02-32-146/10-04/K02</t>
  </si>
  <si>
    <t>2c47b4a2dd</t>
  </si>
  <si>
    <t>WND-RPZP.01.03.01-32-025/12</t>
  </si>
  <si>
    <t>RPZP.01.03.01-32-025/12-02-K01</t>
  </si>
  <si>
    <t>WNP-RPZP.01.03.01-32-025/12-02/K01</t>
  </si>
  <si>
    <t>1623b7d6f6</t>
  </si>
  <si>
    <t>RPZP.01.01.01-32-177/08-01</t>
  </si>
  <si>
    <t>RPOWZ/1.1.1/2008/177/Sz</t>
  </si>
  <si>
    <t>WNP-RPZP.01.01.01-32-177/08-01/K4</t>
  </si>
  <si>
    <t>b68aefbafb</t>
  </si>
  <si>
    <t>WENGLON spółka z ograniczoną odpowiedzialnością</t>
  </si>
  <si>
    <t>WND-RPZP.01.03.01-32-099/11</t>
  </si>
  <si>
    <t>WNP-RPZP.01.03.01-32-099/11-01</t>
  </si>
  <si>
    <t>a2675a6116</t>
  </si>
  <si>
    <t>WND-RPZP.01.01.01-32-302/10</t>
  </si>
  <si>
    <t>WNP-RPZP.01.01.01-32-302/10-04/K01</t>
  </si>
  <si>
    <t>2e3d631f43</t>
  </si>
  <si>
    <t>2013-07-18</t>
  </si>
  <si>
    <t>WND-RPZP.01.03.01-32-034/12</t>
  </si>
  <si>
    <t>WNP-RPZP.01.03.01-32-034/12-01</t>
  </si>
  <si>
    <t>6341bf7407</t>
  </si>
  <si>
    <t>WND-RPZP.01.03.01-32-033/12</t>
  </si>
  <si>
    <t>WNP-RPZP.01.03.01-32-033/12-01</t>
  </si>
  <si>
    <t>09fc8b1c8a</t>
  </si>
  <si>
    <t>WND-RPZP.01.03.02-32-055/11</t>
  </si>
  <si>
    <t>RPZP.01.03.02-32-055/11-03</t>
  </si>
  <si>
    <t>WNP-RPZP.01.03.02-32-055/11-03/K02</t>
  </si>
  <si>
    <t>dfd8e02b17</t>
  </si>
  <si>
    <t>WND-RPZP.01.01.01-32-287/10</t>
  </si>
  <si>
    <t>RPZP.01.01.01-32-287/10-02</t>
  </si>
  <si>
    <t>WNP-RPZP.01.01.01-32-287/10-02/K02</t>
  </si>
  <si>
    <t>a0af12e7f2</t>
  </si>
  <si>
    <t>WND-RPZP.01.01.01-32-001/09</t>
  </si>
  <si>
    <t>RPZP.01.01.01-32-001/09-04</t>
  </si>
  <si>
    <t>WNP-RPZP.01.01.01-32-001/09-04/K01</t>
  </si>
  <si>
    <t>1f651b0d5f</t>
  </si>
  <si>
    <t>WND-RPZP.01.03.01-32-029/11</t>
  </si>
  <si>
    <t>RPZP.01.03.01-32-029/11-04</t>
  </si>
  <si>
    <t>WNP-RPZP.01.03.01-32-029/11-04</t>
  </si>
  <si>
    <t>98cc92ee4c</t>
  </si>
  <si>
    <t>WND-RPZP.01.01.01-32-190/09</t>
  </si>
  <si>
    <t>RPZP.01.01.01-32-190/09-04</t>
  </si>
  <si>
    <t>WNP-RPZP.01.01.01-32-190/09-04</t>
  </si>
  <si>
    <t>2992499c93</t>
  </si>
  <si>
    <t>WND-RPZP.01.03.02-32-015/12</t>
  </si>
  <si>
    <t>RPZP.01.03.02-32-015/12-01</t>
  </si>
  <si>
    <t>WNP-RPZP.01.03.02-32-015/12-01/K01</t>
  </si>
  <si>
    <t>ef7e53e43b</t>
  </si>
  <si>
    <t>WND-RPZP.01.01.01-32-006/10</t>
  </si>
  <si>
    <t>RPZP.01.01.01-32-006/10-06</t>
  </si>
  <si>
    <t>WNP-RPZP.01.01.01-32-006/10-06</t>
  </si>
  <si>
    <t>4f70c5c40c</t>
  </si>
  <si>
    <t>WND-RPZP.02.01.07-32-002/09</t>
  </si>
  <si>
    <t>RPZP.02.01.07-32-002/09-16</t>
  </si>
  <si>
    <t>WNP-RPZP.02.01.07-32-002/09-16</t>
  </si>
  <si>
    <t>ce7a8f3380</t>
  </si>
  <si>
    <t>WND-RPZP.01.03.01-32-107/11</t>
  </si>
  <si>
    <t>RPZP.01.03.01-32-107/11-01</t>
  </si>
  <si>
    <t>WNP-RPZP.01.03.01-32-107/11-01</t>
  </si>
  <si>
    <t>348d0ffcdf</t>
  </si>
  <si>
    <t>RPZP.01.01.03-32-066/10-05</t>
  </si>
  <si>
    <t>WND-RPZP.01.01.03-32-066/10</t>
  </si>
  <si>
    <t>WNP-RPZP.01.01.03-32-066/10-05/K01</t>
  </si>
  <si>
    <t>f0295bfcd0</t>
  </si>
  <si>
    <t>Indywidualna Praktyka Lekarska Lekarz Dentysta Michał Dębicki</t>
  </si>
  <si>
    <t>WND-RPZP.01.01.03-32-061/09</t>
  </si>
  <si>
    <t>RPZP.01.01.03-32-061/09-07</t>
  </si>
  <si>
    <t>WNP-RPZP.01.01.03-32-061/09-07/K01</t>
  </si>
  <si>
    <t>e408f17be3</t>
  </si>
  <si>
    <t>WND-RPZP.01.01.01-32-523/10</t>
  </si>
  <si>
    <t>RPZP.01.01.01-32-523/10-01</t>
  </si>
  <si>
    <t>WNP-RPZP.01.01.01-32-523/10-01/K02</t>
  </si>
  <si>
    <t>e47f1328b1</t>
  </si>
  <si>
    <t>WND-RPZP.01.01.01-32-265/09</t>
  </si>
  <si>
    <t>RPZP.01.01.01-32-265/09-07</t>
  </si>
  <si>
    <t>WNP-RPZP.01.01.01-32-265/09-07/K02</t>
  </si>
  <si>
    <t>91e66607d4</t>
  </si>
  <si>
    <t>WND-RPZP.06.03.00-32-005/10</t>
  </si>
  <si>
    <t>RPZP.06.03.00-32-005/10-03</t>
  </si>
  <si>
    <t>WNP-RPZP.06.03.00-32-005/10-03/K01</t>
  </si>
  <si>
    <t>01433bdbf6</t>
  </si>
  <si>
    <t>RPOWZ/5.1.1/2009/010/Sz</t>
  </si>
  <si>
    <t>RPZP.05.01.01-32-010/09-06-K01</t>
  </si>
  <si>
    <t>WNP-RPZP.05.01.01-32-010/09-06/K01</t>
  </si>
  <si>
    <t>7f161d2dee</t>
  </si>
  <si>
    <t>WND-RPZP.05.01.02-32-010/10</t>
  </si>
  <si>
    <t>RPZP.05.01.02-32-010/10-05</t>
  </si>
  <si>
    <t>WNP-RPZP.05.01.02-32-010/10-05/K02</t>
  </si>
  <si>
    <t>3dca10d4c0</t>
  </si>
  <si>
    <t>RPZP.01.01.02-32-079/08-05</t>
  </si>
  <si>
    <t>RPOWZ/1.1.2/2008/079/Sz</t>
  </si>
  <si>
    <t>RPZP.01.01.02-32-079/08-09</t>
  </si>
  <si>
    <t>WNP-RPZP.01.01.02-32-079/08-09/K1</t>
  </si>
  <si>
    <t>66cc278cce</t>
  </si>
  <si>
    <t>Zakład Produkcyjno - Handlowy „KRASPOL” s.c. Kazimierz Kraśniewski i Albin Senkowski</t>
  </si>
  <si>
    <t>WND-RPZP.01.01.01-32-131/10</t>
  </si>
  <si>
    <t>WNP-RPZP.01.01.01-32-131/10-02/K01</t>
  </si>
  <si>
    <t>90191d059c</t>
  </si>
  <si>
    <t>RPZP.08.01.00-32-002/12-17</t>
  </si>
  <si>
    <t>WND-RPZP.01.02.02-32-004/11</t>
  </si>
  <si>
    <t>RPZP.01.02.02-32-004/11-03</t>
  </si>
  <si>
    <t>WNP-RPZP.01.02.02-32-004/11-03/K01</t>
  </si>
  <si>
    <t>af85e1e690</t>
  </si>
  <si>
    <t>WND-RPZP.01.01.02-32-164/10</t>
  </si>
  <si>
    <t>RPZP.01.01.02-32-164/10-01</t>
  </si>
  <si>
    <t>WNP-RPZP.01.01.02-32-164/10-01/K01</t>
  </si>
  <si>
    <t>a2ac4ede69</t>
  </si>
  <si>
    <t>WND-RPZP.01.01.02-32-100/10</t>
  </si>
  <si>
    <t>RPZP.01.01.02-32-100/10-05-K01</t>
  </si>
  <si>
    <t>WNP-RPZP.01.01.02-32-100/10-05</t>
  </si>
  <si>
    <t>f53ce77326</t>
  </si>
  <si>
    <t>WND-RPZP.06.03.00-32-003/10</t>
  </si>
  <si>
    <t>RPZP.06.03.00-32-003/10-06</t>
  </si>
  <si>
    <t>WNP-RPZP.06.03.00-32-003/10-06/K02</t>
  </si>
  <si>
    <t>c6204f89d6</t>
  </si>
  <si>
    <t>WND-RPZP.05.01.02-32-006/10</t>
  </si>
  <si>
    <t>RPZP.05.01.02-32-006/10-05</t>
  </si>
  <si>
    <t>WNP-RPZP.05.01.02-32-006/10-05/K01</t>
  </si>
  <si>
    <t>55d692ce03</t>
  </si>
  <si>
    <t>RPOWZ/2.1.2/2009/068/Sz</t>
  </si>
  <si>
    <t>RPZP.02.01.02-32-068/09-14</t>
  </si>
  <si>
    <t>WNP-RPZP.02.01.02-32-068/09-14/K03</t>
  </si>
  <si>
    <t>478fea4315</t>
  </si>
  <si>
    <t>WND-RPZP.02.01.01-32-004/11</t>
  </si>
  <si>
    <t>RPZP.02.01.01-32-004/11-08</t>
  </si>
  <si>
    <t>WNP-RPZP.02.01.01-32-004/11-08/K01</t>
  </si>
  <si>
    <t>d385608bcb</t>
  </si>
  <si>
    <t>WND-RPZP.01.03.02-32-025/12</t>
  </si>
  <si>
    <t>WNP-RPZP.01.03.02-32-025/12-01/K01</t>
  </si>
  <si>
    <t>741a4695c2</t>
  </si>
  <si>
    <t>WND-RPZP.01.01.03-32-041/10</t>
  </si>
  <si>
    <t>WNP-RPZP.01.01.03-32-041/10-04/K02</t>
  </si>
  <si>
    <t>45723cb0e9</t>
  </si>
  <si>
    <t>WND-RPZP.01.01.02-32-159/09</t>
  </si>
  <si>
    <t>RPZP.01.01.02-32-159/09-05</t>
  </si>
  <si>
    <t>WNP-RPZP.01.01.02-32-159/09-05/K02</t>
  </si>
  <si>
    <t>5b7c842ba0</t>
  </si>
  <si>
    <t>WND-RPZP.01.01.02-32-069/09</t>
  </si>
  <si>
    <t>RPZP.01.01.02-32-069/09-07-K01</t>
  </si>
  <si>
    <t>WNP-RPZP.01.01.02-32-069/09-07/K03</t>
  </si>
  <si>
    <t>a772ef70e7</t>
  </si>
  <si>
    <t>WND-RPZP.04.01.00-32-001/10</t>
  </si>
  <si>
    <t>RPZP.04.01.00-32-001/10-08</t>
  </si>
  <si>
    <t>WNP-RPZP.04.01.00-32-001/10-08</t>
  </si>
  <si>
    <t>66052dd4fb</t>
  </si>
  <si>
    <t>WND-RPZP.01.03.03-32-003/10</t>
  </si>
  <si>
    <t>RPZP.01.03.03-32-003/10-15</t>
  </si>
  <si>
    <t>WNP-RPZP.01.03.03-32-003/10-15/K01</t>
  </si>
  <si>
    <t>c84ca3cb6b</t>
  </si>
  <si>
    <t>WND-RPZP.01.01.02-32-167/10</t>
  </si>
  <si>
    <t>RPZP.01.01.02-32-167/10-02</t>
  </si>
  <si>
    <t>WNP-RPZP.01.01.02-32-167/10-02/K02</t>
  </si>
  <si>
    <t>c8e0750cc6</t>
  </si>
  <si>
    <t>WND-RPZP.01.01.02-32-017/10</t>
  </si>
  <si>
    <t>WNP-RPZP.01.01.02-32-017/10-03</t>
  </si>
  <si>
    <t>754a7ad4c4</t>
  </si>
  <si>
    <t>WND-RPZP.01.01.01-32-468/10</t>
  </si>
  <si>
    <t>WNP-RPZP.01.01.01-32-468/10-02</t>
  </si>
  <si>
    <t>bbe1136ac8</t>
  </si>
  <si>
    <t>WND-RPZP.01.01.01-32-123/10</t>
  </si>
  <si>
    <t>RPZP.01.01.01-32-123/10-06</t>
  </si>
  <si>
    <t>WNP-RPZP.01.01.01-32-123/10-06</t>
  </si>
  <si>
    <t>d2a46cc982</t>
  </si>
  <si>
    <t>RPZP.08.01.00-32-001/12-11</t>
  </si>
  <si>
    <t>WND-RPZP.01.01.02-32-148/10</t>
  </si>
  <si>
    <t>RPZP.01.01.02-32-148/10-04</t>
  </si>
  <si>
    <t>WNP-RPZP.01.01.02-32-148/10-04</t>
  </si>
  <si>
    <t>6df3b0b3dd</t>
  </si>
  <si>
    <t>2013-06-02</t>
  </si>
  <si>
    <t>WND-RPZP.04.01.00-32-016/11</t>
  </si>
  <si>
    <t>RPZP.04.01.00-32-016/11-01</t>
  </si>
  <si>
    <t>WNP-RPZP.04.01.00-32-016/11-01/K01</t>
  </si>
  <si>
    <t>b1b4b3fedb</t>
  </si>
  <si>
    <t>WND-RPZP.01.03.02-32-019/12</t>
  </si>
  <si>
    <t>WNP-RPZP.01.03.02-32-019/12-01/K01</t>
  </si>
  <si>
    <t>4d59bd8ada</t>
  </si>
  <si>
    <t>WND-RPZP.01.03.01-32-003/12</t>
  </si>
  <si>
    <t>WNP-RPZP.01.03.01-32-003/12-02/K01</t>
  </si>
  <si>
    <t>20098cb07c</t>
  </si>
  <si>
    <t>WND-RPZP.01.01.01-32-072/09</t>
  </si>
  <si>
    <t>RPZP.01.01.01-32-072/09-08</t>
  </si>
  <si>
    <t>WNP-RPZP.01.01.01-32-072/09-08/K01</t>
  </si>
  <si>
    <t>c004926d13</t>
  </si>
  <si>
    <t>2013-08-09</t>
  </si>
  <si>
    <t>WND-RPZP.01.03.02-32-054/11</t>
  </si>
  <si>
    <t>WNP-RPZP.01.03.02-32-054/11-02/K04</t>
  </si>
  <si>
    <t>62dfedc4e5</t>
  </si>
  <si>
    <t>RPOWZ/2.1.2/2009/030/Sz</t>
  </si>
  <si>
    <t>RPZP.02.01.02-32-030/09-08</t>
  </si>
  <si>
    <t>WNP-RPZP.02.01.02-32-030/09-08/K03</t>
  </si>
  <si>
    <t>0337ade277</t>
  </si>
  <si>
    <t>2013-09-05</t>
  </si>
  <si>
    <t>WND-RPZP.01.03.03-32-008/10</t>
  </si>
  <si>
    <t>RPZP.01.03.03-32-008/10-06</t>
  </si>
  <si>
    <t>WNP-RPZP.01.03.03-32-008/10-06/K02</t>
  </si>
  <si>
    <t>96976ea424</t>
  </si>
  <si>
    <t>WND-RPZP.01.02.01-32-002/10</t>
  </si>
  <si>
    <t>RPZP.01.02.01-32-002/10-16</t>
  </si>
  <si>
    <t>WNP-RPZP.01.02.01-32-002/10-16</t>
  </si>
  <si>
    <t>a32712fa7b</t>
  </si>
  <si>
    <t>RPOWZ/1.1.2/2008/133/K</t>
  </si>
  <si>
    <t>RPZP.01.01.02-32-133/08-14</t>
  </si>
  <si>
    <t>WNP-RPZP.01.01.02-32-133/08-14/K01</t>
  </si>
  <si>
    <t>10a73b10fe</t>
  </si>
  <si>
    <t>WND-RPZP.01.01.01-32-029/09</t>
  </si>
  <si>
    <t>WNP-RPZP.01.01.01-32-029/09-02/K2</t>
  </si>
  <si>
    <t>d5abc28748</t>
  </si>
  <si>
    <t>WND-RPZP.02.01.02-32-142/09</t>
  </si>
  <si>
    <t>RPZP.02.01.02-32-142/09-11</t>
  </si>
  <si>
    <t>WNP-RPZP.02.01.02-32-142/09-11/K02</t>
  </si>
  <si>
    <t>53ae8e9728</t>
  </si>
  <si>
    <t>WND-RPZP.01.03.01-32-060/12</t>
  </si>
  <si>
    <t>RPZP.01.03.01-32-060/12-01</t>
  </si>
  <si>
    <t>WNP-RPZP.01.03.01-32-060/12-01</t>
  </si>
  <si>
    <t>5d8f54688a</t>
  </si>
  <si>
    <t>2013-08-21</t>
  </si>
  <si>
    <t>WND-RPZP.06.01.02-32-001/10</t>
  </si>
  <si>
    <t>RPZP.06.01.02-32-001/10-04</t>
  </si>
  <si>
    <t>WNP-RPZP.06.01.02-32-001/10-04/K01</t>
  </si>
  <si>
    <t>a19beaca02</t>
  </si>
  <si>
    <t>WND-RPZP.01.01.03-32-086/09</t>
  </si>
  <si>
    <t>RPZP.01.01.03-32-086/09-03</t>
  </si>
  <si>
    <t>WNP-RPZP.01.01.03-32-086/09-03/K02</t>
  </si>
  <si>
    <t>d9c4177de9</t>
  </si>
  <si>
    <t>WND-RPZP.01.01.01-32-305/10</t>
  </si>
  <si>
    <t>RPZP.01.01.01-32-305/10-05</t>
  </si>
  <si>
    <t>WNP-RPZP.01.01.01-32-305/10-05/K01</t>
  </si>
  <si>
    <t>83c4ac8855</t>
  </si>
  <si>
    <t>WND-RPZP.01.01.01-32-267/09</t>
  </si>
  <si>
    <t>RPZP.01.01.01-32-267/09-03</t>
  </si>
  <si>
    <t>WNP-RPZP.01.01.01-32-267/09-03/K03</t>
  </si>
  <si>
    <t>414537b09d</t>
  </si>
  <si>
    <t>WND-RPZP.01.01.01-32-226/10</t>
  </si>
  <si>
    <t>RPZP.01.01.01-32-226/10-07</t>
  </si>
  <si>
    <t>WNP-RPZP.01.01.01-32-226/10-07/K01</t>
  </si>
  <si>
    <t>4f832aca5a</t>
  </si>
  <si>
    <t>RPZP.04.05.01-32-010/11-02</t>
  </si>
  <si>
    <t>WND-RPZP.04.05.01-32-010/11</t>
  </si>
  <si>
    <t>WNP-RPZP.04.05.01-32-010/11-02/K03</t>
  </si>
  <si>
    <t>2ac086bb7f</t>
  </si>
  <si>
    <t>WND-RPZP.01.01.02-32-121/10</t>
  </si>
  <si>
    <t>RPZP.01.01.02-32-121/10-02-K01</t>
  </si>
  <si>
    <t>WNP-RPZP.01.01.02-32-121/10-02</t>
  </si>
  <si>
    <t>6ab1fed1c6</t>
  </si>
  <si>
    <t>WND-RPZP.01.01.03-32-066/09</t>
  </si>
  <si>
    <t>RPZP.01.01.03-32-066/09-08</t>
  </si>
  <si>
    <t>WNP-RPZP.01.01.03-32-066/09-08/K04</t>
  </si>
  <si>
    <t>cbece484cb</t>
  </si>
  <si>
    <t>WND-RPZP.07.01.03-32-001/09</t>
  </si>
  <si>
    <t>RPZP.07.01.03-32-001/09-08</t>
  </si>
  <si>
    <t>WNP-RPZP.07.01.03-32-001/09-08/K01</t>
  </si>
  <si>
    <t>d770136e93</t>
  </si>
  <si>
    <t>WND-RPZP.02.01.06-32-002/10</t>
  </si>
  <si>
    <t>RPZP.02.01.06-32-002/10-07</t>
  </si>
  <si>
    <t>WNP-RPZP.02.01.06-32-002/10-07</t>
  </si>
  <si>
    <t>239169378d</t>
  </si>
  <si>
    <t>WND-RPZP.01.01.01-32-106/10</t>
  </si>
  <si>
    <t>RPZP.01.01.01-32-106/10-03</t>
  </si>
  <si>
    <t>WNP-RPZP.01.01.01-32-106/10-03/K01</t>
  </si>
  <si>
    <t>882d3a0af1</t>
  </si>
  <si>
    <t>WND-RPZP.01.03.01-32-105/11</t>
  </si>
  <si>
    <t>RPZP.01.03.01-32-105/11-01</t>
  </si>
  <si>
    <t>WNP-RPZP.01.03.01-32-105/11-01/K01</t>
  </si>
  <si>
    <t>48679b2097</t>
  </si>
  <si>
    <t>WND-RPZP.04.04.00-32-006/11</t>
  </si>
  <si>
    <t>RPZP.04.04.00-32-006/11-03</t>
  </si>
  <si>
    <t>WNP-RPZP.04.04.00-32-006/11-03/K01</t>
  </si>
  <si>
    <t>d02da241f9</t>
  </si>
  <si>
    <t>WND-RPZP.01.01.01-32-233/09</t>
  </si>
  <si>
    <t>RPZP.01.01.01-32-233/09-08</t>
  </si>
  <si>
    <t>WNP-RPZP.01.01.01-32-233/09-08/K01</t>
  </si>
  <si>
    <t>c3e1d71b7d</t>
  </si>
  <si>
    <t>WND-RPZP.01.03.01-32-043/12</t>
  </si>
  <si>
    <t>WNP-RPZP.01.03.01-32-043/12-01</t>
  </si>
  <si>
    <t>1e6a246ac9</t>
  </si>
  <si>
    <t>WND-RPZP.01.03.01-32-008/12</t>
  </si>
  <si>
    <t>RPZP.01.03.01-32-008/12-01</t>
  </si>
  <si>
    <t>WNP-RPZP.01.03.01-32-008/12-01</t>
  </si>
  <si>
    <t>6e9483ad36</t>
  </si>
  <si>
    <t>WND-RPZP.01.01.03-32-076/10</t>
  </si>
  <si>
    <t>RPZP.01.01.03-32-076/10-05</t>
  </si>
  <si>
    <t>WNP-RPZP.01.01.03-32-076/10-05/K01</t>
  </si>
  <si>
    <t>c5290fcc41</t>
  </si>
  <si>
    <t>WND-RPZP.01.01.02-32-110/10</t>
  </si>
  <si>
    <t>RPZP.01.01.02-32-110/10-06</t>
  </si>
  <si>
    <t>WNP-RPZP.01.01.02-32-110/10-06</t>
  </si>
  <si>
    <t>1c5b9e087c</t>
  </si>
  <si>
    <t>WND-RPZP.01.01.02-32-126/09</t>
  </si>
  <si>
    <t>RPZP.01.01.02-32-126/09-04</t>
  </si>
  <si>
    <t>WNP-RPZP.01.01.02-32-126/09-04/K02</t>
  </si>
  <si>
    <t>118c39f305</t>
  </si>
  <si>
    <t>WND-RPZP.01.01.02-32-120/10</t>
  </si>
  <si>
    <t>RPZP.01.01.02-32-120/10-05</t>
  </si>
  <si>
    <t>WNP-RPZP.01.01.02-32-120/10-05/K03</t>
  </si>
  <si>
    <t>4fa5e92ef8</t>
  </si>
  <si>
    <t>WND-RPZP.01.03.03-32-001/12</t>
  </si>
  <si>
    <t>WNP-RPZP.01.03.03-32-001/12-04/K02</t>
  </si>
  <si>
    <t>ddabafad46</t>
  </si>
  <si>
    <t>WND-RPZP.01.01.03-32-004/10</t>
  </si>
  <si>
    <t>RPZP.01.01.03-32-004/10-01</t>
  </si>
  <si>
    <t>WNP-RPZP.01.01.03-32-004/10-01/K03</t>
  </si>
  <si>
    <t>a9c5876207</t>
  </si>
  <si>
    <t>WND-RPZP.04.04.00-32-013/11</t>
  </si>
  <si>
    <t>WNP-RPZP.04.04.00-32-013/11-03/K01</t>
  </si>
  <si>
    <t>0afbf9c5c8</t>
  </si>
  <si>
    <t>WND-RPZP.04.04.00-32-007/11</t>
  </si>
  <si>
    <t>WNP-RPZP.04.04.00-32-007/11-03/K01</t>
  </si>
  <si>
    <t>e7e7571d80</t>
  </si>
  <si>
    <t>WND-RPZP.01.01.03-32-015/10</t>
  </si>
  <si>
    <t>WNP-RPZP.01.01.03-32-015/10-04/K02</t>
  </si>
  <si>
    <t>528550345e</t>
  </si>
  <si>
    <t>WND-RPZP.01.03.01-32-035/12</t>
  </si>
  <si>
    <t>RPZP.01.03.01-32-035/12-01</t>
  </si>
  <si>
    <t>WNP-RPZP.01.03.01-32-035/12-01/K01</t>
  </si>
  <si>
    <t>e8078ccb73</t>
  </si>
  <si>
    <t>WND-RPZP.01.01.03-32-067/12</t>
  </si>
  <si>
    <t>RPZP.01.01.03-32-067/12-04</t>
  </si>
  <si>
    <t>WNP-RPZP.01.01.03-32-067/12-04/K01</t>
  </si>
  <si>
    <t>e3ce5747e6</t>
  </si>
  <si>
    <t>WND-RPZP.02.01.01-32-007/11</t>
  </si>
  <si>
    <t>RPZP.02.01.01-32-007/11-09-K01</t>
  </si>
  <si>
    <t>WNP-RPZP.02.01.01-32-007/11-09</t>
  </si>
  <si>
    <t>3d7fdba713</t>
  </si>
  <si>
    <t>RPZP.02.01.01-32-008/11-04</t>
  </si>
  <si>
    <t>WND-RPZP.02.01.01-32-008/11</t>
  </si>
  <si>
    <t>RPZP.02.01.01-32-008/11-08</t>
  </si>
  <si>
    <t>WNP-RPZP.02.01.01-32-008/11-08</t>
  </si>
  <si>
    <t>c3d792c13a</t>
  </si>
  <si>
    <t>WND-RPZP.01.03.01-32-019/12</t>
  </si>
  <si>
    <t>RPZP.01.03.01-32-019/12-02</t>
  </si>
  <si>
    <t>WNP-RPZP.01.03.01-32-019/12-02/K04</t>
  </si>
  <si>
    <t>55b2c7bd3d</t>
  </si>
  <si>
    <t>WND-RPZP.01.01.01-32-256/09</t>
  </si>
  <si>
    <t>RPZP.01.01.01-32-256/09-03</t>
  </si>
  <si>
    <t>WNP-RPZP.01.01.01-32-256/09-03/K02</t>
  </si>
  <si>
    <t>26d36006f4</t>
  </si>
  <si>
    <t>WND-RPZP.01.01.01-32-041/10</t>
  </si>
  <si>
    <t>WNP-RPZP.01.01.01-32-041/10-05</t>
  </si>
  <si>
    <t>bd033ad63f</t>
  </si>
  <si>
    <t>WND-RPZP.06.02.02-32-003/11</t>
  </si>
  <si>
    <t>RPZP.06.02.02-32-003/11-03</t>
  </si>
  <si>
    <t>WNP-RPZP.06.02.02-32-003/11-03/K01</t>
  </si>
  <si>
    <t>1e76aa97ab</t>
  </si>
  <si>
    <t>WND-RPZP.01.01.02-32-124/09</t>
  </si>
  <si>
    <t>RPZP.01.01.02-32-124/09-14</t>
  </si>
  <si>
    <t>WNP-RPZP.01.01.02-32-124/09-14/K01</t>
  </si>
  <si>
    <t>6838b7c67b</t>
  </si>
  <si>
    <t>WND-RPZP.01.03.02-32-127/11</t>
  </si>
  <si>
    <t>RPZP.01.03.02-32-127/11-01</t>
  </si>
  <si>
    <t>WNP-RPZP.01.03.02-32-127/11-01/K04</t>
  </si>
  <si>
    <t>ac252c5c60</t>
  </si>
  <si>
    <t>WND-RPZP.01.01.03-32-067/09</t>
  </si>
  <si>
    <t>WNP-RPZP.01.01.03-32-067/09-07/K03</t>
  </si>
  <si>
    <t>a4a622d61e</t>
  </si>
  <si>
    <t>WND-RPZP.01.01.01-32-233/10</t>
  </si>
  <si>
    <t>RPZP.01.01.01-32-233/10-03</t>
  </si>
  <si>
    <t>WNP-RPZP.01.01.01-32-233/10-03</t>
  </si>
  <si>
    <t>bc210a09fc</t>
  </si>
  <si>
    <t>WND-RPZP.04.05.02-32-027/10</t>
  </si>
  <si>
    <t>RPZP.04.05.02-32-027/10-02</t>
  </si>
  <si>
    <t>WNP-RPZP.04.05.02-32-027/10-02/K01</t>
  </si>
  <si>
    <t>490c02733f</t>
  </si>
  <si>
    <t>WND-RPZP.01.03.02-32-017/11</t>
  </si>
  <si>
    <t>WNP-RPZP.01.03.02-32-017/11-01/K02</t>
  </si>
  <si>
    <t>f038680a5f</t>
  </si>
  <si>
    <t>WND-RPZP.02.01.01-32-004/12</t>
  </si>
  <si>
    <t>RPZP.02.01.01-32-004/12-02-K01</t>
  </si>
  <si>
    <t>WNP-RPZP.02.01.01-32-004/12-02</t>
  </si>
  <si>
    <t>d19b07f1ab</t>
  </si>
  <si>
    <t>WND-RPZP.04.02.00-32-004/10</t>
  </si>
  <si>
    <t>RPZP.04.02.00-32-004/10-01</t>
  </si>
  <si>
    <t>WNP-RPZP.04.02.00-32-004/10-01/K02</t>
  </si>
  <si>
    <t>176bf06098</t>
  </si>
  <si>
    <t>RPZP.01.03.02-32-125/11-03</t>
  </si>
  <si>
    <t>WND-RPZP.01.03.02-32-125/11</t>
  </si>
  <si>
    <t>RPZP.01.03.02-32-125/11-01</t>
  </si>
  <si>
    <t>WNP-RPZP.01.03.02-32-125/11-01/K01</t>
  </si>
  <si>
    <t>261bcba6c5</t>
  </si>
  <si>
    <t>WND-RPZP.01.03.01-32-032/12</t>
  </si>
  <si>
    <t>RPZP.01.03.01-32-032/12-01</t>
  </si>
  <si>
    <t>WNP-RPZP.01.03.01-32-032/12-01/K01</t>
  </si>
  <si>
    <t>0762e9963f</t>
  </si>
  <si>
    <t>WND-RPZP.01.01.03-32-003/10</t>
  </si>
  <si>
    <t>RPZP.01.01.03-32-003/10-08</t>
  </si>
  <si>
    <t>WNP-RPZP.01.01.03-32-003/10-08/K01</t>
  </si>
  <si>
    <t>WND-RPZP.01.01.03-32-007/10</t>
  </si>
  <si>
    <t>RPZP.01.01.03-32-007/10-04</t>
  </si>
  <si>
    <t>WNP-RPZP.01.01.03-32-007/10-04/K01</t>
  </si>
  <si>
    <t>e9879df976</t>
  </si>
  <si>
    <t>WND-RPZP.01.03.02-32-018/12</t>
  </si>
  <si>
    <t>WNP-RPZP.01.03.02-32-018/12-01/K01</t>
  </si>
  <si>
    <t>2d1536c7a6</t>
  </si>
  <si>
    <t>WND-RPZP.01.01.03-32-045/10</t>
  </si>
  <si>
    <t>RPZP.01.01.03-32-045/10-01</t>
  </si>
  <si>
    <t>WNP-RPZP.01.01.03-32-045/10-01/K01</t>
  </si>
  <si>
    <t>0b1da02499</t>
  </si>
  <si>
    <t>WND-RPZP.06.01.01-32-011/11</t>
  </si>
  <si>
    <t>RPZP.06.01.01-32-011/11-02</t>
  </si>
  <si>
    <t>WNP-RPZP.06.01.01-32-011/11-02/K01</t>
  </si>
  <si>
    <t>579c19f82b</t>
  </si>
  <si>
    <t>WND-RPZP.01.03.02-32-012/12</t>
  </si>
  <si>
    <t>RPZP.01.03.02-32-012/12-01</t>
  </si>
  <si>
    <t>WNP-RPZP.01.03.02-32-012/12-01/K03</t>
  </si>
  <si>
    <t>58ce53f817</t>
  </si>
  <si>
    <t>WND-RPZP.01.03.02-32-010/12</t>
  </si>
  <si>
    <t>WNP-RPZP.01.03.02-32-010/12-01/K01</t>
  </si>
  <si>
    <t>3a434cf3f2</t>
  </si>
  <si>
    <t>WND-RPZP.01.03.02-32-002/11</t>
  </si>
  <si>
    <t>RPZP.01.03.02-32-002/11-02</t>
  </si>
  <si>
    <t>WNP-RPZP.01.03.02-32-002/11-02/K02</t>
  </si>
  <si>
    <t>ca5dc051c2</t>
  </si>
  <si>
    <t>WND-RPZP.01.03.01-32-055/12</t>
  </si>
  <si>
    <t>RPZP.01.03.01-32-055/12-01</t>
  </si>
  <si>
    <t>WNP-RPZP.01.03.01-32-055/12-01/K01</t>
  </si>
  <si>
    <t>b75ec3fad1</t>
  </si>
  <si>
    <t>WND-RPZP.01.03.01-32-001/12</t>
  </si>
  <si>
    <t>WNP-RPZP.01.03.01-32-001/12-02/K01</t>
  </si>
  <si>
    <t>a01a007160</t>
  </si>
  <si>
    <t>RPZP.01.01.03-32-042/09-08</t>
  </si>
  <si>
    <t>WND-RPZP.01.01.03-32-042/09</t>
  </si>
  <si>
    <t>WNP-RPZP.01.01.03-32-042/09-09/K01</t>
  </si>
  <si>
    <t>781850cb86</t>
  </si>
  <si>
    <t>WND-RPZP.06.02.02-32-002/11</t>
  </si>
  <si>
    <t>RPZP.06.02.02-32-002/11-08</t>
  </si>
  <si>
    <t>WNP-RPZP.06.02.02-32-002/11-08</t>
  </si>
  <si>
    <t>fc3c478d2a</t>
  </si>
  <si>
    <t>WND-RPZP.01.03.02-32-041/12</t>
  </si>
  <si>
    <t>RPZP.01.03.02-32-041/12-01</t>
  </si>
  <si>
    <t>WNP-RPZP.01.03.02-32-041/12-01/K01</t>
  </si>
  <si>
    <t>e9ff493864</t>
  </si>
  <si>
    <t>WND-RPZP.01.01.03-32-116/12</t>
  </si>
  <si>
    <t>RPZP.01.01.03-32-116/12-01</t>
  </si>
  <si>
    <t>WNP-RPZP.01.01.03-32-116/12-01/K01</t>
  </si>
  <si>
    <t>68f07d5269</t>
  </si>
  <si>
    <t>WND-RPZP.01.01.03-32-106/12</t>
  </si>
  <si>
    <t>RPZP.01.01.03-32-106/12-03</t>
  </si>
  <si>
    <t>WNP-RPZP.01.01.03-32-106/12-03</t>
  </si>
  <si>
    <t>54c212e65e</t>
  </si>
  <si>
    <t>RPZP.01.01.01-32-519/10-05</t>
  </si>
  <si>
    <t>WND-RPZP.01.01.01-32-519/10</t>
  </si>
  <si>
    <t>RPZP.01.01.01-32-519/10-08</t>
  </si>
  <si>
    <t>WNP-RPZP.01.01.01-32-519/10-08/K03</t>
  </si>
  <si>
    <t>10628d7ac6</t>
  </si>
  <si>
    <t>WND-RPZP.02.01.01-32-001/11</t>
  </si>
  <si>
    <t>RPZP.02.01.01-32-001/11-08</t>
  </si>
  <si>
    <t>WNP-RPZP.02.01.01-32-001/11-08</t>
  </si>
  <si>
    <t>a1b546c271</t>
  </si>
  <si>
    <t>WND-RPZP.01.01.03-32-104/12</t>
  </si>
  <si>
    <t>RPZP.01.01.03-32-104/12-01</t>
  </si>
  <si>
    <t>WNP-RPZP.01.01.03-32-104/12-01/K01</t>
  </si>
  <si>
    <t>21b2c13ed1</t>
  </si>
  <si>
    <t>WND-RPZP.01.03.02-32-003/12</t>
  </si>
  <si>
    <t>WNP-RPZP.01.03.02-32-003/12-01/K01</t>
  </si>
  <si>
    <t>b2d3ac4296</t>
  </si>
  <si>
    <t>WND-RPZP.01.01.01-32-009/10</t>
  </si>
  <si>
    <t>RPZP.01.01.01-32-009/10-04</t>
  </si>
  <si>
    <t>WNP-RPZP.01.01.01-32-009/10-04/K01</t>
  </si>
  <si>
    <t>eb73d14f79</t>
  </si>
  <si>
    <t>WND-RPZP.01.01.01-32-202/09</t>
  </si>
  <si>
    <t>RPZP.01.01.01-32-202/09-08-K01</t>
  </si>
  <si>
    <t>WNP-RPZP.01.01.01-32-202/09-08/K01</t>
  </si>
  <si>
    <t>e1b5b6c4fb</t>
  </si>
  <si>
    <t>RPZP.01.03.01-32-014/12-02</t>
  </si>
  <si>
    <t>WND-RPZP.01.03.01-32-014/12</t>
  </si>
  <si>
    <t>RPZP.01.03.01-32-014/12-01</t>
  </si>
  <si>
    <t>WNP-RPZP.01.03.01-32-014/12-01/K02</t>
  </si>
  <si>
    <t>e4087d2816</t>
  </si>
  <si>
    <t>Wałecka Akademia Wiedzy Spółka Cywilna Bogusława Wankiewicz, Mariola Jecka, Grazyna Wolna</t>
  </si>
  <si>
    <t>7651050089</t>
  </si>
  <si>
    <t>WND-RPZP.02.01.01-32-003/11</t>
  </si>
  <si>
    <t>RPZP.02.01.01-32-003/11-06</t>
  </si>
  <si>
    <t>WNP-RPZP.02.01.01-32-003/11-06</t>
  </si>
  <si>
    <t>7061669ecb</t>
  </si>
  <si>
    <t>WND-RPZP.04.02.00-32-002/10</t>
  </si>
  <si>
    <t>RPZP.04.02.00-32-002/10-08</t>
  </si>
  <si>
    <t>WNP-RPZP.04.02.00-32-002/10-08/K01</t>
  </si>
  <si>
    <t>3ca75ce4f2</t>
  </si>
  <si>
    <t>RPZP.01.01.03-32-019/09-07</t>
  </si>
  <si>
    <t>WND-RPZP.01.01.03-32-019/09</t>
  </si>
  <si>
    <t>RPZP.01.01.03-32-019/09-11</t>
  </si>
  <si>
    <t>WNP-RPZP.01.01.03-32-019/09-11/K01</t>
  </si>
  <si>
    <t>5c0261636a</t>
  </si>
  <si>
    <t>WND-RPZP.05.02.02-32-032/10</t>
  </si>
  <si>
    <t>RPZP.05.02.02-32-032/10-11</t>
  </si>
  <si>
    <t>WNP-RPZP.05.02.02-32-032/10-11</t>
  </si>
  <si>
    <t>550fae59df</t>
  </si>
  <si>
    <t>WND-RPZP.05.01.01-32-004/10</t>
  </si>
  <si>
    <t>RPZP.05.01.01-32-004/10-05</t>
  </si>
  <si>
    <t>WNP-RPZP.05.01.01-32-004/10-05/K05</t>
  </si>
  <si>
    <t>cefa9b23b4</t>
  </si>
  <si>
    <t>WND-RPZP.05.02.02-32-020/10</t>
  </si>
  <si>
    <t>RPZP.05.02.02-32-020/10-06</t>
  </si>
  <si>
    <t>WNP-RPZP.05.02.02-32-020/10-06/K02</t>
  </si>
  <si>
    <t>7f53dd7e30</t>
  </si>
  <si>
    <t>WND-RPZP.01.03.02-32-045/12</t>
  </si>
  <si>
    <t>RPZP.01.03.02-32-045/12-01</t>
  </si>
  <si>
    <t>WNP-RPZP.01.03.02-32-045/12-01/K02</t>
  </si>
  <si>
    <t>c8bc00bd59</t>
  </si>
  <si>
    <t>WND-RPZP.04.04.00-32-010/11</t>
  </si>
  <si>
    <t>RPZP.04.04.00-32-010/11-04</t>
  </si>
  <si>
    <t>WNP-RPZP.04.04.00-32-010/11-04/K01</t>
  </si>
  <si>
    <t>6cd4608613</t>
  </si>
  <si>
    <t>WND-RPZP.01.03.01-32-031/12</t>
  </si>
  <si>
    <t>RPZP.01.03.01-32-031/12-01</t>
  </si>
  <si>
    <t>WNP-RPZP.01.03.01-32-031/12-01/K02</t>
  </si>
  <si>
    <t>8a4ea26346</t>
  </si>
  <si>
    <t>WND-RPZP.06.02.02-32-008/11</t>
  </si>
  <si>
    <t>RPZP.06.02.02-32-008/11-06</t>
  </si>
  <si>
    <t>WNP-RPZP.06.02.02-32-008/11-06/K01</t>
  </si>
  <si>
    <t>0ab4b647b5</t>
  </si>
  <si>
    <t>WND-RPZP.01.03.01-32-027/12</t>
  </si>
  <si>
    <t>RPZP.01.03.01-32-027/12-02</t>
  </si>
  <si>
    <t>WNP-RPZP.01.03.01-32-027/12-02/K01</t>
  </si>
  <si>
    <t>68b7ac5473</t>
  </si>
  <si>
    <t>WND-RPZP.01.01.03-32-073/09</t>
  </si>
  <si>
    <t>RPZP.01.01.03-32-073/09-09</t>
  </si>
  <si>
    <t>WNP-RPZP.01.01.03-32-073/09-09/K02</t>
  </si>
  <si>
    <t>04484e2e54</t>
  </si>
  <si>
    <t>WND-RPZP.04.01.00-32-006/11</t>
  </si>
  <si>
    <t>WNP-RPZP.04.01.00-32-006/11-02/K01</t>
  </si>
  <si>
    <t>1e9c935de6</t>
  </si>
  <si>
    <t>RPZP.06.06.01-32-005/11-06</t>
  </si>
  <si>
    <t>WNP-RPZP.06.06.01-32-005/11-06/K01</t>
  </si>
  <si>
    <t>cfa7ebc76c</t>
  </si>
  <si>
    <t>WND-RPZP.02.01.02-32-143/09</t>
  </si>
  <si>
    <t>RPZP.02.01.02-32-143/09-07</t>
  </si>
  <si>
    <t>WNP-RPZP.02.01.02-32-143/09-07/K01</t>
  </si>
  <si>
    <t>WNP-RPZP.05.05.01-32-013/11-05/K01</t>
  </si>
  <si>
    <t>f850415132</t>
  </si>
  <si>
    <t>WND-RPZP.01.01.01-32-444/10</t>
  </si>
  <si>
    <t>RPZP.01.01.01-32-444/10-05</t>
  </si>
  <si>
    <t>WNP-RPZP.01.01.01-32-444/10-05/K01</t>
  </si>
  <si>
    <t>d71b829aea</t>
  </si>
  <si>
    <t>WND-RPZP.05.04.00-32-001/10</t>
  </si>
  <si>
    <t>RPZP.05.04.00-32-001/10-07</t>
  </si>
  <si>
    <t>WNP-RPZP.05.04.00-32-001/10-07/K02</t>
  </si>
  <si>
    <t>6647bfd54a</t>
  </si>
  <si>
    <t>WND-RPZP.02.01.01-32-008/10</t>
  </si>
  <si>
    <t>RPZP.02.01.01-32-008/10-11</t>
  </si>
  <si>
    <t>WNP-RPZP.02.01.01-32-008/10-11</t>
  </si>
  <si>
    <t>bc7454d9f5</t>
  </si>
  <si>
    <t>WND-RPZP.01.03.01-32-005/12</t>
  </si>
  <si>
    <t>RPZP.01.03.01-32-005/12-02</t>
  </si>
  <si>
    <t>WNP-RPZP.01.03.01-32-005/12-02/K02</t>
  </si>
  <si>
    <t>6ca05b5d53</t>
  </si>
  <si>
    <t>WND-RPZP.01.01.01-32-228/10</t>
  </si>
  <si>
    <t>RPZP.01.01.01-32-228/10-08</t>
  </si>
  <si>
    <t>WNP-RPZP.01.01.01-32-228/10-08/K01</t>
  </si>
  <si>
    <t>a2d2b5c00d</t>
  </si>
  <si>
    <t>WND-RPZP.07.01.02-32-012/10</t>
  </si>
  <si>
    <t>RPZP.07.01.02-32-012/10-02</t>
  </si>
  <si>
    <t>WNP-RPZP.07.01.02-32-012/10-02/K05</t>
  </si>
  <si>
    <t>b5aa2f5e34</t>
  </si>
  <si>
    <t>RPOWZ/2.1.2/2009/012/Sz</t>
  </si>
  <si>
    <t>RPZP.02.01.02-32-012/09-06</t>
  </si>
  <si>
    <t>WNP-RPZP.02.01.02-32-012/09-06/K03</t>
  </si>
  <si>
    <t>b48c6ef8c4</t>
  </si>
  <si>
    <t>WND-RPZP.02.01.01-32-002/11</t>
  </si>
  <si>
    <t>RPZP.02.01.01-32-002/11-08</t>
  </si>
  <si>
    <t>WNP-RPZP.02.01.01-32-002/11-08</t>
  </si>
  <si>
    <t>bd9e9176ec</t>
  </si>
  <si>
    <t>WND-RPZP.01.01.02-32-226/09</t>
  </si>
  <si>
    <t>RPZP.01.01.02-32-226/09-12</t>
  </si>
  <si>
    <t>WNP-RPZP.01.01.02-32-226/09-12/K01</t>
  </si>
  <si>
    <t>13d7892b40</t>
  </si>
  <si>
    <t>RPZP.06.06.01-32-008/11-06</t>
  </si>
  <si>
    <t>WNP-RPZP.06.06.01-32-008/11-06/K01</t>
  </si>
  <si>
    <t>f091dddea0</t>
  </si>
  <si>
    <t>2013-12-09</t>
  </si>
  <si>
    <t>WND-RPZP.06.02.02-32-012/11</t>
  </si>
  <si>
    <t>RPZP.06.02.02-32-012/11-01</t>
  </si>
  <si>
    <t>WNP-RPZP.06.02.02-32-012/11-01/K04</t>
  </si>
  <si>
    <t>018f9889c5</t>
  </si>
  <si>
    <t>RPZP.05.05.01-32-019/11-04</t>
  </si>
  <si>
    <t>WNP-RPZP.05.05.01-32-019/11-04/K02</t>
  </si>
  <si>
    <t>3ea367f89d</t>
  </si>
  <si>
    <t>WND-RPZP.04.02.00-32-017/11</t>
  </si>
  <si>
    <t>RPZP.04.02.00-32-017/11-01</t>
  </si>
  <si>
    <t>WNP-RPZP.04.02.00-32-017/11-01/K01</t>
  </si>
  <si>
    <t>74d68e57f0</t>
  </si>
  <si>
    <t>WND-RPZP.06.01.01-32-002/11</t>
  </si>
  <si>
    <t>RPZP.06.01.01-32-002/11-06</t>
  </si>
  <si>
    <t>WNP-RPZP.06.01.01-32-002/11-06/K01</t>
  </si>
  <si>
    <t>0a68339a0a</t>
  </si>
  <si>
    <t>WND-RPZP.02.01.02-32-156/09</t>
  </si>
  <si>
    <t>RPZP.02.01.02-32-156/09-10</t>
  </si>
  <si>
    <t>WNP-RPZP.02.01.02-32-156/09-10/K02</t>
  </si>
  <si>
    <t>98570c2b37</t>
  </si>
  <si>
    <t>WND-RPZP.02.01.01-32-001/12</t>
  </si>
  <si>
    <t>WNP-RPZP.02.01.01-32-001/12-03/K01</t>
  </si>
  <si>
    <t>11db684c60</t>
  </si>
  <si>
    <t>WND-RPZP.01.01.03-32-014/10</t>
  </si>
  <si>
    <t>WNP-RPZP.01.01.03-32-014/10-05/K01</t>
  </si>
  <si>
    <t>73e1535c7a</t>
  </si>
  <si>
    <t>WND-RPZP.07.01.02-32-002/10</t>
  </si>
  <si>
    <t>RPZP.07.01.02-32-002/10-09</t>
  </si>
  <si>
    <t>WNP-RPZP.07.01.02-32-002/10-09/K01</t>
  </si>
  <si>
    <t>f396f11166</t>
  </si>
  <si>
    <t>WND-RPZP.01.01.03-32-017/10</t>
  </si>
  <si>
    <t>WNP-RPZP.01.01.03-32-017/10-04/K01</t>
  </si>
  <si>
    <t>a6ca8eb872</t>
  </si>
  <si>
    <t>WND-RPZP.05.02.02-32-024/10</t>
  </si>
  <si>
    <t>WNP-RPZP.05.02.02-32-024/10-04/K02</t>
  </si>
  <si>
    <t>db88365a1b</t>
  </si>
  <si>
    <t>WND-RPZP.05.02.02-32-022/10</t>
  </si>
  <si>
    <t>RPZP.05.02.02-32-022/10-06</t>
  </si>
  <si>
    <t>WNP-RPZP.05.02.02-32-022/10-06/K03</t>
  </si>
  <si>
    <t>deae7936c2</t>
  </si>
  <si>
    <t>WND-RPZP.04.02.00-32-003/10</t>
  </si>
  <si>
    <t>RPZP.04.02.00-32-003/10-08</t>
  </si>
  <si>
    <t>WNP-RPZP.04.02.00-32-003/10-08/K01</t>
  </si>
  <si>
    <t>3b73c2328e</t>
  </si>
  <si>
    <t>WND-RPZP.05.02.02-32-019/10</t>
  </si>
  <si>
    <t>RPZP.05.02.02-32-019/10-05</t>
  </si>
  <si>
    <t>WNP-RPZP.05.02.02-32-019/10-05/K03</t>
  </si>
  <si>
    <t>d7c3753281</t>
  </si>
  <si>
    <t>WND-RPZP.01.03.03-32-004/12</t>
  </si>
  <si>
    <t>WNP-RPZP.01.03.03-32-004/12-01/K02</t>
  </si>
  <si>
    <t>9ebf17ea11</t>
  </si>
  <si>
    <t>WND-RPZP.01.01.01-32-004/09</t>
  </si>
  <si>
    <t>WNP-RPZP.01.01.01-32-004/09-03/K01</t>
  </si>
  <si>
    <t>8e6b5ace65</t>
  </si>
  <si>
    <t>WND-RPZP.01.01.01-32-252/09</t>
  </si>
  <si>
    <t>WNP-RPZP.01.01.01-32-252/09-02/K02</t>
  </si>
  <si>
    <t>8108d77432</t>
  </si>
  <si>
    <t>2014-01-09</t>
  </si>
  <si>
    <t>WND-RPZP.01.01.01-32-378/10</t>
  </si>
  <si>
    <t>RPZP.01.01.01-32-378/10-07</t>
  </si>
  <si>
    <t>WNP-RPZP.01.01.01-32-378/10-07</t>
  </si>
  <si>
    <t>1535a2b58f</t>
  </si>
  <si>
    <t>WND-RPZP.01.01.01-32-242/09</t>
  </si>
  <si>
    <t>RPZP.01.01.01-32-242/09-07</t>
  </si>
  <si>
    <t>WNP-RPZP.01.01.01-32-242/09-07/K03</t>
  </si>
  <si>
    <t>7c9e7fed78</t>
  </si>
  <si>
    <t>2014-01-08</t>
  </si>
  <si>
    <t>RPZP.02.01.02-32-001/09-03</t>
  </si>
  <si>
    <t>RPOWZ/2.1.2/2009/001/Sz</t>
  </si>
  <si>
    <t>RPZP.02.01.02-32-001/09-08</t>
  </si>
  <si>
    <t>WNP-RPZP.02.01.02-32-001/09-08/K02</t>
  </si>
  <si>
    <t>594f609957</t>
  </si>
  <si>
    <t>2014-02-03</t>
  </si>
  <si>
    <t>WND-RPZP.01.01.02-32-138/10</t>
  </si>
  <si>
    <t>RPZP.01.01.02-32-138/10-04</t>
  </si>
  <si>
    <t>WNP-RPZP.01.01.02-32-138/10-04</t>
  </si>
  <si>
    <t>ec99f2f956</t>
  </si>
  <si>
    <t>2014-01-21</t>
  </si>
  <si>
    <t>WND-RPZP.01.01.01-32-035/09</t>
  </si>
  <si>
    <t>RPZP.01.01.01-32-035/09-06</t>
  </si>
  <si>
    <t>WNP-RPZP.01.01.01-32-035/09-06/K03</t>
  </si>
  <si>
    <t>9ff21f25b0</t>
  </si>
  <si>
    <t>RPZP.05.05.01-32-031/11-06</t>
  </si>
  <si>
    <t>WNP-RPZP.05.05.01-32-031/11-06/K01</t>
  </si>
  <si>
    <t>c1e624586c</t>
  </si>
  <si>
    <t>WND-RPZP.01.03.02-32-050/11</t>
  </si>
  <si>
    <t>WNP-RPZP.01.03.02-32-050/11-01/K03</t>
  </si>
  <si>
    <t>bdf99a6ca4</t>
  </si>
  <si>
    <t>WND-RPZP.01.03.02-32-011/11</t>
  </si>
  <si>
    <t>WNP-RPZP.01.03.02-32-011/11-01</t>
  </si>
  <si>
    <t>3233b6e7cf</t>
  </si>
  <si>
    <t>WND-RPZP.01.03.01-32-049/12</t>
  </si>
  <si>
    <t>RPZP.01.03.01-32-049/12-02</t>
  </si>
  <si>
    <t>WNP-RPZP.01.03.01-32-049/12-02</t>
  </si>
  <si>
    <t>d21897fbc9</t>
  </si>
  <si>
    <t>WND-RPZP.01.01.01-32-102/10</t>
  </si>
  <si>
    <t>WNP-RPZP.01.01.01-32-102/10-05/K01</t>
  </si>
  <si>
    <t>e958a71336</t>
  </si>
  <si>
    <t>WND-RPZP.01.01.03-32-039/10</t>
  </si>
  <si>
    <t>RPZP.01.01.03-32-039/10-07</t>
  </si>
  <si>
    <t>WNP-RPZP.01.01.03-32-039/10-07/K01</t>
  </si>
  <si>
    <t>f231fa346f</t>
  </si>
  <si>
    <t>WND-RPZP.01.01.02-32-129/10</t>
  </si>
  <si>
    <t>RPZP.01.01.02-32-129/10-03</t>
  </si>
  <si>
    <t>WNP-RPZP.01.01.02-32-129/10-03</t>
  </si>
  <si>
    <t>5c0b94a600</t>
  </si>
  <si>
    <t>WND-RPZP.01.01.02-32-145/09</t>
  </si>
  <si>
    <t>RPZP.01.01.02-32-145/09-09</t>
  </si>
  <si>
    <t>WNP-RPZP.01.01.02-32-145/09-09/K02</t>
  </si>
  <si>
    <t>d439d4cb1c</t>
  </si>
  <si>
    <t>WND-RPZP.01.01.03-32-094/10</t>
  </si>
  <si>
    <t>RPZP.01.01.03-32-094/10-06</t>
  </si>
  <si>
    <t>WNP-RPZP.01.01.03-32-094/10-06</t>
  </si>
  <si>
    <t>c93c47bd8d</t>
  </si>
  <si>
    <t>WND-RPZP.01.03.02-32-001/12</t>
  </si>
  <si>
    <t>RPZP.01.03.02-32-001/12-01</t>
  </si>
  <si>
    <t>WNP-RPZP.01.03.02-32-001/12-01/K02</t>
  </si>
  <si>
    <t>6399f7e7eb</t>
  </si>
  <si>
    <t>RPZP.06.06.01-32-007/11-06</t>
  </si>
  <si>
    <t>WNP-RPZP.06.06.01-32-007/11-06/K01</t>
  </si>
  <si>
    <t>3a05bfaed1</t>
  </si>
  <si>
    <t>WND-RPZP.01.01.03-32-098/12</t>
  </si>
  <si>
    <t>RPZP.01.01.03-32-098/12-03</t>
  </si>
  <si>
    <t>WNP-RPZP.01.01.03-32-098/12-03/K01</t>
  </si>
  <si>
    <t>04c6cf083d</t>
  </si>
  <si>
    <t>RPOWZ/2.1.2/2009/054/K</t>
  </si>
  <si>
    <t>RPZP.02.01.02-32-054/09-09</t>
  </si>
  <si>
    <t>WNP-RPZP.02.01.02-32-054/09-09</t>
  </si>
  <si>
    <t>5c40f9bd49</t>
  </si>
  <si>
    <t>WND-RPZP.04.02.00-32-023/11</t>
  </si>
  <si>
    <t>WNP-RPZP.04.02.00-32-023/11-04/K01</t>
  </si>
  <si>
    <t>205c1f2fd1</t>
  </si>
  <si>
    <t>WND-RPZP.03.01.00-32-007/11</t>
  </si>
  <si>
    <t>RPZP.03.01.00-32-007/11-06</t>
  </si>
  <si>
    <t>WNP-RPZP.03.01.00-32-007/11-06</t>
  </si>
  <si>
    <t>1b3e79c392</t>
  </si>
  <si>
    <t>WND-RPZP.01.03.01-32-037/12</t>
  </si>
  <si>
    <t>RPZP.01.03.01-32-037/12-01</t>
  </si>
  <si>
    <t>WNP-RPZP.01.03.01-32-037/12-01/K01</t>
  </si>
  <si>
    <t>1f7805ed66</t>
  </si>
  <si>
    <t>WND-RPZP.05.01.01-32-003/10</t>
  </si>
  <si>
    <t>RPZP.05.01.01-32-003/10-12</t>
  </si>
  <si>
    <t>WNP-RPZP.05.01.01-32-003/10-12/K02</t>
  </si>
  <si>
    <t>feb4a7069f</t>
  </si>
  <si>
    <t>WND-RPZP.06.05.00-32-001/10</t>
  </si>
  <si>
    <t>WNP-RPZP.06.05.00-32-001/10-06/K01</t>
  </si>
  <si>
    <t>f17cf21dc9</t>
  </si>
  <si>
    <t>WND-RPZP.06.01.01-32-013/11</t>
  </si>
  <si>
    <t>RPZP.06.01.01-32-013/11-03</t>
  </si>
  <si>
    <t>WNP-RPZP.06.01.01-32-013/11-03/K01</t>
  </si>
  <si>
    <t>969dfa2f2d</t>
  </si>
  <si>
    <t>RPZP.06.06.01-32-009/11-06</t>
  </si>
  <si>
    <t>WNP-RPZP.06.06.01-32-009/11-06/K02</t>
  </si>
  <si>
    <t>d1703dace7</t>
  </si>
  <si>
    <t>RPZP.05.05.01-32-005/11-05</t>
  </si>
  <si>
    <t>WNP-RPZP.05.05.01-32-005/11-05/K01</t>
  </si>
  <si>
    <t>eed3d001a3</t>
  </si>
  <si>
    <t>WND-RPZP.07.01.02-32-015/10</t>
  </si>
  <si>
    <t>RPZP.07.01.02-32-015/10-12</t>
  </si>
  <si>
    <t>WNP-RPZP.07.01.02-32-015/10-12/K01</t>
  </si>
  <si>
    <t>8509c85d28</t>
  </si>
  <si>
    <t>WND-RPZP.01.03.03-32-003/09</t>
  </si>
  <si>
    <t>RPZP.01.03.03-32-003/09-23</t>
  </si>
  <si>
    <t>WNP-RPZP.01.03.03-32-003/09-23/K02</t>
  </si>
  <si>
    <t>384503267b</t>
  </si>
  <si>
    <t>WND-RPZP.02.02.01-32-002/11</t>
  </si>
  <si>
    <t>RPZP.02.02.01-32-002/11-07-K01</t>
  </si>
  <si>
    <t>WNP-RPZP.02.02.01-32-002/11-07</t>
  </si>
  <si>
    <t>b5292c880d</t>
  </si>
  <si>
    <t>WND-RPZP.01.01.03-32-061/12</t>
  </si>
  <si>
    <t>RPZP.01.01.03-32-061/12-04</t>
  </si>
  <si>
    <t>WNP-RPZP.01.01.03-32-061/12-04/K01</t>
  </si>
  <si>
    <t>f298cd9ff6</t>
  </si>
  <si>
    <t>WND-RPZP.01.03.02-32-017/12</t>
  </si>
  <si>
    <t>RPZP.01.03.02-32-017/12-01-K01</t>
  </si>
  <si>
    <t>WNP-RPZP.01.03.02-32-017/12-01/K04</t>
  </si>
  <si>
    <t>0f7b54f124</t>
  </si>
  <si>
    <t>WND-RPZP.01.01.01-32-079/10</t>
  </si>
  <si>
    <t>RPZP.01.01.01-32-079/10-12</t>
  </si>
  <si>
    <t>WNP-RPZP.01.01.01-32-079/10-12</t>
  </si>
  <si>
    <t>f3c7ec3c76</t>
  </si>
  <si>
    <t>WND-RPZP.01.03.02-32-111/11</t>
  </si>
  <si>
    <t>WNP-RPZP.01.03.02-32-111/11-01/K02</t>
  </si>
  <si>
    <t>bc0f7a8b8c</t>
  </si>
  <si>
    <t>WND-RPZP.01.03.02-32-037/12</t>
  </si>
  <si>
    <t>RPZP.01.03.02-32-037/12-01</t>
  </si>
  <si>
    <t>WNP-RPZP.01.03.02-32-037/12-01/K01</t>
  </si>
  <si>
    <t>1f2e1dade4</t>
  </si>
  <si>
    <t>RPZP.06.06.01-32-002/11-04</t>
  </si>
  <si>
    <t>WNP-RPZP.06.06.01-32-002/11-04/K02</t>
  </si>
  <si>
    <t>dd773db73c</t>
  </si>
  <si>
    <t>WND-RPZP.04.05.02-32-014/10</t>
  </si>
  <si>
    <t>RPZP.04.05.02-32-014/10-11</t>
  </si>
  <si>
    <t>WNP-RPZP.04.05.02-32-014/10-11/K01</t>
  </si>
  <si>
    <t>ca8add5d65</t>
  </si>
  <si>
    <t>WND-RPZP.04.05.01-32-013/11</t>
  </si>
  <si>
    <t>RPZP.04.05.01-32-013/11-04</t>
  </si>
  <si>
    <t>WNP-RPZP.04.05.01-32-013/11-04/K02</t>
  </si>
  <si>
    <t>a1e8fa7a62</t>
  </si>
  <si>
    <t>WND-RPZP.01.01.02-32-220/10</t>
  </si>
  <si>
    <t>RPZP.01.01.02-32-220/10-13</t>
  </si>
  <si>
    <t>WNP-RPZP.01.01.02-32-220/10-13</t>
  </si>
  <si>
    <t>7c7b51037c</t>
  </si>
  <si>
    <t>WND-RPZP.01.01.01-32-189/09</t>
  </si>
  <si>
    <t>RPZP.01.01.01-32-189/09-09</t>
  </si>
  <si>
    <t>WNP-RPZP.01.01.01-32-189/09-09/K02</t>
  </si>
  <si>
    <t>af69d7feee</t>
  </si>
  <si>
    <t>WND-RPZP.01.03.01-32-024/12</t>
  </si>
  <si>
    <t>WNP-RPZP.01.03.01-32-024/12-02/K01</t>
  </si>
  <si>
    <t>edf18a8819</t>
  </si>
  <si>
    <t>WND-RPZP.01.01.02-32-037/10</t>
  </si>
  <si>
    <t>RPZP.01.01.02-32-037/10-10</t>
  </si>
  <si>
    <t>WNP-RPZP.01.01.02-32-037/10-10/K01</t>
  </si>
  <si>
    <t>26798509c3</t>
  </si>
  <si>
    <t>WND-RPZP.01.01.01-32-056/09</t>
  </si>
  <si>
    <t>RPZP.01.01.01-32-056/09-15</t>
  </si>
  <si>
    <t>WNP-RPZP.01.01.01-32-056/09-15/K01</t>
  </si>
  <si>
    <t>bd6586167a</t>
  </si>
  <si>
    <t>RPZP.05.05.01-32-027/11-01</t>
  </si>
  <si>
    <t>WNP-RPZP.05.05.01-32-027/11-01/K03</t>
  </si>
  <si>
    <t>e277bce304</t>
  </si>
  <si>
    <t>WND-RPZP.01.03.02-32-050/12</t>
  </si>
  <si>
    <t>WNP-RPZP.01.03.02-32-050/12-01/K02</t>
  </si>
  <si>
    <t>97ae205d00</t>
  </si>
  <si>
    <t>WND-RPZP.01.03.02-32-049/12</t>
  </si>
  <si>
    <t>WNP-RPZP.01.03.02-32-049/12-01/K03</t>
  </si>
  <si>
    <t>8f74548633</t>
  </si>
  <si>
    <t>WND-RPZP.06.01.01-32-006/11</t>
  </si>
  <si>
    <t>RPZP.06.01.01-32-006/11-04</t>
  </si>
  <si>
    <t>WNP-RPZP.06.01.01-32-006/11-04/K01</t>
  </si>
  <si>
    <t>d4180b56aa</t>
  </si>
  <si>
    <t>WND-RPZP.04.02.00-32-006/11</t>
  </si>
  <si>
    <t>WNP-RPZP.04.02.00-32-006/11-04/K02</t>
  </si>
  <si>
    <t>e8df29fdee</t>
  </si>
  <si>
    <t>WND-RPZP.07.03.01-32-002/09</t>
  </si>
  <si>
    <t>RPZP.07.03.01-32-002/09-20</t>
  </si>
  <si>
    <t>WNP-RPZP.07.03.01-32-002/09-20/K01</t>
  </si>
  <si>
    <t>9dd927bacd</t>
  </si>
  <si>
    <t>WND-RPZP.02.01.01-32-010/10</t>
  </si>
  <si>
    <t>RPZP.02.01.01-32-010/10-04</t>
  </si>
  <si>
    <t>WNP-RPZP.02.01.01-32-010/10-04</t>
  </si>
  <si>
    <t>e5746e4108</t>
  </si>
  <si>
    <t>WND-RPZP.01.01.02-32-228/09</t>
  </si>
  <si>
    <t>RPZP.01.01.02-32-228/09-05</t>
  </si>
  <si>
    <t>WNP-RPZP.01.01.02-32-228/09-05/K03</t>
  </si>
  <si>
    <t>db2e94e3f4</t>
  </si>
  <si>
    <t>WND-RPZP.01.01.03-32-158/12</t>
  </si>
  <si>
    <t>RPZP.01.01.03-32-158/12-04-K01</t>
  </si>
  <si>
    <t>WNP-RPZP.01.01.03-32-158/12-04</t>
  </si>
  <si>
    <t>035e15dc7e</t>
  </si>
  <si>
    <t>WND-RPZP.01.01.01-32-047/09</t>
  </si>
  <si>
    <t>RPZP.01.01.01-32-047/09-03</t>
  </si>
  <si>
    <t>WNP-RPZP.01.01.01-32-047/09-03/K01</t>
  </si>
  <si>
    <t>3f33d1411a</t>
  </si>
  <si>
    <t>WND-RPZP.01.03.02-32-048/12</t>
  </si>
  <si>
    <t>RPZP.01.03.02-32-048/12-01</t>
  </si>
  <si>
    <t>WNP-RPZP.01.03.02-32-048/12-01/K03</t>
  </si>
  <si>
    <t>246762251e</t>
  </si>
  <si>
    <t>2014-05-02</t>
  </si>
  <si>
    <t>WND-RPZP.01.01.03-32-062/10</t>
  </si>
  <si>
    <t>RPZP.01.01.03-32-062/10-07</t>
  </si>
  <si>
    <t>WNP-RPZP.01.01.03-32-062/10-07/K01</t>
  </si>
  <si>
    <t>e512e18f71</t>
  </si>
  <si>
    <t>2014-04-28</t>
  </si>
  <si>
    <t>RPZP.06.06.01-32-006/11-04</t>
  </si>
  <si>
    <t>WNP-RPZP.06.06.01-32-006/11-04</t>
  </si>
  <si>
    <t>74d6c6ffea</t>
  </si>
  <si>
    <t>RPZP.05.05.01-32-045/11-08</t>
  </si>
  <si>
    <t>WNP-RPZP.05.05.01-32-045/11-08/K01</t>
  </si>
  <si>
    <t>6d34885374</t>
  </si>
  <si>
    <t>2014-05-16</t>
  </si>
  <si>
    <t>WND-RPZP.05.01.01-32-049/09</t>
  </si>
  <si>
    <t>RPZP.05.01.01-32-049/09-20</t>
  </si>
  <si>
    <t>WNP-RPZP.05.01.01-32-049/09-20/K01</t>
  </si>
  <si>
    <t>c76e118deb</t>
  </si>
  <si>
    <t>WND-RPZP.02.02.01-32-001/11</t>
  </si>
  <si>
    <t>RPZP.02.02.01-32-001/11-06</t>
  </si>
  <si>
    <t>WNP-RPZP.02.02.01-32-001/11-06/K01</t>
  </si>
  <si>
    <t>31d898bb1b</t>
  </si>
  <si>
    <t>RPZP.06.06.01-32-011/11-05</t>
  </si>
  <si>
    <t>WNP-RPZP.06.06.01-32-011/11-05/K01</t>
  </si>
  <si>
    <t>102509e7bf</t>
  </si>
  <si>
    <t>WND-RPZP.01.03.02-32-005/13</t>
  </si>
  <si>
    <t>WNP-RPZP.01.03.02-32-005/13-01/K01</t>
  </si>
  <si>
    <t>579c4537cc</t>
  </si>
  <si>
    <t>RPZP.08.01.00-32-001/13-22</t>
  </si>
  <si>
    <t>WND-RPZP.06.02.02-32-001/11</t>
  </si>
  <si>
    <t>RPZP.06.02.02-32-001/11-12</t>
  </si>
  <si>
    <t>WNP-RPZP.06.02.02-32-001/11-12/K01</t>
  </si>
  <si>
    <t>fb70c78435</t>
  </si>
  <si>
    <t>2014-06-04</t>
  </si>
  <si>
    <t>WND-RPZP.04.05.02-32-011/10</t>
  </si>
  <si>
    <t>RPZP.04.05.02-32-011/10-11</t>
  </si>
  <si>
    <t>WNP-RPZP.04.05.02-32-011/10-11/K01</t>
  </si>
  <si>
    <t>b124ee23c7</t>
  </si>
  <si>
    <t>WND-RPZP.01.01.03-32-087/09</t>
  </si>
  <si>
    <t>RPZP.01.01.03-32-087/09-09</t>
  </si>
  <si>
    <t>WNP-RPZP.01.01.03-32-087/09-09/K01</t>
  </si>
  <si>
    <t>3fa8f66488</t>
  </si>
  <si>
    <t>WND-RPZP.01.01.02-32-050/10</t>
  </si>
  <si>
    <t>RPZP.01.01.02-32-050/10-05</t>
  </si>
  <si>
    <t>WNP-RPZP.01.01.02-32-050/10-05</t>
  </si>
  <si>
    <t>ea87244341</t>
  </si>
  <si>
    <t>WND-RPZP.03.01.00-32-001/10</t>
  </si>
  <si>
    <t>RPZP.03.01.00-32-001/10-07</t>
  </si>
  <si>
    <t>WNP-RPZP.03.01.00-32-001/10-07/K03</t>
  </si>
  <si>
    <t>5d743320c4</t>
  </si>
  <si>
    <t>WND-RPZP.01.01.03-32-139/12</t>
  </si>
  <si>
    <t>WNP-RPZP.01.01.03-32-139/12-03/K01</t>
  </si>
  <si>
    <t>b10b1ed55d</t>
  </si>
  <si>
    <t>WND-RPZP.06.02.02-32-007/11</t>
  </si>
  <si>
    <t>RPZP.06.02.02-32-007/11-06</t>
  </si>
  <si>
    <t>WNP-RPZP.06.02.02-32-007/11-06/K02</t>
  </si>
  <si>
    <t>0338c01f00</t>
  </si>
  <si>
    <t>RPZP.05.05.01-32-043/11-03</t>
  </si>
  <si>
    <t>WNP-RPZP.05.05.01-32-043/11-03/K02</t>
  </si>
  <si>
    <t>44aa13588f</t>
  </si>
  <si>
    <t>RPZP.05.05.01-32-039/11-09</t>
  </si>
  <si>
    <t>WNP-RPZP.05.05.01-32-039/11-09</t>
  </si>
  <si>
    <t>13446a117a</t>
  </si>
  <si>
    <t>WND-RPZP.02.01.01-32-001/13</t>
  </si>
  <si>
    <t>RPZP.02.01.01-32-001/13-03</t>
  </si>
  <si>
    <t>WNP-RPZP.02.01.01-32-001/13-03</t>
  </si>
  <si>
    <t>aee02c5ce6</t>
  </si>
  <si>
    <t>WND-RPZP.04.02.00-32-019/11</t>
  </si>
  <si>
    <t>RPZP.04.02.00-32-019/11-06</t>
  </si>
  <si>
    <t>WNP-RPZP.04.02.00-32-019/11-06/K01</t>
  </si>
  <si>
    <t>5b98b7f326</t>
  </si>
  <si>
    <t>WND-RPZP.01.01.01-32-350/10</t>
  </si>
  <si>
    <t>WNP-RPZP.01.01.01-32-350/10-02/K03</t>
  </si>
  <si>
    <t>3ef15f0580</t>
  </si>
  <si>
    <t>WND-RPZP.01.01.02-32-051/09</t>
  </si>
  <si>
    <t>RPZP.01.01.02-32-051/09-13</t>
  </si>
  <si>
    <t>WNP-RPZP.01.01.02-32-051/09-13/K01</t>
  </si>
  <si>
    <t>99e6d46da5</t>
  </si>
  <si>
    <t>WND-RPZP.02.01.03-32-001/09</t>
  </si>
  <si>
    <t>RPZP.02.01.03-32-001/09-11</t>
  </si>
  <si>
    <t>WNP-RPZP.02.01.03-32-001/09-11</t>
  </si>
  <si>
    <t>d91b571c29</t>
  </si>
  <si>
    <t>WND-RPZP.01.01.02-32-093/10</t>
  </si>
  <si>
    <t>RPZP.01.01.02-32-093/10-10</t>
  </si>
  <si>
    <t>WNP-RPZP.01.01.02-32-093/10-10</t>
  </si>
  <si>
    <t>899e98d144</t>
  </si>
  <si>
    <t>WND-RPZP.07.02.00-32-009/09</t>
  </si>
  <si>
    <t>RPZP.07.02.00-32-009/09-14</t>
  </si>
  <si>
    <t>WNP-RPZP.07.02.00-32-009/09-14</t>
  </si>
  <si>
    <t>d7218ba5c9</t>
  </si>
  <si>
    <t>WND-RPZP.03.01.00-32-002/11</t>
  </si>
  <si>
    <t>RPZP.03.01.00-32-002/11-07</t>
  </si>
  <si>
    <t>WNP-RPZP.03.01.00-32-002/11-07/K04</t>
  </si>
  <si>
    <t>35c65de5dd</t>
  </si>
  <si>
    <t>WND-RPZP.01.01.02-32-052/10</t>
  </si>
  <si>
    <t>RPZP.01.01.02-32-052/10-06</t>
  </si>
  <si>
    <t>WNP-RPZP.01.01.02-32-052/10-06</t>
  </si>
  <si>
    <t>eb90e66ed7</t>
  </si>
  <si>
    <t>WND-RPZP.01.01.02-32-108/10</t>
  </si>
  <si>
    <t>RPZP.01.01.02-32-108/10-01</t>
  </si>
  <si>
    <t>WNP-RPZP.01.01.02-32-108/10-01</t>
  </si>
  <si>
    <t>9590805ff4</t>
  </si>
  <si>
    <t>2014-07-15</t>
  </si>
  <si>
    <t>WND-RPZP.01.01.03-32-092/12</t>
  </si>
  <si>
    <t>RPZP.01.01.03-32-092/12-04</t>
  </si>
  <si>
    <t>WNP-RPZP.01.01.03-32-092/12-04</t>
  </si>
  <si>
    <t>966b348a26</t>
  </si>
  <si>
    <t>2014-07-18</t>
  </si>
  <si>
    <t>RPZP.06.06.01-32-010/11-05</t>
  </si>
  <si>
    <t>WNP-RPZP.06.06.01-32-010/11-05/K01</t>
  </si>
  <si>
    <t>b988a1bd22</t>
  </si>
  <si>
    <t>WND-RPZP.01.01.03-32-097/10</t>
  </si>
  <si>
    <t>RPZP.01.01.03-32-097/10-08</t>
  </si>
  <si>
    <t>WNP-RPZP.01.01.03-32-097/10-08</t>
  </si>
  <si>
    <t>f35f113190</t>
  </si>
  <si>
    <t>WND-RPZP.05.02.01-32-012/09</t>
  </si>
  <si>
    <t>RPZP.05.02.01-32-012/09-10</t>
  </si>
  <si>
    <t>WNP-RPZP.05.02.01-32-012/09-10/K03</t>
  </si>
  <si>
    <t>564efb0657</t>
  </si>
  <si>
    <t>RPZP.08.02.00-32-001/13-06</t>
  </si>
  <si>
    <t>RPZP.08.01.00-32-002/13-27</t>
  </si>
  <si>
    <t>WND-RPZP.01.01.02-32-086/09</t>
  </si>
  <si>
    <t>RPZP.01.01.02-32-086/09-07</t>
  </si>
  <si>
    <t>WNP-RPZP.01.01.02-32-086/09-07/K04</t>
  </si>
  <si>
    <t>b3bf3c0c38</t>
  </si>
  <si>
    <t>WND-RPZP.05.03.00-32-014/10</t>
  </si>
  <si>
    <t>RPZP.05.03.00-32-014/10-07</t>
  </si>
  <si>
    <t>WNP-RPZP.05.03.00-32-014/10-07/K02</t>
  </si>
  <si>
    <t>7f92b8c32a</t>
  </si>
  <si>
    <t>WND-RPZP.01.01.01-32-257/10</t>
  </si>
  <si>
    <t>RPZP.01.01.01-32-257/10-07</t>
  </si>
  <si>
    <t>WNP-RPZP.01.01.01-32-257/10-07</t>
  </si>
  <si>
    <t>275702f1f7</t>
  </si>
  <si>
    <t>WND-RPZP.05.02.01-32-008/09</t>
  </si>
  <si>
    <t>RPZP.05.02.01-32-008/09-05</t>
  </si>
  <si>
    <t>WNP-RPZP.05.02.01-32-008/09-05/K02</t>
  </si>
  <si>
    <t>421ba72866</t>
  </si>
  <si>
    <t>WND-RPZP.01.01.03-32-055/09</t>
  </si>
  <si>
    <t>RPZP.01.01.03-32-055/09-10</t>
  </si>
  <si>
    <t>WNP-RPZP.01.01.03-32-055/09-10/K02</t>
  </si>
  <si>
    <t>31dae38fa2</t>
  </si>
  <si>
    <t>WND-RPZP.04.02.00-32-010/11</t>
  </si>
  <si>
    <t>RPZP.04.02.00-32-010/11-04</t>
  </si>
  <si>
    <t>WNP-RPZP.04.02.00-32-010/11-04</t>
  </si>
  <si>
    <t>f1f4e61afc</t>
  </si>
  <si>
    <t>WND-RPZP.01.01.01-32-042/09</t>
  </si>
  <si>
    <t>RPZP.01.01.01-32-042/09-08</t>
  </si>
  <si>
    <t>WNP-RPZP.01.01.01-32-042/09-08/K03</t>
  </si>
  <si>
    <t>66cb77fed6</t>
  </si>
  <si>
    <t>WND-RPZP.01.01.03-32-107/12</t>
  </si>
  <si>
    <t>RPZP.01.01.03-32-107/12-03</t>
  </si>
  <si>
    <t>WNP-RPZP.01.01.03-32-107/12-03/K01</t>
  </si>
  <si>
    <t>c69ea70486</t>
  </si>
  <si>
    <t>RPZP.05.05.01-32-041/11-04</t>
  </si>
  <si>
    <t>WNP-RPZP.05.05.01-32-041/11-04/K01</t>
  </si>
  <si>
    <t>30ff14b164</t>
  </si>
  <si>
    <t>RPOWZ/1.1.1/2008/043/Sz</t>
  </si>
  <si>
    <t>RPZP.01.01.01-32-043/08-04</t>
  </si>
  <si>
    <t>WNP-RPZP.01.01.01-32-043/08-04/K04</t>
  </si>
  <si>
    <t>16d9efb911</t>
  </si>
  <si>
    <t>WND-RPZP.01.01.03-32-064/10</t>
  </si>
  <si>
    <t>RPZP.01.01.03-32-064/10-05</t>
  </si>
  <si>
    <t>WNP-RPZP.01.01.03-32-064/10-05/K01</t>
  </si>
  <si>
    <t>54f8984fc3</t>
  </si>
  <si>
    <t>WND-RPZP.01.01.02-32-219/09</t>
  </si>
  <si>
    <t>RPZP.01.01.02-32-219/09-11</t>
  </si>
  <si>
    <t>WNP-RPZP.01.01.02-32-219/09-11/K01</t>
  </si>
  <si>
    <t>b298f77c99</t>
  </si>
  <si>
    <t>WND-RPZP.01.01.03-32-157/12</t>
  </si>
  <si>
    <t>RPZP.01.01.03-32-157/12-03</t>
  </si>
  <si>
    <t>WNP-RPZP.01.01.03-32-157/12-03</t>
  </si>
  <si>
    <t>f8835f9d34</t>
  </si>
  <si>
    <t>RPZP.04.02.00-32-026/11-02</t>
  </si>
  <si>
    <t>WND-RPZP.04.02.00-32-026/11</t>
  </si>
  <si>
    <t>RPZP.04.02.00-32-026/11-04</t>
  </si>
  <si>
    <t>WNP-RPZP.04.02.00-32-026/11-04/K01</t>
  </si>
  <si>
    <t>6176ea2f98</t>
  </si>
  <si>
    <t>WND-RPZP.01.01.02-32-021/10</t>
  </si>
  <si>
    <t>RPZP.01.01.02-32-021/10-03</t>
  </si>
  <si>
    <t>WNP-RPZP.01.01.02-32-021/10-03</t>
  </si>
  <si>
    <t>2e685fb8e5</t>
  </si>
  <si>
    <t>WND-RPZP.03.01.00-32-015/11</t>
  </si>
  <si>
    <t>RPZP.03.01.00-32-015/11-04</t>
  </si>
  <si>
    <t>WNP-RPZP.03.01.00-32-015/11-04/K02</t>
  </si>
  <si>
    <t>12409725c8</t>
  </si>
  <si>
    <t>WND-RPZP.01.01.03-32-073/10</t>
  </si>
  <si>
    <t>RPZP.01.01.03-32-073/10-05</t>
  </si>
  <si>
    <t>WNP-RPZP.01.01.03-32-073/10-05/K03</t>
  </si>
  <si>
    <t>dc5536b682</t>
  </si>
  <si>
    <t>RPZP.05.05.01-32-007/11-10</t>
  </si>
  <si>
    <t>WNP-RPZP.05.05.01-32-007/11-10/K01</t>
  </si>
  <si>
    <t>740f6d1a92</t>
  </si>
  <si>
    <t>WND-RPZP.05.02.01-32-006/09</t>
  </si>
  <si>
    <t>RPZP.05.02.01-32-006/09-03</t>
  </si>
  <si>
    <t>WNP-RPZP.05.02.01-32-006/09-03/K05</t>
  </si>
  <si>
    <t>a0303fc6d8</t>
  </si>
  <si>
    <t>RPZP.03.02.00-32-001/10-02</t>
  </si>
  <si>
    <t>WND-RPZP.03.02.00-32-001/10</t>
  </si>
  <si>
    <t>RPZP.03.02.00-32-001/10-05</t>
  </si>
  <si>
    <t>WNP-RPZP.03.02.00-32-001/10-05/K01</t>
  </si>
  <si>
    <t>c34aaeb426</t>
  </si>
  <si>
    <t>WND-RPZP.01.01.03-32-147/12</t>
  </si>
  <si>
    <t>WNP-RPZP.01.01.03-32-147/12-02/K01</t>
  </si>
  <si>
    <t>6c7611c01e</t>
  </si>
  <si>
    <t>WND-RPZP.01.01.02-32-211/10</t>
  </si>
  <si>
    <t>RPZP.01.01.02-32-211/10-04</t>
  </si>
  <si>
    <t>WNP-RPZP.01.01.02-32-211/10-04/K01</t>
  </si>
  <si>
    <t>274013e9f4</t>
  </si>
  <si>
    <t>WND-RPZP.01.01.03-32-048/12</t>
  </si>
  <si>
    <t>WNP-RPZP.01.01.03-32-048/12-05/K01</t>
  </si>
  <si>
    <t>9f15771be3</t>
  </si>
  <si>
    <t>RPZP.05.05.01-32-024/11-05</t>
  </si>
  <si>
    <t>WNP-RPZP.05.05.01-32-024/11-05/K01</t>
  </si>
  <si>
    <t>7c27278af5</t>
  </si>
  <si>
    <t>WND-RPZP.01.01.01-32-046/09</t>
  </si>
  <si>
    <t>WNP-RPZP.01.01.01-32-046/09-03/K04</t>
  </si>
  <si>
    <t>802c5c7ee1</t>
  </si>
  <si>
    <t>WND-RPZP.01.02.01-32-002/11</t>
  </si>
  <si>
    <t>RPZP.01.02.01-32-002/11-17</t>
  </si>
  <si>
    <t>WNP-RPZP.01.02.01-32-002/11-17</t>
  </si>
  <si>
    <t>4b6d4b57a7</t>
  </si>
  <si>
    <t>WND-RPZP.01.01.02-32-105/10</t>
  </si>
  <si>
    <t>RPZP.01.01.02-32-105/10-13</t>
  </si>
  <si>
    <t>WNP-RPZP.01.01.02-32-105/10-13</t>
  </si>
  <si>
    <t>b51aa716bf</t>
  </si>
  <si>
    <t>RPZP.01.03.02-32-043/12-01</t>
  </si>
  <si>
    <t>WND-RPZP.01.03.02-32-043/12</t>
  </si>
  <si>
    <t>WNP-RPZP.01.03.02-32-043/12-01/K01</t>
  </si>
  <si>
    <t>e13cdf44f0</t>
  </si>
  <si>
    <t>WND-RPZP.01.01.01-32-008/09</t>
  </si>
  <si>
    <t>RPZP.01.01.01-32-008/09-08</t>
  </si>
  <si>
    <t>WNP-RPZP.01.01.01-32-008/09-08/K04</t>
  </si>
  <si>
    <t>2c013fedf5</t>
  </si>
  <si>
    <t>WND-RPZP.06.01.01-32-004/12</t>
  </si>
  <si>
    <t>RPZP.06.01.01-32-004/12-03</t>
  </si>
  <si>
    <t>WNP-RPZP.06.01.01-32-004/12-03/K01</t>
  </si>
  <si>
    <t>0a57e1462b</t>
  </si>
  <si>
    <t>WND-RPZP.04.05.02-32-006/10</t>
  </si>
  <si>
    <t>RPZP.04.05.02-32-006/10-01</t>
  </si>
  <si>
    <t>WNP-RPZP.04.05.02-32-006/10-01/K03</t>
  </si>
  <si>
    <t>402333e802</t>
  </si>
  <si>
    <t>WND-RPZP.01.01.02-32-131/09</t>
  </si>
  <si>
    <t>RPZP.01.01.02-32-131/09-11</t>
  </si>
  <si>
    <t>WNP-RPZP.01.01.02-32-131/09-11/K02</t>
  </si>
  <si>
    <t>7b5ac626e6</t>
  </si>
  <si>
    <t>WND-RPZP.01.01.03-32-070/12</t>
  </si>
  <si>
    <t>RPZP.01.01.03-32-070/12-05</t>
  </si>
  <si>
    <t>WNP-RPZP.01.01.03-32-070/12-05</t>
  </si>
  <si>
    <t>6137b18e32</t>
  </si>
  <si>
    <t>WND-RPZP.01.01.03-32-068/10</t>
  </si>
  <si>
    <t>WNP-RPZP.01.01.03-32-068/10-04/K01</t>
  </si>
  <si>
    <t>727c47f639</t>
  </si>
  <si>
    <t>WND-RPZP.04.01.00-32-014/11</t>
  </si>
  <si>
    <t>RPZP.04.01.00-32-014/11-05</t>
  </si>
  <si>
    <t>WNP-RPZP.04.01.00-32-014/11-05/K01</t>
  </si>
  <si>
    <t>d97d65d481</t>
  </si>
  <si>
    <t>RPZP.04.04.00-32-011/11-02</t>
  </si>
  <si>
    <t>WND-RPZP.04.04.00-32-011/11</t>
  </si>
  <si>
    <t>WNP-RPZP.04.04.00-32-011/11-03/K01</t>
  </si>
  <si>
    <t>e35162314a</t>
  </si>
  <si>
    <t>WND-RPZP.01.03.03-32-006/10</t>
  </si>
  <si>
    <t>RPZP.01.03.03-32-006/10-08</t>
  </si>
  <si>
    <t>WNP-RPZP.01.03.03-32-006/10-08/K01</t>
  </si>
  <si>
    <t>21d0eabc33</t>
  </si>
  <si>
    <t>WND-RPZP.01.03.01-32-022/12</t>
  </si>
  <si>
    <t>RPZP.01.03.01-32-022/12-01</t>
  </si>
  <si>
    <t>WNP-RPZP.01.03.01-32-022/12-01</t>
  </si>
  <si>
    <t>f649eba82c</t>
  </si>
  <si>
    <t>WNP-RPZP.05.05.01-32-026/11-01/K02</t>
  </si>
  <si>
    <t>443cef18a2</t>
  </si>
  <si>
    <t>WND-RPZP.01.01.03-32-079/12</t>
  </si>
  <si>
    <t>RPZP.01.01.03-32-079/12-05</t>
  </si>
  <si>
    <t>WNP-RPZP.01.01.03-32-079/12-05</t>
  </si>
  <si>
    <t>14e8c95fcb</t>
  </si>
  <si>
    <t>WND-RPZP.04.01.00-32-009/11</t>
  </si>
  <si>
    <t>RPZP.04.01.00-32-009/11-08</t>
  </si>
  <si>
    <t>WNP-RPZP.04.01.00-32-009/11-08/K01</t>
  </si>
  <si>
    <t>02f7b9d8b1</t>
  </si>
  <si>
    <t>WND-RPZP.01.02.02-32-004/10</t>
  </si>
  <si>
    <t>RPZP.01.02.02-32-004/10-09</t>
  </si>
  <si>
    <t>WNP-RPZP.01.02.02-32-004/10-09/K01</t>
  </si>
  <si>
    <t>959d0e5d74</t>
  </si>
  <si>
    <t>WND-RPZP.01.01.01-32-496/10</t>
  </si>
  <si>
    <t>RPZP.01.01.01-32-496/10-05</t>
  </si>
  <si>
    <t>WNP-RPZP.01.01.01-32-496/10-05/K02</t>
  </si>
  <si>
    <t>090e9a8131</t>
  </si>
  <si>
    <t>WND-RPZP.04.05.02-32-024/10</t>
  </si>
  <si>
    <t>RPZP.04.05.02-32-024/10-01</t>
  </si>
  <si>
    <t>WNP-RPZP.04.05.02-32-024/10-01/K01</t>
  </si>
  <si>
    <t>706032a497</t>
  </si>
  <si>
    <t>WND-RPZP.04.03.00-32-013/09</t>
  </si>
  <si>
    <t>RPZP.04.03.00-32-013/09-09</t>
  </si>
  <si>
    <t>WNP-RPZP.04.03.00-32-013/09-09/K01</t>
  </si>
  <si>
    <t>711c3bfc36</t>
  </si>
  <si>
    <t>WND-RPZP.02.01.03-32-001/10</t>
  </si>
  <si>
    <t>RPZP.02.01.03-32-001/10-17</t>
  </si>
  <si>
    <t>WNP-RPZP.02.01.03-32-001/10-17/K01</t>
  </si>
  <si>
    <t>86cdd67686</t>
  </si>
  <si>
    <t>RPZP.05.05.01-32-001/11-06</t>
  </si>
  <si>
    <t>WNP-RPZP.05.05.01-32-001/11-06/K01</t>
  </si>
  <si>
    <t>ef1e3b8042</t>
  </si>
  <si>
    <t>WND-RPZP.04.05.02-32-001/10</t>
  </si>
  <si>
    <t>WNP-RPZP.04.05.02-32-001/10-01/K02</t>
  </si>
  <si>
    <t>659414acb9</t>
  </si>
  <si>
    <t>WND-RPZP.02.02.01-32-002/10</t>
  </si>
  <si>
    <t>RPZP.02.02.01-32-002/10-08</t>
  </si>
  <si>
    <t>WNP-RPZP.02.02.01-32-002/10-08/K01</t>
  </si>
  <si>
    <t>dc187ff898</t>
  </si>
  <si>
    <t>WND-RPZP.01.02.01-32-008/11</t>
  </si>
  <si>
    <t>RPZP.01.02.01-32-008/11-12</t>
  </si>
  <si>
    <t>WNP-RPZP.01.02.01-32-008/11-12/K01</t>
  </si>
  <si>
    <t>7c9ec12916</t>
  </si>
  <si>
    <t>WND-RPZP.01.01.03-32-070/10</t>
  </si>
  <si>
    <t>RPZP.01.01.03-32-070/10-06</t>
  </si>
  <si>
    <t>WNP-RPZP.01.01.03-32-070/10-06</t>
  </si>
  <si>
    <t>ec63981545</t>
  </si>
  <si>
    <t>WND-RPZP.01.03.01-32-051/12</t>
  </si>
  <si>
    <t>RPZP.01.03.01-32-051/12-02</t>
  </si>
  <si>
    <t>WNP-RPZP.01.03.01-32-051/12-02/K01</t>
  </si>
  <si>
    <t>0b40378109</t>
  </si>
  <si>
    <t>WND-RPZP.01.01.03-32-053/10</t>
  </si>
  <si>
    <t>RPZP.01.01.03-32-053/10-06</t>
  </si>
  <si>
    <t>WNP-RPZP.01.01.03-32-053/10-06/K01</t>
  </si>
  <si>
    <t>WND-RPZP.01.01.03-32-030/12</t>
  </si>
  <si>
    <t>RPZP.01.01.03-32-030/12-01</t>
  </si>
  <si>
    <t>WNP-RPZP.01.01.03-32-030/12-01/K01</t>
  </si>
  <si>
    <t>b38ab078f1</t>
  </si>
  <si>
    <t>WND-RPZP.06.01.01-32-017/11</t>
  </si>
  <si>
    <t>RPZP.06.01.01-32-017/11-01</t>
  </si>
  <si>
    <t>WNP-RPZP.06.01.01-32-017/11-01/K01</t>
  </si>
  <si>
    <t>c920b0d2e0</t>
  </si>
  <si>
    <t>WND-RPZP.01.01.03-32-100/12</t>
  </si>
  <si>
    <t>RPZP.01.01.03-32-100/12-04</t>
  </si>
  <si>
    <t>WNP-RPZP.01.01.03-32-100/12-04/K01</t>
  </si>
  <si>
    <t>1e97f25702</t>
  </si>
  <si>
    <t>WND-RPZP.01.01.02-32-023/10</t>
  </si>
  <si>
    <t>WNP-RPZP.01.01.02-32-023/10-01</t>
  </si>
  <si>
    <t>af4c048fe6</t>
  </si>
  <si>
    <t>WND-RPZP.04.03.00-32-022/09</t>
  </si>
  <si>
    <t>RPZP.04.03.00-32-022/09-10</t>
  </si>
  <si>
    <t>WNP-RPZP.04.03.00-32-022/09-10/K02</t>
  </si>
  <si>
    <t>9ee83197af</t>
  </si>
  <si>
    <t>WND-RPZP.02.01.05-32-002/10</t>
  </si>
  <si>
    <t>WNP-RPZP.02.01.05-32-002/10-03/K03</t>
  </si>
  <si>
    <t>131371365e</t>
  </si>
  <si>
    <t>WND-RPZP.04.03.00-32-001/09</t>
  </si>
  <si>
    <t>RPZP.04.03.00-32-001/09-01</t>
  </si>
  <si>
    <t>WNP-RPZP.04.03.00-32-001/09-01/K03</t>
  </si>
  <si>
    <t>4eb17a3125</t>
  </si>
  <si>
    <t>WND-RPZP.02.01.01-32-002/13</t>
  </si>
  <si>
    <t>RPZP.02.01.01-32-002/13-08</t>
  </si>
  <si>
    <t>WNP-RPZP.02.01.01-32-002/13-08</t>
  </si>
  <si>
    <t>cded0e93c0</t>
  </si>
  <si>
    <t>WND-RPZP.01.03.03-32-002/10</t>
  </si>
  <si>
    <t>RPZP.01.03.03-32-002/10-10</t>
  </si>
  <si>
    <t>WNP-RPZP.01.03.03-32-002/10-10/K02</t>
  </si>
  <si>
    <t>dacf204d21</t>
  </si>
  <si>
    <t>WND-RPZP.04.04.00-32-012/11</t>
  </si>
  <si>
    <t>RPZP.04.04.00-32-012/11-07</t>
  </si>
  <si>
    <t>WNP-RPZP.04.04.00-32-012/11-07/K02</t>
  </si>
  <si>
    <t>691bb31b78</t>
  </si>
  <si>
    <t>WND-RPZP.01.01.02-32-026/10</t>
  </si>
  <si>
    <t>WNP-RPZP.01.01.02-32-026/10-03/K01</t>
  </si>
  <si>
    <t>f1ae1bb2a5</t>
  </si>
  <si>
    <t>WND-RPZP.04.05.02-32-030/10</t>
  </si>
  <si>
    <t>RPZP.04.05.02-32-030/10-02</t>
  </si>
  <si>
    <t>WNP-RPZP.04.05.02-32-030/10-02/K01</t>
  </si>
  <si>
    <t>285a47040c</t>
  </si>
  <si>
    <t>WND-RPZP.03.01.00-32-004/11</t>
  </si>
  <si>
    <t>RPZP.03.01.00-32-004/11-08</t>
  </si>
  <si>
    <t>WNP-RPZP.03.01.00-32-004/11-08/K02</t>
  </si>
  <si>
    <t>d10076d831</t>
  </si>
  <si>
    <t>WND-RPZP.01.03.02-32-003/13</t>
  </si>
  <si>
    <t>WNP-RPZP.01.03.02-32-003/13-01/K01</t>
  </si>
  <si>
    <t>9b51f65027</t>
  </si>
  <si>
    <t>WND-RPZP.01.03.02-32-002/14</t>
  </si>
  <si>
    <t>WNP-RPZP.01.03.02-32-002/14-01/K01</t>
  </si>
  <si>
    <t>6a341b7c77</t>
  </si>
  <si>
    <t>WND-RPZP.01.01.03-32-013/10</t>
  </si>
  <si>
    <t>RPZP.01.01.03-32-013/10-03</t>
  </si>
  <si>
    <t>WNP-RPZP.01.01.03-32-013/10-03/K02</t>
  </si>
  <si>
    <t>f8dd9b2f1e</t>
  </si>
  <si>
    <t>WND-RPZP.01.01.01-32-283/10</t>
  </si>
  <si>
    <t>RPZP.01.01.01-32-283/10-09</t>
  </si>
  <si>
    <t>WNP-RPZP.01.01.01-32-283/10-09/K01</t>
  </si>
  <si>
    <t>58fd9fc7da</t>
  </si>
  <si>
    <t>rewitalizacja</t>
  </si>
  <si>
    <t>Liczba z sygnatura projektu
KSI</t>
  </si>
  <si>
    <t>Suma z dofinansowanie narastająco</t>
  </si>
  <si>
    <t>Zakończone</t>
  </si>
  <si>
    <t>Liczba projektów zakończonych</t>
  </si>
  <si>
    <t>Liczba projektów zakończonycn</t>
  </si>
  <si>
    <t>WSZYSTKIE</t>
  </si>
  <si>
    <t>nie</t>
  </si>
  <si>
    <t>tak</t>
  </si>
  <si>
    <t>Dofinansowanie EFRR (PLN)*</t>
  </si>
  <si>
    <t>*dofinansowanie naliczane narastająco</t>
  </si>
  <si>
    <t>Projekt zakończony (tak/nie)</t>
  </si>
  <si>
    <t>typ bejeficjenta</t>
  </si>
  <si>
    <t>obszar realizacji (miejski/wiejski)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</si>
</sst>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u/>
      <sz val="12"/>
      <color rgb="FFFF0000"/>
      <name val="Calibri"/>
      <family val="2"/>
      <charset val="238"/>
    </font>
    <font>
      <u/>
      <sz val="9"/>
      <color rgb="FFFF0000"/>
      <name val="Calibri"/>
      <family val="2"/>
      <charset val="238"/>
    </font>
    <font>
      <b/>
      <u/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</font>
    <font>
      <b/>
      <u/>
      <sz val="10"/>
      <color theme="3" tint="0.39997558519241921"/>
      <name val="Calibri"/>
      <family val="2"/>
      <charset val="238"/>
    </font>
    <font>
      <u/>
      <sz val="10"/>
      <color rgb="FFFF0000"/>
      <name val="Calibri"/>
      <family val="2"/>
      <charset val="238"/>
    </font>
    <font>
      <i/>
      <sz val="10"/>
      <color theme="3" tint="0.59999389629810485"/>
      <name val="Calibri"/>
      <family val="2"/>
      <charset val="238"/>
      <scheme val="minor"/>
    </font>
    <font>
      <i/>
      <sz val="9"/>
      <color theme="3" tint="0.59999389629810485"/>
      <name val="Calibri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583D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/>
      <top style="thin">
        <color rgb="FF959595"/>
      </top>
      <bottom/>
      <diagonal/>
    </border>
  </borders>
  <cellStyleXfs count="2">
    <xf numFmtId="0" fontId="0" fillId="0" borderId="0"/>
    <xf numFmtId="0" fontId="1" fillId="0" borderId="0"/>
  </cellStyleXfs>
  <cellXfs count="161">
    <xf numFmtId="0" fontId="0" fillId="0" borderId="0" xfId="0"/>
    <xf numFmtId="0" fontId="2" fillId="2" borderId="1" xfId="1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5" borderId="1" xfId="1" applyFont="1" applyFill="1" applyBorder="1" applyAlignment="1">
      <alignment horizontal="left" vertical="center" wrapText="1"/>
    </xf>
    <xf numFmtId="0" fontId="6" fillId="2" borderId="1" xfId="1" applyFont="1" applyFill="1" applyBorder="1" applyAlignment="1">
      <alignment horizontal="left" vertical="center" wrapText="1"/>
    </xf>
    <xf numFmtId="0" fontId="2" fillId="6" borderId="1" xfId="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2" fillId="0" borderId="1" xfId="1" applyFont="1" applyBorder="1" applyAlignment="1">
      <alignment horizontal="left" vertical="top" wrapText="1"/>
    </xf>
    <xf numFmtId="0" fontId="2" fillId="0" borderId="1" xfId="1" applyFont="1" applyBorder="1" applyAlignment="1">
      <alignment horizontal="left" vertical="center" wrapText="1"/>
    </xf>
    <xf numFmtId="4" fontId="2" fillId="0" borderId="1" xfId="1" applyNumberFormat="1" applyFont="1" applyBorder="1" applyAlignment="1">
      <alignment horizontal="left" vertical="center" wrapText="1"/>
    </xf>
    <xf numFmtId="4" fontId="2" fillId="0" borderId="1" xfId="1" applyNumberFormat="1" applyFont="1" applyBorder="1" applyAlignment="1">
      <alignment horizontal="left" vertical="top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0" fontId="2" fillId="0" borderId="1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center"/>
    </xf>
    <xf numFmtId="4" fontId="2" fillId="0" borderId="1" xfId="1" applyNumberFormat="1" applyFont="1" applyBorder="1" applyAlignment="1">
      <alignment horizontal="left" vertical="center"/>
    </xf>
    <xf numFmtId="4" fontId="2" fillId="0" borderId="1" xfId="1" applyNumberFormat="1" applyFont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/>
    <xf numFmtId="4" fontId="0" fillId="0" borderId="1" xfId="0" applyNumberFormat="1" applyBorder="1"/>
    <xf numFmtId="0" fontId="0" fillId="0" borderId="1" xfId="0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4" fontId="7" fillId="7" borderId="1" xfId="0" applyNumberFormat="1" applyFont="1" applyFill="1" applyBorder="1"/>
    <xf numFmtId="0" fontId="0" fillId="0" borderId="0" xfId="0" applyAlignment="1">
      <alignment wrapText="1"/>
    </xf>
    <xf numFmtId="4" fontId="0" fillId="0" borderId="1" xfId="0" applyNumberFormat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4" fontId="9" fillId="9" borderId="1" xfId="0" applyNumberFormat="1" applyFont="1" applyFill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4" fontId="7" fillId="9" borderId="1" xfId="0" applyNumberFormat="1" applyFont="1" applyFill="1" applyBorder="1"/>
    <xf numFmtId="0" fontId="8" fillId="9" borderId="1" xfId="0" applyFont="1" applyFill="1" applyBorder="1" applyAlignment="1">
      <alignment horizontal="center" vertical="center"/>
    </xf>
    <xf numFmtId="4" fontId="8" fillId="9" borderId="1" xfId="0" applyNumberFormat="1" applyFont="1" applyFill="1" applyBorder="1"/>
    <xf numFmtId="0" fontId="11" fillId="0" borderId="0" xfId="0" applyFont="1"/>
    <xf numFmtId="0" fontId="7" fillId="8" borderId="1" xfId="0" applyFont="1" applyFill="1" applyBorder="1" applyAlignment="1">
      <alignment wrapText="1"/>
    </xf>
    <xf numFmtId="0" fontId="7" fillId="8" borderId="1" xfId="0" applyFont="1" applyFill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wrapText="1"/>
    </xf>
    <xf numFmtId="0" fontId="10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4" fontId="0" fillId="0" borderId="4" xfId="0" applyNumberFormat="1" applyBorder="1" applyAlignment="1">
      <alignment horizontal="center"/>
    </xf>
    <xf numFmtId="4" fontId="0" fillId="0" borderId="10" xfId="0" applyNumberFormat="1" applyBorder="1"/>
    <xf numFmtId="4" fontId="0" fillId="0" borderId="2" xfId="0" applyNumberFormat="1" applyBorder="1"/>
    <xf numFmtId="0" fontId="0" fillId="0" borderId="9" xfId="0" applyNumberFormat="1" applyBorder="1" applyAlignment="1">
      <alignment horizontal="center"/>
    </xf>
    <xf numFmtId="0" fontId="7" fillId="7" borderId="4" xfId="0" applyNumberFormat="1" applyFont="1" applyFill="1" applyBorder="1" applyAlignment="1">
      <alignment horizontal="center"/>
    </xf>
    <xf numFmtId="4" fontId="7" fillId="7" borderId="10" xfId="0" applyNumberFormat="1" applyFont="1" applyFill="1" applyBorder="1"/>
    <xf numFmtId="4" fontId="0" fillId="0" borderId="9" xfId="0" applyNumberFormat="1" applyBorder="1" applyAlignment="1">
      <alignment horizontal="center"/>
    </xf>
    <xf numFmtId="4" fontId="7" fillId="7" borderId="2" xfId="0" applyNumberFormat="1" applyFont="1" applyFill="1" applyBorder="1"/>
    <xf numFmtId="0" fontId="7" fillId="7" borderId="9" xfId="0" applyNumberFormat="1" applyFont="1" applyFill="1" applyBorder="1" applyAlignment="1">
      <alignment horizontal="center"/>
    </xf>
    <xf numFmtId="0" fontId="9" fillId="9" borderId="4" xfId="0" applyNumberFormat="1" applyFont="1" applyFill="1" applyBorder="1" applyAlignment="1">
      <alignment horizontal="center"/>
    </xf>
    <xf numFmtId="4" fontId="9" fillId="9" borderId="10" xfId="0" applyNumberFormat="1" applyFont="1" applyFill="1" applyBorder="1"/>
    <xf numFmtId="0" fontId="2" fillId="3" borderId="1" xfId="1" applyFont="1" applyFill="1" applyBorder="1" applyAlignment="1">
      <alignment horizontal="left" vertical="top"/>
    </xf>
    <xf numFmtId="0" fontId="0" fillId="3" borderId="0" xfId="0" applyFill="1"/>
    <xf numFmtId="0" fontId="2" fillId="0" borderId="8" xfId="1" applyFont="1" applyFill="1" applyBorder="1" applyAlignment="1">
      <alignment horizontal="left" vertical="top"/>
    </xf>
    <xf numFmtId="0" fontId="2" fillId="11" borderId="1" xfId="1" applyFont="1" applyFill="1" applyBorder="1" applyAlignment="1">
      <alignment horizontal="left" vertical="top"/>
    </xf>
    <xf numFmtId="0" fontId="2" fillId="12" borderId="1" xfId="1" applyFont="1" applyFill="1" applyBorder="1" applyAlignment="1">
      <alignment horizontal="left" vertical="top"/>
    </xf>
    <xf numFmtId="0" fontId="0" fillId="11" borderId="0" xfId="0" applyFill="1"/>
    <xf numFmtId="0" fontId="0" fillId="12" borderId="0" xfId="0" applyFill="1"/>
    <xf numFmtId="0" fontId="2" fillId="13" borderId="1" xfId="1" applyFont="1" applyFill="1" applyBorder="1" applyAlignment="1">
      <alignment horizontal="left" vertical="top"/>
    </xf>
    <xf numFmtId="0" fontId="2" fillId="14" borderId="1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0" fontId="0" fillId="13" borderId="0" xfId="0" applyFill="1"/>
    <xf numFmtId="0" fontId="2" fillId="10" borderId="1" xfId="1" applyFont="1" applyFill="1" applyBorder="1" applyAlignment="1">
      <alignment horizontal="left" vertical="top"/>
    </xf>
    <xf numFmtId="0" fontId="0" fillId="10" borderId="0" xfId="0" applyFill="1"/>
    <xf numFmtId="0" fontId="0" fillId="14" borderId="0" xfId="0" applyFill="1"/>
    <xf numFmtId="0" fontId="2" fillId="15" borderId="1" xfId="1" applyFont="1" applyFill="1" applyBorder="1" applyAlignment="1">
      <alignment horizontal="left" vertical="center" wrapText="1"/>
    </xf>
    <xf numFmtId="4" fontId="12" fillId="9" borderId="1" xfId="0" applyNumberFormat="1" applyFont="1" applyFill="1" applyBorder="1"/>
    <xf numFmtId="0" fontId="13" fillId="16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4" fillId="17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4" fillId="5" borderId="1" xfId="0" applyNumberFormat="1" applyFont="1" applyFill="1" applyBorder="1" applyAlignment="1">
      <alignment horizontal="center" vertical="center" wrapText="1"/>
    </xf>
    <xf numFmtId="0" fontId="13" fillId="16" borderId="4" xfId="0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0" fillId="0" borderId="0" xfId="0" applyFill="1"/>
    <xf numFmtId="0" fontId="2" fillId="0" borderId="12" xfId="0" applyFont="1" applyFill="1" applyBorder="1" applyAlignment="1">
      <alignment horizontal="center" vertical="top"/>
    </xf>
    <xf numFmtId="0" fontId="2" fillId="0" borderId="12" xfId="0" applyFont="1" applyFill="1" applyBorder="1" applyAlignment="1">
      <alignment horizontal="left" vertical="top"/>
    </xf>
    <xf numFmtId="0" fontId="2" fillId="0" borderId="12" xfId="0" applyFont="1" applyFill="1" applyBorder="1" applyAlignment="1">
      <alignment horizontal="right" vertical="top"/>
    </xf>
    <xf numFmtId="0" fontId="2" fillId="17" borderId="1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top"/>
    </xf>
    <xf numFmtId="4" fontId="2" fillId="5" borderId="1" xfId="0" applyNumberFormat="1" applyFont="1" applyFill="1" applyBorder="1" applyAlignment="1">
      <alignment horizontal="right" vertical="top"/>
    </xf>
    <xf numFmtId="0" fontId="2" fillId="0" borderId="11" xfId="0" applyFont="1" applyFill="1" applyBorder="1" applyAlignment="1">
      <alignment horizontal="center" vertical="top"/>
    </xf>
    <xf numFmtId="0" fontId="2" fillId="0" borderId="11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right" vertical="top"/>
    </xf>
    <xf numFmtId="0" fontId="2" fillId="0" borderId="1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11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2" fillId="0" borderId="11" xfId="0" applyFont="1" applyBorder="1" applyAlignment="1">
      <alignment horizontal="right" vertical="top"/>
    </xf>
    <xf numFmtId="0" fontId="2" fillId="0" borderId="1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top"/>
    </xf>
    <xf numFmtId="0" fontId="2" fillId="3" borderId="11" xfId="0" applyFont="1" applyFill="1" applyBorder="1" applyAlignment="1">
      <alignment horizontal="center" vertical="top"/>
    </xf>
    <xf numFmtId="0" fontId="2" fillId="3" borderId="12" xfId="0" applyFont="1" applyFill="1" applyBorder="1" applyAlignment="1">
      <alignment horizontal="center" vertical="top"/>
    </xf>
    <xf numFmtId="0" fontId="2" fillId="3" borderId="11" xfId="0" applyFont="1" applyFill="1" applyBorder="1" applyAlignment="1">
      <alignment horizontal="left" vertical="top"/>
    </xf>
    <xf numFmtId="0" fontId="2" fillId="3" borderId="12" xfId="0" applyFont="1" applyFill="1" applyBorder="1" applyAlignment="1">
      <alignment horizontal="left" vertical="top"/>
    </xf>
    <xf numFmtId="0" fontId="2" fillId="3" borderId="11" xfId="0" applyFont="1" applyFill="1" applyBorder="1" applyAlignment="1">
      <alignment horizontal="right" vertical="top"/>
    </xf>
    <xf numFmtId="0" fontId="2" fillId="3" borderId="1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right" vertical="top"/>
    </xf>
    <xf numFmtId="0" fontId="0" fillId="17" borderId="0" xfId="0" applyFill="1"/>
    <xf numFmtId="0" fontId="0" fillId="0" borderId="0" xfId="0" applyAlignment="1">
      <alignment horizontal="center" vertical="center"/>
    </xf>
    <xf numFmtId="4" fontId="0" fillId="5" borderId="1" xfId="0" applyNumberFormat="1" applyFill="1" applyBorder="1"/>
    <xf numFmtId="0" fontId="10" fillId="8" borderId="4" xfId="0" applyFont="1" applyFill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/>
    </xf>
    <xf numFmtId="0" fontId="10" fillId="8" borderId="5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43" fontId="0" fillId="0" borderId="0" xfId="0" applyNumberFormat="1"/>
    <xf numFmtId="0" fontId="10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13" fillId="0" borderId="0" xfId="0" applyFont="1"/>
    <xf numFmtId="0" fontId="2" fillId="2" borderId="1" xfId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9" borderId="2" xfId="0" applyFont="1" applyFill="1" applyBorder="1" applyAlignment="1">
      <alignment horizontal="center" wrapText="1"/>
    </xf>
    <xf numFmtId="0" fontId="7" fillId="9" borderId="3" xfId="0" applyFont="1" applyFill="1" applyBorder="1" applyAlignment="1">
      <alignment horizontal="center" wrapText="1"/>
    </xf>
    <xf numFmtId="0" fontId="7" fillId="9" borderId="4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center" wrapText="1"/>
    </xf>
    <xf numFmtId="0" fontId="7" fillId="8" borderId="5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 wrapText="1"/>
    </xf>
    <xf numFmtId="0" fontId="10" fillId="8" borderId="2" xfId="0" applyFont="1" applyFill="1" applyBorder="1" applyAlignment="1">
      <alignment horizontal="center" wrapText="1"/>
    </xf>
    <xf numFmtId="0" fontId="8" fillId="9" borderId="1" xfId="0" applyFont="1" applyFill="1" applyBorder="1" applyAlignment="1">
      <alignment horizontal="center"/>
    </xf>
    <xf numFmtId="0" fontId="10" fillId="8" borderId="9" xfId="0" applyFont="1" applyFill="1" applyBorder="1" applyAlignment="1">
      <alignment horizontal="center" wrapText="1"/>
    </xf>
    <xf numFmtId="0" fontId="9" fillId="9" borderId="2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0" fillId="8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/>
  </cellStyles>
  <dxfs count="1">
    <dxf>
      <numFmt numFmtId="35" formatCode="_-* #,##0.00\ _z_ł_-;\-* #,##0.00\ _z_ł_-;_-* &quot;-&quot;??\ _z_ł_-;_-@_-"/>
    </dxf>
  </dxfs>
  <tableStyles count="0" defaultTableStyle="TableStyleMedium2" defaultPivotStyle="PivotStyleLight16"/>
  <colors>
    <mruColors>
      <color rgb="FFF583D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_BAZA%20UMWOWY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2_BAZA%20WOP%20ko&#324;cow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UMOWY"/>
      <sheetName val="tabela finansowa umowy"/>
      <sheetName val="Arkusz2"/>
      <sheetName val="Arkusz1"/>
    </sheetNames>
    <sheetDataSet>
      <sheetData sheetId="0"/>
      <sheetData sheetId="1"/>
      <sheetData sheetId="2">
        <row r="1">
          <cell r="A1" t="str">
            <v>nr umowy dopasowany do ksi</v>
          </cell>
          <cell r="B1" t="str">
            <v>Numer Projektu LSI</v>
          </cell>
        </row>
        <row r="2">
          <cell r="A2" t="str">
            <v>RPZP.01.01.01-32-168/08</v>
          </cell>
          <cell r="B2" t="str">
            <v>RPOWZ/1.1.1/2008/ 168/Sz</v>
          </cell>
        </row>
        <row r="3">
          <cell r="A3" t="str">
            <v>RPZP.01.01.01-32-001/08</v>
          </cell>
          <cell r="B3" t="str">
            <v>RPOWZ/1.1.1/2008/001/Sz</v>
          </cell>
        </row>
        <row r="4">
          <cell r="A4" t="str">
            <v>RPZP.01.01.01-32-004/08</v>
          </cell>
          <cell r="B4" t="str">
            <v>RPOWZ/1.1.1/2008/004/Sz</v>
          </cell>
        </row>
        <row r="5">
          <cell r="A5" t="str">
            <v>RPZP.01.01.01-32-007/08</v>
          </cell>
          <cell r="B5" t="str">
            <v>RPOWZ/1.1.1/2008/007/Sz</v>
          </cell>
        </row>
        <row r="6">
          <cell r="A6" t="str">
            <v>RPZP.01.01.01-32-013/08</v>
          </cell>
          <cell r="B6" t="str">
            <v>RPOWZ/1.1.1/2008/013/Sz</v>
          </cell>
        </row>
        <row r="7">
          <cell r="A7" t="str">
            <v>RPZP.01.01.01-32-016/08</v>
          </cell>
          <cell r="B7" t="str">
            <v>RPOWZ/1.1.1/2008/016/Sz</v>
          </cell>
        </row>
        <row r="8">
          <cell r="A8" t="str">
            <v>RPZP.01.01.01-32-018/08</v>
          </cell>
          <cell r="B8" t="str">
            <v>RPOWZ/1.1.1/2008/018/Sz</v>
          </cell>
        </row>
        <row r="9">
          <cell r="A9" t="str">
            <v>RPZP.01.01.01-32-021/08</v>
          </cell>
          <cell r="B9" t="str">
            <v>RPOWZ/1.1.1/2008/021/Sz</v>
          </cell>
        </row>
        <row r="10">
          <cell r="A10" t="str">
            <v>RPZP.01.01.01-32-022/08</v>
          </cell>
          <cell r="B10" t="str">
            <v>RPOWZ/1.1.1/2008/022/Sz</v>
          </cell>
        </row>
        <row r="11">
          <cell r="A11" t="str">
            <v>RPZP.01.01.01-32-032/08</v>
          </cell>
          <cell r="B11" t="str">
            <v>RPOWZ/1.1.1/2008/032/Sz</v>
          </cell>
        </row>
        <row r="12">
          <cell r="A12" t="str">
            <v>RPZP.01.01.01-32-039/08</v>
          </cell>
          <cell r="B12" t="str">
            <v>RPOWZ/1.1.1/2008/039/Sz</v>
          </cell>
        </row>
        <row r="13">
          <cell r="A13" t="str">
            <v>RPZP.01.01.01-32-043/08</v>
          </cell>
          <cell r="B13" t="str">
            <v>RPOWZ/1.1.1/2008/043/Sz</v>
          </cell>
        </row>
        <row r="14">
          <cell r="A14" t="str">
            <v>RPZP.01.01.01-32-044/08</v>
          </cell>
          <cell r="B14" t="str">
            <v>RPOWZ/1.1.1/2008/044/Sz</v>
          </cell>
        </row>
        <row r="15">
          <cell r="A15" t="str">
            <v>RPZP.01.01.01-32-048/08</v>
          </cell>
          <cell r="B15" t="str">
            <v>RPOWZ/1.1.1/2008/048/Sz</v>
          </cell>
        </row>
        <row r="16">
          <cell r="A16" t="str">
            <v>RPZP.01.01.01-32-049/08</v>
          </cell>
          <cell r="B16" t="str">
            <v>RPOWZ/1.1.1/2008/049/Sz</v>
          </cell>
        </row>
        <row r="17">
          <cell r="A17" t="str">
            <v>RPZP.01.01.01-32-059/08</v>
          </cell>
          <cell r="B17" t="str">
            <v>RPOWZ/1.1.1/2008/059/Sz</v>
          </cell>
        </row>
        <row r="18">
          <cell r="A18" t="str">
            <v>RPZP.01.01.01-32-062/08</v>
          </cell>
          <cell r="B18" t="str">
            <v>RPOWZ/1.1.1/2008/062/Sz</v>
          </cell>
        </row>
        <row r="19">
          <cell r="A19" t="str">
            <v>RPZP.01.01.01-32-072/08</v>
          </cell>
          <cell r="B19" t="str">
            <v>RPOWZ/1.1.1/2008/072/Sz</v>
          </cell>
        </row>
        <row r="20">
          <cell r="A20" t="str">
            <v>RPZP.01.01.01-32-074/08</v>
          </cell>
          <cell r="B20" t="str">
            <v>RPOWZ/1.1.1/2008/074/Sz</v>
          </cell>
        </row>
        <row r="21">
          <cell r="A21" t="str">
            <v>RPZP.01.01.01-32-075/08</v>
          </cell>
          <cell r="B21" t="str">
            <v>RPOWZ/1.1.1/2008/075/Sz</v>
          </cell>
        </row>
        <row r="22">
          <cell r="A22" t="str">
            <v>RPZP.01.01.01-32-078/08</v>
          </cell>
          <cell r="B22" t="str">
            <v>RPOWZ/1.1.1/2008/078/Sz</v>
          </cell>
        </row>
        <row r="23">
          <cell r="A23" t="str">
            <v>RPZP.01.01.01-32-080/08</v>
          </cell>
          <cell r="B23" t="str">
            <v>RPOWZ/1.1.1/2008/080/Sz</v>
          </cell>
        </row>
        <row r="24">
          <cell r="A24" t="str">
            <v>RPZP.01.01.01-32-092/08</v>
          </cell>
          <cell r="B24" t="str">
            <v>RPOWZ/1.1.1/2008/092/Sz</v>
          </cell>
        </row>
        <row r="25">
          <cell r="A25" t="str">
            <v>RPZP.01.01.01-32-107/08</v>
          </cell>
          <cell r="B25" t="str">
            <v>RPOWZ/1.1.1/2008/107/Sz</v>
          </cell>
        </row>
        <row r="26">
          <cell r="A26" t="str">
            <v>RPZP.01.01.01-32-109/08</v>
          </cell>
          <cell r="B26" t="str">
            <v>RPOWZ/1.1.1/2008/109/Sz</v>
          </cell>
        </row>
        <row r="27">
          <cell r="A27" t="str">
            <v>RPZP.01.01.01-32-110/08</v>
          </cell>
          <cell r="B27" t="str">
            <v>RPOWZ/1.1.1/2008/110/Sz</v>
          </cell>
        </row>
        <row r="28">
          <cell r="A28" t="str">
            <v>RPZP.01.01.01-32-111/08</v>
          </cell>
          <cell r="B28" t="str">
            <v>RPOWZ/1.1.1/2008/111/Sz</v>
          </cell>
        </row>
        <row r="29">
          <cell r="A29" t="str">
            <v>RPZP.01.01.01-32-116/08</v>
          </cell>
          <cell r="B29" t="str">
            <v>RPOWZ/1.1.1/2008/116/Sz</v>
          </cell>
        </row>
        <row r="30">
          <cell r="A30" t="str">
            <v>RPZP.01.01.01-32-118/08</v>
          </cell>
          <cell r="B30" t="str">
            <v>RPOWZ/1.1.1/2008/118/Sz</v>
          </cell>
        </row>
        <row r="31">
          <cell r="A31" t="str">
            <v>RPZP.01.01.01-32-120/08</v>
          </cell>
          <cell r="B31" t="str">
            <v>RPOWZ/1.1.1/2008/120/Sz</v>
          </cell>
        </row>
        <row r="32">
          <cell r="A32" t="str">
            <v>RPZP.01.01.01-32-121/08</v>
          </cell>
          <cell r="B32" t="str">
            <v>RPOWZ/1.1.1/2008/121/Sz</v>
          </cell>
        </row>
        <row r="33">
          <cell r="A33" t="str">
            <v>RPZP.01.01.01-32-122/08</v>
          </cell>
          <cell r="B33" t="str">
            <v>RPOWZ/1.1.1/2008/122/Sz</v>
          </cell>
        </row>
        <row r="34">
          <cell r="A34" t="str">
            <v>RPZP.01.01.01-32-123/08</v>
          </cell>
          <cell r="B34" t="str">
            <v>RPOWZ/1.1.1/2008/123/Sz</v>
          </cell>
        </row>
        <row r="35">
          <cell r="A35" t="str">
            <v>RPZP.01.01.01-32-142/08</v>
          </cell>
          <cell r="B35" t="str">
            <v>RPOWZ/1.1.1/2008/142/K</v>
          </cell>
        </row>
        <row r="36">
          <cell r="A36" t="str">
            <v>RPZP.01.01.01-32-150/08</v>
          </cell>
          <cell r="B36" t="str">
            <v>RPOWZ/1.1.1/2008/150/K</v>
          </cell>
        </row>
        <row r="37">
          <cell r="A37" t="str">
            <v>RPZP.01.01.01-32-156/08</v>
          </cell>
          <cell r="B37" t="str">
            <v>RPOWZ/1.1.1/2008/156/K</v>
          </cell>
        </row>
        <row r="38">
          <cell r="A38" t="str">
            <v>RPZP.01.01.01-32-160/08</v>
          </cell>
          <cell r="B38" t="str">
            <v>RPOWZ/1.1.1/2008/160/Sz</v>
          </cell>
        </row>
        <row r="39">
          <cell r="A39" t="str">
            <v>RPZP.01.01.01-32-166/08</v>
          </cell>
          <cell r="B39" t="str">
            <v>RPOWZ/1.1.1/2008/166/Sz</v>
          </cell>
        </row>
        <row r="40">
          <cell r="A40" t="str">
            <v>RPZP.01.01.01-32-177/08</v>
          </cell>
          <cell r="B40" t="str">
            <v>RPOWZ/1.1.1/2008/177/Sz</v>
          </cell>
        </row>
        <row r="41">
          <cell r="A41" t="str">
            <v>RPZP.01.01.02-32-052/08</v>
          </cell>
          <cell r="B41" t="str">
            <v>RPOWZ/1.1.2/052/Sz</v>
          </cell>
        </row>
        <row r="42">
          <cell r="A42" t="str">
            <v>RPZP.01.01.02-32-007/08</v>
          </cell>
          <cell r="B42" t="str">
            <v>RPOWZ/1.1.2/2008/007/Sz</v>
          </cell>
        </row>
        <row r="43">
          <cell r="A43" t="str">
            <v>RPZP.01.01.02-32-008/08</v>
          </cell>
          <cell r="B43" t="str">
            <v>RPOWZ/1.1.2/2008/008/Sz</v>
          </cell>
        </row>
        <row r="44">
          <cell r="A44" t="str">
            <v>RPZP.01.01.02-32-010/08</v>
          </cell>
          <cell r="B44" t="str">
            <v>RPOWZ/1.1.2/2008/010/Sz</v>
          </cell>
        </row>
        <row r="45">
          <cell r="A45" t="str">
            <v>RPZP.01.01.02-32-020/08</v>
          </cell>
          <cell r="B45" t="str">
            <v>RPOWZ/1.1.2/2008/020/Sz</v>
          </cell>
        </row>
        <row r="46">
          <cell r="A46" t="str">
            <v>RPZP.01.01.02-32-021/08</v>
          </cell>
          <cell r="B46" t="str">
            <v>RPOWZ/1.1.2/2008/021/Sz</v>
          </cell>
        </row>
        <row r="47">
          <cell r="A47" t="str">
            <v>RPZP.01.01.02-32-025/08</v>
          </cell>
          <cell r="B47" t="str">
            <v>RPOWZ/1.1.2/2008/025/Sz</v>
          </cell>
        </row>
        <row r="48">
          <cell r="A48" t="str">
            <v>RPZP.01.01.02-32-028/08</v>
          </cell>
          <cell r="B48" t="str">
            <v>RPOWZ/1.1.2/2008/028/Sz</v>
          </cell>
        </row>
        <row r="49">
          <cell r="A49" t="str">
            <v>RPZP.01.01.02-32-031/08</v>
          </cell>
          <cell r="B49" t="str">
            <v>RPOWZ/1.1.2/2008/031/Sz</v>
          </cell>
        </row>
        <row r="50">
          <cell r="A50" t="str">
            <v>RPZP.01.01.02-32-032/08</v>
          </cell>
          <cell r="B50" t="str">
            <v>RPOWZ/1.1.2/2008/032/Sz</v>
          </cell>
        </row>
        <row r="51">
          <cell r="A51" t="str">
            <v>RPZP.01.01.02-32-034/08</v>
          </cell>
          <cell r="B51" t="str">
            <v>RPOWZ/1.1.2/2008/034 /Sz</v>
          </cell>
        </row>
        <row r="52">
          <cell r="A52" t="str">
            <v>RPZP.01.01.02-32-038/08</v>
          </cell>
          <cell r="B52" t="str">
            <v>RPOWZ/1.1.2/2008/038/Sz</v>
          </cell>
        </row>
        <row r="53">
          <cell r="A53" t="str">
            <v>RPZP.01.01.02-32-041/08</v>
          </cell>
          <cell r="B53" t="str">
            <v>RPOWZ/1.1.2/2008/041/Sz</v>
          </cell>
        </row>
        <row r="54">
          <cell r="A54" t="str">
            <v>RPZP.01.01.02-32-044/08</v>
          </cell>
          <cell r="B54" t="str">
            <v>RPOWZ/1.1.2/2008/044/Sz</v>
          </cell>
        </row>
        <row r="55">
          <cell r="A55" t="str">
            <v>RPZP.01.01.02-32-045/08</v>
          </cell>
          <cell r="B55" t="str">
            <v>RPOWZ/1.1.2/2008/045/Sz</v>
          </cell>
        </row>
        <row r="56">
          <cell r="A56" t="str">
            <v>RPZP.01.01.02-32-049/08</v>
          </cell>
          <cell r="B56" t="str">
            <v>RPOWZ/1.1.2/2008/049/Sz</v>
          </cell>
        </row>
        <row r="57">
          <cell r="A57" t="str">
            <v>RPZP.01.01.02-32-050/08</v>
          </cell>
          <cell r="B57" t="str">
            <v>RPOWZ/1.1.2/2008/050/Sz</v>
          </cell>
        </row>
        <row r="58">
          <cell r="A58" t="str">
            <v>RPZP.01.01.02-32-057/08</v>
          </cell>
          <cell r="B58" t="str">
            <v>RPOWZ/1.1.2/2008/057/Sz</v>
          </cell>
        </row>
        <row r="59">
          <cell r="A59" t="str">
            <v>RPZP.01.01.02-32-061/08</v>
          </cell>
          <cell r="B59" t="str">
            <v>RPOWZ/1.1.2/2008/061/Sz</v>
          </cell>
        </row>
        <row r="60">
          <cell r="A60" t="str">
            <v>RPZP.01.01.02-32-065/08</v>
          </cell>
          <cell r="B60" t="str">
            <v>RPOWZ/1.1.2/2008/065/Sz</v>
          </cell>
        </row>
        <row r="61">
          <cell r="A61" t="str">
            <v>RPZP.01.01.02-32-069/08</v>
          </cell>
          <cell r="B61" t="str">
            <v>RPOWZ/1.1.2/2008/069/Sz</v>
          </cell>
        </row>
        <row r="62">
          <cell r="A62" t="str">
            <v>RPZP.01.01.02-32-070/08</v>
          </cell>
          <cell r="B62" t="str">
            <v>RPOWZ/1.1.2/2008/070/Sz</v>
          </cell>
        </row>
        <row r="63">
          <cell r="A63" t="str">
            <v>RPZP.01.01.02-32-072/08</v>
          </cell>
          <cell r="B63" t="str">
            <v>RPOWZ/1.1.2/2008/072/Sz</v>
          </cell>
        </row>
        <row r="64">
          <cell r="A64" t="str">
            <v>RPZP.01.01.02-32-079/08</v>
          </cell>
          <cell r="B64" t="str">
            <v>RPOWZ/1.1.2/2008/079/Sz</v>
          </cell>
        </row>
        <row r="65">
          <cell r="A65" t="str">
            <v>RPZP.01.01.02-32-080/08</v>
          </cell>
          <cell r="B65" t="str">
            <v>RPOWZ/1.1.2/2008/080/Sz</v>
          </cell>
        </row>
        <row r="66">
          <cell r="A66" t="str">
            <v>RPZP.01.01.02-32-081/08</v>
          </cell>
          <cell r="B66" t="str">
            <v>RPOWZ/1.1.2/2008/081/Sz</v>
          </cell>
        </row>
        <row r="67">
          <cell r="A67" t="str">
            <v>RPZP.01.01.02-32-084/08</v>
          </cell>
          <cell r="B67" t="str">
            <v>RPOWZ/1.1.2/2008/084/Sz</v>
          </cell>
        </row>
        <row r="68">
          <cell r="A68" t="str">
            <v>RPZP.01.01.02-32-090/08</v>
          </cell>
          <cell r="B68" t="str">
            <v>RPOWZ/1.1.2/2008/090/Sz</v>
          </cell>
        </row>
        <row r="69">
          <cell r="A69" t="str">
            <v>RPZP.01.01.02-32-091/08</v>
          </cell>
          <cell r="B69" t="str">
            <v>RPOWZ/1.1.2/2008/091/Sz</v>
          </cell>
        </row>
        <row r="70">
          <cell r="A70" t="str">
            <v>RPZP.01.01.02-32-101/08</v>
          </cell>
          <cell r="B70" t="str">
            <v>RPOWZ/1.1.2/2008/101/Sz</v>
          </cell>
        </row>
        <row r="71">
          <cell r="A71" t="str">
            <v>RPZP.01.01.02-32-105/08</v>
          </cell>
          <cell r="B71" t="str">
            <v>RPOWZ/1.1.2/2008/105/Sz</v>
          </cell>
        </row>
        <row r="72">
          <cell r="A72" t="str">
            <v>RPZP.01.01.02-32-118/08</v>
          </cell>
          <cell r="B72" t="str">
            <v>RPOWZ/1.1.2/2008/118/K</v>
          </cell>
        </row>
        <row r="73">
          <cell r="A73" t="str">
            <v>RPZP.01.01.02-32-120/08</v>
          </cell>
          <cell r="B73" t="str">
            <v>RPOWZ/1.1.2/2008/120/K</v>
          </cell>
        </row>
        <row r="74">
          <cell r="A74" t="str">
            <v>RPZP.01.01.02-32-121/08</v>
          </cell>
          <cell r="B74" t="str">
            <v>RPOWZ/1.1.2/2008/121/K</v>
          </cell>
        </row>
        <row r="75">
          <cell r="A75" t="str">
            <v>RPZP.01.01.02-32-123/08</v>
          </cell>
          <cell r="B75" t="str">
            <v>RPOWZ/1.1.2/2008/123/K</v>
          </cell>
        </row>
        <row r="76">
          <cell r="A76" t="str">
            <v>RPZP.01.01.02-32-124/08</v>
          </cell>
          <cell r="B76" t="str">
            <v>RPOWZ/1.1.2/2008/124/K</v>
          </cell>
        </row>
        <row r="77">
          <cell r="A77" t="str">
            <v>RPZP.01.01.02-32-125/08</v>
          </cell>
          <cell r="B77" t="str">
            <v>RPOWZ/1.1.2/2008/125/K</v>
          </cell>
        </row>
        <row r="78">
          <cell r="A78" t="str">
            <v>RPZP.01.01.02-32-133/08</v>
          </cell>
          <cell r="B78" t="str">
            <v>RPOWZ/1.1.2/2008/133/K</v>
          </cell>
        </row>
        <row r="79">
          <cell r="A79" t="str">
            <v>RPZP.01.01.02-32-141/08</v>
          </cell>
          <cell r="B79" t="str">
            <v>RPOWZ/1.1.2/2008/141/K</v>
          </cell>
        </row>
        <row r="80">
          <cell r="A80" t="str">
            <v>RPZP.01.01.02-32-154/08</v>
          </cell>
          <cell r="B80" t="str">
            <v>RPOWZ/1.1.2/2008/154/Sz</v>
          </cell>
        </row>
        <row r="81">
          <cell r="A81" t="str">
            <v>RPZP.01.01.02-32-155/08</v>
          </cell>
          <cell r="B81" t="str">
            <v>RPOWZ/1.1.2/2008/155/Sz</v>
          </cell>
        </row>
        <row r="82">
          <cell r="A82" t="str">
            <v>RPZP.01.01.02-32-157/08</v>
          </cell>
          <cell r="B82" t="str">
            <v>RPOWZ/1.1.2/2008/157/Sz</v>
          </cell>
        </row>
        <row r="83">
          <cell r="A83" t="str">
            <v>RPZP.01.03.01-32-001/08</v>
          </cell>
          <cell r="B83" t="str">
            <v>RPOWZ/1.3.1/2008/001/Sz</v>
          </cell>
        </row>
        <row r="84">
          <cell r="A84" t="str">
            <v>RPZP.01.03.01-32-003/08</v>
          </cell>
          <cell r="B84" t="str">
            <v>RPOWZ/1.3.1/2008/003/Sz</v>
          </cell>
        </row>
        <row r="85">
          <cell r="A85" t="str">
            <v>RPZP.01.03.01-32-005/08</v>
          </cell>
          <cell r="B85" t="str">
            <v>RPOWZ/1.3.1/2008/005/Sz</v>
          </cell>
        </row>
        <row r="86">
          <cell r="A86" t="str">
            <v>RPZP.01.03.01-32-008/08</v>
          </cell>
          <cell r="B86" t="str">
            <v>RPOWZ/1.3.1/2008/008/Sz</v>
          </cell>
        </row>
        <row r="87">
          <cell r="A87" t="str">
            <v>RPZP.01.03.01-32-016/08</v>
          </cell>
          <cell r="B87" t="str">
            <v>RPOWZ/1.3.1/2008/016/Sz</v>
          </cell>
        </row>
        <row r="88">
          <cell r="A88" t="str">
            <v>RPZP.01.03.01-32-018/08</v>
          </cell>
          <cell r="B88" t="str">
            <v>RPOWZ/1.3.1/2008/018/Sz</v>
          </cell>
        </row>
        <row r="89">
          <cell r="A89" t="str">
            <v>RPZP.01.03.01-32-021/08</v>
          </cell>
          <cell r="B89" t="str">
            <v>RPOWZ/1.3.1/2008/021/Sz</v>
          </cell>
        </row>
        <row r="90">
          <cell r="A90" t="str">
            <v>RPZP.01.03.01-32-022/08</v>
          </cell>
          <cell r="B90" t="str">
            <v>RPOWZ/1.3.1/2008/022/Sz</v>
          </cell>
        </row>
        <row r="91">
          <cell r="A91" t="str">
            <v>RPZP.01.03.01-32-024/08</v>
          </cell>
          <cell r="B91" t="str">
            <v>RPOWZ/1.3.1/2008/024/Sz</v>
          </cell>
        </row>
        <row r="92">
          <cell r="A92" t="str">
            <v>RPZP.01.03.01-32-025/08</v>
          </cell>
          <cell r="B92" t="str">
            <v>RPOWZ/1.3.1/2008/025/Sz</v>
          </cell>
        </row>
        <row r="93">
          <cell r="A93" t="str">
            <v>RPZP.01.03.01-32-030/08</v>
          </cell>
          <cell r="B93" t="str">
            <v>RPOWZ/1.3.1/2008/030/Sz</v>
          </cell>
        </row>
        <row r="94">
          <cell r="A94" t="str">
            <v>RPZP.01.03.01-32-033/08</v>
          </cell>
          <cell r="B94" t="str">
            <v>RPOWZ/1.3.1/2008/033/Sz</v>
          </cell>
        </row>
        <row r="95">
          <cell r="A95" t="str">
            <v>RPZP.01.03.01-32-035/08</v>
          </cell>
          <cell r="B95" t="str">
            <v>RPOWZ/1.3.1/2008/035/Sz</v>
          </cell>
        </row>
        <row r="96">
          <cell r="A96" t="str">
            <v>RPZP.01.03.01-32-037/08</v>
          </cell>
          <cell r="B96" t="str">
            <v>RPOWZ/1.3.1/2008/037/Sz</v>
          </cell>
        </row>
        <row r="97">
          <cell r="A97" t="str">
            <v>RPZP.01.03.01-32-040/08</v>
          </cell>
          <cell r="B97" t="str">
            <v>RPOWZ/1.3.1/2008/040/Sz</v>
          </cell>
        </row>
        <row r="98">
          <cell r="A98" t="str">
            <v>RPZP.01.03.01-32-044/08</v>
          </cell>
          <cell r="B98" t="str">
            <v>RPOWZ/1.3.1/2008/044/Sz</v>
          </cell>
        </row>
        <row r="99">
          <cell r="A99" t="str">
            <v>RPZP.01.03.01-32-045/08</v>
          </cell>
          <cell r="B99" t="str">
            <v>RPOWZ/1.3.1/2008/045/Sz</v>
          </cell>
        </row>
        <row r="100">
          <cell r="A100" t="str">
            <v>RPZP.01.03.01-32-046/08</v>
          </cell>
          <cell r="B100" t="str">
            <v>RPOWZ/1.3.1/2008/046/Sz</v>
          </cell>
        </row>
        <row r="101">
          <cell r="A101" t="str">
            <v>RPZP.01.03.01-32-047/08</v>
          </cell>
          <cell r="B101" t="str">
            <v>RPOWZ/1.3.1/2008/047/Sz</v>
          </cell>
        </row>
        <row r="102">
          <cell r="A102" t="str">
            <v>RPZP.01.03.01-32-051/08</v>
          </cell>
          <cell r="B102" t="str">
            <v>RPOWZ/1.3.1/2008/051/Sz</v>
          </cell>
        </row>
        <row r="103">
          <cell r="A103" t="str">
            <v>RPZP.01.03.01-32-052/08</v>
          </cell>
          <cell r="B103" t="str">
            <v>RPOWZ/1.3.1/2008/052/Sz</v>
          </cell>
        </row>
        <row r="104">
          <cell r="A104" t="str">
            <v>RPZP.01.03.01-32-055/08</v>
          </cell>
          <cell r="B104" t="str">
            <v>RPOWZ/1.3.1/2008/055/Sz</v>
          </cell>
        </row>
        <row r="105">
          <cell r="A105" t="str">
            <v>RPZP.01.03.01-32-060/08</v>
          </cell>
          <cell r="B105" t="str">
            <v>RPOWZ/1.3.1/2008/060/K</v>
          </cell>
        </row>
        <row r="106">
          <cell r="A106" t="str">
            <v>RPZP.01.03.01-32-070/08</v>
          </cell>
          <cell r="B106" t="str">
            <v>RPOWZ/1.3.1/2008/070/Sz</v>
          </cell>
        </row>
        <row r="107">
          <cell r="A107" t="str">
            <v>RPZP.01.03.01-32-071/08</v>
          </cell>
          <cell r="B107" t="str">
            <v>RPOWZ/1.3.1/2008/071/Sz</v>
          </cell>
        </row>
        <row r="108">
          <cell r="A108" t="str">
            <v>RPZP.01.03.01-32-072/08</v>
          </cell>
          <cell r="B108" t="str">
            <v>RPOWZ/1.3.1/2008/072/Sz</v>
          </cell>
        </row>
        <row r="109">
          <cell r="A109" t="str">
            <v>RPZP.01.03.01-32-073/08</v>
          </cell>
          <cell r="B109" t="str">
            <v>RPOWZ/1.3.1/2008/073/Sz</v>
          </cell>
        </row>
        <row r="110">
          <cell r="A110" t="str">
            <v>RPZP.01.03.01-32-074/08</v>
          </cell>
          <cell r="B110" t="str">
            <v>RPOWZ/1.3.1/2008/074/Sz</v>
          </cell>
        </row>
        <row r="111">
          <cell r="A111" t="str">
            <v>RPZP.02.01.02-32-001/09</v>
          </cell>
          <cell r="B111" t="str">
            <v>RPOWZ/2.1.2/2009/001/Sz</v>
          </cell>
        </row>
        <row r="112">
          <cell r="A112" t="str">
            <v>RPZP.02.01.02-32-002/09</v>
          </cell>
          <cell r="B112" t="str">
            <v>RPOWZ/2.1.2/2009/002/Sz</v>
          </cell>
        </row>
        <row r="113">
          <cell r="A113" t="str">
            <v>RPZP.02.01.02-32-004/09</v>
          </cell>
          <cell r="B113" t="str">
            <v>RPOWZ/2.1.2/2009/004/Sz</v>
          </cell>
        </row>
        <row r="114">
          <cell r="A114" t="str">
            <v>RPZP.02.01.02-32-005/09</v>
          </cell>
          <cell r="B114" t="str">
            <v>RPOWZ/2.1.2/2009/005/SZ</v>
          </cell>
        </row>
        <row r="115">
          <cell r="A115" t="str">
            <v>RPZP.02.01.02-32-006/09</v>
          </cell>
          <cell r="B115" t="str">
            <v>RPOWZ/2.1.2/2009/006/Sz</v>
          </cell>
        </row>
        <row r="116">
          <cell r="A116" t="str">
            <v>RPZP.02.01.02-32-008/09</v>
          </cell>
          <cell r="B116" t="str">
            <v>RPOWZ/2.1.2/2009/008/Sz</v>
          </cell>
        </row>
        <row r="117">
          <cell r="A117" t="str">
            <v>RPZP.02.01.02-32-010/09</v>
          </cell>
          <cell r="B117" t="str">
            <v>RPOWZ/2.1.2/2009/010/SZ</v>
          </cell>
        </row>
        <row r="118">
          <cell r="A118" t="str">
            <v>RPZP.02.01.02-32-012/09</v>
          </cell>
          <cell r="B118" t="str">
            <v>RPOWZ/2.1.2/2009/012/Sz</v>
          </cell>
        </row>
        <row r="119">
          <cell r="A119" t="str">
            <v>RPZP.02.01.02-32-014/09</v>
          </cell>
          <cell r="B119" t="str">
            <v>RPOWZ/2.1.2/2009/014/Sz</v>
          </cell>
        </row>
        <row r="120">
          <cell r="A120" t="str">
            <v>RPZP.02.01.02-32-015/09</v>
          </cell>
          <cell r="B120" t="str">
            <v>RPOWZ/2.1.2/2009/015/Sz</v>
          </cell>
        </row>
        <row r="121">
          <cell r="A121" t="str">
            <v>RPZP.02.01.02-32-024/09</v>
          </cell>
          <cell r="B121" t="str">
            <v>RPOWZ/2.1.2/2009/024/SZ</v>
          </cell>
        </row>
        <row r="122">
          <cell r="A122" t="str">
            <v>RPZP.02.01.02-32-029/09</v>
          </cell>
          <cell r="B122" t="str">
            <v>RPOWZ/2.1.2/2009/029/SZ</v>
          </cell>
        </row>
        <row r="123">
          <cell r="A123" t="str">
            <v>RPZP.02.01.02-32-030/09</v>
          </cell>
          <cell r="B123" t="str">
            <v>RPOWZ/2.1.2/2009/030/Sz</v>
          </cell>
        </row>
        <row r="124">
          <cell r="A124" t="str">
            <v>RPZP.02.01.02-32-031/09</v>
          </cell>
          <cell r="B124" t="str">
            <v>RPOWZ/2.1.2/2009/031/Sz</v>
          </cell>
        </row>
        <row r="125">
          <cell r="A125" t="str">
            <v>RPZP.02.01.02-32-033/09</v>
          </cell>
          <cell r="B125" t="str">
            <v>RPOWZ/2.1.2/2009/033/Sz</v>
          </cell>
        </row>
        <row r="126">
          <cell r="A126" t="str">
            <v>RPZP.02.01.02-32-037/09</v>
          </cell>
          <cell r="B126" t="str">
            <v>RPOWZ/2.1.2/2009/037/SZ</v>
          </cell>
        </row>
        <row r="127">
          <cell r="A127" t="str">
            <v>RPZP.02.01.02-32-041/09</v>
          </cell>
          <cell r="B127" t="str">
            <v>RPOWZ/2.1.2/2009/041/SZ</v>
          </cell>
        </row>
        <row r="128">
          <cell r="A128" t="str">
            <v>RPZP.02.01.02-32-042/09</v>
          </cell>
          <cell r="B128" t="str">
            <v>RPOWZ/2.1.2/2009/042/Sz</v>
          </cell>
        </row>
        <row r="129">
          <cell r="A129" t="str">
            <v>RPZP.02.01.02-32-044/09</v>
          </cell>
          <cell r="B129" t="str">
            <v>RPOWZ/2.1.2/2009/044/Sz</v>
          </cell>
        </row>
        <row r="130">
          <cell r="A130" t="str">
            <v>RPZP.02.01.02-32-046/09</v>
          </cell>
          <cell r="B130" t="str">
            <v>RPOWZ/2.1.2/2009/046/Sz</v>
          </cell>
        </row>
        <row r="131">
          <cell r="A131" t="str">
            <v>RPZP.02.01.02-32-048/09</v>
          </cell>
          <cell r="B131" t="str">
            <v>RPOWZ/2.1.2/2009/048/Sz</v>
          </cell>
        </row>
        <row r="132">
          <cell r="A132" t="str">
            <v>RPZP.02.01.02-32-049/09</v>
          </cell>
          <cell r="B132" t="str">
            <v>RPOWZ/2.1.2/2009/049</v>
          </cell>
        </row>
        <row r="133">
          <cell r="A133" t="str">
            <v>RPZP.02.01.02-32-051/09</v>
          </cell>
          <cell r="B133" t="str">
            <v>RPOWZ/2.1.2/2009/051/K</v>
          </cell>
        </row>
        <row r="134">
          <cell r="A134" t="str">
            <v>RPZP.02.01.02-32-052/09</v>
          </cell>
          <cell r="B134" t="str">
            <v>RPOWZ/2.1.2/2009/052/K</v>
          </cell>
        </row>
        <row r="135">
          <cell r="A135" t="str">
            <v>RPZP.02.01.02-32-053/09</v>
          </cell>
          <cell r="B135" t="str">
            <v>RPOWZ/2.1.2/2009/053/K</v>
          </cell>
        </row>
        <row r="136">
          <cell r="A136" t="str">
            <v>RPZP.02.01.02-32-054/09</v>
          </cell>
          <cell r="B136" t="str">
            <v>RPOWZ/2.1.2/2009/054/K</v>
          </cell>
        </row>
        <row r="137">
          <cell r="A137" t="str">
            <v>RPZP.02.01.02-32-055/09</v>
          </cell>
          <cell r="B137" t="str">
            <v>RPOWZ/2.1.2/2009/055/K</v>
          </cell>
        </row>
        <row r="138">
          <cell r="A138" t="str">
            <v>RPZP.02.01.02-32-056/09</v>
          </cell>
          <cell r="B138" t="str">
            <v>RPOWZ/2.1.2/2009/056/K</v>
          </cell>
        </row>
        <row r="139">
          <cell r="A139" t="str">
            <v>RPZP.02.01.02-32-059/09</v>
          </cell>
          <cell r="B139" t="str">
            <v>RPOWZ/2.1.2/2009/059/K</v>
          </cell>
        </row>
        <row r="140">
          <cell r="A140" t="str">
            <v>RPZP.02.01.02-32-061/09</v>
          </cell>
          <cell r="B140" t="str">
            <v>RPOWZ/2.1.2/2009/061/K</v>
          </cell>
        </row>
        <row r="141">
          <cell r="A141" t="str">
            <v>RPZP.02.01.02-32-068/09</v>
          </cell>
          <cell r="B141" t="str">
            <v>RPOWZ/2.1.2/2009/068/Sz</v>
          </cell>
        </row>
        <row r="142">
          <cell r="A142" t="str">
            <v>RPZP.02.01.02-32-069/09</v>
          </cell>
          <cell r="B142" t="str">
            <v>RPOWZ/2.1.2/2009/069/Sz</v>
          </cell>
        </row>
        <row r="143">
          <cell r="A143" t="str">
            <v>RPZP.05.01.01-32-001/09</v>
          </cell>
          <cell r="B143" t="str">
            <v>RPOWZ/5.1.1/2009/001/Sz</v>
          </cell>
        </row>
        <row r="144">
          <cell r="A144" t="str">
            <v>RPZP.05.01.01-32-002/09</v>
          </cell>
          <cell r="B144" t="str">
            <v>RPOWZ/5.1.1/2009/002/Sz</v>
          </cell>
        </row>
        <row r="145">
          <cell r="A145" t="str">
            <v>RPZP.05.01.01-32-010/09</v>
          </cell>
          <cell r="B145" t="str">
            <v>RPOWZ/5.1.1/2009/010/Sz</v>
          </cell>
        </row>
        <row r="146">
          <cell r="A146" t="str">
            <v>RPZP.05.01.01-32-015/09</v>
          </cell>
          <cell r="B146" t="str">
            <v>RPOWZ/5.1.1/2009/015/Sz</v>
          </cell>
        </row>
        <row r="147">
          <cell r="A147" t="str">
            <v>RPZP.05.01.01-32-016/09</v>
          </cell>
          <cell r="B147" t="str">
            <v>RPOWZ/5.1.1/2009/016/Sz</v>
          </cell>
        </row>
        <row r="148">
          <cell r="A148" t="str">
            <v>RPZP.05.01.01-32-020/09</v>
          </cell>
          <cell r="B148" t="str">
            <v>RPOWZ/5.1.1/2009/020/Sz</v>
          </cell>
        </row>
        <row r="149">
          <cell r="A149" t="str">
            <v>RPZP.05.01.01-32-026/09</v>
          </cell>
          <cell r="B149" t="str">
            <v>RPOWZ/5.1.1/2009/026/Sz</v>
          </cell>
        </row>
        <row r="150">
          <cell r="A150" t="str">
            <v>RPZP.05.01.01-32-028/09</v>
          </cell>
          <cell r="B150" t="str">
            <v>RPOWZ/5.1.1/2009/028/K</v>
          </cell>
        </row>
        <row r="151">
          <cell r="A151" t="str">
            <v>RPZP.05.01.01-32-031/09</v>
          </cell>
          <cell r="B151" t="str">
            <v>RPOWZ/5.1.1/2009/031/K</v>
          </cell>
        </row>
        <row r="152">
          <cell r="A152" t="str">
            <v>RPZP.05.01.01-32-032/09</v>
          </cell>
          <cell r="B152" t="str">
            <v>RPOWZ/5.1.1/2009/032/K</v>
          </cell>
        </row>
        <row r="153">
          <cell r="A153" t="str">
            <v>RPZP.05.01.01-32-033/09</v>
          </cell>
          <cell r="B153" t="str">
            <v>RPOWZ/5.1.1/2009/033/K</v>
          </cell>
        </row>
        <row r="154">
          <cell r="A154" t="str">
            <v>RPZP.05.01.01-32-034/09</v>
          </cell>
          <cell r="B154" t="str">
            <v>RPOWZ/5.1.1/2009/034/K</v>
          </cell>
        </row>
        <row r="155">
          <cell r="A155" t="str">
            <v>RPZP.05.01.01-32-035/09</v>
          </cell>
          <cell r="B155" t="str">
            <v>RPOWZ/5.1.1/2009/035/K</v>
          </cell>
        </row>
        <row r="156">
          <cell r="A156" t="str">
            <v>RPZP.05.01.01-32-036/09</v>
          </cell>
          <cell r="B156" t="str">
            <v>RPOWZ/5.1.1/2009/036/K</v>
          </cell>
        </row>
        <row r="157">
          <cell r="A157" t="str">
            <v>RPZP.05.01.01-32-044/09</v>
          </cell>
          <cell r="B157" t="str">
            <v>RPOWZ/5.1.1/2009/044/Sz</v>
          </cell>
        </row>
        <row r="158">
          <cell r="A158" t="str">
            <v>RPZP.05.01.01-32-047/09</v>
          </cell>
          <cell r="B158" t="str">
            <v>RPOWZ/5.1.1/2009/047/Sz</v>
          </cell>
        </row>
        <row r="159">
          <cell r="A159" t="str">
            <v>RPZP.05.01.01-32-048/09</v>
          </cell>
          <cell r="B159" t="str">
            <v>RPOWZ/5.1.1/2009/048/Sz</v>
          </cell>
        </row>
        <row r="160">
          <cell r="A160" t="str">
            <v>RPZP.06.01.01-32-001/09</v>
          </cell>
          <cell r="B160" t="str">
            <v>RPOWZ/6.1.1/2009/001/Sz</v>
          </cell>
        </row>
        <row r="161">
          <cell r="A161" t="str">
            <v>RPZP.06.01.01-32-007/09</v>
          </cell>
          <cell r="B161" t="str">
            <v>RPOWZ/6.1.1/2009/007/Sz</v>
          </cell>
        </row>
        <row r="162">
          <cell r="A162" t="str">
            <v>RPZP.06.01.01-32-008/09</v>
          </cell>
          <cell r="B162" t="str">
            <v>RPOWZ/6.1.1/2009/008/Sz</v>
          </cell>
        </row>
        <row r="163">
          <cell r="A163" t="str">
            <v>RPZP.06.01.01-32-009/09</v>
          </cell>
          <cell r="B163" t="str">
            <v>RPOWZ/6.1.1/2009/009/Sz</v>
          </cell>
        </row>
        <row r="164">
          <cell r="A164" t="str">
            <v>RPZP.06.01.01-32-010/09</v>
          </cell>
          <cell r="B164" t="str">
            <v>RPOWZ/6.1.1/2009/010/Sz</v>
          </cell>
        </row>
        <row r="165">
          <cell r="A165" t="str">
            <v>RPZP.06.01.01-32-011/09</v>
          </cell>
          <cell r="B165" t="str">
            <v>RPOWZ/6.1.1/2009/011/Sz</v>
          </cell>
        </row>
        <row r="166">
          <cell r="A166" t="str">
            <v>RPZP.06.01.01-32-012/09</v>
          </cell>
          <cell r="B166" t="str">
            <v>RPOWZ/6.1.1/2009/012/Sz</v>
          </cell>
        </row>
        <row r="167">
          <cell r="A167" t="str">
            <v>RPZP.07.03.01-32-001/09</v>
          </cell>
          <cell r="B167" t="str">
            <v>RPOWZ/7.3.1/2009/001/PU/6/08</v>
          </cell>
        </row>
        <row r="168">
          <cell r="A168" t="str">
            <v>RPZP.01.01.03-32-041/09</v>
          </cell>
          <cell r="B168" t="str">
            <v>WND - RPZP.01.01.03-32-041/09</v>
          </cell>
        </row>
        <row r="169">
          <cell r="A169" t="str">
            <v>RPZP.01.01.03-32-021/09</v>
          </cell>
          <cell r="B169" t="str">
            <v>WND-RPZ.01.01.03-32-021/09</v>
          </cell>
        </row>
        <row r="170">
          <cell r="A170" t="str">
            <v>RPZP.01.01.01-32-001/09</v>
          </cell>
          <cell r="B170" t="str">
            <v>WND-RPZP.01.01.01-32-001/09</v>
          </cell>
        </row>
        <row r="171">
          <cell r="A171" t="str">
            <v>RPZP.01.01.01-32-001/10</v>
          </cell>
          <cell r="B171" t="str">
            <v>WND-RPZP.01.01.01-32-001/10</v>
          </cell>
        </row>
        <row r="172">
          <cell r="A172" t="str">
            <v>RPZP.01.01.01-32-003/10</v>
          </cell>
          <cell r="B172" t="str">
            <v>WND-RPZP.01.01.01-32-003/10</v>
          </cell>
        </row>
        <row r="173">
          <cell r="A173" t="str">
            <v>RPZP.01.01.01-32-004/09</v>
          </cell>
          <cell r="B173" t="str">
            <v>WND-RPZP.01.01.01-32-004/09</v>
          </cell>
        </row>
        <row r="174">
          <cell r="A174" t="str">
            <v>RPZP.01.01.01-32-005/09</v>
          </cell>
          <cell r="B174" t="str">
            <v>WND-RPZP.01.01.01-32-005/09</v>
          </cell>
        </row>
        <row r="175">
          <cell r="A175" t="str">
            <v>RPZP.01.01.01-32-006/10</v>
          </cell>
          <cell r="B175" t="str">
            <v>WND-RPZP.01.01.01-32-006/10</v>
          </cell>
        </row>
        <row r="176">
          <cell r="A176" t="str">
            <v>RPZP.01.01.01-32-007/09</v>
          </cell>
          <cell r="B176" t="str">
            <v>WND-RPZP.01.01.01-32-007/09</v>
          </cell>
        </row>
        <row r="177">
          <cell r="A177" t="str">
            <v>RPZP.01.01.01-32-008/09</v>
          </cell>
          <cell r="B177" t="str">
            <v>WND-RPZP.01.01.01-32-008/09</v>
          </cell>
        </row>
        <row r="178">
          <cell r="A178" t="str">
            <v>RPZP.01.01.01-32-009/10</v>
          </cell>
          <cell r="B178" t="str">
            <v>WND-RPZP.01.01.01-32-009/10</v>
          </cell>
        </row>
        <row r="179">
          <cell r="A179" t="str">
            <v>RPZP.01.01.01-32-011/09</v>
          </cell>
          <cell r="B179" t="str">
            <v>WND-RPZP.01.01.01-32-011/09</v>
          </cell>
        </row>
        <row r="180">
          <cell r="A180" t="str">
            <v>RPZP.01.01.01-32-011/10</v>
          </cell>
          <cell r="B180" t="str">
            <v>WND-RPZP.01.01.01-32-011/10</v>
          </cell>
        </row>
        <row r="181">
          <cell r="A181" t="str">
            <v>RPZP.01.01.01-32-014/09</v>
          </cell>
          <cell r="B181" t="str">
            <v>WND-RPZP.01.01.01-32-014/09</v>
          </cell>
        </row>
        <row r="182">
          <cell r="A182" t="str">
            <v>RPZP.01.01.01-32-015/10</v>
          </cell>
          <cell r="B182" t="str">
            <v>WND-RPZP.01.01.01-32-015/10</v>
          </cell>
        </row>
        <row r="183">
          <cell r="A183" t="str">
            <v>RPZP.01.01.01-32-017/09</v>
          </cell>
          <cell r="B183" t="str">
            <v>WND-RPZP.01.01.01-32-017/09</v>
          </cell>
        </row>
        <row r="184">
          <cell r="A184" t="str">
            <v>RPZP.01.01.01-32-018/09</v>
          </cell>
          <cell r="B184" t="str">
            <v>WND-RPZP.01.01.01-32-018/09</v>
          </cell>
        </row>
        <row r="185">
          <cell r="A185" t="str">
            <v>RPZP.01.01.01-32-020/09</v>
          </cell>
          <cell r="B185" t="str">
            <v>WND-RPZP.01.01.01-32-020/09</v>
          </cell>
        </row>
        <row r="186">
          <cell r="A186" t="str">
            <v>RPZP.01.01.01-32-023/09</v>
          </cell>
          <cell r="B186" t="str">
            <v>WND-RPZP.01.01.01-32-023/09</v>
          </cell>
        </row>
        <row r="187">
          <cell r="A187" t="str">
            <v>RPZP.01.01.01-32-023/10</v>
          </cell>
          <cell r="B187" t="str">
            <v>WND-RPZP.01.01.01-32-023/10</v>
          </cell>
        </row>
        <row r="188">
          <cell r="A188" t="str">
            <v>RPZP.01.01.01-32-024/09</v>
          </cell>
          <cell r="B188" t="str">
            <v>WND-RPZP.01.01.01-32-024/09</v>
          </cell>
        </row>
        <row r="189">
          <cell r="A189" t="str">
            <v>RPZP.01.01.01-32-029/09</v>
          </cell>
          <cell r="B189" t="str">
            <v>WND-RPZP.01.01.01-32-029/09</v>
          </cell>
        </row>
        <row r="190">
          <cell r="A190" t="str">
            <v>RPZP.01.01.01-32-030/09</v>
          </cell>
          <cell r="B190" t="str">
            <v>WND-RPZP.01.01.01-32-030/09</v>
          </cell>
        </row>
        <row r="191">
          <cell r="A191" t="str">
            <v>RPZP.01.01.01-32-031/10</v>
          </cell>
          <cell r="B191" t="str">
            <v>WND-RPZP.01.01.01-32-031/10</v>
          </cell>
        </row>
        <row r="192">
          <cell r="A192" t="str">
            <v>RPZP.01.01.01-32-034/09</v>
          </cell>
          <cell r="B192" t="str">
            <v>WND-RPZP.01.01.01-32-034/09</v>
          </cell>
        </row>
        <row r="193">
          <cell r="A193" t="str">
            <v>RPZP.01.01.01-32-035/09</v>
          </cell>
          <cell r="B193" t="str">
            <v>WND-RPZP.01.01.01-32-035/09</v>
          </cell>
        </row>
        <row r="194">
          <cell r="A194" t="str">
            <v>RPZP.01.01.01-32-036/09</v>
          </cell>
          <cell r="B194" t="str">
            <v>WND-RPZP.01.01.01-32-036/09</v>
          </cell>
        </row>
        <row r="195">
          <cell r="A195" t="str">
            <v>RPZP.01.01.01-32-037/10</v>
          </cell>
          <cell r="B195" t="str">
            <v>WND-RPZP.01.01.01-32-037/10</v>
          </cell>
        </row>
        <row r="196">
          <cell r="A196" t="str">
            <v>RPZP.01.01.01-32-038/09</v>
          </cell>
          <cell r="B196" t="str">
            <v>WND-RPZP.01.01.01-32-038/09</v>
          </cell>
        </row>
        <row r="197">
          <cell r="A197" t="str">
            <v>RPZP.01.01.01-32-039/10</v>
          </cell>
          <cell r="B197" t="str">
            <v>WND-RPZP.01.01.01-32-039/10</v>
          </cell>
        </row>
        <row r="198">
          <cell r="A198" t="str">
            <v>RPZP.01.01.01-32-040/10</v>
          </cell>
          <cell r="B198" t="str">
            <v>WND-RPZP.01.01.01-32-040/10</v>
          </cell>
        </row>
        <row r="199">
          <cell r="A199" t="str">
            <v>RPZP.01.01.01-32-041/09</v>
          </cell>
          <cell r="B199" t="str">
            <v>WND-RPZP.01.01.01-32-041/09</v>
          </cell>
        </row>
        <row r="200">
          <cell r="A200" t="str">
            <v>RPZP.01.01.01-32-041/10</v>
          </cell>
          <cell r="B200" t="str">
            <v>WND-RPZP.01.01.01-32-041/10</v>
          </cell>
        </row>
        <row r="201">
          <cell r="A201" t="str">
            <v>RPZP.01.01.01-32-042/09</v>
          </cell>
          <cell r="B201" t="str">
            <v>WND-RPZP.01.01.01-32-042/09</v>
          </cell>
        </row>
        <row r="202">
          <cell r="A202" t="str">
            <v>RPZP.01.01.01-32-043/10</v>
          </cell>
          <cell r="B202" t="str">
            <v>WND-RPZP.01.01.01-32-043/10</v>
          </cell>
        </row>
        <row r="203">
          <cell r="A203" t="str">
            <v>RPZP.01.01.01-32-044/09</v>
          </cell>
          <cell r="B203" t="str">
            <v>WND-RPZP.01.01.01-32-044/09</v>
          </cell>
        </row>
        <row r="204">
          <cell r="A204" t="str">
            <v>RPZP.01.01.01-32-046/09</v>
          </cell>
          <cell r="B204" t="str">
            <v>WND-RPZP.01.01.01-32-046/09</v>
          </cell>
        </row>
        <row r="205">
          <cell r="A205" t="str">
            <v>RPZP.01.01.01-32-047/09</v>
          </cell>
          <cell r="B205" t="str">
            <v>WND-RPZP.01.01.01-32-047/09</v>
          </cell>
        </row>
        <row r="206">
          <cell r="A206" t="str">
            <v>RPZP.01.01.01-32-048/09</v>
          </cell>
          <cell r="B206" t="str">
            <v>WND-RPZP.01.01.01-32-048/09</v>
          </cell>
        </row>
        <row r="207">
          <cell r="A207" t="str">
            <v>RPZP.01.01.01-32-049/10</v>
          </cell>
          <cell r="B207" t="str">
            <v>WND-RPZP.01.01.01-32-049/10</v>
          </cell>
        </row>
        <row r="208">
          <cell r="A208" t="str">
            <v>RPZP.01.01.01-32-050/09</v>
          </cell>
          <cell r="B208" t="str">
            <v>WND-RPZP.01.01.01-32-050/09</v>
          </cell>
        </row>
        <row r="209">
          <cell r="A209" t="str">
            <v>RPZP.01.01.01-32-054/10</v>
          </cell>
          <cell r="B209" t="str">
            <v>WND-RPZP.01.01.01-32-054/10</v>
          </cell>
        </row>
        <row r="210">
          <cell r="A210" t="str">
            <v>RPZP.01.01.01-32-056/09</v>
          </cell>
          <cell r="B210" t="str">
            <v>WND-RPZP.01.01.01-32-056/09</v>
          </cell>
        </row>
        <row r="211">
          <cell r="A211" t="str">
            <v>RPZP.01.01.01-32-057/09</v>
          </cell>
          <cell r="B211" t="str">
            <v>WND-RPZP.01.01.01-32-057/09</v>
          </cell>
        </row>
        <row r="212">
          <cell r="A212" t="str">
            <v>RPZP.01.01.01-32-058/10</v>
          </cell>
          <cell r="B212" t="str">
            <v>WND-RPZP.01.01.01-32-058/10</v>
          </cell>
        </row>
        <row r="213">
          <cell r="A213" t="str">
            <v>RPZP.01.01.01-32-059/09</v>
          </cell>
          <cell r="B213" t="str">
            <v>WND-RPZP.01.01.01-32-059/09</v>
          </cell>
        </row>
        <row r="214">
          <cell r="A214" t="str">
            <v>RPZP.01.01.01-32-063/09</v>
          </cell>
          <cell r="B214" t="str">
            <v>WND-RPZP.01.01.01-32-063/09</v>
          </cell>
        </row>
        <row r="215">
          <cell r="A215" t="str">
            <v>RPZP.01.01.01-32-064/10</v>
          </cell>
          <cell r="B215" t="str">
            <v>WND-RPZP.01.01.01-32-064/10</v>
          </cell>
        </row>
        <row r="216">
          <cell r="A216" t="str">
            <v>RPZP.01.01.01-32-065/09</v>
          </cell>
          <cell r="B216" t="str">
            <v>WND-RPZP.01.01.01-32-065/09</v>
          </cell>
        </row>
        <row r="217">
          <cell r="A217" t="str">
            <v>RPZP.01.01.01-32-066/09</v>
          </cell>
          <cell r="B217" t="str">
            <v>WND-RPZP.01.01.01-32-066/09</v>
          </cell>
        </row>
        <row r="218">
          <cell r="A218" t="str">
            <v>RPZP.01.01.01-32-068/09</v>
          </cell>
          <cell r="B218" t="str">
            <v>WND-RPZP.01.01.01-32-068/09</v>
          </cell>
        </row>
        <row r="219">
          <cell r="A219" t="str">
            <v>RPZP.01.01.01-32-069/09</v>
          </cell>
          <cell r="B219" t="str">
            <v>WND-RPZP.01.01.01-32-069/09</v>
          </cell>
        </row>
        <row r="220">
          <cell r="A220" t="str">
            <v>RPZP.01.01.01-32-070/09</v>
          </cell>
          <cell r="B220" t="str">
            <v>WND-RPZP.01.01.01-32-070/09</v>
          </cell>
        </row>
        <row r="221">
          <cell r="A221" t="str">
            <v>RPZP.01.01.01-32-071/09</v>
          </cell>
          <cell r="B221" t="str">
            <v>WND-RPZP.01.01.01-32-071/09</v>
          </cell>
        </row>
        <row r="222">
          <cell r="A222" t="str">
            <v>RPZP.01.01.01-32-072/09</v>
          </cell>
          <cell r="B222" t="str">
            <v>WND-RPZP.01.01.01-32-072/09</v>
          </cell>
        </row>
        <row r="223">
          <cell r="A223" t="str">
            <v>RPZP.01.01.01-32-076/09</v>
          </cell>
          <cell r="B223" t="str">
            <v>WND-RPZP.01.01.01-32-076/09</v>
          </cell>
        </row>
        <row r="224">
          <cell r="A224" t="str">
            <v>RPZP.01.01.01-32-076/10</v>
          </cell>
          <cell r="B224" t="str">
            <v>WND-RPZP.01.01.01-32-076/10</v>
          </cell>
        </row>
        <row r="225">
          <cell r="A225" t="str">
            <v>RPZP.01.01.01-32-077/09</v>
          </cell>
          <cell r="B225" t="str">
            <v>WND-RPZP.01.01.01-32-077/09</v>
          </cell>
        </row>
        <row r="226">
          <cell r="A226" t="str">
            <v>RPZP.01.01.01-32-078/09</v>
          </cell>
          <cell r="B226" t="str">
            <v>WND-RPZP.01.01.01-32-078/09</v>
          </cell>
        </row>
        <row r="227">
          <cell r="A227" t="str">
            <v>RPZP.01.01.01-32-079/09</v>
          </cell>
          <cell r="B227" t="str">
            <v>WND-RPZP.01.01.01-32-079/09</v>
          </cell>
        </row>
        <row r="228">
          <cell r="A228" t="str">
            <v>RPZP.01.01.01-32-079/10</v>
          </cell>
          <cell r="B228" t="str">
            <v>WND-RPZP.01.01.01-32-079/10</v>
          </cell>
        </row>
        <row r="229">
          <cell r="A229" t="str">
            <v>RPZP.01.01.01-32-081/09</v>
          </cell>
          <cell r="B229" t="str">
            <v>WND-RPZP.01.01.01-32-081/09</v>
          </cell>
        </row>
        <row r="230">
          <cell r="A230" t="str">
            <v>RPZP.01.01.01-32-082/09</v>
          </cell>
          <cell r="B230" t="str">
            <v>WND-RPZP.01.01.01-32-082/09</v>
          </cell>
        </row>
        <row r="231">
          <cell r="A231" t="str">
            <v>RPZP.01.01.01-32-088/10</v>
          </cell>
          <cell r="B231" t="str">
            <v>WND-RPZP.01.01.01-32-088/10</v>
          </cell>
        </row>
        <row r="232">
          <cell r="A232" t="str">
            <v>RPZP.01.01.01-32-089/09</v>
          </cell>
          <cell r="B232" t="str">
            <v>WND-RPZP.01.01.01-32-089/09</v>
          </cell>
        </row>
        <row r="233">
          <cell r="A233" t="str">
            <v>RPZP.01.01.01-32-090/09</v>
          </cell>
          <cell r="B233" t="str">
            <v>WND-RPZP.01.01.01-32-090/09</v>
          </cell>
        </row>
        <row r="234">
          <cell r="A234" t="str">
            <v>RPZP.01.01.01-32-091/09</v>
          </cell>
          <cell r="B234" t="str">
            <v>WND-RPZP.01.01.01-32-091/09</v>
          </cell>
        </row>
        <row r="235">
          <cell r="A235" t="str">
            <v>RPZP.01.01.01-32-092/10</v>
          </cell>
          <cell r="B235" t="str">
            <v>WND-RPZP.01.01.01-32-092/10</v>
          </cell>
        </row>
        <row r="236">
          <cell r="A236" t="str">
            <v>RPZP.01.01.01-32-093/09</v>
          </cell>
          <cell r="B236" t="str">
            <v>WND-RPZP.01.01.01-32-093/09</v>
          </cell>
        </row>
        <row r="237">
          <cell r="A237" t="str">
            <v>RPZP.01.01.01-32-094/09</v>
          </cell>
          <cell r="B237" t="str">
            <v>WND-RPZP.01.01.01-32-094/09</v>
          </cell>
        </row>
        <row r="238">
          <cell r="A238" t="str">
            <v>RPZP.01.01.01-32-094/10</v>
          </cell>
          <cell r="B238" t="str">
            <v>WND-RPZP.01.01.01-32-094/10</v>
          </cell>
        </row>
        <row r="239">
          <cell r="A239" t="str">
            <v>RPZP.01.01.01-32-095/09</v>
          </cell>
          <cell r="B239" t="str">
            <v>WND-RPZP.01.01.01-32-095/09</v>
          </cell>
        </row>
        <row r="240">
          <cell r="A240" t="str">
            <v>RPZP.01.01.01-32-096/09</v>
          </cell>
          <cell r="B240" t="str">
            <v>WND-RPZP.01.01.01-32-096/09</v>
          </cell>
        </row>
        <row r="241">
          <cell r="A241" t="str">
            <v>RPZP.01.01.01-32-098/10</v>
          </cell>
          <cell r="B241" t="str">
            <v>WND-RPZP.01.01.01-32-098/10</v>
          </cell>
        </row>
        <row r="242">
          <cell r="A242" t="str">
            <v>RPZP.01.01.01-32-099/10</v>
          </cell>
          <cell r="B242" t="str">
            <v>WND-RPZP.01.01.01-32-099/10</v>
          </cell>
        </row>
        <row r="243">
          <cell r="A243" t="str">
            <v>RPZP.01.01.01-32-100/09</v>
          </cell>
          <cell r="B243" t="str">
            <v>WND-RPZP.01.01.01-32-100/09</v>
          </cell>
        </row>
        <row r="244">
          <cell r="A244" t="str">
            <v>RPZP.01.01.01-32-101/09</v>
          </cell>
          <cell r="B244" t="str">
            <v>WND-RPZP.01.01.01-32-101/09</v>
          </cell>
        </row>
        <row r="245">
          <cell r="A245" t="str">
            <v>RPZP.01.01.01-32-101/10</v>
          </cell>
          <cell r="B245" t="str">
            <v>WND-RPZP.01.01.01-32-101/10</v>
          </cell>
        </row>
        <row r="246">
          <cell r="A246" t="str">
            <v>RPZP.01.01.01-32-102/10</v>
          </cell>
          <cell r="B246" t="str">
            <v>WND-RPZP.01.01.01-32-102/10</v>
          </cell>
        </row>
        <row r="247">
          <cell r="A247" t="str">
            <v>RPZP.01.01.01-32-103/10</v>
          </cell>
          <cell r="B247" t="str">
            <v>WND-RPZP.01.01.01-32-103/10</v>
          </cell>
        </row>
        <row r="248">
          <cell r="A248" t="str">
            <v>RPZP.01.01.01-32-104/09</v>
          </cell>
          <cell r="B248" t="str">
            <v>WND-RPZP.01.01.01-32-104/09</v>
          </cell>
        </row>
        <row r="249">
          <cell r="A249" t="str">
            <v>RPZP.01.01.01-32-106/09</v>
          </cell>
          <cell r="B249" t="str">
            <v>WND-RPZP.01.01.01-32-106/09</v>
          </cell>
        </row>
        <row r="250">
          <cell r="A250" t="str">
            <v>RPZP.01.01.01-32-106/10</v>
          </cell>
          <cell r="B250" t="str">
            <v>WND-RPZP.01.01.01-32-106/10</v>
          </cell>
        </row>
        <row r="251">
          <cell r="A251" t="str">
            <v>RPZP.01.01.01-32-107/09</v>
          </cell>
          <cell r="B251" t="str">
            <v>WND-RPZP.01.01.01-32-107/09</v>
          </cell>
        </row>
        <row r="252">
          <cell r="A252" t="str">
            <v>RPZP.01.01.01-32-108/09</v>
          </cell>
          <cell r="B252" t="str">
            <v>WND-RPZP.01.01.01-32-108/09</v>
          </cell>
        </row>
        <row r="253">
          <cell r="A253" t="str">
            <v>RPZP.01.01.01-32-109/10</v>
          </cell>
          <cell r="B253" t="str">
            <v>WND-RPZP.01.01.01-32-109/10</v>
          </cell>
        </row>
        <row r="254">
          <cell r="A254" t="str">
            <v>RPZP.01.01.01-32-110/10</v>
          </cell>
          <cell r="B254" t="str">
            <v>WND-RPZP.01.01.01-32-110/10</v>
          </cell>
        </row>
        <row r="255">
          <cell r="A255" t="str">
            <v>RPZP.01.01.01-32-112/09</v>
          </cell>
          <cell r="B255" t="str">
            <v>WND-RPZP.01.01.01-32-112/09</v>
          </cell>
        </row>
        <row r="256">
          <cell r="A256" t="str">
            <v>RPZP.01.01.01-32-113/09</v>
          </cell>
          <cell r="B256" t="str">
            <v>WND-RPZP.01.01.01-32-113/09</v>
          </cell>
        </row>
        <row r="257">
          <cell r="A257" t="str">
            <v>RPZP.01.01.01-32-113/10</v>
          </cell>
          <cell r="B257" t="str">
            <v>WND-RPZP.01.01.01-32-113/10</v>
          </cell>
        </row>
        <row r="258">
          <cell r="A258" t="str">
            <v>RPZP.01.01.01-32-116/09</v>
          </cell>
          <cell r="B258" t="str">
            <v>WND-RPZP.01.01.01-32-116/09</v>
          </cell>
        </row>
        <row r="259">
          <cell r="A259" t="str">
            <v>RPZP.01.01.01-32-118/09</v>
          </cell>
          <cell r="B259" t="str">
            <v>WND-RPZP.01.01.01-32-118/09</v>
          </cell>
        </row>
        <row r="260">
          <cell r="A260" t="str">
            <v>RPZP.01.01.01-32-118/10</v>
          </cell>
          <cell r="B260" t="str">
            <v>WND-RPZP.01.01.01-32-118/10</v>
          </cell>
        </row>
        <row r="261">
          <cell r="A261" t="str">
            <v>RPZP.01.01.01-32-120/09</v>
          </cell>
          <cell r="B261" t="str">
            <v>WND-RPZP.01.01.01-32-120/09</v>
          </cell>
        </row>
        <row r="262">
          <cell r="A262" t="str">
            <v>RPZP.01.01.01-32-121/09</v>
          </cell>
          <cell r="B262" t="str">
            <v>WND-RPZP.01.01.01-32-121/09</v>
          </cell>
        </row>
        <row r="263">
          <cell r="A263" t="str">
            <v>RPZP.01.01.01-32-122/09</v>
          </cell>
          <cell r="B263" t="str">
            <v>WND-RPZP.01.01.01-32-122/09</v>
          </cell>
        </row>
        <row r="264">
          <cell r="A264" t="str">
            <v>RPZP.01.01.01-32-123/10</v>
          </cell>
          <cell r="B264" t="str">
            <v>WND-RPZP.01.01.01-32-123/10</v>
          </cell>
        </row>
        <row r="265">
          <cell r="A265" t="str">
            <v>RPZP.01.01.01-32-127/09</v>
          </cell>
          <cell r="B265" t="str">
            <v>WND-RPZP.01.01.01-32-127/09</v>
          </cell>
        </row>
        <row r="266">
          <cell r="A266" t="str">
            <v>RPZP.01.01.01-32-131/09</v>
          </cell>
          <cell r="B266" t="str">
            <v>WND-RPZP.01.01.01-32-131/09</v>
          </cell>
        </row>
        <row r="267">
          <cell r="A267" t="str">
            <v>RPZP.01.01.01-32-131/10</v>
          </cell>
          <cell r="B267" t="str">
            <v>WND-RPZP.01.01.01-32-131/10</v>
          </cell>
        </row>
        <row r="268">
          <cell r="A268" t="str">
            <v>RPZP.01.01.01-32-132/09</v>
          </cell>
          <cell r="B268" t="str">
            <v>WND-RPZP.01.01.01-32-132/09</v>
          </cell>
        </row>
        <row r="269">
          <cell r="A269" t="str">
            <v>RPZP.01.01.01-32-133/09</v>
          </cell>
          <cell r="B269" t="str">
            <v>WND-RPZP.01.01.01-32-133/09</v>
          </cell>
        </row>
        <row r="270">
          <cell r="A270" t="str">
            <v>RPZP.01.01.01-32-133/10</v>
          </cell>
          <cell r="B270" t="str">
            <v>WND-RPZP.01.01.01-32-133/10</v>
          </cell>
        </row>
        <row r="271">
          <cell r="A271" t="str">
            <v>RPZP.01.01.01-32-135/09</v>
          </cell>
          <cell r="B271" t="str">
            <v>WND-RPZP.01.01.01-32-135/09</v>
          </cell>
        </row>
        <row r="272">
          <cell r="A272" t="str">
            <v>RPZP.01.01.01-32-135/10</v>
          </cell>
          <cell r="B272" t="str">
            <v>WND-RPZP.01.01.01-32-135/10</v>
          </cell>
        </row>
        <row r="273">
          <cell r="A273" t="str">
            <v>RPZP.01.01.01-32-138/09</v>
          </cell>
          <cell r="B273" t="str">
            <v>WND-RPZP.01.01.01-32-138/09</v>
          </cell>
        </row>
        <row r="274">
          <cell r="A274" t="str">
            <v>RPZP.01.01.01-32-139/09</v>
          </cell>
          <cell r="B274" t="str">
            <v>WND-RPZP.01.01.01-32-139/09</v>
          </cell>
        </row>
        <row r="275">
          <cell r="A275" t="str">
            <v>RPZP.01.01.01-32-141/09</v>
          </cell>
          <cell r="B275" t="str">
            <v>WND-RPZP.01.01.01-32-141/09</v>
          </cell>
        </row>
        <row r="276">
          <cell r="A276" t="str">
            <v>RPZP.01.01.01-32-143/09</v>
          </cell>
          <cell r="B276" t="str">
            <v>WND-RPZP.01.01.01-32-143/09</v>
          </cell>
        </row>
        <row r="277">
          <cell r="A277" t="str">
            <v>RPZP.01.01.01-32-145/10</v>
          </cell>
          <cell r="B277" t="str">
            <v>WND-RPZP.01.01.01-32-145/10</v>
          </cell>
        </row>
        <row r="278">
          <cell r="A278" t="str">
            <v>RPZP.01.01.01-32-146/10</v>
          </cell>
          <cell r="B278" t="str">
            <v>WND-RPZP.01.01.01-32-146/10</v>
          </cell>
        </row>
        <row r="279">
          <cell r="A279" t="str">
            <v>RPZP.01.01.01-32-148/09</v>
          </cell>
          <cell r="B279" t="str">
            <v>WND-RPZP.01.01.01-32-148/09</v>
          </cell>
        </row>
        <row r="280">
          <cell r="A280" t="str">
            <v>RPZP.01.01.01-32-149/09</v>
          </cell>
          <cell r="B280" t="str">
            <v>WND-RPZP.01.01.01-32-149/09</v>
          </cell>
        </row>
        <row r="281">
          <cell r="A281" t="str">
            <v>RPZP.01.01.01-32-150/09</v>
          </cell>
          <cell r="B281" t="str">
            <v>WND-RPZP.01.01.01-32-150/09</v>
          </cell>
        </row>
        <row r="282">
          <cell r="A282" t="str">
            <v>RPZP.01.01.01-32-151/09</v>
          </cell>
          <cell r="B282" t="str">
            <v>WND-RPZP.01.01.01-32-151/09</v>
          </cell>
        </row>
        <row r="283">
          <cell r="A283" t="str">
            <v>RPZP.01.01.01-32-153/09</v>
          </cell>
          <cell r="B283" t="str">
            <v>WND-RPZP.01.01.01-32-153/09</v>
          </cell>
        </row>
        <row r="284">
          <cell r="A284" t="str">
            <v>RPZP.01.01.01-32-154/09</v>
          </cell>
          <cell r="B284" t="str">
            <v>WND-RPZP.01.01.01-32-154/09</v>
          </cell>
        </row>
        <row r="285">
          <cell r="A285" t="str">
            <v>RPZP.01.01.01-32-155/09</v>
          </cell>
          <cell r="B285" t="str">
            <v>WND-RPZP.01.01.01-32-155/09</v>
          </cell>
        </row>
        <row r="286">
          <cell r="A286" t="str">
            <v>RPZP.01.01.01-32-156/09</v>
          </cell>
          <cell r="B286" t="str">
            <v>WND-RPZP.01.01.01-32-156/09</v>
          </cell>
        </row>
        <row r="287">
          <cell r="A287" t="str">
            <v>RPZP.01.01.01-32-159/09</v>
          </cell>
          <cell r="B287" t="str">
            <v>WND-RPZP.01.01.01-32-159/09</v>
          </cell>
        </row>
        <row r="288">
          <cell r="A288" t="str">
            <v>RPZP.01.01.01-32-161/09</v>
          </cell>
          <cell r="B288" t="str">
            <v>WND-RPZP.01.01.01-32-161/09</v>
          </cell>
        </row>
        <row r="289">
          <cell r="A289" t="str">
            <v>RPZP.01.01.01-32-161/10</v>
          </cell>
          <cell r="B289" t="str">
            <v>WND-RPZP.01.01.01-32-161/10</v>
          </cell>
        </row>
        <row r="290">
          <cell r="A290" t="str">
            <v>RPZP.01.01.01-32-163/09</v>
          </cell>
          <cell r="B290" t="str">
            <v>WND-RPZP.01.01.01-32-163/09</v>
          </cell>
        </row>
        <row r="291">
          <cell r="A291" t="str">
            <v>RPZP.01.01.01-32-165/09</v>
          </cell>
          <cell r="B291" t="str">
            <v>WND-RPZP.01.01.01-32-165/09</v>
          </cell>
        </row>
        <row r="292">
          <cell r="A292" t="str">
            <v>RPZP.01.01.01-32-167/09</v>
          </cell>
          <cell r="B292" t="str">
            <v>WND-RPZP.01.01.01-32-167/09</v>
          </cell>
        </row>
        <row r="293">
          <cell r="A293" t="str">
            <v>RPZP.01.01.01-32-168/09</v>
          </cell>
          <cell r="B293" t="str">
            <v>WND-RPZP.01.01.01-32-168/09</v>
          </cell>
        </row>
        <row r="294">
          <cell r="A294" t="str">
            <v>RPZP.01.01.01-32-169/09</v>
          </cell>
          <cell r="B294" t="str">
            <v>WND-RPZP.01.01.01-32-169/09</v>
          </cell>
        </row>
        <row r="295">
          <cell r="A295" t="str">
            <v>RPZP.01.01.01-32-171/10</v>
          </cell>
          <cell r="B295" t="str">
            <v>WND-RPZP.01.01.01-32-171/10</v>
          </cell>
        </row>
        <row r="296">
          <cell r="A296" t="str">
            <v>RPZP.01.01.01-32-173/09</v>
          </cell>
          <cell r="B296" t="str">
            <v>WND-RPZP.01.01.01-32-173/09</v>
          </cell>
        </row>
        <row r="297">
          <cell r="A297" t="str">
            <v>RPZP.01.01.01-32-174/09</v>
          </cell>
          <cell r="B297" t="str">
            <v>WND-RPZP.01.01.01-32-174/09</v>
          </cell>
        </row>
        <row r="298">
          <cell r="A298" t="str">
            <v>RPZP.01.01.01-32-182/09</v>
          </cell>
          <cell r="B298" t="str">
            <v>WND-RPZP.01.01.01-32-182/09</v>
          </cell>
        </row>
        <row r="299">
          <cell r="A299" t="str">
            <v>RPZP.01.01.01-32-184/09</v>
          </cell>
          <cell r="B299" t="str">
            <v>WND-RPZP.01.01.01-32-184/09</v>
          </cell>
        </row>
        <row r="300">
          <cell r="A300" t="str">
            <v>RPZP.01.01.01-32-184/10</v>
          </cell>
          <cell r="B300" t="str">
            <v>WND-RPZP.01.01.01-32-184/10</v>
          </cell>
        </row>
        <row r="301">
          <cell r="A301" t="str">
            <v>RPZP.01.01.01-32-185/09</v>
          </cell>
          <cell r="B301" t="str">
            <v>WND-RPZP.01.01.01-32-185/09</v>
          </cell>
        </row>
        <row r="302">
          <cell r="A302" t="str">
            <v>RPZP.01.01.01-32-186/09</v>
          </cell>
          <cell r="B302" t="str">
            <v>WND-RPZP.01.01.01-32-186/09</v>
          </cell>
        </row>
        <row r="303">
          <cell r="A303" t="str">
            <v>RPZP.01.01.01-32-186/10</v>
          </cell>
          <cell r="B303" t="str">
            <v>WND-RPZP.01.01.01-32-186/10</v>
          </cell>
        </row>
        <row r="304">
          <cell r="A304" t="str">
            <v>RPZP.01.01.01-32-188/09</v>
          </cell>
          <cell r="B304" t="str">
            <v>WND-RPZP.01.01.01-32-188/09</v>
          </cell>
        </row>
        <row r="305">
          <cell r="A305" t="str">
            <v>RPZP.01.01.01-32-189/09</v>
          </cell>
          <cell r="B305" t="str">
            <v>WND-RPZP.01.01.01-32-189/09</v>
          </cell>
        </row>
        <row r="306">
          <cell r="A306" t="str">
            <v>RPZP.01.01.01-32-190/09</v>
          </cell>
          <cell r="B306" t="str">
            <v>WND-RPZP.01.01.01-32-190/09</v>
          </cell>
        </row>
        <row r="307">
          <cell r="A307" t="str">
            <v>RPZP.01.01.01-32-191/09</v>
          </cell>
          <cell r="B307" t="str">
            <v>WND-RPZP.01.01.01-32-191/09</v>
          </cell>
        </row>
        <row r="308">
          <cell r="A308" t="str">
            <v>RPZP.01.01.01-32-192/09</v>
          </cell>
          <cell r="B308" t="str">
            <v>WND-RPZP.01.01.01-32-192/09</v>
          </cell>
        </row>
        <row r="309">
          <cell r="A309" t="str">
            <v>RPZP.01.01.01-32-192/10</v>
          </cell>
          <cell r="B309" t="str">
            <v>WND-RPZP.01.01.01-32-192/10</v>
          </cell>
        </row>
        <row r="310">
          <cell r="A310" t="str">
            <v>RPZP.01.01.01-32-194/09</v>
          </cell>
          <cell r="B310" t="str">
            <v>WND-RPZP.01.01.01-32-194/09</v>
          </cell>
        </row>
        <row r="311">
          <cell r="A311" t="str">
            <v>RPZP.01.01.01-32-195/09</v>
          </cell>
          <cell r="B311" t="str">
            <v>WND-RPZP.01.01.01-32-195/09</v>
          </cell>
        </row>
        <row r="312">
          <cell r="A312" t="str">
            <v>RPZP.01.01.01-32-198/09</v>
          </cell>
          <cell r="B312" t="str">
            <v>WND-RPZP.01.01.01-32-198/09</v>
          </cell>
        </row>
        <row r="313">
          <cell r="A313" t="str">
            <v>RPZP.01.01.01-32-198/10</v>
          </cell>
          <cell r="B313" t="str">
            <v>WND-RPZP.01.01.01-32-198/10</v>
          </cell>
        </row>
        <row r="314">
          <cell r="A314" t="str">
            <v>RPZP.01.01.01-32-199/10</v>
          </cell>
          <cell r="B314" t="str">
            <v>WND-RPZP.01.01.01-32-199/10</v>
          </cell>
        </row>
        <row r="315">
          <cell r="A315" t="str">
            <v>RPZP.01.01.01-32-201/09</v>
          </cell>
          <cell r="B315" t="str">
            <v>WND-RPZP.01.01.01-32-201/09</v>
          </cell>
        </row>
        <row r="316">
          <cell r="A316" t="str">
            <v>RPZP.01.01.01-32-202/09</v>
          </cell>
          <cell r="B316" t="str">
            <v>WND-RPZP.01.01.01-32-202/09</v>
          </cell>
        </row>
        <row r="317">
          <cell r="A317" t="str">
            <v>RPZP.01.01.01-32-203/09</v>
          </cell>
          <cell r="B317" t="str">
            <v>WND-RPZP.01.01.01-32-203/09</v>
          </cell>
        </row>
        <row r="318">
          <cell r="A318" t="str">
            <v>RPZP.01.01.01-32-204/09</v>
          </cell>
          <cell r="B318" t="str">
            <v>WND-RPZP.01.01.01-32-204/09</v>
          </cell>
        </row>
        <row r="319">
          <cell r="A319" t="str">
            <v>RPZP.01.01.01-32-205/09</v>
          </cell>
          <cell r="B319" t="str">
            <v>WND-RPZP.01.01.01-32-205/09</v>
          </cell>
        </row>
        <row r="320">
          <cell r="A320" t="str">
            <v>RPZP.01.01.01-32-207/09</v>
          </cell>
          <cell r="B320" t="str">
            <v>WND-RPZP.01.01.01-32-207/09</v>
          </cell>
        </row>
        <row r="321">
          <cell r="A321" t="str">
            <v>RPZP.01.01.01-32-208/09</v>
          </cell>
          <cell r="B321" t="str">
            <v>WND-RPZP.01.01.01-32-208/09</v>
          </cell>
        </row>
        <row r="322">
          <cell r="A322" t="str">
            <v>RPZP.01.01.01-32-209/10</v>
          </cell>
          <cell r="B322" t="str">
            <v>WND-RPZP.01.01.01-32-209/10</v>
          </cell>
        </row>
        <row r="323">
          <cell r="A323" t="str">
            <v>RPZP.01.01.01-32-210/09</v>
          </cell>
          <cell r="B323" t="str">
            <v>WND-RPZP.01.01.01-32-210/09</v>
          </cell>
        </row>
        <row r="324">
          <cell r="A324" t="str">
            <v>RPZP.01.01.01-32-211/09</v>
          </cell>
          <cell r="B324" t="str">
            <v>WND-RPZP.01.01.01-32-211/09</v>
          </cell>
        </row>
        <row r="325">
          <cell r="A325" t="str">
            <v>RPZP.01.01.01-32-212/09</v>
          </cell>
          <cell r="B325" t="str">
            <v>WND-RPZP.01.01.01-32-212/09</v>
          </cell>
        </row>
        <row r="326">
          <cell r="A326" t="str">
            <v>RPZP.01.01.01-32-213/09</v>
          </cell>
          <cell r="B326" t="str">
            <v>WND-RPZP.01.01.01-32-213/09</v>
          </cell>
        </row>
        <row r="327">
          <cell r="A327" t="str">
            <v>RPZP.01.01.01-32-213/10</v>
          </cell>
          <cell r="B327" t="str">
            <v>WND-RPZP.01.01.01-32-213/10</v>
          </cell>
        </row>
        <row r="328">
          <cell r="A328" t="str">
            <v>RPZP.01.01.01-32-214/09</v>
          </cell>
          <cell r="B328" t="str">
            <v>WND-RPZP.01.01.01-32-214/09</v>
          </cell>
        </row>
        <row r="329">
          <cell r="A329" t="str">
            <v>RPZP.01.01.01-32-216/09</v>
          </cell>
          <cell r="B329" t="str">
            <v>WND-RPZP.01.01.01-32-216/09</v>
          </cell>
        </row>
        <row r="330">
          <cell r="A330" t="str">
            <v>RPZP.01.01.01-32-217/09</v>
          </cell>
          <cell r="B330" t="str">
            <v>WND-RPZP.01.01.01-32-217/09</v>
          </cell>
        </row>
        <row r="331">
          <cell r="A331" t="str">
            <v>RPZP.01.01.01-32-223/09</v>
          </cell>
          <cell r="B331" t="str">
            <v>WND-RPZP.01.01.01-32-223/09</v>
          </cell>
        </row>
        <row r="332">
          <cell r="A332" t="str">
            <v>RPZP.01.01.01-32-224/09</v>
          </cell>
          <cell r="B332" t="str">
            <v>WND-RPZP.01.01.01-32-224/09</v>
          </cell>
        </row>
        <row r="333">
          <cell r="A333" t="str">
            <v>RPZP.01.01.01-32-226/10</v>
          </cell>
          <cell r="B333" t="str">
            <v>WND-RPZP.01.01.01-32-226/10</v>
          </cell>
        </row>
        <row r="334">
          <cell r="A334" t="str">
            <v>RPZP.01.01.01-32-228/10</v>
          </cell>
          <cell r="B334" t="str">
            <v>WND-RPZP.01.01.01-32-228/10</v>
          </cell>
        </row>
        <row r="335">
          <cell r="A335" t="str">
            <v>RPZP.01.01.01-32-230/09</v>
          </cell>
          <cell r="B335" t="str">
            <v>WND-RPZP.01.01.01-32-230/09</v>
          </cell>
        </row>
        <row r="336">
          <cell r="A336" t="str">
            <v>RPZP.01.01.01-32-231/09</v>
          </cell>
          <cell r="B336" t="str">
            <v>WND-RPZP.01.01.01-32-231/09</v>
          </cell>
        </row>
        <row r="337">
          <cell r="A337" t="str">
            <v>RPZP.01.01.01-32-232/10</v>
          </cell>
          <cell r="B337" t="str">
            <v>WND-RPZP.01.01.01-32-232/10</v>
          </cell>
        </row>
        <row r="338">
          <cell r="A338" t="str">
            <v>RPZP.01.01.01-32-233/09</v>
          </cell>
          <cell r="B338" t="str">
            <v>WND-RPZP.01.01.01-32-233/09</v>
          </cell>
        </row>
        <row r="339">
          <cell r="A339" t="str">
            <v>RPZP.01.01.01-32-233/10</v>
          </cell>
          <cell r="B339" t="str">
            <v>WND-RPZP.01.01.01-32-233/10</v>
          </cell>
        </row>
        <row r="340">
          <cell r="A340" t="str">
            <v>RPZP.01.01.01-32-237/09</v>
          </cell>
          <cell r="B340" t="str">
            <v>WND-RPZP.01.01.01-32-237/09</v>
          </cell>
        </row>
        <row r="341">
          <cell r="A341" t="str">
            <v>RPZP.01.01.01-32-237/10</v>
          </cell>
          <cell r="B341" t="str">
            <v>WND-RPZP.01.01.01-32-237/10</v>
          </cell>
        </row>
        <row r="342">
          <cell r="A342" t="str">
            <v>RPZP.01.01.01-32-241/10</v>
          </cell>
          <cell r="B342" t="str">
            <v>WND-RPZP.01.01.01-32-241/10</v>
          </cell>
        </row>
        <row r="343">
          <cell r="A343" t="str">
            <v>RPZP.01.01.01-32-242/09</v>
          </cell>
          <cell r="B343" t="str">
            <v>WND-RPZP.01.01.01-32-242/09</v>
          </cell>
        </row>
        <row r="344">
          <cell r="A344" t="str">
            <v>RPZP.01.01.01-32-242/10</v>
          </cell>
          <cell r="B344" t="str">
            <v>WND-RPZP.01.01.01-32-242/10</v>
          </cell>
        </row>
        <row r="345">
          <cell r="A345" t="str">
            <v>RPZP.01.01.01-32-243/09</v>
          </cell>
          <cell r="B345" t="str">
            <v>WND-RPZP.01.01.01-32-243/09</v>
          </cell>
        </row>
        <row r="346">
          <cell r="A346" t="str">
            <v>RPZP.01.01.01-32-246/09</v>
          </cell>
          <cell r="B346" t="str">
            <v>WND-RPZP.01.01.01-32-246/09</v>
          </cell>
        </row>
        <row r="347">
          <cell r="A347" t="str">
            <v>RPZP.01.01.01-32-246/10</v>
          </cell>
          <cell r="B347" t="str">
            <v>WND-RPZP.01.01.01-32-246/10</v>
          </cell>
        </row>
        <row r="348">
          <cell r="A348" t="str">
            <v>RPZP.01.01.01-32-247/10</v>
          </cell>
          <cell r="B348" t="str">
            <v>WND-RPZP.01.01.01-32-247/10</v>
          </cell>
        </row>
        <row r="349">
          <cell r="A349" t="str">
            <v>RPZP.01.01.01-32-250/09</v>
          </cell>
          <cell r="B349" t="str">
            <v>WND-RPZP.01.01.01-32-250/09</v>
          </cell>
        </row>
        <row r="350">
          <cell r="A350" t="str">
            <v>RPZP.01.01.01-32-251/09</v>
          </cell>
          <cell r="B350" t="str">
            <v>WND-RPZP.01.01.01-32-251/09</v>
          </cell>
        </row>
        <row r="351">
          <cell r="A351" t="str">
            <v>RPZP.01.01.01-32-252/09</v>
          </cell>
          <cell r="B351" t="str">
            <v>WND-RPZP.01.01.01-32-252/09</v>
          </cell>
        </row>
        <row r="352">
          <cell r="A352" t="str">
            <v>RPZP.01.01.01-32-256/09</v>
          </cell>
          <cell r="B352" t="str">
            <v>WND-RPZP.01.01.01-32-256/09</v>
          </cell>
        </row>
        <row r="353">
          <cell r="A353" t="str">
            <v>RPZP.01.01.01-32-257/10</v>
          </cell>
          <cell r="B353" t="str">
            <v>WND-RPZP.01.01.01-32-257/10</v>
          </cell>
        </row>
        <row r="354">
          <cell r="A354" t="str">
            <v>RPZP.01.01.01-32-258/09</v>
          </cell>
          <cell r="B354" t="str">
            <v>WND-RPZP.01.01.01-32-258/09</v>
          </cell>
        </row>
        <row r="355">
          <cell r="A355" t="str">
            <v>RPZP.01.01.01-32-258/10</v>
          </cell>
          <cell r="B355" t="str">
            <v>WND-RPZP.01.01.01-32-258/10</v>
          </cell>
        </row>
        <row r="356">
          <cell r="A356" t="str">
            <v>RPZP.01.01.01-32-261/09</v>
          </cell>
          <cell r="B356" t="str">
            <v>WND-RPZP.01.01.01-32-261/09</v>
          </cell>
        </row>
        <row r="357">
          <cell r="A357" t="str">
            <v>RPZP.01.01.01-32-262/09</v>
          </cell>
          <cell r="B357" t="str">
            <v>WND-RPZP.01.01.01-32-262/09</v>
          </cell>
        </row>
        <row r="358">
          <cell r="A358" t="str">
            <v>RPZP.01.01.01-32-264/09</v>
          </cell>
          <cell r="B358" t="str">
            <v>WND-RPZP.01.01.01-32-264/09</v>
          </cell>
        </row>
        <row r="359">
          <cell r="A359" t="str">
            <v>RPZP.01.01.01-32-265/09</v>
          </cell>
          <cell r="B359" t="str">
            <v>WND-RPZP.01.01.01-32-265/09</v>
          </cell>
        </row>
        <row r="360">
          <cell r="A360" t="str">
            <v>RPZP.01.01.01-32-267/09</v>
          </cell>
          <cell r="B360" t="str">
            <v>WND-RPZP.01.01.01-32-267/09</v>
          </cell>
        </row>
        <row r="361">
          <cell r="A361" t="str">
            <v>RPZP.01.01.01-32-267/10</v>
          </cell>
          <cell r="B361" t="str">
            <v>WND-RPZP.01.01.01-32-267/10</v>
          </cell>
        </row>
        <row r="362">
          <cell r="A362" t="str">
            <v>RPZP.01.01.01-32-270/09</v>
          </cell>
          <cell r="B362" t="str">
            <v>WND-RPZP.01.01.01-32-270/09</v>
          </cell>
        </row>
        <row r="363">
          <cell r="A363" t="str">
            <v>RPZP.01.01.01-32-271/09</v>
          </cell>
          <cell r="B363" t="str">
            <v>WND-RPZP.01.01.01-32-271/09</v>
          </cell>
        </row>
        <row r="364">
          <cell r="A364" t="str">
            <v>RPZP.01.01.01-32-272/09</v>
          </cell>
          <cell r="B364" t="str">
            <v>WND-RPZP.01.01.01-32-272/09</v>
          </cell>
        </row>
        <row r="365">
          <cell r="A365" t="str">
            <v>RPZP.01.01.01-32-273/09</v>
          </cell>
          <cell r="B365" t="str">
            <v>WND-RPZP.01.01.01-32-273/09</v>
          </cell>
        </row>
        <row r="366">
          <cell r="A366" t="str">
            <v>RPZP.01.01.01-32-274/09</v>
          </cell>
          <cell r="B366" t="str">
            <v>WND-RPZP.01.01.01-32-274/09</v>
          </cell>
        </row>
        <row r="367">
          <cell r="A367" t="str">
            <v>RPZP.01.01.01-32-275/09</v>
          </cell>
          <cell r="B367" t="str">
            <v>WND-RPZP.01.01.01-32-275/09</v>
          </cell>
        </row>
        <row r="368">
          <cell r="A368" t="str">
            <v>RPZP.01.01.01-32-277/09</v>
          </cell>
          <cell r="B368" t="str">
            <v>WND-RPZP.01.01.01-32-277/09</v>
          </cell>
        </row>
        <row r="369">
          <cell r="A369" t="str">
            <v>RPZP.01.01.01-32-279/09</v>
          </cell>
          <cell r="B369" t="str">
            <v>WND-RPZP.01.01.01-32-279/09</v>
          </cell>
        </row>
        <row r="370">
          <cell r="A370" t="str">
            <v>RPZP.01.01.01-32-280/09</v>
          </cell>
          <cell r="B370" t="str">
            <v>WND-RPZP.01.01.01-32-280/09</v>
          </cell>
        </row>
        <row r="371">
          <cell r="A371" t="str">
            <v>RPZP.01.01.01-32-281/09</v>
          </cell>
          <cell r="B371" t="str">
            <v>WND-RPZP.01.01.01-32-281/09</v>
          </cell>
        </row>
        <row r="372">
          <cell r="A372" t="str">
            <v>RPZP.01.01.01-32-282/09</v>
          </cell>
          <cell r="B372" t="str">
            <v>WND-RPZP.01.01.01-32-282/09</v>
          </cell>
        </row>
        <row r="373">
          <cell r="A373" t="str">
            <v>RPZP.01.01.01-32-283/09</v>
          </cell>
          <cell r="B373" t="str">
            <v>WND-RPZP.01.01.01-32-283/09</v>
          </cell>
        </row>
        <row r="374">
          <cell r="A374" t="str">
            <v>RPZP.01.01.01-32-283/10</v>
          </cell>
          <cell r="B374" t="str">
            <v>WND-RPZP.01.01.01-32-283/10</v>
          </cell>
        </row>
        <row r="375">
          <cell r="A375" t="str">
            <v>RPZP.01.01.01-32-285/10</v>
          </cell>
          <cell r="B375" t="str">
            <v>WND-RPZP.01.01.01-32-285/10</v>
          </cell>
        </row>
        <row r="376">
          <cell r="A376" t="str">
            <v>RPZP.01.01.01-32-286/09</v>
          </cell>
          <cell r="B376" t="str">
            <v>WND-RPZP.01.01.01-32-286/09</v>
          </cell>
        </row>
        <row r="377">
          <cell r="A377" t="str">
            <v>RPZP.01.01.01-32-287/09</v>
          </cell>
          <cell r="B377" t="str">
            <v>WND-RPZP.01.01.01-32-287/09</v>
          </cell>
        </row>
        <row r="378">
          <cell r="A378" t="str">
            <v>RPZP.01.01.01-32-287/10</v>
          </cell>
          <cell r="B378" t="str">
            <v>WND-RPZP.01.01.01-32-287/10</v>
          </cell>
        </row>
        <row r="379">
          <cell r="A379" t="str">
            <v>RPZP.01.01.01-32-289/10</v>
          </cell>
          <cell r="B379" t="str">
            <v>WND-RPZP.01.01.01-32-289/10</v>
          </cell>
        </row>
        <row r="380">
          <cell r="A380" t="str">
            <v>RPZP.01.01.01-32-293/09</v>
          </cell>
          <cell r="B380" t="str">
            <v>WND-RPZP.01.01.01-32-293/09</v>
          </cell>
        </row>
        <row r="381">
          <cell r="A381" t="str">
            <v>RPZP.01.01.01-32-298/09</v>
          </cell>
          <cell r="B381" t="str">
            <v>WND-RPZP.01.01.01-32-298/09</v>
          </cell>
        </row>
        <row r="382">
          <cell r="A382" t="str">
            <v>RPZP.01.01.01-32-299/10</v>
          </cell>
          <cell r="B382" t="str">
            <v>WND-RPZP.01.01.01-32-299/10</v>
          </cell>
        </row>
        <row r="383">
          <cell r="A383" t="str">
            <v>RPZP.01.01.01-32-300/09</v>
          </cell>
          <cell r="B383" t="str">
            <v>WND-RPZP.01.01.01-32-300/09</v>
          </cell>
        </row>
        <row r="384">
          <cell r="A384" t="str">
            <v>RPZP.01.01.01-32-300/10</v>
          </cell>
          <cell r="B384" t="str">
            <v>WND-RPZP.01.01.01-32-300/10</v>
          </cell>
        </row>
        <row r="385">
          <cell r="A385" t="str">
            <v>RPZP.01.01.01-32-302/10</v>
          </cell>
          <cell r="B385" t="str">
            <v>WND-RPZP.01.01.01-32-302/10</v>
          </cell>
        </row>
        <row r="386">
          <cell r="A386" t="str">
            <v>RPZP.01.01.01-32-304/10</v>
          </cell>
          <cell r="B386" t="str">
            <v>WND-RPZP.01.01.01-32-304/10</v>
          </cell>
        </row>
        <row r="387">
          <cell r="A387" t="str">
            <v>RPZP.01.01.01-32-305/10</v>
          </cell>
          <cell r="B387" t="str">
            <v>WND-RPZP.01.01.01-32-305/10</v>
          </cell>
        </row>
        <row r="388">
          <cell r="A388" t="str">
            <v>RPZP.01.01.01-32-307/10</v>
          </cell>
          <cell r="B388" t="str">
            <v>WND-RPZP.01.01.01-32-307/10</v>
          </cell>
        </row>
        <row r="389">
          <cell r="A389" t="str">
            <v>RPZP.01.01.01-32-308/09</v>
          </cell>
          <cell r="B389" t="str">
            <v>WND-RPZP.01.01.01-32-308/09</v>
          </cell>
        </row>
        <row r="390">
          <cell r="A390" t="str">
            <v>RPZP.01.01.01-32-309/10</v>
          </cell>
          <cell r="B390" t="str">
            <v>WND-RPZP.01.01.01-32-309/10</v>
          </cell>
        </row>
        <row r="391">
          <cell r="A391" t="str">
            <v>RPZP.01.01.01-32-311/09</v>
          </cell>
          <cell r="B391" t="str">
            <v>WND-RPZP.01.01.01-32-311/09</v>
          </cell>
        </row>
        <row r="392">
          <cell r="A392" t="str">
            <v>RPZP.01.01.01-32-312/09</v>
          </cell>
          <cell r="B392" t="str">
            <v>WND-RPZP.01.01.01-32-312/09</v>
          </cell>
        </row>
        <row r="393">
          <cell r="A393" t="str">
            <v>RPZP.01.01.01-32-314/09</v>
          </cell>
          <cell r="B393" t="str">
            <v>WND-RPZP.01.01.01-32-314/09</v>
          </cell>
        </row>
        <row r="394">
          <cell r="A394" t="str">
            <v>RPZP.01.01.01-32-314/10</v>
          </cell>
          <cell r="B394" t="str">
            <v>WND-RPZP.01.01.01-32-314/10</v>
          </cell>
        </row>
        <row r="395">
          <cell r="A395" t="str">
            <v>RPZP.01.01.01-32-316/10</v>
          </cell>
          <cell r="B395" t="str">
            <v>WND-RPZP.01.01.01-32-316/10</v>
          </cell>
        </row>
        <row r="396">
          <cell r="A396" t="str">
            <v>RPZP.01.01.01-32-317/09</v>
          </cell>
          <cell r="B396" t="str">
            <v>WND-RPZP.01.01.01-32-317/09</v>
          </cell>
        </row>
        <row r="397">
          <cell r="A397" t="str">
            <v>RPZP.01.01.01-32-320/09</v>
          </cell>
          <cell r="B397" t="str">
            <v>WND-RPZP.01.01.01-32-320/09</v>
          </cell>
        </row>
        <row r="398">
          <cell r="A398" t="str">
            <v>RPZP.01.01.01-32-321/09</v>
          </cell>
          <cell r="B398" t="str">
            <v>WND-RPZP.01.01.01-32-321/09</v>
          </cell>
        </row>
        <row r="399">
          <cell r="A399" t="str">
            <v>RPZP.01.01.01-32-322/09</v>
          </cell>
          <cell r="B399" t="str">
            <v>WND-RPZP.01.01.01-32-322/09</v>
          </cell>
        </row>
        <row r="400">
          <cell r="A400" t="str">
            <v>RPZP.01.01.01-32-326/10</v>
          </cell>
          <cell r="B400" t="str">
            <v>WND-RPZP.01.01.01-32-326/10</v>
          </cell>
        </row>
        <row r="401">
          <cell r="A401" t="str">
            <v>RPZP.01.01.01-32-329/09</v>
          </cell>
          <cell r="B401" t="str">
            <v>WND-RPZP.01.01.01-32-329/09</v>
          </cell>
        </row>
        <row r="402">
          <cell r="A402" t="str">
            <v>RPZP.01.01.01-32-335/09</v>
          </cell>
          <cell r="B402" t="str">
            <v>WND-RPZP.01.01.01-32-335/09</v>
          </cell>
        </row>
        <row r="403">
          <cell r="A403" t="str">
            <v>RPZP.01.01.01-32-339/09</v>
          </cell>
          <cell r="B403" t="str">
            <v>WND-RPZP.01.01.01-32-339/09</v>
          </cell>
        </row>
        <row r="404">
          <cell r="A404" t="str">
            <v>RPZP.01.01.01-32-341/09</v>
          </cell>
          <cell r="B404" t="str">
            <v>WND-RPZP.01.01.01-32-341/09</v>
          </cell>
        </row>
        <row r="405">
          <cell r="A405" t="str">
            <v>RPZP.01.01.01-32-347/09</v>
          </cell>
          <cell r="B405" t="str">
            <v>WND-RPZP.01.01.01-32-347/09</v>
          </cell>
        </row>
        <row r="406">
          <cell r="A406" t="str">
            <v>RPZP.01.01.01-32-347/10</v>
          </cell>
          <cell r="B406" t="str">
            <v>WND-RPZP.01.01.01-32-347/10</v>
          </cell>
        </row>
        <row r="407">
          <cell r="A407" t="str">
            <v>RPZP.01.01.01-32-349/10</v>
          </cell>
          <cell r="B407" t="str">
            <v>WND-RPZP.01.01.01-32-349/10</v>
          </cell>
        </row>
        <row r="408">
          <cell r="A408" t="str">
            <v>RPZP.01.01.01-32-350/10</v>
          </cell>
          <cell r="B408" t="str">
            <v>WND-RPZP.01.01.01-32-350/10</v>
          </cell>
        </row>
        <row r="409">
          <cell r="A409" t="str">
            <v>RPZP.01.01.01-32-352/09</v>
          </cell>
          <cell r="B409" t="str">
            <v>WND-RPZP.01.01.01-32-352/09</v>
          </cell>
        </row>
        <row r="410">
          <cell r="A410" t="str">
            <v>RPZP.01.01.01-32-354/09</v>
          </cell>
          <cell r="B410" t="str">
            <v>WND-RPZP.01.01.01-32-354/09</v>
          </cell>
        </row>
        <row r="411">
          <cell r="A411" t="str">
            <v>RPZP.01.01.01-32-354/10</v>
          </cell>
          <cell r="B411" t="str">
            <v>WND-RPZP.01.01.01-32-354/10</v>
          </cell>
        </row>
        <row r="412">
          <cell r="A412" t="str">
            <v>RPZP.01.01.01-32-355/09</v>
          </cell>
          <cell r="B412" t="str">
            <v>WND-RPZP.01.01.01-32-355/09</v>
          </cell>
        </row>
        <row r="413">
          <cell r="A413" t="str">
            <v>RPZP.01.01.01-32-356/09</v>
          </cell>
          <cell r="B413" t="str">
            <v>WND-RPZP.01.01.01-32-356/09</v>
          </cell>
        </row>
        <row r="414">
          <cell r="A414" t="str">
            <v>RPZP.01.01.01-32-360/09</v>
          </cell>
          <cell r="B414" t="str">
            <v>WND-RPZP.01.01.01-32-360/09</v>
          </cell>
        </row>
        <row r="415">
          <cell r="A415" t="str">
            <v>RPZP.01.01.01-32-363/09</v>
          </cell>
          <cell r="B415" t="str">
            <v>WND-RPZP.01.01.01-32-363/09</v>
          </cell>
        </row>
        <row r="416">
          <cell r="A416" t="str">
            <v>RPZP.01.01.01-32-364/10</v>
          </cell>
          <cell r="B416" t="str">
            <v>WND-RPZP.01.01.01-32-364/10</v>
          </cell>
        </row>
        <row r="417">
          <cell r="A417" t="str">
            <v>RPZP.01.01.01-32-365/10</v>
          </cell>
          <cell r="B417" t="str">
            <v>WND-RPZP.01.01.01-32-365/10</v>
          </cell>
        </row>
        <row r="418">
          <cell r="A418" t="str">
            <v>RPZP.01.01.01-32-366/09</v>
          </cell>
          <cell r="B418" t="str">
            <v>WND-RPZP.01.01.01-32-366/09</v>
          </cell>
        </row>
        <row r="419">
          <cell r="A419" t="str">
            <v>RPZP.01.01.01-32-367/09</v>
          </cell>
          <cell r="B419" t="str">
            <v>WND-RPZP.01.01.01-32-367/09</v>
          </cell>
        </row>
        <row r="420">
          <cell r="A420" t="str">
            <v>RPZP.01.01.01-32-368/09</v>
          </cell>
          <cell r="B420" t="str">
            <v>WND-RPZP.01.01.01-32-368/09</v>
          </cell>
        </row>
        <row r="421">
          <cell r="A421" t="str">
            <v>RPZP.01.01.01-32-369/09</v>
          </cell>
          <cell r="B421" t="str">
            <v>WND-RPZP.01.01.01-32-369/09</v>
          </cell>
        </row>
        <row r="422">
          <cell r="A422" t="str">
            <v>RPZP.01.01.01-32-378/10</v>
          </cell>
          <cell r="B422" t="str">
            <v>WND-RPZP.01.01.01-32-378/10</v>
          </cell>
        </row>
        <row r="423">
          <cell r="A423" t="str">
            <v>RPZP.01.01.01-32-399/10</v>
          </cell>
          <cell r="B423" t="str">
            <v>WND-RPZP.01.01.01-32-399/10</v>
          </cell>
        </row>
        <row r="424">
          <cell r="A424" t="str">
            <v>RPZP.01.01.01-32-407/10</v>
          </cell>
          <cell r="B424" t="str">
            <v>WND-RPZP.01.01.01-32-407/10</v>
          </cell>
        </row>
        <row r="425">
          <cell r="A425" t="str">
            <v>RPZP.01.01.01-32-410/10</v>
          </cell>
          <cell r="B425" t="str">
            <v>WND-RPZP.01.01.01-32-410/10</v>
          </cell>
        </row>
        <row r="426">
          <cell r="A426" t="str">
            <v>RPZP.01.01.01-32-425/10</v>
          </cell>
          <cell r="B426" t="str">
            <v>WND-RPZP.01.01.01-32-425/10</v>
          </cell>
        </row>
        <row r="427">
          <cell r="A427" t="str">
            <v>RPZP.01.01.01-32-433/10</v>
          </cell>
          <cell r="B427" t="str">
            <v>WND-RPZP.01.01.01-32-433/10</v>
          </cell>
        </row>
        <row r="428">
          <cell r="A428" t="str">
            <v>RPZP.01.01.01-32-436/10</v>
          </cell>
          <cell r="B428" t="str">
            <v>WND-RPZP.01.01.01-32-436/10</v>
          </cell>
        </row>
        <row r="429">
          <cell r="A429" t="str">
            <v>RPZP.01.01.01-32-444/10</v>
          </cell>
          <cell r="B429" t="str">
            <v>WND-RPZP.01.01.01-32-444/10</v>
          </cell>
        </row>
        <row r="430">
          <cell r="A430" t="str">
            <v>RPZP.01.01.01-32-468/10</v>
          </cell>
          <cell r="B430" t="str">
            <v>WND-RPZP.01.01.01-32-468/10</v>
          </cell>
        </row>
        <row r="431">
          <cell r="A431" t="str">
            <v>RPZP.01.01.01-32-469/10</v>
          </cell>
          <cell r="B431" t="str">
            <v>WND-RPZP.01.01.01-32-469/10</v>
          </cell>
        </row>
        <row r="432">
          <cell r="A432" t="str">
            <v>RPZP.01.01.01-32-472/10</v>
          </cell>
          <cell r="B432" t="str">
            <v>WND-RPZP.01.01.01-32-472/10</v>
          </cell>
        </row>
        <row r="433">
          <cell r="A433" t="str">
            <v>RPZP.01.01.01-32-485/10</v>
          </cell>
          <cell r="B433" t="str">
            <v>WND-RPZP.01.01.01-32-485/10</v>
          </cell>
        </row>
        <row r="434">
          <cell r="A434" t="str">
            <v>RPZP.01.01.01-32-486/10</v>
          </cell>
          <cell r="B434" t="str">
            <v>WND-RPZP.01.01.01-32-486/10</v>
          </cell>
        </row>
        <row r="435">
          <cell r="A435" t="str">
            <v>RPZP.01.01.01-32-488/10</v>
          </cell>
          <cell r="B435" t="str">
            <v>WND-RPZP.01.01.01-32-488/10</v>
          </cell>
        </row>
        <row r="436">
          <cell r="A436" t="str">
            <v>RPZP.01.01.01-32-492/10</v>
          </cell>
          <cell r="B436" t="str">
            <v>WND-RPZP.01.01.01-32-492/10</v>
          </cell>
        </row>
        <row r="437">
          <cell r="A437" t="str">
            <v>RPZP.01.01.01-32-496/10</v>
          </cell>
          <cell r="B437" t="str">
            <v>WND-RPZP.01.01.01-32-496/10</v>
          </cell>
        </row>
        <row r="438">
          <cell r="A438" t="str">
            <v>RPZP.01.01.01-32-508/10</v>
          </cell>
          <cell r="B438" t="str">
            <v>WND-RPZP.01.01.01-32-508/10</v>
          </cell>
        </row>
        <row r="439">
          <cell r="A439" t="str">
            <v>RPZP.01.01.01-32-509/10</v>
          </cell>
          <cell r="B439" t="str">
            <v>WND-RPZP.01.01.01-32-509/10</v>
          </cell>
        </row>
        <row r="440">
          <cell r="A440" t="str">
            <v>RPZP.01.01.01-32-512/10</v>
          </cell>
          <cell r="B440" t="str">
            <v>WND-RPZP.01.01.01-32-512/10</v>
          </cell>
        </row>
        <row r="441">
          <cell r="A441" t="str">
            <v>RPZP.01.01.01-32-519/10</v>
          </cell>
          <cell r="B441" t="str">
            <v>WND-RPZP.01.01.01-32-519/10</v>
          </cell>
        </row>
        <row r="442">
          <cell r="A442" t="str">
            <v>RPZP.01.01.01-32-523/10</v>
          </cell>
          <cell r="B442" t="str">
            <v>WND-RPZP.01.01.01-32-523/10</v>
          </cell>
        </row>
        <row r="443">
          <cell r="A443" t="str">
            <v>RPZP.01.01.01-32-541/10</v>
          </cell>
          <cell r="B443" t="str">
            <v>WND-RPZP.01.01.01-32-541/10</v>
          </cell>
        </row>
        <row r="444">
          <cell r="A444" t="str">
            <v>RPZP.01.01.01-32-558/10</v>
          </cell>
          <cell r="B444" t="str">
            <v>WND-RPZP.01.01.01-32-558/10</v>
          </cell>
        </row>
        <row r="445">
          <cell r="A445" t="str">
            <v>RPZP.01.01.01-32-560/10</v>
          </cell>
          <cell r="B445" t="str">
            <v>WND-RPZP.01.01.01-32-560/10</v>
          </cell>
        </row>
        <row r="446">
          <cell r="A446" t="str">
            <v>RPZP.01.01.01-32-561/10</v>
          </cell>
          <cell r="B446" t="str">
            <v>WND-RPZP.01.01.01-32-561/10</v>
          </cell>
        </row>
        <row r="447">
          <cell r="A447" t="str">
            <v>RPZP.01.01.01-32-563/10</v>
          </cell>
          <cell r="B447" t="str">
            <v>WND-RPZP.01.01.01-32-563/10</v>
          </cell>
        </row>
        <row r="448">
          <cell r="A448" t="str">
            <v>RPZP.01.01.02-32-001/09</v>
          </cell>
          <cell r="B448" t="str">
            <v>WND-RPZP.01.01.02-32-001/09</v>
          </cell>
        </row>
        <row r="449">
          <cell r="A449" t="str">
            <v>RPZP.01.01.02-32-003/09</v>
          </cell>
          <cell r="B449" t="str">
            <v>WND-RPZP.01.01.02-32-003/09</v>
          </cell>
        </row>
        <row r="450">
          <cell r="A450" t="str">
            <v>RPZP.01.01.02-32-007/09</v>
          </cell>
          <cell r="B450" t="str">
            <v>WND-RPZP.01.01.02-32-007/09</v>
          </cell>
        </row>
        <row r="451">
          <cell r="A451" t="str">
            <v>RPZP.01.01.02-32-008/10</v>
          </cell>
          <cell r="B451" t="str">
            <v>WND-RPZP.01.01.02-32-008/10</v>
          </cell>
        </row>
        <row r="452">
          <cell r="A452" t="str">
            <v>RPZP.01.01.02-32-009/10</v>
          </cell>
          <cell r="B452" t="str">
            <v>WND-RPZP.01.01.02-32-009/10</v>
          </cell>
        </row>
        <row r="453">
          <cell r="A453" t="str">
            <v>RPZP.01.01.02-32-010/09</v>
          </cell>
          <cell r="B453" t="str">
            <v>WND-RPZP.01.01.02-32-010/09</v>
          </cell>
        </row>
        <row r="454">
          <cell r="A454" t="str">
            <v>RPZP.01.01.02-32-012/09</v>
          </cell>
          <cell r="B454" t="str">
            <v>WND-RPZP.01.01.02-32-012/09</v>
          </cell>
        </row>
        <row r="455">
          <cell r="A455" t="str">
            <v>RPZP.01.01.02-32-013/09</v>
          </cell>
          <cell r="B455" t="str">
            <v>WND-RPZP.01.01.02-32-013/09</v>
          </cell>
        </row>
        <row r="456">
          <cell r="A456" t="str">
            <v>RPZP.01.01.02-32-013/10</v>
          </cell>
          <cell r="B456" t="str">
            <v>WND-RPZP.01.01.02-32-013/10</v>
          </cell>
        </row>
        <row r="457">
          <cell r="A457" t="str">
            <v>RPZP.01.01.02-32-014/09</v>
          </cell>
          <cell r="B457" t="str">
            <v>WND-RPZP.01.01.02-32-014/09</v>
          </cell>
        </row>
        <row r="458">
          <cell r="A458" t="str">
            <v>RPZP.01.01.02-32-015/09</v>
          </cell>
          <cell r="B458" t="str">
            <v>WND-RPZP.01.01.02-32-015/09</v>
          </cell>
        </row>
        <row r="459">
          <cell r="A459" t="str">
            <v>RPZP.01.01.02-32-017/10</v>
          </cell>
          <cell r="B459" t="str">
            <v>WND-RPZP.01.01.02-32-017/10</v>
          </cell>
        </row>
        <row r="460">
          <cell r="A460" t="str">
            <v>RPZP.01.01.02-32-018/09</v>
          </cell>
          <cell r="B460" t="str">
            <v>WND-RPZP.01.01.02-32-018/09</v>
          </cell>
        </row>
        <row r="461">
          <cell r="A461" t="str">
            <v>RPZP.01.01.02-32-019/09</v>
          </cell>
          <cell r="B461" t="str">
            <v>WND-RPZP.01.01.02-32-019/09</v>
          </cell>
        </row>
        <row r="462">
          <cell r="A462" t="str">
            <v>RPZP.01.01.02-32-020/09</v>
          </cell>
          <cell r="B462" t="str">
            <v>WND-RPZP.01.01.02-32-020/09</v>
          </cell>
        </row>
        <row r="463">
          <cell r="A463" t="str">
            <v>RPZP.01.01.02-32-021/09</v>
          </cell>
          <cell r="B463" t="str">
            <v>WND-RPZP.01.01.02-32-021/09</v>
          </cell>
        </row>
        <row r="464">
          <cell r="A464" t="str">
            <v>RPZP.01.01.02-32-021/10</v>
          </cell>
          <cell r="B464" t="str">
            <v>WND-RPZP.01.01.02-32-021/10</v>
          </cell>
        </row>
        <row r="465">
          <cell r="A465" t="str">
            <v>RPZP.01.01.02-32-022/09</v>
          </cell>
          <cell r="B465" t="str">
            <v>WND-RPZP.01.01.02-32-022/09</v>
          </cell>
        </row>
        <row r="466">
          <cell r="A466" t="str">
            <v>RPZP.01.01.02-32-023/09</v>
          </cell>
          <cell r="B466" t="str">
            <v>WND-RPZP.01.01.02-32-023/09</v>
          </cell>
        </row>
        <row r="467">
          <cell r="A467" t="str">
            <v>RPZP.01.01.02-32-023/10</v>
          </cell>
          <cell r="B467" t="str">
            <v>WND-RPZP.01.01.02-32-023/10</v>
          </cell>
        </row>
        <row r="468">
          <cell r="A468" t="str">
            <v>RPZP.01.01.02-32-024/10</v>
          </cell>
          <cell r="B468" t="str">
            <v>WND-RPZP.01.01.02-32-024/10</v>
          </cell>
        </row>
        <row r="469">
          <cell r="A469" t="str">
            <v>RPZP.01.01.02-32-025/09</v>
          </cell>
          <cell r="B469" t="str">
            <v>WND-RPZP.01.01.02-32-025/09</v>
          </cell>
        </row>
        <row r="470">
          <cell r="A470" t="str">
            <v>RPZP.01.01.02-32-026/09</v>
          </cell>
          <cell r="B470" t="str">
            <v>WND-RPZP.01.01.02-32-026/09</v>
          </cell>
        </row>
        <row r="471">
          <cell r="A471" t="str">
            <v>RPZP.01.01.02-32-026/10</v>
          </cell>
          <cell r="B471" t="str">
            <v>WND-RPZP.01.01.02-32-026/10</v>
          </cell>
        </row>
        <row r="472">
          <cell r="A472" t="str">
            <v>RPZP.01.01.02-32-027/09</v>
          </cell>
          <cell r="B472" t="str">
            <v>WND-RPZP.01.01.02-32-027/09</v>
          </cell>
        </row>
        <row r="473">
          <cell r="A473" t="str">
            <v>RPZP.01.01.02-32-028/09</v>
          </cell>
          <cell r="B473" t="str">
            <v>WND-RPZP.01.01.02-32-028/09</v>
          </cell>
        </row>
        <row r="474">
          <cell r="A474" t="str">
            <v>RPZP.01.01.02-32-032/09</v>
          </cell>
          <cell r="B474" t="str">
            <v>WND-RPZP.01.01.02-32-032/09</v>
          </cell>
        </row>
        <row r="475">
          <cell r="A475" t="str">
            <v>RPZP.01.01.02-32-032/10</v>
          </cell>
          <cell r="B475" t="str">
            <v>WND-RPZP.01.01.02-32-032/10</v>
          </cell>
        </row>
        <row r="476">
          <cell r="A476" t="str">
            <v>RPZP.01.01.02-32-033/09</v>
          </cell>
          <cell r="B476" t="str">
            <v>WND-RPZP.01.01.02-32-033/09</v>
          </cell>
        </row>
        <row r="477">
          <cell r="A477" t="str">
            <v>RPZP.01.01.02-32-034/09</v>
          </cell>
          <cell r="B477" t="str">
            <v>WND-RPZP.01.01.02-32-034/09</v>
          </cell>
        </row>
        <row r="478">
          <cell r="A478" t="str">
            <v>RPZP.01.01.02-32-036/10</v>
          </cell>
          <cell r="B478" t="str">
            <v>WND-RPZP.01.01.02-32-036/10</v>
          </cell>
        </row>
        <row r="479">
          <cell r="A479" t="str">
            <v>RPZP.01.01.02-32-037/09</v>
          </cell>
          <cell r="B479" t="str">
            <v>WND-RPZP.01.01.02-32-037/09</v>
          </cell>
        </row>
        <row r="480">
          <cell r="A480" t="str">
            <v>RPZP.01.01.02-32-037/10</v>
          </cell>
          <cell r="B480" t="str">
            <v>WND-RPZP.01.01.02-32-037/10</v>
          </cell>
        </row>
        <row r="481">
          <cell r="A481" t="str">
            <v>RPZP.01.01.02-32-038/10</v>
          </cell>
          <cell r="B481" t="str">
            <v>WND-RPZP.01.01.02-32-038/10</v>
          </cell>
        </row>
        <row r="482">
          <cell r="A482" t="str">
            <v>RPZP.01.01.02-32-040/09</v>
          </cell>
          <cell r="B482" t="str">
            <v>WND-RPZP.01.01.02-32-040/09</v>
          </cell>
        </row>
        <row r="483">
          <cell r="A483" t="str">
            <v>RPZP.01.01.02-32-041/09</v>
          </cell>
          <cell r="B483" t="str">
            <v>WND-RPZP.01.01.02-32-041/09</v>
          </cell>
        </row>
        <row r="484">
          <cell r="A484" t="str">
            <v>RPZP.01.01.02-32-044/09</v>
          </cell>
          <cell r="B484" t="str">
            <v>WND-RPZP.01.01.02-32-044/09</v>
          </cell>
        </row>
        <row r="485">
          <cell r="A485" t="str">
            <v>RPZP.01.01.02-32-044/10</v>
          </cell>
          <cell r="B485" t="str">
            <v>WND-RPZP.01.01.02-32-044/10</v>
          </cell>
        </row>
        <row r="486">
          <cell r="A486" t="str">
            <v>RPZP.01.01.02-32-045/09</v>
          </cell>
          <cell r="B486" t="str">
            <v>WND-RPZP.01.01.02-32-045/09</v>
          </cell>
        </row>
        <row r="487">
          <cell r="A487" t="str">
            <v>RPZP.01.01.02-32-046/09</v>
          </cell>
          <cell r="B487" t="str">
            <v>WND-RPZP.01.01.02-32-046/09</v>
          </cell>
        </row>
        <row r="488">
          <cell r="A488" t="str">
            <v>RPZP.01.01.02-32-047/09</v>
          </cell>
          <cell r="B488" t="str">
            <v>WND-RPZP.01.01.02-32-047/09</v>
          </cell>
        </row>
        <row r="489">
          <cell r="A489" t="str">
            <v>RPZP.01.01.02-32-050/09</v>
          </cell>
          <cell r="B489" t="str">
            <v>WND-RPZP.01.01.02-32-050/09</v>
          </cell>
        </row>
        <row r="490">
          <cell r="A490" t="str">
            <v>RPZP.01.01.02-32-050/10</v>
          </cell>
          <cell r="B490" t="str">
            <v>WND-RPZP.01.01.02-32-050/10</v>
          </cell>
        </row>
        <row r="491">
          <cell r="A491" t="str">
            <v>RPZP.01.01.02-32-051/09</v>
          </cell>
          <cell r="B491" t="str">
            <v>WND-RPZP.01.01.02-32-051/09</v>
          </cell>
        </row>
        <row r="492">
          <cell r="A492" t="str">
            <v>RPZP.01.01.02-32-052/09</v>
          </cell>
          <cell r="B492" t="str">
            <v>WND-RPZP.01.01.02-32-052/09</v>
          </cell>
        </row>
        <row r="493">
          <cell r="A493" t="str">
            <v>RPZP.01.01.02-32-052/10</v>
          </cell>
          <cell r="B493" t="str">
            <v>WND-RPZP.01.01.02-32-052/10</v>
          </cell>
        </row>
        <row r="494">
          <cell r="A494" t="str">
            <v>RPZP.01.01.02-32-053/09</v>
          </cell>
          <cell r="B494" t="str">
            <v>WND-RPZP.01.01.02-32-053/09</v>
          </cell>
        </row>
        <row r="495">
          <cell r="A495" t="str">
            <v>RPZP.01.01.02-32-054/09</v>
          </cell>
          <cell r="B495" t="str">
            <v>WND-RPZP.01.01.02-32-054/09</v>
          </cell>
        </row>
        <row r="496">
          <cell r="A496" t="str">
            <v>RPZP.01.01.02-32-057/09</v>
          </cell>
          <cell r="B496" t="str">
            <v>WND-RPZP.01.01.02-32-057/09</v>
          </cell>
        </row>
        <row r="497">
          <cell r="A497" t="str">
            <v>RPZP.01.01.02-32-058/10</v>
          </cell>
          <cell r="B497" t="str">
            <v>WND-RPZP.01.01.02-32-058/10</v>
          </cell>
        </row>
        <row r="498">
          <cell r="A498" t="str">
            <v>RPZP.01.01.02-32-059/09</v>
          </cell>
          <cell r="B498" t="str">
            <v>WND-RPZP.01.01.02-32-059/09</v>
          </cell>
        </row>
        <row r="499">
          <cell r="A499" t="str">
            <v>RPZP.01.01.02-32-061/09</v>
          </cell>
          <cell r="B499" t="str">
            <v>WND-RPZP.01.01.02-32-061/09</v>
          </cell>
        </row>
        <row r="500">
          <cell r="A500" t="str">
            <v>RPZP.01.01.02-32-062/09</v>
          </cell>
          <cell r="B500" t="str">
            <v>WND-RPZP.01.01.02-32-062/09</v>
          </cell>
        </row>
        <row r="501">
          <cell r="A501" t="str">
            <v>RPZP.01.01.02-32-063/09</v>
          </cell>
          <cell r="B501" t="str">
            <v>WND-RPZP.01.01.02-32-063/09</v>
          </cell>
        </row>
        <row r="502">
          <cell r="A502" t="str">
            <v>RPZP.01.01.02-32-063/10</v>
          </cell>
          <cell r="B502" t="str">
            <v>WND-RPZP.01.01.02-32-063/10</v>
          </cell>
        </row>
        <row r="503">
          <cell r="A503" t="str">
            <v>RPZP.01.01.02-32-064/10</v>
          </cell>
          <cell r="B503" t="str">
            <v>WND-RPZP.01.01.02-32-064/10</v>
          </cell>
        </row>
        <row r="504">
          <cell r="A504" t="str">
            <v>RPZP.01.01.02-32-068/09</v>
          </cell>
          <cell r="B504" t="str">
            <v>WND-RPZP.01.01.02-32-068/09</v>
          </cell>
        </row>
        <row r="505">
          <cell r="A505" t="str">
            <v>RPZP.01.01.02-32-069/09</v>
          </cell>
          <cell r="B505" t="str">
            <v>WND-RPZP.01.01.02-32-069/09</v>
          </cell>
        </row>
        <row r="506">
          <cell r="A506" t="str">
            <v>RPZP.01.01.02-32-070/09</v>
          </cell>
          <cell r="B506" t="str">
            <v>WND-RPZP.01.01.02-32-070/09</v>
          </cell>
        </row>
        <row r="507">
          <cell r="A507" t="str">
            <v>RPZP.01.01.02-32-074/09</v>
          </cell>
          <cell r="B507" t="str">
            <v>WND-RPZP.01.01.02-32-074/09</v>
          </cell>
        </row>
        <row r="508">
          <cell r="A508" t="str">
            <v>RPZP.01.01.02-32-076/09</v>
          </cell>
          <cell r="B508" t="str">
            <v>WND-RPZP.01.01.02-32-076/09</v>
          </cell>
        </row>
        <row r="509">
          <cell r="A509" t="str">
            <v>RPZP.01.01.02-32-077/09</v>
          </cell>
          <cell r="B509" t="str">
            <v>WND-RPZP.01.01.02-32-077/09</v>
          </cell>
        </row>
        <row r="510">
          <cell r="A510" t="str">
            <v>RPZP.01.01.02-32-078/09</v>
          </cell>
          <cell r="B510" t="str">
            <v>WND-RPZP.01.01.02-32-078/09</v>
          </cell>
        </row>
        <row r="511">
          <cell r="A511" t="str">
            <v>RPZP.01.01.02-32-081/09</v>
          </cell>
          <cell r="B511" t="str">
            <v>WND-RPZP.01.01.02-32-081/09</v>
          </cell>
        </row>
        <row r="512">
          <cell r="A512" t="str">
            <v>RPZP.01.01.02-32-081/10</v>
          </cell>
          <cell r="B512" t="str">
            <v>WND-RPZP.01.01.02-32-081/10</v>
          </cell>
        </row>
        <row r="513">
          <cell r="A513" t="str">
            <v>RPZP.01.01.02-32-082/09</v>
          </cell>
          <cell r="B513" t="str">
            <v>WND-RPZP.01.01.02-32-082/09</v>
          </cell>
        </row>
        <row r="514">
          <cell r="A514" t="str">
            <v>RPZP.01.01.02-32-083/09</v>
          </cell>
          <cell r="B514" t="str">
            <v>WND-RPZP.01.01.02-32-083/09</v>
          </cell>
        </row>
        <row r="515">
          <cell r="A515" t="str">
            <v>RPZP.01.01.02-32-084/09</v>
          </cell>
          <cell r="B515" t="str">
            <v>WND-RPZP.01.01.02-32-084/09</v>
          </cell>
        </row>
        <row r="516">
          <cell r="A516" t="str">
            <v>RPZP.01.01.02-32-086/09</v>
          </cell>
          <cell r="B516" t="str">
            <v>WND-RPZP.01.01.02-32-086/09</v>
          </cell>
        </row>
        <row r="517">
          <cell r="A517" t="str">
            <v>RPZP.01.01.02-32-088/10</v>
          </cell>
          <cell r="B517" t="str">
            <v>WND-RPZP.01.01.02-32-088/10</v>
          </cell>
        </row>
        <row r="518">
          <cell r="A518" t="str">
            <v>RPZP.01.01.02-32-090/10</v>
          </cell>
          <cell r="B518" t="str">
            <v>WND-RPZP.01.01.02-32-090/10</v>
          </cell>
        </row>
        <row r="519">
          <cell r="A519" t="str">
            <v>RPZP.01.01.02-32-093/10</v>
          </cell>
          <cell r="B519" t="str">
            <v>WND-RPZP.01.01.02-32-093/10</v>
          </cell>
        </row>
        <row r="520">
          <cell r="A520" t="str">
            <v>RPZP.01.01.02-32-095/09</v>
          </cell>
          <cell r="B520" t="str">
            <v>WND-RPZP.01.01.02-32-095/09</v>
          </cell>
        </row>
        <row r="521">
          <cell r="A521" t="str">
            <v>RPZP.01.01.02-32-096/09</v>
          </cell>
          <cell r="B521" t="str">
            <v>WND-RPZP.01.01.02-32-096/09</v>
          </cell>
        </row>
        <row r="522">
          <cell r="A522" t="str">
            <v>RPZP.01.01.02-32-097/09</v>
          </cell>
          <cell r="B522" t="str">
            <v>WND-RPZP.01.01.02-32-097/09</v>
          </cell>
        </row>
        <row r="523">
          <cell r="A523" t="str">
            <v>RPZP.01.01.02-32-098/09</v>
          </cell>
          <cell r="B523" t="str">
            <v>WND-RPZP.01.01.02-32-098/09</v>
          </cell>
        </row>
        <row r="524">
          <cell r="A524" t="str">
            <v>RPZP.01.01.02-32-099/10</v>
          </cell>
          <cell r="B524" t="str">
            <v>WND-RPZP.01.01.02-32-099/10</v>
          </cell>
        </row>
        <row r="525">
          <cell r="A525" t="str">
            <v>RPZP.01.01.02-32-100/10</v>
          </cell>
          <cell r="B525" t="str">
            <v>WND-RPZP.01.01.02-32-100/10</v>
          </cell>
        </row>
        <row r="526">
          <cell r="A526" t="str">
            <v>RPZP.01.01.02-32-101/10</v>
          </cell>
          <cell r="B526" t="str">
            <v>WND-RPZP.01.01.02-32-101/10</v>
          </cell>
        </row>
        <row r="527">
          <cell r="A527" t="str">
            <v>RPZP.01.01.02-32-102/09</v>
          </cell>
          <cell r="B527" t="str">
            <v>WND-RPZP.01.01.02-32-102/09</v>
          </cell>
        </row>
        <row r="528">
          <cell r="A528" t="str">
            <v>RPZP.01.01.02-32-104/10</v>
          </cell>
          <cell r="B528" t="str">
            <v>WND-RPZP.01.01.02-32-104/10</v>
          </cell>
        </row>
        <row r="529">
          <cell r="A529" t="str">
            <v>RPZP.01.01.02-32-105/09</v>
          </cell>
          <cell r="B529" t="str">
            <v>WND-RPZP.01.01.02-32-105/09</v>
          </cell>
        </row>
        <row r="530">
          <cell r="A530" t="str">
            <v>RPZP.01.01.02-32-105/10</v>
          </cell>
          <cell r="B530" t="str">
            <v>WND-RPZP.01.01.02-32-105/10</v>
          </cell>
        </row>
        <row r="531">
          <cell r="A531" t="str">
            <v>RPZP.01.01.02-32-106/09</v>
          </cell>
          <cell r="B531" t="str">
            <v>WND-RPZP.01.01.02-32-106/09</v>
          </cell>
        </row>
        <row r="532">
          <cell r="A532" t="str">
            <v>RPZP.01.01.02-32-108/09</v>
          </cell>
          <cell r="B532" t="str">
            <v>WND-RPZP.01.01.02-32-108/09</v>
          </cell>
        </row>
        <row r="533">
          <cell r="A533" t="str">
            <v>RPZP.01.01.02-32-109/10</v>
          </cell>
          <cell r="B533" t="str">
            <v>WND-RPZP.01.01.02-32-109/10</v>
          </cell>
        </row>
        <row r="534">
          <cell r="A534" t="str">
            <v>RPZP.01.01.02-32-011/09</v>
          </cell>
          <cell r="B534" t="str">
            <v>WND-RPZP.01.01.02-32-11/09</v>
          </cell>
        </row>
        <row r="535">
          <cell r="A535" t="str">
            <v>RPZP.01.01.02-32-110/10</v>
          </cell>
          <cell r="B535" t="str">
            <v>WND-RPZP.01.01.02-32-110/10</v>
          </cell>
        </row>
        <row r="536">
          <cell r="A536" t="str">
            <v>RPZP.01.01.02-32-112/09</v>
          </cell>
          <cell r="B536" t="str">
            <v>WND-RPZP.01.01.02-32-112/09</v>
          </cell>
        </row>
        <row r="537">
          <cell r="A537" t="str">
            <v>RPZP.01.01.02-32-112/10</v>
          </cell>
          <cell r="B537" t="str">
            <v>WND-RPZP.01.01.02-32-112/10</v>
          </cell>
        </row>
        <row r="538">
          <cell r="A538" t="str">
            <v>RPZP.01.01.02-32-116/09</v>
          </cell>
          <cell r="B538" t="str">
            <v>WND-RPZP.01.01.02-32-116/09</v>
          </cell>
        </row>
        <row r="539">
          <cell r="A539" t="str">
            <v>RPZP.01.01.02-32-120/10</v>
          </cell>
          <cell r="B539" t="str">
            <v>WND-RPZP.01.01.02-32-120/10</v>
          </cell>
        </row>
        <row r="540">
          <cell r="A540" t="str">
            <v>RPZP.01.01.02-32-121/10</v>
          </cell>
          <cell r="B540" t="str">
            <v>WND-RPZP.01.01.02-32-121/10</v>
          </cell>
        </row>
        <row r="541">
          <cell r="A541" t="str">
            <v>RPZP.01.01.02-32-122/09</v>
          </cell>
          <cell r="B541" t="str">
            <v>WND-RPZP.01.01.02-32-122/09</v>
          </cell>
        </row>
        <row r="542">
          <cell r="A542" t="str">
            <v>RPZP.01.01.02-32-123/09</v>
          </cell>
          <cell r="B542" t="str">
            <v>WND-RPZP.01.01.02-32-123/09</v>
          </cell>
        </row>
        <row r="543">
          <cell r="A543" t="str">
            <v>RPZP.01.01.02-32-124/09</v>
          </cell>
          <cell r="B543" t="str">
            <v>WND-RPZP.01.01.02-32-124/09</v>
          </cell>
        </row>
        <row r="544">
          <cell r="A544" t="str">
            <v>RPZP.01.01.02-32-125/10</v>
          </cell>
          <cell r="B544" t="str">
            <v>WND-RPZP.01.01.02-32-125/10</v>
          </cell>
        </row>
        <row r="545">
          <cell r="A545" t="str">
            <v>RPZP.01.01.02-32-126/09</v>
          </cell>
          <cell r="B545" t="str">
            <v>WND-RPZP.01.01.02-32-126/09</v>
          </cell>
        </row>
        <row r="546">
          <cell r="A546" t="str">
            <v>RPZP.01.01.02-32-127/10</v>
          </cell>
          <cell r="B546" t="str">
            <v>WND-RPZP.01.01.02-32-127/10</v>
          </cell>
        </row>
        <row r="547">
          <cell r="A547" t="str">
            <v>RPZP.01.01.02-32-128/09</v>
          </cell>
          <cell r="B547" t="str">
            <v>WND-RPZP.01.01.02-32-128/09</v>
          </cell>
        </row>
        <row r="548">
          <cell r="A548" t="str">
            <v>RPZP.01.01.02-32-128/10</v>
          </cell>
          <cell r="B548" t="str">
            <v>WND-RPZP.01.01.02-32-128/10</v>
          </cell>
        </row>
        <row r="549">
          <cell r="A549" t="str">
            <v>RPZP.01.01.02-32-129/09</v>
          </cell>
          <cell r="B549" t="str">
            <v>WND-RPZP.01.01.02-32-129/09</v>
          </cell>
        </row>
        <row r="550">
          <cell r="A550" t="str">
            <v>RPZP.01.01.02-32-129/10</v>
          </cell>
          <cell r="B550" t="str">
            <v>WND-RPZP.01.01.02-32-129/10</v>
          </cell>
        </row>
        <row r="551">
          <cell r="A551" t="str">
            <v>RPZP.01.01.02-32-131/09</v>
          </cell>
          <cell r="B551" t="str">
            <v>WND-RPZP.01.01.02-32-131/09</v>
          </cell>
        </row>
        <row r="552">
          <cell r="A552" t="str">
            <v>RPZP.01.01.02-32-132/09</v>
          </cell>
          <cell r="B552" t="str">
            <v>WND-RPZP.01.01.02-32-132/09</v>
          </cell>
        </row>
        <row r="553">
          <cell r="A553" t="str">
            <v>RPZP.01.01.02-32-135/09</v>
          </cell>
          <cell r="B553" t="str">
            <v>WND-RPZP.01.01.02-32-135/09</v>
          </cell>
        </row>
        <row r="554">
          <cell r="A554" t="str">
            <v>RPZP.01.01.02-32-136/09</v>
          </cell>
          <cell r="B554" t="str">
            <v>WND-RPZP.01.01.02-32-136/09</v>
          </cell>
        </row>
        <row r="555">
          <cell r="A555" t="str">
            <v>RPZP.01.01.02-32-136/10</v>
          </cell>
          <cell r="B555" t="str">
            <v>WND-RPZP.01.01.02-32-136/10</v>
          </cell>
        </row>
        <row r="556">
          <cell r="A556" t="str">
            <v>RPZP.01.01.02-32-137/09</v>
          </cell>
          <cell r="B556" t="str">
            <v>WND-RPZP.01.01.02-32-137/09</v>
          </cell>
        </row>
        <row r="557">
          <cell r="A557" t="str">
            <v>RPZP.01.01.02-32-137/10</v>
          </cell>
          <cell r="B557" t="str">
            <v>WND-RPZP.01.01.02-32-137/10</v>
          </cell>
        </row>
        <row r="558">
          <cell r="A558" t="str">
            <v>RPZP.01.01.02-32-138/10</v>
          </cell>
          <cell r="B558" t="str">
            <v>WND-RPZP.01.01.02-32-138/10</v>
          </cell>
        </row>
        <row r="559">
          <cell r="A559" t="str">
            <v>RPZP.01.01.02-32-145/09</v>
          </cell>
          <cell r="B559" t="str">
            <v>WND-RPZP.01.01.02-32-145/09</v>
          </cell>
        </row>
        <row r="560">
          <cell r="A560" t="str">
            <v>RPZP.01.01.02-32-145/10</v>
          </cell>
          <cell r="B560" t="str">
            <v>WND-RPZP.01.01.02-32-145/10</v>
          </cell>
        </row>
        <row r="561">
          <cell r="A561" t="str">
            <v>RPZP.01.01.02-32-146/10</v>
          </cell>
          <cell r="B561" t="str">
            <v>WND-RPZP.01.01.02-32-146/10</v>
          </cell>
        </row>
        <row r="562">
          <cell r="A562" t="str">
            <v>RPZP.01.01.02-32-147/09</v>
          </cell>
          <cell r="B562" t="str">
            <v>WND-RPZP.01.01.02-32-147/09</v>
          </cell>
        </row>
        <row r="563">
          <cell r="A563" t="str">
            <v>RPZP.01.01.02-32-148/10</v>
          </cell>
          <cell r="B563" t="str">
            <v>WND-RPZP.01.01.02-32-148/10</v>
          </cell>
        </row>
        <row r="564">
          <cell r="A564" t="str">
            <v>RPZP.01.01.02-32-150/09</v>
          </cell>
          <cell r="B564" t="str">
            <v>WND-RPZP.01.01.02-32-150/09</v>
          </cell>
        </row>
        <row r="565">
          <cell r="A565" t="str">
            <v>RPZP.01.01.02-32-151/10</v>
          </cell>
          <cell r="B565" t="str">
            <v>WND-RPZP.01.01.02-32-151/10</v>
          </cell>
        </row>
        <row r="566">
          <cell r="A566" t="str">
            <v>RPZP.01.01.02-32-155/09</v>
          </cell>
          <cell r="B566" t="str">
            <v>WND-RPZP.01.01.02-32-155/09</v>
          </cell>
        </row>
        <row r="567">
          <cell r="A567" t="str">
            <v>RPZP.01.01.02-32-155/10</v>
          </cell>
          <cell r="B567" t="str">
            <v>WND-RPZP.01.01.02-32-155/10</v>
          </cell>
        </row>
        <row r="568">
          <cell r="A568" t="str">
            <v>RPZP.01.01.02-32-158/09</v>
          </cell>
          <cell r="B568" t="str">
            <v>WND-RPZP.01.01.02-32-158/09</v>
          </cell>
        </row>
        <row r="569">
          <cell r="A569" t="str">
            <v>RPZP.01.01.02-32-159/09</v>
          </cell>
          <cell r="B569" t="str">
            <v>WND-RPZP.01.01.02-32-159/09</v>
          </cell>
        </row>
        <row r="570">
          <cell r="A570" t="str">
            <v>RPZP.01.01.02-32-160/09</v>
          </cell>
          <cell r="B570" t="str">
            <v>WND-RPZP.01.01.02-32-160/09</v>
          </cell>
        </row>
        <row r="571">
          <cell r="A571" t="str">
            <v>RPZP.01.01.02-32-163/09</v>
          </cell>
          <cell r="B571" t="str">
            <v>WND-RPZP.01.01.02-32-163/09</v>
          </cell>
        </row>
        <row r="572">
          <cell r="A572" t="str">
            <v>RPZP.01.01.02-32-164/09</v>
          </cell>
          <cell r="B572" t="str">
            <v>WND-RPZP.01.01.02-32-164/09</v>
          </cell>
        </row>
        <row r="573">
          <cell r="A573" t="str">
            <v>RPZP.01.01.02-32-164/10</v>
          </cell>
          <cell r="B573" t="str">
            <v>WND-RPZP.01.01.02-32-164/10</v>
          </cell>
        </row>
        <row r="574">
          <cell r="A574" t="str">
            <v>RPZP.01.01.02-32-165/10</v>
          </cell>
          <cell r="B574" t="str">
            <v>WND-RPZP.01.01.02-32-165/10</v>
          </cell>
        </row>
        <row r="575">
          <cell r="A575" t="str">
            <v>RPZP.01.01.02-32-166/09</v>
          </cell>
          <cell r="B575" t="str">
            <v>WND-RPZP.01.01.02-32-166/09</v>
          </cell>
        </row>
        <row r="576">
          <cell r="A576" t="str">
            <v>RPZP.01.01.02-32-167/09</v>
          </cell>
          <cell r="B576" t="str">
            <v>WND-RPZP.01.01.02-32-167/09</v>
          </cell>
        </row>
        <row r="577">
          <cell r="A577" t="str">
            <v>RPZP.01.01.02-32-167/10</v>
          </cell>
          <cell r="B577" t="str">
            <v>WND-RPZP.01.01.02-32-167/10</v>
          </cell>
        </row>
        <row r="578">
          <cell r="A578" t="str">
            <v>RPZP.01.01.02-32-169/09</v>
          </cell>
          <cell r="B578" t="str">
            <v>WND-RPZP.01.01.02-32-169/09</v>
          </cell>
        </row>
        <row r="579">
          <cell r="A579" t="str">
            <v>RPZP.01.01.02-32-170/09</v>
          </cell>
          <cell r="B579" t="str">
            <v>WND-RPZP.01.01.02-32-170/09</v>
          </cell>
        </row>
        <row r="580">
          <cell r="A580" t="str">
            <v>RPZP.01.01.02-32-173/09</v>
          </cell>
          <cell r="B580" t="str">
            <v>WND-RPZP.01.01.02-32-173/09</v>
          </cell>
        </row>
        <row r="581">
          <cell r="A581" t="str">
            <v>RPZP.01.01.02-32-176/09</v>
          </cell>
          <cell r="B581" t="str">
            <v>WND-RPZP.01.01.02-32-176/09</v>
          </cell>
        </row>
        <row r="582">
          <cell r="A582" t="str">
            <v>RPZP.01.01.02-32-176/10</v>
          </cell>
          <cell r="B582" t="str">
            <v>WND-RPZP.01.01.02-32-176/10</v>
          </cell>
        </row>
        <row r="583">
          <cell r="A583" t="str">
            <v>RPZP.01.01.02-32-177/10</v>
          </cell>
          <cell r="B583" t="str">
            <v>WND-RPZP.01.01.02-32-177/10</v>
          </cell>
        </row>
        <row r="584">
          <cell r="A584" t="str">
            <v>RPZP.01.01.02-32-178/09</v>
          </cell>
          <cell r="B584" t="str">
            <v>WND-RPZP.01.01.02-32-178/09</v>
          </cell>
        </row>
        <row r="585">
          <cell r="A585" t="str">
            <v>RPZP.01.01.02-32-184/09</v>
          </cell>
          <cell r="B585" t="str">
            <v>WND-RPZP.01.01.02-32-184/09</v>
          </cell>
        </row>
        <row r="586">
          <cell r="A586" t="str">
            <v>RPZP.01.01.02-32-185/09</v>
          </cell>
          <cell r="B586" t="str">
            <v>WND-RPZP.01.01.02-32-185/09</v>
          </cell>
        </row>
        <row r="587">
          <cell r="A587" t="str">
            <v>RPZP.01.01.02-32-187/09</v>
          </cell>
          <cell r="B587" t="str">
            <v>WND-RPZP.01.01.02-32-187/09</v>
          </cell>
        </row>
        <row r="588">
          <cell r="A588" t="str">
            <v>RPZP.01.01.02-32-188/09</v>
          </cell>
          <cell r="B588" t="str">
            <v>WND-RPZP.01.01.02-32-188/09</v>
          </cell>
        </row>
        <row r="589">
          <cell r="A589" t="str">
            <v>RPZP.01.01.02-32-189/10</v>
          </cell>
          <cell r="B589" t="str">
            <v>WND-RPZP.01.01.02-32-189/10</v>
          </cell>
        </row>
        <row r="590">
          <cell r="A590" t="str">
            <v>RPZP.01.01.02-32-190/09</v>
          </cell>
          <cell r="B590" t="str">
            <v>WND-RPZP.01.01.02-32-190/09</v>
          </cell>
        </row>
        <row r="591">
          <cell r="A591" t="str">
            <v>RPZP.01.01.02-32-191/09</v>
          </cell>
          <cell r="B591" t="str">
            <v>WND-RPZP.01.01.02-32-191/09</v>
          </cell>
        </row>
        <row r="592">
          <cell r="A592" t="str">
            <v>RPZP.01.01.02-32-194/09</v>
          </cell>
          <cell r="B592" t="str">
            <v>WND-RPZP.01.01.02-32-194/09</v>
          </cell>
        </row>
        <row r="593">
          <cell r="A593" t="str">
            <v>RPZP.01.01.02-32-194/10</v>
          </cell>
          <cell r="B593" t="str">
            <v>WND-RPZP.01.01.02-32-194/10</v>
          </cell>
        </row>
        <row r="594">
          <cell r="A594" t="str">
            <v>RPZP.01.01.02-32-197/09</v>
          </cell>
          <cell r="B594" t="str">
            <v>WND-RPZP.01.01.02-32-197/09</v>
          </cell>
        </row>
        <row r="595">
          <cell r="A595" t="str">
            <v>RPZP.01.01.02-32-198/09</v>
          </cell>
          <cell r="B595" t="str">
            <v>WND-RPZP.01.01.02-32-198/09</v>
          </cell>
        </row>
        <row r="596">
          <cell r="A596" t="str">
            <v>RPZP.01.01.02-32-199/09</v>
          </cell>
          <cell r="B596" t="str">
            <v>WND-RPZP.01.01.02-32-199/09</v>
          </cell>
        </row>
        <row r="597">
          <cell r="A597" t="str">
            <v>RPZP.01.01.02-32-200/09</v>
          </cell>
          <cell r="B597" t="str">
            <v>WND-RPZP.01.01.02-32-200/09</v>
          </cell>
        </row>
        <row r="598">
          <cell r="A598" t="str">
            <v>RPZP.01.01.02-32-203/09</v>
          </cell>
          <cell r="B598" t="str">
            <v>WND-RPZP.01.01.02-32-203/09</v>
          </cell>
        </row>
        <row r="599">
          <cell r="A599" t="str">
            <v>RPZP.01.01.02-32-204/09</v>
          </cell>
          <cell r="B599" t="str">
            <v>WND-RPZP.01.01.02-32-204/09</v>
          </cell>
        </row>
        <row r="600">
          <cell r="A600" t="str">
            <v>RPZP.01.01.02-32-207/09</v>
          </cell>
          <cell r="B600" t="str">
            <v>WND-RPZP.01.01.02-32-207/09</v>
          </cell>
        </row>
        <row r="601">
          <cell r="A601" t="str">
            <v>RPZP.01.01.02-32-208/09</v>
          </cell>
          <cell r="B601" t="str">
            <v>WND-RPZP.01.01.02-32-208/09</v>
          </cell>
        </row>
        <row r="602">
          <cell r="A602" t="str">
            <v>RPZP.01.01.02-32-210/09</v>
          </cell>
          <cell r="B602" t="str">
            <v>WND-RPZP.01.01.02-32-210/09</v>
          </cell>
        </row>
        <row r="603">
          <cell r="A603" t="str">
            <v>RPZP.01.01.02-32-211/09</v>
          </cell>
          <cell r="B603" t="str">
            <v>WND-RPZP.01.01.02-32-211/09</v>
          </cell>
        </row>
        <row r="604">
          <cell r="A604" t="str">
            <v>RPZP.01.01.02-32-211/10</v>
          </cell>
          <cell r="B604" t="str">
            <v>WND-RPZP.01.01.02-32-211/10</v>
          </cell>
        </row>
        <row r="605">
          <cell r="A605" t="str">
            <v>RPZP.01.01.02-32-213/09</v>
          </cell>
          <cell r="B605" t="str">
            <v>WND-RPZP.01.01.02-32-213/09</v>
          </cell>
        </row>
        <row r="606">
          <cell r="A606" t="str">
            <v>RPZP.01.01.02-32-219/09</v>
          </cell>
          <cell r="B606" t="str">
            <v>WND-RPZP.01.01.02-32-219/09</v>
          </cell>
        </row>
        <row r="607">
          <cell r="A607" t="str">
            <v>RPZP.01.01.02-32-220/10</v>
          </cell>
          <cell r="B607" t="str">
            <v>WND-RPZP.01.01.02-32-220/10</v>
          </cell>
        </row>
        <row r="608">
          <cell r="A608" t="str">
            <v>RPZP.01.01.02-32-221/09</v>
          </cell>
          <cell r="B608" t="str">
            <v>WND-RPZP.01.01.02-32-221/09</v>
          </cell>
        </row>
        <row r="609">
          <cell r="A609" t="str">
            <v>RPZP.01.01.02-32-223/09</v>
          </cell>
          <cell r="B609" t="str">
            <v>WND-RPZP.01.01.02-32-223/09</v>
          </cell>
        </row>
        <row r="610">
          <cell r="A610" t="str">
            <v>RPZP.01.01.02-32-224/09</v>
          </cell>
          <cell r="B610" t="str">
            <v>WND-RPZP.01.01.02-32-224/09</v>
          </cell>
        </row>
        <row r="611">
          <cell r="A611" t="str">
            <v>RPZP.01.01.02-32-225/09</v>
          </cell>
          <cell r="B611" t="str">
            <v>WND-RPZP.01.01.02-32-225/09</v>
          </cell>
        </row>
        <row r="612">
          <cell r="A612" t="str">
            <v>RPZP.01.01.02-32-226/09</v>
          </cell>
          <cell r="B612" t="str">
            <v>WND-RPZP.01.01.02-32-226/09</v>
          </cell>
        </row>
        <row r="613">
          <cell r="A613" t="str">
            <v>RPZP.01.01.02-32-227/10</v>
          </cell>
          <cell r="B613" t="str">
            <v>WND-RPZP.01.01.02-32-227/10</v>
          </cell>
        </row>
        <row r="614">
          <cell r="A614" t="str">
            <v>RPZP.01.01.02-32-228/09</v>
          </cell>
          <cell r="B614" t="str">
            <v>WND-RPZP.01.01.02-32-228/09</v>
          </cell>
        </row>
        <row r="615">
          <cell r="A615" t="str">
            <v>RPZP.01.01.02-32-230/09</v>
          </cell>
          <cell r="B615" t="str">
            <v>WND-RPZP.01.01.02-32-230/09</v>
          </cell>
        </row>
        <row r="616">
          <cell r="A616" t="str">
            <v>RPZP.01.01.02-32-231/09</v>
          </cell>
          <cell r="B616" t="str">
            <v>WND-RPZP.01.01.02-32-231/09</v>
          </cell>
        </row>
        <row r="617">
          <cell r="A617" t="str">
            <v>RPZP.01.01.02-32-231/10</v>
          </cell>
          <cell r="B617" t="str">
            <v>WND-RPZP.01.01.02-32-231/10</v>
          </cell>
        </row>
        <row r="618">
          <cell r="A618" t="str">
            <v>RPZP.01.01.02-32-237/10</v>
          </cell>
          <cell r="B618" t="str">
            <v>WND-RPZP.01.01.02-32-237/10</v>
          </cell>
        </row>
        <row r="619">
          <cell r="A619" t="str">
            <v>RPZP.01.01.02-32-253/10</v>
          </cell>
          <cell r="B619" t="str">
            <v>WND-RPZP.01.01.02-32-253/10</v>
          </cell>
        </row>
        <row r="620">
          <cell r="A620" t="str">
            <v>RPZP.01.01.02-32-257/10</v>
          </cell>
          <cell r="B620" t="str">
            <v>WND-RPZP.01.01.02-32-257/10</v>
          </cell>
        </row>
        <row r="621">
          <cell r="A621" t="str">
            <v>RPZP.01.01.02-32-258/10</v>
          </cell>
          <cell r="B621" t="str">
            <v>WND-RPZP.01.01.02-32-258/10</v>
          </cell>
        </row>
        <row r="622">
          <cell r="A622" t="str">
            <v>RPZP.01.01.02-32-261/10</v>
          </cell>
          <cell r="B622" t="str">
            <v>WND-RPZP.01.01.02-32-261/10</v>
          </cell>
        </row>
        <row r="623">
          <cell r="A623" t="str">
            <v>RPZP.01.01.03-32-001/09</v>
          </cell>
          <cell r="B623" t="str">
            <v>WND-RPZP.01.01.03-32-001/09</v>
          </cell>
        </row>
        <row r="624">
          <cell r="A624" t="str">
            <v>RPZP.01.01.03-32-001/12</v>
          </cell>
          <cell r="B624" t="str">
            <v>WND-RPZP.01.01.03-32-001/12</v>
          </cell>
        </row>
        <row r="625">
          <cell r="A625" t="str">
            <v>RPZP.01.01.03-32-002/09</v>
          </cell>
          <cell r="B625" t="str">
            <v>WND-RPZP.01.01.03-32-002/09</v>
          </cell>
        </row>
        <row r="626">
          <cell r="A626" t="str">
            <v>RPZP.01.01.03-32-003/10</v>
          </cell>
          <cell r="B626" t="str">
            <v>WND-RPZP.01.01.03-32-003/10</v>
          </cell>
        </row>
        <row r="627">
          <cell r="A627" t="str">
            <v>RPZP.01.01.03-32-003/12</v>
          </cell>
          <cell r="B627" t="str">
            <v>WND-RPZP.01.01.03-32-003/12</v>
          </cell>
        </row>
        <row r="628">
          <cell r="A628" t="str">
            <v>RPZP.01.01.03-32-004/10</v>
          </cell>
          <cell r="B628" t="str">
            <v>WND-RPZP.01.01.03-32-004/10</v>
          </cell>
        </row>
        <row r="629">
          <cell r="A629" t="str">
            <v>RPZP.01.01.03-32-004/12</v>
          </cell>
          <cell r="B629" t="str">
            <v>WND-RPZP.01.01.03-32-004/12</v>
          </cell>
        </row>
        <row r="630">
          <cell r="A630" t="str">
            <v>RPZP.01.01.03-32-005/12</v>
          </cell>
          <cell r="B630" t="str">
            <v>WND-RPZP.01.01.03-32-005/12</v>
          </cell>
        </row>
        <row r="631">
          <cell r="A631" t="str">
            <v>RPZP.01.01.03-32-006/10</v>
          </cell>
          <cell r="B631" t="str">
            <v>WND-RPZP.01.01.03-32-006/10</v>
          </cell>
        </row>
        <row r="632">
          <cell r="A632" t="str">
            <v>RPZP.01.01.03-32-006/12</v>
          </cell>
          <cell r="B632" t="str">
            <v>WND-RPZP.01.01.03-32-006/12</v>
          </cell>
        </row>
        <row r="633">
          <cell r="A633" t="str">
            <v>RPZP.01.01.03-32-007/10</v>
          </cell>
          <cell r="B633" t="str">
            <v>WND-RPZP.01.01.03-32-007/10</v>
          </cell>
        </row>
        <row r="634">
          <cell r="A634" t="str">
            <v>RPZP.01.01.03-32-007/12</v>
          </cell>
          <cell r="B634" t="str">
            <v>WND-RPZP.01.01.03-32-007/12</v>
          </cell>
        </row>
        <row r="635">
          <cell r="A635" t="str">
            <v>RPZP.01.01.03-32-008/10</v>
          </cell>
          <cell r="B635" t="str">
            <v>WND-RPZP.01.01.03-32-008/10</v>
          </cell>
        </row>
        <row r="636">
          <cell r="A636" t="str">
            <v>RPZP.01.01.03-32-008/12</v>
          </cell>
          <cell r="B636" t="str">
            <v>WND-RPZP.01.01.03-32-008/12</v>
          </cell>
        </row>
        <row r="637">
          <cell r="A637" t="str">
            <v>RPZP.01.01.03-32-009/09</v>
          </cell>
          <cell r="B637" t="str">
            <v>WND-RPZP.01.01.03-32-009/09</v>
          </cell>
        </row>
        <row r="638">
          <cell r="A638" t="str">
            <v>RPZP.01.01.03-32-009/12</v>
          </cell>
          <cell r="B638" t="str">
            <v>WND-RPZP.01.01.03-32-009/12</v>
          </cell>
        </row>
        <row r="639">
          <cell r="A639" t="str">
            <v>RPZP.01.01.03-32-010/09</v>
          </cell>
          <cell r="B639" t="str">
            <v>WND-RPZP.01.01.03-32-010/09</v>
          </cell>
        </row>
        <row r="640">
          <cell r="A640" t="str">
            <v>RPZP.01.01.03-32-011/09</v>
          </cell>
          <cell r="B640" t="str">
            <v>WND-RPZP.01.01.03-32-011/09</v>
          </cell>
        </row>
        <row r="641">
          <cell r="A641" t="str">
            <v>RPZP.01.01.03-32-011/12</v>
          </cell>
          <cell r="B641" t="str">
            <v>WND-RPZP.01.01.03-32-011/12</v>
          </cell>
        </row>
        <row r="642">
          <cell r="A642" t="str">
            <v>RPZP.01.01.03-32-013/09</v>
          </cell>
          <cell r="B642" t="str">
            <v>WND-RPZP.01.01.03-32-013/09</v>
          </cell>
        </row>
        <row r="643">
          <cell r="A643" t="str">
            <v>RPZP.01.01.03-32-013/10</v>
          </cell>
          <cell r="B643" t="str">
            <v>WND-RPZP.01.01.03-32-013/10</v>
          </cell>
        </row>
        <row r="644">
          <cell r="A644" t="str">
            <v>RPZP.01.01.03-32-013/12</v>
          </cell>
          <cell r="B644" t="str">
            <v>WND-RPZP.01.01.03-32-013/12</v>
          </cell>
        </row>
        <row r="645">
          <cell r="A645" t="str">
            <v>RPZP.01.01.03-32-014/10</v>
          </cell>
          <cell r="B645" t="str">
            <v>WND-RPZP.01.01.03-32-014/10</v>
          </cell>
        </row>
        <row r="646">
          <cell r="A646" t="str">
            <v>RPZP.01.01.03-32-014/12</v>
          </cell>
          <cell r="B646" t="str">
            <v>WND-RPZP.01.01.03-32-014/12</v>
          </cell>
        </row>
        <row r="647">
          <cell r="A647" t="str">
            <v>RPZP.01.01.03-32-015/10</v>
          </cell>
          <cell r="B647" t="str">
            <v>WND-RPZP.01.01.03-32-015/10</v>
          </cell>
        </row>
        <row r="648">
          <cell r="A648" t="str">
            <v>RPZP.01.01.03-32-015/12</v>
          </cell>
          <cell r="B648" t="str">
            <v>WND-RPZP.01.01.03-32-015/12</v>
          </cell>
        </row>
        <row r="649">
          <cell r="A649" t="str">
            <v>RPZP.01.01.03-32-016/10</v>
          </cell>
          <cell r="B649" t="str">
            <v>WND-RPZP.01.01.03-32-016/10</v>
          </cell>
        </row>
        <row r="650">
          <cell r="A650" t="str">
            <v>RPZP.01.01.03-32-016/12</v>
          </cell>
          <cell r="B650" t="str">
            <v>WND-RPZP.01.01.03-32-016/12</v>
          </cell>
        </row>
        <row r="651">
          <cell r="A651" t="str">
            <v>RPZP.01.01.03-32-017/10</v>
          </cell>
          <cell r="B651" t="str">
            <v>WND-RPZP.01.01.03-32-017/10</v>
          </cell>
        </row>
        <row r="652">
          <cell r="A652" t="str">
            <v>RPZP.01.01.03-32-017/12</v>
          </cell>
          <cell r="B652" t="str">
            <v>WND-RPZP.01.01.03-32-017/12</v>
          </cell>
        </row>
        <row r="653">
          <cell r="A653" t="str">
            <v>RPZP.01.01.03-32-018/10</v>
          </cell>
          <cell r="B653" t="str">
            <v>WND-RPZP.01.01.03-32-018/10</v>
          </cell>
        </row>
        <row r="654">
          <cell r="A654" t="str">
            <v>RPZP.01.01.03-32-018/12</v>
          </cell>
          <cell r="B654" t="str">
            <v>WND-RPZP.01.01.03-32-018/12</v>
          </cell>
        </row>
        <row r="655">
          <cell r="A655" t="str">
            <v>RPZP.01.01.03-32-019/09</v>
          </cell>
          <cell r="B655" t="str">
            <v>WND-RPZP.01.01.03-32-019/09</v>
          </cell>
        </row>
        <row r="656">
          <cell r="A656" t="str">
            <v>RPZP.01.01.03-32-020/09</v>
          </cell>
          <cell r="B656" t="str">
            <v>WND-RPZP.01.01.03-32-020/09</v>
          </cell>
        </row>
        <row r="657">
          <cell r="A657" t="str">
            <v>RPZP.01.01.03-32-020/12</v>
          </cell>
          <cell r="B657" t="str">
            <v>WND-RPZP.01.01.03-32-020/12</v>
          </cell>
        </row>
        <row r="658">
          <cell r="A658" t="str">
            <v>RPZP.01.01.03-32-021/12</v>
          </cell>
          <cell r="B658" t="str">
            <v>WND-RPZP.01.01.03-32-021/12</v>
          </cell>
        </row>
        <row r="659">
          <cell r="A659" t="str">
            <v>RPZP.01.01.03-32-022/09</v>
          </cell>
          <cell r="B659" t="str">
            <v>WND-RPZP.01.01.03-32-022/09</v>
          </cell>
        </row>
        <row r="660">
          <cell r="A660" t="str">
            <v>RPZP.01.01.03-32-022/10</v>
          </cell>
          <cell r="B660" t="str">
            <v>WND-RPZP.01.01.03-32-022/10</v>
          </cell>
        </row>
        <row r="661">
          <cell r="A661" t="str">
            <v>RPZP.01.01.03-32-022/12</v>
          </cell>
          <cell r="B661" t="str">
            <v>WND-RPZP.01.01.03-32-022/12</v>
          </cell>
        </row>
        <row r="662">
          <cell r="A662" t="str">
            <v>RPZP.01.01.03-32-023/12</v>
          </cell>
          <cell r="B662" t="str">
            <v>WND-RPZP.01.01.03-32-023/12</v>
          </cell>
        </row>
        <row r="663">
          <cell r="A663" t="str">
            <v>RPZP.01.01.03-32-025/09</v>
          </cell>
          <cell r="B663" t="str">
            <v>WND-RPZP.01.01.03-32-025/09</v>
          </cell>
        </row>
        <row r="664">
          <cell r="A664" t="str">
            <v>RPZP.01.01.03-32-025/10</v>
          </cell>
          <cell r="B664" t="str">
            <v>WND-RPZP.01.01.03-32-025/10</v>
          </cell>
        </row>
        <row r="665">
          <cell r="A665" t="str">
            <v>RPZP.01.01.03-32-026/10</v>
          </cell>
          <cell r="B665" t="str">
            <v>WND-RPZP.01.01.03-32-026/10</v>
          </cell>
        </row>
        <row r="666">
          <cell r="A666" t="str">
            <v>RPZP.01.01.03-32-027/09</v>
          </cell>
          <cell r="B666" t="str">
            <v>WND-RPZP.01.01.03-32-027/09</v>
          </cell>
        </row>
        <row r="667">
          <cell r="A667" t="str">
            <v>RPZP.01.01.03-32-027/12</v>
          </cell>
          <cell r="B667" t="str">
            <v>WND-RPZP.01.01.03-32-027/12</v>
          </cell>
        </row>
        <row r="668">
          <cell r="A668" t="str">
            <v>RPZP.01.01.03-32-028/09</v>
          </cell>
          <cell r="B668" t="str">
            <v>WND-RPZP.01.01.03-32-028/09</v>
          </cell>
        </row>
        <row r="669">
          <cell r="A669" t="str">
            <v>RPZP.01.01.03-32-028/12</v>
          </cell>
          <cell r="B669" t="str">
            <v>WND-RPZP.01.01.03-32-028/12</v>
          </cell>
        </row>
        <row r="670">
          <cell r="A670" t="str">
            <v>RPZP.01.01.03-32-030/09</v>
          </cell>
          <cell r="B670" t="str">
            <v>WND-RPZP.01.01.03-32-030/09</v>
          </cell>
        </row>
        <row r="671">
          <cell r="A671" t="str">
            <v>RPZP.01.01.03-32-030/12</v>
          </cell>
          <cell r="B671" t="str">
            <v>WND-RPZP.01.01.03-32-030/12</v>
          </cell>
        </row>
        <row r="672">
          <cell r="A672" t="str">
            <v>RPZP.01.01.03-32-032/09</v>
          </cell>
          <cell r="B672" t="str">
            <v>WND-RPZP.01.01.03-32-032/09</v>
          </cell>
        </row>
        <row r="673">
          <cell r="A673" t="str">
            <v>RPZP.01.01.03-32-032/12</v>
          </cell>
          <cell r="B673" t="str">
            <v>WND-RPZP.01.01.03-32-032/12</v>
          </cell>
        </row>
        <row r="674">
          <cell r="A674" t="str">
            <v>RPZP.01.01.03-32-033/09</v>
          </cell>
          <cell r="B674" t="str">
            <v>WND-RPZP.01.01.03-32-033/09</v>
          </cell>
        </row>
        <row r="675">
          <cell r="A675" t="str">
            <v>RPZP.01.01.03-32-034/09</v>
          </cell>
          <cell r="B675" t="str">
            <v>WND-RPZP.01.01.03-32-034/09</v>
          </cell>
        </row>
        <row r="676">
          <cell r="A676" t="str">
            <v>RPZP.01.01.03-32-034/12</v>
          </cell>
          <cell r="B676" t="str">
            <v>WND-RPZP.01.01.03-32-034/12</v>
          </cell>
        </row>
        <row r="677">
          <cell r="A677" t="str">
            <v>RPZP.01.01.03-32-035/09</v>
          </cell>
          <cell r="B677" t="str">
            <v>WND-RPZP.01.01.03-32-035/09</v>
          </cell>
        </row>
        <row r="678">
          <cell r="A678" t="str">
            <v>RPZP.01.01.03-32-035/10</v>
          </cell>
          <cell r="B678" t="str">
            <v>WND-RPZP.01.01.03-32-035/10</v>
          </cell>
        </row>
        <row r="679">
          <cell r="A679" t="str">
            <v>RPZP.01.01.03-32-036/09</v>
          </cell>
          <cell r="B679" t="str">
            <v>WND-RPZP.01.01.03-32-036/09</v>
          </cell>
        </row>
        <row r="680">
          <cell r="A680" t="str">
            <v>RPZP.01.01.03-32-036/10</v>
          </cell>
          <cell r="B680" t="str">
            <v>WND-RPZP.01.01.03-32-036/10</v>
          </cell>
        </row>
        <row r="681">
          <cell r="A681" t="str">
            <v>RPZP.01.01.03-32-036/12</v>
          </cell>
          <cell r="B681" t="str">
            <v>WND-RPZP.01.01.03-32-036/12</v>
          </cell>
        </row>
        <row r="682">
          <cell r="A682" t="str">
            <v>RPZP.01.01.03-32-037/09</v>
          </cell>
          <cell r="B682" t="str">
            <v>WND-RPZP.01.01.03-32-037/09</v>
          </cell>
        </row>
        <row r="683">
          <cell r="A683" t="str">
            <v>RPZP.01.01.03-32-038/09</v>
          </cell>
          <cell r="B683" t="str">
            <v>WND-RPZP.01.01.03-32-038/09</v>
          </cell>
        </row>
        <row r="684">
          <cell r="A684" t="str">
            <v>RPZP.01.01.03-32-038/12</v>
          </cell>
          <cell r="B684" t="str">
            <v>WND-RPZP.01.01.03-32-038/12</v>
          </cell>
        </row>
        <row r="685">
          <cell r="A685" t="str">
            <v>RPZP.01.01.03-32-039/09</v>
          </cell>
          <cell r="B685" t="str">
            <v>WND-RPZP.01.01.03-32-039/09</v>
          </cell>
        </row>
        <row r="686">
          <cell r="A686" t="str">
            <v>RPZP.01.01.03-32-039/10</v>
          </cell>
          <cell r="B686" t="str">
            <v>WND-RPZP.01.01.03-32-039/10</v>
          </cell>
        </row>
        <row r="687">
          <cell r="A687" t="str">
            <v>RPZP.01.01.03-32-040/09</v>
          </cell>
          <cell r="B687" t="str">
            <v>WND-RPZP.01.01.03-32-040/09</v>
          </cell>
        </row>
        <row r="688">
          <cell r="A688" t="str">
            <v>RPZP.01.01.03-32-041/10</v>
          </cell>
          <cell r="B688" t="str">
            <v>WND-RPZP.01.01.03-32-041/10</v>
          </cell>
        </row>
        <row r="689">
          <cell r="A689" t="str">
            <v>RPZP.01.01.03-32-041/12</v>
          </cell>
          <cell r="B689" t="str">
            <v>WND-RPZP.01.01.03-32-041/12</v>
          </cell>
        </row>
        <row r="690">
          <cell r="A690" t="str">
            <v>RPZP.01.01.03-32-042/09</v>
          </cell>
          <cell r="B690" t="str">
            <v>WND-RPZP.01.01.03-32-042/09</v>
          </cell>
        </row>
        <row r="691">
          <cell r="A691" t="str">
            <v>RPZP.01.01.03-32-042/12</v>
          </cell>
          <cell r="B691" t="str">
            <v>WND-RPZP.01.01.03-32-042/12</v>
          </cell>
        </row>
        <row r="692">
          <cell r="A692" t="str">
            <v>RPZP.01.01.03-32-043/09</v>
          </cell>
          <cell r="B692" t="str">
            <v>WND-RPZP.01.01.03-32-043/09</v>
          </cell>
        </row>
        <row r="693">
          <cell r="A693" t="str">
            <v>RPZP.01.01.03-32-044/09</v>
          </cell>
          <cell r="B693" t="str">
            <v>WND-RPZP.01.01.03-32-044/09</v>
          </cell>
        </row>
        <row r="694">
          <cell r="A694" t="str">
            <v>RPZP.01.01.03-32-045/10</v>
          </cell>
          <cell r="B694" t="str">
            <v>WND-RPZP.01.01.03-32-045/10</v>
          </cell>
        </row>
        <row r="695">
          <cell r="A695" t="str">
            <v>RPZP.01.01.03-32-045/12</v>
          </cell>
          <cell r="B695" t="str">
            <v>WND-RPZP.01.01.03-32-045/12</v>
          </cell>
        </row>
        <row r="696">
          <cell r="A696" t="str">
            <v>RPZP.01.01.03-32-046/09</v>
          </cell>
          <cell r="B696" t="str">
            <v>WND-RPZP.01.01.03-32-046/09</v>
          </cell>
        </row>
        <row r="697">
          <cell r="A697" t="str">
            <v>RPZP.01.01.03-32-046/12</v>
          </cell>
          <cell r="B697" t="str">
            <v>WND-RPZP.01.01.03-32-046/12</v>
          </cell>
        </row>
        <row r="698">
          <cell r="A698" t="str">
            <v>RPZP.01.01.03-32-047/09</v>
          </cell>
          <cell r="B698" t="str">
            <v>WND-RPZP.01.01.03-32-047/09</v>
          </cell>
        </row>
        <row r="699">
          <cell r="A699" t="str">
            <v>RPZP.01.01.03-32-048/09</v>
          </cell>
          <cell r="B699" t="str">
            <v>WND-RPZP.01.01.03-32-048/09</v>
          </cell>
        </row>
        <row r="700">
          <cell r="A700" t="str">
            <v>RPZP.01.01.03-32-048/12</v>
          </cell>
          <cell r="B700" t="str">
            <v>WND-RPZP.01.01.03-32-048/12</v>
          </cell>
        </row>
        <row r="701">
          <cell r="A701" t="str">
            <v>RPZP.01.01.03-32-049/09</v>
          </cell>
          <cell r="B701" t="str">
            <v>WND-RPZP.01.01.03-32-049/09</v>
          </cell>
        </row>
        <row r="702">
          <cell r="A702" t="str">
            <v>RPZP.01.01.03-32-049/10</v>
          </cell>
          <cell r="B702" t="str">
            <v>WND-RPZP.01.01.03-32-049/10</v>
          </cell>
        </row>
        <row r="703">
          <cell r="A703" t="str">
            <v>RPZP.01.01.03-32-050/09</v>
          </cell>
          <cell r="B703" t="str">
            <v>WND-RPZP.01.01.03-32-050/09</v>
          </cell>
        </row>
        <row r="704">
          <cell r="A704" t="str">
            <v>RPZP.01.01.03-32-050/10</v>
          </cell>
          <cell r="B704" t="str">
            <v>WND-RPZP.01.01.03-32-050/10</v>
          </cell>
        </row>
        <row r="705">
          <cell r="A705" t="str">
            <v>RPZP.01.01.03-32-050/12</v>
          </cell>
          <cell r="B705" t="str">
            <v>WND-RPZP.01.01.03-32-050/12</v>
          </cell>
        </row>
        <row r="706">
          <cell r="A706" t="str">
            <v>RPZP.01.01.03-32-051/09</v>
          </cell>
          <cell r="B706" t="str">
            <v>WND-RPZP.01.01.03-32-051/09</v>
          </cell>
        </row>
        <row r="707">
          <cell r="A707" t="str">
            <v>RPZP.01.01.03-32-052/09</v>
          </cell>
          <cell r="B707" t="str">
            <v>WND-RPZP.01.01.03-32-052/09</v>
          </cell>
        </row>
        <row r="708">
          <cell r="A708" t="str">
            <v>RPZP.01.01.03-32-052/10</v>
          </cell>
          <cell r="B708" t="str">
            <v>WND-RPZP.01.01.03-32-052/10</v>
          </cell>
        </row>
        <row r="709">
          <cell r="A709" t="str">
            <v>RPZP.01.01.03-32-053/10</v>
          </cell>
          <cell r="B709" t="str">
            <v>WND-RPZP.01.01.03-32-053/10</v>
          </cell>
        </row>
        <row r="710">
          <cell r="A710" t="str">
            <v>RPZP.01.01.03-32-054/09</v>
          </cell>
          <cell r="B710" t="str">
            <v>WND-RPZP.01.01.03-32-054/09</v>
          </cell>
        </row>
        <row r="711">
          <cell r="A711" t="str">
            <v>RPZP.01.01.03-32-054/10</v>
          </cell>
          <cell r="B711" t="str">
            <v>WND-RPZP.01.01.03-32-054/10</v>
          </cell>
        </row>
        <row r="712">
          <cell r="A712" t="str">
            <v>RPZP.01.01.03-32-055/09</v>
          </cell>
          <cell r="B712" t="str">
            <v>WND-RPZP.01.01.03-32-055/09</v>
          </cell>
        </row>
        <row r="713">
          <cell r="A713" t="str">
            <v>RPZP.01.01.03-32-055/12</v>
          </cell>
          <cell r="B713" t="str">
            <v>WND-RPZP.01.01.03-32-055/12</v>
          </cell>
        </row>
        <row r="714">
          <cell r="A714" t="str">
            <v>RPZP.01.01.03-32-056/12</v>
          </cell>
          <cell r="B714" t="str">
            <v>WND-RPZP.01.01.03-32-056/12</v>
          </cell>
        </row>
        <row r="715">
          <cell r="A715" t="str">
            <v>RPZP.01.01.03-32-058/09</v>
          </cell>
          <cell r="B715" t="str">
            <v>WND-RPZP.01.01.03-32-058/09</v>
          </cell>
        </row>
        <row r="716">
          <cell r="A716" t="str">
            <v>RPZP.01.01.03-32-059/10</v>
          </cell>
          <cell r="B716" t="str">
            <v>WND-RPZP.01.01.03-32-059/10</v>
          </cell>
        </row>
        <row r="717">
          <cell r="A717" t="str">
            <v>RPZP.01.01.03-32-059/12</v>
          </cell>
          <cell r="B717" t="str">
            <v>WND-RPZP.01.01.03-32-059/12</v>
          </cell>
        </row>
        <row r="718">
          <cell r="A718" t="str">
            <v>RPZP.01.01.03-32-061/09</v>
          </cell>
          <cell r="B718" t="str">
            <v>WND-RPZP.01.01.03-32-061/09</v>
          </cell>
        </row>
        <row r="719">
          <cell r="A719" t="str">
            <v>RPZP.01.01.03-32-061/10</v>
          </cell>
          <cell r="B719" t="str">
            <v>WND-RPZP.01.01.03-32-061/10</v>
          </cell>
        </row>
        <row r="720">
          <cell r="A720" t="str">
            <v>RPZP.01.01.03-32-061/12</v>
          </cell>
          <cell r="B720" t="str">
            <v>WND-RPZP.01.01.03-32-061/12</v>
          </cell>
        </row>
        <row r="721">
          <cell r="A721" t="str">
            <v>RPZP.01.01.03-32-062/10</v>
          </cell>
          <cell r="B721" t="str">
            <v>WND-RPZP.01.01.03-32-062/10</v>
          </cell>
        </row>
        <row r="722">
          <cell r="A722" t="str">
            <v>RPZP.01.01.03-32-063/09</v>
          </cell>
          <cell r="B722" t="str">
            <v>WND-RPZP.01.01.03-32-063/09</v>
          </cell>
        </row>
        <row r="723">
          <cell r="A723" t="str">
            <v>RPZP.01.01.03-32-064/09</v>
          </cell>
          <cell r="B723" t="str">
            <v>WND-RPZP.01.01.03-32-064/09</v>
          </cell>
        </row>
        <row r="724">
          <cell r="A724" t="str">
            <v>RPZP.01.01.03-32-064/10</v>
          </cell>
          <cell r="B724" t="str">
            <v>WND-RPZP.01.01.03-32-064/10</v>
          </cell>
        </row>
        <row r="725">
          <cell r="A725" t="str">
            <v>RPZP.01.01.03-32-065/09</v>
          </cell>
          <cell r="B725" t="str">
            <v>WND-RPZP.01.01.03-32-065/09</v>
          </cell>
        </row>
        <row r="726">
          <cell r="A726" t="str">
            <v>RPZP.01.01.03-32-065/12</v>
          </cell>
          <cell r="B726" t="str">
            <v>WND-RPZP.01.01.03-32-065/12</v>
          </cell>
        </row>
        <row r="727">
          <cell r="A727" t="str">
            <v>RPZP.01.01.03-32-066/09</v>
          </cell>
          <cell r="B727" t="str">
            <v>WND-RPZP.01.01.03-32-066/09</v>
          </cell>
        </row>
        <row r="728">
          <cell r="A728" t="str">
            <v>RPZP.01.01.03-32-066/10</v>
          </cell>
          <cell r="B728" t="str">
            <v>WND-RPZP.01.01.03-32-066/10</v>
          </cell>
        </row>
        <row r="729">
          <cell r="A729" t="str">
            <v>RPZP.01.01.03-32-066/12</v>
          </cell>
          <cell r="B729" t="str">
            <v>WND-RPZP.01.01.03-32-066/12</v>
          </cell>
        </row>
        <row r="730">
          <cell r="A730" t="str">
            <v>RPZP.01.01.03-32-067/09</v>
          </cell>
          <cell r="B730" t="str">
            <v>WND-RPZP.01.01.03-32-067/09</v>
          </cell>
        </row>
        <row r="731">
          <cell r="A731" t="str">
            <v>RPZP.01.01.03-32-067/12</v>
          </cell>
          <cell r="B731" t="str">
            <v>WND-RPZP.01.01.03-32-067/12</v>
          </cell>
        </row>
        <row r="732">
          <cell r="A732" t="str">
            <v>RPZP.01.01.03-32-068/10</v>
          </cell>
          <cell r="B732" t="str">
            <v>WND-RPZP.01.01.03-32-068/10</v>
          </cell>
        </row>
        <row r="733">
          <cell r="A733" t="str">
            <v>RPZP.01.01.03-32-069/09</v>
          </cell>
          <cell r="B733" t="str">
            <v>WND-RPZP.01.01.03-32-069/09</v>
          </cell>
        </row>
        <row r="734">
          <cell r="A734" t="str">
            <v>RPZP.01.01.03-32-069/10</v>
          </cell>
          <cell r="B734" t="str">
            <v>WND-RPZP.01.01.03-32-069/10</v>
          </cell>
        </row>
        <row r="735">
          <cell r="A735" t="str">
            <v>RPZP.01.01.03-32-070/10</v>
          </cell>
          <cell r="B735" t="str">
            <v>WND-RPZP.01.01.03-32-070/10</v>
          </cell>
        </row>
        <row r="736">
          <cell r="A736" t="str">
            <v>RPZP.01.01.03-32-070/12</v>
          </cell>
          <cell r="B736" t="str">
            <v>WND-RPZP.01.01.03-32-070/12</v>
          </cell>
        </row>
        <row r="737">
          <cell r="A737" t="str">
            <v>RPZP.01.01.03-32-071/09</v>
          </cell>
          <cell r="B737" t="str">
            <v>WND-RPZP.01.01.03-32-071/09</v>
          </cell>
        </row>
        <row r="738">
          <cell r="A738" t="str">
            <v>RPZP.01.01.03-32-071/12</v>
          </cell>
          <cell r="B738" t="str">
            <v>WND-RPZP.01.01.03-32-071/12</v>
          </cell>
        </row>
        <row r="739">
          <cell r="A739" t="str">
            <v>RPZP.01.01.03-32-073/09</v>
          </cell>
          <cell r="B739" t="str">
            <v>WND-RPZP.01.01.03-32-073/09</v>
          </cell>
        </row>
        <row r="740">
          <cell r="A740" t="str">
            <v>RPZP.01.01.03-32-073/10</v>
          </cell>
          <cell r="B740" t="str">
            <v>WND-RPZP.01.01.03-32-073/10</v>
          </cell>
        </row>
        <row r="741">
          <cell r="A741" t="str">
            <v>RPZP.01.01.03-32-074/12</v>
          </cell>
          <cell r="B741" t="str">
            <v>WND-RPZP.01.01.03-32-074/12</v>
          </cell>
        </row>
        <row r="742">
          <cell r="A742" t="str">
            <v>RPZP.01.01.03-32-075/09</v>
          </cell>
          <cell r="B742" t="str">
            <v>WND-RPZP.01.01.03-32-075/09</v>
          </cell>
        </row>
        <row r="743">
          <cell r="A743" t="str">
            <v>RPZP.01.01.03-32-075/10</v>
          </cell>
          <cell r="B743" t="str">
            <v>WND-RPZP.01.01.03-32-075/10</v>
          </cell>
        </row>
        <row r="744">
          <cell r="A744" t="str">
            <v>RPZP.01.01.03-32-075/12</v>
          </cell>
          <cell r="B744" t="str">
            <v>WND-RPZP.01.01.03-32-075/12</v>
          </cell>
        </row>
        <row r="745">
          <cell r="A745" t="str">
            <v>RPZP.01.01.03-32-076/10</v>
          </cell>
          <cell r="B745" t="str">
            <v>WND-RPZP.01.01.03-32-076/10</v>
          </cell>
        </row>
        <row r="746">
          <cell r="A746" t="str">
            <v>RPZP.01.01.03-32-076/12</v>
          </cell>
          <cell r="B746" t="str">
            <v>WND-RPZP.01.01.03-32-076/12</v>
          </cell>
        </row>
        <row r="747">
          <cell r="A747" t="str">
            <v>RPZP.01.01.03-32-077/09</v>
          </cell>
          <cell r="B747" t="str">
            <v>WND-RPZP.01.01.03-32-077/09</v>
          </cell>
        </row>
        <row r="748">
          <cell r="A748" t="str">
            <v>RPZP.01.01.03-32-078/09</v>
          </cell>
          <cell r="B748" t="str">
            <v>WND-RPZP.01.01.03-32-078/09</v>
          </cell>
        </row>
        <row r="749">
          <cell r="A749" t="str">
            <v>RPZP.01.01.03-32-078/10</v>
          </cell>
          <cell r="B749" t="str">
            <v>WND-RPZP.01.01.03-32-078/10</v>
          </cell>
        </row>
        <row r="750">
          <cell r="A750" t="str">
            <v>RPZP.01.01.03-32-079/12</v>
          </cell>
          <cell r="B750" t="str">
            <v>WND-RPZP.01.01.03-32-079/12</v>
          </cell>
        </row>
        <row r="751">
          <cell r="A751" t="str">
            <v>RPZP.01.01.03-32-080/09</v>
          </cell>
          <cell r="B751" t="str">
            <v>WND-RPZP.01.01.03-32-080/09</v>
          </cell>
        </row>
        <row r="752">
          <cell r="A752" t="str">
            <v>RPZP.01.01.03-32-081/09</v>
          </cell>
          <cell r="B752" t="str">
            <v>WND-RPZP.01.01.03-32-081/09</v>
          </cell>
        </row>
        <row r="753">
          <cell r="A753" t="str">
            <v>RPZP.01.01.03-32-082/10</v>
          </cell>
          <cell r="B753" t="str">
            <v>WND-RPZP.01.01.03-32-082/10</v>
          </cell>
        </row>
        <row r="754">
          <cell r="A754" t="str">
            <v>RPZP.01.01.03-32-083/09</v>
          </cell>
          <cell r="B754" t="str">
            <v>WND-RPZP.01.01.03-32-083/09</v>
          </cell>
        </row>
        <row r="755">
          <cell r="A755" t="str">
            <v>RPZP.01.01.03-32-083/10</v>
          </cell>
          <cell r="B755" t="str">
            <v>WND-RPZP.01.01.03-32-083/10</v>
          </cell>
        </row>
        <row r="756">
          <cell r="A756" t="str">
            <v>RPZP.01.01.03-32-085/12</v>
          </cell>
          <cell r="B756" t="str">
            <v>WND-RPZP.01.01.03-32-085/12</v>
          </cell>
        </row>
        <row r="757">
          <cell r="A757" t="str">
            <v>RPZP.01.01.03-32-086/09</v>
          </cell>
          <cell r="B757" t="str">
            <v>WND-RPZP.01.01.03-32-086/09</v>
          </cell>
        </row>
        <row r="758">
          <cell r="A758" t="str">
            <v>RPZP.01.01.03-32-086/12</v>
          </cell>
          <cell r="B758" t="str">
            <v>WND-RPZP.01.01.03-32-086/12</v>
          </cell>
        </row>
        <row r="759">
          <cell r="A759" t="str">
            <v>RPZP.01.01.03-32-087/09</v>
          </cell>
          <cell r="B759" t="str">
            <v>WND-RPZP.01.01.03-32-087/09</v>
          </cell>
        </row>
        <row r="760">
          <cell r="A760" t="str">
            <v>RPZP.01.01.03-32-088/12</v>
          </cell>
          <cell r="B760" t="str">
            <v>WND-RPZP.01.01.03-32-088/12</v>
          </cell>
        </row>
        <row r="761">
          <cell r="A761" t="str">
            <v>RPZP.01.01.03-32-089/09</v>
          </cell>
          <cell r="B761" t="str">
            <v>WND-RPZP.01.01.03-32-089/09</v>
          </cell>
        </row>
        <row r="762">
          <cell r="A762" t="str">
            <v>RPZP.01.01.03-32-090/09</v>
          </cell>
          <cell r="B762" t="str">
            <v>WND-RPZP.01.01.03-32-090/09</v>
          </cell>
        </row>
        <row r="763">
          <cell r="A763" t="str">
            <v>RPZP.01.01.03-32-090/12</v>
          </cell>
          <cell r="B763" t="str">
            <v>WND-RPZP.01.01.03-32-090/12</v>
          </cell>
        </row>
        <row r="764">
          <cell r="A764" t="str">
            <v>RPZP.01.01.03-32-091/12</v>
          </cell>
          <cell r="B764" t="str">
            <v>WND-RPZP.01.01.03-32-091/12</v>
          </cell>
        </row>
        <row r="765">
          <cell r="A765" t="str">
            <v>RPZP.01.01.03-32-092/12</v>
          </cell>
          <cell r="B765" t="str">
            <v>WND-RPZP.01.01.03-32-092/12</v>
          </cell>
        </row>
        <row r="766">
          <cell r="A766" t="str">
            <v>RPZP.01.01.03-32-094/10</v>
          </cell>
          <cell r="B766" t="str">
            <v>WND-RPZP.01.01.03-32-094/10</v>
          </cell>
        </row>
        <row r="767">
          <cell r="A767" t="str">
            <v>RPZP.01.01.03-32-094/12</v>
          </cell>
          <cell r="B767" t="str">
            <v>WND-RPZP.01.01.03-32-094/12</v>
          </cell>
        </row>
        <row r="768">
          <cell r="A768" t="str">
            <v>RPZP.01.01.03-32-096/12</v>
          </cell>
          <cell r="B768" t="str">
            <v>WND-RPZP.01.01.03-32-096/12</v>
          </cell>
        </row>
        <row r="769">
          <cell r="A769" t="str">
            <v>RPZP.01.01.03-32-097/10</v>
          </cell>
          <cell r="B769" t="str">
            <v>WND-RPZP.01.01.03-32-097/10</v>
          </cell>
        </row>
        <row r="770">
          <cell r="A770" t="str">
            <v>RPZP.01.01.03-32-098/12</v>
          </cell>
          <cell r="B770" t="str">
            <v>WND-RPZP.01.01.03-32-098/12</v>
          </cell>
        </row>
        <row r="771">
          <cell r="A771" t="str">
            <v>RPZP.01.01.03-32-099/12</v>
          </cell>
          <cell r="B771" t="str">
            <v>WND-RPZP.01.01.03-32-099/12</v>
          </cell>
        </row>
        <row r="772">
          <cell r="A772" t="str">
            <v>RPZP.01.01.03-32-100/12</v>
          </cell>
          <cell r="B772" t="str">
            <v>WND-RPZP.01.01.03-32-100/12</v>
          </cell>
        </row>
        <row r="773">
          <cell r="A773" t="str">
            <v>RPZP.01.01.03-32-103/12</v>
          </cell>
          <cell r="B773" t="str">
            <v>WND-RPZP.01.01.03-32-103/12</v>
          </cell>
        </row>
        <row r="774">
          <cell r="A774" t="str">
            <v>RPZP.01.01.03-32-104/10</v>
          </cell>
          <cell r="B774" t="str">
            <v>WND-RPZP.01.01.03-32-104/10</v>
          </cell>
        </row>
        <row r="775">
          <cell r="A775" t="str">
            <v>RPZP.01.01.03-32-104/12</v>
          </cell>
          <cell r="B775" t="str">
            <v>WND-RPZP.01.01.03-32-104/12</v>
          </cell>
        </row>
        <row r="776">
          <cell r="A776" t="str">
            <v>RPZP.01.01.03-32-105/10</v>
          </cell>
          <cell r="B776" t="str">
            <v>WND-RPZP.01.01.03-32-105/10</v>
          </cell>
        </row>
        <row r="777">
          <cell r="A777" t="str">
            <v>RPZP.01.01.03-32-105/12</v>
          </cell>
          <cell r="B777" t="str">
            <v>WND-RPZP.01.01.03-32-105/12</v>
          </cell>
        </row>
        <row r="778">
          <cell r="A778" t="str">
            <v>RPZP.01.01.03-32-106/12</v>
          </cell>
          <cell r="B778" t="str">
            <v>WND-RPZP.01.01.03-32-106/12</v>
          </cell>
        </row>
        <row r="779">
          <cell r="A779" t="str">
            <v>RPZP.01.01.03-32-107/12</v>
          </cell>
          <cell r="B779" t="str">
            <v>WND-RPZP.01.01.03-32-107/12</v>
          </cell>
        </row>
        <row r="780">
          <cell r="A780" t="str">
            <v>RPZP.01.01.03-32-108/12</v>
          </cell>
          <cell r="B780" t="str">
            <v>WND-RPZP.01.01.03-32-108/12</v>
          </cell>
        </row>
        <row r="781">
          <cell r="A781" t="str">
            <v>RPZP.01.01.03-32-110/12</v>
          </cell>
          <cell r="B781" t="str">
            <v>WND-RPZP.01.01.03-32-110/12</v>
          </cell>
        </row>
        <row r="782">
          <cell r="A782" t="str">
            <v>RPZP.01.01.03-32-111/12</v>
          </cell>
          <cell r="B782" t="str">
            <v>WND-RPZP.01.01.03-32-111/12</v>
          </cell>
        </row>
        <row r="783">
          <cell r="A783" t="str">
            <v>RPZP.01.01.03-32-112/12</v>
          </cell>
          <cell r="B783" t="str">
            <v>WND-RPZP.01.01.03-32-112/12</v>
          </cell>
        </row>
        <row r="784">
          <cell r="A784" t="str">
            <v>RPZP.01.01.03-32-113/12</v>
          </cell>
          <cell r="B784" t="str">
            <v>WND-RPZP.01.01.03-32-113/12</v>
          </cell>
        </row>
        <row r="785">
          <cell r="A785" t="str">
            <v>RPZP.01.01.03-32-114/12</v>
          </cell>
          <cell r="B785" t="str">
            <v>WND-RPZP.01.01.03-32-114/12</v>
          </cell>
        </row>
        <row r="786">
          <cell r="A786" t="str">
            <v>RPZP.01.01.03-32-115/12</v>
          </cell>
          <cell r="B786" t="str">
            <v>WND-RPZP.01.01.03-32-115/12</v>
          </cell>
        </row>
        <row r="787">
          <cell r="A787" t="str">
            <v>RPZP.01.01.03-32-116/12</v>
          </cell>
          <cell r="B787" t="str">
            <v>WND-RPZP.01.01.03-32-116/12</v>
          </cell>
        </row>
        <row r="788">
          <cell r="A788" t="str">
            <v>RPZP.01.01.03-32-119/10</v>
          </cell>
          <cell r="B788" t="str">
            <v>WND-RPZP.01.01.03-32-119/10</v>
          </cell>
        </row>
        <row r="789">
          <cell r="A789" t="str">
            <v>RPZP.01.01.03-32-121/10</v>
          </cell>
          <cell r="B789" t="str">
            <v>WND-RPZP.01.01.03-32-121/10</v>
          </cell>
        </row>
        <row r="790">
          <cell r="A790" t="str">
            <v>RPZP.01.01.03-32-121/12</v>
          </cell>
          <cell r="B790" t="str">
            <v>WND-RPZP.01.01.03-32-121/12</v>
          </cell>
        </row>
        <row r="791">
          <cell r="A791" t="str">
            <v>RPZP.01.01.03-32-123/10</v>
          </cell>
          <cell r="B791" t="str">
            <v>WND-RPZP.01.01.03-32-123/10</v>
          </cell>
        </row>
        <row r="792">
          <cell r="A792" t="str">
            <v>RPZP.01.01.03-32-124/12</v>
          </cell>
          <cell r="B792" t="str">
            <v>WND-RPZP.01.01.03-32-124/12</v>
          </cell>
        </row>
        <row r="793">
          <cell r="A793" t="str">
            <v>RPZP.01.01.03-32-125/12</v>
          </cell>
          <cell r="B793" t="str">
            <v>WND-RPZP.01.01.03-32-125/12</v>
          </cell>
        </row>
        <row r="794">
          <cell r="A794" t="str">
            <v>RPZP.01.01.03-32-131/12</v>
          </cell>
          <cell r="B794" t="str">
            <v>WND-RPZP.01.01.03-32-131/12</v>
          </cell>
        </row>
        <row r="795">
          <cell r="A795" t="str">
            <v>RPZP.01.01.03-32-133/12</v>
          </cell>
          <cell r="B795" t="str">
            <v>WND-RPZP.01.01.03-32-133/12</v>
          </cell>
        </row>
        <row r="796">
          <cell r="A796" t="str">
            <v>RPZP.01.01.03-32-136/10</v>
          </cell>
          <cell r="B796" t="str">
            <v>WND-RPZP.01.01.03-32-136/10</v>
          </cell>
        </row>
        <row r="797">
          <cell r="A797" t="str">
            <v>RPZP.01.01.03-32-137/12</v>
          </cell>
          <cell r="B797" t="str">
            <v>WND-RPZP.01.01.03-32-137/12</v>
          </cell>
        </row>
        <row r="798">
          <cell r="A798" t="str">
            <v>RPZP.01.01.03-32-138/12</v>
          </cell>
          <cell r="B798" t="str">
            <v>WND-RPZP.01.01.03-32-138/12</v>
          </cell>
        </row>
        <row r="799">
          <cell r="A799" t="str">
            <v>RPZP.01.01.03-32-139/12</v>
          </cell>
          <cell r="B799" t="str">
            <v>WND-RPZP.01.01.03-32-139/12</v>
          </cell>
        </row>
        <row r="800">
          <cell r="A800" t="str">
            <v>RPZP.01.01.03-32-140/12</v>
          </cell>
          <cell r="B800" t="str">
            <v>WND-RPZP.01.01.03-32-140/12</v>
          </cell>
        </row>
        <row r="801">
          <cell r="A801" t="str">
            <v>RPZP.01.01.03-32-142/12</v>
          </cell>
          <cell r="B801" t="str">
            <v>WND-RPZP.01.01.03-32-142/12</v>
          </cell>
        </row>
        <row r="802">
          <cell r="A802" t="str">
            <v>RPZP.01.01.03-32-146/12</v>
          </cell>
          <cell r="B802" t="str">
            <v>WND-RPZP.01.01.03-32-146/12</v>
          </cell>
        </row>
        <row r="803">
          <cell r="A803" t="str">
            <v>RPZP.01.01.03-32-147/12</v>
          </cell>
          <cell r="B803" t="str">
            <v>WND-RPZP.01.01.03-32-147/12</v>
          </cell>
        </row>
        <row r="804">
          <cell r="A804" t="str">
            <v>RPZP.01.01.03-32-148/12</v>
          </cell>
          <cell r="B804" t="str">
            <v>WND-RPZP.01.01.03-32-148/12</v>
          </cell>
        </row>
        <row r="805">
          <cell r="A805" t="str">
            <v>RPZP.01.01.03-32-151/12</v>
          </cell>
          <cell r="B805" t="str">
            <v>WND-RPZP.01.01.03-32-151/12</v>
          </cell>
        </row>
        <row r="806">
          <cell r="A806" t="str">
            <v>RPZP.01.01.03-32-153/12</v>
          </cell>
          <cell r="B806" t="str">
            <v>WND-RPZP.01.01.03-32-153/12</v>
          </cell>
        </row>
        <row r="807">
          <cell r="A807" t="str">
            <v>RPZP.01.01.03-32-157/12</v>
          </cell>
          <cell r="B807" t="str">
            <v>WND-RPZP.01.01.03-32-157/12</v>
          </cell>
        </row>
        <row r="808">
          <cell r="A808" t="str">
            <v>RPZP.01.01.03-32-158/12</v>
          </cell>
          <cell r="B808" t="str">
            <v>WND-RPZP.01.01.03-32-158/12</v>
          </cell>
        </row>
        <row r="809">
          <cell r="A809" t="str">
            <v>RPZP.01.01.03-32-160/12</v>
          </cell>
          <cell r="B809" t="str">
            <v>WND-RPZP.01.01.03-32-160/12</v>
          </cell>
        </row>
        <row r="810">
          <cell r="A810" t="str">
            <v>RPZP.01.01.03-32-163/12</v>
          </cell>
          <cell r="B810" t="str">
            <v>WND-RPZP.01.01.03-32-163/12</v>
          </cell>
        </row>
        <row r="811">
          <cell r="A811" t="str">
            <v>RPZP.01.01.03-32-166/12</v>
          </cell>
          <cell r="B811" t="str">
            <v>WND-RPZP.01.01.03-32-166/12</v>
          </cell>
        </row>
        <row r="812">
          <cell r="A812" t="str">
            <v>RPZP.01.01.03-32-168/12</v>
          </cell>
          <cell r="B812" t="str">
            <v>WND-RPZP.01.01.03-32-168/12</v>
          </cell>
        </row>
        <row r="813">
          <cell r="A813" t="str">
            <v>RPZP.01.01.03-32-169/12</v>
          </cell>
          <cell r="B813" t="str">
            <v>WND-RPZP.01.01.03-32-169/12</v>
          </cell>
        </row>
        <row r="814">
          <cell r="A814" t="str">
            <v>RPZP.01.01.03-32-172/12</v>
          </cell>
          <cell r="B814" t="str">
            <v>WND-RPZP.01.01.03-32-172/12</v>
          </cell>
        </row>
        <row r="815">
          <cell r="A815" t="str">
            <v>RPZP.01.01.03-32-174/12</v>
          </cell>
          <cell r="B815" t="str">
            <v>WND-RPZP.01.01.03-32-174/12</v>
          </cell>
        </row>
        <row r="816">
          <cell r="A816" t="str">
            <v>RPZP.01.01.03-32-175/12</v>
          </cell>
          <cell r="B816" t="str">
            <v>WND-RPZP.01.01.03-32-175/12</v>
          </cell>
        </row>
        <row r="817">
          <cell r="A817" t="str">
            <v>RPZP.01.01.03-32-176/12</v>
          </cell>
          <cell r="B817" t="str">
            <v>WND-RPZP.01.01.03-32-176/12</v>
          </cell>
        </row>
        <row r="818">
          <cell r="A818" t="str">
            <v>RPZP.01.01.03-32-177/12</v>
          </cell>
          <cell r="B818" t="str">
            <v>WND-RPZP.01.01.03-32-177/12</v>
          </cell>
        </row>
        <row r="819">
          <cell r="A819" t="str">
            <v>RPZP.01.01.03-32-180/12</v>
          </cell>
          <cell r="B819" t="str">
            <v>WND-RPZP.01.01.03-32-180/12</v>
          </cell>
        </row>
        <row r="820">
          <cell r="A820" t="str">
            <v>RPZP.01.01.03-32-181/12</v>
          </cell>
          <cell r="B820" t="str">
            <v>WND-RPZP.01.01.03-32-181/12</v>
          </cell>
        </row>
        <row r="821">
          <cell r="A821" t="str">
            <v>RPZP.01.02.01-32-001/10</v>
          </cell>
          <cell r="B821" t="str">
            <v>WND-RPZP.01.02.01-32-001/10</v>
          </cell>
        </row>
        <row r="822">
          <cell r="A822" t="str">
            <v>RPZP.01.02.01-32-002/10</v>
          </cell>
          <cell r="B822" t="str">
            <v>WND-RPZP.01.02.01-32-002/10</v>
          </cell>
        </row>
        <row r="823">
          <cell r="A823" t="str">
            <v>RPZP.01.02.01-32-002/11</v>
          </cell>
          <cell r="B823" t="str">
            <v>WND-RPZP.01.02.01-32-002/11</v>
          </cell>
        </row>
        <row r="824">
          <cell r="A824" t="str">
            <v>RPZP.01.02.01-32-003/10</v>
          </cell>
          <cell r="B824" t="str">
            <v>WND-RPZP.01.02.01-32-003/10</v>
          </cell>
        </row>
        <row r="825">
          <cell r="A825" t="str">
            <v>RPZP.01.02.01-32-003/11</v>
          </cell>
          <cell r="B825" t="str">
            <v>WND-RPZP.01.02.01-32-003/11</v>
          </cell>
        </row>
        <row r="826">
          <cell r="A826" t="str">
            <v>RPZP.01.02.01-32-004/10</v>
          </cell>
          <cell r="B826" t="str">
            <v>WND-RPZP.01.02.01-32-004/10</v>
          </cell>
        </row>
        <row r="827">
          <cell r="A827" t="str">
            <v>RPZP.01.02.01-32-008/11</v>
          </cell>
          <cell r="B827" t="str">
            <v>WND-RPZP.01.02.01-32-008/11</v>
          </cell>
        </row>
        <row r="828">
          <cell r="A828" t="str">
            <v>RPZP.01.02.02-32-001/11</v>
          </cell>
          <cell r="B828" t="str">
            <v>WND-RPZP.01.02.02-32-001/11</v>
          </cell>
        </row>
        <row r="829">
          <cell r="A829" t="str">
            <v>RPZP.01.02.02-32-001/14</v>
          </cell>
          <cell r="B829" t="str">
            <v>WND-RPZP.01.02.02-32-001/14</v>
          </cell>
        </row>
        <row r="830">
          <cell r="A830" t="str">
            <v>RPZP.01.02.02-32-002/10</v>
          </cell>
          <cell r="B830" t="str">
            <v>WND-RPZP.01.02.02-32-002/10</v>
          </cell>
        </row>
        <row r="831">
          <cell r="A831" t="str">
            <v>RPZP.01.02.02-32-002/13</v>
          </cell>
          <cell r="B831" t="str">
            <v>WND-RPZP.01.02.02-32-002/13</v>
          </cell>
        </row>
        <row r="832">
          <cell r="A832" t="str">
            <v>RPZP.01.02.02-32-003/10</v>
          </cell>
          <cell r="B832" t="str">
            <v>WND-RPZP.01.02.02-32-003/10</v>
          </cell>
        </row>
        <row r="833">
          <cell r="A833" t="str">
            <v>RPZP.01.02.02-32-003/11</v>
          </cell>
          <cell r="B833" t="str">
            <v>WND-RPZP.01.02.02-32-003/11</v>
          </cell>
        </row>
        <row r="834">
          <cell r="A834" t="str">
            <v>RPZP.01.02.02-32-004/10</v>
          </cell>
          <cell r="B834" t="str">
            <v>WND-RPZP.01.02.02-32-004/10</v>
          </cell>
        </row>
        <row r="835">
          <cell r="A835" t="str">
            <v>RPZP.01.02.02-32-004/11</v>
          </cell>
          <cell r="B835" t="str">
            <v>WND-RPZP.01.02.02-32-004/11</v>
          </cell>
        </row>
        <row r="836">
          <cell r="A836" t="str">
            <v>RPZP.01.02.02-32-005/13</v>
          </cell>
          <cell r="B836" t="str">
            <v>WND-RPZP.01.02.02-32-005/13</v>
          </cell>
        </row>
        <row r="837">
          <cell r="A837" t="str">
            <v>RPZP.01.02.02-32-006/13</v>
          </cell>
          <cell r="B837" t="str">
            <v>WND-RPZP.01.02.02-32-006/13</v>
          </cell>
        </row>
        <row r="838">
          <cell r="A838" t="str">
            <v>RPZP.01.02.02-32-011/13</v>
          </cell>
          <cell r="B838" t="str">
            <v>WND-RPZP.01.02.02-32-011/13</v>
          </cell>
        </row>
        <row r="839">
          <cell r="A839" t="str">
            <v>RPZP.01.02.02-32-012/13</v>
          </cell>
          <cell r="B839" t="str">
            <v>WND-RPZP.01.02.02-32-012/13</v>
          </cell>
        </row>
        <row r="840">
          <cell r="A840" t="str">
            <v>RPZP.01.02.02-32-014/13</v>
          </cell>
          <cell r="B840" t="str">
            <v>WND-RPZP.01.02.02-32-014/13</v>
          </cell>
        </row>
        <row r="841">
          <cell r="A841" t="str">
            <v>RPZP.01.02.02-32-015/13</v>
          </cell>
          <cell r="B841" t="str">
            <v>WND-RPZP.01.02.02-32-015/13</v>
          </cell>
        </row>
        <row r="842">
          <cell r="A842" t="str">
            <v>RPZP.01.02.02-32-017/13</v>
          </cell>
          <cell r="B842" t="str">
            <v>WND-RPZP.01.02.02-32-017/13</v>
          </cell>
        </row>
        <row r="843">
          <cell r="A843" t="str">
            <v>RPZP.01.03.01-32-001/09</v>
          </cell>
          <cell r="B843" t="str">
            <v>WND-RPZP.01.03.01-32-001/09</v>
          </cell>
        </row>
        <row r="844">
          <cell r="A844" t="str">
            <v>RPZP.01.03.01-32-001/11</v>
          </cell>
          <cell r="B844" t="str">
            <v>WND-RPZP.01.03.01-32-001/11</v>
          </cell>
        </row>
        <row r="845">
          <cell r="A845" t="str">
            <v>RPZP.01.03.01-32-001/12</v>
          </cell>
          <cell r="B845" t="str">
            <v>WND-RPZP.01.03.01-32-001/12</v>
          </cell>
        </row>
        <row r="846">
          <cell r="A846" t="str">
            <v>RPZP.01.03.01-32-002/09</v>
          </cell>
          <cell r="B846" t="str">
            <v>WND-RPZP.01.03.01-32-002/09</v>
          </cell>
        </row>
        <row r="847">
          <cell r="A847" t="str">
            <v>RPZP.01.03.01-32-003/09</v>
          </cell>
          <cell r="B847" t="str">
            <v>WND-RPZP.01.03.01-32-003/09</v>
          </cell>
        </row>
        <row r="848">
          <cell r="A848" t="str">
            <v>RPZP.01.03.01-32-003/11</v>
          </cell>
          <cell r="B848" t="str">
            <v>WND-RPZP.01.03.01-32-003/11</v>
          </cell>
        </row>
        <row r="849">
          <cell r="A849" t="str">
            <v>RPZP.01.03.01-32-003/12</v>
          </cell>
          <cell r="B849" t="str">
            <v>WND-RPZP.01.03.01-32-003/12</v>
          </cell>
        </row>
        <row r="850">
          <cell r="A850" t="str">
            <v>RPZP.01.03.01-32-004/09</v>
          </cell>
          <cell r="B850" t="str">
            <v>WND-RPZP.01.03.01-32-004/09</v>
          </cell>
        </row>
        <row r="851">
          <cell r="A851" t="str">
            <v>RPZP.01.03.01-32-005/09</v>
          </cell>
          <cell r="B851" t="str">
            <v>WND-RPZP.01.03.01-32-005/09</v>
          </cell>
        </row>
        <row r="852">
          <cell r="A852" t="str">
            <v>RPZP.01.03.01-32-005/11</v>
          </cell>
          <cell r="B852" t="str">
            <v>WND-RPZP.01.03.01-32-005/11</v>
          </cell>
        </row>
        <row r="853">
          <cell r="A853" t="str">
            <v>RPZP.01.03.01-32-005/12</v>
          </cell>
          <cell r="B853" t="str">
            <v>WND-RPZP.01.03.01-32-005/12</v>
          </cell>
        </row>
        <row r="854">
          <cell r="A854" t="str">
            <v>RPZP.01.03.01-32-006/09</v>
          </cell>
          <cell r="B854" t="str">
            <v>WND-RPZP.01.03.01-32-006/09</v>
          </cell>
        </row>
        <row r="855">
          <cell r="A855" t="str">
            <v>RPZP.01.03.01-32-008/09</v>
          </cell>
          <cell r="B855" t="str">
            <v>WND-RPZP.01.03.01-32-008/09</v>
          </cell>
        </row>
        <row r="856">
          <cell r="A856" t="str">
            <v>RPZP.01.03.01-32-008/12</v>
          </cell>
          <cell r="B856" t="str">
            <v>WND-RPZP.01.03.01-32-008/12</v>
          </cell>
        </row>
        <row r="857">
          <cell r="A857" t="str">
            <v>RPZP.01.03.01-32-009/09</v>
          </cell>
          <cell r="B857" t="str">
            <v>WND-RPZP.01.03.01-32-009/09</v>
          </cell>
        </row>
        <row r="858">
          <cell r="A858" t="str">
            <v>RPZP.01.03.01-32-009/12</v>
          </cell>
          <cell r="B858" t="str">
            <v>WND-RPZP.01.03.01-32-009/12</v>
          </cell>
        </row>
        <row r="859">
          <cell r="A859" t="str">
            <v>RPZP.01.03.01-32-010/09</v>
          </cell>
          <cell r="B859" t="str">
            <v>WND-RPZP.01.03.01-32-010/09</v>
          </cell>
        </row>
        <row r="860">
          <cell r="A860" t="str">
            <v>RPZP.01.03.01-32-010/11</v>
          </cell>
          <cell r="B860" t="str">
            <v>WND-RPZP.01.03.01-32-010/11</v>
          </cell>
        </row>
        <row r="861">
          <cell r="A861" t="str">
            <v>RPZP.01.03.01-32-011/09</v>
          </cell>
          <cell r="B861" t="str">
            <v>WND-RPZP.01.03.01-32-011/09</v>
          </cell>
        </row>
        <row r="862">
          <cell r="A862" t="str">
            <v>RPZP.01.03.01-32-011/11</v>
          </cell>
          <cell r="B862" t="str">
            <v>WND-RPZP.01.03.01-32-011/11</v>
          </cell>
        </row>
        <row r="863">
          <cell r="A863" t="str">
            <v>RPZP.01.03.01-32-012/09</v>
          </cell>
          <cell r="B863" t="str">
            <v>WND-RPZP.01.03.01-32-012/09</v>
          </cell>
        </row>
        <row r="864">
          <cell r="A864" t="str">
            <v>RPZP.01.03.01-32-013/09</v>
          </cell>
          <cell r="B864" t="str">
            <v>WND-RPZP.01.03.01-32-013/09</v>
          </cell>
        </row>
        <row r="865">
          <cell r="A865" t="str">
            <v>RPZP.01.03.01-32-013/11</v>
          </cell>
          <cell r="B865" t="str">
            <v>WND-RPZP.01.03.01-32-013/11</v>
          </cell>
        </row>
        <row r="866">
          <cell r="A866" t="str">
            <v>RPZP.01.03.01-32-014/11</v>
          </cell>
          <cell r="B866" t="str">
            <v>WND-RPZP.01.03.01-32-014/11</v>
          </cell>
        </row>
        <row r="867">
          <cell r="A867" t="str">
            <v>RPZP.01.03.01-32-014/12</v>
          </cell>
          <cell r="B867" t="str">
            <v>WND-RPZP.01.03.01-32-014/12</v>
          </cell>
        </row>
        <row r="868">
          <cell r="A868" t="str">
            <v>RPZP.01.03.01-32-015/09</v>
          </cell>
          <cell r="B868" t="str">
            <v>WND-RPZP.01.03.01-32-015/09</v>
          </cell>
        </row>
        <row r="869">
          <cell r="A869" t="str">
            <v>RPZP.01.03.01-32-015/11</v>
          </cell>
          <cell r="B869" t="str">
            <v>WND-RPZP.01.03.01-32-015/11</v>
          </cell>
        </row>
        <row r="870">
          <cell r="A870" t="str">
            <v>RPZP.01.03.01-32-015/12</v>
          </cell>
          <cell r="B870" t="str">
            <v>WND-RPZP.01.03.01-32-015/12</v>
          </cell>
        </row>
        <row r="871">
          <cell r="A871" t="str">
            <v>RPZP.01.03.01-32-016/09</v>
          </cell>
          <cell r="B871" t="str">
            <v>WND-RPZP.01.03.01-32-016/09</v>
          </cell>
        </row>
        <row r="872">
          <cell r="A872" t="str">
            <v>RPZP.01.03.01-32-016/11</v>
          </cell>
          <cell r="B872" t="str">
            <v>WND-RPZP.01.03.01-32-016/11</v>
          </cell>
        </row>
        <row r="873">
          <cell r="A873" t="str">
            <v>RPZP.01.03.01-32-016/12</v>
          </cell>
          <cell r="B873" t="str">
            <v>WND-RPZP.01.03.01-32-016/12</v>
          </cell>
        </row>
        <row r="874">
          <cell r="A874" t="str">
            <v>RPZP.01.03.01-32-017/09</v>
          </cell>
          <cell r="B874" t="str">
            <v>WND-RPZP.01.03.01-32-017/09</v>
          </cell>
        </row>
        <row r="875">
          <cell r="A875" t="str">
            <v>RPZP.01.03.01-32-017/11</v>
          </cell>
          <cell r="B875" t="str">
            <v>WND-RPZP.01.03.01-32-017/11</v>
          </cell>
        </row>
        <row r="876">
          <cell r="A876" t="str">
            <v>RPZP.01.03.01-32-018/09</v>
          </cell>
          <cell r="B876" t="str">
            <v>WND-RPZP.01.03.01-32-018/09</v>
          </cell>
        </row>
        <row r="877">
          <cell r="A877" t="str">
            <v>RPZP.01.03.01-32-018/12</v>
          </cell>
          <cell r="B877" t="str">
            <v>WND-RPZP.01.03.01-32-018/12</v>
          </cell>
        </row>
        <row r="878">
          <cell r="A878" t="str">
            <v>RPZP.01.03.01-32-019/09</v>
          </cell>
          <cell r="B878" t="str">
            <v>WND-RPZP.01.03.01-32-019/09</v>
          </cell>
        </row>
        <row r="879">
          <cell r="A879" t="str">
            <v>RPZP.01.03.01-32-019/11</v>
          </cell>
          <cell r="B879" t="str">
            <v>WND-RPZP.01.03.01-32-019/11</v>
          </cell>
        </row>
        <row r="880">
          <cell r="A880" t="str">
            <v>RPZP.01.03.01-32-019/12</v>
          </cell>
          <cell r="B880" t="str">
            <v>WND-RPZP.01.03.01-32-019/12</v>
          </cell>
        </row>
        <row r="881">
          <cell r="A881" t="str">
            <v>RPZP.01.03.01-32-021/11</v>
          </cell>
          <cell r="B881" t="str">
            <v>WND-RPZP.01.03.01-32-021/11</v>
          </cell>
        </row>
        <row r="882">
          <cell r="A882" t="str">
            <v>RPZP.01.03.01-32-021/12</v>
          </cell>
          <cell r="B882" t="str">
            <v>WND-RPZP.01.03.01-32-021/12</v>
          </cell>
        </row>
        <row r="883">
          <cell r="A883" t="str">
            <v>RPZP.01.03.01-32-022/11</v>
          </cell>
          <cell r="B883" t="str">
            <v>WND-RPZP.01.03.01-32-022/11</v>
          </cell>
        </row>
        <row r="884">
          <cell r="A884" t="str">
            <v>RPZP.01.03.01-32-022/12</v>
          </cell>
          <cell r="B884" t="str">
            <v>WND-RPZP.01.03.01-32-022/12</v>
          </cell>
        </row>
        <row r="885">
          <cell r="A885" t="str">
            <v>RPZP.01.03.01-32-023/11</v>
          </cell>
          <cell r="B885" t="str">
            <v>WND-RPZP.01.03.01-32-023/11</v>
          </cell>
        </row>
        <row r="886">
          <cell r="A886" t="str">
            <v>RPZP.01.03.01-32-023/12</v>
          </cell>
          <cell r="B886" t="str">
            <v>WND-RPZP.01.03.01-32-023/12</v>
          </cell>
        </row>
        <row r="887">
          <cell r="A887" t="str">
            <v>RPZP.01.03.01-32-024/09</v>
          </cell>
          <cell r="B887" t="str">
            <v>WND-RPZP.01.03.01-32-024/09</v>
          </cell>
        </row>
        <row r="888">
          <cell r="A888" t="str">
            <v>RPZP.01.03.01-32-024/12</v>
          </cell>
          <cell r="B888" t="str">
            <v>WND-RPZP.01.03.01-32-024/12</v>
          </cell>
        </row>
        <row r="889">
          <cell r="A889" t="str">
            <v>RPZP.01.03.01-32-025/11</v>
          </cell>
          <cell r="B889" t="str">
            <v>WND-RPZP.01.03.01-32-025/11</v>
          </cell>
        </row>
        <row r="890">
          <cell r="A890" t="str">
            <v>RPZP.01.03.01-32-025/12</v>
          </cell>
          <cell r="B890" t="str">
            <v>WND-RPZP.01.03.01-32-025/12</v>
          </cell>
        </row>
        <row r="891">
          <cell r="A891" t="str">
            <v>RPZP.01.03.01-32-027/11</v>
          </cell>
          <cell r="B891" t="str">
            <v>WND-RPZP.01.03.01-32-027/11</v>
          </cell>
        </row>
        <row r="892">
          <cell r="A892" t="str">
            <v>RPZP.01.03.01-32-027/12</v>
          </cell>
          <cell r="B892" t="str">
            <v>WND-RPZP.01.03.01-32-027/12</v>
          </cell>
        </row>
        <row r="893">
          <cell r="A893" t="str">
            <v>RPZP.01.03.01-32-028/09</v>
          </cell>
          <cell r="B893" t="str">
            <v>WND-RPZP.01.03.01-32-028/09</v>
          </cell>
        </row>
        <row r="894">
          <cell r="A894" t="str">
            <v>RPZP.01.03.01-32-029/09</v>
          </cell>
          <cell r="B894" t="str">
            <v>WND-RPZP.01.03.01-32-029/09</v>
          </cell>
        </row>
        <row r="895">
          <cell r="A895" t="str">
            <v>RPZP.01.03.01-32-029/11</v>
          </cell>
          <cell r="B895" t="str">
            <v>WND-RPZP.01.03.01-32-029/11</v>
          </cell>
        </row>
        <row r="896">
          <cell r="A896" t="str">
            <v>RPZP.01.03.01-32-031/11</v>
          </cell>
          <cell r="B896" t="str">
            <v>WND-RPZP.01.03.01-32-031/11</v>
          </cell>
        </row>
        <row r="897">
          <cell r="A897" t="str">
            <v>RPZP.01.03.01-32-032/09</v>
          </cell>
          <cell r="B897" t="str">
            <v>WND-RPZP.01.03.01-32-032/09</v>
          </cell>
        </row>
        <row r="898">
          <cell r="A898" t="str">
            <v>RPZP.01.03.01-32-032/11</v>
          </cell>
          <cell r="B898" t="str">
            <v>WND-RPZP.01.03.01-32-032/11</v>
          </cell>
        </row>
        <row r="899">
          <cell r="A899" t="str">
            <v>RPZP.01.03.01-32-032/12</v>
          </cell>
          <cell r="B899" t="str">
            <v>WND-RPZP.01.03.01-32-032/12</v>
          </cell>
        </row>
        <row r="900">
          <cell r="A900" t="str">
            <v>RPZP.01.03.01-32-033/09</v>
          </cell>
          <cell r="B900" t="str">
            <v>WND-RPZP.01.03.01-32-033/09</v>
          </cell>
        </row>
        <row r="901">
          <cell r="A901" t="str">
            <v>RPZP.01.03.01-32-033/12</v>
          </cell>
          <cell r="B901" t="str">
            <v>WND-RPZP.01.03.01-32-033/12</v>
          </cell>
        </row>
        <row r="902">
          <cell r="A902" t="str">
            <v>RPZP.01.03.01-32-034/11</v>
          </cell>
          <cell r="B902" t="str">
            <v>WND-RPZP.01.03.01-32-034/11</v>
          </cell>
        </row>
        <row r="903">
          <cell r="A903" t="str">
            <v>RPZP.01.03.01-32-034/12</v>
          </cell>
          <cell r="B903" t="str">
            <v>WND-RPZP.01.03.01-32-034/12</v>
          </cell>
        </row>
        <row r="904">
          <cell r="A904" t="str">
            <v>RPZP.01.03.01-32-035/09</v>
          </cell>
          <cell r="B904" t="str">
            <v>WND-RPZP.01.03.01-32-035/09</v>
          </cell>
        </row>
        <row r="905">
          <cell r="A905" t="str">
            <v>RPZP.01.03.01-32-035/12</v>
          </cell>
          <cell r="B905" t="str">
            <v>WND-RPZP.01.03.01-32-035/12</v>
          </cell>
        </row>
        <row r="906">
          <cell r="A906" t="str">
            <v>RPZP.01.03.01-32-037/09</v>
          </cell>
          <cell r="B906" t="str">
            <v>WND-RPZP.01.03.01-32-037/09</v>
          </cell>
        </row>
        <row r="907">
          <cell r="A907" t="str">
            <v>RPZP.01.03.01-32-037/12</v>
          </cell>
          <cell r="B907" t="str">
            <v>WND-RPZP.01.03.01-32-037/12</v>
          </cell>
        </row>
        <row r="908">
          <cell r="A908" t="str">
            <v>RPZP.01.03.01-32-039/09</v>
          </cell>
          <cell r="B908" t="str">
            <v>WND-RPZP.01.03.01-32-039/09</v>
          </cell>
        </row>
        <row r="909">
          <cell r="A909" t="str">
            <v>RPZP.01.03.01-32-040/09</v>
          </cell>
          <cell r="B909" t="str">
            <v>WND-RPZP.01.03.01-32-040/09</v>
          </cell>
        </row>
        <row r="910">
          <cell r="A910" t="str">
            <v>RPZP.01.03.01-32-041/09</v>
          </cell>
          <cell r="B910" t="str">
            <v>WND-RPZP.01.03.01-32-041/09</v>
          </cell>
        </row>
        <row r="911">
          <cell r="A911" t="str">
            <v>RPZP.01.03.01-32-041/11</v>
          </cell>
          <cell r="B911" t="str">
            <v>WND-RPZP.01.03.01-32-041/11</v>
          </cell>
        </row>
        <row r="912">
          <cell r="A912" t="str">
            <v>RPZP.01.03.01-32-042/09</v>
          </cell>
          <cell r="B912" t="str">
            <v>WND-RPZP.01.03.01-32-042/09</v>
          </cell>
        </row>
        <row r="913">
          <cell r="A913" t="str">
            <v>RPZP.01.03.01-32-043/12</v>
          </cell>
          <cell r="B913" t="str">
            <v>WND-RPZP.01.03.01-32-043/12</v>
          </cell>
        </row>
        <row r="914">
          <cell r="A914" t="str">
            <v>RPZP.01.03.01-32-044/12</v>
          </cell>
          <cell r="B914" t="str">
            <v>WND-RPZP.01.03.01-32-044/12</v>
          </cell>
        </row>
        <row r="915">
          <cell r="A915" t="str">
            <v>RPZP.01.03.01-32-046/11</v>
          </cell>
          <cell r="B915" t="str">
            <v>WND-RPZP.01.03.01-32-046/11</v>
          </cell>
        </row>
        <row r="916">
          <cell r="A916" t="str">
            <v>RPZP.01.03.01-32-047/12</v>
          </cell>
          <cell r="B916" t="str">
            <v>WND-RPZP.01.03.01-32-047/12</v>
          </cell>
        </row>
        <row r="917">
          <cell r="A917" t="str">
            <v>RPZP.01.03.01-32-048/11</v>
          </cell>
          <cell r="B917" t="str">
            <v>WND-RPZP.01.03.01-32-048/11</v>
          </cell>
        </row>
        <row r="918">
          <cell r="A918" t="str">
            <v>RPZP.01.03.01-32-049/12</v>
          </cell>
          <cell r="B918" t="str">
            <v>WND-RPZP.01.03.01-32-049/12</v>
          </cell>
        </row>
        <row r="919">
          <cell r="A919" t="str">
            <v>RPZP.01.03.01-32-050/11</v>
          </cell>
          <cell r="B919" t="str">
            <v>WND-RPZP.01.03.01-32-050/11</v>
          </cell>
        </row>
        <row r="920">
          <cell r="A920" t="str">
            <v>RPZP.01.03.01-32-050/12</v>
          </cell>
          <cell r="B920" t="str">
            <v>WND-RPZP.01.03.01-32-050/12</v>
          </cell>
        </row>
        <row r="921">
          <cell r="A921" t="str">
            <v>RPZP.01.03.01-32-051/11</v>
          </cell>
          <cell r="B921" t="str">
            <v>WND-RPZP.01.03.01-32-051/11</v>
          </cell>
        </row>
        <row r="922">
          <cell r="A922" t="str">
            <v>RPZP.01.03.01-32-051/12</v>
          </cell>
          <cell r="B922" t="str">
            <v>WND-RPZP.01.03.01-32-051/12</v>
          </cell>
        </row>
        <row r="923">
          <cell r="A923" t="str">
            <v>RPZP.01.03.01-32-052/11</v>
          </cell>
          <cell r="B923" t="str">
            <v>WND-RPZP.01.03.01-32-052/11</v>
          </cell>
        </row>
        <row r="924">
          <cell r="A924" t="str">
            <v>RPZP.01.03.01-32-054/12</v>
          </cell>
          <cell r="B924" t="str">
            <v>WND-RPZP.01.03.01-32-054/12</v>
          </cell>
        </row>
        <row r="925">
          <cell r="A925" t="str">
            <v>RPZP.01.03.01-32-055/12</v>
          </cell>
          <cell r="B925" t="str">
            <v>WND-RPZP.01.03.01-32-055/12</v>
          </cell>
        </row>
        <row r="926">
          <cell r="A926" t="str">
            <v>RPZP.01.03.01-32-056/11</v>
          </cell>
          <cell r="B926" t="str">
            <v>WND-RPZP.01.03.01-32-056/11</v>
          </cell>
        </row>
        <row r="927">
          <cell r="A927" t="str">
            <v>RPZP.01.03.01-32-056/12</v>
          </cell>
          <cell r="B927" t="str">
            <v>WND-RPZP.01.03.01-32-056/12</v>
          </cell>
        </row>
        <row r="928">
          <cell r="A928" t="str">
            <v>RPZP.01.03.01-32-059/11</v>
          </cell>
          <cell r="B928" t="str">
            <v>WND-RPZP.01.03.01-32-059/11</v>
          </cell>
        </row>
        <row r="929">
          <cell r="A929" t="str">
            <v>RPZP.01.03.01-32-060/11</v>
          </cell>
          <cell r="B929" t="str">
            <v>WND-RPZP.01.03.01-32-060/11</v>
          </cell>
        </row>
        <row r="930">
          <cell r="A930" t="str">
            <v>RPZP.01.03.01-32-060/12</v>
          </cell>
          <cell r="B930" t="str">
            <v>WND-RPZP.01.03.01-32-060/12</v>
          </cell>
        </row>
        <row r="931">
          <cell r="A931" t="str">
            <v>RPZP.01.03.01-32-061/11</v>
          </cell>
          <cell r="B931" t="str">
            <v>WND-RPZP.01.03.01-32-061/11</v>
          </cell>
        </row>
        <row r="932">
          <cell r="A932" t="str">
            <v>RPZP.01.03.01-32-064/11</v>
          </cell>
          <cell r="B932" t="str">
            <v>WND-RPZP.01.03.01-32-064/11</v>
          </cell>
        </row>
        <row r="933">
          <cell r="A933" t="str">
            <v>RPZP.01.03.01-32-067/11</v>
          </cell>
          <cell r="B933" t="str">
            <v>WND-RPZP.01.03.01-32-067/11</v>
          </cell>
        </row>
        <row r="934">
          <cell r="A934" t="str">
            <v>RPZP.01.03.01-32-073/11</v>
          </cell>
          <cell r="B934" t="str">
            <v>WND-RPZP.01.03.01-32-073/11</v>
          </cell>
        </row>
        <row r="935">
          <cell r="A935" t="str">
            <v>RPZP.01.03.01-32-083/11</v>
          </cell>
          <cell r="B935" t="str">
            <v>WND-RPZP.01.03.01-32-083/11</v>
          </cell>
        </row>
        <row r="936">
          <cell r="A936" t="str">
            <v>RPZP.01.03.01-32-088/11</v>
          </cell>
          <cell r="B936" t="str">
            <v>WND-RPZP.01.03.01-32-088/11</v>
          </cell>
        </row>
        <row r="937">
          <cell r="A937" t="str">
            <v>RPZP.01.03.01-32-092/11</v>
          </cell>
          <cell r="B937" t="str">
            <v>WND-RPZP.01.03.01-32-092/11</v>
          </cell>
        </row>
        <row r="938">
          <cell r="A938" t="str">
            <v>RPZP.01.03.01-32-094/11</v>
          </cell>
          <cell r="B938" t="str">
            <v>WND-RPZP.01.03.01-32-094/11</v>
          </cell>
        </row>
        <row r="939">
          <cell r="A939" t="str">
            <v>RPZP.01.03.01-32-099/11</v>
          </cell>
          <cell r="B939" t="str">
            <v>WND-RPZP.01.03.01-32-099/11</v>
          </cell>
        </row>
        <row r="940">
          <cell r="A940" t="str">
            <v>RPZP.01.03.01-32-102/11</v>
          </cell>
          <cell r="B940" t="str">
            <v>WND-RPZP.01.03.01-32-102/11</v>
          </cell>
        </row>
        <row r="941">
          <cell r="A941" t="str">
            <v>RPZP.01.03.01-32-105/11</v>
          </cell>
          <cell r="B941" t="str">
            <v>WND-RPZP.01.03.01-32-105/11</v>
          </cell>
        </row>
        <row r="942">
          <cell r="A942" t="str">
            <v>RPZP.01.03.01-32-106/11</v>
          </cell>
          <cell r="B942" t="str">
            <v>WND-RPZP.01.03.01-32-106/11</v>
          </cell>
        </row>
        <row r="943">
          <cell r="A943" t="str">
            <v>RPZP.01.03.01-32-107/11</v>
          </cell>
          <cell r="B943" t="str">
            <v>WND-RPZP.01.03.01-32-107/11</v>
          </cell>
        </row>
        <row r="944">
          <cell r="A944" t="str">
            <v>RPZP.01.03.02-32-001/09</v>
          </cell>
          <cell r="B944" t="str">
            <v>WND-RPZP.01.03.02-32-001/09</v>
          </cell>
        </row>
        <row r="945">
          <cell r="A945" t="str">
            <v>RPZP.01.03.02-32-001/12</v>
          </cell>
          <cell r="B945" t="str">
            <v>WND-RPZP.01.03.02-32-001/12</v>
          </cell>
        </row>
        <row r="946">
          <cell r="A946" t="str">
            <v>RPZP.01.03.02-32-002/11</v>
          </cell>
          <cell r="B946" t="str">
            <v>WND-RPZP.01.03.02-32-002/11</v>
          </cell>
        </row>
        <row r="947">
          <cell r="A947" t="str">
            <v>RPZP.01.03.02-32-002/14</v>
          </cell>
          <cell r="B947" t="str">
            <v>WND-RPZP.01.03.02-32-002/14</v>
          </cell>
        </row>
        <row r="948">
          <cell r="A948" t="str">
            <v>RPZP.01.03.02-32-003/12</v>
          </cell>
          <cell r="B948" t="str">
            <v>WND-RPZP.01.03.02-32-003/12</v>
          </cell>
        </row>
        <row r="949">
          <cell r="A949" t="str">
            <v>RPZP.01.03.02-32-003/13</v>
          </cell>
          <cell r="B949" t="str">
            <v>WND-RPZP.01.03.02-32-003/13</v>
          </cell>
        </row>
        <row r="950">
          <cell r="A950" t="str">
            <v>RPZP.01.03.02-32-004/10</v>
          </cell>
          <cell r="B950" t="str">
            <v>WND-RPZP.01.03.02-32-004/10</v>
          </cell>
        </row>
        <row r="951">
          <cell r="A951" t="str">
            <v>RPZP.01.03.02-32-004/12</v>
          </cell>
          <cell r="B951" t="str">
            <v>WND-RPZP.01.03.02-32-004/12</v>
          </cell>
        </row>
        <row r="952">
          <cell r="A952" t="str">
            <v>RPZP.01.03.02-32-005/09</v>
          </cell>
          <cell r="B952" t="str">
            <v>WND-RPZP.01.03.02-32-005/09</v>
          </cell>
        </row>
        <row r="953">
          <cell r="A953" t="str">
            <v>RPZP.01.03.02-32-005/10</v>
          </cell>
          <cell r="B953" t="str">
            <v>WND-RPZP.01.03.02-32-005/10</v>
          </cell>
        </row>
        <row r="954">
          <cell r="A954" t="str">
            <v>RPZP.01.03.02-32-005/11</v>
          </cell>
          <cell r="B954" t="str">
            <v>WND-RPZP.01.03.02-32-005/11</v>
          </cell>
        </row>
        <row r="955">
          <cell r="A955" t="str">
            <v>RPZP.01.03.02-32-005/12</v>
          </cell>
          <cell r="B955" t="str">
            <v>WND-RPZP.01.03.02-32-005/12</v>
          </cell>
        </row>
        <row r="956">
          <cell r="A956" t="str">
            <v>RPZP.01.03.02-32-005/13</v>
          </cell>
          <cell r="B956" t="str">
            <v>WND-RPZP.01.03.02-32-005/13</v>
          </cell>
        </row>
        <row r="957">
          <cell r="A957" t="str">
            <v>RPZP.01.03.02-32-006/11</v>
          </cell>
          <cell r="B957" t="str">
            <v>WND-RPZP.01.03.02-32-006/11</v>
          </cell>
        </row>
        <row r="958">
          <cell r="A958" t="str">
            <v>RPZP.01.03.02-32-006/12</v>
          </cell>
          <cell r="B958" t="str">
            <v>WND-RPZP.01.03.02-32-006/12</v>
          </cell>
        </row>
        <row r="959">
          <cell r="A959" t="str">
            <v>RPZP.01.03.02-32-007/11</v>
          </cell>
          <cell r="B959" t="str">
            <v>WND-RPZP.01.03.02-32-007/11</v>
          </cell>
        </row>
        <row r="960">
          <cell r="A960" t="str">
            <v>RPZP.01.03.02-32-007/12</v>
          </cell>
          <cell r="B960" t="str">
            <v>WND-RPZP.01.03.02-32-007/12</v>
          </cell>
        </row>
        <row r="961">
          <cell r="A961" t="str">
            <v>RPZP.01.03.02-32-008/11</v>
          </cell>
          <cell r="B961" t="str">
            <v>WND-RPZP.01.03.02-32-008/11</v>
          </cell>
        </row>
        <row r="962">
          <cell r="A962" t="str">
            <v>RPZP.01.03.02-32-009/11</v>
          </cell>
          <cell r="B962" t="str">
            <v>WND-RPZP.01.03.02-32-009/11</v>
          </cell>
        </row>
        <row r="963">
          <cell r="A963" t="str">
            <v>RPZP.01.03.02-32-010/11</v>
          </cell>
          <cell r="B963" t="str">
            <v>WND-RPZP.01.03.02-32-010/11</v>
          </cell>
        </row>
        <row r="964">
          <cell r="A964" t="str">
            <v>RPZP.01.03.02-32-010/12</v>
          </cell>
          <cell r="B964" t="str">
            <v>WND-RPZP.01.03.02-32-010/12</v>
          </cell>
        </row>
        <row r="965">
          <cell r="A965" t="str">
            <v>RPZP.01.03.02-32-011/11</v>
          </cell>
          <cell r="B965" t="str">
            <v>WND-RPZP.01.03.02-32-011/11</v>
          </cell>
        </row>
        <row r="966">
          <cell r="A966" t="str">
            <v>RPZP.01.03.02-32-012/11</v>
          </cell>
          <cell r="B966" t="str">
            <v>WND-RPZP.01.03.02-32-012/11</v>
          </cell>
        </row>
        <row r="967">
          <cell r="A967" t="str">
            <v>RPZP.01.03.02-32-012/12</v>
          </cell>
          <cell r="B967" t="str">
            <v>WND-RPZP.01.03.02-32-012/12</v>
          </cell>
        </row>
        <row r="968">
          <cell r="A968" t="str">
            <v>RPZP.01.03.02-32-014/10</v>
          </cell>
          <cell r="B968" t="str">
            <v>WND-RPZP.01.03.02-32-014/10</v>
          </cell>
        </row>
        <row r="969">
          <cell r="A969" t="str">
            <v>RPZP.01.03.02-32-015/11</v>
          </cell>
          <cell r="B969" t="str">
            <v>WND-RPZP.01.03.02-32-015/11</v>
          </cell>
        </row>
        <row r="970">
          <cell r="A970" t="str">
            <v>RPZP.01.03.02-32-017/10</v>
          </cell>
          <cell r="B970" t="str">
            <v>WND-RPZP.01.03.02-32-017/10</v>
          </cell>
        </row>
        <row r="971">
          <cell r="A971" t="str">
            <v>RPZP.01.03.02-32-017/11</v>
          </cell>
          <cell r="B971" t="str">
            <v>WND-RPZP.01.03.02-32-017/11</v>
          </cell>
        </row>
        <row r="972">
          <cell r="A972" t="str">
            <v>RPZP.01.03.02-32-017/12</v>
          </cell>
          <cell r="B972" t="str">
            <v>WND-RPZP.01.03.02-32-017/12</v>
          </cell>
        </row>
        <row r="973">
          <cell r="A973" t="str">
            <v>RPZP.01.03.02-32-018/10</v>
          </cell>
          <cell r="B973" t="str">
            <v>WND-RPZP.01.03.02-32-018/10</v>
          </cell>
        </row>
        <row r="974">
          <cell r="A974" t="str">
            <v>RPZP.01.03.02-32-018/11</v>
          </cell>
          <cell r="B974" t="str">
            <v>WND-RPZP.01.03.02-32-018/11</v>
          </cell>
        </row>
        <row r="975">
          <cell r="A975" t="str">
            <v>RPZP.01.03.02-32-018/12</v>
          </cell>
          <cell r="B975" t="str">
            <v>WND-RPZP.01.03.02-32-018/12</v>
          </cell>
        </row>
        <row r="976">
          <cell r="A976" t="str">
            <v>RPZP.01.03.02-32-019/11</v>
          </cell>
          <cell r="B976" t="str">
            <v>WND-RPZP.01.03.02-32-019/11</v>
          </cell>
        </row>
        <row r="977">
          <cell r="A977" t="str">
            <v>RPZP.01.03.02-32-019/12</v>
          </cell>
          <cell r="B977" t="str">
            <v>WND-RPZP.01.03.02-32-019/12</v>
          </cell>
        </row>
        <row r="978">
          <cell r="A978" t="str">
            <v>RPZP.01.03.02-32-020/10</v>
          </cell>
          <cell r="B978" t="str">
            <v>WND-RPZP.01.03.02-32-020/10</v>
          </cell>
        </row>
        <row r="979">
          <cell r="A979" t="str">
            <v>RPZP.01.03.02-32-020/11</v>
          </cell>
          <cell r="B979" t="str">
            <v>WND-RPZP.01.03.02-32-020/11</v>
          </cell>
        </row>
        <row r="980">
          <cell r="A980" t="str">
            <v>RPZP.01.03.02-32-020/12</v>
          </cell>
          <cell r="B980" t="str">
            <v>WND-RPZP.01.03.02-32-020/12</v>
          </cell>
        </row>
        <row r="981">
          <cell r="A981" t="str">
            <v>RPZP.01.03.02-32-021/11</v>
          </cell>
          <cell r="B981" t="str">
            <v>WND-RPZP.01.03.02-32-021/11</v>
          </cell>
        </row>
        <row r="982">
          <cell r="A982" t="str">
            <v>RPZP.01.03.02-32-021/12</v>
          </cell>
          <cell r="B982" t="str">
            <v>WND-RPZP.01.03.02-32-021/12</v>
          </cell>
        </row>
        <row r="983">
          <cell r="A983" t="str">
            <v>RPZP.01.03.02-32-022/11</v>
          </cell>
          <cell r="B983" t="str">
            <v>WND-RPZP.01.03.02-32-022/11</v>
          </cell>
        </row>
        <row r="984">
          <cell r="A984" t="str">
            <v>RPZP.01.03.02-32-022/12</v>
          </cell>
          <cell r="B984" t="str">
            <v>WND-RPZP.01.03.02-32-022/12</v>
          </cell>
        </row>
        <row r="985">
          <cell r="A985" t="str">
            <v>RPZP.01.03.02-32-023/10</v>
          </cell>
          <cell r="B985" t="str">
            <v>WND-RPZP.01.03.02-32-023/10</v>
          </cell>
        </row>
        <row r="986">
          <cell r="A986" t="str">
            <v>RPZP.01.03.02-32-023/11</v>
          </cell>
          <cell r="B986" t="str">
            <v>WND-RPZP.01.03.02-32-023/11</v>
          </cell>
        </row>
        <row r="987">
          <cell r="A987" t="str">
            <v>RPZP.01.03.02-32-023/12</v>
          </cell>
          <cell r="B987" t="str">
            <v>WND-RPZP.01.03.02-32-023/12</v>
          </cell>
        </row>
        <row r="988">
          <cell r="A988" t="str">
            <v>RPZP.01.03.02-32-024/11</v>
          </cell>
          <cell r="B988" t="str">
            <v>WND-RPZP.01.03.02-32-024/11</v>
          </cell>
        </row>
        <row r="989">
          <cell r="A989" t="str">
            <v>RPZP.01.03.02-32-024/12</v>
          </cell>
          <cell r="B989" t="str">
            <v>WND-RPZP.01.03.02-32-024/12</v>
          </cell>
        </row>
        <row r="990">
          <cell r="A990" t="str">
            <v>RPZP.01.03.02-32-025/10</v>
          </cell>
          <cell r="B990" t="str">
            <v>WND-RPZP.01.03.02-32-025/10</v>
          </cell>
        </row>
        <row r="991">
          <cell r="A991" t="str">
            <v>RPZP.01.03.02-32-025/11</v>
          </cell>
          <cell r="B991" t="str">
            <v>WND-RPZP.01.03.02-32-025/11</v>
          </cell>
        </row>
        <row r="992">
          <cell r="A992" t="str">
            <v>RPZP.01.03.02-32-025/12</v>
          </cell>
          <cell r="B992" t="str">
            <v>WND-RPZP.01.03.02-32-025/12</v>
          </cell>
        </row>
        <row r="993">
          <cell r="A993" t="str">
            <v>RPZP.01.03.02-32-026/11</v>
          </cell>
          <cell r="B993" t="str">
            <v>WND-RPZP.01.03.02-32-026/11</v>
          </cell>
        </row>
        <row r="994">
          <cell r="A994" t="str">
            <v>RPZP.01.03.02-32-026/12</v>
          </cell>
          <cell r="B994" t="str">
            <v>WND-RPZP.01.03.02-32-026/12</v>
          </cell>
        </row>
        <row r="995">
          <cell r="A995" t="str">
            <v>RPZP.01.03.02-32-027/12</v>
          </cell>
          <cell r="B995" t="str">
            <v>WND-RPZP.01.03.02-32-027/12</v>
          </cell>
        </row>
        <row r="996">
          <cell r="A996" t="str">
            <v>RPZP.01.03.02-32-028/12</v>
          </cell>
          <cell r="B996" t="str">
            <v>WND-RPZP.01.03.02-32-028/12</v>
          </cell>
        </row>
        <row r="997">
          <cell r="A997" t="str">
            <v>RPZP.01.03.02-32-029/12</v>
          </cell>
          <cell r="B997" t="str">
            <v>WND-RPZP.01.03.02-32-029/12</v>
          </cell>
        </row>
        <row r="998">
          <cell r="A998" t="str">
            <v>RPZP.01.03.02-32-030/11</v>
          </cell>
          <cell r="B998" t="str">
            <v>WND-RPZP.01.03.02-32-030/11</v>
          </cell>
        </row>
        <row r="999">
          <cell r="A999" t="str">
            <v>RPZP.01.03.02-32-030/12</v>
          </cell>
          <cell r="B999" t="str">
            <v>WND-RPZP.01.03.02-32-030/12</v>
          </cell>
        </row>
        <row r="1000">
          <cell r="A1000" t="str">
            <v>RPZP.01.03.02-32-031/11</v>
          </cell>
          <cell r="B1000" t="str">
            <v>WND-RPZP.01.03.02-32-031/11</v>
          </cell>
        </row>
        <row r="1001">
          <cell r="A1001" t="str">
            <v>RPZP.01.03.02-32-032/11</v>
          </cell>
          <cell r="B1001" t="str">
            <v>WND-RPZP.01.03.02-32-032/11</v>
          </cell>
        </row>
        <row r="1002">
          <cell r="A1002" t="str">
            <v>RPZP.01.03.02-32-033/10</v>
          </cell>
          <cell r="B1002" t="str">
            <v>WND-RPZP.01.03.02-32-033/10</v>
          </cell>
        </row>
        <row r="1003">
          <cell r="A1003" t="str">
            <v>RPZP.01.03.02-32-033/11</v>
          </cell>
          <cell r="B1003" t="str">
            <v>WND-RPZP.01.03.02-32-033/11</v>
          </cell>
        </row>
        <row r="1004">
          <cell r="A1004" t="str">
            <v>RPZP.01.03.02-32-034/10</v>
          </cell>
          <cell r="B1004" t="str">
            <v>WND-RPZP.01.03.02-32-034/10</v>
          </cell>
        </row>
        <row r="1005">
          <cell r="A1005" t="str">
            <v>RPZP.01.03.02-32-034/11</v>
          </cell>
          <cell r="B1005" t="str">
            <v>WND-RPZP.01.03.02-32-034/11</v>
          </cell>
        </row>
        <row r="1006">
          <cell r="A1006" t="str">
            <v>RPZP.01.03.02-32-035/10</v>
          </cell>
          <cell r="B1006" t="str">
            <v>WND-RPZP.01.03.02-32-035/10</v>
          </cell>
        </row>
        <row r="1007">
          <cell r="A1007" t="str">
            <v>RPZP.01.03.02-32-035/11</v>
          </cell>
          <cell r="B1007" t="str">
            <v>WND-RPZP.01.03.02-32-035/11</v>
          </cell>
        </row>
        <row r="1008">
          <cell r="A1008" t="str">
            <v>RPZP.01.03.02-32-036/11</v>
          </cell>
          <cell r="B1008" t="str">
            <v>WND-RPZP.01.03.02-32-036/11</v>
          </cell>
        </row>
        <row r="1009">
          <cell r="A1009" t="str">
            <v>RPZP.01.03.02-32-037/11</v>
          </cell>
          <cell r="B1009" t="str">
            <v>WND-RPZP.01.03.02-32-037/11</v>
          </cell>
        </row>
        <row r="1010">
          <cell r="A1010" t="str">
            <v>RPZP.01.03.02-32-037/12</v>
          </cell>
          <cell r="B1010" t="str">
            <v>WND-RPZP.01.03.02-32-037/12</v>
          </cell>
        </row>
        <row r="1011">
          <cell r="A1011" t="str">
            <v>RPZP.01.03.02-32-038/10</v>
          </cell>
          <cell r="B1011" t="str">
            <v>WND-RPZP.01.03.02-32-038/10</v>
          </cell>
        </row>
        <row r="1012">
          <cell r="A1012" t="str">
            <v>RPZP.01.03.02-32-038/11</v>
          </cell>
          <cell r="B1012" t="str">
            <v>WND-RPZP.01.03.02-32-038/11</v>
          </cell>
        </row>
        <row r="1013">
          <cell r="A1013" t="str">
            <v>RPZP.01.03.02-32-039/11</v>
          </cell>
          <cell r="B1013" t="str">
            <v>WND-RPZP.01.03.02-32-039/11</v>
          </cell>
        </row>
        <row r="1014">
          <cell r="A1014" t="str">
            <v>RPZP.01.03.02-32-040/11</v>
          </cell>
          <cell r="B1014" t="str">
            <v>WND-RPZP.01.03.02-32-040/11</v>
          </cell>
        </row>
        <row r="1015">
          <cell r="A1015" t="str">
            <v>RPZP.01.03.02-32-041/11</v>
          </cell>
          <cell r="B1015" t="str">
            <v>WND-RPZP.01.03.02-32-041/11</v>
          </cell>
        </row>
        <row r="1016">
          <cell r="A1016" t="str">
            <v>RPZP.01.03.02-32-041/12</v>
          </cell>
          <cell r="B1016" t="str">
            <v>WND-RPZP.01.03.02-32-041/12</v>
          </cell>
        </row>
        <row r="1017">
          <cell r="A1017" t="str">
            <v>RPZP.01.03.02-32-042/11</v>
          </cell>
          <cell r="B1017" t="str">
            <v>WND-RPZP.01.03.02-32-042/11</v>
          </cell>
        </row>
        <row r="1018">
          <cell r="A1018" t="str">
            <v>RPZP.01.03.02-32-043/11</v>
          </cell>
          <cell r="B1018" t="str">
            <v>WND-RPZP.01.03.02-32-043/11</v>
          </cell>
        </row>
        <row r="1019">
          <cell r="A1019" t="str">
            <v>RPZP.01.03.02-32-043/12</v>
          </cell>
          <cell r="B1019" t="str">
            <v>WND-RPZP.01.03.02-32-043/12</v>
          </cell>
        </row>
        <row r="1020">
          <cell r="A1020" t="str">
            <v>RPZP.01.03.02-32-044/11</v>
          </cell>
          <cell r="B1020" t="str">
            <v>WND-RPZP.01.03.02-32-044/11</v>
          </cell>
        </row>
        <row r="1021">
          <cell r="A1021" t="str">
            <v>RPZP.01.03.02-32-045/11</v>
          </cell>
          <cell r="B1021" t="str">
            <v>WND-RPZP.01.03.02-32-045/11</v>
          </cell>
        </row>
        <row r="1022">
          <cell r="A1022" t="str">
            <v>RPZP.01.03.02-32-045/12</v>
          </cell>
          <cell r="B1022" t="str">
            <v>WND-RPZP.01.03.02-32-045/12</v>
          </cell>
        </row>
        <row r="1023">
          <cell r="A1023" t="str">
            <v>RPZP.01.03.02-32-046/11</v>
          </cell>
          <cell r="B1023" t="str">
            <v>WND-RPZP.01.03.02-32-046/11</v>
          </cell>
        </row>
        <row r="1024">
          <cell r="A1024" t="str">
            <v>RPZP.01.03.02-32-048/12</v>
          </cell>
          <cell r="B1024" t="str">
            <v>WND-RPZP.01.03.02-32-048/12</v>
          </cell>
        </row>
        <row r="1025">
          <cell r="A1025" t="str">
            <v>RPZP.01.03.02-32-049/11</v>
          </cell>
          <cell r="B1025" t="str">
            <v>WND-RPZP.01.03.02-32-049/11</v>
          </cell>
        </row>
        <row r="1026">
          <cell r="A1026" t="str">
            <v>RPZP.01.03.02-32-049/12</v>
          </cell>
          <cell r="B1026" t="str">
            <v>WND-RPZP.01.03.02-32-049/12</v>
          </cell>
        </row>
        <row r="1027">
          <cell r="A1027" t="str">
            <v>RPZP.01.03.02-32-050/11</v>
          </cell>
          <cell r="B1027" t="str">
            <v>WND-RPZP.01.03.02-32-050/11</v>
          </cell>
        </row>
        <row r="1028">
          <cell r="A1028" t="str">
            <v>RPZP.01.03.02-32-050/12</v>
          </cell>
          <cell r="B1028" t="str">
            <v>WND-RPZP.01.03.02-32-050/12</v>
          </cell>
        </row>
        <row r="1029">
          <cell r="A1029" t="str">
            <v>RPZP.01.03.02-32-053/11</v>
          </cell>
          <cell r="B1029" t="str">
            <v>WND-RPZP.01.03.02-32-053/11</v>
          </cell>
        </row>
        <row r="1030">
          <cell r="A1030" t="str">
            <v>RPZP.01.03.02-32-054/11</v>
          </cell>
          <cell r="B1030" t="str">
            <v>WND-RPZP.01.03.02-32-054/11</v>
          </cell>
        </row>
        <row r="1031">
          <cell r="A1031" t="str">
            <v>RPZP.01.03.02-32-055/11</v>
          </cell>
          <cell r="B1031" t="str">
            <v>WND-RPZP.01.03.02-32-055/11</v>
          </cell>
        </row>
        <row r="1032">
          <cell r="A1032" t="str">
            <v>RPZP.01.03.02-32-056/11</v>
          </cell>
          <cell r="B1032" t="str">
            <v>WND-RPZP.01.03.02-32-056/11</v>
          </cell>
        </row>
        <row r="1033">
          <cell r="A1033" t="str">
            <v>RPZP.01.03.02-32-057/11</v>
          </cell>
          <cell r="B1033" t="str">
            <v>WND-RPZP.01.03.02-32-057/11</v>
          </cell>
        </row>
        <row r="1034">
          <cell r="A1034" t="str">
            <v>RPZP.01.03.02-32-059/11</v>
          </cell>
          <cell r="B1034" t="str">
            <v>WND-RPZP.01.03.02-32-059/11</v>
          </cell>
        </row>
        <row r="1035">
          <cell r="A1035" t="str">
            <v>RPZP.01.03.02-32-060/11</v>
          </cell>
          <cell r="B1035" t="str">
            <v>WND-RPZP.01.03.02-32-060/11</v>
          </cell>
        </row>
        <row r="1036">
          <cell r="A1036" t="str">
            <v>RPZP.01.03.02-32-061/11</v>
          </cell>
          <cell r="B1036" t="str">
            <v>WND-RPZP.01.03.02-32-061/11</v>
          </cell>
        </row>
        <row r="1037">
          <cell r="A1037" t="str">
            <v>RPZP.01.03.02-32-062/11</v>
          </cell>
          <cell r="B1037" t="str">
            <v>WND-RPZP.01.03.02-32-062/11</v>
          </cell>
        </row>
        <row r="1038">
          <cell r="A1038" t="str">
            <v>RPZP.01.03.02-32-063/11</v>
          </cell>
          <cell r="B1038" t="str">
            <v>WND-RPZP.01.03.02-32-063/11</v>
          </cell>
        </row>
        <row r="1039">
          <cell r="A1039" t="str">
            <v>RPZP.01.03.02-32-064/11</v>
          </cell>
          <cell r="B1039" t="str">
            <v>WND-RPZP.01.03.02-32-064/11</v>
          </cell>
        </row>
        <row r="1040">
          <cell r="A1040" t="str">
            <v>RPZP.01.03.02-32-065/11</v>
          </cell>
          <cell r="B1040" t="str">
            <v>WND-RPZP.01.03.02-32-065/11</v>
          </cell>
        </row>
        <row r="1041">
          <cell r="A1041" t="str">
            <v>RPZP.01.03.02-32-070/11</v>
          </cell>
          <cell r="B1041" t="str">
            <v>WND-RPZP.01.03.02-32-070/11</v>
          </cell>
        </row>
        <row r="1042">
          <cell r="A1042" t="str">
            <v>RPZP.01.03.02-32-071/11</v>
          </cell>
          <cell r="B1042" t="str">
            <v>WND-RPZP.01.03.02-32-071/11</v>
          </cell>
        </row>
        <row r="1043">
          <cell r="A1043" t="str">
            <v>RPZP.01.03.02-32-072/11</v>
          </cell>
          <cell r="B1043" t="str">
            <v>WND-RPZP.01.03.02-32-072/11</v>
          </cell>
        </row>
        <row r="1044">
          <cell r="A1044" t="str">
            <v>RPZP.01.03.02-32-073/11</v>
          </cell>
          <cell r="B1044" t="str">
            <v>WND-RPZP.01.03.02-32-073/11</v>
          </cell>
        </row>
        <row r="1045">
          <cell r="A1045" t="str">
            <v>RPZP.01.03.02-32-074/11</v>
          </cell>
          <cell r="B1045" t="str">
            <v>WND-RPZP.01.03.02-32-074/11</v>
          </cell>
        </row>
        <row r="1046">
          <cell r="A1046" t="str">
            <v>RPZP.01.03.02-32-075/11</v>
          </cell>
          <cell r="B1046" t="str">
            <v>WND-RPZP.01.03.02-32-075/11</v>
          </cell>
        </row>
        <row r="1047">
          <cell r="A1047" t="str">
            <v>RPZP.01.03.02-32-076/11</v>
          </cell>
          <cell r="B1047" t="str">
            <v>WND-RPZP.01.03.02-32-076/11</v>
          </cell>
        </row>
        <row r="1048">
          <cell r="A1048" t="str">
            <v>RPZP.01.03.02-32-077/11</v>
          </cell>
          <cell r="B1048" t="str">
            <v>WND-RPZP.01.03.02-32-077/11</v>
          </cell>
        </row>
        <row r="1049">
          <cell r="A1049" t="str">
            <v>RPZP.01.03.02-32-078/11</v>
          </cell>
          <cell r="B1049" t="str">
            <v>WND-RPZP.01.03.02-32-078/11</v>
          </cell>
        </row>
        <row r="1050">
          <cell r="A1050" t="str">
            <v>RPZP.01.03.02-32-079/11</v>
          </cell>
          <cell r="B1050" t="str">
            <v>WND-RPZP.01.03.02-32-079/11</v>
          </cell>
        </row>
        <row r="1051">
          <cell r="A1051" t="str">
            <v>RPZP.01.03.02-32-080/11</v>
          </cell>
          <cell r="B1051" t="str">
            <v>WND-RPZP.01.03.02-32-080/11</v>
          </cell>
        </row>
        <row r="1052">
          <cell r="A1052" t="str">
            <v>RPZP.01.03.02-32-081/11</v>
          </cell>
          <cell r="B1052" t="str">
            <v>WND-RPZP.01.03.02-32-081/11</v>
          </cell>
        </row>
        <row r="1053">
          <cell r="A1053" t="str">
            <v>RPZP.01.03.02-32-083/11</v>
          </cell>
          <cell r="B1053" t="str">
            <v>WND-RPZP.01.03.02-32-083/11</v>
          </cell>
        </row>
        <row r="1054">
          <cell r="A1054" t="str">
            <v>RPZP.01.03.02-32-086/11</v>
          </cell>
          <cell r="B1054" t="str">
            <v>WND-RPZP.01.03.02-32-086/11</v>
          </cell>
        </row>
        <row r="1055">
          <cell r="A1055" t="str">
            <v>RPZP.01.03.02-32-087/11</v>
          </cell>
          <cell r="B1055" t="str">
            <v>WND-RPZP.01.03.02-32-087/11</v>
          </cell>
        </row>
        <row r="1056">
          <cell r="A1056" t="str">
            <v>RPZP.01.03.02-32-088/11</v>
          </cell>
          <cell r="B1056" t="str">
            <v>WND-RPZP.01.03.02-32-088/11</v>
          </cell>
        </row>
        <row r="1057">
          <cell r="A1057" t="str">
            <v>RPZP.01.03.02-32-089/11</v>
          </cell>
          <cell r="B1057" t="str">
            <v>WND-RPZP.01.03.02-32-089/11</v>
          </cell>
        </row>
        <row r="1058">
          <cell r="A1058" t="str">
            <v>RPZP.01.03.02-32-090/11</v>
          </cell>
          <cell r="B1058" t="str">
            <v>WND-RPZP.01.03.02-32-090/11</v>
          </cell>
        </row>
        <row r="1059">
          <cell r="A1059" t="str">
            <v>RPZP.01.03.02-32-091/11</v>
          </cell>
          <cell r="B1059" t="str">
            <v>WND-RPZP.01.03.02-32-091/11</v>
          </cell>
        </row>
        <row r="1060">
          <cell r="A1060" t="str">
            <v>RPZP.01.03.02-32-092/11</v>
          </cell>
          <cell r="B1060" t="str">
            <v>WND-RPZP.01.03.02-32-092/11</v>
          </cell>
        </row>
        <row r="1061">
          <cell r="A1061" t="str">
            <v>RPZP.01.03.02-32-093/11</v>
          </cell>
          <cell r="B1061" t="str">
            <v>WND-RPZP.01.03.02-32-093/11</v>
          </cell>
        </row>
        <row r="1062">
          <cell r="A1062" t="str">
            <v>RPZP.01.03.02-32-094/11</v>
          </cell>
          <cell r="B1062" t="str">
            <v>WND-RPZP.01.03.02-32-094/11</v>
          </cell>
        </row>
        <row r="1063">
          <cell r="A1063" t="str">
            <v>RPZP.01.03.02-32-096/11</v>
          </cell>
          <cell r="B1063" t="str">
            <v>WND-RPZP.01.03.02-32-096/11</v>
          </cell>
        </row>
        <row r="1064">
          <cell r="A1064" t="str">
            <v>RPZP.01.03.02-32-097/11</v>
          </cell>
          <cell r="B1064" t="str">
            <v>WND-RPZP.01.03.02-32-097/11</v>
          </cell>
        </row>
        <row r="1065">
          <cell r="A1065" t="str">
            <v>RPZP.01.03.02-32-098/11</v>
          </cell>
          <cell r="B1065" t="str">
            <v>WND-RPZP.01.03.02-32-098/11</v>
          </cell>
        </row>
        <row r="1066">
          <cell r="A1066" t="str">
            <v>RPZP.01.03.02-32-099/11</v>
          </cell>
          <cell r="B1066" t="str">
            <v>WND-RPZP.01.03.02-32-099/11</v>
          </cell>
        </row>
        <row r="1067">
          <cell r="A1067" t="str">
            <v>RPZP.01.03.02-32-100/11</v>
          </cell>
          <cell r="B1067" t="str">
            <v>WND-RPZP.01.03.02-32-100/11</v>
          </cell>
        </row>
        <row r="1068">
          <cell r="A1068" t="str">
            <v>RPZP.01.03.02-32-101/11</v>
          </cell>
          <cell r="B1068" t="str">
            <v>WND-RPZP.01.03.02-32-101/11</v>
          </cell>
        </row>
        <row r="1069">
          <cell r="A1069" t="str">
            <v>RPZP.01.03.02-32-103/11</v>
          </cell>
          <cell r="B1069" t="str">
            <v>WND-RPZP.01.03.02-32-103/11</v>
          </cell>
        </row>
        <row r="1070">
          <cell r="A1070" t="str">
            <v>RPZP.01.03.02-32-105/11</v>
          </cell>
          <cell r="B1070" t="str">
            <v>WND-RPZP.01.03.02-32-105/11</v>
          </cell>
        </row>
        <row r="1071">
          <cell r="A1071" t="str">
            <v>RPZP.01.03.02-32-106/11</v>
          </cell>
          <cell r="B1071" t="str">
            <v>WND-RPZP.01.03.02-32-106/11</v>
          </cell>
        </row>
        <row r="1072">
          <cell r="A1072" t="str">
            <v>RPZP.01.03.02-32-107/11</v>
          </cell>
          <cell r="B1072" t="str">
            <v>WND-RPZP.01.03.02-32-107/11</v>
          </cell>
        </row>
        <row r="1073">
          <cell r="A1073" t="str">
            <v>RPZP.01.03.02-32-108/11</v>
          </cell>
          <cell r="B1073" t="str">
            <v>WND-RPZP.01.03.02-32-108/11</v>
          </cell>
        </row>
        <row r="1074">
          <cell r="A1074" t="str">
            <v>RPZP.01.03.02-32-109/11</v>
          </cell>
          <cell r="B1074" t="str">
            <v>WND-RPZP.01.03.02-32-109/11</v>
          </cell>
        </row>
        <row r="1075">
          <cell r="A1075" t="str">
            <v>RPZP.01.03.02-32-110/11</v>
          </cell>
          <cell r="B1075" t="str">
            <v>WND-RPZP.01.03.02-32-110/11</v>
          </cell>
        </row>
        <row r="1076">
          <cell r="A1076" t="str">
            <v>RPZP.01.03.02-32-111/11</v>
          </cell>
          <cell r="B1076" t="str">
            <v>WND-RPZP.01.03.02-32-111/11</v>
          </cell>
        </row>
        <row r="1077">
          <cell r="A1077" t="str">
            <v>RPZP.01.03.02-32-112/11</v>
          </cell>
          <cell r="B1077" t="str">
            <v>WND-RPZP.01.03.02-32-112/11</v>
          </cell>
        </row>
        <row r="1078">
          <cell r="A1078" t="str">
            <v>RPZP.01.03.02-32-113/11</v>
          </cell>
          <cell r="B1078" t="str">
            <v>WND-RPZP.01.03.02-32-113/11</v>
          </cell>
        </row>
        <row r="1079">
          <cell r="A1079" t="str">
            <v>RPZP.01.03.02-32-114/11</v>
          </cell>
          <cell r="B1079" t="str">
            <v>WND-RPZP.01.03.02-32-114/11</v>
          </cell>
        </row>
        <row r="1080">
          <cell r="A1080" t="str">
            <v>RPZP.01.03.02-32-116/11</v>
          </cell>
          <cell r="B1080" t="str">
            <v>WND-RPZP.01.03.02-32-116/11</v>
          </cell>
        </row>
        <row r="1081">
          <cell r="A1081" t="str">
            <v>RPZP.01.03.02-32-117/11</v>
          </cell>
          <cell r="B1081" t="str">
            <v>WND-RPZP.01.03.02-32-117/11</v>
          </cell>
        </row>
        <row r="1082">
          <cell r="A1082" t="str">
            <v>RPZP.01.03.02-32-119/11</v>
          </cell>
          <cell r="B1082" t="str">
            <v>WND-RPZP.01.03.02-32-119/11</v>
          </cell>
        </row>
        <row r="1083">
          <cell r="A1083" t="str">
            <v>RPZP.01.03.02-32-122/11</v>
          </cell>
          <cell r="B1083" t="str">
            <v>WND-RPZP.01.03.02-32-122/11</v>
          </cell>
        </row>
        <row r="1084">
          <cell r="A1084" t="str">
            <v>RPZP.01.03.02-32-123/11</v>
          </cell>
          <cell r="B1084" t="str">
            <v>WND-RPZP.01.03.02-32-123/11</v>
          </cell>
        </row>
        <row r="1085">
          <cell r="A1085" t="str">
            <v>RPZP.01.03.02-32-124/11</v>
          </cell>
          <cell r="B1085" t="str">
            <v>WND-RPZP.01.03.02-32-124/11</v>
          </cell>
        </row>
        <row r="1086">
          <cell r="A1086" t="str">
            <v>RPZP.01.03.02-32-125/11</v>
          </cell>
          <cell r="B1086" t="str">
            <v>WND-RPZP.01.03.02-32-125/11</v>
          </cell>
        </row>
        <row r="1087">
          <cell r="A1087" t="str">
            <v>RPZP.01.03.02-32-126/11</v>
          </cell>
          <cell r="B1087" t="str">
            <v>WND-RPZP.01.03.02-32-126/11</v>
          </cell>
        </row>
        <row r="1088">
          <cell r="A1088" t="str">
            <v>RPZP.01.03.02-32-127/11</v>
          </cell>
          <cell r="B1088" t="str">
            <v>WND-RPZP.01.03.02-32-127/11</v>
          </cell>
        </row>
        <row r="1089">
          <cell r="A1089" t="str">
            <v>RPZP.01.03.02-32-129/11</v>
          </cell>
          <cell r="B1089" t="str">
            <v>WND-RPZP.01.03.02-32-129/11</v>
          </cell>
        </row>
        <row r="1090">
          <cell r="A1090" t="str">
            <v>RPZP.01.03.02-32-130/11</v>
          </cell>
          <cell r="B1090" t="str">
            <v>WND-RPZP.01.03.02-32-130/11</v>
          </cell>
        </row>
        <row r="1091">
          <cell r="A1091" t="str">
            <v>RPZP.01.03.03-32-001/10</v>
          </cell>
          <cell r="B1091" t="str">
            <v>WND-RPZP.01.03.03-32-001/10</v>
          </cell>
        </row>
        <row r="1092">
          <cell r="A1092" t="str">
            <v>RPZP.01.03.03-32-001/12</v>
          </cell>
          <cell r="B1092" t="str">
            <v>WND-RPZP.01.03.03-32-001/12</v>
          </cell>
        </row>
        <row r="1093">
          <cell r="A1093" t="str">
            <v>RPZP.01.03.03-32-002/09</v>
          </cell>
          <cell r="B1093" t="str">
            <v>WND-RPZP.01.03.03-32-002/09</v>
          </cell>
        </row>
        <row r="1094">
          <cell r="A1094" t="str">
            <v>RPZP.01.03.03-32-002/10</v>
          </cell>
          <cell r="B1094" t="str">
            <v>WND-RPZP.01.03.03-32-002/10</v>
          </cell>
        </row>
        <row r="1095">
          <cell r="A1095" t="str">
            <v>RPZP.01.03.03-32-002/12</v>
          </cell>
          <cell r="B1095" t="str">
            <v>WND-RPZP.01.03.03-32-002/12</v>
          </cell>
        </row>
        <row r="1096">
          <cell r="A1096" t="str">
            <v>RPZP.01.03.03-32-003/09</v>
          </cell>
          <cell r="B1096" t="str">
            <v>WND-RPZP.01.03.03-32-003/09</v>
          </cell>
        </row>
        <row r="1097">
          <cell r="A1097" t="str">
            <v>RPZP.01.03.03-32-003/10</v>
          </cell>
          <cell r="B1097" t="str">
            <v>WND-RPZP.01.03.03-32-003/10</v>
          </cell>
        </row>
        <row r="1098">
          <cell r="A1098" t="str">
            <v>RPZP.01.03.03-32-003/12</v>
          </cell>
          <cell r="B1098" t="str">
            <v>WND-RPZP.01.03.03-32-003/12</v>
          </cell>
        </row>
        <row r="1099">
          <cell r="A1099" t="str">
            <v>RPZP.01.03.03-32-003/13</v>
          </cell>
          <cell r="B1099" t="str">
            <v>WND-RPZP.01.03.03-32-003/13</v>
          </cell>
        </row>
        <row r="1100">
          <cell r="A1100" t="str">
            <v>RPZP.01.03.03-32-004/12</v>
          </cell>
          <cell r="B1100" t="str">
            <v>WND-RPZP.01.03.03-32-004/12</v>
          </cell>
        </row>
        <row r="1101">
          <cell r="A1101" t="str">
            <v>RPZP.01.03.03-32-004/13</v>
          </cell>
          <cell r="B1101" t="str">
            <v>WND-RPZP.01.03.03-32-004/13</v>
          </cell>
        </row>
        <row r="1102">
          <cell r="A1102" t="str">
            <v>RPZP.01.03.03-32-004/14</v>
          </cell>
          <cell r="B1102" t="str">
            <v>WND-RPZP.01.03.03-32-004/14</v>
          </cell>
        </row>
        <row r="1103">
          <cell r="A1103" t="str">
            <v>RPZP.01.03.03-32-005/10</v>
          </cell>
          <cell r="B1103" t="str">
            <v>WND-RPZP.01.03.03-32-005/10</v>
          </cell>
        </row>
        <row r="1104">
          <cell r="A1104" t="str">
            <v>RPZP.01.03.03-32-005/14</v>
          </cell>
          <cell r="B1104" t="str">
            <v>WND-RPZP.01.03.03-32-005/14</v>
          </cell>
        </row>
        <row r="1105">
          <cell r="A1105" t="str">
            <v>RPZP.01.03.03-32-006/10</v>
          </cell>
          <cell r="B1105" t="str">
            <v>WND-RPZP.01.03.03-32-006/10</v>
          </cell>
        </row>
        <row r="1106">
          <cell r="A1106" t="str">
            <v>RPZP.01.03.03-32-007/10</v>
          </cell>
          <cell r="B1106" t="str">
            <v>WND-RPZP.01.03.03-32-007/10</v>
          </cell>
        </row>
        <row r="1107">
          <cell r="A1107" t="str">
            <v>RPZP.01.03.03-32-008/10</v>
          </cell>
          <cell r="B1107" t="str">
            <v>WND-RPZP.01.03.03-32-008/10</v>
          </cell>
        </row>
        <row r="1108">
          <cell r="A1108" t="str">
            <v>RPZP.01.05.00-32-001/13</v>
          </cell>
          <cell r="B1108" t="str">
            <v>WND-RPZP.01.05.00-32-001/13</v>
          </cell>
        </row>
        <row r="1109">
          <cell r="A1109" t="str">
            <v>RPZP.02.01.01-32-001/09</v>
          </cell>
          <cell r="B1109" t="str">
            <v>WND-RPZP.02.01.01-32-001/09</v>
          </cell>
        </row>
        <row r="1110">
          <cell r="A1110" t="str">
            <v>RPZP.02.01.01-32-001/10</v>
          </cell>
          <cell r="B1110" t="str">
            <v>WND-RPZP.02.01.01-32-001/10</v>
          </cell>
        </row>
        <row r="1111">
          <cell r="A1111" t="str">
            <v>RPZP.02.01.01-32-001/11</v>
          </cell>
          <cell r="B1111" t="str">
            <v>WND-RPZP.02.01.01-32-001/11</v>
          </cell>
        </row>
        <row r="1112">
          <cell r="A1112" t="str">
            <v>RPZP.02.01.01-32-001/12</v>
          </cell>
          <cell r="B1112" t="str">
            <v>WND-RPZP.02.01.01-32-001/12</v>
          </cell>
        </row>
        <row r="1113">
          <cell r="A1113" t="str">
            <v>RPZP.02.01.01-32-001/13</v>
          </cell>
          <cell r="B1113" t="str">
            <v>WND-RPZP.02.01.01-32-001/13</v>
          </cell>
        </row>
        <row r="1114">
          <cell r="A1114" t="str">
            <v>RPZP.02.01.01-32-002/09</v>
          </cell>
          <cell r="B1114" t="str">
            <v>WND-RPZP.02.01.01-32-002/09</v>
          </cell>
        </row>
        <row r="1115">
          <cell r="A1115" t="str">
            <v>RPZP.02.01.01-32-002/11</v>
          </cell>
          <cell r="B1115" t="str">
            <v>WND-RPZP.02.01.01-32-002/11</v>
          </cell>
        </row>
        <row r="1116">
          <cell r="A1116" t="str">
            <v>RPZP.02.01.01-32-002/12</v>
          </cell>
          <cell r="B1116" t="str">
            <v>WND-RPZP.02.01.01-32-002/12</v>
          </cell>
        </row>
        <row r="1117">
          <cell r="A1117" t="str">
            <v>RPZP.02.01.01-32-002/13</v>
          </cell>
          <cell r="B1117" t="str">
            <v>WND-RPZP.02.01.01-32-002/13</v>
          </cell>
        </row>
        <row r="1118">
          <cell r="A1118" t="str">
            <v>RPZP.02.01.01-32-003/09</v>
          </cell>
          <cell r="B1118" t="str">
            <v>WND-RPZP.02.01.01-32-003/09</v>
          </cell>
        </row>
        <row r="1119">
          <cell r="A1119" t="str">
            <v>RPZP.02.01.01-32-003/10</v>
          </cell>
          <cell r="B1119" t="str">
            <v>WND-RPZP.02.01.01-32-003/10</v>
          </cell>
        </row>
        <row r="1120">
          <cell r="A1120" t="str">
            <v>RPZP.02.01.01-32-003/11</v>
          </cell>
          <cell r="B1120" t="str">
            <v>WND-RPZP.02.01.01-32-003/11</v>
          </cell>
        </row>
        <row r="1121">
          <cell r="A1121" t="str">
            <v>RPZP.02.01.01-32-003/12</v>
          </cell>
          <cell r="B1121" t="str">
            <v>WND-RPZP.02.01.01-32-003/12</v>
          </cell>
        </row>
        <row r="1122">
          <cell r="A1122" t="str">
            <v>RPZP.02.01.01-32-003/13</v>
          </cell>
          <cell r="B1122" t="str">
            <v>WND-RPZP.02.01.01-32-003/13</v>
          </cell>
        </row>
        <row r="1123">
          <cell r="A1123" t="str">
            <v>RPZP.02.01.01-32-004/09</v>
          </cell>
          <cell r="B1123" t="str">
            <v>WND-RPZP.02.01.01-32-004/09</v>
          </cell>
        </row>
        <row r="1124">
          <cell r="A1124" t="str">
            <v>RPZP.02.01.01-32-004/10</v>
          </cell>
          <cell r="B1124" t="str">
            <v>WND-RPZP.02.01.01-32-004/10</v>
          </cell>
        </row>
        <row r="1125">
          <cell r="A1125" t="str">
            <v>RPZP.02.01.01-32-004/11</v>
          </cell>
          <cell r="B1125" t="str">
            <v>WND-RPZP.02.01.01-32-004/11</v>
          </cell>
        </row>
        <row r="1126">
          <cell r="A1126" t="str">
            <v>RPZP.02.01.01-32-004/12</v>
          </cell>
          <cell r="B1126" t="str">
            <v>WND-RPZP.02.01.01-32-004/12</v>
          </cell>
        </row>
        <row r="1127">
          <cell r="A1127" t="str">
            <v>RPZP.02.01.01-32-004/13</v>
          </cell>
          <cell r="B1127" t="str">
            <v>WND-RPZP.02.01.01-32-004/13</v>
          </cell>
        </row>
        <row r="1128">
          <cell r="A1128" t="str">
            <v>RPZP.02.01.01-32-005/10</v>
          </cell>
          <cell r="B1128" t="str">
            <v>WND-RPZP.02.01.01-32-005/10</v>
          </cell>
        </row>
        <row r="1129">
          <cell r="A1129" t="str">
            <v>RPZP.02.01.01-32-006/10</v>
          </cell>
          <cell r="B1129" t="str">
            <v>WND-RPZP.02.01.01-32-006/10</v>
          </cell>
        </row>
        <row r="1130">
          <cell r="A1130" t="str">
            <v>RPZP.02.01.01-32-007/10</v>
          </cell>
          <cell r="B1130" t="str">
            <v>WND-RPZP.02.01.01-32-007/10</v>
          </cell>
        </row>
        <row r="1131">
          <cell r="A1131" t="str">
            <v>RPZP.02.01.01-32-007/11</v>
          </cell>
          <cell r="B1131" t="str">
            <v>WND-RPZP.02.01.01-32-007/11</v>
          </cell>
        </row>
        <row r="1132">
          <cell r="A1132" t="str">
            <v>RPZP.02.01.01-32-008/10</v>
          </cell>
          <cell r="B1132" t="str">
            <v>WND-RPZP.02.01.01-32-008/10</v>
          </cell>
        </row>
        <row r="1133">
          <cell r="A1133" t="str">
            <v>RPZP.02.01.01-32-008/11</v>
          </cell>
          <cell r="B1133" t="str">
            <v>WND-RPZP.02.01.01-32-008/11</v>
          </cell>
        </row>
        <row r="1134">
          <cell r="A1134" t="str">
            <v>RPZP.02.01.01-32-009/10</v>
          </cell>
          <cell r="B1134" t="str">
            <v>WND-RPZP.02.01.01-32-009/10</v>
          </cell>
        </row>
        <row r="1135">
          <cell r="A1135" t="str">
            <v>RPZP.02.01.01-32-010/10</v>
          </cell>
          <cell r="B1135" t="str">
            <v>WND-RPZP.02.01.01-32-010/10</v>
          </cell>
        </row>
        <row r="1136">
          <cell r="A1136" t="str">
            <v>RPZP.02.01.02-32-002/14</v>
          </cell>
          <cell r="B1136" t="str">
            <v>WND-RPZP.02.01.02-32-002/14</v>
          </cell>
        </row>
        <row r="1137">
          <cell r="A1137" t="str">
            <v>RPZP.02.01.02-32-003/14</v>
          </cell>
          <cell r="B1137" t="str">
            <v>WND-RPZP.02.01.02-32-003/14</v>
          </cell>
        </row>
        <row r="1138">
          <cell r="A1138" t="str">
            <v>RPZP.02.01.02-32-101/09</v>
          </cell>
          <cell r="B1138" t="str">
            <v>WND-RPZP.02.01.02-32-101/09</v>
          </cell>
        </row>
        <row r="1139">
          <cell r="A1139" t="str">
            <v>RPZP.02.01.02-32-102/09</v>
          </cell>
          <cell r="B1139" t="str">
            <v>WND-RPZP.02.01.02-32-102/09</v>
          </cell>
        </row>
        <row r="1140">
          <cell r="A1140" t="str">
            <v>RPZP.02.01.02-32-104/09</v>
          </cell>
          <cell r="B1140" t="str">
            <v>WND-RPZP.02.01.02-32-104/09</v>
          </cell>
        </row>
        <row r="1141">
          <cell r="A1141" t="str">
            <v>RPZP.02.01.02-32-105/09</v>
          </cell>
          <cell r="B1141" t="str">
            <v>WND-RPZP.02.01.02-32-105/09</v>
          </cell>
        </row>
        <row r="1142">
          <cell r="A1142" t="str">
            <v>RPZP.02.01.02-32-106/09</v>
          </cell>
          <cell r="B1142" t="str">
            <v>WND-RPZP.02.01.02-32-106/09</v>
          </cell>
        </row>
        <row r="1143">
          <cell r="A1143" t="str">
            <v>RPZP.02.01.02-32-108/09</v>
          </cell>
          <cell r="B1143" t="str">
            <v>WND-RPZP.02.01.02-32-108/09</v>
          </cell>
        </row>
        <row r="1144">
          <cell r="A1144" t="str">
            <v>RPZP.02.01.02-32-109/09</v>
          </cell>
          <cell r="B1144" t="str">
            <v>WND-RPZP.02.01.02-32-109/09</v>
          </cell>
        </row>
        <row r="1145">
          <cell r="A1145" t="str">
            <v>RPZP.02.01.02-32-111/09</v>
          </cell>
          <cell r="B1145" t="str">
            <v>WND-RPZP.02.01.02-32-111/09</v>
          </cell>
        </row>
        <row r="1146">
          <cell r="A1146" t="str">
            <v>RPZP.02.01.02-32-113/09</v>
          </cell>
          <cell r="B1146" t="str">
            <v>WND-RPZP.02.01.02-32-113/09</v>
          </cell>
        </row>
        <row r="1147">
          <cell r="A1147" t="str">
            <v>RPZP.02.01.02-32-117/09</v>
          </cell>
          <cell r="B1147" t="str">
            <v>WND-RPZP.02.01.02-32-117/09</v>
          </cell>
        </row>
        <row r="1148">
          <cell r="A1148" t="str">
            <v>RPZP.02.01.02-32-118/09</v>
          </cell>
          <cell r="B1148" t="str">
            <v>WND-RPZP.02.01.02-32-118/09</v>
          </cell>
        </row>
        <row r="1149">
          <cell r="A1149" t="str">
            <v>RPZP.02.01.02-32-119/09</v>
          </cell>
          <cell r="B1149" t="str">
            <v>WND-RPZP.02.01.02-32-119/09</v>
          </cell>
        </row>
        <row r="1150">
          <cell r="A1150" t="str">
            <v>RPZP.02.01.02-32-120/09</v>
          </cell>
          <cell r="B1150" t="str">
            <v>WND-RPZP.02.01.02-32-120/09</v>
          </cell>
        </row>
        <row r="1151">
          <cell r="A1151" t="str">
            <v>RPZP.02.01.02-32-122/09</v>
          </cell>
          <cell r="B1151" t="str">
            <v>WND-RPZP.02.01.02-32-122/09</v>
          </cell>
        </row>
        <row r="1152">
          <cell r="A1152" t="str">
            <v>RPZP.02.01.02-32-124/09</v>
          </cell>
          <cell r="B1152" t="str">
            <v>WND-RPZP.02.01.02-32-124/09</v>
          </cell>
        </row>
        <row r="1153">
          <cell r="A1153" t="str">
            <v>RPZP.02.01.02-32-125/09</v>
          </cell>
          <cell r="B1153" t="str">
            <v>WND-RPZP.02.01.02-32-125/09</v>
          </cell>
        </row>
        <row r="1154">
          <cell r="A1154" t="str">
            <v>RPZP.02.01.02-32-126/09</v>
          </cell>
          <cell r="B1154" t="str">
            <v>WND-RPZP.02.01.02-32-126/09</v>
          </cell>
        </row>
        <row r="1155">
          <cell r="A1155" t="str">
            <v>RPZP.02.01.02-32-128/09</v>
          </cell>
          <cell r="B1155" t="str">
            <v>WND-RPZP.02.01.02-32-128/09</v>
          </cell>
        </row>
        <row r="1156">
          <cell r="A1156" t="str">
            <v>RPZP.02.01.02-32-130/09</v>
          </cell>
          <cell r="B1156" t="str">
            <v>WND-RPZP.02.01.02-32-130/09</v>
          </cell>
        </row>
        <row r="1157">
          <cell r="A1157" t="str">
            <v>RPZP.02.01.02-32-131/09</v>
          </cell>
          <cell r="B1157" t="str">
            <v>WND-RPZP.02.01.02-32-131/09</v>
          </cell>
        </row>
        <row r="1158">
          <cell r="A1158" t="str">
            <v>RPZP.02.01.02-32-132/09</v>
          </cell>
          <cell r="B1158" t="str">
            <v>WND-RPZP.02.01.02-32-132/09</v>
          </cell>
        </row>
        <row r="1159">
          <cell r="A1159" t="str">
            <v>RPZP.02.01.02-32-133/09</v>
          </cell>
          <cell r="B1159" t="str">
            <v>WND-RPZP.02.01.02-32-133/09</v>
          </cell>
        </row>
        <row r="1160">
          <cell r="A1160" t="str">
            <v>RPZP.02.01.02-32-134/09</v>
          </cell>
          <cell r="B1160" t="str">
            <v>WND-RPZP.02.01.02-32-134/09</v>
          </cell>
        </row>
        <row r="1161">
          <cell r="A1161" t="str">
            <v>RPZP.02.01.02-32-136/09</v>
          </cell>
          <cell r="B1161" t="str">
            <v>WND-RPZP.02.01.02-32-136/09</v>
          </cell>
        </row>
        <row r="1162">
          <cell r="A1162" t="str">
            <v>RPZP.02.01.02-32-137/09</v>
          </cell>
          <cell r="B1162" t="str">
            <v>WND-RPZP.02.01.02-32-137/09</v>
          </cell>
        </row>
        <row r="1163">
          <cell r="A1163" t="str">
            <v>RPZP.02.01.02-32-141/09</v>
          </cell>
          <cell r="B1163" t="str">
            <v>WND-RPZP.02.01.02-32-141/09</v>
          </cell>
        </row>
        <row r="1164">
          <cell r="A1164" t="str">
            <v>RPZP.02.01.02-32-142/09</v>
          </cell>
          <cell r="B1164" t="str">
            <v>WND-RPZP.02.01.02-32-142/09</v>
          </cell>
        </row>
        <row r="1165">
          <cell r="A1165" t="str">
            <v>RPZP.02.01.02-32-143/09</v>
          </cell>
          <cell r="B1165" t="str">
            <v>WND-RPZP.02.01.02-32-143/09</v>
          </cell>
        </row>
        <row r="1166">
          <cell r="A1166" t="str">
            <v>RPZP.02.01.02-32-144/09</v>
          </cell>
          <cell r="B1166" t="str">
            <v>WND-RPZP.02.01.02-32-144/09</v>
          </cell>
        </row>
        <row r="1167">
          <cell r="A1167" t="str">
            <v>RPZP.02.01.02-32-145/09</v>
          </cell>
          <cell r="B1167" t="str">
            <v>WND-RPZP.02.01.02-32-145/09</v>
          </cell>
        </row>
        <row r="1168">
          <cell r="A1168" t="str">
            <v>RPZP.02.01.02-32-147/09</v>
          </cell>
          <cell r="B1168" t="str">
            <v>WND-RPZP.02.01.02-32-147/09</v>
          </cell>
        </row>
        <row r="1169">
          <cell r="A1169" t="str">
            <v>RPZP.02.01.02-32-149/09</v>
          </cell>
          <cell r="B1169" t="str">
            <v>WND-RPZP.02.01.02-32-149/09</v>
          </cell>
        </row>
        <row r="1170">
          <cell r="A1170" t="str">
            <v>RPZP.02.01.02-32-151/09</v>
          </cell>
          <cell r="B1170" t="str">
            <v>WND-RPZP.02.01.02-32-151/09</v>
          </cell>
        </row>
        <row r="1171">
          <cell r="A1171" t="str">
            <v>RPZP.02.01.02-32-153/09</v>
          </cell>
          <cell r="B1171" t="str">
            <v>WND-RPZP.02.01.02-32-153/09</v>
          </cell>
        </row>
        <row r="1172">
          <cell r="A1172" t="str">
            <v>RPZP.02.01.02-32-154/09</v>
          </cell>
          <cell r="B1172" t="str">
            <v>WND-RPZP.02.01.02-32-154/09</v>
          </cell>
        </row>
        <row r="1173">
          <cell r="A1173" t="str">
            <v>RPZP.02.01.02-32-155/09</v>
          </cell>
          <cell r="B1173" t="str">
            <v>WND-RPZP.02.01.02-32-155/09</v>
          </cell>
        </row>
        <row r="1174">
          <cell r="A1174" t="str">
            <v>RPZP.02.01.02-32-156/09</v>
          </cell>
          <cell r="B1174" t="str">
            <v>WND-RPZP.02.01.02-32-156/09</v>
          </cell>
        </row>
        <row r="1175">
          <cell r="A1175" t="str">
            <v>RPZP.02.01.02-32-157/09</v>
          </cell>
          <cell r="B1175" t="str">
            <v>WND-RPZP.02.01.02-32-157/09</v>
          </cell>
        </row>
        <row r="1176">
          <cell r="A1176" t="str">
            <v>RPZP.02.01.02-32-158/09</v>
          </cell>
          <cell r="B1176" t="str">
            <v>WND-RPZP.02.01.02-32-158/09</v>
          </cell>
        </row>
        <row r="1177">
          <cell r="A1177" t="str">
            <v>RPZP.02.01.03-32-001/09</v>
          </cell>
          <cell r="B1177" t="str">
            <v>WND-RPZP.02.01.03-32-001/09</v>
          </cell>
        </row>
        <row r="1178">
          <cell r="A1178" t="str">
            <v>RPZP.02.01.03-32-001/10</v>
          </cell>
          <cell r="B1178" t="str">
            <v>WND-RPZP.02.01.03-32-001/10</v>
          </cell>
        </row>
        <row r="1179">
          <cell r="A1179" t="str">
            <v>RPZP.02.01.03-32-001/11</v>
          </cell>
          <cell r="B1179" t="str">
            <v>WND-RPZP.02.01.03-32-001/11</v>
          </cell>
        </row>
        <row r="1180">
          <cell r="A1180" t="str">
            <v>RPZP.02.01.03-32-001/13</v>
          </cell>
          <cell r="B1180" t="str">
            <v>WND-RPZP.02.01.03-32-001/13</v>
          </cell>
        </row>
        <row r="1181">
          <cell r="A1181" t="str">
            <v>RPZP.02.01.03-32-001/14</v>
          </cell>
          <cell r="B1181" t="str">
            <v>WND-RPZP.02.01.03-32-001/14</v>
          </cell>
        </row>
        <row r="1182">
          <cell r="A1182" t="str">
            <v>RPZP.02.01.03-32-003/10</v>
          </cell>
          <cell r="B1182" t="str">
            <v>WND-RPZP.02.01.03-32-003/10</v>
          </cell>
        </row>
        <row r="1183">
          <cell r="A1183" t="str">
            <v>RPZP.02.01.05-32-001/10</v>
          </cell>
          <cell r="B1183" t="str">
            <v>WND-RPZP.02.01.05-32-001/10</v>
          </cell>
        </row>
        <row r="1184">
          <cell r="A1184" t="str">
            <v>RPZP.02.01.05-32-002/10</v>
          </cell>
          <cell r="B1184" t="str">
            <v>WND-RPZP.02.01.05-32-002/10</v>
          </cell>
        </row>
        <row r="1185">
          <cell r="A1185" t="str">
            <v>RPZP.02.01.05-32-002/11</v>
          </cell>
          <cell r="B1185" t="str">
            <v>WND-RPZP.02.01.05-32-002/11</v>
          </cell>
        </row>
        <row r="1186">
          <cell r="A1186" t="str">
            <v>RPZP.02.01.05-32-002/14</v>
          </cell>
          <cell r="B1186" t="str">
            <v>WND-RPZP.02.01.05-32-002/14</v>
          </cell>
        </row>
        <row r="1187">
          <cell r="A1187" t="str">
            <v>RPZP.02.01.06-32-001/10</v>
          </cell>
          <cell r="B1187" t="str">
            <v>WND-RPZP.02.01.06-32-001/10</v>
          </cell>
        </row>
        <row r="1188">
          <cell r="A1188" t="str">
            <v>RPZP.02.01.06-32-001/12</v>
          </cell>
          <cell r="B1188" t="str">
            <v>WND-RPZP.02.01.06-32-001/12</v>
          </cell>
        </row>
        <row r="1189">
          <cell r="A1189" t="str">
            <v>RPZP.02.01.06-32-002/10</v>
          </cell>
          <cell r="B1189" t="str">
            <v>WND-RPZP.02.01.06-32-002/10</v>
          </cell>
        </row>
        <row r="1190">
          <cell r="A1190" t="str">
            <v>RPZP.02.01.06-32-003/10</v>
          </cell>
          <cell r="B1190" t="str">
            <v>WND-RPZP.02.01.06-32-003/10</v>
          </cell>
        </row>
        <row r="1191">
          <cell r="A1191" t="str">
            <v>RPZP.02.01.06-32-004/10</v>
          </cell>
          <cell r="B1191" t="str">
            <v>WND-RPZP.02.01.06-32-004/10</v>
          </cell>
        </row>
        <row r="1192">
          <cell r="A1192" t="str">
            <v>RPZP.02.01.06-32-005/10</v>
          </cell>
          <cell r="B1192" t="str">
            <v>WND-RPZP.02.01.06-32-005/10</v>
          </cell>
        </row>
        <row r="1193">
          <cell r="A1193" t="str">
            <v>RPZP.02.01.06-32-006/10</v>
          </cell>
          <cell r="B1193" t="str">
            <v>WND-RPZP.02.01.06-32-006/10</v>
          </cell>
        </row>
        <row r="1194">
          <cell r="A1194" t="str">
            <v>RPZP.02.01.07-32-001/09</v>
          </cell>
          <cell r="B1194" t="str">
            <v>WND-RPZP.02.01.07-32-001/09</v>
          </cell>
        </row>
        <row r="1195">
          <cell r="A1195" t="str">
            <v>RPZP.02.01.07-32-001/13</v>
          </cell>
          <cell r="B1195" t="str">
            <v>WND-RPZP.02.01.07-32-001/13</v>
          </cell>
        </row>
        <row r="1196">
          <cell r="A1196" t="str">
            <v>RPZP.02.01.07-32-002/09</v>
          </cell>
          <cell r="B1196" t="str">
            <v>WND-RPZP.02.01.07-32-002/09</v>
          </cell>
        </row>
        <row r="1197">
          <cell r="A1197" t="str">
            <v>RPZP.02.01.07-32-003/09</v>
          </cell>
          <cell r="B1197" t="str">
            <v>WND-RPZP.02.01.07-32-003/09</v>
          </cell>
        </row>
        <row r="1198">
          <cell r="A1198" t="str">
            <v>RPZP.02.02.01-32-001/11</v>
          </cell>
          <cell r="B1198" t="str">
            <v>WND-RPZP.02.02.01-32-001/11</v>
          </cell>
        </row>
        <row r="1199">
          <cell r="A1199" t="str">
            <v>RPZP.02.02.01-32-002/10</v>
          </cell>
          <cell r="B1199" t="str">
            <v>WND-RPZP.02.02.01-32-002/10</v>
          </cell>
        </row>
        <row r="1200">
          <cell r="A1200" t="str">
            <v>RPZP.02.02.01-32-002/11</v>
          </cell>
          <cell r="B1200" t="str">
            <v>WND-RPZP.02.02.01-32-002/11</v>
          </cell>
        </row>
        <row r="1201">
          <cell r="A1201" t="str">
            <v>RPZP.02.02.01-32-003/11</v>
          </cell>
          <cell r="B1201" t="str">
            <v>WND-RPZP.02.02.01-32-003/11</v>
          </cell>
        </row>
        <row r="1202">
          <cell r="A1202" t="str">
            <v>RPZP.02.02.01-32-004/11</v>
          </cell>
          <cell r="B1202" t="str">
            <v>WND-RPZP.02.02.01-32-004/11</v>
          </cell>
        </row>
        <row r="1203">
          <cell r="A1203" t="str">
            <v>RPZP.02.02.01-32-005/11</v>
          </cell>
          <cell r="B1203" t="str">
            <v>WND-RPZP.02.02.01-32-005/11</v>
          </cell>
        </row>
        <row r="1204">
          <cell r="A1204" t="str">
            <v>RPZP.02.02.02-32-001/10</v>
          </cell>
          <cell r="B1204" t="str">
            <v>WND-RPZP.02.02.02-32-001/10</v>
          </cell>
        </row>
        <row r="1205">
          <cell r="A1205" t="str">
            <v>RPZP.02.03.00-32-005/14</v>
          </cell>
          <cell r="B1205" t="str">
            <v>WND-RPZP.02.03.00-32-005/14</v>
          </cell>
        </row>
        <row r="1206">
          <cell r="A1206" t="str">
            <v>RPZP.02.03.00-32-008/14</v>
          </cell>
          <cell r="B1206" t="str">
            <v>WND-RPZP.02.03.00-32-008/14</v>
          </cell>
        </row>
        <row r="1207">
          <cell r="A1207" t="str">
            <v>RPZP.02.03.00-32-010/14</v>
          </cell>
          <cell r="B1207" t="str">
            <v>WND-RPZP.02.03.00-32-010/14</v>
          </cell>
        </row>
        <row r="1208">
          <cell r="A1208" t="str">
            <v>RPZP.03.01.00-32-001/10</v>
          </cell>
          <cell r="B1208" t="str">
            <v>WND-RPZP.03.01.00-32-001/10</v>
          </cell>
        </row>
        <row r="1209">
          <cell r="A1209" t="str">
            <v>RPZP.03.01.00-32-001/12</v>
          </cell>
          <cell r="B1209" t="str">
            <v>WND-RPZP.03.01.00-32-001/12</v>
          </cell>
        </row>
        <row r="1210">
          <cell r="A1210" t="str">
            <v>RPZP.03.01.00-32-001/13</v>
          </cell>
          <cell r="B1210" t="str">
            <v>WND-RPZP.03.01.00-32-001/13</v>
          </cell>
        </row>
        <row r="1211">
          <cell r="A1211" t="str">
            <v>RPZP.03.01.00-32-002/11</v>
          </cell>
          <cell r="B1211" t="str">
            <v>WND-RPZP.03.01.00-32-002/11</v>
          </cell>
        </row>
        <row r="1212">
          <cell r="A1212" t="str">
            <v>RPZP.03.01.00-32-003/13</v>
          </cell>
          <cell r="B1212" t="str">
            <v>WND-RPZP.03.01.00-32-003/13</v>
          </cell>
        </row>
        <row r="1213">
          <cell r="A1213" t="str">
            <v>RPZP.03.01.00-32-004/10</v>
          </cell>
          <cell r="B1213" t="str">
            <v>WND-RPZP.03.01.00-32-004/10</v>
          </cell>
        </row>
        <row r="1214">
          <cell r="A1214" t="str">
            <v>RPZP.03.01.00-32-004/11</v>
          </cell>
          <cell r="B1214" t="str">
            <v>WND-RPZP.03.01.00-32-004/11</v>
          </cell>
        </row>
        <row r="1215">
          <cell r="A1215" t="str">
            <v>RPZP.03.01.00-32-004/12</v>
          </cell>
          <cell r="B1215" t="str">
            <v>WND-RPZP.03.01.00-32-004/12</v>
          </cell>
        </row>
        <row r="1216">
          <cell r="A1216" t="str">
            <v>RPZP.03.01.00-32-004/13</v>
          </cell>
          <cell r="B1216" t="str">
            <v>WND-RPZP.03.01.00-32-004/13</v>
          </cell>
        </row>
        <row r="1217">
          <cell r="A1217" t="str">
            <v>RPZP.03.01.00-32-005/11</v>
          </cell>
          <cell r="B1217" t="str">
            <v>WND-RPZP.03.01.00-32-005/11</v>
          </cell>
        </row>
        <row r="1218">
          <cell r="A1218" t="str">
            <v>RPZP.03.01.00-32-005/12</v>
          </cell>
          <cell r="B1218" t="str">
            <v>WND-RPZP.03.01.00-32-005/12</v>
          </cell>
        </row>
        <row r="1219">
          <cell r="A1219" t="str">
            <v>RPZP.03.01.00-32-006/11</v>
          </cell>
          <cell r="B1219" t="str">
            <v>WND-RPZP.03.01.00-32-006/11</v>
          </cell>
        </row>
        <row r="1220">
          <cell r="A1220" t="str">
            <v>RPZP.03.01.00-32-007/11</v>
          </cell>
          <cell r="B1220" t="str">
            <v>WND-RPZP.03.01.00-32-007/11</v>
          </cell>
        </row>
        <row r="1221">
          <cell r="A1221" t="str">
            <v>RPZP.03.01.00-32-007/13</v>
          </cell>
          <cell r="B1221" t="str">
            <v>WND-RPZP.03.01.00-32-007/13</v>
          </cell>
        </row>
        <row r="1222">
          <cell r="A1222" t="str">
            <v>RPZP.03.01.00-32-008/11</v>
          </cell>
          <cell r="B1222" t="str">
            <v>WND-RPZP.03.01.00-32-008/11</v>
          </cell>
        </row>
        <row r="1223">
          <cell r="A1223" t="str">
            <v>RPZP.03.01.00-32-008/13</v>
          </cell>
          <cell r="B1223" t="str">
            <v>WND-RPZP.03.01.00-32-008/13</v>
          </cell>
        </row>
        <row r="1224">
          <cell r="A1224" t="str">
            <v>RPZP.03.01.00-32-010/11</v>
          </cell>
          <cell r="B1224" t="str">
            <v>WND-RPZP.03.01.00-32-010/11</v>
          </cell>
        </row>
        <row r="1225">
          <cell r="A1225" t="str">
            <v>RPZP.03.01.00-32-012/11</v>
          </cell>
          <cell r="B1225" t="str">
            <v>WND-RPZP.03.01.00-32-012/11</v>
          </cell>
        </row>
        <row r="1226">
          <cell r="A1226" t="str">
            <v>RPZP.03.01.00-32-013/11</v>
          </cell>
          <cell r="B1226" t="str">
            <v>WND-RPZP.03.01.00-32-013/11</v>
          </cell>
        </row>
        <row r="1227">
          <cell r="A1227" t="str">
            <v>RPZP.03.01.00-32-015/11</v>
          </cell>
          <cell r="B1227" t="str">
            <v>WND-RPZP.03.01.00-32-015/11</v>
          </cell>
        </row>
        <row r="1228">
          <cell r="A1228" t="str">
            <v>RPZP.03.02.00-32-001/10</v>
          </cell>
          <cell r="B1228" t="str">
            <v>WND-RPZP.03.02.00-32-001/10</v>
          </cell>
        </row>
        <row r="1229">
          <cell r="A1229" t="str">
            <v>RPZP.03.02.00-32-001/14</v>
          </cell>
          <cell r="B1229" t="str">
            <v>WND-RPZP.03.02.00-32-001/14</v>
          </cell>
        </row>
        <row r="1230">
          <cell r="A1230" t="str">
            <v>RPZP.03.02.00-32-002/10</v>
          </cell>
          <cell r="B1230" t="str">
            <v>WND-RPZP.03.02.00-32-002/10</v>
          </cell>
        </row>
        <row r="1231">
          <cell r="A1231" t="str">
            <v>RPZP.03.02.00-32-002/14</v>
          </cell>
          <cell r="B1231" t="str">
            <v>WND-RPZP.03.02.00-32-002/14</v>
          </cell>
        </row>
        <row r="1232">
          <cell r="A1232" t="str">
            <v>RPZP.03.02.00-32-003/10</v>
          </cell>
          <cell r="B1232" t="str">
            <v>WND-RPZP.03.02.00-32-003/10</v>
          </cell>
        </row>
        <row r="1233">
          <cell r="A1233" t="str">
            <v>RPZP.03.02.00-32-004/10</v>
          </cell>
          <cell r="B1233" t="str">
            <v>WND-RPZP.03.02.00-32-004/10</v>
          </cell>
        </row>
        <row r="1234">
          <cell r="A1234" t="str">
            <v>RPZP.03.02.00-32-004/14</v>
          </cell>
          <cell r="B1234" t="str">
            <v>WND-RPZP.03.02.00-32-004/14</v>
          </cell>
        </row>
        <row r="1235">
          <cell r="A1235" t="str">
            <v>RPZP.03.02.00-32-005/10</v>
          </cell>
          <cell r="B1235" t="str">
            <v>WND-RPZP.03.02.00-32-005/10</v>
          </cell>
        </row>
        <row r="1236">
          <cell r="A1236" t="str">
            <v>RPZP.03.02.00-32-007/10</v>
          </cell>
          <cell r="B1236" t="str">
            <v>WND-RPZP.03.02.00-32-007/10</v>
          </cell>
        </row>
        <row r="1237">
          <cell r="A1237" t="str">
            <v>RPZP.03.02.00-32-008/10</v>
          </cell>
          <cell r="B1237" t="str">
            <v>WND-RPZP.03.02.00-32-008/10</v>
          </cell>
        </row>
        <row r="1238">
          <cell r="A1238" t="str">
            <v>RPZP.04.01.00-32-001/10</v>
          </cell>
          <cell r="B1238" t="str">
            <v>WND-RPZP.04.01.00-32-001/10</v>
          </cell>
        </row>
        <row r="1239">
          <cell r="A1239" t="str">
            <v>RPZP.04.01.00-32-001/11</v>
          </cell>
          <cell r="B1239" t="str">
            <v>WND-RPZP.04.01.00-32-001/11</v>
          </cell>
        </row>
        <row r="1240">
          <cell r="A1240" t="str">
            <v>RPZP.04.01.00-32-001/13</v>
          </cell>
          <cell r="B1240" t="str">
            <v>WND-RPZP.04.01.00-32-001/13</v>
          </cell>
        </row>
        <row r="1241">
          <cell r="A1241" t="str">
            <v>RPZP.04.01.00-32-002/11</v>
          </cell>
          <cell r="B1241" t="str">
            <v>WND-RPZP.04.01.00-32-002/11</v>
          </cell>
        </row>
        <row r="1242">
          <cell r="A1242" t="str">
            <v>RPZP.04.01.00-32-003/13</v>
          </cell>
          <cell r="B1242" t="str">
            <v>WND-RPZP.04.01.00-32-003/13</v>
          </cell>
        </row>
        <row r="1243">
          <cell r="A1243" t="str">
            <v>RPZP.04.01.00-32-004/11</v>
          </cell>
          <cell r="B1243" t="str">
            <v>WND-RPZP.04.01.00-32-004/11</v>
          </cell>
        </row>
        <row r="1244">
          <cell r="A1244" t="str">
            <v>RPZP.04.01.00-32-004/13</v>
          </cell>
          <cell r="B1244" t="str">
            <v>WND-RPZP.04.01.00-32-004/13</v>
          </cell>
        </row>
        <row r="1245">
          <cell r="A1245" t="str">
            <v>RPZP.04.01.00-32-005/13</v>
          </cell>
          <cell r="B1245" t="str">
            <v>WND-RPZP.04.01.00-32-005/13</v>
          </cell>
        </row>
        <row r="1246">
          <cell r="A1246" t="str">
            <v>RPZP.04.01.00-32-006/11</v>
          </cell>
          <cell r="B1246" t="str">
            <v>WND-RPZP.04.01.00-32-006/11</v>
          </cell>
        </row>
        <row r="1247">
          <cell r="A1247" t="str">
            <v>RPZP.04.01.00-32-007/11</v>
          </cell>
          <cell r="B1247" t="str">
            <v>WND-RPZP.04.01.00-32-007/11</v>
          </cell>
        </row>
        <row r="1248">
          <cell r="A1248" t="str">
            <v>RPZP.04.01.00-32-008/13</v>
          </cell>
          <cell r="B1248" t="str">
            <v>WND-RPZP.04.01.00-32-008/13</v>
          </cell>
        </row>
        <row r="1249">
          <cell r="A1249" t="str">
            <v>RPZP.04.01.00-32-009/11</v>
          </cell>
          <cell r="B1249" t="str">
            <v>WND-RPZP.04.01.00-32-009/11</v>
          </cell>
        </row>
        <row r="1250">
          <cell r="A1250" t="str">
            <v>RPZP.04.01.00-32-009/13</v>
          </cell>
          <cell r="B1250" t="str">
            <v>WND-RPZP.04.01.00-32-009/13</v>
          </cell>
        </row>
        <row r="1251">
          <cell r="A1251" t="str">
            <v>RPZP.04.01.00-32-010/11</v>
          </cell>
          <cell r="B1251" t="str">
            <v>WND-RPZP.04.01.00-32-010/11</v>
          </cell>
        </row>
        <row r="1252">
          <cell r="A1252" t="str">
            <v>RPZP.04.01.00-32-012/13</v>
          </cell>
          <cell r="B1252" t="str">
            <v>WND-RPZP.04.01.00-32-012/13</v>
          </cell>
        </row>
        <row r="1253">
          <cell r="A1253" t="str">
            <v>RPZP.04.01.00-32-014/11</v>
          </cell>
          <cell r="B1253" t="str">
            <v>WND-RPZP.04.01.00-32-014/11</v>
          </cell>
        </row>
        <row r="1254">
          <cell r="A1254" t="str">
            <v>RPZP.04.01.00-32-014/13</v>
          </cell>
          <cell r="B1254" t="str">
            <v>WND-RPZP.04.01.00-32-014/13</v>
          </cell>
        </row>
        <row r="1255">
          <cell r="A1255" t="str">
            <v>RPZP.04.01.00-32-015/11</v>
          </cell>
          <cell r="B1255" t="str">
            <v>WND-RPZP.04.01.00-32-015/11</v>
          </cell>
        </row>
        <row r="1256">
          <cell r="A1256" t="str">
            <v>RPZP.04.01.00-32-015/13</v>
          </cell>
          <cell r="B1256" t="str">
            <v>WND-RPZP.04.01.00-32-015/13</v>
          </cell>
        </row>
        <row r="1257">
          <cell r="A1257" t="str">
            <v>RPZP.04.01.00-32-016/11</v>
          </cell>
          <cell r="B1257" t="str">
            <v>WND-RPZP.04.01.00-32-016/11</v>
          </cell>
        </row>
        <row r="1258">
          <cell r="A1258" t="str">
            <v>RPZP.04.01.00-32-018/13</v>
          </cell>
          <cell r="B1258" t="str">
            <v>WND-RPZP.04.01.00-32-018/13</v>
          </cell>
        </row>
        <row r="1259">
          <cell r="A1259" t="str">
            <v>RPZP.04.01.00-32-020/13</v>
          </cell>
          <cell r="B1259" t="str">
            <v>WND-RPZP.04.01.00-32-020/13</v>
          </cell>
        </row>
        <row r="1260">
          <cell r="A1260" t="str">
            <v>RPZP.04.01.00-32-022/11</v>
          </cell>
          <cell r="B1260" t="str">
            <v>WND-RPZP.04.01.00-32-022/11</v>
          </cell>
        </row>
        <row r="1261">
          <cell r="A1261" t="str">
            <v>RPZP.04.01.00-32-022/13</v>
          </cell>
          <cell r="B1261" t="str">
            <v>WND-RPZP.04.01.00-32-022/13</v>
          </cell>
        </row>
        <row r="1262">
          <cell r="A1262" t="str">
            <v>RPZP.04.01.00-32-024/13</v>
          </cell>
          <cell r="B1262" t="str">
            <v>WND-RPZP.04.01.00-32-024/13</v>
          </cell>
        </row>
        <row r="1263">
          <cell r="A1263" t="str">
            <v>RPZP.04.01.00-32-025/11</v>
          </cell>
          <cell r="B1263" t="str">
            <v>WND-RPZP.04.01.00-32-025/11</v>
          </cell>
        </row>
        <row r="1264">
          <cell r="A1264" t="str">
            <v>RPZP.04.01.00-32-026/11</v>
          </cell>
          <cell r="B1264" t="str">
            <v>WND-RPZP.04.01.00-32-026/11</v>
          </cell>
        </row>
        <row r="1265">
          <cell r="A1265" t="str">
            <v>RPZP.04.01.00-32-027/11</v>
          </cell>
          <cell r="B1265" t="str">
            <v>WND-RPZP.04.01.00-32-027/11</v>
          </cell>
        </row>
        <row r="1266">
          <cell r="A1266" t="str">
            <v>RPZP.04.01.00-32-031/11</v>
          </cell>
          <cell r="B1266" t="str">
            <v>WND-RPZP.04.01.00-32-031/11</v>
          </cell>
        </row>
        <row r="1267">
          <cell r="A1267" t="str">
            <v>RPZP.04.02.00-32-002/10</v>
          </cell>
          <cell r="B1267" t="str">
            <v>WND-RPZP.04.02.00-32-002/10</v>
          </cell>
        </row>
        <row r="1268">
          <cell r="A1268" t="str">
            <v>RPZP.04.02.00-32-003/10</v>
          </cell>
          <cell r="B1268" t="str">
            <v>WND-RPZP.04.02.00-32-003/10</v>
          </cell>
        </row>
        <row r="1269">
          <cell r="A1269" t="str">
            <v>RPZP.04.02.00-32-004/10</v>
          </cell>
          <cell r="B1269" t="str">
            <v>WND-RPZP.04.02.00-32-004/10</v>
          </cell>
        </row>
        <row r="1270">
          <cell r="A1270" t="str">
            <v>RPZP.04.02.00-32-005/10</v>
          </cell>
          <cell r="B1270" t="str">
            <v>WND-RPZP.04.02.00-32-005/10</v>
          </cell>
        </row>
        <row r="1271">
          <cell r="A1271" t="str">
            <v>RPZP.04.02.00-32-005/11</v>
          </cell>
          <cell r="B1271" t="str">
            <v>WND-RPZP.04.02.00-32-005/11</v>
          </cell>
        </row>
        <row r="1272">
          <cell r="A1272" t="str">
            <v>RPZP.04.02.00-32-006/11</v>
          </cell>
          <cell r="B1272" t="str">
            <v>WND-RPZP.04.02.00-32-006/11</v>
          </cell>
        </row>
        <row r="1273">
          <cell r="A1273" t="str">
            <v>RPZP.04.02.00-32-008/10</v>
          </cell>
          <cell r="B1273" t="str">
            <v>WND-RPZP.04.02.00-32-008/10</v>
          </cell>
        </row>
        <row r="1274">
          <cell r="A1274" t="str">
            <v>RPZP.04.02.00-32-009/10</v>
          </cell>
          <cell r="B1274" t="str">
            <v>WND-RPZP.04.02.00-32-009/10</v>
          </cell>
        </row>
        <row r="1275">
          <cell r="A1275" t="str">
            <v>RPZP.04.02.00-32-010/11</v>
          </cell>
          <cell r="B1275" t="str">
            <v>WND-RPZP.04.02.00-32-010/11</v>
          </cell>
        </row>
        <row r="1276">
          <cell r="A1276" t="str">
            <v>RPZP.04.02.00-32-011/10</v>
          </cell>
          <cell r="B1276" t="str">
            <v>WND-RPZP.04.02.00-32-011/10</v>
          </cell>
        </row>
        <row r="1277">
          <cell r="A1277" t="str">
            <v>RPZP.04.02.00-32-012/10</v>
          </cell>
          <cell r="B1277" t="str">
            <v>WND-RPZP.04.02.00-32-012/10</v>
          </cell>
        </row>
        <row r="1278">
          <cell r="A1278" t="str">
            <v>RPZP.04.02.00-32-015/11</v>
          </cell>
          <cell r="B1278" t="str">
            <v>WND-RPZP.04.02.00-32-015/11</v>
          </cell>
        </row>
        <row r="1279">
          <cell r="A1279" t="str">
            <v>RPZP.04.02.00-32-017/11</v>
          </cell>
          <cell r="B1279" t="str">
            <v>WND-RPZP.04.02.00-32-017/11</v>
          </cell>
        </row>
        <row r="1280">
          <cell r="A1280" t="str">
            <v>RPZP.04.02.00-32-019/11</v>
          </cell>
          <cell r="B1280" t="str">
            <v>WND-RPZP.04.02.00-32-019/11</v>
          </cell>
        </row>
        <row r="1281">
          <cell r="A1281" t="str">
            <v>RPZP.04.02.00-32-021/11</v>
          </cell>
          <cell r="B1281" t="str">
            <v>WND-RPZP.04.02.00-32-021/11</v>
          </cell>
        </row>
        <row r="1282">
          <cell r="A1282" t="str">
            <v>RPZP.04.02.00-32-022/11</v>
          </cell>
          <cell r="B1282" t="str">
            <v>WND-RPZP.04.02.00-32-022/11</v>
          </cell>
        </row>
        <row r="1283">
          <cell r="A1283" t="str">
            <v>RPZP.04.02.00-32-023/11</v>
          </cell>
          <cell r="B1283" t="str">
            <v>WND-RPZP.04.02.00-32-023/11</v>
          </cell>
        </row>
        <row r="1284">
          <cell r="A1284" t="str">
            <v>RPZP.04.02.00-32-024/11</v>
          </cell>
          <cell r="B1284" t="str">
            <v>WND-RPZP.04.02.00-32-024/11</v>
          </cell>
        </row>
        <row r="1285">
          <cell r="A1285" t="str">
            <v>RPZP.04.02.00-32-026/11</v>
          </cell>
          <cell r="B1285" t="str">
            <v>WND-RPZP.04.02.00-32-026/11</v>
          </cell>
        </row>
        <row r="1286">
          <cell r="A1286" t="str">
            <v>RPZP.04.03.00-32-004/09</v>
          </cell>
          <cell r="B1286" t="str">
            <v>WND-RPZP.04.03.00-32-004/09</v>
          </cell>
        </row>
        <row r="1287">
          <cell r="A1287" t="str">
            <v>RPZP.04.03.00-32-005/09</v>
          </cell>
          <cell r="B1287" t="str">
            <v>WND-RPZP.04.03.00-32-005/09</v>
          </cell>
        </row>
        <row r="1288">
          <cell r="A1288" t="str">
            <v>RPZP.04.03.00-32-006/09</v>
          </cell>
          <cell r="B1288" t="str">
            <v>WND-RPZP.04.03.00-32-006/09</v>
          </cell>
        </row>
        <row r="1289">
          <cell r="A1289" t="str">
            <v>RPZP.04.03.00-32-007/09</v>
          </cell>
          <cell r="B1289" t="str">
            <v>WND-RPZP.04.03.00-32-007/09</v>
          </cell>
        </row>
        <row r="1290">
          <cell r="A1290" t="str">
            <v>RPZP.04.03.00-32-009/09</v>
          </cell>
          <cell r="B1290" t="str">
            <v>WND-RPZP.04.03.00-32-009/09</v>
          </cell>
        </row>
        <row r="1291">
          <cell r="A1291" t="str">
            <v>RPZP.04.03.00-32-010/09</v>
          </cell>
          <cell r="B1291" t="str">
            <v>WND-RPZP.04.03.00-32-010/09</v>
          </cell>
        </row>
        <row r="1292">
          <cell r="A1292" t="str">
            <v>RPZP.04.03.00-32-011/09</v>
          </cell>
          <cell r="B1292" t="str">
            <v>WND-RPZP.04.03.00-32-011/09</v>
          </cell>
        </row>
        <row r="1293">
          <cell r="A1293" t="str">
            <v>RPZP.04.03.00-32-012/09</v>
          </cell>
          <cell r="B1293" t="str">
            <v>WND-RPZP.04.03.00-32-012/09</v>
          </cell>
        </row>
        <row r="1294">
          <cell r="A1294" t="str">
            <v>RPZP.04.03.00-32-013/09</v>
          </cell>
          <cell r="B1294" t="str">
            <v>WND-RPZP.04.03.00-32-013/09</v>
          </cell>
        </row>
        <row r="1295">
          <cell r="A1295" t="str">
            <v>RPZP.04.03.00-32-014/09</v>
          </cell>
          <cell r="B1295" t="str">
            <v>WND-RPZP.04.03.00-32-014/09</v>
          </cell>
        </row>
        <row r="1296">
          <cell r="A1296" t="str">
            <v>RPZP.04.03.00-32-016/09</v>
          </cell>
          <cell r="B1296" t="str">
            <v>WND-RPZP.04.03.00-32-016/09</v>
          </cell>
        </row>
        <row r="1297">
          <cell r="A1297" t="str">
            <v>RPZP.04.03.00-32-021/09</v>
          </cell>
          <cell r="B1297" t="str">
            <v>WND-RPZP.04.03.00-32-021/09</v>
          </cell>
        </row>
        <row r="1298">
          <cell r="A1298" t="str">
            <v>RPZP.04.03.00-32-022/09</v>
          </cell>
          <cell r="B1298" t="str">
            <v>WND-RPZP.04.03.00-32-022/09</v>
          </cell>
        </row>
        <row r="1299">
          <cell r="A1299" t="str">
            <v>RPZP.04.03.00-32-023/09</v>
          </cell>
          <cell r="B1299" t="str">
            <v>WND-RPZP.04.03.00-32-023/09</v>
          </cell>
        </row>
        <row r="1300">
          <cell r="A1300" t="str">
            <v>RPZP.04.04.00-32-006/11</v>
          </cell>
          <cell r="B1300" t="str">
            <v>WND-RPZP.04.04.00-32-006/11</v>
          </cell>
        </row>
        <row r="1301">
          <cell r="A1301" t="str">
            <v>RPZP.04.04.00-32-007/11</v>
          </cell>
          <cell r="B1301" t="str">
            <v>WND-RPZP.04.04.00-32-007/11</v>
          </cell>
        </row>
        <row r="1302">
          <cell r="A1302" t="str">
            <v>RPZP.04.04.00-32-008/11</v>
          </cell>
          <cell r="B1302" t="str">
            <v>WND-RPZP.04.04.00-32-008/11</v>
          </cell>
        </row>
        <row r="1303">
          <cell r="A1303" t="str">
            <v>RPZP.04.04.00-32-009/11</v>
          </cell>
          <cell r="B1303" t="str">
            <v>WND-RPZP.04.04.00-32-009/11</v>
          </cell>
        </row>
        <row r="1304">
          <cell r="A1304" t="str">
            <v>RPZP.04.04.00-32-010/11</v>
          </cell>
          <cell r="B1304" t="str">
            <v>WND-RPZP.04.04.00-32-010/11</v>
          </cell>
        </row>
        <row r="1305">
          <cell r="A1305" t="str">
            <v>RPZP.04.04.00-32-011/11</v>
          </cell>
          <cell r="B1305" t="str">
            <v>WND-RPZP.04.04.00-32-011/11</v>
          </cell>
        </row>
        <row r="1306">
          <cell r="A1306" t="str">
            <v>RPZP.04.04.00-32-012/11</v>
          </cell>
          <cell r="B1306" t="str">
            <v>WND-RPZP.04.04.00-32-012/11</v>
          </cell>
        </row>
        <row r="1307">
          <cell r="A1307" t="str">
            <v>RPZP.04.04.00-32-013/11</v>
          </cell>
          <cell r="B1307" t="str">
            <v>WND-RPZP.04.04.00-32-013/11</v>
          </cell>
        </row>
        <row r="1308">
          <cell r="A1308" t="str">
            <v>RPZP.04.04.00-32-014/11</v>
          </cell>
          <cell r="B1308" t="str">
            <v>WND-RPZP.04.04.00-32-014/11</v>
          </cell>
        </row>
        <row r="1309">
          <cell r="A1309" t="str">
            <v>RPZP.04.05.01-32-005/11</v>
          </cell>
          <cell r="B1309" t="str">
            <v>WND-RPZP.04.05.01-32-005/11</v>
          </cell>
        </row>
        <row r="1310">
          <cell r="A1310" t="str">
            <v>RPZP.04.05.01-32-009/11</v>
          </cell>
          <cell r="B1310" t="str">
            <v>WND-RPZP.04.05.01-32-009/11</v>
          </cell>
        </row>
        <row r="1311">
          <cell r="A1311" t="str">
            <v>RPZP.04.05.01-32-010/11</v>
          </cell>
          <cell r="B1311" t="str">
            <v>WND-RPZP.04.05.01-32-010/11</v>
          </cell>
        </row>
        <row r="1312">
          <cell r="A1312" t="str">
            <v>RPZP.04.05.01-32-011/11</v>
          </cell>
          <cell r="B1312" t="str">
            <v>WND-RPZP.04.05.01-32-011/11</v>
          </cell>
        </row>
        <row r="1313">
          <cell r="A1313" t="str">
            <v>RPZP.04.05.01-32-012/11</v>
          </cell>
          <cell r="B1313" t="str">
            <v>WND-RPZP.04.05.01-32-012/11</v>
          </cell>
        </row>
        <row r="1314">
          <cell r="A1314" t="str">
            <v>RPZP.04.05.01-32-013/11</v>
          </cell>
          <cell r="B1314" t="str">
            <v>WND-RPZP.04.05.01-32-013/11</v>
          </cell>
        </row>
        <row r="1315">
          <cell r="A1315" t="str">
            <v>RPZP.04.05.01-32-015/11</v>
          </cell>
          <cell r="B1315" t="str">
            <v>WND-RPZP.04.05.01-32-015/11</v>
          </cell>
        </row>
        <row r="1316">
          <cell r="A1316" t="str">
            <v>RPZP.04.05.01-32-017/11</v>
          </cell>
          <cell r="B1316" t="str">
            <v>WND-RPZP.04.05.01-32-017/11</v>
          </cell>
        </row>
        <row r="1317">
          <cell r="A1317" t="str">
            <v>RPZP.04.05.01-32-018/11</v>
          </cell>
          <cell r="B1317" t="str">
            <v>WND-RPZP.04.05.01-32-018/11</v>
          </cell>
        </row>
        <row r="1318">
          <cell r="A1318" t="str">
            <v>RPZP.04.05.01-32-020/11</v>
          </cell>
          <cell r="B1318" t="str">
            <v>WND-RPZP.04.05.01-32-020/11</v>
          </cell>
        </row>
        <row r="1319">
          <cell r="A1319" t="str">
            <v>RPZP.04.05.02-32-001/10</v>
          </cell>
          <cell r="B1319" t="str">
            <v>WND-RPZP.04.05.02-32-001/10</v>
          </cell>
        </row>
        <row r="1320">
          <cell r="A1320" t="str">
            <v>RPZP.04.05.02-32-001/14</v>
          </cell>
          <cell r="B1320" t="str">
            <v>WND-RPZP.04.05.02-32-001/14</v>
          </cell>
        </row>
        <row r="1321">
          <cell r="A1321" t="str">
            <v>RPZP.04.05.02-32-002/10</v>
          </cell>
          <cell r="B1321" t="str">
            <v>WND-RPZP.04.05.02-32-002/10</v>
          </cell>
        </row>
        <row r="1322">
          <cell r="A1322" t="str">
            <v>RPZP.04.05.02-32-002/14</v>
          </cell>
          <cell r="B1322" t="str">
            <v>WND-RPZP.04.05.02-32-002/14</v>
          </cell>
        </row>
        <row r="1323">
          <cell r="A1323" t="str">
            <v>RPZP.04.05.02-32-003/10</v>
          </cell>
          <cell r="B1323" t="str">
            <v>WND-RPZP.04.05.02-32-003/10</v>
          </cell>
        </row>
        <row r="1324">
          <cell r="A1324" t="str">
            <v>RPZP.04.05.02-32-003/14</v>
          </cell>
          <cell r="B1324" t="str">
            <v>WND-RPZP.04.05.02-32-003/14</v>
          </cell>
        </row>
        <row r="1325">
          <cell r="A1325" t="str">
            <v>RPZP.04.05.02-32-004/14</v>
          </cell>
          <cell r="B1325" t="str">
            <v>WND-RPZP.04.05.02-32-004/14</v>
          </cell>
        </row>
        <row r="1326">
          <cell r="A1326" t="str">
            <v>RPZP.04.05.02-32-005/10</v>
          </cell>
          <cell r="B1326" t="str">
            <v>WND-RPZP.04.05.02-32-005/10</v>
          </cell>
        </row>
        <row r="1327">
          <cell r="A1327" t="str">
            <v>RPZP.04.05.02-32-005/14</v>
          </cell>
          <cell r="B1327" t="str">
            <v>WND-RPZP.04.05.02-32-005/14</v>
          </cell>
        </row>
        <row r="1328">
          <cell r="A1328" t="str">
            <v>RPZP.04.05.02-32-006/14</v>
          </cell>
          <cell r="B1328" t="str">
            <v>WND-RPZP.04.05.02-32-006/14</v>
          </cell>
        </row>
        <row r="1329">
          <cell r="A1329" t="str">
            <v>RPZP.04.05.02-32-007/10</v>
          </cell>
          <cell r="B1329" t="str">
            <v>WND-RPZP.04.05.02-32-007/10</v>
          </cell>
        </row>
        <row r="1330">
          <cell r="A1330" t="str">
            <v>RPZP.04.05.02-32-007/14</v>
          </cell>
          <cell r="B1330" t="str">
            <v>WND-RPZP.04.05.02-32-007/14</v>
          </cell>
        </row>
        <row r="1331">
          <cell r="A1331" t="str">
            <v>RPZP.04.05.02-32-008/10</v>
          </cell>
          <cell r="B1331" t="str">
            <v>WND-RPZP.04.05.02-32-008/10</v>
          </cell>
        </row>
        <row r="1332">
          <cell r="A1332" t="str">
            <v>RPZP.04.05.02-32-008/14</v>
          </cell>
          <cell r="B1332" t="str">
            <v>WND-RPZP.04.05.02-32-008/14</v>
          </cell>
        </row>
        <row r="1333">
          <cell r="A1333" t="str">
            <v>RPZP.04.05.02-32-009/10</v>
          </cell>
          <cell r="B1333" t="str">
            <v>WND-RPZP.04.05.02-32-009/10</v>
          </cell>
        </row>
        <row r="1334">
          <cell r="A1334" t="str">
            <v>RPZP.04.05.02-32-010/10</v>
          </cell>
          <cell r="B1334" t="str">
            <v>WND-RPZP.04.05.02-32-010/10</v>
          </cell>
        </row>
        <row r="1335">
          <cell r="A1335" t="str">
            <v>RPZP.04.05.02-32-010/14</v>
          </cell>
          <cell r="B1335" t="str">
            <v>WND-RPZP.04.05.02-32-010/14</v>
          </cell>
        </row>
        <row r="1336">
          <cell r="A1336" t="str">
            <v>RPZP.04.05.02-32-011/10</v>
          </cell>
          <cell r="B1336" t="str">
            <v>WND-RPZP.04.05.02-32-011/10</v>
          </cell>
        </row>
        <row r="1337">
          <cell r="A1337" t="str">
            <v>RPZP.04.05.02-32-011/14</v>
          </cell>
          <cell r="B1337" t="str">
            <v>WND-RPZP.04.05.02-32-011/14</v>
          </cell>
        </row>
        <row r="1338">
          <cell r="A1338" t="str">
            <v>RPZP.04.05.02-32-013/10</v>
          </cell>
          <cell r="B1338" t="str">
            <v>WND-RPZP.04.05.02-32-013/10</v>
          </cell>
        </row>
        <row r="1339">
          <cell r="A1339" t="str">
            <v>RPZP.04.05.02-32-013/14</v>
          </cell>
          <cell r="B1339" t="str">
            <v>WND-RPZP.04.05.02-32-013/14</v>
          </cell>
        </row>
        <row r="1340">
          <cell r="A1340" t="str">
            <v>RPZP.04.05.02-32-014/10</v>
          </cell>
          <cell r="B1340" t="str">
            <v>WND-RPZP.04.05.02-32-014/10</v>
          </cell>
        </row>
        <row r="1341">
          <cell r="A1341" t="str">
            <v>RPZP.04.05.02-32-015/10</v>
          </cell>
          <cell r="B1341" t="str">
            <v>WND-RPZP.04.05.02-32-015/10</v>
          </cell>
        </row>
        <row r="1342">
          <cell r="A1342" t="str">
            <v>RPZP.04.05.02-32-016/10</v>
          </cell>
          <cell r="B1342" t="str">
            <v>WND-RPZP.04.05.02-32-016/10</v>
          </cell>
        </row>
        <row r="1343">
          <cell r="A1343" t="str">
            <v>RPZP.04.05.02-32-017/10</v>
          </cell>
          <cell r="B1343" t="str">
            <v>WND-RPZP.04.05.02-32-017/10</v>
          </cell>
        </row>
        <row r="1344">
          <cell r="A1344" t="str">
            <v>RPZP.04.05.02-32-018/10</v>
          </cell>
          <cell r="B1344" t="str">
            <v>WND-RPZP.04.05.02-32-018/10</v>
          </cell>
        </row>
        <row r="1345">
          <cell r="A1345" t="str">
            <v>RPZP.04.05.02-32-018/14</v>
          </cell>
          <cell r="B1345" t="str">
            <v>WND-RPZP.04.05.02-32-018/14</v>
          </cell>
        </row>
        <row r="1346">
          <cell r="A1346" t="str">
            <v>RPZP.04.05.02-32-019/10</v>
          </cell>
          <cell r="B1346" t="str">
            <v>WND-RPZP.04.05.02-32-019/10</v>
          </cell>
        </row>
        <row r="1347">
          <cell r="A1347" t="str">
            <v>RPZP.04.05.02-32-021/10</v>
          </cell>
          <cell r="B1347" t="str">
            <v>WND-RPZP.04.05.02-32-021/10</v>
          </cell>
        </row>
        <row r="1348">
          <cell r="A1348" t="str">
            <v>RPZP.04.05.02-32-022/14</v>
          </cell>
          <cell r="B1348" t="str">
            <v>WND-RPZP.04.05.02-32-022/14</v>
          </cell>
        </row>
        <row r="1349">
          <cell r="A1349" t="str">
            <v>RPZP.04.05.02-32-023/10</v>
          </cell>
          <cell r="B1349" t="str">
            <v>WND-RPZP.04.05.02-32-023/10</v>
          </cell>
        </row>
        <row r="1350">
          <cell r="A1350" t="str">
            <v>RPZP.04.05.02-32-023/14</v>
          </cell>
          <cell r="B1350" t="str">
            <v>WND-RPZP.04.05.02-32-023/14</v>
          </cell>
        </row>
        <row r="1351">
          <cell r="A1351" t="str">
            <v>RPZP.04.05.02-32-024/10</v>
          </cell>
          <cell r="B1351" t="str">
            <v>WND-RPZP.04.05.02-32-024/10</v>
          </cell>
        </row>
        <row r="1352">
          <cell r="A1352" t="str">
            <v>RPZP.04.05.02-32-025/10</v>
          </cell>
          <cell r="B1352" t="str">
            <v>WND-RPZP.04.05.02-32-025/10</v>
          </cell>
        </row>
        <row r="1353">
          <cell r="A1353" t="str">
            <v>RPZP.04.05.02-32-026/10</v>
          </cell>
          <cell r="B1353" t="str">
            <v>WND-RPZP.04.05.02-32-026/10</v>
          </cell>
        </row>
        <row r="1354">
          <cell r="A1354" t="str">
            <v>RPZP.04.05.02-32-026/14</v>
          </cell>
          <cell r="B1354" t="str">
            <v>WND-RPZP.04.05.02-32-026/14</v>
          </cell>
        </row>
        <row r="1355">
          <cell r="A1355" t="str">
            <v>RPZP.04.05.02-32-027/10</v>
          </cell>
          <cell r="B1355" t="str">
            <v>WND-RPZP.04.05.02-32-027/10</v>
          </cell>
        </row>
        <row r="1356">
          <cell r="A1356" t="str">
            <v>RPZP.04.05.02-32-027/14</v>
          </cell>
          <cell r="B1356" t="str">
            <v>WND-RPZP.04.05.02-32-027/14</v>
          </cell>
        </row>
        <row r="1357">
          <cell r="A1357" t="str">
            <v>RPZP.04.05.02-32-028/10</v>
          </cell>
          <cell r="B1357" t="str">
            <v>WND-RPZP.04.05.02-32-028/10</v>
          </cell>
        </row>
        <row r="1358">
          <cell r="A1358" t="str">
            <v>RPZP.04.05.02-32-029/10</v>
          </cell>
          <cell r="B1358" t="str">
            <v>WND-RPZP.04.05.02-32-029/10</v>
          </cell>
        </row>
        <row r="1359">
          <cell r="A1359" t="str">
            <v>RPZP.04.05.02-32-029/14</v>
          </cell>
          <cell r="B1359" t="str">
            <v>WND-RPZP.04.05.02-32-029/14</v>
          </cell>
        </row>
        <row r="1360">
          <cell r="A1360" t="str">
            <v>RPZP.04.05.02-32-030/10</v>
          </cell>
          <cell r="B1360" t="str">
            <v>WND-RPZP.04.05.02-32-030/10</v>
          </cell>
        </row>
        <row r="1361">
          <cell r="A1361" t="str">
            <v>RPZP.04.05.02-32-030/14</v>
          </cell>
          <cell r="B1361" t="str">
            <v>WND-RPZP.04.05.02-32-030/14</v>
          </cell>
        </row>
        <row r="1362">
          <cell r="A1362" t="str">
            <v>RPZP.04.05.02-32-031/10</v>
          </cell>
          <cell r="B1362" t="str">
            <v>WND-RPZP.04.05.02-32-031/10</v>
          </cell>
        </row>
        <row r="1363">
          <cell r="A1363" t="str">
            <v>RPZP.04.05.02-32-031/14</v>
          </cell>
          <cell r="B1363" t="str">
            <v>WND-RPZP.04.05.02-32-031/14</v>
          </cell>
        </row>
        <row r="1364">
          <cell r="A1364" t="str">
            <v>RPZP.04.05.02-32-032/10</v>
          </cell>
          <cell r="B1364" t="str">
            <v>WND-RPZP.04.05.02-32-032/10</v>
          </cell>
        </row>
        <row r="1365">
          <cell r="A1365" t="str">
            <v>RPZP.04.05.02-32-032/14</v>
          </cell>
          <cell r="B1365" t="str">
            <v>WND-RPZP.04.05.02-32-032/14</v>
          </cell>
        </row>
        <row r="1366">
          <cell r="A1366" t="str">
            <v>RPZP.04.05.02-32-033/10</v>
          </cell>
          <cell r="B1366" t="str">
            <v>WND-RPZP.04.05.02-32-033/10</v>
          </cell>
        </row>
        <row r="1367">
          <cell r="A1367" t="str">
            <v>RPZP.04.05.02-32-034/10</v>
          </cell>
          <cell r="B1367" t="str">
            <v>WND-RPZP.04.05.02-32-034/10</v>
          </cell>
        </row>
        <row r="1368">
          <cell r="A1368" t="str">
            <v>RPZP.04.05.02-32-037/14</v>
          </cell>
          <cell r="B1368" t="str">
            <v>WND-RPZP.04.05.02-32-037/14</v>
          </cell>
        </row>
        <row r="1369">
          <cell r="A1369" t="str">
            <v>RPZP.04.05.02-32-040/14</v>
          </cell>
          <cell r="B1369" t="str">
            <v>WND-RPZP.04.05.02-32-040/14</v>
          </cell>
        </row>
        <row r="1370">
          <cell r="A1370" t="str">
            <v>RPZP.04.05.02-32-042/14</v>
          </cell>
          <cell r="B1370" t="str">
            <v>WND-RPZP.04.05.02-32-042/14</v>
          </cell>
        </row>
        <row r="1371">
          <cell r="A1371" t="str">
            <v>RPZP.04.05.02-32-046/14</v>
          </cell>
          <cell r="B1371" t="str">
            <v>WND-RPZP.04.05.02-32-046/14</v>
          </cell>
        </row>
        <row r="1372">
          <cell r="A1372" t="str">
            <v>RPZP.04.05.02-32-047/14</v>
          </cell>
          <cell r="B1372" t="str">
            <v>WND-RPZP.04.05.02-32-047/14</v>
          </cell>
        </row>
        <row r="1373">
          <cell r="A1373" t="str">
            <v>RPZP.04.05.02-32-049/14</v>
          </cell>
          <cell r="B1373" t="str">
            <v>WND-RPZP.04.05.02-32-049/14</v>
          </cell>
        </row>
        <row r="1374">
          <cell r="A1374" t="str">
            <v>RPZP.04.05.02-32-050/14</v>
          </cell>
          <cell r="B1374" t="str">
            <v>WND-RPZP.04.05.02-32-050/14</v>
          </cell>
        </row>
        <row r="1375">
          <cell r="A1375" t="str">
            <v>RPZP.04.05.02-32-051/14</v>
          </cell>
          <cell r="B1375" t="str">
            <v>WND-RPZP.04.05.02-32-051/14</v>
          </cell>
        </row>
        <row r="1376">
          <cell r="A1376" t="str">
            <v>RPZP.04.05.02-32-052/14</v>
          </cell>
          <cell r="B1376" t="str">
            <v>WND-RPZP.04.05.02-32-052/14</v>
          </cell>
        </row>
        <row r="1377">
          <cell r="A1377" t="str">
            <v>RPZP.04.05.02-32-053/14</v>
          </cell>
          <cell r="B1377" t="str">
            <v>WND-RPZP.04.05.02-32-053/14</v>
          </cell>
        </row>
        <row r="1378">
          <cell r="A1378" t="str">
            <v>RPZP.04.05.02-32-055/14</v>
          </cell>
          <cell r="B1378" t="str">
            <v>WND-RPZP.04.05.02-32-055/14</v>
          </cell>
        </row>
        <row r="1379">
          <cell r="A1379" t="str">
            <v>RPZP.05.01.01-32-001/10</v>
          </cell>
          <cell r="B1379" t="str">
            <v>WND-RPZP.05.01.01-32-001/10</v>
          </cell>
        </row>
        <row r="1380">
          <cell r="A1380" t="str">
            <v>RPZP.05.01.01-32-001/12</v>
          </cell>
          <cell r="B1380" t="str">
            <v>WND-RPZP.05.01.01-32-001/12</v>
          </cell>
        </row>
        <row r="1381">
          <cell r="A1381" t="str">
            <v>RPZP.05.01.01-32-001/13</v>
          </cell>
          <cell r="B1381" t="str">
            <v>WND-RPZP.05.01.01-32-001/13</v>
          </cell>
        </row>
        <row r="1382">
          <cell r="A1382" t="str">
            <v>RPZP.05.01.01-32-002/10</v>
          </cell>
          <cell r="B1382" t="str">
            <v>WND-RPZP.05.01.01-32-002/10</v>
          </cell>
        </row>
        <row r="1383">
          <cell r="A1383" t="str">
            <v>RPZP.05.01.01-32-002/12</v>
          </cell>
          <cell r="B1383" t="str">
            <v>WND-RPZP.05.01.01-32-002/12</v>
          </cell>
        </row>
        <row r="1384">
          <cell r="A1384" t="str">
            <v>RPZP.05.01.01-32-002/13</v>
          </cell>
          <cell r="B1384" t="str">
            <v>WND-RPZP.05.01.01-32-002/13</v>
          </cell>
        </row>
        <row r="1385">
          <cell r="A1385" t="str">
            <v>RPZP.05.01.01-32-002/14</v>
          </cell>
          <cell r="B1385" t="str">
            <v>WND-RPZP.05.01.01-32-002/14</v>
          </cell>
        </row>
        <row r="1386">
          <cell r="A1386" t="str">
            <v>RPZP.05.01.01-32-003/10</v>
          </cell>
          <cell r="B1386" t="str">
            <v>WND-RPZP.05.01.01-32-003/10</v>
          </cell>
        </row>
        <row r="1387">
          <cell r="A1387" t="str">
            <v>RPZP.05.01.01-32-003/12</v>
          </cell>
          <cell r="B1387" t="str">
            <v>WND-RPZP.05.01.01-32-003/12</v>
          </cell>
        </row>
        <row r="1388">
          <cell r="A1388" t="str">
            <v>RPZP.05.01.01-32-003/13</v>
          </cell>
          <cell r="B1388" t="str">
            <v>WND-RPZP.05.01.01-32-003/13</v>
          </cell>
        </row>
        <row r="1389">
          <cell r="A1389" t="str">
            <v>RPZP.05.01.01-32-004/10</v>
          </cell>
          <cell r="B1389" t="str">
            <v>WND-RPZP.05.01.01-32-004/10</v>
          </cell>
        </row>
        <row r="1390">
          <cell r="A1390" t="str">
            <v>RPZP.05.01.01-32-004/12</v>
          </cell>
          <cell r="B1390" t="str">
            <v>WND-RPZP.05.01.01-32-004/12</v>
          </cell>
        </row>
        <row r="1391">
          <cell r="A1391" t="str">
            <v>RPZP.05.01.01-32-004/13</v>
          </cell>
          <cell r="B1391" t="str">
            <v>WND-RPZP.05.01.01-32-004/13</v>
          </cell>
        </row>
        <row r="1392">
          <cell r="A1392" t="str">
            <v>RPZP.05.01.01-32-004/14</v>
          </cell>
          <cell r="B1392" t="str">
            <v>WND-RPZP.05.01.01-32-004/14</v>
          </cell>
        </row>
        <row r="1393">
          <cell r="A1393" t="str">
            <v>RPZP.05.01.01-32-005/13</v>
          </cell>
          <cell r="B1393" t="str">
            <v>WND-RPZP.05.01.01-32-005/13</v>
          </cell>
        </row>
        <row r="1394">
          <cell r="A1394" t="str">
            <v>RPZP.05.01.01-32-005/14</v>
          </cell>
          <cell r="B1394" t="str">
            <v>WND-RPZP.05.01.01-32-005/14</v>
          </cell>
        </row>
        <row r="1395">
          <cell r="A1395" t="str">
            <v>RPZP.05.01.01-32-010/14</v>
          </cell>
          <cell r="B1395" t="str">
            <v>WND-RPZP.05.01.01-32-010/14</v>
          </cell>
        </row>
        <row r="1396">
          <cell r="A1396" t="str">
            <v>RPZP.05.01.01-32-049/09</v>
          </cell>
          <cell r="B1396" t="str">
            <v>WND-RPZP.05.01.01-32-049/09</v>
          </cell>
        </row>
        <row r="1397">
          <cell r="A1397" t="str">
            <v>RPZP.05.01.02-32-001/12</v>
          </cell>
          <cell r="B1397" t="str">
            <v>WND-RPZP.05.01.02-32-001/12</v>
          </cell>
        </row>
        <row r="1398">
          <cell r="A1398" t="str">
            <v>RPZP.05.01.02-32-001/14</v>
          </cell>
          <cell r="B1398" t="str">
            <v>WND-RPZP.05.01.02-32-001/14</v>
          </cell>
        </row>
        <row r="1399">
          <cell r="A1399" t="str">
            <v>RPZP.05.01.02-32-006/10</v>
          </cell>
          <cell r="B1399" t="str">
            <v>WND-RPZP.05.01.02-32-006/10</v>
          </cell>
        </row>
        <row r="1400">
          <cell r="A1400" t="str">
            <v>RPZP.05.01.02-32-009/10</v>
          </cell>
          <cell r="B1400" t="str">
            <v>WND-RPZP.05.01.02-32-009/10</v>
          </cell>
        </row>
        <row r="1401">
          <cell r="A1401" t="str">
            <v>RPZP.05.01.02-32-010/10</v>
          </cell>
          <cell r="B1401" t="str">
            <v>WND-RPZP.05.01.02-32-010/10</v>
          </cell>
        </row>
        <row r="1402">
          <cell r="A1402" t="str">
            <v>RPZP.05.02.01-32-001/09</v>
          </cell>
          <cell r="B1402" t="str">
            <v>WND-RPZP.05.02.01-32-001/09</v>
          </cell>
        </row>
        <row r="1403">
          <cell r="A1403" t="str">
            <v>RPZP.05.02.01-32-001/10</v>
          </cell>
          <cell r="B1403" t="str">
            <v>WND-RPZP.05.02.01-32-001/10</v>
          </cell>
        </row>
        <row r="1404">
          <cell r="A1404" t="str">
            <v>RPZP.05.02.01-32-003/09</v>
          </cell>
          <cell r="B1404" t="str">
            <v>WND-RPZP.05.02.01-32-003/09</v>
          </cell>
        </row>
        <row r="1405">
          <cell r="A1405" t="str">
            <v>RPZP.05.02.01-32-004/09</v>
          </cell>
          <cell r="B1405" t="str">
            <v>WND-RPZP.05.02.01-32-004/09</v>
          </cell>
        </row>
        <row r="1406">
          <cell r="A1406" t="str">
            <v>RPZP.05.02.01-32-006/09</v>
          </cell>
          <cell r="B1406" t="str">
            <v>WND-RPZP.05.02.01-32-006/09</v>
          </cell>
        </row>
        <row r="1407">
          <cell r="A1407" t="str">
            <v>RPZP.05.02.01-32-008/09</v>
          </cell>
          <cell r="B1407" t="str">
            <v>WND-RPZP.05.02.01-32-008/09</v>
          </cell>
        </row>
        <row r="1408">
          <cell r="A1408" t="str">
            <v>RPZP.05.02.01-32-010/09</v>
          </cell>
          <cell r="B1408" t="str">
            <v>WND-RPZP.05.02.01-32-010/09</v>
          </cell>
        </row>
        <row r="1409">
          <cell r="A1409" t="str">
            <v>RPZP.05.02.01-32-012/09</v>
          </cell>
          <cell r="B1409" t="str">
            <v>WND-RPZP.05.02.01-32-012/09</v>
          </cell>
        </row>
        <row r="1410">
          <cell r="A1410" t="str">
            <v>RPZP.05.02.01-32-015/09</v>
          </cell>
          <cell r="B1410" t="str">
            <v>WND-RPZP.05.02.01-32-015/09</v>
          </cell>
        </row>
        <row r="1411">
          <cell r="A1411" t="str">
            <v>RPZP.05.02.01-32-016/09</v>
          </cell>
          <cell r="B1411" t="str">
            <v>WND-RPZP.05.02.01-32-016/09</v>
          </cell>
        </row>
        <row r="1412">
          <cell r="A1412" t="str">
            <v>RPZP.05.02.01-32-022/09</v>
          </cell>
          <cell r="B1412" t="str">
            <v>WND-RPZP.05.02.01-32-022/09</v>
          </cell>
        </row>
        <row r="1413">
          <cell r="A1413" t="str">
            <v>RPZP.05.02.01-32-024/09</v>
          </cell>
          <cell r="B1413" t="str">
            <v>WND-RPZP.05.02.01-32-024/09</v>
          </cell>
        </row>
        <row r="1414">
          <cell r="A1414" t="str">
            <v>RPZP.05.02.01-32-028/09</v>
          </cell>
          <cell r="B1414" t="str">
            <v>WND-RPZP.05.02.01-32-028/09</v>
          </cell>
        </row>
        <row r="1415">
          <cell r="A1415" t="str">
            <v>RPZP.05.02.01-32-029/09</v>
          </cell>
          <cell r="B1415" t="str">
            <v>WND-RPZP.05.02.01-32-029/09</v>
          </cell>
        </row>
        <row r="1416">
          <cell r="A1416" t="str">
            <v>RPZP.05.02.01-32-030/09</v>
          </cell>
          <cell r="B1416" t="str">
            <v>WND-RPZP.05.02.01-32-030/09</v>
          </cell>
        </row>
        <row r="1417">
          <cell r="A1417" t="str">
            <v>RPZP.05.02.01-32-032/09</v>
          </cell>
          <cell r="B1417" t="str">
            <v>WND-RPZP.05.02.01-32-032/09</v>
          </cell>
        </row>
        <row r="1418">
          <cell r="A1418" t="str">
            <v>RPZP.05.02.02-32-001/10</v>
          </cell>
          <cell r="B1418" t="str">
            <v>WND-RPZP.05.02.02-32-001/10</v>
          </cell>
        </row>
        <row r="1419">
          <cell r="A1419" t="str">
            <v>RPZP.05.02.02-32-004/10</v>
          </cell>
          <cell r="B1419" t="str">
            <v>WND-RPZP.05.02.02-32-004/10</v>
          </cell>
        </row>
        <row r="1420">
          <cell r="A1420" t="str">
            <v>RPZP.05.02.02-32-005/10</v>
          </cell>
          <cell r="B1420" t="str">
            <v>WND-RPZP.05.02.02-32-005/10</v>
          </cell>
        </row>
        <row r="1421">
          <cell r="A1421" t="str">
            <v>RPZP.05.02.02-32-006/10</v>
          </cell>
          <cell r="B1421" t="str">
            <v>WND-RPZP.05.02.02-32-006/10</v>
          </cell>
        </row>
        <row r="1422">
          <cell r="A1422" t="str">
            <v>RPZP.05.02.02-32-010/10</v>
          </cell>
          <cell r="B1422" t="str">
            <v>WND-RPZP.05.02.02-32-010/10</v>
          </cell>
        </row>
        <row r="1423">
          <cell r="A1423" t="str">
            <v>RPZP.05.02.02-32-012/10</v>
          </cell>
          <cell r="B1423" t="str">
            <v>WND-RPZP.05.02.02-32-012/10</v>
          </cell>
        </row>
        <row r="1424">
          <cell r="A1424" t="str">
            <v>RPZP.05.02.02-32-013/10</v>
          </cell>
          <cell r="B1424" t="str">
            <v>WND-RPZP.05.02.02-32-013/10</v>
          </cell>
        </row>
        <row r="1425">
          <cell r="A1425" t="str">
            <v>RPZP.05.02.02-32-019/10</v>
          </cell>
          <cell r="B1425" t="str">
            <v>WND-RPZP.05.02.02-32-019/10</v>
          </cell>
        </row>
        <row r="1426">
          <cell r="A1426" t="str">
            <v>RPZP.05.02.02-32-020/10</v>
          </cell>
          <cell r="B1426" t="str">
            <v>WND-RPZP.05.02.02-32-020/10</v>
          </cell>
        </row>
        <row r="1427">
          <cell r="A1427" t="str">
            <v>RPZP.05.02.02-32-022/10</v>
          </cell>
          <cell r="B1427" t="str">
            <v>WND-RPZP.05.02.02-32-022/10</v>
          </cell>
        </row>
        <row r="1428">
          <cell r="A1428" t="str">
            <v>RPZP.05.02.02-32-023/10</v>
          </cell>
          <cell r="B1428" t="str">
            <v>WND-RPZP.05.02.02-32-023/10</v>
          </cell>
        </row>
        <row r="1429">
          <cell r="A1429" t="str">
            <v>RPZP.05.02.02-32-024/10</v>
          </cell>
          <cell r="B1429" t="str">
            <v>WND-RPZP.05.02.02-32-024/10</v>
          </cell>
        </row>
        <row r="1430">
          <cell r="A1430" t="str">
            <v>RPZP.05.02.02-32-032/10</v>
          </cell>
          <cell r="B1430" t="str">
            <v>WND-RPZP.05.02.02-32-032/10</v>
          </cell>
        </row>
        <row r="1431">
          <cell r="A1431" t="str">
            <v>RPZP.05.03.00-32-003/10</v>
          </cell>
          <cell r="B1431" t="str">
            <v>WND-RPZP.05.03.00-32-003/10</v>
          </cell>
        </row>
        <row r="1432">
          <cell r="A1432" t="str">
            <v>RPZP.05.03.00-32-006/10</v>
          </cell>
          <cell r="B1432" t="str">
            <v>WND-RPZP.05.03.00-32-006/10</v>
          </cell>
        </row>
        <row r="1433">
          <cell r="A1433" t="str">
            <v>RPZP.05.03.00-32-009/10</v>
          </cell>
          <cell r="B1433" t="str">
            <v>WND-RPZP.05.03.00-32-009/10</v>
          </cell>
        </row>
        <row r="1434">
          <cell r="A1434" t="str">
            <v>RPZP.05.03.00-32-014/10</v>
          </cell>
          <cell r="B1434" t="str">
            <v>WND-RPZP.05.03.00-32-014/10</v>
          </cell>
        </row>
        <row r="1435">
          <cell r="A1435" t="str">
            <v>RPZP.05.03.00-32-015/10</v>
          </cell>
          <cell r="B1435" t="str">
            <v>WND-RPZP.05.03.00-32-015/10</v>
          </cell>
        </row>
        <row r="1436">
          <cell r="A1436" t="str">
            <v>RPZP.05.03.00-32-016/10</v>
          </cell>
          <cell r="B1436" t="str">
            <v>WND-RPZP.05.03.00-32-016/10</v>
          </cell>
        </row>
        <row r="1437">
          <cell r="A1437" t="str">
            <v>RPZP.05.03.00-32-022/10</v>
          </cell>
          <cell r="B1437" t="str">
            <v>WND-RPZP.05.03.00-32-022/10</v>
          </cell>
        </row>
        <row r="1438">
          <cell r="A1438" t="str">
            <v>RPZP.05.04.00-32-001/10</v>
          </cell>
          <cell r="B1438" t="str">
            <v>WND-RPZP.05.04.00-32-001/10</v>
          </cell>
        </row>
        <row r="1439">
          <cell r="A1439" t="str">
            <v>RPZP.05.05.01-32-001/11</v>
          </cell>
          <cell r="B1439" t="str">
            <v>WND-RPZP.05.05.01-32-001/11</v>
          </cell>
        </row>
        <row r="1440">
          <cell r="A1440" t="str">
            <v>RPZP.05.05.01-32-002/11</v>
          </cell>
          <cell r="B1440" t="str">
            <v>WND-RPZP.05.05.01-32-002/11</v>
          </cell>
        </row>
        <row r="1441">
          <cell r="A1441" t="str">
            <v>RPZP.05.05.01-32-003/11</v>
          </cell>
          <cell r="B1441" t="str">
            <v>WND-RPZP.05.05.01-32-003/11</v>
          </cell>
        </row>
        <row r="1442">
          <cell r="A1442" t="str">
            <v>RPZP.05.05.01-32-005/11</v>
          </cell>
          <cell r="B1442" t="str">
            <v>WND-RPZP.05.05.01-32-005/11</v>
          </cell>
        </row>
        <row r="1443">
          <cell r="A1443" t="str">
            <v>RPZP.05.05.01-32-007/11</v>
          </cell>
          <cell r="B1443" t="str">
            <v>WND-RPZP.05.05.01-32-007/11</v>
          </cell>
        </row>
        <row r="1444">
          <cell r="A1444" t="str">
            <v>RPZP.05.05.01-32-008/11</v>
          </cell>
          <cell r="B1444" t="str">
            <v>WND-RPZP.05.05.01-32-008/11</v>
          </cell>
        </row>
        <row r="1445">
          <cell r="A1445" t="str">
            <v>RPZP.05.05.01-32-009/11</v>
          </cell>
          <cell r="B1445" t="str">
            <v>WND-RPZP.05.05.01-32-009/11</v>
          </cell>
        </row>
        <row r="1446">
          <cell r="A1446" t="str">
            <v>RPZP.05.05.01-32-013/11</v>
          </cell>
          <cell r="B1446" t="str">
            <v>WND-RPZP.05.05.01-32-013/11</v>
          </cell>
        </row>
        <row r="1447">
          <cell r="A1447" t="str">
            <v>RPZP.05.05.01-32-016/11</v>
          </cell>
          <cell r="B1447" t="str">
            <v>WND-RPZP.05.05.01-32-016/11</v>
          </cell>
        </row>
        <row r="1448">
          <cell r="A1448" t="str">
            <v>RPZP.05.05.01-32-017/11</v>
          </cell>
          <cell r="B1448" t="str">
            <v>WND-RPZP.05.05.01-32-017/11</v>
          </cell>
        </row>
        <row r="1449">
          <cell r="A1449" t="str">
            <v>RPZP.05.05.01-32-019/11</v>
          </cell>
          <cell r="B1449" t="str">
            <v>WND-RPZP.05.05.01-32-019/11</v>
          </cell>
        </row>
        <row r="1450">
          <cell r="A1450" t="str">
            <v>RPZP.05.05.01-32-020/11</v>
          </cell>
          <cell r="B1450" t="str">
            <v>WND-RPZP.05.05.01-32-020/11</v>
          </cell>
        </row>
        <row r="1451">
          <cell r="A1451" t="str">
            <v>RPZP.05.05.01-32-021/11</v>
          </cell>
          <cell r="B1451" t="str">
            <v>WND-RPZP.05.05.01-32-021/11</v>
          </cell>
        </row>
        <row r="1452">
          <cell r="A1452" t="str">
            <v>RPZP.05.05.01-32-023/11</v>
          </cell>
          <cell r="B1452" t="str">
            <v>WND-RPZP.05.05.01-32-023/11</v>
          </cell>
        </row>
        <row r="1453">
          <cell r="A1453" t="str">
            <v>RPZP.05.05.01-32-024/11</v>
          </cell>
          <cell r="B1453" t="str">
            <v>WND-RPZP.05.05.01-32-024/11</v>
          </cell>
        </row>
        <row r="1454">
          <cell r="A1454" t="str">
            <v>RPZP.05.05.01-32-025/11</v>
          </cell>
          <cell r="B1454" t="str">
            <v>WND-RPZP.05.05.01-32-025/11</v>
          </cell>
        </row>
        <row r="1455">
          <cell r="A1455" t="str">
            <v>RPZP.05.05.01-32-026/11</v>
          </cell>
          <cell r="B1455" t="str">
            <v>WND-RPZP.05.05.01-32-026/11</v>
          </cell>
        </row>
        <row r="1456">
          <cell r="A1456" t="str">
            <v>RPZP.05.05.01-32-027/11</v>
          </cell>
          <cell r="B1456" t="str">
            <v>WND-RPZP.05.05.01-32-027/11</v>
          </cell>
        </row>
        <row r="1457">
          <cell r="A1457" t="str">
            <v>RPZP.05.05.01-32-028/11</v>
          </cell>
          <cell r="B1457" t="str">
            <v>WND-RPZP.05.05.01-32-028/11</v>
          </cell>
        </row>
        <row r="1458">
          <cell r="A1458" t="str">
            <v>RPZP.05.05.01-32-031/11</v>
          </cell>
          <cell r="B1458" t="str">
            <v>WND-RPZP.05.05.01-32-031/11</v>
          </cell>
        </row>
        <row r="1459">
          <cell r="A1459" t="str">
            <v>RPZP.05.05.01-32-032/11</v>
          </cell>
          <cell r="B1459" t="str">
            <v>WND-RPZP.05.05.01-32-032/11</v>
          </cell>
        </row>
        <row r="1460">
          <cell r="A1460" t="str">
            <v>RPZP.05.05.01-32-037/11</v>
          </cell>
          <cell r="B1460" t="str">
            <v>WND-RPZP.05.05.01-32-037/11</v>
          </cell>
        </row>
        <row r="1461">
          <cell r="A1461" t="str">
            <v>RPZP.05.05.01-32-038/11</v>
          </cell>
          <cell r="B1461" t="str">
            <v>WND-RPZP.05.05.01-32-038/11</v>
          </cell>
        </row>
        <row r="1462">
          <cell r="A1462" t="str">
            <v>RPZP.05.05.01-32-039/11</v>
          </cell>
          <cell r="B1462" t="str">
            <v>WND-RPZP.05.05.01-32-039/11</v>
          </cell>
        </row>
        <row r="1463">
          <cell r="A1463" t="str">
            <v>RPZP.05.05.01-32-041/11</v>
          </cell>
          <cell r="B1463" t="str">
            <v>WND-RPZP.05.05.01-32-041/11</v>
          </cell>
        </row>
        <row r="1464">
          <cell r="A1464" t="str">
            <v>RPZP.05.05.01-32-042/11</v>
          </cell>
          <cell r="B1464" t="str">
            <v>WND-RPZP.05.05.01-32-042/11</v>
          </cell>
        </row>
        <row r="1465">
          <cell r="A1465" t="str">
            <v>RPZP.05.05.01-32-043/11</v>
          </cell>
          <cell r="B1465" t="str">
            <v>WND-RPZP.05.05.01-32-043/11</v>
          </cell>
        </row>
        <row r="1466">
          <cell r="A1466" t="str">
            <v>RPZP.05.05.01-32-044/11</v>
          </cell>
          <cell r="B1466" t="str">
            <v>WND-RPZP.05.05.01-32-044/11</v>
          </cell>
        </row>
        <row r="1467">
          <cell r="A1467" t="str">
            <v>RPZP.05.05.01-32-045/11</v>
          </cell>
          <cell r="B1467" t="str">
            <v>WND-RPZP.05.05.01-32-045/11</v>
          </cell>
        </row>
        <row r="1468">
          <cell r="A1468" t="str">
            <v>RPZP.06.01.01-32-001/12</v>
          </cell>
          <cell r="B1468" t="str">
            <v>WND-RPZP.06.01.01-32-001/12</v>
          </cell>
        </row>
        <row r="1469">
          <cell r="A1469" t="str">
            <v>RPZP.06.01.01-32-001/14</v>
          </cell>
          <cell r="B1469" t="str">
            <v>WND-RPZP.06.01.01-32-001/14</v>
          </cell>
        </row>
        <row r="1470">
          <cell r="A1470" t="str">
            <v>RPZP.06.01.01-32-002/10</v>
          </cell>
          <cell r="B1470" t="str">
            <v>WND-RPZP.06.01.01-32-002/10</v>
          </cell>
        </row>
        <row r="1471">
          <cell r="A1471" t="str">
            <v>RPZP.06.01.01-32-002/13</v>
          </cell>
          <cell r="B1471" t="str">
            <v>WND-RPZP.06.01.01-32-002/13</v>
          </cell>
        </row>
        <row r="1472">
          <cell r="A1472" t="str">
            <v>RPZP.06.01.01-32-003/10</v>
          </cell>
          <cell r="B1472" t="str">
            <v>WND-RPZP.06.01.01-32-003/10</v>
          </cell>
        </row>
        <row r="1473">
          <cell r="A1473" t="str">
            <v>RPZP.06.01.01-32-003/11</v>
          </cell>
          <cell r="B1473" t="str">
            <v>WND-RPZP.06.01.01-32-003/11</v>
          </cell>
        </row>
        <row r="1474">
          <cell r="A1474" t="str">
            <v>RPZP.06.01.01-32-004/12</v>
          </cell>
          <cell r="B1474" t="str">
            <v>WND-RPZP.06.01.01-32-004/12</v>
          </cell>
        </row>
        <row r="1475">
          <cell r="A1475" t="str">
            <v>RPZP.06.01.01-32-004/14</v>
          </cell>
          <cell r="B1475" t="str">
            <v>WND-RPZP.06.01.01-32-004/14</v>
          </cell>
        </row>
        <row r="1476">
          <cell r="A1476" t="str">
            <v>RPZP.06.01.01-32-005/11</v>
          </cell>
          <cell r="B1476" t="str">
            <v>WND-RPZP.06.01.01-32-005/11</v>
          </cell>
        </row>
        <row r="1477">
          <cell r="A1477" t="str">
            <v>RPZP.06.01.01-32-005/12</v>
          </cell>
          <cell r="B1477" t="str">
            <v>WND-RPZP.06.01.01-32-005/12</v>
          </cell>
        </row>
        <row r="1478">
          <cell r="A1478" t="str">
            <v>RPZP.06.01.01-32-006/11</v>
          </cell>
          <cell r="B1478" t="str">
            <v>WND-RPZP.06.01.01-32-006/11</v>
          </cell>
        </row>
        <row r="1479">
          <cell r="A1479" t="str">
            <v>RPZP.06.01.01-32-006/12</v>
          </cell>
          <cell r="B1479" t="str">
            <v>WND-RPZP.06.01.01-32-006/12</v>
          </cell>
        </row>
        <row r="1480">
          <cell r="A1480" t="str">
            <v>RPZP.06.01.01-32-007/12</v>
          </cell>
          <cell r="B1480" t="str">
            <v>WND-RPZP.06.01.01-32-007/12</v>
          </cell>
        </row>
        <row r="1481">
          <cell r="A1481" t="str">
            <v>RPZP.06.01.01-32-008/11</v>
          </cell>
          <cell r="B1481" t="str">
            <v>WND-RPZP.06.01.01-32-008/11</v>
          </cell>
        </row>
        <row r="1482">
          <cell r="A1482" t="str">
            <v>RPZP.06.01.01-32-009/11</v>
          </cell>
          <cell r="B1482" t="str">
            <v>WND-RPZP.06.01.01-32-009/11</v>
          </cell>
        </row>
        <row r="1483">
          <cell r="A1483" t="str">
            <v>RPZP.06.01.01-32-011/11</v>
          </cell>
          <cell r="B1483" t="str">
            <v>WND-RPZP.06.01.01-32-011/11</v>
          </cell>
        </row>
        <row r="1484">
          <cell r="A1484" t="str">
            <v>RPZP.06.01.01-32-012/11</v>
          </cell>
          <cell r="B1484" t="str">
            <v>WND-RPZP.06.01.01-32-012/11</v>
          </cell>
        </row>
        <row r="1485">
          <cell r="A1485" t="str">
            <v>RPZP.06.01.01-32-013/09</v>
          </cell>
          <cell r="B1485" t="str">
            <v>WND-RPZP.06.01.01-32-013/09</v>
          </cell>
        </row>
        <row r="1486">
          <cell r="A1486" t="str">
            <v>RPZP.06.01.01-32-013/11</v>
          </cell>
          <cell r="B1486" t="str">
            <v>WND-RPZP.06.01.01-32-013/11</v>
          </cell>
        </row>
        <row r="1487">
          <cell r="A1487" t="str">
            <v>RPZP.06.01.01-32-014/09</v>
          </cell>
          <cell r="B1487" t="str">
            <v>WND-RPZP.06.01.01-32-014/09</v>
          </cell>
        </row>
        <row r="1488">
          <cell r="A1488" t="str">
            <v>RPZP.06.01.01-32-014/11</v>
          </cell>
          <cell r="B1488" t="str">
            <v>WND-RPZP.06.01.01-32-014/11</v>
          </cell>
        </row>
        <row r="1489">
          <cell r="A1489" t="str">
            <v>RPZP.06.01.01-32-015/11</v>
          </cell>
          <cell r="B1489" t="str">
            <v>WND-RPZP.06.01.01-32-015/11</v>
          </cell>
        </row>
        <row r="1490">
          <cell r="A1490" t="str">
            <v>RPZP.06.01.01-32-017/11</v>
          </cell>
          <cell r="B1490" t="str">
            <v>WND-RPZP.06.01.01-32-017/11</v>
          </cell>
        </row>
        <row r="1491">
          <cell r="A1491" t="str">
            <v>RPZP.06.01.02-32-001/10</v>
          </cell>
          <cell r="B1491" t="str">
            <v>WND-RPZP.06.01.02-32-001/10</v>
          </cell>
        </row>
        <row r="1492">
          <cell r="A1492" t="str">
            <v>RPZP.06.01.02-32-001/12</v>
          </cell>
          <cell r="B1492" t="str">
            <v>WND-RPZP.06.01.02-32-001/12</v>
          </cell>
        </row>
        <row r="1493">
          <cell r="A1493" t="str">
            <v>RPZP.06.01.02-32-001/13</v>
          </cell>
          <cell r="B1493" t="str">
            <v>WND-RPZP.06.01.02-32-001/13</v>
          </cell>
        </row>
        <row r="1494">
          <cell r="A1494" t="str">
            <v>RPZP.06.01.02-32-001/14</v>
          </cell>
          <cell r="B1494" t="str">
            <v>WND-RPZP.06.01.02-32-001/14</v>
          </cell>
        </row>
        <row r="1495">
          <cell r="A1495" t="str">
            <v>RPZP.06.01.02-32-002/13</v>
          </cell>
          <cell r="B1495" t="str">
            <v>WND-RPZP.06.01.02-32-002/13</v>
          </cell>
        </row>
        <row r="1496">
          <cell r="A1496" t="str">
            <v>RPZP.06.01.02-32-004/10</v>
          </cell>
          <cell r="B1496" t="str">
            <v>WND-RPZP.06.01.02-32-004/10</v>
          </cell>
        </row>
        <row r="1497">
          <cell r="A1497" t="str">
            <v>RPZP.06.02.01-32-001/09</v>
          </cell>
          <cell r="B1497" t="str">
            <v>WND-RPZP.06.02.01-32-001/09</v>
          </cell>
        </row>
        <row r="1498">
          <cell r="A1498" t="str">
            <v>RPZP.06.02.01-32-001/12</v>
          </cell>
          <cell r="B1498" t="str">
            <v>WND-RPZP.06.02.01-32-001/12</v>
          </cell>
        </row>
        <row r="1499">
          <cell r="A1499" t="str">
            <v>RPZP.06.02.01-32-001/13</v>
          </cell>
          <cell r="B1499" t="str">
            <v>WND-RPZP.06.02.01-32-001/13</v>
          </cell>
        </row>
        <row r="1500">
          <cell r="A1500" t="str">
            <v>RPZP.06.02.01-32-001/14</v>
          </cell>
          <cell r="B1500" t="str">
            <v>WND-RPZP.06.02.01-32-001/14</v>
          </cell>
        </row>
        <row r="1501">
          <cell r="A1501" t="str">
            <v>RPZP.06.02.01-32-002/09</v>
          </cell>
          <cell r="B1501" t="str">
            <v>WND-RPZP.06.02.01-32-002/09</v>
          </cell>
        </row>
        <row r="1502">
          <cell r="A1502" t="str">
            <v>RPZP.06.02.01-32-002/11</v>
          </cell>
          <cell r="B1502" t="str">
            <v>WND-RPZP.06.02.01-32-002/11</v>
          </cell>
        </row>
        <row r="1503">
          <cell r="A1503" t="str">
            <v>RPZP.06.02.01-32-002/14</v>
          </cell>
          <cell r="B1503" t="str">
            <v>WND-RPZP.06.02.01-32-002/14</v>
          </cell>
        </row>
        <row r="1504">
          <cell r="A1504" t="str">
            <v>RPZP.06.02.01-32-003/11</v>
          </cell>
          <cell r="B1504" t="str">
            <v>WND-RPZP.06.02.01-32-003/11</v>
          </cell>
        </row>
        <row r="1505">
          <cell r="A1505" t="str">
            <v>RPZP.06.02.02-32-001/10</v>
          </cell>
          <cell r="B1505" t="str">
            <v>WND-RPZP.06.02.02-32-001/10</v>
          </cell>
        </row>
        <row r="1506">
          <cell r="A1506" t="str">
            <v>RPZP.06.02.02-32-001/11</v>
          </cell>
          <cell r="B1506" t="str">
            <v>WND-RPZP.06.02.02-32-001/11</v>
          </cell>
        </row>
        <row r="1507">
          <cell r="A1507" t="str">
            <v>RPZP.06.02.02-32-002/10</v>
          </cell>
          <cell r="B1507" t="str">
            <v>WND-RPZP.06.02.02-32-002/10</v>
          </cell>
        </row>
        <row r="1508">
          <cell r="A1508" t="str">
            <v>RPZP.06.02.02-32-002/11</v>
          </cell>
          <cell r="B1508" t="str">
            <v>WND-RPZP.06.02.02-32-002/11</v>
          </cell>
        </row>
        <row r="1509">
          <cell r="A1509" t="str">
            <v>RPZP.06.02.02-32-002/14</v>
          </cell>
          <cell r="B1509" t="str">
            <v>WND-RPZP.06.02.02-32-002/14</v>
          </cell>
        </row>
        <row r="1510">
          <cell r="A1510" t="str">
            <v>RPZP.06.02.02-32-003/11</v>
          </cell>
          <cell r="B1510" t="str">
            <v>WND-RPZP.06.02.02-32-003/11</v>
          </cell>
        </row>
        <row r="1511">
          <cell r="A1511" t="str">
            <v>RPZP.06.02.02-32-004/11</v>
          </cell>
          <cell r="B1511" t="str">
            <v>WND-RPZP.06.02.02-32-004/11</v>
          </cell>
        </row>
        <row r="1512">
          <cell r="A1512" t="str">
            <v>RPZP.06.02.02-32-005/10</v>
          </cell>
          <cell r="B1512" t="str">
            <v>WND-RPZP.06.02.02-32-005/10</v>
          </cell>
        </row>
        <row r="1513">
          <cell r="A1513" t="str">
            <v>RPZP.06.02.02-32-006/11</v>
          </cell>
          <cell r="B1513" t="str">
            <v>WND-RPZP.06.02.02-32-006/11</v>
          </cell>
        </row>
        <row r="1514">
          <cell r="A1514" t="str">
            <v>RPZP.06.02.02-32-007/11</v>
          </cell>
          <cell r="B1514" t="str">
            <v>WND-RPZP.06.02.02-32-007/11</v>
          </cell>
        </row>
        <row r="1515">
          <cell r="A1515" t="str">
            <v>RPZP.06.02.02-32-008/11</v>
          </cell>
          <cell r="B1515" t="str">
            <v>WND-RPZP.06.02.02-32-008/11</v>
          </cell>
        </row>
        <row r="1516">
          <cell r="A1516" t="str">
            <v>RPZP.06.02.02-32-009/11</v>
          </cell>
          <cell r="B1516" t="str">
            <v>WND-RPZP.06.02.02-32-009/11</v>
          </cell>
        </row>
        <row r="1517">
          <cell r="A1517" t="str">
            <v>RPZP.06.02.02-32-010/11</v>
          </cell>
          <cell r="B1517" t="str">
            <v>WND-RPZP.06.02.02-32-010/11</v>
          </cell>
        </row>
        <row r="1518">
          <cell r="A1518" t="str">
            <v>RPZP.06.02.02-32-011/11</v>
          </cell>
          <cell r="B1518" t="str">
            <v>WND-RPZP.06.02.02-32-011/11</v>
          </cell>
        </row>
        <row r="1519">
          <cell r="A1519" t="str">
            <v>RPZP.06.02.02-32-012/11</v>
          </cell>
          <cell r="B1519" t="str">
            <v>WND-RPZP.06.02.02-32-012/11</v>
          </cell>
        </row>
        <row r="1520">
          <cell r="A1520" t="str">
            <v>RPZP.06.02.02-32-013/11</v>
          </cell>
          <cell r="B1520" t="str">
            <v>WND-RPZP.06.02.02-32-013/11</v>
          </cell>
        </row>
        <row r="1521">
          <cell r="A1521" t="str">
            <v>RPZP.06.03.00-32-001/10</v>
          </cell>
          <cell r="B1521" t="str">
            <v>WND-RPZP.06.03.00-32-001/10</v>
          </cell>
        </row>
        <row r="1522">
          <cell r="A1522" t="str">
            <v>RPZP.06.03.00-32-001/13</v>
          </cell>
          <cell r="B1522" t="str">
            <v>WND-RPZP.06.03.00-32-001/13</v>
          </cell>
        </row>
        <row r="1523">
          <cell r="A1523" t="str">
            <v>RPZP.06.03.00-32-003/10</v>
          </cell>
          <cell r="B1523" t="str">
            <v>WND-RPZP.06.03.00-32-003/10</v>
          </cell>
        </row>
        <row r="1524">
          <cell r="A1524" t="str">
            <v>RPZP.06.03.00-32-003/13</v>
          </cell>
          <cell r="B1524" t="str">
            <v>WND-RPZP.06.03.00-32-003/13</v>
          </cell>
        </row>
        <row r="1525">
          <cell r="A1525" t="str">
            <v>RPZP.06.03.00-32-004/10</v>
          </cell>
          <cell r="B1525" t="str">
            <v>WND-RPZP.06.03.00-32-004/10</v>
          </cell>
        </row>
        <row r="1526">
          <cell r="A1526" t="str">
            <v>RPZP.06.03.00-32-004/13</v>
          </cell>
          <cell r="B1526" t="str">
            <v>WND-RPZP.06.03.00-32-004/13</v>
          </cell>
        </row>
        <row r="1527">
          <cell r="A1527" t="str">
            <v>RPZP.06.03.00-32-005/10</v>
          </cell>
          <cell r="B1527" t="str">
            <v>WND-RPZP.06.03.00-32-005/10</v>
          </cell>
        </row>
        <row r="1528">
          <cell r="A1528" t="str">
            <v>RPZP.06.03.00-32-006/13</v>
          </cell>
          <cell r="B1528" t="str">
            <v>WND-RPZP.06.03.00-32-006/13</v>
          </cell>
        </row>
        <row r="1529">
          <cell r="A1529" t="str">
            <v>RPZP.06.03.00-32-007/10</v>
          </cell>
          <cell r="B1529" t="str">
            <v>WND-RPZP.06.03.00-32-007/10</v>
          </cell>
        </row>
        <row r="1530">
          <cell r="A1530" t="str">
            <v>RPZP.06.03.00-32-008/10</v>
          </cell>
          <cell r="B1530" t="str">
            <v>WND-RPZP.06.03.00-32-008/10</v>
          </cell>
        </row>
        <row r="1531">
          <cell r="A1531" t="str">
            <v>RPZP.06.04.00-32-001/10</v>
          </cell>
          <cell r="B1531" t="str">
            <v>WND-RPZP.06.04.00-32-001/10</v>
          </cell>
        </row>
        <row r="1532">
          <cell r="A1532" t="str">
            <v>RPZP.06.04.00-32-004/10</v>
          </cell>
          <cell r="B1532" t="str">
            <v>WND-RPZP.06.04.00-32-004/10</v>
          </cell>
        </row>
        <row r="1533">
          <cell r="A1533" t="str">
            <v>RPZP.06.04.00-32-007/10</v>
          </cell>
          <cell r="B1533" t="str">
            <v>WND-RPZP.06.04.00-32-007/10</v>
          </cell>
        </row>
        <row r="1534">
          <cell r="A1534" t="str">
            <v>RPZP.06.04.00-32-008/10</v>
          </cell>
          <cell r="B1534" t="str">
            <v>WND-RPZP.06.04.00-32-008/10</v>
          </cell>
        </row>
        <row r="1535">
          <cell r="A1535" t="str">
            <v>RPZP.06.04.00-32-009/10</v>
          </cell>
          <cell r="B1535" t="str">
            <v>WND-RPZP.06.04.00-32-009/10</v>
          </cell>
        </row>
        <row r="1536">
          <cell r="A1536" t="str">
            <v>RPZP.06.05.00-32-001/10</v>
          </cell>
          <cell r="B1536" t="str">
            <v>WND-RPZP.06.05.00-32-001/10</v>
          </cell>
        </row>
        <row r="1537">
          <cell r="A1537" t="str">
            <v>RPZP.06.06.01-32-001/11</v>
          </cell>
          <cell r="B1537" t="str">
            <v>WND-RPZP.06.06.01-32-001/11</v>
          </cell>
        </row>
        <row r="1538">
          <cell r="A1538" t="str">
            <v>RPZP.06.06.01-32-002/11</v>
          </cell>
          <cell r="B1538" t="str">
            <v>WND-RPZP.06.06.01-32-002/11</v>
          </cell>
        </row>
        <row r="1539">
          <cell r="A1539" t="str">
            <v>RPZP.06.06.01-32-003/11</v>
          </cell>
          <cell r="B1539" t="str">
            <v>WND-RPZP.06.06.01-32-003/11</v>
          </cell>
        </row>
        <row r="1540">
          <cell r="A1540" t="str">
            <v>RPZP.06.06.01-32-004/11</v>
          </cell>
          <cell r="B1540" t="str">
            <v>WND-RPZP.06.06.01-32-004/11</v>
          </cell>
        </row>
        <row r="1541">
          <cell r="A1541" t="str">
            <v>RPZP.06.06.01-32-005/11</v>
          </cell>
          <cell r="B1541" t="str">
            <v>WND-RPZP.06.06.01-32-005/11</v>
          </cell>
        </row>
        <row r="1542">
          <cell r="A1542" t="str">
            <v>RPZP.06.06.01-32-006/11</v>
          </cell>
          <cell r="B1542" t="str">
            <v>WND-RPZP.06.06.01-32-006/11</v>
          </cell>
        </row>
        <row r="1543">
          <cell r="A1543" t="str">
            <v>RPZP.06.06.01-32-007/11</v>
          </cell>
          <cell r="B1543" t="str">
            <v>WND-RPZP.06.06.01-32-007/11</v>
          </cell>
        </row>
        <row r="1544">
          <cell r="A1544" t="str">
            <v>RPZP.06.06.01-32-008/11</v>
          </cell>
          <cell r="B1544" t="str">
            <v>WND-RPZP.06.06.01-32-008/11</v>
          </cell>
        </row>
        <row r="1545">
          <cell r="A1545" t="str">
            <v>RPZP.06.06.01-32-009/11</v>
          </cell>
          <cell r="B1545" t="str">
            <v>WND-RPZP.06.06.01-32-009/11</v>
          </cell>
        </row>
        <row r="1546">
          <cell r="A1546" t="str">
            <v>RPZP.06.06.01-32-010/11</v>
          </cell>
          <cell r="B1546" t="str">
            <v>WND-RPZP.06.06.01-32-010/11</v>
          </cell>
        </row>
        <row r="1547">
          <cell r="A1547" t="str">
            <v>RPZP.06.06.01-32-011/11</v>
          </cell>
          <cell r="B1547" t="str">
            <v>WND-RPZP.06.06.01-32-011/11</v>
          </cell>
        </row>
        <row r="1548">
          <cell r="A1548" t="str">
            <v>RPZP.06.06.01-32-013/11</v>
          </cell>
          <cell r="B1548" t="str">
            <v>WND-RPZP.06.06.01-32-013/11</v>
          </cell>
        </row>
        <row r="1549">
          <cell r="A1549" t="str">
            <v>RPZP.06.06.01-32-014/11</v>
          </cell>
          <cell r="B1549" t="str">
            <v>WND-RPZP.06.06.01-32-014/11</v>
          </cell>
        </row>
        <row r="1550">
          <cell r="A1550" t="str">
            <v>RPZP.06.06.01-32-015/11</v>
          </cell>
          <cell r="B1550" t="str">
            <v>WND-RPZP.06.06.01-32-015/11</v>
          </cell>
        </row>
        <row r="1551">
          <cell r="A1551" t="str">
            <v>RPZP.06.06.01-32-021/11</v>
          </cell>
          <cell r="B1551" t="str">
            <v>WND-RPZP.06.06.01-32-021/11</v>
          </cell>
        </row>
        <row r="1552">
          <cell r="A1552" t="str">
            <v>RPZP.06.06.01-32-024/11</v>
          </cell>
          <cell r="B1552" t="str">
            <v>WND-RPZP.06.06.01-32-024/11</v>
          </cell>
        </row>
        <row r="1553">
          <cell r="A1553" t="str">
            <v>RPZP.06.06.01-32-025/11</v>
          </cell>
          <cell r="B1553" t="str">
            <v>WND-RPZP.06.06.01-32-025/11</v>
          </cell>
        </row>
        <row r="1554">
          <cell r="A1554" t="str">
            <v>RPZP.06.06.01-32-026/11</v>
          </cell>
          <cell r="B1554" t="str">
            <v>WND-RPZP.06.06.01-32-026/11</v>
          </cell>
        </row>
        <row r="1555">
          <cell r="A1555" t="str">
            <v>RPZP.06.06.01-32-027/11</v>
          </cell>
          <cell r="B1555" t="str">
            <v>WND-RPZP.06.06.01-32-027/11</v>
          </cell>
        </row>
        <row r="1556">
          <cell r="A1556" t="str">
            <v>RPZP.06.06.01-32-028/11</v>
          </cell>
          <cell r="B1556" t="str">
            <v>WND-RPZP.06.06.01-32-028/11</v>
          </cell>
        </row>
        <row r="1557">
          <cell r="A1557" t="str">
            <v>RPZP.06.06.01-32-029/11</v>
          </cell>
          <cell r="B1557" t="str">
            <v>WND-RPZP.06.06.01-32-029/11</v>
          </cell>
        </row>
        <row r="1558">
          <cell r="A1558" t="str">
            <v>RPZP.06.06.01-32-030/11</v>
          </cell>
          <cell r="B1558" t="str">
            <v>WND-RPZP.06.06.01-32-030/11</v>
          </cell>
        </row>
        <row r="1559">
          <cell r="A1559" t="str">
            <v>RPZP.07.01.01-32-001/09</v>
          </cell>
          <cell r="B1559" t="str">
            <v>WND-RPZP.07.01.01-32-001/09</v>
          </cell>
        </row>
        <row r="1560">
          <cell r="A1560" t="str">
            <v>RPZP.07.01.01-32-002/09</v>
          </cell>
          <cell r="B1560" t="str">
            <v>WND-RPZP.07.01.01-32-002/09</v>
          </cell>
        </row>
        <row r="1561">
          <cell r="A1561" t="str">
            <v>RPZP.07.01.01-32-003/09</v>
          </cell>
          <cell r="B1561" t="str">
            <v>WND-RPZP.07.01.01-32-003/09</v>
          </cell>
        </row>
        <row r="1562">
          <cell r="A1562" t="str">
            <v>RPZP.07.01.01-32-004/09</v>
          </cell>
          <cell r="B1562" t="str">
            <v>WND-RPZP.07.01.01-32-004/09</v>
          </cell>
        </row>
        <row r="1563">
          <cell r="A1563" t="str">
            <v>RPZP.07.01.01-32-006/09</v>
          </cell>
          <cell r="B1563" t="str">
            <v>WND-RPZP.07.01.01-32-006/09</v>
          </cell>
        </row>
        <row r="1564">
          <cell r="A1564" t="str">
            <v>RPZP.07.01.01-32-008/09</v>
          </cell>
          <cell r="B1564" t="str">
            <v>WND-RPZP.07.01.01-32-008/09</v>
          </cell>
        </row>
        <row r="1565">
          <cell r="A1565" t="str">
            <v>RPZP.07.01.01-32-009/09</v>
          </cell>
          <cell r="B1565" t="str">
            <v>WND-RPZP.07.01.01-32-009/09</v>
          </cell>
        </row>
        <row r="1566">
          <cell r="A1566" t="str">
            <v>RPZP.07.01.01-32-010/09</v>
          </cell>
          <cell r="B1566" t="str">
            <v>WND-RPZP.07.01.01-32-010/09</v>
          </cell>
        </row>
        <row r="1567">
          <cell r="A1567" t="str">
            <v>RPZP.07.01.01-32-012/09</v>
          </cell>
          <cell r="B1567" t="str">
            <v>WND-RPZP.07.01.01-32-012/09</v>
          </cell>
        </row>
        <row r="1568">
          <cell r="A1568" t="str">
            <v>RPZP.07.01.02-32-004/09</v>
          </cell>
          <cell r="B1568" t="str">
            <v>WND-RPZP.07.01.02-004/09</v>
          </cell>
        </row>
        <row r="1569">
          <cell r="A1569" t="str">
            <v>RPZP.07.01.02-32-001/09</v>
          </cell>
          <cell r="B1569" t="str">
            <v>WND-RPZP.07.01.02-32-001/09</v>
          </cell>
        </row>
        <row r="1570">
          <cell r="A1570" t="str">
            <v>RPZP.07.01.02-32-002/10</v>
          </cell>
          <cell r="B1570" t="str">
            <v>WND-RPZP.07.01.02-32-002/10</v>
          </cell>
        </row>
        <row r="1571">
          <cell r="A1571" t="str">
            <v>RPZP.07.01.02-32-003/10</v>
          </cell>
          <cell r="B1571" t="str">
            <v>WND-RPZP.07.01.02-32-003/10</v>
          </cell>
        </row>
        <row r="1572">
          <cell r="A1572" t="str">
            <v>RPZP.07.01.02-32-005/09</v>
          </cell>
          <cell r="B1572" t="str">
            <v>WND-RPZP.07.01.02-32-005/09</v>
          </cell>
        </row>
        <row r="1573">
          <cell r="A1573" t="str">
            <v>RPZP.07.01.02-32-005/10</v>
          </cell>
          <cell r="B1573" t="str">
            <v>WND-RPZP.07.01.02-32-005/10</v>
          </cell>
        </row>
        <row r="1574">
          <cell r="A1574" t="str">
            <v>RPZP.07.01.02-32-006/09</v>
          </cell>
          <cell r="B1574" t="str">
            <v>WND-RPZP.07.01.02-32-006/09</v>
          </cell>
        </row>
        <row r="1575">
          <cell r="A1575" t="str">
            <v>RPZP.07.01.02-32-006/10</v>
          </cell>
          <cell r="B1575" t="str">
            <v>WND-RPZP.07.01.02-32-006/10</v>
          </cell>
        </row>
        <row r="1576">
          <cell r="A1576" t="str">
            <v>RPZP.07.01.02-32-007/09</v>
          </cell>
          <cell r="B1576" t="str">
            <v>WND-RPZP.07.01.02-32-007/09</v>
          </cell>
        </row>
        <row r="1577">
          <cell r="A1577" t="str">
            <v>RPZP.07.01.02-32-007/10</v>
          </cell>
          <cell r="B1577" t="str">
            <v>WND-RPZP.07.01.02-32-007/10</v>
          </cell>
        </row>
        <row r="1578">
          <cell r="A1578" t="str">
            <v>RPZP.07.01.02-32-009/10</v>
          </cell>
          <cell r="B1578" t="str">
            <v>WND-RPZP.07.01.02-32-009/10</v>
          </cell>
        </row>
        <row r="1579">
          <cell r="A1579" t="str">
            <v>RPZP.07.01.02-32-010/09</v>
          </cell>
          <cell r="B1579" t="str">
            <v>WND-RPZP.07.01.02-32-010/09</v>
          </cell>
        </row>
        <row r="1580">
          <cell r="A1580" t="str">
            <v>RPZP.07.01.02-32-011/09</v>
          </cell>
          <cell r="B1580" t="str">
            <v>WND-RPZP.07.01.02-32-011/09</v>
          </cell>
        </row>
        <row r="1581">
          <cell r="A1581" t="str">
            <v>RPZP.07.01.02-32-011/10</v>
          </cell>
          <cell r="B1581" t="str">
            <v>WND-RPZP.07.01.02-32-011/10</v>
          </cell>
        </row>
        <row r="1582">
          <cell r="A1582" t="str">
            <v>RPZP.07.01.02-32-012/09</v>
          </cell>
          <cell r="B1582" t="str">
            <v>WND-RPZP.07.01.02-32-012/09</v>
          </cell>
        </row>
        <row r="1583">
          <cell r="A1583" t="str">
            <v>RPZP.07.01.02-32-012/10</v>
          </cell>
          <cell r="B1583" t="str">
            <v>WND-RPZP.07.01.02-32-012/10</v>
          </cell>
        </row>
        <row r="1584">
          <cell r="A1584" t="str">
            <v>RPZP.07.01.02-32-013/09</v>
          </cell>
          <cell r="B1584" t="str">
            <v>WND-RPZP.07.01.02-32-013/09</v>
          </cell>
        </row>
        <row r="1585">
          <cell r="A1585" t="str">
            <v>RPZP.07.01.02-32-013/10</v>
          </cell>
          <cell r="B1585" t="str">
            <v>WND-RPZP.07.01.02-32-013/10</v>
          </cell>
        </row>
        <row r="1586">
          <cell r="A1586" t="str">
            <v>RPZP.07.01.02-32-015/09</v>
          </cell>
          <cell r="B1586" t="str">
            <v>WND-RPZP.07.01.02-32-015/09</v>
          </cell>
        </row>
        <row r="1587">
          <cell r="A1587" t="str">
            <v>RPZP.07.01.02-32-015/10</v>
          </cell>
          <cell r="B1587" t="str">
            <v>WND-RPZP.07.01.02-32-015/10</v>
          </cell>
        </row>
        <row r="1588">
          <cell r="A1588" t="str">
            <v>RPZP.07.01.02-32-016/10</v>
          </cell>
          <cell r="B1588" t="str">
            <v>WND-RPZP.07.01.02-32-016/10</v>
          </cell>
        </row>
        <row r="1589">
          <cell r="A1589" t="str">
            <v>RPZP.07.01.03-32-001/09</v>
          </cell>
          <cell r="B1589" t="str">
            <v>WND-RPZP.07.01.03-32-001/09</v>
          </cell>
        </row>
        <row r="1590">
          <cell r="A1590" t="str">
            <v>RPZP.07.02.00-32-001/09</v>
          </cell>
          <cell r="B1590" t="str">
            <v>WND-RPZP.07.02.00-32-001/09</v>
          </cell>
        </row>
        <row r="1591">
          <cell r="A1591" t="str">
            <v>RPZP.07.02.00-32-002/09</v>
          </cell>
          <cell r="B1591" t="str">
            <v>WND-RPZP.07.02.00-32-002/09</v>
          </cell>
        </row>
        <row r="1592">
          <cell r="A1592" t="str">
            <v>RPZP.07.02.00-32-003/09</v>
          </cell>
          <cell r="B1592" t="str">
            <v>WND-RPZP.07.02.00-32-003/09</v>
          </cell>
        </row>
        <row r="1593">
          <cell r="A1593" t="str">
            <v>RPZP.07.02.00-32-004/09</v>
          </cell>
          <cell r="B1593" t="str">
            <v>WND-RPZP.07.02.00-32-004/09</v>
          </cell>
        </row>
        <row r="1594">
          <cell r="A1594" t="str">
            <v>RPZP.07.02.00-32-009/09</v>
          </cell>
          <cell r="B1594" t="str">
            <v>WND-RPZP.07.02.00-32-009/09</v>
          </cell>
        </row>
        <row r="1595">
          <cell r="A1595" t="str">
            <v>RPZP.07.02.00-32-011/09</v>
          </cell>
          <cell r="B1595" t="str">
            <v>WND-RPZP.07.02.00-32-011/09</v>
          </cell>
        </row>
        <row r="1596">
          <cell r="A1596" t="str">
            <v>RPZP.07.02.00-32-016/09</v>
          </cell>
          <cell r="B1596" t="str">
            <v>WND-RPZP.07.02.00-32-016/09</v>
          </cell>
        </row>
        <row r="1597">
          <cell r="A1597" t="str">
            <v>RPZP.07.02.00-32-017/09</v>
          </cell>
          <cell r="B1597" t="str">
            <v>WND-RPZP.07.02.00-32-017/09</v>
          </cell>
        </row>
        <row r="1598">
          <cell r="A1598" t="str">
            <v>RPZP.07.02.00-32-021/09</v>
          </cell>
          <cell r="B1598" t="str">
            <v>WND-RPZP.07.02.00-32-021/09</v>
          </cell>
        </row>
        <row r="1599">
          <cell r="A1599" t="str">
            <v>RPZP.07.02.00-32-022/09</v>
          </cell>
          <cell r="B1599" t="str">
            <v>WND-RPZP.07.02.00-32-022/09</v>
          </cell>
        </row>
        <row r="1600">
          <cell r="A1600" t="str">
            <v>RPZP.07.02.00-32-023/09</v>
          </cell>
          <cell r="B1600" t="str">
            <v>WND-RPZP.07.02.00-32-023/09</v>
          </cell>
        </row>
        <row r="1601">
          <cell r="A1601" t="str">
            <v>RPZP.07.03.01-32-001/11</v>
          </cell>
          <cell r="B1601" t="str">
            <v>WND-RPZP.07.03.01-32-001/11</v>
          </cell>
        </row>
        <row r="1602">
          <cell r="A1602" t="str">
            <v>RPZP.07.03.01-32-002/09</v>
          </cell>
          <cell r="B1602" t="str">
            <v>WND-RPZP.07.03.01-32-002/09</v>
          </cell>
        </row>
        <row r="1603">
          <cell r="A1603" t="str">
            <v>RPZP.07.03.01-32-002/14</v>
          </cell>
          <cell r="B1603" t="str">
            <v>WND-RPZP.07.03.01-32-002/14</v>
          </cell>
        </row>
        <row r="1604">
          <cell r="A1604" t="str">
            <v>RPZP.07.03.01-32-004/09</v>
          </cell>
          <cell r="B1604" t="str">
            <v>WND-RPZP.07.03.01-32-004/09</v>
          </cell>
        </row>
        <row r="1605">
          <cell r="A1605" t="str">
            <v>RPZP.07.03.01-32-004/14</v>
          </cell>
          <cell r="B1605" t="str">
            <v>WND-RPZP.07.03.01-32-004/14</v>
          </cell>
        </row>
        <row r="1606">
          <cell r="A1606" t="str">
            <v>RPZP.07.03.01-32-005/09</v>
          </cell>
          <cell r="B1606" t="str">
            <v>WND-RPZP.07.03.01-32-005/09</v>
          </cell>
        </row>
        <row r="1607">
          <cell r="A1607" t="str">
            <v>RPZP.07.03.02-32-002/10</v>
          </cell>
          <cell r="B1607" t="str">
            <v>WND-RPZP.07.03.02-32-002/10</v>
          </cell>
        </row>
        <row r="1608">
          <cell r="A1608" t="str">
            <v>RPZP.07.03.02-32-003/09</v>
          </cell>
          <cell r="B1608" t="str">
            <v>WND-RPZP.07.03.02-32-003/09</v>
          </cell>
        </row>
        <row r="1609">
          <cell r="A1609" t="str">
            <v>RPZP.07.03.02-32-003/10</v>
          </cell>
          <cell r="B1609" t="str">
            <v>WND-RPZP.07.03.02-32-003/10</v>
          </cell>
        </row>
        <row r="1610">
          <cell r="A1610" t="str">
            <v>RPZP.07.03.02-32-004/10</v>
          </cell>
          <cell r="B1610" t="str">
            <v>WND-RPZP.07.03.02-32-004/10</v>
          </cell>
        </row>
        <row r="1611">
          <cell r="A1611" t="str">
            <v>RPZP.07.03.02-32-005/09</v>
          </cell>
          <cell r="B1611" t="str">
            <v>WND-RPZP.07.03.02-32-005/09</v>
          </cell>
        </row>
        <row r="1612">
          <cell r="A1612" t="str">
            <v>RPZP.07.03.02-32-005/10</v>
          </cell>
          <cell r="B1612" t="str">
            <v>WND-RPZP.07.03.02-32-005/10</v>
          </cell>
        </row>
        <row r="1613">
          <cell r="A1613" t="str">
            <v>RPZP.07.03.02-32-007/09</v>
          </cell>
          <cell r="B1613" t="str">
            <v>WND-RPZP.07.03.02-32-007/09</v>
          </cell>
        </row>
        <row r="1614">
          <cell r="A1614" t="str">
            <v>RPZP.07.03.02-32-008/09</v>
          </cell>
          <cell r="B1614" t="str">
            <v>WND-RPZP.07.03.02-32-008/09</v>
          </cell>
        </row>
        <row r="1615">
          <cell r="A1615" t="str">
            <v>RPZP.07.03.02-32-008/10</v>
          </cell>
          <cell r="B1615" t="str">
            <v>WND-RPZP.07.03.02-32-008/10</v>
          </cell>
        </row>
        <row r="1616">
          <cell r="A1616" t="str">
            <v>RPZP.07.03.02-32-009/09</v>
          </cell>
          <cell r="B1616" t="str">
            <v>WND-RPZP.07.03.02-32-009/09</v>
          </cell>
        </row>
        <row r="1617">
          <cell r="A1617" t="str">
            <v>RPZP.07.03.02-32-011/09</v>
          </cell>
          <cell r="B1617" t="str">
            <v>WND-RPZP.07.03.02-32-011/09</v>
          </cell>
        </row>
        <row r="1618">
          <cell r="A1618" t="str">
            <v>RPZP.07.03.02-32-010/09</v>
          </cell>
          <cell r="B1618" t="str">
            <v>WND-RPZP.07.03.02-32-10/09</v>
          </cell>
        </row>
        <row r="1619">
          <cell r="A1619" t="str">
            <v>RPZP.07.04.00-32-001/10</v>
          </cell>
          <cell r="B1619" t="str">
            <v>WND-RPZP.07.04.00-32-001/10</v>
          </cell>
        </row>
        <row r="1620">
          <cell r="A1620" t="str">
            <v>RPZP.07.04.00-32-001/11</v>
          </cell>
          <cell r="B1620" t="str">
            <v>WND-RPZP.07.04.00-32-001/11</v>
          </cell>
        </row>
        <row r="1621">
          <cell r="A1621" t="str">
            <v>RPZP.01.03.03-32-001/09</v>
          </cell>
          <cell r="B1621" t="str">
            <v>WND-RPZP-01.03.03-32-001/09</v>
          </cell>
        </row>
        <row r="1622">
          <cell r="A1622" t="str">
            <v>RPZP.07.01.02-32-008/09</v>
          </cell>
          <cell r="B1622" t="str">
            <v>WND-RPZP-07.01.02-32-008/09</v>
          </cell>
        </row>
        <row r="1623">
          <cell r="A1623" t="str">
            <v>RPZP.07.03.01-32-003/09</v>
          </cell>
          <cell r="B1623" t="str">
            <v>WND-RPZP07.03.01-32-003/09</v>
          </cell>
        </row>
        <row r="1624">
          <cell r="A1624" t="str">
            <v>RPZP.01.01.01-32-171/08</v>
          </cell>
          <cell r="B1624" t="str">
            <v>RPOWZ/1.1.1/2008/171/Sz</v>
          </cell>
        </row>
        <row r="1625">
          <cell r="A1625" t="str">
            <v>RPZP.01.01.01-32-324/10</v>
          </cell>
          <cell r="B1625" t="str">
            <v>WND-RPZP.01.01.01-32-324/10</v>
          </cell>
        </row>
        <row r="1626">
          <cell r="A1626" t="str">
            <v>RPZP.05.01.01-32-008/14</v>
          </cell>
          <cell r="B1626" t="str">
            <v>WND-RPZP.05.01.01-32-008/14</v>
          </cell>
        </row>
        <row r="1627">
          <cell r="A1627" t="str">
            <v>RPZP.01.01.02-32-108/10</v>
          </cell>
          <cell r="B1627" t="str">
            <v>WND-RPZP.01.01.02-32-108/10</v>
          </cell>
        </row>
        <row r="1628">
          <cell r="A1628" t="str">
            <v>RPZP.01.01.02-32-131/08</v>
          </cell>
          <cell r="B1628" t="str">
            <v>RPOWZ/1.1.2/2008/131/K</v>
          </cell>
        </row>
        <row r="1629">
          <cell r="A1629" t="str">
            <v>RPZP.04.05.02-32-044/14</v>
          </cell>
          <cell r="B1629" t="str">
            <v>WND-RPZP.04.05.02-32-044/14</v>
          </cell>
        </row>
        <row r="1630">
          <cell r="A1630" t="str">
            <v>RPZP.07.03.01-32-003/14</v>
          </cell>
          <cell r="B1630" t="str">
            <v>WND-RPZP.07.03.01-32-003/14</v>
          </cell>
        </row>
        <row r="1631">
          <cell r="A1631" t="str">
            <v>RPZP.01.03.03-32-006/14</v>
          </cell>
          <cell r="B1631" t="str">
            <v>WND-RPZP.01.03.03-32-006/14</v>
          </cell>
        </row>
        <row r="1632">
          <cell r="A1632" t="str">
            <v>RPZP.02.01.03-32-002/14</v>
          </cell>
          <cell r="B1632" t="str">
            <v>WND-RPZP.02.01.03-32-002/14</v>
          </cell>
        </row>
        <row r="1633">
          <cell r="A1633" t="str">
            <v>RPZP.04.05.02-32-025/14</v>
          </cell>
          <cell r="B1633" t="str">
            <v>WND-RPZP.04.05.02-32-025/14</v>
          </cell>
        </row>
        <row r="1634">
          <cell r="A1634" t="str">
            <v>RPZP.01.01.03-32-099/10</v>
          </cell>
          <cell r="B1634" t="str">
            <v>WND-RPZP.01.01.03-32-099/10</v>
          </cell>
        </row>
        <row r="1635">
          <cell r="A1635" t="str">
            <v>RPZP.01.02.02-32-003/14</v>
          </cell>
          <cell r="B1635" t="str">
            <v>WND-RPZP.01.02.02-32-003/14</v>
          </cell>
        </row>
        <row r="1636">
          <cell r="A1636" t="str">
            <v>RPZP.02.01.01-32-002/14</v>
          </cell>
          <cell r="B1636" t="str">
            <v>WND-RPZP.02.01.01-32-002/14</v>
          </cell>
        </row>
        <row r="1637">
          <cell r="A1637" t="str">
            <v>RPZP.01.03.03-32-003/14</v>
          </cell>
          <cell r="B1637" t="str">
            <v>WND-RPZP.01.03.03-32-003/14</v>
          </cell>
        </row>
        <row r="1638">
          <cell r="A1638" t="str">
            <v>RPZP.06.01.01-32-005/14</v>
          </cell>
          <cell r="B1638" t="str">
            <v>WND-RPZP.06.01.01-32-005/14</v>
          </cell>
        </row>
        <row r="1639">
          <cell r="A1639" t="str">
            <v>RPZP.04.05.02-32-041/14</v>
          </cell>
          <cell r="B1639" t="str">
            <v>WND-RPZP.04.05.02-32-041/14</v>
          </cell>
        </row>
        <row r="1640">
          <cell r="A1640" t="str">
            <v>RPZP.01.03.01-32-020/08</v>
          </cell>
          <cell r="B1640" t="str">
            <v>RPOWZ/1.3.1/2008/020/Sz</v>
          </cell>
        </row>
        <row r="1641">
          <cell r="A1641" t="str">
            <v>RPZP.01.03.01-32-031/12</v>
          </cell>
          <cell r="B1641" t="str">
            <v>WND-RPZP.01.03.01-32-031/12</v>
          </cell>
        </row>
        <row r="1642">
          <cell r="A1642" t="str">
            <v>RPZP.01.03.01-32-039/11</v>
          </cell>
          <cell r="B1642" t="str">
            <v>WND-RPZP.01.03.01-32-039/11</v>
          </cell>
        </row>
        <row r="1643">
          <cell r="A1643" t="str">
            <v>RPZP.01.03.01-32-042/08</v>
          </cell>
          <cell r="B1643" t="str">
            <v>RPOWZ/1.3.1/2008/042/Sz</v>
          </cell>
        </row>
        <row r="1644">
          <cell r="A1644" t="str">
            <v>RPZP.01.03.01-32-043/08</v>
          </cell>
          <cell r="B1644" t="str">
            <v>RPOWZ/1.3.1/2008/043/Sz</v>
          </cell>
        </row>
        <row r="1645">
          <cell r="A1645" t="str">
            <v>RPZP.01.03.03-32-001/14</v>
          </cell>
          <cell r="B1645" t="str">
            <v>WND-RPZP.01.03.03-32-001/14</v>
          </cell>
        </row>
        <row r="1646">
          <cell r="A1646" t="str">
            <v>RPZP.01.03.01-32-069/11</v>
          </cell>
          <cell r="B1646" t="str">
            <v>WND-RPZP.01.03.01-32-069/11</v>
          </cell>
        </row>
        <row r="1647">
          <cell r="A1647" t="str">
            <v>RPZP.01.03.02-32-002/10</v>
          </cell>
          <cell r="B1647" t="str">
            <v>WND-RPZP.01.03.02-32-002/10</v>
          </cell>
        </row>
        <row r="1648">
          <cell r="A1648" t="str">
            <v>RPZP.06.02.01-32-004/14</v>
          </cell>
          <cell r="B1648" t="str">
            <v>WND-RPZP.06.02.01-32-004/14</v>
          </cell>
        </row>
        <row r="1649">
          <cell r="A1649" t="str">
            <v>RPZP.01.03.02-32-008/12</v>
          </cell>
          <cell r="B1649" t="str">
            <v>WND-RPZP.01.03.02-32-008/12</v>
          </cell>
        </row>
        <row r="1650">
          <cell r="A1650" t="str">
            <v>RPZP.01.03.02-32-009/12</v>
          </cell>
          <cell r="B1650" t="str">
            <v>WND-RPZP.01.03.02-32-009/12</v>
          </cell>
        </row>
        <row r="1651">
          <cell r="A1651" t="str">
            <v>RPZP.01.03.02-32-015/12</v>
          </cell>
          <cell r="B1651" t="str">
            <v>WND-RPZP.01.03.02-32-015/12</v>
          </cell>
        </row>
        <row r="1652">
          <cell r="A1652" t="str">
            <v>RPZP.01.03.02-32-027/11</v>
          </cell>
          <cell r="B1652" t="str">
            <v>WND-RPZP.01.03.02-32-027/11</v>
          </cell>
        </row>
        <row r="1653">
          <cell r="A1653" t="str">
            <v>RPZP.06.04.00-32-005/14</v>
          </cell>
          <cell r="B1653" t="str">
            <v>WND-RPZP.06.04.00-32-005/14</v>
          </cell>
        </row>
        <row r="1654">
          <cell r="A1654" t="str">
            <v>RPZP.06.02.01-32-003/14</v>
          </cell>
          <cell r="B1654" t="str">
            <v>WND-RPZP.06.02.01-32-003/14</v>
          </cell>
        </row>
        <row r="1655">
          <cell r="A1655" t="str">
            <v>RPZP.02.03.00-32-004/14</v>
          </cell>
          <cell r="B1655" t="str">
            <v>WND-RPZP.02.03.00-32-004/14</v>
          </cell>
        </row>
        <row r="1656">
          <cell r="A1656" t="str">
            <v>RPZP.02.01.01-32-001/14</v>
          </cell>
          <cell r="B1656" t="str">
            <v>WND-RPZP.02.01.01-32-001/14</v>
          </cell>
        </row>
        <row r="1657">
          <cell r="A1657" t="str">
            <v>RPZP.06.02.02-32-001/14</v>
          </cell>
          <cell r="B1657" t="str">
            <v>WND-RPZP.06.02.02-32-001/14</v>
          </cell>
        </row>
        <row r="1658">
          <cell r="A1658" t="str">
            <v>RPZP.04.05.02-32-012/14</v>
          </cell>
          <cell r="B1658" t="str">
            <v>WND-RPZP.04.05.02-32-012/14</v>
          </cell>
        </row>
        <row r="1659">
          <cell r="A1659" t="str">
            <v>RPZP.06.02.02-32-001/13</v>
          </cell>
          <cell r="B1659" t="str">
            <v>WND-RPZP.06.02.02-32-001/13</v>
          </cell>
        </row>
        <row r="1660">
          <cell r="A1660" t="str">
            <v>RPZP.05.01.01-32-003/14</v>
          </cell>
          <cell r="B1660" t="str">
            <v>WND-RPZP.05.01.01-32-003/14</v>
          </cell>
        </row>
        <row r="1661">
          <cell r="A1661" t="str">
            <v>RPZP.04.05.01-32-024/11</v>
          </cell>
          <cell r="B1661" t="str">
            <v>WND-RPZP.04.05.01-32-024/11</v>
          </cell>
        </row>
        <row r="1662">
          <cell r="A1662" t="str">
            <v>RPZP.04.05.02-32-006/10</v>
          </cell>
          <cell r="B1662" t="str">
            <v>WND-RPZP.04.05.02-32-006/10</v>
          </cell>
        </row>
        <row r="1663">
          <cell r="A1663" t="str">
            <v>RPZP.01.03.03-32-002/14</v>
          </cell>
          <cell r="B1663" t="str">
            <v>WND-RPZP.01.03.03-32-002/14</v>
          </cell>
        </row>
        <row r="1664">
          <cell r="A1664" t="str">
            <v>RPZP.07.03.01-32-001/14</v>
          </cell>
          <cell r="B1664" t="str">
            <v>WND-RPZP.07.03.01-32-001/14</v>
          </cell>
        </row>
        <row r="1665">
          <cell r="A1665" t="str">
            <v>RPZP.06.03.00-32-002/13</v>
          </cell>
          <cell r="B1665" t="str">
            <v>WND-RPZP.06.03.00-32-002/13</v>
          </cell>
        </row>
        <row r="1666">
          <cell r="A1666" t="str">
            <v>RPZP.06.01.01-32-002/11</v>
          </cell>
          <cell r="B1666" t="str">
            <v>WND-RPZP.06.01.01-32-002/11</v>
          </cell>
        </row>
        <row r="1667">
          <cell r="A1667" t="str">
            <v>RPZP.03.01.00-32-009/13</v>
          </cell>
          <cell r="B1667" t="str">
            <v>WND-RPZP.03.01.00-32-009/13</v>
          </cell>
        </row>
        <row r="1668">
          <cell r="A1668" t="str">
            <v>RPZP.04.03.00-32-001/09</v>
          </cell>
          <cell r="B1668" t="str">
            <v>WND-RPZP.04.03.00-32-001/09</v>
          </cell>
        </row>
        <row r="1669">
          <cell r="A1669" t="str">
            <v>RPZP.06.08.00-32-001/13</v>
          </cell>
          <cell r="B1669" t="str">
            <v>WND-RPZP.06.08.00-32-001/13</v>
          </cell>
        </row>
        <row r="1670">
          <cell r="A1670" t="str">
            <v>RPZP.06.04.00-32-006/10</v>
          </cell>
          <cell r="B1670" t="str">
            <v>WND-RPZP.06.04.00-32-006/10</v>
          </cell>
        </row>
        <row r="1671">
          <cell r="A1671" t="str">
            <v>RPZP.03.01.00-32-010/13</v>
          </cell>
          <cell r="B1671" t="str">
            <v>WND-RPZP.03.01.00-32-010/13</v>
          </cell>
        </row>
        <row r="1672">
          <cell r="A1672" t="str">
            <v>RPZP.05.03.00-32-021/10</v>
          </cell>
          <cell r="B1672" t="str">
            <v>WND-RPZP.05.03.00-32-021/10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wop końcowe"/>
      <sheetName val="baza umowy"/>
      <sheetName val="wop kwoty narastająco"/>
      <sheetName val="Arkusz1"/>
      <sheetName val="kiedy utworzył wop"/>
      <sheetName val="kiedy utworzył w podziale "/>
      <sheetName val="dofinansowanie "/>
    </sheetNames>
    <sheetDataSet>
      <sheetData sheetId="0"/>
      <sheetData sheetId="1">
        <row r="1">
          <cell r="A1" t="str">
            <v>Sygnatura 
KSI</v>
          </cell>
          <cell r="B1" t="str">
            <v xml:space="preserve">Oś priorytetowa </v>
          </cell>
          <cell r="C1" t="str">
            <v xml:space="preserve">Działanie </v>
          </cell>
          <cell r="D1" t="str">
            <v xml:space="preserve">Poddziałanie </v>
          </cell>
          <cell r="E1" t="str">
            <v>Numer umowy/aneksu/decyzji
 KSI</v>
          </cell>
          <cell r="F1" t="str">
            <v>Numer umowy/aneksu/decyzji
LSI</v>
          </cell>
          <cell r="G1" t="str">
            <v>Suma kontrolna WND
LSI</v>
          </cell>
          <cell r="H1" t="str">
            <v>Sygnatura 
KSI</v>
          </cell>
          <cell r="I1" t="str">
            <v>Sygnatura
LSI</v>
          </cell>
          <cell r="J1" t="str">
            <v>DATA PODPISANIA UMOWY -00</v>
          </cell>
          <cell r="K1" t="str">
            <v>OKRES SPRAWOZDAWCZY
wg daty podpisania umowy -00
półrocza</v>
          </cell>
          <cell r="L1" t="str">
            <v>OKRES SPRAWOZDAWCZY
wg daty podpisania umowy -00
lata</v>
          </cell>
          <cell r="M1" t="str">
            <v>kiedy utworzył 
umowę -00</v>
          </cell>
          <cell r="N1" t="str">
            <v>OKRES SPRAWOZDAWCZY
wg daty kiedy utworzył umowę -00
półrocza</v>
          </cell>
          <cell r="O1" t="str">
            <v>OKRES SPRAWOZDAWCZY
wg daty kiedy utworzył umowę -00
lata</v>
          </cell>
          <cell r="P1" t="str">
            <v>Data rozpoczęcia realizacji</v>
          </cell>
          <cell r="Q1" t="str">
            <v>Data zakończenia realizacji</v>
          </cell>
          <cell r="R1" t="str">
            <v>zakończenie realizacji projektu 
w półroczach</v>
          </cell>
          <cell r="S1" t="str">
            <v>zakończenie realizacji projektu 
w latach</v>
          </cell>
          <cell r="T1" t="str">
            <v>Data podpisania
aktulanej umowy</v>
          </cell>
          <cell r="U1" t="str">
            <v>Wartości ogółem</v>
          </cell>
          <cell r="V1" t="str">
            <v>Wydatki kwalifikowalne</v>
          </cell>
          <cell r="W1" t="str">
            <v>Dofinansowanie</v>
          </cell>
          <cell r="X1" t="str">
            <v>w tym UE</v>
          </cell>
          <cell r="Y1" t="str">
            <v>Wkład własny</v>
          </cell>
          <cell r="Z1" t="str">
            <v>% dofinansowania</v>
          </cell>
          <cell r="AA1" t="str">
            <v>Tytuł projektu</v>
          </cell>
          <cell r="AB1" t="str">
            <v>Pomoc Publiczna</v>
          </cell>
          <cell r="AC1" t="str">
            <v>Wartość ogółem</v>
          </cell>
          <cell r="AD1" t="str">
            <v>Wkład publiczny</v>
          </cell>
          <cell r="AE1" t="str">
            <v>Wkład prywatny</v>
          </cell>
          <cell r="AF1" t="str">
            <v>% wydatków podlegających cross-financingowi</v>
          </cell>
          <cell r="AG1" t="str">
            <v>Projekt realizowany na terenie całego kraju</v>
          </cell>
          <cell r="AH1" t="str">
            <v>Temat priorytetu</v>
          </cell>
          <cell r="AI1" t="str">
            <v>Forma finansowania</v>
          </cell>
          <cell r="AJ1" t="str">
            <v>Obszar realizacji</v>
          </cell>
          <cell r="AK1" t="str">
            <v>Dział gospodarki</v>
          </cell>
          <cell r="AL1" t="str">
            <v>NIP beneficjenta</v>
          </cell>
          <cell r="AM1" t="str">
            <v>Nazwa beneficjenta</v>
          </cell>
          <cell r="AN1" t="str">
            <v>Kod pocztowy</v>
          </cell>
          <cell r="AO1" t="str">
            <v>Miejscowość</v>
          </cell>
          <cell r="AP1" t="str">
            <v>Ulica</v>
          </cell>
          <cell r="AQ1" t="str">
            <v>Nr budynku</v>
          </cell>
          <cell r="AR1" t="str">
            <v>Nr lokalu</v>
          </cell>
          <cell r="AS1" t="str">
            <v>Telefon</v>
          </cell>
          <cell r="AT1" t="str">
            <v>Faks</v>
          </cell>
          <cell r="AU1" t="str">
            <v>Forma prawna beneficjenta</v>
          </cell>
          <cell r="AV1" t="str">
            <v>Regon</v>
          </cell>
          <cell r="AW1" t="str">
            <v>Typ beneficjenta</v>
          </cell>
        </row>
        <row r="2">
          <cell r="A2" t="str">
            <v>RPZP.08.02.00-32-001/07</v>
          </cell>
          <cell r="B2" t="str">
            <v>RPZP.08.00.00</v>
          </cell>
          <cell r="C2" t="str">
            <v>RPZP.08.02.00</v>
          </cell>
          <cell r="D2">
            <v>0</v>
          </cell>
          <cell r="E2" t="str">
            <v>RPZP.08.02.00-32-001/07-00</v>
          </cell>
          <cell r="F2" t="e">
            <v>#N/A</v>
          </cell>
          <cell r="G2" t="e">
            <v>#N/A</v>
          </cell>
          <cell r="H2" t="str">
            <v>RPZP.08.02.00-32-001/07</v>
          </cell>
          <cell r="I2" t="e">
            <v>#N/A</v>
          </cell>
          <cell r="J2" t="str">
            <v>2008-04-25</v>
          </cell>
          <cell r="K2" t="str">
            <v>2008 I półrocze</v>
          </cell>
          <cell r="L2" t="str">
            <v>2008</v>
          </cell>
          <cell r="M2" t="str">
            <v>2008-05-27</v>
          </cell>
          <cell r="N2" t="str">
            <v>2008 I półrocze</v>
          </cell>
          <cell r="O2" t="str">
            <v>2008</v>
          </cell>
          <cell r="P2" t="str">
            <v>2007-01-01</v>
          </cell>
          <cell r="Q2" t="str">
            <v>2007-12-31</v>
          </cell>
          <cell r="R2" t="str">
            <v>2007 II półrocze</v>
          </cell>
          <cell r="S2" t="str">
            <v>2007</v>
          </cell>
          <cell r="T2" t="str">
            <v>2008-04-25</v>
          </cell>
          <cell r="U2">
            <v>80692.63</v>
          </cell>
          <cell r="V2">
            <v>80692.63</v>
          </cell>
          <cell r="W2">
            <v>80692.63</v>
          </cell>
          <cell r="X2">
            <v>80692.63</v>
          </cell>
          <cell r="Y2">
            <v>0</v>
          </cell>
          <cell r="Z2">
            <v>100</v>
          </cell>
          <cell r="AA2" t="str">
            <v>Prowadzenie działań infomracyjno-promocyjnych RPO WZ w roku 2007</v>
          </cell>
          <cell r="AB2" t="str">
            <v>bez pomocy publicznej</v>
          </cell>
          <cell r="AC2">
            <v>80692.63</v>
          </cell>
          <cell r="AD2">
            <v>80692.63</v>
          </cell>
          <cell r="AE2">
            <v>0</v>
          </cell>
          <cell r="AF2">
            <v>0</v>
          </cell>
          <cell r="AG2" t="str">
            <v>Nie</v>
          </cell>
          <cell r="AH2" t="str">
            <v>86 Ocena, badania/ekspertyzy, informacja i komunikacja</v>
          </cell>
          <cell r="AI2" t="str">
            <v>01 Pomoc bezzwrotna</v>
          </cell>
          <cell r="AJ2" t="str">
            <v>01 Obszar miejski</v>
          </cell>
          <cell r="AK2" t="str">
            <v>17 Administracja publiczna</v>
          </cell>
          <cell r="AL2">
            <v>8512871498</v>
          </cell>
          <cell r="AM2" t="str">
            <v>Województwo Zachodniopomorskie</v>
          </cell>
          <cell r="AN2" t="str">
            <v>70-540</v>
          </cell>
          <cell r="AO2" t="str">
            <v>Szczecin</v>
          </cell>
          <cell r="AP2" t="str">
            <v>Korsarzy</v>
          </cell>
          <cell r="AQ2" t="str">
            <v>34</v>
          </cell>
          <cell r="AR2">
            <v>0</v>
          </cell>
          <cell r="AS2">
            <v>0</v>
          </cell>
          <cell r="AT2">
            <v>0</v>
          </cell>
          <cell r="AU2" t="str">
            <v>wspólnota samorządowa - województwo</v>
          </cell>
          <cell r="AV2" t="str">
            <v>811683876</v>
          </cell>
          <cell r="AW2" t="str">
            <v>Jednostka samorządu terytorialnego</v>
          </cell>
        </row>
        <row r="3">
          <cell r="A3" t="str">
            <v>RPZP.08.01.00-32-001/07</v>
          </cell>
          <cell r="B3" t="str">
            <v>RPZP.08.00.00</v>
          </cell>
          <cell r="C3" t="str">
            <v>RPZP.08.01.00</v>
          </cell>
          <cell r="D3">
            <v>0</v>
          </cell>
          <cell r="E3" t="str">
            <v>RPZP.08.01.00-32-001/07-01</v>
          </cell>
          <cell r="F3" t="e">
            <v>#N/A</v>
          </cell>
          <cell r="G3" t="e">
            <v>#N/A</v>
          </cell>
          <cell r="H3" t="str">
            <v>RPZP.08.01.00-32-001/07</v>
          </cell>
          <cell r="I3" t="e">
            <v>#N/A</v>
          </cell>
          <cell r="J3" t="str">
            <v>2008-04-25</v>
          </cell>
          <cell r="K3" t="str">
            <v>2008 I półrocze</v>
          </cell>
          <cell r="L3" t="str">
            <v>2008</v>
          </cell>
          <cell r="M3" t="str">
            <v>2008-05-27</v>
          </cell>
          <cell r="N3" t="str">
            <v>2008 I półrocze</v>
          </cell>
          <cell r="O3" t="str">
            <v>2008</v>
          </cell>
          <cell r="P3" t="str">
            <v>2007-01-01</v>
          </cell>
          <cell r="Q3" t="str">
            <v>2007-12-31</v>
          </cell>
          <cell r="R3" t="str">
            <v>2007 II półrocze</v>
          </cell>
          <cell r="S3" t="str">
            <v>2007</v>
          </cell>
          <cell r="T3" t="str">
            <v>2009-03-31</v>
          </cell>
          <cell r="U3">
            <v>1384894.1</v>
          </cell>
          <cell r="V3">
            <v>1384894.1</v>
          </cell>
          <cell r="W3">
            <v>1384894.1</v>
          </cell>
          <cell r="X3">
            <v>1384894.1</v>
          </cell>
          <cell r="Y3">
            <v>0</v>
          </cell>
          <cell r="Z3">
            <v>100</v>
          </cell>
          <cell r="AA3" t="str">
            <v>Realizacja działań administracji zajmującej się zarządzaniem i wdrażaniem RPO WZ w roku 2007</v>
          </cell>
          <cell r="AB3" t="str">
            <v>bez pomocy publicznej</v>
          </cell>
          <cell r="AC3">
            <v>1384894.1</v>
          </cell>
          <cell r="AD3">
            <v>1384894.1</v>
          </cell>
          <cell r="AE3">
            <v>0</v>
          </cell>
          <cell r="AF3">
            <v>0</v>
          </cell>
          <cell r="AG3" t="str">
            <v>Nie</v>
          </cell>
          <cell r="AH3" t="str">
            <v>85 Przygotowanie, realizacja, monitorowanie i kontrola</v>
          </cell>
          <cell r="AI3" t="str">
            <v>01 Pomoc bezzwrotna</v>
          </cell>
          <cell r="AJ3" t="str">
            <v>01 Obszar miejski</v>
          </cell>
          <cell r="AK3" t="str">
            <v>17 Administracja publiczna</v>
          </cell>
          <cell r="AL3" t="str">
            <v>8512871498</v>
          </cell>
          <cell r="AM3" t="str">
            <v>Województwo Zachodniopomorskie</v>
          </cell>
          <cell r="AN3" t="str">
            <v>70-540</v>
          </cell>
          <cell r="AO3" t="str">
            <v>Szczecin</v>
          </cell>
          <cell r="AP3" t="str">
            <v>Korsarzy</v>
          </cell>
          <cell r="AQ3" t="str">
            <v>34</v>
          </cell>
          <cell r="AR3">
            <v>0</v>
          </cell>
          <cell r="AS3">
            <v>0</v>
          </cell>
          <cell r="AT3">
            <v>0</v>
          </cell>
          <cell r="AU3" t="str">
            <v>wspólnota samorządowa - województwo</v>
          </cell>
          <cell r="AV3" t="str">
            <v>811683876</v>
          </cell>
          <cell r="AW3" t="str">
            <v>Jednostka samorządu terytorialnego</v>
          </cell>
        </row>
        <row r="4">
          <cell r="A4" t="str">
            <v>RPZP.08.01.00-32-001/08</v>
          </cell>
          <cell r="B4" t="str">
            <v>RPZP.08.00.00</v>
          </cell>
          <cell r="C4" t="str">
            <v>RPZP.08.01.00</v>
          </cell>
          <cell r="D4">
            <v>0</v>
          </cell>
          <cell r="E4" t="str">
            <v>RPZP.08.01.00-32-001/08-02</v>
          </cell>
          <cell r="F4" t="e">
            <v>#N/A</v>
          </cell>
          <cell r="G4" t="e">
            <v>#N/A</v>
          </cell>
          <cell r="H4" t="str">
            <v>RPZP.08.01.00-32-001/08</v>
          </cell>
          <cell r="I4" t="e">
            <v>#N/A</v>
          </cell>
          <cell r="J4" t="str">
            <v>2008-06-04</v>
          </cell>
          <cell r="K4" t="str">
            <v>2008 I półrocze</v>
          </cell>
          <cell r="L4" t="str">
            <v>2008</v>
          </cell>
          <cell r="M4" t="str">
            <v>2008-06-20</v>
          </cell>
          <cell r="N4" t="str">
            <v>2008 II półrocze</v>
          </cell>
          <cell r="O4" t="str">
            <v>2008</v>
          </cell>
          <cell r="P4" t="str">
            <v>2008-01-01</v>
          </cell>
          <cell r="Q4" t="str">
            <v>2008-12-31</v>
          </cell>
          <cell r="R4" t="str">
            <v>2008 II półrocze</v>
          </cell>
          <cell r="S4" t="str">
            <v>2008</v>
          </cell>
          <cell r="T4" t="str">
            <v>2009-08-06</v>
          </cell>
          <cell r="U4">
            <v>2755692.59</v>
          </cell>
          <cell r="V4">
            <v>2755692.59</v>
          </cell>
          <cell r="W4">
            <v>2755692.59</v>
          </cell>
          <cell r="X4">
            <v>2755692.59</v>
          </cell>
          <cell r="Y4">
            <v>0</v>
          </cell>
          <cell r="Z4">
            <v>100</v>
          </cell>
          <cell r="AA4" t="str">
            <v>Realizacja działań administracji zajmującej się zarządzaniem RPO WZ w roku 2008</v>
          </cell>
          <cell r="AB4" t="str">
            <v>bez pomocy publicznej</v>
          </cell>
          <cell r="AC4">
            <v>2755692.59</v>
          </cell>
          <cell r="AD4">
            <v>2755692.59</v>
          </cell>
          <cell r="AE4">
            <v>0</v>
          </cell>
          <cell r="AF4">
            <v>0</v>
          </cell>
          <cell r="AG4" t="str">
            <v>Nie</v>
          </cell>
          <cell r="AH4" t="str">
            <v>85 Przygotowanie, realizacja, monitorowanie i kontrola</v>
          </cell>
          <cell r="AI4" t="str">
            <v>01 Pomoc bezzwrotna</v>
          </cell>
          <cell r="AJ4" t="str">
            <v>01 Obszar miejski</v>
          </cell>
          <cell r="AK4" t="str">
            <v>17 Administracja publiczna</v>
          </cell>
          <cell r="AL4" t="str">
            <v>8512871498</v>
          </cell>
          <cell r="AM4" t="str">
            <v>Województwo Zachodniopomorskie</v>
          </cell>
          <cell r="AN4" t="str">
            <v>70-540</v>
          </cell>
          <cell r="AO4" t="str">
            <v>Szczecin</v>
          </cell>
          <cell r="AP4" t="str">
            <v>Korsarzy</v>
          </cell>
          <cell r="AQ4" t="str">
            <v>34</v>
          </cell>
          <cell r="AR4">
            <v>0</v>
          </cell>
          <cell r="AS4">
            <v>0</v>
          </cell>
          <cell r="AT4">
            <v>0</v>
          </cell>
          <cell r="AU4" t="str">
            <v>wspólnota samorządowa - województwo</v>
          </cell>
          <cell r="AV4" t="str">
            <v>811683876</v>
          </cell>
          <cell r="AW4" t="str">
            <v>Jednostka samorządu terytorialnego</v>
          </cell>
        </row>
        <row r="5">
          <cell r="A5" t="str">
            <v>RPZP.08.02.00-32-001/08</v>
          </cell>
          <cell r="B5" t="str">
            <v>RPZP.08.00.00</v>
          </cell>
          <cell r="C5" t="str">
            <v>RPZP.08.02.00</v>
          </cell>
          <cell r="D5">
            <v>0</v>
          </cell>
          <cell r="E5" t="str">
            <v>RPZP.08.02.00-32-001/08-02</v>
          </cell>
          <cell r="F5" t="e">
            <v>#N/A</v>
          </cell>
          <cell r="G5" t="e">
            <v>#N/A</v>
          </cell>
          <cell r="H5" t="str">
            <v>RPZP.08.02.00-32-001/08</v>
          </cell>
          <cell r="I5" t="e">
            <v>#N/A</v>
          </cell>
          <cell r="J5" t="str">
            <v>2008-06-04</v>
          </cell>
          <cell r="K5" t="str">
            <v>2008 I półrocze</v>
          </cell>
          <cell r="L5" t="str">
            <v>2008</v>
          </cell>
          <cell r="M5" t="str">
            <v>2008-06-20</v>
          </cell>
          <cell r="N5" t="str">
            <v>2008 II półrocze</v>
          </cell>
          <cell r="O5" t="str">
            <v>2008</v>
          </cell>
          <cell r="P5" t="str">
            <v>2008-01-01</v>
          </cell>
          <cell r="Q5" t="str">
            <v>2008-12-31</v>
          </cell>
          <cell r="R5" t="str">
            <v>2008 II półrocze</v>
          </cell>
          <cell r="S5" t="str">
            <v>2008</v>
          </cell>
          <cell r="T5" t="str">
            <v>2009-08-06</v>
          </cell>
          <cell r="U5">
            <v>762551.72</v>
          </cell>
          <cell r="V5">
            <v>762551.72</v>
          </cell>
          <cell r="W5">
            <v>762551.72</v>
          </cell>
          <cell r="X5">
            <v>762551.72</v>
          </cell>
          <cell r="Y5">
            <v>0</v>
          </cell>
          <cell r="Z5">
            <v>100</v>
          </cell>
          <cell r="AA5" t="str">
            <v>Prowadzenie działań informacyjno-promocyjnych RPO WZ w roku 2008</v>
          </cell>
          <cell r="AB5" t="str">
            <v>bez pomocy publicznej</v>
          </cell>
          <cell r="AC5">
            <v>762551.72</v>
          </cell>
          <cell r="AD5">
            <v>762551.72</v>
          </cell>
          <cell r="AE5">
            <v>0</v>
          </cell>
          <cell r="AF5">
            <v>0</v>
          </cell>
          <cell r="AG5" t="str">
            <v>Nie</v>
          </cell>
          <cell r="AH5" t="str">
            <v>86 Ocena, badania/ekspertyzy, informacja i komunikacja</v>
          </cell>
          <cell r="AI5" t="str">
            <v>01 Pomoc bezzwrotna</v>
          </cell>
          <cell r="AJ5" t="str">
            <v>01 Obszar miejski</v>
          </cell>
          <cell r="AK5" t="str">
            <v>17 Administracja publiczna</v>
          </cell>
          <cell r="AL5" t="str">
            <v>8512871498</v>
          </cell>
          <cell r="AM5" t="str">
            <v>Województwo Zachodniopomorskie</v>
          </cell>
          <cell r="AN5" t="str">
            <v>70-540</v>
          </cell>
          <cell r="AO5" t="str">
            <v>Szczecin</v>
          </cell>
          <cell r="AP5" t="str">
            <v>Korsarzy</v>
          </cell>
          <cell r="AQ5" t="str">
            <v>34</v>
          </cell>
          <cell r="AR5">
            <v>0</v>
          </cell>
          <cell r="AS5">
            <v>0</v>
          </cell>
          <cell r="AT5">
            <v>0</v>
          </cell>
          <cell r="AU5" t="str">
            <v>wspólnota samorządowa - województwo</v>
          </cell>
          <cell r="AV5" t="str">
            <v>811683876</v>
          </cell>
          <cell r="AW5" t="str">
            <v>Jednostka samorządu terytorialnego</v>
          </cell>
        </row>
        <row r="6">
          <cell r="A6" t="str">
            <v>RPZP.08.01.00-32-002/08</v>
          </cell>
          <cell r="B6" t="str">
            <v>RPZP.08.00.00</v>
          </cell>
          <cell r="C6" t="str">
            <v>RPZP.08.01.00</v>
          </cell>
          <cell r="D6">
            <v>0</v>
          </cell>
          <cell r="E6" t="str">
            <v>RPZP.08.01.00-32-002/08-02</v>
          </cell>
          <cell r="F6" t="e">
            <v>#N/A</v>
          </cell>
          <cell r="G6" t="e">
            <v>#N/A</v>
          </cell>
          <cell r="H6" t="str">
            <v>RPZP.08.01.00-32-002/08</v>
          </cell>
          <cell r="I6" t="e">
            <v>#N/A</v>
          </cell>
          <cell r="J6" t="str">
            <v>2008-06-12</v>
          </cell>
          <cell r="K6" t="str">
            <v>2008 I półrocze</v>
          </cell>
          <cell r="L6" t="str">
            <v>2008</v>
          </cell>
          <cell r="M6" t="str">
            <v>2008-07-17</v>
          </cell>
          <cell r="N6" t="str">
            <v>2008 II półrocze</v>
          </cell>
          <cell r="O6" t="str">
            <v>2008</v>
          </cell>
          <cell r="P6" t="str">
            <v>2008-01-01</v>
          </cell>
          <cell r="Q6" t="str">
            <v>2008-12-31</v>
          </cell>
          <cell r="R6" t="str">
            <v>2008 II półrocze</v>
          </cell>
          <cell r="S6" t="str">
            <v>2008</v>
          </cell>
          <cell r="T6" t="str">
            <v>2009-08-06</v>
          </cell>
          <cell r="U6">
            <v>2257986.5600000001</v>
          </cell>
          <cell r="V6">
            <v>2257986.5600000001</v>
          </cell>
          <cell r="W6">
            <v>2257986.5600000001</v>
          </cell>
          <cell r="X6">
            <v>2257986.5600000001</v>
          </cell>
          <cell r="Y6">
            <v>0</v>
          </cell>
          <cell r="Z6">
            <v>100</v>
          </cell>
          <cell r="AA6" t="str">
            <v>Wsparcie administracji zajmującej się wdrażaniem RPO WZ w 2008 roku</v>
          </cell>
          <cell r="AB6" t="str">
            <v>bez pomocy publicznej</v>
          </cell>
          <cell r="AC6">
            <v>2257986.5600000001</v>
          </cell>
          <cell r="AD6">
            <v>2257986.5600000001</v>
          </cell>
          <cell r="AE6">
            <v>0</v>
          </cell>
          <cell r="AF6">
            <v>0</v>
          </cell>
          <cell r="AG6" t="str">
            <v>Nie</v>
          </cell>
          <cell r="AH6" t="str">
            <v>85 Przygotowanie, realizacja, monitorowanie i kontrola</v>
          </cell>
          <cell r="AI6" t="str">
            <v>01 Pomoc bezzwrotna</v>
          </cell>
          <cell r="AJ6" t="str">
            <v>01 Obszar miejski</v>
          </cell>
          <cell r="AK6" t="str">
            <v>17 Administracja publiczna</v>
          </cell>
          <cell r="AL6" t="str">
            <v>8512871498</v>
          </cell>
          <cell r="AM6" t="str">
            <v>Województwo Zachodniopomorskie</v>
          </cell>
          <cell r="AN6" t="str">
            <v>70-540</v>
          </cell>
          <cell r="AO6" t="str">
            <v>Szczecin</v>
          </cell>
          <cell r="AP6" t="str">
            <v>Korsarzy</v>
          </cell>
          <cell r="AQ6" t="str">
            <v>34</v>
          </cell>
          <cell r="AR6">
            <v>0</v>
          </cell>
          <cell r="AS6">
            <v>0</v>
          </cell>
          <cell r="AT6">
            <v>0</v>
          </cell>
          <cell r="AU6" t="str">
            <v>wspólnota samorządowa - województwo</v>
          </cell>
          <cell r="AV6" t="str">
            <v>811683876</v>
          </cell>
          <cell r="AW6" t="str">
            <v>Jednostka samorządu terytorialnego</v>
          </cell>
        </row>
        <row r="7">
          <cell r="A7" t="str">
            <v>RPZP.01.01.01-32-150/08</v>
          </cell>
          <cell r="B7" t="str">
            <v>RPZP.01.00.00</v>
          </cell>
          <cell r="C7" t="str">
            <v>RPZP.01.01.00</v>
          </cell>
          <cell r="D7" t="str">
            <v>RPZP.01.01.01</v>
          </cell>
          <cell r="E7" t="str">
            <v>RPZP.01.01.01-32-150/08-03</v>
          </cell>
          <cell r="F7" t="str">
            <v>UDA-RPZP.01.01.01-32-150/08-03</v>
          </cell>
          <cell r="G7" t="str">
            <v>8fded1f74b</v>
          </cell>
          <cell r="H7" t="str">
            <v>RPZP.01.01.01-32-150/08</v>
          </cell>
          <cell r="I7" t="str">
            <v>RPOWZ/1.1.1/2008/150/K</v>
          </cell>
          <cell r="J7" t="str">
            <v>2009-05-22</v>
          </cell>
          <cell r="K7" t="str">
            <v>2009 I półrocze</v>
          </cell>
          <cell r="L7" t="str">
            <v>2009</v>
          </cell>
          <cell r="M7" t="str">
            <v>2009-05-28</v>
          </cell>
          <cell r="N7" t="str">
            <v>2009 I półrocze</v>
          </cell>
          <cell r="O7" t="str">
            <v>2009</v>
          </cell>
          <cell r="P7" t="str">
            <v>2008-12-02</v>
          </cell>
          <cell r="Q7" t="str">
            <v>2009-04-09</v>
          </cell>
          <cell r="R7" t="str">
            <v>2009 I półrocze</v>
          </cell>
          <cell r="S7" t="str">
            <v>2009</v>
          </cell>
          <cell r="T7" t="str">
            <v>2011-05-13</v>
          </cell>
          <cell r="U7">
            <v>210820</v>
          </cell>
          <cell r="V7">
            <v>133824</v>
          </cell>
          <cell r="W7">
            <v>80294.399999999994</v>
          </cell>
          <cell r="X7">
            <v>68250.240000000005</v>
          </cell>
          <cell r="Y7">
            <v>53529.599999999999</v>
          </cell>
          <cell r="Z7">
            <v>60</v>
          </cell>
          <cell r="AA7" t="str">
            <v>Wzrost konkurencyjności przedsiębiorstwa poprzez inwestycję w innowacyjny sprzęt stomatologiczny</v>
          </cell>
          <cell r="AB7" t="str">
            <v>pomoc publiczna</v>
          </cell>
          <cell r="AC7">
            <v>210820</v>
          </cell>
          <cell r="AD7">
            <v>80294.399999999994</v>
          </cell>
          <cell r="AE7">
            <v>130525.6</v>
          </cell>
          <cell r="AF7">
            <v>0</v>
          </cell>
          <cell r="AG7" t="str">
            <v>Nie</v>
          </cell>
          <cell r="AH7" t="str">
            <v>08 Inne inwestycje w przedsiębiorstwa</v>
          </cell>
          <cell r="AI7" t="str">
            <v>01 Pomoc bezzwrotna</v>
          </cell>
          <cell r="AJ7" t="str">
            <v>01 Obszar miejski</v>
          </cell>
          <cell r="AK7" t="str">
            <v>19 Działalność w zakresie ochrony zdrowia ludzkiego</v>
          </cell>
          <cell r="AL7" t="str">
            <v>6691155486</v>
          </cell>
          <cell r="AM7" t="str">
            <v>Indywidualna Specjalistyczna Praktyka Lekarska Barbara Gołębicka</v>
          </cell>
          <cell r="AN7" t="str">
            <v>75-393</v>
          </cell>
          <cell r="AO7" t="str">
            <v>Koszalin</v>
          </cell>
          <cell r="AP7" t="str">
            <v>Małopolska</v>
          </cell>
          <cell r="AQ7" t="str">
            <v>1B</v>
          </cell>
          <cell r="AR7" t="str">
            <v>1</v>
          </cell>
          <cell r="AS7" t="str">
            <v>0943438468</v>
          </cell>
          <cell r="AT7" t="str">
            <v>0943436480</v>
          </cell>
          <cell r="AU7" t="str">
            <v>osoba fizyczna prowadząca działalność gospodarczą - mikro przedsiębiorstwo</v>
          </cell>
          <cell r="AV7" t="str">
            <v>330350606</v>
          </cell>
          <cell r="AW7" t="str">
            <v>przedsiębiorca lub przedsiębiorstwo</v>
          </cell>
        </row>
        <row r="8">
          <cell r="A8" t="str">
            <v>RPZP.01.03.01-32-020/08</v>
          </cell>
          <cell r="B8" t="str">
            <v>RPZP.01.00.00</v>
          </cell>
          <cell r="C8" t="str">
            <v>RPZP.01.03.00</v>
          </cell>
          <cell r="D8" t="str">
            <v>RPZP.01.03.01</v>
          </cell>
          <cell r="E8" t="str">
            <v>RPZP.01.03.01-32-020/08-00</v>
          </cell>
          <cell r="F8" t="str">
            <v>UDA-RPZP.01.03.01-32-020/08-00</v>
          </cell>
          <cell r="G8" t="str">
            <v>8d9b0d11a6</v>
          </cell>
          <cell r="H8" t="str">
            <v>RPZP.01.03.01-32-020/08</v>
          </cell>
          <cell r="I8" t="str">
            <v>RPOWZ/1.3.1/2008/020/Sz</v>
          </cell>
          <cell r="J8" t="str">
            <v>2009-07-09</v>
          </cell>
          <cell r="K8" t="str">
            <v>2009 II półrocze</v>
          </cell>
          <cell r="L8" t="str">
            <v>2009</v>
          </cell>
          <cell r="M8" t="str">
            <v>2009-07-10</v>
          </cell>
          <cell r="N8" t="str">
            <v>2009 II półrocze</v>
          </cell>
          <cell r="O8" t="str">
            <v>2009</v>
          </cell>
          <cell r="P8" t="str">
            <v>2008-12-29</v>
          </cell>
          <cell r="Q8" t="str">
            <v>2009-05-15</v>
          </cell>
          <cell r="R8" t="str">
            <v>2009 I półrocze</v>
          </cell>
          <cell r="S8" t="str">
            <v>2009</v>
          </cell>
          <cell r="T8" t="str">
            <v>2009-07-09</v>
          </cell>
          <cell r="U8">
            <v>54900</v>
          </cell>
          <cell r="V8">
            <v>45000</v>
          </cell>
          <cell r="W8">
            <v>22500</v>
          </cell>
          <cell r="X8">
            <v>19125</v>
          </cell>
          <cell r="Y8">
            <v>22500</v>
          </cell>
          <cell r="Z8">
            <v>50</v>
          </cell>
          <cell r="AA8" t="str">
            <v>„Zmiana systemu grzewczego w OW „Wielki Błękit” w wyniku specjalistycznego doradztwa w zakresie planowania inwestycyjnego kluczem do poprawy konkurencyjności firmy „Urbańscy” s.c.”</v>
          </cell>
          <cell r="AB8" t="str">
            <v>pomoc de minimis</v>
          </cell>
          <cell r="AC8">
            <v>54900</v>
          </cell>
          <cell r="AD8">
            <v>22500</v>
          </cell>
          <cell r="AE8">
            <v>32400</v>
          </cell>
          <cell r="AF8">
            <v>0</v>
          </cell>
          <cell r="AG8" t="str">
            <v>Nie</v>
          </cell>
          <cell r="AH8" t="str">
            <v>05 Usługi w zakresie zaawansowanego wsparcia dla przedsiębiorstw i grup przedsiębiorstw</v>
          </cell>
          <cell r="AI8" t="str">
            <v>01 Pomoc bezzwrotna</v>
          </cell>
          <cell r="AJ8" t="str">
            <v>05 Obszary wiejskie (poza obszarami górskimi, wyspami lub o niskiej i bardzo niskiej gęstości zaludnienia)</v>
          </cell>
          <cell r="AK8" t="str">
            <v>14 Hotele i restauracje</v>
          </cell>
          <cell r="AL8" t="str">
            <v>7870003598</v>
          </cell>
          <cell r="AM8" t="str">
            <v>"URBAŃSCY" Spółka Cywilna Danuta Urbańska &amp;Ryszard Urbański</v>
          </cell>
          <cell r="AN8" t="str">
            <v>72-400</v>
          </cell>
          <cell r="AO8" t="str">
            <v>Łukęcin</v>
          </cell>
          <cell r="AP8" t="str">
            <v>Spacerowa</v>
          </cell>
          <cell r="AQ8" t="str">
            <v>3</v>
          </cell>
          <cell r="AR8" t="str">
            <v>-</v>
          </cell>
          <cell r="AS8" t="str">
            <v>091/3812697</v>
          </cell>
          <cell r="AT8" t="str">
            <v>091/3812697</v>
          </cell>
          <cell r="AU8" t="str">
            <v>spółka cywilna prowadząca działalność w oparciu o umowę zawartą na podstawie KC - małe przedsiębiorstwo</v>
          </cell>
          <cell r="AV8" t="str">
            <v>812002312</v>
          </cell>
          <cell r="AW8" t="str">
            <v>przedsiębiorca lub przedsiębiorstwo</v>
          </cell>
        </row>
        <row r="9">
          <cell r="A9" t="str">
            <v>RPZP.01.01.01-32-111/08</v>
          </cell>
          <cell r="B9" t="str">
            <v>RPZP.01.00.00</v>
          </cell>
          <cell r="C9" t="str">
            <v>RPZP.01.01.00</v>
          </cell>
          <cell r="D9" t="str">
            <v>RPZP.01.01.01</v>
          </cell>
          <cell r="E9" t="str">
            <v>RPZP.01.01.01-32-111/08-03</v>
          </cell>
          <cell r="F9" t="str">
            <v>UDA-RPZP.01.01.01-32-111/08-03</v>
          </cell>
          <cell r="G9" t="str">
            <v>55188b8f5e</v>
          </cell>
          <cell r="H9" t="str">
            <v>RPZP.01.01.01-32-111/08</v>
          </cell>
          <cell r="I9" t="str">
            <v>RPOWZ/1.1.1/2008/111/Sz</v>
          </cell>
          <cell r="J9" t="str">
            <v>2009-04-24</v>
          </cell>
          <cell r="K9" t="str">
            <v>2009 I półrocze</v>
          </cell>
          <cell r="L9" t="str">
            <v>2009</v>
          </cell>
          <cell r="M9" t="str">
            <v>2009-04-30</v>
          </cell>
          <cell r="N9" t="str">
            <v>2009 I półrocze</v>
          </cell>
          <cell r="O9" t="str">
            <v>2009</v>
          </cell>
          <cell r="P9" t="str">
            <v>2008-11-25</v>
          </cell>
          <cell r="Q9" t="str">
            <v>2009-06-02</v>
          </cell>
          <cell r="R9" t="str">
            <v>2009 I półrocze</v>
          </cell>
          <cell r="S9" t="str">
            <v>2009</v>
          </cell>
          <cell r="T9" t="str">
            <v>2011-06-03</v>
          </cell>
          <cell r="U9">
            <v>178980</v>
          </cell>
          <cell r="V9">
            <v>161007</v>
          </cell>
          <cell r="W9">
            <v>96604</v>
          </cell>
          <cell r="X9">
            <v>82113.399999999994</v>
          </cell>
          <cell r="Y9">
            <v>64403</v>
          </cell>
          <cell r="Z9">
            <v>60</v>
          </cell>
          <cell r="AA9" t="str">
            <v>POPRAWA KONKURENCYJNOSCI GABINETU STOMATOLOGICZNEGO POPRZEZ UZUPEŁNIENIE SPECJALISTYCZNEGO WYPOSAZENIA</v>
          </cell>
          <cell r="AB9" t="str">
            <v>pomoc publiczna</v>
          </cell>
          <cell r="AC9">
            <v>178980</v>
          </cell>
          <cell r="AD9">
            <v>96604</v>
          </cell>
          <cell r="AE9">
            <v>82376</v>
          </cell>
          <cell r="AF9">
            <v>0</v>
          </cell>
          <cell r="AG9" t="str">
            <v>Nie</v>
          </cell>
          <cell r="AH9" t="str">
            <v>08 Inne inwestycje w przedsiębiorstwa</v>
          </cell>
          <cell r="AI9" t="str">
            <v>01 Pomoc bezzwrotna</v>
          </cell>
          <cell r="AJ9" t="str">
            <v>01 Obszar miejski</v>
          </cell>
          <cell r="AK9" t="str">
            <v>19 Działalność w zakresie ochrony zdrowia ludzkiego</v>
          </cell>
          <cell r="AL9" t="str">
            <v>8511409740</v>
          </cell>
          <cell r="AM9" t="str">
            <v>Niepubliczny Zakład Opieki Zdrowotnej "PRO DENTUS"</v>
          </cell>
          <cell r="AN9" t="str">
            <v>71-696</v>
          </cell>
          <cell r="AO9" t="str">
            <v>Szczecin</v>
          </cell>
          <cell r="AP9" t="str">
            <v>Gołębia</v>
          </cell>
          <cell r="AQ9" t="str">
            <v>73</v>
          </cell>
          <cell r="AR9" t="str">
            <v>-</v>
          </cell>
          <cell r="AS9" t="str">
            <v>091-8525413</v>
          </cell>
          <cell r="AT9" t="str">
            <v>091-4250742</v>
          </cell>
          <cell r="AU9" t="str">
            <v>osoba fizyczna prowadząca działalność gospodarczą - mikro przedsiębiorstwo</v>
          </cell>
          <cell r="AV9" t="str">
            <v>810639815</v>
          </cell>
          <cell r="AW9" t="str">
            <v>przedsiębiorca lub przedsiębiorstwo</v>
          </cell>
        </row>
        <row r="10">
          <cell r="A10" t="str">
            <v>RPZP.01.03.01-32-001/08</v>
          </cell>
          <cell r="B10" t="str">
            <v>RPZP.01.00.00</v>
          </cell>
          <cell r="C10" t="str">
            <v>RPZP.01.03.00</v>
          </cell>
          <cell r="D10" t="str">
            <v>RPZP.01.03.01</v>
          </cell>
          <cell r="E10" t="str">
            <v>RPZP.01.03.01-32-001/08-01</v>
          </cell>
          <cell r="F10" t="str">
            <v>UDA-RPZP.01.03.01-32-001/08-01</v>
          </cell>
          <cell r="G10" t="str">
            <v>9a46bd4ecd</v>
          </cell>
          <cell r="H10" t="str">
            <v>RPZP.01.03.01-32-001/08</v>
          </cell>
          <cell r="I10" t="str">
            <v>RPOWZ/1.3.1/2008/001/Sz</v>
          </cell>
          <cell r="J10" t="str">
            <v>2009-07-22</v>
          </cell>
          <cell r="K10" t="str">
            <v>2009 II półrocze</v>
          </cell>
          <cell r="L10" t="str">
            <v>2009</v>
          </cell>
          <cell r="M10" t="str">
            <v>2009-07-29</v>
          </cell>
          <cell r="N10" t="str">
            <v>2009 II półrocze</v>
          </cell>
          <cell r="O10" t="str">
            <v>2009</v>
          </cell>
          <cell r="P10" t="str">
            <v>2008-12-01</v>
          </cell>
          <cell r="Q10" t="str">
            <v>2009-06-04</v>
          </cell>
          <cell r="R10" t="str">
            <v>2009 I półrocze</v>
          </cell>
          <cell r="S10" t="str">
            <v>2009</v>
          </cell>
          <cell r="T10" t="str">
            <v>2010-02-02</v>
          </cell>
          <cell r="U10">
            <v>18300</v>
          </cell>
          <cell r="V10">
            <v>15000</v>
          </cell>
          <cell r="W10">
            <v>7500</v>
          </cell>
          <cell r="X10">
            <v>6375</v>
          </cell>
          <cell r="Y10">
            <v>7500</v>
          </cell>
          <cell r="Z10">
            <v>50</v>
          </cell>
          <cell r="AA10" t="str">
            <v>Zwiększenie konkurencyjności firmy Wyroby Granitowe Wołczyk poprzez doradztwo w zakresie poszukiwania zewnętrznego źródła finansowania inwestycji.</v>
          </cell>
          <cell r="AB10" t="str">
            <v>pomoc publiczna</v>
          </cell>
          <cell r="AC10">
            <v>18300</v>
          </cell>
          <cell r="AD10">
            <v>7500</v>
          </cell>
          <cell r="AE10">
            <v>10800</v>
          </cell>
          <cell r="AF10">
            <v>0</v>
          </cell>
          <cell r="AG10" t="str">
            <v>Nie</v>
          </cell>
          <cell r="AH10" t="str">
            <v>05 Usługi w zakresie zaawansowanego wsparcia dla przedsiębiorstw i grup przedsiębiorstw</v>
          </cell>
          <cell r="AI10" t="str">
            <v>01 Pomoc bezzwrotna</v>
          </cell>
          <cell r="AJ10" t="str">
            <v>01 Obszar miejski</v>
          </cell>
          <cell r="AK10" t="str">
            <v>06 Nieokreślony przemysł wytwórczy</v>
          </cell>
          <cell r="AL10" t="str">
            <v>8610007507</v>
          </cell>
          <cell r="AM10" t="str">
            <v>"Wyroby Granitowe Wołczyk" Spółka Jawna</v>
          </cell>
          <cell r="AN10" t="str">
            <v>72-400</v>
          </cell>
          <cell r="AO10" t="str">
            <v>Kamień Pomorski</v>
          </cell>
          <cell r="AP10" t="str">
            <v>Wolińska</v>
          </cell>
          <cell r="AQ10" t="str">
            <v>50</v>
          </cell>
          <cell r="AR10" t="str">
            <v>-</v>
          </cell>
          <cell r="AS10" t="str">
            <v>(091)3823150</v>
          </cell>
          <cell r="AT10" t="str">
            <v>(091)3823150</v>
          </cell>
          <cell r="AU10" t="str">
            <v>spółka jawna - mikro przedsiębiorstwo</v>
          </cell>
          <cell r="AV10" t="str">
            <v>810688222</v>
          </cell>
          <cell r="AW10" t="str">
            <v>przedsiębiorca lub przedsiębiorstwo</v>
          </cell>
        </row>
        <row r="11">
          <cell r="A11" t="str">
            <v>RPZP.01.01.01-32-109/08</v>
          </cell>
          <cell r="B11" t="str">
            <v>RPZP.01.00.00</v>
          </cell>
          <cell r="C11" t="str">
            <v>RPZP.01.01.00</v>
          </cell>
          <cell r="D11" t="str">
            <v>RPZP.01.01.01</v>
          </cell>
          <cell r="E11" t="str">
            <v>RPZP.01.01.01-32-109/08-04</v>
          </cell>
          <cell r="F11" t="str">
            <v>UDA-RPZP.01.01.01-32-109/08-04</v>
          </cell>
          <cell r="G11" t="str">
            <v>477b244c64</v>
          </cell>
          <cell r="H11" t="str">
            <v>RPZP.01.01.01-32-109/08</v>
          </cell>
          <cell r="I11" t="str">
            <v>RPOWZ/1.1.1/2008/109/Sz</v>
          </cell>
          <cell r="J11" t="str">
            <v>2009-04-24</v>
          </cell>
          <cell r="K11" t="str">
            <v>2009 I półrocze</v>
          </cell>
          <cell r="L11" t="str">
            <v>2009</v>
          </cell>
          <cell r="M11" t="str">
            <v>2009-04-27</v>
          </cell>
          <cell r="N11" t="str">
            <v>2009 I półrocze</v>
          </cell>
          <cell r="O11" t="str">
            <v>2009</v>
          </cell>
          <cell r="P11" t="str">
            <v>2009-04-30</v>
          </cell>
          <cell r="Q11" t="str">
            <v>2009-06-05</v>
          </cell>
          <cell r="R11" t="str">
            <v>2009 I półrocze</v>
          </cell>
          <cell r="S11" t="str">
            <v>2009</v>
          </cell>
          <cell r="T11" t="str">
            <v>2011-05-26</v>
          </cell>
          <cell r="U11">
            <v>211136</v>
          </cell>
          <cell r="V11">
            <v>211041</v>
          </cell>
          <cell r="W11">
            <v>126624.6</v>
          </cell>
          <cell r="X11">
            <v>107630.91</v>
          </cell>
          <cell r="Y11">
            <v>84416.4</v>
          </cell>
          <cell r="Z11">
            <v>60</v>
          </cell>
          <cell r="AA11" t="str">
            <v>Inwestycja w firmie SALUS s. c. w Gryfinie polegająca na zakupie specjalistycznego sprzętu do rehabilitacji i stomatologii</v>
          </cell>
          <cell r="AB11" t="str">
            <v>pomoc publiczna</v>
          </cell>
          <cell r="AC11">
            <v>211136</v>
          </cell>
          <cell r="AD11">
            <v>126624.6</v>
          </cell>
          <cell r="AE11">
            <v>84511.4</v>
          </cell>
          <cell r="AF11">
            <v>0</v>
          </cell>
          <cell r="AG11" t="str">
            <v>Nie</v>
          </cell>
          <cell r="AH11" t="str">
            <v>08 Inne inwestycje w przedsiębiorstwa</v>
          </cell>
          <cell r="AI11" t="str">
            <v>01 Pomoc bezzwrotna</v>
          </cell>
          <cell r="AJ11" t="str">
            <v>01 Obszar miejski</v>
          </cell>
          <cell r="AK11" t="str">
            <v>19 Działalność w zakresie ochrony zdrowia ludzkiego</v>
          </cell>
          <cell r="AL11" t="str">
            <v>8580005052</v>
          </cell>
          <cell r="AM11" t="str">
            <v>"SALUS" s.c. Ewa Dąbrowska Zbigniew Podfigurny</v>
          </cell>
          <cell r="AN11" t="str">
            <v>74-100</v>
          </cell>
          <cell r="AO11" t="str">
            <v>Gryfino</v>
          </cell>
          <cell r="AP11" t="str">
            <v>1 Maja</v>
          </cell>
          <cell r="AQ11" t="str">
            <v>15</v>
          </cell>
          <cell r="AR11" t="str">
            <v>a</v>
          </cell>
          <cell r="AS11" t="str">
            <v>608463676</v>
          </cell>
          <cell r="AT11" t="str">
            <v>niedotyczy</v>
          </cell>
          <cell r="AU11" t="str">
            <v>spółka cywilna prowadząca działalność w oparciu o umowę zawartą na podstawie KC - mikro przedsiębiorstwo</v>
          </cell>
          <cell r="AV11" t="str">
            <v>812684889</v>
          </cell>
          <cell r="AW11" t="str">
            <v>przedsiębiorca lub przedsiębiorstwo</v>
          </cell>
        </row>
        <row r="12">
          <cell r="A12" t="str">
            <v>RPZP.01.03.01-32-022/08</v>
          </cell>
          <cell r="B12" t="str">
            <v>RPZP.01.00.00</v>
          </cell>
          <cell r="C12" t="str">
            <v>RPZP.01.03.00</v>
          </cell>
          <cell r="D12" t="str">
            <v>RPZP.01.03.01</v>
          </cell>
          <cell r="E12" t="str">
            <v>RPZP.01.03.01-32-022/08-03</v>
          </cell>
          <cell r="F12" t="str">
            <v>UDA-RPZP.01.03.01-32-022/08-03</v>
          </cell>
          <cell r="G12" t="str">
            <v>fdd31e761e</v>
          </cell>
          <cell r="H12" t="str">
            <v>RPZP.01.03.01-32-022/08</v>
          </cell>
          <cell r="I12" t="str">
            <v>RPOWZ/1.3.1/2008/022/Sz</v>
          </cell>
          <cell r="J12" t="str">
            <v>2009-08-11</v>
          </cell>
          <cell r="K12" t="str">
            <v>2009 II półrocze</v>
          </cell>
          <cell r="L12" t="str">
            <v>2009</v>
          </cell>
          <cell r="M12" t="str">
            <v>2009-08-19</v>
          </cell>
          <cell r="N12" t="str">
            <v>2009 II półrocze</v>
          </cell>
          <cell r="O12" t="str">
            <v>2009</v>
          </cell>
          <cell r="P12" t="str">
            <v>2009-01-01</v>
          </cell>
          <cell r="Q12" t="str">
            <v>2009-06-09</v>
          </cell>
          <cell r="R12" t="str">
            <v>2009 I półrocze</v>
          </cell>
          <cell r="S12" t="str">
            <v>2009</v>
          </cell>
          <cell r="T12" t="str">
            <v>2012-06-13</v>
          </cell>
          <cell r="U12">
            <v>21960</v>
          </cell>
          <cell r="V12">
            <v>18000</v>
          </cell>
          <cell r="W12">
            <v>9000</v>
          </cell>
          <cell r="X12">
            <v>7650</v>
          </cell>
          <cell r="Y12">
            <v>9000</v>
          </cell>
          <cell r="Z12">
            <v>50</v>
          </cell>
          <cell r="AA12" t="str">
            <v>Wzrost konkurencyjności Przedsiębiorstwa PKS Gryfice Sp. z o.o. poprzez specjalistyczne doradztwo w zakresie pozyskiwania zewnętrznego źródła finansowania inwestycji w budowę motelu Formule 1</v>
          </cell>
          <cell r="AB12" t="str">
            <v>pomoc publiczna</v>
          </cell>
          <cell r="AC12">
            <v>21960</v>
          </cell>
          <cell r="AD12">
            <v>9000</v>
          </cell>
          <cell r="AE12">
            <v>12960</v>
          </cell>
          <cell r="AF12">
            <v>0</v>
          </cell>
          <cell r="AG12" t="str">
            <v>Tak</v>
          </cell>
          <cell r="AH12" t="str">
            <v>05 Usługi w zakresie zaawansowanego wsparcia dla przedsiębiorstw i grup przedsiębiorstw</v>
          </cell>
          <cell r="AI12" t="str">
            <v>01 Pomoc bezzwrotna</v>
          </cell>
          <cell r="AJ12" t="str">
            <v>01 Obszar miejski</v>
          </cell>
          <cell r="AK12" t="str">
            <v>14 Hotele i restauracje</v>
          </cell>
          <cell r="AL12" t="str">
            <v>8571673972</v>
          </cell>
          <cell r="AM12" t="str">
            <v>"PRZEDSIĘBIORSTWO PKS GRYFICE" SPÓŁKA Z OGRANICZONĄ ODPOWIEDZIALNOŚCIĄ</v>
          </cell>
          <cell r="AN12" t="str">
            <v>72-310</v>
          </cell>
          <cell r="AO12" t="str">
            <v>Płoty</v>
          </cell>
          <cell r="AP12" t="str">
            <v>Słudwia</v>
          </cell>
          <cell r="AQ12" t="str">
            <v>-</v>
          </cell>
          <cell r="AR12" t="str">
            <v>-</v>
          </cell>
          <cell r="AS12" t="str">
            <v>0914698311</v>
          </cell>
          <cell r="AT12" t="str">
            <v>0913842691</v>
          </cell>
          <cell r="AU12" t="str">
            <v>spółka z ograniczoną odpowiedzialnością - średnie przedsiębiorstwo</v>
          </cell>
          <cell r="AV12" t="str">
            <v>811264748</v>
          </cell>
          <cell r="AW12" t="str">
            <v>przedsiębiorca lub przedsiębiorstwo</v>
          </cell>
        </row>
        <row r="13">
          <cell r="A13" t="str">
            <v>RPZP.01.01.02-32-084/08</v>
          </cell>
          <cell r="B13" t="str">
            <v>RPZP.01.00.00</v>
          </cell>
          <cell r="C13" t="str">
            <v>RPZP.01.01.00</v>
          </cell>
          <cell r="D13" t="str">
            <v>RPZP.01.01.02</v>
          </cell>
          <cell r="E13" t="str">
            <v>RPZP.01.01.02-32-084/08-02</v>
          </cell>
          <cell r="F13" t="str">
            <v>UDA-RPZP.01.01.02-32-084/08-02</v>
          </cell>
          <cell r="G13" t="str">
            <v>9bb0449c26</v>
          </cell>
          <cell r="H13" t="str">
            <v>RPZP.01.01.02-32-084/08</v>
          </cell>
          <cell r="I13" t="str">
            <v>RPOWZ/1.1.2/2008/084/Sz</v>
          </cell>
          <cell r="J13" t="str">
            <v>2009-04-07</v>
          </cell>
          <cell r="K13" t="str">
            <v>2009 I półrocze</v>
          </cell>
          <cell r="L13" t="str">
            <v>2009</v>
          </cell>
          <cell r="M13" t="str">
            <v>2009-04-21</v>
          </cell>
          <cell r="N13" t="str">
            <v>2009 I półrocze</v>
          </cell>
          <cell r="O13" t="str">
            <v>2009</v>
          </cell>
          <cell r="P13" t="str">
            <v>2008-11-17</v>
          </cell>
          <cell r="Q13" t="str">
            <v>2009-06-24</v>
          </cell>
          <cell r="R13" t="str">
            <v>2009 I półrocze</v>
          </cell>
          <cell r="S13" t="str">
            <v>2009</v>
          </cell>
          <cell r="T13" t="str">
            <v>2009-10-12</v>
          </cell>
          <cell r="U13">
            <v>3090880.98</v>
          </cell>
          <cell r="V13">
            <v>2347700</v>
          </cell>
          <cell r="W13">
            <v>1408620</v>
          </cell>
          <cell r="X13">
            <v>1197327</v>
          </cell>
          <cell r="Y13">
            <v>939080</v>
          </cell>
          <cell r="Z13">
            <v>60</v>
          </cell>
          <cell r="AA13" t="str">
            <v>Zakup i uruchomienie MOBILNEGO CENTRUM BETONIARSKIEGO w technologii „on the fly” – firma FORMAT, Koszalin</v>
          </cell>
          <cell r="AB13" t="str">
            <v>pomoc publiczna</v>
          </cell>
          <cell r="AC13">
            <v>3090880.98</v>
          </cell>
          <cell r="AD13">
            <v>1408620</v>
          </cell>
          <cell r="AE13">
            <v>1682260.98</v>
          </cell>
          <cell r="AF13">
            <v>0</v>
          </cell>
          <cell r="AG13" t="str">
            <v>Nie</v>
          </cell>
          <cell r="AH13" t="str">
            <v>08 Inne inwestycje w przedsiębiorstwa</v>
          </cell>
          <cell r="AI13" t="str">
            <v>01 Pomoc bezzwrotna</v>
          </cell>
          <cell r="AJ13" t="str">
            <v>01 Obszar miejski</v>
          </cell>
          <cell r="AK13" t="str">
            <v>06 Nieokreślony przemysł wytwórczy</v>
          </cell>
          <cell r="AL13" t="str">
            <v>6691554849</v>
          </cell>
          <cell r="AM13" t="str">
            <v>FORMAT inż. Tadeusz Osiecki</v>
          </cell>
          <cell r="AN13" t="str">
            <v>75-347</v>
          </cell>
          <cell r="AO13" t="str">
            <v>Koszalin</v>
          </cell>
          <cell r="AP13" t="str">
            <v>Władysława IV</v>
          </cell>
          <cell r="AQ13" t="str">
            <v>139</v>
          </cell>
          <cell r="AR13" t="str">
            <v>B</v>
          </cell>
          <cell r="AS13" t="str">
            <v>0943433749</v>
          </cell>
          <cell r="AT13" t="str">
            <v>0943477175</v>
          </cell>
          <cell r="AU13" t="str">
            <v>osoba fizyczna prowadząca działalność gospodarczą - małe przedsiębiorstwo</v>
          </cell>
          <cell r="AV13" t="str">
            <v>331021431</v>
          </cell>
          <cell r="AW13" t="str">
            <v>przedsiębiorca lub przedsiębiorstwo</v>
          </cell>
        </row>
        <row r="14">
          <cell r="A14" t="str">
            <v>RPZP.01.03.03-32-001/09</v>
          </cell>
          <cell r="B14" t="str">
            <v>RPZP.01.00.00</v>
          </cell>
          <cell r="C14" t="str">
            <v>RPZP.01.03.00</v>
          </cell>
          <cell r="D14" t="str">
            <v>RPZP.01.03.03</v>
          </cell>
          <cell r="E14" t="str">
            <v>RPZP.01.03.03-32-001/09-03</v>
          </cell>
          <cell r="F14" t="str">
            <v>UDA-RPZP.01.03.03-32-001/09-03</v>
          </cell>
          <cell r="G14" t="str">
            <v>114be2728f</v>
          </cell>
          <cell r="H14" t="str">
            <v>RPZP.01.03.03-32-001/09</v>
          </cell>
          <cell r="I14" t="str">
            <v>WND-RPZP-01.03.03-32-001/09</v>
          </cell>
          <cell r="J14" t="str">
            <v>2009-04-16</v>
          </cell>
          <cell r="K14" t="str">
            <v>2009 I półrocze</v>
          </cell>
          <cell r="L14" t="str">
            <v>2009</v>
          </cell>
          <cell r="M14" t="str">
            <v>2009-04-24</v>
          </cell>
          <cell r="N14" t="str">
            <v>2009 I półrocze</v>
          </cell>
          <cell r="O14" t="str">
            <v>2009</v>
          </cell>
          <cell r="P14" t="str">
            <v>2007-07-19</v>
          </cell>
          <cell r="Q14" t="str">
            <v>2009-06-30</v>
          </cell>
          <cell r="R14" t="str">
            <v>2009 I półrocze</v>
          </cell>
          <cell r="S14" t="str">
            <v>2009</v>
          </cell>
          <cell r="T14" t="str">
            <v>2009-12-01</v>
          </cell>
          <cell r="U14">
            <v>35756815.859999999</v>
          </cell>
          <cell r="V14">
            <v>28715515</v>
          </cell>
          <cell r="W14">
            <v>14357757.5</v>
          </cell>
          <cell r="X14">
            <v>14357757.5</v>
          </cell>
          <cell r="Y14">
            <v>14357757.5</v>
          </cell>
          <cell r="Z14">
            <v>50</v>
          </cell>
          <cell r="AA14" t="str">
            <v>Uzbrojenie terenów inwestycyjnych w Stargardzie Szczecińskim</v>
          </cell>
          <cell r="AB14" t="str">
            <v>bez pomocy publicznej</v>
          </cell>
          <cell r="AC14">
            <v>35756815.859999999</v>
          </cell>
          <cell r="AD14">
            <v>28715515</v>
          </cell>
          <cell r="AE14">
            <v>7041300.8600000003</v>
          </cell>
          <cell r="AF14">
            <v>0</v>
          </cell>
          <cell r="AG14" t="str">
            <v>Nie</v>
          </cell>
          <cell r="AH14" t="str">
            <v>08 Inne inwestycje w przedsiębiorstwa</v>
          </cell>
          <cell r="AI14" t="str">
            <v>01 Pomoc bezzwrotna</v>
          </cell>
          <cell r="AJ14" t="str">
            <v>01 Obszar miejski</v>
          </cell>
          <cell r="AK14" t="str">
            <v>09 Pobór, uzdatnianie i rozprowadzanie wody</v>
          </cell>
          <cell r="AL14" t="str">
            <v>8540011520</v>
          </cell>
          <cell r="AM14" t="str">
            <v>Miejskie Przedsiębiorstwo Gospodarki Komunalnej Spółka z ograniczoną odpowiedzialnością</v>
          </cell>
          <cell r="AN14" t="str">
            <v>73-110</v>
          </cell>
          <cell r="AO14" t="str">
            <v>Stargard Szczeciński</v>
          </cell>
          <cell r="AP14" t="str">
            <v>Okrzei</v>
          </cell>
          <cell r="AQ14" t="str">
            <v>6</v>
          </cell>
          <cell r="AR14" t="str">
            <v>-</v>
          </cell>
          <cell r="AS14" t="str">
            <v>(0-91)5771274</v>
          </cell>
          <cell r="AT14" t="str">
            <v>(0-91)5772128</v>
          </cell>
          <cell r="AU14" t="str">
            <v>spółka z ograniczoną odpowiedzialnością - duże przedsiębiorstwo</v>
          </cell>
          <cell r="AV14" t="str">
            <v>811115758</v>
          </cell>
          <cell r="AW14" t="str">
            <v>przedsiębiorca lub przedsiębiorstwo</v>
          </cell>
        </row>
        <row r="15">
          <cell r="A15" t="str">
            <v>RPZP.01.01.02-32-049/08</v>
          </cell>
          <cell r="B15" t="str">
            <v>RPZP.01.00.00</v>
          </cell>
          <cell r="C15" t="str">
            <v>RPZP.01.01.00</v>
          </cell>
          <cell r="D15" t="str">
            <v>RPZP.01.01.02</v>
          </cell>
          <cell r="E15" t="str">
            <v>RPZP.01.01.02-32-049/08-01</v>
          </cell>
          <cell r="F15" t="str">
            <v>UDA-RPZP.01.01.02-32-049/08-01</v>
          </cell>
          <cell r="G15" t="str">
            <v>031356cb86</v>
          </cell>
          <cell r="H15" t="str">
            <v>RPZP.01.01.02-32-049/08</v>
          </cell>
          <cell r="I15" t="str">
            <v>RPOWZ/1.1.2/2008/049/Sz</v>
          </cell>
          <cell r="J15" t="str">
            <v>2009-04-30</v>
          </cell>
          <cell r="K15" t="str">
            <v>2009 I półrocze</v>
          </cell>
          <cell r="L15" t="str">
            <v>2009</v>
          </cell>
          <cell r="M15" t="str">
            <v>2009-04-30</v>
          </cell>
          <cell r="N15" t="str">
            <v>2009 I półrocze</v>
          </cell>
          <cell r="O15" t="str">
            <v>2009</v>
          </cell>
          <cell r="P15" t="str">
            <v>2008-12-01</v>
          </cell>
          <cell r="Q15" t="str">
            <v>2009-06-30</v>
          </cell>
          <cell r="R15" t="str">
            <v>2009 I półrocze</v>
          </cell>
          <cell r="S15" t="str">
            <v>2009</v>
          </cell>
          <cell r="T15" t="str">
            <v>2009-11-18</v>
          </cell>
          <cell r="U15">
            <v>325820.07</v>
          </cell>
          <cell r="V15">
            <v>265307.86</v>
          </cell>
          <cell r="W15">
            <v>159184.72</v>
          </cell>
          <cell r="X15">
            <v>135307.01</v>
          </cell>
          <cell r="Y15">
            <v>106123.14</v>
          </cell>
          <cell r="Z15">
            <v>60</v>
          </cell>
          <cell r="AA15" t="str">
            <v>Podniesienie innowacyjności przedsiębiorstwa poprzez zakup nowoczesnych komór chłodniczych i wyposażenia prosektorium</v>
          </cell>
          <cell r="AB15" t="str">
            <v>pomoc publiczna</v>
          </cell>
          <cell r="AC15">
            <v>325820.07</v>
          </cell>
          <cell r="AD15">
            <v>159184.72</v>
          </cell>
          <cell r="AE15">
            <v>166635.35</v>
          </cell>
          <cell r="AF15">
            <v>0</v>
          </cell>
          <cell r="AG15" t="str">
            <v>Nie</v>
          </cell>
          <cell r="AH15" t="str">
            <v>08 Inne inwestycje w przedsiębiorstwa</v>
          </cell>
          <cell r="AI15" t="str">
            <v>01 Pomoc bezzwrotna</v>
          </cell>
          <cell r="AJ15" t="str">
            <v>01 Obszar miejski</v>
          </cell>
          <cell r="AK15" t="str">
            <v>22 Inne niewyszczególnione usługi</v>
          </cell>
          <cell r="AL15" t="str">
            <v>6720006577</v>
          </cell>
          <cell r="AM15" t="str">
            <v>Armar Spółka z ograniczoną odpowiedzialnością</v>
          </cell>
          <cell r="AN15" t="str">
            <v>78-200</v>
          </cell>
          <cell r="AO15" t="str">
            <v>Białogard</v>
          </cell>
          <cell r="AP15" t="str">
            <v>Dąbrowszczaków</v>
          </cell>
          <cell r="AQ15" t="str">
            <v>62</v>
          </cell>
          <cell r="AR15" t="str">
            <v>-</v>
          </cell>
          <cell r="AS15" t="str">
            <v>094/3123585</v>
          </cell>
          <cell r="AT15" t="str">
            <v>094/3123585</v>
          </cell>
          <cell r="AU15" t="str">
            <v>spółka z ograniczoną odpowiedzialnością - małe przedsiębiorstwo</v>
          </cell>
          <cell r="AV15" t="str">
            <v>330008061</v>
          </cell>
          <cell r="AW15" t="str">
            <v>przedsiębiorca lub przedsiębiorstwo</v>
          </cell>
        </row>
        <row r="16">
          <cell r="A16" t="str">
            <v>RPZP.01.03.01-32-024/08</v>
          </cell>
          <cell r="B16" t="str">
            <v>RPZP.01.00.00</v>
          </cell>
          <cell r="C16" t="str">
            <v>RPZP.01.03.00</v>
          </cell>
          <cell r="D16" t="str">
            <v>RPZP.01.03.01</v>
          </cell>
          <cell r="E16" t="str">
            <v>RPZP.01.03.01-32-024/08-01</v>
          </cell>
          <cell r="F16" t="str">
            <v>UDA-RPZP.01.03.01-32-024/08-01</v>
          </cell>
          <cell r="G16" t="str">
            <v>3bfae01877</v>
          </cell>
          <cell r="H16" t="str">
            <v>RPZP.01.03.01-32-024/08</v>
          </cell>
          <cell r="I16" t="str">
            <v>RPOWZ/1.3.1/2008/024/Sz</v>
          </cell>
          <cell r="J16" t="str">
            <v>2009-07-08</v>
          </cell>
          <cell r="K16" t="str">
            <v>2009 II półrocze</v>
          </cell>
          <cell r="L16" t="str">
            <v>2009</v>
          </cell>
          <cell r="M16" t="str">
            <v>2009-07-13</v>
          </cell>
          <cell r="N16" t="str">
            <v>2009 II półrocze</v>
          </cell>
          <cell r="O16" t="str">
            <v>2009</v>
          </cell>
          <cell r="P16" t="str">
            <v>2009-03-01</v>
          </cell>
          <cell r="Q16" t="str">
            <v>2009-06-30</v>
          </cell>
          <cell r="R16" t="str">
            <v>2009 I półrocze</v>
          </cell>
          <cell r="S16" t="str">
            <v>2009</v>
          </cell>
          <cell r="T16" t="str">
            <v>2009-08-20</v>
          </cell>
          <cell r="U16">
            <v>23881.5</v>
          </cell>
          <cell r="V16">
            <v>19575</v>
          </cell>
          <cell r="W16">
            <v>9787.5</v>
          </cell>
          <cell r="X16">
            <v>8319.3700000000008</v>
          </cell>
          <cell r="Y16">
            <v>9787.5</v>
          </cell>
          <cell r="Z16">
            <v>50</v>
          </cell>
          <cell r="AA16" t="str">
            <v>Doradztwo inwestycyjne przy opracowaniu Biznes Planu inwestycji zakupu nowej linii technologicznej</v>
          </cell>
          <cell r="AB16" t="str">
            <v>pomoc de minimis</v>
          </cell>
          <cell r="AC16">
            <v>23881.5</v>
          </cell>
          <cell r="AD16">
            <v>9787.5</v>
          </cell>
          <cell r="AE16">
            <v>14094</v>
          </cell>
          <cell r="AF16">
            <v>0</v>
          </cell>
          <cell r="AG16" t="str">
            <v>Nie</v>
          </cell>
          <cell r="AH16" t="str">
            <v>05 Usługi w zakresie zaawansowanego wsparcia dla przedsiębiorstw i grup przedsiębiorstw</v>
          </cell>
          <cell r="AI16" t="str">
            <v>01 Pomoc bezzwrotna</v>
          </cell>
          <cell r="AJ16" t="str">
            <v>01 Obszar miejski</v>
          </cell>
          <cell r="AK16" t="str">
            <v>12 Budownictwo</v>
          </cell>
          <cell r="AL16" t="str">
            <v>8542286333</v>
          </cell>
          <cell r="AM16" t="str">
            <v>SALDROG spółka z ograniczoną odpowiedzialnością</v>
          </cell>
          <cell r="AN16" t="str">
            <v>73-110</v>
          </cell>
          <cell r="AO16" t="str">
            <v>STARGARD SZCZECIŃSKI</v>
          </cell>
          <cell r="AP16" t="str">
            <v>USŁUGOWA</v>
          </cell>
          <cell r="AQ16" t="str">
            <v>11</v>
          </cell>
          <cell r="AR16" t="str">
            <v>-</v>
          </cell>
          <cell r="AS16" t="str">
            <v>+48604333800</v>
          </cell>
          <cell r="AT16" t="str">
            <v>+480915731576</v>
          </cell>
          <cell r="AU16" t="str">
            <v>spółka z ograniczoną odpowiedzialnością - małe przedsiębiorstwo</v>
          </cell>
          <cell r="AV16" t="str">
            <v>320224453</v>
          </cell>
          <cell r="AW16" t="str">
            <v>przedsiębiorca lub przedsiębiorstwo</v>
          </cell>
        </row>
        <row r="17">
          <cell r="A17" t="str">
            <v>RPZP.01.01.02-32-069/08</v>
          </cell>
          <cell r="B17" t="str">
            <v>RPZP.01.00.00</v>
          </cell>
          <cell r="C17" t="str">
            <v>RPZP.01.01.00</v>
          </cell>
          <cell r="D17" t="str">
            <v>RPZP.01.01.02</v>
          </cell>
          <cell r="E17" t="str">
            <v>RPZP.01.01.02-32-069/08-02</v>
          </cell>
          <cell r="F17" t="str">
            <v>UDA-RPZP.01.01.02-32-069/08-02</v>
          </cell>
          <cell r="G17" t="str">
            <v>75c2b69af0</v>
          </cell>
          <cell r="H17" t="str">
            <v>RPZP.01.01.02-32-069/08</v>
          </cell>
          <cell r="I17" t="str">
            <v>RPOWZ/1.1.2/2008/069/Sz</v>
          </cell>
          <cell r="J17" t="str">
            <v>2009-05-15</v>
          </cell>
          <cell r="K17" t="str">
            <v>2009 I półrocze</v>
          </cell>
          <cell r="L17" t="str">
            <v>2009</v>
          </cell>
          <cell r="M17" t="str">
            <v>2009-05-29</v>
          </cell>
          <cell r="N17" t="str">
            <v>2009 I półrocze</v>
          </cell>
          <cell r="O17" t="str">
            <v>2009</v>
          </cell>
          <cell r="P17" t="str">
            <v>2008-12-15</v>
          </cell>
          <cell r="Q17" t="str">
            <v>2009-07-01</v>
          </cell>
          <cell r="R17" t="str">
            <v>2009 II półrocze</v>
          </cell>
          <cell r="S17" t="str">
            <v>2009</v>
          </cell>
          <cell r="T17" t="str">
            <v>2009-12-30</v>
          </cell>
          <cell r="U17">
            <v>475123.11</v>
          </cell>
          <cell r="V17">
            <v>334250</v>
          </cell>
          <cell r="W17">
            <v>200550</v>
          </cell>
          <cell r="X17">
            <v>170467.5</v>
          </cell>
          <cell r="Y17">
            <v>133700</v>
          </cell>
          <cell r="Z17">
            <v>60</v>
          </cell>
          <cell r="AA17" t="str">
            <v>Wprowadzenie energooszczędnych okien z PCW za pomocą innowacyjnej linii technologicznej – szansą wzrostu konkurencyjności przedsiębiorstwa EKO-PLAST w Czepinie</v>
          </cell>
          <cell r="AB17" t="str">
            <v>pomoc publiczna</v>
          </cell>
          <cell r="AC17">
            <v>475123.11</v>
          </cell>
          <cell r="AD17">
            <v>200550</v>
          </cell>
          <cell r="AE17">
            <v>274573.11</v>
          </cell>
          <cell r="AF17">
            <v>0</v>
          </cell>
          <cell r="AG17" t="str">
            <v>Nie</v>
          </cell>
          <cell r="AH17" t="str">
            <v>08 Inne inwestycje w przedsiębiorstwa</v>
          </cell>
          <cell r="AI17" t="str">
            <v>01 Pomoc bezzwrotna</v>
          </cell>
          <cell r="AJ17" t="str">
            <v>05 Obszary wiejskie (poza obszarami górskimi, wyspami lub o niskiej i bardzo niskiej gęstości zaludnienia)</v>
          </cell>
          <cell r="AK17" t="str">
            <v>12 Budownictwo</v>
          </cell>
          <cell r="AL17" t="str">
            <v>8581553790</v>
          </cell>
          <cell r="AM17" t="str">
            <v>"EKO-PLAST" Spółka Jawna Bronisława, Grzegorz i Józef Kaczmarek</v>
          </cell>
          <cell r="AN17" t="str">
            <v>74-100</v>
          </cell>
          <cell r="AO17" t="str">
            <v>Czepino</v>
          </cell>
          <cell r="AP17" t="str">
            <v>Morenowa</v>
          </cell>
          <cell r="AQ17" t="str">
            <v>7</v>
          </cell>
          <cell r="AR17" t="str">
            <v>-</v>
          </cell>
          <cell r="AS17" t="str">
            <v>(091)416-28-48</v>
          </cell>
          <cell r="AT17" t="str">
            <v>(091)415-00-80</v>
          </cell>
          <cell r="AU17" t="str">
            <v>spółka jawna - małe przedsiębiorstwo</v>
          </cell>
          <cell r="AV17" t="str">
            <v>811763115</v>
          </cell>
          <cell r="AW17" t="str">
            <v>przedsiębiorca lub przedsiębiorstwo</v>
          </cell>
        </row>
        <row r="18">
          <cell r="A18" t="str">
            <v>RPZP.01.01.01-32-018/08</v>
          </cell>
          <cell r="B18" t="str">
            <v>RPZP.01.00.00</v>
          </cell>
          <cell r="C18" t="str">
            <v>RPZP.01.01.00</v>
          </cell>
          <cell r="D18" t="str">
            <v>RPZP.01.01.01</v>
          </cell>
          <cell r="E18" t="str">
            <v>RPZP.01.01.01-32-018/08-01</v>
          </cell>
          <cell r="F18" t="str">
            <v>UDA-RPZP.01.01.01-32-018/08-01</v>
          </cell>
          <cell r="G18" t="str">
            <v>2817bf2ae9</v>
          </cell>
          <cell r="H18" t="str">
            <v>RPZP.01.01.01-32-018/08</v>
          </cell>
          <cell r="I18" t="str">
            <v>RPOWZ/1.1.1/2008/018/Sz</v>
          </cell>
          <cell r="J18" t="str">
            <v>2009-10-07</v>
          </cell>
          <cell r="K18" t="str">
            <v>2009 II półrocze</v>
          </cell>
          <cell r="L18" t="str">
            <v>2009</v>
          </cell>
          <cell r="M18" t="str">
            <v>2009-10-26</v>
          </cell>
          <cell r="N18" t="str">
            <v>2009 II półrocze</v>
          </cell>
          <cell r="O18" t="str">
            <v>2009</v>
          </cell>
          <cell r="P18" t="str">
            <v>2008-11-10</v>
          </cell>
          <cell r="Q18" t="str">
            <v>2009-07-03</v>
          </cell>
          <cell r="R18" t="str">
            <v>2009 II półrocze</v>
          </cell>
          <cell r="S18" t="str">
            <v>2009</v>
          </cell>
          <cell r="T18" t="str">
            <v>2009-11-17</v>
          </cell>
          <cell r="U18">
            <v>1455869.3</v>
          </cell>
          <cell r="V18">
            <v>1140467</v>
          </cell>
          <cell r="W18">
            <v>684280.2</v>
          </cell>
          <cell r="X18">
            <v>581638.17000000004</v>
          </cell>
          <cell r="Y18">
            <v>456186.8</v>
          </cell>
          <cell r="Z18">
            <v>60</v>
          </cell>
          <cell r="AA18" t="str">
            <v>Podniesienie innowacyjności przedsiębiorstwa poprzez zakup nowoczesnych maszyn do obróbki kamienia.</v>
          </cell>
          <cell r="AB18" t="str">
            <v>pomoc publiczna</v>
          </cell>
          <cell r="AC18">
            <v>1455869.3</v>
          </cell>
          <cell r="AD18">
            <v>684280.2</v>
          </cell>
          <cell r="AE18">
            <v>771589.1</v>
          </cell>
          <cell r="AF18">
            <v>0</v>
          </cell>
          <cell r="AG18" t="str">
            <v>Nie</v>
          </cell>
          <cell r="AH18" t="str">
            <v>08 Inne inwestycje w przedsiębiorstwa</v>
          </cell>
          <cell r="AI18" t="str">
            <v>01 Pomoc bezzwrotna</v>
          </cell>
          <cell r="AJ18" t="str">
            <v>01 Obszar miejski</v>
          </cell>
          <cell r="AK18" t="str">
            <v>06 Nieokreślony przemysł wytwórczy</v>
          </cell>
          <cell r="AL18" t="str">
            <v>8610007507</v>
          </cell>
          <cell r="AM18" t="str">
            <v>„WYROBY GRANITOWE WOŁCZYK” SPÓŁKA JAWNA</v>
          </cell>
          <cell r="AN18" t="str">
            <v>72-400</v>
          </cell>
          <cell r="AO18" t="str">
            <v>Kamień Pomorski</v>
          </cell>
          <cell r="AP18" t="str">
            <v>Wolińska</v>
          </cell>
          <cell r="AQ18" t="str">
            <v>50</v>
          </cell>
          <cell r="AR18" t="str">
            <v>-</v>
          </cell>
          <cell r="AS18" t="str">
            <v>(091)3823150</v>
          </cell>
          <cell r="AT18" t="str">
            <v>(091)3823150</v>
          </cell>
          <cell r="AU18" t="str">
            <v>spółka jawna - mikro przedsiębiorstwo</v>
          </cell>
          <cell r="AV18" t="str">
            <v>810688222</v>
          </cell>
          <cell r="AW18" t="str">
            <v>przedsiębiorca lub przedsiębiorstwo</v>
          </cell>
        </row>
        <row r="19">
          <cell r="A19" t="str">
            <v>RPZP.01.01.02-32-025/08</v>
          </cell>
          <cell r="B19" t="str">
            <v>RPZP.01.00.00</v>
          </cell>
          <cell r="C19" t="str">
            <v>RPZP.01.01.00</v>
          </cell>
          <cell r="D19" t="str">
            <v>RPZP.01.01.02</v>
          </cell>
          <cell r="E19" t="str">
            <v>RPZP.01.01.02-32-025/08-03</v>
          </cell>
          <cell r="F19" t="str">
            <v>UDA-RPZP.01.01.02-32-025/08-03</v>
          </cell>
          <cell r="G19" t="str">
            <v>3bbd893c93</v>
          </cell>
          <cell r="H19" t="str">
            <v>RPZP.01.01.02-32-025/08</v>
          </cell>
          <cell r="I19" t="str">
            <v>RPOWZ/1.1.2/2008/025/Sz</v>
          </cell>
          <cell r="J19" t="str">
            <v>2009-04-16</v>
          </cell>
          <cell r="K19" t="str">
            <v>2009 I półrocze</v>
          </cell>
          <cell r="L19" t="str">
            <v>2009</v>
          </cell>
          <cell r="M19" t="str">
            <v>2009-04-21</v>
          </cell>
          <cell r="N19" t="str">
            <v>2009 I półrocze</v>
          </cell>
          <cell r="O19" t="str">
            <v>2009</v>
          </cell>
          <cell r="P19" t="str">
            <v>2008-11-06</v>
          </cell>
          <cell r="Q19" t="str">
            <v>2009-07-30</v>
          </cell>
          <cell r="R19" t="str">
            <v>2009 II półrocze</v>
          </cell>
          <cell r="S19" t="str">
            <v>2009</v>
          </cell>
          <cell r="T19" t="str">
            <v>2009-10-12</v>
          </cell>
          <cell r="U19">
            <v>1272626.06</v>
          </cell>
          <cell r="V19">
            <v>989999.99</v>
          </cell>
          <cell r="W19">
            <v>593999.99</v>
          </cell>
          <cell r="X19">
            <v>504899.98</v>
          </cell>
          <cell r="Y19">
            <v>396000</v>
          </cell>
          <cell r="Z19">
            <v>60</v>
          </cell>
          <cell r="AA19" t="str">
            <v>Rozbudowa zasobów produkcyjnych firmy Komandor Szczecin Z.P. S.A. w Gryfinie ul. Pomorska 65, w celu rozszerzenia zakresu działalności, wzrostu wydajności produkcji i rentowności działalności.</v>
          </cell>
          <cell r="AB19" t="str">
            <v>pomoc publiczna</v>
          </cell>
          <cell r="AC19">
            <v>1272626.06</v>
          </cell>
          <cell r="AD19">
            <v>593999.99</v>
          </cell>
          <cell r="AE19">
            <v>678626.07</v>
          </cell>
          <cell r="AF19">
            <v>0</v>
          </cell>
          <cell r="AG19" t="str">
            <v>Nie</v>
          </cell>
          <cell r="AH19" t="str">
            <v>08 Inne inwestycje w przedsiębiorstwa</v>
          </cell>
          <cell r="AI19" t="str">
            <v>01 Pomoc bezzwrotna</v>
          </cell>
          <cell r="AJ19" t="str">
            <v>01 Obszar miejski</v>
          </cell>
          <cell r="AK19" t="str">
            <v>06 Nieokreślony przemysł wytwórczy</v>
          </cell>
          <cell r="AL19" t="str">
            <v>8581570222</v>
          </cell>
          <cell r="AM19" t="str">
            <v>"Komandor Szczecin Z.P." Spółka Akcyjna</v>
          </cell>
          <cell r="AN19" t="str">
            <v>74-100</v>
          </cell>
          <cell r="AO19" t="str">
            <v>Gryfino</v>
          </cell>
          <cell r="AP19" t="str">
            <v>Pomorska</v>
          </cell>
          <cell r="AQ19" t="str">
            <v>65</v>
          </cell>
          <cell r="AR19" t="str">
            <v>-</v>
          </cell>
          <cell r="AS19" t="str">
            <v>091/416-33-42</v>
          </cell>
          <cell r="AT19" t="str">
            <v>091/415-00-30</v>
          </cell>
          <cell r="AU19" t="str">
            <v>spółka akcyjna - małe przedsiębiorstwo</v>
          </cell>
          <cell r="AV19" t="str">
            <v>811808131</v>
          </cell>
          <cell r="AW19" t="str">
            <v>przedsiębiorca lub przedsiębiorstwo</v>
          </cell>
        </row>
        <row r="20">
          <cell r="A20" t="str">
            <v>RPZP.01.03.01-32-040/08</v>
          </cell>
          <cell r="B20" t="str">
            <v>RPZP.01.00.00</v>
          </cell>
          <cell r="C20" t="str">
            <v>RPZP.01.03.00</v>
          </cell>
          <cell r="D20" t="str">
            <v>RPZP.01.03.01</v>
          </cell>
          <cell r="E20" t="str">
            <v>RPZP.01.03.01-32-040/08-03</v>
          </cell>
          <cell r="F20" t="str">
            <v>UDA-RPZP.01.03.01-32-040/08-03</v>
          </cell>
          <cell r="G20" t="str">
            <v>0d60857f2d</v>
          </cell>
          <cell r="H20" t="str">
            <v>RPZP.01.03.01-32-040/08</v>
          </cell>
          <cell r="I20" t="str">
            <v>RPOWZ/1.3.1/2008/040/Sz</v>
          </cell>
          <cell r="J20" t="str">
            <v>2009-07-07</v>
          </cell>
          <cell r="K20" t="str">
            <v>2009 II półrocze</v>
          </cell>
          <cell r="L20" t="str">
            <v>2009</v>
          </cell>
          <cell r="M20" t="str">
            <v>2009-07-15</v>
          </cell>
          <cell r="N20" t="str">
            <v>2009 II półrocze</v>
          </cell>
          <cell r="O20" t="str">
            <v>2009</v>
          </cell>
          <cell r="P20" t="str">
            <v>2009-01-05</v>
          </cell>
          <cell r="Q20" t="str">
            <v>2009-07-30</v>
          </cell>
          <cell r="R20" t="str">
            <v>2009 II półrocze</v>
          </cell>
          <cell r="S20" t="str">
            <v>2009</v>
          </cell>
          <cell r="T20" t="str">
            <v>2010-04-29</v>
          </cell>
          <cell r="U20">
            <v>25620</v>
          </cell>
          <cell r="V20">
            <v>21000</v>
          </cell>
          <cell r="W20">
            <v>10500</v>
          </cell>
          <cell r="X20">
            <v>8925</v>
          </cell>
          <cell r="Y20">
            <v>10500</v>
          </cell>
          <cell r="Z20">
            <v>50</v>
          </cell>
          <cell r="AA20" t="str">
            <v>Podniesienie konkurencyjności firmy P.H.U. AW-I-N SKRZYPCZAK PIOTR poprzez specjalistyczne doradztwo w zakresie pozyskiwania źródła finansowania rozwoju.</v>
          </cell>
          <cell r="AB20" t="str">
            <v>pomoc publiczna</v>
          </cell>
          <cell r="AC20">
            <v>25620</v>
          </cell>
          <cell r="AD20">
            <v>10500</v>
          </cell>
          <cell r="AE20">
            <v>15120</v>
          </cell>
          <cell r="AF20">
            <v>0</v>
          </cell>
          <cell r="AG20" t="str">
            <v>Nie</v>
          </cell>
          <cell r="AH20" t="str">
            <v>05 Usługi w zakresie zaawansowanego wsparcia dla przedsiębiorstw i grup przedsiębiorstw</v>
          </cell>
          <cell r="AI20" t="str">
            <v>01 Pomoc bezzwrotna</v>
          </cell>
          <cell r="AJ20" t="str">
            <v>01 Obszar miejski</v>
          </cell>
          <cell r="AK20" t="str">
            <v>22 Inne niewyszczególnione usługi</v>
          </cell>
          <cell r="AL20" t="str">
            <v>6741001645</v>
          </cell>
          <cell r="AM20" t="str">
            <v>P.H.U. AW-I-N SKRZYPCZAK PIOTR</v>
          </cell>
          <cell r="AN20" t="str">
            <v>78-500</v>
          </cell>
          <cell r="AO20" t="str">
            <v>Drawsko Pomorskie</v>
          </cell>
          <cell r="AP20" t="str">
            <v>Kosynierów</v>
          </cell>
          <cell r="AQ20" t="str">
            <v>3</v>
          </cell>
          <cell r="AR20" t="str">
            <v>-</v>
          </cell>
          <cell r="AS20" t="str">
            <v>094-363-40-05</v>
          </cell>
          <cell r="AT20" t="str">
            <v>094-363-40-05</v>
          </cell>
          <cell r="AU20" t="str">
            <v>osoba fizyczna prowadząca działalność gospodarczą - mikro przedsiębiorstwo</v>
          </cell>
          <cell r="AV20" t="str">
            <v>003832400</v>
          </cell>
          <cell r="AW20" t="str">
            <v>przedsiębiorca lub przedsiębiorstwo</v>
          </cell>
        </row>
        <row r="21">
          <cell r="A21" t="str">
            <v>RPZP.01.01.01-32-021/08</v>
          </cell>
          <cell r="B21" t="str">
            <v>RPZP.01.00.00</v>
          </cell>
          <cell r="C21" t="str">
            <v>RPZP.01.01.00</v>
          </cell>
          <cell r="D21" t="str">
            <v>RPZP.01.01.01</v>
          </cell>
          <cell r="E21" t="str">
            <v>RPZP.01.01.01-32-021/08-03</v>
          </cell>
          <cell r="F21" t="str">
            <v>UDA-RPZP.01.01.01-32-021/08-03</v>
          </cell>
          <cell r="G21" t="str">
            <v>98297a5369</v>
          </cell>
          <cell r="H21" t="str">
            <v>RPZP.01.01.01-32-021/08</v>
          </cell>
          <cell r="I21" t="str">
            <v>RPOWZ/1.1.1/2008/021/Sz</v>
          </cell>
          <cell r="J21" t="str">
            <v>2009-05-22</v>
          </cell>
          <cell r="K21" t="str">
            <v>2009 I półrocze</v>
          </cell>
          <cell r="L21" t="str">
            <v>2009</v>
          </cell>
          <cell r="M21" t="str">
            <v>2009-05-27</v>
          </cell>
          <cell r="N21" t="str">
            <v>2009 I półrocze</v>
          </cell>
          <cell r="O21" t="str">
            <v>2009</v>
          </cell>
          <cell r="P21" t="str">
            <v>2008-11-19</v>
          </cell>
          <cell r="Q21" t="str">
            <v>2009-07-31</v>
          </cell>
          <cell r="R21" t="str">
            <v>2009 II półrocze</v>
          </cell>
          <cell r="S21" t="str">
            <v>2009</v>
          </cell>
          <cell r="T21" t="str">
            <v>2011-05-26</v>
          </cell>
          <cell r="U21">
            <v>162475</v>
          </cell>
          <cell r="V21">
            <v>162394.98000000001</v>
          </cell>
          <cell r="W21">
            <v>97436.98</v>
          </cell>
          <cell r="X21">
            <v>82821.429999999993</v>
          </cell>
          <cell r="Y21">
            <v>64958</v>
          </cell>
          <cell r="Z21">
            <v>60</v>
          </cell>
          <cell r="AA21" t="str">
            <v>Wzrost konkurencyjności przedsiębiorstwa poprzez zakup innowacyjnych urządzeń dentystycznych</v>
          </cell>
          <cell r="AB21" t="str">
            <v>pomoc publiczna</v>
          </cell>
          <cell r="AC21">
            <v>162475</v>
          </cell>
          <cell r="AD21">
            <v>97436.98</v>
          </cell>
          <cell r="AE21">
            <v>65038.02</v>
          </cell>
          <cell r="AF21">
            <v>0</v>
          </cell>
          <cell r="AG21" t="str">
            <v>Nie</v>
          </cell>
          <cell r="AH21" t="str">
            <v>08 Inne inwestycje w przedsiębiorstwa</v>
          </cell>
          <cell r="AI21" t="str">
            <v>01 Pomoc bezzwrotna</v>
          </cell>
          <cell r="AJ21" t="str">
            <v>01 Obszar miejski</v>
          </cell>
          <cell r="AK21" t="str">
            <v>19 Działalność w zakresie ochrony zdrowia ludzkiego</v>
          </cell>
          <cell r="AL21" t="str">
            <v>6741091921</v>
          </cell>
          <cell r="AM21" t="str">
            <v>Kopiś-Wiska Małgorzata PRAKTYKA STOMATOLOGICZNA</v>
          </cell>
          <cell r="AN21" t="str">
            <v>78-500</v>
          </cell>
          <cell r="AO21" t="str">
            <v>Drawsko Pomorskie</v>
          </cell>
          <cell r="AP21" t="str">
            <v>11 Pułku Piechoty</v>
          </cell>
          <cell r="AQ21" t="str">
            <v>44</v>
          </cell>
          <cell r="AR21" t="str">
            <v>-</v>
          </cell>
          <cell r="AS21" t="str">
            <v>0 94 36 336 09</v>
          </cell>
          <cell r="AT21" t="str">
            <v>0 94 36 336 09</v>
          </cell>
          <cell r="AU21" t="str">
            <v>osoba fizyczna prowadząca działalność gospodarczą - mikro przedsiębiorstwo</v>
          </cell>
          <cell r="AV21" t="str">
            <v>330437336</v>
          </cell>
          <cell r="AW21" t="str">
            <v>przedsiębiorca lub przedsiębiorstwo</v>
          </cell>
        </row>
        <row r="22">
          <cell r="A22" t="str">
            <v>RPZP.01.03.01-32-070/08</v>
          </cell>
          <cell r="B22" t="str">
            <v>RPZP.01.00.00</v>
          </cell>
          <cell r="C22" t="str">
            <v>RPZP.01.03.00</v>
          </cell>
          <cell r="D22" t="str">
            <v>RPZP.01.03.01</v>
          </cell>
          <cell r="E22" t="str">
            <v>RPZP.01.03.01-32-070/08-01</v>
          </cell>
          <cell r="F22" t="str">
            <v>UDA-RPZP.01.03.01-32-070/08-01</v>
          </cell>
          <cell r="G22" t="str">
            <v>5024d97e55</v>
          </cell>
          <cell r="H22" t="str">
            <v>RPZP.01.03.01-32-070/08</v>
          </cell>
          <cell r="I22" t="str">
            <v>RPOWZ/1.3.1/2008/070/Sz</v>
          </cell>
          <cell r="J22" t="str">
            <v>2009-08-03</v>
          </cell>
          <cell r="K22" t="str">
            <v>2009 II półrocze</v>
          </cell>
          <cell r="L22" t="str">
            <v>2009</v>
          </cell>
          <cell r="M22" t="str">
            <v>2009-08-19</v>
          </cell>
          <cell r="N22" t="str">
            <v>2009 II półrocze</v>
          </cell>
          <cell r="O22" t="str">
            <v>2009</v>
          </cell>
          <cell r="P22" t="str">
            <v>2009-04-30</v>
          </cell>
          <cell r="Q22" t="str">
            <v>2009-07-31</v>
          </cell>
          <cell r="R22" t="str">
            <v>2009 II półrocze</v>
          </cell>
          <cell r="S22" t="str">
            <v>2009</v>
          </cell>
          <cell r="T22" t="str">
            <v>2010-03-01</v>
          </cell>
          <cell r="U22">
            <v>35685</v>
          </cell>
          <cell r="V22">
            <v>29250</v>
          </cell>
          <cell r="W22">
            <v>14625</v>
          </cell>
          <cell r="X22">
            <v>12431.25</v>
          </cell>
          <cell r="Y22">
            <v>14625</v>
          </cell>
          <cell r="Z22">
            <v>50</v>
          </cell>
          <cell r="AA22" t="str">
            <v>Planowanie inwestycyjne związane z przygotowaniem studium wykonalności inwestycji dotyczącej unowocześnienia parku maszynowego i narzędziowego.</v>
          </cell>
          <cell r="AB22" t="str">
            <v>pomoc de minimis</v>
          </cell>
          <cell r="AC22">
            <v>35685</v>
          </cell>
          <cell r="AD22">
            <v>14625</v>
          </cell>
          <cell r="AE22">
            <v>21060</v>
          </cell>
          <cell r="AF22">
            <v>0</v>
          </cell>
          <cell r="AG22" t="str">
            <v>Nie</v>
          </cell>
          <cell r="AH22" t="str">
            <v>05 Usługi w zakresie zaawansowanego wsparcia dla przedsiębiorstw i grup przedsiębiorstw</v>
          </cell>
          <cell r="AI22" t="str">
            <v>01 Pomoc bezzwrotna</v>
          </cell>
          <cell r="AJ22" t="str">
            <v>01 Obszar miejski</v>
          </cell>
          <cell r="AK22" t="str">
            <v>12 Budownictwo</v>
          </cell>
          <cell r="AL22" t="str">
            <v>8522448749</v>
          </cell>
          <cell r="AM22" t="str">
            <v>STATUS SP. Z O.O.</v>
          </cell>
          <cell r="AN22" t="str">
            <v>70-010</v>
          </cell>
          <cell r="AO22" t="str">
            <v>Szczecin</v>
          </cell>
          <cell r="AP22" t="str">
            <v>Szczawiowa</v>
          </cell>
          <cell r="AQ22" t="str">
            <v>54</v>
          </cell>
          <cell r="AR22" t="str">
            <v>-</v>
          </cell>
          <cell r="AS22" t="str">
            <v>0914851020</v>
          </cell>
          <cell r="AT22" t="str">
            <v>0914851026</v>
          </cell>
          <cell r="AU22" t="str">
            <v>spółka z ograniczoną odpowiedzialnością - małe przedsiębiorstwo</v>
          </cell>
          <cell r="AV22" t="str">
            <v>320047360</v>
          </cell>
          <cell r="AW22" t="str">
            <v>przedsiębiorca lub przedsiębiorstwo</v>
          </cell>
        </row>
        <row r="23">
          <cell r="A23" t="str">
            <v>RPZP.01.03.01-32-047/08</v>
          </cell>
          <cell r="B23" t="str">
            <v>RPZP.01.00.00</v>
          </cell>
          <cell r="C23" t="str">
            <v>RPZP.01.03.00</v>
          </cell>
          <cell r="D23" t="str">
            <v>RPZP.01.03.01</v>
          </cell>
          <cell r="E23" t="str">
            <v>RPZP.01.03.01-32-047/08-01</v>
          </cell>
          <cell r="F23" t="str">
            <v>UDA-RPZP.01.03.01-32-047/08-01</v>
          </cell>
          <cell r="G23" t="str">
            <v>26ade48982</v>
          </cell>
          <cell r="H23" t="str">
            <v>RPZP.01.03.01-32-047/08</v>
          </cell>
          <cell r="I23" t="str">
            <v>RPOWZ/1.3.1/2008/047/Sz</v>
          </cell>
          <cell r="J23" t="str">
            <v>2009-07-03</v>
          </cell>
          <cell r="K23" t="str">
            <v>2009 II półrocze</v>
          </cell>
          <cell r="L23" t="str">
            <v>2009</v>
          </cell>
          <cell r="M23" t="str">
            <v>2009-07-06</v>
          </cell>
          <cell r="N23" t="str">
            <v>2009 II półrocze</v>
          </cell>
          <cell r="O23" t="str">
            <v>2009</v>
          </cell>
          <cell r="P23" t="str">
            <v>2009-01-05</v>
          </cell>
          <cell r="Q23" t="str">
            <v>2009-08-04</v>
          </cell>
          <cell r="R23" t="str">
            <v>2009 II półrocze</v>
          </cell>
          <cell r="S23" t="str">
            <v>2009</v>
          </cell>
          <cell r="T23" t="str">
            <v>2009-11-30</v>
          </cell>
          <cell r="U23">
            <v>48800</v>
          </cell>
          <cell r="V23">
            <v>40000</v>
          </cell>
          <cell r="W23">
            <v>20000</v>
          </cell>
          <cell r="X23">
            <v>17000</v>
          </cell>
          <cell r="Y23">
            <v>20000</v>
          </cell>
          <cell r="Z23">
            <v>50</v>
          </cell>
          <cell r="AA23" t="str">
            <v>Przeprowadzenie planowania inwestycyjnego zapewniającego podniesienie konkurencyjności przedsiębiorstwa</v>
          </cell>
          <cell r="AB23" t="str">
            <v>pomoc de minimis</v>
          </cell>
          <cell r="AC23">
            <v>48800</v>
          </cell>
          <cell r="AD23">
            <v>20000</v>
          </cell>
          <cell r="AE23">
            <v>28800</v>
          </cell>
          <cell r="AF23">
            <v>0</v>
          </cell>
          <cell r="AG23" t="str">
            <v>Nie</v>
          </cell>
          <cell r="AH23" t="str">
            <v>05 Usługi w zakresie zaawansowanego wsparcia dla przedsiębiorstw i grup przedsiębiorstw</v>
          </cell>
          <cell r="AI23" t="str">
            <v>01 Pomoc bezzwrotna</v>
          </cell>
          <cell r="AJ23" t="str">
            <v>05 Obszary wiejskie (poza obszarami górskimi, wyspami lub o niskiej i bardzo niskiej gęstości zaludnienia)</v>
          </cell>
          <cell r="AK23" t="str">
            <v>06 Nieokreślony przemysł wytwórczy</v>
          </cell>
          <cell r="AL23" t="str">
            <v>5941414506</v>
          </cell>
          <cell r="AM23" t="str">
            <v>Przedsiębiorstwo Produkcyjno Handlowo Usługowe - "DUOMAT 2" - Okonowicz Michał</v>
          </cell>
          <cell r="AN23" t="str">
            <v>73-210</v>
          </cell>
          <cell r="AO23" t="str">
            <v>Recz</v>
          </cell>
          <cell r="AP23" t="str">
            <v>Chyża</v>
          </cell>
          <cell r="AQ23" t="str">
            <v>9</v>
          </cell>
          <cell r="AR23" t="str">
            <v>-</v>
          </cell>
          <cell r="AS23" t="str">
            <v>095-7689106</v>
          </cell>
          <cell r="AT23" t="str">
            <v>095-7654155</v>
          </cell>
          <cell r="AU23" t="str">
            <v>osoba fizyczna prowadząca działalność gospodarczą - mikro przedsiębiorstwo</v>
          </cell>
          <cell r="AV23" t="str">
            <v>210947429</v>
          </cell>
          <cell r="AW23" t="str">
            <v>przedsiębiorca lub przedsiębiorstwo</v>
          </cell>
        </row>
        <row r="24">
          <cell r="A24" t="str">
            <v>RPZP.01.01.01-32-072/08</v>
          </cell>
          <cell r="B24" t="str">
            <v>RPZP.01.00.00</v>
          </cell>
          <cell r="C24" t="str">
            <v>RPZP.01.01.00</v>
          </cell>
          <cell r="D24" t="str">
            <v>RPZP.01.01.01</v>
          </cell>
          <cell r="E24" t="str">
            <v>RPZP.01.01.01-32-072/08-01</v>
          </cell>
          <cell r="F24" t="str">
            <v>UDA-RPZP.01.01.01-32-072/08-01</v>
          </cell>
          <cell r="G24" t="str">
            <v>b7c3b00b9a</v>
          </cell>
          <cell r="H24" t="str">
            <v>RPZP.01.01.01-32-072/08</v>
          </cell>
          <cell r="I24" t="str">
            <v>RPOWZ/1.1.1/2008/072/Sz</v>
          </cell>
          <cell r="J24" t="str">
            <v>2009-06-03</v>
          </cell>
          <cell r="K24" t="str">
            <v>2009 I półrocze</v>
          </cell>
          <cell r="L24" t="str">
            <v>2009</v>
          </cell>
          <cell r="M24" t="str">
            <v>2009-06-10</v>
          </cell>
          <cell r="N24" t="str">
            <v>2009 I półrocze</v>
          </cell>
          <cell r="O24" t="str">
            <v>2009</v>
          </cell>
          <cell r="P24" t="str">
            <v>2009-06-22</v>
          </cell>
          <cell r="Q24" t="str">
            <v>2009-08-05</v>
          </cell>
          <cell r="R24" t="str">
            <v>2009 II półrocze</v>
          </cell>
          <cell r="S24" t="str">
            <v>2009</v>
          </cell>
          <cell r="T24" t="str">
            <v>2009-10-27</v>
          </cell>
          <cell r="U24">
            <v>122000</v>
          </cell>
          <cell r="V24">
            <v>100000</v>
          </cell>
          <cell r="W24">
            <v>60000</v>
          </cell>
          <cell r="X24">
            <v>51000</v>
          </cell>
          <cell r="Y24">
            <v>40000</v>
          </cell>
          <cell r="Z24">
            <v>60</v>
          </cell>
          <cell r="AA24" t="str">
            <v>Wdrożenie nowoczesnej technologii satelitarnych pomiarów GPS i zastosowanie jej w procesie realizacji opracowań geodezyjnych i kartograficznych.</v>
          </cell>
          <cell r="AB24" t="str">
            <v>pomoc publiczna</v>
          </cell>
          <cell r="AC24">
            <v>122000</v>
          </cell>
          <cell r="AD24">
            <v>60000</v>
          </cell>
          <cell r="AE24">
            <v>62000</v>
          </cell>
          <cell r="AF24">
            <v>0</v>
          </cell>
          <cell r="AG24" t="str">
            <v>Nie</v>
          </cell>
          <cell r="AH24" t="str">
            <v>08 Inne inwestycje w przedsiębiorstwa</v>
          </cell>
          <cell r="AI24" t="str">
            <v>01 Pomoc bezzwrotna</v>
          </cell>
          <cell r="AJ24" t="str">
            <v>01 Obszar miejski</v>
          </cell>
          <cell r="AK24" t="str">
            <v>22 Inne niewyszczególnione usługi</v>
          </cell>
          <cell r="AL24" t="str">
            <v>8510012035</v>
          </cell>
          <cell r="AM24" t="str">
            <v>Przedsiębiorstwo Geodezyjne "INWAR" Spółka z ograniczona odpowiedzialnością</v>
          </cell>
          <cell r="AN24" t="str">
            <v>72-010</v>
          </cell>
          <cell r="AO24" t="str">
            <v>Police</v>
          </cell>
          <cell r="AP24" t="str">
            <v>Piaskowa</v>
          </cell>
          <cell r="AQ24" t="str">
            <v>101</v>
          </cell>
          <cell r="AR24" t="str">
            <v>214</v>
          </cell>
          <cell r="AS24" t="str">
            <v>9131127604</v>
          </cell>
          <cell r="AT24" t="str">
            <v>9131127604</v>
          </cell>
          <cell r="AU24" t="str">
            <v>spółka z ograniczoną odpowiedzialnością - mikro przedsiębiorstwo</v>
          </cell>
          <cell r="AV24" t="str">
            <v>810011867</v>
          </cell>
          <cell r="AW24" t="str">
            <v>przedsiębiorca lub przedsiębiorstwo</v>
          </cell>
        </row>
        <row r="25">
          <cell r="A25" t="str">
            <v>RPZP.01.03.01-32-045/08</v>
          </cell>
          <cell r="B25" t="str">
            <v>RPZP.01.00.00</v>
          </cell>
          <cell r="C25" t="str">
            <v>RPZP.01.03.00</v>
          </cell>
          <cell r="D25" t="str">
            <v>RPZP.01.03.01</v>
          </cell>
          <cell r="E25" t="str">
            <v>RPZP.01.03.01-32-045/08-02</v>
          </cell>
          <cell r="F25" t="str">
            <v>UDA-RPZP.01.03.01-32-045/08-02</v>
          </cell>
          <cell r="G25" t="str">
            <v>85a6347d6b</v>
          </cell>
          <cell r="H25" t="str">
            <v>RPZP.01.03.01-32-045/08</v>
          </cell>
          <cell r="I25" t="str">
            <v>RPOWZ/1.3.1/2008/045/Sz</v>
          </cell>
          <cell r="J25" t="str">
            <v>2009-07-20</v>
          </cell>
          <cell r="K25" t="str">
            <v>2009 II półrocze</v>
          </cell>
          <cell r="L25" t="str">
            <v>2009</v>
          </cell>
          <cell r="M25" t="str">
            <v>2009-07-21</v>
          </cell>
          <cell r="N25" t="str">
            <v>2009 II półrocze</v>
          </cell>
          <cell r="O25" t="str">
            <v>2009</v>
          </cell>
          <cell r="P25" t="str">
            <v>2009-01-12</v>
          </cell>
          <cell r="Q25" t="str">
            <v>2009-08-12</v>
          </cell>
          <cell r="R25" t="str">
            <v>2009 II półrocze</v>
          </cell>
          <cell r="S25" t="str">
            <v>2009</v>
          </cell>
          <cell r="T25" t="str">
            <v>2010-08-03</v>
          </cell>
          <cell r="U25">
            <v>30073</v>
          </cell>
          <cell r="V25">
            <v>24650</v>
          </cell>
          <cell r="W25">
            <v>12325</v>
          </cell>
          <cell r="X25">
            <v>10476.25</v>
          </cell>
          <cell r="Y25">
            <v>12325</v>
          </cell>
          <cell r="Z25">
            <v>50</v>
          </cell>
          <cell r="AA25" t="str">
            <v>Doradztwo w zakresie jakości</v>
          </cell>
          <cell r="AB25" t="str">
            <v>pomoc publiczna</v>
          </cell>
          <cell r="AC25">
            <v>30073</v>
          </cell>
          <cell r="AD25">
            <v>12325</v>
          </cell>
          <cell r="AE25">
            <v>17748</v>
          </cell>
          <cell r="AF25">
            <v>10.72</v>
          </cell>
          <cell r="AG25" t="str">
            <v>Nie</v>
          </cell>
          <cell r="AH25" t="str">
            <v>05 Usługi w zakresie zaawansowanego wsparcia dla przedsiębiorstw i grup przedsiębiorstw</v>
          </cell>
          <cell r="AI25" t="str">
            <v>01 Pomoc bezzwrotna</v>
          </cell>
          <cell r="AJ25" t="str">
            <v>01 Obszar miejski</v>
          </cell>
          <cell r="AK25" t="str">
            <v>22 Inne niewyszczególnione usługi</v>
          </cell>
          <cell r="AL25" t="str">
            <v>9290016119</v>
          </cell>
          <cell r="AM25" t="str">
            <v>Ekspert Systemy Informatyczne Spółka Jawna Artur Marchelewski Tomasz Cierpica Andrzej Dzik</v>
          </cell>
          <cell r="AN25" t="str">
            <v>71-181</v>
          </cell>
          <cell r="AO25" t="str">
            <v>Szczecin</v>
          </cell>
          <cell r="AP25" t="str">
            <v>Somosierry</v>
          </cell>
          <cell r="AQ25" t="str">
            <v>30a</v>
          </cell>
          <cell r="AR25" t="str">
            <v>-</v>
          </cell>
          <cell r="AS25" t="str">
            <v>091-4322000</v>
          </cell>
          <cell r="AT25" t="str">
            <v>091-4322009</v>
          </cell>
          <cell r="AU25" t="str">
            <v>spółka jawna - małe przedsiębiorstwo</v>
          </cell>
          <cell r="AV25" t="str">
            <v>970334684</v>
          </cell>
          <cell r="AW25" t="str">
            <v>przedsiębiorca lub przedsiębiorstwo</v>
          </cell>
        </row>
        <row r="26">
          <cell r="A26" t="str">
            <v>RPZP.01.03.01-32-042/08</v>
          </cell>
          <cell r="B26" t="str">
            <v>RPZP.01.00.00</v>
          </cell>
          <cell r="C26" t="str">
            <v>RPZP.01.03.00</v>
          </cell>
          <cell r="D26" t="str">
            <v>RPZP.01.03.01</v>
          </cell>
          <cell r="E26" t="str">
            <v>RPZP.01.03.01-32-042/08-00</v>
          </cell>
          <cell r="F26" t="str">
            <v>UDA-RPZP.01.03.01-32-042/08-00</v>
          </cell>
          <cell r="G26" t="str">
            <v>275ae20067</v>
          </cell>
          <cell r="H26" t="str">
            <v>RPZP.01.03.01-32-042/08</v>
          </cell>
          <cell r="I26" t="str">
            <v>RPOWZ/1.3.1/2008/042/Sz</v>
          </cell>
          <cell r="J26" t="str">
            <v>2009-07-13</v>
          </cell>
          <cell r="K26" t="str">
            <v>2009 II półrocze</v>
          </cell>
          <cell r="L26" t="str">
            <v>2009</v>
          </cell>
          <cell r="M26" t="str">
            <v>2009-07-14</v>
          </cell>
          <cell r="N26" t="str">
            <v>2009 II półrocze</v>
          </cell>
          <cell r="O26" t="str">
            <v>2009</v>
          </cell>
          <cell r="P26" t="str">
            <v>2009-05-14</v>
          </cell>
          <cell r="Q26" t="str">
            <v>2009-08-14</v>
          </cell>
          <cell r="R26" t="str">
            <v>2009 II półrocze</v>
          </cell>
          <cell r="S26" t="str">
            <v>2009</v>
          </cell>
          <cell r="T26" t="str">
            <v>2009-07-13</v>
          </cell>
          <cell r="U26">
            <v>24888</v>
          </cell>
          <cell r="V26">
            <v>20400</v>
          </cell>
          <cell r="W26">
            <v>10200</v>
          </cell>
          <cell r="X26">
            <v>8670</v>
          </cell>
          <cell r="Y26">
            <v>10200</v>
          </cell>
          <cell r="Z26">
            <v>50</v>
          </cell>
          <cell r="AA26" t="str">
            <v>Doradztwo w zakresie planowania inwestycyjnego związanego z przygotowaniem biznes planu inwestycji dotyczącej unowocześnienia parku maszynowego poprzez zakup maszyn i urządzeń do obróbki drewna</v>
          </cell>
          <cell r="AB26" t="str">
            <v>pomoc de minimis</v>
          </cell>
          <cell r="AC26">
            <v>24888</v>
          </cell>
          <cell r="AD26">
            <v>10200</v>
          </cell>
          <cell r="AE26">
            <v>14688</v>
          </cell>
          <cell r="AF26">
            <v>0</v>
          </cell>
          <cell r="AG26" t="str">
            <v>Nie</v>
          </cell>
          <cell r="AH26" t="str">
            <v>05 Usługi w zakresie zaawansowanego wsparcia dla przedsiębiorstw i grup przedsiębiorstw</v>
          </cell>
          <cell r="AI26" t="str">
            <v>01 Pomoc bezzwrotna</v>
          </cell>
          <cell r="AJ26" t="str">
            <v>01 Obszar miejski</v>
          </cell>
          <cell r="AK26" t="str">
            <v>06 Nieokreślony przemysł wytwórczy</v>
          </cell>
          <cell r="AL26" t="str">
            <v>8510306044</v>
          </cell>
          <cell r="AM26" t="str">
            <v>"SOTEX" Produkcyjno-Usługowa-Handlowa Spółka z o.o.</v>
          </cell>
          <cell r="AN26" t="str">
            <v>70-207</v>
          </cell>
          <cell r="AO26" t="str">
            <v>Szczecin</v>
          </cell>
          <cell r="AP26" t="str">
            <v>Pl. Batorego</v>
          </cell>
          <cell r="AQ26" t="str">
            <v>4</v>
          </cell>
          <cell r="AR26" t="str">
            <v>-</v>
          </cell>
          <cell r="AS26" t="str">
            <v>091488-88-07</v>
          </cell>
          <cell r="AT26" t="str">
            <v>091440-33-14</v>
          </cell>
          <cell r="AU26" t="str">
            <v>spółka z ograniczoną odpowiedzialnością - mikro przedsiębiorstwo</v>
          </cell>
          <cell r="AV26" t="str">
            <v>008076876</v>
          </cell>
          <cell r="AW26" t="str">
            <v>przedsiębiorca lub przedsiębiorstwo</v>
          </cell>
        </row>
        <row r="27">
          <cell r="A27" t="str">
            <v>RPZP.01.03.01-32-046/08</v>
          </cell>
          <cell r="B27" t="str">
            <v>RPZP.01.00.00</v>
          </cell>
          <cell r="C27" t="str">
            <v>RPZP.01.03.00</v>
          </cell>
          <cell r="D27" t="str">
            <v>RPZP.01.03.01</v>
          </cell>
          <cell r="E27" t="str">
            <v>RPZP.01.03.01-32-046/08-01</v>
          </cell>
          <cell r="F27" t="str">
            <v>UDA-RPZP.01.03.01-32-046/08-01</v>
          </cell>
          <cell r="G27" t="str">
            <v>33f3d6497d</v>
          </cell>
          <cell r="H27" t="str">
            <v>RPZP.01.03.01-32-046/08</v>
          </cell>
          <cell r="I27" t="str">
            <v>RPOWZ/1.3.1/2008/046/Sz</v>
          </cell>
          <cell r="J27" t="str">
            <v>2009-07-08</v>
          </cell>
          <cell r="K27" t="str">
            <v>2009 II półrocze</v>
          </cell>
          <cell r="L27" t="str">
            <v>2009</v>
          </cell>
          <cell r="M27" t="str">
            <v>2009-07-13</v>
          </cell>
          <cell r="N27" t="str">
            <v>2009 II półrocze</v>
          </cell>
          <cell r="O27" t="str">
            <v>2009</v>
          </cell>
          <cell r="P27" t="str">
            <v>2009-01-05</v>
          </cell>
          <cell r="Q27" t="str">
            <v>2009-08-24</v>
          </cell>
          <cell r="R27" t="str">
            <v>2009 II półrocze</v>
          </cell>
          <cell r="S27" t="str">
            <v>2009</v>
          </cell>
          <cell r="T27" t="str">
            <v>2009-11-24</v>
          </cell>
          <cell r="U27">
            <v>44896</v>
          </cell>
          <cell r="V27">
            <v>36800</v>
          </cell>
          <cell r="W27">
            <v>18400</v>
          </cell>
          <cell r="X27">
            <v>15640</v>
          </cell>
          <cell r="Y27">
            <v>18400</v>
          </cell>
          <cell r="Z27">
            <v>50</v>
          </cell>
          <cell r="AA27" t="str">
            <v>Doradztwo w zakresie jakości</v>
          </cell>
          <cell r="AB27" t="str">
            <v>pomoc publiczna</v>
          </cell>
          <cell r="AC27">
            <v>44896</v>
          </cell>
          <cell r="AD27">
            <v>18400</v>
          </cell>
          <cell r="AE27">
            <v>26496</v>
          </cell>
          <cell r="AF27">
            <v>30</v>
          </cell>
          <cell r="AG27" t="str">
            <v>Nie</v>
          </cell>
          <cell r="AH27" t="str">
            <v>05 Usługi w zakresie zaawansowanego wsparcia dla przedsiębiorstw i grup przedsiębiorstw</v>
          </cell>
          <cell r="AI27" t="str">
            <v>01 Pomoc bezzwrotna</v>
          </cell>
          <cell r="AJ27" t="str">
            <v>05 Obszary wiejskie (poza obszarami górskimi, wyspami lub o niskiej i bardzo niskiej gęstości zaludnienia)</v>
          </cell>
          <cell r="AK27" t="str">
            <v>12 Budownictwo</v>
          </cell>
          <cell r="AL27" t="str">
            <v>5941414506</v>
          </cell>
          <cell r="AM27" t="str">
            <v>Przedsiębiorstwo Produkcyjno Handlowo Usługowe - "DUOMAT 2" - Okonowicz Michał</v>
          </cell>
          <cell r="AN27" t="str">
            <v>73-210</v>
          </cell>
          <cell r="AO27" t="str">
            <v>Recz</v>
          </cell>
          <cell r="AP27" t="str">
            <v>Chyża</v>
          </cell>
          <cell r="AQ27" t="str">
            <v>9</v>
          </cell>
          <cell r="AR27" t="str">
            <v>-</v>
          </cell>
          <cell r="AS27" t="str">
            <v>095-7689106</v>
          </cell>
          <cell r="AT27" t="str">
            <v>095-7654155</v>
          </cell>
          <cell r="AU27" t="str">
            <v>osoba fizyczna prowadząca działalność gospodarczą - mikro przedsiębiorstwo</v>
          </cell>
          <cell r="AV27" t="str">
            <v>210947429</v>
          </cell>
          <cell r="AW27" t="str">
            <v>przedsiębiorca lub przedsiębiorstwo</v>
          </cell>
        </row>
        <row r="28">
          <cell r="A28" t="str">
            <v>RPZP.01.03.01-32-037/08</v>
          </cell>
          <cell r="B28" t="str">
            <v>RPZP.01.00.00</v>
          </cell>
          <cell r="C28" t="str">
            <v>RPZP.01.03.00</v>
          </cell>
          <cell r="D28" t="str">
            <v>RPZP.01.03.01</v>
          </cell>
          <cell r="E28" t="str">
            <v>RPZP.01.03.01-32-037/08-02</v>
          </cell>
          <cell r="F28" t="str">
            <v>UDA-RPZP.01.03.01-32-037/08-02</v>
          </cell>
          <cell r="G28" t="str">
            <v>9a74eaae69</v>
          </cell>
          <cell r="H28" t="str">
            <v>RPZP.01.03.01-32-037/08</v>
          </cell>
          <cell r="I28" t="str">
            <v>RPOWZ/1.3.1/2008/037/Sz</v>
          </cell>
          <cell r="J28" t="str">
            <v>2009-07-29</v>
          </cell>
          <cell r="K28" t="str">
            <v>2009 II półrocze</v>
          </cell>
          <cell r="L28" t="str">
            <v>2009</v>
          </cell>
          <cell r="M28" t="str">
            <v>2009-08-19</v>
          </cell>
          <cell r="N28" t="str">
            <v>2009 II półrocze</v>
          </cell>
          <cell r="O28" t="str">
            <v>2009</v>
          </cell>
          <cell r="P28" t="str">
            <v>2009-01-05</v>
          </cell>
          <cell r="Q28" t="str">
            <v>2009-08-27</v>
          </cell>
          <cell r="R28" t="str">
            <v>2009 II półrocze</v>
          </cell>
          <cell r="S28" t="str">
            <v>2009</v>
          </cell>
          <cell r="T28" t="str">
            <v>2010-03-01</v>
          </cell>
          <cell r="U28">
            <v>91286.5</v>
          </cell>
          <cell r="V28">
            <v>74825</v>
          </cell>
          <cell r="W28">
            <v>37412.5</v>
          </cell>
          <cell r="X28">
            <v>31800.62</v>
          </cell>
          <cell r="Y28">
            <v>37412.5</v>
          </cell>
          <cell r="Z28">
            <v>50</v>
          </cell>
          <cell r="AA28" t="str">
            <v>Rozwój firmy P.H.U. AW-I-N SKRZYPCZAK PIOTR poprzez przeprowadzenie specjalistycznej usługi doradczej w zakresie planowania inwestycyjnego.</v>
          </cell>
          <cell r="AB28" t="str">
            <v>pomoc de minimis</v>
          </cell>
          <cell r="AC28">
            <v>91286.5</v>
          </cell>
          <cell r="AD28">
            <v>37412.5</v>
          </cell>
          <cell r="AE28">
            <v>53874</v>
          </cell>
          <cell r="AF28">
            <v>0</v>
          </cell>
          <cell r="AG28" t="str">
            <v>Nie</v>
          </cell>
          <cell r="AH28" t="str">
            <v>05 Usługi w zakresie zaawansowanego wsparcia dla przedsiębiorstw i grup przedsiębiorstw</v>
          </cell>
          <cell r="AI28" t="str">
            <v>01 Pomoc bezzwrotna</v>
          </cell>
          <cell r="AJ28" t="str">
            <v>01 Obszar miejski</v>
          </cell>
          <cell r="AK28" t="str">
            <v>22 Inne niewyszczególnione usługi</v>
          </cell>
          <cell r="AL28" t="str">
            <v>6741001645</v>
          </cell>
          <cell r="AM28" t="str">
            <v>P.H.U. AW-I-N SKRZYPCZAK PIOTR</v>
          </cell>
          <cell r="AN28" t="str">
            <v>78-500</v>
          </cell>
          <cell r="AO28" t="str">
            <v>Drawsko Pomorskie</v>
          </cell>
          <cell r="AP28" t="str">
            <v>Kosynierów</v>
          </cell>
          <cell r="AQ28" t="str">
            <v>3</v>
          </cell>
          <cell r="AR28" t="str">
            <v>-</v>
          </cell>
          <cell r="AS28" t="str">
            <v>094-363-40-05</v>
          </cell>
          <cell r="AT28" t="str">
            <v>094-363-40-05</v>
          </cell>
          <cell r="AU28" t="str">
            <v>osoba fizyczna prowadząca działalność gospodarczą - mikro przedsiębiorstwo</v>
          </cell>
          <cell r="AV28" t="str">
            <v>003832400</v>
          </cell>
          <cell r="AW28" t="str">
            <v>przedsiębiorca lub przedsiębiorstwo</v>
          </cell>
        </row>
        <row r="29">
          <cell r="A29" t="str">
            <v>RPZP.01.03.01-32-021/08</v>
          </cell>
          <cell r="B29" t="str">
            <v>RPZP.01.00.00</v>
          </cell>
          <cell r="C29" t="str">
            <v>RPZP.01.03.00</v>
          </cell>
          <cell r="D29" t="str">
            <v>RPZP.01.03.01</v>
          </cell>
          <cell r="E29" t="str">
            <v>RPZP.01.03.01-32-021/08-02</v>
          </cell>
          <cell r="F29" t="str">
            <v>UDA-RPZP.01.03.01-32-021/08-02</v>
          </cell>
          <cell r="G29" t="str">
            <v>9b2cced20e</v>
          </cell>
          <cell r="H29" t="str">
            <v>RPZP.01.03.01-32-021/08</v>
          </cell>
          <cell r="I29" t="str">
            <v>RPOWZ/1.3.1/2008/021/Sz</v>
          </cell>
          <cell r="J29" t="str">
            <v>2009-07-20</v>
          </cell>
          <cell r="K29" t="str">
            <v>2009 II półrocze</v>
          </cell>
          <cell r="L29" t="str">
            <v>2009</v>
          </cell>
          <cell r="M29" t="str">
            <v>2009-07-21</v>
          </cell>
          <cell r="N29" t="str">
            <v>2009 II półrocze</v>
          </cell>
          <cell r="O29" t="str">
            <v>2009</v>
          </cell>
          <cell r="P29" t="str">
            <v>2009-01-01</v>
          </cell>
          <cell r="Q29" t="str">
            <v>2009-08-31</v>
          </cell>
          <cell r="R29" t="str">
            <v>2009 II półrocze</v>
          </cell>
          <cell r="S29" t="str">
            <v>2009</v>
          </cell>
          <cell r="T29" t="str">
            <v>2010-04-13</v>
          </cell>
          <cell r="U29">
            <v>21960</v>
          </cell>
          <cell r="V29">
            <v>15000</v>
          </cell>
          <cell r="W29">
            <v>7500</v>
          </cell>
          <cell r="X29">
            <v>6375</v>
          </cell>
          <cell r="Y29">
            <v>7500</v>
          </cell>
          <cell r="Z29">
            <v>50</v>
          </cell>
          <cell r="AA29" t="str">
            <v>Wzrost konkurencyjności firmy Gold-mark poprzez pozyskanie zewnętrznego źródła finansowania na budowę hali produkcyjnej oraz zakup nowoczesnego ciągu technologicznego.</v>
          </cell>
          <cell r="AB29" t="str">
            <v>pomoc publiczna</v>
          </cell>
          <cell r="AC29">
            <v>21960</v>
          </cell>
          <cell r="AD29">
            <v>7500</v>
          </cell>
          <cell r="AE29">
            <v>14460</v>
          </cell>
          <cell r="AF29">
            <v>0</v>
          </cell>
          <cell r="AG29" t="str">
            <v>Nie</v>
          </cell>
          <cell r="AH29" t="str">
            <v>05 Usługi w zakresie zaawansowanego wsparcia dla przedsiębiorstw i grup przedsiębiorstw</v>
          </cell>
          <cell r="AI29" t="str">
            <v>01 Pomoc bezzwrotna</v>
          </cell>
          <cell r="AJ29" t="str">
            <v>05 Obszary wiejskie (poza obszarami górskimi, wyspami lub o niskiej i bardzo niskiej gęstości zaludnienia)</v>
          </cell>
          <cell r="AK29" t="str">
            <v>22 Inne niewyszczególnione usługi</v>
          </cell>
          <cell r="AL29" t="str">
            <v>8520608870</v>
          </cell>
          <cell r="AM29" t="str">
            <v>GOLD-MARK Andrzej Sałuda</v>
          </cell>
          <cell r="AN29" t="str">
            <v>72-003</v>
          </cell>
          <cell r="AO29" t="str">
            <v>Buk</v>
          </cell>
          <cell r="AP29" t="str">
            <v>-</v>
          </cell>
          <cell r="AQ29" t="str">
            <v>29</v>
          </cell>
          <cell r="AR29" t="str">
            <v>-</v>
          </cell>
          <cell r="AS29" t="str">
            <v>913113334</v>
          </cell>
          <cell r="AT29" t="str">
            <v>913113334</v>
          </cell>
          <cell r="AU29" t="str">
            <v>osoba fizyczna prowadząca działalność gospodarczą - mikro przedsiębiorstwo</v>
          </cell>
          <cell r="AV29" t="str">
            <v>810015090</v>
          </cell>
          <cell r="AW29" t="str">
            <v>przedsiębiorca lub przedsiębiorstwo</v>
          </cell>
        </row>
        <row r="30">
          <cell r="A30" t="str">
            <v>RPZP.01.03.01-32-044/08</v>
          </cell>
          <cell r="B30" t="str">
            <v>RPZP.01.00.00</v>
          </cell>
          <cell r="C30" t="str">
            <v>RPZP.01.03.00</v>
          </cell>
          <cell r="D30" t="str">
            <v>RPZP.01.03.01</v>
          </cell>
          <cell r="E30" t="str">
            <v>RPZP.01.03.01-32-044/08-01</v>
          </cell>
          <cell r="F30" t="str">
            <v>UDA-RPZP.01.03.01-32-044/08-01</v>
          </cell>
          <cell r="G30" t="str">
            <v>3bf617a038</v>
          </cell>
          <cell r="H30" t="str">
            <v>RPZP.01.03.01-32-044/08</v>
          </cell>
          <cell r="I30" t="str">
            <v>RPOWZ/1.3.1/2008/044/Sz</v>
          </cell>
          <cell r="J30" t="str">
            <v>2009-07-22</v>
          </cell>
          <cell r="K30" t="str">
            <v>2009 II półrocze</v>
          </cell>
          <cell r="L30" t="str">
            <v>2009</v>
          </cell>
          <cell r="M30" t="str">
            <v>2009-07-27</v>
          </cell>
          <cell r="N30" t="str">
            <v>2009 II półrocze</v>
          </cell>
          <cell r="O30" t="str">
            <v>2009</v>
          </cell>
          <cell r="P30" t="str">
            <v>2009-05-06</v>
          </cell>
          <cell r="Q30" t="str">
            <v>2009-08-31</v>
          </cell>
          <cell r="R30" t="str">
            <v>2009 II półrocze</v>
          </cell>
          <cell r="S30" t="str">
            <v>2009</v>
          </cell>
          <cell r="T30" t="str">
            <v>2009-12-16</v>
          </cell>
          <cell r="U30">
            <v>36478</v>
          </cell>
          <cell r="V30">
            <v>29900</v>
          </cell>
          <cell r="W30">
            <v>14950</v>
          </cell>
          <cell r="X30">
            <v>12707.5</v>
          </cell>
          <cell r="Y30">
            <v>14950</v>
          </cell>
          <cell r="Z30">
            <v>50</v>
          </cell>
          <cell r="AA30" t="str">
            <v>Doradztwo w zakresie planowania inwestycyjnego związanego z wykonaniem biznes planu inwestycji dotyczącej rozbudowy hotelu „Pałacyk Trofana” w Międzyzdrojach między innymi o funkcję SPA.</v>
          </cell>
          <cell r="AB30" t="str">
            <v>pomoc de minimis</v>
          </cell>
          <cell r="AC30">
            <v>36478</v>
          </cell>
          <cell r="AD30">
            <v>14950</v>
          </cell>
          <cell r="AE30">
            <v>21528</v>
          </cell>
          <cell r="AF30">
            <v>0</v>
          </cell>
          <cell r="AG30" t="str">
            <v>Nie</v>
          </cell>
          <cell r="AH30" t="str">
            <v>05 Usługi w zakresie zaawansowanego wsparcia dla przedsiębiorstw i grup przedsiębiorstw</v>
          </cell>
          <cell r="AI30" t="str">
            <v>01 Pomoc bezzwrotna</v>
          </cell>
          <cell r="AJ30" t="str">
            <v>01 Obszar miejski</v>
          </cell>
          <cell r="AK30" t="str">
            <v>14 Hotele i restauracje</v>
          </cell>
          <cell r="AL30" t="str">
            <v>8551342479</v>
          </cell>
          <cell r="AM30" t="str">
            <v>Ewa Sadka Firma Handlowo - Usługowa</v>
          </cell>
          <cell r="AN30" t="str">
            <v>72-500</v>
          </cell>
          <cell r="AO30" t="str">
            <v>Międzyzdroje</v>
          </cell>
          <cell r="AP30" t="str">
            <v>Zdrojowa</v>
          </cell>
          <cell r="AQ30" t="str">
            <v>9</v>
          </cell>
          <cell r="AR30" t="str">
            <v>-</v>
          </cell>
          <cell r="AS30" t="str">
            <v>(091)3280482</v>
          </cell>
          <cell r="AT30" t="str">
            <v>(091)3280383</v>
          </cell>
          <cell r="AU30" t="str">
            <v>osoba fizyczna prowadząca działalność gospodarczą - mikro przedsiębiorstwo</v>
          </cell>
          <cell r="AV30" t="str">
            <v>811019339</v>
          </cell>
          <cell r="AW30" t="str">
            <v>przedsiębiorca lub przedsiębiorstwo</v>
          </cell>
        </row>
        <row r="31">
          <cell r="A31" t="str">
            <v>RPZP.01.03.01-32-043/08</v>
          </cell>
          <cell r="B31" t="str">
            <v>RPZP.01.00.00</v>
          </cell>
          <cell r="C31" t="str">
            <v>RPZP.01.03.00</v>
          </cell>
          <cell r="D31" t="str">
            <v>RPZP.01.03.01</v>
          </cell>
          <cell r="E31" t="str">
            <v>RPZP.01.03.01-32-043/08-00</v>
          </cell>
          <cell r="F31" t="str">
            <v>UDA-RPZP.01.03.01-32-043/08-00</v>
          </cell>
          <cell r="G31" t="str">
            <v>941614d959</v>
          </cell>
          <cell r="H31" t="str">
            <v>RPZP.01.03.01-32-043/08</v>
          </cell>
          <cell r="I31" t="str">
            <v>RPOWZ/1.3.1/2008/043/Sz</v>
          </cell>
          <cell r="J31" t="str">
            <v>2009-08-11</v>
          </cell>
          <cell r="K31" t="str">
            <v>2009 II półrocze</v>
          </cell>
          <cell r="L31" t="str">
            <v>2009</v>
          </cell>
          <cell r="M31" t="str">
            <v>2009-08-19</v>
          </cell>
          <cell r="N31" t="str">
            <v>2009 II półrocze</v>
          </cell>
          <cell r="O31" t="str">
            <v>2009</v>
          </cell>
          <cell r="P31" t="str">
            <v>2009-05-14</v>
          </cell>
          <cell r="Q31" t="str">
            <v>2009-08-31</v>
          </cell>
          <cell r="R31" t="str">
            <v>2009 II półrocze</v>
          </cell>
          <cell r="S31" t="str">
            <v>2009</v>
          </cell>
          <cell r="T31" t="str">
            <v>2009-08-11</v>
          </cell>
          <cell r="U31">
            <v>37332</v>
          </cell>
          <cell r="V31">
            <v>30600</v>
          </cell>
          <cell r="W31">
            <v>15300</v>
          </cell>
          <cell r="X31">
            <v>13005</v>
          </cell>
          <cell r="Y31">
            <v>15300</v>
          </cell>
          <cell r="Z31">
            <v>50</v>
          </cell>
          <cell r="AA31" t="str">
            <v>Doradztwo w zakresie opracowania biznes planu inwestycji polegającej na zastosowaniu nowoczesnej technologii produkcji betonowych wyrobów prasowanych dla budownictwa.</v>
          </cell>
          <cell r="AB31" t="str">
            <v>pomoc de minimis</v>
          </cell>
          <cell r="AC31">
            <v>37332</v>
          </cell>
          <cell r="AD31">
            <v>15300</v>
          </cell>
          <cell r="AE31">
            <v>22032</v>
          </cell>
          <cell r="AF31">
            <v>0</v>
          </cell>
          <cell r="AG31" t="str">
            <v>Nie</v>
          </cell>
          <cell r="AH31" t="str">
            <v>05 Usługi w zakresie zaawansowanego wsparcia dla przedsiębiorstw i grup przedsiębiorstw</v>
          </cell>
          <cell r="AI31" t="str">
            <v>01 Pomoc bezzwrotna</v>
          </cell>
          <cell r="AJ31" t="str">
            <v>05 Obszary wiejskie (poza obszarami górskimi, wyspami lub o niskiej i bardzo niskiej gęstości zaludnienia)</v>
          </cell>
          <cell r="AK31" t="str">
            <v>06 Nieokreślony przemysł wytwórczy</v>
          </cell>
          <cell r="AL31" t="str">
            <v>8561394756</v>
          </cell>
          <cell r="AM31" t="str">
            <v>ABT MASZEWO SP. Z O.O.</v>
          </cell>
          <cell r="AN31" t="str">
            <v>72-131</v>
          </cell>
          <cell r="AO31" t="str">
            <v>ROŻNOWO NOWOGARDZKIE</v>
          </cell>
          <cell r="AP31" t="str">
            <v>ROŻNOWO NOWOGARDZKIE</v>
          </cell>
          <cell r="AQ31" t="str">
            <v>59</v>
          </cell>
          <cell r="AR31" t="str">
            <v>-</v>
          </cell>
          <cell r="AS31" t="str">
            <v>0914071128</v>
          </cell>
          <cell r="AT31" t="str">
            <v>0914071074</v>
          </cell>
          <cell r="AU31" t="str">
            <v>spółka z ograniczoną odpowiedzialnością - mikro przedsiębiorstwo</v>
          </cell>
          <cell r="AV31" t="str">
            <v>810946167</v>
          </cell>
          <cell r="AW31" t="str">
            <v>przedsiębiorca lub przedsiębiorstwo</v>
          </cell>
        </row>
        <row r="32">
          <cell r="A32" t="str">
            <v>RPZP.01.01.01-32-120/08</v>
          </cell>
          <cell r="B32" t="str">
            <v>RPZP.01.00.00</v>
          </cell>
          <cell r="C32" t="str">
            <v>RPZP.01.01.00</v>
          </cell>
          <cell r="D32" t="str">
            <v>RPZP.01.01.01</v>
          </cell>
          <cell r="E32" t="str">
            <v>RPZP.01.01.01-32-120/08-01</v>
          </cell>
          <cell r="F32" t="str">
            <v>UDA-RPZP.01.01.01-32-120/08-01</v>
          </cell>
          <cell r="G32" t="str">
            <v>926a1dbb13</v>
          </cell>
          <cell r="H32" t="str">
            <v>RPZP.01.01.01-32-120/08</v>
          </cell>
          <cell r="I32" t="str">
            <v>RPOWZ/1.1.1/2008/120/Sz</v>
          </cell>
          <cell r="J32" t="str">
            <v>2009-10-13</v>
          </cell>
          <cell r="K32" t="str">
            <v>2009 II półrocze</v>
          </cell>
          <cell r="L32" t="str">
            <v>2009</v>
          </cell>
          <cell r="M32" t="str">
            <v>2009-10-20</v>
          </cell>
          <cell r="N32" t="str">
            <v>2009 II półrocze</v>
          </cell>
          <cell r="O32" t="str">
            <v>2009</v>
          </cell>
          <cell r="P32" t="str">
            <v>2009-03-19</v>
          </cell>
          <cell r="Q32" t="str">
            <v>2009-09-01</v>
          </cell>
          <cell r="R32" t="str">
            <v>2009 II półrocze</v>
          </cell>
          <cell r="S32" t="str">
            <v>2009</v>
          </cell>
          <cell r="T32" t="str">
            <v>2010-03-29</v>
          </cell>
          <cell r="U32">
            <v>463575.6</v>
          </cell>
          <cell r="V32">
            <v>376416.12</v>
          </cell>
          <cell r="W32">
            <v>225849.67</v>
          </cell>
          <cell r="X32">
            <v>191972.21</v>
          </cell>
          <cell r="Y32">
            <v>150566.45000000001</v>
          </cell>
          <cell r="Z32">
            <v>60</v>
          </cell>
          <cell r="AA32" t="str">
            <v>Rozwój i wzrost konkurencyjności firmy Geocomp poprzez zakup nowoczesnego skanera przestrzennego oraz odbiornika GPS</v>
          </cell>
          <cell r="AB32" t="str">
            <v>pomoc publiczna</v>
          </cell>
          <cell r="AC32">
            <v>463575.6</v>
          </cell>
          <cell r="AD32">
            <v>225849.67</v>
          </cell>
          <cell r="AE32">
            <v>237725.93</v>
          </cell>
          <cell r="AF32">
            <v>0</v>
          </cell>
          <cell r="AG32" t="str">
            <v>Nie</v>
          </cell>
          <cell r="AH32" t="str">
            <v>08 Inne inwestycje w przedsiębiorstwa</v>
          </cell>
          <cell r="AI32" t="str">
            <v>01 Pomoc bezzwrotna</v>
          </cell>
          <cell r="AJ32" t="str">
            <v>01 Obszar miejski</v>
          </cell>
          <cell r="AK32" t="str">
            <v>22 Inne niewyszczególnione usługi</v>
          </cell>
          <cell r="AL32" t="str">
            <v>6711003757</v>
          </cell>
          <cell r="AM32" t="str">
            <v>„Geocomp” Przedsiębiorstwo usług geodezyjnych i projektowych Stanisław Wesołowski</v>
          </cell>
          <cell r="AN32" t="str">
            <v>78-106</v>
          </cell>
          <cell r="AO32" t="str">
            <v>Kołobrzeg</v>
          </cell>
          <cell r="AP32" t="str">
            <v>Tarnopolska</v>
          </cell>
          <cell r="AQ32" t="str">
            <v>1C</v>
          </cell>
          <cell r="AR32" t="str">
            <v>B</v>
          </cell>
          <cell r="AS32" t="str">
            <v>+48943540960</v>
          </cell>
          <cell r="AT32" t="str">
            <v>---</v>
          </cell>
          <cell r="AU32" t="str">
            <v>osoba fizyczna prowadząca działalność gospodarczą - mikro przedsiębiorstwo</v>
          </cell>
          <cell r="AV32" t="str">
            <v>330009310</v>
          </cell>
          <cell r="AW32" t="str">
            <v>przedsiębiorca lub przedsiębiorstwo</v>
          </cell>
        </row>
        <row r="33">
          <cell r="A33" t="str">
            <v>RPZP.01.01.01-32-177/08</v>
          </cell>
          <cell r="B33" t="str">
            <v>RPZP.01.00.00</v>
          </cell>
          <cell r="C33" t="str">
            <v>RPZP.01.01.00</v>
          </cell>
          <cell r="D33" t="str">
            <v>RPZP.01.01.01</v>
          </cell>
          <cell r="E33" t="str">
            <v>RPZP.01.01.01-32-177/08-02</v>
          </cell>
          <cell r="F33" t="str">
            <v>UDA-RPZP.01.01.01-32-177/08-02</v>
          </cell>
          <cell r="G33" t="str">
            <v>ab640be039</v>
          </cell>
          <cell r="H33" t="str">
            <v>RPZP.01.01.01-32-177/08</v>
          </cell>
          <cell r="I33" t="str">
            <v>RPOWZ/1.1.1/2008/177/Sz</v>
          </cell>
          <cell r="J33" t="str">
            <v>2009-05-06</v>
          </cell>
          <cell r="K33" t="str">
            <v>2009 I półrocze</v>
          </cell>
          <cell r="L33" t="str">
            <v>2009</v>
          </cell>
          <cell r="M33" t="str">
            <v>2009-05-12</v>
          </cell>
          <cell r="N33" t="str">
            <v>2009 I półrocze</v>
          </cell>
          <cell r="O33" t="str">
            <v>2009</v>
          </cell>
          <cell r="P33" t="str">
            <v>2008-11-21</v>
          </cell>
          <cell r="Q33" t="str">
            <v>2009-09-09</v>
          </cell>
          <cell r="R33" t="str">
            <v>2009 II półrocze</v>
          </cell>
          <cell r="S33" t="str">
            <v>2009</v>
          </cell>
          <cell r="T33" t="str">
            <v>2013-07-02</v>
          </cell>
          <cell r="U33">
            <v>1873303</v>
          </cell>
          <cell r="V33">
            <v>1719598.62</v>
          </cell>
          <cell r="W33">
            <v>861090.94</v>
          </cell>
          <cell r="X33">
            <v>731927.29</v>
          </cell>
          <cell r="Y33">
            <v>858507.68</v>
          </cell>
          <cell r="Z33">
            <v>50.08</v>
          </cell>
          <cell r="AA33" t="str">
            <v>Dofinansowanie zakupu dwóch pięcioosiowych centrów obróbczych dla działalności prowadzonej w Przecławiu</v>
          </cell>
          <cell r="AB33" t="str">
            <v>pomoc publiczna</v>
          </cell>
          <cell r="AC33">
            <v>1873303</v>
          </cell>
          <cell r="AD33">
            <v>861090.94</v>
          </cell>
          <cell r="AE33">
            <v>1012212.06</v>
          </cell>
          <cell r="AF33">
            <v>0</v>
          </cell>
          <cell r="AG33" t="str">
            <v>Nie</v>
          </cell>
          <cell r="AH33" t="str">
            <v>08 Inne inwestycje w przedsiębiorstwa</v>
          </cell>
          <cell r="AI33" t="str">
            <v>01 Pomoc bezzwrotna</v>
          </cell>
          <cell r="AJ33" t="str">
            <v>05 Obszary wiejskie (poza obszarami górskimi, wyspami lub o niskiej i bardzo niskiej gęstości zaludnienia)</v>
          </cell>
          <cell r="AK33" t="str">
            <v>06 Nieokreślony przemysł wytwórczy</v>
          </cell>
          <cell r="AL33" t="str">
            <v>8522311619</v>
          </cell>
          <cell r="AM33" t="str">
            <v>FP WENGLON spółka z ograniczoną odpowiedzialnością spółka komandytowa</v>
          </cell>
          <cell r="AN33" t="str">
            <v>71-365</v>
          </cell>
          <cell r="AO33" t="str">
            <v>Szczecin</v>
          </cell>
          <cell r="AP33" t="str">
            <v>Sielska</v>
          </cell>
          <cell r="AQ33" t="str">
            <v>21</v>
          </cell>
          <cell r="AR33" t="str">
            <v>-</v>
          </cell>
          <cell r="AS33" t="str">
            <v>0914648185</v>
          </cell>
          <cell r="AT33" t="str">
            <v>0914648186</v>
          </cell>
          <cell r="AU33" t="str">
            <v>spółka z ograniczoną odpowiedzialnością - mikro przedsiębiorstwo</v>
          </cell>
          <cell r="AV33" t="str">
            <v>812079013</v>
          </cell>
          <cell r="AW33" t="str">
            <v>przedsiębiorca lub przedsiębiorstwo</v>
          </cell>
        </row>
        <row r="34">
          <cell r="A34" t="str">
            <v>RPZP.01.01.01-32-022/08</v>
          </cell>
          <cell r="B34" t="str">
            <v>RPZP.01.00.00</v>
          </cell>
          <cell r="C34" t="str">
            <v>RPZP.01.01.00</v>
          </cell>
          <cell r="D34" t="str">
            <v>RPZP.01.01.01</v>
          </cell>
          <cell r="E34" t="str">
            <v>RPZP.01.01.01-32-022/08-03</v>
          </cell>
          <cell r="F34" t="str">
            <v>UDA-RPZP.01.01.01-32-022/08-03</v>
          </cell>
          <cell r="G34" t="str">
            <v>efd2311b28</v>
          </cell>
          <cell r="H34" t="str">
            <v>RPZP.01.01.01-32-022/08</v>
          </cell>
          <cell r="I34" t="str">
            <v>RPOWZ/1.1.1/2008/022/Sz</v>
          </cell>
          <cell r="J34" t="str">
            <v>2009-04-07</v>
          </cell>
          <cell r="K34" t="str">
            <v>2009 I półrocze</v>
          </cell>
          <cell r="L34" t="str">
            <v>2009</v>
          </cell>
          <cell r="M34" t="str">
            <v>2009-04-21</v>
          </cell>
          <cell r="N34" t="str">
            <v>2009 I półrocze</v>
          </cell>
          <cell r="O34" t="str">
            <v>2009</v>
          </cell>
          <cell r="P34" t="str">
            <v>2009-06-05</v>
          </cell>
          <cell r="Q34" t="str">
            <v>2009-09-11</v>
          </cell>
          <cell r="R34" t="str">
            <v>2009 II półrocze</v>
          </cell>
          <cell r="S34" t="str">
            <v>2009</v>
          </cell>
          <cell r="T34" t="str">
            <v>2009-10-07</v>
          </cell>
          <cell r="U34">
            <v>109421.32</v>
          </cell>
          <cell r="V34">
            <v>89689.61</v>
          </cell>
          <cell r="W34">
            <v>53813.77</v>
          </cell>
          <cell r="X34">
            <v>45741.7</v>
          </cell>
          <cell r="Y34">
            <v>35875.839999999997</v>
          </cell>
          <cell r="Z34">
            <v>60</v>
          </cell>
          <cell r="AA34" t="str">
            <v>Rozbudowa zasobów produkcyjnych oraz zakresu działalności firmy Designer w Szczecinie przy ul. Monte Cassino 9, w celu zwiększenia rentowności działalności.</v>
          </cell>
          <cell r="AB34" t="str">
            <v>pomoc publiczna</v>
          </cell>
          <cell r="AC34">
            <v>109421.32</v>
          </cell>
          <cell r="AD34">
            <v>53813.77</v>
          </cell>
          <cell r="AE34">
            <v>55607.55</v>
          </cell>
          <cell r="AF34">
            <v>0</v>
          </cell>
          <cell r="AG34" t="str">
            <v>Nie</v>
          </cell>
          <cell r="AH34" t="str">
            <v>08 Inne inwestycje w przedsiębiorstwa</v>
          </cell>
          <cell r="AI34" t="str">
            <v>01 Pomoc bezzwrotna</v>
          </cell>
          <cell r="AJ34" t="str">
            <v>01 Obszar miejski</v>
          </cell>
          <cell r="AK34" t="str">
            <v>06 Nieokreślony przemysł wytwórczy</v>
          </cell>
          <cell r="AL34" t="str">
            <v>8521028264</v>
          </cell>
          <cell r="AM34" t="str">
            <v>DESIGNER BIURO USŁUG POLIGRAFICZNYCH MARCIN CZAJKOWSKI</v>
          </cell>
          <cell r="AN34" t="str">
            <v>70-376</v>
          </cell>
          <cell r="AO34" t="str">
            <v>Szczecin</v>
          </cell>
          <cell r="AP34" t="str">
            <v>5-go Lipca</v>
          </cell>
          <cell r="AQ34" t="str">
            <v>32B</v>
          </cell>
          <cell r="AR34" t="str">
            <v>4</v>
          </cell>
          <cell r="AS34" t="str">
            <v>(91)4883049</v>
          </cell>
          <cell r="AT34" t="str">
            <v>(091)4315829</v>
          </cell>
          <cell r="AU34" t="str">
            <v>osoba fizyczna prowadząca działalność gospodarczą - mikro przedsiębiorstwo</v>
          </cell>
          <cell r="AV34" t="str">
            <v>810786172</v>
          </cell>
          <cell r="AW34" t="str">
            <v>przedsiębiorca lub przedsiębiorstwo</v>
          </cell>
        </row>
        <row r="35">
          <cell r="A35" t="str">
            <v>RPZP.02.01.02-32-130/09</v>
          </cell>
          <cell r="B35" t="str">
            <v>RPZP.02.00.00</v>
          </cell>
          <cell r="C35" t="str">
            <v>RPZP.02.01.00</v>
          </cell>
          <cell r="D35" t="str">
            <v>RPZP.02.01.02</v>
          </cell>
          <cell r="E35" t="str">
            <v>RPZP.02.01.02-32-130/09-01</v>
          </cell>
          <cell r="F35" t="str">
            <v>UDA-RPZP.02.01.02-32-130/09-01</v>
          </cell>
          <cell r="G35" t="str">
            <v>6487089bcc</v>
          </cell>
          <cell r="H35" t="str">
            <v>RPZP.02.01.02-32-130/09</v>
          </cell>
          <cell r="I35" t="str">
            <v>WND-RPZP.02.01.02-32-130/09</v>
          </cell>
          <cell r="J35" t="str">
            <v>2010-03-26</v>
          </cell>
          <cell r="K35" t="str">
            <v>2010 I półrocze</v>
          </cell>
          <cell r="L35" t="str">
            <v>2010</v>
          </cell>
          <cell r="M35" t="str">
            <v>2010-03-31</v>
          </cell>
          <cell r="N35" t="str">
            <v>2010 I półrocze</v>
          </cell>
          <cell r="O35" t="str">
            <v>2010</v>
          </cell>
          <cell r="P35" t="str">
            <v>2008-09-10</v>
          </cell>
          <cell r="Q35" t="str">
            <v>2009-09-18</v>
          </cell>
          <cell r="R35" t="str">
            <v>2009 II półrocze</v>
          </cell>
          <cell r="S35" t="str">
            <v>2009</v>
          </cell>
          <cell r="T35" t="str">
            <v>2010-06-24</v>
          </cell>
          <cell r="U35">
            <v>1354786.82</v>
          </cell>
          <cell r="V35">
            <v>1354786.82</v>
          </cell>
          <cell r="W35">
            <v>677393.41</v>
          </cell>
          <cell r="X35">
            <v>677393.41</v>
          </cell>
          <cell r="Y35">
            <v>677393.41</v>
          </cell>
          <cell r="Z35">
            <v>50</v>
          </cell>
          <cell r="AA35" t="str">
            <v>Przebudowa dróg gminnych wraz z kanalizacją deszczową w Czepinie (ul. Morenowa, ul. Widokowa, ul. Akacjowa) na terenie Gminy Gryfino.</v>
          </cell>
          <cell r="AB35" t="str">
            <v>bez pomocy publicznej</v>
          </cell>
          <cell r="AC35">
            <v>1354786.82</v>
          </cell>
          <cell r="AD35">
            <v>1354786.82</v>
          </cell>
          <cell r="AE35">
            <v>0</v>
          </cell>
          <cell r="AF35">
            <v>0</v>
          </cell>
          <cell r="AG35" t="str">
            <v>Nie</v>
          </cell>
          <cell r="AH35" t="str">
            <v>23 Drogi regionalne/lokalne</v>
          </cell>
          <cell r="AI35" t="str">
            <v>01 Pomoc bezzwrotna</v>
          </cell>
          <cell r="AJ35" t="str">
            <v>05 Obszary wiejskie (poza obszarami górskimi, wyspami lub o niskiej i bardzo niskiej gęstości zaludnienia)</v>
          </cell>
          <cell r="AK35" t="str">
            <v>00 Nie dotyczy</v>
          </cell>
          <cell r="AL35" t="str">
            <v>8581726078</v>
          </cell>
          <cell r="AM35" t="str">
            <v>Gmina Gryfino</v>
          </cell>
          <cell r="AN35" t="str">
            <v>74-100</v>
          </cell>
          <cell r="AO35" t="str">
            <v>Gryfino</v>
          </cell>
          <cell r="AP35" t="str">
            <v>1 Maja</v>
          </cell>
          <cell r="AQ35" t="str">
            <v>16</v>
          </cell>
          <cell r="AR35" t="str">
            <v>-</v>
          </cell>
          <cell r="AS35" t="str">
            <v>0914162011</v>
          </cell>
          <cell r="AT35" t="str">
            <v>0914162702</v>
          </cell>
          <cell r="AU35" t="str">
            <v>wspólnota samorządowa - gmina</v>
          </cell>
          <cell r="AV35" t="str">
            <v>811684551</v>
          </cell>
          <cell r="AW35" t="str">
            <v>Jednostka samorządu terytorialnego</v>
          </cell>
        </row>
        <row r="36">
          <cell r="A36" t="str">
            <v>RPZP.01.01.02-32-010/08</v>
          </cell>
          <cell r="B36" t="str">
            <v>RPZP.01.00.00</v>
          </cell>
          <cell r="C36" t="str">
            <v>RPZP.01.01.00</v>
          </cell>
          <cell r="D36" t="str">
            <v>RPZP.01.01.02</v>
          </cell>
          <cell r="E36" t="str">
            <v>RPZP.01.01.02-32-010/08-01</v>
          </cell>
          <cell r="F36" t="str">
            <v>UDA-RPZP.01.01.02-32-010/08-01</v>
          </cell>
          <cell r="G36" t="str">
            <v>1d9f3b9932</v>
          </cell>
          <cell r="H36" t="str">
            <v>RPZP.01.01.02-32-010/08</v>
          </cell>
          <cell r="I36" t="str">
            <v>RPOWZ/1.1.2/2008/010/Sz</v>
          </cell>
          <cell r="J36" t="str">
            <v>2009-03-12</v>
          </cell>
          <cell r="K36" t="str">
            <v>2009 I półrocze</v>
          </cell>
          <cell r="L36" t="str">
            <v>2009</v>
          </cell>
          <cell r="M36" t="str">
            <v>2009-03-24</v>
          </cell>
          <cell r="N36" t="str">
            <v>2009 I półrocze</v>
          </cell>
          <cell r="O36" t="str">
            <v>2009</v>
          </cell>
          <cell r="P36" t="str">
            <v>2008-12-04</v>
          </cell>
          <cell r="Q36" t="str">
            <v>2009-09-30</v>
          </cell>
          <cell r="R36" t="str">
            <v>2009 II półrocze</v>
          </cell>
          <cell r="S36" t="str">
            <v>2009</v>
          </cell>
          <cell r="T36" t="str">
            <v>2009-10-13</v>
          </cell>
          <cell r="U36">
            <v>1568942.03</v>
          </cell>
          <cell r="V36">
            <v>858652.96</v>
          </cell>
          <cell r="W36">
            <v>429326.48</v>
          </cell>
          <cell r="X36">
            <v>364927.5</v>
          </cell>
          <cell r="Y36">
            <v>429326.48</v>
          </cell>
          <cell r="Z36">
            <v>50</v>
          </cell>
          <cell r="AA36" t="str">
            <v>Wdrożenie innowacyjnej technologii badania gruntu poprzez zakup sondy statycznej wraz z wyposażeniem CPTU oraz wiertnicy samochodowej przez Geoprojekt Szczecin Sp. z o.o.</v>
          </cell>
          <cell r="AB36" t="str">
            <v>pomoc publiczna</v>
          </cell>
          <cell r="AC36">
            <v>1568942.03</v>
          </cell>
          <cell r="AD36">
            <v>429326.48</v>
          </cell>
          <cell r="AE36">
            <v>1139615.55</v>
          </cell>
          <cell r="AF36">
            <v>0</v>
          </cell>
          <cell r="AG36" t="str">
            <v>Nie</v>
          </cell>
          <cell r="AH36" t="str">
            <v>08 Inne inwestycje w przedsiębiorstwa</v>
          </cell>
          <cell r="AI36" t="str">
            <v>01 Pomoc bezzwrotna</v>
          </cell>
          <cell r="AJ36" t="str">
            <v>01 Obszar miejski</v>
          </cell>
          <cell r="AK36" t="str">
            <v>12 Budownictwo</v>
          </cell>
          <cell r="AL36" t="str">
            <v>8520405552</v>
          </cell>
          <cell r="AM36" t="str">
            <v>Przedsiębiorstwo Geologiczne Geoprojekt Szczecin Sp. z o.o.</v>
          </cell>
          <cell r="AN36" t="str">
            <v>70-893</v>
          </cell>
          <cell r="AO36" t="str">
            <v>Szczecin</v>
          </cell>
          <cell r="AP36" t="str">
            <v>Tartaczna</v>
          </cell>
          <cell r="AQ36" t="str">
            <v>9</v>
          </cell>
          <cell r="AR36" t="str">
            <v>-</v>
          </cell>
          <cell r="AS36" t="str">
            <v>0914666670</v>
          </cell>
          <cell r="AT36" t="str">
            <v>0914666671</v>
          </cell>
          <cell r="AU36" t="str">
            <v>spółka z ograniczoną odpowiedzialnością - średnie przedsiębiorstwo</v>
          </cell>
          <cell r="AV36" t="str">
            <v>810113510</v>
          </cell>
          <cell r="AW36" t="str">
            <v>przedsiębiorca lub przedsiębiorstwo</v>
          </cell>
        </row>
        <row r="37">
          <cell r="A37" t="str">
            <v>RPZP.01.01.02-32-041/08</v>
          </cell>
          <cell r="B37" t="str">
            <v>RPZP.01.00.00</v>
          </cell>
          <cell r="C37" t="str">
            <v>RPZP.01.01.00</v>
          </cell>
          <cell r="D37" t="str">
            <v>RPZP.01.01.02</v>
          </cell>
          <cell r="E37" t="str">
            <v>RPZP.01.01.02-32-041/08-04</v>
          </cell>
          <cell r="F37" t="str">
            <v>UDA-RPZP.01.01.02-32-041/08-04</v>
          </cell>
          <cell r="G37" t="str">
            <v>95a5ba91a3</v>
          </cell>
          <cell r="H37" t="str">
            <v>RPZP.01.01.02-32-041/08</v>
          </cell>
          <cell r="I37" t="str">
            <v>RPOWZ/1.1.2/2008/041/Sz</v>
          </cell>
          <cell r="J37" t="str">
            <v>2009-04-16</v>
          </cell>
          <cell r="K37" t="str">
            <v>2009 I półrocze</v>
          </cell>
          <cell r="L37" t="str">
            <v>2009</v>
          </cell>
          <cell r="M37" t="str">
            <v>2009-04-24</v>
          </cell>
          <cell r="N37" t="str">
            <v>2009 I półrocze</v>
          </cell>
          <cell r="O37" t="str">
            <v>2009</v>
          </cell>
          <cell r="P37" t="str">
            <v>2009-04-01</v>
          </cell>
          <cell r="Q37" t="str">
            <v>2009-09-30</v>
          </cell>
          <cell r="R37" t="str">
            <v>2009 II półrocze</v>
          </cell>
          <cell r="S37" t="str">
            <v>2009</v>
          </cell>
          <cell r="T37" t="str">
            <v>2010-01-27</v>
          </cell>
          <cell r="U37">
            <v>4867800</v>
          </cell>
          <cell r="V37">
            <v>3972000</v>
          </cell>
          <cell r="W37">
            <v>1986000</v>
          </cell>
          <cell r="X37">
            <v>1688100</v>
          </cell>
          <cell r="Y37">
            <v>1986000</v>
          </cell>
          <cell r="Z37">
            <v>50</v>
          </cell>
          <cell r="AA37" t="str">
            <v>Poprawa konkurencyjności produktowej i technologicznej w firmie Europa Systems</v>
          </cell>
          <cell r="AB37" t="str">
            <v>pomoc publiczna</v>
          </cell>
          <cell r="AC37">
            <v>4867800</v>
          </cell>
          <cell r="AD37">
            <v>1986000</v>
          </cell>
          <cell r="AE37">
            <v>2881800</v>
          </cell>
          <cell r="AF37">
            <v>0</v>
          </cell>
          <cell r="AG37" t="str">
            <v>Nie</v>
          </cell>
          <cell r="AH37" t="str">
            <v>08 Inne inwestycje w przedsiębiorstwa</v>
          </cell>
          <cell r="AI37" t="str">
            <v>01 Pomoc bezzwrotna</v>
          </cell>
          <cell r="AJ37" t="str">
            <v>05 Obszary wiejskie (poza obszarami górskimi, wyspami lub o niskiej i bardzo niskiej gęstości zaludnienia)</v>
          </cell>
          <cell r="AK37" t="str">
            <v>06 Nieokreślony przemysł wytwórczy</v>
          </cell>
          <cell r="AL37" t="str">
            <v>8522247608</v>
          </cell>
          <cell r="AM37" t="str">
            <v>Europa Systems spółka z ograniczoną odpowiedzialnością</v>
          </cell>
          <cell r="AN37" t="str">
            <v>70-784</v>
          </cell>
          <cell r="AO37" t="str">
            <v>Szczecin</v>
          </cell>
          <cell r="AP37" t="str">
            <v>A. Struga</v>
          </cell>
          <cell r="AQ37" t="str">
            <v>78</v>
          </cell>
          <cell r="AR37" t="str">
            <v>-</v>
          </cell>
          <cell r="AS37" t="str">
            <v>0915790350</v>
          </cell>
          <cell r="AT37" t="str">
            <v>0915790351</v>
          </cell>
          <cell r="AU37" t="str">
            <v>spółka z ograniczoną odpowiedzialnością - małe przedsiębiorstwo</v>
          </cell>
          <cell r="AV37" t="str">
            <v>811889939</v>
          </cell>
          <cell r="AW37" t="str">
            <v>przedsiębiorca lub przedsiębiorstwo</v>
          </cell>
        </row>
        <row r="38">
          <cell r="A38" t="str">
            <v>RPZP.01.01.01-32-078/08</v>
          </cell>
          <cell r="B38" t="str">
            <v>RPZP.01.00.00</v>
          </cell>
          <cell r="C38" t="str">
            <v>RPZP.01.01.00</v>
          </cell>
          <cell r="D38" t="str">
            <v>RPZP.01.01.01</v>
          </cell>
          <cell r="E38" t="str">
            <v>RPZP.01.01.01-32-078/08-02</v>
          </cell>
          <cell r="F38" t="str">
            <v>UDA-RPZP.01.01.01-32-078/08-02</v>
          </cell>
          <cell r="G38" t="str">
            <v>7170504a3a</v>
          </cell>
          <cell r="H38" t="str">
            <v>RPZP.01.01.01-32-078/08</v>
          </cell>
          <cell r="I38" t="str">
            <v>RPOWZ/1.1.1/2008/078/Sz</v>
          </cell>
          <cell r="J38" t="str">
            <v>2009-04-07</v>
          </cell>
          <cell r="K38" t="str">
            <v>2009 I półrocze</v>
          </cell>
          <cell r="L38" t="str">
            <v>2009</v>
          </cell>
          <cell r="M38" t="str">
            <v>2009-04-30</v>
          </cell>
          <cell r="N38" t="str">
            <v>2009 I półrocze</v>
          </cell>
          <cell r="O38" t="str">
            <v>2009</v>
          </cell>
          <cell r="P38" t="str">
            <v>2009-04-01</v>
          </cell>
          <cell r="Q38" t="str">
            <v>2009-09-30</v>
          </cell>
          <cell r="R38" t="str">
            <v>2009 II półrocze</v>
          </cell>
          <cell r="S38" t="str">
            <v>2009</v>
          </cell>
          <cell r="T38" t="str">
            <v>2009-10-20</v>
          </cell>
          <cell r="U38">
            <v>210734.9</v>
          </cell>
          <cell r="V38">
            <v>170630.91</v>
          </cell>
          <cell r="W38">
            <v>102378.54</v>
          </cell>
          <cell r="X38">
            <v>87021.75</v>
          </cell>
          <cell r="Y38">
            <v>68252.37</v>
          </cell>
          <cell r="Z38">
            <v>60</v>
          </cell>
          <cell r="AA38" t="str">
            <v>Zakup innowacyjnego sprzętu geodezyjnego przez firmę GEOBUD w Szczecinie, umożliwiającego wprowadzenie nowych usług i zmianę sposobu ich wykonywania - wykorzystanie m.in. technik satelitarnych.</v>
          </cell>
          <cell r="AB38" t="str">
            <v>pomoc publiczna</v>
          </cell>
          <cell r="AC38">
            <v>210734.9</v>
          </cell>
          <cell r="AD38">
            <v>102378.54</v>
          </cell>
          <cell r="AE38">
            <v>108356.36</v>
          </cell>
          <cell r="AF38">
            <v>0</v>
          </cell>
          <cell r="AG38" t="str">
            <v>Nie</v>
          </cell>
          <cell r="AH38" t="str">
            <v>08 Inne inwestycje w przedsiębiorstwa</v>
          </cell>
          <cell r="AI38" t="str">
            <v>01 Pomoc bezzwrotna</v>
          </cell>
          <cell r="AJ38" t="str">
            <v>01 Obszar miejski</v>
          </cell>
          <cell r="AK38" t="str">
            <v>22 Inne niewyszczególnione usługi</v>
          </cell>
          <cell r="AL38" t="str">
            <v>8520016158</v>
          </cell>
          <cell r="AM38" t="str">
            <v>Zakład Geodezji i Kartografii „GEOBUD” Zdzisław Kwieciński</v>
          </cell>
          <cell r="AN38" t="str">
            <v>70-781</v>
          </cell>
          <cell r="AO38" t="str">
            <v>Szczecin</v>
          </cell>
          <cell r="AP38" t="str">
            <v>Pomarańczowa</v>
          </cell>
          <cell r="AQ38" t="str">
            <v>45</v>
          </cell>
          <cell r="AR38" t="str">
            <v>10</v>
          </cell>
          <cell r="AS38" t="str">
            <v>0914623063</v>
          </cell>
          <cell r="AT38" t="str">
            <v>0914624041</v>
          </cell>
          <cell r="AU38" t="str">
            <v>osoba fizyczna prowadząca działalność gospodarczą - mikro przedsiębiorstwo</v>
          </cell>
          <cell r="AV38" t="str">
            <v>005483032</v>
          </cell>
          <cell r="AW38" t="str">
            <v>przedsiębiorca lub przedsiębiorstwo</v>
          </cell>
        </row>
        <row r="39">
          <cell r="A39" t="str">
            <v>RPZP.01.01.01-32-107/08</v>
          </cell>
          <cell r="B39" t="str">
            <v>RPZP.01.00.00</v>
          </cell>
          <cell r="C39" t="str">
            <v>RPZP.01.01.00</v>
          </cell>
          <cell r="D39" t="str">
            <v>RPZP.01.01.01</v>
          </cell>
          <cell r="E39" t="str">
            <v>RPZP.01.01.01-32-107/08-03</v>
          </cell>
          <cell r="F39" t="str">
            <v>UDA-RPZP-01.01.01-32-107/08-03</v>
          </cell>
          <cell r="G39" t="str">
            <v>2c10316ee7</v>
          </cell>
          <cell r="H39" t="str">
            <v>RPZP.01.01.01-32-107/08</v>
          </cell>
          <cell r="I39" t="str">
            <v>RPOWZ/1.1.1/2008/107/Sz</v>
          </cell>
          <cell r="J39" t="str">
            <v>2009-06-05</v>
          </cell>
          <cell r="K39" t="str">
            <v>2009 I półrocze</v>
          </cell>
          <cell r="L39" t="str">
            <v>2009</v>
          </cell>
          <cell r="M39" t="str">
            <v>2009-06-10</v>
          </cell>
          <cell r="N39" t="str">
            <v>2009 I półrocze</v>
          </cell>
          <cell r="O39" t="str">
            <v>2009</v>
          </cell>
          <cell r="P39" t="str">
            <v>2009-01-02</v>
          </cell>
          <cell r="Q39" t="str">
            <v>2009-09-30</v>
          </cell>
          <cell r="R39" t="str">
            <v>2009 II półrocze</v>
          </cell>
          <cell r="S39" t="str">
            <v>2009</v>
          </cell>
          <cell r="T39" t="str">
            <v>2013-07-19</v>
          </cell>
          <cell r="U39">
            <v>856461.09</v>
          </cell>
          <cell r="V39">
            <v>854701.85</v>
          </cell>
          <cell r="W39">
            <v>512821.1</v>
          </cell>
          <cell r="X39">
            <v>435897.93</v>
          </cell>
          <cell r="Y39">
            <v>341880.75</v>
          </cell>
          <cell r="Z39">
            <v>60</v>
          </cell>
          <cell r="AA39" t="str">
            <v>Wzrost konkurencyjności przedsiębiorstwa Centrum Rehabilitacji Terapia S.C. poprzez inwestycje w innowacyjny sprzęt rehabilitacyjny</v>
          </cell>
          <cell r="AB39" t="str">
            <v>pomoc publiczna</v>
          </cell>
          <cell r="AC39">
            <v>856461.09</v>
          </cell>
          <cell r="AD39">
            <v>512821.1</v>
          </cell>
          <cell r="AE39">
            <v>343639.99</v>
          </cell>
          <cell r="AF39">
            <v>0</v>
          </cell>
          <cell r="AG39" t="str">
            <v>Nie</v>
          </cell>
          <cell r="AH39" t="str">
            <v>08 Inne inwestycje w przedsiębiorstwa</v>
          </cell>
          <cell r="AI39" t="str">
            <v>01 Pomoc bezzwrotna</v>
          </cell>
          <cell r="AJ39" t="str">
            <v>01 Obszar miejski</v>
          </cell>
          <cell r="AK39" t="str">
            <v>19 Działalność w zakresie ochrony zdrowia ludzkiego</v>
          </cell>
          <cell r="AL39" t="str">
            <v>8512607985</v>
          </cell>
          <cell r="AM39" t="str">
            <v>Centrum Rehabilitacji Terapia Sp. z o.o.</v>
          </cell>
          <cell r="AN39" t="str">
            <v>71-610</v>
          </cell>
          <cell r="AO39" t="str">
            <v>Szczecin</v>
          </cell>
          <cell r="AP39" t="str">
            <v>Dubois</v>
          </cell>
          <cell r="AQ39" t="str">
            <v>27</v>
          </cell>
          <cell r="AR39" t="str">
            <v>-</v>
          </cell>
          <cell r="AS39" t="str">
            <v>0914893824</v>
          </cell>
          <cell r="AT39" t="str">
            <v>0914330067</v>
          </cell>
          <cell r="AU39" t="str">
            <v>spółka cywilna prowadząca działalność w oparciu o umowę zawartą na podstawie KC - mikro przedsiębiorstwo</v>
          </cell>
          <cell r="AV39" t="str">
            <v>811874582</v>
          </cell>
          <cell r="AW39" t="str">
            <v>przedsiębiorca lub przedsiębiorstwo</v>
          </cell>
        </row>
        <row r="40">
          <cell r="A40" t="str">
            <v>RPZP.01.03.01-32-008/08</v>
          </cell>
          <cell r="B40" t="str">
            <v>RPZP.01.00.00</v>
          </cell>
          <cell r="C40" t="str">
            <v>RPZP.01.03.00</v>
          </cell>
          <cell r="D40" t="str">
            <v>RPZP.01.03.01</v>
          </cell>
          <cell r="E40" t="str">
            <v>RPZP.01.03.01-32-008/08-02</v>
          </cell>
          <cell r="F40" t="str">
            <v>UDA-RPZP.01.03.01-32-008/08-02</v>
          </cell>
          <cell r="G40" t="str">
            <v>7c0b73db26</v>
          </cell>
          <cell r="H40" t="str">
            <v>RPZP.01.03.01-32-008/08</v>
          </cell>
          <cell r="I40" t="str">
            <v>RPOWZ/1.3.1/2008/008/Sz</v>
          </cell>
          <cell r="J40" t="str">
            <v>2009-07-13</v>
          </cell>
          <cell r="K40" t="str">
            <v>2009 II półrocze</v>
          </cell>
          <cell r="L40" t="str">
            <v>2009</v>
          </cell>
          <cell r="M40" t="str">
            <v>2009-07-14</v>
          </cell>
          <cell r="N40" t="str">
            <v>2009 II półrocze</v>
          </cell>
          <cell r="O40" t="str">
            <v>2009</v>
          </cell>
          <cell r="P40" t="str">
            <v>2009-01-05</v>
          </cell>
          <cell r="Q40" t="str">
            <v>2009-09-30</v>
          </cell>
          <cell r="R40" t="str">
            <v>2009 II półrocze</v>
          </cell>
          <cell r="S40" t="str">
            <v>2009</v>
          </cell>
          <cell r="T40" t="str">
            <v>2010-03-26</v>
          </cell>
          <cell r="U40">
            <v>62800</v>
          </cell>
          <cell r="V40">
            <v>51800</v>
          </cell>
          <cell r="W40">
            <v>25900</v>
          </cell>
          <cell r="X40">
            <v>22015</v>
          </cell>
          <cell r="Y40">
            <v>25900</v>
          </cell>
          <cell r="Z40">
            <v>50</v>
          </cell>
          <cell r="AA40" t="str">
            <v>Wzrost konkurencyjności PPH EKODARPOL Zbigniew Zubala poprzez zakup specjalistycznych usług doradczych związanych z planowaniem inwestycyjnym.</v>
          </cell>
          <cell r="AB40" t="str">
            <v>pomoc de minimis</v>
          </cell>
          <cell r="AC40">
            <v>62800</v>
          </cell>
          <cell r="AD40">
            <v>25900</v>
          </cell>
          <cell r="AE40">
            <v>36900</v>
          </cell>
          <cell r="AF40">
            <v>0</v>
          </cell>
          <cell r="AG40" t="str">
            <v>Nie</v>
          </cell>
          <cell r="AH40" t="str">
            <v>05 Usługi w zakresie zaawansowanego wsparcia dla przedsiębiorstw i grup przedsiębiorstw</v>
          </cell>
          <cell r="AI40" t="str">
            <v>01 Pomoc bezzwrotna</v>
          </cell>
          <cell r="AJ40" t="str">
            <v>01 Obszar miejski</v>
          </cell>
          <cell r="AK40" t="str">
            <v>06 Nieokreślony przemysł wytwórczy</v>
          </cell>
          <cell r="AL40" t="str">
            <v>8390400041</v>
          </cell>
          <cell r="AM40" t="str">
            <v>Przedsiębiorstwo Produkcyjno - Handlowe "EKODARPOL" Zbigniew Zubala</v>
          </cell>
          <cell r="AN40" t="str">
            <v>74-400</v>
          </cell>
          <cell r="AO40" t="str">
            <v>Dębno</v>
          </cell>
          <cell r="AP40" t="str">
            <v>Grunwaldzka</v>
          </cell>
          <cell r="AQ40" t="str">
            <v>20</v>
          </cell>
          <cell r="AR40" t="str">
            <v>-</v>
          </cell>
          <cell r="AS40" t="str">
            <v>0-95760-03-22</v>
          </cell>
          <cell r="AT40" t="str">
            <v>0-95760-03-22</v>
          </cell>
          <cell r="AU40" t="str">
            <v>osoba fizyczna prowadząca działalność gospodarczą - małe przedsiębiorstwo</v>
          </cell>
          <cell r="AV40" t="str">
            <v>770520938</v>
          </cell>
          <cell r="AW40" t="str">
            <v>przedsiębiorca lub przedsiębiorstwo</v>
          </cell>
        </row>
        <row r="41">
          <cell r="A41" t="str">
            <v>RPZP.01.03.01-32-052/08</v>
          </cell>
          <cell r="B41" t="str">
            <v>RPZP.01.00.00</v>
          </cell>
          <cell r="C41" t="str">
            <v>RPZP.01.03.00</v>
          </cell>
          <cell r="D41" t="str">
            <v>RPZP.01.03.01</v>
          </cell>
          <cell r="E41" t="str">
            <v>RPZP.01.03.01-32-052/08-01</v>
          </cell>
          <cell r="F41" t="str">
            <v>UDA-RPZP.01.03.01-32-052/08-01</v>
          </cell>
          <cell r="G41" t="str">
            <v>4c5fbfe15b</v>
          </cell>
          <cell r="H41" t="str">
            <v>RPZP.01.03.01-32-052/08</v>
          </cell>
          <cell r="I41" t="str">
            <v>RPOWZ/1.3.1/2008/052/Sz</v>
          </cell>
          <cell r="J41" t="str">
            <v>2009-07-31</v>
          </cell>
          <cell r="K41" t="str">
            <v>2009 II półrocze</v>
          </cell>
          <cell r="L41" t="str">
            <v>2009</v>
          </cell>
          <cell r="M41" t="str">
            <v>2009-08-19</v>
          </cell>
          <cell r="N41" t="str">
            <v>2009 II półrocze</v>
          </cell>
          <cell r="O41" t="str">
            <v>2009</v>
          </cell>
          <cell r="P41" t="str">
            <v>2009-01-12</v>
          </cell>
          <cell r="Q41" t="str">
            <v>2009-09-30</v>
          </cell>
          <cell r="R41" t="str">
            <v>2009 II półrocze</v>
          </cell>
          <cell r="S41" t="str">
            <v>2009</v>
          </cell>
          <cell r="T41" t="str">
            <v>2009-09-24</v>
          </cell>
          <cell r="U41">
            <v>25620</v>
          </cell>
          <cell r="V41">
            <v>21000</v>
          </cell>
          <cell r="W41">
            <v>10500</v>
          </cell>
          <cell r="X41">
            <v>8925</v>
          </cell>
          <cell r="Y41">
            <v>10500</v>
          </cell>
          <cell r="Z41">
            <v>50</v>
          </cell>
          <cell r="AA41" t="str">
            <v>Wzrost konkurencyjności MEGARON S.A. na krajowym rynku chemii budowlanej poprzez doradztwo w zakresie poszukiwania zewnętrznego źródła finansowania inwestycji.</v>
          </cell>
          <cell r="AB41" t="str">
            <v>pomoc publiczna</v>
          </cell>
          <cell r="AC41">
            <v>25620</v>
          </cell>
          <cell r="AD41">
            <v>10500</v>
          </cell>
          <cell r="AE41">
            <v>15120</v>
          </cell>
          <cell r="AF41">
            <v>0</v>
          </cell>
          <cell r="AG41" t="str">
            <v>Nie</v>
          </cell>
          <cell r="AH41" t="str">
            <v>05 Usługi w zakresie zaawansowanego wsparcia dla przedsiębiorstw i grup przedsiębiorstw</v>
          </cell>
          <cell r="AI41" t="str">
            <v>01 Pomoc bezzwrotna</v>
          </cell>
          <cell r="AJ41" t="str">
            <v>01 Obszar miejski</v>
          </cell>
          <cell r="AK41" t="str">
            <v>06 Nieokreślony przemysł wytwórczy</v>
          </cell>
          <cell r="AL41" t="str">
            <v>8520508938</v>
          </cell>
          <cell r="AM41" t="str">
            <v>Megaron Spółka Akcyjna</v>
          </cell>
          <cell r="AN41" t="str">
            <v>70-892</v>
          </cell>
          <cell r="AO41" t="str">
            <v>Szczecin</v>
          </cell>
          <cell r="AP41" t="str">
            <v>Pyrzycka</v>
          </cell>
          <cell r="AQ41" t="str">
            <v>3</v>
          </cell>
          <cell r="AR41" t="str">
            <v>e,f</v>
          </cell>
          <cell r="AS41" t="str">
            <v>0914664540</v>
          </cell>
          <cell r="AT41" t="str">
            <v>0914664541</v>
          </cell>
          <cell r="AU41" t="str">
            <v>spółka akcyjna - małe przedsiębiorstwo</v>
          </cell>
          <cell r="AV41" t="str">
            <v>810403202</v>
          </cell>
          <cell r="AW41" t="str">
            <v>przedsiębiorca lub przedsiębiorstwo</v>
          </cell>
        </row>
        <row r="42">
          <cell r="A42" t="str">
            <v>RPZP.01.01.01-32-171/08</v>
          </cell>
          <cell r="B42" t="str">
            <v>RPZP.01.00.00</v>
          </cell>
          <cell r="C42" t="str">
            <v>RPZP.01.01.00</v>
          </cell>
          <cell r="D42" t="str">
            <v>RPZP.01.01.01</v>
          </cell>
          <cell r="E42" t="str">
            <v>RPZP.01.01.01-32-171/08-00</v>
          </cell>
          <cell r="F42" t="str">
            <v>UDA-RPZP.01.01.01-32-171/08-00</v>
          </cell>
          <cell r="G42" t="str">
            <v>c24b383455</v>
          </cell>
          <cell r="H42" t="str">
            <v>RPZP.01.01.01-32-171/08</v>
          </cell>
          <cell r="I42" t="str">
            <v>RPOWZ/1.1.1/2008/171/Sz</v>
          </cell>
          <cell r="J42" t="str">
            <v>2009-09-29</v>
          </cell>
          <cell r="K42" t="str">
            <v>2009 II półrocze</v>
          </cell>
          <cell r="L42" t="str">
            <v>2009</v>
          </cell>
          <cell r="M42" t="str">
            <v>2009-10-20</v>
          </cell>
          <cell r="N42" t="str">
            <v>2009 II półrocze</v>
          </cell>
          <cell r="O42" t="str">
            <v>2009</v>
          </cell>
          <cell r="P42" t="str">
            <v>2009-07-01</v>
          </cell>
          <cell r="Q42" t="str">
            <v>2009-09-30</v>
          </cell>
          <cell r="R42" t="str">
            <v>2009 II półrocze</v>
          </cell>
          <cell r="S42" t="str">
            <v>2009</v>
          </cell>
          <cell r="T42" t="str">
            <v>2009-09-29</v>
          </cell>
          <cell r="U42">
            <v>625975.9</v>
          </cell>
          <cell r="V42">
            <v>486045</v>
          </cell>
          <cell r="W42">
            <v>291627</v>
          </cell>
          <cell r="X42">
            <v>247882.95</v>
          </cell>
          <cell r="Y42">
            <v>194418</v>
          </cell>
          <cell r="Z42">
            <v>60</v>
          </cell>
          <cell r="AA42" t="str">
            <v>Podniesienie konkurencyjności i rozszerzenie zakresu świadczonych usług przez firmę „EKOSTRADE” Paweł Gajewski z siedzibą w Stargardzie Szczecińskim poprzez zakup nowego sprzętu budowlanego – koparki</v>
          </cell>
          <cell r="AB42" t="str">
            <v>pomoc publiczna</v>
          </cell>
          <cell r="AC42">
            <v>625975.9</v>
          </cell>
          <cell r="AD42">
            <v>291627</v>
          </cell>
          <cell r="AE42">
            <v>334348.90000000002</v>
          </cell>
          <cell r="AF42">
            <v>0</v>
          </cell>
          <cell r="AG42" t="str">
            <v>Nie</v>
          </cell>
          <cell r="AH42" t="str">
            <v>08 Inne inwestycje w przedsiębiorstwa</v>
          </cell>
          <cell r="AI42" t="str">
            <v>01 Pomoc bezzwrotna</v>
          </cell>
          <cell r="AJ42" t="str">
            <v>01 Obszar miejski</v>
          </cell>
          <cell r="AK42" t="str">
            <v>12 Budownictwo</v>
          </cell>
          <cell r="AL42" t="str">
            <v>8541151660</v>
          </cell>
          <cell r="AM42" t="str">
            <v>„EKOSTRADE” Gajewski Paweł Przemysław</v>
          </cell>
          <cell r="AN42" t="str">
            <v>73-110</v>
          </cell>
          <cell r="AO42" t="str">
            <v>Stargard</v>
          </cell>
          <cell r="AP42" t="str">
            <v>Dworcowa</v>
          </cell>
          <cell r="AQ42" t="str">
            <v>34</v>
          </cell>
          <cell r="AR42" t="str">
            <v>10</v>
          </cell>
          <cell r="AS42" t="str">
            <v>0918368424</v>
          </cell>
          <cell r="AT42" t="str">
            <v>0918368424</v>
          </cell>
          <cell r="AU42" t="str">
            <v>osoba fizyczna prowadząca działalność gospodarczą - mikro przedsiębiorstwo</v>
          </cell>
          <cell r="AV42" t="str">
            <v>320288022</v>
          </cell>
          <cell r="AW42" t="str">
            <v>przedsiębiorca lub przedsiębiorstwo</v>
          </cell>
        </row>
        <row r="43">
          <cell r="A43" t="str">
            <v>RPZP.05.01.01-32-048/09</v>
          </cell>
          <cell r="B43" t="str">
            <v>RPZP.05.00.00</v>
          </cell>
          <cell r="C43" t="str">
            <v>RPZP.05.01.00</v>
          </cell>
          <cell r="D43" t="str">
            <v>RPZP.05.01.01</v>
          </cell>
          <cell r="E43" t="str">
            <v>RPZP.05.01.01-32-048/09-03</v>
          </cell>
          <cell r="F43" t="str">
            <v>UDA-RPZP.05.01.01-32-048/09-03</v>
          </cell>
          <cell r="G43" t="str">
            <v>edd1528d3f</v>
          </cell>
          <cell r="H43" t="str">
            <v>RPZP.05.01.01-32-048/09</v>
          </cell>
          <cell r="I43" t="str">
            <v>RPOWZ/5.1.1/2009/048/Sz</v>
          </cell>
          <cell r="J43" t="str">
            <v>2009-09-14</v>
          </cell>
          <cell r="K43" t="str">
            <v>2009 II półrocze</v>
          </cell>
          <cell r="L43" t="str">
            <v>2009</v>
          </cell>
          <cell r="M43" t="str">
            <v>2009-09-18</v>
          </cell>
          <cell r="N43" t="str">
            <v>2009 II półrocze</v>
          </cell>
          <cell r="O43" t="str">
            <v>2009</v>
          </cell>
          <cell r="P43" t="str">
            <v>2007-09-05</v>
          </cell>
          <cell r="Q43" t="str">
            <v>2009-10-09</v>
          </cell>
          <cell r="R43" t="str">
            <v>2009 II półrocze</v>
          </cell>
          <cell r="S43" t="str">
            <v>2009</v>
          </cell>
          <cell r="T43" t="str">
            <v>2010-09-27</v>
          </cell>
          <cell r="U43">
            <v>9419309.4499999993</v>
          </cell>
          <cell r="V43">
            <v>9222080.5099999998</v>
          </cell>
          <cell r="W43">
            <v>4611040.25</v>
          </cell>
          <cell r="X43">
            <v>4611040.25</v>
          </cell>
          <cell r="Y43">
            <v>4611040.26</v>
          </cell>
          <cell r="Z43">
            <v>50</v>
          </cell>
          <cell r="AA43" t="str">
            <v>"Budowa hali widowiskowo-sportowej w Połczynie-Zdroju w celu rozwoju nowych form turystyki aktywnej w mieście uzdrowiskowym"</v>
          </cell>
          <cell r="AB43" t="str">
            <v>bez pomocy publicznej</v>
          </cell>
          <cell r="AC43">
            <v>9419309.4499999993</v>
          </cell>
          <cell r="AD43">
            <v>9419309.4499999993</v>
          </cell>
          <cell r="AE43">
            <v>0</v>
          </cell>
          <cell r="AF43">
            <v>0</v>
          </cell>
          <cell r="AG43" t="str">
            <v>Nie</v>
          </cell>
          <cell r="AH43" t="str">
            <v>57 Inne wsparcie na rzecz wzmocnienia usług turystycznych</v>
          </cell>
          <cell r="AI43" t="str">
            <v>01 Pomoc bezzwrotna</v>
          </cell>
          <cell r="AJ43" t="str">
            <v>01 Obszar miejski</v>
          </cell>
          <cell r="AK43" t="str">
            <v>22 Inne niewyszczególnione usługi</v>
          </cell>
          <cell r="AL43" t="str">
            <v>6722023427</v>
          </cell>
          <cell r="AM43" t="str">
            <v>Gmina Połczyn - Zdrój</v>
          </cell>
          <cell r="AN43" t="str">
            <v>78-320</v>
          </cell>
          <cell r="AO43" t="str">
            <v>Połczyn-Zdrój</v>
          </cell>
          <cell r="AP43" t="str">
            <v>Plac Wolności</v>
          </cell>
          <cell r="AQ43" t="str">
            <v>3-4</v>
          </cell>
          <cell r="AR43" t="str">
            <v>-</v>
          </cell>
          <cell r="AS43" t="str">
            <v>0943666100</v>
          </cell>
          <cell r="AT43" t="str">
            <v>0943666105</v>
          </cell>
          <cell r="AU43" t="str">
            <v>wspólnota samorządowa - gmina</v>
          </cell>
          <cell r="AV43" t="str">
            <v>330920860</v>
          </cell>
          <cell r="AW43" t="str">
            <v>Jednostka samorządu terytorialnego</v>
          </cell>
        </row>
        <row r="44">
          <cell r="A44" t="str">
            <v>RPZP.02.01.02-32-134/09</v>
          </cell>
          <cell r="B44" t="str">
            <v>RPZP.02.00.00</v>
          </cell>
          <cell r="C44" t="str">
            <v>RPZP.02.01.00</v>
          </cell>
          <cell r="D44" t="str">
            <v>RPZP.02.01.02</v>
          </cell>
          <cell r="E44" t="str">
            <v>RPZP.02.01.02-32-134/09-01</v>
          </cell>
          <cell r="F44" t="str">
            <v>UDA-RPZP.02.01.02-32-134/09-01</v>
          </cell>
          <cell r="G44" t="str">
            <v>409c2f299f</v>
          </cell>
          <cell r="H44" t="str">
            <v>RPZP.02.01.02-32-134/09</v>
          </cell>
          <cell r="I44" t="str">
            <v>WND-RPZP.02.01.02-32-134/09</v>
          </cell>
          <cell r="J44" t="str">
            <v>2010-05-25</v>
          </cell>
          <cell r="K44" t="str">
            <v>2010 I półrocze</v>
          </cell>
          <cell r="L44" t="str">
            <v>2010</v>
          </cell>
          <cell r="M44" t="str">
            <v>2010-07-08</v>
          </cell>
          <cell r="N44" t="str">
            <v>2010 II półrocze</v>
          </cell>
          <cell r="O44" t="str">
            <v>2010</v>
          </cell>
          <cell r="P44" t="str">
            <v>2008-08-20</v>
          </cell>
          <cell r="Q44" t="str">
            <v>2009-10-13</v>
          </cell>
          <cell r="R44" t="str">
            <v>2009 II półrocze</v>
          </cell>
          <cell r="S44" t="str">
            <v>2009</v>
          </cell>
          <cell r="T44" t="str">
            <v>2010-08-19</v>
          </cell>
          <cell r="U44">
            <v>3356236.17</v>
          </cell>
          <cell r="V44">
            <v>2851103.07</v>
          </cell>
          <cell r="W44">
            <v>1340588.6599999999</v>
          </cell>
          <cell r="X44">
            <v>1340588.6599999999</v>
          </cell>
          <cell r="Y44">
            <v>1510514.41</v>
          </cell>
          <cell r="Z44">
            <v>47.02</v>
          </cell>
          <cell r="AA44" t="str">
            <v>Przebudowa ul. Skarbowej w Stargardzie Szczecińskim</v>
          </cell>
          <cell r="AB44" t="str">
            <v>bez pomocy publicznej</v>
          </cell>
          <cell r="AC44">
            <v>3356236.17</v>
          </cell>
          <cell r="AD44">
            <v>3356236.17</v>
          </cell>
          <cell r="AE44">
            <v>0</v>
          </cell>
          <cell r="AF44">
            <v>0</v>
          </cell>
          <cell r="AG44" t="str">
            <v>Nie</v>
          </cell>
          <cell r="AH44" t="str">
            <v>23 Drogi regionalne/lokalne</v>
          </cell>
          <cell r="AI44" t="str">
            <v>01 Pomoc bezzwrotna</v>
          </cell>
          <cell r="AJ44" t="str">
            <v>01 Obszar miejski</v>
          </cell>
          <cell r="AK44" t="str">
            <v>00 Nie dotyczy</v>
          </cell>
          <cell r="AL44" t="str">
            <v>8542228873</v>
          </cell>
          <cell r="AM44" t="str">
            <v>Gmina Miasto Stargard Szczeciński</v>
          </cell>
          <cell r="AN44" t="str">
            <v>73-110</v>
          </cell>
          <cell r="AO44" t="str">
            <v>Stargard Szczeciński</v>
          </cell>
          <cell r="AP44" t="str">
            <v>Czarnieckiego</v>
          </cell>
          <cell r="AQ44" t="str">
            <v>17</v>
          </cell>
          <cell r="AR44" t="str">
            <v>-</v>
          </cell>
          <cell r="AS44" t="str">
            <v>0915770071</v>
          </cell>
          <cell r="AT44" t="str">
            <v>0915783667</v>
          </cell>
          <cell r="AU44" t="str">
            <v>wspólnota samorządowa - gmina</v>
          </cell>
          <cell r="AV44" t="str">
            <v>811685734</v>
          </cell>
          <cell r="AW44" t="str">
            <v>Jednostka samorządu terytorialnego</v>
          </cell>
        </row>
        <row r="45">
          <cell r="A45" t="str">
            <v>RPZP.01.01.01-32-092/08</v>
          </cell>
          <cell r="B45" t="str">
            <v>RPZP.01.00.00</v>
          </cell>
          <cell r="C45" t="str">
            <v>RPZP.01.01.00</v>
          </cell>
          <cell r="D45" t="str">
            <v>RPZP.01.01.01</v>
          </cell>
          <cell r="E45" t="str">
            <v>RPZP.01.01.01-32-092/08-04</v>
          </cell>
          <cell r="F45" t="str">
            <v>UDA-RPZP.01.01.01-32-092/08-04</v>
          </cell>
          <cell r="G45" t="str">
            <v>32e7ccd433</v>
          </cell>
          <cell r="H45" t="str">
            <v>RPZP.01.01.01-32-092/08</v>
          </cell>
          <cell r="I45" t="str">
            <v>RPOWZ/1.1.1/2008/092/Sz</v>
          </cell>
          <cell r="J45" t="str">
            <v>2009-03-12</v>
          </cell>
          <cell r="K45" t="str">
            <v>2009 I półrocze</v>
          </cell>
          <cell r="L45" t="str">
            <v>2009</v>
          </cell>
          <cell r="M45" t="str">
            <v>2009-03-24</v>
          </cell>
          <cell r="N45" t="str">
            <v>2009 I półrocze</v>
          </cell>
          <cell r="O45" t="str">
            <v>2009</v>
          </cell>
          <cell r="P45" t="str">
            <v>2009-04-15</v>
          </cell>
          <cell r="Q45" t="str">
            <v>2009-10-15</v>
          </cell>
          <cell r="R45" t="str">
            <v>2009 II półrocze</v>
          </cell>
          <cell r="S45" t="str">
            <v>2009</v>
          </cell>
          <cell r="T45" t="str">
            <v>2010-02-05</v>
          </cell>
          <cell r="U45">
            <v>1400000</v>
          </cell>
          <cell r="V45">
            <v>1400000</v>
          </cell>
          <cell r="W45">
            <v>840000</v>
          </cell>
          <cell r="X45">
            <v>714000</v>
          </cell>
          <cell r="Y45">
            <v>560000</v>
          </cell>
          <cell r="Z45">
            <v>60</v>
          </cell>
          <cell r="AA45" t="str">
            <v xml:space="preserve">Cięcie laserowe w technologii FIBER - zakup parku maszynowego do obróbki metalu -firma POWER-TECH Wałcz </v>
          </cell>
          <cell r="AB45" t="str">
            <v>pomoc publiczna</v>
          </cell>
          <cell r="AC45">
            <v>1400000</v>
          </cell>
          <cell r="AD45">
            <v>840000</v>
          </cell>
          <cell r="AE45">
            <v>560000</v>
          </cell>
          <cell r="AF45">
            <v>0</v>
          </cell>
          <cell r="AG45" t="str">
            <v>Nie</v>
          </cell>
          <cell r="AH45" t="str">
            <v>08 Inne inwestycje w przedsiębiorstwa</v>
          </cell>
          <cell r="AI45" t="str">
            <v>01 Pomoc bezzwrotna</v>
          </cell>
          <cell r="AJ45" t="str">
            <v>01 Obszar miejski</v>
          </cell>
          <cell r="AK45" t="str">
            <v>06 Nieokreślony przemysł wytwórczy</v>
          </cell>
          <cell r="AL45" t="str">
            <v>7651341734</v>
          </cell>
          <cell r="AM45" t="str">
            <v>POWER-TECH Janusz Marcin Ejma</v>
          </cell>
          <cell r="AN45" t="str">
            <v>78-600</v>
          </cell>
          <cell r="AO45" t="str">
            <v>Wałcz</v>
          </cell>
          <cell r="AP45" t="str">
            <v>Nowomiejska</v>
          </cell>
          <cell r="AQ45" t="str">
            <v>74E</v>
          </cell>
          <cell r="AR45" t="str">
            <v>-</v>
          </cell>
          <cell r="AS45" t="str">
            <v>(067)2584831</v>
          </cell>
          <cell r="AT45" t="str">
            <v>(067)2584831</v>
          </cell>
          <cell r="AU45" t="str">
            <v>osoba fizyczna prowadząca działalność gospodarczą - mikro przedsiębiorstwo</v>
          </cell>
          <cell r="AV45" t="str">
            <v>570286733</v>
          </cell>
          <cell r="AW45" t="str">
            <v>przedsiębiorca lub przedsiębiorstwo</v>
          </cell>
        </row>
        <row r="46">
          <cell r="A46" t="str">
            <v>RPZP.01.01.02-32-028/08</v>
          </cell>
          <cell r="B46" t="str">
            <v>RPZP.01.00.00</v>
          </cell>
          <cell r="C46" t="str">
            <v>RPZP.01.01.00</v>
          </cell>
          <cell r="D46" t="str">
            <v>RPZP.01.01.02</v>
          </cell>
          <cell r="E46" t="str">
            <v>RPZP.01.01.02-32-028/08-01</v>
          </cell>
          <cell r="F46" t="str">
            <v>UDA-RPZP.01.01.02-32-028/08-01</v>
          </cell>
          <cell r="G46" t="str">
            <v>55d1b50eaf</v>
          </cell>
          <cell r="H46" t="str">
            <v>RPZP.01.01.02-32-028/08</v>
          </cell>
          <cell r="I46" t="str">
            <v>RPOWZ/1.1.2/2008/028/Sz</v>
          </cell>
          <cell r="J46" t="str">
            <v>2009-08-12</v>
          </cell>
          <cell r="K46" t="str">
            <v>2009 II półrocze</v>
          </cell>
          <cell r="L46" t="str">
            <v>2009</v>
          </cell>
          <cell r="M46" t="str">
            <v>2009-08-20</v>
          </cell>
          <cell r="N46" t="str">
            <v>2009 II półrocze</v>
          </cell>
          <cell r="O46" t="str">
            <v>2009</v>
          </cell>
          <cell r="P46" t="str">
            <v>2009-08-21</v>
          </cell>
          <cell r="Q46" t="str">
            <v>2009-10-16</v>
          </cell>
          <cell r="R46" t="str">
            <v>2009 II półrocze</v>
          </cell>
          <cell r="S46" t="str">
            <v>2009</v>
          </cell>
          <cell r="T46" t="str">
            <v>2009-11-27</v>
          </cell>
          <cell r="U46">
            <v>645836.06000000006</v>
          </cell>
          <cell r="V46">
            <v>523399.37</v>
          </cell>
          <cell r="W46">
            <v>314039.62</v>
          </cell>
          <cell r="X46">
            <v>266933.67</v>
          </cell>
          <cell r="Y46">
            <v>209359.75</v>
          </cell>
          <cell r="Z46">
            <v>60</v>
          </cell>
          <cell r="AA46" t="str">
            <v>Zwiększenie efektywności przeładunkowej pasz wysokobiałkowych poprzez zakup nowoczesnej ładowarki kołowej</v>
          </cell>
          <cell r="AB46" t="str">
            <v>pomoc publiczna</v>
          </cell>
          <cell r="AC46">
            <v>645836.06000000006</v>
          </cell>
          <cell r="AD46">
            <v>314039.62</v>
          </cell>
          <cell r="AE46">
            <v>331796.44</v>
          </cell>
          <cell r="AF46">
            <v>0</v>
          </cell>
          <cell r="AG46" t="str">
            <v>Nie</v>
          </cell>
          <cell r="AH46" t="str">
            <v>08 Inne inwestycje w przedsiębiorstwa</v>
          </cell>
          <cell r="AI46" t="str">
            <v>01 Pomoc bezzwrotna</v>
          </cell>
          <cell r="AJ46" t="str">
            <v>01 Obszar miejski</v>
          </cell>
          <cell r="AK46" t="str">
            <v>22 Inne niewyszczególnione usługi</v>
          </cell>
          <cell r="AL46" t="str">
            <v>8510207856</v>
          </cell>
          <cell r="AM46" t="str">
            <v>ANDREAS spółka z ograniczoną odpowiedzialnością</v>
          </cell>
          <cell r="AN46" t="str">
            <v>71-820</v>
          </cell>
          <cell r="AO46" t="str">
            <v>Szczecin</v>
          </cell>
          <cell r="AP46" t="str">
            <v>Nad Odrą</v>
          </cell>
          <cell r="AQ46" t="str">
            <v>72</v>
          </cell>
          <cell r="AR46" t="str">
            <v>-</v>
          </cell>
          <cell r="AS46" t="str">
            <v>+48914538167</v>
          </cell>
          <cell r="AT46" t="str">
            <v>+48914538691</v>
          </cell>
          <cell r="AU46" t="str">
            <v>spółka z ograniczoną odpowiedzialnością - małe przedsiębiorstwo</v>
          </cell>
          <cell r="AV46" t="str">
            <v>810549800</v>
          </cell>
          <cell r="AW46" t="str">
            <v>przedsiębiorca lub przedsiębiorstwo</v>
          </cell>
        </row>
        <row r="47">
          <cell r="A47" t="str">
            <v>RPZP.01.03.01-32-033/08</v>
          </cell>
          <cell r="B47" t="str">
            <v>RPZP.01.00.00</v>
          </cell>
          <cell r="C47" t="str">
            <v>RPZP.01.03.00</v>
          </cell>
          <cell r="D47" t="str">
            <v>RPZP.01.03.01</v>
          </cell>
          <cell r="E47" t="str">
            <v>RPZP.01.03.01-32-033/08-03</v>
          </cell>
          <cell r="F47" t="str">
            <v>UDA-RPZP.01.03.01-32-033/08-03</v>
          </cell>
          <cell r="G47" t="str">
            <v>140fe7d4e8</v>
          </cell>
          <cell r="H47" t="str">
            <v>RPZP.01.03.01-32-033/08</v>
          </cell>
          <cell r="I47" t="str">
            <v>RPOWZ/1.3.1/2008/033/Sz</v>
          </cell>
          <cell r="J47" t="str">
            <v>2009-08-06</v>
          </cell>
          <cell r="K47" t="str">
            <v>2009 II półrocze</v>
          </cell>
          <cell r="L47" t="str">
            <v>2009</v>
          </cell>
          <cell r="M47" t="str">
            <v>2009-08-19</v>
          </cell>
          <cell r="N47" t="str">
            <v>2009 II półrocze</v>
          </cell>
          <cell r="O47" t="str">
            <v>2009</v>
          </cell>
          <cell r="P47" t="str">
            <v>2009-03-02</v>
          </cell>
          <cell r="Q47" t="str">
            <v>2009-10-26</v>
          </cell>
          <cell r="R47" t="str">
            <v>2009 II półrocze</v>
          </cell>
          <cell r="S47" t="str">
            <v>2009</v>
          </cell>
          <cell r="T47" t="str">
            <v>2011-10-28</v>
          </cell>
          <cell r="U47">
            <v>93696</v>
          </cell>
          <cell r="V47">
            <v>76800</v>
          </cell>
          <cell r="W47">
            <v>38400</v>
          </cell>
          <cell r="X47">
            <v>32640</v>
          </cell>
          <cell r="Y47">
            <v>38400</v>
          </cell>
          <cell r="Z47">
            <v>50</v>
          </cell>
          <cell r="AA47" t="str">
            <v>Wydanie deklaracji zgodności producenta dla produktów firmy ALPLAST niezbędnym elementem podniesienia konkurencyjności przedsiębiorstwa.</v>
          </cell>
          <cell r="AB47" t="str">
            <v>pomoc publiczna</v>
          </cell>
          <cell r="AC47">
            <v>93696</v>
          </cell>
          <cell r="AD47">
            <v>38400</v>
          </cell>
          <cell r="AE47">
            <v>55296</v>
          </cell>
          <cell r="AF47">
            <v>0</v>
          </cell>
          <cell r="AG47" t="str">
            <v>Tak</v>
          </cell>
          <cell r="AH47" t="str">
            <v>05 Usługi w zakresie zaawansowanego wsparcia dla przedsiębiorstw i grup przedsiębiorstw</v>
          </cell>
          <cell r="AI47" t="str">
            <v>01 Pomoc bezzwrotna</v>
          </cell>
          <cell r="AJ47" t="str">
            <v>01 Obszar miejski</v>
          </cell>
          <cell r="AK47" t="str">
            <v>22 Inne niewyszczególnione usługi</v>
          </cell>
          <cell r="AL47" t="str">
            <v>6710012263</v>
          </cell>
          <cell r="AM47" t="str">
            <v>Towarzystwo Handlowe ALPLAST Spółka Jawna A. Bąk i Spółka</v>
          </cell>
          <cell r="AN47" t="str">
            <v>78-100</v>
          </cell>
          <cell r="AO47" t="str">
            <v>Niekanin, poczta Kołobrzeg</v>
          </cell>
          <cell r="AP47" t="str">
            <v>Śliwkowa</v>
          </cell>
          <cell r="AQ47" t="str">
            <v>1</v>
          </cell>
          <cell r="AR47" t="str">
            <v>-</v>
          </cell>
          <cell r="AS47" t="str">
            <v>0943544088</v>
          </cell>
          <cell r="AT47" t="str">
            <v>0943544144</v>
          </cell>
          <cell r="AU47" t="str">
            <v>spółka jawna - mikro przedsiębiorstwo</v>
          </cell>
          <cell r="AV47" t="str">
            <v>330264717</v>
          </cell>
          <cell r="AW47" t="str">
            <v>przedsiębiorca lub przedsiębiorstwo</v>
          </cell>
        </row>
        <row r="48">
          <cell r="A48" t="str">
            <v>RPZP.01.03.01-32-051/08</v>
          </cell>
          <cell r="B48" t="str">
            <v>RPZP.01.00.00</v>
          </cell>
          <cell r="C48" t="str">
            <v>RPZP.01.03.00</v>
          </cell>
          <cell r="D48" t="str">
            <v>RPZP.01.03.01</v>
          </cell>
          <cell r="E48" t="str">
            <v>RPZP.01.03.01-32-051/08-02</v>
          </cell>
          <cell r="F48" t="str">
            <v>UDA-RPZP.01.03.01-32-051/08-02</v>
          </cell>
          <cell r="G48" t="str">
            <v>e314653c91</v>
          </cell>
          <cell r="H48" t="str">
            <v>RPZP.01.03.01-32-051/08</v>
          </cell>
          <cell r="I48" t="str">
            <v>RPOWZ/1.3.1/2008/051/Sz</v>
          </cell>
          <cell r="J48" t="str">
            <v>2009-07-31</v>
          </cell>
          <cell r="K48" t="str">
            <v>2009 II półrocze</v>
          </cell>
          <cell r="L48" t="str">
            <v>2009</v>
          </cell>
          <cell r="M48" t="str">
            <v>2009-08-19</v>
          </cell>
          <cell r="N48" t="str">
            <v>2009 II półrocze</v>
          </cell>
          <cell r="O48" t="str">
            <v>2009</v>
          </cell>
          <cell r="P48" t="str">
            <v>2008-12-30</v>
          </cell>
          <cell r="Q48" t="str">
            <v>2009-10-29</v>
          </cell>
          <cell r="R48" t="str">
            <v>2009 II półrocze</v>
          </cell>
          <cell r="S48" t="str">
            <v>2009</v>
          </cell>
          <cell r="T48" t="str">
            <v>2010-04-13</v>
          </cell>
          <cell r="U48">
            <v>130405.8</v>
          </cell>
          <cell r="V48">
            <v>105000</v>
          </cell>
          <cell r="W48">
            <v>40000</v>
          </cell>
          <cell r="X48">
            <v>34000</v>
          </cell>
          <cell r="Y48">
            <v>65000</v>
          </cell>
          <cell r="Z48">
            <v>38.1</v>
          </cell>
          <cell r="AA48" t="str">
            <v>Wzrost konkurencyjności Spółki "MEGARON" na krajowym rynku chemii budowlanej poprzez doradztwo w planowanie inwestycyjne</v>
          </cell>
          <cell r="AB48" t="str">
            <v>pomoc de minimis</v>
          </cell>
          <cell r="AC48">
            <v>130405.8</v>
          </cell>
          <cell r="AD48">
            <v>40000</v>
          </cell>
          <cell r="AE48">
            <v>90405.8</v>
          </cell>
          <cell r="AF48">
            <v>0</v>
          </cell>
          <cell r="AG48" t="str">
            <v>Nie</v>
          </cell>
          <cell r="AH48" t="str">
            <v>05 Usługi w zakresie zaawansowanego wsparcia dla przedsiębiorstw i grup przedsiębiorstw</v>
          </cell>
          <cell r="AI48" t="str">
            <v>01 Pomoc bezzwrotna</v>
          </cell>
          <cell r="AJ48" t="str">
            <v>01 Obszar miejski</v>
          </cell>
          <cell r="AK48" t="str">
            <v>06 Nieokreślony przemysł wytwórczy</v>
          </cell>
          <cell r="AL48" t="str">
            <v>8520508938</v>
          </cell>
          <cell r="AM48" t="str">
            <v>Megaron Spółka Akcyjna</v>
          </cell>
          <cell r="AN48" t="str">
            <v>70-892</v>
          </cell>
          <cell r="AO48" t="str">
            <v>Szczecin</v>
          </cell>
          <cell r="AP48" t="str">
            <v>Pyrzycka</v>
          </cell>
          <cell r="AQ48" t="str">
            <v>3</v>
          </cell>
          <cell r="AR48" t="str">
            <v>e,f</v>
          </cell>
          <cell r="AS48" t="str">
            <v>0914664540</v>
          </cell>
          <cell r="AT48" t="str">
            <v>0914664541</v>
          </cell>
          <cell r="AU48" t="str">
            <v>spółka akcyjna - małe przedsiębiorstwo</v>
          </cell>
          <cell r="AV48" t="str">
            <v>810403202</v>
          </cell>
          <cell r="AW48" t="str">
            <v>przedsiębiorca lub przedsiębiorstwo</v>
          </cell>
        </row>
        <row r="49">
          <cell r="A49" t="str">
            <v>RPZP.01.01.02-32-124/08</v>
          </cell>
          <cell r="B49" t="str">
            <v>RPZP.01.00.00</v>
          </cell>
          <cell r="C49" t="str">
            <v>RPZP.01.01.00</v>
          </cell>
          <cell r="D49" t="str">
            <v>RPZP.01.01.02</v>
          </cell>
          <cell r="E49" t="str">
            <v>RPZP.01.01.02-32-124/08-01</v>
          </cell>
          <cell r="F49" t="str">
            <v>UDA-RPZP.01.01.02-32-124/08-01</v>
          </cell>
          <cell r="G49" t="str">
            <v>4a724399f3</v>
          </cell>
          <cell r="H49" t="str">
            <v>RPZP.01.01.02-32-124/08</v>
          </cell>
          <cell r="I49" t="str">
            <v>RPOWZ/1.1.2/2008/124/K</v>
          </cell>
          <cell r="J49" t="str">
            <v>2009-04-07</v>
          </cell>
          <cell r="K49" t="str">
            <v>2009 I półrocze</v>
          </cell>
          <cell r="L49" t="str">
            <v>2009</v>
          </cell>
          <cell r="M49" t="str">
            <v>2009-04-21</v>
          </cell>
          <cell r="N49" t="str">
            <v>2009 I półrocze</v>
          </cell>
          <cell r="O49" t="str">
            <v>2009</v>
          </cell>
          <cell r="P49" t="str">
            <v>2009-01-01</v>
          </cell>
          <cell r="Q49" t="str">
            <v>2009-10-31</v>
          </cell>
          <cell r="R49" t="str">
            <v>2009 II półrocze</v>
          </cell>
          <cell r="S49" t="str">
            <v>2009</v>
          </cell>
          <cell r="T49" t="str">
            <v>2009-10-27</v>
          </cell>
          <cell r="U49">
            <v>206325.4</v>
          </cell>
          <cell r="V49">
            <v>168765.2</v>
          </cell>
          <cell r="W49">
            <v>84382.61</v>
          </cell>
          <cell r="X49">
            <v>71725.210000000006</v>
          </cell>
          <cell r="Y49">
            <v>84382.59</v>
          </cell>
          <cell r="Z49">
            <v>50</v>
          </cell>
          <cell r="AA49" t="str">
            <v>Podniesienie konkurencyjności i innowacyjności firmy poprzez rozwój systemu informatycznego - Elektronicznej Platformy Obsługi Obywatela eUrząd i świadczenie usług outsourcingowych.</v>
          </cell>
          <cell r="AB49" t="str">
            <v>pomoc publiczna</v>
          </cell>
          <cell r="AC49">
            <v>206325.4</v>
          </cell>
          <cell r="AD49">
            <v>84382.61</v>
          </cell>
          <cell r="AE49">
            <v>121942.79</v>
          </cell>
          <cell r="AF49">
            <v>0</v>
          </cell>
          <cell r="AG49" t="str">
            <v>Nie</v>
          </cell>
          <cell r="AH49" t="str">
            <v>08 Inne inwestycje w przedsiębiorstwa</v>
          </cell>
          <cell r="AI49" t="str">
            <v>01 Pomoc bezzwrotna</v>
          </cell>
          <cell r="AJ49" t="str">
            <v>01 Obszar miejski</v>
          </cell>
          <cell r="AK49" t="str">
            <v>22 Inne niewyszczególnione usługi</v>
          </cell>
          <cell r="AL49" t="str">
            <v>6692208121</v>
          </cell>
          <cell r="AM49" t="str">
            <v>Zakład Elektronicznej Techniki Obliczeniowej Spółka z ograniczoną odpowiedzialnością</v>
          </cell>
          <cell r="AN49" t="str">
            <v>75-708</v>
          </cell>
          <cell r="AO49" t="str">
            <v>Koszalin</v>
          </cell>
          <cell r="AP49" t="str">
            <v>4 Marca</v>
          </cell>
          <cell r="AQ49" t="str">
            <v>38</v>
          </cell>
          <cell r="AR49" t="str">
            <v>-</v>
          </cell>
          <cell r="AS49" t="str">
            <v>0943473828</v>
          </cell>
          <cell r="AT49" t="str">
            <v>0943426531</v>
          </cell>
          <cell r="AU49" t="str">
            <v>spółka z ograniczoną odpowiedzialnością - średnie przedsiębiorstwo</v>
          </cell>
          <cell r="AV49" t="str">
            <v>330893940</v>
          </cell>
          <cell r="AW49" t="str">
            <v>przedsiębiorca lub przedsiębiorstwo</v>
          </cell>
        </row>
        <row r="50">
          <cell r="A50" t="str">
            <v>RPZP.01.01.01-32-013/08</v>
          </cell>
          <cell r="B50" t="str">
            <v>RPZP.01.00.00</v>
          </cell>
          <cell r="C50" t="str">
            <v>RPZP.01.01.00</v>
          </cell>
          <cell r="D50" t="str">
            <v>RPZP.01.01.01</v>
          </cell>
          <cell r="E50" t="str">
            <v>RPZP.01.01.01-32-013/08-03</v>
          </cell>
          <cell r="F50" t="str">
            <v>UDA-RPZP.01.01.01-32-013/08-03</v>
          </cell>
          <cell r="G50" t="str">
            <v>01f522235a</v>
          </cell>
          <cell r="H50" t="str">
            <v>RPZP.01.01.01-32-013/08</v>
          </cell>
          <cell r="I50" t="str">
            <v>RPOWZ/1.1.1/2008/013/Sz</v>
          </cell>
          <cell r="J50" t="str">
            <v>2009-04-07</v>
          </cell>
          <cell r="K50" t="str">
            <v>2009 I półrocze</v>
          </cell>
          <cell r="L50" t="str">
            <v>2009</v>
          </cell>
          <cell r="M50" t="str">
            <v>2009-04-21</v>
          </cell>
          <cell r="N50" t="str">
            <v>2009 I półrocze</v>
          </cell>
          <cell r="O50" t="str">
            <v>2009</v>
          </cell>
          <cell r="P50" t="str">
            <v>2008-11-18</v>
          </cell>
          <cell r="Q50" t="str">
            <v>2009-10-31</v>
          </cell>
          <cell r="R50" t="str">
            <v>2009 II półrocze</v>
          </cell>
          <cell r="S50" t="str">
            <v>2009</v>
          </cell>
          <cell r="T50" t="str">
            <v>2010-04-14</v>
          </cell>
          <cell r="U50">
            <v>575629.94999999995</v>
          </cell>
          <cell r="V50">
            <v>458964.47</v>
          </cell>
          <cell r="W50">
            <v>275378.68</v>
          </cell>
          <cell r="X50">
            <v>234071.86</v>
          </cell>
          <cell r="Y50">
            <v>183585.79</v>
          </cell>
          <cell r="Z50">
            <v>60</v>
          </cell>
          <cell r="AA50" t="str">
            <v>Wzrost wskaźnika innowacyjności w szczecińskiej firmie M.G. SYSTEM Maciej Grygier poprzez wdrożenie skomputeryzowanej linii technologicznej do produkcji mebli i paneli ściennych do ekspozycji towarów</v>
          </cell>
          <cell r="AB50" t="str">
            <v>pomoc publiczna</v>
          </cell>
          <cell r="AC50">
            <v>575629.94999999995</v>
          </cell>
          <cell r="AD50">
            <v>275378.68</v>
          </cell>
          <cell r="AE50">
            <v>300251.27</v>
          </cell>
          <cell r="AF50">
            <v>0</v>
          </cell>
          <cell r="AG50" t="str">
            <v>Nie</v>
          </cell>
          <cell r="AH50" t="str">
            <v>08 Inne inwestycje w przedsiębiorstwa</v>
          </cell>
          <cell r="AI50" t="str">
            <v>01 Pomoc bezzwrotna</v>
          </cell>
          <cell r="AJ50" t="str">
            <v>01 Obszar miejski</v>
          </cell>
          <cell r="AK50" t="str">
            <v>06 Nieokreślony przemysł wytwórczy</v>
          </cell>
          <cell r="AL50" t="str">
            <v>8511463076</v>
          </cell>
          <cell r="AM50" t="str">
            <v>M.G. SYSTEM Maciej Gygier</v>
          </cell>
          <cell r="AN50" t="str">
            <v>70-781</v>
          </cell>
          <cell r="AO50" t="str">
            <v>Szczecin</v>
          </cell>
          <cell r="AP50" t="str">
            <v>Seledynowa</v>
          </cell>
          <cell r="AQ50" t="str">
            <v>47</v>
          </cell>
          <cell r="AR50" t="str">
            <v>2</v>
          </cell>
          <cell r="AS50" t="str">
            <v>501-017-912</v>
          </cell>
          <cell r="AT50" t="str">
            <v>(0-91) 8861929</v>
          </cell>
          <cell r="AU50" t="str">
            <v>osoba fizyczna prowadząca działalność gospodarczą - mikro przedsiębiorstwo</v>
          </cell>
          <cell r="AV50" t="str">
            <v>810921196</v>
          </cell>
          <cell r="AW50" t="str">
            <v>przedsiębiorca lub przedsiębiorstwo</v>
          </cell>
        </row>
        <row r="51">
          <cell r="A51" t="str">
            <v>RPZP.01.01.02-32-045/08</v>
          </cell>
          <cell r="B51" t="str">
            <v>RPZP.01.00.00</v>
          </cell>
          <cell r="C51" t="str">
            <v>RPZP.01.01.00</v>
          </cell>
          <cell r="D51" t="str">
            <v>RPZP.01.01.02</v>
          </cell>
          <cell r="E51" t="str">
            <v>RPZP.01.01.02-32-045/08-02</v>
          </cell>
          <cell r="F51" t="str">
            <v>UDA-RPZP.01.01.02-32-045/08-02</v>
          </cell>
          <cell r="G51" t="str">
            <v>9b7c515641</v>
          </cell>
          <cell r="H51" t="str">
            <v>RPZP.01.01.02-32-045/08</v>
          </cell>
          <cell r="I51" t="str">
            <v>RPOWZ/1.1.2/2008/045/Sz</v>
          </cell>
          <cell r="J51" t="str">
            <v>2009-06-03</v>
          </cell>
          <cell r="K51" t="str">
            <v>2009 I półrocze</v>
          </cell>
          <cell r="L51" t="str">
            <v>2009</v>
          </cell>
          <cell r="M51" t="str">
            <v>2009-06-10</v>
          </cell>
          <cell r="N51" t="str">
            <v>2009 I półrocze</v>
          </cell>
          <cell r="O51" t="str">
            <v>2009</v>
          </cell>
          <cell r="P51" t="str">
            <v>2009-04-01</v>
          </cell>
          <cell r="Q51" t="str">
            <v>2009-10-31</v>
          </cell>
          <cell r="R51" t="str">
            <v>2009 II półrocze</v>
          </cell>
          <cell r="S51" t="str">
            <v>2009</v>
          </cell>
          <cell r="T51" t="str">
            <v>2010-06-17</v>
          </cell>
          <cell r="U51">
            <v>638652.6</v>
          </cell>
          <cell r="V51">
            <v>630000</v>
          </cell>
          <cell r="W51">
            <v>378000</v>
          </cell>
          <cell r="X51">
            <v>321300</v>
          </cell>
          <cell r="Y51">
            <v>252000</v>
          </cell>
          <cell r="Z51">
            <v>60</v>
          </cell>
          <cell r="AA51" t="str">
            <v>Wzrost konkurencyjności firmy na rynku krajowym poprzez wprowadzenie nowej technologii</v>
          </cell>
          <cell r="AB51" t="str">
            <v>pomoc publiczna</v>
          </cell>
          <cell r="AC51">
            <v>638652.6</v>
          </cell>
          <cell r="AD51">
            <v>378000</v>
          </cell>
          <cell r="AE51">
            <v>260652.6</v>
          </cell>
          <cell r="AF51">
            <v>0</v>
          </cell>
          <cell r="AG51" t="str">
            <v>Nie</v>
          </cell>
          <cell r="AH51" t="str">
            <v>08 Inne inwestycje w przedsiębiorstwa</v>
          </cell>
          <cell r="AI51" t="str">
            <v>01 Pomoc bezzwrotna</v>
          </cell>
          <cell r="AJ51" t="str">
            <v>01 Obszar miejski</v>
          </cell>
          <cell r="AK51" t="str">
            <v>06 Nieokreślony przemysł wytwórczy</v>
          </cell>
          <cell r="AL51" t="str">
            <v>8561595986</v>
          </cell>
          <cell r="AM51" t="str">
            <v>„Nowo-Glas” Nikodem Stasik, Edward Stasik, Łukasz Żminda Spółka jawna</v>
          </cell>
          <cell r="AN51" t="str">
            <v>72-200</v>
          </cell>
          <cell r="AO51" t="str">
            <v>Nowogard</v>
          </cell>
          <cell r="AP51" t="str">
            <v>Nadtorowa</v>
          </cell>
          <cell r="AQ51" t="str">
            <v>12</v>
          </cell>
          <cell r="AR51" t="str">
            <v>-</v>
          </cell>
          <cell r="AS51" t="str">
            <v>091/4326122</v>
          </cell>
          <cell r="AT51" t="str">
            <v>091/3925511</v>
          </cell>
          <cell r="AU51" t="str">
            <v>spółka jawna - małe przedsiębiorstwo</v>
          </cell>
          <cell r="AV51" t="str">
            <v>811820215</v>
          </cell>
          <cell r="AW51" t="str">
            <v>przedsiębiorca lub przedsiębiorstwo</v>
          </cell>
        </row>
        <row r="52">
          <cell r="A52" t="str">
            <v>RPZP.01.03.03-32-002/09</v>
          </cell>
          <cell r="B52" t="str">
            <v>RPZP.01.00.00</v>
          </cell>
          <cell r="C52" t="str">
            <v>RPZP.01.03.00</v>
          </cell>
          <cell r="D52" t="str">
            <v>RPZP.01.03.03</v>
          </cell>
          <cell r="E52" t="str">
            <v>RPZP.01.03.03-32-002/09-01</v>
          </cell>
          <cell r="F52" t="str">
            <v>UDA-RPZP.01.03.03-32-002/09-01</v>
          </cell>
          <cell r="G52" t="str">
            <v>c6e84425c8</v>
          </cell>
          <cell r="H52" t="str">
            <v>RPZP.01.03.03-32-002/09</v>
          </cell>
          <cell r="I52" t="str">
            <v>WND-RPZP.01.03.03-32-002/09</v>
          </cell>
          <cell r="J52" t="str">
            <v>2009-05-08</v>
          </cell>
          <cell r="K52" t="str">
            <v>2009 I półrocze</v>
          </cell>
          <cell r="L52" t="str">
            <v>2009</v>
          </cell>
          <cell r="M52" t="str">
            <v>2009-05-08</v>
          </cell>
          <cell r="N52" t="str">
            <v>2009 I półrocze</v>
          </cell>
          <cell r="O52" t="str">
            <v>2009</v>
          </cell>
          <cell r="P52" t="str">
            <v>2007-05-08</v>
          </cell>
          <cell r="Q52" t="str">
            <v>2009-11-04</v>
          </cell>
          <cell r="R52" t="str">
            <v>2009 II półrocze</v>
          </cell>
          <cell r="S52" t="str">
            <v>2009</v>
          </cell>
          <cell r="T52" t="str">
            <v>2009-12-15</v>
          </cell>
          <cell r="U52">
            <v>22299724.370000001</v>
          </cell>
          <cell r="V52">
            <v>21560723.219999999</v>
          </cell>
          <cell r="W52">
            <v>10780361.609999999</v>
          </cell>
          <cell r="X52">
            <v>10780361.609999999</v>
          </cell>
          <cell r="Y52">
            <v>10780361.609999999</v>
          </cell>
          <cell r="Z52">
            <v>50</v>
          </cell>
          <cell r="AA52" t="str">
            <v>Budowa infrastruktury drogowej dla terenów przemysłowych w Stargardzie Szczecińskim</v>
          </cell>
          <cell r="AB52" t="str">
            <v>bez pomocy publicznej</v>
          </cell>
          <cell r="AC52">
            <v>22299724.370000001</v>
          </cell>
          <cell r="AD52">
            <v>22299724.370000001</v>
          </cell>
          <cell r="AE52">
            <v>0</v>
          </cell>
          <cell r="AF52">
            <v>0</v>
          </cell>
          <cell r="AG52" t="str">
            <v>Nie</v>
          </cell>
          <cell r="AH52" t="str">
            <v>08 Inne inwestycje w przedsiębiorstwa</v>
          </cell>
          <cell r="AI52" t="str">
            <v>01 Pomoc bezzwrotna</v>
          </cell>
          <cell r="AJ52" t="str">
            <v>01 Obszar miejski</v>
          </cell>
          <cell r="AK52" t="str">
            <v>22 Inne niewyszczególnione usługi</v>
          </cell>
          <cell r="AL52" t="str">
            <v>8542228873</v>
          </cell>
          <cell r="AM52" t="str">
            <v>Gmina Miasto Stargard Szczeciński</v>
          </cell>
          <cell r="AN52" t="str">
            <v>73-110</v>
          </cell>
          <cell r="AO52" t="str">
            <v>Stargard Szczeciński</v>
          </cell>
          <cell r="AP52" t="str">
            <v>Czarnieckiego</v>
          </cell>
          <cell r="AQ52" t="str">
            <v>17</v>
          </cell>
          <cell r="AR52" t="str">
            <v>-</v>
          </cell>
          <cell r="AS52" t="str">
            <v>0915570071</v>
          </cell>
          <cell r="AT52" t="str">
            <v>0915783667</v>
          </cell>
          <cell r="AU52" t="str">
            <v>wspólnota samorządowa - gmina</v>
          </cell>
          <cell r="AV52" t="str">
            <v>811685734</v>
          </cell>
          <cell r="AW52" t="str">
            <v>Jednostka samorządu terytorialnego</v>
          </cell>
        </row>
        <row r="53">
          <cell r="A53" t="str">
            <v>RPZP.01.03.01-32-005/08</v>
          </cell>
          <cell r="B53" t="str">
            <v>RPZP.01.00.00</v>
          </cell>
          <cell r="C53" t="str">
            <v>RPZP.01.03.00</v>
          </cell>
          <cell r="D53" t="str">
            <v>RPZP.01.03.01</v>
          </cell>
          <cell r="E53" t="str">
            <v>RPZP.01.03.01-32-005/08-03</v>
          </cell>
          <cell r="F53" t="str">
            <v>UDA-RPZP.01.03.01-32-005/08-03</v>
          </cell>
          <cell r="G53" t="str">
            <v>47ac2c16aa</v>
          </cell>
          <cell r="H53" t="str">
            <v>RPZP.01.03.01-32-005/08</v>
          </cell>
          <cell r="I53" t="str">
            <v>RPOWZ/1.3.1/2008/005/Sz</v>
          </cell>
          <cell r="J53" t="str">
            <v>2009-08-12</v>
          </cell>
          <cell r="K53" t="str">
            <v>2009 II półrocze</v>
          </cell>
          <cell r="L53" t="str">
            <v>2009</v>
          </cell>
          <cell r="M53" t="str">
            <v>2009-08-19</v>
          </cell>
          <cell r="N53" t="str">
            <v>2009 II półrocze</v>
          </cell>
          <cell r="O53" t="str">
            <v>2009</v>
          </cell>
          <cell r="P53" t="str">
            <v>2009-01-05</v>
          </cell>
          <cell r="Q53" t="str">
            <v>2009-11-17</v>
          </cell>
          <cell r="R53" t="str">
            <v>2009 II półrocze</v>
          </cell>
          <cell r="S53" t="str">
            <v>2009</v>
          </cell>
          <cell r="T53" t="str">
            <v>2010-12-15</v>
          </cell>
          <cell r="U53">
            <v>24400</v>
          </cell>
          <cell r="V53">
            <v>20000</v>
          </cell>
          <cell r="W53">
            <v>10000</v>
          </cell>
          <cell r="X53">
            <v>8500</v>
          </cell>
          <cell r="Y53">
            <v>10000</v>
          </cell>
          <cell r="Z53">
            <v>50</v>
          </cell>
          <cell r="AA53" t="str">
            <v>Wsparcie ze strony doradcy zewnętrznego fundamentem optymalnego wyboru i pozyskania źródła finansowania inwestycji prorozwojowej spółki SIS GROUP.</v>
          </cell>
          <cell r="AB53" t="str">
            <v>pomoc publiczna</v>
          </cell>
          <cell r="AC53">
            <v>24400</v>
          </cell>
          <cell r="AD53">
            <v>10000</v>
          </cell>
          <cell r="AE53">
            <v>14400</v>
          </cell>
          <cell r="AF53">
            <v>0</v>
          </cell>
          <cell r="AG53" t="str">
            <v>Nie</v>
          </cell>
          <cell r="AH53" t="str">
            <v>05 Usługi w zakresie zaawansowanego wsparcia dla przedsiębiorstw i grup przedsiębiorstw</v>
          </cell>
          <cell r="AI53" t="str">
            <v>01 Pomoc bezzwrotna</v>
          </cell>
          <cell r="AJ53" t="str">
            <v>01 Obszar miejski</v>
          </cell>
          <cell r="AK53" t="str">
            <v>16 Obsługa nieruchomości, wynajem i prowadzenie działalności gospodarczej</v>
          </cell>
          <cell r="AL53" t="str">
            <v>8571883646</v>
          </cell>
          <cell r="AM53" t="str">
            <v>HOSSO SIS GROUP Spółka z ograniczoną odpowiedzialnością z siedzibą w Gryficach</v>
          </cell>
          <cell r="AN53" t="str">
            <v>72-300</v>
          </cell>
          <cell r="AO53" t="str">
            <v>Gryfice</v>
          </cell>
          <cell r="AP53" t="str">
            <v>Nowy Świat</v>
          </cell>
          <cell r="AQ53" t="str">
            <v>8</v>
          </cell>
          <cell r="AR53" t="str">
            <v>-</v>
          </cell>
          <cell r="AS53" t="str">
            <v>0913847028</v>
          </cell>
          <cell r="AT53" t="str">
            <v>0913847666</v>
          </cell>
          <cell r="AU53" t="str">
            <v>spółka z ograniczoną odpowiedzialnością - małe przedsiębiorstwo</v>
          </cell>
          <cell r="AV53" t="str">
            <v>320514116</v>
          </cell>
          <cell r="AW53" t="str">
            <v>przedsiębiorca lub przedsiębiorstwo</v>
          </cell>
        </row>
        <row r="54">
          <cell r="A54" t="str">
            <v>RPZP.05.05.01-32-020/11</v>
          </cell>
          <cell r="B54" t="str">
            <v>RPZP.05.00.00</v>
          </cell>
          <cell r="C54" t="str">
            <v>RPZP.05.05.00</v>
          </cell>
          <cell r="D54" t="str">
            <v>RPZP.05.05.01</v>
          </cell>
          <cell r="E54" t="str">
            <v>RPZP.05.05.01-32-020/11-01</v>
          </cell>
          <cell r="F54" t="str">
            <v>UDA-RPZP.05.05.01-32-020/11-01</v>
          </cell>
          <cell r="G54" t="str">
            <v>d783970907</v>
          </cell>
          <cell r="H54" t="str">
            <v>RPZP.05.05.01-32-020/11</v>
          </cell>
          <cell r="I54" t="str">
            <v>WND-RPZP.05.05.01-32-020/11</v>
          </cell>
          <cell r="J54" t="str">
            <v>2012-05-08</v>
          </cell>
          <cell r="K54" t="str">
            <v>2012 I półrocze</v>
          </cell>
          <cell r="L54" t="str">
            <v>2012</v>
          </cell>
          <cell r="M54" t="str">
            <v>2012-05-22</v>
          </cell>
          <cell r="N54" t="str">
            <v>2012 I półrocze</v>
          </cell>
          <cell r="O54" t="str">
            <v>2012</v>
          </cell>
          <cell r="P54" t="str">
            <v>2009-05-18</v>
          </cell>
          <cell r="Q54" t="str">
            <v>2009-11-20</v>
          </cell>
          <cell r="R54" t="str">
            <v>2009 II półrocze</v>
          </cell>
          <cell r="S54" t="str">
            <v>2009</v>
          </cell>
          <cell r="T54" t="str">
            <v>2012-05-08</v>
          </cell>
          <cell r="U54">
            <v>2530120.5299999998</v>
          </cell>
          <cell r="V54">
            <v>2530120.5299999998</v>
          </cell>
          <cell r="W54">
            <v>1265060.26</v>
          </cell>
          <cell r="X54">
            <v>1265060.26</v>
          </cell>
          <cell r="Y54">
            <v>1265060.27</v>
          </cell>
          <cell r="Z54">
            <v>50</v>
          </cell>
          <cell r="AA54" t="str">
            <v>Poprawa stanu zagospodarowania przestrzeni publicznej Placu Konstytucji 3 Maja w Świdwinie</v>
          </cell>
          <cell r="AB54" t="str">
            <v>bez pomocy publicznej</v>
          </cell>
          <cell r="AC54">
            <v>2530120.5299999998</v>
          </cell>
          <cell r="AD54">
            <v>2530120.5299999998</v>
          </cell>
          <cell r="AE54">
            <v>0</v>
          </cell>
          <cell r="AF54">
            <v>0</v>
          </cell>
          <cell r="AG54" t="str">
            <v>Nie</v>
          </cell>
          <cell r="AH54" t="str">
            <v>61 Zintegrowane projekty na rzecz rewitalizacji obszarów miejskich i wiejskich</v>
          </cell>
          <cell r="AI54" t="str">
            <v>01 Pomoc bezzwrotna</v>
          </cell>
          <cell r="AJ54" t="str">
            <v>01 Obszar miejski</v>
          </cell>
          <cell r="AK54" t="str">
            <v>22 Inne niewyszczególnione usługi</v>
          </cell>
          <cell r="AL54" t="str">
            <v>6722003749</v>
          </cell>
          <cell r="AM54" t="str">
            <v>Gmina Miejska Świdwin</v>
          </cell>
          <cell r="AN54" t="str">
            <v>78-300</v>
          </cell>
          <cell r="AO54" t="str">
            <v>świdwin</v>
          </cell>
          <cell r="AP54" t="str">
            <v>Plac Konstytucji 3 Maja</v>
          </cell>
          <cell r="AQ54" t="str">
            <v>1</v>
          </cell>
          <cell r="AR54" t="str">
            <v>-</v>
          </cell>
          <cell r="AS54" t="str">
            <v>094/3652011</v>
          </cell>
          <cell r="AT54" t="str">
            <v>094/3652283</v>
          </cell>
          <cell r="AU54" t="str">
            <v>wspólnota samorządowa</v>
          </cell>
          <cell r="AV54" t="str">
            <v>330920825</v>
          </cell>
          <cell r="AW54" t="str">
            <v>jednostka samorządu terytorialnego, związek lub stowarzyszenie jst</v>
          </cell>
        </row>
        <row r="55">
          <cell r="A55" t="str">
            <v>RPZP.01.01.01-32-041/09</v>
          </cell>
          <cell r="B55" t="str">
            <v>RPZP.01.00.00</v>
          </cell>
          <cell r="C55" t="str">
            <v>RPZP.01.01.00</v>
          </cell>
          <cell r="D55" t="str">
            <v>RPZP.01.01.01</v>
          </cell>
          <cell r="E55" t="str">
            <v>RPZP.01.01.01-32-041/09-02</v>
          </cell>
          <cell r="F55" t="str">
            <v>UDA-RPZP.01.01.01-32-041/09-02</v>
          </cell>
          <cell r="G55" t="str">
            <v>73816f4879</v>
          </cell>
          <cell r="H55" t="str">
            <v>RPZP.01.01.01-32-041/09</v>
          </cell>
          <cell r="I55" t="str">
            <v>WND-RPZP.01.01.01-32-041/09</v>
          </cell>
          <cell r="J55" t="str">
            <v>2010-05-19</v>
          </cell>
          <cell r="K55" t="str">
            <v>2010 I półrocze</v>
          </cell>
          <cell r="L55" t="str">
            <v>2010</v>
          </cell>
          <cell r="M55" t="str">
            <v>2010-07-05</v>
          </cell>
          <cell r="N55" t="str">
            <v>2010 II półrocze</v>
          </cell>
          <cell r="O55" t="str">
            <v>2010</v>
          </cell>
          <cell r="P55" t="str">
            <v>2009-08-26</v>
          </cell>
          <cell r="Q55" t="str">
            <v>2009-11-22</v>
          </cell>
          <cell r="R55" t="str">
            <v>2009 II półrocze</v>
          </cell>
          <cell r="S55" t="str">
            <v>2009</v>
          </cell>
          <cell r="T55" t="str">
            <v>2011-05-23</v>
          </cell>
          <cell r="U55">
            <v>299754</v>
          </cell>
          <cell r="V55">
            <v>245700</v>
          </cell>
          <cell r="W55">
            <v>147420</v>
          </cell>
          <cell r="X55">
            <v>125306.99</v>
          </cell>
          <cell r="Y55">
            <v>98280</v>
          </cell>
          <cell r="Z55">
            <v>60</v>
          </cell>
          <cell r="AA55" t="str">
            <v>Wzrost konkurencyjności przedsiębiorstwa na rynku międzynarodowym poprzez zakup mobilnego systemu przetworników elektroakustycznych w technologii CLA (Curvilinear Array).</v>
          </cell>
          <cell r="AB55" t="str">
            <v>pomoc publiczna</v>
          </cell>
          <cell r="AC55">
            <v>299754</v>
          </cell>
          <cell r="AD55">
            <v>147420</v>
          </cell>
          <cell r="AE55">
            <v>152334</v>
          </cell>
          <cell r="AF55">
            <v>0</v>
          </cell>
          <cell r="AG55" t="str">
            <v>Nie</v>
          </cell>
          <cell r="AH55" t="str">
            <v>08 Inne inwestycje w przedsiębiorstwa</v>
          </cell>
          <cell r="AI55" t="str">
            <v>01 Pomoc bezzwrotna</v>
          </cell>
          <cell r="AJ55" t="str">
            <v>01 Obszar miejski</v>
          </cell>
          <cell r="AK55" t="str">
            <v>22 Inne niewyszczególnione usługi</v>
          </cell>
          <cell r="AL55" t="str">
            <v>8522491001</v>
          </cell>
          <cell r="AM55" t="str">
            <v>"Media Net Spółka Cywilna" Wojciech Pelczyk, Adam Zawadzki</v>
          </cell>
          <cell r="AN55" t="str">
            <v>71-063</v>
          </cell>
          <cell r="AO55" t="str">
            <v>Szczecin</v>
          </cell>
          <cell r="AP55" t="str">
            <v>Księcia Witolda</v>
          </cell>
          <cell r="AQ55" t="str">
            <v>7</v>
          </cell>
          <cell r="AR55" t="str">
            <v>9</v>
          </cell>
          <cell r="AS55" t="str">
            <v>(091)453-20-24</v>
          </cell>
          <cell r="AT55" t="str">
            <v>(091)453-20-24</v>
          </cell>
          <cell r="AU55" t="str">
            <v>spółka cywilna prowadząca działalność w oparciu o umowę zawartą na podstawie KC - mikro przedsiębiorstwo</v>
          </cell>
          <cell r="AV55" t="str">
            <v>320251266</v>
          </cell>
          <cell r="AW55" t="str">
            <v>przedsiębiorca lub przedsiębiorstwo</v>
          </cell>
        </row>
        <row r="56">
          <cell r="A56" t="str">
            <v>RPZP.01.01.01-32-074/08</v>
          </cell>
          <cell r="B56" t="str">
            <v>RPZP.01.00.00</v>
          </cell>
          <cell r="C56" t="str">
            <v>RPZP.01.01.00</v>
          </cell>
          <cell r="D56" t="str">
            <v>RPZP.01.01.01</v>
          </cell>
          <cell r="E56" t="str">
            <v>RPZP.01.01.01-32-074/08-02</v>
          </cell>
          <cell r="F56" t="str">
            <v>UDA-RPZP.01.01.01-32-074/08-02</v>
          </cell>
          <cell r="G56" t="str">
            <v>a51c4f56c9</v>
          </cell>
          <cell r="H56" t="str">
            <v>RPZP.01.01.01-32-074/08</v>
          </cell>
          <cell r="I56" t="str">
            <v>RPOWZ/1.1.1/2008/074/Sz</v>
          </cell>
          <cell r="J56" t="str">
            <v>2009-04-07</v>
          </cell>
          <cell r="K56" t="str">
            <v>2009 I półrocze</v>
          </cell>
          <cell r="L56" t="str">
            <v>2009</v>
          </cell>
          <cell r="M56" t="str">
            <v>2009-04-21</v>
          </cell>
          <cell r="N56" t="str">
            <v>2009 I półrocze</v>
          </cell>
          <cell r="O56" t="str">
            <v>2009</v>
          </cell>
          <cell r="P56" t="str">
            <v>2008-12-22</v>
          </cell>
          <cell r="Q56" t="str">
            <v>2009-11-30</v>
          </cell>
          <cell r="R56" t="str">
            <v>2009 II półrocze</v>
          </cell>
          <cell r="S56" t="str">
            <v>2009</v>
          </cell>
          <cell r="T56" t="str">
            <v>2009-10-20</v>
          </cell>
          <cell r="U56">
            <v>3524275.01</v>
          </cell>
          <cell r="V56">
            <v>2498125</v>
          </cell>
          <cell r="W56">
            <v>999249.99</v>
          </cell>
          <cell r="X56">
            <v>849362.48</v>
          </cell>
          <cell r="Y56">
            <v>1498875.01</v>
          </cell>
          <cell r="Z56">
            <v>40</v>
          </cell>
          <cell r="AA56" t="str">
            <v>Budowa nowoczesnego, sterowanego elektronicznie magazynu szkła w Szczecinie</v>
          </cell>
          <cell r="AB56" t="str">
            <v>pomoc publiczna</v>
          </cell>
          <cell r="AC56">
            <v>3524275.01</v>
          </cell>
          <cell r="AD56">
            <v>999249.99</v>
          </cell>
          <cell r="AE56">
            <v>2525025.02</v>
          </cell>
          <cell r="AF56">
            <v>0</v>
          </cell>
          <cell r="AG56" t="str">
            <v>Nie</v>
          </cell>
          <cell r="AH56" t="str">
            <v>08 Inne inwestycje w przedsiębiorstwa</v>
          </cell>
          <cell r="AI56" t="str">
            <v>01 Pomoc bezzwrotna</v>
          </cell>
          <cell r="AJ56" t="str">
            <v>01 Obszar miejski</v>
          </cell>
          <cell r="AK56" t="str">
            <v>06 Nieokreślony przemysł wytwórczy</v>
          </cell>
          <cell r="AL56" t="str">
            <v>9552147527</v>
          </cell>
          <cell r="AM56" t="str">
            <v>SPEC-GLAS Spółka z ograniczoną odpowiedzialnością</v>
          </cell>
          <cell r="AN56" t="str">
            <v>70-809</v>
          </cell>
          <cell r="AO56" t="str">
            <v>Szczecin</v>
          </cell>
          <cell r="AP56" t="str">
            <v>Kmiecika</v>
          </cell>
          <cell r="AQ56" t="str">
            <v>10</v>
          </cell>
          <cell r="AR56" t="str">
            <v>-</v>
          </cell>
          <cell r="AS56" t="str">
            <v>0914649130</v>
          </cell>
          <cell r="AT56" t="str">
            <v>0914313184</v>
          </cell>
          <cell r="AU56" t="str">
            <v>spółka z ograniczoną odpowiedzialnością - mikro przedsiębiorstwo</v>
          </cell>
          <cell r="AV56" t="str">
            <v>320121575</v>
          </cell>
          <cell r="AW56" t="str">
            <v>przedsiębiorca lub przedsiębiorstwo</v>
          </cell>
        </row>
        <row r="57">
          <cell r="A57" t="str">
            <v>RPZP.01.01.01-32-049/08</v>
          </cell>
          <cell r="B57" t="str">
            <v>RPZP.01.00.00</v>
          </cell>
          <cell r="C57" t="str">
            <v>RPZP.01.01.00</v>
          </cell>
          <cell r="D57" t="str">
            <v>RPZP.01.01.01</v>
          </cell>
          <cell r="E57" t="str">
            <v>RPZP.01.01.01-32-049/08-03</v>
          </cell>
          <cell r="F57" t="str">
            <v>UDA-RPZP.01.01.01-32-049/08-03</v>
          </cell>
          <cell r="G57" t="str">
            <v>25d6460c5d</v>
          </cell>
          <cell r="H57" t="str">
            <v>RPZP.01.01.01-32-049/08</v>
          </cell>
          <cell r="I57" t="str">
            <v>RPOWZ/1.1.1/2008/049/Sz</v>
          </cell>
          <cell r="J57" t="str">
            <v>2009-09-29</v>
          </cell>
          <cell r="K57" t="str">
            <v>2009 II półrocze</v>
          </cell>
          <cell r="L57" t="str">
            <v>2009</v>
          </cell>
          <cell r="M57" t="str">
            <v>2009-10-16</v>
          </cell>
          <cell r="N57" t="str">
            <v>2009 II półrocze</v>
          </cell>
          <cell r="O57" t="str">
            <v>2009</v>
          </cell>
          <cell r="P57" t="str">
            <v>2009-08-01</v>
          </cell>
          <cell r="Q57" t="str">
            <v>2009-11-30</v>
          </cell>
          <cell r="R57" t="str">
            <v>2009 II półrocze</v>
          </cell>
          <cell r="S57" t="str">
            <v>2009</v>
          </cell>
          <cell r="T57" t="str">
            <v>2011-06-03</v>
          </cell>
          <cell r="U57">
            <v>446000</v>
          </cell>
          <cell r="V57">
            <v>446000</v>
          </cell>
          <cell r="W57">
            <v>267600</v>
          </cell>
          <cell r="X57">
            <v>227460</v>
          </cell>
          <cell r="Y57">
            <v>178400</v>
          </cell>
          <cell r="Z57">
            <v>60</v>
          </cell>
          <cell r="AA57" t="str">
            <v>Zwiększenie konkurencyjności Indywidualnej Specjalistycznej Praktyki Lekarskiej dr n. med. Jerzy Giżewski poprzez zakup nowoczesnego aparatu USG</v>
          </cell>
          <cell r="AB57" t="str">
            <v>pomoc publiczna</v>
          </cell>
          <cell r="AC57">
            <v>446000</v>
          </cell>
          <cell r="AD57">
            <v>267600</v>
          </cell>
          <cell r="AE57">
            <v>178400</v>
          </cell>
          <cell r="AF57">
            <v>0</v>
          </cell>
          <cell r="AG57" t="str">
            <v>Nie</v>
          </cell>
          <cell r="AH57" t="str">
            <v>08 Inne inwestycje w przedsiębiorstwa</v>
          </cell>
          <cell r="AI57" t="str">
            <v>01 Pomoc bezzwrotna</v>
          </cell>
          <cell r="AJ57" t="str">
            <v>01 Obszar miejski</v>
          </cell>
          <cell r="AK57" t="str">
            <v>19 Działalność w zakresie ochrony zdrowia ludzkiego</v>
          </cell>
          <cell r="AL57" t="str">
            <v>8511047780</v>
          </cell>
          <cell r="AM57" t="str">
            <v>Indywidualna Specjalistyczna Praktyka Lekarska dr n. med. Jerzy Giżewski specjalista ginekolog – położnik</v>
          </cell>
          <cell r="AN57" t="str">
            <v>71-332</v>
          </cell>
          <cell r="AO57" t="str">
            <v>Szczecin</v>
          </cell>
          <cell r="AP57" t="str">
            <v>Marii Skłodowskiej - Curie</v>
          </cell>
          <cell r="AQ57" t="str">
            <v>5</v>
          </cell>
          <cell r="AR57" t="str">
            <v>2</v>
          </cell>
          <cell r="AS57" t="str">
            <v>0601722372</v>
          </cell>
          <cell r="AT57" t="str">
            <v>(091)4874901</v>
          </cell>
          <cell r="AU57" t="str">
            <v>osoba fizyczna prowadząca działalność gospodarczą - mikro przedsiębiorstwo</v>
          </cell>
          <cell r="AV57" t="str">
            <v>810723734</v>
          </cell>
          <cell r="AW57" t="str">
            <v>przedsiębiorca lub przedsiębiorstwo</v>
          </cell>
        </row>
        <row r="58">
          <cell r="A58" t="str">
            <v>RPZP.02.01.02-32-031/09</v>
          </cell>
          <cell r="B58" t="str">
            <v>RPZP.02.00.00</v>
          </cell>
          <cell r="C58" t="str">
            <v>RPZP.02.01.00</v>
          </cell>
          <cell r="D58" t="str">
            <v>RPZP.02.01.02</v>
          </cell>
          <cell r="E58" t="str">
            <v>RPZP.02.01.02-32-031/09-02</v>
          </cell>
          <cell r="F58" t="str">
            <v>UDA-RPZP.02.01.02-32-031/09-02</v>
          </cell>
          <cell r="G58" t="str">
            <v>fc45968414</v>
          </cell>
          <cell r="H58" t="str">
            <v>RPZP.02.01.02-32-031/09</v>
          </cell>
          <cell r="I58" t="str">
            <v>RPOWZ/2.1.2/2009/031/Sz</v>
          </cell>
          <cell r="J58" t="str">
            <v>2009-10-15</v>
          </cell>
          <cell r="K58" t="str">
            <v>2009 II półrocze</v>
          </cell>
          <cell r="L58" t="str">
            <v>2009</v>
          </cell>
          <cell r="M58" t="str">
            <v>2009-11-09</v>
          </cell>
          <cell r="N58" t="str">
            <v>2009 II półrocze</v>
          </cell>
          <cell r="O58" t="str">
            <v>2009</v>
          </cell>
          <cell r="P58" t="str">
            <v>2009-03-05</v>
          </cell>
          <cell r="Q58" t="str">
            <v>2009-11-30</v>
          </cell>
          <cell r="R58" t="str">
            <v>2009 II półrocze</v>
          </cell>
          <cell r="S58" t="str">
            <v>2009</v>
          </cell>
          <cell r="T58" t="str">
            <v>2010-06-10</v>
          </cell>
          <cell r="U58">
            <v>1785028.35</v>
          </cell>
          <cell r="V58">
            <v>1018556.05</v>
          </cell>
          <cell r="W58">
            <v>509278.02</v>
          </cell>
          <cell r="X58">
            <v>509278.02</v>
          </cell>
          <cell r="Y58">
            <v>509278.03</v>
          </cell>
          <cell r="Z58">
            <v>50</v>
          </cell>
          <cell r="AA58" t="str">
            <v>Przebudowa Placu Słonecznego w Stargardzie Szczecińskim</v>
          </cell>
          <cell r="AB58" t="str">
            <v>bez pomocy publicznej</v>
          </cell>
          <cell r="AC58">
            <v>1785028.35</v>
          </cell>
          <cell r="AD58">
            <v>1785028.35</v>
          </cell>
          <cell r="AE58">
            <v>0</v>
          </cell>
          <cell r="AF58">
            <v>0</v>
          </cell>
          <cell r="AG58" t="str">
            <v>Nie</v>
          </cell>
          <cell r="AH58" t="str">
            <v>23 Drogi regionalne/lokalne</v>
          </cell>
          <cell r="AI58" t="str">
            <v>01 Pomoc bezzwrotna</v>
          </cell>
          <cell r="AJ58" t="str">
            <v>01 Obszar miejski</v>
          </cell>
          <cell r="AK58" t="str">
            <v>00 Nie dotyczy</v>
          </cell>
          <cell r="AL58" t="str">
            <v>8542228873</v>
          </cell>
          <cell r="AM58" t="str">
            <v>Gmina Miasto Stargard Szczeciński</v>
          </cell>
          <cell r="AN58" t="str">
            <v>73-110</v>
          </cell>
          <cell r="AO58" t="str">
            <v>STARGARD SZCZECIŃSKI</v>
          </cell>
          <cell r="AP58" t="str">
            <v>CZARNIECKIEGO</v>
          </cell>
          <cell r="AQ58" t="str">
            <v>17</v>
          </cell>
          <cell r="AR58" t="str">
            <v>-</v>
          </cell>
          <cell r="AS58" t="str">
            <v>0915770071</v>
          </cell>
          <cell r="AT58" t="str">
            <v>0915783667</v>
          </cell>
          <cell r="AU58" t="str">
            <v>wspólnota samorządowa - gmina</v>
          </cell>
          <cell r="AV58" t="str">
            <v>811685734</v>
          </cell>
          <cell r="AW58" t="str">
            <v>Jednostka samorządu terytorialnego</v>
          </cell>
        </row>
        <row r="59">
          <cell r="A59" t="str">
            <v>RPZP.01.01.01-32-007/09</v>
          </cell>
          <cell r="B59" t="str">
            <v>RPZP.01.00.00</v>
          </cell>
          <cell r="C59" t="str">
            <v>RPZP.01.01.00</v>
          </cell>
          <cell r="D59" t="str">
            <v>RPZP.01.01.01</v>
          </cell>
          <cell r="E59" t="str">
            <v>RPZP.01.01.01-32-007/09-01</v>
          </cell>
          <cell r="F59" t="str">
            <v>UDA-RPZP.01.01.01-32-007/09-01</v>
          </cell>
          <cell r="G59" t="str">
            <v>27ac4b2444</v>
          </cell>
          <cell r="H59" t="str">
            <v>RPZP.01.01.01-32-007/09</v>
          </cell>
          <cell r="I59" t="str">
            <v>WND-RPZP.01.01.01-32-007/09</v>
          </cell>
          <cell r="J59" t="str">
            <v>2010-05-13</v>
          </cell>
          <cell r="K59" t="str">
            <v>2010 I półrocze</v>
          </cell>
          <cell r="L59" t="str">
            <v>2010</v>
          </cell>
          <cell r="M59" t="str">
            <v>2010-05-19</v>
          </cell>
          <cell r="N59" t="str">
            <v>2010 I półrocze</v>
          </cell>
          <cell r="O59" t="str">
            <v>2010</v>
          </cell>
          <cell r="P59" t="str">
            <v>2009-09-11</v>
          </cell>
          <cell r="Q59" t="str">
            <v>2009-12-04</v>
          </cell>
          <cell r="R59" t="str">
            <v>2009 II półrocze</v>
          </cell>
          <cell r="S59" t="str">
            <v>2009</v>
          </cell>
          <cell r="T59" t="str">
            <v>2010-11-17</v>
          </cell>
          <cell r="U59">
            <v>168604</v>
          </cell>
          <cell r="V59">
            <v>128424</v>
          </cell>
          <cell r="W59">
            <v>77054.399999999994</v>
          </cell>
          <cell r="X59">
            <v>65496.24</v>
          </cell>
          <cell r="Y59">
            <v>51369.599999999999</v>
          </cell>
          <cell r="Z59">
            <v>60</v>
          </cell>
          <cell r="AA59" t="str">
            <v>Wzrost konkurencyjności firmy Usługi Geologiczne Magdalena Tyszecka na rynku zachodniopomorskim poprzez zakup innowacyjnego urządzenia: Wiertnica pionowa VDM-G100 (zestaw).</v>
          </cell>
          <cell r="AB59" t="str">
            <v>pomoc de minimis</v>
          </cell>
          <cell r="AC59">
            <v>168604</v>
          </cell>
          <cell r="AD59">
            <v>77054.399999999994</v>
          </cell>
          <cell r="AE59">
            <v>91549.6</v>
          </cell>
          <cell r="AF59">
            <v>0</v>
          </cell>
          <cell r="AG59" t="str">
            <v>Nie</v>
          </cell>
          <cell r="AH59" t="str">
            <v>08 Inne inwestycje w przedsiębiorstwa</v>
          </cell>
          <cell r="AI59" t="str">
            <v>01 Pomoc bezzwrotna</v>
          </cell>
          <cell r="AJ59" t="str">
            <v>01 Obszar miejski</v>
          </cell>
          <cell r="AK59" t="str">
            <v>12 Budownictwo</v>
          </cell>
          <cell r="AL59" t="str">
            <v>5381258441</v>
          </cell>
          <cell r="AM59" t="str">
            <v>Usługi Geologiczne Magdalena Tyszecka</v>
          </cell>
          <cell r="AN59" t="str">
            <v>75-813</v>
          </cell>
          <cell r="AO59" t="str">
            <v>Koszalin</v>
          </cell>
          <cell r="AP59" t="str">
            <v>Bławatków</v>
          </cell>
          <cell r="AQ59" t="str">
            <v>17</v>
          </cell>
          <cell r="AR59" t="str">
            <v>-</v>
          </cell>
          <cell r="AS59" t="str">
            <v>608321-384</v>
          </cell>
          <cell r="AT59" t="str">
            <v>niedotyczy</v>
          </cell>
          <cell r="AU59" t="str">
            <v>osoba fizyczna prowadząca działalność gospodarczą - mikro przedsiębiorstwo</v>
          </cell>
          <cell r="AV59" t="str">
            <v>320507168</v>
          </cell>
          <cell r="AW59" t="str">
            <v>przedsiębiorca lub przedsiębiorstwo</v>
          </cell>
        </row>
        <row r="60">
          <cell r="A60" t="str">
            <v>RPZP.05.02.01-32-004/09</v>
          </cell>
          <cell r="B60" t="str">
            <v>RPZP.05.00.00</v>
          </cell>
          <cell r="C60" t="str">
            <v>RPZP.05.02.00</v>
          </cell>
          <cell r="D60" t="str">
            <v>RPZP.05.02.01</v>
          </cell>
          <cell r="E60" t="str">
            <v>RPZP.05.02.01-32-004/09-02</v>
          </cell>
          <cell r="F60" t="str">
            <v>UDA-RPZP.05.02.01-32-004/09-02</v>
          </cell>
          <cell r="G60" t="str">
            <v>6fcf9690e8</v>
          </cell>
          <cell r="H60" t="str">
            <v>RPZP.05.02.01-32-004/09</v>
          </cell>
          <cell r="I60" t="str">
            <v>WND-RPZP.05.02.01-32-004/09</v>
          </cell>
          <cell r="J60" t="str">
            <v>2010-03-29</v>
          </cell>
          <cell r="K60" t="str">
            <v>2010 I półrocze</v>
          </cell>
          <cell r="L60" t="str">
            <v>2010</v>
          </cell>
          <cell r="M60" t="str">
            <v>2010-03-31</v>
          </cell>
          <cell r="N60" t="str">
            <v>2010 I półrocze</v>
          </cell>
          <cell r="O60" t="str">
            <v>2010</v>
          </cell>
          <cell r="P60" t="str">
            <v>2008-11-18</v>
          </cell>
          <cell r="Q60" t="str">
            <v>2009-12-07</v>
          </cell>
          <cell r="R60" t="str">
            <v>2009 II półrocze</v>
          </cell>
          <cell r="S60" t="str">
            <v>2009</v>
          </cell>
          <cell r="T60" t="str">
            <v>2010-09-22</v>
          </cell>
          <cell r="U60">
            <v>1226910.42</v>
          </cell>
          <cell r="V60">
            <v>1162738.6000000001</v>
          </cell>
          <cell r="W60">
            <v>872053.94</v>
          </cell>
          <cell r="X60">
            <v>872053.94</v>
          </cell>
          <cell r="Y60">
            <v>290684.65999999997</v>
          </cell>
          <cell r="Z60">
            <v>75</v>
          </cell>
          <cell r="AA60" t="str">
            <v>Zwiększenie dostępności do kultury na obszarach wiejskich - budowa świetlicy w Radzanku</v>
          </cell>
          <cell r="AB60" t="str">
            <v>bez pomocy publicznej</v>
          </cell>
          <cell r="AC60">
            <v>1226910.42</v>
          </cell>
          <cell r="AD60">
            <v>1226910.42</v>
          </cell>
          <cell r="AE60">
            <v>0</v>
          </cell>
          <cell r="AF60">
            <v>0</v>
          </cell>
          <cell r="AG60" t="str">
            <v>Nie</v>
          </cell>
          <cell r="AH60" t="str">
            <v>59 Rozwój infrastruktury kulturalnej</v>
          </cell>
          <cell r="AI60" t="str">
            <v>01 Pomoc bezzwrotna</v>
          </cell>
          <cell r="AJ60" t="str">
            <v>05 Obszary wiejskie (poza obszarami górskimi, wyspami lub o niskiej i bardzo niskiej gęstości zaludnienia)</v>
          </cell>
          <cell r="AK60" t="str">
            <v>00 Nie dotyczy</v>
          </cell>
          <cell r="AL60" t="str">
            <v>8590008483</v>
          </cell>
          <cell r="AM60" t="str">
            <v>Gmina Maszewo</v>
          </cell>
          <cell r="AN60" t="str">
            <v>72-130</v>
          </cell>
          <cell r="AO60" t="str">
            <v>Maszewo</v>
          </cell>
          <cell r="AP60" t="str">
            <v>Plac Wolności</v>
          </cell>
          <cell r="AQ60" t="str">
            <v>2</v>
          </cell>
          <cell r="AR60" t="str">
            <v>-</v>
          </cell>
          <cell r="AS60" t="str">
            <v>0914187840</v>
          </cell>
          <cell r="AT60" t="str">
            <v>0914187506</v>
          </cell>
          <cell r="AU60" t="str">
            <v>wspólnota samorządowa - gmina</v>
          </cell>
          <cell r="AV60" t="str">
            <v>811684284</v>
          </cell>
          <cell r="AW60" t="str">
            <v>Jednostka samorządu terytorialnego</v>
          </cell>
        </row>
        <row r="61">
          <cell r="A61" t="str">
            <v>RPZP.01.01.01-32-075/08</v>
          </cell>
          <cell r="B61" t="str">
            <v>RPZP.01.00.00</v>
          </cell>
          <cell r="C61" t="str">
            <v>RPZP.01.01.00</v>
          </cell>
          <cell r="D61" t="str">
            <v>RPZP.01.01.01</v>
          </cell>
          <cell r="E61" t="str">
            <v>RPZP.01.01.01-32-075/08-04</v>
          </cell>
          <cell r="F61" t="str">
            <v>UDA-RPZP.01.01.01-32-075/08-04</v>
          </cell>
          <cell r="G61" t="str">
            <v>af38fa61d4</v>
          </cell>
          <cell r="H61" t="str">
            <v>RPZP.01.01.01-32-075/08</v>
          </cell>
          <cell r="I61" t="str">
            <v>RPOWZ/1.1.1/2008/075/Sz</v>
          </cell>
          <cell r="J61" t="str">
            <v>2009-04-22</v>
          </cell>
          <cell r="K61" t="str">
            <v>2009 I półrocze</v>
          </cell>
          <cell r="L61" t="str">
            <v>2009</v>
          </cell>
          <cell r="M61" t="str">
            <v>2009-04-28</v>
          </cell>
          <cell r="N61" t="str">
            <v>2009 I półrocze</v>
          </cell>
          <cell r="O61" t="str">
            <v>2009</v>
          </cell>
          <cell r="P61" t="str">
            <v>2008-12-12</v>
          </cell>
          <cell r="Q61" t="str">
            <v>2009-12-15</v>
          </cell>
          <cell r="R61" t="str">
            <v>2009 II półrocze</v>
          </cell>
          <cell r="S61" t="str">
            <v>2009</v>
          </cell>
          <cell r="T61" t="str">
            <v>2013-05-17</v>
          </cell>
          <cell r="U61">
            <v>269780.40000000002</v>
          </cell>
          <cell r="V61">
            <v>267739.40999999997</v>
          </cell>
          <cell r="W61">
            <v>133869.71</v>
          </cell>
          <cell r="X61">
            <v>113789.24</v>
          </cell>
          <cell r="Y61">
            <v>133869.70000000001</v>
          </cell>
          <cell r="Z61">
            <v>50</v>
          </cell>
          <cell r="AA61" t="str">
            <v>Innowacyjne technologie w leczeniu stomatologicznym</v>
          </cell>
          <cell r="AB61" t="str">
            <v>pomoc publiczna</v>
          </cell>
          <cell r="AC61">
            <v>269780.40000000002</v>
          </cell>
          <cell r="AD61">
            <v>133869.71</v>
          </cell>
          <cell r="AE61">
            <v>135910.69</v>
          </cell>
          <cell r="AF61">
            <v>0</v>
          </cell>
          <cell r="AG61" t="str">
            <v>Nie</v>
          </cell>
          <cell r="AH61" t="str">
            <v>08 Inne inwestycje w przedsiębiorstwa</v>
          </cell>
          <cell r="AI61" t="str">
            <v>01 Pomoc bezzwrotna</v>
          </cell>
          <cell r="AJ61" t="str">
            <v>01 Obszar miejski</v>
          </cell>
          <cell r="AK61" t="str">
            <v>19 Działalność w zakresie ochrony zdrowia ludzkiego</v>
          </cell>
          <cell r="AL61" t="str">
            <v>9551937256</v>
          </cell>
          <cell r="AM61" t="str">
            <v>Dental Clinic Smaga- Aleksandra Smaga</v>
          </cell>
          <cell r="AN61" t="str">
            <v>70-786</v>
          </cell>
          <cell r="AO61" t="str">
            <v>Szczecin</v>
          </cell>
          <cell r="AP61" t="str">
            <v>Andrzejewskiego</v>
          </cell>
          <cell r="AQ61" t="str">
            <v>35</v>
          </cell>
          <cell r="AR61" t="str">
            <v>2</v>
          </cell>
          <cell r="AS61" t="str">
            <v>(091)464-03-71</v>
          </cell>
          <cell r="AT61" t="str">
            <v>(091)464-03-71</v>
          </cell>
          <cell r="AU61" t="str">
            <v>osoba fizyczna prowadząca działalność gospodarczą - mikro przedsiębiorstwo</v>
          </cell>
          <cell r="AV61" t="str">
            <v>812646015</v>
          </cell>
          <cell r="AW61" t="str">
            <v>przedsiębiorca lub przedsiębiorstwo</v>
          </cell>
        </row>
        <row r="62">
          <cell r="A62" t="str">
            <v>RPZP.01.03.01-32-025/08</v>
          </cell>
          <cell r="B62" t="str">
            <v>RPZP.01.00.00</v>
          </cell>
          <cell r="C62" t="str">
            <v>RPZP.01.03.00</v>
          </cell>
          <cell r="D62" t="str">
            <v>RPZP.01.03.01</v>
          </cell>
          <cell r="E62" t="str">
            <v>RPZP.01.03.01-32-025/08-02</v>
          </cell>
          <cell r="F62" t="str">
            <v>UDA-RPZP.01.03.01-32-025/08-02</v>
          </cell>
          <cell r="G62" t="str">
            <v>d16621e13b</v>
          </cell>
          <cell r="H62" t="str">
            <v>RPZP.01.03.01-32-025/08</v>
          </cell>
          <cell r="I62" t="str">
            <v>RPOWZ/1.3.1/2008/025/Sz</v>
          </cell>
          <cell r="J62" t="str">
            <v>2009-07-17</v>
          </cell>
          <cell r="K62" t="str">
            <v>2009 II półrocze</v>
          </cell>
          <cell r="L62" t="str">
            <v>2009</v>
          </cell>
          <cell r="M62" t="str">
            <v>2009-07-20</v>
          </cell>
          <cell r="N62" t="str">
            <v>2009 II półrocze</v>
          </cell>
          <cell r="O62" t="str">
            <v>2009</v>
          </cell>
          <cell r="P62" t="str">
            <v>2009-01-15</v>
          </cell>
          <cell r="Q62" t="str">
            <v>2009-12-16</v>
          </cell>
          <cell r="R62" t="str">
            <v>2009 II półrocze</v>
          </cell>
          <cell r="S62" t="str">
            <v>2009</v>
          </cell>
          <cell r="T62" t="str">
            <v>2010-11-29</v>
          </cell>
          <cell r="U62">
            <v>55473.4</v>
          </cell>
          <cell r="V62">
            <v>44940</v>
          </cell>
          <cell r="W62">
            <v>22470</v>
          </cell>
          <cell r="X62">
            <v>19099.5</v>
          </cell>
          <cell r="Y62">
            <v>22470</v>
          </cell>
          <cell r="Z62">
            <v>50</v>
          </cell>
          <cell r="AA62" t="str">
            <v>Wdrożenie systemu zarządzania środowiskowego wg normy PN-EN ISO 14001 podstawą do maksymalizacji efektywności działania Zakładu Elektryczno Metalowego BOEM</v>
          </cell>
          <cell r="AB62" t="str">
            <v>pomoc publiczna</v>
          </cell>
          <cell r="AC62">
            <v>55473.4</v>
          </cell>
          <cell r="AD62">
            <v>22470</v>
          </cell>
          <cell r="AE62">
            <v>33003.4</v>
          </cell>
          <cell r="AF62">
            <v>30</v>
          </cell>
          <cell r="AG62" t="str">
            <v>Nie</v>
          </cell>
          <cell r="AH62" t="str">
            <v>05 Usługi w zakresie zaawansowanego wsparcia dla przedsiębiorstw i grup przedsiębiorstw</v>
          </cell>
          <cell r="AI62" t="str">
            <v>01 Pomoc bezzwrotna</v>
          </cell>
          <cell r="AJ62" t="str">
            <v>01 Obszar miejski</v>
          </cell>
          <cell r="AK62" t="str">
            <v>06 Nieokreślony przemysł wytwórczy</v>
          </cell>
          <cell r="AL62" t="str">
            <v>8571001184</v>
          </cell>
          <cell r="AM62" t="str">
            <v>Jan Borodziuk Zakład Elektryczno - Metalowy BOEM</v>
          </cell>
          <cell r="AN62" t="str">
            <v>72-320</v>
          </cell>
          <cell r="AO62" t="str">
            <v>Trzebiatów</v>
          </cell>
          <cell r="AP62" t="str">
            <v>Kołobrzeska</v>
          </cell>
          <cell r="AQ62" t="str">
            <v>19</v>
          </cell>
          <cell r="AR62" t="str">
            <v>-</v>
          </cell>
          <cell r="AS62" t="str">
            <v>+480913872028</v>
          </cell>
          <cell r="AT62" t="str">
            <v>+480913870466</v>
          </cell>
          <cell r="AU62" t="str">
            <v>osoba fizyczna prowadząca działalność gospodarczą - średnie przedsiębiorstwo</v>
          </cell>
          <cell r="AV62" t="str">
            <v>810053558</v>
          </cell>
          <cell r="AW62" t="str">
            <v>przedsiębiorca lub przedsiębiorstwo</v>
          </cell>
        </row>
        <row r="63">
          <cell r="A63" t="str">
            <v>RPZP.01.03.01-32-074/08</v>
          </cell>
          <cell r="B63" t="str">
            <v>RPZP.01.00.00</v>
          </cell>
          <cell r="C63" t="str">
            <v>RPZP.01.03.00</v>
          </cell>
          <cell r="D63" t="str">
            <v>RPZP.01.03.01</v>
          </cell>
          <cell r="E63" t="str">
            <v>RPZP.01.03.01-32-074/08-02</v>
          </cell>
          <cell r="F63" t="str">
            <v>UDA-RPZP.01.03.01-32-074/08-02</v>
          </cell>
          <cell r="G63" t="str">
            <v>cd93b3a592</v>
          </cell>
          <cell r="H63" t="str">
            <v>RPZP.01.03.01-32-074/08</v>
          </cell>
          <cell r="I63" t="str">
            <v>RPOWZ/1.3.1/2008/074/Sz</v>
          </cell>
          <cell r="J63" t="str">
            <v>2009-08-05</v>
          </cell>
          <cell r="K63" t="str">
            <v>2009 II półrocze</v>
          </cell>
          <cell r="L63" t="str">
            <v>2009</v>
          </cell>
          <cell r="M63" t="str">
            <v>2009-08-19</v>
          </cell>
          <cell r="N63" t="str">
            <v>2009 II półrocze</v>
          </cell>
          <cell r="O63" t="str">
            <v>2009</v>
          </cell>
          <cell r="P63" t="str">
            <v>2009-05-29</v>
          </cell>
          <cell r="Q63" t="str">
            <v>2009-12-18</v>
          </cell>
          <cell r="R63" t="str">
            <v>2009 II półrocze</v>
          </cell>
          <cell r="S63" t="str">
            <v>2009</v>
          </cell>
          <cell r="T63" t="str">
            <v>2010-08-20</v>
          </cell>
          <cell r="U63">
            <v>31590.75</v>
          </cell>
          <cell r="V63">
            <v>26687.5</v>
          </cell>
          <cell r="W63">
            <v>13343.75</v>
          </cell>
          <cell r="X63">
            <v>11342.19</v>
          </cell>
          <cell r="Y63">
            <v>13343.75</v>
          </cell>
          <cell r="Z63">
            <v>50</v>
          </cell>
          <cell r="AA63" t="str">
            <v>Implementacja Systemu Zarządzania Jakością wg normy EN ISO 9001:2000 drogą do poprawy konkurencyjności firmy SCANWIR s.c. Rafał Pankowski, Łukasz Wojtkun</v>
          </cell>
          <cell r="AB63" t="str">
            <v>pomoc publiczna</v>
          </cell>
          <cell r="AC63">
            <v>31590.75</v>
          </cell>
          <cell r="AD63">
            <v>13343.75</v>
          </cell>
          <cell r="AE63">
            <v>18247</v>
          </cell>
          <cell r="AF63">
            <v>16.489999999999998</v>
          </cell>
          <cell r="AG63" t="str">
            <v>Nie</v>
          </cell>
          <cell r="AH63" t="str">
            <v>05 Usługi w zakresie zaawansowanego wsparcia dla przedsiębiorstw i grup przedsiębiorstw</v>
          </cell>
          <cell r="AI63" t="str">
            <v>01 Pomoc bezzwrotna</v>
          </cell>
          <cell r="AJ63" t="str">
            <v>01 Obszar miejski</v>
          </cell>
          <cell r="AK63" t="str">
            <v>22 Inne niewyszczególnione usługi</v>
          </cell>
          <cell r="AL63" t="str">
            <v>8542264030</v>
          </cell>
          <cell r="AM63" t="str">
            <v>SCANWIR s.c. Łukasz Wojtkun, Rafał Pankowski</v>
          </cell>
          <cell r="AN63" t="str">
            <v>73-110</v>
          </cell>
          <cell r="AO63" t="str">
            <v>Stargard Szczeciński</v>
          </cell>
          <cell r="AP63" t="str">
            <v>ul. Rogalskiego</v>
          </cell>
          <cell r="AQ63" t="str">
            <v>7</v>
          </cell>
          <cell r="AR63" t="str">
            <v>8</v>
          </cell>
          <cell r="AS63" t="str">
            <v>0915762816</v>
          </cell>
          <cell r="AT63" t="str">
            <v>0915762816</v>
          </cell>
          <cell r="AU63" t="str">
            <v>spółka cywilna prowadząca działalność w oparciu o umowę zawartą na podstawie KC - mikro przedsiębiorstwo</v>
          </cell>
          <cell r="AV63" t="str">
            <v>320121010</v>
          </cell>
          <cell r="AW63" t="str">
            <v>przedsiębiorca lub przedsiębiorstwo</v>
          </cell>
        </row>
        <row r="64">
          <cell r="A64" t="str">
            <v>RPZP.02.01.02-32-002/09</v>
          </cell>
          <cell r="B64" t="str">
            <v>RPZP.02.00.00</v>
          </cell>
          <cell r="C64" t="str">
            <v>RPZP.02.01.00</v>
          </cell>
          <cell r="D64" t="str">
            <v>RPZP.02.01.02</v>
          </cell>
          <cell r="E64" t="str">
            <v>RPZP.02.01.02-32-002/09-02</v>
          </cell>
          <cell r="F64" t="str">
            <v>UDA-RPZP.02.01.02-32-002/09-02</v>
          </cell>
          <cell r="G64" t="str">
            <v>94fd17ccb0</v>
          </cell>
          <cell r="H64" t="str">
            <v>RPZP.02.01.02-32-002/09</v>
          </cell>
          <cell r="I64" t="str">
            <v>RPOWZ/2.1.2/2009/002/Sz</v>
          </cell>
          <cell r="J64" t="str">
            <v>2009-09-28</v>
          </cell>
          <cell r="K64" t="str">
            <v>2009 II półrocze</v>
          </cell>
          <cell r="L64" t="str">
            <v>2009</v>
          </cell>
          <cell r="M64" t="str">
            <v>2009-10-28</v>
          </cell>
          <cell r="N64" t="str">
            <v>2009 II półrocze</v>
          </cell>
          <cell r="O64" t="str">
            <v>2009</v>
          </cell>
          <cell r="P64" t="str">
            <v>2009-07-02</v>
          </cell>
          <cell r="Q64" t="str">
            <v>2009-12-22</v>
          </cell>
          <cell r="R64" t="str">
            <v>2009 II półrocze</v>
          </cell>
          <cell r="S64" t="str">
            <v>2009</v>
          </cell>
          <cell r="T64" t="str">
            <v>2010-06-18</v>
          </cell>
          <cell r="U64">
            <v>1967791.49</v>
          </cell>
          <cell r="V64">
            <v>1963704.49</v>
          </cell>
          <cell r="W64">
            <v>1178222.69</v>
          </cell>
          <cell r="X64">
            <v>1178222.69</v>
          </cell>
          <cell r="Y64">
            <v>785481.8</v>
          </cell>
          <cell r="Z64">
            <v>60</v>
          </cell>
          <cell r="AA64" t="str">
            <v>Przebudowa drogi powiatowej i gminnej na odcinku Gostyń – Trzebieradz wyjazd na drogę powiatową nr dz. 81/1</v>
          </cell>
          <cell r="AB64" t="str">
            <v>bez pomocy publicznej</v>
          </cell>
          <cell r="AC64">
            <v>1967791.49</v>
          </cell>
          <cell r="AD64">
            <v>1967791.49</v>
          </cell>
          <cell r="AE64">
            <v>0</v>
          </cell>
          <cell r="AF64">
            <v>0</v>
          </cell>
          <cell r="AG64" t="str">
            <v>Nie</v>
          </cell>
          <cell r="AH64" t="str">
            <v>23 Drogi regionalne/lokalne</v>
          </cell>
          <cell r="AI64" t="str">
            <v>01 Pomoc bezzwrotna</v>
          </cell>
          <cell r="AJ64" t="str">
            <v>05 Obszary wiejskie (poza obszarami górskimi, wyspami lub o niskiej i bardzo niskiej gęstości zaludnienia)</v>
          </cell>
          <cell r="AK64" t="str">
            <v>00 Nie dotyczy</v>
          </cell>
          <cell r="AL64" t="str">
            <v>8571037360</v>
          </cell>
          <cell r="AM64" t="str">
            <v>Gmina Świerzno</v>
          </cell>
          <cell r="AN64" t="str">
            <v>72-405</v>
          </cell>
          <cell r="AO64" t="str">
            <v>Świerzno</v>
          </cell>
          <cell r="AP64" t="str">
            <v>Świerzno</v>
          </cell>
          <cell r="AQ64" t="str">
            <v>13</v>
          </cell>
          <cell r="AR64" t="str">
            <v>---</v>
          </cell>
          <cell r="AS64" t="str">
            <v>0913832793</v>
          </cell>
          <cell r="AT64" t="str">
            <v>0913832723</v>
          </cell>
          <cell r="AU64" t="str">
            <v>wspólnota samorządowa - gmina</v>
          </cell>
          <cell r="AV64" t="str">
            <v>811685533</v>
          </cell>
          <cell r="AW64" t="str">
            <v>Jednostka samorządu terytorialnego</v>
          </cell>
        </row>
        <row r="65">
          <cell r="A65" t="str">
            <v>RPZP.06.01.01-32-010/09</v>
          </cell>
          <cell r="B65" t="str">
            <v>RPZP.06.00.00</v>
          </cell>
          <cell r="C65" t="str">
            <v>RPZP.06.01.00</v>
          </cell>
          <cell r="D65" t="str">
            <v>RPZP.06.01.01</v>
          </cell>
          <cell r="E65" t="str">
            <v>RPZP.06.01.01-32-010/09-02</v>
          </cell>
          <cell r="F65" t="str">
            <v>UDA-RPZP.06.01.01-32-010/09-02</v>
          </cell>
          <cell r="G65" t="str">
            <v>1448e69e5a</v>
          </cell>
          <cell r="H65" t="str">
            <v>RPZP.06.01.01-32-010/09</v>
          </cell>
          <cell r="I65" t="str">
            <v>RPOWZ/6.1.1/2009/010/Sz</v>
          </cell>
          <cell r="J65" t="str">
            <v>2009-12-02</v>
          </cell>
          <cell r="K65" t="str">
            <v>2009 II półrocze</v>
          </cell>
          <cell r="L65" t="str">
            <v>2009</v>
          </cell>
          <cell r="M65" t="str">
            <v>2009-12-10</v>
          </cell>
          <cell r="N65" t="str">
            <v>2009 II półrocze</v>
          </cell>
          <cell r="O65" t="str">
            <v>2009</v>
          </cell>
          <cell r="P65" t="str">
            <v>2009-09-29</v>
          </cell>
          <cell r="Q65" t="str">
            <v>2009-12-29</v>
          </cell>
          <cell r="R65" t="str">
            <v>2009 II półrocze</v>
          </cell>
          <cell r="S65" t="str">
            <v>2009</v>
          </cell>
          <cell r="T65" t="str">
            <v>2010-06-09</v>
          </cell>
          <cell r="U65">
            <v>260059.62</v>
          </cell>
          <cell r="V65">
            <v>230169.33</v>
          </cell>
          <cell r="W65">
            <v>115084.66</v>
          </cell>
          <cell r="X65">
            <v>115084.66</v>
          </cell>
          <cell r="Y65">
            <v>115084.67</v>
          </cell>
          <cell r="Z65">
            <v>50</v>
          </cell>
          <cell r="AA65" t="str">
            <v>Pieszo-rowerowy szlak turystyczny Głębokie - Osów</v>
          </cell>
          <cell r="AB65" t="str">
            <v>bez pomocy publicznej</v>
          </cell>
          <cell r="AC65">
            <v>260059.62</v>
          </cell>
          <cell r="AD65">
            <v>260059.62</v>
          </cell>
          <cell r="AE65">
            <v>0</v>
          </cell>
          <cell r="AF65">
            <v>0</v>
          </cell>
          <cell r="AG65" t="str">
            <v>Nie</v>
          </cell>
          <cell r="AH65" t="str">
            <v>57 Inne wsparcie na rzecz wzmocnienia usług turystycznych</v>
          </cell>
          <cell r="AI65" t="str">
            <v>01 Pomoc bezzwrotna</v>
          </cell>
          <cell r="AJ65" t="str">
            <v>01 Obszar miejski</v>
          </cell>
          <cell r="AK65" t="str">
            <v>22 Inne niewyszczególnione usługi</v>
          </cell>
          <cell r="AL65" t="str">
            <v>8510309410</v>
          </cell>
          <cell r="AM65" t="str">
            <v>Gmina Miasto Szczecin</v>
          </cell>
          <cell r="AN65" t="str">
            <v>70-456</v>
          </cell>
          <cell r="AO65" t="str">
            <v>Szczecin</v>
          </cell>
          <cell r="AP65" t="str">
            <v>Plac Armii Krajowej</v>
          </cell>
          <cell r="AQ65" t="str">
            <v>1</v>
          </cell>
          <cell r="AR65" t="str">
            <v>-</v>
          </cell>
          <cell r="AS65" t="str">
            <v>091/4245814</v>
          </cell>
          <cell r="AT65" t="str">
            <v>091/4245854</v>
          </cell>
          <cell r="AU65" t="str">
            <v>wspólnota samorządowa - gmina</v>
          </cell>
          <cell r="AV65" t="str">
            <v>811684232</v>
          </cell>
          <cell r="AW65" t="str">
            <v>Jednostka samorządu terytorialnego</v>
          </cell>
        </row>
        <row r="66">
          <cell r="A66" t="str">
            <v>RPZP.01.01.01-32-166/08</v>
          </cell>
          <cell r="B66" t="str">
            <v>RPZP.01.00.00</v>
          </cell>
          <cell r="C66" t="str">
            <v>RPZP.01.01.00</v>
          </cell>
          <cell r="D66" t="str">
            <v>RPZP.01.01.01</v>
          </cell>
          <cell r="E66" t="str">
            <v>RPZP.01.01.01-32-166/08-02</v>
          </cell>
          <cell r="F66" t="str">
            <v>UDA-RPZP.01.01.01-32-166/08-02</v>
          </cell>
          <cell r="G66" t="str">
            <v>f562161af4</v>
          </cell>
          <cell r="H66" t="str">
            <v>RPZP.01.01.01-32-166/08</v>
          </cell>
          <cell r="I66" t="str">
            <v>RPOWZ/1.1.1/2008/166/Sz</v>
          </cell>
          <cell r="J66" t="str">
            <v>2009-06-01</v>
          </cell>
          <cell r="K66" t="str">
            <v>2009 I półrocze</v>
          </cell>
          <cell r="L66" t="str">
            <v>2009</v>
          </cell>
          <cell r="M66" t="str">
            <v>2009-06-10</v>
          </cell>
          <cell r="N66" t="str">
            <v>2009 I półrocze</v>
          </cell>
          <cell r="O66" t="str">
            <v>2009</v>
          </cell>
          <cell r="P66" t="str">
            <v>2008-11-13</v>
          </cell>
          <cell r="Q66" t="str">
            <v>2009-12-30</v>
          </cell>
          <cell r="R66" t="str">
            <v>2009 II półrocze</v>
          </cell>
          <cell r="S66" t="str">
            <v>2009</v>
          </cell>
          <cell r="T66" t="str">
            <v>2011-06-03</v>
          </cell>
          <cell r="U66">
            <v>86118.48</v>
          </cell>
          <cell r="V66">
            <v>82060</v>
          </cell>
          <cell r="W66">
            <v>49235.99</v>
          </cell>
          <cell r="X66">
            <v>41850.589999999997</v>
          </cell>
          <cell r="Y66">
            <v>32824.01</v>
          </cell>
          <cell r="Z66">
            <v>60</v>
          </cell>
          <cell r="AA66" t="str">
            <v>Innowacyjne wyposażenie gabinetu stomatologicznego - szansą na jego dynamiczny rozwój</v>
          </cell>
          <cell r="AB66" t="str">
            <v>pomoc publiczna</v>
          </cell>
          <cell r="AC66">
            <v>86118.48</v>
          </cell>
          <cell r="AD66">
            <v>49235.99</v>
          </cell>
          <cell r="AE66">
            <v>36882.49</v>
          </cell>
          <cell r="AF66">
            <v>0</v>
          </cell>
          <cell r="AG66" t="str">
            <v>Nie</v>
          </cell>
          <cell r="AH66" t="str">
            <v>08 Inne inwestycje w przedsiębiorstwa</v>
          </cell>
          <cell r="AI66" t="str">
            <v>01 Pomoc bezzwrotna</v>
          </cell>
          <cell r="AJ66" t="str">
            <v>01 Obszar miejski</v>
          </cell>
          <cell r="AK66" t="str">
            <v>19 Działalność w zakresie ochrony zdrowia ludzkiego</v>
          </cell>
          <cell r="AL66" t="str">
            <v>9552103435</v>
          </cell>
          <cell r="AM66" t="str">
            <v>Grupowa Praktyka Dentystyczna Anita Mazur-Kordowska, Krzysztof Kordowski s.c.</v>
          </cell>
          <cell r="AN66" t="str">
            <v>70-773</v>
          </cell>
          <cell r="AO66" t="str">
            <v>Szczecin</v>
          </cell>
          <cell r="AP66" t="str">
            <v>Piechoty</v>
          </cell>
          <cell r="AQ66" t="str">
            <v>52</v>
          </cell>
          <cell r="AR66" t="str">
            <v>6</v>
          </cell>
          <cell r="AS66" t="str">
            <v>0914168186</v>
          </cell>
          <cell r="AT66" t="str">
            <v>0914168186</v>
          </cell>
          <cell r="AU66" t="str">
            <v>spółka cywilna prowadząca działalność w oparciu o umowę zawartą na podstawie KC - mikro przedsiębiorstwo</v>
          </cell>
          <cell r="AV66" t="str">
            <v>812717347</v>
          </cell>
          <cell r="AW66" t="str">
            <v>przedsiębiorca lub przedsiębiorstwo</v>
          </cell>
        </row>
        <row r="67">
          <cell r="A67" t="str">
            <v>RPZP.01.03.01-32-060/08</v>
          </cell>
          <cell r="B67" t="str">
            <v>RPZP.01.00.00</v>
          </cell>
          <cell r="C67" t="str">
            <v>RPZP.01.03.00</v>
          </cell>
          <cell r="D67" t="str">
            <v>RPZP.01.03.01</v>
          </cell>
          <cell r="E67" t="str">
            <v>RPZP.01.03.01-32-060/08-01</v>
          </cell>
          <cell r="F67" t="str">
            <v>UDA-RPZP.01.03.01-32-060/08-01</v>
          </cell>
          <cell r="G67" t="str">
            <v>b102b6dae2</v>
          </cell>
          <cell r="H67" t="str">
            <v>RPZP.01.03.01-32-060/08</v>
          </cell>
          <cell r="I67" t="str">
            <v>RPOWZ/1.3.1/2008/060/K</v>
          </cell>
          <cell r="J67" t="str">
            <v>2009-10-29</v>
          </cell>
          <cell r="K67" t="str">
            <v>2009 II półrocze</v>
          </cell>
          <cell r="L67" t="str">
            <v>2009</v>
          </cell>
          <cell r="M67" t="str">
            <v>2009-10-30</v>
          </cell>
          <cell r="N67" t="str">
            <v>2009 II półrocze</v>
          </cell>
          <cell r="O67" t="str">
            <v>2009</v>
          </cell>
          <cell r="P67" t="str">
            <v>2009-04-01</v>
          </cell>
          <cell r="Q67" t="str">
            <v>2009-12-30</v>
          </cell>
          <cell r="R67" t="str">
            <v>2009 II półrocze</v>
          </cell>
          <cell r="S67" t="str">
            <v>2009</v>
          </cell>
          <cell r="T67" t="str">
            <v>2010-12-06</v>
          </cell>
          <cell r="U67">
            <v>66912.39</v>
          </cell>
          <cell r="V67">
            <v>56972.33</v>
          </cell>
          <cell r="W67">
            <v>28486.16</v>
          </cell>
          <cell r="X67">
            <v>24213.23</v>
          </cell>
          <cell r="Y67">
            <v>28486.17</v>
          </cell>
          <cell r="Z67">
            <v>50</v>
          </cell>
          <cell r="AA67" t="str">
            <v>Wdrożenie Zintegrowanego Systemu Zarządzania wg norm ISO 9001 i ISO 22000 w hotelu APOLLO</v>
          </cell>
          <cell r="AB67" t="str">
            <v>pomoc publiczna</v>
          </cell>
          <cell r="AC67">
            <v>66912.39</v>
          </cell>
          <cell r="AD67">
            <v>28486.16</v>
          </cell>
          <cell r="AE67">
            <v>38426.230000000003</v>
          </cell>
          <cell r="AF67">
            <v>21</v>
          </cell>
          <cell r="AG67" t="str">
            <v>Nie</v>
          </cell>
          <cell r="AH67" t="str">
            <v>05 Usługi w zakresie zaawansowanego wsparcia dla przedsiębiorstw i grup przedsiębiorstw</v>
          </cell>
          <cell r="AI67" t="str">
            <v>01 Pomoc bezzwrotna</v>
          </cell>
          <cell r="AJ67" t="str">
            <v>01 Obszar miejski</v>
          </cell>
          <cell r="AK67" t="str">
            <v>14 Hotele i restauracje</v>
          </cell>
          <cell r="AL67" t="str">
            <v>8541164556</v>
          </cell>
          <cell r="AM67" t="str">
            <v>Hotelarstwo Gastronomia i Handel Anna Pajewska</v>
          </cell>
          <cell r="AN67" t="str">
            <v>76-153</v>
          </cell>
          <cell r="AO67" t="str">
            <v>Darłowo</v>
          </cell>
          <cell r="AP67" t="str">
            <v>Kąpielowa</v>
          </cell>
          <cell r="AQ67" t="str">
            <v>11</v>
          </cell>
          <cell r="AR67" t="str">
            <v>-</v>
          </cell>
          <cell r="AS67" t="str">
            <v>0943142453</v>
          </cell>
          <cell r="AT67" t="str">
            <v>0943141163</v>
          </cell>
          <cell r="AU67" t="str">
            <v>osoba fizyczna prowadząca działalność gospodarczą - małe przedsiębiorstwo</v>
          </cell>
          <cell r="AV67" t="str">
            <v>330009630</v>
          </cell>
          <cell r="AW67" t="str">
            <v>przedsiębiorca lub przedsiębiorstwo</v>
          </cell>
        </row>
        <row r="68">
          <cell r="A68" t="str">
            <v>RPZP.08.01.00-32-001/09</v>
          </cell>
          <cell r="B68" t="str">
            <v>RPZP.08.00.00</v>
          </cell>
          <cell r="C68" t="str">
            <v>RPZP.08.01.00</v>
          </cell>
          <cell r="D68">
            <v>0</v>
          </cell>
          <cell r="E68" t="str">
            <v>RPZP.08.01.00-32-001/09-03</v>
          </cell>
          <cell r="F68" t="e">
            <v>#N/A</v>
          </cell>
          <cell r="G68" t="e">
            <v>#N/A</v>
          </cell>
          <cell r="H68" t="str">
            <v>RPZP.08.01.00-32-001/09</v>
          </cell>
          <cell r="I68" t="e">
            <v>#N/A</v>
          </cell>
          <cell r="J68" t="str">
            <v>2008-07-24</v>
          </cell>
          <cell r="K68" t="str">
            <v>2008 II półrocze</v>
          </cell>
          <cell r="L68" t="str">
            <v>2008</v>
          </cell>
          <cell r="M68" t="str">
            <v>2008-08-20</v>
          </cell>
          <cell r="N68" t="str">
            <v>2008 II półrocze</v>
          </cell>
          <cell r="O68" t="str">
            <v>2008</v>
          </cell>
          <cell r="P68" t="str">
            <v>2009-01-01</v>
          </cell>
          <cell r="Q68" t="str">
            <v>2009-12-31</v>
          </cell>
          <cell r="R68" t="str">
            <v>2009 II półrocze</v>
          </cell>
          <cell r="S68" t="str">
            <v>2009</v>
          </cell>
          <cell r="T68" t="str">
            <v>2010-06-29</v>
          </cell>
          <cell r="U68">
            <v>3678336.3</v>
          </cell>
          <cell r="V68">
            <v>3678336.3</v>
          </cell>
          <cell r="W68">
            <v>3678336.3</v>
          </cell>
          <cell r="X68">
            <v>3678336.3</v>
          </cell>
          <cell r="Y68">
            <v>0</v>
          </cell>
          <cell r="Z68">
            <v>100</v>
          </cell>
          <cell r="AA68" t="str">
            <v>Realizacja działań administracji zajmującej się zarządzaniem RPO WZ w roku 2009</v>
          </cell>
          <cell r="AB68" t="str">
            <v>bez pomocy publicznej</v>
          </cell>
          <cell r="AC68">
            <v>3678336.3</v>
          </cell>
          <cell r="AD68">
            <v>3678336.3</v>
          </cell>
          <cell r="AE68">
            <v>0</v>
          </cell>
          <cell r="AF68">
            <v>0</v>
          </cell>
          <cell r="AG68" t="str">
            <v>Nie</v>
          </cell>
          <cell r="AH68" t="str">
            <v>85 Przygotowanie, realizacja, monitorowanie i kontrola</v>
          </cell>
          <cell r="AI68" t="str">
            <v>01 Pomoc bezzwrotna</v>
          </cell>
          <cell r="AJ68" t="str">
            <v>01 Obszar miejski</v>
          </cell>
          <cell r="AK68" t="str">
            <v>17 Administracja publiczna</v>
          </cell>
          <cell r="AL68" t="str">
            <v>8512871498</v>
          </cell>
          <cell r="AM68" t="str">
            <v>Województwo Zachodniopomorskie</v>
          </cell>
          <cell r="AN68" t="str">
            <v>70-540</v>
          </cell>
          <cell r="AO68" t="str">
            <v>Szczecin</v>
          </cell>
          <cell r="AP68" t="str">
            <v>Korsarzy</v>
          </cell>
          <cell r="AQ68" t="str">
            <v>34</v>
          </cell>
          <cell r="AR68">
            <v>0</v>
          </cell>
          <cell r="AS68">
            <v>0</v>
          </cell>
          <cell r="AT68">
            <v>0</v>
          </cell>
          <cell r="AU68" t="str">
            <v>wspólnota samorządowa - województwo</v>
          </cell>
          <cell r="AV68" t="str">
            <v>811683876</v>
          </cell>
          <cell r="AW68" t="str">
            <v>Jednostka samorządu terytorialnego</v>
          </cell>
        </row>
        <row r="69">
          <cell r="A69" t="str">
            <v>RPZP.08.02.00-32-001/09</v>
          </cell>
          <cell r="B69" t="str">
            <v>RPZP.08.00.00</v>
          </cell>
          <cell r="C69" t="str">
            <v>RPZP.08.02.00</v>
          </cell>
          <cell r="D69">
            <v>0</v>
          </cell>
          <cell r="E69" t="str">
            <v>RPZP.08.02.00-32-001/09-03</v>
          </cell>
          <cell r="F69" t="e">
            <v>#N/A</v>
          </cell>
          <cell r="G69" t="e">
            <v>#N/A</v>
          </cell>
          <cell r="H69" t="str">
            <v>RPZP.08.02.00-32-001/09</v>
          </cell>
          <cell r="I69" t="e">
            <v>#N/A</v>
          </cell>
          <cell r="J69" t="str">
            <v>2008-07-24</v>
          </cell>
          <cell r="K69" t="str">
            <v>2008 II półrocze</v>
          </cell>
          <cell r="L69" t="str">
            <v>2008</v>
          </cell>
          <cell r="M69" t="str">
            <v>2008-08-20</v>
          </cell>
          <cell r="N69" t="str">
            <v>2008 II półrocze</v>
          </cell>
          <cell r="O69" t="str">
            <v>2008</v>
          </cell>
          <cell r="P69" t="str">
            <v>2009-01-01</v>
          </cell>
          <cell r="Q69" t="str">
            <v>2009-12-31</v>
          </cell>
          <cell r="R69" t="str">
            <v>2009 II półrocze</v>
          </cell>
          <cell r="S69" t="str">
            <v>2009</v>
          </cell>
          <cell r="T69" t="str">
            <v>2010-06-29</v>
          </cell>
          <cell r="U69">
            <v>1558326.82</v>
          </cell>
          <cell r="V69">
            <v>1558326.82</v>
          </cell>
          <cell r="W69">
            <v>1558326.82</v>
          </cell>
          <cell r="X69">
            <v>1558326.82</v>
          </cell>
          <cell r="Y69">
            <v>0</v>
          </cell>
          <cell r="Z69">
            <v>100</v>
          </cell>
          <cell r="AA69" t="str">
            <v>Prowadzenie działań informacyjno-promocyjnych RPO WZ w roku 2009</v>
          </cell>
          <cell r="AB69" t="str">
            <v>bez pomocy publicznej</v>
          </cell>
          <cell r="AC69">
            <v>1558326.82</v>
          </cell>
          <cell r="AD69">
            <v>1558326.82</v>
          </cell>
          <cell r="AE69">
            <v>0</v>
          </cell>
          <cell r="AF69">
            <v>0</v>
          </cell>
          <cell r="AG69" t="str">
            <v>Nie</v>
          </cell>
          <cell r="AH69" t="str">
            <v>86 Ocena, badania/ekspertyzy, informacja i komunikacja</v>
          </cell>
          <cell r="AI69" t="str">
            <v>01 Pomoc bezzwrotna</v>
          </cell>
          <cell r="AJ69" t="str">
            <v>01 Obszar miejski</v>
          </cell>
          <cell r="AK69" t="str">
            <v>17 Administracja publiczna</v>
          </cell>
          <cell r="AL69" t="str">
            <v>8512871498</v>
          </cell>
          <cell r="AM69" t="str">
            <v>Województwo Zachodniopomorskie</v>
          </cell>
          <cell r="AN69" t="str">
            <v>70-540</v>
          </cell>
          <cell r="AO69" t="str">
            <v>Szczecin</v>
          </cell>
          <cell r="AP69" t="str">
            <v>Korsarzy</v>
          </cell>
          <cell r="AQ69" t="str">
            <v>34</v>
          </cell>
          <cell r="AR69">
            <v>0</v>
          </cell>
          <cell r="AS69">
            <v>0</v>
          </cell>
          <cell r="AT69">
            <v>0</v>
          </cell>
          <cell r="AU69" t="str">
            <v>wspólnota samorządowa - województwo</v>
          </cell>
          <cell r="AV69" t="str">
            <v>811683876</v>
          </cell>
          <cell r="AW69" t="str">
            <v>Jednostka samorządu terytorialnego</v>
          </cell>
        </row>
        <row r="70">
          <cell r="A70" t="str">
            <v>RPZP.08.01.00-32-002/09</v>
          </cell>
          <cell r="B70" t="str">
            <v>RPZP.08.00.00</v>
          </cell>
          <cell r="C70" t="str">
            <v>RPZP.08.01.00</v>
          </cell>
          <cell r="D70">
            <v>0</v>
          </cell>
          <cell r="E70" t="str">
            <v>RPZP.08.01.00-32-002/09-02</v>
          </cell>
          <cell r="F70" t="e">
            <v>#N/A</v>
          </cell>
          <cell r="G70" t="e">
            <v>#N/A</v>
          </cell>
          <cell r="H70" t="str">
            <v>RPZP.08.01.00-32-002/09</v>
          </cell>
          <cell r="I70" t="e">
            <v>#N/A</v>
          </cell>
          <cell r="J70" t="str">
            <v>2008-09-04</v>
          </cell>
          <cell r="K70" t="str">
            <v>2008 II półrocze</v>
          </cell>
          <cell r="L70" t="str">
            <v>2008</v>
          </cell>
          <cell r="M70" t="str">
            <v>2008-10-24</v>
          </cell>
          <cell r="N70" t="str">
            <v>2008 II półrocze</v>
          </cell>
          <cell r="O70" t="str">
            <v>2008</v>
          </cell>
          <cell r="P70" t="str">
            <v>2009-01-01</v>
          </cell>
          <cell r="Q70" t="str">
            <v>2009-12-31</v>
          </cell>
          <cell r="R70" t="str">
            <v>2009 II półrocze</v>
          </cell>
          <cell r="S70" t="str">
            <v>2009</v>
          </cell>
          <cell r="T70" t="str">
            <v>2010-07-06</v>
          </cell>
          <cell r="U70">
            <v>5723821.7699999996</v>
          </cell>
          <cell r="V70">
            <v>5723821.7699999996</v>
          </cell>
          <cell r="W70">
            <v>5723821.7699999996</v>
          </cell>
          <cell r="X70">
            <v>5723821.7699999996</v>
          </cell>
          <cell r="Y70">
            <v>0</v>
          </cell>
          <cell r="Z70">
            <v>100</v>
          </cell>
          <cell r="AA70" t="str">
            <v>Wsparcie administracji zajmującej się wdrażaniem RPO WZ w 2009 roku</v>
          </cell>
          <cell r="AB70" t="str">
            <v>bez pomocy publicznej</v>
          </cell>
          <cell r="AC70">
            <v>5723821.7699999996</v>
          </cell>
          <cell r="AD70">
            <v>5723821.7699999996</v>
          </cell>
          <cell r="AE70">
            <v>0</v>
          </cell>
          <cell r="AF70">
            <v>0</v>
          </cell>
          <cell r="AG70" t="str">
            <v>Nie</v>
          </cell>
          <cell r="AH70" t="str">
            <v>85 Przygotowanie, realizacja, monitorowanie i kontrola</v>
          </cell>
          <cell r="AI70" t="str">
            <v>01 Pomoc bezzwrotna</v>
          </cell>
          <cell r="AJ70" t="str">
            <v>01 Obszar miejski</v>
          </cell>
          <cell r="AK70" t="str">
            <v>17 Administracja publiczna</v>
          </cell>
          <cell r="AL70" t="str">
            <v>8512871498</v>
          </cell>
          <cell r="AM70" t="str">
            <v>Województwo Zachodniopomorskie</v>
          </cell>
          <cell r="AN70" t="str">
            <v>70-540</v>
          </cell>
          <cell r="AO70" t="str">
            <v>Szczecin</v>
          </cell>
          <cell r="AP70" t="str">
            <v>Korsarzy</v>
          </cell>
          <cell r="AQ70" t="str">
            <v>34</v>
          </cell>
          <cell r="AR70">
            <v>0</v>
          </cell>
          <cell r="AS70">
            <v>0</v>
          </cell>
          <cell r="AT70">
            <v>0</v>
          </cell>
          <cell r="AU70" t="str">
            <v>wspólnota samorządowa - województwo</v>
          </cell>
          <cell r="AV70" t="str">
            <v>811683876</v>
          </cell>
          <cell r="AW70" t="str">
            <v>Jednostka samorządu terytorialnego</v>
          </cell>
        </row>
        <row r="71">
          <cell r="A71" t="str">
            <v>RPZP.01.01.01-32-007/08</v>
          </cell>
          <cell r="B71" t="str">
            <v>RPZP.01.00.00</v>
          </cell>
          <cell r="C71" t="str">
            <v>RPZP.01.01.00</v>
          </cell>
          <cell r="D71" t="str">
            <v>RPZP.01.01.01</v>
          </cell>
          <cell r="E71" t="str">
            <v>RPZP.01.01.01-32-007/08-03</v>
          </cell>
          <cell r="F71" t="str">
            <v>UDA-RPZP.01.01.01-32-007/08-03</v>
          </cell>
          <cell r="G71" t="str">
            <v>cc6b6f18c8</v>
          </cell>
          <cell r="H71" t="str">
            <v>RPZP.01.01.01-32-007/08</v>
          </cell>
          <cell r="I71" t="str">
            <v>RPOWZ/1.1.1/2008/007/Sz</v>
          </cell>
          <cell r="J71" t="str">
            <v>2009-04-07</v>
          </cell>
          <cell r="K71" t="str">
            <v>2009 I półrocze</v>
          </cell>
          <cell r="L71" t="str">
            <v>2009</v>
          </cell>
          <cell r="M71" t="str">
            <v>2009-04-21</v>
          </cell>
          <cell r="N71" t="str">
            <v>2009 I półrocze</v>
          </cell>
          <cell r="O71" t="str">
            <v>2009</v>
          </cell>
          <cell r="P71" t="str">
            <v>2009-04-20</v>
          </cell>
          <cell r="Q71" t="str">
            <v>2009-12-31</v>
          </cell>
          <cell r="R71" t="str">
            <v>2009 II półrocze</v>
          </cell>
          <cell r="S71" t="str">
            <v>2009</v>
          </cell>
          <cell r="T71" t="str">
            <v>2010-10-26</v>
          </cell>
          <cell r="U71">
            <v>1202363.98</v>
          </cell>
          <cell r="V71">
            <v>936051.83</v>
          </cell>
          <cell r="W71">
            <v>561631.09</v>
          </cell>
          <cell r="X71">
            <v>477386.42</v>
          </cell>
          <cell r="Y71">
            <v>374420.74</v>
          </cell>
          <cell r="Z71">
            <v>60</v>
          </cell>
          <cell r="AA71" t="str">
            <v>„Rozszerzenie zakresu dotychczasowej działalności gospodarczej firmy GAZ-MOT poprzez utworzenie profesjonalnego centrum pielęgnacji pojazdów w Wałczu”.</v>
          </cell>
          <cell r="AB71" t="str">
            <v>pomoc publiczna</v>
          </cell>
          <cell r="AC71">
            <v>1202363.98</v>
          </cell>
          <cell r="AD71">
            <v>561631.09</v>
          </cell>
          <cell r="AE71">
            <v>640732.89</v>
          </cell>
          <cell r="AF71">
            <v>0</v>
          </cell>
          <cell r="AG71" t="str">
            <v>Nie</v>
          </cell>
          <cell r="AH71" t="str">
            <v>08 Inne inwestycje w przedsiębiorstwa</v>
          </cell>
          <cell r="AI71" t="str">
            <v>01 Pomoc bezzwrotna</v>
          </cell>
          <cell r="AJ71" t="str">
            <v>01 Obszar miejski</v>
          </cell>
          <cell r="AK71" t="str">
            <v>13 Handel hurtowy i detaliczny</v>
          </cell>
          <cell r="AL71" t="str">
            <v>7651566901</v>
          </cell>
          <cell r="AM71" t="str">
            <v>Przedsiębiorstwo handlowo-usługowe GAZ-MOT Maria Chorążyczewska Czesław Chorążyczewski Sp.j.</v>
          </cell>
          <cell r="AN71" t="str">
            <v>64-920</v>
          </cell>
          <cell r="AO71" t="str">
            <v>Piła</v>
          </cell>
          <cell r="AP71" t="str">
            <v>Kamienna</v>
          </cell>
          <cell r="AQ71" t="str">
            <v>24</v>
          </cell>
          <cell r="AR71" t="str">
            <v>-</v>
          </cell>
          <cell r="AS71" t="str">
            <v>0673871927</v>
          </cell>
          <cell r="AT71" t="str">
            <v>0673871927</v>
          </cell>
          <cell r="AU71" t="str">
            <v>spółka jawna - mikro przedsiębiorstwo</v>
          </cell>
          <cell r="AV71" t="str">
            <v>572048890</v>
          </cell>
          <cell r="AW71" t="str">
            <v>przedsiębiorca lub przedsiębiorstwo</v>
          </cell>
        </row>
        <row r="72">
          <cell r="A72" t="str">
            <v>RPZP.01.01.01-32-168/08</v>
          </cell>
          <cell r="B72" t="str">
            <v>RPZP.01.00.00</v>
          </cell>
          <cell r="C72" t="str">
            <v>RPZP.01.01.00</v>
          </cell>
          <cell r="D72" t="str">
            <v>RPZP.01.01.01</v>
          </cell>
          <cell r="E72" t="str">
            <v>RPZP.01.01.01-32-168/08-01</v>
          </cell>
          <cell r="F72" t="str">
            <v>UDA-RPZP.01.01.01-32-168/08-01</v>
          </cell>
          <cell r="G72" t="str">
            <v>f023ba3e47</v>
          </cell>
          <cell r="H72" t="str">
            <v>RPZP.01.01.01-32-168/08</v>
          </cell>
          <cell r="I72" t="str">
            <v>RPOWZ/1.1.1/2008/ 168/Sz</v>
          </cell>
          <cell r="J72" t="str">
            <v>2009-04-28</v>
          </cell>
          <cell r="K72" t="str">
            <v>2009 I półrocze</v>
          </cell>
          <cell r="L72" t="str">
            <v>2009</v>
          </cell>
          <cell r="M72" t="str">
            <v>2009-04-28</v>
          </cell>
          <cell r="N72" t="str">
            <v>2009 I półrocze</v>
          </cell>
          <cell r="O72" t="str">
            <v>2009</v>
          </cell>
          <cell r="P72" t="str">
            <v>2009-03-30</v>
          </cell>
          <cell r="Q72" t="str">
            <v>2009-12-31</v>
          </cell>
          <cell r="R72" t="str">
            <v>2009 II półrocze</v>
          </cell>
          <cell r="S72" t="str">
            <v>2009</v>
          </cell>
          <cell r="T72" t="str">
            <v>2009-10-07</v>
          </cell>
          <cell r="U72">
            <v>1190545.9199999999</v>
          </cell>
          <cell r="V72">
            <v>961880.95</v>
          </cell>
          <cell r="W72">
            <v>577128.56000000006</v>
          </cell>
          <cell r="X72">
            <v>490559.26</v>
          </cell>
          <cell r="Y72">
            <v>384752.39</v>
          </cell>
          <cell r="Z72">
            <v>60</v>
          </cell>
          <cell r="AA72" t="str">
            <v>Zastosowanie technologii CNC przy obróbce kamienia budowlanego i ozdobnego w przedsiębiorstwie Usługi Kamieniarskie i Budowlane Jan Zybert w Sławoborzu</v>
          </cell>
          <cell r="AB72" t="str">
            <v>pomoc publiczna</v>
          </cell>
          <cell r="AC72">
            <v>1190545.9199999999</v>
          </cell>
          <cell r="AD72">
            <v>577128.56000000006</v>
          </cell>
          <cell r="AE72">
            <v>613417.36</v>
          </cell>
          <cell r="AF72">
            <v>0</v>
          </cell>
          <cell r="AG72" t="str">
            <v>Nie</v>
          </cell>
          <cell r="AH72" t="str">
            <v>08 Inne inwestycje w przedsiębiorstwa</v>
          </cell>
          <cell r="AI72" t="str">
            <v>01 Pomoc bezzwrotna</v>
          </cell>
          <cell r="AJ72" t="str">
            <v>05 Obszary wiejskie (poza obszarami górskimi, wyspami lub o niskiej i bardzo niskiej gęstości zaludnienia)</v>
          </cell>
          <cell r="AK72" t="str">
            <v>06 Nieokreślony przemysł wytwórczy</v>
          </cell>
          <cell r="AL72" t="str">
            <v>6721363256</v>
          </cell>
          <cell r="AM72" t="str">
            <v>Usługi Budowlane i Kamieniarskie Jan Zybert</v>
          </cell>
          <cell r="AN72" t="str">
            <v>78-314</v>
          </cell>
          <cell r="AO72" t="str">
            <v>Sławoborze</v>
          </cell>
          <cell r="AP72" t="str">
            <v>Kołobrzeska</v>
          </cell>
          <cell r="AQ72" t="str">
            <v>22</v>
          </cell>
          <cell r="AR72" t="str">
            <v>1</v>
          </cell>
          <cell r="AS72" t="str">
            <v>0943647344</v>
          </cell>
          <cell r="AT72" t="str">
            <v>0943647344</v>
          </cell>
          <cell r="AU72" t="str">
            <v>osoba fizyczna prowadząca działalność gospodarczą - mikro przedsiębiorstwo</v>
          </cell>
          <cell r="AV72" t="str">
            <v>330479381</v>
          </cell>
          <cell r="AW72" t="str">
            <v>przedsiębiorca lub przedsiębiorstwo</v>
          </cell>
        </row>
        <row r="73">
          <cell r="A73" t="str">
            <v>RPZP.01.01.01-32-004/08</v>
          </cell>
          <cell r="B73" t="str">
            <v>RPZP.01.00.00</v>
          </cell>
          <cell r="C73" t="str">
            <v>RPZP.01.01.00</v>
          </cell>
          <cell r="D73" t="str">
            <v>RPZP.01.01.01</v>
          </cell>
          <cell r="E73" t="str">
            <v>RPZP.01.01.01-32-004/08-02</v>
          </cell>
          <cell r="F73" t="str">
            <v>UDA-RPZP.01.01.01-32-004/08-02</v>
          </cell>
          <cell r="G73" t="str">
            <v>ac976ff498</v>
          </cell>
          <cell r="H73" t="str">
            <v>RPZP.01.01.01-32-004/08</v>
          </cell>
          <cell r="I73" t="str">
            <v>RPOWZ/1.1.1/2008/004/Sz</v>
          </cell>
          <cell r="J73" t="str">
            <v>2009-04-22</v>
          </cell>
          <cell r="K73" t="str">
            <v>2009 I półrocze</v>
          </cell>
          <cell r="L73" t="str">
            <v>2009</v>
          </cell>
          <cell r="M73" t="str">
            <v>2009-04-30</v>
          </cell>
          <cell r="N73" t="str">
            <v>2009 I półrocze</v>
          </cell>
          <cell r="O73" t="str">
            <v>2009</v>
          </cell>
          <cell r="P73" t="str">
            <v>2009-06-04</v>
          </cell>
          <cell r="Q73" t="str">
            <v>2009-12-31</v>
          </cell>
          <cell r="R73" t="str">
            <v>2009 II półrocze</v>
          </cell>
          <cell r="S73" t="str">
            <v>2009</v>
          </cell>
          <cell r="T73" t="str">
            <v>2009-11-27</v>
          </cell>
          <cell r="U73">
            <v>1628090</v>
          </cell>
          <cell r="V73">
            <v>1302000</v>
          </cell>
          <cell r="W73">
            <v>781200</v>
          </cell>
          <cell r="X73">
            <v>664020</v>
          </cell>
          <cell r="Y73">
            <v>520800</v>
          </cell>
          <cell r="Z73">
            <v>60</v>
          </cell>
          <cell r="AA73" t="str">
            <v>Zakup innowacyjnej linii technologicznej dla pracowni złotniczej Platinum Style Mierzyński Krzysztof w Dębnie.</v>
          </cell>
          <cell r="AB73" t="str">
            <v>pomoc publiczna</v>
          </cell>
          <cell r="AC73">
            <v>1628090</v>
          </cell>
          <cell r="AD73">
            <v>781200</v>
          </cell>
          <cell r="AE73">
            <v>846890</v>
          </cell>
          <cell r="AF73">
            <v>0</v>
          </cell>
          <cell r="AG73" t="str">
            <v>Nie</v>
          </cell>
          <cell r="AH73" t="str">
            <v>08 Inne inwestycje w przedsiębiorstwa</v>
          </cell>
          <cell r="AI73" t="str">
            <v>01 Pomoc bezzwrotna</v>
          </cell>
          <cell r="AJ73" t="str">
            <v>01 Obszar miejski</v>
          </cell>
          <cell r="AK73" t="str">
            <v>06 Nieokreślony przemysł wytwórczy</v>
          </cell>
          <cell r="AL73" t="str">
            <v>5970011521</v>
          </cell>
          <cell r="AM73" t="str">
            <v>PLATINUM - STYLE Mierzyński Krzysztof</v>
          </cell>
          <cell r="AN73" t="str">
            <v>74-400</v>
          </cell>
          <cell r="AO73" t="str">
            <v>Dębno</v>
          </cell>
          <cell r="AP73" t="str">
            <v>Baczewskiego</v>
          </cell>
          <cell r="AQ73" t="str">
            <v>5</v>
          </cell>
          <cell r="AR73" t="str">
            <v>-</v>
          </cell>
          <cell r="AS73" t="str">
            <v>095-7602815</v>
          </cell>
          <cell r="AT73" t="str">
            <v>095-7602815</v>
          </cell>
          <cell r="AU73" t="str">
            <v>osoba fizyczna prowadząca działalność gospodarczą - mikro przedsiębiorstwo</v>
          </cell>
          <cell r="AV73" t="str">
            <v>210530238</v>
          </cell>
          <cell r="AW73" t="str">
            <v>przedsiębiorca lub przedsiębiorstwo</v>
          </cell>
        </row>
        <row r="74">
          <cell r="A74" t="str">
            <v>RPZP.01.01.02-32-090/08</v>
          </cell>
          <cell r="B74" t="str">
            <v>RPZP.01.00.00</v>
          </cell>
          <cell r="C74" t="str">
            <v>RPZP.01.01.00</v>
          </cell>
          <cell r="D74" t="str">
            <v>RPZP.01.01.02</v>
          </cell>
          <cell r="E74" t="str">
            <v>RPZP.01.01.02-32-090/08-01</v>
          </cell>
          <cell r="F74" t="str">
            <v>UDA-RPZP.01.01.02-32-090/08-01</v>
          </cell>
          <cell r="G74" t="str">
            <v>e4bb97f141</v>
          </cell>
          <cell r="H74" t="str">
            <v>RPZP.01.01.02-32-090/08</v>
          </cell>
          <cell r="I74" t="str">
            <v>RPOWZ/1.1.2/2008/090/Sz</v>
          </cell>
          <cell r="J74" t="str">
            <v>2009-04-30</v>
          </cell>
          <cell r="K74" t="str">
            <v>2009 I półrocze</v>
          </cell>
          <cell r="L74" t="str">
            <v>2009</v>
          </cell>
          <cell r="M74" t="str">
            <v>2009-04-30</v>
          </cell>
          <cell r="N74" t="str">
            <v>2009 I półrocze</v>
          </cell>
          <cell r="O74" t="str">
            <v>2009</v>
          </cell>
          <cell r="P74" t="str">
            <v>2009-03-16</v>
          </cell>
          <cell r="Q74" t="str">
            <v>2009-12-31</v>
          </cell>
          <cell r="R74" t="str">
            <v>2009 II półrocze</v>
          </cell>
          <cell r="S74" t="str">
            <v>2009</v>
          </cell>
          <cell r="T74" t="str">
            <v>2009-11-03</v>
          </cell>
          <cell r="U74">
            <v>2148514.2999999998</v>
          </cell>
          <cell r="V74">
            <v>2000000</v>
          </cell>
          <cell r="W74">
            <v>1000000</v>
          </cell>
          <cell r="X74">
            <v>850000</v>
          </cell>
          <cell r="Y74">
            <v>1000000</v>
          </cell>
          <cell r="Z74">
            <v>50</v>
          </cell>
          <cell r="AA74" t="str">
            <v>Wzrost konkurencyjności firmy P.U.H.P. PILAWA Eugeniusz Pilawa, poprzez wdrożenie nowych, innowacyjnych technologii w zakresie obróbki plastycznej blachy.</v>
          </cell>
          <cell r="AB74" t="str">
            <v>pomoc publiczna</v>
          </cell>
          <cell r="AC74">
            <v>2148514.2999999998</v>
          </cell>
          <cell r="AD74">
            <v>1000000</v>
          </cell>
          <cell r="AE74">
            <v>1148514.3</v>
          </cell>
          <cell r="AF74">
            <v>0</v>
          </cell>
          <cell r="AG74" t="str">
            <v>Nie</v>
          </cell>
          <cell r="AH74" t="str">
            <v>08 Inne inwestycje w przedsiębiorstwa</v>
          </cell>
          <cell r="AI74" t="str">
            <v>01 Pomoc bezzwrotna</v>
          </cell>
          <cell r="AJ74" t="str">
            <v>01 Obszar miejski</v>
          </cell>
          <cell r="AK74" t="str">
            <v>06 Nieokreślony przemysł wytwórczy</v>
          </cell>
          <cell r="AL74" t="str">
            <v>6710005458</v>
          </cell>
          <cell r="AM74" t="str">
            <v>Przędsiębiorstwo Usługowo-Handlowo-Produkcyjne "PILAWA" Eugeniusz Pilawa</v>
          </cell>
          <cell r="AN74" t="str">
            <v>78-100</v>
          </cell>
          <cell r="AO74" t="str">
            <v>Kołobrzeg</v>
          </cell>
          <cell r="AP74" t="str">
            <v>Tęczowa</v>
          </cell>
          <cell r="AQ74" t="str">
            <v>1</v>
          </cell>
          <cell r="AR74" t="str">
            <v>-</v>
          </cell>
          <cell r="AS74" t="str">
            <v>094-3516335</v>
          </cell>
          <cell r="AT74" t="str">
            <v>094-352-84-35</v>
          </cell>
          <cell r="AU74" t="str">
            <v>osoba fizyczna prowadząca działalność gospodarczą - średnie przedsiębiorstwo</v>
          </cell>
          <cell r="AV74" t="str">
            <v>330006866</v>
          </cell>
          <cell r="AW74" t="str">
            <v>przedsiębiorca lub przedsiębiorstwo</v>
          </cell>
        </row>
        <row r="75">
          <cell r="A75" t="str">
            <v>RPZP.01.01.02-32-118/08</v>
          </cell>
          <cell r="B75" t="str">
            <v>RPZP.01.00.00</v>
          </cell>
          <cell r="C75" t="str">
            <v>RPZP.01.01.00</v>
          </cell>
          <cell r="D75" t="str">
            <v>RPZP.01.01.02</v>
          </cell>
          <cell r="E75" t="str">
            <v>RPZP.01.01.02-32-118/08-04</v>
          </cell>
          <cell r="F75" t="str">
            <v>UDA-RPZP-01.01.02-32-118/08-04</v>
          </cell>
          <cell r="G75" t="str">
            <v>e603f47987</v>
          </cell>
          <cell r="H75" t="str">
            <v>RPZP.01.01.02-32-118/08</v>
          </cell>
          <cell r="I75" t="str">
            <v>RPOWZ/1.1.2/2008/118/K</v>
          </cell>
          <cell r="J75" t="str">
            <v>2009-04-27</v>
          </cell>
          <cell r="K75" t="str">
            <v>2009 I półrocze</v>
          </cell>
          <cell r="L75" t="str">
            <v>2009</v>
          </cell>
          <cell r="M75" t="str">
            <v>2009-04-30</v>
          </cell>
          <cell r="N75" t="str">
            <v>2009 I półrocze</v>
          </cell>
          <cell r="O75" t="str">
            <v>2009</v>
          </cell>
          <cell r="P75" t="str">
            <v>2009-07-27</v>
          </cell>
          <cell r="Q75" t="str">
            <v>2009-12-31</v>
          </cell>
          <cell r="R75" t="str">
            <v>2009 II półrocze</v>
          </cell>
          <cell r="S75" t="str">
            <v>2009</v>
          </cell>
          <cell r="T75" t="str">
            <v>2012-08-30</v>
          </cell>
          <cell r="U75">
            <v>5109010.93</v>
          </cell>
          <cell r="V75">
            <v>4055890</v>
          </cell>
          <cell r="W75">
            <v>1963041.93</v>
          </cell>
          <cell r="X75">
            <v>1668585.63</v>
          </cell>
          <cell r="Y75">
            <v>2092848.07</v>
          </cell>
          <cell r="Z75">
            <v>48.4</v>
          </cell>
          <cell r="AA75" t="str">
            <v>Wdrożenie nowych technologii i usług w Telewizji Kablowej Koszalin</v>
          </cell>
          <cell r="AB75" t="str">
            <v>pomoc publiczna</v>
          </cell>
          <cell r="AC75">
            <v>5109010.93</v>
          </cell>
          <cell r="AD75">
            <v>1963041.93</v>
          </cell>
          <cell r="AE75">
            <v>3145969</v>
          </cell>
          <cell r="AF75">
            <v>0</v>
          </cell>
          <cell r="AG75" t="str">
            <v>Nie</v>
          </cell>
          <cell r="AH75" t="str">
            <v>08 Inne inwestycje w przedsiębiorstwa</v>
          </cell>
          <cell r="AI75" t="str">
            <v>01 Pomoc bezzwrotna</v>
          </cell>
          <cell r="AJ75" t="str">
            <v>01 Obszar miejski</v>
          </cell>
          <cell r="AK75" t="str">
            <v>10 Poczta i telekomunikacja</v>
          </cell>
          <cell r="AL75" t="str">
            <v>6691002558</v>
          </cell>
          <cell r="AM75" t="str">
            <v>Telewizja Kablowa Koszalin Spółka z ograniczoną odpowiedzielnością w Koszalinie</v>
          </cell>
          <cell r="AN75" t="str">
            <v>75-352</v>
          </cell>
          <cell r="AO75" t="str">
            <v>Koszalin</v>
          </cell>
          <cell r="AP75" t="str">
            <v>Kotarbińskiego</v>
          </cell>
          <cell r="AQ75" t="str">
            <v>3</v>
          </cell>
          <cell r="AR75" t="str">
            <v>-</v>
          </cell>
          <cell r="AS75" t="str">
            <v>(094)3484300</v>
          </cell>
          <cell r="AT75" t="str">
            <v>(094)3435525</v>
          </cell>
          <cell r="AU75" t="str">
            <v>spółka z ograniczoną odpowiedzialnością - małe przedsiębiorstwo</v>
          </cell>
          <cell r="AV75" t="str">
            <v>330296120</v>
          </cell>
          <cell r="AW75" t="str">
            <v>przedsiębiorca lub przedsiębiorstwo</v>
          </cell>
        </row>
        <row r="76">
          <cell r="A76" t="str">
            <v>RPZP.01.01.01-32-032/08</v>
          </cell>
          <cell r="B76" t="str">
            <v>RPZP.01.00.00</v>
          </cell>
          <cell r="C76" t="str">
            <v>RPZP.01.01.00</v>
          </cell>
          <cell r="D76" t="str">
            <v>RPZP.01.01.01</v>
          </cell>
          <cell r="E76" t="str">
            <v>RPZP.01.01.01-32-032/08-04</v>
          </cell>
          <cell r="F76" t="str">
            <v>UDA-RPZP.01.01.01-32-032/08-04</v>
          </cell>
          <cell r="G76" t="str">
            <v>00a72004fc</v>
          </cell>
          <cell r="H76" t="str">
            <v>RPZP.01.01.01-32-032/08</v>
          </cell>
          <cell r="I76" t="str">
            <v>RPOWZ/1.1.1/2008/032/Sz</v>
          </cell>
          <cell r="J76" t="str">
            <v>2009-05-25</v>
          </cell>
          <cell r="K76" t="str">
            <v>2009 I półrocze</v>
          </cell>
          <cell r="L76" t="str">
            <v>2009</v>
          </cell>
          <cell r="M76" t="str">
            <v>2009-05-27</v>
          </cell>
          <cell r="N76" t="str">
            <v>2009 I półrocze</v>
          </cell>
          <cell r="O76" t="str">
            <v>2009</v>
          </cell>
          <cell r="P76" t="str">
            <v>2009-09-15</v>
          </cell>
          <cell r="Q76" t="str">
            <v>2009-12-31</v>
          </cell>
          <cell r="R76" t="str">
            <v>2009 II półrocze</v>
          </cell>
          <cell r="S76" t="str">
            <v>2009</v>
          </cell>
          <cell r="T76" t="str">
            <v>2011-05-18</v>
          </cell>
          <cell r="U76">
            <v>565778.54</v>
          </cell>
          <cell r="V76">
            <v>564777.02</v>
          </cell>
          <cell r="W76">
            <v>338866.21</v>
          </cell>
          <cell r="X76">
            <v>288036.27</v>
          </cell>
          <cell r="Y76">
            <v>225910.81</v>
          </cell>
          <cell r="Z76">
            <v>60</v>
          </cell>
          <cell r="AA76" t="str">
            <v>Zwiększenie konkurencyjności firmy Sonomed poprzez zakup nowoczesnego sprzętu medycznego</v>
          </cell>
          <cell r="AB76" t="str">
            <v>pomoc publiczna</v>
          </cell>
          <cell r="AC76">
            <v>565778.54</v>
          </cell>
          <cell r="AD76">
            <v>338866.21</v>
          </cell>
          <cell r="AE76">
            <v>226912.33</v>
          </cell>
          <cell r="AF76">
            <v>0</v>
          </cell>
          <cell r="AG76" t="str">
            <v>Nie</v>
          </cell>
          <cell r="AH76" t="str">
            <v>08 Inne inwestycje w przedsiębiorstwa</v>
          </cell>
          <cell r="AI76" t="str">
            <v>01 Pomoc bezzwrotna</v>
          </cell>
          <cell r="AJ76" t="str">
            <v>01 Obszar miejski</v>
          </cell>
          <cell r="AK76" t="str">
            <v>19 Działalność w zakresie ochrony zdrowia ludzkiego</v>
          </cell>
          <cell r="AL76" t="str">
            <v>8512011979</v>
          </cell>
          <cell r="AM76" t="str">
            <v>Niepubliczny Zakład Opieki Zdrowotnej „Sonomed”</v>
          </cell>
          <cell r="AN76" t="str">
            <v>72-006</v>
          </cell>
          <cell r="AO76" t="str">
            <v>Mierzyn</v>
          </cell>
          <cell r="AP76" t="str">
            <v>ul. Gronowska</v>
          </cell>
          <cell r="AQ76" t="str">
            <v>1</v>
          </cell>
          <cell r="AR76" t="str">
            <v>-</v>
          </cell>
          <cell r="AS76" t="str">
            <v>0914849903</v>
          </cell>
          <cell r="AT76" t="str">
            <v>0914849903</v>
          </cell>
          <cell r="AU76" t="str">
            <v>niepubliczny zakład opieki zdrowotnej (w tym osoby prowadzące praktyki lekarskie/pielęgniarskie)</v>
          </cell>
          <cell r="AV76" t="str">
            <v>811227960</v>
          </cell>
          <cell r="AW76" t="str">
            <v>przedsiębiorca lub przedsiębiorstwo</v>
          </cell>
        </row>
        <row r="77">
          <cell r="A77" t="str">
            <v>RPZP.01.01.01-32-160/08</v>
          </cell>
          <cell r="B77" t="str">
            <v>RPZP.01.00.00</v>
          </cell>
          <cell r="C77" t="str">
            <v>RPZP.01.01.00</v>
          </cell>
          <cell r="D77" t="str">
            <v>RPZP.01.01.01</v>
          </cell>
          <cell r="E77" t="str">
            <v>RPZP.01.01.01-32-160/08-01</v>
          </cell>
          <cell r="F77" t="str">
            <v>UDA-RPZP.01.01.01-32-160/08-01</v>
          </cell>
          <cell r="G77" t="str">
            <v>9235c503c0</v>
          </cell>
          <cell r="H77" t="str">
            <v>RPZP.01.01.01-32-160/08</v>
          </cell>
          <cell r="I77" t="str">
            <v>RPOWZ/1.1.1/2008/160/Sz</v>
          </cell>
          <cell r="J77" t="str">
            <v>2009-05-15</v>
          </cell>
          <cell r="K77" t="str">
            <v>2009 I półrocze</v>
          </cell>
          <cell r="L77" t="str">
            <v>2009</v>
          </cell>
          <cell r="M77" t="str">
            <v>2009-05-28</v>
          </cell>
          <cell r="N77" t="str">
            <v>2009 I półrocze</v>
          </cell>
          <cell r="O77" t="str">
            <v>2009</v>
          </cell>
          <cell r="P77" t="str">
            <v>2009-05-30</v>
          </cell>
          <cell r="Q77" t="str">
            <v>2009-12-31</v>
          </cell>
          <cell r="R77" t="str">
            <v>2009 II półrocze</v>
          </cell>
          <cell r="S77" t="str">
            <v>2009</v>
          </cell>
          <cell r="T77" t="str">
            <v>2009-10-27</v>
          </cell>
          <cell r="U77">
            <v>2410930.0499999998</v>
          </cell>
          <cell r="V77">
            <v>1949566.6</v>
          </cell>
          <cell r="W77">
            <v>994676.84</v>
          </cell>
          <cell r="X77">
            <v>845475.3</v>
          </cell>
          <cell r="Y77">
            <v>954889.76</v>
          </cell>
          <cell r="Z77">
            <v>51.02</v>
          </cell>
          <cell r="AA77" t="str">
            <v>Rozbudowa zasobów produkcyjnych oraz zakresu działalności firmy Drucker w zakładzie produkcyjnym w Ustowie nr 40 D, w celu zwiększenia wydajności produkcji i rentowności działalności.</v>
          </cell>
          <cell r="AB77" t="str">
            <v>pomoc publiczna</v>
          </cell>
          <cell r="AC77">
            <v>2410930.0499999998</v>
          </cell>
          <cell r="AD77">
            <v>994676.84</v>
          </cell>
          <cell r="AE77">
            <v>1416253.21</v>
          </cell>
          <cell r="AF77">
            <v>0</v>
          </cell>
          <cell r="AG77" t="str">
            <v>Nie</v>
          </cell>
          <cell r="AH77" t="str">
            <v>08 Inne inwestycje w przedsiębiorstwa</v>
          </cell>
          <cell r="AI77" t="str">
            <v>01 Pomoc bezzwrotna</v>
          </cell>
          <cell r="AJ77" t="str">
            <v>05 Obszary wiejskie (poza obszarami górskimi, wyspami lub o niskiej i bardzo niskiej gęstości zaludnienia)</v>
          </cell>
          <cell r="AK77" t="str">
            <v>06 Nieokreślony przemysł wytwórczy</v>
          </cell>
          <cell r="AL77" t="str">
            <v>9551486842</v>
          </cell>
          <cell r="AM77" t="str">
            <v>Drucker Adam Stec</v>
          </cell>
          <cell r="AN77" t="str">
            <v>71-075</v>
          </cell>
          <cell r="AO77" t="str">
            <v>Szczecin</v>
          </cell>
          <cell r="AP77" t="str">
            <v>Stanislawa Mikołajczyka</v>
          </cell>
          <cell r="AQ77" t="str">
            <v>6</v>
          </cell>
          <cell r="AR77" t="str">
            <v>11</v>
          </cell>
          <cell r="AS77" t="str">
            <v>091/482-51-65</v>
          </cell>
          <cell r="AT77" t="str">
            <v>091/482-51-65</v>
          </cell>
          <cell r="AU77" t="str">
            <v>osoba fizyczna prowadząca działalność gospodarczą - mikro przedsiębiorstwo</v>
          </cell>
          <cell r="AV77" t="str">
            <v>810931088</v>
          </cell>
          <cell r="AW77" t="str">
            <v>przedsiębiorca lub przedsiębiorstwo</v>
          </cell>
        </row>
        <row r="78">
          <cell r="A78" t="str">
            <v>RPZP.01.01.02-32-091/08</v>
          </cell>
          <cell r="B78" t="str">
            <v>RPZP.01.00.00</v>
          </cell>
          <cell r="C78" t="str">
            <v>RPZP.01.01.00</v>
          </cell>
          <cell r="D78" t="str">
            <v>RPZP.01.01.02</v>
          </cell>
          <cell r="E78" t="str">
            <v>RPZP.01.01.02-32-091/08-03</v>
          </cell>
          <cell r="F78" t="str">
            <v>UDA-RPZP.01.01.02-32-091/08-03</v>
          </cell>
          <cell r="G78" t="str">
            <v>57419e2eb3</v>
          </cell>
          <cell r="H78" t="str">
            <v>RPZP.01.01.02-32-091/08</v>
          </cell>
          <cell r="I78" t="str">
            <v>RPOWZ/1.1.2/2008/091/Sz</v>
          </cell>
          <cell r="J78" t="str">
            <v>2009-05-19</v>
          </cell>
          <cell r="K78" t="str">
            <v>2009 I półrocze</v>
          </cell>
          <cell r="L78" t="str">
            <v>2009</v>
          </cell>
          <cell r="M78" t="str">
            <v>2009-05-29</v>
          </cell>
          <cell r="N78" t="str">
            <v>2009 I półrocze</v>
          </cell>
          <cell r="O78" t="str">
            <v>2009</v>
          </cell>
          <cell r="P78" t="str">
            <v>2009-02-01</v>
          </cell>
          <cell r="Q78" t="str">
            <v>2009-12-31</v>
          </cell>
          <cell r="R78" t="str">
            <v>2009 II półrocze</v>
          </cell>
          <cell r="S78" t="str">
            <v>2009</v>
          </cell>
          <cell r="T78" t="str">
            <v>2009-12-29</v>
          </cell>
          <cell r="U78">
            <v>1367895.41</v>
          </cell>
          <cell r="V78">
            <v>1120125.74</v>
          </cell>
          <cell r="W78">
            <v>560062.87</v>
          </cell>
          <cell r="X78">
            <v>476053.43</v>
          </cell>
          <cell r="Y78">
            <v>560062.87</v>
          </cell>
          <cell r="Z78">
            <v>50</v>
          </cell>
          <cell r="AA78" t="str">
            <v>„Unowocześnienie kluczowych procesów prepress i postpress w drukarni Comgraph”</v>
          </cell>
          <cell r="AB78" t="str">
            <v>pomoc publiczna</v>
          </cell>
          <cell r="AC78">
            <v>1367895.41</v>
          </cell>
          <cell r="AD78">
            <v>560062.87</v>
          </cell>
          <cell r="AE78">
            <v>807832.54</v>
          </cell>
          <cell r="AF78">
            <v>0</v>
          </cell>
          <cell r="AG78" t="str">
            <v>Nie</v>
          </cell>
          <cell r="AH78" t="str">
            <v>08 Inne inwestycje w przedsiębiorstwa</v>
          </cell>
          <cell r="AI78" t="str">
            <v>01 Pomoc bezzwrotna</v>
          </cell>
          <cell r="AJ78" t="str">
            <v>01 Obszar miejski</v>
          </cell>
          <cell r="AK78" t="str">
            <v>06 Nieokreślony przemysł wytwórczy</v>
          </cell>
          <cell r="AL78" t="str">
            <v>8511018057</v>
          </cell>
          <cell r="AM78" t="str">
            <v>Comgraph Spółka z ograniczoną odpowiedzialnością</v>
          </cell>
          <cell r="AN78" t="str">
            <v>70-847</v>
          </cell>
          <cell r="AO78" t="str">
            <v>Szczecin</v>
          </cell>
          <cell r="AP78" t="str">
            <v>Goleniowska</v>
          </cell>
          <cell r="AQ78" t="str">
            <v>55c</v>
          </cell>
          <cell r="AR78" t="str">
            <v>-</v>
          </cell>
          <cell r="AS78" t="str">
            <v>(0-91)4692111</v>
          </cell>
          <cell r="AT78" t="str">
            <v>(0-91)4326529</v>
          </cell>
          <cell r="AU78" t="str">
            <v>spółka z ograniczoną odpowiedzialnością - małe przedsiębiorstwo</v>
          </cell>
          <cell r="AV78" t="str">
            <v>810782665</v>
          </cell>
          <cell r="AW78" t="str">
            <v>przedsiębiorca lub przedsiębiorstwo</v>
          </cell>
        </row>
        <row r="79">
          <cell r="A79" t="str">
            <v>RPZP.01.01.01-32-048/08</v>
          </cell>
          <cell r="B79" t="str">
            <v>RPZP.01.00.00</v>
          </cell>
          <cell r="C79" t="str">
            <v>RPZP.01.01.00</v>
          </cell>
          <cell r="D79" t="str">
            <v>RPZP.01.01.01</v>
          </cell>
          <cell r="E79" t="str">
            <v>RPZP.01.01.01-32-048/08-01</v>
          </cell>
          <cell r="F79" t="str">
            <v>UDA-RPZP.01.01.01-32-048/08-01</v>
          </cell>
          <cell r="G79" t="str">
            <v>081d86cb0a</v>
          </cell>
          <cell r="H79" t="str">
            <v>RPZP.01.01.01-32-048/08</v>
          </cell>
          <cell r="I79" t="str">
            <v>RPOWZ/1.1.1/2008/048/Sz</v>
          </cell>
          <cell r="J79" t="str">
            <v>2009-06-02</v>
          </cell>
          <cell r="K79" t="str">
            <v>2009 I półrocze</v>
          </cell>
          <cell r="L79" t="str">
            <v>2009</v>
          </cell>
          <cell r="M79" t="str">
            <v>2009-06-10</v>
          </cell>
          <cell r="N79" t="str">
            <v>2009 I półrocze</v>
          </cell>
          <cell r="O79" t="str">
            <v>2009</v>
          </cell>
          <cell r="P79" t="str">
            <v>2009-05-30</v>
          </cell>
          <cell r="Q79" t="str">
            <v>2009-12-31</v>
          </cell>
          <cell r="R79" t="str">
            <v>2009 II półrocze</v>
          </cell>
          <cell r="S79" t="str">
            <v>2009</v>
          </cell>
          <cell r="T79" t="str">
            <v>2009-10-27</v>
          </cell>
          <cell r="U79">
            <v>602203.99</v>
          </cell>
          <cell r="V79">
            <v>493609.83</v>
          </cell>
          <cell r="W79">
            <v>296165.89</v>
          </cell>
          <cell r="X79">
            <v>251740.99</v>
          </cell>
          <cell r="Y79">
            <v>197443.94</v>
          </cell>
          <cell r="Z79">
            <v>60</v>
          </cell>
          <cell r="AA79" t="str">
            <v>Rozbudowa zasobów informatycznych firmy INFOMAN S.C. w celu rozszerzenia działalności i świadczenia nowych usług w siedzibie firmy w szczecinie przy ul. Papieża Pawła VI nr 2</v>
          </cell>
          <cell r="AB79" t="str">
            <v>pomoc publiczna</v>
          </cell>
          <cell r="AC79">
            <v>602203.99</v>
          </cell>
          <cell r="AD79">
            <v>296165.89</v>
          </cell>
          <cell r="AE79">
            <v>306038.09999999998</v>
          </cell>
          <cell r="AF79">
            <v>0</v>
          </cell>
          <cell r="AG79" t="str">
            <v>Nie</v>
          </cell>
          <cell r="AH79" t="str">
            <v>08 Inne inwestycje w przedsiębiorstwa</v>
          </cell>
          <cell r="AI79" t="str">
            <v>01 Pomoc bezzwrotna</v>
          </cell>
          <cell r="AJ79" t="str">
            <v>01 Obszar miejski</v>
          </cell>
          <cell r="AK79" t="str">
            <v>22 Inne niewyszczególnione usługi</v>
          </cell>
          <cell r="AL79" t="str">
            <v>8521024875</v>
          </cell>
          <cell r="AM79" t="str">
            <v>INFOMAN S.C. PRZEMYSŁAW CZUBA, SŁAWOMIR CZUBA</v>
          </cell>
          <cell r="AN79" t="str">
            <v>71-459</v>
          </cell>
          <cell r="AO79" t="str">
            <v>Szczecin</v>
          </cell>
          <cell r="AP79" t="str">
            <v>ul. Papieża PAWŁA VI</v>
          </cell>
          <cell r="AQ79" t="str">
            <v>2</v>
          </cell>
          <cell r="AR79" t="str">
            <v>-</v>
          </cell>
          <cell r="AS79" t="str">
            <v>091/454-10-53</v>
          </cell>
          <cell r="AT79" t="str">
            <v>091/454-10-53</v>
          </cell>
          <cell r="AU79" t="str">
            <v>spółka cywilna prowadząca działalność w oparciu o umowę zawartą na podstawie KC - mikro przedsiębiorstwo</v>
          </cell>
          <cell r="AV79" t="str">
            <v>810760008</v>
          </cell>
          <cell r="AW79" t="str">
            <v>przedsiębiorca lub przedsiębiorstwo</v>
          </cell>
        </row>
        <row r="80">
          <cell r="A80" t="str">
            <v>RPZP.01.01.02-32-057/08</v>
          </cell>
          <cell r="B80" t="str">
            <v>RPZP.01.00.00</v>
          </cell>
          <cell r="C80" t="str">
            <v>RPZP.01.01.00</v>
          </cell>
          <cell r="D80" t="str">
            <v>RPZP.01.01.02</v>
          </cell>
          <cell r="E80" t="str">
            <v>RPZP.01.01.02-32-057/08-02</v>
          </cell>
          <cell r="F80" t="str">
            <v>UDA-RPZP.01.01.02-32-057/08-02</v>
          </cell>
          <cell r="G80" t="str">
            <v>f5ad665660</v>
          </cell>
          <cell r="H80" t="str">
            <v>RPZP.01.01.02-32-057/08</v>
          </cell>
          <cell r="I80" t="str">
            <v>RPOWZ/1.1.2/2008/057/Sz</v>
          </cell>
          <cell r="J80" t="str">
            <v>2009-06-16</v>
          </cell>
          <cell r="K80" t="str">
            <v>2009 I półrocze</v>
          </cell>
          <cell r="L80" t="str">
            <v>2009</v>
          </cell>
          <cell r="M80" t="str">
            <v>2009-06-23</v>
          </cell>
          <cell r="N80" t="str">
            <v>2009 I półrocze</v>
          </cell>
          <cell r="O80" t="str">
            <v>2009</v>
          </cell>
          <cell r="P80" t="str">
            <v>2008-12-01</v>
          </cell>
          <cell r="Q80" t="str">
            <v>2009-12-31</v>
          </cell>
          <cell r="R80" t="str">
            <v>2009 II półrocze</v>
          </cell>
          <cell r="S80" t="str">
            <v>2009</v>
          </cell>
          <cell r="T80" t="str">
            <v>2009-12-08</v>
          </cell>
          <cell r="U80">
            <v>1096061.17</v>
          </cell>
          <cell r="V80">
            <v>826525</v>
          </cell>
          <cell r="W80">
            <v>413262.5</v>
          </cell>
          <cell r="X80">
            <v>351273.12</v>
          </cell>
          <cell r="Y80">
            <v>413262.5</v>
          </cell>
          <cell r="Z80">
            <v>50</v>
          </cell>
          <cell r="AA80" t="str">
            <v>Wprowadzenie nowego produktu – okien łukowych z energooszczędnych profili VEKA – za pomocą innowacyjnej linii technologicznej – szansą wzrostu konkurencyjności PLASTICO Sp. z o.o. w Kołobrzegu</v>
          </cell>
          <cell r="AB80" t="str">
            <v>pomoc publiczna</v>
          </cell>
          <cell r="AC80">
            <v>1096061.17</v>
          </cell>
          <cell r="AD80">
            <v>413262.5</v>
          </cell>
          <cell r="AE80">
            <v>682798.67</v>
          </cell>
          <cell r="AF80">
            <v>0</v>
          </cell>
          <cell r="AG80" t="str">
            <v>Nie</v>
          </cell>
          <cell r="AH80" t="str">
            <v>08 Inne inwestycje w przedsiębiorstwa</v>
          </cell>
          <cell r="AI80" t="str">
            <v>01 Pomoc bezzwrotna</v>
          </cell>
          <cell r="AJ80" t="str">
            <v>01 Obszar miejski</v>
          </cell>
          <cell r="AK80" t="str">
            <v>06 Nieokreślony przemysł wytwórczy</v>
          </cell>
          <cell r="AL80" t="str">
            <v>6711726935</v>
          </cell>
          <cell r="AM80" t="str">
            <v>AMBERLINE Spółka z ograniczoną odpowiedzialnością</v>
          </cell>
          <cell r="AN80" t="str">
            <v>78-100</v>
          </cell>
          <cell r="AO80" t="str">
            <v>Kołobrzeg</v>
          </cell>
          <cell r="AP80" t="str">
            <v>K. Kolumba</v>
          </cell>
          <cell r="AQ80" t="str">
            <v>20</v>
          </cell>
          <cell r="AR80" t="str">
            <v>--</v>
          </cell>
          <cell r="AS80" t="str">
            <v>(094)355-18-20</v>
          </cell>
          <cell r="AT80" t="str">
            <v>(094)355-18-21</v>
          </cell>
          <cell r="AU80" t="str">
            <v>spółka z ograniczoną odpowiedzialnością - średnie przedsiębiorstwo</v>
          </cell>
          <cell r="AV80" t="str">
            <v>320128005</v>
          </cell>
          <cell r="AW80" t="str">
            <v>przedsiębiorca lub przedsiębiorstwo</v>
          </cell>
        </row>
        <row r="81">
          <cell r="A81" t="str">
            <v>RPZP.01.01.02-32-123/08</v>
          </cell>
          <cell r="B81" t="str">
            <v>RPZP.01.00.00</v>
          </cell>
          <cell r="C81" t="str">
            <v>RPZP.01.01.00</v>
          </cell>
          <cell r="D81" t="str">
            <v>RPZP.01.01.02</v>
          </cell>
          <cell r="E81" t="str">
            <v>RPZP.01.01.02-32-123/08-01</v>
          </cell>
          <cell r="F81" t="str">
            <v>UDA-RPZP.01.01.02-32-123/08-01</v>
          </cell>
          <cell r="G81" t="str">
            <v>82b0c73d8b</v>
          </cell>
          <cell r="H81" t="str">
            <v>RPZP.01.01.02-32-123/08</v>
          </cell>
          <cell r="I81" t="str">
            <v>RPOWZ/1.1.2/2008/123/K</v>
          </cell>
          <cell r="J81" t="str">
            <v>2009-09-07</v>
          </cell>
          <cell r="K81" t="str">
            <v>2009 II półrocze</v>
          </cell>
          <cell r="L81" t="str">
            <v>2009</v>
          </cell>
          <cell r="M81" t="str">
            <v>2009-09-15</v>
          </cell>
          <cell r="N81" t="str">
            <v>2009 II półrocze</v>
          </cell>
          <cell r="O81" t="str">
            <v>2009</v>
          </cell>
          <cell r="P81" t="str">
            <v>2009-07-01</v>
          </cell>
          <cell r="Q81" t="str">
            <v>2009-12-31</v>
          </cell>
          <cell r="R81" t="str">
            <v>2009 II półrocze</v>
          </cell>
          <cell r="S81" t="str">
            <v>2009</v>
          </cell>
          <cell r="T81" t="str">
            <v>2009-10-09</v>
          </cell>
          <cell r="U81">
            <v>2585237.34</v>
          </cell>
          <cell r="V81">
            <v>2106300</v>
          </cell>
          <cell r="W81">
            <v>1053150</v>
          </cell>
          <cell r="X81">
            <v>895177.5</v>
          </cell>
          <cell r="Y81">
            <v>1053150</v>
          </cell>
          <cell r="Z81">
            <v>50</v>
          </cell>
          <cell r="AA81" t="str">
            <v>Rozwój przedsiębiorstwa poprzez zakup środków trwałych umożliwiających świadczenie udoskonalonych usług.</v>
          </cell>
          <cell r="AB81" t="str">
            <v>pomoc publiczna</v>
          </cell>
          <cell r="AC81">
            <v>2585237.34</v>
          </cell>
          <cell r="AD81">
            <v>1053150</v>
          </cell>
          <cell r="AE81">
            <v>1532087.34</v>
          </cell>
          <cell r="AF81">
            <v>0</v>
          </cell>
          <cell r="AG81" t="str">
            <v>Nie</v>
          </cell>
          <cell r="AH81" t="str">
            <v>08 Inne inwestycje w przedsiębiorstwa</v>
          </cell>
          <cell r="AI81" t="str">
            <v>01 Pomoc bezzwrotna</v>
          </cell>
          <cell r="AJ81" t="str">
            <v>01 Obszar miejski</v>
          </cell>
          <cell r="AK81" t="str">
            <v>12 Budownictwo</v>
          </cell>
          <cell r="AL81" t="str">
            <v>6690500395</v>
          </cell>
          <cell r="AM81" t="str">
            <v>Przedsiębiorstwo Usługowo-Inwestycyjne "Gazopol Ltd" Sp. z o.o.</v>
          </cell>
          <cell r="AN81" t="str">
            <v>75-215</v>
          </cell>
          <cell r="AO81" t="str">
            <v>Koszalin</v>
          </cell>
          <cell r="AP81" t="str">
            <v>Morska</v>
          </cell>
          <cell r="AQ81" t="str">
            <v>49</v>
          </cell>
          <cell r="AR81" t="str">
            <v>-</v>
          </cell>
          <cell r="AS81" t="str">
            <v>0943432791</v>
          </cell>
          <cell r="AT81" t="str">
            <v>0943432862</v>
          </cell>
          <cell r="AU81" t="str">
            <v>spółka z ograniczoną odpowiedzialnością - średnie przedsiębiorstwo</v>
          </cell>
          <cell r="AV81" t="str">
            <v>001298148</v>
          </cell>
          <cell r="AW81" t="str">
            <v>przedsiębiorca lub przedsiębiorstwo</v>
          </cell>
        </row>
        <row r="82">
          <cell r="A82" t="str">
            <v>RPZP.01.01.02-32-021/08</v>
          </cell>
          <cell r="B82" t="str">
            <v>RPZP.01.00.00</v>
          </cell>
          <cell r="C82" t="str">
            <v>RPZP.01.01.00</v>
          </cell>
          <cell r="D82" t="str">
            <v>RPZP.01.01.02</v>
          </cell>
          <cell r="E82" t="str">
            <v>RPZP.01.01.02-32-021/08-01</v>
          </cell>
          <cell r="F82" t="str">
            <v>UDA-RPZP.01.01.02-32-021/08-01</v>
          </cell>
          <cell r="G82" t="str">
            <v>edf7e993ca</v>
          </cell>
          <cell r="H82" t="str">
            <v>RPZP.01.01.02-32-021/08</v>
          </cell>
          <cell r="I82" t="str">
            <v>RPOWZ/1.1.2/2008/021/Sz</v>
          </cell>
          <cell r="J82" t="str">
            <v>2009-10-07</v>
          </cell>
          <cell r="K82" t="str">
            <v>2009 II półrocze</v>
          </cell>
          <cell r="L82" t="str">
            <v>2009</v>
          </cell>
          <cell r="M82" t="str">
            <v>2009-10-12</v>
          </cell>
          <cell r="N82" t="str">
            <v>2009 II półrocze</v>
          </cell>
          <cell r="O82" t="str">
            <v>2009</v>
          </cell>
          <cell r="P82" t="str">
            <v>2009-07-01</v>
          </cell>
          <cell r="Q82" t="str">
            <v>2009-12-31</v>
          </cell>
          <cell r="R82" t="str">
            <v>2009 II półrocze</v>
          </cell>
          <cell r="S82" t="str">
            <v>2009</v>
          </cell>
          <cell r="T82" t="str">
            <v>2013-05-21</v>
          </cell>
          <cell r="U82">
            <v>163880.78</v>
          </cell>
          <cell r="V82">
            <v>149127.96</v>
          </cell>
          <cell r="W82">
            <v>86494.21</v>
          </cell>
          <cell r="X82">
            <v>73520.070000000007</v>
          </cell>
          <cell r="Y82">
            <v>62633.75</v>
          </cell>
          <cell r="Z82">
            <v>58</v>
          </cell>
          <cell r="AA82" t="str">
            <v>Zakup aparatury do testów specjalistycznych aparatów rentgenowskich oraz do badania bezpieczeństwa użytkowania aparatury medycznej dla firmy Gryfmed w Gryficach.</v>
          </cell>
          <cell r="AB82" t="str">
            <v>pomoc publiczna</v>
          </cell>
          <cell r="AC82">
            <v>163880.78</v>
          </cell>
          <cell r="AD82">
            <v>86494.21</v>
          </cell>
          <cell r="AE82">
            <v>77386.570000000007</v>
          </cell>
          <cell r="AF82">
            <v>0</v>
          </cell>
          <cell r="AG82" t="str">
            <v>Nie</v>
          </cell>
          <cell r="AH82" t="str">
            <v>08 Inne inwestycje w przedsiębiorstwa</v>
          </cell>
          <cell r="AI82" t="str">
            <v>01 Pomoc bezzwrotna</v>
          </cell>
          <cell r="AJ82" t="str">
            <v>01 Obszar miejski</v>
          </cell>
          <cell r="AK82" t="str">
            <v>22 Inne niewyszczególnione usługi</v>
          </cell>
          <cell r="AL82" t="str">
            <v>8570204212</v>
          </cell>
          <cell r="AM82" t="str">
            <v>GRYFMED S.C. Zakład Aparatury Medycznej E.Twór, T.Meger</v>
          </cell>
          <cell r="AN82" t="str">
            <v>72-300</v>
          </cell>
          <cell r="AO82" t="str">
            <v>Gryfice</v>
          </cell>
          <cell r="AP82" t="str">
            <v>Akacjowa</v>
          </cell>
          <cell r="AQ82" t="str">
            <v>14</v>
          </cell>
          <cell r="AR82" t="str">
            <v>---</v>
          </cell>
          <cell r="AS82" t="str">
            <v>0913856868</v>
          </cell>
          <cell r="AT82" t="str">
            <v>0913842136</v>
          </cell>
          <cell r="AU82" t="str">
            <v>spółka cywilna prowadząca działalność w oparciu o umowę zawartą na podstawie KC - małe przedsiębiorstwo</v>
          </cell>
          <cell r="AV82" t="str">
            <v>005464365</v>
          </cell>
          <cell r="AW82" t="str">
            <v>przedsiębiorca lub przedsiębiorstwo</v>
          </cell>
        </row>
        <row r="83">
          <cell r="A83" t="str">
            <v>RPZP.01.01.03-32-077/09</v>
          </cell>
          <cell r="B83" t="str">
            <v>RPZP.01.00.00</v>
          </cell>
          <cell r="C83" t="str">
            <v>RPZP.01.01.00</v>
          </cell>
          <cell r="D83" t="str">
            <v>RPZP.01.01.03</v>
          </cell>
          <cell r="E83" t="str">
            <v>RPZP.01.01.03-32-077/09-01</v>
          </cell>
          <cell r="F83" t="str">
            <v>UDA-RPZP.01.01.03-32-077/09-01</v>
          </cell>
          <cell r="G83" t="str">
            <v>14a38e874c</v>
          </cell>
          <cell r="H83" t="str">
            <v>RPZP.01.01.03-32-077/09</v>
          </cell>
          <cell r="I83" t="str">
            <v>WND-RPZP.01.01.03-32-077/09</v>
          </cell>
          <cell r="J83" t="str">
            <v>2009-12-29</v>
          </cell>
          <cell r="K83" t="str">
            <v>2009 II półrocze</v>
          </cell>
          <cell r="L83" t="str">
            <v>2009</v>
          </cell>
          <cell r="M83" t="str">
            <v>2009-12-30</v>
          </cell>
          <cell r="N83" t="str">
            <v>2009 II półrocze</v>
          </cell>
          <cell r="O83" t="str">
            <v>2009</v>
          </cell>
          <cell r="P83" t="str">
            <v>2009-09-01</v>
          </cell>
          <cell r="Q83" t="str">
            <v>2009-12-31</v>
          </cell>
          <cell r="R83" t="str">
            <v>2009 II półrocze</v>
          </cell>
          <cell r="S83" t="str">
            <v>2009</v>
          </cell>
          <cell r="T83" t="str">
            <v>2010-03-17</v>
          </cell>
          <cell r="U83">
            <v>322507.23</v>
          </cell>
          <cell r="V83">
            <v>258270.55</v>
          </cell>
          <cell r="W83">
            <v>154962.32999999999</v>
          </cell>
          <cell r="X83">
            <v>131717.98000000001</v>
          </cell>
          <cell r="Y83">
            <v>103308.22</v>
          </cell>
          <cell r="Z83">
            <v>60</v>
          </cell>
          <cell r="AA83" t="str">
            <v>Wdrożenie nowoczesnej technologii satelitarnych pomiarów GPS i zastosowanie jej w procesie realizacji opracowań geodezyjnych i kartograficznych</v>
          </cell>
          <cell r="AB83" t="str">
            <v>pomoc publiczna</v>
          </cell>
          <cell r="AC83">
            <v>322507.23</v>
          </cell>
          <cell r="AD83">
            <v>154962.32999999999</v>
          </cell>
          <cell r="AE83">
            <v>167544.9</v>
          </cell>
          <cell r="AF83">
            <v>0</v>
          </cell>
          <cell r="AG83" t="str">
            <v>Nie</v>
          </cell>
          <cell r="AH8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3" t="str">
            <v>01 Pomoc bezzwrotna</v>
          </cell>
          <cell r="AJ83" t="str">
            <v>01 Obszar miejski</v>
          </cell>
          <cell r="AK83" t="str">
            <v>22 Inne niewyszczególnione usługi</v>
          </cell>
          <cell r="AL83" t="str">
            <v>8541075373</v>
          </cell>
          <cell r="AM83" t="str">
            <v>Usługi Geodezyjno-Kartograficzne Grzegorz Janiec</v>
          </cell>
          <cell r="AN83" t="str">
            <v>73-150</v>
          </cell>
          <cell r="AO83" t="str">
            <v>Łobez</v>
          </cell>
          <cell r="AP83" t="str">
            <v>Mickiewicza</v>
          </cell>
          <cell r="AQ83" t="str">
            <v>9</v>
          </cell>
          <cell r="AR83" t="str">
            <v>-</v>
          </cell>
          <cell r="AS83" t="str">
            <v>(091)397-63-47</v>
          </cell>
          <cell r="AT83" t="str">
            <v>(091)397-63-47</v>
          </cell>
          <cell r="AU83" t="str">
            <v>osoba fizyczna prowadząca działalność gospodarczą - mikro przedsiębiorstwo</v>
          </cell>
          <cell r="AV83" t="str">
            <v>810855298</v>
          </cell>
          <cell r="AW83" t="str">
            <v>przedsiębiorca lub przedsiębiorstwo</v>
          </cell>
        </row>
        <row r="84">
          <cell r="A84" t="str">
            <v>RPZP.07.01.01-32-003/09</v>
          </cell>
          <cell r="B84" t="str">
            <v>RPZP.07.00.00</v>
          </cell>
          <cell r="C84" t="str">
            <v>RPZP.07.01.00</v>
          </cell>
          <cell r="D84" t="str">
            <v>RPZP.07.01.01</v>
          </cell>
          <cell r="E84" t="str">
            <v>RPZP.07.01.01-32-003/09-02</v>
          </cell>
          <cell r="F84" t="str">
            <v>UDA-RPZP.07.01.01-32-003/09-02</v>
          </cell>
          <cell r="G84" t="str">
            <v>bafa92c54d</v>
          </cell>
          <cell r="H84" t="str">
            <v>RPZP.07.01.01-32-003/09</v>
          </cell>
          <cell r="I84" t="str">
            <v>WND-RPZP.07.01.01-32-003/09</v>
          </cell>
          <cell r="J84" t="str">
            <v>2009-12-18</v>
          </cell>
          <cell r="K84" t="str">
            <v>2009 II półrocze</v>
          </cell>
          <cell r="L84" t="str">
            <v>2009</v>
          </cell>
          <cell r="M84" t="str">
            <v>2009-12-30</v>
          </cell>
          <cell r="N84" t="str">
            <v>2009 II półrocze</v>
          </cell>
          <cell r="O84" t="str">
            <v>2009</v>
          </cell>
          <cell r="P84" t="str">
            <v>2008-09-26</v>
          </cell>
          <cell r="Q84" t="str">
            <v>2009-12-31</v>
          </cell>
          <cell r="R84" t="str">
            <v>2009 II półrocze</v>
          </cell>
          <cell r="S84" t="str">
            <v>2009</v>
          </cell>
          <cell r="T84" t="str">
            <v>2010-06-08</v>
          </cell>
          <cell r="U84">
            <v>2611380.44</v>
          </cell>
          <cell r="V84">
            <v>2572034.6</v>
          </cell>
          <cell r="W84">
            <v>1286017.3</v>
          </cell>
          <cell r="X84">
            <v>1286017.3</v>
          </cell>
          <cell r="Y84">
            <v>1286017.3</v>
          </cell>
          <cell r="Z84">
            <v>50</v>
          </cell>
          <cell r="AA84" t="str">
            <v xml:space="preserve">Poprawa jakości i dostępności do infrastruktury edukacyjnej poprzez rozbudowę budynku Wyższej Szkoły Humanistycznej TWP w Szczecinie </v>
          </cell>
          <cell r="AB84" t="str">
            <v>bez pomocy publicznej</v>
          </cell>
          <cell r="AC84">
            <v>2611380.44</v>
          </cell>
          <cell r="AD84">
            <v>2611380.44</v>
          </cell>
          <cell r="AE84">
            <v>0</v>
          </cell>
          <cell r="AF84">
            <v>0</v>
          </cell>
          <cell r="AG84" t="str">
            <v>Nie</v>
          </cell>
          <cell r="AH84" t="str">
            <v>75 Infrastruktura systemu oświaty</v>
          </cell>
          <cell r="AI84" t="str">
            <v>01 Pomoc bezzwrotna</v>
          </cell>
          <cell r="AJ84" t="str">
            <v>01 Obszar miejski</v>
          </cell>
          <cell r="AK84" t="str">
            <v>18 Edukacja</v>
          </cell>
          <cell r="AL84" t="str">
            <v>8522047217</v>
          </cell>
          <cell r="AM84" t="str">
            <v>Wyższa Szkoła Humanistyczna Towarzystwa Wiedzy Powszechnej w Szczecinie</v>
          </cell>
          <cell r="AN84" t="str">
            <v>70-952</v>
          </cell>
          <cell r="AO84" t="str">
            <v>Szczecin</v>
          </cell>
          <cell r="AP84" t="str">
            <v>Potulicka</v>
          </cell>
          <cell r="AQ84" t="str">
            <v>16</v>
          </cell>
          <cell r="AR84" t="str">
            <v>-</v>
          </cell>
          <cell r="AS84" t="str">
            <v>0914480021</v>
          </cell>
          <cell r="AT84" t="str">
            <v>0914480021</v>
          </cell>
          <cell r="AU84" t="str">
            <v>uczelnia wyższa</v>
          </cell>
          <cell r="AV84" t="str">
            <v>811099769</v>
          </cell>
          <cell r="AW84" t="str">
            <v>szkoła wyższa</v>
          </cell>
        </row>
        <row r="85">
          <cell r="A85" t="str">
            <v>RPZP.07.01.02-32-008/09</v>
          </cell>
          <cell r="B85" t="str">
            <v>RPZP.07.00.00</v>
          </cell>
          <cell r="C85" t="str">
            <v>RPZP.07.01.00</v>
          </cell>
          <cell r="D85" t="str">
            <v>RPZP.07.01.02</v>
          </cell>
          <cell r="E85" t="str">
            <v>RPZP.07.01.02-32-008/09-02</v>
          </cell>
          <cell r="F85" t="str">
            <v>UDA-RPZP.07.01.02-32-008/09-02</v>
          </cell>
          <cell r="G85" t="str">
            <v>55faf05c3f</v>
          </cell>
          <cell r="H85" t="str">
            <v>RPZP.07.01.02-32-008/09</v>
          </cell>
          <cell r="I85" t="str">
            <v>WND-RPZP-07.01.02-32-008/09</v>
          </cell>
          <cell r="J85" t="str">
            <v>2009-12-28</v>
          </cell>
          <cell r="K85" t="str">
            <v>2009 II półrocze</v>
          </cell>
          <cell r="L85" t="str">
            <v>2009</v>
          </cell>
          <cell r="M85" t="str">
            <v>2009-12-30</v>
          </cell>
          <cell r="N85" t="str">
            <v>2009 II półrocze</v>
          </cell>
          <cell r="O85" t="str">
            <v>2009</v>
          </cell>
          <cell r="P85" t="str">
            <v>2009-12-07</v>
          </cell>
          <cell r="Q85" t="str">
            <v>2009-12-31</v>
          </cell>
          <cell r="R85" t="str">
            <v>2009 II półrocze</v>
          </cell>
          <cell r="S85" t="str">
            <v>2009</v>
          </cell>
          <cell r="T85" t="str">
            <v>2010-09-20</v>
          </cell>
          <cell r="U85">
            <v>198591.6</v>
          </cell>
          <cell r="V85">
            <v>160088.64000000001</v>
          </cell>
          <cell r="W85">
            <v>80044.320000000007</v>
          </cell>
          <cell r="X85">
            <v>80044.320000000007</v>
          </cell>
          <cell r="Y85">
            <v>80044.320000000007</v>
          </cell>
          <cell r="Z85">
            <v>50</v>
          </cell>
          <cell r="AA85" t="str">
            <v>Wyposażenie w środki dydaktyczne, w tym sprzęt komputerowy Zespołu Szkół Ogólnokształcących - II Liceum Ogólnokształcącego w Nowogardzie</v>
          </cell>
          <cell r="AB85" t="str">
            <v>bez pomocy publicznej</v>
          </cell>
          <cell r="AC85">
            <v>198591.6</v>
          </cell>
          <cell r="AD85">
            <v>198591.6</v>
          </cell>
          <cell r="AE85">
            <v>0</v>
          </cell>
          <cell r="AF85">
            <v>0</v>
          </cell>
          <cell r="AG85" t="str">
            <v>Nie</v>
          </cell>
          <cell r="AH85" t="str">
            <v>75 Infrastruktura systemu oświaty</v>
          </cell>
          <cell r="AI85" t="str">
            <v>01 Pomoc bezzwrotna</v>
          </cell>
          <cell r="AJ85" t="str">
            <v>01 Obszar miejski</v>
          </cell>
          <cell r="AK85" t="str">
            <v>18 Edukacja</v>
          </cell>
          <cell r="AL85" t="str">
            <v>8590012007</v>
          </cell>
          <cell r="AM85" t="str">
            <v>Gmina Nowogard</v>
          </cell>
          <cell r="AN85" t="str">
            <v>72-200</v>
          </cell>
          <cell r="AO85" t="str">
            <v>Nowogard</v>
          </cell>
          <cell r="AP85" t="str">
            <v>Plac Wolności</v>
          </cell>
          <cell r="AQ85" t="str">
            <v>1</v>
          </cell>
          <cell r="AR85" t="str">
            <v>-</v>
          </cell>
          <cell r="AS85" t="str">
            <v>0913926200</v>
          </cell>
          <cell r="AT85" t="str">
            <v>0913926206</v>
          </cell>
          <cell r="AU85" t="str">
            <v>wspólnota samorządowa - gmina</v>
          </cell>
          <cell r="AV85" t="str">
            <v>811684278</v>
          </cell>
          <cell r="AW85" t="str">
            <v>Jednostka samorządu terytorialnego</v>
          </cell>
        </row>
        <row r="86">
          <cell r="A86" t="str">
            <v>RPZP.01.01.01-32-076/09</v>
          </cell>
          <cell r="B86" t="str">
            <v>RPZP.01.00.00</v>
          </cell>
          <cell r="C86" t="str">
            <v>RPZP.01.01.00</v>
          </cell>
          <cell r="D86" t="str">
            <v>RPZP.01.01.01</v>
          </cell>
          <cell r="E86" t="str">
            <v>RPZP.01.01.01-32-076/09-02</v>
          </cell>
          <cell r="F86" t="str">
            <v>UDA-RPZP.01.01.01-32-076/09-02</v>
          </cell>
          <cell r="G86" t="str">
            <v>c56acf05f0</v>
          </cell>
          <cell r="H86" t="str">
            <v>RPZP.01.01.01-32-076/09</v>
          </cell>
          <cell r="I86" t="str">
            <v>WND-RPZP.01.01.01-32-076/09</v>
          </cell>
          <cell r="J86" t="str">
            <v>2010-05-10</v>
          </cell>
          <cell r="K86" t="str">
            <v>2010 I półrocze</v>
          </cell>
          <cell r="L86" t="str">
            <v>2010</v>
          </cell>
          <cell r="M86" t="str">
            <v>2010-07-06</v>
          </cell>
          <cell r="N86" t="str">
            <v>2010 II półrocze</v>
          </cell>
          <cell r="O86" t="str">
            <v>2010</v>
          </cell>
          <cell r="P86" t="str">
            <v>2009-11-17</v>
          </cell>
          <cell r="Q86" t="str">
            <v>2009-12-31</v>
          </cell>
          <cell r="R86" t="str">
            <v>2009 II półrocze</v>
          </cell>
          <cell r="S86" t="str">
            <v>2009</v>
          </cell>
          <cell r="T86" t="str">
            <v>2012-07-12</v>
          </cell>
          <cell r="U86">
            <v>92000</v>
          </cell>
          <cell r="V86">
            <v>88949.69</v>
          </cell>
          <cell r="W86">
            <v>53369.81</v>
          </cell>
          <cell r="X86">
            <v>45364.33</v>
          </cell>
          <cell r="Y86">
            <v>35579.879999999997</v>
          </cell>
          <cell r="Z86">
            <v>60</v>
          </cell>
          <cell r="AA86" t="str">
            <v>Podniesienie konkurencyjności mikroprzedsiębiorstwa „NZOZ Doktor Jacek - Medycyna Rodzinna Jacek Froehlich” poprzez zakup nowoczesnego aparatu ultrasonograficznego.</v>
          </cell>
          <cell r="AB86" t="str">
            <v>pomoc de minimis</v>
          </cell>
          <cell r="AC86">
            <v>92000</v>
          </cell>
          <cell r="AD86">
            <v>53369.81</v>
          </cell>
          <cell r="AE86">
            <v>38630.19</v>
          </cell>
          <cell r="AF86">
            <v>0</v>
          </cell>
          <cell r="AG86" t="str">
            <v>Nie</v>
          </cell>
          <cell r="AH86" t="str">
            <v>08 Inne inwestycje w przedsiębiorstwa</v>
          </cell>
          <cell r="AI86" t="str">
            <v>01 Pomoc bezzwrotna</v>
          </cell>
          <cell r="AJ86" t="str">
            <v>01 Obszar miejski</v>
          </cell>
          <cell r="AK86" t="str">
            <v>19 Działalność w zakresie ochrony zdrowia ludzkiego</v>
          </cell>
          <cell r="AL86" t="str">
            <v>6731301021</v>
          </cell>
          <cell r="AM86" t="str">
            <v>PORADNIA RODZINNA DOKTOR JACEK Jacek Froehlich</v>
          </cell>
          <cell r="AN86" t="str">
            <v>78-400</v>
          </cell>
          <cell r="AO86" t="str">
            <v>Szczecinek</v>
          </cell>
          <cell r="AP86" t="str">
            <v>Ul. 28 Lutego</v>
          </cell>
          <cell r="AQ86" t="str">
            <v>3</v>
          </cell>
          <cell r="AR86" t="str">
            <v>-</v>
          </cell>
          <cell r="AS86" t="str">
            <v>Niedotyczy</v>
          </cell>
          <cell r="AT86" t="str">
            <v>Niedotyczy</v>
          </cell>
          <cell r="AU86" t="str">
            <v>osoba fizyczna prowadząca działalność gospodarczą - mikro przedsiębiorstwo</v>
          </cell>
          <cell r="AV86" t="str">
            <v>330572376</v>
          </cell>
          <cell r="AW86" t="str">
            <v>przedsiębiorca lub przedsiębiorstwo</v>
          </cell>
        </row>
        <row r="87">
          <cell r="A87" t="str">
            <v>RPZP.01.03.01-32-035/08</v>
          </cell>
          <cell r="B87" t="str">
            <v>RPZP.01.00.00</v>
          </cell>
          <cell r="C87" t="str">
            <v>RPZP.01.03.00</v>
          </cell>
          <cell r="D87" t="str">
            <v>RPZP.01.03.01</v>
          </cell>
          <cell r="E87" t="str">
            <v>RPZP.01.03.01-32-035/08-01</v>
          </cell>
          <cell r="F87" t="str">
            <v>UDA-RPZP.01.03.01-32-035/08-01</v>
          </cell>
          <cell r="G87" t="str">
            <v>6e3f92acf7</v>
          </cell>
          <cell r="H87" t="str">
            <v>RPZP.01.03.01-32-035/08</v>
          </cell>
          <cell r="I87" t="str">
            <v>RPOWZ/1.3.1/2008/035/Sz</v>
          </cell>
          <cell r="J87" t="str">
            <v>2009-07-14</v>
          </cell>
          <cell r="K87" t="str">
            <v>2009 II półrocze</v>
          </cell>
          <cell r="L87" t="str">
            <v>2009</v>
          </cell>
          <cell r="M87" t="str">
            <v>2009-07-15</v>
          </cell>
          <cell r="N87" t="str">
            <v>2009 II półrocze</v>
          </cell>
          <cell r="O87" t="str">
            <v>2009</v>
          </cell>
          <cell r="P87" t="str">
            <v>2009-01-02</v>
          </cell>
          <cell r="Q87" t="str">
            <v>2010-01-04</v>
          </cell>
          <cell r="R87" t="str">
            <v>2010 I półrocze</v>
          </cell>
          <cell r="S87" t="str">
            <v>2010</v>
          </cell>
          <cell r="T87" t="str">
            <v>2010-04-26</v>
          </cell>
          <cell r="U87">
            <v>101260</v>
          </cell>
          <cell r="V87">
            <v>83000</v>
          </cell>
          <cell r="W87">
            <v>40000</v>
          </cell>
          <cell r="X87">
            <v>34000</v>
          </cell>
          <cell r="Y87">
            <v>43000</v>
          </cell>
          <cell r="Z87">
            <v>48.19</v>
          </cell>
          <cell r="AA87" t="str">
            <v>"Wzrost konkurencyjności przedsiębiorstwa „KLIMATEX” na krajowym rynku kompleksowego wyposażania zakładów zbiorowego żywienia poprzez doradztwo w planowanie inwestycyjne"</v>
          </cell>
          <cell r="AB87" t="str">
            <v>pomoc de minimis</v>
          </cell>
          <cell r="AC87">
            <v>101260</v>
          </cell>
          <cell r="AD87">
            <v>40000</v>
          </cell>
          <cell r="AE87">
            <v>61260</v>
          </cell>
          <cell r="AF87">
            <v>0</v>
          </cell>
          <cell r="AG87" t="str">
            <v>Nie</v>
          </cell>
          <cell r="AH87" t="str">
            <v>05 Usługi w zakresie zaawansowanego wsparcia dla przedsiębiorstw i grup przedsiębiorstw</v>
          </cell>
          <cell r="AI87" t="str">
            <v>01 Pomoc bezzwrotna</v>
          </cell>
          <cell r="AJ87" t="str">
            <v>01 Obszar miejski</v>
          </cell>
          <cell r="AK87" t="str">
            <v>13 Handel hurtowy i detaliczny</v>
          </cell>
          <cell r="AL87" t="str">
            <v>6711119402</v>
          </cell>
          <cell r="AM87" t="str">
            <v>Przedsiębiorstwo Handlowo-Usługowe "KLIMATEX" Jacek Kujawa</v>
          </cell>
          <cell r="AN87" t="str">
            <v>78-100</v>
          </cell>
          <cell r="AO87" t="str">
            <v>Kołobrzeg</v>
          </cell>
          <cell r="AP87" t="str">
            <v>Sienkiewicza</v>
          </cell>
          <cell r="AQ87" t="str">
            <v>17D</v>
          </cell>
          <cell r="AR87" t="str">
            <v>-</v>
          </cell>
          <cell r="AS87" t="str">
            <v>0943516182</v>
          </cell>
          <cell r="AT87" t="str">
            <v>0943516182</v>
          </cell>
          <cell r="AU87" t="str">
            <v>osoba fizyczna prowadząca działalność gospodarczą - mikro przedsiębiorstwo</v>
          </cell>
          <cell r="AV87" t="str">
            <v>330604952</v>
          </cell>
          <cell r="AW87" t="str">
            <v>przedsiębiorca lub przedsiębiorstwo</v>
          </cell>
        </row>
        <row r="88">
          <cell r="A88" t="str">
            <v>RPZP.01.01.02-32-154/08</v>
          </cell>
          <cell r="B88" t="str">
            <v>RPZP.01.00.00</v>
          </cell>
          <cell r="C88" t="str">
            <v>RPZP.01.01.00</v>
          </cell>
          <cell r="D88" t="str">
            <v>RPZP.01.01.02</v>
          </cell>
          <cell r="E88" t="str">
            <v>RPZP.01.01.02-32-154/08-03</v>
          </cell>
          <cell r="F88" t="str">
            <v>UDA-RPZP.01.01.02-32-154/08-03</v>
          </cell>
          <cell r="G88" t="str">
            <v>e73237e979</v>
          </cell>
          <cell r="H88" t="str">
            <v>RPZP.01.01.02-32-154/08</v>
          </cell>
          <cell r="I88" t="str">
            <v>RPOWZ/1.1.2/2008/154/Sz</v>
          </cell>
          <cell r="J88" t="str">
            <v>2009-04-30</v>
          </cell>
          <cell r="K88" t="str">
            <v>2009 I półrocze</v>
          </cell>
          <cell r="L88" t="str">
            <v>2009</v>
          </cell>
          <cell r="M88" t="str">
            <v>2009-04-30</v>
          </cell>
          <cell r="N88" t="str">
            <v>2009 I półrocze</v>
          </cell>
          <cell r="O88" t="str">
            <v>2009</v>
          </cell>
          <cell r="P88" t="str">
            <v>2008-12-17</v>
          </cell>
          <cell r="Q88" t="str">
            <v>2010-01-07</v>
          </cell>
          <cell r="R88" t="str">
            <v>2010 I półrocze</v>
          </cell>
          <cell r="S88" t="str">
            <v>2010</v>
          </cell>
          <cell r="T88" t="str">
            <v>2010-03-10</v>
          </cell>
          <cell r="U88">
            <v>2723961.08</v>
          </cell>
          <cell r="V88">
            <v>2021912.45</v>
          </cell>
          <cell r="W88">
            <v>1213147.47</v>
          </cell>
          <cell r="X88">
            <v>1031175.34</v>
          </cell>
          <cell r="Y88">
            <v>808764.98</v>
          </cell>
          <cell r="Z88">
            <v>60</v>
          </cell>
          <cell r="AA88" t="str">
            <v>Wdrożenie innowacyjnych rozwiązań technologicznych drogą do podniesienia konkurencyjności przedsiębiorstwa i wyrazem troski o zrównoważony rozwój</v>
          </cell>
          <cell r="AB88" t="str">
            <v>pomoc publiczna</v>
          </cell>
          <cell r="AC88">
            <v>2723961.08</v>
          </cell>
          <cell r="AD88">
            <v>1213147.47</v>
          </cell>
          <cell r="AE88">
            <v>1510813.61</v>
          </cell>
          <cell r="AF88">
            <v>0</v>
          </cell>
          <cell r="AG88" t="str">
            <v>Nie</v>
          </cell>
          <cell r="AH88" t="str">
            <v>08 Inne inwestycje w przedsiębiorstwa</v>
          </cell>
          <cell r="AI88" t="str">
            <v>01 Pomoc bezzwrotna</v>
          </cell>
          <cell r="AJ88" t="str">
            <v>01 Obszar miejski</v>
          </cell>
          <cell r="AK88" t="str">
            <v>06 Nieokreślony przemysł wytwórczy</v>
          </cell>
          <cell r="AL88" t="str">
            <v>6721242392</v>
          </cell>
          <cell r="AM88" t="str">
            <v>Przedsiębiorstwo Produkcyjno Handlowo Usługowe „PLASTPOM” Beata Szwabis</v>
          </cell>
          <cell r="AN88" t="str">
            <v>78-300</v>
          </cell>
          <cell r="AO88" t="str">
            <v>Świdwin</v>
          </cell>
          <cell r="AP88" t="str">
            <v>Katowicka</v>
          </cell>
          <cell r="AQ88" t="str">
            <v>1</v>
          </cell>
          <cell r="AR88" t="str">
            <v>-</v>
          </cell>
          <cell r="AS88" t="str">
            <v>943650008</v>
          </cell>
          <cell r="AT88" t="str">
            <v>943657020</v>
          </cell>
          <cell r="AU88" t="str">
            <v>osoba fizyczna prowadząca działalność gospodarczą - małe przedsiębiorstwo</v>
          </cell>
          <cell r="AV88" t="str">
            <v>331062170</v>
          </cell>
          <cell r="AW88" t="str">
            <v>przedsiębiorca lub przedsiębiorstwo</v>
          </cell>
        </row>
        <row r="89">
          <cell r="A89" t="str">
            <v>RPZP.01.01.01-32-122/08</v>
          </cell>
          <cell r="B89" t="str">
            <v>RPZP.01.00.00</v>
          </cell>
          <cell r="C89" t="str">
            <v>RPZP.01.01.00</v>
          </cell>
          <cell r="D89" t="str">
            <v>RPZP.01.01.01</v>
          </cell>
          <cell r="E89" t="str">
            <v>RPZP.01.01.01-32-122/08-03</v>
          </cell>
          <cell r="F89" t="str">
            <v>UDA-RPZP.01.01.01-32-122/08-03</v>
          </cell>
          <cell r="G89" t="str">
            <v>d2337fd961</v>
          </cell>
          <cell r="H89" t="str">
            <v>RPZP.01.01.01-32-122/08</v>
          </cell>
          <cell r="I89" t="str">
            <v>RPOWZ/1.1.1/2008/122/Sz</v>
          </cell>
          <cell r="J89" t="str">
            <v>2009-05-14</v>
          </cell>
          <cell r="K89" t="str">
            <v>2009 I półrocze</v>
          </cell>
          <cell r="L89" t="str">
            <v>2009</v>
          </cell>
          <cell r="M89" t="str">
            <v>2009-05-27</v>
          </cell>
          <cell r="N89" t="str">
            <v>2009 I półrocze</v>
          </cell>
          <cell r="O89" t="str">
            <v>2009</v>
          </cell>
          <cell r="P89" t="str">
            <v>2009-10-13</v>
          </cell>
          <cell r="Q89" t="str">
            <v>2010-01-07</v>
          </cell>
          <cell r="R89" t="str">
            <v>2010 I półrocze</v>
          </cell>
          <cell r="S89" t="str">
            <v>2010</v>
          </cell>
          <cell r="T89" t="str">
            <v>2010-02-24</v>
          </cell>
          <cell r="U89">
            <v>2863582</v>
          </cell>
          <cell r="V89">
            <v>2450000</v>
          </cell>
          <cell r="W89">
            <v>1000000</v>
          </cell>
          <cell r="X89">
            <v>850000</v>
          </cell>
          <cell r="Y89">
            <v>1450000</v>
          </cell>
          <cell r="Z89">
            <v>40.82</v>
          </cell>
          <cell r="AA89" t="str">
            <v>Wzrost konkurencyjności na rynku międzynarodowym drukarni Rex-Druk poprzez wdrożenie innowacyjnych rozwiązań procesowych w zakresie druku offsetowego</v>
          </cell>
          <cell r="AB89" t="str">
            <v>pomoc publiczna</v>
          </cell>
          <cell r="AC89">
            <v>2863582</v>
          </cell>
          <cell r="AD89">
            <v>1000000</v>
          </cell>
          <cell r="AE89">
            <v>1863582</v>
          </cell>
          <cell r="AF89">
            <v>0</v>
          </cell>
          <cell r="AG89" t="str">
            <v>Nie</v>
          </cell>
          <cell r="AH89" t="str">
            <v>08 Inne inwestycje w przedsiębiorstwa</v>
          </cell>
          <cell r="AI89" t="str">
            <v>01 Pomoc bezzwrotna</v>
          </cell>
          <cell r="AJ89" t="str">
            <v>01 Obszar miejski</v>
          </cell>
          <cell r="AK89" t="str">
            <v>06 Nieokreślony przemysł wytwórczy</v>
          </cell>
          <cell r="AL89" t="str">
            <v>8511169342</v>
          </cell>
          <cell r="AM89" t="str">
            <v>Rex-Druk Remigiusz Kowalski, Roman Kowalewski</v>
          </cell>
          <cell r="AN89" t="str">
            <v>71-717</v>
          </cell>
          <cell r="AO89" t="str">
            <v>Szczecin</v>
          </cell>
          <cell r="AP89" t="str">
            <v>Dębogórska</v>
          </cell>
          <cell r="AQ89" t="str">
            <v>34</v>
          </cell>
          <cell r="AR89" t="str">
            <v>-</v>
          </cell>
          <cell r="AS89" t="str">
            <v>0914281111</v>
          </cell>
          <cell r="AT89" t="str">
            <v>0914281100</v>
          </cell>
          <cell r="AU89" t="str">
            <v>spółka cywilna prowadząca działalność w oparciu o umowę zawartą na podstawie KC - mikro przedsiębiorstwo</v>
          </cell>
          <cell r="AV89" t="str">
            <v>005457550</v>
          </cell>
          <cell r="AW89" t="str">
            <v>przedsiębiorca lub przedsiębiorstwo</v>
          </cell>
        </row>
        <row r="90">
          <cell r="A90" t="str">
            <v>RPZP.01.03.01-32-055/08</v>
          </cell>
          <cell r="B90" t="str">
            <v>RPZP.01.00.00</v>
          </cell>
          <cell r="C90" t="str">
            <v>RPZP.01.03.00</v>
          </cell>
          <cell r="D90" t="str">
            <v>RPZP.01.03.01</v>
          </cell>
          <cell r="E90" t="str">
            <v>RPZP.01.03.01-32-055/08-01</v>
          </cell>
          <cell r="F90" t="str">
            <v>UDA-RPZP.01.03.01-32-055/08-01</v>
          </cell>
          <cell r="G90" t="str">
            <v>3877ea7a44</v>
          </cell>
          <cell r="H90" t="str">
            <v>RPZP.01.03.01-32-055/08</v>
          </cell>
          <cell r="I90" t="str">
            <v>RPOWZ/1.3.1/2008/055/Sz</v>
          </cell>
          <cell r="J90" t="str">
            <v>2009-07-30</v>
          </cell>
          <cell r="K90" t="str">
            <v>2009 II półrocze</v>
          </cell>
          <cell r="L90" t="str">
            <v>2009</v>
          </cell>
          <cell r="M90" t="str">
            <v>2009-08-19</v>
          </cell>
          <cell r="N90" t="str">
            <v>2009 II półrocze</v>
          </cell>
          <cell r="O90" t="str">
            <v>2009</v>
          </cell>
          <cell r="P90" t="str">
            <v>2009-05-29</v>
          </cell>
          <cell r="Q90" t="str">
            <v>2010-01-07</v>
          </cell>
          <cell r="R90" t="str">
            <v>2010 I półrocze</v>
          </cell>
          <cell r="S90" t="str">
            <v>2010</v>
          </cell>
          <cell r="T90" t="str">
            <v>2010-07-28</v>
          </cell>
          <cell r="U90">
            <v>24024.5</v>
          </cell>
          <cell r="V90">
            <v>20125</v>
          </cell>
          <cell r="W90">
            <v>10062.5</v>
          </cell>
          <cell r="X90">
            <v>8553.1200000000008</v>
          </cell>
          <cell r="Y90">
            <v>10062.5</v>
          </cell>
          <cell r="Z90">
            <v>50</v>
          </cell>
          <cell r="AA90" t="str">
            <v>Implementacja Systemu Zarządzania Jakością wg normy EN ISO 9001:2000 drogą do poprawy konkurencyjności firmy NETCOM Szymanowski, Łabuńko Sp.j.</v>
          </cell>
          <cell r="AB90" t="str">
            <v>pomoc de minimis</v>
          </cell>
          <cell r="AC90">
            <v>24024.5</v>
          </cell>
          <cell r="AD90">
            <v>10062.5</v>
          </cell>
          <cell r="AE90">
            <v>13962</v>
          </cell>
          <cell r="AF90">
            <v>11.93</v>
          </cell>
          <cell r="AG90" t="str">
            <v>Nie</v>
          </cell>
          <cell r="AH90" t="str">
            <v>05 Usługi w zakresie zaawansowanego wsparcia dla przedsiębiorstw i grup przedsiębiorstw</v>
          </cell>
          <cell r="AI90" t="str">
            <v>01 Pomoc bezzwrotna</v>
          </cell>
          <cell r="AJ90" t="str">
            <v>01 Obszar miejski</v>
          </cell>
          <cell r="AK90" t="str">
            <v>12 Budownictwo</v>
          </cell>
          <cell r="AL90" t="str">
            <v>8512564796</v>
          </cell>
          <cell r="AM90" t="str">
            <v>NETCOM Szymanowski, Łabuńko spółka jawna</v>
          </cell>
          <cell r="AN90" t="str">
            <v>71-011</v>
          </cell>
          <cell r="AO90" t="str">
            <v>Szczecin</v>
          </cell>
          <cell r="AP90" t="str">
            <v>Mieszka I</v>
          </cell>
          <cell r="AQ90" t="str">
            <v>62</v>
          </cell>
          <cell r="AR90" t="str">
            <v>-</v>
          </cell>
          <cell r="AS90" t="str">
            <v>091431-85-90</v>
          </cell>
          <cell r="AT90" t="str">
            <v>091431-85-99</v>
          </cell>
          <cell r="AU90" t="str">
            <v>spółka jawna - mikro przedsiębiorstwo</v>
          </cell>
          <cell r="AV90" t="str">
            <v>811792973</v>
          </cell>
          <cell r="AW90" t="str">
            <v>przedsiębiorca lub przedsiębiorstwo</v>
          </cell>
        </row>
        <row r="91">
          <cell r="A91" t="str">
            <v>RPZP.01.03.01-32-073/08</v>
          </cell>
          <cell r="B91" t="str">
            <v>RPZP.01.00.00</v>
          </cell>
          <cell r="C91" t="str">
            <v>RPZP.01.03.00</v>
          </cell>
          <cell r="D91" t="str">
            <v>RPZP.01.03.01</v>
          </cell>
          <cell r="E91" t="str">
            <v>RPZP.01.03.01-32-073/08-03</v>
          </cell>
          <cell r="F91" t="str">
            <v>UDA-RPZP.01.03.01-32-073/08-03</v>
          </cell>
          <cell r="G91" t="str">
            <v>2b8a3fabce</v>
          </cell>
          <cell r="H91" t="str">
            <v>RPZP.01.03.01-32-073/08</v>
          </cell>
          <cell r="I91" t="str">
            <v>RPOWZ/1.3.1/2008/073/Sz</v>
          </cell>
          <cell r="J91" t="str">
            <v>2009-08-12</v>
          </cell>
          <cell r="K91" t="str">
            <v>2009 II półrocze</v>
          </cell>
          <cell r="L91" t="str">
            <v>2009</v>
          </cell>
          <cell r="M91" t="str">
            <v>2009-08-20</v>
          </cell>
          <cell r="N91" t="str">
            <v>2009 II półrocze</v>
          </cell>
          <cell r="O91" t="str">
            <v>2009</v>
          </cell>
          <cell r="P91" t="str">
            <v>2009-05-29</v>
          </cell>
          <cell r="Q91" t="str">
            <v>2010-01-08</v>
          </cell>
          <cell r="R91" t="str">
            <v>2010 I półrocze</v>
          </cell>
          <cell r="S91" t="str">
            <v>2010</v>
          </cell>
          <cell r="T91" t="str">
            <v>2010-09-10</v>
          </cell>
          <cell r="U91">
            <v>22255.5</v>
          </cell>
          <cell r="V91">
            <v>18675</v>
          </cell>
          <cell r="W91">
            <v>9337.5</v>
          </cell>
          <cell r="X91">
            <v>7936.87</v>
          </cell>
          <cell r="Y91">
            <v>9337.5</v>
          </cell>
          <cell r="Z91">
            <v>50</v>
          </cell>
          <cell r="AA91" t="str">
            <v>Wdrożenie i certyfikacja Systemu Zarządzania Jakością wg normy EN ISO 9001:2000 drogą do poprawy konkurencyjności firmy Lender s.c.</v>
          </cell>
          <cell r="AB91" t="str">
            <v>pomoc publiczna</v>
          </cell>
          <cell r="AC91">
            <v>22255.5</v>
          </cell>
          <cell r="AD91">
            <v>9337.5</v>
          </cell>
          <cell r="AE91">
            <v>12918</v>
          </cell>
          <cell r="AF91">
            <v>12.85</v>
          </cell>
          <cell r="AG91" t="str">
            <v>Nie</v>
          </cell>
          <cell r="AH91" t="str">
            <v>05 Usługi w zakresie zaawansowanego wsparcia dla przedsiębiorstw i grup przedsiębiorstw</v>
          </cell>
          <cell r="AI91" t="str">
            <v>01 Pomoc bezzwrotna</v>
          </cell>
          <cell r="AJ91" t="str">
            <v>01 Obszar miejski</v>
          </cell>
          <cell r="AK91" t="str">
            <v>06 Nieokreślony przemysł wytwórczy</v>
          </cell>
          <cell r="AL91" t="str">
            <v>8521005671</v>
          </cell>
          <cell r="AM91" t="str">
            <v>Produkcja i Handel Wyrobów Gumowych „Lender” Z. Lender, M. Lender, K. Lender, H. Bartodziej, J. Bartodziej</v>
          </cell>
          <cell r="AN91" t="str">
            <v>71-229</v>
          </cell>
          <cell r="AO91" t="str">
            <v>Szczecin</v>
          </cell>
          <cell r="AP91" t="str">
            <v>Krzekowska</v>
          </cell>
          <cell r="AQ91" t="str">
            <v>5a</v>
          </cell>
          <cell r="AR91" t="str">
            <v>-</v>
          </cell>
          <cell r="AS91" t="str">
            <v>0913178582</v>
          </cell>
          <cell r="AT91" t="str">
            <v>0914391888</v>
          </cell>
          <cell r="AU91" t="str">
            <v>spółka cywilna prowadząca działalność w oparciu o umowę zawartą na podstawie KC - małe przedsiębiorstwo</v>
          </cell>
          <cell r="AV91" t="str">
            <v>810248859</v>
          </cell>
          <cell r="AW91" t="str">
            <v>przedsiębiorca lub przedsiębiorstwo</v>
          </cell>
        </row>
        <row r="92">
          <cell r="A92" t="str">
            <v>RPZP.01.01.03-32-032/09</v>
          </cell>
          <cell r="B92" t="str">
            <v>RPZP.01.00.00</v>
          </cell>
          <cell r="C92" t="str">
            <v>RPZP.01.01.00</v>
          </cell>
          <cell r="D92" t="str">
            <v>RPZP.01.01.03</v>
          </cell>
          <cell r="E92" t="str">
            <v>RPZP.01.01.03-32-032/09-03</v>
          </cell>
          <cell r="F92" t="str">
            <v>UDA-RPZP.01.01.03-32-032/09-03</v>
          </cell>
          <cell r="G92" t="str">
            <v>0a6692df0c</v>
          </cell>
          <cell r="H92" t="str">
            <v>RPZP.01.01.03-32-032/09</v>
          </cell>
          <cell r="I92" t="str">
            <v>WND-RPZP.01.01.03-32-032/09</v>
          </cell>
          <cell r="J92" t="str">
            <v>2009-12-31</v>
          </cell>
          <cell r="K92" t="str">
            <v>2009 II półrocze</v>
          </cell>
          <cell r="L92" t="str">
            <v>2009</v>
          </cell>
          <cell r="M92" t="str">
            <v>2009-12-31</v>
          </cell>
          <cell r="N92" t="str">
            <v>2009 II półrocze</v>
          </cell>
          <cell r="O92" t="str">
            <v>2009</v>
          </cell>
          <cell r="P92" t="str">
            <v>2009-12-01</v>
          </cell>
          <cell r="Q92" t="str">
            <v>2010-01-13</v>
          </cell>
          <cell r="R92" t="str">
            <v>2010 I półrocze</v>
          </cell>
          <cell r="S92" t="str">
            <v>2010</v>
          </cell>
          <cell r="T92" t="str">
            <v>2010-07-21</v>
          </cell>
          <cell r="U92">
            <v>99900.01</v>
          </cell>
          <cell r="V92">
            <v>81885</v>
          </cell>
          <cell r="W92">
            <v>49131</v>
          </cell>
          <cell r="X92">
            <v>41761.339999999997</v>
          </cell>
          <cell r="Y92">
            <v>32754</v>
          </cell>
          <cell r="Z92">
            <v>60</v>
          </cell>
          <cell r="AA92" t="str">
            <v>Podwyższenie konkurencyjności firmy poprzez zakup zintegrowanego mobilnego stanowiska do produkcji telewizyjnej</v>
          </cell>
          <cell r="AB92" t="str">
            <v>pomoc publiczna</v>
          </cell>
          <cell r="AC92">
            <v>99900.01</v>
          </cell>
          <cell r="AD92">
            <v>49131</v>
          </cell>
          <cell r="AE92">
            <v>50769.01</v>
          </cell>
          <cell r="AF92">
            <v>0</v>
          </cell>
          <cell r="AG92" t="str">
            <v>Nie</v>
          </cell>
          <cell r="AH9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2" t="str">
            <v>01 Pomoc bezzwrotna</v>
          </cell>
          <cell r="AJ92" t="str">
            <v>01 Obszar miejski</v>
          </cell>
          <cell r="AK92" t="str">
            <v>06 Nieokreślony przemysł wytwórczy</v>
          </cell>
          <cell r="AL92" t="str">
            <v>5970008080</v>
          </cell>
          <cell r="AM92" t="str">
            <v>Audio-Video-Foto-Usługi Krzysztof Buczyński</v>
          </cell>
          <cell r="AN92" t="str">
            <v>74-300</v>
          </cell>
          <cell r="AO92" t="str">
            <v>Myślibórz</v>
          </cell>
          <cell r="AP92" t="str">
            <v>Bohaterów Warszawy</v>
          </cell>
          <cell r="AQ92" t="str">
            <v>25</v>
          </cell>
          <cell r="AR92" t="str">
            <v>-</v>
          </cell>
          <cell r="AS92" t="str">
            <v>0957472463</v>
          </cell>
          <cell r="AT92" t="str">
            <v>0957472463</v>
          </cell>
          <cell r="AU92" t="str">
            <v>osoba fizyczna prowadząca działalność gospodarczą - mikro przedsiębiorstwo</v>
          </cell>
          <cell r="AV92" t="str">
            <v>210950785</v>
          </cell>
          <cell r="AW92" t="str">
            <v>przedsiębiorca lub przedsiębiorstwo</v>
          </cell>
        </row>
        <row r="93">
          <cell r="A93" t="str">
            <v>RPZP.01.01.01-32-161/09</v>
          </cell>
          <cell r="B93" t="str">
            <v>RPZP.01.00.00</v>
          </cell>
          <cell r="C93" t="str">
            <v>RPZP.01.01.00</v>
          </cell>
          <cell r="D93" t="str">
            <v>RPZP.01.01.01</v>
          </cell>
          <cell r="E93" t="str">
            <v>RPZP.01.01.01-32-161/09-02</v>
          </cell>
          <cell r="F93" t="str">
            <v>UDA-RPZP.01.01.01-32-161/09-02</v>
          </cell>
          <cell r="G93" t="str">
            <v>f2192e69ab</v>
          </cell>
          <cell r="H93" t="str">
            <v>RPZP.01.01.01-32-161/09</v>
          </cell>
          <cell r="I93" t="str">
            <v>WND-RPZP.01.01.01-32-161/09</v>
          </cell>
          <cell r="J93" t="str">
            <v>2010-04-21</v>
          </cell>
          <cell r="K93" t="str">
            <v>2010 I półrocze</v>
          </cell>
          <cell r="L93" t="str">
            <v>2010</v>
          </cell>
          <cell r="M93" t="str">
            <v>2010-04-26</v>
          </cell>
          <cell r="N93" t="str">
            <v>2010 I półrocze</v>
          </cell>
          <cell r="O93" t="str">
            <v>2010</v>
          </cell>
          <cell r="P93" t="str">
            <v>2009-11-05</v>
          </cell>
          <cell r="Q93" t="str">
            <v>2010-01-15</v>
          </cell>
          <cell r="R93" t="str">
            <v>2010 I półrocze</v>
          </cell>
          <cell r="S93" t="str">
            <v>2010</v>
          </cell>
          <cell r="T93" t="str">
            <v>2010-08-12</v>
          </cell>
          <cell r="U93">
            <v>197194</v>
          </cell>
          <cell r="V93">
            <v>159999.91</v>
          </cell>
          <cell r="W93">
            <v>95999</v>
          </cell>
          <cell r="X93">
            <v>81599.12</v>
          </cell>
          <cell r="Y93">
            <v>64000.91</v>
          </cell>
          <cell r="Z93">
            <v>60</v>
          </cell>
          <cell r="AA93" t="str">
            <v>Wyposażanie budynku myjni samochodowej w Chojnie w urządzenia do mycia bezdotykowego</v>
          </cell>
          <cell r="AB93" t="str">
            <v>pomoc de minimis</v>
          </cell>
          <cell r="AC93">
            <v>197194</v>
          </cell>
          <cell r="AD93">
            <v>95999</v>
          </cell>
          <cell r="AE93">
            <v>101195</v>
          </cell>
          <cell r="AF93">
            <v>0</v>
          </cell>
          <cell r="AG93" t="str">
            <v>Nie</v>
          </cell>
          <cell r="AH93" t="str">
            <v>08 Inne inwestycje w przedsiębiorstwa</v>
          </cell>
          <cell r="AI93" t="str">
            <v>01 Pomoc bezzwrotna</v>
          </cell>
          <cell r="AJ93" t="str">
            <v>01 Obszar miejski</v>
          </cell>
          <cell r="AK93" t="str">
            <v>13 Handel hurtowy i detaliczny</v>
          </cell>
          <cell r="AL93" t="str">
            <v>8581599473</v>
          </cell>
          <cell r="AM93" t="str">
            <v>Przedsiębiorstwo Handlowe Rozi Grzegorz Rozalik</v>
          </cell>
          <cell r="AN93" t="str">
            <v>74-500</v>
          </cell>
          <cell r="AO93" t="str">
            <v>Chojna</v>
          </cell>
          <cell r="AP93" t="str">
            <v>Wojska Polskiego</v>
          </cell>
          <cell r="AQ93" t="str">
            <v>2</v>
          </cell>
          <cell r="AR93" t="str">
            <v>-</v>
          </cell>
          <cell r="AS93" t="str">
            <v>603531340</v>
          </cell>
          <cell r="AT93" t="str">
            <v>0914143984</v>
          </cell>
          <cell r="AU93" t="str">
            <v>osoba fizyczna prowadząca działalność gospodarczą - mikro przedsiębiorstwo</v>
          </cell>
          <cell r="AV93" t="str">
            <v>812603320</v>
          </cell>
          <cell r="AW93" t="str">
            <v>przedsiębiorca lub przedsiębiorstwo</v>
          </cell>
        </row>
        <row r="94">
          <cell r="A94" t="str">
            <v>RPZP.01.03.01-32-030/08</v>
          </cell>
          <cell r="B94" t="str">
            <v>RPZP.01.00.00</v>
          </cell>
          <cell r="C94" t="str">
            <v>RPZP.01.03.00</v>
          </cell>
          <cell r="D94" t="str">
            <v>RPZP.01.03.01</v>
          </cell>
          <cell r="E94" t="str">
            <v>RPZP.01.03.01-32-030/08-02</v>
          </cell>
          <cell r="F94" t="str">
            <v>UDA-RPZP.01.03.01-32-030/08-02</v>
          </cell>
          <cell r="G94" t="str">
            <v>f120afcadd</v>
          </cell>
          <cell r="H94" t="str">
            <v>RPZP.01.03.01-32-030/08</v>
          </cell>
          <cell r="I94" t="str">
            <v>RPOWZ/1.3.1/2008/030/Sz</v>
          </cell>
          <cell r="J94" t="str">
            <v>2009-11-06</v>
          </cell>
          <cell r="K94" t="str">
            <v>2009 II półrocze</v>
          </cell>
          <cell r="L94" t="str">
            <v>2009</v>
          </cell>
          <cell r="M94" t="str">
            <v>2009-11-20</v>
          </cell>
          <cell r="N94" t="str">
            <v>2009 II półrocze</v>
          </cell>
          <cell r="O94" t="str">
            <v>2009</v>
          </cell>
          <cell r="P94" t="str">
            <v>2009-10-01</v>
          </cell>
          <cell r="Q94" t="str">
            <v>2010-01-29</v>
          </cell>
          <cell r="R94" t="str">
            <v>2010 I półrocze</v>
          </cell>
          <cell r="S94" t="str">
            <v>2010</v>
          </cell>
          <cell r="T94" t="str">
            <v>2010-09-16</v>
          </cell>
          <cell r="U94">
            <v>58560</v>
          </cell>
          <cell r="V94">
            <v>48000</v>
          </cell>
          <cell r="W94">
            <v>24000</v>
          </cell>
          <cell r="X94">
            <v>20400</v>
          </cell>
          <cell r="Y94">
            <v>24000</v>
          </cell>
          <cell r="Z94">
            <v>50</v>
          </cell>
          <cell r="AA94" t="str">
            <v>„Podniesienie konkurencyjności firmy Plastikon poprzez opracowanie i wdrożenie strategii rozwoju wewnętrznego i rynkowego”</v>
          </cell>
          <cell r="AB94" t="str">
            <v>pomoc publiczna</v>
          </cell>
          <cell r="AC94">
            <v>58560</v>
          </cell>
          <cell r="AD94">
            <v>24000</v>
          </cell>
          <cell r="AE94">
            <v>34560</v>
          </cell>
          <cell r="AF94">
            <v>0</v>
          </cell>
          <cell r="AG94" t="str">
            <v>Nie</v>
          </cell>
          <cell r="AH94" t="str">
            <v>05 Usługi w zakresie zaawansowanego wsparcia dla przedsiębiorstw i grup przedsiębiorstw</v>
          </cell>
          <cell r="AI94" t="str">
            <v>01 Pomoc bezzwrotna</v>
          </cell>
          <cell r="AJ94" t="str">
            <v>01 Obszar miejski</v>
          </cell>
          <cell r="AK94" t="str">
            <v>06 Nieokreślony przemysł wytwórczy</v>
          </cell>
          <cell r="AL94" t="str">
            <v>8542100067</v>
          </cell>
          <cell r="AM94" t="str">
            <v>PLASTIKON SPÓŁKA CYWILNA JAROSŁAW SADOWSKI WALDEMAR SADOWSKI</v>
          </cell>
          <cell r="AN94" t="str">
            <v>73-110</v>
          </cell>
          <cell r="AO94" t="str">
            <v>STARGARD SZCZEC.</v>
          </cell>
          <cell r="AP94" t="str">
            <v>Pierwszej Brygady</v>
          </cell>
          <cell r="AQ94" t="str">
            <v>35</v>
          </cell>
          <cell r="AR94" t="str">
            <v>-</v>
          </cell>
          <cell r="AS94" t="str">
            <v>915786829</v>
          </cell>
          <cell r="AT94" t="str">
            <v>915790898</v>
          </cell>
          <cell r="AU94" t="str">
            <v>spółka cywilna prowadząca działalność w oparciu o umowę zawartą na podstawie KC - mikro przedsiębiorstwo</v>
          </cell>
          <cell r="AV94" t="str">
            <v>812073654</v>
          </cell>
          <cell r="AW94" t="str">
            <v>przedsiębiorca lub przedsiębiorstwo</v>
          </cell>
        </row>
        <row r="95">
          <cell r="A95" t="str">
            <v>RPZP.01.01.02-32-044/08</v>
          </cell>
          <cell r="B95" t="str">
            <v>RPZP.01.00.00</v>
          </cell>
          <cell r="C95" t="str">
            <v>RPZP.01.01.00</v>
          </cell>
          <cell r="D95" t="str">
            <v>RPZP.01.01.02</v>
          </cell>
          <cell r="E95" t="str">
            <v>RPZP.01.01.02-32-044/08-02</v>
          </cell>
          <cell r="F95" t="str">
            <v>UDA-RPZP.01.01.02-32-044/08-02</v>
          </cell>
          <cell r="G95" t="str">
            <v>6fbd9eb237</v>
          </cell>
          <cell r="H95" t="str">
            <v>RPZP.01.01.02-32-044/08</v>
          </cell>
          <cell r="I95" t="str">
            <v>RPOWZ/1.1.2/2008/044/Sz</v>
          </cell>
          <cell r="J95" t="str">
            <v>2009-09-14</v>
          </cell>
          <cell r="K95" t="str">
            <v>2009 II półrocze</v>
          </cell>
          <cell r="L95" t="str">
            <v>2009</v>
          </cell>
          <cell r="M95" t="str">
            <v>2009-10-26</v>
          </cell>
          <cell r="N95" t="str">
            <v>2009 II półrocze</v>
          </cell>
          <cell r="O95" t="str">
            <v>2009</v>
          </cell>
          <cell r="P95" t="str">
            <v>2008-12-01</v>
          </cell>
          <cell r="Q95" t="str">
            <v>2010-01-30</v>
          </cell>
          <cell r="R95" t="str">
            <v>2010 I półrocze</v>
          </cell>
          <cell r="S95" t="str">
            <v>2010</v>
          </cell>
          <cell r="T95" t="str">
            <v>2010-10-11</v>
          </cell>
          <cell r="U95">
            <v>1803697.51</v>
          </cell>
          <cell r="V95">
            <v>1545916</v>
          </cell>
          <cell r="W95">
            <v>772958</v>
          </cell>
          <cell r="X95">
            <v>657014.30000000005</v>
          </cell>
          <cell r="Y95">
            <v>772958</v>
          </cell>
          <cell r="Z95">
            <v>50</v>
          </cell>
          <cell r="AA95" t="str">
            <v>Rozbudowa zasobów produkcyjnych oraz zakresu działalności firmy Hersta w zakładzie produkcyjnym w Lubczynie, ul. Lipowa 66, w celu uruchomienia seryjnej produkcji innowacyjnych produktów.</v>
          </cell>
          <cell r="AB95" t="str">
            <v>pomoc publiczna</v>
          </cell>
          <cell r="AC95">
            <v>1803697.51</v>
          </cell>
          <cell r="AD95">
            <v>772958</v>
          </cell>
          <cell r="AE95">
            <v>1030739.51</v>
          </cell>
          <cell r="AF95">
            <v>0</v>
          </cell>
          <cell r="AG95" t="str">
            <v>Nie</v>
          </cell>
          <cell r="AH95" t="str">
            <v>08 Inne inwestycje w przedsiębiorstwa</v>
          </cell>
          <cell r="AI95" t="str">
            <v>01 Pomoc bezzwrotna</v>
          </cell>
          <cell r="AJ95" t="str">
            <v>05 Obszary wiejskie (poza obszarami górskimi, wyspami lub o niskiej i bardzo niskiej gęstości zaludnienia)</v>
          </cell>
          <cell r="AK95" t="str">
            <v>06 Nieokreślony przemysł wytwórczy</v>
          </cell>
          <cell r="AL95" t="str">
            <v>8560000844</v>
          </cell>
          <cell r="AM95" t="str">
            <v>„HERSTA – STAŚKIEWICZ I SPÓŁKA” Spółka Jawna</v>
          </cell>
          <cell r="AN95" t="str">
            <v>72-105</v>
          </cell>
          <cell r="AO95" t="str">
            <v>Lubczyna</v>
          </cell>
          <cell r="AP95" t="str">
            <v>Lipowa</v>
          </cell>
          <cell r="AQ95" t="str">
            <v>56</v>
          </cell>
          <cell r="AR95" t="str">
            <v>-</v>
          </cell>
          <cell r="AS95" t="str">
            <v>091/4191617</v>
          </cell>
          <cell r="AT95" t="str">
            <v>091/4191730</v>
          </cell>
          <cell r="AU95" t="str">
            <v>spółka jawna - średnie przedsiębiorstwo</v>
          </cell>
          <cell r="AV95" t="str">
            <v>811917044</v>
          </cell>
          <cell r="AW95" t="str">
            <v>przedsiębiorca lub przedsiębiorstwo</v>
          </cell>
        </row>
        <row r="96">
          <cell r="A96" t="str">
            <v>RPZP.01.01.01-32-016/08</v>
          </cell>
          <cell r="B96" t="str">
            <v>RPZP.01.00.00</v>
          </cell>
          <cell r="C96" t="str">
            <v>RPZP.01.01.00</v>
          </cell>
          <cell r="D96" t="str">
            <v>RPZP.01.01.01</v>
          </cell>
          <cell r="E96" t="str">
            <v>RPZP.01.01.01-32-016/08-02</v>
          </cell>
          <cell r="F96" t="str">
            <v>UDA-RPZP.01.01.01-32-016/08-02</v>
          </cell>
          <cell r="G96" t="str">
            <v>2878d48f60</v>
          </cell>
          <cell r="H96" t="str">
            <v>RPZP.01.01.01-32-016/08</v>
          </cell>
          <cell r="I96" t="str">
            <v>RPOWZ/1.1.1/2008/016/Sz</v>
          </cell>
          <cell r="J96" t="str">
            <v>2009-05-26</v>
          </cell>
          <cell r="K96" t="str">
            <v>2009 I półrocze</v>
          </cell>
          <cell r="L96" t="str">
            <v>2009</v>
          </cell>
          <cell r="M96" t="str">
            <v>2009-05-27</v>
          </cell>
          <cell r="N96" t="str">
            <v>2009 I półrocze</v>
          </cell>
          <cell r="O96" t="str">
            <v>2009</v>
          </cell>
          <cell r="P96" t="str">
            <v>2009-07-01</v>
          </cell>
          <cell r="Q96" t="str">
            <v>2010-01-31</v>
          </cell>
          <cell r="R96" t="str">
            <v>2010 I półrocze</v>
          </cell>
          <cell r="S96" t="str">
            <v>2010</v>
          </cell>
          <cell r="T96" t="str">
            <v>2009-12-29</v>
          </cell>
          <cell r="U96">
            <v>2587803</v>
          </cell>
          <cell r="V96">
            <v>2117822.6</v>
          </cell>
          <cell r="W96">
            <v>1000000</v>
          </cell>
          <cell r="X96">
            <v>850000</v>
          </cell>
          <cell r="Y96">
            <v>1117822.6000000001</v>
          </cell>
          <cell r="Z96">
            <v>47.22</v>
          </cell>
          <cell r="AA96" t="str">
            <v>Podwyższenie jakości determinantem sukcesu firmy Radius na rynku międzynarodowym</v>
          </cell>
          <cell r="AB96" t="str">
            <v>pomoc publiczna</v>
          </cell>
          <cell r="AC96">
            <v>2587803</v>
          </cell>
          <cell r="AD96">
            <v>1000000</v>
          </cell>
          <cell r="AE96">
            <v>1587803</v>
          </cell>
          <cell r="AF96">
            <v>0</v>
          </cell>
          <cell r="AG96" t="str">
            <v>Nie</v>
          </cell>
          <cell r="AH96" t="str">
            <v>08 Inne inwestycje w przedsiębiorstwa</v>
          </cell>
          <cell r="AI96" t="str">
            <v>01 Pomoc bezzwrotna</v>
          </cell>
          <cell r="AJ96" t="str">
            <v>01 Obszar miejski</v>
          </cell>
          <cell r="AK96" t="str">
            <v>06 Nieokreślony przemysł wytwórczy</v>
          </cell>
          <cell r="AL96" t="str">
            <v>8512424546</v>
          </cell>
          <cell r="AM96" t="str">
            <v>RADIUS Janusz Dołgopoł Marek Rubnikowicz Spółka Jawna</v>
          </cell>
          <cell r="AN96" t="str">
            <v>70-255</v>
          </cell>
          <cell r="AO96" t="str">
            <v>Szczecin</v>
          </cell>
          <cell r="AP96" t="str">
            <v>Władysława Łokietka</v>
          </cell>
          <cell r="AQ96" t="str">
            <v>8</v>
          </cell>
          <cell r="AR96" t="str">
            <v>16</v>
          </cell>
          <cell r="AS96" t="str">
            <v>+4891421-70-08</v>
          </cell>
          <cell r="AT96" t="str">
            <v>+4891421-72-89</v>
          </cell>
          <cell r="AU96" t="str">
            <v>spółka jawna - mikro przedsiębiorstwo</v>
          </cell>
          <cell r="AV96" t="str">
            <v>811151926</v>
          </cell>
          <cell r="AW96" t="str">
            <v>przedsiębiorca lub przedsiębiorstwo</v>
          </cell>
        </row>
        <row r="97">
          <cell r="A97" t="str">
            <v>RPZP.01.01.02-32-155/08</v>
          </cell>
          <cell r="B97" t="str">
            <v>RPZP.01.00.00</v>
          </cell>
          <cell r="C97" t="str">
            <v>RPZP.01.01.00</v>
          </cell>
          <cell r="D97" t="str">
            <v>RPZP.01.01.02</v>
          </cell>
          <cell r="E97" t="str">
            <v>RPZP.01.01.02-32-155/08-04</v>
          </cell>
          <cell r="F97" t="str">
            <v>UDA-RPZP.01.01.02-32-155/08-04</v>
          </cell>
          <cell r="G97" t="str">
            <v>df91d2561d</v>
          </cell>
          <cell r="H97" t="str">
            <v>RPZP.01.01.02-32-155/08</v>
          </cell>
          <cell r="I97" t="str">
            <v>RPOWZ/1.1.2/2008/155/Sz</v>
          </cell>
          <cell r="J97" t="str">
            <v>2009-05-19</v>
          </cell>
          <cell r="K97" t="str">
            <v>2009 I półrocze</v>
          </cell>
          <cell r="L97" t="str">
            <v>2009</v>
          </cell>
          <cell r="M97" t="str">
            <v>2009-05-29</v>
          </cell>
          <cell r="N97" t="str">
            <v>2009 I półrocze</v>
          </cell>
          <cell r="O97" t="str">
            <v>2009</v>
          </cell>
          <cell r="P97" t="str">
            <v>2009-06-30</v>
          </cell>
          <cell r="Q97" t="str">
            <v>2010-01-31</v>
          </cell>
          <cell r="R97" t="str">
            <v>2010 I półrocze</v>
          </cell>
          <cell r="S97" t="str">
            <v>2010</v>
          </cell>
          <cell r="T97" t="str">
            <v>2009-10-15</v>
          </cell>
          <cell r="U97">
            <v>2438650.5699999998</v>
          </cell>
          <cell r="V97">
            <v>1746000</v>
          </cell>
          <cell r="W97">
            <v>1047600</v>
          </cell>
          <cell r="X97">
            <v>890460</v>
          </cell>
          <cell r="Y97">
            <v>698400</v>
          </cell>
          <cell r="Z97">
            <v>60</v>
          </cell>
          <cell r="AA97" t="str">
            <v>Wzrost konkurencyjności drukarni PAW na rynku usług poligraficznych poprzez wdrożenie innowacyjnych rozwiązań procesu produkcyjnego w zakresie druku niskonakładowego</v>
          </cell>
          <cell r="AB97" t="str">
            <v>pomoc publiczna</v>
          </cell>
          <cell r="AC97">
            <v>2438650.5699999998</v>
          </cell>
          <cell r="AD97">
            <v>1047600</v>
          </cell>
          <cell r="AE97">
            <v>1391050.57</v>
          </cell>
          <cell r="AF97">
            <v>0</v>
          </cell>
          <cell r="AG97" t="str">
            <v>Nie</v>
          </cell>
          <cell r="AH97" t="str">
            <v>08 Inne inwestycje w przedsiębiorstwa</v>
          </cell>
          <cell r="AI97" t="str">
            <v>01 Pomoc bezzwrotna</v>
          </cell>
          <cell r="AJ97" t="str">
            <v>01 Obszar miejski</v>
          </cell>
          <cell r="AK97" t="str">
            <v>06 Nieokreślony przemysł wytwórczy</v>
          </cell>
          <cell r="AL97" t="str">
            <v>8521146816</v>
          </cell>
          <cell r="AM97" t="str">
            <v>PAW s.c. Andrzej Watychowicz, Piotr Watychowicz</v>
          </cell>
          <cell r="AN97" t="str">
            <v>71-370</v>
          </cell>
          <cell r="AO97" t="str">
            <v>Szczecin</v>
          </cell>
          <cell r="AP97" t="str">
            <v>Emila Zegadłowicza</v>
          </cell>
          <cell r="AQ97" t="str">
            <v>56</v>
          </cell>
          <cell r="AR97" t="str">
            <v>-</v>
          </cell>
          <cell r="AS97" t="str">
            <v>914526198</v>
          </cell>
          <cell r="AT97" t="str">
            <v>914526198</v>
          </cell>
          <cell r="AU97" t="str">
            <v>spółka cywilna prowadząca działalność w oparciu o umowę zawartą na podstawie KC - małe przedsiębiorstwo</v>
          </cell>
          <cell r="AV97" t="str">
            <v>810109106</v>
          </cell>
          <cell r="AW97" t="str">
            <v>przedsiębiorca lub przedsiębiorstwo</v>
          </cell>
        </row>
        <row r="98">
          <cell r="A98" t="str">
            <v>RPZP.01.01.02-32-052/08</v>
          </cell>
          <cell r="B98" t="str">
            <v>RPZP.01.00.00</v>
          </cell>
          <cell r="C98" t="str">
            <v>RPZP.01.01.00</v>
          </cell>
          <cell r="D98" t="str">
            <v>RPZP.01.01.02</v>
          </cell>
          <cell r="E98" t="str">
            <v>RPZP.01.01.02-32-052/08-04</v>
          </cell>
          <cell r="F98" t="str">
            <v>UDA-RPZP.01.01.02-32-052/08-04</v>
          </cell>
          <cell r="G98" t="str">
            <v>7e023117ae</v>
          </cell>
          <cell r="H98" t="str">
            <v>RPZP.01.01.02-32-052/08</v>
          </cell>
          <cell r="I98" t="str">
            <v>RPOWZ/1.1.2/052/Sz</v>
          </cell>
          <cell r="J98" t="str">
            <v>2009-05-21</v>
          </cell>
          <cell r="K98" t="str">
            <v>2009 I półrocze</v>
          </cell>
          <cell r="L98" t="str">
            <v>2009</v>
          </cell>
          <cell r="M98" t="str">
            <v>2009-05-28</v>
          </cell>
          <cell r="N98" t="str">
            <v>2009 I półrocze</v>
          </cell>
          <cell r="O98" t="str">
            <v>2009</v>
          </cell>
          <cell r="P98" t="str">
            <v>2009-03-01</v>
          </cell>
          <cell r="Q98" t="str">
            <v>2010-02-02</v>
          </cell>
          <cell r="R98" t="str">
            <v>2010 I półrocze</v>
          </cell>
          <cell r="S98" t="str">
            <v>2010</v>
          </cell>
          <cell r="T98" t="str">
            <v>2012-07-20</v>
          </cell>
          <cell r="U98">
            <v>1017913.37</v>
          </cell>
          <cell r="V98">
            <v>693649.29</v>
          </cell>
          <cell r="W98">
            <v>346824.65</v>
          </cell>
          <cell r="X98">
            <v>294800.95</v>
          </cell>
          <cell r="Y98">
            <v>346824.64</v>
          </cell>
          <cell r="Z98">
            <v>50</v>
          </cell>
          <cell r="AA98" t="str">
            <v>Wdrożenie innowacyjnych technologii spawania i zgrzewania w procesie produkcji elementów techniki bezpieczeństwa drogowego</v>
          </cell>
          <cell r="AB98" t="str">
            <v>pomoc publiczna</v>
          </cell>
          <cell r="AC98">
            <v>1017913.37</v>
          </cell>
          <cell r="AD98">
            <v>346824.65</v>
          </cell>
          <cell r="AE98">
            <v>671088.72</v>
          </cell>
          <cell r="AF98">
            <v>0</v>
          </cell>
          <cell r="AG98" t="str">
            <v>Nie</v>
          </cell>
          <cell r="AH98" t="str">
            <v>08 Inne inwestycje w przedsiębiorstwa</v>
          </cell>
          <cell r="AI98" t="str">
            <v>01 Pomoc bezzwrotna</v>
          </cell>
          <cell r="AJ98" t="str">
            <v>01 Obszar miejski</v>
          </cell>
          <cell r="AK98" t="str">
            <v>06 Nieokreślony przemysł wytwórczy</v>
          </cell>
          <cell r="AL98" t="str">
            <v>8512869604</v>
          </cell>
          <cell r="AM98" t="str">
            <v>„GP” Spółka z ograniczoną odpowiedzialnością</v>
          </cell>
          <cell r="AN98" t="str">
            <v>70-784</v>
          </cell>
          <cell r="AO98" t="str">
            <v>Szczecin</v>
          </cell>
          <cell r="AP98" t="str">
            <v>Struga</v>
          </cell>
          <cell r="AQ98" t="str">
            <v>80A</v>
          </cell>
          <cell r="AR98" t="str">
            <v>-</v>
          </cell>
          <cell r="AS98" t="str">
            <v>(0–91)4526033</v>
          </cell>
          <cell r="AT98" t="str">
            <v>(0–91)4526033</v>
          </cell>
          <cell r="AU98" t="str">
            <v>spółka z ograniczoną odpowiedzialnością - średnie przedsiębiorstwo</v>
          </cell>
          <cell r="AV98" t="str">
            <v>812694698</v>
          </cell>
          <cell r="AW98" t="str">
            <v>przedsiębiorca lub przedsiębiorstwo</v>
          </cell>
        </row>
        <row r="99">
          <cell r="A99" t="str">
            <v>RPZP.01.01.03-32-075/09</v>
          </cell>
          <cell r="B99" t="str">
            <v>RPZP.01.00.00</v>
          </cell>
          <cell r="C99" t="str">
            <v>RPZP.01.01.00</v>
          </cell>
          <cell r="D99" t="str">
            <v>RPZP.01.01.03</v>
          </cell>
          <cell r="E99" t="str">
            <v>RPZP.01.01.03-32-075/09-04</v>
          </cell>
          <cell r="F99" t="str">
            <v>UDA-RPZP.01.01.03-32-075/09-04</v>
          </cell>
          <cell r="G99" t="str">
            <v>b826ed574d</v>
          </cell>
          <cell r="H99" t="str">
            <v>RPZP.01.01.03-32-075/09</v>
          </cell>
          <cell r="I99" t="str">
            <v>WND-RPZP.01.01.03-32-075/09</v>
          </cell>
          <cell r="J99" t="str">
            <v>2009-12-31</v>
          </cell>
          <cell r="K99" t="str">
            <v>2009 II półrocze</v>
          </cell>
          <cell r="L99" t="str">
            <v>2009</v>
          </cell>
          <cell r="M99" t="str">
            <v>2009-12-31</v>
          </cell>
          <cell r="N99" t="str">
            <v>2009 II półrocze</v>
          </cell>
          <cell r="O99" t="str">
            <v>2009</v>
          </cell>
          <cell r="P99" t="str">
            <v>2009-06-02</v>
          </cell>
          <cell r="Q99" t="str">
            <v>2010-02-10</v>
          </cell>
          <cell r="R99" t="str">
            <v>2010 I półrocze</v>
          </cell>
          <cell r="S99" t="str">
            <v>2010</v>
          </cell>
          <cell r="T99" t="str">
            <v>2011-02-08</v>
          </cell>
          <cell r="U99">
            <v>874779.01</v>
          </cell>
          <cell r="V99">
            <v>783667.1</v>
          </cell>
          <cell r="W99">
            <v>441457.34</v>
          </cell>
          <cell r="X99">
            <v>375238.73</v>
          </cell>
          <cell r="Y99">
            <v>342209.76</v>
          </cell>
          <cell r="Z99">
            <v>56.33</v>
          </cell>
          <cell r="AA99" t="str">
            <v>"Nowoczesny gabinet stomatologiczny - badania i wdrożenie innowacyjnych implantów."</v>
          </cell>
          <cell r="AB99" t="str">
            <v>pomoc publiczna</v>
          </cell>
          <cell r="AC99">
            <v>874779.01</v>
          </cell>
          <cell r="AD99">
            <v>441457.34</v>
          </cell>
          <cell r="AE99">
            <v>433321.67</v>
          </cell>
          <cell r="AF99">
            <v>0</v>
          </cell>
          <cell r="AG99" t="str">
            <v>Nie</v>
          </cell>
          <cell r="AH9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9" t="str">
            <v>01 Pomoc bezzwrotna</v>
          </cell>
          <cell r="AJ99" t="str">
            <v>01 Obszar miejski</v>
          </cell>
          <cell r="AK99" t="str">
            <v>19 Działalność w zakresie ochrony zdrowia ludzkiego</v>
          </cell>
          <cell r="AL99" t="str">
            <v>9730448769</v>
          </cell>
          <cell r="AM99" t="str">
            <v>Dental Art dr n. med. Barbara Stawska</v>
          </cell>
          <cell r="AN99" t="str">
            <v>71-497</v>
          </cell>
          <cell r="AO99" t="str">
            <v>Szczecin</v>
          </cell>
          <cell r="AP99" t="str">
            <v>Pirenejska</v>
          </cell>
          <cell r="AQ99" t="str">
            <v>13</v>
          </cell>
          <cell r="AR99" t="str">
            <v>-</v>
          </cell>
          <cell r="AS99" t="str">
            <v>606769903</v>
          </cell>
          <cell r="AT99" t="str">
            <v>0914882001</v>
          </cell>
          <cell r="AU99" t="str">
            <v>osoba fizyczna prowadząca działalność gospodarczą - mikro przedsiębiorstwo</v>
          </cell>
          <cell r="AV99" t="str">
            <v>320176731</v>
          </cell>
          <cell r="AW99" t="str">
            <v>przedsiębiorca lub przedsiębiorstwo</v>
          </cell>
        </row>
        <row r="100">
          <cell r="A100" t="str">
            <v>RPZP.01.03.01-32-018/08</v>
          </cell>
          <cell r="B100" t="str">
            <v>RPZP.01.00.00</v>
          </cell>
          <cell r="C100" t="str">
            <v>RPZP.01.03.00</v>
          </cell>
          <cell r="D100" t="str">
            <v>RPZP.01.03.01</v>
          </cell>
          <cell r="E100" t="str">
            <v>RPZP.01.03.01-32-018/08-02</v>
          </cell>
          <cell r="F100" t="str">
            <v>UDA-RPZP.01.03.01-32-018/08-02</v>
          </cell>
          <cell r="G100" t="str">
            <v>9f7e3baa95</v>
          </cell>
          <cell r="H100" t="str">
            <v>RPZP.01.03.01-32-018/08</v>
          </cell>
          <cell r="I100" t="str">
            <v>RPOWZ/1.3.1/2008/018/Sz</v>
          </cell>
          <cell r="J100" t="str">
            <v>2009-07-06</v>
          </cell>
          <cell r="K100" t="str">
            <v>2009 II półrocze</v>
          </cell>
          <cell r="L100" t="str">
            <v>2009</v>
          </cell>
          <cell r="M100" t="str">
            <v>2009-07-17</v>
          </cell>
          <cell r="N100" t="str">
            <v>2009 II półrocze</v>
          </cell>
          <cell r="O100" t="str">
            <v>2009</v>
          </cell>
          <cell r="P100" t="str">
            <v>2009-01-05</v>
          </cell>
          <cell r="Q100" t="str">
            <v>2010-02-16</v>
          </cell>
          <cell r="R100" t="str">
            <v>2010 I półrocze</v>
          </cell>
          <cell r="S100" t="str">
            <v>2010</v>
          </cell>
          <cell r="T100" t="str">
            <v>2011-12-22</v>
          </cell>
          <cell r="U100">
            <v>53037.25</v>
          </cell>
          <cell r="V100">
            <v>44255.12</v>
          </cell>
          <cell r="W100">
            <v>22127.56</v>
          </cell>
          <cell r="X100">
            <v>18808.419999999998</v>
          </cell>
          <cell r="Y100">
            <v>22127.56</v>
          </cell>
          <cell r="Z100">
            <v>50</v>
          </cell>
          <cell r="AA100" t="str">
            <v>Przeprowadzenie specjalistycznej usługi doradczej w zakresie zarządzania jakością kluczem do podniesienia konkurencyjności firmy Radius na rynku międzynarodowym.</v>
          </cell>
          <cell r="AB100" t="str">
            <v>pomoc de minimis</v>
          </cell>
          <cell r="AC100">
            <v>53037.25</v>
          </cell>
          <cell r="AD100">
            <v>22127.56</v>
          </cell>
          <cell r="AE100">
            <v>30909.69</v>
          </cell>
          <cell r="AF100">
            <v>30</v>
          </cell>
          <cell r="AG100" t="str">
            <v>Tak</v>
          </cell>
          <cell r="AH100" t="str">
            <v>05 Usługi w zakresie zaawansowanego wsparcia dla przedsiębiorstw i grup przedsiębiorstw</v>
          </cell>
          <cell r="AI100" t="str">
            <v>01 Pomoc bezzwrotna</v>
          </cell>
          <cell r="AJ100" t="str">
            <v>01 Obszar miejski</v>
          </cell>
          <cell r="AK100" t="str">
            <v>06 Nieokreślony przemysł wytwórczy</v>
          </cell>
          <cell r="AL100" t="str">
            <v>8512424546</v>
          </cell>
          <cell r="AM100" t="str">
            <v>RADIUS Janusz Dołgopoł Marek Rubnikowicz Spółka Jawna</v>
          </cell>
          <cell r="AN100" t="str">
            <v>70-255</v>
          </cell>
          <cell r="AO100" t="str">
            <v>Szczecin</v>
          </cell>
          <cell r="AP100" t="str">
            <v>Władysława Łokietka</v>
          </cell>
          <cell r="AQ100" t="str">
            <v>8</v>
          </cell>
          <cell r="AR100" t="str">
            <v>16</v>
          </cell>
          <cell r="AS100" t="str">
            <v>+4891421-70-08</v>
          </cell>
          <cell r="AT100" t="str">
            <v>+4891421-72-89</v>
          </cell>
          <cell r="AU100" t="str">
            <v>spółka jawna - mikro przedsiębiorstwo</v>
          </cell>
          <cell r="AV100" t="str">
            <v>811151926</v>
          </cell>
          <cell r="AW100" t="str">
            <v>przedsiębiorca lub przedsiębiorstwo</v>
          </cell>
        </row>
        <row r="101">
          <cell r="A101" t="str">
            <v>RPZP.01.01.01-32-048/09</v>
          </cell>
          <cell r="B101" t="str">
            <v>RPZP.01.00.00</v>
          </cell>
          <cell r="C101" t="str">
            <v>RPZP.01.01.00</v>
          </cell>
          <cell r="D101" t="str">
            <v>RPZP.01.01.01</v>
          </cell>
          <cell r="E101" t="str">
            <v>RPZP.01.01.01-32-048/09-01</v>
          </cell>
          <cell r="F101" t="str">
            <v>UDA-RPZP.01.01.01-32-048/09-01</v>
          </cell>
          <cell r="G101" t="str">
            <v>c2055ca981</v>
          </cell>
          <cell r="H101" t="str">
            <v>RPZP.01.01.01-32-048/09</v>
          </cell>
          <cell r="I101" t="str">
            <v>WND-RPZP.01.01.01-32-048/09</v>
          </cell>
          <cell r="J101" t="str">
            <v>2010-04-12</v>
          </cell>
          <cell r="K101" t="str">
            <v>2010 I półrocze</v>
          </cell>
          <cell r="L101" t="str">
            <v>2010</v>
          </cell>
          <cell r="M101" t="str">
            <v>2010-04-26</v>
          </cell>
          <cell r="N101" t="str">
            <v>2010 I półrocze</v>
          </cell>
          <cell r="O101" t="str">
            <v>2010</v>
          </cell>
          <cell r="P101" t="str">
            <v>2010-01-26</v>
          </cell>
          <cell r="Q101" t="str">
            <v>2010-02-23</v>
          </cell>
          <cell r="R101" t="str">
            <v>2010 I półrocze</v>
          </cell>
          <cell r="S101" t="str">
            <v>2010</v>
          </cell>
          <cell r="T101" t="str">
            <v>2010-07-23</v>
          </cell>
          <cell r="U101">
            <v>195200</v>
          </cell>
          <cell r="V101">
            <v>160780.29</v>
          </cell>
          <cell r="W101">
            <v>96468.17</v>
          </cell>
          <cell r="X101">
            <v>81997.94</v>
          </cell>
          <cell r="Y101">
            <v>64312.12</v>
          </cell>
          <cell r="Z101">
            <v>60</v>
          </cell>
          <cell r="AA101" t="str">
            <v>Wzrost konkurencyjności gabinetu poprzez inwestycje w innowacyjny sprzęt stomatologiczny.</v>
          </cell>
          <cell r="AB101" t="str">
            <v>pomoc de minimis</v>
          </cell>
          <cell r="AC101">
            <v>195200</v>
          </cell>
          <cell r="AD101">
            <v>96468.17</v>
          </cell>
          <cell r="AE101">
            <v>98731.83</v>
          </cell>
          <cell r="AF101">
            <v>0</v>
          </cell>
          <cell r="AG101" t="str">
            <v>Nie</v>
          </cell>
          <cell r="AH101" t="str">
            <v>08 Inne inwestycje w przedsiębiorstwa</v>
          </cell>
          <cell r="AI101" t="str">
            <v>01 Pomoc bezzwrotna</v>
          </cell>
          <cell r="AJ101" t="str">
            <v>01 Obszar miejski</v>
          </cell>
          <cell r="AK101" t="str">
            <v>19 Działalność w zakresie ochrony zdrowia ludzkiego</v>
          </cell>
          <cell r="AL101" t="str">
            <v>7651049086</v>
          </cell>
          <cell r="AM101" t="str">
            <v>Gabinet Stomatologiczny Danuta Zaporowska</v>
          </cell>
          <cell r="AN101" t="str">
            <v>78-600</v>
          </cell>
          <cell r="AO101" t="str">
            <v>Wałcz</v>
          </cell>
          <cell r="AP101" t="str">
            <v>Dolne Miasto</v>
          </cell>
          <cell r="AQ101" t="str">
            <v>7</v>
          </cell>
          <cell r="AR101" t="str">
            <v>32</v>
          </cell>
          <cell r="AS101" t="str">
            <v>609563833</v>
          </cell>
          <cell r="AT101" t="str">
            <v>672589577</v>
          </cell>
          <cell r="AU101" t="str">
            <v>osoba fizyczna prowadząca działalność gospodarczą - mikro przedsiębiorstwo</v>
          </cell>
          <cell r="AV101" t="str">
            <v>570545376</v>
          </cell>
          <cell r="AW101" t="str">
            <v>przedsiębiorca lub przedsiębiorstwo</v>
          </cell>
        </row>
        <row r="102">
          <cell r="A102" t="str">
            <v>RPZP.01.01.02-32-007/08</v>
          </cell>
          <cell r="B102" t="str">
            <v>RPZP.01.00.00</v>
          </cell>
          <cell r="C102" t="str">
            <v>RPZP.01.01.00</v>
          </cell>
          <cell r="D102" t="str">
            <v>RPZP.01.01.02</v>
          </cell>
          <cell r="E102" t="str">
            <v>RPZP.01.01.02-32-007/08-03</v>
          </cell>
          <cell r="F102" t="str">
            <v>UDA-RPZP.01.01.02-32-007/08-03</v>
          </cell>
          <cell r="G102" t="str">
            <v>da2af7db6d</v>
          </cell>
          <cell r="H102" t="str">
            <v>RPZP.01.01.02-32-007/08</v>
          </cell>
          <cell r="I102" t="str">
            <v>RPOWZ/1.1.2/2008/007/Sz</v>
          </cell>
          <cell r="J102" t="str">
            <v>2009-10-05</v>
          </cell>
          <cell r="K102" t="str">
            <v>2009 II półrocze</v>
          </cell>
          <cell r="L102" t="str">
            <v>2009</v>
          </cell>
          <cell r="M102" t="str">
            <v>2009-10-05</v>
          </cell>
          <cell r="N102" t="str">
            <v>2009 II półrocze</v>
          </cell>
          <cell r="O102" t="str">
            <v>2009</v>
          </cell>
          <cell r="P102" t="str">
            <v>2008-10-07</v>
          </cell>
          <cell r="Q102" t="str">
            <v>2010-02-26</v>
          </cell>
          <cell r="R102" t="str">
            <v>2010 I półrocze</v>
          </cell>
          <cell r="S102" t="str">
            <v>2010</v>
          </cell>
          <cell r="T102" t="str">
            <v>2014-05-05</v>
          </cell>
          <cell r="U102">
            <v>4177082.27</v>
          </cell>
          <cell r="V102">
            <v>1866452.32</v>
          </cell>
          <cell r="W102">
            <v>933226.16</v>
          </cell>
          <cell r="X102">
            <v>793242.23</v>
          </cell>
          <cell r="Y102">
            <v>933226.16</v>
          </cell>
          <cell r="Z102">
            <v>50</v>
          </cell>
          <cell r="AA102" t="str">
            <v>„Rozszerzenie zakresu świadczonych usług przez Spółdzielnię Sanatoryjno-Wypoczynkową LECH Sanatorium i Szpital Uzdrowiskowy w Kołobrzegu poprzez stworzenie centrum rehabilitacji i SPA”</v>
          </cell>
          <cell r="AB102" t="str">
            <v>pomoc publiczna</v>
          </cell>
          <cell r="AC102">
            <v>4177082.27</v>
          </cell>
          <cell r="AD102">
            <v>933226.16</v>
          </cell>
          <cell r="AE102">
            <v>3243856.11</v>
          </cell>
          <cell r="AF102">
            <v>0</v>
          </cell>
          <cell r="AG102" t="str">
            <v>Nie</v>
          </cell>
          <cell r="AH102" t="str">
            <v>08 Inne inwestycje w przedsiębiorstwa</v>
          </cell>
          <cell r="AI102" t="str">
            <v>01 Pomoc bezzwrotna</v>
          </cell>
          <cell r="AJ102" t="str">
            <v>01 Obszar miejski</v>
          </cell>
          <cell r="AK102" t="str">
            <v>22 Inne niewyszczególnione usługi</v>
          </cell>
          <cell r="AL102" t="str">
            <v>6710101653</v>
          </cell>
          <cell r="AM102" t="str">
            <v>Spółdzielnia Sanatoryjno-Wypoczynkowa „LECH” Sanatorium Uzdrowiskowe w Kołobrzegu</v>
          </cell>
          <cell r="AN102" t="str">
            <v>78-100</v>
          </cell>
          <cell r="AO102" t="str">
            <v>Kołobrzeg</v>
          </cell>
          <cell r="AP102" t="str">
            <v>Korzeniowskiego</v>
          </cell>
          <cell r="AQ102" t="str">
            <v>1</v>
          </cell>
          <cell r="AR102" t="str">
            <v>-</v>
          </cell>
          <cell r="AS102" t="str">
            <v>(0-94)3525291</v>
          </cell>
          <cell r="AT102" t="str">
            <v>(0-94)3526884</v>
          </cell>
          <cell r="AU102" t="str">
            <v>spółdzielnia - średnie przedsiębiorstwo</v>
          </cell>
          <cell r="AV102" t="str">
            <v>004852970</v>
          </cell>
          <cell r="AW102" t="str">
            <v>przedsiębiorca lub przedsiębiorstwo</v>
          </cell>
        </row>
        <row r="103">
          <cell r="A103" t="str">
            <v>RPZP.01.01.01-32-151/09</v>
          </cell>
          <cell r="B103" t="str">
            <v>RPZP.01.00.00</v>
          </cell>
          <cell r="C103" t="str">
            <v>RPZP.01.01.00</v>
          </cell>
          <cell r="D103" t="str">
            <v>RPZP.01.01.01</v>
          </cell>
          <cell r="E103" t="str">
            <v>RPZP.01.01.01-32-151/09-02</v>
          </cell>
          <cell r="F103" t="str">
            <v>UDA-RPZP.01.01.01-32-151/09-02</v>
          </cell>
          <cell r="G103" t="str">
            <v>ba6e821649</v>
          </cell>
          <cell r="H103" t="str">
            <v>RPZP.01.01.01-32-151/09</v>
          </cell>
          <cell r="I103" t="str">
            <v>WND-RPZP.01.01.01-32-151/09</v>
          </cell>
          <cell r="J103" t="str">
            <v>2010-05-07</v>
          </cell>
          <cell r="K103" t="str">
            <v>2010 I półrocze</v>
          </cell>
          <cell r="L103" t="str">
            <v>2010</v>
          </cell>
          <cell r="M103" t="str">
            <v>2010-07-06</v>
          </cell>
          <cell r="N103" t="str">
            <v>2010 II półrocze</v>
          </cell>
          <cell r="O103" t="str">
            <v>2010</v>
          </cell>
          <cell r="P103" t="str">
            <v>2009-12-09</v>
          </cell>
          <cell r="Q103" t="str">
            <v>2010-02-26</v>
          </cell>
          <cell r="R103" t="str">
            <v>2010 I półrocze</v>
          </cell>
          <cell r="S103" t="str">
            <v>2010</v>
          </cell>
          <cell r="T103" t="str">
            <v>2011-03-31</v>
          </cell>
          <cell r="U103">
            <v>198304.55</v>
          </cell>
          <cell r="V103">
            <v>159629.92000000001</v>
          </cell>
          <cell r="W103">
            <v>95777.95</v>
          </cell>
          <cell r="X103">
            <v>81411.25</v>
          </cell>
          <cell r="Y103">
            <v>63851.97</v>
          </cell>
          <cell r="Z103">
            <v>60</v>
          </cell>
          <cell r="AA103" t="str">
            <v>Zakup wyposażenia dla nowej restauracji w Choszcznie.</v>
          </cell>
          <cell r="AB103" t="str">
            <v>pomoc de minimis</v>
          </cell>
          <cell r="AC103">
            <v>198304.55</v>
          </cell>
          <cell r="AD103">
            <v>95777.95</v>
          </cell>
          <cell r="AE103">
            <v>102526.6</v>
          </cell>
          <cell r="AF103">
            <v>0</v>
          </cell>
          <cell r="AG103" t="str">
            <v>Nie</v>
          </cell>
          <cell r="AH103" t="str">
            <v>08 Inne inwestycje w przedsiębiorstwa</v>
          </cell>
          <cell r="AI103" t="str">
            <v>01 Pomoc bezzwrotna</v>
          </cell>
          <cell r="AJ103" t="str">
            <v>01 Obszar miejski</v>
          </cell>
          <cell r="AK103" t="str">
            <v>14 Hotele i restauracje</v>
          </cell>
          <cell r="AL103" t="str">
            <v>5941199002</v>
          </cell>
          <cell r="AM103" t="str">
            <v>Punkt Gastronomiczny „Maleńka” Iwona Adamowicz</v>
          </cell>
          <cell r="AN103" t="str">
            <v>73-200</v>
          </cell>
          <cell r="AO103" t="str">
            <v>Choszczno</v>
          </cell>
          <cell r="AP103" t="str">
            <v>Bolesława Chrobrego</v>
          </cell>
          <cell r="AQ103" t="str">
            <v>33</v>
          </cell>
          <cell r="AR103" t="str">
            <v>-</v>
          </cell>
          <cell r="AS103" t="str">
            <v>(0-95)7653300</v>
          </cell>
          <cell r="AT103" t="str">
            <v>(0-95)7659513</v>
          </cell>
          <cell r="AU103" t="str">
            <v>osoba fizyczna prowadząca działalność gospodarczą - mikro przedsiębiorstwo</v>
          </cell>
          <cell r="AV103" t="str">
            <v>210424950</v>
          </cell>
          <cell r="AW103" t="str">
            <v>przedsiębiorca lub przedsiębiorstwo</v>
          </cell>
        </row>
        <row r="104">
          <cell r="A104" t="str">
            <v>RPZP.01.01.01-32-039/08</v>
          </cell>
          <cell r="B104" t="str">
            <v>RPZP.01.00.00</v>
          </cell>
          <cell r="C104" t="str">
            <v>RPZP.01.01.00</v>
          </cell>
          <cell r="D104" t="str">
            <v>RPZP.01.01.01</v>
          </cell>
          <cell r="E104" t="str">
            <v>RPZP.01.01.01-32-039/08-03</v>
          </cell>
          <cell r="F104" t="str">
            <v>UDA-RPZP.01.01.01-32-039/08-03</v>
          </cell>
          <cell r="G104" t="str">
            <v>34dad10e83</v>
          </cell>
          <cell r="H104" t="str">
            <v>RPZP.01.01.01-32-039/08</v>
          </cell>
          <cell r="I104" t="str">
            <v>RPOWZ/1.1.1/2008/039/Sz</v>
          </cell>
          <cell r="J104" t="str">
            <v>2009-04-21</v>
          </cell>
          <cell r="K104" t="str">
            <v>2009 I półrocze</v>
          </cell>
          <cell r="L104" t="str">
            <v>2009</v>
          </cell>
          <cell r="M104" t="str">
            <v>2009-04-28</v>
          </cell>
          <cell r="N104" t="str">
            <v>2009 I półrocze</v>
          </cell>
          <cell r="O104" t="str">
            <v>2009</v>
          </cell>
          <cell r="P104" t="str">
            <v>2008-12-01</v>
          </cell>
          <cell r="Q104" t="str">
            <v>2010-02-28</v>
          </cell>
          <cell r="R104" t="str">
            <v>2010 I półrocze</v>
          </cell>
          <cell r="S104" t="str">
            <v>2010</v>
          </cell>
          <cell r="T104" t="str">
            <v>2009-12-29</v>
          </cell>
          <cell r="U104">
            <v>408957.82</v>
          </cell>
          <cell r="V104">
            <v>316482</v>
          </cell>
          <cell r="W104">
            <v>189889.2</v>
          </cell>
          <cell r="X104">
            <v>161405.82</v>
          </cell>
          <cell r="Y104">
            <v>126592.8</v>
          </cell>
          <cell r="Z104">
            <v>60</v>
          </cell>
          <cell r="AA104" t="str">
            <v>Wzrost konkurencyjności BTC Sp. z o.o. na rynku krajowym poprzez wdrożenie innowacji produktowych i procesowych.</v>
          </cell>
          <cell r="AB104" t="str">
            <v>pomoc publiczna</v>
          </cell>
          <cell r="AC104">
            <v>408957.82</v>
          </cell>
          <cell r="AD104">
            <v>189889.2</v>
          </cell>
          <cell r="AE104">
            <v>219068.62</v>
          </cell>
          <cell r="AF104">
            <v>0</v>
          </cell>
          <cell r="AG104" t="str">
            <v>Nie</v>
          </cell>
          <cell r="AH104" t="str">
            <v>08 Inne inwestycje w przedsiębiorstwa</v>
          </cell>
          <cell r="AI104" t="str">
            <v>01 Pomoc bezzwrotna</v>
          </cell>
          <cell r="AJ104" t="str">
            <v>01 Obszar miejski</v>
          </cell>
          <cell r="AK104" t="str">
            <v>22 Inne niewyszczególnione usługi</v>
          </cell>
          <cell r="AL104" t="str">
            <v>9552061116</v>
          </cell>
          <cell r="AM104" t="str">
            <v>BTC spółka z ograniczoną odpowiedzialnością</v>
          </cell>
          <cell r="AN104" t="str">
            <v>71-001</v>
          </cell>
          <cell r="AO104" t="str">
            <v>Szczecin</v>
          </cell>
          <cell r="AP104" t="str">
            <v>Południowa</v>
          </cell>
          <cell r="AQ104" t="str">
            <v>25</v>
          </cell>
          <cell r="AR104" t="str">
            <v>-</v>
          </cell>
          <cell r="AS104" t="str">
            <v>0914853304</v>
          </cell>
          <cell r="AT104" t="str">
            <v>0914853306</v>
          </cell>
          <cell r="AU104" t="str">
            <v>spółka z ograniczoną odpowiedzialnością - mikro przedsiębiorstwo</v>
          </cell>
          <cell r="AV104" t="str">
            <v>812538567</v>
          </cell>
          <cell r="AW104" t="str">
            <v>przedsiębiorca lub przedsiębiorstwo</v>
          </cell>
        </row>
        <row r="105">
          <cell r="A105" t="str">
            <v>RPZP.01.01.01-32-142/08</v>
          </cell>
          <cell r="B105" t="str">
            <v>RPZP.01.00.00</v>
          </cell>
          <cell r="C105" t="str">
            <v>RPZP.01.01.00</v>
          </cell>
          <cell r="D105" t="str">
            <v>RPZP.01.01.01</v>
          </cell>
          <cell r="E105" t="str">
            <v>RPZP.01.01.01-32-142/08-01</v>
          </cell>
          <cell r="F105" t="str">
            <v>UDA-RPZP.01.01.01-32-142/08-01</v>
          </cell>
          <cell r="G105" t="str">
            <v>94a22e21f1</v>
          </cell>
          <cell r="H105" t="str">
            <v>RPZP.01.01.01-32-142/08</v>
          </cell>
          <cell r="I105" t="str">
            <v>RPOWZ/1.1.1/2008/142/K</v>
          </cell>
          <cell r="J105" t="str">
            <v>2009-10-12</v>
          </cell>
          <cell r="K105" t="str">
            <v>2009 II półrocze</v>
          </cell>
          <cell r="L105" t="str">
            <v>2009</v>
          </cell>
          <cell r="M105" t="str">
            <v>2009-10-16</v>
          </cell>
          <cell r="N105" t="str">
            <v>2009 II półrocze</v>
          </cell>
          <cell r="O105" t="str">
            <v>2009</v>
          </cell>
          <cell r="P105" t="str">
            <v>2009-11-02</v>
          </cell>
          <cell r="Q105" t="str">
            <v>2010-02-28</v>
          </cell>
          <cell r="R105" t="str">
            <v>2010 I półrocze</v>
          </cell>
          <cell r="S105" t="str">
            <v>2010</v>
          </cell>
          <cell r="T105" t="str">
            <v>2010-03-02</v>
          </cell>
          <cell r="U105">
            <v>140458.6</v>
          </cell>
          <cell r="V105">
            <v>115130</v>
          </cell>
          <cell r="W105">
            <v>69078</v>
          </cell>
          <cell r="X105">
            <v>58716.3</v>
          </cell>
          <cell r="Y105">
            <v>46052</v>
          </cell>
          <cell r="Z105">
            <v>60</v>
          </cell>
          <cell r="AA105" t="str">
            <v>Zwiększenie konkurencyjności firmy GIPSO – ANTICO Bogdan Górski na rynku regionalnym dzięki zastosowaniu innowacyjnego procesu wyrobu sztukaterii styropianowej i gipsowej</v>
          </cell>
          <cell r="AB105" t="str">
            <v>pomoc publiczna</v>
          </cell>
          <cell r="AC105">
            <v>140458.6</v>
          </cell>
          <cell r="AD105">
            <v>69078</v>
          </cell>
          <cell r="AE105">
            <v>71380.600000000006</v>
          </cell>
          <cell r="AF105">
            <v>0</v>
          </cell>
          <cell r="AG105" t="str">
            <v>Nie</v>
          </cell>
          <cell r="AH105" t="str">
            <v>08 Inne inwestycje w przedsiębiorstwa</v>
          </cell>
          <cell r="AI105" t="str">
            <v>01 Pomoc bezzwrotna</v>
          </cell>
          <cell r="AJ105" t="str">
            <v>01 Obszar miejski</v>
          </cell>
          <cell r="AK105" t="str">
            <v>12 Budownictwo</v>
          </cell>
          <cell r="AL105" t="str">
            <v>6692242000</v>
          </cell>
          <cell r="AM105" t="str">
            <v>GIPSO-ANTICO Bogdan Górski</v>
          </cell>
          <cell r="AN105" t="str">
            <v>75-130</v>
          </cell>
          <cell r="AO105" t="str">
            <v>Koszalin</v>
          </cell>
          <cell r="AP105" t="str">
            <v>Szarych Szeregów</v>
          </cell>
          <cell r="AQ105" t="str">
            <v>7</v>
          </cell>
          <cell r="AR105" t="str">
            <v>8</v>
          </cell>
          <cell r="AS105" t="str">
            <v>0606327522</v>
          </cell>
          <cell r="AT105" t="str">
            <v>0943411586w.148</v>
          </cell>
          <cell r="AU105" t="str">
            <v>osoba fizyczna prowadząca działalność gospodarczą - mikro przedsiębiorstwo</v>
          </cell>
          <cell r="AV105" t="str">
            <v>331018765</v>
          </cell>
          <cell r="AW105" t="str">
            <v>przedsiębiorca lub przedsiębiorstwo</v>
          </cell>
        </row>
        <row r="106">
          <cell r="A106" t="str">
            <v>RPZP.01.01.01-32-281/09</v>
          </cell>
          <cell r="B106" t="str">
            <v>RPZP.01.00.00</v>
          </cell>
          <cell r="C106" t="str">
            <v>RPZP.01.01.00</v>
          </cell>
          <cell r="D106" t="str">
            <v>RPZP.01.01.01</v>
          </cell>
          <cell r="E106" t="str">
            <v>RPZP.01.01.01-32-281/09-02</v>
          </cell>
          <cell r="F106" t="str">
            <v>UDA-RPZP.01.01.01-32-281/09-02</v>
          </cell>
          <cell r="G106" t="str">
            <v>738efe1051</v>
          </cell>
          <cell r="H106" t="str">
            <v>RPZP.01.01.01-32-281/09</v>
          </cell>
          <cell r="I106" t="str">
            <v>WND-RPZP.01.01.01-32-281/09</v>
          </cell>
          <cell r="J106" t="str">
            <v>2010-05-21</v>
          </cell>
          <cell r="K106" t="str">
            <v>2010 I półrocze</v>
          </cell>
          <cell r="L106" t="str">
            <v>2010</v>
          </cell>
          <cell r="M106" t="str">
            <v>2010-07-07</v>
          </cell>
          <cell r="N106" t="str">
            <v>2010 II półrocze</v>
          </cell>
          <cell r="O106" t="str">
            <v>2010</v>
          </cell>
          <cell r="P106" t="str">
            <v>2009-08-29</v>
          </cell>
          <cell r="Q106" t="str">
            <v>2010-03-02</v>
          </cell>
          <cell r="R106" t="str">
            <v>2010 I półrocze</v>
          </cell>
          <cell r="S106" t="str">
            <v>2010</v>
          </cell>
          <cell r="T106" t="str">
            <v>2010-10-22</v>
          </cell>
          <cell r="U106">
            <v>350646</v>
          </cell>
          <cell r="V106">
            <v>269000</v>
          </cell>
          <cell r="W106">
            <v>161400</v>
          </cell>
          <cell r="X106">
            <v>137190</v>
          </cell>
          <cell r="Y106">
            <v>107600</v>
          </cell>
          <cell r="Z106">
            <v>60</v>
          </cell>
          <cell r="AA106" t="str">
            <v>Wzrost konkurencyjności przedsiębiorstwa poprzez dywersyfikację prowadzonej działalności.</v>
          </cell>
          <cell r="AB106" t="str">
            <v>pomoc publiczna</v>
          </cell>
          <cell r="AC106">
            <v>350646</v>
          </cell>
          <cell r="AD106">
            <v>161400</v>
          </cell>
          <cell r="AE106">
            <v>189246</v>
          </cell>
          <cell r="AF106">
            <v>0</v>
          </cell>
          <cell r="AG106" t="str">
            <v>Nie</v>
          </cell>
          <cell r="AH106" t="str">
            <v>08 Inne inwestycje w przedsiębiorstwa</v>
          </cell>
          <cell r="AI106" t="str">
            <v>01 Pomoc bezzwrotna</v>
          </cell>
          <cell r="AJ106" t="str">
            <v>01 Obszar miejski</v>
          </cell>
          <cell r="AK106" t="str">
            <v>06 Nieokreślony przemysł wytwórczy</v>
          </cell>
          <cell r="AL106" t="str">
            <v>4990549447</v>
          </cell>
          <cell r="AM106" t="str">
            <v>ALU-MAX Spółka Cywilna Ciemiński Tomasz Szczepaniuk Robert</v>
          </cell>
          <cell r="AN106" t="str">
            <v>75-667</v>
          </cell>
          <cell r="AO106" t="str">
            <v>Koszalin</v>
          </cell>
          <cell r="AP106" t="str">
            <v>Kalinowa</v>
          </cell>
          <cell r="AQ106" t="str">
            <v>16</v>
          </cell>
          <cell r="AR106" t="str">
            <v>6</v>
          </cell>
          <cell r="AS106" t="str">
            <v>508271067</v>
          </cell>
          <cell r="AT106" t="str">
            <v>0943406540</v>
          </cell>
          <cell r="AU106" t="str">
            <v>spółka cywilna prowadząca działalność w oparciu o umowę zawartą na podstawie KC - mikro przedsiębiorstwo</v>
          </cell>
          <cell r="AV106" t="str">
            <v>320386670</v>
          </cell>
          <cell r="AW106" t="str">
            <v>przedsiębiorca lub przedsiębiorstwo</v>
          </cell>
        </row>
        <row r="107">
          <cell r="A107" t="str">
            <v>RPZP.01.01.03-32-041/09</v>
          </cell>
          <cell r="B107" t="str">
            <v>RPZP.01.00.00</v>
          </cell>
          <cell r="C107" t="str">
            <v>RPZP.01.01.00</v>
          </cell>
          <cell r="D107" t="str">
            <v>RPZP.01.01.03</v>
          </cell>
          <cell r="E107" t="str">
            <v>RPZP.01.01.03-32-041/09-01</v>
          </cell>
          <cell r="F107" t="str">
            <v>UDA-RPZP.01.01.03-32-041/09-01</v>
          </cell>
          <cell r="G107" t="str">
            <v>bfdc6f4f3c</v>
          </cell>
          <cell r="H107" t="str">
            <v>RPZP.01.01.03-32-041/09</v>
          </cell>
          <cell r="I107" t="str">
            <v>WND - RPZP.01.01.03-32-041/09</v>
          </cell>
          <cell r="J107" t="str">
            <v>2010-02-24</v>
          </cell>
          <cell r="K107" t="str">
            <v>2010 I półrocze</v>
          </cell>
          <cell r="L107" t="str">
            <v>2010</v>
          </cell>
          <cell r="M107" t="str">
            <v>2010-02-26</v>
          </cell>
          <cell r="N107" t="str">
            <v>2010 I półrocze</v>
          </cell>
          <cell r="O107" t="str">
            <v>2010</v>
          </cell>
          <cell r="P107" t="str">
            <v>2009-08-31</v>
          </cell>
          <cell r="Q107" t="str">
            <v>2010-03-05</v>
          </cell>
          <cell r="R107" t="str">
            <v>2010 I półrocze</v>
          </cell>
          <cell r="S107" t="str">
            <v>2010</v>
          </cell>
          <cell r="T107" t="str">
            <v>2010-05-21</v>
          </cell>
          <cell r="U107">
            <v>1286715.95</v>
          </cell>
          <cell r="V107">
            <v>1039822.48</v>
          </cell>
          <cell r="W107">
            <v>623893.49</v>
          </cell>
          <cell r="X107">
            <v>530309.46</v>
          </cell>
          <cell r="Y107">
            <v>415928.99</v>
          </cell>
          <cell r="Z107">
            <v>60</v>
          </cell>
          <cell r="AA107" t="str">
            <v>"Wdrożenie w firmie Glob-Term innowacyjnej technologii wytwarzania biomasy"</v>
          </cell>
          <cell r="AB107" t="str">
            <v>pomoc publiczna</v>
          </cell>
          <cell r="AC107">
            <v>1286715.95</v>
          </cell>
          <cell r="AD107">
            <v>623893.49</v>
          </cell>
          <cell r="AE107">
            <v>662822.46</v>
          </cell>
          <cell r="AF107">
            <v>0</v>
          </cell>
          <cell r="AG107" t="str">
            <v>Nie</v>
          </cell>
          <cell r="AH10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7" t="str">
            <v>01 Pomoc bezzwrotna</v>
          </cell>
          <cell r="AJ107" t="str">
            <v>05 Obszary wiejskie (poza obszarami górskimi, wyspami lub o niskiej i bardzo niskiej gęstości zaludnienia)</v>
          </cell>
          <cell r="AK107" t="str">
            <v>13 Handel hurtowy i detaliczny</v>
          </cell>
          <cell r="AL107" t="str">
            <v>8512815502</v>
          </cell>
          <cell r="AM107" t="str">
            <v>Glob – Term Spółka Cywilna Józef Zalewski i Wspólnicy</v>
          </cell>
          <cell r="AN107" t="str">
            <v>72-006</v>
          </cell>
          <cell r="AO107" t="str">
            <v>Mierzyn</v>
          </cell>
          <cell r="AP107" t="str">
            <v>Za Wiatrakiem</v>
          </cell>
          <cell r="AQ107" t="str">
            <v>9</v>
          </cell>
          <cell r="AR107" t="str">
            <v>-</v>
          </cell>
          <cell r="AS107" t="str">
            <v>0914868686</v>
          </cell>
          <cell r="AT107" t="str">
            <v>0914868686</v>
          </cell>
          <cell r="AU107" t="str">
            <v>spółka cywilna prowadząca działalność w oparciu o umowę zawartą na podstawie KC - mikro przedsiębiorstwo</v>
          </cell>
          <cell r="AV107" t="str">
            <v>812592035</v>
          </cell>
          <cell r="AW107" t="str">
            <v>przedsiębiorca lub przedsiębiorstwo</v>
          </cell>
        </row>
        <row r="108">
          <cell r="A108" t="str">
            <v>RPZP.01.01.01-32-100/09</v>
          </cell>
          <cell r="B108" t="str">
            <v>RPZP.01.00.00</v>
          </cell>
          <cell r="C108" t="str">
            <v>RPZP.01.01.00</v>
          </cell>
          <cell r="D108" t="str">
            <v>RPZP.01.01.01</v>
          </cell>
          <cell r="E108" t="str">
            <v>RPZP.01.01.01-32-100/09-01</v>
          </cell>
          <cell r="F108" t="str">
            <v>UDA-RPZP.01.01.01-32-100/09-01</v>
          </cell>
          <cell r="G108" t="str">
            <v>10eacc1053</v>
          </cell>
          <cell r="H108" t="str">
            <v>RPZP.01.01.01-32-100/09</v>
          </cell>
          <cell r="I108" t="str">
            <v>WND-RPZP.01.01.01-32-100/09</v>
          </cell>
          <cell r="J108" t="str">
            <v>2010-05-10</v>
          </cell>
          <cell r="K108" t="str">
            <v>2010 I półrocze</v>
          </cell>
          <cell r="L108" t="str">
            <v>2010</v>
          </cell>
          <cell r="M108" t="str">
            <v>2010-07-06</v>
          </cell>
          <cell r="N108" t="str">
            <v>2010 II półrocze</v>
          </cell>
          <cell r="O108" t="str">
            <v>2010</v>
          </cell>
          <cell r="P108" t="str">
            <v>2010-02-15</v>
          </cell>
          <cell r="Q108" t="str">
            <v>2010-03-08</v>
          </cell>
          <cell r="R108" t="str">
            <v>2010 I półrocze</v>
          </cell>
          <cell r="S108" t="str">
            <v>2010</v>
          </cell>
          <cell r="T108" t="str">
            <v>2010-09-09</v>
          </cell>
          <cell r="U108">
            <v>140300</v>
          </cell>
          <cell r="V108">
            <v>115000</v>
          </cell>
          <cell r="W108">
            <v>69000</v>
          </cell>
          <cell r="X108">
            <v>58649.99</v>
          </cell>
          <cell r="Y108">
            <v>46000</v>
          </cell>
          <cell r="Z108">
            <v>60</v>
          </cell>
          <cell r="AA108" t="str">
            <v>Wzrost konkurencyjności Zakładu Szklarskiego "Wolfglas" poprzez inwestycje w innowacyjny sprzęt szklarski do obróbki szkła.</v>
          </cell>
          <cell r="AB108" t="str">
            <v>pomoc de minimis</v>
          </cell>
          <cell r="AC108">
            <v>140300</v>
          </cell>
          <cell r="AD108">
            <v>69000</v>
          </cell>
          <cell r="AE108">
            <v>71300</v>
          </cell>
          <cell r="AF108">
            <v>0</v>
          </cell>
          <cell r="AG108" t="str">
            <v>Nie</v>
          </cell>
          <cell r="AH108" t="str">
            <v>08 Inne inwestycje w przedsiębiorstwa</v>
          </cell>
          <cell r="AI108" t="str">
            <v>01 Pomoc bezzwrotna</v>
          </cell>
          <cell r="AJ108" t="str">
            <v>01 Obszar miejski</v>
          </cell>
          <cell r="AK108" t="str">
            <v>12 Budownictwo</v>
          </cell>
          <cell r="AL108" t="str">
            <v>5971594648</v>
          </cell>
          <cell r="AM108" t="str">
            <v>Zakład Szklarski "Wolfglas"</v>
          </cell>
          <cell r="AN108" t="str">
            <v>74-400</v>
          </cell>
          <cell r="AO108" t="str">
            <v>Dębno</v>
          </cell>
          <cell r="AP108" t="str">
            <v>Pługowa</v>
          </cell>
          <cell r="AQ108" t="str">
            <v>27</v>
          </cell>
          <cell r="AR108" t="str">
            <v>-</v>
          </cell>
          <cell r="AS108" t="str">
            <v>505573195</v>
          </cell>
          <cell r="AT108" t="str">
            <v>0957602060</v>
          </cell>
          <cell r="AU108" t="str">
            <v>osoba fizyczna prowadząca działalność gospodarczą - mikro przedsiębiorstwo</v>
          </cell>
          <cell r="AV108" t="str">
            <v>320091615</v>
          </cell>
          <cell r="AW108" t="str">
            <v>przedsiębiorca lub przedsiębiorstwo</v>
          </cell>
        </row>
        <row r="109">
          <cell r="A109" t="str">
            <v>RPZP.01.03.01-32-072/08</v>
          </cell>
          <cell r="B109" t="str">
            <v>RPZP.01.00.00</v>
          </cell>
          <cell r="C109" t="str">
            <v>RPZP.01.03.00</v>
          </cell>
          <cell r="D109" t="str">
            <v>RPZP.01.03.01</v>
          </cell>
          <cell r="E109" t="str">
            <v>RPZP.01.03.01-32-072/08-03</v>
          </cell>
          <cell r="F109" t="str">
            <v>UDA-RPZP.01.03.01-32-072/08-03</v>
          </cell>
          <cell r="G109" t="str">
            <v>2f5562b6fc</v>
          </cell>
          <cell r="H109" t="str">
            <v>RPZP.01.03.01-32-072/08</v>
          </cell>
          <cell r="I109" t="str">
            <v>RPOWZ/1.3.1/2008/072/Sz</v>
          </cell>
          <cell r="J109" t="str">
            <v>2009-08-05</v>
          </cell>
          <cell r="K109" t="str">
            <v>2009 II półrocze</v>
          </cell>
          <cell r="L109" t="str">
            <v>2009</v>
          </cell>
          <cell r="M109" t="str">
            <v>2009-08-20</v>
          </cell>
          <cell r="N109" t="str">
            <v>2009 II półrocze</v>
          </cell>
          <cell r="O109" t="str">
            <v>2009</v>
          </cell>
          <cell r="P109" t="str">
            <v>2009-05-29</v>
          </cell>
          <cell r="Q109" t="str">
            <v>2010-03-15</v>
          </cell>
          <cell r="R109" t="str">
            <v>2010 I półrocze</v>
          </cell>
          <cell r="S109" t="str">
            <v>2010</v>
          </cell>
          <cell r="T109" t="str">
            <v>2011-03-02</v>
          </cell>
          <cell r="U109">
            <v>71382.83</v>
          </cell>
          <cell r="V109">
            <v>51562.5</v>
          </cell>
          <cell r="W109">
            <v>25781.25</v>
          </cell>
          <cell r="X109">
            <v>21914.06</v>
          </cell>
          <cell r="Y109">
            <v>25781.25</v>
          </cell>
          <cell r="Z109">
            <v>50</v>
          </cell>
          <cell r="AA109" t="str">
            <v>Implementacja Systemu Zarządzania Jakością wg normy EN ISO 9001:2000 oraz Systemu Zakładowej Kontroli Produkcji drogą do poprawy konkurencyjności firmy ZPU ARBET Sp. z o.o.</v>
          </cell>
          <cell r="AB109" t="str">
            <v>pomoc publiczna</v>
          </cell>
          <cell r="AC109">
            <v>71382.83</v>
          </cell>
          <cell r="AD109">
            <v>25781.25</v>
          </cell>
          <cell r="AE109">
            <v>45601.58</v>
          </cell>
          <cell r="AF109">
            <v>30</v>
          </cell>
          <cell r="AG109" t="str">
            <v>Nie</v>
          </cell>
          <cell r="AH109" t="str">
            <v>05 Usługi w zakresie zaawansowanego wsparcia dla przedsiębiorstw i grup przedsiębiorstw</v>
          </cell>
          <cell r="AI109" t="str">
            <v>01 Pomoc bezzwrotna</v>
          </cell>
          <cell r="AJ109" t="str">
            <v>01 Obszar miejski</v>
          </cell>
          <cell r="AK109" t="str">
            <v>06 Nieokreślony przemysł wytwórczy</v>
          </cell>
          <cell r="AL109" t="str">
            <v>8520500894</v>
          </cell>
          <cell r="AM109" t="str">
            <v>Zakład Produkcyjno-Usługowy ARBET Spółka z o.o.</v>
          </cell>
          <cell r="AN109" t="str">
            <v>70-663</v>
          </cell>
          <cell r="AO109" t="str">
            <v>Szczecin</v>
          </cell>
          <cell r="AP109" t="str">
            <v>Piesza</v>
          </cell>
          <cell r="AQ109" t="str">
            <v>25</v>
          </cell>
          <cell r="AR109" t="str">
            <v>-</v>
          </cell>
          <cell r="AS109" t="str">
            <v>0914808113</v>
          </cell>
          <cell r="AT109" t="str">
            <v>0914808111</v>
          </cell>
          <cell r="AU109" t="str">
            <v>spółka z ograniczoną odpowiedzialnością - małe przedsiębiorstwo</v>
          </cell>
          <cell r="AV109" t="str">
            <v>811001173</v>
          </cell>
          <cell r="AW109" t="str">
            <v>przedsiębiorca lub przedsiębiorstwo</v>
          </cell>
        </row>
        <row r="110">
          <cell r="A110" t="str">
            <v>RPZP.01.01.03-32-063/09</v>
          </cell>
          <cell r="B110" t="str">
            <v>RPZP.01.00.00</v>
          </cell>
          <cell r="C110" t="str">
            <v>RPZP.01.01.00</v>
          </cell>
          <cell r="D110" t="str">
            <v>RPZP.01.01.03</v>
          </cell>
          <cell r="E110" t="str">
            <v>RPZP.01.01.03-32-063/09-01</v>
          </cell>
          <cell r="F110" t="str">
            <v>UDA-RPZP.01.01.03-32-063/09-01</v>
          </cell>
          <cell r="G110" t="str">
            <v>a8fc6cbbeb</v>
          </cell>
          <cell r="H110" t="str">
            <v>RPZP.01.01.03-32-063/09</v>
          </cell>
          <cell r="I110" t="str">
            <v>WND-RPZP.01.01.03-32-063/09</v>
          </cell>
          <cell r="J110" t="str">
            <v>2009-12-31</v>
          </cell>
          <cell r="K110" t="str">
            <v>2009 II półrocze</v>
          </cell>
          <cell r="L110" t="str">
            <v>2009</v>
          </cell>
          <cell r="M110" t="str">
            <v>2009-12-31</v>
          </cell>
          <cell r="N110" t="str">
            <v>2009 II półrocze</v>
          </cell>
          <cell r="O110" t="str">
            <v>2009</v>
          </cell>
          <cell r="P110" t="str">
            <v>2009-06-02</v>
          </cell>
          <cell r="Q110" t="str">
            <v>2010-03-15</v>
          </cell>
          <cell r="R110" t="str">
            <v>2010 I półrocze</v>
          </cell>
          <cell r="S110" t="str">
            <v>2010</v>
          </cell>
          <cell r="T110" t="str">
            <v>2010-03-15</v>
          </cell>
          <cell r="U110">
            <v>820209.66</v>
          </cell>
          <cell r="V110">
            <v>672303</v>
          </cell>
          <cell r="W110">
            <v>403381.8</v>
          </cell>
          <cell r="X110">
            <v>342874.53</v>
          </cell>
          <cell r="Y110">
            <v>268921.2</v>
          </cell>
          <cell r="Z110">
            <v>60</v>
          </cell>
          <cell r="AA110" t="str">
            <v>"Wprowadzenie w firmie ABA Papier systemu do cyfrowego wykonywania offsetowych form drukowych kluczem do podniesienia poziomu innowacyjności w przedsiębiorstwie"</v>
          </cell>
          <cell r="AB110" t="str">
            <v>pomoc publiczna</v>
          </cell>
          <cell r="AC110">
            <v>820209.66</v>
          </cell>
          <cell r="AD110">
            <v>403381.8</v>
          </cell>
          <cell r="AE110">
            <v>416827.86</v>
          </cell>
          <cell r="AF110">
            <v>0</v>
          </cell>
          <cell r="AG110" t="str">
            <v>Nie</v>
          </cell>
          <cell r="AH11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0" t="str">
            <v>01 Pomoc bezzwrotna</v>
          </cell>
          <cell r="AJ110" t="str">
            <v>05 Obszary wiejskie (poza obszarami górskimi, wyspami lub o niskiej i bardzo niskiej gęstości zaludnienia)</v>
          </cell>
          <cell r="AK110" t="str">
            <v>06 Nieokreślony przemysł wytwórczy</v>
          </cell>
          <cell r="AL110" t="str">
            <v>8521001779</v>
          </cell>
          <cell r="AM110" t="str">
            <v>Aba Papier Int. Spółka z Ograniczoną Odpowiedzialnością</v>
          </cell>
          <cell r="AN110" t="str">
            <v>70-631</v>
          </cell>
          <cell r="AO110" t="str">
            <v>Szczecin</v>
          </cell>
          <cell r="AP110" t="str">
            <v>Heyki</v>
          </cell>
          <cell r="AQ110" t="str">
            <v>27</v>
          </cell>
          <cell r="AR110" t="str">
            <v>-</v>
          </cell>
          <cell r="AS110" t="str">
            <v>091419-38-30</v>
          </cell>
          <cell r="AT110" t="str">
            <v>091419-38-20</v>
          </cell>
          <cell r="AU110" t="str">
            <v>spółka z ograniczoną odpowiedzialnością - małe przedsiębiorstwo</v>
          </cell>
          <cell r="AV110" t="str">
            <v>810748361</v>
          </cell>
          <cell r="AW110" t="str">
            <v>przedsiębiorca lub przedsiębiorstwo</v>
          </cell>
        </row>
        <row r="111">
          <cell r="A111" t="str">
            <v>RPZP.04.03.00-32-001/09</v>
          </cell>
          <cell r="B111" t="str">
            <v>RPZP.04.00.00</v>
          </cell>
          <cell r="C111" t="str">
            <v>RPZP.04.03.00</v>
          </cell>
          <cell r="D111">
            <v>0</v>
          </cell>
          <cell r="E111" t="str">
            <v>RPZP.04.03.00-32-001/09-00</v>
          </cell>
          <cell r="F111" t="str">
            <v>UDA-RPZP.04.03.00-32-001/09-00</v>
          </cell>
          <cell r="G111" t="str">
            <v>3c0ad9d5cd</v>
          </cell>
          <cell r="H111" t="str">
            <v>RPZP.04.03.00-32-001/09</v>
          </cell>
          <cell r="I111" t="str">
            <v>WND-RPZP.04.03.00-32-001/09</v>
          </cell>
          <cell r="J111" t="str">
            <v>2014-02-13</v>
          </cell>
          <cell r="K111" t="str">
            <v>2014 I półrocze</v>
          </cell>
          <cell r="L111" t="str">
            <v>2014</v>
          </cell>
          <cell r="M111" t="str">
            <v>2014-02-21</v>
          </cell>
          <cell r="N111" t="str">
            <v>2014 I półrocze</v>
          </cell>
          <cell r="O111" t="str">
            <v>2014</v>
          </cell>
          <cell r="P111" t="str">
            <v>2008-10-20</v>
          </cell>
          <cell r="Q111" t="str">
            <v>2010-03-26</v>
          </cell>
          <cell r="R111" t="str">
            <v>2010 I półrocze</v>
          </cell>
          <cell r="S111" t="str">
            <v>2010</v>
          </cell>
          <cell r="T111" t="str">
            <v>2014-02-13</v>
          </cell>
          <cell r="U111">
            <v>2092188.49</v>
          </cell>
          <cell r="V111">
            <v>1545629.75</v>
          </cell>
          <cell r="W111">
            <v>990964.01</v>
          </cell>
          <cell r="X111">
            <v>990964.01</v>
          </cell>
          <cell r="Y111">
            <v>554665.74</v>
          </cell>
          <cell r="Z111">
            <v>64.11</v>
          </cell>
          <cell r="AA111" t="str">
            <v>"Ochrona wód rzeki Odry. Budowa kanalizacji sanitarnej w Czelinie i rurociągu przesyłowego Czelin-Kłosów"</v>
          </cell>
          <cell r="AB111" t="str">
            <v>bez pomocy publicznej</v>
          </cell>
          <cell r="AC111">
            <v>2092188.49</v>
          </cell>
          <cell r="AD111">
            <v>2092188.49</v>
          </cell>
          <cell r="AE111">
            <v>0</v>
          </cell>
          <cell r="AF111">
            <v>0</v>
          </cell>
          <cell r="AG111" t="str">
            <v>Nie</v>
          </cell>
          <cell r="AH111" t="str">
            <v>46 Oczyszczanie ścieków</v>
          </cell>
          <cell r="AI111" t="str">
            <v>01 Pomoc bezzwrotna</v>
          </cell>
          <cell r="AJ111" t="str">
            <v>05 Obszary wiejskie (poza obszarami górskimi, wyspami lub o niskiej i bardzo niskiej gęstości zaludnienia)</v>
          </cell>
          <cell r="AK111" t="str">
            <v>21 Działalność związana ze środowiskiem naturalnym</v>
          </cell>
          <cell r="AL111" t="str">
            <v>8581730944</v>
          </cell>
          <cell r="AM111" t="str">
            <v>Gmina MIeszkowice ul. Chopina 1 74-505 Mieszkowice</v>
          </cell>
          <cell r="AN111" t="str">
            <v>74-505</v>
          </cell>
          <cell r="AO111" t="str">
            <v>Mieszkowice</v>
          </cell>
          <cell r="AP111" t="str">
            <v>Chopina</v>
          </cell>
          <cell r="AQ111" t="str">
            <v>1</v>
          </cell>
          <cell r="AR111" t="str">
            <v>-</v>
          </cell>
          <cell r="AS111" t="str">
            <v>914145276,914666900</v>
          </cell>
          <cell r="AT111" t="str">
            <v>914145031</v>
          </cell>
          <cell r="AU111" t="str">
            <v>wspólnota samorządowa</v>
          </cell>
          <cell r="AV111" t="str">
            <v>811686544</v>
          </cell>
          <cell r="AW111" t="str">
            <v>jednostka samorządu terytorialnego, związek lub stowarzyszenie jst</v>
          </cell>
        </row>
        <row r="112">
          <cell r="A112" t="str">
            <v>RPZP.07.01.02-32-010/09</v>
          </cell>
          <cell r="B112" t="str">
            <v>RPZP.07.00.00</v>
          </cell>
          <cell r="C112" t="str">
            <v>RPZP.07.01.00</v>
          </cell>
          <cell r="D112" t="str">
            <v>RPZP.07.01.02</v>
          </cell>
          <cell r="E112" t="str">
            <v>RPZP.07.01.02-32-010/09-03</v>
          </cell>
          <cell r="F112" t="str">
            <v>UDA-RPZP.07.01.02-32-010/09-03</v>
          </cell>
          <cell r="G112" t="str">
            <v>123e90e546</v>
          </cell>
          <cell r="H112" t="str">
            <v>RPZP.07.01.02-32-010/09</v>
          </cell>
          <cell r="I112" t="str">
            <v>WND-RPZP.07.01.02-32-010/09</v>
          </cell>
          <cell r="J112" t="str">
            <v>2009-12-21</v>
          </cell>
          <cell r="K112" t="str">
            <v>2009 II półrocze</v>
          </cell>
          <cell r="L112" t="str">
            <v>2009</v>
          </cell>
          <cell r="M112" t="str">
            <v>2009-12-30</v>
          </cell>
          <cell r="N112" t="str">
            <v>2009 II półrocze</v>
          </cell>
          <cell r="O112" t="str">
            <v>2009</v>
          </cell>
          <cell r="P112" t="str">
            <v>2009-11-23</v>
          </cell>
          <cell r="Q112" t="str">
            <v>2010-03-30</v>
          </cell>
          <cell r="R112" t="str">
            <v>2010 I półrocze</v>
          </cell>
          <cell r="S112" t="str">
            <v>2010</v>
          </cell>
          <cell r="T112" t="str">
            <v>2010-08-25</v>
          </cell>
          <cell r="U112">
            <v>777845</v>
          </cell>
          <cell r="V112">
            <v>655751.93999999994</v>
          </cell>
          <cell r="W112">
            <v>327875.96999999997</v>
          </cell>
          <cell r="X112">
            <v>327875.96999999997</v>
          </cell>
          <cell r="Y112">
            <v>327875.96999999997</v>
          </cell>
          <cell r="Z112">
            <v>50</v>
          </cell>
          <cell r="AA112" t="str">
            <v>„Zespoły Szkół Ponadgimnazjalnych w Powiecie Drawskim – przykładem edukacji bezpiecznej i nowoczesnej”</v>
          </cell>
          <cell r="AB112" t="str">
            <v>bez pomocy publicznej</v>
          </cell>
          <cell r="AC112">
            <v>777845</v>
          </cell>
          <cell r="AD112">
            <v>777845</v>
          </cell>
          <cell r="AE112">
            <v>0</v>
          </cell>
          <cell r="AF112">
            <v>0</v>
          </cell>
          <cell r="AG112" t="str">
            <v>Nie</v>
          </cell>
          <cell r="AH112" t="str">
            <v>75 Infrastruktura systemu oświaty</v>
          </cell>
          <cell r="AI112" t="str">
            <v>01 Pomoc bezzwrotna</v>
          </cell>
          <cell r="AJ112" t="str">
            <v>01 Obszar miejski</v>
          </cell>
          <cell r="AK112" t="str">
            <v>18 Edukacja</v>
          </cell>
          <cell r="AL112" t="str">
            <v>2530305547</v>
          </cell>
          <cell r="AM112" t="str">
            <v>Powiat Drawski</v>
          </cell>
          <cell r="AN112" t="str">
            <v>78-500</v>
          </cell>
          <cell r="AO112" t="str">
            <v>Drawsko Pomorskie</v>
          </cell>
          <cell r="AP112" t="str">
            <v>Plac Elizy Orzeszkowej</v>
          </cell>
          <cell r="AQ112" t="str">
            <v>3</v>
          </cell>
          <cell r="AR112" t="str">
            <v>-</v>
          </cell>
          <cell r="AS112" t="str">
            <v>(94)3633464</v>
          </cell>
          <cell r="AT112" t="str">
            <v>(94)3632023</v>
          </cell>
          <cell r="AU112" t="str">
            <v>wspólnota samorządowa - powiat</v>
          </cell>
          <cell r="AV112">
            <v>0</v>
          </cell>
          <cell r="AW112" t="str">
            <v>Jednostka samorządu terytorialnego</v>
          </cell>
        </row>
        <row r="113">
          <cell r="A113" t="str">
            <v>RPZP.01.03.01-32-003/08</v>
          </cell>
          <cell r="B113" t="str">
            <v>RPZP.01.00.00</v>
          </cell>
          <cell r="C113" t="str">
            <v>RPZP.01.03.00</v>
          </cell>
          <cell r="D113" t="str">
            <v>RPZP.01.03.01</v>
          </cell>
          <cell r="E113" t="str">
            <v>RPZP.01.03.01-32-003/08-03</v>
          </cell>
          <cell r="F113" t="str">
            <v>UDA-RPZP.01.03.01-32-003/08-03</v>
          </cell>
          <cell r="G113" t="str">
            <v>5e272687fa</v>
          </cell>
          <cell r="H113" t="str">
            <v>RPZP.01.03.01-32-003/08</v>
          </cell>
          <cell r="I113" t="str">
            <v>RPOWZ/1.3.1/2008/003/Sz</v>
          </cell>
          <cell r="J113" t="str">
            <v>2009-07-16</v>
          </cell>
          <cell r="K113" t="str">
            <v>2009 II półrocze</v>
          </cell>
          <cell r="L113" t="str">
            <v>2009</v>
          </cell>
          <cell r="M113" t="str">
            <v>2009-07-17</v>
          </cell>
          <cell r="N113" t="str">
            <v>2009 II półrocze</v>
          </cell>
          <cell r="O113" t="str">
            <v>2009</v>
          </cell>
          <cell r="P113" t="str">
            <v>2009-01-15</v>
          </cell>
          <cell r="Q113" t="str">
            <v>2010-03-31</v>
          </cell>
          <cell r="R113" t="str">
            <v>2010 I półrocze</v>
          </cell>
          <cell r="S113" t="str">
            <v>2010</v>
          </cell>
          <cell r="T113" t="str">
            <v>2010-03-08</v>
          </cell>
          <cell r="U113">
            <v>103700</v>
          </cell>
          <cell r="V113">
            <v>85000</v>
          </cell>
          <cell r="W113">
            <v>40000</v>
          </cell>
          <cell r="X113">
            <v>34000</v>
          </cell>
          <cell r="Y113">
            <v>45000</v>
          </cell>
          <cell r="Z113">
            <v>47.06</v>
          </cell>
          <cell r="AA113" t="str">
            <v>Zwiększenie potencjału konkurencyjnego spółki Wyroby Granitowe Wołczyk poprzez doradztwo w zakresie planowania inwestycyjnego- przygotowanie dokumentacji technicznej dla inwestycji w rozbudowę firmy.</v>
          </cell>
          <cell r="AB113" t="str">
            <v>pomoc de minimis</v>
          </cell>
          <cell r="AC113">
            <v>103700</v>
          </cell>
          <cell r="AD113">
            <v>40000</v>
          </cell>
          <cell r="AE113">
            <v>63700</v>
          </cell>
          <cell r="AF113">
            <v>0</v>
          </cell>
          <cell r="AG113" t="str">
            <v>Nie</v>
          </cell>
          <cell r="AH113" t="str">
            <v>05 Usługi w zakresie zaawansowanego wsparcia dla przedsiębiorstw i grup przedsiębiorstw</v>
          </cell>
          <cell r="AI113" t="str">
            <v>01 Pomoc bezzwrotna</v>
          </cell>
          <cell r="AJ113" t="str">
            <v>01 Obszar miejski</v>
          </cell>
          <cell r="AK113" t="str">
            <v>06 Nieokreślony przemysł wytwórczy</v>
          </cell>
          <cell r="AL113" t="str">
            <v>8610007507</v>
          </cell>
          <cell r="AM113" t="str">
            <v>"Wyroby Granitowe Wołczyk" Spółka Jawna</v>
          </cell>
          <cell r="AN113" t="str">
            <v>72-400</v>
          </cell>
          <cell r="AO113" t="str">
            <v>Kamień Pomorski</v>
          </cell>
          <cell r="AP113" t="str">
            <v>Wolińska</v>
          </cell>
          <cell r="AQ113" t="str">
            <v>50</v>
          </cell>
          <cell r="AR113" t="str">
            <v>-</v>
          </cell>
          <cell r="AS113" t="str">
            <v>(091)3823150</v>
          </cell>
          <cell r="AT113" t="str">
            <v>(091)3823150</v>
          </cell>
          <cell r="AU113" t="str">
            <v>spółka jawna - mikro przedsiębiorstwo</v>
          </cell>
          <cell r="AV113" t="str">
            <v>810688222</v>
          </cell>
          <cell r="AW113" t="str">
            <v>przedsiębiorca lub przedsiębiorstwo</v>
          </cell>
        </row>
        <row r="114">
          <cell r="A114" t="str">
            <v>RPZP.01.01.02-32-120/08</v>
          </cell>
          <cell r="B114" t="str">
            <v>RPZP.01.00.00</v>
          </cell>
          <cell r="C114" t="str">
            <v>RPZP.01.01.00</v>
          </cell>
          <cell r="D114" t="str">
            <v>RPZP.01.01.02</v>
          </cell>
          <cell r="E114" t="str">
            <v>RPZP.01.01.02-32-120/08-01</v>
          </cell>
          <cell r="F114" t="str">
            <v>UDA-RPZP.01.01.02-32-120/08-01</v>
          </cell>
          <cell r="G114" t="str">
            <v>7cb145b66b</v>
          </cell>
          <cell r="H114" t="str">
            <v>RPZP.01.01.02-32-120/08</v>
          </cell>
          <cell r="I114" t="str">
            <v>RPOWZ/1.1.2/2008/120/K</v>
          </cell>
          <cell r="J114" t="str">
            <v>2009-10-02</v>
          </cell>
          <cell r="K114" t="str">
            <v>2009 II półrocze</v>
          </cell>
          <cell r="L114" t="str">
            <v>2009</v>
          </cell>
          <cell r="M114" t="str">
            <v>2009-10-05</v>
          </cell>
          <cell r="N114" t="str">
            <v>2009 II półrocze</v>
          </cell>
          <cell r="O114" t="str">
            <v>2009</v>
          </cell>
          <cell r="P114" t="str">
            <v>2009-06-01</v>
          </cell>
          <cell r="Q114" t="str">
            <v>2010-03-31</v>
          </cell>
          <cell r="R114" t="str">
            <v>2010 I półrocze</v>
          </cell>
          <cell r="S114" t="str">
            <v>2010</v>
          </cell>
          <cell r="T114" t="str">
            <v>2009-12-16</v>
          </cell>
          <cell r="U114">
            <v>1098988.77</v>
          </cell>
          <cell r="V114">
            <v>1051082.17</v>
          </cell>
          <cell r="W114">
            <v>630649.30000000005</v>
          </cell>
          <cell r="X114">
            <v>536051.9</v>
          </cell>
          <cell r="Y114">
            <v>420432.87</v>
          </cell>
          <cell r="Z114">
            <v>60</v>
          </cell>
          <cell r="AA114" t="str">
            <v>Poprawa konkurencyjności PPHU BOMAR Marek Bogdanowicz poprzez wprowadzenie nowych produktów</v>
          </cell>
          <cell r="AB114" t="str">
            <v>pomoc publiczna</v>
          </cell>
          <cell r="AC114">
            <v>1098988.77</v>
          </cell>
          <cell r="AD114">
            <v>630649.30000000005</v>
          </cell>
          <cell r="AE114">
            <v>468339.47</v>
          </cell>
          <cell r="AF114">
            <v>0</v>
          </cell>
          <cell r="AG114" t="str">
            <v>Nie</v>
          </cell>
          <cell r="AH114" t="str">
            <v>08 Inne inwestycje w przedsiębiorstwa</v>
          </cell>
          <cell r="AI114" t="str">
            <v>01 Pomoc bezzwrotna</v>
          </cell>
          <cell r="AJ114" t="str">
            <v>01 Obszar miejski</v>
          </cell>
          <cell r="AK114" t="str">
            <v>06 Nieokreślony przemysł wytwórczy</v>
          </cell>
          <cell r="AL114" t="str">
            <v>6731141586</v>
          </cell>
          <cell r="AM114" t="str">
            <v>PPHU "BOMAR" Marek Bogdanowicz</v>
          </cell>
          <cell r="AN114" t="str">
            <v>78-400</v>
          </cell>
          <cell r="AO114" t="str">
            <v>Szczecinek</v>
          </cell>
          <cell r="AP114" t="str">
            <v>Armii Krajowej</v>
          </cell>
          <cell r="AQ114" t="str">
            <v>70</v>
          </cell>
          <cell r="AR114" t="str">
            <v>-</v>
          </cell>
          <cell r="AS114" t="str">
            <v>0943743555</v>
          </cell>
          <cell r="AT114" t="str">
            <v>0943743555</v>
          </cell>
          <cell r="AU114" t="str">
            <v>osoba fizyczna prowadząca działalność gospodarczą - małe przedsiębiorstwo</v>
          </cell>
          <cell r="AV114" t="str">
            <v>330487481</v>
          </cell>
          <cell r="AW114" t="str">
            <v>przedsiębiorca lub przedsiębiorstwo</v>
          </cell>
        </row>
        <row r="115">
          <cell r="A115" t="str">
            <v>RPZP.01.01.02-32-020/08</v>
          </cell>
          <cell r="B115" t="str">
            <v>RPZP.01.00.00</v>
          </cell>
          <cell r="C115" t="str">
            <v>RPZP.01.01.00</v>
          </cell>
          <cell r="D115" t="str">
            <v>RPZP.01.01.02</v>
          </cell>
          <cell r="E115" t="str">
            <v>RPZP.01.01.02-32-020/08-01</v>
          </cell>
          <cell r="F115" t="str">
            <v>UDA-RPZP.01.01.02-32-020/08-01</v>
          </cell>
          <cell r="G115" t="str">
            <v>7c09b72517</v>
          </cell>
          <cell r="H115" t="str">
            <v>RPZP.01.01.02-32-020/08</v>
          </cell>
          <cell r="I115" t="str">
            <v>RPOWZ/1.1.2/2008/020/Sz</v>
          </cell>
          <cell r="J115" t="str">
            <v>2009-11-27</v>
          </cell>
          <cell r="K115" t="str">
            <v>2009 II półrocze</v>
          </cell>
          <cell r="L115" t="str">
            <v>2009</v>
          </cell>
          <cell r="M115" t="str">
            <v>2009-11-30</v>
          </cell>
          <cell r="N115" t="str">
            <v>2009 II półrocze</v>
          </cell>
          <cell r="O115" t="str">
            <v>2009</v>
          </cell>
          <cell r="P115" t="str">
            <v>2009-12-04</v>
          </cell>
          <cell r="Q115" t="str">
            <v>2010-03-31</v>
          </cell>
          <cell r="R115" t="str">
            <v>2010 I półrocze</v>
          </cell>
          <cell r="S115" t="str">
            <v>2010</v>
          </cell>
          <cell r="T115" t="str">
            <v>2010-02-03</v>
          </cell>
          <cell r="U115">
            <v>277223.62</v>
          </cell>
          <cell r="V115">
            <v>220441.97</v>
          </cell>
          <cell r="W115">
            <v>132265.18</v>
          </cell>
          <cell r="X115">
            <v>112425.4</v>
          </cell>
          <cell r="Y115">
            <v>88176.79</v>
          </cell>
          <cell r="Z115">
            <v>60</v>
          </cell>
          <cell r="AA115" t="str">
            <v>„Wzrost poziomu innowacyjności w przedsiębiorstwie TEOKNA s.c. z siedzibą w Dzikowie poprzez zakup maszyn do produkcji okien i drzwi PCV”</v>
          </cell>
          <cell r="AB115" t="str">
            <v>pomoc publiczna</v>
          </cell>
          <cell r="AC115">
            <v>277223.62</v>
          </cell>
          <cell r="AD115">
            <v>132265.18</v>
          </cell>
          <cell r="AE115">
            <v>144958.44</v>
          </cell>
          <cell r="AF115">
            <v>0</v>
          </cell>
          <cell r="AG115" t="str">
            <v>Nie</v>
          </cell>
          <cell r="AH115" t="str">
            <v>08 Inne inwestycje w przedsiębiorstwa</v>
          </cell>
          <cell r="AI115" t="str">
            <v>01 Pomoc bezzwrotna</v>
          </cell>
          <cell r="AJ115" t="str">
            <v>05 Obszary wiejskie (poza obszarami górskimi, wyspami lub o niskiej i bardzo niskiej gęstości zaludnienia)</v>
          </cell>
          <cell r="AK115" t="str">
            <v>06 Nieokreślony przemysł wytwórczy</v>
          </cell>
          <cell r="AL115" t="str">
            <v>5781388992</v>
          </cell>
          <cell r="AM115" t="str">
            <v>Przedsiębiorstwo Produkcyjno- Handlowo- Usługowe „TEOKNA” s.c.</v>
          </cell>
          <cell r="AN115" t="str">
            <v>78-600</v>
          </cell>
          <cell r="AO115" t="str">
            <v>Wałcz</v>
          </cell>
          <cell r="AP115" t="str">
            <v>Dzikowo</v>
          </cell>
          <cell r="AQ115" t="str">
            <v>56</v>
          </cell>
          <cell r="AR115" t="str">
            <v>-</v>
          </cell>
          <cell r="AS115" t="str">
            <v>(0-67)2581195</v>
          </cell>
          <cell r="AT115" t="str">
            <v>(0-67)2581195</v>
          </cell>
          <cell r="AU115" t="str">
            <v>spółka cywilna prowadząca działalność w oparciu o umowę zawartą na podstawie KC - małe przedsiębiorstwo</v>
          </cell>
          <cell r="AV115" t="str">
            <v>331027712</v>
          </cell>
          <cell r="AW115" t="str">
            <v>przedsiębiorca lub przedsiębiorstwo</v>
          </cell>
        </row>
        <row r="116">
          <cell r="A116" t="str">
            <v>RPZP.01.01.03-32-078/09</v>
          </cell>
          <cell r="B116" t="str">
            <v>RPZP.01.00.00</v>
          </cell>
          <cell r="C116" t="str">
            <v>RPZP.01.01.00</v>
          </cell>
          <cell r="D116" t="str">
            <v>RPZP.01.01.03</v>
          </cell>
          <cell r="E116" t="str">
            <v>RPZP.01.01.03-32-078/09-02</v>
          </cell>
          <cell r="F116" t="str">
            <v>UDA-RPZP.01.01.03-32-078/09-02</v>
          </cell>
          <cell r="G116" t="str">
            <v>3dc5042c70</v>
          </cell>
          <cell r="H116" t="str">
            <v>RPZP.01.01.03-32-078/09</v>
          </cell>
          <cell r="I116" t="str">
            <v>WND-RPZP.01.01.03-32-078/09</v>
          </cell>
          <cell r="J116" t="str">
            <v>2009-12-30</v>
          </cell>
          <cell r="K116" t="str">
            <v>2009 II półrocze</v>
          </cell>
          <cell r="L116" t="str">
            <v>2009</v>
          </cell>
          <cell r="M116" t="str">
            <v>2009-12-30</v>
          </cell>
          <cell r="N116" t="str">
            <v>2009 II półrocze</v>
          </cell>
          <cell r="O116" t="str">
            <v>2009</v>
          </cell>
          <cell r="P116" t="str">
            <v>2009-06-02</v>
          </cell>
          <cell r="Q116" t="str">
            <v>2010-03-31</v>
          </cell>
          <cell r="R116" t="str">
            <v>2010 I półrocze</v>
          </cell>
          <cell r="S116" t="str">
            <v>2010</v>
          </cell>
          <cell r="T116" t="str">
            <v>2010-03-25</v>
          </cell>
          <cell r="U116">
            <v>817016.92</v>
          </cell>
          <cell r="V116">
            <v>669686</v>
          </cell>
          <cell r="W116">
            <v>334843</v>
          </cell>
          <cell r="X116">
            <v>284616.53999999998</v>
          </cell>
          <cell r="Y116">
            <v>334843</v>
          </cell>
          <cell r="Z116">
            <v>50</v>
          </cell>
          <cell r="AA116" t="str">
            <v>DYWERSYFIKACJA DZIAŁALNOŚCI I POPRAWA POZIOMU INNOWACYJNOŚCI PRZEDSIĘBIORSTWA WIELOBRANŻOWEGO TRANS - EKO RYSZARD LEBIODA POPRZEZ INWESTYCJĘ W PRALNIĘ USŁUGOWĄ WYKORZYSTUJĄCĄ INNOWACYJNE TECHNOLOGIE.</v>
          </cell>
          <cell r="AB116" t="str">
            <v>pomoc publiczna</v>
          </cell>
          <cell r="AC116">
            <v>817016.92</v>
          </cell>
          <cell r="AD116">
            <v>334843</v>
          </cell>
          <cell r="AE116">
            <v>482173.92</v>
          </cell>
          <cell r="AF116">
            <v>0</v>
          </cell>
          <cell r="AG116" t="str">
            <v>Nie</v>
          </cell>
          <cell r="AH11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6" t="str">
            <v>01 Pomoc bezzwrotna</v>
          </cell>
          <cell r="AJ116" t="str">
            <v>05 Obszary wiejskie (poza obszarami górskimi, wyspami lub o niskiej i bardzo niskiej gęstości zaludnienia)</v>
          </cell>
          <cell r="AK116" t="str">
            <v>22 Inne niewyszczególnione usługi</v>
          </cell>
          <cell r="AL116" t="str">
            <v>6691849102</v>
          </cell>
          <cell r="AM116" t="str">
            <v>PRZEDSIĘBIORSTWO WIELOBRANŻOWE TRANS - EKO RYSZARD LEBIODA</v>
          </cell>
          <cell r="AN116" t="str">
            <v>76-156</v>
          </cell>
          <cell r="AO116" t="str">
            <v>BUKOWO MORSKIE</v>
          </cell>
          <cell r="AP116" t="str">
            <v>BUKOWO MORSKIE</v>
          </cell>
          <cell r="AQ116" t="str">
            <v>34</v>
          </cell>
          <cell r="AR116" t="str">
            <v>-</v>
          </cell>
          <cell r="AS116" t="str">
            <v>094-314-80-85</v>
          </cell>
          <cell r="AT116" t="str">
            <v>094-314-80-85</v>
          </cell>
          <cell r="AU116" t="str">
            <v>osoba fizyczna prowadząca działalność gospodarczą - mikro przedsiębiorstwo</v>
          </cell>
          <cell r="AV116" t="str">
            <v>330233734</v>
          </cell>
          <cell r="AW116" t="str">
            <v>przedsiębiorca lub przedsiębiorstwo</v>
          </cell>
        </row>
        <row r="117">
          <cell r="A117" t="str">
            <v>RPZP.01.01.02-32-013/09</v>
          </cell>
          <cell r="B117" t="str">
            <v>RPZP.01.00.00</v>
          </cell>
          <cell r="C117" t="str">
            <v>RPZP.01.01.00</v>
          </cell>
          <cell r="D117" t="str">
            <v>RPZP.01.01.02</v>
          </cell>
          <cell r="E117" t="str">
            <v>RPZP.01.01.02-32-013/09-01</v>
          </cell>
          <cell r="F117" t="str">
            <v>UDA-RPZP.01.01.02-32-013/09-01</v>
          </cell>
          <cell r="G117" t="str">
            <v>77057b9eff</v>
          </cell>
          <cell r="H117" t="str">
            <v>RPZP.01.01.02-32-013/09</v>
          </cell>
          <cell r="I117" t="str">
            <v>WND-RPZP.01.01.02-32-013/09</v>
          </cell>
          <cell r="J117" t="str">
            <v>2010-08-11</v>
          </cell>
          <cell r="K117" t="str">
            <v>2010 II półrocze</v>
          </cell>
          <cell r="L117" t="str">
            <v>2010</v>
          </cell>
          <cell r="M117" t="str">
            <v>2010-08-17</v>
          </cell>
          <cell r="N117" t="str">
            <v>2010 II półrocze</v>
          </cell>
          <cell r="O117" t="str">
            <v>2010</v>
          </cell>
          <cell r="P117" t="str">
            <v>2010-03-19</v>
          </cell>
          <cell r="Q117" t="str">
            <v>2010-03-31</v>
          </cell>
          <cell r="R117" t="str">
            <v>2010 I półrocze</v>
          </cell>
          <cell r="S117" t="str">
            <v>2010</v>
          </cell>
          <cell r="T117" t="str">
            <v>2010-12-29</v>
          </cell>
          <cell r="U117">
            <v>316796.63</v>
          </cell>
          <cell r="V117">
            <v>241180.85</v>
          </cell>
          <cell r="W117">
            <v>144708.51</v>
          </cell>
          <cell r="X117">
            <v>144708.51</v>
          </cell>
          <cell r="Y117">
            <v>96472.34</v>
          </cell>
          <cell r="Z117">
            <v>60</v>
          </cell>
          <cell r="AA117" t="str">
            <v>Wdrożenie innowacyjnej technologii produkcji drzwi i schodów.</v>
          </cell>
          <cell r="AB117" t="str">
            <v>pomoc publiczna</v>
          </cell>
          <cell r="AC117">
            <v>316796.63</v>
          </cell>
          <cell r="AD117">
            <v>144708.51</v>
          </cell>
          <cell r="AE117">
            <v>172088.12</v>
          </cell>
          <cell r="AF117">
            <v>0</v>
          </cell>
          <cell r="AG117" t="str">
            <v>Nie</v>
          </cell>
          <cell r="AH117" t="str">
            <v>08 Inne inwestycje w przedsiębiorstwa</v>
          </cell>
          <cell r="AI117" t="str">
            <v>01 Pomoc bezzwrotna</v>
          </cell>
          <cell r="AJ117" t="str">
            <v>05 Obszary wiejskie (poza obszarami górskimi, wyspami lub o niskiej i bardzo niskiej gęstości zaludnienia)</v>
          </cell>
          <cell r="AK117" t="str">
            <v>06 Nieokreślony przemysł wytwórczy</v>
          </cell>
          <cell r="AL117" t="str">
            <v>5971461812</v>
          </cell>
          <cell r="AM117" t="str">
            <v>ZAKŁAD PRODUKCJI DRZEWNEJ „DREW-STYL” S.C. MIROSŁAW I SYLWESTER GRZĘDA</v>
          </cell>
          <cell r="AN117" t="str">
            <v>74-404</v>
          </cell>
          <cell r="AO117" t="str">
            <v>Cychry</v>
          </cell>
          <cell r="AP117" t="str">
            <v>Spacerowa</v>
          </cell>
          <cell r="AQ117" t="str">
            <v>2</v>
          </cell>
          <cell r="AR117" t="str">
            <v>-</v>
          </cell>
          <cell r="AS117" t="str">
            <v>0957607777</v>
          </cell>
          <cell r="AT117" t="str">
            <v>0957607750</v>
          </cell>
          <cell r="AU117" t="str">
            <v>spółka cywilna prowadząca działalność w oparciu o umowę zawartą na podstawie KC - małe przedsiębiorstwo</v>
          </cell>
          <cell r="AV117" t="str">
            <v>210614001</v>
          </cell>
          <cell r="AW117" t="str">
            <v>przedsiębiorca lub przedsiębiorstwo</v>
          </cell>
        </row>
        <row r="118">
          <cell r="A118" t="str">
            <v>RPZP.01.01.03-32-028/09</v>
          </cell>
          <cell r="B118" t="str">
            <v>RPZP.01.00.00</v>
          </cell>
          <cell r="C118" t="str">
            <v>RPZP.01.01.00</v>
          </cell>
          <cell r="D118" t="str">
            <v>RPZP.01.01.03</v>
          </cell>
          <cell r="E118" t="str">
            <v>RPZP.01.01.03-32-028/09-03</v>
          </cell>
          <cell r="F118" t="str">
            <v>UDA-RPZP.01.01.03-32-028/09-03</v>
          </cell>
          <cell r="G118" t="str">
            <v>ca90a4214f</v>
          </cell>
          <cell r="H118" t="str">
            <v>RPZP.01.01.03-32-028/09</v>
          </cell>
          <cell r="I118" t="str">
            <v>WND-RPZP.01.01.03-32-028/09</v>
          </cell>
          <cell r="J118" t="str">
            <v>2009-12-31</v>
          </cell>
          <cell r="K118" t="str">
            <v>2009 II półrocze</v>
          </cell>
          <cell r="L118" t="str">
            <v>2009</v>
          </cell>
          <cell r="M118" t="str">
            <v>2009-12-31</v>
          </cell>
          <cell r="N118" t="str">
            <v>2009 II półrocze</v>
          </cell>
          <cell r="O118" t="str">
            <v>2009</v>
          </cell>
          <cell r="P118" t="str">
            <v>2009-06-02</v>
          </cell>
          <cell r="Q118" t="str">
            <v>2010-04-02</v>
          </cell>
          <cell r="R118" t="str">
            <v>2010 I półrocze</v>
          </cell>
          <cell r="S118" t="str">
            <v>2010</v>
          </cell>
          <cell r="T118" t="str">
            <v>2010-06-17</v>
          </cell>
          <cell r="U118">
            <v>1476776.15</v>
          </cell>
          <cell r="V118">
            <v>1153798.8799999999</v>
          </cell>
          <cell r="W118">
            <v>576899.43999999994</v>
          </cell>
          <cell r="X118">
            <v>490364.51</v>
          </cell>
          <cell r="Y118">
            <v>576899.43999999994</v>
          </cell>
          <cell r="Z118">
            <v>50</v>
          </cell>
          <cell r="AA118" t="str">
            <v>Zakup linii technologicznej do produkcji pieczywa w technologii LAF® - Low Activity Fermentation®, firma Asprod Sp. z o.o. w Kliniskach Wielkich</v>
          </cell>
          <cell r="AB118" t="str">
            <v>pomoc publiczna</v>
          </cell>
          <cell r="AC118">
            <v>1476776.15</v>
          </cell>
          <cell r="AD118">
            <v>576899.43999999994</v>
          </cell>
          <cell r="AE118">
            <v>899876.71</v>
          </cell>
          <cell r="AF118">
            <v>0</v>
          </cell>
          <cell r="AG118" t="str">
            <v>Nie</v>
          </cell>
          <cell r="AH11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8" t="str">
            <v>01 Pomoc bezzwrotna</v>
          </cell>
          <cell r="AJ118" t="str">
            <v>05 Obszary wiejskie (poza obszarami górskimi, wyspami lub o niskiej i bardzo niskiej gęstości zaludnienia)</v>
          </cell>
          <cell r="AK118" t="str">
            <v>03 Produkcja produktów żywnościowych i napojów</v>
          </cell>
          <cell r="AL118" t="str">
            <v>8560000376</v>
          </cell>
          <cell r="AM118" t="str">
            <v>Asprod Sp. z o.o.</v>
          </cell>
          <cell r="AN118" t="str">
            <v>72-123</v>
          </cell>
          <cell r="AO118" t="str">
            <v>Kliniska Wielkie</v>
          </cell>
          <cell r="AP118" t="str">
            <v>Piastowska</v>
          </cell>
          <cell r="AQ118" t="str">
            <v>46</v>
          </cell>
          <cell r="AR118" t="str">
            <v>-</v>
          </cell>
          <cell r="AS118" t="str">
            <v>0914181480</v>
          </cell>
          <cell r="AT118" t="str">
            <v>0914181480</v>
          </cell>
          <cell r="AU118" t="str">
            <v>spółka z ograniczoną odpowiedzialnością - średnie przedsiębiorstwo</v>
          </cell>
          <cell r="AV118" t="str">
            <v>810020100</v>
          </cell>
          <cell r="AW118" t="str">
            <v>przedsiębiorca lub przedsiębiorstwo</v>
          </cell>
        </row>
        <row r="119">
          <cell r="A119" t="str">
            <v>RPZP.01.03.01-32-004/09</v>
          </cell>
          <cell r="B119" t="str">
            <v>RPZP.01.00.00</v>
          </cell>
          <cell r="C119" t="str">
            <v>RPZP.01.03.00</v>
          </cell>
          <cell r="D119" t="str">
            <v>RPZP.01.03.01</v>
          </cell>
          <cell r="E119" t="str">
            <v>RPZP.01.03.01-32-004/09-02</v>
          </cell>
          <cell r="F119" t="str">
            <v>UDA-RPZP.01.03.01-32-004/09-02</v>
          </cell>
          <cell r="G119" t="str">
            <v>7b93b94c31</v>
          </cell>
          <cell r="H119" t="str">
            <v>RPZP.01.03.01-32-004/09</v>
          </cell>
          <cell r="I119" t="str">
            <v>WND-RPZP.01.03.01-32-004/09</v>
          </cell>
          <cell r="J119" t="str">
            <v>2010-06-23</v>
          </cell>
          <cell r="K119" t="str">
            <v>2010 I półrocze</v>
          </cell>
          <cell r="L119" t="str">
            <v>2010</v>
          </cell>
          <cell r="M119" t="str">
            <v>2010-07-08</v>
          </cell>
          <cell r="N119" t="str">
            <v>2010 II półrocze</v>
          </cell>
          <cell r="O119" t="str">
            <v>2010</v>
          </cell>
          <cell r="P119" t="str">
            <v>2009-10-14</v>
          </cell>
          <cell r="Q119" t="str">
            <v>2010-04-14</v>
          </cell>
          <cell r="R119" t="str">
            <v>2010 I półrocze</v>
          </cell>
          <cell r="S119" t="str">
            <v>2010</v>
          </cell>
          <cell r="T119" t="str">
            <v>2011-04-01</v>
          </cell>
          <cell r="U119">
            <v>75640</v>
          </cell>
          <cell r="V119">
            <v>62000</v>
          </cell>
          <cell r="W119">
            <v>31000</v>
          </cell>
          <cell r="X119">
            <v>26349.98</v>
          </cell>
          <cell r="Y119">
            <v>31000</v>
          </cell>
          <cell r="Z119">
            <v>50</v>
          </cell>
          <cell r="AA119" t="str">
            <v xml:space="preserve">Wzrost konkurencyjności przedsiębiorstwa ALPLAST na krajowym rynku IT poprzez doradztwo w planowanie inwestycyjne </v>
          </cell>
          <cell r="AB119" t="str">
            <v>pomoc de minimis</v>
          </cell>
          <cell r="AC119">
            <v>75640</v>
          </cell>
          <cell r="AD119">
            <v>31000</v>
          </cell>
          <cell r="AE119">
            <v>44640</v>
          </cell>
          <cell r="AF119">
            <v>0</v>
          </cell>
          <cell r="AG119" t="str">
            <v>Nie</v>
          </cell>
          <cell r="AH119" t="str">
            <v>05 Usługi w zakresie zaawansowanego wsparcia dla przedsiębiorstw i grup przedsiębiorstw</v>
          </cell>
          <cell r="AI119" t="str">
            <v>01 Pomoc bezzwrotna</v>
          </cell>
          <cell r="AJ119" t="str">
            <v>01 Obszar miejski</v>
          </cell>
          <cell r="AK119" t="str">
            <v>06 Nieokreślony przemysł wytwórczy</v>
          </cell>
          <cell r="AL119" t="str">
            <v>6710012263</v>
          </cell>
          <cell r="AM119" t="str">
            <v>Towarzystwo Handlowe ALPLAST Spółka Jawna A. Bąk i Spółka</v>
          </cell>
          <cell r="AN119" t="str">
            <v>78-100</v>
          </cell>
          <cell r="AO119" t="str">
            <v>Kołobrzeg</v>
          </cell>
          <cell r="AP119" t="str">
            <v>Obozowa</v>
          </cell>
          <cell r="AQ119" t="str">
            <v>5</v>
          </cell>
          <cell r="AR119" t="str">
            <v>-</v>
          </cell>
          <cell r="AS119" t="str">
            <v>0943542555</v>
          </cell>
          <cell r="AT119" t="str">
            <v>0943544144</v>
          </cell>
          <cell r="AU119" t="str">
            <v>spółka jawna - mikro przedsiębiorstwo</v>
          </cell>
          <cell r="AV119" t="str">
            <v>330264717</v>
          </cell>
          <cell r="AW119" t="str">
            <v>przedsiębiorca lub przedsiębiorstwo</v>
          </cell>
        </row>
        <row r="120">
          <cell r="A120" t="str">
            <v>RPZP.01.01.01-32-133/09</v>
          </cell>
          <cell r="B120" t="str">
            <v>RPZP.01.00.00</v>
          </cell>
          <cell r="C120" t="str">
            <v>RPZP.01.01.00</v>
          </cell>
          <cell r="D120" t="str">
            <v>RPZP.01.01.01</v>
          </cell>
          <cell r="E120" t="str">
            <v>RPZP.01.01.01-32-133/09-02</v>
          </cell>
          <cell r="F120" t="str">
            <v>UDA-RPZP.01.01.01-32-133/09-02</v>
          </cell>
          <cell r="G120" t="str">
            <v>1c9b915387</v>
          </cell>
          <cell r="H120" t="str">
            <v>RPZP.01.01.01-32-133/09</v>
          </cell>
          <cell r="I120" t="str">
            <v>WND-RPZP.01.01.01-32-133/09</v>
          </cell>
          <cell r="J120" t="str">
            <v>2010-05-06</v>
          </cell>
          <cell r="K120" t="str">
            <v>2010 I półrocze</v>
          </cell>
          <cell r="L120" t="str">
            <v>2010</v>
          </cell>
          <cell r="M120" t="str">
            <v>2010-07-06</v>
          </cell>
          <cell r="N120" t="str">
            <v>2010 II półrocze</v>
          </cell>
          <cell r="O120" t="str">
            <v>2010</v>
          </cell>
          <cell r="P120" t="str">
            <v>2010-04-05</v>
          </cell>
          <cell r="Q120" t="str">
            <v>2010-04-15</v>
          </cell>
          <cell r="R120" t="str">
            <v>2010 I półrocze</v>
          </cell>
          <cell r="S120" t="str">
            <v>2010</v>
          </cell>
          <cell r="T120" t="str">
            <v>2010-08-31</v>
          </cell>
          <cell r="U120">
            <v>35310</v>
          </cell>
          <cell r="V120">
            <v>32631.15</v>
          </cell>
          <cell r="W120">
            <v>19578.689999999999</v>
          </cell>
          <cell r="X120">
            <v>16641.88</v>
          </cell>
          <cell r="Y120">
            <v>13052.46</v>
          </cell>
          <cell r="Z120">
            <v>60</v>
          </cell>
          <cell r="AA120" t="str">
            <v>Wzrost konkurencyjności gabinetu stomatologicznego poprzez zakup nowoczesnego zestawu do radiowizjografii cyfrowej</v>
          </cell>
          <cell r="AB120" t="str">
            <v>pomoc de minimis</v>
          </cell>
          <cell r="AC120">
            <v>35310</v>
          </cell>
          <cell r="AD120">
            <v>19578.689999999999</v>
          </cell>
          <cell r="AE120">
            <v>15731.31</v>
          </cell>
          <cell r="AF120">
            <v>0</v>
          </cell>
          <cell r="AG120" t="str">
            <v>Nie</v>
          </cell>
          <cell r="AH120" t="str">
            <v>08 Inne inwestycje w przedsiębiorstwa</v>
          </cell>
          <cell r="AI120" t="str">
            <v>01 Pomoc bezzwrotna</v>
          </cell>
          <cell r="AJ120" t="str">
            <v>01 Obszar miejski</v>
          </cell>
          <cell r="AK120" t="str">
            <v>19 Działalność w zakresie ochrony zdrowia ludzkiego</v>
          </cell>
          <cell r="AL120" t="str">
            <v>8522398721</v>
          </cell>
          <cell r="AM120" t="str">
            <v>Indywidualna Praktyka Lekarska – Lekarz Dentysta Iwona Galińska</v>
          </cell>
          <cell r="AN120" t="str">
            <v>71-606</v>
          </cell>
          <cell r="AO120" t="str">
            <v>Szczecin</v>
          </cell>
          <cell r="AP120" t="str">
            <v>Sławomira</v>
          </cell>
          <cell r="AQ120" t="str">
            <v>21D</v>
          </cell>
          <cell r="AR120" t="str">
            <v>-</v>
          </cell>
          <cell r="AS120" t="str">
            <v>(091)4530170</v>
          </cell>
          <cell r="AT120" t="str">
            <v>(091)4238098</v>
          </cell>
          <cell r="AU120" t="str">
            <v>osoba fizyczna prowadząca działalność gospodarczą - mikro przedsiębiorstwo</v>
          </cell>
          <cell r="AV120" t="str">
            <v>320013420</v>
          </cell>
          <cell r="AW120" t="str">
            <v>przedsiębiorca lub przedsiębiorstwo</v>
          </cell>
        </row>
        <row r="121">
          <cell r="A121" t="str">
            <v>RPZP.01.03.01-32-071/08</v>
          </cell>
          <cell r="B121" t="str">
            <v>RPZP.01.00.00</v>
          </cell>
          <cell r="C121" t="str">
            <v>RPZP.01.03.00</v>
          </cell>
          <cell r="D121" t="str">
            <v>RPZP.01.03.01</v>
          </cell>
          <cell r="E121" t="str">
            <v>RPZP.01.03.01-32-071/08-03</v>
          </cell>
          <cell r="F121" t="str">
            <v>UDA-RPZP.01.03.01-32-071/08-03</v>
          </cell>
          <cell r="G121" t="str">
            <v>d46396da82</v>
          </cell>
          <cell r="H121" t="str">
            <v>RPZP.01.03.01-32-071/08</v>
          </cell>
          <cell r="I121" t="str">
            <v>RPOWZ/1.3.1/2008/071/Sz</v>
          </cell>
          <cell r="J121" t="str">
            <v>2009-07-27</v>
          </cell>
          <cell r="K121" t="str">
            <v>2009 II półrocze</v>
          </cell>
          <cell r="L121" t="str">
            <v>2009</v>
          </cell>
          <cell r="M121" t="str">
            <v>2009-07-29</v>
          </cell>
          <cell r="N121" t="str">
            <v>2009 II półrocze</v>
          </cell>
          <cell r="O121" t="str">
            <v>2009</v>
          </cell>
          <cell r="P121" t="str">
            <v>2009-06-08</v>
          </cell>
          <cell r="Q121" t="str">
            <v>2010-04-16</v>
          </cell>
          <cell r="R121" t="str">
            <v>2010 I półrocze</v>
          </cell>
          <cell r="S121" t="str">
            <v>2010</v>
          </cell>
          <cell r="T121" t="str">
            <v>2011-03-02</v>
          </cell>
          <cell r="U121">
            <v>38600</v>
          </cell>
          <cell r="V121">
            <v>32000</v>
          </cell>
          <cell r="W121">
            <v>16000</v>
          </cell>
          <cell r="X121">
            <v>13600</v>
          </cell>
          <cell r="Y121">
            <v>16000</v>
          </cell>
          <cell r="Z121">
            <v>50</v>
          </cell>
          <cell r="AA121" t="str">
            <v>Wdrożenie i certyfikacja Systemu Zarządzania Jakością ISO 9001:2000 w Ekomech sp.zo.o.</v>
          </cell>
          <cell r="AB121" t="str">
            <v>pomoc publiczna</v>
          </cell>
          <cell r="AC121">
            <v>38600</v>
          </cell>
          <cell r="AD121">
            <v>16000</v>
          </cell>
          <cell r="AE121">
            <v>22600</v>
          </cell>
          <cell r="AF121">
            <v>6.25</v>
          </cell>
          <cell r="AG121" t="str">
            <v>Nie</v>
          </cell>
          <cell r="AH121" t="str">
            <v>05 Usługi w zakresie zaawansowanego wsparcia dla przedsiębiorstw i grup przedsiębiorstw</v>
          </cell>
          <cell r="AI121" t="str">
            <v>01 Pomoc bezzwrotna</v>
          </cell>
          <cell r="AJ121" t="str">
            <v>05 Obszary wiejskie (poza obszarami górskimi, wyspami lub o niskiej i bardzo niskiej gęstości zaludnienia)</v>
          </cell>
          <cell r="AK121" t="str">
            <v>06 Nieokreślony przemysł wytwórczy</v>
          </cell>
          <cell r="AL121" t="str">
            <v>7651514620</v>
          </cell>
          <cell r="AM121" t="str">
            <v>"EKOMECH" spółka z ograniczoną odpowiedzialnością</v>
          </cell>
          <cell r="AN121" t="str">
            <v>78-600</v>
          </cell>
          <cell r="AO121" t="str">
            <v>Kłębowiec</v>
          </cell>
          <cell r="AP121" t="str">
            <v>---</v>
          </cell>
          <cell r="AQ121" t="str">
            <v>102</v>
          </cell>
          <cell r="AR121" t="str">
            <v>---</v>
          </cell>
          <cell r="AS121" t="str">
            <v>(067)387-00-00</v>
          </cell>
          <cell r="AT121" t="str">
            <v>(067)387-00-00</v>
          </cell>
          <cell r="AU121" t="str">
            <v>spółka z ograniczoną odpowiedzialnością - średnie przedsiębiorstwo</v>
          </cell>
          <cell r="AV121" t="str">
            <v>330992641</v>
          </cell>
          <cell r="AW121" t="str">
            <v>przedsiębiorca lub przedsiębiorstwo</v>
          </cell>
        </row>
        <row r="122">
          <cell r="A122" t="str">
            <v>RPZP.02.01.02-32-131/09</v>
          </cell>
          <cell r="B122" t="str">
            <v>RPZP.02.00.00</v>
          </cell>
          <cell r="C122" t="str">
            <v>RPZP.02.01.00</v>
          </cell>
          <cell r="D122" t="str">
            <v>RPZP.02.01.02</v>
          </cell>
          <cell r="E122" t="str">
            <v>RPZP.02.01.02-32-131/09-01</v>
          </cell>
          <cell r="F122" t="str">
            <v>UDA-RPZP.02.01.02-32-131/09-01</v>
          </cell>
          <cell r="G122" t="str">
            <v>af9c9a3204</v>
          </cell>
          <cell r="H122" t="str">
            <v>RPZP.02.01.02-32-131/09</v>
          </cell>
          <cell r="I122" t="str">
            <v>WND-RPZP.02.01.02-32-131/09</v>
          </cell>
          <cell r="J122" t="str">
            <v>2010-03-26</v>
          </cell>
          <cell r="K122" t="str">
            <v>2010 I półrocze</v>
          </cell>
          <cell r="L122" t="str">
            <v>2010</v>
          </cell>
          <cell r="M122" t="str">
            <v>2010-03-31</v>
          </cell>
          <cell r="N122" t="str">
            <v>2010 I półrocze</v>
          </cell>
          <cell r="O122" t="str">
            <v>2010</v>
          </cell>
          <cell r="P122" t="str">
            <v>2009-04-16</v>
          </cell>
          <cell r="Q122" t="str">
            <v>2010-04-23</v>
          </cell>
          <cell r="R122" t="str">
            <v>2010 I półrocze</v>
          </cell>
          <cell r="S122" t="str">
            <v>2010</v>
          </cell>
          <cell r="T122" t="str">
            <v>2010-06-24</v>
          </cell>
          <cell r="U122">
            <v>976937.7</v>
          </cell>
          <cell r="V122">
            <v>976937.7</v>
          </cell>
          <cell r="W122">
            <v>488468.85</v>
          </cell>
          <cell r="X122">
            <v>488468.85</v>
          </cell>
          <cell r="Y122">
            <v>488468.85</v>
          </cell>
          <cell r="Z122">
            <v>50</v>
          </cell>
          <cell r="AA122" t="str">
            <v>Przebudowa mostu nad rzeką Tywą w Pniewie, w ciągu drogi gminnej nr 4104087 relacji Gryfino-Nowe Czarnowo</v>
          </cell>
          <cell r="AB122" t="str">
            <v>bez pomocy publicznej</v>
          </cell>
          <cell r="AC122">
            <v>976937.7</v>
          </cell>
          <cell r="AD122">
            <v>976937.7</v>
          </cell>
          <cell r="AE122">
            <v>0</v>
          </cell>
          <cell r="AF122">
            <v>0</v>
          </cell>
          <cell r="AG122" t="str">
            <v>Nie</v>
          </cell>
          <cell r="AH122" t="str">
            <v>23 Drogi regionalne/lokalne</v>
          </cell>
          <cell r="AI122" t="str">
            <v>01 Pomoc bezzwrotna</v>
          </cell>
          <cell r="AJ122" t="str">
            <v>01 Obszar miejski</v>
          </cell>
          <cell r="AK122" t="str">
            <v>00 Nie dotyczy</v>
          </cell>
          <cell r="AL122" t="str">
            <v>8581726078</v>
          </cell>
          <cell r="AM122" t="str">
            <v>Gmina Gryfino</v>
          </cell>
          <cell r="AN122" t="str">
            <v>74-100</v>
          </cell>
          <cell r="AO122" t="str">
            <v>Gryfino</v>
          </cell>
          <cell r="AP122" t="str">
            <v>1 Maja</v>
          </cell>
          <cell r="AQ122" t="str">
            <v>16</v>
          </cell>
          <cell r="AR122" t="str">
            <v>-</v>
          </cell>
          <cell r="AS122" t="str">
            <v>0914162011</v>
          </cell>
          <cell r="AT122" t="str">
            <v>0914162702</v>
          </cell>
          <cell r="AU122" t="str">
            <v>wspólnota samorządowa - gmina</v>
          </cell>
          <cell r="AV122" t="str">
            <v>811684551</v>
          </cell>
          <cell r="AW122" t="str">
            <v>Jednostka samorządu terytorialnego</v>
          </cell>
        </row>
        <row r="123">
          <cell r="A123" t="str">
            <v>RPZP.01.01.01-32-212/09</v>
          </cell>
          <cell r="B123" t="str">
            <v>RPZP.01.00.00</v>
          </cell>
          <cell r="C123" t="str">
            <v>RPZP.01.01.00</v>
          </cell>
          <cell r="D123" t="str">
            <v>RPZP.01.01.01</v>
          </cell>
          <cell r="E123" t="str">
            <v>RPZP.01.01.01-32-212/09-01</v>
          </cell>
          <cell r="F123" t="str">
            <v>UDA-RPZP.01.01.01-32-212/09-01</v>
          </cell>
          <cell r="G123" t="str">
            <v>8a33dfeb89</v>
          </cell>
          <cell r="H123" t="str">
            <v>RPZP.01.01.01-32-212/09</v>
          </cell>
          <cell r="I123" t="str">
            <v>WND-RPZP.01.01.01-32-212/09</v>
          </cell>
          <cell r="J123" t="str">
            <v>2010-04-07</v>
          </cell>
          <cell r="K123" t="str">
            <v>2010 I półrocze</v>
          </cell>
          <cell r="L123" t="str">
            <v>2010</v>
          </cell>
          <cell r="M123" t="str">
            <v>2010-04-09</v>
          </cell>
          <cell r="N123" t="str">
            <v>2010 I półrocze</v>
          </cell>
          <cell r="O123" t="str">
            <v>2010</v>
          </cell>
          <cell r="P123" t="str">
            <v>2009-12-28</v>
          </cell>
          <cell r="Q123" t="str">
            <v>2010-04-26</v>
          </cell>
          <cell r="R123" t="str">
            <v>2010 I półrocze</v>
          </cell>
          <cell r="S123" t="str">
            <v>2010</v>
          </cell>
          <cell r="T123" t="str">
            <v>2010-07-14</v>
          </cell>
          <cell r="U123">
            <v>107920.99</v>
          </cell>
          <cell r="V123">
            <v>86679.08</v>
          </cell>
          <cell r="W123">
            <v>52007.45</v>
          </cell>
          <cell r="X123">
            <v>44206.33</v>
          </cell>
          <cell r="Y123">
            <v>34671.629999999997</v>
          </cell>
          <cell r="Z123">
            <v>60</v>
          </cell>
          <cell r="AA123" t="str">
            <v>Rozszerzenie oferowanych usług firmy Najda Consulting – Centrum Obsługi Przedsiębiorców</v>
          </cell>
          <cell r="AB123" t="str">
            <v>pomoc de minimis</v>
          </cell>
          <cell r="AC123">
            <v>107920.99</v>
          </cell>
          <cell r="AD123">
            <v>52007.45</v>
          </cell>
          <cell r="AE123">
            <v>55913.54</v>
          </cell>
          <cell r="AF123">
            <v>0</v>
          </cell>
          <cell r="AG123" t="str">
            <v>Nie</v>
          </cell>
          <cell r="AH123" t="str">
            <v>08 Inne inwestycje w przedsiębiorstwa</v>
          </cell>
          <cell r="AI123" t="str">
            <v>01 Pomoc bezzwrotna</v>
          </cell>
          <cell r="AJ123" t="str">
            <v>01 Obszar miejski</v>
          </cell>
          <cell r="AK123" t="str">
            <v>22 Inne niewyszczególnione usługi</v>
          </cell>
          <cell r="AL123" t="str">
            <v>9551896221</v>
          </cell>
          <cell r="AM123" t="str">
            <v>Najda Consulting Andrzej Najda</v>
          </cell>
          <cell r="AN123" t="str">
            <v>70-354</v>
          </cell>
          <cell r="AO123" t="str">
            <v>Szczecin</v>
          </cell>
          <cell r="AP123" t="str">
            <v>Ks. Piotra Ściegiennego</v>
          </cell>
          <cell r="AQ123" t="str">
            <v>27</v>
          </cell>
          <cell r="AR123" t="str">
            <v>14</v>
          </cell>
          <cell r="AS123" t="str">
            <v>0914613081</v>
          </cell>
          <cell r="AT123" t="str">
            <v>0914613081</v>
          </cell>
          <cell r="AU123" t="str">
            <v>osoba fizyczna prowadząca działalność gospodarczą - mikro przedsiębiorstwo</v>
          </cell>
          <cell r="AV123" t="str">
            <v>811810932</v>
          </cell>
          <cell r="AW123" t="str">
            <v>przedsiębiorca lub przedsiębiorstwo</v>
          </cell>
        </row>
        <row r="124">
          <cell r="A124" t="str">
            <v>RPZP.01.01.03-32-030/09</v>
          </cell>
          <cell r="B124" t="str">
            <v>RPZP.01.00.00</v>
          </cell>
          <cell r="C124" t="str">
            <v>RPZP.01.01.00</v>
          </cell>
          <cell r="D124" t="str">
            <v>RPZP.01.01.03</v>
          </cell>
          <cell r="E124" t="str">
            <v>RPZP.01.01.03-32-030/09-03</v>
          </cell>
          <cell r="F124" t="str">
            <v>UDA-RPZP.01.01.03-32-030/09-03</v>
          </cell>
          <cell r="G124" t="str">
            <v>82a4861b58</v>
          </cell>
          <cell r="H124" t="str">
            <v>RPZP.01.01.03-32-030/09</v>
          </cell>
          <cell r="I124" t="str">
            <v>WND-RPZP.01.01.03-32-030/09</v>
          </cell>
          <cell r="J124" t="str">
            <v>2009-12-28</v>
          </cell>
          <cell r="K124" t="str">
            <v>2009 II półrocze</v>
          </cell>
          <cell r="L124" t="str">
            <v>2009</v>
          </cell>
          <cell r="M124" t="str">
            <v>2009-12-29</v>
          </cell>
          <cell r="N124" t="str">
            <v>2009 II półrocze</v>
          </cell>
          <cell r="O124" t="str">
            <v>2009</v>
          </cell>
          <cell r="P124" t="str">
            <v>2009-10-01</v>
          </cell>
          <cell r="Q124" t="str">
            <v>2010-04-30</v>
          </cell>
          <cell r="R124" t="str">
            <v>2010 I półrocze</v>
          </cell>
          <cell r="S124" t="str">
            <v>2010</v>
          </cell>
          <cell r="T124" t="str">
            <v>2011-03-25</v>
          </cell>
          <cell r="U124">
            <v>1532177.06</v>
          </cell>
          <cell r="V124">
            <v>1532177.06</v>
          </cell>
          <cell r="W124">
            <v>919306.23</v>
          </cell>
          <cell r="X124">
            <v>781410.29</v>
          </cell>
          <cell r="Y124">
            <v>612870.82999999996</v>
          </cell>
          <cell r="Z124">
            <v>60</v>
          </cell>
          <cell r="AA124" t="str">
            <v>„Podniesienie konkurencyjności i innowacyjności „Ambulatorium” Sp. z o.o. – NZOZ „Ambulatorium” w Białogardzie poprzez uruchomienie pracowni mammograficznej w oparciu o telemedycynę”</v>
          </cell>
          <cell r="AB124" t="str">
            <v>pomoc publiczna</v>
          </cell>
          <cell r="AC124">
            <v>1532177.06</v>
          </cell>
          <cell r="AD124">
            <v>919306.23</v>
          </cell>
          <cell r="AE124">
            <v>612870.82999999996</v>
          </cell>
          <cell r="AF124">
            <v>0</v>
          </cell>
          <cell r="AG124" t="str">
            <v>Nie</v>
          </cell>
          <cell r="AH12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4" t="str">
            <v>01 Pomoc bezzwrotna</v>
          </cell>
          <cell r="AJ124" t="str">
            <v>01 Obszar miejski</v>
          </cell>
          <cell r="AK124" t="str">
            <v>19 Działalność w zakresie ochrony zdrowia ludzkiego</v>
          </cell>
          <cell r="AL124" t="str">
            <v>6720012603</v>
          </cell>
          <cell r="AM124" t="str">
            <v>"Ambulatorium" Spółka z o.o. - NZOZ "Ambulatorium"</v>
          </cell>
          <cell r="AN124" t="str">
            <v>78-200</v>
          </cell>
          <cell r="AO124" t="str">
            <v>Bialogard</v>
          </cell>
          <cell r="AP124" t="str">
            <v>Mickiewicza</v>
          </cell>
          <cell r="AQ124" t="str">
            <v>6 b</v>
          </cell>
          <cell r="AR124" t="str">
            <v>-</v>
          </cell>
          <cell r="AS124" t="str">
            <v>0943123099</v>
          </cell>
          <cell r="AT124" t="str">
            <v>0943123099</v>
          </cell>
          <cell r="AU124" t="str">
            <v>spółka z ograniczoną odpowiedzialnością - mikro przedsiębiorstwo</v>
          </cell>
          <cell r="AV124" t="str">
            <v>330285139</v>
          </cell>
          <cell r="AW124" t="str">
            <v>przedsiębiorca lub przedsiębiorstwo</v>
          </cell>
        </row>
        <row r="125">
          <cell r="A125" t="str">
            <v>RPZP.01.01.03-32-027/09</v>
          </cell>
          <cell r="B125" t="str">
            <v>RPZP.01.00.00</v>
          </cell>
          <cell r="C125" t="str">
            <v>RPZP.01.01.00</v>
          </cell>
          <cell r="D125" t="str">
            <v>RPZP.01.01.03</v>
          </cell>
          <cell r="E125" t="str">
            <v>RPZP.01.01.03-32-027/09-01</v>
          </cell>
          <cell r="F125" t="str">
            <v>UDA-RPZP.01.01.03-32-027/09-01</v>
          </cell>
          <cell r="G125" t="str">
            <v>53b67de967</v>
          </cell>
          <cell r="H125" t="str">
            <v>RPZP.01.01.03-32-027/09</v>
          </cell>
          <cell r="I125" t="str">
            <v>WND-RPZP.01.01.03-32-027/09</v>
          </cell>
          <cell r="J125" t="str">
            <v>2009-12-30</v>
          </cell>
          <cell r="K125" t="str">
            <v>2009 II półrocze</v>
          </cell>
          <cell r="L125" t="str">
            <v>2009</v>
          </cell>
          <cell r="M125" t="str">
            <v>2009-12-30</v>
          </cell>
          <cell r="N125" t="str">
            <v>2009 II półrocze</v>
          </cell>
          <cell r="O125" t="str">
            <v>2009</v>
          </cell>
          <cell r="P125" t="str">
            <v>2010-01-04</v>
          </cell>
          <cell r="Q125" t="str">
            <v>2010-04-30</v>
          </cell>
          <cell r="R125" t="str">
            <v>2010 I półrocze</v>
          </cell>
          <cell r="S125" t="str">
            <v>2010</v>
          </cell>
          <cell r="T125" t="str">
            <v>2010-03-25</v>
          </cell>
          <cell r="U125">
            <v>1554147.04</v>
          </cell>
          <cell r="V125">
            <v>1554147.04</v>
          </cell>
          <cell r="W125">
            <v>777073.52</v>
          </cell>
          <cell r="X125">
            <v>660512.49</v>
          </cell>
          <cell r="Y125">
            <v>777073.52</v>
          </cell>
          <cell r="Z125">
            <v>50</v>
          </cell>
          <cell r="AA125" t="str">
            <v>Zakup przez firmę UW Service w Szczecinie wibromłota o wysokiej częstotliwości z ustawnymi parametrami mas mimośrodowych i wielkości amplitudy wraz z wyposażeniem</v>
          </cell>
          <cell r="AB125" t="str">
            <v>pomoc publiczna</v>
          </cell>
          <cell r="AC125">
            <v>1554147.04</v>
          </cell>
          <cell r="AD125">
            <v>777073.52</v>
          </cell>
          <cell r="AE125">
            <v>777073.52</v>
          </cell>
          <cell r="AF125">
            <v>0</v>
          </cell>
          <cell r="AG125" t="str">
            <v>Nie</v>
          </cell>
          <cell r="AH12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5" t="str">
            <v>01 Pomoc bezzwrotna</v>
          </cell>
          <cell r="AJ125" t="str">
            <v>01 Obszar miejski</v>
          </cell>
          <cell r="AK125" t="str">
            <v>12 Budownictwo</v>
          </cell>
          <cell r="AL125" t="str">
            <v>8512847324</v>
          </cell>
          <cell r="AM125" t="str">
            <v>ZAKŁAD ROBÓT HYDROTECHNICZNYCH I PODWODNYCH "UW SERVICE" SPÓŁKA Z O.O.</v>
          </cell>
          <cell r="AN125" t="str">
            <v>71-431</v>
          </cell>
          <cell r="AO125" t="str">
            <v>Szczecin</v>
          </cell>
          <cell r="AP125" t="str">
            <v>OGIŃSKIEGO</v>
          </cell>
          <cell r="AQ125" t="str">
            <v>14A</v>
          </cell>
          <cell r="AR125" t="str">
            <v>1</v>
          </cell>
          <cell r="AS125" t="str">
            <v>0914225064</v>
          </cell>
          <cell r="AT125" t="str">
            <v>0914225064</v>
          </cell>
          <cell r="AU125" t="str">
            <v>spółka z ograniczoną odpowiedzialnością - średnie przedsiębiorstwo</v>
          </cell>
          <cell r="AV125" t="str">
            <v>812491469</v>
          </cell>
          <cell r="AW125" t="str">
            <v>przedsiębiorca lub przedsiębiorstwo</v>
          </cell>
        </row>
        <row r="126">
          <cell r="A126" t="str">
            <v>RPZP.01.01.01-32-274/09</v>
          </cell>
          <cell r="B126" t="str">
            <v>RPZP.01.00.00</v>
          </cell>
          <cell r="C126" t="str">
            <v>RPZP.01.01.00</v>
          </cell>
          <cell r="D126" t="str">
            <v>RPZP.01.01.01</v>
          </cell>
          <cell r="E126" t="str">
            <v>RPZP.01.01.01-32-274/09-02</v>
          </cell>
          <cell r="F126" t="str">
            <v>UDA-RPZP.01.01.01-32-274/09-02</v>
          </cell>
          <cell r="G126" t="str">
            <v>6161cfe4e9</v>
          </cell>
          <cell r="H126" t="str">
            <v>RPZP.01.01.01-32-274/09</v>
          </cell>
          <cell r="I126" t="str">
            <v>WND-RPZP.01.01.01-32-274/09</v>
          </cell>
          <cell r="J126" t="str">
            <v>2010-06-28</v>
          </cell>
          <cell r="K126" t="str">
            <v>2010 I półrocze</v>
          </cell>
          <cell r="L126" t="str">
            <v>2010</v>
          </cell>
          <cell r="M126" t="str">
            <v>2010-07-08</v>
          </cell>
          <cell r="N126" t="str">
            <v>2010 II półrocze</v>
          </cell>
          <cell r="O126" t="str">
            <v>2010</v>
          </cell>
          <cell r="P126" t="str">
            <v>2009-09-24</v>
          </cell>
          <cell r="Q126" t="str">
            <v>2010-04-30</v>
          </cell>
          <cell r="R126" t="str">
            <v>2010 I półrocze</v>
          </cell>
          <cell r="S126" t="str">
            <v>2010</v>
          </cell>
          <cell r="T126" t="str">
            <v>2011-03-30</v>
          </cell>
          <cell r="U126">
            <v>86080</v>
          </cell>
          <cell r="V126">
            <v>73889.679999999993</v>
          </cell>
          <cell r="W126">
            <v>44333.8</v>
          </cell>
          <cell r="X126">
            <v>37683.730000000003</v>
          </cell>
          <cell r="Y126">
            <v>29555.88</v>
          </cell>
          <cell r="Z126">
            <v>60</v>
          </cell>
          <cell r="AA126" t="str">
            <v>Wzrost konkurencyjności firmy medycyny naturalnej "AKASZA" w Kołobrzegu poprzez zakup innowacyjnych urządzeń do diagnostyki i oczyszczania organizmu.</v>
          </cell>
          <cell r="AB126" t="str">
            <v>pomoc de minimis</v>
          </cell>
          <cell r="AC126">
            <v>86080</v>
          </cell>
          <cell r="AD126">
            <v>44333.8</v>
          </cell>
          <cell r="AE126">
            <v>41746.199999999997</v>
          </cell>
          <cell r="AF126">
            <v>0</v>
          </cell>
          <cell r="AG126" t="str">
            <v>Nie</v>
          </cell>
          <cell r="AH126" t="str">
            <v>08 Inne inwestycje w przedsiębiorstwa</v>
          </cell>
          <cell r="AI126" t="str">
            <v>01 Pomoc bezzwrotna</v>
          </cell>
          <cell r="AJ126" t="str">
            <v>01 Obszar miejski</v>
          </cell>
          <cell r="AK126" t="str">
            <v>19 Działalność w zakresie ochrony zdrowia ludzkiego</v>
          </cell>
          <cell r="AL126" t="str">
            <v>6691333657</v>
          </cell>
          <cell r="AM126" t="str">
            <v>"Akasza" M. Raczkowska-Sobańska</v>
          </cell>
          <cell r="AN126" t="str">
            <v>78-100</v>
          </cell>
          <cell r="AO126" t="str">
            <v>Kołobrzeg</v>
          </cell>
          <cell r="AP126" t="str">
            <v>ul. Gen. Józefa Bema</v>
          </cell>
          <cell r="AQ126" t="str">
            <v>5</v>
          </cell>
          <cell r="AR126" t="str">
            <v>1</v>
          </cell>
          <cell r="AS126" t="str">
            <v>0943520026</v>
          </cell>
          <cell r="AT126" t="str">
            <v>0943553635</v>
          </cell>
          <cell r="AU126" t="str">
            <v>osoba fizyczna prowadząca działalność gospodarczą - mikro przedsiębiorstwo</v>
          </cell>
          <cell r="AV126" t="str">
            <v>320342170</v>
          </cell>
          <cell r="AW126" t="str">
            <v>przedsiębiorca lub przedsiębiorstwo</v>
          </cell>
        </row>
        <row r="127">
          <cell r="A127" t="str">
            <v>RPZP.01.01.02-32-157/08</v>
          </cell>
          <cell r="B127" t="str">
            <v>RPZP.01.00.00</v>
          </cell>
          <cell r="C127" t="str">
            <v>RPZP.01.01.00</v>
          </cell>
          <cell r="D127" t="str">
            <v>RPZP.01.01.02</v>
          </cell>
          <cell r="E127" t="str">
            <v>RPZP.01.01.02-32-157/08-04</v>
          </cell>
          <cell r="F127" t="str">
            <v>UDA-RPZP.01.01.02-32-157/08-04</v>
          </cell>
          <cell r="G127" t="str">
            <v>4f3f835bde</v>
          </cell>
          <cell r="H127" t="str">
            <v>RPZP.01.01.02-32-157/08</v>
          </cell>
          <cell r="I127" t="str">
            <v>RPOWZ/1.1.2/2008/157/Sz</v>
          </cell>
          <cell r="J127" t="str">
            <v>2009-11-12</v>
          </cell>
          <cell r="K127" t="str">
            <v>2009 II półrocze</v>
          </cell>
          <cell r="L127" t="str">
            <v>2009</v>
          </cell>
          <cell r="M127" t="str">
            <v>2009-11-19</v>
          </cell>
          <cell r="N127" t="str">
            <v>2009 II półrocze</v>
          </cell>
          <cell r="O127" t="str">
            <v>2009</v>
          </cell>
          <cell r="P127" t="str">
            <v>2009-12-22</v>
          </cell>
          <cell r="Q127" t="str">
            <v>2010-05-05</v>
          </cell>
          <cell r="R127" t="str">
            <v>2010 I półrocze</v>
          </cell>
          <cell r="S127" t="str">
            <v>2010</v>
          </cell>
          <cell r="T127" t="str">
            <v>2010-07-13</v>
          </cell>
          <cell r="U127">
            <v>1209098.08</v>
          </cell>
          <cell r="V127">
            <v>991064</v>
          </cell>
          <cell r="W127">
            <v>495532</v>
          </cell>
          <cell r="X127">
            <v>421202.2</v>
          </cell>
          <cell r="Y127">
            <v>495532</v>
          </cell>
          <cell r="Z127">
            <v>50</v>
          </cell>
          <cell r="AA127" t="str">
            <v>Stworzenie w firmie FOTOKART Sp.zo.o. w Szczecinie innowacyjnych systemów monitoringu przemieszczeń oraz skaningu laserowego w celu wprowadzenia nowych usług w zakresie geodezji inż.,fotogram.,geoinf.</v>
          </cell>
          <cell r="AB127" t="str">
            <v>pomoc publiczna</v>
          </cell>
          <cell r="AC127">
            <v>1209098.08</v>
          </cell>
          <cell r="AD127">
            <v>495532</v>
          </cell>
          <cell r="AE127">
            <v>713566.08</v>
          </cell>
          <cell r="AF127">
            <v>0</v>
          </cell>
          <cell r="AG127" t="str">
            <v>Nie</v>
          </cell>
          <cell r="AH127" t="str">
            <v>08 Inne inwestycje w przedsiębiorstwa</v>
          </cell>
          <cell r="AI127" t="str">
            <v>01 Pomoc bezzwrotna</v>
          </cell>
          <cell r="AJ127" t="str">
            <v>01 Obszar miejski</v>
          </cell>
          <cell r="AK127" t="str">
            <v>22 Inne niewyszczególnione usługi</v>
          </cell>
          <cell r="AL127" t="str">
            <v>8512389324</v>
          </cell>
          <cell r="AM127" t="str">
            <v>FOTOKART Spółka z ograniczoną odpowiedzialnością</v>
          </cell>
          <cell r="AN127" t="str">
            <v>71-541</v>
          </cell>
          <cell r="AO127" t="str">
            <v>Szczecin</v>
          </cell>
          <cell r="AP127" t="str">
            <v>Cyryla i Metodego</v>
          </cell>
          <cell r="AQ127" t="str">
            <v>9A</v>
          </cell>
          <cell r="AR127" t="str">
            <v>-</v>
          </cell>
          <cell r="AS127" t="str">
            <v>0914553072</v>
          </cell>
          <cell r="AT127" t="str">
            <v>0914343676</v>
          </cell>
          <cell r="AU127" t="str">
            <v>spółka z ograniczoną odpowiedzialnością - małe przedsiębiorstwo</v>
          </cell>
          <cell r="AV127" t="str">
            <v>811139635</v>
          </cell>
          <cell r="AW127" t="str">
            <v>przedsiębiorca lub przedsiębiorstwo</v>
          </cell>
        </row>
        <row r="128">
          <cell r="A128" t="str">
            <v>RPZP.02.01.02-32-041/09</v>
          </cell>
          <cell r="B128" t="str">
            <v>RPZP.02.00.00</v>
          </cell>
          <cell r="C128" t="str">
            <v>RPZP.02.01.00</v>
          </cell>
          <cell r="D128" t="str">
            <v>RPZP.02.01.02</v>
          </cell>
          <cell r="E128" t="str">
            <v>RPZP.02.01.02-32-041/09-02</v>
          </cell>
          <cell r="F128" t="str">
            <v>UDA-RPZP.02.01.02-32-041/09-02</v>
          </cell>
          <cell r="G128" t="str">
            <v>a365a955c9</v>
          </cell>
          <cell r="H128" t="str">
            <v>RPZP.02.01.02-32-041/09</v>
          </cell>
          <cell r="I128" t="str">
            <v>RPOWZ/2.1.2/2009/041/SZ</v>
          </cell>
          <cell r="J128" t="str">
            <v>2010-03-31</v>
          </cell>
          <cell r="K128" t="str">
            <v>2010 I półrocze</v>
          </cell>
          <cell r="L128" t="str">
            <v>2010</v>
          </cell>
          <cell r="M128" t="str">
            <v>2010-03-31</v>
          </cell>
          <cell r="N128" t="str">
            <v>2010 I półrocze</v>
          </cell>
          <cell r="O128" t="str">
            <v>2010</v>
          </cell>
          <cell r="P128" t="str">
            <v>2009-03-04</v>
          </cell>
          <cell r="Q128" t="str">
            <v>2010-05-07</v>
          </cell>
          <cell r="R128" t="str">
            <v>2010 I półrocze</v>
          </cell>
          <cell r="S128" t="str">
            <v>2010</v>
          </cell>
          <cell r="T128" t="str">
            <v>2011-02-25</v>
          </cell>
          <cell r="U128">
            <v>752123.93</v>
          </cell>
          <cell r="V128">
            <v>362422.82</v>
          </cell>
          <cell r="W128">
            <v>181211.41</v>
          </cell>
          <cell r="X128">
            <v>181211.41</v>
          </cell>
          <cell r="Y128">
            <v>181211.41</v>
          </cell>
          <cell r="Z128">
            <v>50</v>
          </cell>
          <cell r="AA128" t="str">
            <v>Przebudowa ulicy Bałtyckiej w Myśliborzu</v>
          </cell>
          <cell r="AB128" t="str">
            <v>bez pomocy publicznej</v>
          </cell>
          <cell r="AC128">
            <v>752123.93</v>
          </cell>
          <cell r="AD128">
            <v>752123.93</v>
          </cell>
          <cell r="AE128">
            <v>0</v>
          </cell>
          <cell r="AF128">
            <v>0</v>
          </cell>
          <cell r="AG128" t="str">
            <v>Nie</v>
          </cell>
          <cell r="AH128" t="str">
            <v>23 Drogi regionalne/lokalne</v>
          </cell>
          <cell r="AI128" t="str">
            <v>01 Pomoc bezzwrotna</v>
          </cell>
          <cell r="AJ128" t="str">
            <v>01 Obszar miejski</v>
          </cell>
          <cell r="AK128" t="str">
            <v>00 Nie dotyczy</v>
          </cell>
          <cell r="AL128" t="str">
            <v>5971611631</v>
          </cell>
          <cell r="AM128" t="str">
            <v>Gmina Myślibórz</v>
          </cell>
          <cell r="AN128" t="str">
            <v>74-300</v>
          </cell>
          <cell r="AO128" t="str">
            <v>Myślibórz</v>
          </cell>
          <cell r="AP128" t="str">
            <v>Rynek im. Jana Pawła II</v>
          </cell>
          <cell r="AQ128" t="str">
            <v>1</v>
          </cell>
          <cell r="AR128" t="str">
            <v>-</v>
          </cell>
          <cell r="AS128" t="str">
            <v>0957472061</v>
          </cell>
          <cell r="AT128" t="str">
            <v>0957473363</v>
          </cell>
          <cell r="AU128" t="str">
            <v>wspólnota samorządowa - gmina</v>
          </cell>
          <cell r="AV128" t="str">
            <v>210966970</v>
          </cell>
          <cell r="AW128" t="str">
            <v>Jednostka samorządu terytorialnego</v>
          </cell>
        </row>
        <row r="129">
          <cell r="A129" t="str">
            <v>RPZP.01.01.03-32-058/09</v>
          </cell>
          <cell r="B129" t="str">
            <v>RPZP.01.00.00</v>
          </cell>
          <cell r="C129" t="str">
            <v>RPZP.01.01.00</v>
          </cell>
          <cell r="D129" t="str">
            <v>RPZP.01.01.03</v>
          </cell>
          <cell r="E129" t="str">
            <v>RPZP.01.01.03-32-058/09-02</v>
          </cell>
          <cell r="F129" t="str">
            <v>UDA-RPZP.01.01.03-32-058/09-02</v>
          </cell>
          <cell r="G129" t="str">
            <v>144b7bedf2</v>
          </cell>
          <cell r="H129" t="str">
            <v>RPZP.01.01.03-32-058/09</v>
          </cell>
          <cell r="I129" t="str">
            <v>WND-RPZP.01.01.03-32-058/09</v>
          </cell>
          <cell r="J129" t="str">
            <v>2009-12-30</v>
          </cell>
          <cell r="K129" t="str">
            <v>2009 II półrocze</v>
          </cell>
          <cell r="L129" t="str">
            <v>2009</v>
          </cell>
          <cell r="M129" t="str">
            <v>2009-12-30</v>
          </cell>
          <cell r="N129" t="str">
            <v>2009 II półrocze</v>
          </cell>
          <cell r="O129" t="str">
            <v>2009</v>
          </cell>
          <cell r="P129" t="str">
            <v>2010-03-15</v>
          </cell>
          <cell r="Q129" t="str">
            <v>2010-05-10</v>
          </cell>
          <cell r="R129" t="str">
            <v>2010 I półrocze</v>
          </cell>
          <cell r="S129" t="str">
            <v>2010</v>
          </cell>
          <cell r="T129" t="str">
            <v>2010-09-02</v>
          </cell>
          <cell r="U129">
            <v>9487949.4100000001</v>
          </cell>
          <cell r="V129">
            <v>7771757.71</v>
          </cell>
          <cell r="W129">
            <v>3885878.85</v>
          </cell>
          <cell r="X129">
            <v>3302997.02</v>
          </cell>
          <cell r="Y129">
            <v>3885878.86</v>
          </cell>
          <cell r="Z129">
            <v>50</v>
          </cell>
          <cell r="AA129" t="str">
            <v>Dywersyfikacja działalności przedsiębiorstwa poprzez wdrożenie innowacyjnej logistycznej sieci urządzeń paczkomatowych w województwie zachodniopomorskim.</v>
          </cell>
          <cell r="AB129" t="str">
            <v>pomoc publiczna</v>
          </cell>
          <cell r="AC129">
            <v>9487949.4100000001</v>
          </cell>
          <cell r="AD129">
            <v>3885878.85</v>
          </cell>
          <cell r="AE129">
            <v>5602070.5599999996</v>
          </cell>
          <cell r="AF129">
            <v>0</v>
          </cell>
          <cell r="AG129" t="str">
            <v>Nie</v>
          </cell>
          <cell r="AH12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9" t="str">
            <v>01 Pomoc bezzwrotna</v>
          </cell>
          <cell r="AJ129" t="str">
            <v>01 Obszar miejski</v>
          </cell>
          <cell r="AK129" t="str">
            <v>10 Poczta i telekomunikacja</v>
          </cell>
          <cell r="AL129" t="str">
            <v>6782881784</v>
          </cell>
          <cell r="AM129" t="str">
            <v>Integer.pl Spółka Akcyjna</v>
          </cell>
          <cell r="AN129" t="str">
            <v>30-624</v>
          </cell>
          <cell r="AO129" t="str">
            <v>Kraków</v>
          </cell>
          <cell r="AP129" t="str">
            <v>Malborska</v>
          </cell>
          <cell r="AQ129" t="str">
            <v>130</v>
          </cell>
          <cell r="AR129" t="str">
            <v>-</v>
          </cell>
          <cell r="AS129" t="str">
            <v>0126199800</v>
          </cell>
          <cell r="AT129" t="str">
            <v>0126199801</v>
          </cell>
          <cell r="AU129" t="str">
            <v>spółka akcyjna - małe przedsiębiorstwo</v>
          </cell>
          <cell r="AV129" t="str">
            <v>356590980</v>
          </cell>
          <cell r="AW129" t="str">
            <v>przedsiębiorca lub przedsiębiorstwo</v>
          </cell>
        </row>
        <row r="130">
          <cell r="A130" t="str">
            <v>RPZP.01.01.01-32-156/08</v>
          </cell>
          <cell r="B130" t="str">
            <v>RPZP.01.00.00</v>
          </cell>
          <cell r="C130" t="str">
            <v>RPZP.01.01.00</v>
          </cell>
          <cell r="D130" t="str">
            <v>RPZP.01.01.01</v>
          </cell>
          <cell r="E130" t="str">
            <v>RPZP.01.01.01-32-156/08-04</v>
          </cell>
          <cell r="F130" t="str">
            <v>UDA-RPZP.01.01.01-32-156/08-04</v>
          </cell>
          <cell r="G130" t="str">
            <v>bd15c20614</v>
          </cell>
          <cell r="H130" t="str">
            <v>RPZP.01.01.01-32-156/08</v>
          </cell>
          <cell r="I130" t="str">
            <v>RPOWZ/1.1.1/2008/156/K</v>
          </cell>
          <cell r="J130" t="str">
            <v>2009-06-03</v>
          </cell>
          <cell r="K130" t="str">
            <v>2009 I półrocze</v>
          </cell>
          <cell r="L130" t="str">
            <v>2009</v>
          </cell>
          <cell r="M130" t="str">
            <v>2009-06-10</v>
          </cell>
          <cell r="N130" t="str">
            <v>2009 I półrocze</v>
          </cell>
          <cell r="O130" t="str">
            <v>2009</v>
          </cell>
          <cell r="P130" t="str">
            <v>2008-10-31</v>
          </cell>
          <cell r="Q130" t="str">
            <v>2010-05-26</v>
          </cell>
          <cell r="R130" t="str">
            <v>2010 I półrocze</v>
          </cell>
          <cell r="S130" t="str">
            <v>2010</v>
          </cell>
          <cell r="T130" t="str">
            <v>2010-08-05</v>
          </cell>
          <cell r="U130">
            <v>958675.91</v>
          </cell>
          <cell r="V130">
            <v>426719.84</v>
          </cell>
          <cell r="W130">
            <v>256031.9</v>
          </cell>
          <cell r="X130">
            <v>217627.1</v>
          </cell>
          <cell r="Y130">
            <v>170687.94</v>
          </cell>
          <cell r="Z130">
            <v>60</v>
          </cell>
          <cell r="AA130" t="str">
            <v>WZROST KONKURENCYJNOŚCI PRZEDSIĘBIORSTWA POPRZEZ INWESTYCJE W MAJĄTEK TRWAŁY</v>
          </cell>
          <cell r="AB130" t="str">
            <v>pomoc publiczna</v>
          </cell>
          <cell r="AC130">
            <v>958675.91</v>
          </cell>
          <cell r="AD130">
            <v>256031.9</v>
          </cell>
          <cell r="AE130">
            <v>702644.01</v>
          </cell>
          <cell r="AF130">
            <v>0</v>
          </cell>
          <cell r="AG130" t="str">
            <v>Nie</v>
          </cell>
          <cell r="AH130" t="str">
            <v>08 Inne inwestycje w przedsiębiorstwa</v>
          </cell>
          <cell r="AI130" t="str">
            <v>01 Pomoc bezzwrotna</v>
          </cell>
          <cell r="AJ130" t="str">
            <v>01 Obszar miejski</v>
          </cell>
          <cell r="AK130" t="str">
            <v>22 Inne niewyszczególnione usługi</v>
          </cell>
          <cell r="AL130" t="str">
            <v>6691473223</v>
          </cell>
          <cell r="AM130" t="str">
            <v>Agencja Reklamowo-Handlowa STARNAŚ Piotr Starnawski 75-430 Koszalin ul. Boczna 7/3</v>
          </cell>
          <cell r="AN130" t="str">
            <v>75-430</v>
          </cell>
          <cell r="AO130" t="str">
            <v>Koszalin</v>
          </cell>
          <cell r="AP130" t="str">
            <v>Stanisława Dąbka</v>
          </cell>
          <cell r="AQ130" t="str">
            <v>3</v>
          </cell>
          <cell r="AR130" t="str">
            <v>A/I</v>
          </cell>
          <cell r="AS130" t="str">
            <v>0943458611</v>
          </cell>
          <cell r="AT130" t="str">
            <v>0943458611</v>
          </cell>
          <cell r="AU130" t="str">
            <v>osoba fizyczna prowadząca działalność gospodarczą - mikro przedsiębiorstwo</v>
          </cell>
          <cell r="AV130" t="str">
            <v>320126437</v>
          </cell>
          <cell r="AW130" t="str">
            <v>przedsiębiorca lub przedsiębiorstwo</v>
          </cell>
        </row>
        <row r="131">
          <cell r="A131" t="str">
            <v>RPZP.01.01.01-32-141/09</v>
          </cell>
          <cell r="B131" t="str">
            <v>RPZP.01.00.00</v>
          </cell>
          <cell r="C131" t="str">
            <v>RPZP.01.01.00</v>
          </cell>
          <cell r="D131" t="str">
            <v>RPZP.01.01.01</v>
          </cell>
          <cell r="E131" t="str">
            <v>RPZP.01.01.01-32-141/09-02</v>
          </cell>
          <cell r="F131" t="str">
            <v>UDA-RPZP.01.01.01-32-141/09-02</v>
          </cell>
          <cell r="G131" t="str">
            <v>ebfcc8b7c6</v>
          </cell>
          <cell r="H131" t="str">
            <v>RPZP.01.01.01-32-141/09</v>
          </cell>
          <cell r="I131" t="str">
            <v>WND-RPZP.01.01.01-32-141/09</v>
          </cell>
          <cell r="J131" t="str">
            <v>2010-05-07</v>
          </cell>
          <cell r="K131" t="str">
            <v>2010 I półrocze</v>
          </cell>
          <cell r="L131" t="str">
            <v>2010</v>
          </cell>
          <cell r="M131" t="str">
            <v>2010-07-06</v>
          </cell>
          <cell r="N131" t="str">
            <v>2010 II półrocze</v>
          </cell>
          <cell r="O131" t="str">
            <v>2010</v>
          </cell>
          <cell r="P131" t="str">
            <v>2010-04-06</v>
          </cell>
          <cell r="Q131" t="str">
            <v>2010-05-27</v>
          </cell>
          <cell r="R131" t="str">
            <v>2010 I półrocze</v>
          </cell>
          <cell r="S131" t="str">
            <v>2010</v>
          </cell>
          <cell r="T131" t="str">
            <v>2012-12-14</v>
          </cell>
          <cell r="U131">
            <v>150000</v>
          </cell>
          <cell r="V131">
            <v>150000</v>
          </cell>
          <cell r="W131">
            <v>90000</v>
          </cell>
          <cell r="X131">
            <v>76499.990000000005</v>
          </cell>
          <cell r="Y131">
            <v>60000</v>
          </cell>
          <cell r="Z131">
            <v>60</v>
          </cell>
          <cell r="AA131" t="str">
            <v>Wzrost konkurencyjności gabinetu lekarskiego Położniczo-Ginekologicznego poprzez zakup nowoczesnej i innowacyjnej aparatury USG D3/D4</v>
          </cell>
          <cell r="AB131" t="str">
            <v>pomoc de minimis</v>
          </cell>
          <cell r="AC131">
            <v>150000</v>
          </cell>
          <cell r="AD131">
            <v>90000</v>
          </cell>
          <cell r="AE131">
            <v>60000</v>
          </cell>
          <cell r="AF131">
            <v>0</v>
          </cell>
          <cell r="AG131" t="str">
            <v>Nie</v>
          </cell>
          <cell r="AH131" t="str">
            <v>08 Inne inwestycje w przedsiębiorstwa</v>
          </cell>
          <cell r="AI131" t="str">
            <v>01 Pomoc bezzwrotna</v>
          </cell>
          <cell r="AJ131" t="str">
            <v>01 Obszar miejski</v>
          </cell>
          <cell r="AK131" t="str">
            <v>19 Działalność w zakresie ochrony zdrowia ludzkiego</v>
          </cell>
          <cell r="AL131" t="str">
            <v>8541061023</v>
          </cell>
          <cell r="AM131" t="str">
            <v>Poradnia Ginekologiczno-Położnicza Jolanta Misiak</v>
          </cell>
          <cell r="AN131" t="str">
            <v>73-110</v>
          </cell>
          <cell r="AO131" t="str">
            <v>Stargard Szczeciński</v>
          </cell>
          <cell r="AP131" t="str">
            <v>Kopernika</v>
          </cell>
          <cell r="AQ131" t="str">
            <v>11</v>
          </cell>
          <cell r="AR131" t="str">
            <v>-</v>
          </cell>
          <cell r="AS131" t="str">
            <v>0915772426</v>
          </cell>
          <cell r="AT131" t="str">
            <v>-</v>
          </cell>
          <cell r="AU131" t="str">
            <v>osoba fizyczna prowadząca działalność gospodarczą - mikro przedsiębiorstwo</v>
          </cell>
          <cell r="AV131" t="str">
            <v>810110032</v>
          </cell>
          <cell r="AW131" t="str">
            <v>przedsiębiorca lub przedsiębiorstwo</v>
          </cell>
        </row>
        <row r="132">
          <cell r="A132" t="str">
            <v>RPZP.01.01.03-32-054/09</v>
          </cell>
          <cell r="B132" t="str">
            <v>RPZP.01.00.00</v>
          </cell>
          <cell r="C132" t="str">
            <v>RPZP.01.01.00</v>
          </cell>
          <cell r="D132" t="str">
            <v>RPZP.01.01.03</v>
          </cell>
          <cell r="E132" t="str">
            <v>RPZP.01.01.03-32-054/09-03</v>
          </cell>
          <cell r="F132" t="str">
            <v>UDA-RPZP.01.01.03-32-054/09-03</v>
          </cell>
          <cell r="G132" t="str">
            <v>e40fc9bfd5</v>
          </cell>
          <cell r="H132" t="str">
            <v>RPZP.01.01.03-32-054/09</v>
          </cell>
          <cell r="I132" t="str">
            <v>WND-RPZP.01.01.03-32-054/09</v>
          </cell>
          <cell r="J132" t="str">
            <v>2010-02-23</v>
          </cell>
          <cell r="K132" t="str">
            <v>2010 I półrocze</v>
          </cell>
          <cell r="L132" t="str">
            <v>2010</v>
          </cell>
          <cell r="M132" t="str">
            <v>2010-02-26</v>
          </cell>
          <cell r="N132" t="str">
            <v>2010 I półrocze</v>
          </cell>
          <cell r="O132" t="str">
            <v>2010</v>
          </cell>
          <cell r="P132" t="str">
            <v>2010-03-12</v>
          </cell>
          <cell r="Q132" t="str">
            <v>2010-05-28</v>
          </cell>
          <cell r="R132" t="str">
            <v>2010 I półrocze</v>
          </cell>
          <cell r="S132" t="str">
            <v>2010</v>
          </cell>
          <cell r="T132" t="str">
            <v>2014-08-27</v>
          </cell>
          <cell r="U132">
            <v>864080.52</v>
          </cell>
          <cell r="V132">
            <v>702852.43</v>
          </cell>
          <cell r="W132">
            <v>351426.21</v>
          </cell>
          <cell r="X132">
            <v>298712.27</v>
          </cell>
          <cell r="Y132">
            <v>351426.22</v>
          </cell>
          <cell r="Z132">
            <v>50</v>
          </cell>
          <cell r="AA132" t="str">
            <v>„Zwiększenie konkurencyjności firmy NCS poprzez zakup nowoczesnych technologii”</v>
          </cell>
          <cell r="AB132" t="str">
            <v>pomoc publiczna</v>
          </cell>
          <cell r="AC132">
            <v>864080.52</v>
          </cell>
          <cell r="AD132">
            <v>351426.21</v>
          </cell>
          <cell r="AE132">
            <v>512654.31</v>
          </cell>
          <cell r="AF132">
            <v>0</v>
          </cell>
          <cell r="AG132" t="str">
            <v>Nie</v>
          </cell>
          <cell r="AH13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2" t="str">
            <v>01 Pomoc bezzwrotna</v>
          </cell>
          <cell r="AJ132" t="str">
            <v>01 Obszar miejski</v>
          </cell>
          <cell r="AK132" t="str">
            <v>06 Nieokreślony przemysł wytwórczy</v>
          </cell>
          <cell r="AL132" t="str">
            <v>7780170111</v>
          </cell>
          <cell r="AM132" t="str">
            <v>Przedsiębiorstwo Wielobranżowe "NCS" Sp. z o.o.</v>
          </cell>
          <cell r="AN132" t="str">
            <v>61-248</v>
          </cell>
          <cell r="AO132" t="str">
            <v>Poznań</v>
          </cell>
          <cell r="AP132" t="str">
            <v>Milczańska</v>
          </cell>
          <cell r="AQ132" t="str">
            <v>48D</v>
          </cell>
          <cell r="AR132" t="str">
            <v>7</v>
          </cell>
          <cell r="AS132" t="str">
            <v>(61)8274080</v>
          </cell>
          <cell r="AT132" t="str">
            <v>(61)8202075</v>
          </cell>
          <cell r="AU132" t="str">
            <v>spółka z ograniczoną odpowiedzialnością - średnie przedsiębiorstwo</v>
          </cell>
          <cell r="AV132" t="str">
            <v>630200547</v>
          </cell>
          <cell r="AW132" t="str">
            <v>przedsiębiorca lub przedsiębiorstwo</v>
          </cell>
        </row>
        <row r="133">
          <cell r="A133" t="str">
            <v>RPZP.01.01.02-32-038/08</v>
          </cell>
          <cell r="B133" t="str">
            <v>RPZP.01.00.00</v>
          </cell>
          <cell r="C133" t="str">
            <v>RPZP.01.01.00</v>
          </cell>
          <cell r="D133" t="str">
            <v>RPZP.01.01.02</v>
          </cell>
          <cell r="E133" t="str">
            <v>RPZP.01.01.02-32-038/08-03</v>
          </cell>
          <cell r="F133" t="str">
            <v>UDA-RPZP.01.01.02-32-038/08-03</v>
          </cell>
          <cell r="G133" t="str">
            <v>21ec1df29d</v>
          </cell>
          <cell r="H133" t="str">
            <v>RPZP.01.01.02-32-038/08</v>
          </cell>
          <cell r="I133" t="str">
            <v>RPOWZ/1.1.2/2008/038/Sz</v>
          </cell>
          <cell r="J133" t="str">
            <v>2009-10-12</v>
          </cell>
          <cell r="K133" t="str">
            <v>2009 II półrocze</v>
          </cell>
          <cell r="L133" t="str">
            <v>2009</v>
          </cell>
          <cell r="M133" t="str">
            <v>2009-10-16</v>
          </cell>
          <cell r="N133" t="str">
            <v>2009 II półrocze</v>
          </cell>
          <cell r="O133" t="str">
            <v>2009</v>
          </cell>
          <cell r="P133" t="str">
            <v>2008-12-01</v>
          </cell>
          <cell r="Q133" t="str">
            <v>2010-05-31</v>
          </cell>
          <cell r="R133" t="str">
            <v>2010 I półrocze</v>
          </cell>
          <cell r="S133" t="str">
            <v>2010</v>
          </cell>
          <cell r="T133" t="str">
            <v>2010-07-21</v>
          </cell>
          <cell r="U133">
            <v>1607226.68</v>
          </cell>
          <cell r="V133">
            <v>1288214.01</v>
          </cell>
          <cell r="W133">
            <v>644107</v>
          </cell>
          <cell r="X133">
            <v>547490.94999999995</v>
          </cell>
          <cell r="Y133">
            <v>644107.01</v>
          </cell>
          <cell r="Z133">
            <v>50</v>
          </cell>
          <cell r="AA133" t="str">
            <v>Zakup maszyn i urządzeń do produkcji wyrobów parafinowych celem wprowadzenia nowych produktów i zmiany procesu produkcyjnego w firmie ART – POL w Stargardzie Szczecińskim.</v>
          </cell>
          <cell r="AB133" t="str">
            <v>pomoc publiczna</v>
          </cell>
          <cell r="AC133">
            <v>1607226.68</v>
          </cell>
          <cell r="AD133">
            <v>644107</v>
          </cell>
          <cell r="AE133">
            <v>963119.68</v>
          </cell>
          <cell r="AF133">
            <v>0</v>
          </cell>
          <cell r="AG133" t="str">
            <v>Nie</v>
          </cell>
          <cell r="AH133" t="str">
            <v>08 Inne inwestycje w przedsiębiorstwa</v>
          </cell>
          <cell r="AI133" t="str">
            <v>01 Pomoc bezzwrotna</v>
          </cell>
          <cell r="AJ133" t="str">
            <v>01 Obszar miejski</v>
          </cell>
          <cell r="AK133" t="str">
            <v>06 Nieokreślony przemysł wytwórczy</v>
          </cell>
          <cell r="AL133" t="str">
            <v>8541991319</v>
          </cell>
          <cell r="AM133" t="str">
            <v>„ART – POL” Artur Skoneczny – Spółka Jawna</v>
          </cell>
          <cell r="AN133" t="str">
            <v>73-110</v>
          </cell>
          <cell r="AO133" t="str">
            <v>Stargard Szczeciński</v>
          </cell>
          <cell r="AP133" t="str">
            <v>Nasienna</v>
          </cell>
          <cell r="AQ133" t="str">
            <v>8</v>
          </cell>
          <cell r="AR133" t="str">
            <v>-</v>
          </cell>
          <cell r="AS133" t="str">
            <v>0918137533</v>
          </cell>
          <cell r="AT133" t="str">
            <v>0918137535</v>
          </cell>
          <cell r="AU133" t="str">
            <v>spółka jawna - małe przedsiębiorstwo</v>
          </cell>
          <cell r="AV133" t="str">
            <v>811800595</v>
          </cell>
          <cell r="AW133" t="str">
            <v>przedsiębiorca lub przedsiębiorstwo</v>
          </cell>
        </row>
        <row r="134">
          <cell r="A134" t="str">
            <v>RPZP.01.01.03-32-044/09</v>
          </cell>
          <cell r="B134" t="str">
            <v>RPZP.01.00.00</v>
          </cell>
          <cell r="C134" t="str">
            <v>RPZP.01.01.00</v>
          </cell>
          <cell r="D134" t="str">
            <v>RPZP.01.01.03</v>
          </cell>
          <cell r="E134" t="str">
            <v>RPZP.01.01.03-32-044/09-01</v>
          </cell>
          <cell r="F134" t="str">
            <v>UDA-RPZP.01.01.03-32-044/09-01</v>
          </cell>
          <cell r="G134" t="str">
            <v>745810281c</v>
          </cell>
          <cell r="H134" t="str">
            <v>RPZP.01.01.03-32-044/09</v>
          </cell>
          <cell r="I134" t="str">
            <v>WND-RPZP.01.01.03-32-044/09</v>
          </cell>
          <cell r="J134" t="str">
            <v>2009-12-30</v>
          </cell>
          <cell r="K134" t="str">
            <v>2009 II półrocze</v>
          </cell>
          <cell r="L134" t="str">
            <v>2009</v>
          </cell>
          <cell r="M134" t="str">
            <v>2009-12-30</v>
          </cell>
          <cell r="N134" t="str">
            <v>2009 II półrocze</v>
          </cell>
          <cell r="O134" t="str">
            <v>2009</v>
          </cell>
          <cell r="P134" t="str">
            <v>2009-06-02</v>
          </cell>
          <cell r="Q134" t="str">
            <v>2010-05-31</v>
          </cell>
          <cell r="R134" t="str">
            <v>2010 I półrocze</v>
          </cell>
          <cell r="S134" t="str">
            <v>2010</v>
          </cell>
          <cell r="T134" t="str">
            <v>2010-03-15</v>
          </cell>
          <cell r="U134">
            <v>1638587.88</v>
          </cell>
          <cell r="V134">
            <v>1631327.88</v>
          </cell>
          <cell r="W134">
            <v>978796.72</v>
          </cell>
          <cell r="X134">
            <v>831977.21</v>
          </cell>
          <cell r="Y134">
            <v>652531.16</v>
          </cell>
          <cell r="Z134">
            <v>60</v>
          </cell>
          <cell r="AA134" t="str">
            <v>Podniesienie konkurencyjności firmy AGAT + poprzez inwestycje w nowe technologie</v>
          </cell>
          <cell r="AB134" t="str">
            <v>pomoc publiczna</v>
          </cell>
          <cell r="AC134">
            <v>1638587.88</v>
          </cell>
          <cell r="AD134">
            <v>978796.72</v>
          </cell>
          <cell r="AE134">
            <v>659791.16</v>
          </cell>
          <cell r="AF134">
            <v>0</v>
          </cell>
          <cell r="AG134" t="str">
            <v>Nie</v>
          </cell>
          <cell r="AH13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4" t="str">
            <v>01 Pomoc bezzwrotna</v>
          </cell>
          <cell r="AJ134" t="str">
            <v>01 Obszar miejski</v>
          </cell>
          <cell r="AK134" t="str">
            <v>06 Nieokreślony przemysł wytwórczy</v>
          </cell>
          <cell r="AL134" t="str">
            <v>9552177942</v>
          </cell>
          <cell r="AM134" t="str">
            <v>AGAT + Spółka z ograniczoną odpowiedzialnością</v>
          </cell>
          <cell r="AN134" t="str">
            <v>70-800</v>
          </cell>
          <cell r="AO134" t="str">
            <v>Szczecin</v>
          </cell>
          <cell r="AP134" t="str">
            <v>Przestrzenna</v>
          </cell>
          <cell r="AQ134" t="str">
            <v>75</v>
          </cell>
          <cell r="AR134" t="str">
            <v>-</v>
          </cell>
          <cell r="AS134" t="str">
            <v>+48(91)4321321</v>
          </cell>
          <cell r="AT134" t="str">
            <v>+48(91)4321323</v>
          </cell>
          <cell r="AU134" t="str">
            <v>spółka z ograniczoną odpowiedzialnością - małe przedsiębiorstwo</v>
          </cell>
          <cell r="AV134" t="str">
            <v>320265713</v>
          </cell>
          <cell r="AW134" t="str">
            <v>przedsiębiorca lub przedsiębiorstwo</v>
          </cell>
        </row>
        <row r="135">
          <cell r="A135" t="str">
            <v>RPZP.01.01.03-32-069/09</v>
          </cell>
          <cell r="B135" t="str">
            <v>RPZP.01.00.00</v>
          </cell>
          <cell r="C135" t="str">
            <v>RPZP.01.01.00</v>
          </cell>
          <cell r="D135" t="str">
            <v>RPZP.01.01.03</v>
          </cell>
          <cell r="E135" t="str">
            <v>RPZP.01.01.03-32-069/09-01</v>
          </cell>
          <cell r="F135" t="str">
            <v>UDA-RPZP.01.01.03-32-069/09-01</v>
          </cell>
          <cell r="G135" t="str">
            <v>69cbf3b650</v>
          </cell>
          <cell r="H135" t="str">
            <v>RPZP.01.01.03-32-069/09</v>
          </cell>
          <cell r="I135" t="str">
            <v>WND-RPZP.01.01.03-32-069/09</v>
          </cell>
          <cell r="J135" t="str">
            <v>2009-12-30</v>
          </cell>
          <cell r="K135" t="str">
            <v>2009 II półrocze</v>
          </cell>
          <cell r="L135" t="str">
            <v>2009</v>
          </cell>
          <cell r="M135" t="str">
            <v>2009-12-31</v>
          </cell>
          <cell r="N135" t="str">
            <v>2009 II półrocze</v>
          </cell>
          <cell r="O135" t="str">
            <v>2009</v>
          </cell>
          <cell r="P135" t="str">
            <v>2009-10-15</v>
          </cell>
          <cell r="Q135" t="str">
            <v>2010-05-31</v>
          </cell>
          <cell r="R135" t="str">
            <v>2010 I półrocze</v>
          </cell>
          <cell r="S135" t="str">
            <v>2010</v>
          </cell>
          <cell r="T135" t="str">
            <v>2010-03-29</v>
          </cell>
          <cell r="U135">
            <v>345335.31</v>
          </cell>
          <cell r="V135">
            <v>276630.34999999998</v>
          </cell>
          <cell r="W135">
            <v>165978.21</v>
          </cell>
          <cell r="X135">
            <v>141081.46</v>
          </cell>
          <cell r="Y135">
            <v>110652.14</v>
          </cell>
          <cell r="Z135">
            <v>60</v>
          </cell>
          <cell r="AA135" t="str">
            <v>Gabinet kosmetologii fryzjerskiej w Stargardzie Szczecińskim</v>
          </cell>
          <cell r="AB135" t="str">
            <v>pomoc publiczna</v>
          </cell>
          <cell r="AC135">
            <v>345335.31</v>
          </cell>
          <cell r="AD135">
            <v>165978.21</v>
          </cell>
          <cell r="AE135">
            <v>179357.1</v>
          </cell>
          <cell r="AF135">
            <v>10</v>
          </cell>
          <cell r="AG135" t="str">
            <v>Nie</v>
          </cell>
          <cell r="AH13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5" t="str">
            <v>01 Pomoc bezzwrotna</v>
          </cell>
          <cell r="AJ135" t="str">
            <v>01 Obszar miejski</v>
          </cell>
          <cell r="AK135" t="str">
            <v>22 Inne niewyszczególnione usługi</v>
          </cell>
          <cell r="AL135" t="str">
            <v>8541341509</v>
          </cell>
          <cell r="AM135" t="str">
            <v>TRICHOMED Julitta Siemiątkowska</v>
          </cell>
          <cell r="AN135" t="str">
            <v>00-375</v>
          </cell>
          <cell r="AO135" t="str">
            <v>Warszawa</v>
          </cell>
          <cell r="AP135" t="str">
            <v>Smolna</v>
          </cell>
          <cell r="AQ135" t="str">
            <v>10</v>
          </cell>
          <cell r="AR135" t="str">
            <v>18</v>
          </cell>
          <cell r="AS135" t="str">
            <v>091-578-30-68</v>
          </cell>
          <cell r="AT135" t="str">
            <v>091-573-03-67</v>
          </cell>
          <cell r="AU135" t="str">
            <v>osoba fizyczna prowadząca działalność gospodarczą - mikro przedsiębiorstwo</v>
          </cell>
          <cell r="AV135" t="str">
            <v>015839308</v>
          </cell>
          <cell r="AW135" t="str">
            <v>przedsiębiorca lub przedsiębiorstwo</v>
          </cell>
        </row>
        <row r="136">
          <cell r="A136" t="str">
            <v>RPZP.01.01.02-32-112/09</v>
          </cell>
          <cell r="B136" t="str">
            <v>RPZP.01.00.00</v>
          </cell>
          <cell r="C136" t="str">
            <v>RPZP.01.01.00</v>
          </cell>
          <cell r="D136" t="str">
            <v>RPZP.01.01.02</v>
          </cell>
          <cell r="E136" t="str">
            <v>RPZP.01.01.02-32-112/09-02</v>
          </cell>
          <cell r="F136" t="str">
            <v>UDA-RPZP.01.01.02-32-112/09-02</v>
          </cell>
          <cell r="G136" t="str">
            <v>0e9f249eef</v>
          </cell>
          <cell r="H136" t="str">
            <v>RPZP.01.01.02-32-112/09</v>
          </cell>
          <cell r="I136" t="str">
            <v>WND-RPZP.01.01.02-32-112/09</v>
          </cell>
          <cell r="J136" t="str">
            <v>2010-08-04</v>
          </cell>
          <cell r="K136" t="str">
            <v>2010 II półrocze</v>
          </cell>
          <cell r="L136" t="str">
            <v>2010</v>
          </cell>
          <cell r="M136" t="str">
            <v>2010-08-13</v>
          </cell>
          <cell r="N136" t="str">
            <v>2010 II półrocze</v>
          </cell>
          <cell r="O136" t="str">
            <v>2010</v>
          </cell>
          <cell r="P136" t="str">
            <v>2010-02-22</v>
          </cell>
          <cell r="Q136" t="str">
            <v>2010-05-31</v>
          </cell>
          <cell r="R136" t="str">
            <v>2010 I półrocze</v>
          </cell>
          <cell r="S136" t="str">
            <v>2010</v>
          </cell>
          <cell r="T136" t="str">
            <v>2011-01-28</v>
          </cell>
          <cell r="U136">
            <v>945500</v>
          </cell>
          <cell r="V136">
            <v>598665</v>
          </cell>
          <cell r="W136">
            <v>359199</v>
          </cell>
          <cell r="X136">
            <v>359199</v>
          </cell>
          <cell r="Y136">
            <v>239466</v>
          </cell>
          <cell r="Z136">
            <v>60</v>
          </cell>
          <cell r="AA136" t="str">
            <v>Wzrost innowacyjności oraz konkurencyjności Przedsiębiorstwa Produkcyjno Usługowo Handlowego AR Andrzej Rosiak poprzez zakup nowej, zaawansowanej technologicznie maszyny.</v>
          </cell>
          <cell r="AB136" t="str">
            <v>pomoc publiczna</v>
          </cell>
          <cell r="AC136">
            <v>945500</v>
          </cell>
          <cell r="AD136">
            <v>359199</v>
          </cell>
          <cell r="AE136">
            <v>586301</v>
          </cell>
          <cell r="AF136">
            <v>0</v>
          </cell>
          <cell r="AG136" t="str">
            <v>Nie</v>
          </cell>
          <cell r="AH136" t="str">
            <v>08 Inne inwestycje w przedsiębiorstwa</v>
          </cell>
          <cell r="AI136" t="str">
            <v>01 Pomoc bezzwrotna</v>
          </cell>
          <cell r="AJ136" t="str">
            <v>01 Obszar miejski</v>
          </cell>
          <cell r="AK136" t="str">
            <v>06 Nieokreślony przemysł wytwórczy</v>
          </cell>
          <cell r="AL136" t="str">
            <v>8511008202</v>
          </cell>
          <cell r="AM136" t="str">
            <v>Przedsiębiorstwo Produkcyjno Usługowo Handlowe AR Andrzej Rosiak</v>
          </cell>
          <cell r="AN136" t="str">
            <v>70-492</v>
          </cell>
          <cell r="AO136" t="str">
            <v>Szczecin</v>
          </cell>
          <cell r="AP136" t="str">
            <v>Pawła Jesienicy</v>
          </cell>
          <cell r="AQ136" t="str">
            <v>4</v>
          </cell>
          <cell r="AR136" t="str">
            <v>3</v>
          </cell>
          <cell r="AS136" t="str">
            <v>501518825</v>
          </cell>
          <cell r="AT136" t="str">
            <v>914240653</v>
          </cell>
          <cell r="AU136" t="str">
            <v>osoba fizyczna prowadząca działalność gospodarczą - małe przedsiębiorstwo</v>
          </cell>
          <cell r="AV136" t="str">
            <v>810563740</v>
          </cell>
          <cell r="AW136" t="str">
            <v>przedsiębiorca lub przedsiębiorstwo</v>
          </cell>
        </row>
        <row r="137">
          <cell r="A137" t="str">
            <v>RPZP.01.01.01-32-018/09</v>
          </cell>
          <cell r="B137" t="str">
            <v>RPZP.01.00.00</v>
          </cell>
          <cell r="C137" t="str">
            <v>RPZP.01.01.00</v>
          </cell>
          <cell r="D137" t="str">
            <v>RPZP.01.01.01</v>
          </cell>
          <cell r="E137" t="str">
            <v>RPZP.01.01.01-32-018/09-01</v>
          </cell>
          <cell r="F137" t="str">
            <v>UDA-RPZP.01.01.01-32-018/09-01</v>
          </cell>
          <cell r="G137" t="str">
            <v>a069a98345</v>
          </cell>
          <cell r="H137" t="str">
            <v>RPZP.01.01.01-32-018/09</v>
          </cell>
          <cell r="I137" t="str">
            <v>WND-RPZP.01.01.01-32-018/09</v>
          </cell>
          <cell r="J137" t="str">
            <v>2010-05-07</v>
          </cell>
          <cell r="K137" t="str">
            <v>2010 I półrocze</v>
          </cell>
          <cell r="L137" t="str">
            <v>2010</v>
          </cell>
          <cell r="M137" t="str">
            <v>2010-05-25</v>
          </cell>
          <cell r="N137" t="str">
            <v>2010 I półrocze</v>
          </cell>
          <cell r="O137" t="str">
            <v>2010</v>
          </cell>
          <cell r="P137" t="str">
            <v>2010-05-05</v>
          </cell>
          <cell r="Q137" t="str">
            <v>2010-06-01</v>
          </cell>
          <cell r="R137" t="str">
            <v>2010 I półrocze</v>
          </cell>
          <cell r="S137" t="str">
            <v>2010</v>
          </cell>
          <cell r="T137" t="str">
            <v>2010-07-20</v>
          </cell>
          <cell r="U137">
            <v>184990</v>
          </cell>
          <cell r="V137">
            <v>184990</v>
          </cell>
          <cell r="W137">
            <v>110994</v>
          </cell>
          <cell r="X137">
            <v>94344.89</v>
          </cell>
          <cell r="Y137">
            <v>73996</v>
          </cell>
          <cell r="Z137">
            <v>60</v>
          </cell>
          <cell r="AA137" t="str">
            <v>Zwiększenie konkurencyjności Gabinetu I-DENT poprzez wzrost jakości leczenia oraz wprowadzenie nowych usług</v>
          </cell>
          <cell r="AB137" t="str">
            <v>pomoc de minimis</v>
          </cell>
          <cell r="AC137">
            <v>184990</v>
          </cell>
          <cell r="AD137">
            <v>110994</v>
          </cell>
          <cell r="AE137">
            <v>73996</v>
          </cell>
          <cell r="AF137">
            <v>0</v>
          </cell>
          <cell r="AG137" t="str">
            <v>Nie</v>
          </cell>
          <cell r="AH137" t="str">
            <v>08 Inne inwestycje w przedsiębiorstwa</v>
          </cell>
          <cell r="AI137" t="str">
            <v>01 Pomoc bezzwrotna</v>
          </cell>
          <cell r="AJ137" t="str">
            <v>01 Obszar miejski</v>
          </cell>
          <cell r="AK137" t="str">
            <v>19 Działalność w zakresie ochrony zdrowia ludzkiego</v>
          </cell>
          <cell r="AL137" t="str">
            <v>8511882057</v>
          </cell>
          <cell r="AM137" t="str">
            <v>I-DENT Iwona Ignaciuk Niepubliczny Stomatologiczny Zakład Opieki Zdrowotnej</v>
          </cell>
          <cell r="AN137" t="str">
            <v>70-304</v>
          </cell>
          <cell r="AO137" t="str">
            <v>Szczecin</v>
          </cell>
          <cell r="AP137" t="str">
            <v>Małkowskiego</v>
          </cell>
          <cell r="AQ137" t="str">
            <v>6</v>
          </cell>
          <cell r="AR137" t="str">
            <v>2</v>
          </cell>
          <cell r="AS137" t="str">
            <v>91-4894004</v>
          </cell>
          <cell r="AT137" t="str">
            <v>91-4894004</v>
          </cell>
          <cell r="AU137" t="str">
            <v>osoba fizyczna prowadząca działalność gospodarczą - mikro przedsiębiorstwo</v>
          </cell>
          <cell r="AV137" t="str">
            <v>810751736</v>
          </cell>
          <cell r="AW137" t="str">
            <v>przedsiębiorca lub przedsiębiorstwo</v>
          </cell>
        </row>
        <row r="138">
          <cell r="A138" t="str">
            <v>RPZP.01.01.01-32-131/09</v>
          </cell>
          <cell r="B138" t="str">
            <v>RPZP.01.00.00</v>
          </cell>
          <cell r="C138" t="str">
            <v>RPZP.01.01.00</v>
          </cell>
          <cell r="D138" t="str">
            <v>RPZP.01.01.01</v>
          </cell>
          <cell r="E138" t="str">
            <v>RPZP.01.01.01-32-131/09-03</v>
          </cell>
          <cell r="F138" t="str">
            <v>UDA-RPZP.01.01.01-32-131/09-03</v>
          </cell>
          <cell r="G138" t="str">
            <v>050f91ffde</v>
          </cell>
          <cell r="H138" t="str">
            <v>RPZP.01.01.01-32-131/09</v>
          </cell>
          <cell r="I138" t="str">
            <v>WND-RPZP.01.01.01-32-131/09</v>
          </cell>
          <cell r="J138" t="str">
            <v>2010-05-06</v>
          </cell>
          <cell r="K138" t="str">
            <v>2010 I półrocze</v>
          </cell>
          <cell r="L138" t="str">
            <v>2010</v>
          </cell>
          <cell r="M138" t="str">
            <v>2010-07-06</v>
          </cell>
          <cell r="N138" t="str">
            <v>2010 II półrocze</v>
          </cell>
          <cell r="O138" t="str">
            <v>2010</v>
          </cell>
          <cell r="P138" t="str">
            <v>2010-04-14</v>
          </cell>
          <cell r="Q138" t="str">
            <v>2010-06-01</v>
          </cell>
          <cell r="R138" t="str">
            <v>2010 I półrocze</v>
          </cell>
          <cell r="S138" t="str">
            <v>2010</v>
          </cell>
          <cell r="T138" t="str">
            <v>2011-11-30</v>
          </cell>
          <cell r="U138">
            <v>73343.960000000006</v>
          </cell>
          <cell r="V138">
            <v>60118</v>
          </cell>
          <cell r="W138">
            <v>36070.800000000003</v>
          </cell>
          <cell r="X138">
            <v>30660.18</v>
          </cell>
          <cell r="Y138">
            <v>24047.200000000001</v>
          </cell>
          <cell r="Z138">
            <v>60</v>
          </cell>
          <cell r="AA138" t="str">
            <v>ZASTOSOWANIE TECHNIKI TERMOGRAFICZNEJ DO OCENY STANU TECHNICZNEGO BUDYNKÓW</v>
          </cell>
          <cell r="AB138" t="str">
            <v>pomoc de minimis</v>
          </cell>
          <cell r="AC138">
            <v>73343.960000000006</v>
          </cell>
          <cell r="AD138">
            <v>36070.800000000003</v>
          </cell>
          <cell r="AE138">
            <v>37273.160000000003</v>
          </cell>
          <cell r="AF138">
            <v>0</v>
          </cell>
          <cell r="AG138" t="str">
            <v>Tak</v>
          </cell>
          <cell r="AH138" t="str">
            <v>08 Inne inwestycje w przedsiębiorstwa</v>
          </cell>
          <cell r="AI138" t="str">
            <v>01 Pomoc bezzwrotna</v>
          </cell>
          <cell r="AJ138" t="str">
            <v>01 Obszar miejski</v>
          </cell>
          <cell r="AK138" t="str">
            <v>16 Obsługa nieruchomości, wynajem i prowadzenie działalności gospodarczej</v>
          </cell>
          <cell r="AL138" t="str">
            <v>8522192669</v>
          </cell>
          <cell r="AM138" t="str">
            <v>Kancelaria Rzeczoznawcy Majątkowego "OPERAT" Beata Ziembicka</v>
          </cell>
          <cell r="AN138" t="str">
            <v>70-132</v>
          </cell>
          <cell r="AO138" t="str">
            <v>Szczecin</v>
          </cell>
          <cell r="AP138" t="str">
            <v>Ruska</v>
          </cell>
          <cell r="AQ138" t="str">
            <v>45</v>
          </cell>
          <cell r="AR138" t="str">
            <v>2</v>
          </cell>
          <cell r="AS138" t="str">
            <v>(0885)71-88-55</v>
          </cell>
          <cell r="AT138" t="str">
            <v>brak</v>
          </cell>
          <cell r="AU138" t="str">
            <v>osoba fizyczna prowadząca działalność gospodarczą - mikro przedsiębiorstwo</v>
          </cell>
          <cell r="AV138" t="str">
            <v>811663796</v>
          </cell>
          <cell r="AW138" t="str">
            <v>przedsiębiorca lub przedsiębiorstwo</v>
          </cell>
        </row>
        <row r="139">
          <cell r="A139" t="str">
            <v>RPZP.01.01.02-32-095/09</v>
          </cell>
          <cell r="B139" t="str">
            <v>RPZP.01.00.00</v>
          </cell>
          <cell r="C139" t="str">
            <v>RPZP.01.01.00</v>
          </cell>
          <cell r="D139" t="str">
            <v>RPZP.01.01.02</v>
          </cell>
          <cell r="E139" t="str">
            <v>RPZP.01.01.02-32-095/09-01</v>
          </cell>
          <cell r="F139" t="str">
            <v>UDA-RPZP.01.01.02-32-095/09-01</v>
          </cell>
          <cell r="G139" t="str">
            <v>94062904a3</v>
          </cell>
          <cell r="H139" t="str">
            <v>RPZP.01.01.02-32-095/09</v>
          </cell>
          <cell r="I139" t="str">
            <v>WND-RPZP.01.01.02-32-095/09</v>
          </cell>
          <cell r="J139" t="str">
            <v>2010-07-26</v>
          </cell>
          <cell r="K139" t="str">
            <v>2010 II półrocze</v>
          </cell>
          <cell r="L139" t="str">
            <v>2010</v>
          </cell>
          <cell r="M139" t="str">
            <v>2010-08-13</v>
          </cell>
          <cell r="N139" t="str">
            <v>2010 II półrocze</v>
          </cell>
          <cell r="O139" t="str">
            <v>2010</v>
          </cell>
          <cell r="P139" t="str">
            <v>2010-05-04</v>
          </cell>
          <cell r="Q139" t="str">
            <v>2010-06-01</v>
          </cell>
          <cell r="R139" t="str">
            <v>2010 I półrocze</v>
          </cell>
          <cell r="S139" t="str">
            <v>2010</v>
          </cell>
          <cell r="T139" t="str">
            <v>2011-01-31</v>
          </cell>
          <cell r="U139">
            <v>199300</v>
          </cell>
          <cell r="V139">
            <v>191269.04</v>
          </cell>
          <cell r="W139">
            <v>114761.42</v>
          </cell>
          <cell r="X139">
            <v>114761.42</v>
          </cell>
          <cell r="Y139">
            <v>76507.62</v>
          </cell>
          <cell r="Z139">
            <v>60</v>
          </cell>
          <cell r="AA139" t="str">
            <v xml:space="preserve">Wzrost konkurencyjności przedsiębiorstwa ZBOiUD „AZBUD” w Nowogardzie poprzez inwestycję w innowacyjną maszynę do układania kostki brukowej </v>
          </cell>
          <cell r="AB139" t="str">
            <v>pomoc publiczna</v>
          </cell>
          <cell r="AC139">
            <v>199300</v>
          </cell>
          <cell r="AD139">
            <v>114761.42</v>
          </cell>
          <cell r="AE139">
            <v>84538.58</v>
          </cell>
          <cell r="AF139">
            <v>0</v>
          </cell>
          <cell r="AG139" t="str">
            <v>Nie</v>
          </cell>
          <cell r="AH139" t="str">
            <v>08 Inne inwestycje w przedsiębiorstwa</v>
          </cell>
          <cell r="AI139" t="str">
            <v>01 Pomoc bezzwrotna</v>
          </cell>
          <cell r="AJ139" t="str">
            <v>01 Obszar miejski</v>
          </cell>
          <cell r="AK139" t="str">
            <v>12 Budownictwo</v>
          </cell>
          <cell r="AL139" t="str">
            <v>8590003899</v>
          </cell>
          <cell r="AM139" t="str">
            <v>Zakład Budownictwa Ogólnego i Utrzymania Dróg „AZBUD” Zdzisław Ajs</v>
          </cell>
          <cell r="AN139" t="str">
            <v>72-200</v>
          </cell>
          <cell r="AO139" t="str">
            <v>Nowogard</v>
          </cell>
          <cell r="AP139" t="str">
            <v>Zamkowa</v>
          </cell>
          <cell r="AQ139" t="str">
            <v>20</v>
          </cell>
          <cell r="AR139" t="str">
            <v>nie dot.</v>
          </cell>
          <cell r="AS139" t="str">
            <v>(091)392-37-92</v>
          </cell>
          <cell r="AT139" t="str">
            <v>091)392-37-92</v>
          </cell>
          <cell r="AU139" t="str">
            <v>osoba fizyczna prowadząca działalność gospodarczą - małe przedsiębiorstwo</v>
          </cell>
          <cell r="AV139" t="str">
            <v>006614393</v>
          </cell>
          <cell r="AW139" t="str">
            <v>przedsiębiorca lub przedsiębiorstwo</v>
          </cell>
        </row>
        <row r="140">
          <cell r="A140" t="str">
            <v>RPZP.01.01.01-32-224/09</v>
          </cell>
          <cell r="B140" t="str">
            <v>RPZP.01.00.00</v>
          </cell>
          <cell r="C140" t="str">
            <v>RPZP.01.01.00</v>
          </cell>
          <cell r="D140" t="str">
            <v>RPZP.01.01.01</v>
          </cell>
          <cell r="E140" t="str">
            <v>RPZP.01.01.01-32-224/09-03</v>
          </cell>
          <cell r="F140" t="str">
            <v>UDA-RPZP.01.01.01-32-224/09-03</v>
          </cell>
          <cell r="G140" t="str">
            <v>f48ebbfab0</v>
          </cell>
          <cell r="H140" t="str">
            <v>RPZP.01.01.01-32-224/09</v>
          </cell>
          <cell r="I140" t="str">
            <v>WND-RPZP.01.01.01-32-224/09</v>
          </cell>
          <cell r="J140" t="str">
            <v>2010-05-07</v>
          </cell>
          <cell r="K140" t="str">
            <v>2010 I półrocze</v>
          </cell>
          <cell r="L140" t="str">
            <v>2010</v>
          </cell>
          <cell r="M140" t="str">
            <v>2010-07-06</v>
          </cell>
          <cell r="N140" t="str">
            <v>2010 II półrocze</v>
          </cell>
          <cell r="O140" t="str">
            <v>2010</v>
          </cell>
          <cell r="P140" t="str">
            <v>2009-09-02</v>
          </cell>
          <cell r="Q140" t="str">
            <v>2010-06-02</v>
          </cell>
          <cell r="R140" t="str">
            <v>2010 I półrocze</v>
          </cell>
          <cell r="S140" t="str">
            <v>2010</v>
          </cell>
          <cell r="T140" t="str">
            <v>2012-10-16</v>
          </cell>
          <cell r="U140">
            <v>203270.14</v>
          </cell>
          <cell r="V140">
            <v>136004.63</v>
          </cell>
          <cell r="W140">
            <v>81602.77</v>
          </cell>
          <cell r="X140">
            <v>69362.350000000006</v>
          </cell>
          <cell r="Y140">
            <v>54401.86</v>
          </cell>
          <cell r="Z140">
            <v>60</v>
          </cell>
          <cell r="AA140" t="str">
            <v>Wprowadzenie nowej na rynku lokalnym usługi poprzez modernizację lokalu oraz zakup wyposażenia i urządzeń gastronomicznych.</v>
          </cell>
          <cell r="AB140" t="str">
            <v>pomoc de minimis</v>
          </cell>
          <cell r="AC140">
            <v>203270.14</v>
          </cell>
          <cell r="AD140">
            <v>81602.77</v>
          </cell>
          <cell r="AE140">
            <v>121667.37</v>
          </cell>
          <cell r="AF140">
            <v>0</v>
          </cell>
          <cell r="AG140" t="str">
            <v>Nie</v>
          </cell>
          <cell r="AH140" t="str">
            <v>08 Inne inwestycje w przedsiębiorstwa</v>
          </cell>
          <cell r="AI140" t="str">
            <v>01 Pomoc bezzwrotna</v>
          </cell>
          <cell r="AJ140" t="str">
            <v>01 Obszar miejski</v>
          </cell>
          <cell r="AK140" t="str">
            <v>14 Hotele i restauracje</v>
          </cell>
          <cell r="AL140" t="str">
            <v>8551043937</v>
          </cell>
          <cell r="AM140" t="str">
            <v>PIELA ZOFIA PRZEDSIĘBIORSTWO HANDLOWO-USŁUGOWE "PERFECT"</v>
          </cell>
          <cell r="AN140" t="str">
            <v>72-600</v>
          </cell>
          <cell r="AO140" t="str">
            <v>Świnoujście</v>
          </cell>
          <cell r="AP140" t="str">
            <v>Chrobrego</v>
          </cell>
          <cell r="AQ140" t="str">
            <v>1B</v>
          </cell>
          <cell r="AR140" t="str">
            <v>-</v>
          </cell>
          <cell r="AS140" t="str">
            <v>0914220048</v>
          </cell>
          <cell r="AT140" t="str">
            <v>0914220048</v>
          </cell>
          <cell r="AU140" t="str">
            <v>osoba fizyczna prowadząca działalność gospodarczą - mikro przedsiębiorstwo</v>
          </cell>
          <cell r="AV140" t="str">
            <v>320590643</v>
          </cell>
          <cell r="AW140" t="str">
            <v>przedsiębiorca lub przedsiębiorstwo</v>
          </cell>
        </row>
        <row r="141">
          <cell r="A141" t="str">
            <v>RPZP.01.01.01-32-050/09</v>
          </cell>
          <cell r="B141" t="str">
            <v>RPZP.01.00.00</v>
          </cell>
          <cell r="C141" t="str">
            <v>RPZP.01.01.00</v>
          </cell>
          <cell r="D141" t="str">
            <v>RPZP.01.01.01</v>
          </cell>
          <cell r="E141" t="str">
            <v>RPZP.01.01.01-32-050/09-03</v>
          </cell>
          <cell r="F141" t="str">
            <v>UDA-RPZP.01.01.01-32-050/09-03</v>
          </cell>
          <cell r="G141" t="str">
            <v>5adde0de0c</v>
          </cell>
          <cell r="H141" t="str">
            <v>RPZP.01.01.01-32-050/09</v>
          </cell>
          <cell r="I141" t="str">
            <v>WND-RPZP.01.01.01-32-050/09</v>
          </cell>
          <cell r="J141" t="str">
            <v>2010-04-29</v>
          </cell>
          <cell r="K141" t="str">
            <v>2010 I półrocze</v>
          </cell>
          <cell r="L141" t="str">
            <v>2010</v>
          </cell>
          <cell r="M141" t="str">
            <v>2010-05-13</v>
          </cell>
          <cell r="N141" t="str">
            <v>2010 I półrocze</v>
          </cell>
          <cell r="O141" t="str">
            <v>2010</v>
          </cell>
          <cell r="P141" t="str">
            <v>2009-10-01</v>
          </cell>
          <cell r="Q141" t="str">
            <v>2010-06-07</v>
          </cell>
          <cell r="R141" t="str">
            <v>2010 I półrocze</v>
          </cell>
          <cell r="S141" t="str">
            <v>2010</v>
          </cell>
          <cell r="T141" t="str">
            <v>2011-05-04</v>
          </cell>
          <cell r="U141">
            <v>133490</v>
          </cell>
          <cell r="V141">
            <v>115598</v>
          </cell>
          <cell r="W141">
            <v>69358.210000000006</v>
          </cell>
          <cell r="X141">
            <v>58954.47</v>
          </cell>
          <cell r="Y141">
            <v>46239.79</v>
          </cell>
          <cell r="Z141">
            <v>60</v>
          </cell>
          <cell r="AA141" t="str">
            <v>Utworzenie innowacyjnego, niestacjonarnego biura zarządzania wspólnotami mieszkaniowymi położonymi w woj. zach.-pom. głównie na obszarach o szczególnie niekorzystnej sytuacji społeczno-gospodarczej.</v>
          </cell>
          <cell r="AB141" t="str">
            <v>pomoc de minimis</v>
          </cell>
          <cell r="AC141">
            <v>133490</v>
          </cell>
          <cell r="AD141">
            <v>69358.210000000006</v>
          </cell>
          <cell r="AE141">
            <v>64131.79</v>
          </cell>
          <cell r="AF141">
            <v>0</v>
          </cell>
          <cell r="AG141" t="str">
            <v>Nie</v>
          </cell>
          <cell r="AH141" t="str">
            <v>08 Inne inwestycje w przedsiębiorstwa</v>
          </cell>
          <cell r="AI141" t="str">
            <v>01 Pomoc bezzwrotna</v>
          </cell>
          <cell r="AJ141" t="str">
            <v>01 Obszar miejski</v>
          </cell>
          <cell r="AK141" t="str">
            <v>16 Obsługa nieruchomości, wynajem i prowadzenie działalności gospodarczej</v>
          </cell>
          <cell r="AL141" t="str">
            <v>6731752545</v>
          </cell>
          <cell r="AM141" t="str">
            <v>PHU "Administrator" s.c. Wojciech Bauer, Joanna Grabowska</v>
          </cell>
          <cell r="AN141" t="str">
            <v>78-400</v>
          </cell>
          <cell r="AO141" t="str">
            <v>Szczecinek</v>
          </cell>
          <cell r="AP141" t="str">
            <v>28 Lutego</v>
          </cell>
          <cell r="AQ141" t="str">
            <v>46</v>
          </cell>
          <cell r="AR141" t="str">
            <v>4</v>
          </cell>
          <cell r="AS141" t="str">
            <v>0943734557</v>
          </cell>
          <cell r="AT141" t="str">
            <v>niedotyczy</v>
          </cell>
          <cell r="AU141" t="str">
            <v>spółka cywilna prowadząca działalność w oparciu o umowę zawartą na podstawie KC - mikro przedsiębiorstwo</v>
          </cell>
          <cell r="AV141" t="str">
            <v>331416170</v>
          </cell>
          <cell r="AW141" t="str">
            <v>przedsiębiorca lub przedsiębiorstwo</v>
          </cell>
        </row>
        <row r="142">
          <cell r="A142" t="str">
            <v>RPZP.01.03.02-32-001/09</v>
          </cell>
          <cell r="B142" t="str">
            <v>RPZP.01.00.00</v>
          </cell>
          <cell r="C142" t="str">
            <v>RPZP.01.03.00</v>
          </cell>
          <cell r="D142" t="str">
            <v>RPZP.01.03.02</v>
          </cell>
          <cell r="E142" t="str">
            <v>RPZP.01.03.02-32-001/09-01</v>
          </cell>
          <cell r="F142" t="str">
            <v>UDA-RPZP.01.03.02-32-001/09-01</v>
          </cell>
          <cell r="G142" t="str">
            <v>4ee9233b21</v>
          </cell>
          <cell r="H142" t="str">
            <v>RPZP.01.03.02-32-001/09</v>
          </cell>
          <cell r="I142" t="str">
            <v>WND-RPZP.01.03.02-32-001/09</v>
          </cell>
          <cell r="J142" t="str">
            <v>2010-05-07</v>
          </cell>
          <cell r="K142" t="str">
            <v>2010 I półrocze</v>
          </cell>
          <cell r="L142" t="str">
            <v>2010</v>
          </cell>
          <cell r="M142" t="str">
            <v>2010-07-06</v>
          </cell>
          <cell r="N142" t="str">
            <v>2010 II półrocze</v>
          </cell>
          <cell r="O142" t="str">
            <v>2010</v>
          </cell>
          <cell r="P142" t="str">
            <v>2009-10-30</v>
          </cell>
          <cell r="Q142" t="str">
            <v>2010-06-07</v>
          </cell>
          <cell r="R142" t="str">
            <v>2010 I półrocze</v>
          </cell>
          <cell r="S142" t="str">
            <v>2010</v>
          </cell>
          <cell r="T142" t="str">
            <v>2010-12-29</v>
          </cell>
          <cell r="U142">
            <v>172786.79</v>
          </cell>
          <cell r="V142">
            <v>45630</v>
          </cell>
          <cell r="W142">
            <v>20000</v>
          </cell>
          <cell r="X142">
            <v>16999.990000000002</v>
          </cell>
          <cell r="Y142">
            <v>25630</v>
          </cell>
          <cell r="Z142">
            <v>43.83</v>
          </cell>
          <cell r="AA142" t="str">
            <v>Udział w targach Aqua Therm organizowanych w Kijowie w terminie 12-15.05.2010.</v>
          </cell>
          <cell r="AB142" t="str">
            <v>pomoc publiczna</v>
          </cell>
          <cell r="AC142">
            <v>172786.79</v>
          </cell>
          <cell r="AD142">
            <v>20000</v>
          </cell>
          <cell r="AE142">
            <v>152786.79</v>
          </cell>
          <cell r="AF142">
            <v>0</v>
          </cell>
          <cell r="AG142" t="str">
            <v>Nie</v>
          </cell>
          <cell r="AH142" t="str">
            <v>05 Usługi w zakresie zaawansowanego wsparcia dla przedsiębiorstw i grup przedsiębiorstw</v>
          </cell>
          <cell r="AI142" t="str">
            <v>01 Pomoc bezzwrotna</v>
          </cell>
          <cell r="AJ142" t="str">
            <v>00 Nie dotyczy</v>
          </cell>
          <cell r="AK142" t="str">
            <v>06 Nieokreślony przemysł wytwórczy</v>
          </cell>
          <cell r="AL142" t="str">
            <v>8512743464</v>
          </cell>
          <cell r="AM142" t="str">
            <v>TweeTop Sp. z o.o.</v>
          </cell>
          <cell r="AN142" t="str">
            <v>70-440</v>
          </cell>
          <cell r="AO142" t="str">
            <v>Szczecin</v>
          </cell>
          <cell r="AP142" t="str">
            <v>Ks. Bogusława X</v>
          </cell>
          <cell r="AQ142" t="str">
            <v>8</v>
          </cell>
          <cell r="AR142" t="str">
            <v>4</v>
          </cell>
          <cell r="AS142" t="str">
            <v>0914884771</v>
          </cell>
          <cell r="AT142" t="str">
            <v>0914345071</v>
          </cell>
          <cell r="AU142" t="str">
            <v>spółka z ograniczoną odpowiedzialnością - małe przedsiębiorstwo</v>
          </cell>
          <cell r="AV142" t="str">
            <v>812382941</v>
          </cell>
          <cell r="AW142" t="str">
            <v>przedsiębiorca lub przedsiębiorstwo</v>
          </cell>
        </row>
        <row r="143">
          <cell r="A143" t="str">
            <v>RPZP.01.01.01-32-217/09</v>
          </cell>
          <cell r="B143" t="str">
            <v>RPZP.01.00.00</v>
          </cell>
          <cell r="C143" t="str">
            <v>RPZP.01.01.00</v>
          </cell>
          <cell r="D143" t="str">
            <v>RPZP.01.01.01</v>
          </cell>
          <cell r="E143" t="str">
            <v>RPZP.01.01.01-32-217/09-02</v>
          </cell>
          <cell r="F143" t="str">
            <v>UDA-RPZP.01.01.01-32-217/09-02</v>
          </cell>
          <cell r="G143" t="str">
            <v>dcf8a0d50c</v>
          </cell>
          <cell r="H143" t="str">
            <v>RPZP.01.01.01-32-217/09</v>
          </cell>
          <cell r="I143" t="str">
            <v>WND-RPZP.01.01.01-32-217/09</v>
          </cell>
          <cell r="J143" t="str">
            <v>2010-05-10</v>
          </cell>
          <cell r="K143" t="str">
            <v>2010 I półrocze</v>
          </cell>
          <cell r="L143" t="str">
            <v>2010</v>
          </cell>
          <cell r="M143" t="str">
            <v>2010-05-21</v>
          </cell>
          <cell r="N143" t="str">
            <v>2010 I półrocze</v>
          </cell>
          <cell r="O143" t="str">
            <v>2010</v>
          </cell>
          <cell r="P143" t="str">
            <v>2010-04-12</v>
          </cell>
          <cell r="Q143" t="str">
            <v>2010-06-11</v>
          </cell>
          <cell r="R143" t="str">
            <v>2010 I półrocze</v>
          </cell>
          <cell r="S143" t="str">
            <v>2010</v>
          </cell>
          <cell r="T143" t="str">
            <v>2011-10-28</v>
          </cell>
          <cell r="U143">
            <v>197773.47</v>
          </cell>
          <cell r="V143">
            <v>162109.4</v>
          </cell>
          <cell r="W143">
            <v>97265.64</v>
          </cell>
          <cell r="X143">
            <v>82675.789999999994</v>
          </cell>
          <cell r="Y143">
            <v>64843.76</v>
          </cell>
          <cell r="Z143">
            <v>60</v>
          </cell>
          <cell r="AA143" t="str">
            <v>Zwiększenie konkurencyjności firmy ALPLAST na krajowym rynku producentów IT poprzez wdrożenie innowacyjnych rozwiązań procesu produkcyjnego w zakresie dystrybucji systemów</v>
          </cell>
          <cell r="AB143" t="str">
            <v>pomoc de minimis</v>
          </cell>
          <cell r="AC143">
            <v>197773.47</v>
          </cell>
          <cell r="AD143">
            <v>97265.64</v>
          </cell>
          <cell r="AE143">
            <v>100507.83</v>
          </cell>
          <cell r="AF143">
            <v>0</v>
          </cell>
          <cell r="AG143" t="str">
            <v>Nie</v>
          </cell>
          <cell r="AH143" t="str">
            <v>08 Inne inwestycje w przedsiębiorstwa</v>
          </cell>
          <cell r="AI143" t="str">
            <v>01 Pomoc bezzwrotna</v>
          </cell>
          <cell r="AJ143" t="str">
            <v>01 Obszar miejski</v>
          </cell>
          <cell r="AK143" t="str">
            <v>06 Nieokreślony przemysł wytwórczy</v>
          </cell>
          <cell r="AL143" t="str">
            <v>6710012263</v>
          </cell>
          <cell r="AM143" t="str">
            <v>Towarzystwo Handlowe ALPLAST Spółka Jawna A. Bąk i Spółka</v>
          </cell>
          <cell r="AN143" t="str">
            <v>78-100</v>
          </cell>
          <cell r="AO143" t="str">
            <v>Niekanin, poczta Kołobrzeg</v>
          </cell>
          <cell r="AP143" t="str">
            <v>Śliwkowa</v>
          </cell>
          <cell r="AQ143" t="str">
            <v>1</v>
          </cell>
          <cell r="AR143" t="str">
            <v>-</v>
          </cell>
          <cell r="AS143" t="str">
            <v>0943542555</v>
          </cell>
          <cell r="AT143" t="str">
            <v>0943544144</v>
          </cell>
          <cell r="AU143" t="str">
            <v>spółka jawna - mikro przedsiębiorstwo</v>
          </cell>
          <cell r="AV143" t="str">
            <v>330264717</v>
          </cell>
          <cell r="AW143" t="str">
            <v>przedsiębiorca lub przedsiębiorstwo</v>
          </cell>
        </row>
        <row r="144">
          <cell r="A144" t="str">
            <v>RPZP.01.01.01-32-270/09</v>
          </cell>
          <cell r="B144" t="str">
            <v>RPZP.01.00.00</v>
          </cell>
          <cell r="C144" t="str">
            <v>RPZP.01.01.00</v>
          </cell>
          <cell r="D144" t="str">
            <v>RPZP.01.01.01</v>
          </cell>
          <cell r="E144" t="str">
            <v>RPZP.01.01.01-32-270/09-01</v>
          </cell>
          <cell r="F144" t="str">
            <v>UDA-RPZP.01.01.01-32-270/09-01</v>
          </cell>
          <cell r="G144" t="str">
            <v>bb3e884e88</v>
          </cell>
          <cell r="H144" t="str">
            <v>RPZP.01.01.01-32-270/09</v>
          </cell>
          <cell r="I144" t="str">
            <v>WND-RPZP.01.01.01-32-270/09</v>
          </cell>
          <cell r="J144" t="str">
            <v>2010-05-10</v>
          </cell>
          <cell r="K144" t="str">
            <v>2010 I półrocze</v>
          </cell>
          <cell r="L144" t="str">
            <v>2010</v>
          </cell>
          <cell r="M144" t="str">
            <v>2010-07-07</v>
          </cell>
          <cell r="N144" t="str">
            <v>2010 II półrocze</v>
          </cell>
          <cell r="O144" t="str">
            <v>2010</v>
          </cell>
          <cell r="P144" t="str">
            <v>2010-05-14</v>
          </cell>
          <cell r="Q144" t="str">
            <v>2010-06-11</v>
          </cell>
          <cell r="R144" t="str">
            <v>2010 I półrocze</v>
          </cell>
          <cell r="S144" t="str">
            <v>2010</v>
          </cell>
          <cell r="T144" t="str">
            <v>2010-08-13</v>
          </cell>
          <cell r="U144">
            <v>61012</v>
          </cell>
          <cell r="V144">
            <v>60878.720000000001</v>
          </cell>
          <cell r="W144">
            <v>36527.230000000003</v>
          </cell>
          <cell r="X144">
            <v>31048.14</v>
          </cell>
          <cell r="Y144">
            <v>24351.49</v>
          </cell>
          <cell r="Z144">
            <v>60</v>
          </cell>
          <cell r="AA144" t="str">
            <v>Udoskonalenie usług w gabinecie stomatologicznym w Barwicach</v>
          </cell>
          <cell r="AB144" t="str">
            <v>pomoc de minimis</v>
          </cell>
          <cell r="AC144">
            <v>61012</v>
          </cell>
          <cell r="AD144">
            <v>36527.230000000003</v>
          </cell>
          <cell r="AE144">
            <v>24484.77</v>
          </cell>
          <cell r="AF144">
            <v>0</v>
          </cell>
          <cell r="AG144" t="str">
            <v>Nie</v>
          </cell>
          <cell r="AH144" t="str">
            <v>08 Inne inwestycje w przedsiębiorstwa</v>
          </cell>
          <cell r="AI144" t="str">
            <v>01 Pomoc bezzwrotna</v>
          </cell>
          <cell r="AJ144" t="str">
            <v>05 Obszary wiejskie (poza obszarami górskimi, wyspami lub o niskiej i bardzo niskiej gęstości zaludnienia)</v>
          </cell>
          <cell r="AK144" t="str">
            <v>19 Działalność w zakresie ochrony zdrowia ludzkiego</v>
          </cell>
          <cell r="AL144" t="str">
            <v>6731026299</v>
          </cell>
          <cell r="AM144" t="str">
            <v>Prywatny Gabinet Stomatologiczny - Anna Rudnikowicz</v>
          </cell>
          <cell r="AN144" t="str">
            <v>78-460</v>
          </cell>
          <cell r="AO144" t="str">
            <v>Barwice</v>
          </cell>
          <cell r="AP144" t="str">
            <v>Bolesława Chrobrego</v>
          </cell>
          <cell r="AQ144" t="str">
            <v>39</v>
          </cell>
          <cell r="AR144" t="str">
            <v>-</v>
          </cell>
          <cell r="AS144" t="str">
            <v>0943736293</v>
          </cell>
          <cell r="AT144" t="str">
            <v>------------------</v>
          </cell>
          <cell r="AU144" t="str">
            <v>osoba fizyczna prowadząca działalność gospodarczą - mikro przedsiębiorstwo</v>
          </cell>
          <cell r="AV144" t="str">
            <v>330558933</v>
          </cell>
          <cell r="AW144" t="str">
            <v>przedsiębiorca lub przedsiębiorstwo</v>
          </cell>
        </row>
        <row r="145">
          <cell r="A145" t="str">
            <v>RPZP.07.03.02-32-005/09</v>
          </cell>
          <cell r="B145" t="str">
            <v>RPZP.07.00.00</v>
          </cell>
          <cell r="C145" t="str">
            <v>RPZP.07.03.00</v>
          </cell>
          <cell r="D145" t="str">
            <v>RPZP.07.03.02</v>
          </cell>
          <cell r="E145" t="str">
            <v>RPZP.07.03.02-32-005/09-04</v>
          </cell>
          <cell r="F145" t="str">
            <v>UDA-RPZP.07.03.02-32-005/09-04</v>
          </cell>
          <cell r="G145" t="str">
            <v>a3e167ff7f</v>
          </cell>
          <cell r="H145" t="str">
            <v>RPZP.07.03.02-32-005/09</v>
          </cell>
          <cell r="I145" t="str">
            <v>WND-RPZP.07.03.02-32-005/09</v>
          </cell>
          <cell r="J145" t="str">
            <v>2009-12-30</v>
          </cell>
          <cell r="K145" t="str">
            <v>2009 II półrocze</v>
          </cell>
          <cell r="L145" t="str">
            <v>2009</v>
          </cell>
          <cell r="M145" t="str">
            <v>2009-12-31</v>
          </cell>
          <cell r="N145" t="str">
            <v>2009 II półrocze</v>
          </cell>
          <cell r="O145" t="str">
            <v>2009</v>
          </cell>
          <cell r="P145" t="str">
            <v>2009-07-24</v>
          </cell>
          <cell r="Q145" t="str">
            <v>2010-06-14</v>
          </cell>
          <cell r="R145" t="str">
            <v>2010 I półrocze</v>
          </cell>
          <cell r="S145" t="str">
            <v>2010</v>
          </cell>
          <cell r="T145" t="str">
            <v>2014-12-19</v>
          </cell>
          <cell r="U145">
            <v>576832.84</v>
          </cell>
          <cell r="V145">
            <v>573800</v>
          </cell>
          <cell r="W145">
            <v>315590</v>
          </cell>
          <cell r="X145">
            <v>315590</v>
          </cell>
          <cell r="Y145">
            <v>258210</v>
          </cell>
          <cell r="Z145">
            <v>55</v>
          </cell>
          <cell r="AA145" t="str">
            <v>Poprawa jakości i dostępności udzielanych świadczeń medycznych w wyniku zakupu cyfrowego aparatu rtg dla SPZOZ Szpital Miejski w Świnoujściu</v>
          </cell>
          <cell r="AB145" t="str">
            <v>bez pomocy publicznej</v>
          </cell>
          <cell r="AC145">
            <v>576832.84</v>
          </cell>
          <cell r="AD145">
            <v>576832.84</v>
          </cell>
          <cell r="AE145">
            <v>0</v>
          </cell>
          <cell r="AF145">
            <v>0</v>
          </cell>
          <cell r="AG145" t="str">
            <v>Nie</v>
          </cell>
          <cell r="AH145" t="str">
            <v>76 Infrastruktura ochrony zdrowia</v>
          </cell>
          <cell r="AI145" t="str">
            <v>01 Pomoc bezzwrotna</v>
          </cell>
          <cell r="AJ145" t="str">
            <v>01 Obszar miejski</v>
          </cell>
          <cell r="AK145" t="str">
            <v>19 Działalność w zakresie ochrony zdrowia ludzkiego</v>
          </cell>
          <cell r="AL145" t="str">
            <v>8551583467</v>
          </cell>
          <cell r="AM145" t="str">
            <v>Szpital Miejski im. Jana Garduły w Świnoujściu Sp. z o.o. (wcześniej Samodzielny Publiczny Zakład Opieki Zdrowotnej Szpital Miejski im.Jana Garduły)</v>
          </cell>
          <cell r="AN145" t="str">
            <v>72-600</v>
          </cell>
          <cell r="AO145" t="str">
            <v>Świnoujście</v>
          </cell>
          <cell r="AP145" t="str">
            <v>Mieszka I</v>
          </cell>
          <cell r="AQ145" t="str">
            <v>7</v>
          </cell>
          <cell r="AR145" t="str">
            <v>-</v>
          </cell>
          <cell r="AS145" t="str">
            <v>091-3267-345</v>
          </cell>
          <cell r="AT145" t="str">
            <v>091-321-41-74</v>
          </cell>
          <cell r="AU145" t="str">
            <v>publiczny zakład opieki zdrowotnej</v>
          </cell>
          <cell r="AV145" t="str">
            <v>812046670</v>
          </cell>
          <cell r="AW145" t="str">
            <v>zakład opieki zdrowotnej działający w publicznym systemie ochrony zdrowia</v>
          </cell>
        </row>
        <row r="146">
          <cell r="A146" t="str">
            <v>RPZP.01.01.01-32-044/08</v>
          </cell>
          <cell r="B146" t="str">
            <v>RPZP.01.00.00</v>
          </cell>
          <cell r="C146" t="str">
            <v>RPZP.01.01.00</v>
          </cell>
          <cell r="D146" t="str">
            <v>RPZP.01.01.01</v>
          </cell>
          <cell r="E146" t="str">
            <v>RPZP.01.01.01-32-044/08-01</v>
          </cell>
          <cell r="F146" t="str">
            <v>UDA-RPZP.01.01.01-32-044/08-01</v>
          </cell>
          <cell r="G146" t="str">
            <v>6499a3e036</v>
          </cell>
          <cell r="H146" t="str">
            <v>RPZP.01.01.01-32-044/08</v>
          </cell>
          <cell r="I146" t="str">
            <v>RPOWZ/1.1.1/2008/044/Sz</v>
          </cell>
          <cell r="J146" t="str">
            <v>2009-10-15</v>
          </cell>
          <cell r="K146" t="str">
            <v>2009 II półrocze</v>
          </cell>
          <cell r="L146" t="str">
            <v>2009</v>
          </cell>
          <cell r="M146" t="str">
            <v>2009-10-30</v>
          </cell>
          <cell r="N146" t="str">
            <v>2009 II półrocze</v>
          </cell>
          <cell r="O146" t="str">
            <v>2009</v>
          </cell>
          <cell r="P146" t="str">
            <v>2010-01-14</v>
          </cell>
          <cell r="Q146" t="str">
            <v>2010-06-15</v>
          </cell>
          <cell r="R146" t="str">
            <v>2010 I półrocze</v>
          </cell>
          <cell r="S146" t="str">
            <v>2010</v>
          </cell>
          <cell r="T146" t="str">
            <v>2010-02-02</v>
          </cell>
          <cell r="U146">
            <v>138000</v>
          </cell>
          <cell r="V146">
            <v>120000</v>
          </cell>
          <cell r="W146">
            <v>72000</v>
          </cell>
          <cell r="X146">
            <v>61200</v>
          </cell>
          <cell r="Y146">
            <v>48000</v>
          </cell>
          <cell r="Z146">
            <v>60</v>
          </cell>
          <cell r="AA146" t="str">
            <v>Poprawa jakości oraz wzrost konkurencyjności firmy „Arkusz” Dariusz Religa, poprzez zakup nowoczesnej maszyny offsetowej, która pozwoli na poszerzenie oferty o nowe produkty i usługi.</v>
          </cell>
          <cell r="AB146" t="str">
            <v>pomoc publiczna</v>
          </cell>
          <cell r="AC146">
            <v>138000</v>
          </cell>
          <cell r="AD146">
            <v>72000</v>
          </cell>
          <cell r="AE146">
            <v>66000</v>
          </cell>
          <cell r="AF146">
            <v>0</v>
          </cell>
          <cell r="AG146" t="str">
            <v>Nie</v>
          </cell>
          <cell r="AH146" t="str">
            <v>08 Inne inwestycje w przedsiębiorstwa</v>
          </cell>
          <cell r="AI146" t="str">
            <v>01 Pomoc bezzwrotna</v>
          </cell>
          <cell r="AJ146" t="str">
            <v>01 Obszar miejski</v>
          </cell>
          <cell r="AK146" t="str">
            <v>06 Nieokreślony przemysł wytwórczy</v>
          </cell>
          <cell r="AL146" t="str">
            <v>8561216693</v>
          </cell>
          <cell r="AM146" t="str">
            <v>"Arkusz" Dariusz Religa</v>
          </cell>
          <cell r="AN146" t="str">
            <v>72-100</v>
          </cell>
          <cell r="AO146" t="str">
            <v>Goleniów</v>
          </cell>
          <cell r="AP146" t="str">
            <v>Bolesława Krzywoustego</v>
          </cell>
          <cell r="AQ146" t="str">
            <v>31</v>
          </cell>
          <cell r="AR146" t="str">
            <v>---</v>
          </cell>
          <cell r="AS146" t="str">
            <v>+4891 407 21 70</v>
          </cell>
          <cell r="AT146" t="str">
            <v>+4891 407 21 70</v>
          </cell>
          <cell r="AU146" t="str">
            <v>osoba fizyczna prowadząca działalność gospodarczą - mikro przedsiębiorstwo</v>
          </cell>
          <cell r="AV146" t="str">
            <v>320004600</v>
          </cell>
          <cell r="AW146" t="str">
            <v>przedsiębiorca lub przedsiębiorstwo</v>
          </cell>
        </row>
        <row r="147">
          <cell r="A147" t="str">
            <v>RPZP.07.01.01-32-004/09</v>
          </cell>
          <cell r="B147" t="str">
            <v>RPZP.07.00.00</v>
          </cell>
          <cell r="C147" t="str">
            <v>RPZP.07.01.00</v>
          </cell>
          <cell r="D147" t="str">
            <v>RPZP.07.01.01</v>
          </cell>
          <cell r="E147" t="str">
            <v>RPZP.07.01.01-32-004/09-03</v>
          </cell>
          <cell r="F147" t="str">
            <v>UDA-RPZP.07.01.01-32-004/09-03</v>
          </cell>
          <cell r="G147" t="str">
            <v>75e90b8674</v>
          </cell>
          <cell r="H147" t="str">
            <v>RPZP.07.01.01-32-004/09</v>
          </cell>
          <cell r="I147" t="str">
            <v>WND-RPZP.07.01.01-32-004/09</v>
          </cell>
          <cell r="J147" t="str">
            <v>2009-12-18</v>
          </cell>
          <cell r="K147" t="str">
            <v>2009 II półrocze</v>
          </cell>
          <cell r="L147" t="str">
            <v>2009</v>
          </cell>
          <cell r="M147" t="str">
            <v>2009-12-29</v>
          </cell>
          <cell r="N147" t="str">
            <v>2009 II półrocze</v>
          </cell>
          <cell r="O147" t="str">
            <v>2009</v>
          </cell>
          <cell r="P147" t="str">
            <v>2010-03-24</v>
          </cell>
          <cell r="Q147" t="str">
            <v>2010-06-22</v>
          </cell>
          <cell r="R147" t="str">
            <v>2010 I półrocze</v>
          </cell>
          <cell r="S147" t="str">
            <v>2010</v>
          </cell>
          <cell r="T147" t="str">
            <v>2010-08-27</v>
          </cell>
          <cell r="U147">
            <v>591259.80000000005</v>
          </cell>
          <cell r="V147">
            <v>591259.80000000005</v>
          </cell>
          <cell r="W147">
            <v>295629.90000000002</v>
          </cell>
          <cell r="X147">
            <v>295629.90000000002</v>
          </cell>
          <cell r="Y147">
            <v>295629.90000000002</v>
          </cell>
          <cell r="Z147">
            <v>50</v>
          </cell>
          <cell r="AA147" t="str">
            <v>Adaptacja budynku dydaktycznego Wydziału Przedsiębiorczości Zachodniopomorskiej Szkoły Biznesu w Gryficach przy ul. Piłsudskiego 34</v>
          </cell>
          <cell r="AB147" t="str">
            <v>bez pomocy publicznej</v>
          </cell>
          <cell r="AC147">
            <v>591259.80000000005</v>
          </cell>
          <cell r="AD147">
            <v>295629.90000000002</v>
          </cell>
          <cell r="AE147">
            <v>295629.90000000002</v>
          </cell>
          <cell r="AF147">
            <v>0</v>
          </cell>
          <cell r="AG147" t="str">
            <v>Nie</v>
          </cell>
          <cell r="AH147" t="str">
            <v>75 Infrastruktura systemu oświaty</v>
          </cell>
          <cell r="AI147" t="str">
            <v>01 Pomoc bezzwrotna</v>
          </cell>
          <cell r="AJ147" t="str">
            <v>01 Obszar miejski</v>
          </cell>
          <cell r="AK147" t="str">
            <v>18 Edukacja</v>
          </cell>
          <cell r="AL147" t="str">
            <v>8520019079</v>
          </cell>
          <cell r="AM147" t="str">
            <v>Zachodniopomorska Szkoła Biznesu w Szczecinie</v>
          </cell>
          <cell r="AN147" t="str">
            <v>71-210</v>
          </cell>
          <cell r="AO147" t="str">
            <v>Szczecin</v>
          </cell>
          <cell r="AP147" t="str">
            <v>Żołnierska</v>
          </cell>
          <cell r="AQ147" t="str">
            <v>53</v>
          </cell>
          <cell r="AR147" t="str">
            <v>--</v>
          </cell>
          <cell r="AS147" t="str">
            <v>0918149450</v>
          </cell>
          <cell r="AT147" t="str">
            <v>0918149440</v>
          </cell>
          <cell r="AU147" t="str">
            <v>uczelnia wyższa</v>
          </cell>
          <cell r="AV147" t="str">
            <v>811975923</v>
          </cell>
          <cell r="AW147" t="str">
            <v>szkoła wyższa</v>
          </cell>
        </row>
        <row r="148">
          <cell r="A148" t="str">
            <v>RPZP.01.01.01-32-320/09</v>
          </cell>
          <cell r="B148" t="str">
            <v>RPZP.01.00.00</v>
          </cell>
          <cell r="C148" t="str">
            <v>RPZP.01.01.00</v>
          </cell>
          <cell r="D148" t="str">
            <v>RPZP.01.01.01</v>
          </cell>
          <cell r="E148" t="str">
            <v>RPZP.01.01.01-32-320/09-01</v>
          </cell>
          <cell r="F148" t="str">
            <v>UDA-RPZP.01.01.01-32-320/09-01</v>
          </cell>
          <cell r="G148" t="str">
            <v>d28b647da3</v>
          </cell>
          <cell r="H148" t="str">
            <v>RPZP.01.01.01-32-320/09</v>
          </cell>
          <cell r="I148" t="str">
            <v>WND-RPZP.01.01.01-32-320/09</v>
          </cell>
          <cell r="J148" t="str">
            <v>2010-05-10</v>
          </cell>
          <cell r="K148" t="str">
            <v>2010 I półrocze</v>
          </cell>
          <cell r="L148" t="str">
            <v>2010</v>
          </cell>
          <cell r="M148" t="str">
            <v>2010-07-07</v>
          </cell>
          <cell r="N148" t="str">
            <v>2010 II półrocze</v>
          </cell>
          <cell r="O148" t="str">
            <v>2010</v>
          </cell>
          <cell r="P148" t="str">
            <v>2009-10-01</v>
          </cell>
          <cell r="Q148" t="str">
            <v>2010-06-22</v>
          </cell>
          <cell r="R148" t="str">
            <v>2010 I półrocze</v>
          </cell>
          <cell r="S148" t="str">
            <v>2010</v>
          </cell>
          <cell r="T148" t="str">
            <v>2010-10-14</v>
          </cell>
          <cell r="U148">
            <v>199999.77</v>
          </cell>
          <cell r="V148">
            <v>163934.23000000001</v>
          </cell>
          <cell r="W148">
            <v>98356.98</v>
          </cell>
          <cell r="X148">
            <v>83603.429999999993</v>
          </cell>
          <cell r="Y148">
            <v>65577.25</v>
          </cell>
          <cell r="Z148">
            <v>60</v>
          </cell>
          <cell r="AA148" t="str">
            <v>Usługi gastronomiczne drogą do podniesienia konkurencyjności Domu Weselnego LILA PARK</v>
          </cell>
          <cell r="AB148" t="str">
            <v>pomoc de minimis</v>
          </cell>
          <cell r="AC148">
            <v>199999.77</v>
          </cell>
          <cell r="AD148">
            <v>98356.98</v>
          </cell>
          <cell r="AE148">
            <v>101642.79</v>
          </cell>
          <cell r="AF148">
            <v>0</v>
          </cell>
          <cell r="AG148" t="str">
            <v>Nie</v>
          </cell>
          <cell r="AH148" t="str">
            <v>08 Inne inwestycje w przedsiębiorstwa</v>
          </cell>
          <cell r="AI148" t="str">
            <v>01 Pomoc bezzwrotna</v>
          </cell>
          <cell r="AJ148" t="str">
            <v>05 Obszary wiejskie (poza obszarami górskimi, wyspami lub o niskiej i bardzo niskiej gęstości zaludnienia)</v>
          </cell>
          <cell r="AK148" t="str">
            <v>14 Hotele i restauracje</v>
          </cell>
          <cell r="AL148" t="str">
            <v>8551371966</v>
          </cell>
          <cell r="AM148" t="str">
            <v>LILA PARK Lidia Czapska</v>
          </cell>
          <cell r="AN148" t="str">
            <v>70-497</v>
          </cell>
          <cell r="AO148" t="str">
            <v>Szczecin</v>
          </cell>
          <cell r="AP148" t="str">
            <v>Wyspiańskiego</v>
          </cell>
          <cell r="AQ148" t="str">
            <v>25A</v>
          </cell>
          <cell r="AR148" t="str">
            <v>-</v>
          </cell>
          <cell r="AS148" t="str">
            <v>91422-14-57</v>
          </cell>
          <cell r="AT148" t="str">
            <v>91422-14-57</v>
          </cell>
          <cell r="AU148" t="str">
            <v>osoba fizyczna prowadząca działalność gospodarczą - mikro przedsiębiorstwo</v>
          </cell>
          <cell r="AV148" t="str">
            <v>812603017</v>
          </cell>
          <cell r="AW148" t="str">
            <v>przedsiębiorca lub przedsiębiorstwo</v>
          </cell>
        </row>
        <row r="149">
          <cell r="A149" t="str">
            <v>RPZP.01.01.01-32-308/09</v>
          </cell>
          <cell r="B149" t="str">
            <v>RPZP.01.00.00</v>
          </cell>
          <cell r="C149" t="str">
            <v>RPZP.01.01.00</v>
          </cell>
          <cell r="D149" t="str">
            <v>RPZP.01.01.01</v>
          </cell>
          <cell r="E149" t="str">
            <v>RPZP.01.01.01-32-308/09-01</v>
          </cell>
          <cell r="F149" t="str">
            <v>UDA-RPZP.01.01.01-32-308/09-01</v>
          </cell>
          <cell r="G149" t="str">
            <v>280d103457</v>
          </cell>
          <cell r="H149" t="str">
            <v>RPZP.01.01.01-32-308/09</v>
          </cell>
          <cell r="I149" t="str">
            <v>WND-RPZP.01.01.01-32-308/09</v>
          </cell>
          <cell r="J149" t="str">
            <v>2010-05-21</v>
          </cell>
          <cell r="K149" t="str">
            <v>2010 I półrocze</v>
          </cell>
          <cell r="L149" t="str">
            <v>2010</v>
          </cell>
          <cell r="M149" t="str">
            <v>2010-07-08</v>
          </cell>
          <cell r="N149" t="str">
            <v>2010 II półrocze</v>
          </cell>
          <cell r="O149" t="str">
            <v>2010</v>
          </cell>
          <cell r="P149" t="str">
            <v>2009-09-01</v>
          </cell>
          <cell r="Q149" t="str">
            <v>2010-06-23</v>
          </cell>
          <cell r="R149" t="str">
            <v>2010 I półrocze</v>
          </cell>
          <cell r="S149" t="str">
            <v>2010</v>
          </cell>
          <cell r="T149" t="str">
            <v>2010-07-15</v>
          </cell>
          <cell r="U149">
            <v>1013899.12</v>
          </cell>
          <cell r="V149">
            <v>759438.8</v>
          </cell>
          <cell r="W149">
            <v>455663.28</v>
          </cell>
          <cell r="X149">
            <v>387313.78</v>
          </cell>
          <cell r="Y149">
            <v>303775.52</v>
          </cell>
          <cell r="Z149">
            <v>60</v>
          </cell>
          <cell r="AA149" t="str">
            <v>Zakup wyposażenia warsztatu samochodowego sposobem na wprowadzenie innowacyjnych usług.</v>
          </cell>
          <cell r="AB149" t="str">
            <v>pomoc publiczna</v>
          </cell>
          <cell r="AC149">
            <v>1013899.12</v>
          </cell>
          <cell r="AD149">
            <v>455663.28</v>
          </cell>
          <cell r="AE149">
            <v>558235.84</v>
          </cell>
          <cell r="AF149">
            <v>0</v>
          </cell>
          <cell r="AG149" t="str">
            <v>Nie</v>
          </cell>
          <cell r="AH149" t="str">
            <v>08 Inne inwestycje w przedsiębiorstwa</v>
          </cell>
          <cell r="AI149" t="str">
            <v>01 Pomoc bezzwrotna</v>
          </cell>
          <cell r="AJ149" t="str">
            <v>01 Obszar miejski</v>
          </cell>
          <cell r="AK149" t="str">
            <v>13 Handel hurtowy i detaliczny</v>
          </cell>
          <cell r="AL149" t="str">
            <v>8542341575</v>
          </cell>
          <cell r="AM149" t="str">
            <v>PROFI-CAR S.C. J. SAWICKI, P. SARLEJA</v>
          </cell>
          <cell r="AN149" t="str">
            <v>73-110</v>
          </cell>
          <cell r="AO149" t="str">
            <v>Stargard Szczeciński</v>
          </cell>
          <cell r="AP149" t="str">
            <v>Bydgoska</v>
          </cell>
          <cell r="AQ149" t="str">
            <v>63</v>
          </cell>
          <cell r="AR149" t="str">
            <v>-</v>
          </cell>
          <cell r="AS149" t="str">
            <v>0914220048</v>
          </cell>
          <cell r="AT149" t="str">
            <v>0914220048</v>
          </cell>
          <cell r="AU149" t="str">
            <v>spółka cywilna prowadząca działalność w oparciu o umowę zawartą na podstawie KC - mikro przedsiębiorstwo</v>
          </cell>
          <cell r="AV149" t="str">
            <v>320556959</v>
          </cell>
          <cell r="AW149" t="str">
            <v>przedsiębiorca lub przedsiębiorstwo</v>
          </cell>
        </row>
        <row r="150">
          <cell r="A150" t="str">
            <v>RPZP.02.01.02-32-015/09</v>
          </cell>
          <cell r="B150" t="str">
            <v>RPZP.02.00.00</v>
          </cell>
          <cell r="C150" t="str">
            <v>RPZP.02.01.00</v>
          </cell>
          <cell r="D150" t="str">
            <v>RPZP.02.01.02</v>
          </cell>
          <cell r="E150" t="str">
            <v>RPZP.02.01.02-32-015/09-04</v>
          </cell>
          <cell r="F150" t="str">
            <v>UDA-RPZP.02.01.02-32-015/09-04</v>
          </cell>
          <cell r="G150" t="str">
            <v>4ec9ab8b57</v>
          </cell>
          <cell r="H150" t="str">
            <v>RPZP.02.01.02-32-015/09</v>
          </cell>
          <cell r="I150" t="str">
            <v>RPOWZ/2.1.2/2009/015/Sz</v>
          </cell>
          <cell r="J150" t="str">
            <v>2009-10-16</v>
          </cell>
          <cell r="K150" t="str">
            <v>2009 II półrocze</v>
          </cell>
          <cell r="L150" t="str">
            <v>2009</v>
          </cell>
          <cell r="M150" t="str">
            <v>2009-11-10</v>
          </cell>
          <cell r="N150" t="str">
            <v>2009 II półrocze</v>
          </cell>
          <cell r="O150" t="str">
            <v>2009</v>
          </cell>
          <cell r="P150" t="str">
            <v>2009-11-06</v>
          </cell>
          <cell r="Q150" t="str">
            <v>2010-06-24</v>
          </cell>
          <cell r="R150" t="str">
            <v>2010 I półrocze</v>
          </cell>
          <cell r="S150" t="str">
            <v>2010</v>
          </cell>
          <cell r="T150" t="str">
            <v>2010-11-30</v>
          </cell>
          <cell r="U150">
            <v>1312771.08</v>
          </cell>
          <cell r="V150">
            <v>994495.47</v>
          </cell>
          <cell r="W150">
            <v>497247.47</v>
          </cell>
          <cell r="X150">
            <v>497247.47</v>
          </cell>
          <cell r="Y150">
            <v>497248</v>
          </cell>
          <cell r="Z150">
            <v>50</v>
          </cell>
          <cell r="AA150" t="str">
            <v>Przebudowa ulicy Nadmorskiej, Miłosza i Zacisze w miejscowości nadmorskiej w Mrzeżynie, Gmina Trzebiatów</v>
          </cell>
          <cell r="AB150" t="str">
            <v>bez pomocy publicznej</v>
          </cell>
          <cell r="AC150">
            <v>1312771.08</v>
          </cell>
          <cell r="AD150">
            <v>1312771.08</v>
          </cell>
          <cell r="AE150">
            <v>0</v>
          </cell>
          <cell r="AF150">
            <v>0</v>
          </cell>
          <cell r="AG150" t="str">
            <v>Nie</v>
          </cell>
          <cell r="AH150" t="str">
            <v>23 Drogi regionalne/lokalne</v>
          </cell>
          <cell r="AI150" t="str">
            <v>01 Pomoc bezzwrotna</v>
          </cell>
          <cell r="AJ150" t="str">
            <v>05 Obszary wiejskie (poza obszarami górskimi, wyspami lub o niskiej i bardzo niskiej gęstości zaludnienia)</v>
          </cell>
          <cell r="AK150" t="str">
            <v>00 Nie dotyczy</v>
          </cell>
          <cell r="AL150" t="str">
            <v>8571004596</v>
          </cell>
          <cell r="AM150" t="str">
            <v>GMINA TRZEBIATÓW</v>
          </cell>
          <cell r="AN150" t="str">
            <v>72-320</v>
          </cell>
          <cell r="AO150" t="str">
            <v>TRZEBIATÓW</v>
          </cell>
          <cell r="AP150" t="str">
            <v>RYNEK</v>
          </cell>
          <cell r="AQ150" t="str">
            <v>1</v>
          </cell>
          <cell r="AR150" t="str">
            <v>-</v>
          </cell>
          <cell r="AS150" t="str">
            <v>0913872984</v>
          </cell>
          <cell r="AT150" t="str">
            <v>0913872984</v>
          </cell>
          <cell r="AU150" t="str">
            <v>wspólnota samorządowa - gmina</v>
          </cell>
          <cell r="AV150" t="str">
            <v>811684611</v>
          </cell>
          <cell r="AW150" t="str">
            <v>Jednostka samorządu terytorialnego</v>
          </cell>
        </row>
        <row r="151">
          <cell r="A151" t="str">
            <v>RPZP.07.01.02-32-001/09</v>
          </cell>
          <cell r="B151" t="str">
            <v>RPZP.07.00.00</v>
          </cell>
          <cell r="C151" t="str">
            <v>RPZP.07.01.00</v>
          </cell>
          <cell r="D151" t="str">
            <v>RPZP.07.01.02</v>
          </cell>
          <cell r="E151" t="str">
            <v>RPZP.07.01.02-32-001/09-02</v>
          </cell>
          <cell r="F151" t="str">
            <v>UDA-RPZP.07.01.02-32-001/09-02</v>
          </cell>
          <cell r="G151" t="str">
            <v>c8e3ad20aa</v>
          </cell>
          <cell r="H151" t="str">
            <v>RPZP.07.01.02-32-001/09</v>
          </cell>
          <cell r="I151" t="str">
            <v>WND-RPZP.07.01.02-32-001/09</v>
          </cell>
          <cell r="J151" t="str">
            <v>2009-12-30</v>
          </cell>
          <cell r="K151" t="str">
            <v>2009 II półrocze</v>
          </cell>
          <cell r="L151" t="str">
            <v>2009</v>
          </cell>
          <cell r="M151" t="str">
            <v>2009-12-31</v>
          </cell>
          <cell r="N151" t="str">
            <v>2009 II półrocze</v>
          </cell>
          <cell r="O151" t="str">
            <v>2009</v>
          </cell>
          <cell r="P151" t="str">
            <v>2007-07-24</v>
          </cell>
          <cell r="Q151" t="str">
            <v>2010-06-25</v>
          </cell>
          <cell r="R151" t="str">
            <v>2010 I półrocze</v>
          </cell>
          <cell r="S151" t="str">
            <v>2010</v>
          </cell>
          <cell r="T151" t="str">
            <v>2010-09-08</v>
          </cell>
          <cell r="U151">
            <v>1200357.08</v>
          </cell>
          <cell r="V151">
            <v>1016527.8</v>
          </cell>
          <cell r="W151">
            <v>508263.89</v>
          </cell>
          <cell r="X151">
            <v>508263.89</v>
          </cell>
          <cell r="Y151">
            <v>508263.91</v>
          </cell>
          <cell r="Z151">
            <v>50</v>
          </cell>
          <cell r="AA151" t="str">
            <v>„Zespół Szkół Morskich w Świnoujściu – szkoła nowoczesna i bezpieczna”</v>
          </cell>
          <cell r="AB151" t="str">
            <v>bez pomocy publicznej</v>
          </cell>
          <cell r="AC151">
            <v>1200357.08</v>
          </cell>
          <cell r="AD151">
            <v>1200357.08</v>
          </cell>
          <cell r="AE151">
            <v>0</v>
          </cell>
          <cell r="AF151">
            <v>0</v>
          </cell>
          <cell r="AG151" t="str">
            <v>Nie</v>
          </cell>
          <cell r="AH151" t="str">
            <v>75 Infrastruktura systemu oświaty</v>
          </cell>
          <cell r="AI151" t="str">
            <v>01 Pomoc bezzwrotna</v>
          </cell>
          <cell r="AJ151" t="str">
            <v>01 Obszar miejski</v>
          </cell>
          <cell r="AK151" t="str">
            <v>18 Edukacja</v>
          </cell>
          <cell r="AL151" t="str">
            <v>8551571375</v>
          </cell>
          <cell r="AM151" t="str">
            <v>Gmina Miasto Świnoujście</v>
          </cell>
          <cell r="AN151" t="str">
            <v>72-600</v>
          </cell>
          <cell r="AO151" t="str">
            <v>Świnoujście</v>
          </cell>
          <cell r="AP151" t="str">
            <v>Wojska Polskiego</v>
          </cell>
          <cell r="AQ151" t="str">
            <v>1</v>
          </cell>
          <cell r="AR151" t="str">
            <v>5</v>
          </cell>
          <cell r="AS151" t="str">
            <v>0913212780</v>
          </cell>
          <cell r="AT151" t="str">
            <v>0913215995</v>
          </cell>
          <cell r="AU151" t="str">
            <v>wspólnota samorządowa - gmina</v>
          </cell>
          <cell r="AV151" t="str">
            <v>811684290</v>
          </cell>
          <cell r="AW151" t="str">
            <v>Jednostka samorządu terytorialnego</v>
          </cell>
        </row>
        <row r="152">
          <cell r="A152" t="str">
            <v>RPZP.01.01.02-32-026/09</v>
          </cell>
          <cell r="B152" t="str">
            <v>RPZP.01.00.00</v>
          </cell>
          <cell r="C152" t="str">
            <v>RPZP.01.01.00</v>
          </cell>
          <cell r="D152" t="str">
            <v>RPZP.01.01.02</v>
          </cell>
          <cell r="E152" t="str">
            <v>RPZP.01.01.02-32-026/09-03</v>
          </cell>
          <cell r="F152" t="str">
            <v>UDA-RPZP.01.01.02-32-026/09-03</v>
          </cell>
          <cell r="G152" t="str">
            <v>d544be429e</v>
          </cell>
          <cell r="H152" t="str">
            <v>RPZP.01.01.02-32-026/09</v>
          </cell>
          <cell r="I152" t="str">
            <v>WND-RPZP.01.01.02-32-026/09</v>
          </cell>
          <cell r="J152" t="str">
            <v>2010-07-19</v>
          </cell>
          <cell r="K152" t="str">
            <v>2010 II półrocze</v>
          </cell>
          <cell r="L152" t="str">
            <v>2010</v>
          </cell>
          <cell r="M152" t="str">
            <v>2010-07-28</v>
          </cell>
          <cell r="N152" t="str">
            <v>2010 II półrocze</v>
          </cell>
          <cell r="O152" t="str">
            <v>2010</v>
          </cell>
          <cell r="P152" t="str">
            <v>2009-12-01</v>
          </cell>
          <cell r="Q152" t="str">
            <v>2010-06-25</v>
          </cell>
          <cell r="R152" t="str">
            <v>2010 I półrocze</v>
          </cell>
          <cell r="S152" t="str">
            <v>2010</v>
          </cell>
          <cell r="T152" t="str">
            <v>2011-12-14</v>
          </cell>
          <cell r="U152">
            <v>585490.19999999995</v>
          </cell>
          <cell r="V152">
            <v>424638.56</v>
          </cell>
          <cell r="W152">
            <v>254783.13</v>
          </cell>
          <cell r="X152">
            <v>216565.66</v>
          </cell>
          <cell r="Y152">
            <v>169855.43</v>
          </cell>
          <cell r="Z152">
            <v>60</v>
          </cell>
          <cell r="AA152" t="str">
            <v>Podniesienie konkurencyjności firmy Seepoint Sp. z o.o. z Rurzycy poprzez wdrożenie innowacji procesowej i produktowej związanej z drukiem solwentowym.</v>
          </cell>
          <cell r="AB152" t="str">
            <v>pomoc publiczna</v>
          </cell>
          <cell r="AC152">
            <v>585490.19999999995</v>
          </cell>
          <cell r="AD152">
            <v>254783.13</v>
          </cell>
          <cell r="AE152">
            <v>330707.07</v>
          </cell>
          <cell r="AF152">
            <v>0</v>
          </cell>
          <cell r="AG152" t="str">
            <v>Nie</v>
          </cell>
          <cell r="AH152" t="str">
            <v>08 Inne inwestycje w przedsiębiorstwa</v>
          </cell>
          <cell r="AI152" t="str">
            <v>01 Pomoc bezzwrotna</v>
          </cell>
          <cell r="AJ152" t="str">
            <v>05 Obszary wiejskie (poza obszarami górskimi, wyspami lub o niskiej i bardzo niskiej gęstości zaludnienia)</v>
          </cell>
          <cell r="AK152" t="str">
            <v>22 Inne niewyszczególnione usługi</v>
          </cell>
          <cell r="AL152" t="str">
            <v>8522492325</v>
          </cell>
          <cell r="AM152" t="str">
            <v>Seepoint Sp. z o.o.</v>
          </cell>
          <cell r="AN152" t="str">
            <v>72-100</v>
          </cell>
          <cell r="AO152" t="str">
            <v>Goleniów</v>
          </cell>
          <cell r="AP152" t="str">
            <v>I Brygady Legionów</v>
          </cell>
          <cell r="AQ152" t="str">
            <v>15</v>
          </cell>
          <cell r="AR152" t="str">
            <v>-</v>
          </cell>
          <cell r="AS152" t="str">
            <v>+48914832218</v>
          </cell>
          <cell r="AT152" t="str">
            <v>+48914181191</v>
          </cell>
          <cell r="AU152" t="str">
            <v>spółka z ograniczoną odpowiedzialnością - małe przedsiębiorstwo</v>
          </cell>
          <cell r="AV152" t="str">
            <v>320258475</v>
          </cell>
          <cell r="AW152" t="str">
            <v>przedsiębiorca lub przedsiębiorstwo</v>
          </cell>
        </row>
        <row r="153">
          <cell r="A153" t="str">
            <v>RPZP.01.01.03-32-004/10</v>
          </cell>
          <cell r="B153" t="str">
            <v>RPZP.01.00.00</v>
          </cell>
          <cell r="C153" t="str">
            <v>RPZP.01.01.00</v>
          </cell>
          <cell r="D153" t="str">
            <v>RPZP.01.01.03</v>
          </cell>
          <cell r="E153" t="str">
            <v>RPZP.01.01.03-32-004/10-03</v>
          </cell>
          <cell r="F153" t="str">
            <v>UDA-RPZP.01.01.03-32-004/10-03</v>
          </cell>
          <cell r="G153" t="str">
            <v>8e7aa30cc5</v>
          </cell>
          <cell r="H153" t="str">
            <v>RPZP.01.01.03-32-004/10</v>
          </cell>
          <cell r="I153" t="str">
            <v>WND-RPZP.01.01.03-32-004/10</v>
          </cell>
          <cell r="J153" t="str">
            <v>2012-12-12</v>
          </cell>
          <cell r="K153" t="str">
            <v>2012 II półrocze</v>
          </cell>
          <cell r="L153" t="str">
            <v>2012</v>
          </cell>
          <cell r="M153" t="str">
            <v>2012-12-14</v>
          </cell>
          <cell r="N153" t="str">
            <v>2012 II półrocze</v>
          </cell>
          <cell r="O153" t="str">
            <v>2012</v>
          </cell>
          <cell r="P153" t="str">
            <v>2010-06-12</v>
          </cell>
          <cell r="Q153" t="str">
            <v>2010-06-25</v>
          </cell>
          <cell r="R153" t="str">
            <v>2010 I półrocze</v>
          </cell>
          <cell r="S153" t="str">
            <v>2010</v>
          </cell>
          <cell r="T153" t="str">
            <v>2013-06-27</v>
          </cell>
          <cell r="U153">
            <v>210625.68</v>
          </cell>
          <cell r="V153">
            <v>166906.29999999999</v>
          </cell>
          <cell r="W153">
            <v>83453.149999999994</v>
          </cell>
          <cell r="X153">
            <v>83453.149999999994</v>
          </cell>
          <cell r="Y153">
            <v>83453.149999999994</v>
          </cell>
          <cell r="Z153">
            <v>50</v>
          </cell>
          <cell r="AA153" t="str">
            <v>Wdrożenie innowacyjnej technologii obróbki ciasta i dalszego wypieku celem wzrostu konkurencyjności Piekarni Wacław Wasilewski Sp. z o.o.</v>
          </cell>
          <cell r="AB153" t="str">
            <v>pomoc publiczna</v>
          </cell>
          <cell r="AC153">
            <v>210625.68</v>
          </cell>
          <cell r="AD153">
            <v>83453.149999999994</v>
          </cell>
          <cell r="AE153">
            <v>127172.53</v>
          </cell>
          <cell r="AF153">
            <v>0</v>
          </cell>
          <cell r="AG153" t="str">
            <v>Nie</v>
          </cell>
          <cell r="AH15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" t="str">
            <v>01 Pomoc bezzwrotna</v>
          </cell>
          <cell r="AJ153" t="str">
            <v>05 Obszary wiejskie (poza obszarami górskimi, wyspami lub o niskiej i bardzo niskiej gęstości zaludnienia)</v>
          </cell>
          <cell r="AK153" t="str">
            <v>03 Produkcja produktów żywnościowych i napojów</v>
          </cell>
          <cell r="AL153" t="str">
            <v>8541841962</v>
          </cell>
          <cell r="AM153" t="str">
            <v>Piekarnia Wacław Wasilewski Sp. z o.o.</v>
          </cell>
          <cell r="AN153" t="str">
            <v>73-155</v>
          </cell>
          <cell r="AO153" t="str">
            <v>Węgorzyno</v>
          </cell>
          <cell r="AP153" t="str">
            <v>Grunwaldzka</v>
          </cell>
          <cell r="AQ153" t="str">
            <v>29</v>
          </cell>
          <cell r="AR153" t="str">
            <v>-</v>
          </cell>
          <cell r="AS153" t="str">
            <v>91/3971459</v>
          </cell>
          <cell r="AT153" t="str">
            <v>91/3971730</v>
          </cell>
          <cell r="AU153" t="str">
            <v>spółka z ograniczoną odpowiedzialnością - średnie przedsiębiorstwo</v>
          </cell>
          <cell r="AV153" t="str">
            <v>811124585</v>
          </cell>
          <cell r="AW153" t="str">
            <v>przedsiębiorca lub przedsiębiorstwo</v>
          </cell>
        </row>
        <row r="154">
          <cell r="A154" t="str">
            <v>RPZP.01.01.01-32-079/09</v>
          </cell>
          <cell r="B154" t="str">
            <v>RPZP.01.00.00</v>
          </cell>
          <cell r="C154" t="str">
            <v>RPZP.01.01.00</v>
          </cell>
          <cell r="D154" t="str">
            <v>RPZP.01.01.01</v>
          </cell>
          <cell r="E154" t="str">
            <v>RPZP.01.01.01-32-079/09-02</v>
          </cell>
          <cell r="F154" t="str">
            <v>UDA-RPZP.01.01.01-32-079/09-02</v>
          </cell>
          <cell r="G154" t="str">
            <v>8ba01d0693</v>
          </cell>
          <cell r="H154" t="str">
            <v>RPZP.01.01.01-32-079/09</v>
          </cell>
          <cell r="I154" t="str">
            <v>WND-RPZP.01.01.01-32-079/09</v>
          </cell>
          <cell r="J154" t="str">
            <v>2010-05-06</v>
          </cell>
          <cell r="K154" t="str">
            <v>2010 I półrocze</v>
          </cell>
          <cell r="L154" t="str">
            <v>2010</v>
          </cell>
          <cell r="M154" t="str">
            <v>2010-07-06</v>
          </cell>
          <cell r="N154" t="str">
            <v>2010 II półrocze</v>
          </cell>
          <cell r="O154" t="str">
            <v>2010</v>
          </cell>
          <cell r="P154" t="str">
            <v>2009-09-09</v>
          </cell>
          <cell r="Q154" t="str">
            <v>2010-06-26</v>
          </cell>
          <cell r="R154" t="str">
            <v>2010 I półrocze</v>
          </cell>
          <cell r="S154" t="str">
            <v>2010</v>
          </cell>
          <cell r="T154" t="str">
            <v>2011-08-18</v>
          </cell>
          <cell r="U154">
            <v>62719.8</v>
          </cell>
          <cell r="V154">
            <v>40753.25</v>
          </cell>
          <cell r="W154">
            <v>24451.95</v>
          </cell>
          <cell r="X154">
            <v>20784.150000000001</v>
          </cell>
          <cell r="Y154">
            <v>16301.3</v>
          </cell>
          <cell r="Z154">
            <v>60</v>
          </cell>
          <cell r="AA154" t="str">
            <v>Wyposażenie szkoły nurkowej szkolącej w systemie CMAS</v>
          </cell>
          <cell r="AB154" t="str">
            <v>pomoc de minimis</v>
          </cell>
          <cell r="AC154">
            <v>62719.8</v>
          </cell>
          <cell r="AD154">
            <v>24451.95</v>
          </cell>
          <cell r="AE154">
            <v>38267.85</v>
          </cell>
          <cell r="AF154">
            <v>0</v>
          </cell>
          <cell r="AG154" t="str">
            <v>Nie</v>
          </cell>
          <cell r="AH154" t="str">
            <v>08 Inne inwestycje w przedsiębiorstwa</v>
          </cell>
          <cell r="AI154" t="str">
            <v>01 Pomoc bezzwrotna</v>
          </cell>
          <cell r="AJ154" t="str">
            <v>01 Obszar miejski</v>
          </cell>
          <cell r="AK154" t="str">
            <v>18 Edukacja</v>
          </cell>
          <cell r="AL154" t="str">
            <v>8542084061</v>
          </cell>
          <cell r="AM154" t="str">
            <v>P.H.U. GP-PROJECT Piotr Grzesiak</v>
          </cell>
          <cell r="AN154" t="str">
            <v>71-437</v>
          </cell>
          <cell r="AO154" t="str">
            <v>Szczecin</v>
          </cell>
          <cell r="AP154" t="str">
            <v>Ks. Barnima III Wielkiego</v>
          </cell>
          <cell r="AQ154" t="str">
            <v>27A</v>
          </cell>
          <cell r="AR154" t="str">
            <v>23</v>
          </cell>
          <cell r="AS154" t="str">
            <v>510127782</v>
          </cell>
          <cell r="AT154" t="str">
            <v>0914874060</v>
          </cell>
          <cell r="AU154" t="str">
            <v>osoba fizyczna prowadząca działalność gospodarczą - mikro przedsiębiorstwo</v>
          </cell>
          <cell r="AV154" t="str">
            <v>812672120</v>
          </cell>
          <cell r="AW154" t="str">
            <v>przedsiębiorca lub przedsiębiorstwo</v>
          </cell>
        </row>
        <row r="155">
          <cell r="A155" t="str">
            <v>RPZP.01.01.01-32-163/09</v>
          </cell>
          <cell r="B155" t="str">
            <v>RPZP.01.00.00</v>
          </cell>
          <cell r="C155" t="str">
            <v>RPZP.01.01.00</v>
          </cell>
          <cell r="D155" t="str">
            <v>RPZP.01.01.01</v>
          </cell>
          <cell r="E155" t="str">
            <v>RPZP.01.01.01-32-163/09-02</v>
          </cell>
          <cell r="F155" t="str">
            <v>UDA-RPZP.01.01.01-32-163/09-02</v>
          </cell>
          <cell r="G155" t="str">
            <v>1f0bd71f14</v>
          </cell>
          <cell r="H155" t="str">
            <v>RPZP.01.01.01-32-163/09</v>
          </cell>
          <cell r="I155" t="str">
            <v>WND-RPZP.01.01.01-32-163/09</v>
          </cell>
          <cell r="J155" t="str">
            <v>2010-04-08</v>
          </cell>
          <cell r="K155" t="str">
            <v>2010 I półrocze</v>
          </cell>
          <cell r="L155" t="str">
            <v>2010</v>
          </cell>
          <cell r="M155" t="str">
            <v>2010-04-22</v>
          </cell>
          <cell r="N155" t="str">
            <v>2010 I półrocze</v>
          </cell>
          <cell r="O155" t="str">
            <v>2010</v>
          </cell>
          <cell r="P155" t="str">
            <v>2010-06-01</v>
          </cell>
          <cell r="Q155" t="str">
            <v>2010-06-28</v>
          </cell>
          <cell r="R155" t="str">
            <v>2010 I półrocze</v>
          </cell>
          <cell r="S155" t="str">
            <v>2010</v>
          </cell>
          <cell r="T155" t="str">
            <v>2010-10-06</v>
          </cell>
          <cell r="U155">
            <v>26108</v>
          </cell>
          <cell r="V155">
            <v>21400</v>
          </cell>
          <cell r="W155">
            <v>12840</v>
          </cell>
          <cell r="X155">
            <v>10914</v>
          </cell>
          <cell r="Y155">
            <v>8560</v>
          </cell>
          <cell r="Z155">
            <v>60</v>
          </cell>
          <cell r="AA155" t="str">
            <v>„Podniesienie konkurencyjności firmy Probudex Sp. z o.o. poprzez zakup sprzętu i oprogramowania do komputerowego wspomagania projektowania”</v>
          </cell>
          <cell r="AB155" t="str">
            <v>pomoc de minimis</v>
          </cell>
          <cell r="AC155">
            <v>26108</v>
          </cell>
          <cell r="AD155">
            <v>12840</v>
          </cell>
          <cell r="AE155">
            <v>13268</v>
          </cell>
          <cell r="AF155">
            <v>0</v>
          </cell>
          <cell r="AG155" t="str">
            <v>Nie</v>
          </cell>
          <cell r="AH155" t="str">
            <v>08 Inne inwestycje w przedsiębiorstwa</v>
          </cell>
          <cell r="AI155" t="str">
            <v>01 Pomoc bezzwrotna</v>
          </cell>
          <cell r="AJ155" t="str">
            <v>01 Obszar miejski</v>
          </cell>
          <cell r="AK155" t="str">
            <v>22 Inne niewyszczególnione usługi</v>
          </cell>
          <cell r="AL155" t="str">
            <v>8510102212</v>
          </cell>
          <cell r="AM155" t="str">
            <v>Probudex Spółka z ograniczoną odpowiedzialnością</v>
          </cell>
          <cell r="AN155" t="str">
            <v>71-670</v>
          </cell>
          <cell r="AO155" t="str">
            <v>Szczecin</v>
          </cell>
          <cell r="AP155" t="str">
            <v>Przyjaciół Żołnierza</v>
          </cell>
          <cell r="AQ155" t="str">
            <v>120</v>
          </cell>
          <cell r="AR155" t="str">
            <v>-</v>
          </cell>
          <cell r="AS155" t="str">
            <v>0914554193</v>
          </cell>
          <cell r="AT155" t="str">
            <v>0914554193</v>
          </cell>
          <cell r="AU155" t="str">
            <v>spółka z ograniczoną odpowiedzialnością - mikro przedsiębiorstwo</v>
          </cell>
          <cell r="AV155" t="str">
            <v>810011755</v>
          </cell>
          <cell r="AW155" t="str">
            <v>przedsiębiorca lub przedsiębiorstwo</v>
          </cell>
        </row>
        <row r="156">
          <cell r="A156" t="str">
            <v>RPZP.01.01.01-32-059/09</v>
          </cell>
          <cell r="B156" t="str">
            <v>RPZP.01.00.00</v>
          </cell>
          <cell r="C156" t="str">
            <v>RPZP.01.01.00</v>
          </cell>
          <cell r="D156" t="str">
            <v>RPZP.01.01.01</v>
          </cell>
          <cell r="E156" t="str">
            <v>RPZP.01.01.01-32-059/09-03</v>
          </cell>
          <cell r="F156" t="str">
            <v>UDA-RPZP.01.01.01-32-059/09-03</v>
          </cell>
          <cell r="G156" t="str">
            <v>c3239c854f</v>
          </cell>
          <cell r="H156" t="str">
            <v>RPZP.01.01.01-32-059/09</v>
          </cell>
          <cell r="I156" t="str">
            <v>WND-RPZP.01.01.01-32-059/09</v>
          </cell>
          <cell r="J156" t="str">
            <v>2010-05-06</v>
          </cell>
          <cell r="K156" t="str">
            <v>2010 I półrocze</v>
          </cell>
          <cell r="L156" t="str">
            <v>2010</v>
          </cell>
          <cell r="M156" t="str">
            <v>2010-06-29</v>
          </cell>
          <cell r="N156" t="str">
            <v>2010 I półrocze</v>
          </cell>
          <cell r="O156" t="str">
            <v>2010</v>
          </cell>
          <cell r="P156" t="str">
            <v>2010-03-15</v>
          </cell>
          <cell r="Q156" t="str">
            <v>2010-06-28</v>
          </cell>
          <cell r="R156" t="str">
            <v>2010 I półrocze</v>
          </cell>
          <cell r="S156" t="str">
            <v>2010</v>
          </cell>
          <cell r="T156" t="str">
            <v>2011-01-17</v>
          </cell>
          <cell r="U156">
            <v>209999.27</v>
          </cell>
          <cell r="V156">
            <v>200000</v>
          </cell>
          <cell r="W156">
            <v>120000</v>
          </cell>
          <cell r="X156">
            <v>101999.99</v>
          </cell>
          <cell r="Y156">
            <v>80000</v>
          </cell>
          <cell r="Z156">
            <v>60</v>
          </cell>
          <cell r="AA156" t="str">
            <v>Podniesienie konkurencyjności Gabinetu Położniczo - Ginekologicznego poprzez zakup innowacyjnego aparatu ultrasonograficznego.</v>
          </cell>
          <cell r="AB156" t="str">
            <v>pomoc de minimis</v>
          </cell>
          <cell r="AC156">
            <v>209999.27</v>
          </cell>
          <cell r="AD156">
            <v>120000</v>
          </cell>
          <cell r="AE156">
            <v>89999.27</v>
          </cell>
          <cell r="AF156">
            <v>0</v>
          </cell>
          <cell r="AG156" t="str">
            <v>Nie</v>
          </cell>
          <cell r="AH156" t="str">
            <v>08 Inne inwestycje w przedsiębiorstwa</v>
          </cell>
          <cell r="AI156" t="str">
            <v>01 Pomoc bezzwrotna</v>
          </cell>
          <cell r="AJ156" t="str">
            <v>01 Obszar miejski</v>
          </cell>
          <cell r="AK156" t="str">
            <v>19 Działalność w zakresie ochrony zdrowia ludzkiego</v>
          </cell>
          <cell r="AL156" t="str">
            <v>9730406647</v>
          </cell>
          <cell r="AM156" t="str">
            <v>Indywidualna Specjalistyczna Praktyka Ginekologiczno – Położnicza Karina Engel</v>
          </cell>
          <cell r="AN156" t="str">
            <v>70-347</v>
          </cell>
          <cell r="AO156" t="str">
            <v>Szczecin</v>
          </cell>
          <cell r="AP156" t="str">
            <v>5 - go Lipca</v>
          </cell>
          <cell r="AQ156" t="str">
            <v>3</v>
          </cell>
          <cell r="AR156" t="str">
            <v>1</v>
          </cell>
          <cell r="AS156" t="str">
            <v>+48502444838</v>
          </cell>
          <cell r="AT156" t="str">
            <v>-</v>
          </cell>
          <cell r="AU156" t="str">
            <v>osoba fizyczna prowadząca działalność gospodarczą - mikro przedsiębiorstwo</v>
          </cell>
          <cell r="AV156" t="str">
            <v>812677665</v>
          </cell>
          <cell r="AW156" t="str">
            <v>przedsiębiorca lub przedsiębiorstwo</v>
          </cell>
        </row>
        <row r="157">
          <cell r="A157" t="str">
            <v>RPZP.01.01.01-32-112/09</v>
          </cell>
          <cell r="B157" t="str">
            <v>RPZP.01.00.00</v>
          </cell>
          <cell r="C157" t="str">
            <v>RPZP.01.01.00</v>
          </cell>
          <cell r="D157" t="str">
            <v>RPZP.01.01.01</v>
          </cell>
          <cell r="E157" t="str">
            <v>RPZP.01.01.01-32-112/09-01</v>
          </cell>
          <cell r="F157" t="str">
            <v>UDA-RPZP.01.01.01-32-112/09-01</v>
          </cell>
          <cell r="G157" t="str">
            <v>d2223906b6</v>
          </cell>
          <cell r="H157" t="str">
            <v>RPZP.01.01.01-32-112/09</v>
          </cell>
          <cell r="I157" t="str">
            <v>WND-RPZP.01.01.01-32-112/09</v>
          </cell>
          <cell r="J157" t="str">
            <v>2010-05-05</v>
          </cell>
          <cell r="K157" t="str">
            <v>2010 I półrocze</v>
          </cell>
          <cell r="L157" t="str">
            <v>2010</v>
          </cell>
          <cell r="M157" t="str">
            <v>2010-06-17</v>
          </cell>
          <cell r="N157" t="str">
            <v>2010 I półrocze</v>
          </cell>
          <cell r="O157" t="str">
            <v>2010</v>
          </cell>
          <cell r="P157" t="str">
            <v>2009-09-17</v>
          </cell>
          <cell r="Q157" t="str">
            <v>2010-06-29</v>
          </cell>
          <cell r="R157" t="str">
            <v>2010 I półrocze</v>
          </cell>
          <cell r="S157" t="str">
            <v>2010</v>
          </cell>
          <cell r="T157" t="str">
            <v>2010-10-27</v>
          </cell>
          <cell r="U157">
            <v>55093.4</v>
          </cell>
          <cell r="V157">
            <v>44265</v>
          </cell>
          <cell r="W157">
            <v>26559</v>
          </cell>
          <cell r="X157">
            <v>22575.14</v>
          </cell>
          <cell r="Y157">
            <v>17706</v>
          </cell>
          <cell r="Z157">
            <v>60</v>
          </cell>
          <cell r="AA157" t="str">
            <v>Podniesienie konkurencyjności Gabinetu Weterynaryjnego Małgorzaty Szczepańczyk poprzez rozszerzenie oferty o innowacyjne w skali regionu usługi</v>
          </cell>
          <cell r="AB157" t="str">
            <v>pomoc de minimis</v>
          </cell>
          <cell r="AC157">
            <v>55093.4</v>
          </cell>
          <cell r="AD157">
            <v>26559</v>
          </cell>
          <cell r="AE157">
            <v>28534.400000000001</v>
          </cell>
          <cell r="AF157">
            <v>0</v>
          </cell>
          <cell r="AG157" t="str">
            <v>Nie</v>
          </cell>
          <cell r="AH157" t="str">
            <v>08 Inne inwestycje w przedsiębiorstwa</v>
          </cell>
          <cell r="AI157" t="str">
            <v>01 Pomoc bezzwrotna</v>
          </cell>
          <cell r="AJ157" t="str">
            <v>01 Obszar miejski</v>
          </cell>
          <cell r="AK157" t="str">
            <v>22 Inne niewyszczególnione usługi</v>
          </cell>
          <cell r="AL157" t="str">
            <v>8522340992</v>
          </cell>
          <cell r="AM157" t="str">
            <v>Gabinet Weterynaryjny Małgorzata Szczepańczyk Lekarz Weterynarii</v>
          </cell>
          <cell r="AN157" t="str">
            <v>71-215</v>
          </cell>
          <cell r="AO157" t="str">
            <v>Szczecin</v>
          </cell>
          <cell r="AP157" t="str">
            <v>Waleriana Łukasińskiego</v>
          </cell>
          <cell r="AQ157" t="str">
            <v>39C</v>
          </cell>
          <cell r="AR157" t="str">
            <v>-</v>
          </cell>
          <cell r="AS157" t="str">
            <v>091/4894708</v>
          </cell>
          <cell r="AT157" t="str">
            <v>niedotyczy</v>
          </cell>
          <cell r="AU157" t="str">
            <v>osoba fizyczna prowadząca działalność gospodarczą - mikro przedsiębiorstwo</v>
          </cell>
          <cell r="AV157" t="str">
            <v>812645205</v>
          </cell>
          <cell r="AW157" t="str">
            <v>przedsiębiorca lub przedsiębiorstwo</v>
          </cell>
        </row>
        <row r="158">
          <cell r="A158" t="str">
            <v>RPZP.01.01.01-32-314/09</v>
          </cell>
          <cell r="B158" t="str">
            <v>RPZP.01.00.00</v>
          </cell>
          <cell r="C158" t="str">
            <v>RPZP.01.01.00</v>
          </cell>
          <cell r="D158" t="str">
            <v>RPZP.01.01.01</v>
          </cell>
          <cell r="E158" t="str">
            <v>RPZP.01.01.01-32-314/09-01</v>
          </cell>
          <cell r="F158" t="str">
            <v>UDA-RPZP.01.01.01-32-314/09-01</v>
          </cell>
          <cell r="G158" t="str">
            <v>461c2808b7</v>
          </cell>
          <cell r="H158" t="str">
            <v>RPZP.01.01.01-32-314/09</v>
          </cell>
          <cell r="I158" t="str">
            <v>WND-RPZP.01.01.01-32-314/09</v>
          </cell>
          <cell r="J158" t="str">
            <v>2010-05-12</v>
          </cell>
          <cell r="K158" t="str">
            <v>2010 I półrocze</v>
          </cell>
          <cell r="L158" t="str">
            <v>2010</v>
          </cell>
          <cell r="M158" t="str">
            <v>2010-07-07</v>
          </cell>
          <cell r="N158" t="str">
            <v>2010 II półrocze</v>
          </cell>
          <cell r="O158" t="str">
            <v>2010</v>
          </cell>
          <cell r="P158" t="str">
            <v>2010-02-11</v>
          </cell>
          <cell r="Q158" t="str">
            <v>2010-06-29</v>
          </cell>
          <cell r="R158" t="str">
            <v>2010 I półrocze</v>
          </cell>
          <cell r="S158" t="str">
            <v>2010</v>
          </cell>
          <cell r="T158" t="str">
            <v>2010-12-01</v>
          </cell>
          <cell r="U158">
            <v>360473.95</v>
          </cell>
          <cell r="V158">
            <v>263536.96999999997</v>
          </cell>
          <cell r="W158">
            <v>158122.18</v>
          </cell>
          <cell r="X158">
            <v>134403.85</v>
          </cell>
          <cell r="Y158">
            <v>105414.79</v>
          </cell>
          <cell r="Z158">
            <v>60</v>
          </cell>
          <cell r="AA158" t="str">
            <v>Zakup urządzeń i wyposażenia do rozszerzenia zakresu działania Domu Wypoczynkowego "OLIVIA" o nowe - objęte innowacyjnym systemem zarządzania i realizacji -usługi gastronomiczne.</v>
          </cell>
          <cell r="AB158" t="str">
            <v>pomoc publiczna</v>
          </cell>
          <cell r="AC158">
            <v>360473.95</v>
          </cell>
          <cell r="AD158">
            <v>158122.18</v>
          </cell>
          <cell r="AE158">
            <v>202351.77</v>
          </cell>
          <cell r="AF158">
            <v>0</v>
          </cell>
          <cell r="AG158" t="str">
            <v>Nie</v>
          </cell>
          <cell r="AH158" t="str">
            <v>08 Inne inwestycje w przedsiębiorstwa</v>
          </cell>
          <cell r="AI158" t="str">
            <v>01 Pomoc bezzwrotna</v>
          </cell>
          <cell r="AJ158" t="str">
            <v>01 Obszar miejski</v>
          </cell>
          <cell r="AK158" t="str">
            <v>14 Hotele i restauracje</v>
          </cell>
          <cell r="AL158" t="str">
            <v>4990145299</v>
          </cell>
          <cell r="AM158" t="str">
            <v>Dom Wypoczynkowy "OLIVIA" - Oliwia Kotyza</v>
          </cell>
          <cell r="AN158" t="str">
            <v>76-153</v>
          </cell>
          <cell r="AO158" t="str">
            <v>Darłowo (Darłówko Zachodnie)</v>
          </cell>
          <cell r="AP158" t="str">
            <v>Władysława IV</v>
          </cell>
          <cell r="AQ158" t="str">
            <v>30</v>
          </cell>
          <cell r="AR158" t="str">
            <v>-</v>
          </cell>
          <cell r="AS158" t="str">
            <v>0943146517</v>
          </cell>
          <cell r="AT158" t="str">
            <v>0943142256</v>
          </cell>
          <cell r="AU158" t="str">
            <v>osoba fizyczna prowadząca działalność gospodarczą - mikro przedsiębiorstwo</v>
          </cell>
          <cell r="AV158" t="str">
            <v>330544581</v>
          </cell>
          <cell r="AW158" t="str">
            <v>przedsiębiorca lub przedsiębiorstwo</v>
          </cell>
        </row>
        <row r="159">
          <cell r="A159" t="str">
            <v>RPZP.01.03.02-32-005/09</v>
          </cell>
          <cell r="B159" t="str">
            <v>RPZP.01.00.00</v>
          </cell>
          <cell r="C159" t="str">
            <v>RPZP.01.03.00</v>
          </cell>
          <cell r="D159" t="str">
            <v>RPZP.01.03.02</v>
          </cell>
          <cell r="E159" t="str">
            <v>RPZP.01.03.02-32-005/09-02</v>
          </cell>
          <cell r="F159" t="str">
            <v>UDA-RPZP.01.03.02-32-005/09-02</v>
          </cell>
          <cell r="G159" t="str">
            <v>72eeb693e1</v>
          </cell>
          <cell r="H159" t="str">
            <v>RPZP.01.03.02-32-005/09</v>
          </cell>
          <cell r="I159" t="str">
            <v>WND-RPZP.01.03.02-32-005/09</v>
          </cell>
          <cell r="J159" t="str">
            <v>2010-05-20</v>
          </cell>
          <cell r="K159" t="str">
            <v>2010 I półrocze</v>
          </cell>
          <cell r="L159" t="str">
            <v>2010</v>
          </cell>
          <cell r="M159" t="str">
            <v>2010-07-07</v>
          </cell>
          <cell r="N159" t="str">
            <v>2010 II półrocze</v>
          </cell>
          <cell r="O159" t="str">
            <v>2010</v>
          </cell>
          <cell r="P159" t="str">
            <v>2009-08-12</v>
          </cell>
          <cell r="Q159" t="str">
            <v>2010-06-29</v>
          </cell>
          <cell r="R159" t="str">
            <v>2010 I półrocze</v>
          </cell>
          <cell r="S159" t="str">
            <v>2010</v>
          </cell>
          <cell r="T159" t="str">
            <v>2011-09-22</v>
          </cell>
          <cell r="U159">
            <v>55984.56</v>
          </cell>
          <cell r="V159">
            <v>17249.599999999999</v>
          </cell>
          <cell r="W159">
            <v>7012.03</v>
          </cell>
          <cell r="X159">
            <v>5960.22</v>
          </cell>
          <cell r="Y159">
            <v>10237.57</v>
          </cell>
          <cell r="Z159">
            <v>40.65</v>
          </cell>
          <cell r="AA159" t="str">
            <v>„Udział w VI Międzynarodowych Targach Infrastruktury TRAFFIC-EXPO w Kielcach w terminie 11-14.05.2010”</v>
          </cell>
          <cell r="AB159" t="str">
            <v>pomoc de minimis</v>
          </cell>
          <cell r="AC159">
            <v>55984.56</v>
          </cell>
          <cell r="AD159">
            <v>7012.03</v>
          </cell>
          <cell r="AE159">
            <v>48972.53</v>
          </cell>
          <cell r="AF159">
            <v>0</v>
          </cell>
          <cell r="AG159" t="str">
            <v>Nie</v>
          </cell>
          <cell r="AH159" t="str">
            <v>05 Usługi w zakresie zaawansowanego wsparcia dla przedsiębiorstw i grup przedsiębiorstw</v>
          </cell>
          <cell r="AI159" t="str">
            <v>01 Pomoc bezzwrotna</v>
          </cell>
          <cell r="AJ159" t="str">
            <v>00 Nie dotyczy</v>
          </cell>
          <cell r="AK159" t="str">
            <v>13 Handel hurtowy i detaliczny</v>
          </cell>
          <cell r="AL159" t="str">
            <v>8512906541</v>
          </cell>
          <cell r="AM159" t="str">
            <v>NISSEN POLSKA Spółka z ograniczoną odpowiedzialnością</v>
          </cell>
          <cell r="AN159" t="str">
            <v>70-784</v>
          </cell>
          <cell r="AO159" t="str">
            <v>Szczecin</v>
          </cell>
          <cell r="AP159" t="str">
            <v>Struga</v>
          </cell>
          <cell r="AQ159" t="str">
            <v>80B</v>
          </cell>
          <cell r="AR159" t="str">
            <v>-</v>
          </cell>
          <cell r="AS159" t="str">
            <v>(0-91)4261157</v>
          </cell>
          <cell r="AT159" t="str">
            <v>(0-91)4261343</v>
          </cell>
          <cell r="AU159" t="str">
            <v>spółka z ograniczoną odpowiedzialnością - średnie przedsiębiorstwo</v>
          </cell>
          <cell r="AV159" t="str">
            <v>320021589</v>
          </cell>
          <cell r="AW159" t="str">
            <v>przedsiębiorca lub przedsiębiorstwo</v>
          </cell>
        </row>
        <row r="160">
          <cell r="A160" t="str">
            <v>RPZP.01.01.02-32-105/08</v>
          </cell>
          <cell r="B160" t="str">
            <v>RPZP.01.00.00</v>
          </cell>
          <cell r="C160" t="str">
            <v>RPZP.01.01.00</v>
          </cell>
          <cell r="D160" t="str">
            <v>RPZP.01.01.02</v>
          </cell>
          <cell r="E160" t="str">
            <v>RPZP.01.01.02-32-105/08-01</v>
          </cell>
          <cell r="F160" t="str">
            <v>UDA-RPZP.01.01.02-32-105/08-01</v>
          </cell>
          <cell r="G160" t="str">
            <v>67a5955a2a</v>
          </cell>
          <cell r="H160" t="str">
            <v>RPZP.01.01.02-32-105/08</v>
          </cell>
          <cell r="I160" t="str">
            <v>RPOWZ/1.1.2/2008/105/Sz</v>
          </cell>
          <cell r="J160" t="str">
            <v>2009-04-16</v>
          </cell>
          <cell r="K160" t="str">
            <v>2009 I półrocze</v>
          </cell>
          <cell r="L160" t="str">
            <v>2009</v>
          </cell>
          <cell r="M160" t="str">
            <v>2009-04-21</v>
          </cell>
          <cell r="N160" t="str">
            <v>2009 I półrocze</v>
          </cell>
          <cell r="O160" t="str">
            <v>2009</v>
          </cell>
          <cell r="P160" t="str">
            <v>2009-05-04</v>
          </cell>
          <cell r="Q160" t="str">
            <v>2010-06-30</v>
          </cell>
          <cell r="R160" t="str">
            <v>2010 I półrocze</v>
          </cell>
          <cell r="S160" t="str">
            <v>2010</v>
          </cell>
          <cell r="T160" t="str">
            <v>2009-10-13</v>
          </cell>
          <cell r="U160">
            <v>5324116.95</v>
          </cell>
          <cell r="V160">
            <v>4008498.65</v>
          </cell>
          <cell r="W160">
            <v>1944967.8</v>
          </cell>
          <cell r="X160">
            <v>1653222.6</v>
          </cell>
          <cell r="Y160">
            <v>2063530.85</v>
          </cell>
          <cell r="Z160">
            <v>48.52</v>
          </cell>
          <cell r="AA160" t="str">
            <v>Stworzenie oraz wyposażenie nowoczesnej przychodni lekarskiej</v>
          </cell>
          <cell r="AB160" t="str">
            <v>pomoc publiczna</v>
          </cell>
          <cell r="AC160">
            <v>5324116.95</v>
          </cell>
          <cell r="AD160">
            <v>1944967.8</v>
          </cell>
          <cell r="AE160">
            <v>3379149.15</v>
          </cell>
          <cell r="AF160">
            <v>0</v>
          </cell>
          <cell r="AG160" t="str">
            <v>Nie</v>
          </cell>
          <cell r="AH160" t="str">
            <v>08 Inne inwestycje w przedsiębiorstwa</v>
          </cell>
          <cell r="AI160" t="str">
            <v>01 Pomoc bezzwrotna</v>
          </cell>
          <cell r="AJ160" t="str">
            <v>01 Obszar miejski</v>
          </cell>
          <cell r="AK160" t="str">
            <v>19 Działalność w zakresie ochrony zdrowia ludzkiego</v>
          </cell>
          <cell r="AL160" t="str">
            <v>8561715338</v>
          </cell>
          <cell r="AM160" t="str">
            <v>INTERMED SP. Z O.O.</v>
          </cell>
          <cell r="AN160" t="str">
            <v>72-200</v>
          </cell>
          <cell r="AO160" t="str">
            <v>Nowogard</v>
          </cell>
          <cell r="AP160" t="str">
            <v>Poniatowskiego</v>
          </cell>
          <cell r="AQ160" t="str">
            <v>26A</v>
          </cell>
          <cell r="AR160" t="str">
            <v>-</v>
          </cell>
          <cell r="AS160" t="str">
            <v>0913926669</v>
          </cell>
          <cell r="AT160" t="str">
            <v>0913926669</v>
          </cell>
          <cell r="AU160" t="str">
            <v>spółka z ograniczoną odpowiedzialnością - małe przedsiębiorstwo</v>
          </cell>
          <cell r="AV160" t="str">
            <v>812715294</v>
          </cell>
          <cell r="AW160" t="str">
            <v>przedsiębiorca lub przedsiębiorstwo</v>
          </cell>
        </row>
        <row r="161">
          <cell r="A161" t="str">
            <v>RPZP.01.01.02-32-065/08</v>
          </cell>
          <cell r="B161" t="str">
            <v>RPZP.01.00.00</v>
          </cell>
          <cell r="C161" t="str">
            <v>RPZP.01.01.00</v>
          </cell>
          <cell r="D161" t="str">
            <v>RPZP.01.01.02</v>
          </cell>
          <cell r="E161" t="str">
            <v>RPZP.01.01.02-32-065/08-04</v>
          </cell>
          <cell r="F161" t="str">
            <v>UDA-RPZP.01.01.02-32-065/08-04</v>
          </cell>
          <cell r="G161" t="str">
            <v>2bd069fe37</v>
          </cell>
          <cell r="H161" t="str">
            <v>RPZP.01.01.02-32-065/08</v>
          </cell>
          <cell r="I161" t="str">
            <v>RPOWZ/1.1.2/2008/065/Sz</v>
          </cell>
          <cell r="J161" t="str">
            <v>2009-05-21</v>
          </cell>
          <cell r="K161" t="str">
            <v>2009 I półrocze</v>
          </cell>
          <cell r="L161" t="str">
            <v>2009</v>
          </cell>
          <cell r="M161" t="str">
            <v>2009-05-28</v>
          </cell>
          <cell r="N161" t="str">
            <v>2009 I półrocze</v>
          </cell>
          <cell r="O161" t="str">
            <v>2009</v>
          </cell>
          <cell r="P161" t="str">
            <v>2008-12-03</v>
          </cell>
          <cell r="Q161" t="str">
            <v>2010-06-30</v>
          </cell>
          <cell r="R161" t="str">
            <v>2010 I półrocze</v>
          </cell>
          <cell r="S161" t="str">
            <v>2010</v>
          </cell>
          <cell r="T161" t="str">
            <v>2010-01-13</v>
          </cell>
          <cell r="U161">
            <v>5873527.5199999996</v>
          </cell>
          <cell r="V161">
            <v>4550013.0599999996</v>
          </cell>
          <cell r="W161">
            <v>1976299.7</v>
          </cell>
          <cell r="X161">
            <v>1679854.72</v>
          </cell>
          <cell r="Y161">
            <v>2573713.36</v>
          </cell>
          <cell r="Z161">
            <v>43.44</v>
          </cell>
          <cell r="AA161" t="str">
            <v>Podniesienie konkurencyjności FOSFAN S.A. w wyniku instalacji automatycznego węzła dozowania i mieszania składników sypkich nawozów mineralnych</v>
          </cell>
          <cell r="AB161" t="str">
            <v>pomoc publiczna</v>
          </cell>
          <cell r="AC161">
            <v>5873527.5199999996</v>
          </cell>
          <cell r="AD161">
            <v>1976299.7</v>
          </cell>
          <cell r="AE161">
            <v>3897227.82</v>
          </cell>
          <cell r="AF161">
            <v>0</v>
          </cell>
          <cell r="AG161" t="str">
            <v>Nie</v>
          </cell>
          <cell r="AH161" t="str">
            <v>08 Inne inwestycje w przedsiębiorstwa</v>
          </cell>
          <cell r="AI161" t="str">
            <v>01 Pomoc bezzwrotna</v>
          </cell>
          <cell r="AJ161" t="str">
            <v>01 Obszar miejski</v>
          </cell>
          <cell r="AK161" t="str">
            <v>06 Nieokreślony przemysł wytwórczy</v>
          </cell>
          <cell r="AL161" t="str">
            <v>8510307457</v>
          </cell>
          <cell r="AM161" t="str">
            <v>Fosfan S.A.</v>
          </cell>
          <cell r="AN161" t="str">
            <v>71-820</v>
          </cell>
          <cell r="AO161" t="str">
            <v>Szczecin</v>
          </cell>
          <cell r="AP161" t="str">
            <v>Nad Odrą</v>
          </cell>
          <cell r="AQ161" t="str">
            <v>44/65</v>
          </cell>
          <cell r="AR161" t="str">
            <v>-</v>
          </cell>
          <cell r="AS161" t="str">
            <v>(091)4538394</v>
          </cell>
          <cell r="AT161" t="str">
            <v>(091)4538490</v>
          </cell>
          <cell r="AU161" t="str">
            <v>spółka akcyjna - średnie przedsiębiorstwo</v>
          </cell>
          <cell r="AV161" t="str">
            <v>000041944</v>
          </cell>
          <cell r="AW161" t="str">
            <v>przedsiębiorca lub przedsiębiorstwo</v>
          </cell>
        </row>
        <row r="162">
          <cell r="A162" t="str">
            <v>RPZP.06.01.01-32-007/09</v>
          </cell>
          <cell r="B162" t="str">
            <v>RPZP.06.00.00</v>
          </cell>
          <cell r="C162" t="str">
            <v>RPZP.06.01.00</v>
          </cell>
          <cell r="D162" t="str">
            <v>RPZP.06.01.01</v>
          </cell>
          <cell r="E162" t="str">
            <v>RPZP.06.01.01-32-007/09-04</v>
          </cell>
          <cell r="F162" t="str">
            <v>UDA-RPZP.06.01.01-32-007/09-04</v>
          </cell>
          <cell r="G162" t="str">
            <v>f5d0711a80</v>
          </cell>
          <cell r="H162" t="str">
            <v>RPZP.06.01.01-32-007/09</v>
          </cell>
          <cell r="I162" t="str">
            <v>RPOWZ/6.1.1/2009/007/Sz</v>
          </cell>
          <cell r="J162" t="str">
            <v>2009-09-14</v>
          </cell>
          <cell r="K162" t="str">
            <v>2009 II półrocze</v>
          </cell>
          <cell r="L162" t="str">
            <v>2009</v>
          </cell>
          <cell r="M162" t="str">
            <v>2009-09-24</v>
          </cell>
          <cell r="N162" t="str">
            <v>2009 II półrocze</v>
          </cell>
          <cell r="O162" t="str">
            <v>2009</v>
          </cell>
          <cell r="P162" t="str">
            <v>2010-01-13</v>
          </cell>
          <cell r="Q162" t="str">
            <v>2010-06-30</v>
          </cell>
          <cell r="R162" t="str">
            <v>2010 I półrocze</v>
          </cell>
          <cell r="S162" t="str">
            <v>2010</v>
          </cell>
          <cell r="T162" t="str">
            <v>2011-05-25</v>
          </cell>
          <cell r="U162">
            <v>481375.88</v>
          </cell>
          <cell r="V162">
            <v>479675.88</v>
          </cell>
          <cell r="W162">
            <v>239837.94</v>
          </cell>
          <cell r="X162">
            <v>239837.94</v>
          </cell>
          <cell r="Y162">
            <v>239837.94</v>
          </cell>
          <cell r="Z162">
            <v>50</v>
          </cell>
          <cell r="AA162" t="str">
            <v>Zintegrowany Szlak Turystyczny Powiatu Polickiego - etap I</v>
          </cell>
          <cell r="AB162" t="str">
            <v>bez pomocy publicznej</v>
          </cell>
          <cell r="AC162">
            <v>481375.88</v>
          </cell>
          <cell r="AD162">
            <v>481375.88</v>
          </cell>
          <cell r="AE162">
            <v>0</v>
          </cell>
          <cell r="AF162">
            <v>0</v>
          </cell>
          <cell r="AG162" t="str">
            <v>Nie</v>
          </cell>
          <cell r="AH162" t="str">
            <v>57 Inne wsparcie na rzecz wzmocnienia usług turystycznych</v>
          </cell>
          <cell r="AI162" t="str">
            <v>01 Pomoc bezzwrotna</v>
          </cell>
          <cell r="AJ162" t="str">
            <v>05 Obszary wiejskie (poza obszarami górskimi, wyspami lub o niskiej i bardzo niskiej gęstości zaludnienia)</v>
          </cell>
          <cell r="AK162" t="str">
            <v>22 Inne niewyszczególnione usługi</v>
          </cell>
          <cell r="AL162" t="str">
            <v>8512550469</v>
          </cell>
          <cell r="AM162" t="str">
            <v>Powiat Policki</v>
          </cell>
          <cell r="AN162" t="str">
            <v>72-010</v>
          </cell>
          <cell r="AO162" t="str">
            <v>Police</v>
          </cell>
          <cell r="AP162" t="str">
            <v>Tanowska</v>
          </cell>
          <cell r="AQ162" t="str">
            <v>8</v>
          </cell>
          <cell r="AR162" t="str">
            <v>-</v>
          </cell>
          <cell r="AS162" t="str">
            <v>091/43-28-100</v>
          </cell>
          <cell r="AT162" t="str">
            <v>091/317-89-00</v>
          </cell>
          <cell r="AU162" t="str">
            <v>wspólnota samorządowa - powiat</v>
          </cell>
          <cell r="AV162" t="str">
            <v>811684203</v>
          </cell>
          <cell r="AW162" t="str">
            <v>Jednostka samorządu terytorialnego</v>
          </cell>
        </row>
        <row r="163">
          <cell r="A163" t="str">
            <v>RPZP.06.01.01-32-001/09</v>
          </cell>
          <cell r="B163" t="str">
            <v>RPZP.06.00.00</v>
          </cell>
          <cell r="C163" t="str">
            <v>RPZP.06.01.00</v>
          </cell>
          <cell r="D163" t="str">
            <v>RPZP.06.01.01</v>
          </cell>
          <cell r="E163" t="str">
            <v>RPZP.06.01.01-32-001/09-03</v>
          </cell>
          <cell r="F163" t="str">
            <v>UDA-RPZP.06.01.01-32-001/09-03</v>
          </cell>
          <cell r="G163" t="str">
            <v>0809b8cf28</v>
          </cell>
          <cell r="H163" t="str">
            <v>RPZP.06.01.01-32-001/09</v>
          </cell>
          <cell r="I163" t="str">
            <v>RPOWZ/6.1.1/2009/001/Sz</v>
          </cell>
          <cell r="J163" t="str">
            <v>2009-10-15</v>
          </cell>
          <cell r="K163" t="str">
            <v>2009 II półrocze</v>
          </cell>
          <cell r="L163" t="str">
            <v>2009</v>
          </cell>
          <cell r="M163" t="str">
            <v>2009-10-20</v>
          </cell>
          <cell r="N163" t="str">
            <v>2009 II półrocze</v>
          </cell>
          <cell r="O163" t="str">
            <v>2009</v>
          </cell>
          <cell r="P163" t="str">
            <v>2009-05-11</v>
          </cell>
          <cell r="Q163" t="str">
            <v>2010-06-30</v>
          </cell>
          <cell r="R163" t="str">
            <v>2010 I półrocze</v>
          </cell>
          <cell r="S163" t="str">
            <v>2010</v>
          </cell>
          <cell r="T163" t="str">
            <v>2010-06-23</v>
          </cell>
          <cell r="U163">
            <v>2772020.91</v>
          </cell>
          <cell r="V163">
            <v>2406511.5499999998</v>
          </cell>
          <cell r="W163">
            <v>1203255.77</v>
          </cell>
          <cell r="X163">
            <v>1203255.77</v>
          </cell>
          <cell r="Y163">
            <v>1203255.78</v>
          </cell>
          <cell r="Z163">
            <v>50</v>
          </cell>
          <cell r="AA163" t="str">
            <v>Przebudowa płyty Rynku Staromiejskiego w Stargardzie Szczecińskim w celu podniesienia atrakcyjności turystycznej szlaku Klejnot Pomorza.</v>
          </cell>
          <cell r="AB163" t="str">
            <v>bez pomocy publicznej</v>
          </cell>
          <cell r="AC163">
            <v>2772020.91</v>
          </cell>
          <cell r="AD163">
            <v>2772020.91</v>
          </cell>
          <cell r="AE163">
            <v>0</v>
          </cell>
          <cell r="AF163">
            <v>0</v>
          </cell>
          <cell r="AG163" t="str">
            <v>Nie</v>
          </cell>
          <cell r="AH163" t="str">
            <v>57 Inne wsparcie na rzecz wzmocnienia usług turystycznych</v>
          </cell>
          <cell r="AI163" t="str">
            <v>01 Pomoc bezzwrotna</v>
          </cell>
          <cell r="AJ163" t="str">
            <v>01 Obszar miejski</v>
          </cell>
          <cell r="AK163" t="str">
            <v>22 Inne niewyszczególnione usługi</v>
          </cell>
          <cell r="AL163" t="str">
            <v>8542228873</v>
          </cell>
          <cell r="AM163" t="str">
            <v>Gmina Miasto Stargard Szczeciński</v>
          </cell>
          <cell r="AN163" t="str">
            <v>73-110</v>
          </cell>
          <cell r="AO163" t="str">
            <v>Stargard Szczecinski</v>
          </cell>
          <cell r="AP163" t="str">
            <v>Czarnieckiego</v>
          </cell>
          <cell r="AQ163" t="str">
            <v>17</v>
          </cell>
          <cell r="AR163" t="str">
            <v>-</v>
          </cell>
          <cell r="AS163" t="str">
            <v>0915770071</v>
          </cell>
          <cell r="AT163" t="str">
            <v>0915783667</v>
          </cell>
          <cell r="AU163" t="str">
            <v>wspólnota samorządowa - gmina</v>
          </cell>
          <cell r="AV163" t="str">
            <v>811685734</v>
          </cell>
          <cell r="AW163" t="str">
            <v>Jednostka samorządu terytorialnego</v>
          </cell>
        </row>
        <row r="164">
          <cell r="A164" t="str">
            <v>RPZP.02.01.02-32-044/09</v>
          </cell>
          <cell r="B164" t="str">
            <v>RPZP.02.00.00</v>
          </cell>
          <cell r="C164" t="str">
            <v>RPZP.02.01.00</v>
          </cell>
          <cell r="D164" t="str">
            <v>RPZP.02.01.02</v>
          </cell>
          <cell r="E164" t="str">
            <v>RPZP.02.01.02-32-044/09-03</v>
          </cell>
          <cell r="F164" t="str">
            <v>UDA-RPZP.02.01.02-32-044/09-03</v>
          </cell>
          <cell r="G164" t="str">
            <v>f14bbf35bf</v>
          </cell>
          <cell r="H164" t="str">
            <v>RPZP.02.01.02-32-044/09</v>
          </cell>
          <cell r="I164" t="str">
            <v>RPOWZ/2.1.2/2009/044/Sz</v>
          </cell>
          <cell r="J164" t="str">
            <v>2009-10-09</v>
          </cell>
          <cell r="K164" t="str">
            <v>2009 II półrocze</v>
          </cell>
          <cell r="L164" t="str">
            <v>2009</v>
          </cell>
          <cell r="M164" t="str">
            <v>2009-10-20</v>
          </cell>
          <cell r="N164" t="str">
            <v>2009 II półrocze</v>
          </cell>
          <cell r="O164" t="str">
            <v>2009</v>
          </cell>
          <cell r="P164" t="str">
            <v>2009-10-29</v>
          </cell>
          <cell r="Q164" t="str">
            <v>2010-06-30</v>
          </cell>
          <cell r="R164" t="str">
            <v>2010 I półrocze</v>
          </cell>
          <cell r="S164" t="str">
            <v>2010</v>
          </cell>
          <cell r="T164" t="str">
            <v>2010-12-21</v>
          </cell>
          <cell r="U164">
            <v>1965932</v>
          </cell>
          <cell r="V164">
            <v>1679940</v>
          </cell>
          <cell r="W164">
            <v>839970</v>
          </cell>
          <cell r="X164">
            <v>839970</v>
          </cell>
          <cell r="Y164">
            <v>839970</v>
          </cell>
          <cell r="Z164">
            <v>50</v>
          </cell>
          <cell r="AA164" t="str">
            <v>Kompleksowa modernizacja infrastruktury drogowej w Gminie Dobra - etap IV w miejscowości Mierzyn</v>
          </cell>
          <cell r="AB164" t="str">
            <v>bez pomocy publicznej</v>
          </cell>
          <cell r="AC164">
            <v>1965932</v>
          </cell>
          <cell r="AD164">
            <v>1965932</v>
          </cell>
          <cell r="AE164">
            <v>0</v>
          </cell>
          <cell r="AF164">
            <v>0</v>
          </cell>
          <cell r="AG164" t="str">
            <v>Nie</v>
          </cell>
          <cell r="AH164" t="str">
            <v>23 Drogi regionalne/lokalne</v>
          </cell>
          <cell r="AI164" t="str">
            <v>01 Pomoc bezzwrotna</v>
          </cell>
          <cell r="AJ164" t="str">
            <v>05 Obszary wiejskie (poza obszarami górskimi, wyspami lub o niskiej i bardzo niskiej gęstości zaludnienia)</v>
          </cell>
          <cell r="AK164" t="str">
            <v>00 Nie dotyczy</v>
          </cell>
          <cell r="AL164" t="str">
            <v>8512948083</v>
          </cell>
          <cell r="AM164" t="str">
            <v>Gmina Dobra</v>
          </cell>
          <cell r="AN164" t="str">
            <v>72-003</v>
          </cell>
          <cell r="AO164" t="str">
            <v>Dobra</v>
          </cell>
          <cell r="AP164" t="str">
            <v>Szczecińska</v>
          </cell>
          <cell r="AQ164" t="str">
            <v>16a</v>
          </cell>
          <cell r="AR164" t="str">
            <v>-</v>
          </cell>
          <cell r="AS164" t="str">
            <v>(0-91)3113048</v>
          </cell>
          <cell r="AT164" t="str">
            <v>(0-91)4241545</v>
          </cell>
          <cell r="AU164" t="str">
            <v>wspólnota samorządowa - gmina</v>
          </cell>
          <cell r="AV164" t="str">
            <v>000533446</v>
          </cell>
          <cell r="AW164" t="str">
            <v>Jednostka samorządu terytorialnego</v>
          </cell>
        </row>
        <row r="165">
          <cell r="A165" t="str">
            <v>RPZP.02.01.02-32-049/09</v>
          </cell>
          <cell r="B165" t="str">
            <v>RPZP.02.00.00</v>
          </cell>
          <cell r="C165" t="str">
            <v>RPZP.02.01.00</v>
          </cell>
          <cell r="D165" t="str">
            <v>RPZP.02.01.02</v>
          </cell>
          <cell r="E165" t="str">
            <v>RPZP.02.01.02-32-049/09-03</v>
          </cell>
          <cell r="F165" t="str">
            <v>UDA-RPZP.02.01.02-32-049/09-03</v>
          </cell>
          <cell r="G165" t="str">
            <v>696cee3fb4</v>
          </cell>
          <cell r="H165" t="str">
            <v>RPZP.02.01.02-32-049/09</v>
          </cell>
          <cell r="I165" t="str">
            <v>RPOWZ/2.1.2/2009/049</v>
          </cell>
          <cell r="J165" t="str">
            <v>2009-10-09</v>
          </cell>
          <cell r="K165" t="str">
            <v>2009 II półrocze</v>
          </cell>
          <cell r="L165" t="str">
            <v>2009</v>
          </cell>
          <cell r="M165" t="str">
            <v>2009-10-28</v>
          </cell>
          <cell r="N165" t="str">
            <v>2009 II półrocze</v>
          </cell>
          <cell r="O165" t="str">
            <v>2009</v>
          </cell>
          <cell r="P165" t="str">
            <v>2009-12-10</v>
          </cell>
          <cell r="Q165" t="str">
            <v>2010-06-30</v>
          </cell>
          <cell r="R165" t="str">
            <v>2010 I półrocze</v>
          </cell>
          <cell r="S165" t="str">
            <v>2010</v>
          </cell>
          <cell r="T165" t="str">
            <v>2010-09-16</v>
          </cell>
          <cell r="U165">
            <v>2866442.15</v>
          </cell>
          <cell r="V165">
            <v>1701533.98</v>
          </cell>
          <cell r="W165">
            <v>850766.99</v>
          </cell>
          <cell r="X165">
            <v>850766.99</v>
          </cell>
          <cell r="Y165">
            <v>850766.99</v>
          </cell>
          <cell r="Z165">
            <v>50</v>
          </cell>
          <cell r="AA165" t="str">
            <v>Kompleksowa modernizacja infrastruktury drogowej w Gminie Dobra - etap III w miejscowości Dołuje</v>
          </cell>
          <cell r="AB165" t="str">
            <v>bez pomocy publicznej</v>
          </cell>
          <cell r="AC165">
            <v>2866442.15</v>
          </cell>
          <cell r="AD165">
            <v>2866442.15</v>
          </cell>
          <cell r="AE165">
            <v>0</v>
          </cell>
          <cell r="AF165">
            <v>0</v>
          </cell>
          <cell r="AG165" t="str">
            <v>Nie</v>
          </cell>
          <cell r="AH165" t="str">
            <v>23 Drogi regionalne/lokalne</v>
          </cell>
          <cell r="AI165" t="str">
            <v>01 Pomoc bezzwrotna</v>
          </cell>
          <cell r="AJ165" t="str">
            <v>05 Obszary wiejskie (poza obszarami górskimi, wyspami lub o niskiej i bardzo niskiej gęstości zaludnienia)</v>
          </cell>
          <cell r="AK165" t="str">
            <v>00 Nie dotyczy</v>
          </cell>
          <cell r="AL165" t="str">
            <v>8512948083</v>
          </cell>
          <cell r="AM165" t="str">
            <v>Gmina Dobra</v>
          </cell>
          <cell r="AN165" t="str">
            <v>72-003</v>
          </cell>
          <cell r="AO165" t="str">
            <v>Dobra</v>
          </cell>
          <cell r="AP165" t="str">
            <v>Szczecińska</v>
          </cell>
          <cell r="AQ165" t="str">
            <v>16a</v>
          </cell>
          <cell r="AR165" t="str">
            <v>-</v>
          </cell>
          <cell r="AS165" t="str">
            <v>(0-91)3113048</v>
          </cell>
          <cell r="AT165" t="str">
            <v>(0-91)4241545</v>
          </cell>
          <cell r="AU165" t="str">
            <v>wspólnota samorządowa - gmina</v>
          </cell>
          <cell r="AV165" t="str">
            <v>000533446</v>
          </cell>
          <cell r="AW165" t="str">
            <v>Jednostka samorządu terytorialnego</v>
          </cell>
        </row>
        <row r="166">
          <cell r="A166" t="str">
            <v>RPZP.01.01.03-32-090/09</v>
          </cell>
          <cell r="B166" t="str">
            <v>RPZP.01.00.00</v>
          </cell>
          <cell r="C166" t="str">
            <v>RPZP.01.01.00</v>
          </cell>
          <cell r="D166" t="str">
            <v>RPZP.01.01.03</v>
          </cell>
          <cell r="E166" t="str">
            <v>RPZP.01.01.03-32-090/09-02</v>
          </cell>
          <cell r="F166" t="str">
            <v>UDA-RPZP.01.01.03-32-090/09-02</v>
          </cell>
          <cell r="G166" t="str">
            <v>304be8832e</v>
          </cell>
          <cell r="H166" t="str">
            <v>RPZP.01.01.03-32-090/09</v>
          </cell>
          <cell r="I166" t="str">
            <v>WND-RPZP.01.01.03-32-090/09</v>
          </cell>
          <cell r="J166" t="str">
            <v>2009-12-28</v>
          </cell>
          <cell r="K166" t="str">
            <v>2009 II półrocze</v>
          </cell>
          <cell r="L166" t="str">
            <v>2009</v>
          </cell>
          <cell r="M166" t="str">
            <v>2009-12-29</v>
          </cell>
          <cell r="N166" t="str">
            <v>2009 II półrocze</v>
          </cell>
          <cell r="O166" t="str">
            <v>2009</v>
          </cell>
          <cell r="P166" t="str">
            <v>2009-12-30</v>
          </cell>
          <cell r="Q166" t="str">
            <v>2010-06-30</v>
          </cell>
          <cell r="R166" t="str">
            <v>2010 I półrocze</v>
          </cell>
          <cell r="S166" t="str">
            <v>2010</v>
          </cell>
          <cell r="T166" t="str">
            <v>2010-04-22</v>
          </cell>
          <cell r="U166">
            <v>1524456.04</v>
          </cell>
          <cell r="V166">
            <v>1215000.01</v>
          </cell>
          <cell r="W166">
            <v>729000</v>
          </cell>
          <cell r="X166">
            <v>619650</v>
          </cell>
          <cell r="Y166">
            <v>486000.01</v>
          </cell>
          <cell r="Z166">
            <v>60</v>
          </cell>
          <cell r="AA166" t="str">
            <v>Podniesienie konkurencyjności przedsiębiorstwa Wilkocki Przedsiębiorstwo Budowlane poprzez wdrożenie innowacyjnej technologicznie koparki wraz z wyposażeniem</v>
          </cell>
          <cell r="AB166" t="str">
            <v>pomoc publiczna</v>
          </cell>
          <cell r="AC166">
            <v>1524456.04</v>
          </cell>
          <cell r="AD166">
            <v>729000</v>
          </cell>
          <cell r="AE166">
            <v>795456.04</v>
          </cell>
          <cell r="AF166">
            <v>0</v>
          </cell>
          <cell r="AG166" t="str">
            <v>Nie</v>
          </cell>
          <cell r="AH16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6" t="str">
            <v>01 Pomoc bezzwrotna</v>
          </cell>
          <cell r="AJ166" t="str">
            <v>01 Obszar miejski</v>
          </cell>
          <cell r="AK166" t="str">
            <v>12 Budownictwo</v>
          </cell>
          <cell r="AL166" t="str">
            <v>8520004126</v>
          </cell>
          <cell r="AM166" t="str">
            <v>WILKOCKI PRZEDSIĘBIORSTWO BUDOWLANE Henryk Wilkocki</v>
          </cell>
          <cell r="AN166" t="str">
            <v>71-042</v>
          </cell>
          <cell r="AO166" t="str">
            <v>Szczecin</v>
          </cell>
          <cell r="AP166" t="str">
            <v>Spiska</v>
          </cell>
          <cell r="AQ166" t="str">
            <v>22</v>
          </cell>
          <cell r="AR166" t="str">
            <v>-</v>
          </cell>
          <cell r="AS166" t="str">
            <v>914624851</v>
          </cell>
          <cell r="AT166" t="str">
            <v>914624851</v>
          </cell>
          <cell r="AU166" t="str">
            <v>osoba fizyczna prowadząca działalność gospodarczą - małe przedsiębiorstwo</v>
          </cell>
          <cell r="AV166" t="str">
            <v>006616009</v>
          </cell>
          <cell r="AW166" t="str">
            <v>przedsiębiorca lub przedsiębiorstwo</v>
          </cell>
        </row>
        <row r="167">
          <cell r="A167" t="str">
            <v>RPZP.01.01.03-32-037/09</v>
          </cell>
          <cell r="B167" t="str">
            <v>RPZP.01.00.00</v>
          </cell>
          <cell r="C167" t="str">
            <v>RPZP.01.01.00</v>
          </cell>
          <cell r="D167" t="str">
            <v>RPZP.01.01.03</v>
          </cell>
          <cell r="E167" t="str">
            <v>RPZP.01.01.03-32-037/09-04</v>
          </cell>
          <cell r="F167" t="str">
            <v>UDA-RPZP.01.01.03-32-037/09-04</v>
          </cell>
          <cell r="G167" t="str">
            <v>cdb1f1f065</v>
          </cell>
          <cell r="H167" t="str">
            <v>RPZP.01.01.03-32-037/09</v>
          </cell>
          <cell r="I167" t="str">
            <v>WND-RPZP.01.01.03-32-037/09</v>
          </cell>
          <cell r="J167" t="str">
            <v>2009-12-30</v>
          </cell>
          <cell r="K167" t="str">
            <v>2009 II półrocze</v>
          </cell>
          <cell r="L167" t="str">
            <v>2009</v>
          </cell>
          <cell r="M167" t="str">
            <v>2009-12-30</v>
          </cell>
          <cell r="N167" t="str">
            <v>2009 II półrocze</v>
          </cell>
          <cell r="O167" t="str">
            <v>2009</v>
          </cell>
          <cell r="P167" t="str">
            <v>2009-06-02</v>
          </cell>
          <cell r="Q167" t="str">
            <v>2010-06-30</v>
          </cell>
          <cell r="R167" t="str">
            <v>2010 I półrocze</v>
          </cell>
          <cell r="S167" t="str">
            <v>2010</v>
          </cell>
          <cell r="T167" t="str">
            <v>2012-08-02</v>
          </cell>
          <cell r="U167">
            <v>2693515.27</v>
          </cell>
          <cell r="V167">
            <v>2317963.35</v>
          </cell>
          <cell r="W167">
            <v>1390778</v>
          </cell>
          <cell r="X167">
            <v>1182161.29</v>
          </cell>
          <cell r="Y167">
            <v>927185.35</v>
          </cell>
          <cell r="Z167">
            <v>60</v>
          </cell>
          <cell r="AA167" t="str">
            <v>"Zastosowanie innowacyjnych technologii z dziedziny okulistyki i ortopedii kluczem do podniesienia poziomu innowacyjności Domu Lekarskiego w Szczecinie"</v>
          </cell>
          <cell r="AB167" t="str">
            <v>pomoc publiczna</v>
          </cell>
          <cell r="AC167">
            <v>2693515.27</v>
          </cell>
          <cell r="AD167">
            <v>1390778</v>
          </cell>
          <cell r="AE167">
            <v>1302737.27</v>
          </cell>
          <cell r="AF167">
            <v>0</v>
          </cell>
          <cell r="AG167" t="str">
            <v>Nie</v>
          </cell>
          <cell r="AH16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7" t="str">
            <v>01 Pomoc bezzwrotna</v>
          </cell>
          <cell r="AJ167" t="str">
            <v>01 Obszar miejski</v>
          </cell>
          <cell r="AK167" t="str">
            <v>19 Działalność w zakresie ochrony zdrowia ludzkiego</v>
          </cell>
          <cell r="AL167" t="str">
            <v>9551986711</v>
          </cell>
          <cell r="AM167" t="str">
            <v>Dom Lekarski S.A,</v>
          </cell>
          <cell r="AN167" t="str">
            <v>70-783</v>
          </cell>
          <cell r="AO167" t="str">
            <v>Szczecin</v>
          </cell>
          <cell r="AP167" t="str">
            <v>Rydla</v>
          </cell>
          <cell r="AQ167" t="str">
            <v>37</v>
          </cell>
          <cell r="AR167" t="str">
            <v>-</v>
          </cell>
          <cell r="AS167" t="str">
            <v>+48914645036</v>
          </cell>
          <cell r="AT167" t="str">
            <v>+48914645499</v>
          </cell>
          <cell r="AU167" t="str">
            <v>spółka z ograniczoną odpowiedzialnością - małe przedsiębiorstwo</v>
          </cell>
          <cell r="AV167" t="str">
            <v>812036630</v>
          </cell>
          <cell r="AW167" t="str">
            <v>przedsiębiorca lub przedsiębiorstwo</v>
          </cell>
        </row>
        <row r="168">
          <cell r="A168" t="str">
            <v>RPZP.01.01.03-32-021/09</v>
          </cell>
          <cell r="B168" t="str">
            <v>RPZP.01.00.00</v>
          </cell>
          <cell r="C168" t="str">
            <v>RPZP.01.01.00</v>
          </cell>
          <cell r="D168" t="str">
            <v>RPZP.01.01.03</v>
          </cell>
          <cell r="E168" t="str">
            <v>RPZP.01.01.03-32-021/09-01</v>
          </cell>
          <cell r="F168" t="str">
            <v>UDA-RPZP.01.01.03-32-021/09-01</v>
          </cell>
          <cell r="G168" t="str">
            <v>431f1b13cb</v>
          </cell>
          <cell r="H168" t="str">
            <v>RPZP.01.01.03-32-021/09</v>
          </cell>
          <cell r="I168" t="str">
            <v>WND-RPZ.01.01.03-32-021/09</v>
          </cell>
          <cell r="J168" t="str">
            <v>2009-12-31</v>
          </cell>
          <cell r="K168" t="str">
            <v>2009 II półrocze</v>
          </cell>
          <cell r="L168" t="str">
            <v>2009</v>
          </cell>
          <cell r="M168" t="str">
            <v>2009-12-31</v>
          </cell>
          <cell r="N168" t="str">
            <v>2009 II półrocze</v>
          </cell>
          <cell r="O168" t="str">
            <v>2009</v>
          </cell>
          <cell r="P168" t="str">
            <v>2010-01-04</v>
          </cell>
          <cell r="Q168" t="str">
            <v>2010-06-30</v>
          </cell>
          <cell r="R168" t="str">
            <v>2010 I półrocze</v>
          </cell>
          <cell r="S168" t="str">
            <v>2010</v>
          </cell>
          <cell r="T168" t="str">
            <v>2010-03-18</v>
          </cell>
          <cell r="U168">
            <v>1950000</v>
          </cell>
          <cell r="V168">
            <v>1950000</v>
          </cell>
          <cell r="W168">
            <v>1170000</v>
          </cell>
          <cell r="X168">
            <v>994499.99</v>
          </cell>
          <cell r="Y168">
            <v>780000</v>
          </cell>
          <cell r="Z168">
            <v>60</v>
          </cell>
          <cell r="AA168" t="str">
            <v>Rozwój laserowej technologii FIBER w firmie POWER-TECH w Wałczu</v>
          </cell>
          <cell r="AB168" t="str">
            <v>pomoc publiczna</v>
          </cell>
          <cell r="AC168">
            <v>1950000</v>
          </cell>
          <cell r="AD168">
            <v>1170000</v>
          </cell>
          <cell r="AE168">
            <v>780000</v>
          </cell>
          <cell r="AF168">
            <v>0</v>
          </cell>
          <cell r="AG168" t="str">
            <v>Nie</v>
          </cell>
          <cell r="AH16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8" t="str">
            <v>01 Pomoc bezzwrotna</v>
          </cell>
          <cell r="AJ168" t="str">
            <v>01 Obszar miejski</v>
          </cell>
          <cell r="AK168" t="str">
            <v>06 Nieokreślony przemysł wytwórczy</v>
          </cell>
          <cell r="AL168" t="str">
            <v>7651341734</v>
          </cell>
          <cell r="AM168" t="str">
            <v>POWER-TECH Janusz Marcin Ejma</v>
          </cell>
          <cell r="AN168" t="str">
            <v>78-600</v>
          </cell>
          <cell r="AO168" t="str">
            <v>Wałcz</v>
          </cell>
          <cell r="AP168" t="str">
            <v>Nowomiejska</v>
          </cell>
          <cell r="AQ168" t="str">
            <v>74E</v>
          </cell>
          <cell r="AR168" t="str">
            <v>-</v>
          </cell>
          <cell r="AS168" t="str">
            <v>(067)2584831</v>
          </cell>
          <cell r="AT168" t="str">
            <v>(067)2584831</v>
          </cell>
          <cell r="AU168" t="str">
            <v>osoba fizyczna prowadząca działalność gospodarczą - mikro przedsiębiorstwo</v>
          </cell>
          <cell r="AV168" t="str">
            <v>570286733</v>
          </cell>
          <cell r="AW168" t="str">
            <v>przedsiębiorca lub przedsiębiorstwo</v>
          </cell>
        </row>
        <row r="169">
          <cell r="A169" t="str">
            <v>RPZP.07.01.02-32-006/09</v>
          </cell>
          <cell r="B169" t="str">
            <v>RPZP.07.00.00</v>
          </cell>
          <cell r="C169" t="str">
            <v>RPZP.07.01.00</v>
          </cell>
          <cell r="D169" t="str">
            <v>RPZP.07.01.02</v>
          </cell>
          <cell r="E169" t="str">
            <v>RPZP.07.01.02-32-006/09-01</v>
          </cell>
          <cell r="F169" t="str">
            <v>UDA-RPZP.07.01.02-32-006/09-01</v>
          </cell>
          <cell r="G169" t="str">
            <v>fa50555d00</v>
          </cell>
          <cell r="H169" t="str">
            <v>RPZP.07.01.02-32-006/09</v>
          </cell>
          <cell r="I169" t="str">
            <v>WND-RPZP.07.01.02-32-006/09</v>
          </cell>
          <cell r="J169" t="str">
            <v>2009-12-30</v>
          </cell>
          <cell r="K169" t="str">
            <v>2009 II półrocze</v>
          </cell>
          <cell r="L169" t="str">
            <v>2009</v>
          </cell>
          <cell r="M169" t="str">
            <v>2009-12-31</v>
          </cell>
          <cell r="N169" t="str">
            <v>2009 II półrocze</v>
          </cell>
          <cell r="O169" t="str">
            <v>2009</v>
          </cell>
          <cell r="P169" t="str">
            <v>2009-10-06</v>
          </cell>
          <cell r="Q169" t="str">
            <v>2010-06-30</v>
          </cell>
          <cell r="R169" t="str">
            <v>2010 I półrocze</v>
          </cell>
          <cell r="S169" t="str">
            <v>2010</v>
          </cell>
          <cell r="T169" t="str">
            <v>2010-07-15</v>
          </cell>
          <cell r="U169">
            <v>1899266.05</v>
          </cell>
          <cell r="V169">
            <v>1887805.13</v>
          </cell>
          <cell r="W169">
            <v>943902.56</v>
          </cell>
          <cell r="X169">
            <v>943902.56</v>
          </cell>
          <cell r="Y169">
            <v>943902.57</v>
          </cell>
          <cell r="Z169">
            <v>50</v>
          </cell>
          <cell r="AA169" t="str">
            <v>Przebudowa - modernizacja budynku „A” Centrum Kształcenia Praktycznego w Stargardzie Szczecińskim przy ul. Pierwszej Brygady 35.</v>
          </cell>
          <cell r="AB169" t="str">
            <v>bez pomocy publicznej</v>
          </cell>
          <cell r="AC169">
            <v>1899266.05</v>
          </cell>
          <cell r="AD169">
            <v>1899266.05</v>
          </cell>
          <cell r="AE169">
            <v>0</v>
          </cell>
          <cell r="AF169">
            <v>0</v>
          </cell>
          <cell r="AG169" t="str">
            <v>Nie</v>
          </cell>
          <cell r="AH169" t="str">
            <v>75 Infrastruktura systemu oświaty</v>
          </cell>
          <cell r="AI169" t="str">
            <v>01 Pomoc bezzwrotna</v>
          </cell>
          <cell r="AJ169" t="str">
            <v>01 Obszar miejski</v>
          </cell>
          <cell r="AK169" t="str">
            <v>18 Edukacja</v>
          </cell>
          <cell r="AL169" t="str">
            <v>8542228620</v>
          </cell>
          <cell r="AM169" t="str">
            <v>Powiat Stargardzki</v>
          </cell>
          <cell r="AN169" t="str">
            <v>73-110</v>
          </cell>
          <cell r="AO169" t="str">
            <v>Stargard Szczeciński</v>
          </cell>
          <cell r="AP169" t="str">
            <v>Skarbowa</v>
          </cell>
          <cell r="AQ169" t="str">
            <v>1</v>
          </cell>
          <cell r="AR169" t="str">
            <v>-</v>
          </cell>
          <cell r="AS169" t="str">
            <v>0914804802</v>
          </cell>
          <cell r="AT169" t="str">
            <v>0914804801</v>
          </cell>
          <cell r="AU169" t="str">
            <v>wspólnota samorządowa - powiat</v>
          </cell>
          <cell r="AV169" t="str">
            <v>811684210</v>
          </cell>
          <cell r="AW169" t="str">
            <v>Jednostka samorządu terytorialnego</v>
          </cell>
        </row>
        <row r="170">
          <cell r="A170" t="str">
            <v>RPZP.01.01.03-32-001/09</v>
          </cell>
          <cell r="B170" t="str">
            <v>RPZP.01.00.00</v>
          </cell>
          <cell r="C170" t="str">
            <v>RPZP.01.01.00</v>
          </cell>
          <cell r="D170" t="str">
            <v>RPZP.01.01.03</v>
          </cell>
          <cell r="E170" t="str">
            <v>RPZP.01.01.03-32-001/09-02</v>
          </cell>
          <cell r="F170" t="str">
            <v>UDA-RPZP.01.01.03-32-001/09-02</v>
          </cell>
          <cell r="G170" t="str">
            <v>914bf97ee0</v>
          </cell>
          <cell r="H170" t="str">
            <v>RPZP.01.01.03-32-001/09</v>
          </cell>
          <cell r="I170" t="str">
            <v>WND-RPZP.01.01.03-32-001/09</v>
          </cell>
          <cell r="J170" t="str">
            <v>2010-02-25</v>
          </cell>
          <cell r="K170" t="str">
            <v>2010 I półrocze</v>
          </cell>
          <cell r="L170" t="str">
            <v>2010</v>
          </cell>
          <cell r="M170" t="str">
            <v>2010-02-26</v>
          </cell>
          <cell r="N170" t="str">
            <v>2010 I półrocze</v>
          </cell>
          <cell r="O170" t="str">
            <v>2010</v>
          </cell>
          <cell r="P170" t="str">
            <v>2009-05-07</v>
          </cell>
          <cell r="Q170" t="str">
            <v>2010-06-30</v>
          </cell>
          <cell r="R170" t="str">
            <v>2010 I półrocze</v>
          </cell>
          <cell r="S170" t="str">
            <v>2010</v>
          </cell>
          <cell r="T170" t="str">
            <v>2010-11-29</v>
          </cell>
          <cell r="U170">
            <v>4292416.74</v>
          </cell>
          <cell r="V170">
            <v>4188519.87</v>
          </cell>
          <cell r="W170">
            <v>2513111.91</v>
          </cell>
          <cell r="X170">
            <v>2136145.11</v>
          </cell>
          <cell r="Y170">
            <v>1675407.96</v>
          </cell>
          <cell r="Z170">
            <v>60</v>
          </cell>
          <cell r="AA170" t="str">
            <v>Innowacyjne laboratorium patologii molekularnej – rozszerzenie działalności NZOZ „MEDITEST. Diagnostyka Medyczna” w Szczecinie o najnowsze metody diagnostyki cytologicznej i molekularno-genetycznej</v>
          </cell>
          <cell r="AB170" t="str">
            <v>pomoc publiczna</v>
          </cell>
          <cell r="AC170">
            <v>4292416.74</v>
          </cell>
          <cell r="AD170">
            <v>2513111.91</v>
          </cell>
          <cell r="AE170">
            <v>1779304.83</v>
          </cell>
          <cell r="AF170">
            <v>0</v>
          </cell>
          <cell r="AG170" t="str">
            <v>Nie</v>
          </cell>
          <cell r="AH17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70" t="str">
            <v>01 Pomoc bezzwrotna</v>
          </cell>
          <cell r="AJ170" t="str">
            <v>01 Obszar miejski</v>
          </cell>
          <cell r="AK170" t="str">
            <v>19 Działalność w zakresie ochrony zdrowia ludzkiego</v>
          </cell>
          <cell r="AL170" t="str">
            <v>8512075465</v>
          </cell>
          <cell r="AM170" t="str">
            <v>Niepubliczny Zakład Opieki Zdrowotnej "MEDITEST. Diagnostyka Medyczna" Jacek Podolski</v>
          </cell>
          <cell r="AN170" t="str">
            <v>71-533</v>
          </cell>
          <cell r="AO170" t="str">
            <v>Szczecin</v>
          </cell>
          <cell r="AP170" t="str">
            <v>Bronisławy</v>
          </cell>
          <cell r="AQ170" t="str">
            <v>14 D</v>
          </cell>
          <cell r="AR170" t="str">
            <v>-</v>
          </cell>
          <cell r="AS170" t="str">
            <v>0918122744</v>
          </cell>
          <cell r="AT170" t="str">
            <v>0918122745</v>
          </cell>
          <cell r="AU170" t="str">
            <v>osoba fizyczna prowadząca działalność gospodarczą - mikro przedsiębiorstwo</v>
          </cell>
          <cell r="AV170" t="str">
            <v>810775978</v>
          </cell>
          <cell r="AW170" t="str">
            <v>przedsiębiorca lub przedsiębiorstwo</v>
          </cell>
        </row>
        <row r="171">
          <cell r="A171" t="str">
            <v>RPZP.02.01.02-32-101/09</v>
          </cell>
          <cell r="B171" t="str">
            <v>RPZP.02.00.00</v>
          </cell>
          <cell r="C171" t="str">
            <v>RPZP.02.01.00</v>
          </cell>
          <cell r="D171" t="str">
            <v>RPZP.02.01.02</v>
          </cell>
          <cell r="E171" t="str">
            <v>RPZP.02.01.02-32-101/09-02</v>
          </cell>
          <cell r="F171" t="str">
            <v>UDA-RPZP.02.01.02-32-101/09-02</v>
          </cell>
          <cell r="G171" t="str">
            <v>11a4f7d532</v>
          </cell>
          <cell r="H171" t="str">
            <v>RPZP.02.01.02-32-101/09</v>
          </cell>
          <cell r="I171" t="str">
            <v>WND-RPZP.02.01.02-32-101/09</v>
          </cell>
          <cell r="J171" t="str">
            <v>2010-04-30</v>
          </cell>
          <cell r="K171" t="str">
            <v>2010 I półrocze</v>
          </cell>
          <cell r="L171" t="str">
            <v>2010</v>
          </cell>
          <cell r="M171" t="str">
            <v>2010-04-30</v>
          </cell>
          <cell r="N171" t="str">
            <v>2010 I półrocze</v>
          </cell>
          <cell r="O171" t="str">
            <v>2010</v>
          </cell>
          <cell r="P171" t="str">
            <v>2008-12-16</v>
          </cell>
          <cell r="Q171" t="str">
            <v>2010-06-30</v>
          </cell>
          <cell r="R171" t="str">
            <v>2010 I półrocze</v>
          </cell>
          <cell r="S171" t="str">
            <v>2010</v>
          </cell>
          <cell r="T171" t="str">
            <v>2010-12-22</v>
          </cell>
          <cell r="U171">
            <v>703977.27</v>
          </cell>
          <cell r="V171">
            <v>703808.27</v>
          </cell>
          <cell r="W171">
            <v>422284.96</v>
          </cell>
          <cell r="X171">
            <v>422284.96</v>
          </cell>
          <cell r="Y171">
            <v>281523.31</v>
          </cell>
          <cell r="Z171">
            <v>60</v>
          </cell>
          <cell r="AA171" t="str">
            <v>Przebudowa ulicy Kaszubskiej wraz z odwodnieniem w Złocieńcu</v>
          </cell>
          <cell r="AB171" t="str">
            <v>bez pomocy publicznej</v>
          </cell>
          <cell r="AC171">
            <v>703977.27</v>
          </cell>
          <cell r="AD171">
            <v>703977.27</v>
          </cell>
          <cell r="AE171">
            <v>0</v>
          </cell>
          <cell r="AF171">
            <v>0</v>
          </cell>
          <cell r="AG171" t="str">
            <v>Nie</v>
          </cell>
          <cell r="AH171" t="str">
            <v>23 Drogi regionalne/lokalne</v>
          </cell>
          <cell r="AI171" t="str">
            <v>01 Pomoc bezzwrotna</v>
          </cell>
          <cell r="AJ171" t="str">
            <v>01 Obszar miejski</v>
          </cell>
          <cell r="AK171" t="str">
            <v>00 Nie dotyczy</v>
          </cell>
          <cell r="AL171" t="str">
            <v>6741002018</v>
          </cell>
          <cell r="AM171" t="str">
            <v>Gmina Złocieniec</v>
          </cell>
          <cell r="AN171" t="str">
            <v>78-520</v>
          </cell>
          <cell r="AO171" t="str">
            <v>Złocieniec</v>
          </cell>
          <cell r="AP171" t="str">
            <v>Stary Rynek</v>
          </cell>
          <cell r="AQ171" t="str">
            <v>3</v>
          </cell>
          <cell r="AR171" t="str">
            <v>-</v>
          </cell>
          <cell r="AS171" t="str">
            <v>0943672022</v>
          </cell>
          <cell r="AT171" t="str">
            <v>0943671618</v>
          </cell>
          <cell r="AU171" t="str">
            <v>wspólnota samorządowa - gmina</v>
          </cell>
          <cell r="AV171" t="str">
            <v>330920618</v>
          </cell>
          <cell r="AW171" t="str">
            <v>Jednostka samorządu terytorialnego</v>
          </cell>
        </row>
        <row r="172">
          <cell r="A172" t="str">
            <v>RPZP.01.01.01-32-078/09</v>
          </cell>
          <cell r="B172" t="str">
            <v>RPZP.01.00.00</v>
          </cell>
          <cell r="C172" t="str">
            <v>RPZP.01.01.00</v>
          </cell>
          <cell r="D172" t="str">
            <v>RPZP.01.01.01</v>
          </cell>
          <cell r="E172" t="str">
            <v>RPZP.01.01.01-32-078/09-01</v>
          </cell>
          <cell r="F172" t="str">
            <v>UDA-RPZP.01.01.01-32-078/09-01</v>
          </cell>
          <cell r="G172" t="str">
            <v>60c5e03ee1</v>
          </cell>
          <cell r="H172" t="str">
            <v>RPZP.01.01.01-32-078/09</v>
          </cell>
          <cell r="I172" t="str">
            <v>WND-RPZP.01.01.01-32-078/09</v>
          </cell>
          <cell r="J172" t="str">
            <v>2010-05-07</v>
          </cell>
          <cell r="K172" t="str">
            <v>2010 I półrocze</v>
          </cell>
          <cell r="L172" t="str">
            <v>2010</v>
          </cell>
          <cell r="M172" t="str">
            <v>2010-05-19</v>
          </cell>
          <cell r="N172" t="str">
            <v>2010 I półrocze</v>
          </cell>
          <cell r="O172" t="str">
            <v>2010</v>
          </cell>
          <cell r="P172" t="str">
            <v>2009-09-01</v>
          </cell>
          <cell r="Q172" t="str">
            <v>2010-06-30</v>
          </cell>
          <cell r="R172" t="str">
            <v>2010 I półrocze</v>
          </cell>
          <cell r="S172" t="str">
            <v>2010</v>
          </cell>
          <cell r="T172" t="str">
            <v>2010-06-09</v>
          </cell>
          <cell r="U172">
            <v>139470.20000000001</v>
          </cell>
          <cell r="V172">
            <v>100401.32</v>
          </cell>
          <cell r="W172">
            <v>59099.11</v>
          </cell>
          <cell r="X172">
            <v>50234.239999999998</v>
          </cell>
          <cell r="Y172">
            <v>41302.21</v>
          </cell>
          <cell r="Z172">
            <v>58.86</v>
          </cell>
          <cell r="AA172" t="str">
            <v>Budowa i wyposażenie ręcznej myjni pojazdów.</v>
          </cell>
          <cell r="AB172" t="str">
            <v>pomoc de minimis</v>
          </cell>
          <cell r="AC172">
            <v>139470.20000000001</v>
          </cell>
          <cell r="AD172">
            <v>59099.11</v>
          </cell>
          <cell r="AE172">
            <v>80371.09</v>
          </cell>
          <cell r="AF172">
            <v>0</v>
          </cell>
          <cell r="AG172" t="str">
            <v>Nie</v>
          </cell>
          <cell r="AH172" t="str">
            <v>08 Inne inwestycje w przedsiębiorstwa</v>
          </cell>
          <cell r="AI172" t="str">
            <v>01 Pomoc bezzwrotna</v>
          </cell>
          <cell r="AJ172" t="str">
            <v>01 Obszar miejski</v>
          </cell>
          <cell r="AK172" t="str">
            <v>13 Handel hurtowy i detaliczny</v>
          </cell>
          <cell r="AL172" t="str">
            <v>8391841190</v>
          </cell>
          <cell r="AM172" t="str">
            <v>BŁYSK SPÓŁKA CYWILNA PAWEŁ FILAK, ADAM TYBURSKI</v>
          </cell>
          <cell r="AN172" t="str">
            <v>71-215</v>
          </cell>
          <cell r="AO172" t="str">
            <v>SZCZECIN</v>
          </cell>
          <cell r="AP172" t="str">
            <v>KSIĘDZA ROBAKA</v>
          </cell>
          <cell r="AQ172" t="str">
            <v>10</v>
          </cell>
          <cell r="AR172" t="str">
            <v>5</v>
          </cell>
          <cell r="AS172" t="str">
            <v>606301290</v>
          </cell>
          <cell r="AT172" t="str">
            <v>niedotyczy</v>
          </cell>
          <cell r="AU172" t="str">
            <v>spółka cywilna prowadząca działalność w oparciu o umowę zawartą na podstawie KC - mikro przedsiębiorstwo</v>
          </cell>
          <cell r="AV172" t="str">
            <v>320653958</v>
          </cell>
          <cell r="AW172" t="str">
            <v>przedsiębiorca lub przedsiębiorstwo</v>
          </cell>
        </row>
        <row r="173">
          <cell r="A173" t="str">
            <v>RPZP.01.01.01-32-044/09</v>
          </cell>
          <cell r="B173" t="str">
            <v>RPZP.01.00.00</v>
          </cell>
          <cell r="C173" t="str">
            <v>RPZP.01.01.00</v>
          </cell>
          <cell r="D173" t="str">
            <v>RPZP.01.01.01</v>
          </cell>
          <cell r="E173" t="str">
            <v>RPZP.01.01.01-32-044/09-05</v>
          </cell>
          <cell r="F173" t="str">
            <v>UDA-RPZP.01.01.01-32-044/09-05</v>
          </cell>
          <cell r="G173" t="str">
            <v>d301de6da9</v>
          </cell>
          <cell r="H173" t="str">
            <v>RPZP.01.01.01-32-044/09</v>
          </cell>
          <cell r="I173" t="str">
            <v>WND-RPZP.01.01.01-32-044/09</v>
          </cell>
          <cell r="J173" t="str">
            <v>2010-05-10</v>
          </cell>
          <cell r="K173" t="str">
            <v>2010 I półrocze</v>
          </cell>
          <cell r="L173" t="str">
            <v>2010</v>
          </cell>
          <cell r="M173" t="str">
            <v>2010-07-06</v>
          </cell>
          <cell r="N173" t="str">
            <v>2010 II półrocze</v>
          </cell>
          <cell r="O173" t="str">
            <v>2010</v>
          </cell>
          <cell r="P173" t="str">
            <v>2010-04-06</v>
          </cell>
          <cell r="Q173" t="str">
            <v>2010-06-30</v>
          </cell>
          <cell r="R173" t="str">
            <v>2010 I półrocze</v>
          </cell>
          <cell r="S173" t="str">
            <v>2010</v>
          </cell>
          <cell r="T173" t="str">
            <v>2011-06-09</v>
          </cell>
          <cell r="U173">
            <v>193159.85</v>
          </cell>
          <cell r="V173">
            <v>158327.75</v>
          </cell>
          <cell r="W173">
            <v>94995.67</v>
          </cell>
          <cell r="X173">
            <v>80746.31</v>
          </cell>
          <cell r="Y173">
            <v>63332.08</v>
          </cell>
          <cell r="Z173">
            <v>60</v>
          </cell>
          <cell r="AA173" t="str">
            <v>Poprawa konkurencyjności firmy - Rzemieślniczy Zakład Instalacji Sanitarnych i CO Stanisław Aleńkuć, poprzez wejście na rynek turystyczny</v>
          </cell>
          <cell r="AB173" t="str">
            <v>pomoc de minimis</v>
          </cell>
          <cell r="AC173">
            <v>193159.85</v>
          </cell>
          <cell r="AD173">
            <v>94995.67</v>
          </cell>
          <cell r="AE173">
            <v>98164.18</v>
          </cell>
          <cell r="AF173">
            <v>0</v>
          </cell>
          <cell r="AG173" t="str">
            <v>Nie</v>
          </cell>
          <cell r="AH173" t="str">
            <v>08 Inne inwestycje w przedsiębiorstwa</v>
          </cell>
          <cell r="AI173" t="str">
            <v>01 Pomoc bezzwrotna</v>
          </cell>
          <cell r="AJ173" t="str">
            <v>05 Obszary wiejskie (poza obszarami górskimi, wyspami lub o niskiej i bardzo niskiej gęstości zaludnienia)</v>
          </cell>
          <cell r="AK173" t="str">
            <v>14 Hotele i restauracje</v>
          </cell>
          <cell r="AL173" t="str">
            <v>8571064747</v>
          </cell>
          <cell r="AM173" t="str">
            <v>Rzemieślniczy Zakład Instalacji Sanitarnych i C.O. Villa Solaris Stanisław Aleńkuć</v>
          </cell>
          <cell r="AN173" t="str">
            <v>72-300</v>
          </cell>
          <cell r="AO173" t="str">
            <v>Gryfice</v>
          </cell>
          <cell r="AP173" t="str">
            <v>Słowiańska</v>
          </cell>
          <cell r="AQ173" t="str">
            <v>4</v>
          </cell>
          <cell r="AR173" t="str">
            <v>-</v>
          </cell>
          <cell r="AS173" t="str">
            <v>509463275</v>
          </cell>
          <cell r="AT173" t="str">
            <v>-</v>
          </cell>
          <cell r="AU173" t="str">
            <v>osoba fizyczna prowadząca działalność gospodarczą - mikro przedsiębiorstwo</v>
          </cell>
          <cell r="AV173" t="str">
            <v>810218829</v>
          </cell>
          <cell r="AW173" t="str">
            <v>przedsiębiorca lub przedsiębiorstwo</v>
          </cell>
        </row>
        <row r="174">
          <cell r="A174" t="str">
            <v>RPZP.01.01.01-32-230/09</v>
          </cell>
          <cell r="B174" t="str">
            <v>RPZP.01.00.00</v>
          </cell>
          <cell r="C174" t="str">
            <v>RPZP.01.01.00</v>
          </cell>
          <cell r="D174" t="str">
            <v>RPZP.01.01.01</v>
          </cell>
          <cell r="E174" t="str">
            <v>RPZP.01.01.01-32-230/09-01</v>
          </cell>
          <cell r="F174" t="str">
            <v>UDA-RPZP.01.01.01-32-230/09-01</v>
          </cell>
          <cell r="G174" t="str">
            <v>26d8fac274</v>
          </cell>
          <cell r="H174" t="str">
            <v>RPZP.01.01.01-32-230/09</v>
          </cell>
          <cell r="I174" t="str">
            <v>WND-RPZP.01.01.01-32-230/09</v>
          </cell>
          <cell r="J174" t="str">
            <v>2010-05-10</v>
          </cell>
          <cell r="K174" t="str">
            <v>2010 I półrocze</v>
          </cell>
          <cell r="L174" t="str">
            <v>2010</v>
          </cell>
          <cell r="M174" t="str">
            <v>2010-07-07</v>
          </cell>
          <cell r="N174" t="str">
            <v>2010 II półrocze</v>
          </cell>
          <cell r="O174" t="str">
            <v>2010</v>
          </cell>
          <cell r="P174" t="str">
            <v>2010-02-01</v>
          </cell>
          <cell r="Q174" t="str">
            <v>2010-06-30</v>
          </cell>
          <cell r="R174" t="str">
            <v>2010 I półrocze</v>
          </cell>
          <cell r="S174" t="str">
            <v>2010</v>
          </cell>
          <cell r="T174" t="str">
            <v>2010-07-07</v>
          </cell>
          <cell r="U174">
            <v>67147.179999999993</v>
          </cell>
          <cell r="V174">
            <v>56879.77</v>
          </cell>
          <cell r="W174">
            <v>34071.129999999997</v>
          </cell>
          <cell r="X174">
            <v>28960.46</v>
          </cell>
          <cell r="Y174">
            <v>22808.639999999999</v>
          </cell>
          <cell r="Z174">
            <v>59.9</v>
          </cell>
          <cell r="AA174" t="str">
            <v>Zwiększenie konkurencyjności Ośrodka Nauki Jazdy S.C. B.J. Jakubowscy poprzez wprowadzenie nowoczesnych technik nauczania</v>
          </cell>
          <cell r="AB174" t="str">
            <v>pomoc de minimis</v>
          </cell>
          <cell r="AC174">
            <v>67147.179999999993</v>
          </cell>
          <cell r="AD174">
            <v>34071.129999999997</v>
          </cell>
          <cell r="AE174">
            <v>33076.050000000003</v>
          </cell>
          <cell r="AF174">
            <v>0</v>
          </cell>
          <cell r="AG174" t="str">
            <v>Nie</v>
          </cell>
          <cell r="AH174" t="str">
            <v>08 Inne inwestycje w przedsiębiorstwa</v>
          </cell>
          <cell r="AI174" t="str">
            <v>01 Pomoc bezzwrotna</v>
          </cell>
          <cell r="AJ174" t="str">
            <v>01 Obszar miejski</v>
          </cell>
          <cell r="AK174" t="str">
            <v>18 Edukacja</v>
          </cell>
          <cell r="AL174" t="str">
            <v>9860140811</v>
          </cell>
          <cell r="AM174" t="str">
            <v>Ośrodek Nauki Jazdy S.C. B.J. Jakubowscy</v>
          </cell>
          <cell r="AN174" t="str">
            <v>72-400</v>
          </cell>
          <cell r="AO174" t="str">
            <v>Kamień Pomorski</v>
          </cell>
          <cell r="AP174" t="str">
            <v>Dworcowa</v>
          </cell>
          <cell r="AQ174" t="str">
            <v>3</v>
          </cell>
          <cell r="AR174" t="str">
            <v>-</v>
          </cell>
          <cell r="AS174" t="str">
            <v>0913821501</v>
          </cell>
          <cell r="AT174" t="str">
            <v>brak</v>
          </cell>
          <cell r="AU174" t="str">
            <v>spółka cywilna prowadząca działalność w oparciu o umowę zawartą na podstawie KC - mikro przedsiębiorstwo</v>
          </cell>
          <cell r="AV174" t="str">
            <v>812553986</v>
          </cell>
          <cell r="AW174" t="str">
            <v>przedsiębiorca lub przedsiębiorstwo</v>
          </cell>
        </row>
        <row r="175">
          <cell r="A175" t="str">
            <v>RPZP.01.01.01-32-120/09</v>
          </cell>
          <cell r="B175" t="str">
            <v>RPZP.01.00.00</v>
          </cell>
          <cell r="C175" t="str">
            <v>RPZP.01.01.00</v>
          </cell>
          <cell r="D175" t="str">
            <v>RPZP.01.01.01</v>
          </cell>
          <cell r="E175" t="str">
            <v>RPZP.01.01.01-32-120/09-01</v>
          </cell>
          <cell r="F175" t="str">
            <v>UDA-RPZP.01.01.01-32-120/09-01</v>
          </cell>
          <cell r="G175" t="str">
            <v>c3ba88cc61</v>
          </cell>
          <cell r="H175" t="str">
            <v>RPZP.01.01.01-32-120/09</v>
          </cell>
          <cell r="I175" t="str">
            <v>WND-RPZP.01.01.01-32-120/09</v>
          </cell>
          <cell r="J175" t="str">
            <v>2010-05-20</v>
          </cell>
          <cell r="K175" t="str">
            <v>2010 I półrocze</v>
          </cell>
          <cell r="L175" t="str">
            <v>2010</v>
          </cell>
          <cell r="M175" t="str">
            <v>2010-07-07</v>
          </cell>
          <cell r="N175" t="str">
            <v>2010 II półrocze</v>
          </cell>
          <cell r="O175" t="str">
            <v>2010</v>
          </cell>
          <cell r="P175" t="str">
            <v>2010-02-15</v>
          </cell>
          <cell r="Q175" t="str">
            <v>2010-06-30</v>
          </cell>
          <cell r="R175" t="str">
            <v>2010 I półrocze</v>
          </cell>
          <cell r="S175" t="str">
            <v>2010</v>
          </cell>
          <cell r="T175" t="str">
            <v>2010-07-28</v>
          </cell>
          <cell r="U175">
            <v>1308328</v>
          </cell>
          <cell r="V175">
            <v>1024895.79</v>
          </cell>
          <cell r="W175">
            <v>614000</v>
          </cell>
          <cell r="X175">
            <v>521899.97</v>
          </cell>
          <cell r="Y175">
            <v>410895.79</v>
          </cell>
          <cell r="Z175">
            <v>59.91</v>
          </cell>
          <cell r="AA175" t="str">
            <v xml:space="preserve">Linia technologiczna do pasywacji metali z zastosowaniem chromu trójwartościowego w firmie „Lubex”, Szczecin. </v>
          </cell>
          <cell r="AB175" t="str">
            <v>pomoc publiczna</v>
          </cell>
          <cell r="AC175">
            <v>1308328</v>
          </cell>
          <cell r="AD175">
            <v>614000</v>
          </cell>
          <cell r="AE175">
            <v>694328</v>
          </cell>
          <cell r="AF175">
            <v>0</v>
          </cell>
          <cell r="AG175" t="str">
            <v>Nie</v>
          </cell>
          <cell r="AH175" t="str">
            <v>08 Inne inwestycje w przedsiębiorstwa</v>
          </cell>
          <cell r="AI175" t="str">
            <v>01 Pomoc bezzwrotna</v>
          </cell>
          <cell r="AJ175" t="str">
            <v>01 Obszar miejski</v>
          </cell>
          <cell r="AK175" t="str">
            <v>06 Nieokreślony przemysł wytwórczy</v>
          </cell>
          <cell r="AL175" t="str">
            <v>8520402588</v>
          </cell>
          <cell r="AM175" t="str">
            <v>"LUBEX" JAN WŁADYKA</v>
          </cell>
          <cell r="AN175" t="str">
            <v>72-002</v>
          </cell>
          <cell r="AO175" t="str">
            <v>Dołuje</v>
          </cell>
          <cell r="AP175" t="str">
            <v>Sarnia</v>
          </cell>
          <cell r="AQ175" t="str">
            <v>12</v>
          </cell>
          <cell r="AR175" t="str">
            <v>-</v>
          </cell>
          <cell r="AS175" t="str">
            <v>501572141</v>
          </cell>
          <cell r="AT175" t="str">
            <v>(091)3118888</v>
          </cell>
          <cell r="AU175" t="str">
            <v>osoba fizyczna prowadząca działalność gospodarczą - mikro przedsiębiorstwo</v>
          </cell>
          <cell r="AV175" t="str">
            <v>005442100</v>
          </cell>
          <cell r="AW175" t="str">
            <v>przedsiębiorca lub przedsiębiorstwo</v>
          </cell>
        </row>
        <row r="176">
          <cell r="A176" t="str">
            <v>RPZP.01.01.01-32-182/09</v>
          </cell>
          <cell r="B176" t="str">
            <v>RPZP.01.00.00</v>
          </cell>
          <cell r="C176" t="str">
            <v>RPZP.01.01.00</v>
          </cell>
          <cell r="D176" t="str">
            <v>RPZP.01.01.01</v>
          </cell>
          <cell r="E176" t="str">
            <v>RPZP.01.01.01-32-182/09-01</v>
          </cell>
          <cell r="F176" t="str">
            <v>UDA-RPZP.01.01.01-32-182/09-01</v>
          </cell>
          <cell r="G176" t="str">
            <v>56c76357fc</v>
          </cell>
          <cell r="H176" t="str">
            <v>RPZP.01.01.01-32-182/09</v>
          </cell>
          <cell r="I176" t="str">
            <v>WND-RPZP.01.01.01-32-182/09</v>
          </cell>
          <cell r="J176" t="str">
            <v>2010-05-10</v>
          </cell>
          <cell r="K176" t="str">
            <v>2010 I półrocze</v>
          </cell>
          <cell r="L176" t="str">
            <v>2010</v>
          </cell>
          <cell r="M176" t="str">
            <v>2010-07-07</v>
          </cell>
          <cell r="N176" t="str">
            <v>2010 II półrocze</v>
          </cell>
          <cell r="O176" t="str">
            <v>2010</v>
          </cell>
          <cell r="P176" t="str">
            <v>2010-04-14</v>
          </cell>
          <cell r="Q176" t="str">
            <v>2010-06-30</v>
          </cell>
          <cell r="R176" t="str">
            <v>2010 I półrocze</v>
          </cell>
          <cell r="S176" t="str">
            <v>2010</v>
          </cell>
          <cell r="T176" t="str">
            <v>2010-10-07</v>
          </cell>
          <cell r="U176">
            <v>48948</v>
          </cell>
          <cell r="V176">
            <v>48948</v>
          </cell>
          <cell r="W176">
            <v>29368.799999999999</v>
          </cell>
          <cell r="X176">
            <v>24963.48</v>
          </cell>
          <cell r="Y176">
            <v>19579.2</v>
          </cell>
          <cell r="Z176">
            <v>60</v>
          </cell>
          <cell r="AA176" t="str">
            <v>"Zakup i montaż systemu radiowizjografii cyfrowej Kodak wraz z wewnątrzustnym aparatem rentgenowskim Kodak w gabinecie stomatologicznym w Gryfinie przy ul. Energetyków 14C."</v>
          </cell>
          <cell r="AB176" t="str">
            <v>pomoc de minimis</v>
          </cell>
          <cell r="AC176">
            <v>48948</v>
          </cell>
          <cell r="AD176">
            <v>29368.799999999999</v>
          </cell>
          <cell r="AE176">
            <v>19579.2</v>
          </cell>
          <cell r="AF176">
            <v>0</v>
          </cell>
          <cell r="AG176" t="str">
            <v>Nie</v>
          </cell>
          <cell r="AH176" t="str">
            <v>08 Inne inwestycje w przedsiębiorstwa</v>
          </cell>
          <cell r="AI176" t="str">
            <v>01 Pomoc bezzwrotna</v>
          </cell>
          <cell r="AJ176" t="str">
            <v>01 Obszar miejski</v>
          </cell>
          <cell r="AK176" t="str">
            <v>19 Działalność w zakresie ochrony zdrowia ludzkiego</v>
          </cell>
          <cell r="AL176" t="str">
            <v>6721805435</v>
          </cell>
          <cell r="AM176" t="str">
            <v>Dominika Kluczyk-Czarnecka</v>
          </cell>
          <cell r="AN176" t="str">
            <v>71-837</v>
          </cell>
          <cell r="AO176" t="str">
            <v>Szczecin</v>
          </cell>
          <cell r="AP176" t="str">
            <v>Policka</v>
          </cell>
          <cell r="AQ176" t="str">
            <v>52 A</v>
          </cell>
          <cell r="AR176" t="str">
            <v>10</v>
          </cell>
          <cell r="AS176" t="str">
            <v>502111779</v>
          </cell>
          <cell r="AT176" t="str">
            <v>niedotyczy</v>
          </cell>
          <cell r="AU176" t="str">
            <v>osoba fizyczna prowadząca działalność gospodarczą - mikro przedsiębiorstwo</v>
          </cell>
          <cell r="AV176" t="str">
            <v>320675144</v>
          </cell>
          <cell r="AW176" t="str">
            <v>przedsiębiorca lub przedsiębiorstwo</v>
          </cell>
        </row>
        <row r="177">
          <cell r="A177" t="str">
            <v>RPZP.01.01.01-32-069/09</v>
          </cell>
          <cell r="B177" t="str">
            <v>RPZP.01.00.00</v>
          </cell>
          <cell r="C177" t="str">
            <v>RPZP.01.01.00</v>
          </cell>
          <cell r="D177" t="str">
            <v>RPZP.01.01.01</v>
          </cell>
          <cell r="E177" t="str">
            <v>RPZP.01.01.01-32-069/09-02</v>
          </cell>
          <cell r="F177" t="str">
            <v>UDA-RPZP.01.01.01-32-069/09-02</v>
          </cell>
          <cell r="G177" t="str">
            <v>c2d0b94ab0</v>
          </cell>
          <cell r="H177" t="str">
            <v>RPZP.01.01.01-32-069/09</v>
          </cell>
          <cell r="I177" t="str">
            <v>WND-RPZP.01.01.01-32-069/09</v>
          </cell>
          <cell r="J177" t="str">
            <v>2010-04-30</v>
          </cell>
          <cell r="K177" t="str">
            <v>2010 I półrocze</v>
          </cell>
          <cell r="L177" t="str">
            <v>2010</v>
          </cell>
          <cell r="M177" t="str">
            <v>2010-06-17</v>
          </cell>
          <cell r="N177" t="str">
            <v>2010 I półrocze</v>
          </cell>
          <cell r="O177" t="str">
            <v>2010</v>
          </cell>
          <cell r="P177" t="str">
            <v>2010-01-20</v>
          </cell>
          <cell r="Q177" t="str">
            <v>2010-07-01</v>
          </cell>
          <cell r="R177" t="str">
            <v>2010 II półrocze</v>
          </cell>
          <cell r="S177" t="str">
            <v>2010</v>
          </cell>
          <cell r="T177" t="str">
            <v>2010-10-11</v>
          </cell>
          <cell r="U177">
            <v>232434.64</v>
          </cell>
          <cell r="V177">
            <v>163175</v>
          </cell>
          <cell r="W177">
            <v>97905</v>
          </cell>
          <cell r="X177">
            <v>83219.240000000005</v>
          </cell>
          <cell r="Y177">
            <v>65270</v>
          </cell>
          <cell r="Z177">
            <v>60</v>
          </cell>
          <cell r="AA177" t="str">
            <v>Podniesienie konkurencyjności firmy Hit-System Kazimierz Krysztofiak poprzez rozbudowę parku maszynowego prowadzącą do udoskonalenia świadczonych usług.</v>
          </cell>
          <cell r="AB177" t="str">
            <v>pomoc de minimis</v>
          </cell>
          <cell r="AC177">
            <v>232434.64</v>
          </cell>
          <cell r="AD177">
            <v>97905</v>
          </cell>
          <cell r="AE177">
            <v>134529.64000000001</v>
          </cell>
          <cell r="AF177">
            <v>0</v>
          </cell>
          <cell r="AG177" t="str">
            <v>Nie</v>
          </cell>
          <cell r="AH177" t="str">
            <v>08 Inne inwestycje w przedsiębiorstwa</v>
          </cell>
          <cell r="AI177" t="str">
            <v>01 Pomoc bezzwrotna</v>
          </cell>
          <cell r="AJ177" t="str">
            <v>01 Obszar miejski</v>
          </cell>
          <cell r="AK177" t="str">
            <v>12 Budownictwo</v>
          </cell>
          <cell r="AL177" t="str">
            <v>8520401904</v>
          </cell>
          <cell r="AM177" t="str">
            <v>HIT-SYSTEM KAZIMIERZ KRYSZTOFIAK</v>
          </cell>
          <cell r="AN177" t="str">
            <v>70-743</v>
          </cell>
          <cell r="AO177" t="str">
            <v>Szczecin</v>
          </cell>
          <cell r="AP177" t="str">
            <v>Floriana Szarego</v>
          </cell>
          <cell r="AQ177" t="str">
            <v>2</v>
          </cell>
          <cell r="AR177" t="str">
            <v>14</v>
          </cell>
          <cell r="AS177" t="str">
            <v>+48914693036</v>
          </cell>
          <cell r="AT177" t="str">
            <v>+48914692288</v>
          </cell>
          <cell r="AU177" t="str">
            <v>osoba fizyczna prowadząca działalność gospodarczą - mikro przedsiębiorstwo</v>
          </cell>
          <cell r="AV177" t="str">
            <v>005475280</v>
          </cell>
          <cell r="AW177" t="str">
            <v>przedsiębiorca lub przedsiębiorstwo</v>
          </cell>
        </row>
        <row r="178">
          <cell r="A178" t="str">
            <v>RPZP.01.01.01-32-030/09</v>
          </cell>
          <cell r="B178" t="str">
            <v>RPZP.01.00.00</v>
          </cell>
          <cell r="C178" t="str">
            <v>RPZP.01.01.00</v>
          </cell>
          <cell r="D178" t="str">
            <v>RPZP.01.01.01</v>
          </cell>
          <cell r="E178" t="str">
            <v>RPZP.01.01.01-32-030/09-02</v>
          </cell>
          <cell r="F178" t="str">
            <v>UDA-RPZP.01.01.01-32-030/09-02</v>
          </cell>
          <cell r="G178" t="str">
            <v>6d1f2c5d84</v>
          </cell>
          <cell r="H178" t="str">
            <v>RPZP.01.01.01-32-030/09</v>
          </cell>
          <cell r="I178" t="str">
            <v>WND-RPZP.01.01.01-32-030/09</v>
          </cell>
          <cell r="J178" t="str">
            <v>2010-07-22</v>
          </cell>
          <cell r="K178" t="str">
            <v>2010 II półrocze</v>
          </cell>
          <cell r="L178" t="str">
            <v>2010</v>
          </cell>
          <cell r="M178" t="str">
            <v>2010-07-28</v>
          </cell>
          <cell r="N178" t="str">
            <v>2010 II półrocze</v>
          </cell>
          <cell r="O178" t="str">
            <v>2010</v>
          </cell>
          <cell r="P178" t="str">
            <v>2010-05-26</v>
          </cell>
          <cell r="Q178" t="str">
            <v>2010-07-01</v>
          </cell>
          <cell r="R178" t="str">
            <v>2010 II półrocze</v>
          </cell>
          <cell r="S178" t="str">
            <v>2010</v>
          </cell>
          <cell r="T178" t="str">
            <v>2011-05-18</v>
          </cell>
          <cell r="U178">
            <v>237700</v>
          </cell>
          <cell r="V178">
            <v>234800</v>
          </cell>
          <cell r="W178">
            <v>117400</v>
          </cell>
          <cell r="X178">
            <v>99790</v>
          </cell>
          <cell r="Y178">
            <v>117400</v>
          </cell>
          <cell r="Z178">
            <v>50</v>
          </cell>
          <cell r="AA178" t="str">
            <v>Wzrost konkurencyjności Gabinetu Teresy Górnickiej w Szczecinie poprzez inwestycje w specjalistyczne urządzenia</v>
          </cell>
          <cell r="AB178" t="str">
            <v>pomoc publiczna</v>
          </cell>
          <cell r="AC178">
            <v>237700</v>
          </cell>
          <cell r="AD178">
            <v>117400</v>
          </cell>
          <cell r="AE178">
            <v>120300</v>
          </cell>
          <cell r="AF178">
            <v>0</v>
          </cell>
          <cell r="AG178" t="str">
            <v>Nie</v>
          </cell>
          <cell r="AH178" t="str">
            <v>08 Inne inwestycje w przedsiębiorstwa</v>
          </cell>
          <cell r="AI178" t="str">
            <v>01 Pomoc bezzwrotna</v>
          </cell>
          <cell r="AJ178" t="str">
            <v>01 Obszar miejski</v>
          </cell>
          <cell r="AK178" t="str">
            <v>19 Działalność w zakresie ochrony zdrowia ludzkiego</v>
          </cell>
          <cell r="AL178" t="str">
            <v>9551157601</v>
          </cell>
          <cell r="AM178" t="str">
            <v>Indywidualna Praktyka Lekarska lek. dent. Teresa Górnicka</v>
          </cell>
          <cell r="AN178" t="str">
            <v>70-771</v>
          </cell>
          <cell r="AO178" t="str">
            <v>Szczecin</v>
          </cell>
          <cell r="AP178" t="str">
            <v>Winogronowa</v>
          </cell>
          <cell r="AQ178" t="str">
            <v>6</v>
          </cell>
          <cell r="AR178" t="str">
            <v>1</v>
          </cell>
          <cell r="AS178" t="str">
            <v>0914614818</v>
          </cell>
          <cell r="AT178" t="str">
            <v>0914614818</v>
          </cell>
          <cell r="AU178" t="str">
            <v>osoba fizyczna prowadząca działalność gospodarczą - mikro przedsiębiorstwo</v>
          </cell>
          <cell r="AV178" t="str">
            <v>810125832</v>
          </cell>
          <cell r="AW178" t="str">
            <v>przedsiębiorca lub przedsiębiorstwo</v>
          </cell>
        </row>
        <row r="179">
          <cell r="A179" t="str">
            <v>RPZP.07.03.02-32-008/09</v>
          </cell>
          <cell r="B179" t="str">
            <v>RPZP.07.00.00</v>
          </cell>
          <cell r="C179" t="str">
            <v>RPZP.07.03.00</v>
          </cell>
          <cell r="D179" t="str">
            <v>RPZP.07.03.02</v>
          </cell>
          <cell r="E179" t="str">
            <v>RPZP.07.03.02-32-008/09-02</v>
          </cell>
          <cell r="F179" t="str">
            <v>UDA-RPZP.07.03.02-32-008/09-02</v>
          </cell>
          <cell r="G179" t="str">
            <v>a3166b6b9f</v>
          </cell>
          <cell r="H179" t="str">
            <v>RPZP.07.03.02-32-008/09</v>
          </cell>
          <cell r="I179" t="str">
            <v>WND-RPZP.07.03.02-32-008/09</v>
          </cell>
          <cell r="J179" t="str">
            <v>2009-12-21</v>
          </cell>
          <cell r="K179" t="str">
            <v>2009 II półrocze</v>
          </cell>
          <cell r="L179" t="str">
            <v>2009</v>
          </cell>
          <cell r="M179" t="str">
            <v>2009-12-30</v>
          </cell>
          <cell r="N179" t="str">
            <v>2009 II półrocze</v>
          </cell>
          <cell r="O179" t="str">
            <v>2009</v>
          </cell>
          <cell r="P179" t="str">
            <v>2010-05-23</v>
          </cell>
          <cell r="Q179" t="str">
            <v>2010-07-02</v>
          </cell>
          <cell r="R179" t="str">
            <v>2010 II półrocze</v>
          </cell>
          <cell r="S179" t="str">
            <v>2010</v>
          </cell>
          <cell r="T179" t="str">
            <v>2010-10-25</v>
          </cell>
          <cell r="U179">
            <v>1176840</v>
          </cell>
          <cell r="V179">
            <v>1170737.68</v>
          </cell>
          <cell r="W179">
            <v>643905.72</v>
          </cell>
          <cell r="X179">
            <v>643905.72</v>
          </cell>
          <cell r="Y179">
            <v>526831.96</v>
          </cell>
          <cell r="Z179">
            <v>55</v>
          </cell>
          <cell r="AA179" t="str">
            <v xml:space="preserve">Doposażenie Szpitala w Sławnie w aparaturę medyczną i diagnostyczną </v>
          </cell>
          <cell r="AB179" t="str">
            <v>bez pomocy publicznej</v>
          </cell>
          <cell r="AC179">
            <v>1176840</v>
          </cell>
          <cell r="AD179">
            <v>1176840</v>
          </cell>
          <cell r="AE179">
            <v>0</v>
          </cell>
          <cell r="AF179">
            <v>0</v>
          </cell>
          <cell r="AG179" t="str">
            <v>Nie</v>
          </cell>
          <cell r="AH179" t="str">
            <v>76 Infrastruktura ochrony zdrowia</v>
          </cell>
          <cell r="AI179" t="str">
            <v>01 Pomoc bezzwrotna</v>
          </cell>
          <cell r="AJ179" t="str">
            <v>01 Obszar miejski</v>
          </cell>
          <cell r="AK179" t="str">
            <v>19 Działalność w zakresie ochrony zdrowia ludzkiego</v>
          </cell>
          <cell r="AL179" t="str">
            <v>4990367137</v>
          </cell>
          <cell r="AM179" t="str">
            <v>Szpital Powiatowy w Sławnie</v>
          </cell>
          <cell r="AN179" t="str">
            <v>76-100</v>
          </cell>
          <cell r="AO179" t="str">
            <v>Sławno</v>
          </cell>
          <cell r="AP179" t="str">
            <v>I Pułku Ułanów</v>
          </cell>
          <cell r="AQ179" t="str">
            <v>9</v>
          </cell>
          <cell r="AR179" t="str">
            <v>-</v>
          </cell>
          <cell r="AS179" t="str">
            <v>+48(59)8103031</v>
          </cell>
          <cell r="AT179" t="str">
            <v>+48(59)8102423</v>
          </cell>
          <cell r="AU179" t="str">
            <v>publiczny zakład opieki zdrowotnej</v>
          </cell>
          <cell r="AV179" t="str">
            <v>331308664</v>
          </cell>
          <cell r="AW179" t="str">
            <v>zakład opieki zdrowotnej działający w publicznym systemie ochrony zdrowia</v>
          </cell>
        </row>
        <row r="180">
          <cell r="A180" t="str">
            <v>RPZP.01.03.01-32-016/09</v>
          </cell>
          <cell r="B180" t="str">
            <v>RPZP.01.00.00</v>
          </cell>
          <cell r="C180" t="str">
            <v>RPZP.01.03.00</v>
          </cell>
          <cell r="D180" t="str">
            <v>RPZP.01.03.01</v>
          </cell>
          <cell r="E180" t="str">
            <v>RPZP.01.03.01-32-016/09-01</v>
          </cell>
          <cell r="F180" t="str">
            <v>UDA-RPZP.01.03.01-32-016/09-01</v>
          </cell>
          <cell r="G180" t="str">
            <v>375234506d</v>
          </cell>
          <cell r="H180" t="str">
            <v>RPZP.01.03.01-32-016/09</v>
          </cell>
          <cell r="I180" t="str">
            <v>WND-RPZP.01.03.01-32-016/09</v>
          </cell>
          <cell r="J180" t="str">
            <v>2010-07-01</v>
          </cell>
          <cell r="K180" t="str">
            <v>2010 II półrocze</v>
          </cell>
          <cell r="L180" t="str">
            <v>2010</v>
          </cell>
          <cell r="M180" t="str">
            <v>2010-07-08</v>
          </cell>
          <cell r="N180" t="str">
            <v>2010 II półrocze</v>
          </cell>
          <cell r="O180" t="str">
            <v>2010</v>
          </cell>
          <cell r="P180" t="str">
            <v>2010-04-02</v>
          </cell>
          <cell r="Q180" t="str">
            <v>2010-07-02</v>
          </cell>
          <cell r="R180" t="str">
            <v>2010 II półrocze</v>
          </cell>
          <cell r="S180" t="str">
            <v>2010</v>
          </cell>
          <cell r="T180" t="str">
            <v>2010-09-07</v>
          </cell>
          <cell r="U180">
            <v>36478</v>
          </cell>
          <cell r="V180">
            <v>29900</v>
          </cell>
          <cell r="W180">
            <v>14950</v>
          </cell>
          <cell r="X180">
            <v>12707.49</v>
          </cell>
          <cell r="Y180">
            <v>14950</v>
          </cell>
          <cell r="Z180">
            <v>50</v>
          </cell>
          <cell r="AA180" t="str">
            <v>Doradztwo z zakresie planowania inwestycyjnego związanego z przygotowaniem biznes planu inwestycji dotyczącej budowy budynku mieszkalnego wielorodzinnego przy ul. Hożej w Szczecinie</v>
          </cell>
          <cell r="AB180" t="str">
            <v>pomoc de minimis</v>
          </cell>
          <cell r="AC180">
            <v>36478</v>
          </cell>
          <cell r="AD180">
            <v>14950</v>
          </cell>
          <cell r="AE180">
            <v>21528</v>
          </cell>
          <cell r="AF180">
            <v>0</v>
          </cell>
          <cell r="AG180" t="str">
            <v>Nie</v>
          </cell>
          <cell r="AH180" t="str">
            <v>05 Usługi w zakresie zaawansowanego wsparcia dla przedsiębiorstw i grup przedsiębiorstw</v>
          </cell>
          <cell r="AI180" t="str">
            <v>01 Pomoc bezzwrotna</v>
          </cell>
          <cell r="AJ180" t="str">
            <v>01 Obszar miejski</v>
          </cell>
          <cell r="AK180" t="str">
            <v>12 Budownictwo</v>
          </cell>
          <cell r="AL180" t="str">
            <v>8521146696</v>
          </cell>
          <cell r="AM180" t="str">
            <v>"STEED" SPÓŁKA AKCYJNA</v>
          </cell>
          <cell r="AN180" t="str">
            <v>70-820</v>
          </cell>
          <cell r="AO180" t="str">
            <v>Szczecin</v>
          </cell>
          <cell r="AP180" t="str">
            <v>Anieli Krzywoń</v>
          </cell>
          <cell r="AQ180" t="str">
            <v>13-14</v>
          </cell>
          <cell r="AR180" t="str">
            <v>-</v>
          </cell>
          <cell r="AS180" t="str">
            <v>091469-32-61</v>
          </cell>
          <cell r="AT180" t="str">
            <v>091460-03-75</v>
          </cell>
          <cell r="AU180" t="str">
            <v>spółka akcyjna - małe przedsiębiorstwo</v>
          </cell>
          <cell r="AV180" t="str">
            <v>810898505</v>
          </cell>
          <cell r="AW180" t="str">
            <v>przedsiębiorca lub przedsiębiorstwo</v>
          </cell>
        </row>
        <row r="181">
          <cell r="A181" t="str">
            <v>RPZP.01.01.03-32-083/09</v>
          </cell>
          <cell r="B181" t="str">
            <v>RPZP.01.00.00</v>
          </cell>
          <cell r="C181" t="str">
            <v>RPZP.01.01.00</v>
          </cell>
          <cell r="D181" t="str">
            <v>RPZP.01.01.03</v>
          </cell>
          <cell r="E181" t="str">
            <v>RPZP.01.01.03-32-083/09-02</v>
          </cell>
          <cell r="F181" t="str">
            <v>UDA-RPZP.01.01.03-32-083/09-02</v>
          </cell>
          <cell r="G181" t="str">
            <v>888a7aa3b1</v>
          </cell>
          <cell r="H181" t="str">
            <v>RPZP.01.01.03-32-083/09</v>
          </cell>
          <cell r="I181" t="str">
            <v>WND-RPZP.01.01.03-32-083/09</v>
          </cell>
          <cell r="J181" t="str">
            <v>2010-02-01</v>
          </cell>
          <cell r="K181" t="str">
            <v>2010 I półrocze</v>
          </cell>
          <cell r="L181" t="str">
            <v>2010</v>
          </cell>
          <cell r="M181" t="str">
            <v>2010-02-22</v>
          </cell>
          <cell r="N181" t="str">
            <v>2010 I półrocze</v>
          </cell>
          <cell r="O181" t="str">
            <v>2010</v>
          </cell>
          <cell r="P181" t="str">
            <v>2010-01-11</v>
          </cell>
          <cell r="Q181" t="str">
            <v>2010-07-05</v>
          </cell>
          <cell r="R181" t="str">
            <v>2010 II półrocze</v>
          </cell>
          <cell r="S181" t="str">
            <v>2010</v>
          </cell>
          <cell r="T181" t="str">
            <v>2010-10-29</v>
          </cell>
          <cell r="U181">
            <v>771256.25</v>
          </cell>
          <cell r="V181">
            <v>500000</v>
          </cell>
          <cell r="W181">
            <v>250000</v>
          </cell>
          <cell r="X181">
            <v>212499.99</v>
          </cell>
          <cell r="Y181">
            <v>250000</v>
          </cell>
          <cell r="Z181">
            <v>50</v>
          </cell>
          <cell r="AA181" t="str">
            <v>Wzrost konkurencyjności przedsiębiorstwa poprzez zastosowanie innowacyjnych rozwiązań technologicznych.</v>
          </cell>
          <cell r="AB181" t="str">
            <v>pomoc publiczna</v>
          </cell>
          <cell r="AC181">
            <v>771256.25</v>
          </cell>
          <cell r="AD181">
            <v>250000</v>
          </cell>
          <cell r="AE181">
            <v>521256.25</v>
          </cell>
          <cell r="AF181">
            <v>0</v>
          </cell>
          <cell r="AG181" t="str">
            <v>Nie</v>
          </cell>
          <cell r="AH18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81" t="str">
            <v>01 Pomoc bezzwrotna</v>
          </cell>
          <cell r="AJ181" t="str">
            <v>01 Obszar miejski</v>
          </cell>
          <cell r="AK181" t="str">
            <v>22 Inne niewyszczególnione usługi</v>
          </cell>
          <cell r="AL181" t="str">
            <v>6692306697</v>
          </cell>
          <cell r="AM181" t="str">
            <v>PUF Spółka z ograniczoną odpowiedzialnością</v>
          </cell>
          <cell r="AN181" t="str">
            <v>75-212</v>
          </cell>
          <cell r="AO181" t="str">
            <v>Koszalin</v>
          </cell>
          <cell r="AP181" t="str">
            <v>Różana</v>
          </cell>
          <cell r="AQ181" t="str">
            <v>5</v>
          </cell>
          <cell r="AR181" t="str">
            <v>------</v>
          </cell>
          <cell r="AS181" t="str">
            <v>0943435006</v>
          </cell>
          <cell r="AT181" t="str">
            <v>0943435006</v>
          </cell>
          <cell r="AU181" t="str">
            <v>spółka z ograniczoną odpowiedzialnością - średnie przedsiębiorstwo</v>
          </cell>
          <cell r="AV181" t="str">
            <v>331284484</v>
          </cell>
          <cell r="AW181" t="str">
            <v>przedsiębiorca lub przedsiębiorstwo</v>
          </cell>
        </row>
        <row r="182">
          <cell r="A182" t="str">
            <v>RPZP.02.01.02-32-008/09</v>
          </cell>
          <cell r="B182" t="str">
            <v>RPZP.02.00.00</v>
          </cell>
          <cell r="C182" t="str">
            <v>RPZP.02.01.00</v>
          </cell>
          <cell r="D182" t="str">
            <v>RPZP.02.01.02</v>
          </cell>
          <cell r="E182" t="str">
            <v>RPZP.02.01.02-32-008/09-02</v>
          </cell>
          <cell r="F182" t="str">
            <v>UDA-RPZP.02.01.02-32-008/09-02</v>
          </cell>
          <cell r="G182" t="str">
            <v>b397e2a3cc</v>
          </cell>
          <cell r="H182" t="str">
            <v>RPZP.02.01.02-32-008/09</v>
          </cell>
          <cell r="I182" t="str">
            <v>RPOWZ/2.1.2/2009/008/Sz</v>
          </cell>
          <cell r="J182" t="str">
            <v>2010-03-20</v>
          </cell>
          <cell r="K182" t="str">
            <v>2010 I półrocze</v>
          </cell>
          <cell r="L182" t="str">
            <v>2010</v>
          </cell>
          <cell r="M182" t="str">
            <v>2010-03-29</v>
          </cell>
          <cell r="N182" t="str">
            <v>2010 I półrocze</v>
          </cell>
          <cell r="O182" t="str">
            <v>2010</v>
          </cell>
          <cell r="P182" t="str">
            <v>2009-06-03</v>
          </cell>
          <cell r="Q182" t="str">
            <v>2010-07-05</v>
          </cell>
          <cell r="R182" t="str">
            <v>2010 II półrocze</v>
          </cell>
          <cell r="S182" t="str">
            <v>2010</v>
          </cell>
          <cell r="T182" t="str">
            <v>2010-11-09</v>
          </cell>
          <cell r="U182">
            <v>630303.25</v>
          </cell>
          <cell r="V182">
            <v>628497.5</v>
          </cell>
          <cell r="W182">
            <v>377098.49</v>
          </cell>
          <cell r="X182">
            <v>377098.49</v>
          </cell>
          <cell r="Y182">
            <v>251399.01</v>
          </cell>
          <cell r="Z182">
            <v>60</v>
          </cell>
          <cell r="AA182" t="str">
            <v>Przebudowa drogi gminnej nr 380009Z relacji Knyki - Nowy Chwalim, od włączenia do drogi powiatowej 1265Z w kierunku drogi wojewódzkiej nr 171 - etap I</v>
          </cell>
          <cell r="AB182" t="str">
            <v>bez pomocy publicznej</v>
          </cell>
          <cell r="AC182">
            <v>630303.25</v>
          </cell>
          <cell r="AD182">
            <v>630303.25</v>
          </cell>
          <cell r="AE182">
            <v>0</v>
          </cell>
          <cell r="AF182">
            <v>0</v>
          </cell>
          <cell r="AG182" t="str">
            <v>Nie</v>
          </cell>
          <cell r="AH182" t="str">
            <v>23 Drogi regionalne/lokalne</v>
          </cell>
          <cell r="AI182" t="str">
            <v>01 Pomoc bezzwrotna</v>
          </cell>
          <cell r="AJ182" t="str">
            <v>05 Obszary wiejskie (poza obszarami górskimi, wyspami lub o niskiej i bardzo niskiej gęstości zaludnienia)</v>
          </cell>
          <cell r="AK182" t="str">
            <v>00 Nie dotyczy</v>
          </cell>
          <cell r="AL182" t="str">
            <v>6731772542</v>
          </cell>
          <cell r="AM182" t="str">
            <v>Miasto i Gmina Barwice</v>
          </cell>
          <cell r="AN182" t="str">
            <v>78-460</v>
          </cell>
          <cell r="AO182" t="str">
            <v>Barwice</v>
          </cell>
          <cell r="AP182" t="str">
            <v>Zwycięzców</v>
          </cell>
          <cell r="AQ182" t="str">
            <v>22</v>
          </cell>
          <cell r="AR182" t="str">
            <v>-</v>
          </cell>
          <cell r="AS182" t="str">
            <v>0943736309</v>
          </cell>
          <cell r="AT182" t="str">
            <v>0943736349</v>
          </cell>
          <cell r="AU182" t="str">
            <v>wspólnota samorządowa - gmina</v>
          </cell>
          <cell r="AV182" t="str">
            <v>330920417</v>
          </cell>
          <cell r="AW182" t="str">
            <v>Jednostka samorządu terytorialnego</v>
          </cell>
        </row>
        <row r="183">
          <cell r="A183" t="str">
            <v>RPZP.06.04.00-32-009/10</v>
          </cell>
          <cell r="B183" t="str">
            <v>RPZP.06.00.00</v>
          </cell>
          <cell r="C183" t="str">
            <v>RPZP.06.04.00</v>
          </cell>
          <cell r="D183">
            <v>0</v>
          </cell>
          <cell r="E183" t="str">
            <v>RPZP.06.04.00-32-009/10-01</v>
          </cell>
          <cell r="F183" t="str">
            <v>UDA-RPZP.06.04.00-32-009/10-01</v>
          </cell>
          <cell r="G183" t="str">
            <v>13c4ea26a8</v>
          </cell>
          <cell r="H183" t="str">
            <v>RPZP.06.04.00-32-009/10</v>
          </cell>
          <cell r="I183" t="str">
            <v>WND-RPZP.06.04.00-32-009/10</v>
          </cell>
          <cell r="J183" t="str">
            <v>2010-08-25</v>
          </cell>
          <cell r="K183" t="str">
            <v>2010 II półrocze</v>
          </cell>
          <cell r="L183" t="str">
            <v>2010</v>
          </cell>
          <cell r="M183" t="str">
            <v>2010-08-31</v>
          </cell>
          <cell r="N183" t="str">
            <v>2010 II półrocze</v>
          </cell>
          <cell r="O183" t="str">
            <v>2010</v>
          </cell>
          <cell r="P183" t="str">
            <v>2009-10-30</v>
          </cell>
          <cell r="Q183" t="str">
            <v>2010-07-06</v>
          </cell>
          <cell r="R183" t="str">
            <v>2010 II półrocze</v>
          </cell>
          <cell r="S183" t="str">
            <v>2010</v>
          </cell>
          <cell r="T183" t="str">
            <v>2012-05-22</v>
          </cell>
          <cell r="U183">
            <v>1861318.28</v>
          </cell>
          <cell r="V183">
            <v>1458369.08</v>
          </cell>
          <cell r="W183">
            <v>1239613.71</v>
          </cell>
          <cell r="X183">
            <v>1239613.71</v>
          </cell>
          <cell r="Y183">
            <v>218755.37</v>
          </cell>
          <cell r="Z183">
            <v>85</v>
          </cell>
          <cell r="AA183" t="str">
            <v xml:space="preserve">Wzrost spójności komunikacyjnej i przestrzennej SOM realizowany poprzez budowę pętli autobusowej w rejonie skrzyżowania ulic Goleniowskiej i Goplańskiej w Szczecinie. </v>
          </cell>
          <cell r="AB183" t="str">
            <v>bez pomocy publicznej</v>
          </cell>
          <cell r="AC183">
            <v>1861318.28</v>
          </cell>
          <cell r="AD183">
            <v>1861318.28</v>
          </cell>
          <cell r="AE183">
            <v>0</v>
          </cell>
          <cell r="AF183">
            <v>0</v>
          </cell>
          <cell r="AG183" t="str">
            <v>Nie</v>
          </cell>
          <cell r="AH183" t="str">
            <v>25 Transport miejski</v>
          </cell>
          <cell r="AI183" t="str">
            <v>01 Pomoc bezzwrotna</v>
          </cell>
          <cell r="AJ183" t="str">
            <v>01 Obszar miejski</v>
          </cell>
          <cell r="AK183" t="str">
            <v>11 Transport</v>
          </cell>
          <cell r="AL183" t="str">
            <v>8510309410</v>
          </cell>
          <cell r="AM183" t="str">
            <v>Gmina Miasto Szczecin</v>
          </cell>
          <cell r="AN183" t="str">
            <v>70-456</v>
          </cell>
          <cell r="AO183" t="str">
            <v>Szczecin</v>
          </cell>
          <cell r="AP183" t="str">
            <v>Plac Armii Krajowej</v>
          </cell>
          <cell r="AQ183" t="str">
            <v>1</v>
          </cell>
          <cell r="AR183" t="str">
            <v>-</v>
          </cell>
          <cell r="AS183" t="str">
            <v>091/4245814</v>
          </cell>
          <cell r="AT183" t="str">
            <v>091/4245854</v>
          </cell>
          <cell r="AU183" t="str">
            <v>wspólnota samorządowa</v>
          </cell>
          <cell r="AV183" t="str">
            <v>811684232</v>
          </cell>
          <cell r="AW183" t="str">
            <v>jednostka samorządu terytorialnego, związek lub stowarzyszenie jst</v>
          </cell>
        </row>
        <row r="184">
          <cell r="A184" t="str">
            <v>RPZP.01.01.01-32-360/09</v>
          </cell>
          <cell r="B184" t="str">
            <v>RPZP.01.00.00</v>
          </cell>
          <cell r="C184" t="str">
            <v>RPZP.01.01.00</v>
          </cell>
          <cell r="D184" t="str">
            <v>RPZP.01.01.01</v>
          </cell>
          <cell r="E184" t="str">
            <v>RPZP.01.01.01-32-360/09-03</v>
          </cell>
          <cell r="F184" t="str">
            <v>UDA-RPZP.01.01.01-32-360/09-03</v>
          </cell>
          <cell r="G184" t="str">
            <v>10a9699cfa</v>
          </cell>
          <cell r="H184" t="str">
            <v>RPZP.01.01.01-32-360/09</v>
          </cell>
          <cell r="I184" t="str">
            <v>WND-RPZP.01.01.01-32-360/09</v>
          </cell>
          <cell r="J184" t="str">
            <v>2010-05-10</v>
          </cell>
          <cell r="K184" t="str">
            <v>2010 I półrocze</v>
          </cell>
          <cell r="L184" t="str">
            <v>2010</v>
          </cell>
          <cell r="M184" t="str">
            <v>2010-07-07</v>
          </cell>
          <cell r="N184" t="str">
            <v>2010 II półrocze</v>
          </cell>
          <cell r="O184" t="str">
            <v>2010</v>
          </cell>
          <cell r="P184" t="str">
            <v>2010-06-24</v>
          </cell>
          <cell r="Q184" t="str">
            <v>2010-07-07</v>
          </cell>
          <cell r="R184" t="str">
            <v>2010 II półrocze</v>
          </cell>
          <cell r="S184" t="str">
            <v>2010</v>
          </cell>
          <cell r="T184" t="str">
            <v>2011-03-01</v>
          </cell>
          <cell r="U184">
            <v>32159.32</v>
          </cell>
          <cell r="V184">
            <v>26360.1</v>
          </cell>
          <cell r="W184">
            <v>15816.06</v>
          </cell>
          <cell r="X184">
            <v>13443.65</v>
          </cell>
          <cell r="Y184">
            <v>10544.04</v>
          </cell>
          <cell r="Z184">
            <v>60</v>
          </cell>
          <cell r="AA184" t="str">
            <v>Poprawa konkurencyjności firmy Lubiniecki Sołtyszewski Kancelaria Radców Prawnych Spółka Partnerska poprzez zakup specjalistycznego oprogramowania i wyposażenia do zarządzania kancelarią prawną</v>
          </cell>
          <cell r="AB184" t="str">
            <v>pomoc de minimis</v>
          </cell>
          <cell r="AC184">
            <v>32159.32</v>
          </cell>
          <cell r="AD184">
            <v>15816.06</v>
          </cell>
          <cell r="AE184">
            <v>16343.26</v>
          </cell>
          <cell r="AF184">
            <v>0</v>
          </cell>
          <cell r="AG184" t="str">
            <v>Nie</v>
          </cell>
          <cell r="AH184" t="str">
            <v>08 Inne inwestycje w przedsiębiorstwa</v>
          </cell>
          <cell r="AI184" t="str">
            <v>01 Pomoc bezzwrotna</v>
          </cell>
          <cell r="AJ184" t="str">
            <v>01 Obszar miejski</v>
          </cell>
          <cell r="AK184" t="str">
            <v>22 Inne niewyszczególnione usługi</v>
          </cell>
          <cell r="AL184" t="str">
            <v>8522459569</v>
          </cell>
          <cell r="AM184" t="str">
            <v>Lubiniecki Sołtyszewski Kancelaria Radców Prawnych Spółka Partnerska</v>
          </cell>
          <cell r="AN184" t="str">
            <v>70-226</v>
          </cell>
          <cell r="AO184" t="str">
            <v>Szczecin</v>
          </cell>
          <cell r="AP184" t="str">
            <v>Kaszubska</v>
          </cell>
          <cell r="AQ184" t="str">
            <v>53</v>
          </cell>
          <cell r="AR184" t="str">
            <v>3</v>
          </cell>
          <cell r="AS184" t="str">
            <v>0914846800</v>
          </cell>
          <cell r="AT184" t="str">
            <v>0914847556</v>
          </cell>
          <cell r="AU184" t="str">
            <v>spółka partnerska - mikro przedsiębiorstwo</v>
          </cell>
          <cell r="AV184" t="str">
            <v>320080617</v>
          </cell>
          <cell r="AW184" t="str">
            <v>przedsiębiorca lub przedsiębiorstwo</v>
          </cell>
        </row>
        <row r="185">
          <cell r="A185" t="str">
            <v>RPZP.01.03.03-32-001/10</v>
          </cell>
          <cell r="B185" t="str">
            <v>RPZP.01.00.00</v>
          </cell>
          <cell r="C185" t="str">
            <v>RPZP.01.03.00</v>
          </cell>
          <cell r="D185" t="str">
            <v>RPZP.01.03.03</v>
          </cell>
          <cell r="E185" t="str">
            <v>RPZP.01.03.03-32-001/10-01</v>
          </cell>
          <cell r="F185" t="str">
            <v>UDA-RPZP.01.03.03-32-001/10-01</v>
          </cell>
          <cell r="G185" t="str">
            <v>4d300e3224</v>
          </cell>
          <cell r="H185" t="str">
            <v>RPZP.01.03.03-32-001/10</v>
          </cell>
          <cell r="I185" t="str">
            <v>WND-RPZP.01.03.03-32-001/10</v>
          </cell>
          <cell r="J185" t="str">
            <v>2010-06-11</v>
          </cell>
          <cell r="K185" t="str">
            <v>2010 I półrocze</v>
          </cell>
          <cell r="L185" t="str">
            <v>2010</v>
          </cell>
          <cell r="M185" t="str">
            <v>2010-07-08</v>
          </cell>
          <cell r="N185" t="str">
            <v>2010 II półrocze</v>
          </cell>
          <cell r="O185" t="str">
            <v>2010</v>
          </cell>
          <cell r="P185" t="str">
            <v>2009-07-24</v>
          </cell>
          <cell r="Q185" t="str">
            <v>2010-07-08</v>
          </cell>
          <cell r="R185" t="str">
            <v>2010 II półrocze</v>
          </cell>
          <cell r="S185" t="str">
            <v>2010</v>
          </cell>
          <cell r="T185" t="str">
            <v>2010-06-25</v>
          </cell>
          <cell r="U185">
            <v>12586372.789999999</v>
          </cell>
          <cell r="V185">
            <v>12554036.970000001</v>
          </cell>
          <cell r="W185">
            <v>6277018.4800000004</v>
          </cell>
          <cell r="X185">
            <v>6277018.4800000004</v>
          </cell>
          <cell r="Y185">
            <v>6277018.4900000002</v>
          </cell>
          <cell r="Z185">
            <v>50</v>
          </cell>
          <cell r="AA185" t="str">
            <v>"Budowa komunikacji pomiędzy terenami PPNT w Stargardzie Szczecińskim, a krajowym systemem dróg wraz z uzbrojeniem terenów inwestycyjnych w Stargardzie Szczecińskim."</v>
          </cell>
          <cell r="AB185" t="str">
            <v>bez pomocy publicznej</v>
          </cell>
          <cell r="AC185">
            <v>12586372.789999999</v>
          </cell>
          <cell r="AD185">
            <v>12586372.789999999</v>
          </cell>
          <cell r="AE185">
            <v>0</v>
          </cell>
          <cell r="AF185">
            <v>0</v>
          </cell>
          <cell r="AG185" t="str">
            <v>Nie</v>
          </cell>
          <cell r="AH185" t="str">
            <v>08 Inne inwestycje w przedsiębiorstwa</v>
          </cell>
          <cell r="AI185" t="str">
            <v>01 Pomoc bezzwrotna</v>
          </cell>
          <cell r="AJ185" t="str">
            <v>01 Obszar miejski</v>
          </cell>
          <cell r="AK185" t="str">
            <v>22 Inne niewyszczególnione usługi</v>
          </cell>
          <cell r="AL185" t="str">
            <v>8542228873</v>
          </cell>
          <cell r="AM185" t="str">
            <v>Gmina Miasto Stargard Szczeciński</v>
          </cell>
          <cell r="AN185" t="str">
            <v>73-110</v>
          </cell>
          <cell r="AO185" t="str">
            <v>Stargard Szczeciński</v>
          </cell>
          <cell r="AP185" t="str">
            <v>Czarnieckiego</v>
          </cell>
          <cell r="AQ185" t="str">
            <v>17</v>
          </cell>
          <cell r="AR185" t="str">
            <v>-</v>
          </cell>
          <cell r="AS185" t="str">
            <v>0915770071</v>
          </cell>
          <cell r="AT185" t="str">
            <v>0915783667</v>
          </cell>
          <cell r="AU185" t="str">
            <v>wspólnota samorządowa - gmina</v>
          </cell>
          <cell r="AV185" t="str">
            <v>811685734</v>
          </cell>
          <cell r="AW185" t="str">
            <v>Jednostka samorządu terytorialnego</v>
          </cell>
        </row>
        <row r="186">
          <cell r="A186" t="str">
            <v>RPZP.02.01.06-32-005/10</v>
          </cell>
          <cell r="B186" t="str">
            <v>RPZP.02.00.00</v>
          </cell>
          <cell r="C186" t="str">
            <v>RPZP.02.01.00</v>
          </cell>
          <cell r="D186" t="str">
            <v>RPZP.02.01.06</v>
          </cell>
          <cell r="E186" t="str">
            <v>RPZP.02.01.06-32-005/10-01</v>
          </cell>
          <cell r="F186" t="str">
            <v>UDA-RPZP.02.01.06-32-005/10-01</v>
          </cell>
          <cell r="G186" t="str">
            <v>062869f40c</v>
          </cell>
          <cell r="H186" t="str">
            <v>RPZP.02.01.06-32-005/10</v>
          </cell>
          <cell r="I186" t="str">
            <v>WND-RPZP.02.01.06-32-005/10</v>
          </cell>
          <cell r="J186" t="str">
            <v>2010-07-05</v>
          </cell>
          <cell r="K186" t="str">
            <v>2010 II półrocze</v>
          </cell>
          <cell r="L186" t="str">
            <v>2010</v>
          </cell>
          <cell r="M186" t="str">
            <v>2010-07-08</v>
          </cell>
          <cell r="N186" t="str">
            <v>2010 II półrocze</v>
          </cell>
          <cell r="O186" t="str">
            <v>2010</v>
          </cell>
          <cell r="P186" t="str">
            <v>2009-07-29</v>
          </cell>
          <cell r="Q186" t="str">
            <v>2010-07-09</v>
          </cell>
          <cell r="R186" t="str">
            <v>2010 II półrocze</v>
          </cell>
          <cell r="S186" t="str">
            <v>2010</v>
          </cell>
          <cell r="T186" t="str">
            <v>2010-08-16</v>
          </cell>
          <cell r="U186">
            <v>1809845.6</v>
          </cell>
          <cell r="V186">
            <v>1483480</v>
          </cell>
          <cell r="W186">
            <v>1031058.59</v>
          </cell>
          <cell r="X186">
            <v>1031058.59</v>
          </cell>
          <cell r="Y186">
            <v>452421.41</v>
          </cell>
          <cell r="Z186">
            <v>69.5</v>
          </cell>
          <cell r="AA186" t="str">
            <v>Modernizacja myjni dla autobusów i samochodów ciężarowych.</v>
          </cell>
          <cell r="AB186" t="str">
            <v>bez pomocy publicznej</v>
          </cell>
          <cell r="AC186">
            <v>1809845.6</v>
          </cell>
          <cell r="AD186">
            <v>1809845.6</v>
          </cell>
          <cell r="AE186">
            <v>0</v>
          </cell>
          <cell r="AF186">
            <v>0</v>
          </cell>
          <cell r="AG186" t="str">
            <v>Nie</v>
          </cell>
          <cell r="AH186" t="str">
            <v>25 Transport miejski</v>
          </cell>
          <cell r="AI186" t="str">
            <v>01 Pomoc bezzwrotna</v>
          </cell>
          <cell r="AJ186" t="str">
            <v>01 Obszar miejski</v>
          </cell>
          <cell r="AK186" t="str">
            <v>11 Transport</v>
          </cell>
          <cell r="AL186" t="str">
            <v>6690504364</v>
          </cell>
          <cell r="AM186" t="str">
            <v>Miejski Zakład Komunikacji Spółka z o.o. w Koszalinie</v>
          </cell>
          <cell r="AN186" t="str">
            <v>75-736</v>
          </cell>
          <cell r="AO186" t="str">
            <v>Koszalin</v>
          </cell>
          <cell r="AP186" t="str">
            <v>Gnieźnieńska</v>
          </cell>
          <cell r="AQ186" t="str">
            <v>9</v>
          </cell>
          <cell r="AR186" t="str">
            <v>-</v>
          </cell>
          <cell r="AS186" t="str">
            <v>943423021</v>
          </cell>
          <cell r="AT186" t="str">
            <v>943422768</v>
          </cell>
          <cell r="AU186" t="str">
            <v>spółka z ograniczoną odpowiedzialnością - duże przedsiębiorstwo</v>
          </cell>
          <cell r="AV186" t="str">
            <v>330557508</v>
          </cell>
          <cell r="AW186" t="str">
            <v>operator komunikacji zbiorowej</v>
          </cell>
        </row>
        <row r="187">
          <cell r="A187" t="str">
            <v>RPZP.01.01.01-32-135/09</v>
          </cell>
          <cell r="B187" t="str">
            <v>RPZP.01.00.00</v>
          </cell>
          <cell r="C187" t="str">
            <v>RPZP.01.01.00</v>
          </cell>
          <cell r="D187" t="str">
            <v>RPZP.01.01.01</v>
          </cell>
          <cell r="E187" t="str">
            <v>RPZP.01.01.01-32-135/09-02</v>
          </cell>
          <cell r="F187" t="str">
            <v>UDA-RPZP.01.01.01-32-135/09-02</v>
          </cell>
          <cell r="G187" t="str">
            <v>519a2c07b7</v>
          </cell>
          <cell r="H187" t="str">
            <v>RPZP.01.01.01-32-135/09</v>
          </cell>
          <cell r="I187" t="str">
            <v>WND-RPZP.01.01.01-32-135/09</v>
          </cell>
          <cell r="J187" t="str">
            <v>2010-05-21</v>
          </cell>
          <cell r="K187" t="str">
            <v>2010 I półrocze</v>
          </cell>
          <cell r="L187" t="str">
            <v>2010</v>
          </cell>
          <cell r="M187" t="str">
            <v>2010-07-07</v>
          </cell>
          <cell r="N187" t="str">
            <v>2010 II półrocze</v>
          </cell>
          <cell r="O187" t="str">
            <v>2010</v>
          </cell>
          <cell r="P187" t="str">
            <v>2009-09-16</v>
          </cell>
          <cell r="Q187" t="str">
            <v>2010-07-11</v>
          </cell>
          <cell r="R187" t="str">
            <v>2010 II półrocze</v>
          </cell>
          <cell r="S187" t="str">
            <v>2010</v>
          </cell>
          <cell r="T187" t="str">
            <v>2014-08-20</v>
          </cell>
          <cell r="U187">
            <v>475964.03</v>
          </cell>
          <cell r="V187">
            <v>473927.52</v>
          </cell>
          <cell r="W187">
            <v>236963.76</v>
          </cell>
          <cell r="X187">
            <v>201419.18</v>
          </cell>
          <cell r="Y187">
            <v>236963.76</v>
          </cell>
          <cell r="Z187">
            <v>50</v>
          </cell>
          <cell r="AA187" t="str">
            <v>Wzrost konkurencyjności Gabinetu dentystycznego w Policach poprzez inwestycje w specjalistyczne urządzenia</v>
          </cell>
          <cell r="AB187" t="str">
            <v>pomoc publiczna</v>
          </cell>
          <cell r="AC187">
            <v>475964.03</v>
          </cell>
          <cell r="AD187">
            <v>236963.76</v>
          </cell>
          <cell r="AE187">
            <v>239000.27</v>
          </cell>
          <cell r="AF187">
            <v>0</v>
          </cell>
          <cell r="AG187" t="str">
            <v>Nie</v>
          </cell>
          <cell r="AH187" t="str">
            <v>08 Inne inwestycje w przedsiębiorstwa</v>
          </cell>
          <cell r="AI187" t="str">
            <v>01 Pomoc bezzwrotna</v>
          </cell>
          <cell r="AJ187" t="str">
            <v>01 Obszar miejski</v>
          </cell>
          <cell r="AK187" t="str">
            <v>19 Działalność w zakresie ochrony zdrowia ludzkiego</v>
          </cell>
          <cell r="AL187" t="str">
            <v>7642127177</v>
          </cell>
          <cell r="AM187" t="str">
            <v>SPECJALISTYCZNE CENTRUM STOMATOLOGICZNE DDENT DIANA MUCHAJER-UCHNIEWSKA</v>
          </cell>
          <cell r="AN187" t="str">
            <v>72-010</v>
          </cell>
          <cell r="AO187" t="str">
            <v>Police</v>
          </cell>
          <cell r="AP187" t="str">
            <v>Bankowa</v>
          </cell>
          <cell r="AQ187" t="str">
            <v>22B</v>
          </cell>
          <cell r="AR187" t="str">
            <v>-</v>
          </cell>
          <cell r="AS187" t="str">
            <v>0913175883</v>
          </cell>
          <cell r="AT187" t="str">
            <v>0913175883</v>
          </cell>
          <cell r="AU187" t="str">
            <v>osoba fizyczna prowadząca działalność gospodarczą - mikro przedsiębiorstwo</v>
          </cell>
          <cell r="AV187" t="str">
            <v>320038199</v>
          </cell>
          <cell r="AW187" t="str">
            <v>przedsiębiorca lub przedsiębiorstwo</v>
          </cell>
        </row>
        <row r="188">
          <cell r="A188" t="str">
            <v>RPZP.07.01.01-32-009/09</v>
          </cell>
          <cell r="B188" t="str">
            <v>RPZP.07.00.00</v>
          </cell>
          <cell r="C188" t="str">
            <v>RPZP.07.01.00</v>
          </cell>
          <cell r="D188" t="str">
            <v>RPZP.07.01.01</v>
          </cell>
          <cell r="E188" t="str">
            <v>RPZP.07.01.01-32-009/09-04</v>
          </cell>
          <cell r="F188" t="str">
            <v>UDA-RPZP.07.01.01-32-009/09-04</v>
          </cell>
          <cell r="G188" t="str">
            <v>6e8ba5a802</v>
          </cell>
          <cell r="H188" t="str">
            <v>RPZP.07.01.01-32-009/09</v>
          </cell>
          <cell r="I188" t="str">
            <v>WND-RPZP.07.01.01-32-009/09</v>
          </cell>
          <cell r="J188" t="str">
            <v>2009-12-15</v>
          </cell>
          <cell r="K188" t="str">
            <v>2009 II półrocze</v>
          </cell>
          <cell r="L188" t="str">
            <v>2009</v>
          </cell>
          <cell r="M188" t="str">
            <v>2009-12-28</v>
          </cell>
          <cell r="N188" t="str">
            <v>2009 II półrocze</v>
          </cell>
          <cell r="O188" t="str">
            <v>2009</v>
          </cell>
          <cell r="P188" t="str">
            <v>2010-02-16</v>
          </cell>
          <cell r="Q188" t="str">
            <v>2010-07-12</v>
          </cell>
          <cell r="R188" t="str">
            <v>2010 II półrocze</v>
          </cell>
          <cell r="S188" t="str">
            <v>2010</v>
          </cell>
          <cell r="T188" t="str">
            <v>2010-10-19</v>
          </cell>
          <cell r="U188">
            <v>1230337.71</v>
          </cell>
          <cell r="V188">
            <v>1230337.71</v>
          </cell>
          <cell r="W188">
            <v>615168.85</v>
          </cell>
          <cell r="X188">
            <v>615168.85</v>
          </cell>
          <cell r="Y188">
            <v>615168.86</v>
          </cell>
          <cell r="Z188">
            <v>50</v>
          </cell>
          <cell r="AA188" t="str">
            <v>Zakup nowoczesnej aparatury analitycznej na potrzeby realizacji nowego programu dydaktycznego w Zakładzie Patologii Ogólnej Katedry Fizjopatologii Pomorskiej Akademii Medycznej</v>
          </cell>
          <cell r="AB188" t="str">
            <v>bez pomocy publicznej</v>
          </cell>
          <cell r="AC188">
            <v>1230337.71</v>
          </cell>
          <cell r="AD188">
            <v>1230337.71</v>
          </cell>
          <cell r="AE188">
            <v>0</v>
          </cell>
          <cell r="AF188">
            <v>0</v>
          </cell>
          <cell r="AG188" t="str">
            <v>Nie</v>
          </cell>
          <cell r="AH188" t="str">
            <v>75 Infrastruktura systemu oświaty</v>
          </cell>
          <cell r="AI188" t="str">
            <v>01 Pomoc bezzwrotna</v>
          </cell>
          <cell r="AJ188" t="str">
            <v>01 Obszar miejski</v>
          </cell>
          <cell r="AK188" t="str">
            <v>18 Edukacja</v>
          </cell>
          <cell r="AL188" t="str">
            <v>8520006757</v>
          </cell>
          <cell r="AM188" t="str">
            <v>Pomorski Uniwesytet Medyczny w Szczecinie</v>
          </cell>
          <cell r="AN188" t="str">
            <v>70-204</v>
          </cell>
          <cell r="AO188" t="str">
            <v>Szczecin</v>
          </cell>
          <cell r="AP188" t="str">
            <v>Rybacka</v>
          </cell>
          <cell r="AQ188" t="str">
            <v>1</v>
          </cell>
          <cell r="AR188" t="str">
            <v>-</v>
          </cell>
          <cell r="AS188" t="str">
            <v>(091)4800801</v>
          </cell>
          <cell r="AT188" t="str">
            <v>(091)4800705</v>
          </cell>
          <cell r="AU188" t="str">
            <v>uczelnia wyższa</v>
          </cell>
          <cell r="AV188" t="str">
            <v>000288886</v>
          </cell>
          <cell r="AW188" t="str">
            <v>szkoła wyższa</v>
          </cell>
        </row>
        <row r="189">
          <cell r="A189" t="str">
            <v>RPZP.01.01.01-32-093/09</v>
          </cell>
          <cell r="B189" t="str">
            <v>RPZP.01.00.00</v>
          </cell>
          <cell r="C189" t="str">
            <v>RPZP.01.01.00</v>
          </cell>
          <cell r="D189" t="str">
            <v>RPZP.01.01.01</v>
          </cell>
          <cell r="E189" t="str">
            <v>RPZP.01.01.01-32-093/09-02</v>
          </cell>
          <cell r="F189" t="str">
            <v>UDA-RPZP.01.01.01-32-093/09-02</v>
          </cell>
          <cell r="G189" t="str">
            <v>aa9e54fca4</v>
          </cell>
          <cell r="H189" t="str">
            <v>RPZP.01.01.01-32-093/09</v>
          </cell>
          <cell r="I189" t="str">
            <v>WND-RPZP.01.01.01-32-093/09</v>
          </cell>
          <cell r="J189" t="str">
            <v>2010-04-21</v>
          </cell>
          <cell r="K189" t="str">
            <v>2010 I półrocze</v>
          </cell>
          <cell r="L189" t="str">
            <v>2010</v>
          </cell>
          <cell r="M189" t="str">
            <v>2010-04-29</v>
          </cell>
          <cell r="N189" t="str">
            <v>2010 I półrocze</v>
          </cell>
          <cell r="O189" t="str">
            <v>2010</v>
          </cell>
          <cell r="P189" t="str">
            <v>2010-04-28</v>
          </cell>
          <cell r="Q189" t="str">
            <v>2010-07-12</v>
          </cell>
          <cell r="R189" t="str">
            <v>2010 II półrocze</v>
          </cell>
          <cell r="S189" t="str">
            <v>2010</v>
          </cell>
          <cell r="T189" t="str">
            <v>2010-12-20</v>
          </cell>
          <cell r="U189">
            <v>198860</v>
          </cell>
          <cell r="V189">
            <v>163000</v>
          </cell>
          <cell r="W189">
            <v>97800</v>
          </cell>
          <cell r="X189">
            <v>83129.990000000005</v>
          </cell>
          <cell r="Y189">
            <v>65200</v>
          </cell>
          <cell r="Z189">
            <v>60</v>
          </cell>
          <cell r="AA189" t="str">
            <v>Podniesienie konkurencyjności firmy GAMM-BUD Sp.z o.o. poprzez zakup zestawu do demonstracji urządzeń do napraw przewodów kanalizacyjnych zamontowanego na samochodzie</v>
          </cell>
          <cell r="AB189" t="str">
            <v>pomoc de minimis</v>
          </cell>
          <cell r="AC189">
            <v>198860</v>
          </cell>
          <cell r="AD189">
            <v>97800</v>
          </cell>
          <cell r="AE189">
            <v>101060</v>
          </cell>
          <cell r="AF189">
            <v>0</v>
          </cell>
          <cell r="AG189" t="str">
            <v>Nie</v>
          </cell>
          <cell r="AH189" t="str">
            <v>08 Inne inwestycje w przedsiębiorstwa</v>
          </cell>
          <cell r="AI189" t="str">
            <v>01 Pomoc bezzwrotna</v>
          </cell>
          <cell r="AJ189" t="str">
            <v>01 Obszar miejski</v>
          </cell>
          <cell r="AK189" t="str">
            <v>13 Handel hurtowy i detaliczny</v>
          </cell>
          <cell r="AL189" t="str">
            <v>8520401324</v>
          </cell>
          <cell r="AM189" t="str">
            <v>Gamm-Bud spółka z ograniczoną odpowiedzialnością</v>
          </cell>
          <cell r="AN189" t="str">
            <v>71-018</v>
          </cell>
          <cell r="AO189" t="str">
            <v>Szczecin</v>
          </cell>
          <cell r="AP189" t="str">
            <v>Harnasiów</v>
          </cell>
          <cell r="AQ189" t="str">
            <v>4</v>
          </cell>
          <cell r="AR189" t="str">
            <v>-</v>
          </cell>
          <cell r="AS189" t="str">
            <v>0914835011</v>
          </cell>
          <cell r="AT189" t="str">
            <v>0914831157</v>
          </cell>
          <cell r="AU189" t="str">
            <v>spółka z ograniczoną odpowiedzialnością - mikro przedsiębiorstwo</v>
          </cell>
          <cell r="AV189" t="str">
            <v>810543239</v>
          </cell>
          <cell r="AW189" t="str">
            <v>przedsiębiorca lub przedsiębiorstwo</v>
          </cell>
        </row>
        <row r="190">
          <cell r="A190" t="str">
            <v>RPZP.01.01.01-32-001/08</v>
          </cell>
          <cell r="B190" t="str">
            <v>RPZP.01.00.00</v>
          </cell>
          <cell r="C190" t="str">
            <v>RPZP.01.01.00</v>
          </cell>
          <cell r="D190" t="str">
            <v>RPZP.01.01.01</v>
          </cell>
          <cell r="E190" t="str">
            <v>RPZP.01.01.01-32-001/08-04</v>
          </cell>
          <cell r="F190" t="str">
            <v>UDA-RPZP.01.01.01-32-001/08-04</v>
          </cell>
          <cell r="G190" t="str">
            <v>18c0ce36ce</v>
          </cell>
          <cell r="H190" t="str">
            <v>RPZP.01.01.01-32-001/08</v>
          </cell>
          <cell r="I190" t="str">
            <v>RPOWZ/1.1.1/2008/001/Sz</v>
          </cell>
          <cell r="J190" t="str">
            <v>2009-10-02</v>
          </cell>
          <cell r="K190" t="str">
            <v>2009 II półrocze</v>
          </cell>
          <cell r="L190" t="str">
            <v>2009</v>
          </cell>
          <cell r="M190" t="str">
            <v>2009-10-16</v>
          </cell>
          <cell r="N190" t="str">
            <v>2009 II półrocze</v>
          </cell>
          <cell r="O190" t="str">
            <v>2009</v>
          </cell>
          <cell r="P190" t="str">
            <v>2008-09-30</v>
          </cell>
          <cell r="Q190" t="str">
            <v>2010-07-15</v>
          </cell>
          <cell r="R190" t="str">
            <v>2010 II półrocze</v>
          </cell>
          <cell r="S190" t="str">
            <v>2010</v>
          </cell>
          <cell r="T190" t="str">
            <v>2010-07-07</v>
          </cell>
          <cell r="U190">
            <v>1001620.57</v>
          </cell>
          <cell r="V190">
            <v>851977.48</v>
          </cell>
          <cell r="W190">
            <v>511186.49</v>
          </cell>
          <cell r="X190">
            <v>434508.5</v>
          </cell>
          <cell r="Y190">
            <v>340790.99</v>
          </cell>
          <cell r="Z190">
            <v>60</v>
          </cell>
          <cell r="AA190" t="str">
            <v xml:space="preserve">Inwestycje w powstanie innowacyjnej Kliniki Stomatologiczno - Ortodontycznej w Kołobrzegu przy ulicy Pomorskiej 7 </v>
          </cell>
          <cell r="AB190" t="str">
            <v>pomoc publiczna</v>
          </cell>
          <cell r="AC190">
            <v>1001620.57</v>
          </cell>
          <cell r="AD190">
            <v>511186.49</v>
          </cell>
          <cell r="AE190">
            <v>490434.08</v>
          </cell>
          <cell r="AF190">
            <v>0</v>
          </cell>
          <cell r="AG190" t="str">
            <v>Nie</v>
          </cell>
          <cell r="AH190" t="str">
            <v>08 Inne inwestycje w przedsiębiorstwa</v>
          </cell>
          <cell r="AI190" t="str">
            <v>01 Pomoc bezzwrotna</v>
          </cell>
          <cell r="AJ190" t="str">
            <v>01 Obszar miejski</v>
          </cell>
          <cell r="AK190" t="str">
            <v>19 Działalność w zakresie ochrony zdrowia ludzkiego</v>
          </cell>
          <cell r="AL190" t="str">
            <v>6711202706</v>
          </cell>
          <cell r="AM190" t="str">
            <v>"EURO-DENT"Artur Gliszczynski i Malgorzata Piela Spólka Cywilna</v>
          </cell>
          <cell r="AN190" t="str">
            <v>78-100</v>
          </cell>
          <cell r="AO190" t="str">
            <v>Kolobrzeg</v>
          </cell>
          <cell r="AP190" t="str">
            <v>Pomorska</v>
          </cell>
          <cell r="AQ190" t="str">
            <v>7</v>
          </cell>
          <cell r="AR190" t="str">
            <v>-</v>
          </cell>
          <cell r="AS190" t="str">
            <v>(+48)943551303</v>
          </cell>
          <cell r="AT190" t="str">
            <v>(+48)943551303</v>
          </cell>
          <cell r="AU190" t="str">
            <v>spółka cywilna prowadząca działalność w oparciu o umowę zawartą na podstawie KC - mikro przedsiębiorstwo</v>
          </cell>
          <cell r="AV190" t="str">
            <v>320501020</v>
          </cell>
          <cell r="AW190" t="str">
            <v>przedsiębiorca lub przedsiębiorstwo</v>
          </cell>
        </row>
        <row r="191">
          <cell r="A191" t="str">
            <v>RPZP.01.01.01-32-123/08</v>
          </cell>
          <cell r="B191" t="str">
            <v>RPZP.01.00.00</v>
          </cell>
          <cell r="C191" t="str">
            <v>RPZP.01.01.00</v>
          </cell>
          <cell r="D191" t="str">
            <v>RPZP.01.01.01</v>
          </cell>
          <cell r="E191" t="str">
            <v>RPZP.01.01.01-32-123/08-05</v>
          </cell>
          <cell r="F191" t="str">
            <v>UDA-RPZP.01.01.01-32-123/08-05</v>
          </cell>
          <cell r="G191" t="str">
            <v>87d0a30f16</v>
          </cell>
          <cell r="H191" t="str">
            <v>RPZP.01.01.01-32-123/08</v>
          </cell>
          <cell r="I191" t="str">
            <v>RPOWZ/1.1.1/2008/123/Sz</v>
          </cell>
          <cell r="J191" t="str">
            <v>2009-06-10</v>
          </cell>
          <cell r="K191" t="str">
            <v>2009 I półrocze</v>
          </cell>
          <cell r="L191" t="str">
            <v>2009</v>
          </cell>
          <cell r="M191" t="str">
            <v>2009-06-17</v>
          </cell>
          <cell r="N191" t="str">
            <v>2009 I półrocze</v>
          </cell>
          <cell r="O191" t="str">
            <v>2009</v>
          </cell>
          <cell r="P191" t="str">
            <v>2009-03-21</v>
          </cell>
          <cell r="Q191" t="str">
            <v>2010-07-19</v>
          </cell>
          <cell r="R191" t="str">
            <v>2010 II półrocze</v>
          </cell>
          <cell r="S191" t="str">
            <v>2010</v>
          </cell>
          <cell r="T191" t="str">
            <v>2010-09-09</v>
          </cell>
          <cell r="U191">
            <v>2502524.06</v>
          </cell>
          <cell r="V191">
            <v>2017311.6</v>
          </cell>
          <cell r="W191">
            <v>999380.05</v>
          </cell>
          <cell r="X191">
            <v>849473.02</v>
          </cell>
          <cell r="Y191">
            <v>1017931.55</v>
          </cell>
          <cell r="Z191">
            <v>49.54</v>
          </cell>
          <cell r="AA191" t="str">
            <v>Wdrożenie innowacyjnych rozwiązań samochodowej branży naprawczej poprzez uruchomienie nowoczesnej blacharni – lakierni.</v>
          </cell>
          <cell r="AB191" t="str">
            <v>pomoc publiczna</v>
          </cell>
          <cell r="AC191">
            <v>2502524.06</v>
          </cell>
          <cell r="AD191">
            <v>999380.05</v>
          </cell>
          <cell r="AE191">
            <v>1503144.01</v>
          </cell>
          <cell r="AF191">
            <v>0</v>
          </cell>
          <cell r="AG191" t="str">
            <v>Nie</v>
          </cell>
          <cell r="AH191" t="str">
            <v>08 Inne inwestycje w przedsiębiorstwa</v>
          </cell>
          <cell r="AI191" t="str">
            <v>01 Pomoc bezzwrotna</v>
          </cell>
          <cell r="AJ191" t="str">
            <v>05 Obszary wiejskie (poza obszarami górskimi, wyspami lub o niskiej i bardzo niskiej gęstości zaludnienia)</v>
          </cell>
          <cell r="AK191" t="str">
            <v>13 Handel hurtowy i detaliczny</v>
          </cell>
          <cell r="AL191" t="str">
            <v>8520020728</v>
          </cell>
          <cell r="AM191" t="str">
            <v>Łowkis-Łozowski S.C.</v>
          </cell>
          <cell r="AN191" t="str">
            <v>71-220</v>
          </cell>
          <cell r="AO191" t="str">
            <v>Szczecin</v>
          </cell>
          <cell r="AP191" t="str">
            <v>Modra</v>
          </cell>
          <cell r="AQ191" t="str">
            <v>85</v>
          </cell>
          <cell r="AR191" t="str">
            <v>-</v>
          </cell>
          <cell r="AS191" t="str">
            <v>914395546</v>
          </cell>
          <cell r="AT191" t="str">
            <v>914395541</v>
          </cell>
          <cell r="AU191" t="str">
            <v>spółka cywilna prowadząca działalność w oparciu o umowę zawartą na podstawie KC - mikro przedsiębiorstwo</v>
          </cell>
          <cell r="AV191" t="str">
            <v>810561007</v>
          </cell>
          <cell r="AW191" t="str">
            <v>przedsiębiorca lub przedsiębiorstwo</v>
          </cell>
        </row>
        <row r="192">
          <cell r="A192" t="str">
            <v>RPZP.01.01.01-32-024/09</v>
          </cell>
          <cell r="B192" t="str">
            <v>RPZP.01.00.00</v>
          </cell>
          <cell r="C192" t="str">
            <v>RPZP.01.01.00</v>
          </cell>
          <cell r="D192" t="str">
            <v>RPZP.01.01.01</v>
          </cell>
          <cell r="E192" t="str">
            <v>RPZP.01.01.01-32-024/09-02</v>
          </cell>
          <cell r="F192" t="str">
            <v>UDA-RPZP.01.01.01-32-024/09-02</v>
          </cell>
          <cell r="G192" t="str">
            <v>95f29977dd</v>
          </cell>
          <cell r="H192" t="str">
            <v>RPZP.01.01.01-32-024/09</v>
          </cell>
          <cell r="I192" t="str">
            <v>WND-RPZP.01.01.01-32-024/09</v>
          </cell>
          <cell r="J192" t="str">
            <v>2010-05-10</v>
          </cell>
          <cell r="K192" t="str">
            <v>2010 I półrocze</v>
          </cell>
          <cell r="L192" t="str">
            <v>2010</v>
          </cell>
          <cell r="M192" t="str">
            <v>2010-06-29</v>
          </cell>
          <cell r="N192" t="str">
            <v>2010 I półrocze</v>
          </cell>
          <cell r="O192" t="str">
            <v>2010</v>
          </cell>
          <cell r="P192" t="str">
            <v>2009-08-24</v>
          </cell>
          <cell r="Q192" t="str">
            <v>2010-07-19</v>
          </cell>
          <cell r="R192" t="str">
            <v>2010 II półrocze</v>
          </cell>
          <cell r="S192" t="str">
            <v>2010</v>
          </cell>
          <cell r="T192" t="str">
            <v>2010-10-11</v>
          </cell>
          <cell r="U192">
            <v>185756.65</v>
          </cell>
          <cell r="V192">
            <v>138646.09</v>
          </cell>
          <cell r="W192">
            <v>69323.039999999994</v>
          </cell>
          <cell r="X192">
            <v>58924.58</v>
          </cell>
          <cell r="Y192">
            <v>69323.05</v>
          </cell>
          <cell r="Z192">
            <v>50</v>
          </cell>
          <cell r="AA192" t="str">
            <v>Otwarcie czekoladziarni w Szczecinie szansą na dywersyfikację działalności gospodarczej</v>
          </cell>
          <cell r="AB192" t="str">
            <v>pomoc de minimis</v>
          </cell>
          <cell r="AC192">
            <v>185756.65</v>
          </cell>
          <cell r="AD192">
            <v>69323.039999999994</v>
          </cell>
          <cell r="AE192">
            <v>116433.61</v>
          </cell>
          <cell r="AF192">
            <v>0</v>
          </cell>
          <cell r="AG192" t="str">
            <v>Nie</v>
          </cell>
          <cell r="AH192" t="str">
            <v>08 Inne inwestycje w przedsiębiorstwa</v>
          </cell>
          <cell r="AI192" t="str">
            <v>01 Pomoc bezzwrotna</v>
          </cell>
          <cell r="AJ192" t="str">
            <v>01 Obszar miejski</v>
          </cell>
          <cell r="AK192" t="str">
            <v>14 Hotele i restauracje</v>
          </cell>
          <cell r="AL192" t="str">
            <v>8521251594</v>
          </cell>
          <cell r="AM192" t="str">
            <v>K&amp;J CONSULTING Jarosław Wit Kozłowski</v>
          </cell>
          <cell r="AN192" t="str">
            <v>72-003</v>
          </cell>
          <cell r="AO192" t="str">
            <v>Dobra</v>
          </cell>
          <cell r="AP192" t="str">
            <v>Jodłowa</v>
          </cell>
          <cell r="AQ192" t="str">
            <v>11</v>
          </cell>
          <cell r="AR192" t="str">
            <v>-</v>
          </cell>
          <cell r="AS192" t="str">
            <v>091-3113004</v>
          </cell>
          <cell r="AT192" t="str">
            <v>091-3113004</v>
          </cell>
          <cell r="AU192" t="str">
            <v>osoba fizyczna prowadząca działalność gospodarczą - mikro przedsiębiorstwo</v>
          </cell>
          <cell r="AV192" t="str">
            <v>812392862</v>
          </cell>
          <cell r="AW192" t="str">
            <v>przedsiębiorca lub przedsiębiorstwo</v>
          </cell>
        </row>
        <row r="193">
          <cell r="A193" t="str">
            <v>RPZP.01.01.02-32-098/09</v>
          </cell>
          <cell r="B193" t="str">
            <v>RPZP.01.00.00</v>
          </cell>
          <cell r="C193" t="str">
            <v>RPZP.01.01.00</v>
          </cell>
          <cell r="D193" t="str">
            <v>RPZP.01.01.02</v>
          </cell>
          <cell r="E193" t="str">
            <v>RPZP.01.01.02-32-098/09-02</v>
          </cell>
          <cell r="F193" t="str">
            <v>UDA-RPZP.01.01.02-32-098/09-02</v>
          </cell>
          <cell r="G193" t="str">
            <v>d2bca74499</v>
          </cell>
          <cell r="H193" t="str">
            <v>RPZP.01.01.02-32-098/09</v>
          </cell>
          <cell r="I193" t="str">
            <v>WND-RPZP.01.01.02-32-098/09</v>
          </cell>
          <cell r="J193" t="str">
            <v>2010-07-28</v>
          </cell>
          <cell r="K193" t="str">
            <v>2010 II półrocze</v>
          </cell>
          <cell r="L193" t="str">
            <v>2010</v>
          </cell>
          <cell r="M193" t="str">
            <v>2010-08-05</v>
          </cell>
          <cell r="N193" t="str">
            <v>2010 II półrocze</v>
          </cell>
          <cell r="O193" t="str">
            <v>2010</v>
          </cell>
          <cell r="P193" t="str">
            <v>2010-07-01</v>
          </cell>
          <cell r="Q193" t="str">
            <v>2010-07-19</v>
          </cell>
          <cell r="R193" t="str">
            <v>2010 II półrocze</v>
          </cell>
          <cell r="S193" t="str">
            <v>2010</v>
          </cell>
          <cell r="T193" t="str">
            <v>2010-10-13</v>
          </cell>
          <cell r="U193">
            <v>132370</v>
          </cell>
          <cell r="V193">
            <v>108500</v>
          </cell>
          <cell r="W193">
            <v>54250</v>
          </cell>
          <cell r="X193">
            <v>46112.5</v>
          </cell>
          <cell r="Y193">
            <v>54250</v>
          </cell>
          <cell r="Z193">
            <v>50</v>
          </cell>
          <cell r="AA193" t="str">
            <v>Wdrożenie nowoczesnego systemu monitorowania i kontroli pojazdów w przedsiębiorstwie JUMAR.</v>
          </cell>
          <cell r="AB193" t="str">
            <v>pomoc publiczna</v>
          </cell>
          <cell r="AC193">
            <v>132370</v>
          </cell>
          <cell r="AD193">
            <v>54250</v>
          </cell>
          <cell r="AE193">
            <v>78120</v>
          </cell>
          <cell r="AF193">
            <v>0</v>
          </cell>
          <cell r="AG193" t="str">
            <v>Nie</v>
          </cell>
          <cell r="AH193" t="str">
            <v>08 Inne inwestycje w przedsiębiorstwa</v>
          </cell>
          <cell r="AI193" t="str">
            <v>01 Pomoc bezzwrotna</v>
          </cell>
          <cell r="AJ193" t="str">
            <v>05 Obszary wiejskie (poza obszarami górskimi, wyspami lub o niskiej i bardzo niskiej gęstości zaludnienia)</v>
          </cell>
          <cell r="AK193" t="str">
            <v>21 Działalność związana ze środowiskiem naturalnym</v>
          </cell>
          <cell r="AL193" t="str">
            <v>8520300066</v>
          </cell>
          <cell r="AM193" t="str">
            <v>ZPHG JUMAR JULIAN MARUSZEWSKI</v>
          </cell>
          <cell r="AN193" t="str">
            <v>72-006</v>
          </cell>
          <cell r="AO193" t="str">
            <v>Mierzyn</v>
          </cell>
          <cell r="AP193" t="str">
            <v>Długa</v>
          </cell>
          <cell r="AQ193" t="str">
            <v>20</v>
          </cell>
          <cell r="AR193" t="str">
            <v>-</v>
          </cell>
          <cell r="AS193" t="str">
            <v>91-4831810</v>
          </cell>
          <cell r="AT193" t="str">
            <v>91-4831223</v>
          </cell>
          <cell r="AU193" t="str">
            <v>osoba fizyczna prowadząca działalność gospodarczą - średnie przedsiębiorstwo</v>
          </cell>
          <cell r="AV193" t="str">
            <v>005480507</v>
          </cell>
          <cell r="AW193" t="str">
            <v>przedsiębiorca lub przedsiębiorstwo</v>
          </cell>
        </row>
        <row r="194">
          <cell r="A194" t="str">
            <v>RPZP.01.01.02-32-082/09</v>
          </cell>
          <cell r="B194" t="str">
            <v>RPZP.01.00.00</v>
          </cell>
          <cell r="C194" t="str">
            <v>RPZP.01.01.00</v>
          </cell>
          <cell r="D194" t="str">
            <v>RPZP.01.01.02</v>
          </cell>
          <cell r="E194" t="str">
            <v>RPZP.01.01.02-32-082/09-02</v>
          </cell>
          <cell r="F194" t="str">
            <v>UDA-RPZP.01.01.02-32-082/09-02</v>
          </cell>
          <cell r="G194" t="str">
            <v>1ccd63ef7b</v>
          </cell>
          <cell r="H194" t="str">
            <v>RPZP.01.01.02-32-082/09</v>
          </cell>
          <cell r="I194" t="str">
            <v>WND-RPZP.01.01.02-32-082/09</v>
          </cell>
          <cell r="J194" t="str">
            <v>2010-07-23</v>
          </cell>
          <cell r="K194" t="str">
            <v>2010 II półrocze</v>
          </cell>
          <cell r="L194" t="str">
            <v>2010</v>
          </cell>
          <cell r="M194" t="str">
            <v>2010-07-30</v>
          </cell>
          <cell r="N194" t="str">
            <v>2010 II półrocze</v>
          </cell>
          <cell r="O194" t="str">
            <v>2010</v>
          </cell>
          <cell r="P194" t="str">
            <v>2010-02-15</v>
          </cell>
          <cell r="Q194" t="str">
            <v>2010-07-21</v>
          </cell>
          <cell r="R194" t="str">
            <v>2010 II półrocze</v>
          </cell>
          <cell r="S194" t="str">
            <v>2010</v>
          </cell>
          <cell r="T194" t="str">
            <v>2011-01-17</v>
          </cell>
          <cell r="U194">
            <v>1900518</v>
          </cell>
          <cell r="V194">
            <v>1884044.4</v>
          </cell>
          <cell r="W194">
            <v>942022.2</v>
          </cell>
          <cell r="X194">
            <v>800718.87</v>
          </cell>
          <cell r="Y194">
            <v>942022.2</v>
          </cell>
          <cell r="Z194">
            <v>50</v>
          </cell>
          <cell r="AA194" t="str">
            <v>Wzrost konkurencyjności przedsiębiorstwa SERWACH sp.j. poprzez zakup innowacyjnej wykrawarki płaskiej automatycznej oraz innowacyjnego plotera do wycinania prototypów</v>
          </cell>
          <cell r="AB194" t="str">
            <v>pomoc publiczna</v>
          </cell>
          <cell r="AC194">
            <v>1900518</v>
          </cell>
          <cell r="AD194">
            <v>942022.2</v>
          </cell>
          <cell r="AE194">
            <v>958495.8</v>
          </cell>
          <cell r="AF194">
            <v>0</v>
          </cell>
          <cell r="AG194" t="str">
            <v>Nie</v>
          </cell>
          <cell r="AH194" t="str">
            <v>08 Inne inwestycje w przedsiębiorstwa</v>
          </cell>
          <cell r="AI194" t="str">
            <v>01 Pomoc bezzwrotna</v>
          </cell>
          <cell r="AJ194" t="str">
            <v>01 Obszar miejski</v>
          </cell>
          <cell r="AK194" t="str">
            <v>06 Nieokreślony przemysł wytwórczy</v>
          </cell>
          <cell r="AL194" t="str">
            <v>8561395313</v>
          </cell>
          <cell r="AM194" t="str">
            <v>SERWACH SPÓŁKA JAWNA</v>
          </cell>
          <cell r="AN194" t="str">
            <v>72-100</v>
          </cell>
          <cell r="AO194" t="str">
            <v>Goleniów</v>
          </cell>
          <cell r="AP194" t="str">
            <v>I Brygady Legionów</v>
          </cell>
          <cell r="AQ194" t="str">
            <v>11</v>
          </cell>
          <cell r="AR194" t="str">
            <v>12</v>
          </cell>
          <cell r="AS194" t="str">
            <v>914185477</v>
          </cell>
          <cell r="AT194" t="str">
            <v>914190426</v>
          </cell>
          <cell r="AU194" t="str">
            <v>spółka jawna - średnie przedsiębiorstwo</v>
          </cell>
          <cell r="AV194" t="str">
            <v>810973158</v>
          </cell>
          <cell r="AW194" t="str">
            <v>przedsiębiorca lub przedsiębiorstwo</v>
          </cell>
        </row>
        <row r="195">
          <cell r="A195" t="str">
            <v>RPZP.07.01.02-32-013/09</v>
          </cell>
          <cell r="B195" t="str">
            <v>RPZP.07.00.00</v>
          </cell>
          <cell r="C195" t="str">
            <v>RPZP.07.01.00</v>
          </cell>
          <cell r="D195" t="str">
            <v>RPZP.07.01.02</v>
          </cell>
          <cell r="E195" t="str">
            <v>RPZP.07.01.02-32-013/09-02</v>
          </cell>
          <cell r="F195" t="str">
            <v>UDA-RPZP.07.01.02-32-013/09-02</v>
          </cell>
          <cell r="G195" t="str">
            <v>41ebbe2296</v>
          </cell>
          <cell r="H195" t="str">
            <v>RPZP.07.01.02-32-013/09</v>
          </cell>
          <cell r="I195" t="str">
            <v>WND-RPZP.07.01.02-32-013/09</v>
          </cell>
          <cell r="J195" t="str">
            <v>2009-10-28</v>
          </cell>
          <cell r="K195" t="str">
            <v>2009 II półrocze</v>
          </cell>
          <cell r="L195" t="str">
            <v>2009</v>
          </cell>
          <cell r="M195" t="str">
            <v>2009-11-09</v>
          </cell>
          <cell r="N195" t="str">
            <v>2009 II półrocze</v>
          </cell>
          <cell r="O195" t="str">
            <v>2009</v>
          </cell>
          <cell r="P195" t="str">
            <v>2010-02-01</v>
          </cell>
          <cell r="Q195" t="str">
            <v>2010-07-23</v>
          </cell>
          <cell r="R195" t="str">
            <v>2010 II półrocze</v>
          </cell>
          <cell r="S195" t="str">
            <v>2010</v>
          </cell>
          <cell r="T195" t="str">
            <v>2010-08-31</v>
          </cell>
          <cell r="U195">
            <v>827856.88</v>
          </cell>
          <cell r="V195">
            <v>825422.98</v>
          </cell>
          <cell r="W195">
            <v>412711.49</v>
          </cell>
          <cell r="X195">
            <v>412711.49</v>
          </cell>
          <cell r="Y195">
            <v>412711.49</v>
          </cell>
          <cell r="Z195">
            <v>50</v>
          </cell>
          <cell r="AA195" t="str">
            <v>Doposażenie w niezbędny sprzęt dydaktyczny szkół ponadgimnazjalnych o profilu technicznym na terenie Powiatu Szczecineckiego</v>
          </cell>
          <cell r="AB195" t="str">
            <v>bez pomocy publicznej</v>
          </cell>
          <cell r="AC195">
            <v>827856.88</v>
          </cell>
          <cell r="AD195">
            <v>827856.88</v>
          </cell>
          <cell r="AE195">
            <v>0</v>
          </cell>
          <cell r="AF195">
            <v>0</v>
          </cell>
          <cell r="AG195" t="str">
            <v>Nie</v>
          </cell>
          <cell r="AH195" t="str">
            <v>75 Infrastruktura systemu oświaty</v>
          </cell>
          <cell r="AI195" t="str">
            <v>01 Pomoc bezzwrotna</v>
          </cell>
          <cell r="AJ195" t="str">
            <v>01 Obszar miejski</v>
          </cell>
          <cell r="AK195" t="str">
            <v>18 Edukacja</v>
          </cell>
          <cell r="AL195" t="str">
            <v>6731630032</v>
          </cell>
          <cell r="AM195" t="str">
            <v>Powiat Szczecinecki</v>
          </cell>
          <cell r="AN195" t="str">
            <v>78-400</v>
          </cell>
          <cell r="AO195" t="str">
            <v>Szczecinek</v>
          </cell>
          <cell r="AP195" t="str">
            <v>28 Lutego</v>
          </cell>
          <cell r="AQ195" t="str">
            <v>16</v>
          </cell>
          <cell r="AR195" t="str">
            <v>-</v>
          </cell>
          <cell r="AS195" t="str">
            <v>0943729200</v>
          </cell>
          <cell r="AT195" t="str">
            <v>0943729272</v>
          </cell>
          <cell r="AU195" t="str">
            <v>wspólnota samorządowa - powiat</v>
          </cell>
          <cell r="AV195" t="str">
            <v>330920877</v>
          </cell>
          <cell r="AW195" t="str">
            <v>Jednostka samorządu terytorialnego</v>
          </cell>
        </row>
        <row r="196">
          <cell r="A196" t="str">
            <v>RPZP.01.01.01-32-005/09</v>
          </cell>
          <cell r="B196" t="str">
            <v>RPZP.01.00.00</v>
          </cell>
          <cell r="C196" t="str">
            <v>RPZP.01.01.00</v>
          </cell>
          <cell r="D196" t="str">
            <v>RPZP.01.01.01</v>
          </cell>
          <cell r="E196" t="str">
            <v>RPZP.01.01.01-32-005/09-02</v>
          </cell>
          <cell r="F196" t="str">
            <v>UDA-RPZP.01.01.01-32-005/09-02</v>
          </cell>
          <cell r="G196" t="str">
            <v>bcd6e99dc8</v>
          </cell>
          <cell r="H196" t="str">
            <v>RPZP.01.01.01-32-005/09</v>
          </cell>
          <cell r="I196" t="str">
            <v>WND-RPZP.01.01.01-32-005/09</v>
          </cell>
          <cell r="J196" t="str">
            <v>2010-04-30</v>
          </cell>
          <cell r="K196" t="str">
            <v>2010 I półrocze</v>
          </cell>
          <cell r="L196" t="str">
            <v>2010</v>
          </cell>
          <cell r="M196" t="str">
            <v>2010-06-17</v>
          </cell>
          <cell r="N196" t="str">
            <v>2010 I półrocze</v>
          </cell>
          <cell r="O196" t="str">
            <v>2010</v>
          </cell>
          <cell r="P196" t="str">
            <v>2010-06-30</v>
          </cell>
          <cell r="Q196" t="str">
            <v>2010-07-26</v>
          </cell>
          <cell r="R196" t="str">
            <v>2010 II półrocze</v>
          </cell>
          <cell r="S196" t="str">
            <v>2010</v>
          </cell>
          <cell r="T196" t="str">
            <v>2010-09-03</v>
          </cell>
          <cell r="U196">
            <v>98742.41</v>
          </cell>
          <cell r="V196">
            <v>80936.399999999994</v>
          </cell>
          <cell r="W196">
            <v>48561.84</v>
          </cell>
          <cell r="X196">
            <v>41277.56</v>
          </cell>
          <cell r="Y196">
            <v>32374.560000000001</v>
          </cell>
          <cell r="Z196">
            <v>60</v>
          </cell>
          <cell r="AA196" t="str">
            <v>Wzrost konkurencyjności firmy konsultingowej ASSET Beata Baranowicz poprzez wprowadzenie innowacyjnych usług szkoleniowych.</v>
          </cell>
          <cell r="AB196" t="str">
            <v>pomoc de minimis</v>
          </cell>
          <cell r="AC196">
            <v>98742.41</v>
          </cell>
          <cell r="AD196">
            <v>48561.84</v>
          </cell>
          <cell r="AE196">
            <v>50180.57</v>
          </cell>
          <cell r="AF196">
            <v>0</v>
          </cell>
          <cell r="AG196" t="str">
            <v>Nie</v>
          </cell>
          <cell r="AH196" t="str">
            <v>08 Inne inwestycje w przedsiębiorstwa</v>
          </cell>
          <cell r="AI196" t="str">
            <v>01 Pomoc bezzwrotna</v>
          </cell>
          <cell r="AJ196" t="str">
            <v>01 Obszar miejski</v>
          </cell>
          <cell r="AK196" t="str">
            <v>18 Edukacja</v>
          </cell>
          <cell r="AL196" t="str">
            <v>6691736303</v>
          </cell>
          <cell r="AM196" t="str">
            <v>ASSET Beata Baranowicz</v>
          </cell>
          <cell r="AN196" t="str">
            <v>75-664</v>
          </cell>
          <cell r="AO196" t="str">
            <v>Koszalin</v>
          </cell>
          <cell r="AP196" t="str">
            <v>Zielona</v>
          </cell>
          <cell r="AQ196" t="str">
            <v>2</v>
          </cell>
          <cell r="AR196" t="str">
            <v>-</v>
          </cell>
          <cell r="AS196" t="str">
            <v>694998-311</v>
          </cell>
          <cell r="AT196" t="str">
            <v>niedotyczy</v>
          </cell>
          <cell r="AU196" t="str">
            <v>osoba fizyczna prowadząca działalność gospodarczą - mikro przedsiębiorstwo</v>
          </cell>
          <cell r="AV196" t="str">
            <v>320285785</v>
          </cell>
          <cell r="AW196" t="str">
            <v>przedsiębiorca lub przedsiębiorstwo</v>
          </cell>
        </row>
        <row r="197">
          <cell r="A197" t="str">
            <v>RPZP.01.03.01-32-008/09</v>
          </cell>
          <cell r="B197" t="str">
            <v>RPZP.01.00.00</v>
          </cell>
          <cell r="C197" t="str">
            <v>RPZP.01.03.00</v>
          </cell>
          <cell r="D197" t="str">
            <v>RPZP.01.03.01</v>
          </cell>
          <cell r="E197" t="str">
            <v>RPZP.01.03.01-32-008/09-01</v>
          </cell>
          <cell r="F197" t="str">
            <v>UDA-RPZP.01.03.01-32-008/09-01</v>
          </cell>
          <cell r="G197" t="str">
            <v>73b8fabfd0</v>
          </cell>
          <cell r="H197" t="str">
            <v>RPZP.01.03.01-32-008/09</v>
          </cell>
          <cell r="I197" t="str">
            <v>WND-RPZP.01.03.01-32-008/09</v>
          </cell>
          <cell r="J197" t="str">
            <v>2010-06-23</v>
          </cell>
          <cell r="K197" t="str">
            <v>2010 I półrocze</v>
          </cell>
          <cell r="L197" t="str">
            <v>2010</v>
          </cell>
          <cell r="M197" t="str">
            <v>2010-07-08</v>
          </cell>
          <cell r="N197" t="str">
            <v>2010 II półrocze</v>
          </cell>
          <cell r="O197" t="str">
            <v>2010</v>
          </cell>
          <cell r="P197" t="str">
            <v>2010-03-01</v>
          </cell>
          <cell r="Q197" t="str">
            <v>2010-07-26</v>
          </cell>
          <cell r="R197" t="str">
            <v>2010 II półrocze</v>
          </cell>
          <cell r="S197" t="str">
            <v>2010</v>
          </cell>
          <cell r="T197" t="str">
            <v>2010-10-26</v>
          </cell>
          <cell r="U197">
            <v>60146</v>
          </cell>
          <cell r="V197">
            <v>49300</v>
          </cell>
          <cell r="W197">
            <v>24650</v>
          </cell>
          <cell r="X197">
            <v>20952.5</v>
          </cell>
          <cell r="Y197">
            <v>24650</v>
          </cell>
          <cell r="Z197">
            <v>50</v>
          </cell>
          <cell r="AA197" t="str">
            <v>Zwiększenie konkurencyjności OŚRODKA WCZASOWO– REHABILITACYJNEGO PIRAMIDA II- Andrzej Panek poprzez dostęp do specjalistycznej pomocy doradczej– opracowanie strategii rozwoju przedsiębiorstwa.</v>
          </cell>
          <cell r="AB197" t="str">
            <v>pomoc publiczna</v>
          </cell>
          <cell r="AC197">
            <v>60146</v>
          </cell>
          <cell r="AD197">
            <v>24650</v>
          </cell>
          <cell r="AE197">
            <v>35496</v>
          </cell>
          <cell r="AF197">
            <v>0</v>
          </cell>
          <cell r="AG197" t="str">
            <v>Nie</v>
          </cell>
          <cell r="AH197" t="str">
            <v>05 Usługi w zakresie zaawansowanego wsparcia dla przedsiębiorstw i grup przedsiębiorstw</v>
          </cell>
          <cell r="AI197" t="str">
            <v>01 Pomoc bezzwrotna</v>
          </cell>
          <cell r="AJ197" t="str">
            <v>01 Obszar miejski</v>
          </cell>
          <cell r="AK197" t="str">
            <v>14 Hotele i restauracje</v>
          </cell>
          <cell r="AL197" t="str">
            <v>6691105583</v>
          </cell>
          <cell r="AM197" t="str">
            <v>OŚRODEK WCZASOWO- REHABILITACYJNY PIRAMIDA II Andrzej Panek</v>
          </cell>
          <cell r="AN197" t="str">
            <v>76-153</v>
          </cell>
          <cell r="AO197" t="str">
            <v>DARŁOWO</v>
          </cell>
          <cell r="AP197" t="str">
            <v>JAGIELLOŃSKA</v>
          </cell>
          <cell r="AQ197" t="str">
            <v>3</v>
          </cell>
          <cell r="AR197" t="str">
            <v>-</v>
          </cell>
          <cell r="AS197" t="str">
            <v>94-314-25-24</v>
          </cell>
          <cell r="AT197" t="str">
            <v>94-314-25-24</v>
          </cell>
          <cell r="AU197" t="str">
            <v>osoba fizyczna prowadząca działalność gospodarczą - mikro przedsiębiorstwo</v>
          </cell>
          <cell r="AV197" t="str">
            <v>330413206</v>
          </cell>
          <cell r="AW197" t="str">
            <v>przedsiębiorca lub przedsiębiorstwo</v>
          </cell>
        </row>
        <row r="198">
          <cell r="A198" t="str">
            <v>RPZP.01.03.01-32-009/09</v>
          </cell>
          <cell r="B198" t="str">
            <v>RPZP.01.00.00</v>
          </cell>
          <cell r="C198" t="str">
            <v>RPZP.01.03.00</v>
          </cell>
          <cell r="D198" t="str">
            <v>RPZP.01.03.01</v>
          </cell>
          <cell r="E198" t="str">
            <v>RPZP.01.03.01-32-009/09-01</v>
          </cell>
          <cell r="F198" t="str">
            <v>UDA-RPZP.01.03.01-32-009/09-01</v>
          </cell>
          <cell r="G198" t="str">
            <v>c0c43b51d9</v>
          </cell>
          <cell r="H198" t="str">
            <v>RPZP.01.03.01-32-009/09</v>
          </cell>
          <cell r="I198" t="str">
            <v>WND-RPZP.01.03.01-32-009/09</v>
          </cell>
          <cell r="J198" t="str">
            <v>2010-07-01</v>
          </cell>
          <cell r="K198" t="str">
            <v>2010 II półrocze</v>
          </cell>
          <cell r="L198" t="str">
            <v>2010</v>
          </cell>
          <cell r="M198" t="str">
            <v>2010-07-08</v>
          </cell>
          <cell r="N198" t="str">
            <v>2010 II półrocze</v>
          </cell>
          <cell r="O198" t="str">
            <v>2010</v>
          </cell>
          <cell r="P198" t="str">
            <v>2010-03-01</v>
          </cell>
          <cell r="Q198" t="str">
            <v>2010-07-26</v>
          </cell>
          <cell r="R198" t="str">
            <v>2010 II półrocze</v>
          </cell>
          <cell r="S198" t="str">
            <v>2010</v>
          </cell>
          <cell r="T198" t="str">
            <v>2010-11-16</v>
          </cell>
          <cell r="U198">
            <v>60146</v>
          </cell>
          <cell r="V198">
            <v>49300</v>
          </cell>
          <cell r="W198">
            <v>24650</v>
          </cell>
          <cell r="X198">
            <v>20952.5</v>
          </cell>
          <cell r="Y198">
            <v>24650</v>
          </cell>
          <cell r="Z198">
            <v>50</v>
          </cell>
          <cell r="AA198" t="str">
            <v>Zwiększenie konkurencyjności USŁUGOWEGO ZAKŁADU PRALNICZEGO MAREK SOBCZYK (Kołobrzeg) poprzez ułatwienie dostępu do specjalistycznej pomocy doradczej – opracowanie strategii rozwoju.</v>
          </cell>
          <cell r="AB198" t="str">
            <v>pomoc publiczna</v>
          </cell>
          <cell r="AC198">
            <v>60146</v>
          </cell>
          <cell r="AD198">
            <v>24650</v>
          </cell>
          <cell r="AE198">
            <v>35496</v>
          </cell>
          <cell r="AF198">
            <v>0</v>
          </cell>
          <cell r="AG198" t="str">
            <v>Nie</v>
          </cell>
          <cell r="AH198" t="str">
            <v>05 Usługi w zakresie zaawansowanego wsparcia dla przedsiębiorstw i grup przedsiębiorstw</v>
          </cell>
          <cell r="AI198" t="str">
            <v>01 Pomoc bezzwrotna</v>
          </cell>
          <cell r="AJ198" t="str">
            <v>01 Obszar miejski</v>
          </cell>
          <cell r="AK198" t="str">
            <v>22 Inne niewyszczególnione usługi</v>
          </cell>
          <cell r="AL198" t="str">
            <v>6711027723</v>
          </cell>
          <cell r="AM198" t="str">
            <v>USŁUGOWY ZAKŁAD PRALNICZY MAREK SOBCZYK</v>
          </cell>
          <cell r="AN198" t="str">
            <v>78-100</v>
          </cell>
          <cell r="AO198" t="str">
            <v>Kołobrzeg</v>
          </cell>
          <cell r="AP198" t="str">
            <v>Bałtycka</v>
          </cell>
          <cell r="AQ198" t="str">
            <v>23A</v>
          </cell>
          <cell r="AR198" t="str">
            <v>-</v>
          </cell>
          <cell r="AS198" t="str">
            <v>(094)35-17-609</v>
          </cell>
          <cell r="AT198" t="str">
            <v>(094)35-17-609</v>
          </cell>
          <cell r="AU198" t="str">
            <v>osoba fizyczna prowadząca działalność gospodarczą - mikro przedsiębiorstwo</v>
          </cell>
          <cell r="AV198" t="str">
            <v>330043985</v>
          </cell>
          <cell r="AW198" t="str">
            <v>przedsiębiorca lub przedsiębiorstwo</v>
          </cell>
        </row>
        <row r="199">
          <cell r="A199" t="str">
            <v>RPZP.01.01.02-32-023/09</v>
          </cell>
          <cell r="B199" t="str">
            <v>RPZP.01.00.00</v>
          </cell>
          <cell r="C199" t="str">
            <v>RPZP.01.01.00</v>
          </cell>
          <cell r="D199" t="str">
            <v>RPZP.01.01.02</v>
          </cell>
          <cell r="E199" t="str">
            <v>RPZP.01.01.02-32-023/09-01</v>
          </cell>
          <cell r="F199" t="str">
            <v>UDA-RPZP.01.01.02-32-023/09-01</v>
          </cell>
          <cell r="G199" t="str">
            <v>d4476e67e1</v>
          </cell>
          <cell r="H199" t="str">
            <v>RPZP.01.01.02-32-023/09</v>
          </cell>
          <cell r="I199" t="str">
            <v>WND-RPZP.01.01.02-32-023/09</v>
          </cell>
          <cell r="J199" t="str">
            <v>2010-07-19</v>
          </cell>
          <cell r="K199" t="str">
            <v>2010 II półrocze</v>
          </cell>
          <cell r="L199" t="str">
            <v>2010</v>
          </cell>
          <cell r="M199" t="str">
            <v>2010-07-29</v>
          </cell>
          <cell r="N199" t="str">
            <v>2010 II półrocze</v>
          </cell>
          <cell r="O199" t="str">
            <v>2010</v>
          </cell>
          <cell r="P199" t="str">
            <v>2010-05-26</v>
          </cell>
          <cell r="Q199" t="str">
            <v>2010-07-26</v>
          </cell>
          <cell r="R199" t="str">
            <v>2010 II półrocze</v>
          </cell>
          <cell r="S199" t="str">
            <v>2010</v>
          </cell>
          <cell r="T199" t="str">
            <v>2010-09-02</v>
          </cell>
          <cell r="U199">
            <v>343045.7</v>
          </cell>
          <cell r="V199">
            <v>281000</v>
          </cell>
          <cell r="W199">
            <v>168600</v>
          </cell>
          <cell r="X199">
            <v>168600</v>
          </cell>
          <cell r="Y199">
            <v>112400</v>
          </cell>
          <cell r="Z199">
            <v>60</v>
          </cell>
          <cell r="AA199" t="str">
            <v>„Poprawa konkurencyjności firmy ”Seweko” poprzez zakup koparko ładowarki wraz z frezarką do betonu i asfaltu”.</v>
          </cell>
          <cell r="AB199" t="str">
            <v>pomoc publiczna</v>
          </cell>
          <cell r="AC199">
            <v>343045.7</v>
          </cell>
          <cell r="AD199">
            <v>168600</v>
          </cell>
          <cell r="AE199">
            <v>174445.7</v>
          </cell>
          <cell r="AF199">
            <v>0</v>
          </cell>
          <cell r="AG199" t="str">
            <v>Nie</v>
          </cell>
          <cell r="AH199" t="str">
            <v>08 Inne inwestycje w przedsiębiorstwa</v>
          </cell>
          <cell r="AI199" t="str">
            <v>01 Pomoc bezzwrotna</v>
          </cell>
          <cell r="AJ199" t="str">
            <v>01 Obszar miejski</v>
          </cell>
          <cell r="AK199" t="str">
            <v>12 Budownictwo</v>
          </cell>
          <cell r="AL199" t="str">
            <v>8542278859</v>
          </cell>
          <cell r="AM199" t="str">
            <v>Przedsiębiorstwo Inżynieryjno-Budowlane "Seweko" Spółka z o.o.</v>
          </cell>
          <cell r="AN199" t="str">
            <v>73-110</v>
          </cell>
          <cell r="AO199" t="str">
            <v>Stargard Szczeciński</v>
          </cell>
          <cell r="AP199" t="str">
            <v>Pierwszej Brygady</v>
          </cell>
          <cell r="AQ199" t="str">
            <v>35</v>
          </cell>
          <cell r="AR199" t="str">
            <v>701</v>
          </cell>
          <cell r="AS199" t="str">
            <v>609134421</v>
          </cell>
          <cell r="AT199" t="str">
            <v>0918345125</v>
          </cell>
          <cell r="AU199" t="str">
            <v>spółka z ograniczoną odpowiedzialnością - małe przedsiębiorstwo</v>
          </cell>
          <cell r="AV199" t="str">
            <v>320182460</v>
          </cell>
          <cell r="AW199" t="str">
            <v>przedsiębiorca lub przedsiębiorstwo</v>
          </cell>
        </row>
        <row r="200">
          <cell r="A200" t="str">
            <v>RPZP.05.01.01-32-032/09</v>
          </cell>
          <cell r="B200" t="str">
            <v>RPZP.05.00.00</v>
          </cell>
          <cell r="C200" t="str">
            <v>RPZP.05.01.00</v>
          </cell>
          <cell r="D200" t="str">
            <v>RPZP.05.01.01</v>
          </cell>
          <cell r="E200" t="str">
            <v>RPZP.05.01.01-32-032/09-04</v>
          </cell>
          <cell r="F200" t="str">
            <v>UDA-RPZP.05.01.01-32-032/09-04</v>
          </cell>
          <cell r="G200" t="str">
            <v>0ca9f768be</v>
          </cell>
          <cell r="H200" t="str">
            <v>RPZP.05.01.01-32-032/09</v>
          </cell>
          <cell r="I200" t="str">
            <v>RPOWZ/5.1.1/2009/032/K</v>
          </cell>
          <cell r="J200" t="str">
            <v>2009-09-28</v>
          </cell>
          <cell r="K200" t="str">
            <v>2009 II półrocze</v>
          </cell>
          <cell r="L200" t="str">
            <v>2009</v>
          </cell>
          <cell r="M200" t="str">
            <v>2009-10-02</v>
          </cell>
          <cell r="N200" t="str">
            <v>2009 II półrocze</v>
          </cell>
          <cell r="O200" t="str">
            <v>2009</v>
          </cell>
          <cell r="P200" t="str">
            <v>2009-10-12</v>
          </cell>
          <cell r="Q200" t="str">
            <v>2010-07-27</v>
          </cell>
          <cell r="R200" t="str">
            <v>2010 II półrocze</v>
          </cell>
          <cell r="S200" t="str">
            <v>2010</v>
          </cell>
          <cell r="T200" t="str">
            <v>2010-11-10</v>
          </cell>
          <cell r="U200">
            <v>1467584.73</v>
          </cell>
          <cell r="V200">
            <v>1383914.34</v>
          </cell>
          <cell r="W200">
            <v>691957.16</v>
          </cell>
          <cell r="X200">
            <v>691957.16</v>
          </cell>
          <cell r="Y200">
            <v>691957.18</v>
          </cell>
          <cell r="Z200">
            <v>50</v>
          </cell>
          <cell r="AA200" t="str">
            <v>Budowa deptaku w Darłówku Zachodnim - ul. Władysława IV</v>
          </cell>
          <cell r="AB200" t="str">
            <v>bez pomocy publicznej</v>
          </cell>
          <cell r="AC200">
            <v>1467584.73</v>
          </cell>
          <cell r="AD200">
            <v>1467584.73</v>
          </cell>
          <cell r="AE200">
            <v>0</v>
          </cell>
          <cell r="AF200">
            <v>0</v>
          </cell>
          <cell r="AG200" t="str">
            <v>Nie</v>
          </cell>
          <cell r="AH200" t="str">
            <v>57 Inne wsparcie na rzecz wzmocnienia usług turystycznych</v>
          </cell>
          <cell r="AI200" t="str">
            <v>01 Pomoc bezzwrotna</v>
          </cell>
          <cell r="AJ200" t="str">
            <v>01 Obszar miejski</v>
          </cell>
          <cell r="AK200" t="str">
            <v>22 Inne niewyszczególnione usługi</v>
          </cell>
          <cell r="AL200" t="str">
            <v>4990527500</v>
          </cell>
          <cell r="AM200" t="str">
            <v>Gmina Miasto Darłowo</v>
          </cell>
          <cell r="AN200" t="str">
            <v>76-150</v>
          </cell>
          <cell r="AO200" t="str">
            <v>Darłowo</v>
          </cell>
          <cell r="AP200" t="str">
            <v>Pl. T. Kościuszki</v>
          </cell>
          <cell r="AQ200" t="str">
            <v>9</v>
          </cell>
          <cell r="AR200" t="str">
            <v>-</v>
          </cell>
          <cell r="AS200" t="str">
            <v>0943142223</v>
          </cell>
          <cell r="AT200" t="str">
            <v>0943142508</v>
          </cell>
          <cell r="AU200" t="str">
            <v>wspólnota samorządowa - gmina</v>
          </cell>
          <cell r="AV200" t="str">
            <v>330920937</v>
          </cell>
          <cell r="AW200" t="str">
            <v>Jednostka samorządu terytorialnego</v>
          </cell>
        </row>
        <row r="201">
          <cell r="A201" t="str">
            <v>RPZP.05.01.01-32-034/09</v>
          </cell>
          <cell r="B201" t="str">
            <v>RPZP.05.00.00</v>
          </cell>
          <cell r="C201" t="str">
            <v>RPZP.05.01.00</v>
          </cell>
          <cell r="D201" t="str">
            <v>RPZP.05.01.01</v>
          </cell>
          <cell r="E201" t="str">
            <v>RPZP.05.01.01-32-034/09-02</v>
          </cell>
          <cell r="F201" t="str">
            <v>UDA-RPZP.05.01.01-32-034/09-02</v>
          </cell>
          <cell r="G201" t="str">
            <v>7764ff278f</v>
          </cell>
          <cell r="H201" t="str">
            <v>RPZP.05.01.01-32-034/09</v>
          </cell>
          <cell r="I201" t="str">
            <v>RPOWZ/5.1.1/2009/034/K</v>
          </cell>
          <cell r="J201" t="str">
            <v>2009-09-28</v>
          </cell>
          <cell r="K201" t="str">
            <v>2009 II półrocze</v>
          </cell>
          <cell r="L201" t="str">
            <v>2009</v>
          </cell>
          <cell r="M201" t="str">
            <v>2009-10-02</v>
          </cell>
          <cell r="N201" t="str">
            <v>2009 II półrocze</v>
          </cell>
          <cell r="O201" t="str">
            <v>2009</v>
          </cell>
          <cell r="P201" t="str">
            <v>2009-10-12</v>
          </cell>
          <cell r="Q201" t="str">
            <v>2010-07-27</v>
          </cell>
          <cell r="R201" t="str">
            <v>2010 II półrocze</v>
          </cell>
          <cell r="S201" t="str">
            <v>2010</v>
          </cell>
          <cell r="T201" t="str">
            <v>2010-11-10</v>
          </cell>
          <cell r="U201">
            <v>2681220.5299999998</v>
          </cell>
          <cell r="V201">
            <v>2498829.85</v>
          </cell>
          <cell r="W201">
            <v>1249414.92</v>
          </cell>
          <cell r="X201">
            <v>1249414.92</v>
          </cell>
          <cell r="Y201">
            <v>1249414.93</v>
          </cell>
          <cell r="Z201">
            <v>50</v>
          </cell>
          <cell r="AA201" t="str">
            <v>Budowa promenady przy latarni morskiej w Darłówku Wschodnim</v>
          </cell>
          <cell r="AB201" t="str">
            <v>bez pomocy publicznej</v>
          </cell>
          <cell r="AC201">
            <v>2681220.5299999998</v>
          </cell>
          <cell r="AD201">
            <v>2681220.5299999998</v>
          </cell>
          <cell r="AE201">
            <v>0</v>
          </cell>
          <cell r="AF201">
            <v>0</v>
          </cell>
          <cell r="AG201" t="str">
            <v>Nie</v>
          </cell>
          <cell r="AH201" t="str">
            <v>57 Inne wsparcie na rzecz wzmocnienia usług turystycznych</v>
          </cell>
          <cell r="AI201" t="str">
            <v>01 Pomoc bezzwrotna</v>
          </cell>
          <cell r="AJ201" t="str">
            <v>01 Obszar miejski</v>
          </cell>
          <cell r="AK201" t="str">
            <v>22 Inne niewyszczególnione usługi</v>
          </cell>
          <cell r="AL201" t="str">
            <v>4990527500</v>
          </cell>
          <cell r="AM201" t="str">
            <v>GMINA MIASTO DARŁOWO</v>
          </cell>
          <cell r="AN201" t="str">
            <v>76-150</v>
          </cell>
          <cell r="AO201" t="str">
            <v>Darłowo</v>
          </cell>
          <cell r="AP201" t="str">
            <v>Pl. T. Kościuszki</v>
          </cell>
          <cell r="AQ201" t="str">
            <v>9</v>
          </cell>
          <cell r="AR201" t="str">
            <v>-</v>
          </cell>
          <cell r="AS201" t="str">
            <v>0943142223</v>
          </cell>
          <cell r="AT201" t="str">
            <v>0943142508</v>
          </cell>
          <cell r="AU201" t="str">
            <v>wspólnota samorządowa - gmina</v>
          </cell>
          <cell r="AV201" t="str">
            <v>330920937</v>
          </cell>
          <cell r="AW201" t="str">
            <v>Jednostka samorządu terytorialnego</v>
          </cell>
        </row>
        <row r="202">
          <cell r="A202" t="str">
            <v>RPZP.05.01.01-32-033/09</v>
          </cell>
          <cell r="B202" t="str">
            <v>RPZP.05.00.00</v>
          </cell>
          <cell r="C202" t="str">
            <v>RPZP.05.01.00</v>
          </cell>
          <cell r="D202" t="str">
            <v>RPZP.05.01.01</v>
          </cell>
          <cell r="E202" t="str">
            <v>RPZP.05.01.01-32-033/09-03</v>
          </cell>
          <cell r="F202" t="str">
            <v>UDA-RPZP.05.01.01-32-033/09-03</v>
          </cell>
          <cell r="G202" t="str">
            <v>ae8a503d5e</v>
          </cell>
          <cell r="H202" t="str">
            <v>RPZP.05.01.01-32-033/09</v>
          </cell>
          <cell r="I202" t="str">
            <v>RPOWZ/5.1.1/2009/033/K</v>
          </cell>
          <cell r="J202" t="str">
            <v>2009-09-28</v>
          </cell>
          <cell r="K202" t="str">
            <v>2009 II półrocze</v>
          </cell>
          <cell r="L202" t="str">
            <v>2009</v>
          </cell>
          <cell r="M202" t="str">
            <v>2009-10-02</v>
          </cell>
          <cell r="N202" t="str">
            <v>2009 II półrocze</v>
          </cell>
          <cell r="O202" t="str">
            <v>2009</v>
          </cell>
          <cell r="P202" t="str">
            <v>2009-11-11</v>
          </cell>
          <cell r="Q202" t="str">
            <v>2010-07-27</v>
          </cell>
          <cell r="R202" t="str">
            <v>2010 II półrocze</v>
          </cell>
          <cell r="S202" t="str">
            <v>2010</v>
          </cell>
          <cell r="T202" t="str">
            <v>2010-11-15</v>
          </cell>
          <cell r="U202">
            <v>3303021.4</v>
          </cell>
          <cell r="V202">
            <v>3086132.27</v>
          </cell>
          <cell r="W202">
            <v>1543066.13</v>
          </cell>
          <cell r="X202">
            <v>1543066.13</v>
          </cell>
          <cell r="Y202">
            <v>1543066.14</v>
          </cell>
          <cell r="Z202">
            <v>50</v>
          </cell>
          <cell r="AA202" t="str">
            <v>Przebudowa staromiejskiego rynku w Królewskim Mieście Darłowo.</v>
          </cell>
          <cell r="AB202" t="str">
            <v>bez pomocy publicznej</v>
          </cell>
          <cell r="AC202">
            <v>3303021.4</v>
          </cell>
          <cell r="AD202">
            <v>3303021.4</v>
          </cell>
          <cell r="AE202">
            <v>0</v>
          </cell>
          <cell r="AF202">
            <v>0</v>
          </cell>
          <cell r="AG202" t="str">
            <v>Nie</v>
          </cell>
          <cell r="AH202" t="str">
            <v>57 Inne wsparcie na rzecz wzmocnienia usług turystycznych</v>
          </cell>
          <cell r="AI202" t="str">
            <v>01 Pomoc bezzwrotna</v>
          </cell>
          <cell r="AJ202" t="str">
            <v>01 Obszar miejski</v>
          </cell>
          <cell r="AK202" t="str">
            <v>22 Inne niewyszczególnione usługi</v>
          </cell>
          <cell r="AL202" t="str">
            <v>4990527500</v>
          </cell>
          <cell r="AM202" t="str">
            <v>Gmina Miasto Darłowo</v>
          </cell>
          <cell r="AN202" t="str">
            <v>76-150</v>
          </cell>
          <cell r="AO202" t="str">
            <v>Darłowo</v>
          </cell>
          <cell r="AP202" t="str">
            <v>Pl. T. Kościuszki</v>
          </cell>
          <cell r="AQ202" t="str">
            <v>9</v>
          </cell>
          <cell r="AR202" t="str">
            <v>-</v>
          </cell>
          <cell r="AS202" t="str">
            <v>0943142223</v>
          </cell>
          <cell r="AT202" t="str">
            <v>0943142508</v>
          </cell>
          <cell r="AU202" t="str">
            <v>wspólnota samorządowa - gmina</v>
          </cell>
          <cell r="AV202" t="str">
            <v>330920937</v>
          </cell>
          <cell r="AW202" t="str">
            <v>Jednostka samorządu terytorialnego</v>
          </cell>
        </row>
        <row r="203">
          <cell r="A203" t="str">
            <v>RPZP.05.01.01-32-031/09</v>
          </cell>
          <cell r="B203" t="str">
            <v>RPZP.05.00.00</v>
          </cell>
          <cell r="C203" t="str">
            <v>RPZP.05.01.00</v>
          </cell>
          <cell r="D203" t="str">
            <v>RPZP.05.01.01</v>
          </cell>
          <cell r="E203" t="str">
            <v>RPZP.05.01.01-32-031/09-02</v>
          </cell>
          <cell r="F203" t="str">
            <v>UDA-RPZP.05.01.01-32-031/09-02</v>
          </cell>
          <cell r="G203" t="str">
            <v>bced4de534</v>
          </cell>
          <cell r="H203" t="str">
            <v>RPZP.05.01.01-32-031/09</v>
          </cell>
          <cell r="I203" t="str">
            <v>RPOWZ/5.1.1/2009/031/K</v>
          </cell>
          <cell r="J203" t="str">
            <v>2009-09-28</v>
          </cell>
          <cell r="K203" t="str">
            <v>2009 II półrocze</v>
          </cell>
          <cell r="L203" t="str">
            <v>2009</v>
          </cell>
          <cell r="M203" t="str">
            <v>2009-10-02</v>
          </cell>
          <cell r="N203" t="str">
            <v>2009 II półrocze</v>
          </cell>
          <cell r="O203" t="str">
            <v>2009</v>
          </cell>
          <cell r="P203" t="str">
            <v>2009-10-09</v>
          </cell>
          <cell r="Q203" t="str">
            <v>2010-07-27</v>
          </cell>
          <cell r="R203" t="str">
            <v>2010 II półrocze</v>
          </cell>
          <cell r="S203" t="str">
            <v>2010</v>
          </cell>
          <cell r="T203" t="str">
            <v>2010-11-15</v>
          </cell>
          <cell r="U203">
            <v>951392.69</v>
          </cell>
          <cell r="V203">
            <v>883691.99</v>
          </cell>
          <cell r="W203">
            <v>441845.99</v>
          </cell>
          <cell r="X203">
            <v>441845.99</v>
          </cell>
          <cell r="Y203">
            <v>441846</v>
          </cell>
          <cell r="Z203">
            <v>50</v>
          </cell>
          <cell r="AA203" t="str">
            <v>Budowa infrastruktury turystycznej parku na wyspie łososiowej w Darłowie.</v>
          </cell>
          <cell r="AB203" t="str">
            <v>bez pomocy publicznej</v>
          </cell>
          <cell r="AC203">
            <v>951392.69</v>
          </cell>
          <cell r="AD203">
            <v>951392.69</v>
          </cell>
          <cell r="AE203">
            <v>0</v>
          </cell>
          <cell r="AF203">
            <v>0</v>
          </cell>
          <cell r="AG203" t="str">
            <v>Nie</v>
          </cell>
          <cell r="AH203" t="str">
            <v>57 Inne wsparcie na rzecz wzmocnienia usług turystycznych</v>
          </cell>
          <cell r="AI203" t="str">
            <v>01 Pomoc bezzwrotna</v>
          </cell>
          <cell r="AJ203" t="str">
            <v>01 Obszar miejski</v>
          </cell>
          <cell r="AK203" t="str">
            <v>22 Inne niewyszczególnione usługi</v>
          </cell>
          <cell r="AL203" t="str">
            <v>4990527500</v>
          </cell>
          <cell r="AM203" t="str">
            <v>Gmina Miasto Darłowo</v>
          </cell>
          <cell r="AN203" t="str">
            <v>76-150</v>
          </cell>
          <cell r="AO203" t="str">
            <v>Darłowo</v>
          </cell>
          <cell r="AP203" t="str">
            <v>Pl. T. Kościuszki</v>
          </cell>
          <cell r="AQ203" t="str">
            <v>9</v>
          </cell>
          <cell r="AR203" t="str">
            <v>-</v>
          </cell>
          <cell r="AS203" t="str">
            <v>0943142223</v>
          </cell>
          <cell r="AT203" t="str">
            <v>0943142508</v>
          </cell>
          <cell r="AU203" t="str">
            <v>wspólnota samorządowa - gmina</v>
          </cell>
          <cell r="AV203" t="str">
            <v>330920937</v>
          </cell>
          <cell r="AW203" t="str">
            <v>Jednostka samorządu terytorialnego</v>
          </cell>
        </row>
        <row r="204">
          <cell r="A204" t="str">
            <v>RPZP.01.01.03-32-040/09</v>
          </cell>
          <cell r="B204" t="str">
            <v>RPZP.01.00.00</v>
          </cell>
          <cell r="C204" t="str">
            <v>RPZP.01.01.00</v>
          </cell>
          <cell r="D204" t="str">
            <v>RPZP.01.01.03</v>
          </cell>
          <cell r="E204" t="str">
            <v>RPZP.01.01.03-32-040/09-04</v>
          </cell>
          <cell r="F204" t="str">
            <v>UDA-RPZP.01.01.03-32-040/09-04</v>
          </cell>
          <cell r="G204" t="str">
            <v>1abfcef50d</v>
          </cell>
          <cell r="H204" t="str">
            <v>RPZP.01.01.03-32-040/09</v>
          </cell>
          <cell r="I204" t="str">
            <v>WND-RPZP.01.01.03-32-040/09</v>
          </cell>
          <cell r="J204" t="str">
            <v>2010-02-24</v>
          </cell>
          <cell r="K204" t="str">
            <v>2010 I półrocze</v>
          </cell>
          <cell r="L204" t="str">
            <v>2010</v>
          </cell>
          <cell r="M204" t="str">
            <v>2010-02-26</v>
          </cell>
          <cell r="N204" t="str">
            <v>2010 I półrocze</v>
          </cell>
          <cell r="O204" t="str">
            <v>2010</v>
          </cell>
          <cell r="P204" t="str">
            <v>2010-03-31</v>
          </cell>
          <cell r="Q204" t="str">
            <v>2010-07-27</v>
          </cell>
          <cell r="R204" t="str">
            <v>2010 II półrocze</v>
          </cell>
          <cell r="S204" t="str">
            <v>2010</v>
          </cell>
          <cell r="T204" t="str">
            <v>2011-03-18</v>
          </cell>
          <cell r="U204">
            <v>676350.24</v>
          </cell>
          <cell r="V204">
            <v>554385.43999999994</v>
          </cell>
          <cell r="W204">
            <v>277192.71999999997</v>
          </cell>
          <cell r="X204">
            <v>235613.81</v>
          </cell>
          <cell r="Y204">
            <v>277192.71999999997</v>
          </cell>
          <cell r="Z204">
            <v>50</v>
          </cell>
          <cell r="AA204" t="str">
            <v>Unowocześnienie gospodarki magazynowej w firmie „EHRLE Polska” Sp. z o.o. w Warzymicach poprzez wprowadzenie innowacyjnego systemu magazynowego.</v>
          </cell>
          <cell r="AB204" t="str">
            <v>pomoc publiczna</v>
          </cell>
          <cell r="AC204">
            <v>676350.24</v>
          </cell>
          <cell r="AD204">
            <v>277192.71999999997</v>
          </cell>
          <cell r="AE204">
            <v>399157.52</v>
          </cell>
          <cell r="AF204">
            <v>0</v>
          </cell>
          <cell r="AG204" t="str">
            <v>Nie</v>
          </cell>
          <cell r="AH20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04" t="str">
            <v>01 Pomoc bezzwrotna</v>
          </cell>
          <cell r="AJ204" t="str">
            <v>05 Obszary wiejskie (poza obszarami górskimi, wyspami lub o niskiej i bardzo niskiej gęstości zaludnienia)</v>
          </cell>
          <cell r="AK204" t="str">
            <v>13 Handel hurtowy i detaliczny</v>
          </cell>
          <cell r="AL204" t="str">
            <v>9552106385</v>
          </cell>
          <cell r="AM204" t="str">
            <v>"EHRLE Polska" Spółka z ograniczoną odpowiedzialnością</v>
          </cell>
          <cell r="AN204" t="str">
            <v>72-005</v>
          </cell>
          <cell r="AO204" t="str">
            <v>Przecław</v>
          </cell>
          <cell r="AP204" t="str">
            <v>Warzymice</v>
          </cell>
          <cell r="AQ204" t="str">
            <v>45</v>
          </cell>
          <cell r="AR204" t="str">
            <v>-</v>
          </cell>
          <cell r="AS204" t="str">
            <v>(091)814-55-55</v>
          </cell>
          <cell r="AT204" t="str">
            <v>(091)814-55-60</v>
          </cell>
          <cell r="AU204" t="str">
            <v>spółka z ograniczoną odpowiedzialnością - średnie przedsiębiorstwo</v>
          </cell>
          <cell r="AV204" t="str">
            <v>812724643</v>
          </cell>
          <cell r="AW204" t="str">
            <v>przedsiębiorca lub przedsiębiorstwo</v>
          </cell>
        </row>
        <row r="205">
          <cell r="A205" t="str">
            <v>RPZP.07.03.02-32-009/09</v>
          </cell>
          <cell r="B205" t="str">
            <v>RPZP.07.00.00</v>
          </cell>
          <cell r="C205" t="str">
            <v>RPZP.07.03.00</v>
          </cell>
          <cell r="D205" t="str">
            <v>RPZP.07.03.02</v>
          </cell>
          <cell r="E205" t="str">
            <v>RPZP.07.03.02-32-009/09-02</v>
          </cell>
          <cell r="F205" t="str">
            <v>UDA-RPZP.07.03.02-32-009/09-02</v>
          </cell>
          <cell r="G205" t="str">
            <v>d77c6be2c0</v>
          </cell>
          <cell r="H205" t="str">
            <v>RPZP.07.03.02-32-009/09</v>
          </cell>
          <cell r="I205" t="str">
            <v>WND-RPZP.07.03.02-32-009/09</v>
          </cell>
          <cell r="J205" t="str">
            <v>2009-10-28</v>
          </cell>
          <cell r="K205" t="str">
            <v>2009 II półrocze</v>
          </cell>
          <cell r="L205" t="str">
            <v>2009</v>
          </cell>
          <cell r="M205" t="str">
            <v>2009-11-05</v>
          </cell>
          <cell r="N205" t="str">
            <v>2009 II półrocze</v>
          </cell>
          <cell r="O205" t="str">
            <v>2009</v>
          </cell>
          <cell r="P205" t="str">
            <v>2010-05-21</v>
          </cell>
          <cell r="Q205" t="str">
            <v>2010-07-28</v>
          </cell>
          <cell r="R205" t="str">
            <v>2010 II półrocze</v>
          </cell>
          <cell r="S205" t="str">
            <v>2010</v>
          </cell>
          <cell r="T205" t="str">
            <v>2010-09-03</v>
          </cell>
          <cell r="U205">
            <v>1255033.31</v>
          </cell>
          <cell r="V205">
            <v>1255033.31</v>
          </cell>
          <cell r="W205">
            <v>690268.32</v>
          </cell>
          <cell r="X205">
            <v>690268.32</v>
          </cell>
          <cell r="Y205">
            <v>564764.99</v>
          </cell>
          <cell r="Z205">
            <v>55</v>
          </cell>
          <cell r="AA205" t="str">
            <v>„Poprawa jakości i dostępności lokalnych placówek służby zdrowia na terenie Powiatu Szczecineckiego poprzez zakup sprzętu medycznego do Szpitala w Szczecinku”</v>
          </cell>
          <cell r="AB205" t="str">
            <v>bez pomocy publicznej</v>
          </cell>
          <cell r="AC205">
            <v>1255033.31</v>
          </cell>
          <cell r="AD205">
            <v>1255033.31</v>
          </cell>
          <cell r="AE205">
            <v>0</v>
          </cell>
          <cell r="AF205">
            <v>0</v>
          </cell>
          <cell r="AG205" t="str">
            <v>Nie</v>
          </cell>
          <cell r="AH205" t="str">
            <v>76 Infrastruktura ochrony zdrowia</v>
          </cell>
          <cell r="AI205" t="str">
            <v>01 Pomoc bezzwrotna</v>
          </cell>
          <cell r="AJ205" t="str">
            <v>01 Obszar miejski</v>
          </cell>
          <cell r="AK205" t="str">
            <v>19 Działalność w zakresie ochrony zdrowia ludzkiego</v>
          </cell>
          <cell r="AL205" t="str">
            <v>6731630032</v>
          </cell>
          <cell r="AM205" t="str">
            <v>Powiat Szczecinecki</v>
          </cell>
          <cell r="AN205" t="str">
            <v>78-400</v>
          </cell>
          <cell r="AO205" t="str">
            <v>Szczecinek</v>
          </cell>
          <cell r="AP205" t="str">
            <v>28 Lutego</v>
          </cell>
          <cell r="AQ205" t="str">
            <v>16</v>
          </cell>
          <cell r="AR205" t="str">
            <v>-</v>
          </cell>
          <cell r="AS205" t="str">
            <v>0943729200</v>
          </cell>
          <cell r="AT205" t="str">
            <v>0943729272</v>
          </cell>
          <cell r="AU205" t="str">
            <v>wspólnota samorządowa - powiat</v>
          </cell>
          <cell r="AV205" t="str">
            <v>330920877</v>
          </cell>
          <cell r="AW205" t="str">
            <v>Jednostka samorządu terytorialnego</v>
          </cell>
        </row>
        <row r="206">
          <cell r="A206" t="str">
            <v>RPZP.01.01.01-32-352/09</v>
          </cell>
          <cell r="B206" t="str">
            <v>RPZP.01.00.00</v>
          </cell>
          <cell r="C206" t="str">
            <v>RPZP.01.01.00</v>
          </cell>
          <cell r="D206" t="str">
            <v>RPZP.01.01.01</v>
          </cell>
          <cell r="E206" t="str">
            <v>RPZP.01.01.01-32-352/09-03</v>
          </cell>
          <cell r="F206" t="str">
            <v>UDA-RPZP.01.01.01-32-352/09-03</v>
          </cell>
          <cell r="G206" t="str">
            <v>118bc35120</v>
          </cell>
          <cell r="H206" t="str">
            <v>RPZP.01.01.01-32-352/09</v>
          </cell>
          <cell r="I206" t="str">
            <v>WND-RPZP.01.01.01-32-352/09</v>
          </cell>
          <cell r="J206" t="str">
            <v>2010-05-21</v>
          </cell>
          <cell r="K206" t="str">
            <v>2010 I półrocze</v>
          </cell>
          <cell r="L206" t="str">
            <v>2010</v>
          </cell>
          <cell r="M206" t="str">
            <v>2010-07-07</v>
          </cell>
          <cell r="N206" t="str">
            <v>2010 II półrocze</v>
          </cell>
          <cell r="O206" t="str">
            <v>2010</v>
          </cell>
          <cell r="P206" t="str">
            <v>2009-10-01</v>
          </cell>
          <cell r="Q206" t="str">
            <v>2010-07-28</v>
          </cell>
          <cell r="R206" t="str">
            <v>2010 II półrocze</v>
          </cell>
          <cell r="S206" t="str">
            <v>2010</v>
          </cell>
          <cell r="T206" t="str">
            <v>2010-12-06</v>
          </cell>
          <cell r="U206">
            <v>475995.82</v>
          </cell>
          <cell r="V206">
            <v>475995.82</v>
          </cell>
          <cell r="W206">
            <v>285597.49</v>
          </cell>
          <cell r="X206">
            <v>242757.86</v>
          </cell>
          <cell r="Y206">
            <v>190398.33</v>
          </cell>
          <cell r="Z206">
            <v>60</v>
          </cell>
          <cell r="AA206" t="str">
            <v>„Wdrożenie nowoczesnych technologii badań podstawą dalszego rozwoju Przychodni Specjalistycznej PRAWOBRZEŻE-MEDYK Sp. z o.o.”</v>
          </cell>
          <cell r="AB206" t="str">
            <v>pomoc publiczna</v>
          </cell>
          <cell r="AC206">
            <v>475995.82</v>
          </cell>
          <cell r="AD206">
            <v>285597.49</v>
          </cell>
          <cell r="AE206">
            <v>190398.33</v>
          </cell>
          <cell r="AF206">
            <v>0</v>
          </cell>
          <cell r="AG206" t="str">
            <v>Nie</v>
          </cell>
          <cell r="AH206" t="str">
            <v>08 Inne inwestycje w przedsiębiorstwa</v>
          </cell>
          <cell r="AI206" t="str">
            <v>01 Pomoc bezzwrotna</v>
          </cell>
          <cell r="AJ206" t="str">
            <v>01 Obszar miejski</v>
          </cell>
          <cell r="AK206" t="str">
            <v>19 Działalność w zakresie ochrony zdrowia ludzkiego</v>
          </cell>
          <cell r="AL206" t="str">
            <v>9551988928</v>
          </cell>
          <cell r="AM206" t="str">
            <v>„Prawobrzeże-Medyk” Spółka z o.o.</v>
          </cell>
          <cell r="AN206" t="str">
            <v>70-783</v>
          </cell>
          <cell r="AO206" t="str">
            <v>Szczecin</v>
          </cell>
          <cell r="AP206" t="str">
            <v>K. Napierskiego</v>
          </cell>
          <cell r="AQ206" t="str">
            <v>6c</v>
          </cell>
          <cell r="AR206" t="str">
            <v>-</v>
          </cell>
          <cell r="AS206" t="str">
            <v>(091)4643810</v>
          </cell>
          <cell r="AT206" t="str">
            <v>(091)4642957</v>
          </cell>
          <cell r="AU206" t="str">
            <v>spółka z ograniczoną odpowiedzialnością - mikro przedsiębiorstwo</v>
          </cell>
          <cell r="AV206" t="str">
            <v>812047600</v>
          </cell>
          <cell r="AW206" t="str">
            <v>przedsiębiorca lub przedsiębiorstwo</v>
          </cell>
        </row>
        <row r="207">
          <cell r="A207" t="str">
            <v>RPZP.02.01.02-32-117/09</v>
          </cell>
          <cell r="B207" t="str">
            <v>RPZP.02.00.00</v>
          </cell>
          <cell r="C207" t="str">
            <v>RPZP.02.01.00</v>
          </cell>
          <cell r="D207" t="str">
            <v>RPZP.02.01.02</v>
          </cell>
          <cell r="E207" t="str">
            <v>RPZP.02.01.02-32-117/09-01</v>
          </cell>
          <cell r="F207" t="str">
            <v>UDA-RPZP.02.01.02-32-117/09-01</v>
          </cell>
          <cell r="G207" t="str">
            <v>5c41f1daab</v>
          </cell>
          <cell r="H207" t="str">
            <v>RPZP.02.01.02-32-117/09</v>
          </cell>
          <cell r="I207" t="str">
            <v>WND-RPZP.02.01.02-32-117/09</v>
          </cell>
          <cell r="J207" t="str">
            <v>2010-06-30</v>
          </cell>
          <cell r="K207" t="str">
            <v>2010 I półrocze</v>
          </cell>
          <cell r="L207" t="str">
            <v>2010</v>
          </cell>
          <cell r="M207" t="str">
            <v>2010-07-08</v>
          </cell>
          <cell r="N207" t="str">
            <v>2010 II półrocze</v>
          </cell>
          <cell r="O207" t="str">
            <v>2010</v>
          </cell>
          <cell r="P207" t="str">
            <v>2009-03-15</v>
          </cell>
          <cell r="Q207" t="str">
            <v>2010-07-28</v>
          </cell>
          <cell r="R207" t="str">
            <v>2010 II półrocze</v>
          </cell>
          <cell r="S207" t="str">
            <v>2010</v>
          </cell>
          <cell r="T207" t="str">
            <v>2010-08-31</v>
          </cell>
          <cell r="U207">
            <v>675404.13</v>
          </cell>
          <cell r="V207">
            <v>675404.13</v>
          </cell>
          <cell r="W207">
            <v>337702.06</v>
          </cell>
          <cell r="X207">
            <v>337702.06</v>
          </cell>
          <cell r="Y207">
            <v>337702.07</v>
          </cell>
          <cell r="Z207">
            <v>50</v>
          </cell>
          <cell r="AA207" t="str">
            <v>"Budowa nawierzchni ulic na osiedlu w obrębie ulic Wywiórskiego-Fałata". Etap III.</v>
          </cell>
          <cell r="AB207" t="str">
            <v>bez pomocy publicznej</v>
          </cell>
          <cell r="AC207">
            <v>675404.13</v>
          </cell>
          <cell r="AD207">
            <v>675404.13</v>
          </cell>
          <cell r="AE207">
            <v>0</v>
          </cell>
          <cell r="AF207">
            <v>0</v>
          </cell>
          <cell r="AG207" t="str">
            <v>Nie</v>
          </cell>
          <cell r="AH207" t="str">
            <v>23 Drogi regionalne/lokalne</v>
          </cell>
          <cell r="AI207" t="str">
            <v>01 Pomoc bezzwrotna</v>
          </cell>
          <cell r="AJ207" t="str">
            <v>01 Obszar miejski</v>
          </cell>
          <cell r="AK207" t="str">
            <v>00 Nie dotyczy</v>
          </cell>
          <cell r="AL207" t="str">
            <v>6740006008</v>
          </cell>
          <cell r="AM207" t="str">
            <v>Gmina Drawsko Pomorskie</v>
          </cell>
          <cell r="AN207" t="str">
            <v>78-500</v>
          </cell>
          <cell r="AO207" t="str">
            <v>Drawsko Pomorskie</v>
          </cell>
          <cell r="AP207" t="str">
            <v>Gen. W. Sikorskiego</v>
          </cell>
          <cell r="AQ207" t="str">
            <v>41</v>
          </cell>
          <cell r="AR207" t="str">
            <v>-</v>
          </cell>
          <cell r="AS207" t="str">
            <v>0943633485</v>
          </cell>
          <cell r="AT207" t="str">
            <v>0943633113</v>
          </cell>
          <cell r="AU207" t="str">
            <v>wspólnota samorządowa - gmina</v>
          </cell>
          <cell r="AV207" t="str">
            <v>330920742</v>
          </cell>
          <cell r="AW207" t="str">
            <v>Jednostka samorządu terytorialnego</v>
          </cell>
        </row>
        <row r="208">
          <cell r="A208" t="str">
            <v>RPZP.02.01.02-32-053/09</v>
          </cell>
          <cell r="B208" t="str">
            <v>RPZP.02.00.00</v>
          </cell>
          <cell r="C208" t="str">
            <v>RPZP.02.01.00</v>
          </cell>
          <cell r="D208" t="str">
            <v>RPZP.02.01.02</v>
          </cell>
          <cell r="E208" t="str">
            <v>RPZP.02.01.02-32-053/09-04</v>
          </cell>
          <cell r="F208" t="str">
            <v>UDA-RPZP.02.01.02-32-053/09-04</v>
          </cell>
          <cell r="G208" t="str">
            <v>c9ee28a733</v>
          </cell>
          <cell r="H208" t="str">
            <v>RPZP.02.01.02-32-053/09</v>
          </cell>
          <cell r="I208" t="str">
            <v>RPOWZ/2.1.2/2009/053/K</v>
          </cell>
          <cell r="J208" t="str">
            <v>2009-08-29</v>
          </cell>
          <cell r="K208" t="str">
            <v>2009 II półrocze</v>
          </cell>
          <cell r="L208" t="str">
            <v>2009</v>
          </cell>
          <cell r="M208" t="str">
            <v>2009-10-16</v>
          </cell>
          <cell r="N208" t="str">
            <v>2009 II półrocze</v>
          </cell>
          <cell r="O208" t="str">
            <v>2009</v>
          </cell>
          <cell r="P208" t="str">
            <v>2009-10-05</v>
          </cell>
          <cell r="Q208" t="str">
            <v>2010-07-29</v>
          </cell>
          <cell r="R208" t="str">
            <v>2010 II półrocze</v>
          </cell>
          <cell r="S208" t="str">
            <v>2010</v>
          </cell>
          <cell r="T208" t="str">
            <v>2010-11-03</v>
          </cell>
          <cell r="U208">
            <v>5456569.1600000001</v>
          </cell>
          <cell r="V208">
            <v>5042429.95</v>
          </cell>
          <cell r="W208">
            <v>2179798</v>
          </cell>
          <cell r="X208">
            <v>2179798</v>
          </cell>
          <cell r="Y208">
            <v>2862631.95</v>
          </cell>
          <cell r="Z208">
            <v>43.23</v>
          </cell>
          <cell r="AA208" t="str">
            <v xml:space="preserve">PRZEBUDOWA DRÓG POWIATOWYCH NR 0545Z ORAZ 0546Z NA ODCINKU GWIAZDOWO - ŻUKOWO - ŁĘTOWO </v>
          </cell>
          <cell r="AB208" t="str">
            <v>bez pomocy publicznej</v>
          </cell>
          <cell r="AC208">
            <v>5456569.1600000001</v>
          </cell>
          <cell r="AD208">
            <v>5456569.1600000001</v>
          </cell>
          <cell r="AE208">
            <v>0</v>
          </cell>
          <cell r="AF208">
            <v>0</v>
          </cell>
          <cell r="AG208" t="str">
            <v>Nie</v>
          </cell>
          <cell r="AH208" t="str">
            <v>23 Drogi regionalne/lokalne</v>
          </cell>
          <cell r="AI208" t="str">
            <v>01 Pomoc bezzwrotna</v>
          </cell>
          <cell r="AJ208" t="str">
            <v>05 Obszary wiejskie (poza obszarami górskimi, wyspami lub o niskiej i bardzo niskiej gęstości zaludnienia)</v>
          </cell>
          <cell r="AK208" t="str">
            <v>00 Nie dotyczy</v>
          </cell>
          <cell r="AL208" t="str">
            <v>4990502368</v>
          </cell>
          <cell r="AM208" t="str">
            <v>Powiat Sławieński</v>
          </cell>
          <cell r="AN208" t="str">
            <v>76-100</v>
          </cell>
          <cell r="AO208" t="str">
            <v>Sławno</v>
          </cell>
          <cell r="AP208" t="str">
            <v>Sempołowskiej</v>
          </cell>
          <cell r="AQ208" t="str">
            <v>2a</v>
          </cell>
          <cell r="AR208" t="str">
            <v>-</v>
          </cell>
          <cell r="AS208" t="str">
            <v>0598104904</v>
          </cell>
          <cell r="AT208" t="str">
            <v>0598104912</v>
          </cell>
          <cell r="AU208" t="str">
            <v>wspólnota samorządowa - powiat</v>
          </cell>
          <cell r="AV208" t="str">
            <v>770979720</v>
          </cell>
          <cell r="AW208" t="str">
            <v>Jednostka samorządu terytorialnego</v>
          </cell>
        </row>
        <row r="209">
          <cell r="A209" t="str">
            <v>RPZP.06.01.01-32-011/09</v>
          </cell>
          <cell r="B209" t="str">
            <v>RPZP.06.00.00</v>
          </cell>
          <cell r="C209" t="str">
            <v>RPZP.06.01.00</v>
          </cell>
          <cell r="D209" t="str">
            <v>RPZP.06.01.01</v>
          </cell>
          <cell r="E209" t="str">
            <v>RPZP.06.01.01-32-011/09-03</v>
          </cell>
          <cell r="F209" t="str">
            <v>UDA-RPZP.06.01.01-32-011/09-03</v>
          </cell>
          <cell r="G209" t="str">
            <v>b8add42350</v>
          </cell>
          <cell r="H209" t="str">
            <v>RPZP.06.01.01-32-011/09</v>
          </cell>
          <cell r="I209" t="str">
            <v>RPOWZ/6.1.1/2009/011/Sz</v>
          </cell>
          <cell r="J209" t="str">
            <v>2009-12-02</v>
          </cell>
          <cell r="K209" t="str">
            <v>2009 II półrocze</v>
          </cell>
          <cell r="L209" t="str">
            <v>2009</v>
          </cell>
          <cell r="M209" t="str">
            <v>2009-12-10</v>
          </cell>
          <cell r="N209" t="str">
            <v>2009 II półrocze</v>
          </cell>
          <cell r="O209" t="str">
            <v>2009</v>
          </cell>
          <cell r="P209" t="str">
            <v>2009-09-04</v>
          </cell>
          <cell r="Q209" t="str">
            <v>2010-07-29</v>
          </cell>
          <cell r="R209" t="str">
            <v>2010 II półrocze</v>
          </cell>
          <cell r="S209" t="str">
            <v>2010</v>
          </cell>
          <cell r="T209" t="str">
            <v>2010-10-19</v>
          </cell>
          <cell r="U209">
            <v>3428272.88</v>
          </cell>
          <cell r="V209">
            <v>3426304.38</v>
          </cell>
          <cell r="W209">
            <v>1713152.19</v>
          </cell>
          <cell r="X209">
            <v>1713152.19</v>
          </cell>
          <cell r="Y209">
            <v>1713152.19</v>
          </cell>
          <cell r="Z209">
            <v>50</v>
          </cell>
          <cell r="AA209" t="str">
            <v>Szczecin miastem zieleni - zagospodarowanie terenu zieleńca im. Janiny Szczerskiej</v>
          </cell>
          <cell r="AB209" t="str">
            <v>bez pomocy publicznej</v>
          </cell>
          <cell r="AC209">
            <v>3428272.88</v>
          </cell>
          <cell r="AD209">
            <v>3428272.88</v>
          </cell>
          <cell r="AE209">
            <v>0</v>
          </cell>
          <cell r="AF209">
            <v>0</v>
          </cell>
          <cell r="AG209" t="str">
            <v>Nie</v>
          </cell>
          <cell r="AH209" t="str">
            <v>57 Inne wsparcie na rzecz wzmocnienia usług turystycznych</v>
          </cell>
          <cell r="AI209" t="str">
            <v>01 Pomoc bezzwrotna</v>
          </cell>
          <cell r="AJ209" t="str">
            <v>01 Obszar miejski</v>
          </cell>
          <cell r="AK209" t="str">
            <v>22 Inne niewyszczególnione usługi</v>
          </cell>
          <cell r="AL209" t="str">
            <v>8510309410</v>
          </cell>
          <cell r="AM209" t="str">
            <v>Gmina Miasto Szczecin</v>
          </cell>
          <cell r="AN209" t="str">
            <v>70-456</v>
          </cell>
          <cell r="AO209" t="str">
            <v>Szczecin</v>
          </cell>
          <cell r="AP209" t="str">
            <v>Plac Armii Krajowej</v>
          </cell>
          <cell r="AQ209" t="str">
            <v>1</v>
          </cell>
          <cell r="AR209" t="str">
            <v>-</v>
          </cell>
          <cell r="AS209" t="str">
            <v>091/4245814</v>
          </cell>
          <cell r="AT209" t="str">
            <v>091/4245854</v>
          </cell>
          <cell r="AU209" t="str">
            <v>wspólnota samorządowa - gmina</v>
          </cell>
          <cell r="AV209" t="str">
            <v>811684232</v>
          </cell>
          <cell r="AW209" t="str">
            <v>Jednostka samorządu terytorialnego</v>
          </cell>
        </row>
        <row r="210">
          <cell r="A210" t="str">
            <v>RPZP.01.01.03-32-035/09</v>
          </cell>
          <cell r="B210" t="str">
            <v>RPZP.01.00.00</v>
          </cell>
          <cell r="C210" t="str">
            <v>RPZP.01.01.00</v>
          </cell>
          <cell r="D210" t="str">
            <v>RPZP.01.01.03</v>
          </cell>
          <cell r="E210" t="str">
            <v>RPZP.01.01.03-32-035/09-02</v>
          </cell>
          <cell r="F210" t="str">
            <v>UDA-RPZP.01.01.03-32-035/09-02</v>
          </cell>
          <cell r="G210" t="str">
            <v>aee4cca7a6</v>
          </cell>
          <cell r="H210" t="str">
            <v>RPZP.01.01.03-32-035/09</v>
          </cell>
          <cell r="I210" t="str">
            <v>WND-RPZP.01.01.03-32-035/09</v>
          </cell>
          <cell r="J210" t="str">
            <v>2009-12-30</v>
          </cell>
          <cell r="K210" t="str">
            <v>2009 II półrocze</v>
          </cell>
          <cell r="L210" t="str">
            <v>2009</v>
          </cell>
          <cell r="M210" t="str">
            <v>2009-12-30</v>
          </cell>
          <cell r="N210" t="str">
            <v>2009 II półrocze</v>
          </cell>
          <cell r="O210" t="str">
            <v>2009</v>
          </cell>
          <cell r="P210" t="str">
            <v>2009-07-01</v>
          </cell>
          <cell r="Q210" t="str">
            <v>2010-07-29</v>
          </cell>
          <cell r="R210" t="str">
            <v>2010 II półrocze</v>
          </cell>
          <cell r="S210" t="str">
            <v>2010</v>
          </cell>
          <cell r="T210" t="str">
            <v>2010-08-27</v>
          </cell>
          <cell r="U210">
            <v>347834.6</v>
          </cell>
          <cell r="V210">
            <v>347676</v>
          </cell>
          <cell r="W210">
            <v>173838</v>
          </cell>
          <cell r="X210">
            <v>147762.29999999999</v>
          </cell>
          <cell r="Y210">
            <v>173838</v>
          </cell>
          <cell r="Z210">
            <v>50</v>
          </cell>
          <cell r="AA210" t="str">
            <v>„ Wdrożenie innowacyjnej technologii wyginania profili stalowych”</v>
          </cell>
          <cell r="AB210" t="str">
            <v>pomoc publiczna</v>
          </cell>
          <cell r="AC210">
            <v>347834.6</v>
          </cell>
          <cell r="AD210">
            <v>173838</v>
          </cell>
          <cell r="AE210">
            <v>173996.6</v>
          </cell>
          <cell r="AF210">
            <v>0</v>
          </cell>
          <cell r="AG210" t="str">
            <v>Nie</v>
          </cell>
          <cell r="AH21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10" t="str">
            <v>01 Pomoc bezzwrotna</v>
          </cell>
          <cell r="AJ210" t="str">
            <v>01 Obszar miejski</v>
          </cell>
          <cell r="AK210" t="str">
            <v>06 Nieokreślony przemysł wytwórczy</v>
          </cell>
          <cell r="AL210" t="str">
            <v>8540011141</v>
          </cell>
          <cell r="AM210" t="str">
            <v>Klippan Safety Polska Spółka z ograniczoną odpowiedzialnością</v>
          </cell>
          <cell r="AN210" t="str">
            <v>73-110</v>
          </cell>
          <cell r="AO210" t="str">
            <v>Stargard Szczeciński</v>
          </cell>
          <cell r="AP210" t="str">
            <v>Nasienna</v>
          </cell>
          <cell r="AQ210" t="str">
            <v>17</v>
          </cell>
          <cell r="AR210" t="str">
            <v>-</v>
          </cell>
          <cell r="AS210" t="str">
            <v>(0-91)5734390</v>
          </cell>
          <cell r="AT210" t="str">
            <v>(0-91)5739881</v>
          </cell>
          <cell r="AU210" t="str">
            <v>spółka z ograniczoną odpowiedzialnością - średnie przedsiębiorstwo</v>
          </cell>
          <cell r="AV210" t="str">
            <v>810521338</v>
          </cell>
          <cell r="AW210" t="str">
            <v>przedsiębiorca lub przedsiębiorstwo</v>
          </cell>
        </row>
        <row r="211">
          <cell r="A211" t="str">
            <v>RPZP.07.02.00-32-022/09</v>
          </cell>
          <cell r="B211" t="str">
            <v>RPZP.07.00.00</v>
          </cell>
          <cell r="C211" t="str">
            <v>RPZP.07.02.00</v>
          </cell>
          <cell r="D211">
            <v>0</v>
          </cell>
          <cell r="E211" t="str">
            <v>RPZP.07.02.00-32-022/09-01</v>
          </cell>
          <cell r="F211" t="str">
            <v>UDA-RPZP.07.02.00-32-022/09-01</v>
          </cell>
          <cell r="G211" t="str">
            <v>58610f90d9</v>
          </cell>
          <cell r="H211" t="str">
            <v>RPZP.07.02.00-32-022/09</v>
          </cell>
          <cell r="I211" t="str">
            <v>WND-RPZP.07.02.00-32-022/09</v>
          </cell>
          <cell r="J211" t="str">
            <v>2010-07-05</v>
          </cell>
          <cell r="K211" t="str">
            <v>2010 II półrocze</v>
          </cell>
          <cell r="L211" t="str">
            <v>2010</v>
          </cell>
          <cell r="M211" t="str">
            <v>2010-07-08</v>
          </cell>
          <cell r="N211" t="str">
            <v>2010 II półrocze</v>
          </cell>
          <cell r="O211" t="str">
            <v>2010</v>
          </cell>
          <cell r="P211" t="str">
            <v>2009-09-16</v>
          </cell>
          <cell r="Q211" t="str">
            <v>2010-07-29</v>
          </cell>
          <cell r="R211" t="str">
            <v>2010 II półrocze</v>
          </cell>
          <cell r="S211" t="str">
            <v>2010</v>
          </cell>
          <cell r="T211" t="str">
            <v>2010-09-23</v>
          </cell>
          <cell r="U211">
            <v>499978.5</v>
          </cell>
          <cell r="V211">
            <v>481478.5</v>
          </cell>
          <cell r="W211">
            <v>288887.09999999998</v>
          </cell>
          <cell r="X211">
            <v>288887.09999999998</v>
          </cell>
          <cell r="Y211">
            <v>192591.4</v>
          </cell>
          <cell r="Z211">
            <v>60</v>
          </cell>
          <cell r="AA211" t="str">
            <v>Budowa wielofunkcyjnego ogólnodostępnego boiska sportowego przy Gimnazjum nr 1 w Białogardzie.</v>
          </cell>
          <cell r="AB211" t="str">
            <v>bez pomocy publicznej</v>
          </cell>
          <cell r="AC211">
            <v>499978.5</v>
          </cell>
          <cell r="AD211">
            <v>499978.5</v>
          </cell>
          <cell r="AE211">
            <v>0</v>
          </cell>
          <cell r="AF211">
            <v>0</v>
          </cell>
          <cell r="AG211" t="str">
            <v>Nie</v>
          </cell>
          <cell r="AH211" t="str">
            <v>79 Pozostała infrastruktura społeczna</v>
          </cell>
          <cell r="AI211" t="str">
            <v>01 Pomoc bezzwrotna</v>
          </cell>
          <cell r="AJ211" t="str">
            <v>01 Obszar miejski</v>
          </cell>
          <cell r="AK211" t="str">
            <v>00 Nie dotyczy</v>
          </cell>
          <cell r="AL211" t="str">
            <v>6721001814</v>
          </cell>
          <cell r="AM211" t="str">
            <v>Miasto Białogard</v>
          </cell>
          <cell r="AN211" t="str">
            <v>78-200</v>
          </cell>
          <cell r="AO211" t="str">
            <v>Białogard</v>
          </cell>
          <cell r="AP211" t="str">
            <v>1 Maja</v>
          </cell>
          <cell r="AQ211" t="str">
            <v>18</v>
          </cell>
          <cell r="AR211" t="str">
            <v>-</v>
          </cell>
          <cell r="AS211" t="str">
            <v>(94)3122310</v>
          </cell>
          <cell r="AT211" t="str">
            <v>(94)3122919</v>
          </cell>
          <cell r="AU211" t="str">
            <v>wspólnota samorządowa - gmina</v>
          </cell>
          <cell r="AV211" t="str">
            <v>330920452</v>
          </cell>
          <cell r="AW211" t="str">
            <v>Jednostka samorządu terytorialnego</v>
          </cell>
        </row>
        <row r="212">
          <cell r="A212" t="str">
            <v>RPZP.01.01.01-32-272/09</v>
          </cell>
          <cell r="B212" t="str">
            <v>RPZP.01.00.00</v>
          </cell>
          <cell r="C212" t="str">
            <v>RPZP.01.01.00</v>
          </cell>
          <cell r="D212" t="str">
            <v>RPZP.01.01.01</v>
          </cell>
          <cell r="E212" t="str">
            <v>RPZP.01.01.01-32-272/09-03</v>
          </cell>
          <cell r="F212" t="str">
            <v>UDA-RPZP.01.01.01-32-272/09-03</v>
          </cell>
          <cell r="G212" t="str">
            <v>5e785c36b7</v>
          </cell>
          <cell r="H212" t="str">
            <v>RPZP.01.01.01-32-272/09</v>
          </cell>
          <cell r="I212" t="str">
            <v>WND-RPZP.01.01.01-32-272/09</v>
          </cell>
          <cell r="J212" t="str">
            <v>2010-05-21</v>
          </cell>
          <cell r="K212" t="str">
            <v>2010 I półrocze</v>
          </cell>
          <cell r="L212" t="str">
            <v>2010</v>
          </cell>
          <cell r="M212" t="str">
            <v>2010-07-08</v>
          </cell>
          <cell r="N212" t="str">
            <v>2010 II półrocze</v>
          </cell>
          <cell r="O212" t="str">
            <v>2010</v>
          </cell>
          <cell r="P212" t="str">
            <v>2010-05-27</v>
          </cell>
          <cell r="Q212" t="str">
            <v>2010-07-29</v>
          </cell>
          <cell r="R212" t="str">
            <v>2010 II półrocze</v>
          </cell>
          <cell r="S212" t="str">
            <v>2010</v>
          </cell>
          <cell r="T212" t="str">
            <v>2012-07-26</v>
          </cell>
          <cell r="U212">
            <v>305500</v>
          </cell>
          <cell r="V212">
            <v>296000</v>
          </cell>
          <cell r="W212">
            <v>177600</v>
          </cell>
          <cell r="X212">
            <v>150959.99</v>
          </cell>
          <cell r="Y212">
            <v>118400</v>
          </cell>
          <cell r="Z212">
            <v>60</v>
          </cell>
          <cell r="AA212" t="str">
            <v>Wzrost konkurencyjności firmy MEDICUS poprzez zakup nowoczesnego ultrasonografu.</v>
          </cell>
          <cell r="AB212" t="str">
            <v>pomoc publiczna</v>
          </cell>
          <cell r="AC212">
            <v>305500</v>
          </cell>
          <cell r="AD212">
            <v>177600</v>
          </cell>
          <cell r="AE212">
            <v>127900</v>
          </cell>
          <cell r="AF212">
            <v>0</v>
          </cell>
          <cell r="AG212" t="str">
            <v>Nie</v>
          </cell>
          <cell r="AH212" t="str">
            <v>08 Inne inwestycje w przedsiębiorstwa</v>
          </cell>
          <cell r="AI212" t="str">
            <v>01 Pomoc bezzwrotna</v>
          </cell>
          <cell r="AJ212" t="str">
            <v>01 Obszar miejski</v>
          </cell>
          <cell r="AK212" t="str">
            <v>19 Działalność w zakresie ochrony zdrowia ludzkiego</v>
          </cell>
          <cell r="AL212" t="str">
            <v>6692283074</v>
          </cell>
          <cell r="AM212" t="str">
            <v>”MEDICUS” ZOZ Stomatologiczno-Ginekologiczny S.C. Renata Krężał-Salloum, Ismaiel Salloum</v>
          </cell>
          <cell r="AN212" t="str">
            <v>75-800</v>
          </cell>
          <cell r="AO212" t="str">
            <v>Koszalin</v>
          </cell>
          <cell r="AP212" t="str">
            <v>1-go Maja</v>
          </cell>
          <cell r="AQ212" t="str">
            <v>20</v>
          </cell>
          <cell r="AR212" t="str">
            <v>9</v>
          </cell>
          <cell r="AS212" t="str">
            <v>0602-25-99-21</v>
          </cell>
          <cell r="AT212" t="str">
            <v>(094)347-13-70</v>
          </cell>
          <cell r="AU212" t="str">
            <v>spółka cywilna prowadząca działalność w oparciu o umowę zawartą na podstawie KC - mikro przedsiębiorstwo</v>
          </cell>
          <cell r="AV212" t="str">
            <v>320656566</v>
          </cell>
          <cell r="AW212" t="str">
            <v>przedsiębiorca lub przedsiębiorstwo</v>
          </cell>
        </row>
        <row r="213">
          <cell r="A213" t="str">
            <v>RPZP.02.01.02-32-046/09</v>
          </cell>
          <cell r="B213" t="str">
            <v>RPZP.02.00.00</v>
          </cell>
          <cell r="C213" t="str">
            <v>RPZP.02.01.00</v>
          </cell>
          <cell r="D213" t="str">
            <v>RPZP.02.01.02</v>
          </cell>
          <cell r="E213" t="str">
            <v>RPZP.02.01.02-32-046/09-03</v>
          </cell>
          <cell r="F213" t="str">
            <v>UDA-RPZP.02.01.02-32-046/09-03</v>
          </cell>
          <cell r="G213" t="str">
            <v>04f9994992</v>
          </cell>
          <cell r="H213" t="str">
            <v>RPZP.02.01.02-32-046/09</v>
          </cell>
          <cell r="I213" t="str">
            <v>RPOWZ/2.1.2/2009/046/Sz</v>
          </cell>
          <cell r="J213" t="str">
            <v>2009-10-09</v>
          </cell>
          <cell r="K213" t="str">
            <v>2009 II półrocze</v>
          </cell>
          <cell r="L213" t="str">
            <v>2009</v>
          </cell>
          <cell r="M213" t="str">
            <v>2009-10-22</v>
          </cell>
          <cell r="N213" t="str">
            <v>2009 II półrocze</v>
          </cell>
          <cell r="O213" t="str">
            <v>2009</v>
          </cell>
          <cell r="P213" t="str">
            <v>2009-10-29</v>
          </cell>
          <cell r="Q213" t="str">
            <v>2010-07-30</v>
          </cell>
          <cell r="R213" t="str">
            <v>2010 II półrocze</v>
          </cell>
          <cell r="S213" t="str">
            <v>2010</v>
          </cell>
          <cell r="T213" t="str">
            <v>2010-12-21</v>
          </cell>
          <cell r="U213">
            <v>2617015.2599999998</v>
          </cell>
          <cell r="V213">
            <v>1902790.9</v>
          </cell>
          <cell r="W213">
            <v>951395.46</v>
          </cell>
          <cell r="X213">
            <v>951395.46</v>
          </cell>
          <cell r="Y213">
            <v>951395.44</v>
          </cell>
          <cell r="Z213">
            <v>50</v>
          </cell>
          <cell r="AA213" t="str">
            <v>Kompleksowa modernizacja infrastruktury drogowej w Gminie Dobra - etap I w miejscowości Dobra</v>
          </cell>
          <cell r="AB213" t="str">
            <v>bez pomocy publicznej</v>
          </cell>
          <cell r="AC213">
            <v>2617015.2599999998</v>
          </cell>
          <cell r="AD213">
            <v>2617015.2599999998</v>
          </cell>
          <cell r="AE213">
            <v>0</v>
          </cell>
          <cell r="AF213">
            <v>0</v>
          </cell>
          <cell r="AG213" t="str">
            <v>Nie</v>
          </cell>
          <cell r="AH213" t="str">
            <v>23 Drogi regionalne/lokalne</v>
          </cell>
          <cell r="AI213" t="str">
            <v>01 Pomoc bezzwrotna</v>
          </cell>
          <cell r="AJ213" t="str">
            <v>05 Obszary wiejskie (poza obszarami górskimi, wyspami lub o niskiej i bardzo niskiej gęstości zaludnienia)</v>
          </cell>
          <cell r="AK213" t="str">
            <v>00 Nie dotyczy</v>
          </cell>
          <cell r="AL213" t="str">
            <v>8512948083</v>
          </cell>
          <cell r="AM213" t="str">
            <v>Gmina Dobra</v>
          </cell>
          <cell r="AN213" t="str">
            <v>72-003</v>
          </cell>
          <cell r="AO213" t="str">
            <v>Dobra</v>
          </cell>
          <cell r="AP213" t="str">
            <v>Szczecińska</v>
          </cell>
          <cell r="AQ213" t="str">
            <v>16a</v>
          </cell>
          <cell r="AR213" t="str">
            <v>-</v>
          </cell>
          <cell r="AS213" t="str">
            <v>(0-91)3113048</v>
          </cell>
          <cell r="AT213" t="str">
            <v>(0-91)4241545</v>
          </cell>
          <cell r="AU213" t="str">
            <v>wspólnota samorządowa - gmina</v>
          </cell>
          <cell r="AV213" t="str">
            <v>000533446</v>
          </cell>
          <cell r="AW213" t="str">
            <v>Jednostka samorządu terytorialnego</v>
          </cell>
        </row>
        <row r="214">
          <cell r="A214" t="str">
            <v>RPZP.01.01.01-32-089/09</v>
          </cell>
          <cell r="B214" t="str">
            <v>RPZP.01.00.00</v>
          </cell>
          <cell r="C214" t="str">
            <v>RPZP.01.01.00</v>
          </cell>
          <cell r="D214" t="str">
            <v>RPZP.01.01.01</v>
          </cell>
          <cell r="E214" t="str">
            <v>RPZP.01.01.01-32-089/09-03</v>
          </cell>
          <cell r="F214" t="str">
            <v>UDA-RPZP.01.01.01-32-089/09-03</v>
          </cell>
          <cell r="G214" t="str">
            <v>e891396045</v>
          </cell>
          <cell r="H214" t="str">
            <v>RPZP.01.01.01-32-089/09</v>
          </cell>
          <cell r="I214" t="str">
            <v>WND-RPZP.01.01.01-32-089/09</v>
          </cell>
          <cell r="J214" t="str">
            <v>2010-05-10</v>
          </cell>
          <cell r="K214" t="str">
            <v>2010 I półrocze</v>
          </cell>
          <cell r="L214" t="str">
            <v>2010</v>
          </cell>
          <cell r="M214" t="str">
            <v>2010-07-06</v>
          </cell>
          <cell r="N214" t="str">
            <v>2010 II półrocze</v>
          </cell>
          <cell r="O214" t="str">
            <v>2010</v>
          </cell>
          <cell r="P214" t="str">
            <v>2010-06-30</v>
          </cell>
          <cell r="Q214" t="str">
            <v>2010-07-30</v>
          </cell>
          <cell r="R214" t="str">
            <v>2010 II półrocze</v>
          </cell>
          <cell r="S214" t="str">
            <v>2010</v>
          </cell>
          <cell r="T214" t="str">
            <v>2011-02-21</v>
          </cell>
          <cell r="U214">
            <v>150563.79999999999</v>
          </cell>
          <cell r="V214">
            <v>149434.20000000001</v>
          </cell>
          <cell r="W214">
            <v>89660</v>
          </cell>
          <cell r="X214">
            <v>76210.990000000005</v>
          </cell>
          <cell r="Y214">
            <v>59774.2</v>
          </cell>
          <cell r="Z214">
            <v>60</v>
          </cell>
          <cell r="AA214" t="str">
            <v>Wzrost jakości i konkurencyjności usług stomatologicznych - zakup sprzętu</v>
          </cell>
          <cell r="AB214" t="str">
            <v>pomoc de minimis</v>
          </cell>
          <cell r="AC214">
            <v>150563.79999999999</v>
          </cell>
          <cell r="AD214">
            <v>89660</v>
          </cell>
          <cell r="AE214">
            <v>60903.8</v>
          </cell>
          <cell r="AF214">
            <v>0</v>
          </cell>
          <cell r="AG214" t="str">
            <v>Nie</v>
          </cell>
          <cell r="AH214" t="str">
            <v>08 Inne inwestycje w przedsiębiorstwa</v>
          </cell>
          <cell r="AI214" t="str">
            <v>01 Pomoc bezzwrotna</v>
          </cell>
          <cell r="AJ214" t="str">
            <v>01 Obszar miejski</v>
          </cell>
          <cell r="AK214" t="str">
            <v>19 Działalność w zakresie ochrony zdrowia ludzkiego</v>
          </cell>
          <cell r="AL214" t="str">
            <v>6711308474</v>
          </cell>
          <cell r="AM214" t="str">
            <v>INDYWIDUALNA PRAKTYKA LEKARSKA lek. stom. DOROTA NOWICKA</v>
          </cell>
          <cell r="AN214" t="str">
            <v>78-100</v>
          </cell>
          <cell r="AO214" t="str">
            <v>Kołobrzeg</v>
          </cell>
          <cell r="AP214" t="str">
            <v>Katedralna</v>
          </cell>
          <cell r="AQ214" t="str">
            <v>44</v>
          </cell>
          <cell r="AR214" t="str">
            <v>2</v>
          </cell>
          <cell r="AS214" t="str">
            <v>+48501270937</v>
          </cell>
          <cell r="AT214" t="str">
            <v>+48943528744</v>
          </cell>
          <cell r="AU214" t="str">
            <v>osoba fizyczna prowadząca działalność gospodarczą - mikro przedsiębiorstwo</v>
          </cell>
          <cell r="AV214" t="str">
            <v>330541677</v>
          </cell>
          <cell r="AW214" t="str">
            <v>przedsiębiorca lub przedsiębiorstwo</v>
          </cell>
        </row>
        <row r="215">
          <cell r="A215" t="str">
            <v>RPZP.01.01.01-32-280/09</v>
          </cell>
          <cell r="B215" t="str">
            <v>RPZP.01.00.00</v>
          </cell>
          <cell r="C215" t="str">
            <v>RPZP.01.01.00</v>
          </cell>
          <cell r="D215" t="str">
            <v>RPZP.01.01.01</v>
          </cell>
          <cell r="E215" t="str">
            <v>RPZP.01.01.01-32-280/09-02</v>
          </cell>
          <cell r="F215" t="str">
            <v>UDA-RPZP.01.01.01-32-280/09-02</v>
          </cell>
          <cell r="G215" t="str">
            <v>d05c9449fc</v>
          </cell>
          <cell r="H215" t="str">
            <v>RPZP.01.01.01-32-280/09</v>
          </cell>
          <cell r="I215" t="str">
            <v>WND-RPZP.01.01.01-32-280/09</v>
          </cell>
          <cell r="J215" t="str">
            <v>2010-05-14</v>
          </cell>
          <cell r="K215" t="str">
            <v>2010 I półrocze</v>
          </cell>
          <cell r="L215" t="str">
            <v>2010</v>
          </cell>
          <cell r="M215" t="str">
            <v>2010-07-07</v>
          </cell>
          <cell r="N215" t="str">
            <v>2010 II półrocze</v>
          </cell>
          <cell r="O215" t="str">
            <v>2010</v>
          </cell>
          <cell r="P215" t="str">
            <v>2010-06-22</v>
          </cell>
          <cell r="Q215" t="str">
            <v>2010-07-30</v>
          </cell>
          <cell r="R215" t="str">
            <v>2010 II półrocze</v>
          </cell>
          <cell r="S215" t="str">
            <v>2010</v>
          </cell>
          <cell r="T215" t="str">
            <v>2010-12-15</v>
          </cell>
          <cell r="U215">
            <v>96131.92</v>
          </cell>
          <cell r="V215">
            <v>75520.95</v>
          </cell>
          <cell r="W215">
            <v>45312.57</v>
          </cell>
          <cell r="X215">
            <v>38515.68</v>
          </cell>
          <cell r="Y215">
            <v>30208.38</v>
          </cell>
          <cell r="Z215">
            <v>60</v>
          </cell>
          <cell r="AA215" t="str">
            <v>Zastosowanie nowych rozwiązań procesowych oraz wprowadzenie nowych usług w przedsiębiorstwie Bielawiec Jerzy Jacek Zakład Robót Inżynieryjno Budowlanych "GEO-BUD"</v>
          </cell>
          <cell r="AB215" t="str">
            <v>pomoc de minimis</v>
          </cell>
          <cell r="AC215">
            <v>96131.92</v>
          </cell>
          <cell r="AD215">
            <v>45312.57</v>
          </cell>
          <cell r="AE215">
            <v>50819.35</v>
          </cell>
          <cell r="AF215">
            <v>0</v>
          </cell>
          <cell r="AG215" t="str">
            <v>Nie</v>
          </cell>
          <cell r="AH215" t="str">
            <v>08 Inne inwestycje w przedsiębiorstwa</v>
          </cell>
          <cell r="AI215" t="str">
            <v>01 Pomoc bezzwrotna</v>
          </cell>
          <cell r="AJ215" t="str">
            <v>01 Obszar miejski</v>
          </cell>
          <cell r="AK215" t="str">
            <v>12 Budownictwo</v>
          </cell>
          <cell r="AL215" t="str">
            <v>6721014159</v>
          </cell>
          <cell r="AM215" t="str">
            <v>Bielawiec Jerzy Jacek Zakład Robót Inżynieryjno Budowlanych "GEO-BUD"</v>
          </cell>
          <cell r="AN215" t="str">
            <v>78-200</v>
          </cell>
          <cell r="AO215" t="str">
            <v>Białogard</v>
          </cell>
          <cell r="AP215" t="str">
            <v>Kisielice Duże</v>
          </cell>
          <cell r="AQ215" t="str">
            <v>6</v>
          </cell>
          <cell r="AR215" t="str">
            <v>4</v>
          </cell>
          <cell r="AS215" t="str">
            <v>608377853</v>
          </cell>
          <cell r="AT215" t="str">
            <v>0943121961</v>
          </cell>
          <cell r="AU215" t="str">
            <v>osoba fizyczna prowadząca działalność gospodarczą - mikro przedsiębiorstwo</v>
          </cell>
          <cell r="AV215" t="str">
            <v>331049731</v>
          </cell>
          <cell r="AW215" t="str">
            <v>przedsiębiorca lub przedsiębiorstwo</v>
          </cell>
        </row>
        <row r="216">
          <cell r="A216" t="str">
            <v>RPZP.01.01.01-32-298/09</v>
          </cell>
          <cell r="B216" t="str">
            <v>RPZP.01.00.00</v>
          </cell>
          <cell r="C216" t="str">
            <v>RPZP.01.01.00</v>
          </cell>
          <cell r="D216" t="str">
            <v>RPZP.01.01.01</v>
          </cell>
          <cell r="E216" t="str">
            <v>RPZP.01.01.01-32-298/09-01</v>
          </cell>
          <cell r="F216" t="str">
            <v>UDA-RPZP.01.01.01-32-298/09-01</v>
          </cell>
          <cell r="G216" t="str">
            <v>541deb9f4a</v>
          </cell>
          <cell r="H216" t="str">
            <v>RPZP.01.01.01-32-298/09</v>
          </cell>
          <cell r="I216" t="str">
            <v>WND-RPZP.01.01.01-32-298/09</v>
          </cell>
          <cell r="J216" t="str">
            <v>2010-05-21</v>
          </cell>
          <cell r="K216" t="str">
            <v>2010 I półrocze</v>
          </cell>
          <cell r="L216" t="str">
            <v>2010</v>
          </cell>
          <cell r="M216" t="str">
            <v>2010-07-08</v>
          </cell>
          <cell r="N216" t="str">
            <v>2010 II półrocze</v>
          </cell>
          <cell r="O216" t="str">
            <v>2010</v>
          </cell>
          <cell r="P216" t="str">
            <v>2009-10-30</v>
          </cell>
          <cell r="Q216" t="str">
            <v>2010-07-30</v>
          </cell>
          <cell r="R216" t="str">
            <v>2010 II półrocze</v>
          </cell>
          <cell r="S216" t="str">
            <v>2010</v>
          </cell>
          <cell r="T216" t="str">
            <v>2010-07-19</v>
          </cell>
          <cell r="U216">
            <v>476970.29</v>
          </cell>
          <cell r="V216">
            <v>370787.24</v>
          </cell>
          <cell r="W216">
            <v>222472.34</v>
          </cell>
          <cell r="X216">
            <v>189101.48</v>
          </cell>
          <cell r="Y216">
            <v>148314.9</v>
          </cell>
          <cell r="Z216">
            <v>60</v>
          </cell>
          <cell r="AA216" t="str">
            <v>Wzrost konkurencyjności przedsiębiorstwa poprzez zakup nowoczesnego sprzętu gastronomicznego i chłodniczego oraz rozbudowę i komputeryzację firmy.</v>
          </cell>
          <cell r="AB216" t="str">
            <v>pomoc publiczna</v>
          </cell>
          <cell r="AC216">
            <v>476970.29</v>
          </cell>
          <cell r="AD216">
            <v>222472.34</v>
          </cell>
          <cell r="AE216">
            <v>254497.95</v>
          </cell>
          <cell r="AF216">
            <v>0</v>
          </cell>
          <cell r="AG216" t="str">
            <v>Nie</v>
          </cell>
          <cell r="AH216" t="str">
            <v>08 Inne inwestycje w przedsiębiorstwa</v>
          </cell>
          <cell r="AI216" t="str">
            <v>01 Pomoc bezzwrotna</v>
          </cell>
          <cell r="AJ216" t="str">
            <v>01 Obszar miejski</v>
          </cell>
          <cell r="AK216" t="str">
            <v>14 Hotele i restauracje</v>
          </cell>
          <cell r="AL216" t="str">
            <v>6711190736</v>
          </cell>
          <cell r="AM216" t="str">
            <v>Smażalnia Ryb "PIRANIA I" Gabriela Rożen</v>
          </cell>
          <cell r="AN216" t="str">
            <v>78-100</v>
          </cell>
          <cell r="AO216" t="str">
            <v>Kołobrzeg</v>
          </cell>
          <cell r="AP216" t="str">
            <v>E.Szelburg-Zarembiny</v>
          </cell>
          <cell r="AQ216" t="str">
            <v>11</v>
          </cell>
          <cell r="AR216" t="str">
            <v>-</v>
          </cell>
          <cell r="AS216" t="str">
            <v>(094)354-55-53</v>
          </cell>
          <cell r="AT216" t="str">
            <v>(094)358-51-09</v>
          </cell>
          <cell r="AU216" t="str">
            <v>osoba fizyczna prowadząca działalność gospodarczą - mikro przedsiębiorstwo</v>
          </cell>
          <cell r="AV216" t="str">
            <v>320163390</v>
          </cell>
          <cell r="AW216" t="str">
            <v>przedsiębiorca lub przedsiębiorstwo</v>
          </cell>
        </row>
        <row r="217">
          <cell r="A217" t="str">
            <v>RPZP.01.03.01-32-039/09</v>
          </cell>
          <cell r="B217" t="str">
            <v>RPZP.01.00.00</v>
          </cell>
          <cell r="C217" t="str">
            <v>RPZP.01.03.00</v>
          </cell>
          <cell r="D217" t="str">
            <v>RPZP.01.03.01</v>
          </cell>
          <cell r="E217" t="str">
            <v>RPZP.01.03.01-32-039/09-02</v>
          </cell>
          <cell r="F217" t="str">
            <v>UDA-RPZP.01.03.01-32-039/09-02</v>
          </cell>
          <cell r="G217" t="str">
            <v>777883f077</v>
          </cell>
          <cell r="H217" t="str">
            <v>RPZP.01.03.01-32-039/09</v>
          </cell>
          <cell r="I217" t="str">
            <v>WND-RPZP.01.03.01-32-039/09</v>
          </cell>
          <cell r="J217" t="str">
            <v>2010-06-28</v>
          </cell>
          <cell r="K217" t="str">
            <v>2010 I półrocze</v>
          </cell>
          <cell r="L217" t="str">
            <v>2010</v>
          </cell>
          <cell r="M217" t="str">
            <v>2010-07-08</v>
          </cell>
          <cell r="N217" t="str">
            <v>2010 II półrocze</v>
          </cell>
          <cell r="O217" t="str">
            <v>2010</v>
          </cell>
          <cell r="P217" t="str">
            <v>2009-11-19</v>
          </cell>
          <cell r="Q217" t="str">
            <v>2010-07-30</v>
          </cell>
          <cell r="R217" t="str">
            <v>2010 II półrocze</v>
          </cell>
          <cell r="S217" t="str">
            <v>2010</v>
          </cell>
          <cell r="T217" t="str">
            <v>2011-07-25</v>
          </cell>
          <cell r="U217">
            <v>30565.25</v>
          </cell>
          <cell r="V217">
            <v>25612.5</v>
          </cell>
          <cell r="W217">
            <v>12806.25</v>
          </cell>
          <cell r="X217">
            <v>10885.31</v>
          </cell>
          <cell r="Y217">
            <v>12806.25</v>
          </cell>
          <cell r="Z217">
            <v>50</v>
          </cell>
          <cell r="AA217" t="str">
            <v>Implementacja Systemu Zarządzania Jakością wg normy EN ISO 9001:2008 drogą do poprawy konkurencyjności firmy Navikon-Stal Sp. z o.o.</v>
          </cell>
          <cell r="AB217" t="str">
            <v>pomoc publiczna</v>
          </cell>
          <cell r="AC217">
            <v>30565.25</v>
          </cell>
          <cell r="AD217">
            <v>12806.25</v>
          </cell>
          <cell r="AE217">
            <v>17759</v>
          </cell>
          <cell r="AF217">
            <v>12.11</v>
          </cell>
          <cell r="AG217" t="str">
            <v>Nie</v>
          </cell>
          <cell r="AH217" t="str">
            <v>05 Usługi w zakresie zaawansowanego wsparcia dla przedsiębiorstw i grup przedsiębiorstw</v>
          </cell>
          <cell r="AI217" t="str">
            <v>01 Pomoc bezzwrotna</v>
          </cell>
          <cell r="AJ217" t="str">
            <v>01 Obszar miejski</v>
          </cell>
          <cell r="AK217" t="str">
            <v>22 Inne niewyszczególnione usługi</v>
          </cell>
          <cell r="AL217" t="str">
            <v>9551744600</v>
          </cell>
          <cell r="AM217" t="str">
            <v>Navikon-Stal Sp. z o.o.</v>
          </cell>
          <cell r="AN217" t="str">
            <v>70-651</v>
          </cell>
          <cell r="AO217" t="str">
            <v>Szczecin</v>
          </cell>
          <cell r="AP217" t="str">
            <v>Władysława IV</v>
          </cell>
          <cell r="AQ217" t="str">
            <v>1</v>
          </cell>
          <cell r="AR217" t="str">
            <v>-</v>
          </cell>
          <cell r="AS217" t="str">
            <v>918101037</v>
          </cell>
          <cell r="AT217" t="str">
            <v>918101033</v>
          </cell>
          <cell r="AU217" t="str">
            <v>spółka z ograniczoną odpowiedzialnością - małe przedsiębiorstwo</v>
          </cell>
          <cell r="AV217" t="str">
            <v>811105659</v>
          </cell>
          <cell r="AW217" t="str">
            <v>przedsiębiorca lub przedsiębiorstwo</v>
          </cell>
        </row>
        <row r="218">
          <cell r="A218" t="str">
            <v>RPZP.01.01.02-32-116/09</v>
          </cell>
          <cell r="B218" t="str">
            <v>RPZP.01.00.00</v>
          </cell>
          <cell r="C218" t="str">
            <v>RPZP.01.01.00</v>
          </cell>
          <cell r="D218" t="str">
            <v>RPZP.01.01.02</v>
          </cell>
          <cell r="E218" t="str">
            <v>RPZP.01.01.02-32-116/09-01</v>
          </cell>
          <cell r="F218" t="str">
            <v>UDA-RPZP.01.01.02-32-116/09-01</v>
          </cell>
          <cell r="G218" t="str">
            <v>d87c4d9d81</v>
          </cell>
          <cell r="H218" t="str">
            <v>RPZP.01.01.02-32-116/09</v>
          </cell>
          <cell r="I218" t="str">
            <v>WND-RPZP.01.01.02-32-116/09</v>
          </cell>
          <cell r="J218" t="str">
            <v>2010-07-20</v>
          </cell>
          <cell r="K218" t="str">
            <v>2010 II półrocze</v>
          </cell>
          <cell r="L218" t="str">
            <v>2010</v>
          </cell>
          <cell r="M218" t="str">
            <v>2010-07-28</v>
          </cell>
          <cell r="N218" t="str">
            <v>2010 II półrocze</v>
          </cell>
          <cell r="O218" t="str">
            <v>2010</v>
          </cell>
          <cell r="P218" t="str">
            <v>2010-01-04</v>
          </cell>
          <cell r="Q218" t="str">
            <v>2010-07-30</v>
          </cell>
          <cell r="R218" t="str">
            <v>2010 II półrocze</v>
          </cell>
          <cell r="S218" t="str">
            <v>2010</v>
          </cell>
          <cell r="T218" t="str">
            <v>2010-08-24</v>
          </cell>
          <cell r="U218">
            <v>1464000</v>
          </cell>
          <cell r="V218">
            <v>1200000</v>
          </cell>
          <cell r="W218">
            <v>600000</v>
          </cell>
          <cell r="X218">
            <v>510000</v>
          </cell>
          <cell r="Y218">
            <v>600000</v>
          </cell>
          <cell r="Z218">
            <v>50</v>
          </cell>
          <cell r="AA218" t="str">
            <v>Wzrost konkurencyjności ZHU Józef Skrzypa poprzez zakup Pojazdu Ratownictwa Drogowego na bazie ciężkiego holownika drogowego Volvo FH</v>
          </cell>
          <cell r="AB218" t="str">
            <v>pomoc publiczna</v>
          </cell>
          <cell r="AC218">
            <v>1464000</v>
          </cell>
          <cell r="AD218">
            <v>600000</v>
          </cell>
          <cell r="AE218">
            <v>864000</v>
          </cell>
          <cell r="AF218">
            <v>0</v>
          </cell>
          <cell r="AG218" t="str">
            <v>Nie</v>
          </cell>
          <cell r="AH218" t="str">
            <v>08 Inne inwestycje w przedsiębiorstwa</v>
          </cell>
          <cell r="AI218" t="str">
            <v>01 Pomoc bezzwrotna</v>
          </cell>
          <cell r="AJ218" t="str">
            <v>05 Obszary wiejskie (poza obszarami górskimi, wyspami lub o niskiej i bardzo niskiej gęstości zaludnienia)</v>
          </cell>
          <cell r="AK218" t="str">
            <v>13 Handel hurtowy i detaliczny</v>
          </cell>
          <cell r="AL218" t="str">
            <v>8530001589</v>
          </cell>
          <cell r="AM218" t="str">
            <v>Zakład Handlowo-Usługowy Józef Skrzypa</v>
          </cell>
          <cell r="AN218" t="str">
            <v>74-106</v>
          </cell>
          <cell r="AO218" t="str">
            <v>Binowo</v>
          </cell>
          <cell r="AP218" t="str">
            <v>-</v>
          </cell>
          <cell r="AQ218" t="str">
            <v>4</v>
          </cell>
          <cell r="AR218" t="str">
            <v>-</v>
          </cell>
          <cell r="AS218" t="str">
            <v>914666052</v>
          </cell>
          <cell r="AT218" t="str">
            <v>914666053</v>
          </cell>
          <cell r="AU218" t="str">
            <v>osoba fizyczna prowadząca działalność gospodarczą - średnie przedsiębiorstwo</v>
          </cell>
          <cell r="AV218" t="str">
            <v>005458525</v>
          </cell>
          <cell r="AW218" t="str">
            <v>przedsiębiorca lub przedsiębiorstwo</v>
          </cell>
        </row>
        <row r="219">
          <cell r="A219" t="str">
            <v>RPZP.01.01.01-32-118/08</v>
          </cell>
          <cell r="B219" t="str">
            <v>RPZP.01.00.00</v>
          </cell>
          <cell r="C219" t="str">
            <v>RPZP.01.01.00</v>
          </cell>
          <cell r="D219" t="str">
            <v>RPZP.01.01.01</v>
          </cell>
          <cell r="E219" t="str">
            <v>RPZP.01.01.01-32-118/08-04</v>
          </cell>
          <cell r="F219" t="str">
            <v>UDA-RPZP.01.01.01-32-118/08-04</v>
          </cell>
          <cell r="G219" t="str">
            <v>8ba7152d48</v>
          </cell>
          <cell r="H219" t="str">
            <v>RPZP.01.01.01-32-118/08</v>
          </cell>
          <cell r="I219" t="str">
            <v>RPOWZ/1.1.1/2008/118/Sz</v>
          </cell>
          <cell r="J219" t="str">
            <v>2009-05-12</v>
          </cell>
          <cell r="K219" t="str">
            <v>2009 I półrocze</v>
          </cell>
          <cell r="L219" t="str">
            <v>2009</v>
          </cell>
          <cell r="M219" t="str">
            <v>2009-05-12</v>
          </cell>
          <cell r="N219" t="str">
            <v>2009 I półrocze</v>
          </cell>
          <cell r="O219" t="str">
            <v>2009</v>
          </cell>
          <cell r="P219" t="str">
            <v>2009-05-28</v>
          </cell>
          <cell r="Q219" t="str">
            <v>2010-07-31</v>
          </cell>
          <cell r="R219" t="str">
            <v>2010 II półrocze</v>
          </cell>
          <cell r="S219" t="str">
            <v>2010</v>
          </cell>
          <cell r="T219" t="str">
            <v>2011-05-16</v>
          </cell>
          <cell r="U219">
            <v>1052486.4099999999</v>
          </cell>
          <cell r="V219">
            <v>940090.4</v>
          </cell>
          <cell r="W219">
            <v>564054.22</v>
          </cell>
          <cell r="X219">
            <v>479446.07</v>
          </cell>
          <cell r="Y219">
            <v>376036.18</v>
          </cell>
          <cell r="Z219">
            <v>60</v>
          </cell>
          <cell r="AA219" t="str">
            <v>Uruchomienie przedszkola prywatnego wykorzystującego założenia pedagogiki Marii Montessori</v>
          </cell>
          <cell r="AB219" t="str">
            <v>pomoc publiczna</v>
          </cell>
          <cell r="AC219">
            <v>1052486.4099999999</v>
          </cell>
          <cell r="AD219">
            <v>564054.22</v>
          </cell>
          <cell r="AE219">
            <v>488432.19</v>
          </cell>
          <cell r="AF219">
            <v>0</v>
          </cell>
          <cell r="AG219" t="str">
            <v>Nie</v>
          </cell>
          <cell r="AH219" t="str">
            <v>08 Inne inwestycje w przedsiębiorstwa</v>
          </cell>
          <cell r="AI219" t="str">
            <v>01 Pomoc bezzwrotna</v>
          </cell>
          <cell r="AJ219" t="str">
            <v>05 Obszary wiejskie (poza obszarami górskimi, wyspami lub o niskiej i bardzo niskiej gęstości zaludnienia)</v>
          </cell>
          <cell r="AK219" t="str">
            <v>18 Edukacja</v>
          </cell>
          <cell r="AL219" t="str">
            <v>8513065368</v>
          </cell>
          <cell r="AM219" t="str">
            <v>Horme spółka z ograniczoną odpowiedzialnością</v>
          </cell>
          <cell r="AN219" t="str">
            <v>72-001</v>
          </cell>
          <cell r="AO219" t="str">
            <v>Kurów</v>
          </cell>
          <cell r="AP219" t="str">
            <v>Kurów</v>
          </cell>
          <cell r="AQ219" t="str">
            <v>11</v>
          </cell>
          <cell r="AR219" t="str">
            <v>6</v>
          </cell>
          <cell r="AS219" t="str">
            <v>0914860973</v>
          </cell>
          <cell r="AT219" t="str">
            <v>0914250742</v>
          </cell>
          <cell r="AU219" t="str">
            <v>spółka z ograniczoną odpowiedzialnością - mikro przedsiębiorstwo</v>
          </cell>
          <cell r="AV219" t="str">
            <v>320554653</v>
          </cell>
          <cell r="AW219" t="str">
            <v>przedsiębiorca lub przedsiębiorstwo</v>
          </cell>
        </row>
        <row r="220">
          <cell r="A220" t="str">
            <v>RPZP.01.01.02-32-032/08</v>
          </cell>
          <cell r="B220" t="str">
            <v>RPZP.01.00.00</v>
          </cell>
          <cell r="C220" t="str">
            <v>RPZP.01.01.00</v>
          </cell>
          <cell r="D220" t="str">
            <v>RPZP.01.01.02</v>
          </cell>
          <cell r="E220" t="str">
            <v>RPZP.01.01.02-32-032/08-04</v>
          </cell>
          <cell r="F220" t="str">
            <v>UDA-RPZP.01.01.02-32-032/08-04</v>
          </cell>
          <cell r="G220" t="str">
            <v>433edd32a9</v>
          </cell>
          <cell r="H220" t="str">
            <v>RPZP.01.01.02-32-032/08</v>
          </cell>
          <cell r="I220" t="str">
            <v>RPOWZ/1.1.2/2008/032/Sz</v>
          </cell>
          <cell r="J220" t="str">
            <v>2009-05-15</v>
          </cell>
          <cell r="K220" t="str">
            <v>2009 I półrocze</v>
          </cell>
          <cell r="L220" t="str">
            <v>2009</v>
          </cell>
          <cell r="M220" t="str">
            <v>2009-05-27</v>
          </cell>
          <cell r="N220" t="str">
            <v>2009 I półrocze</v>
          </cell>
          <cell r="O220" t="str">
            <v>2009</v>
          </cell>
          <cell r="P220" t="str">
            <v>2009-01-01</v>
          </cell>
          <cell r="Q220" t="str">
            <v>2010-07-31</v>
          </cell>
          <cell r="R220" t="str">
            <v>2010 II półrocze</v>
          </cell>
          <cell r="S220" t="str">
            <v>2010</v>
          </cell>
          <cell r="T220" t="str">
            <v>2011-04-01</v>
          </cell>
          <cell r="U220">
            <v>4809500.38</v>
          </cell>
          <cell r="V220">
            <v>4160000</v>
          </cell>
          <cell r="W220">
            <v>1999999.99</v>
          </cell>
          <cell r="X220">
            <v>1699999.99</v>
          </cell>
          <cell r="Y220">
            <v>2160000.0099999998</v>
          </cell>
          <cell r="Z220">
            <v>48.08</v>
          </cell>
          <cell r="AA220" t="str">
            <v>Rozwój zasobów produkcyjnych oraz zakresu działalności firmy w zakładzie w Mirosławcu, w celu uruchomienia produkcji energetycznych kabli do 35kV w izolacji wykonanej innowacyjną metodą VISICO.</v>
          </cell>
          <cell r="AB220" t="str">
            <v>pomoc publiczna</v>
          </cell>
          <cell r="AC220">
            <v>4809500.38</v>
          </cell>
          <cell r="AD220">
            <v>1999999.99</v>
          </cell>
          <cell r="AE220">
            <v>2809500.39</v>
          </cell>
          <cell r="AF220">
            <v>0</v>
          </cell>
          <cell r="AG220" t="str">
            <v>Nie</v>
          </cell>
          <cell r="AH220" t="str">
            <v>08 Inne inwestycje w przedsiębiorstwa</v>
          </cell>
          <cell r="AI220" t="str">
            <v>01 Pomoc bezzwrotna</v>
          </cell>
          <cell r="AJ220" t="str">
            <v>05 Obszary wiejskie (poza obszarami górskimi, wyspami lub o niskiej i bardzo niskiej gęstości zaludnienia)</v>
          </cell>
          <cell r="AK220" t="str">
            <v>06 Nieokreślony przemysł wytwórczy</v>
          </cell>
          <cell r="AL220" t="str">
            <v>7650006287</v>
          </cell>
          <cell r="AM220" t="str">
            <v>DRUT-PLAST Fabryka Kabli i Przewodów Spółka z o.o.</v>
          </cell>
          <cell r="AN220" t="str">
            <v>78-600</v>
          </cell>
          <cell r="AO220" t="str">
            <v>Wałcz</v>
          </cell>
          <cell r="AP220" t="str">
            <v>Pożarna</v>
          </cell>
          <cell r="AQ220" t="str">
            <v>17</v>
          </cell>
          <cell r="AR220" t="str">
            <v>-</v>
          </cell>
          <cell r="AS220" t="str">
            <v>672589777</v>
          </cell>
          <cell r="AT220" t="str">
            <v>672589577</v>
          </cell>
          <cell r="AU220" t="str">
            <v>spółka z ograniczoną odpowiedzialnością - średnie przedsiębiorstwo</v>
          </cell>
          <cell r="AV220" t="str">
            <v>004619720</v>
          </cell>
          <cell r="AW220" t="str">
            <v>przedsiębiorca lub przedsiębiorstwo</v>
          </cell>
        </row>
        <row r="221">
          <cell r="A221" t="str">
            <v>RPZP.01.01.02-32-031/08</v>
          </cell>
          <cell r="B221" t="str">
            <v>RPZP.01.00.00</v>
          </cell>
          <cell r="C221" t="str">
            <v>RPZP.01.01.00</v>
          </cell>
          <cell r="D221" t="str">
            <v>RPZP.01.01.02</v>
          </cell>
          <cell r="E221" t="str">
            <v>RPZP.01.01.02-32-031/08-01</v>
          </cell>
          <cell r="F221" t="str">
            <v>UDA-RPZP.01.01.02-32-031/08-01</v>
          </cell>
          <cell r="G221" t="str">
            <v>fc86a12788</v>
          </cell>
          <cell r="H221" t="str">
            <v>RPZP.01.01.02-32-031/08</v>
          </cell>
          <cell r="I221" t="str">
            <v>RPOWZ/1.1.2/2008/031/Sz</v>
          </cell>
          <cell r="J221" t="str">
            <v>2009-10-08</v>
          </cell>
          <cell r="K221" t="str">
            <v>2009 II półrocze</v>
          </cell>
          <cell r="L221" t="str">
            <v>2009</v>
          </cell>
          <cell r="M221" t="str">
            <v>2009-10-16</v>
          </cell>
          <cell r="N221" t="str">
            <v>2009 II półrocze</v>
          </cell>
          <cell r="O221" t="str">
            <v>2009</v>
          </cell>
          <cell r="P221" t="str">
            <v>2009-01-05</v>
          </cell>
          <cell r="Q221" t="str">
            <v>2010-07-31</v>
          </cell>
          <cell r="R221" t="str">
            <v>2010 II półrocze</v>
          </cell>
          <cell r="S221" t="str">
            <v>2010</v>
          </cell>
          <cell r="T221" t="str">
            <v>2010-01-15</v>
          </cell>
          <cell r="U221">
            <v>2115154.41</v>
          </cell>
          <cell r="V221">
            <v>1779613.71</v>
          </cell>
          <cell r="W221">
            <v>889806.85</v>
          </cell>
          <cell r="X221">
            <v>756335.82</v>
          </cell>
          <cell r="Y221">
            <v>889806.86</v>
          </cell>
          <cell r="Z221">
            <v>50</v>
          </cell>
          <cell r="AA221" t="str">
            <v>Zakup maszyn w celu uruchomienia produkcji energetycznych kabli napowietrznych w zakładzie w Mirosławcu oraz wprowadzenie na rynek innowacyjnych kabli energetycznych z żyłami bimetalicznymi.</v>
          </cell>
          <cell r="AB221" t="str">
            <v>pomoc publiczna</v>
          </cell>
          <cell r="AC221">
            <v>2115154.41</v>
          </cell>
          <cell r="AD221">
            <v>889806.85</v>
          </cell>
          <cell r="AE221">
            <v>1225347.56</v>
          </cell>
          <cell r="AF221">
            <v>0</v>
          </cell>
          <cell r="AG221" t="str">
            <v>Nie</v>
          </cell>
          <cell r="AH221" t="str">
            <v>08 Inne inwestycje w przedsiębiorstwa</v>
          </cell>
          <cell r="AI221" t="str">
            <v>01 Pomoc bezzwrotna</v>
          </cell>
          <cell r="AJ221" t="str">
            <v>05 Obszary wiejskie (poza obszarami górskimi, wyspami lub o niskiej i bardzo niskiej gęstości zaludnienia)</v>
          </cell>
          <cell r="AK221" t="str">
            <v>06 Nieokreślony przemysł wytwórczy</v>
          </cell>
          <cell r="AL221" t="str">
            <v>7651095554</v>
          </cell>
          <cell r="AM221" t="str">
            <v>DRUT-PLAST BIS Wiesław Kijak</v>
          </cell>
          <cell r="AN221" t="str">
            <v>78-600</v>
          </cell>
          <cell r="AO221" t="str">
            <v>Wałcz</v>
          </cell>
          <cell r="AP221" t="str">
            <v>Pożarna</v>
          </cell>
          <cell r="AQ221" t="str">
            <v>17</v>
          </cell>
          <cell r="AR221" t="str">
            <v>-</v>
          </cell>
          <cell r="AS221" t="str">
            <v>672589777</v>
          </cell>
          <cell r="AT221" t="str">
            <v>672589577</v>
          </cell>
          <cell r="AU221" t="str">
            <v>osoba fizyczna prowadząca działalność gospodarczą - średnie przedsiębiorstwo</v>
          </cell>
          <cell r="AV221" t="str">
            <v>570354860</v>
          </cell>
          <cell r="AW221" t="str">
            <v>przedsiębiorca lub przedsiębiorstwo</v>
          </cell>
        </row>
        <row r="222">
          <cell r="A222" t="str">
            <v>RPZP.01.01.01-32-155/09</v>
          </cell>
          <cell r="B222" t="str">
            <v>RPZP.01.00.00</v>
          </cell>
          <cell r="C222" t="str">
            <v>RPZP.01.01.00</v>
          </cell>
          <cell r="D222" t="str">
            <v>RPZP.01.01.01</v>
          </cell>
          <cell r="E222" t="str">
            <v>RPZP.01.01.01-32-155/09-03</v>
          </cell>
          <cell r="F222" t="str">
            <v>UDA-RPZP.01.01.01-32-155/09-03</v>
          </cell>
          <cell r="G222" t="str">
            <v>3454066e8d</v>
          </cell>
          <cell r="H222" t="str">
            <v>RPZP.01.01.01-32-155/09</v>
          </cell>
          <cell r="I222" t="str">
            <v>WND-RPZP.01.01.01-32-155/09</v>
          </cell>
          <cell r="J222" t="str">
            <v>2010-05-06</v>
          </cell>
          <cell r="K222" t="str">
            <v>2010 I półrocze</v>
          </cell>
          <cell r="L222" t="str">
            <v>2010</v>
          </cell>
          <cell r="M222" t="str">
            <v>2010-07-06</v>
          </cell>
          <cell r="N222" t="str">
            <v>2010 II półrocze</v>
          </cell>
          <cell r="O222" t="str">
            <v>2010</v>
          </cell>
          <cell r="P222" t="str">
            <v>2010-06-16</v>
          </cell>
          <cell r="Q222" t="str">
            <v>2010-08-03</v>
          </cell>
          <cell r="R222" t="str">
            <v>2010 II półrocze</v>
          </cell>
          <cell r="S222" t="str">
            <v>2010</v>
          </cell>
          <cell r="T222" t="str">
            <v>2012-01-13</v>
          </cell>
          <cell r="U222">
            <v>99561</v>
          </cell>
          <cell r="V222">
            <v>81360.740000000005</v>
          </cell>
          <cell r="W222">
            <v>48816.44</v>
          </cell>
          <cell r="X222">
            <v>41493.97</v>
          </cell>
          <cell r="Y222">
            <v>32544.3</v>
          </cell>
          <cell r="Z222">
            <v>60</v>
          </cell>
          <cell r="AA222" t="str">
            <v>KWIACIARNIA INTERNETOWA</v>
          </cell>
          <cell r="AB222" t="str">
            <v>pomoc de minimis</v>
          </cell>
          <cell r="AC222">
            <v>99561</v>
          </cell>
          <cell r="AD222">
            <v>48816.44</v>
          </cell>
          <cell r="AE222">
            <v>50744.56</v>
          </cell>
          <cell r="AF222">
            <v>0</v>
          </cell>
          <cell r="AG222" t="str">
            <v>Nie</v>
          </cell>
          <cell r="AH222" t="str">
            <v>08 Inne inwestycje w przedsiębiorstwa</v>
          </cell>
          <cell r="AI222" t="str">
            <v>01 Pomoc bezzwrotna</v>
          </cell>
          <cell r="AJ222" t="str">
            <v>01 Obszar miejski</v>
          </cell>
          <cell r="AK222" t="str">
            <v>13 Handel hurtowy i detaliczny</v>
          </cell>
          <cell r="AL222" t="str">
            <v>8510017475</v>
          </cell>
          <cell r="AM222" t="str">
            <v>Waldemar Osiński</v>
          </cell>
          <cell r="AN222" t="str">
            <v>71-495</v>
          </cell>
          <cell r="AO222" t="str">
            <v>Szczecin</v>
          </cell>
          <cell r="AP222" t="str">
            <v>Mokra</v>
          </cell>
          <cell r="AQ222" t="str">
            <v>49</v>
          </cell>
          <cell r="AR222" t="str">
            <v>-</v>
          </cell>
          <cell r="AS222" t="str">
            <v>0603869370</v>
          </cell>
          <cell r="AT222" t="str">
            <v>niedotyczy</v>
          </cell>
          <cell r="AU222" t="str">
            <v>osoba fizyczna prowadząca działalność gospodarczą - mikro przedsiębiorstwo</v>
          </cell>
          <cell r="AV222" t="str">
            <v>810256221</v>
          </cell>
          <cell r="AW222" t="str">
            <v>przedsiębiorca lub przedsiębiorstwo</v>
          </cell>
        </row>
        <row r="223">
          <cell r="A223" t="str">
            <v>RPZP.01.01.01-32-262/09</v>
          </cell>
          <cell r="B223" t="str">
            <v>RPZP.01.00.00</v>
          </cell>
          <cell r="C223" t="str">
            <v>RPZP.01.01.00</v>
          </cell>
          <cell r="D223" t="str">
            <v>RPZP.01.01.01</v>
          </cell>
          <cell r="E223" t="str">
            <v>RPZP.01.01.01-32-262/09-02</v>
          </cell>
          <cell r="F223" t="str">
            <v>UDA-RPZP.01.01.01-32-262/09-02</v>
          </cell>
          <cell r="G223" t="str">
            <v>8df72b91ed</v>
          </cell>
          <cell r="H223" t="str">
            <v>RPZP.01.01.01-32-262/09</v>
          </cell>
          <cell r="I223" t="str">
            <v>WND-RPZP.01.01.01-32-262/09</v>
          </cell>
          <cell r="J223" t="str">
            <v>2010-05-17</v>
          </cell>
          <cell r="K223" t="str">
            <v>2010 I półrocze</v>
          </cell>
          <cell r="L223" t="str">
            <v>2010</v>
          </cell>
          <cell r="M223" t="str">
            <v>2010-07-07</v>
          </cell>
          <cell r="N223" t="str">
            <v>2010 II półrocze</v>
          </cell>
          <cell r="O223" t="str">
            <v>2010</v>
          </cell>
          <cell r="P223" t="str">
            <v>2010-05-17</v>
          </cell>
          <cell r="Q223" t="str">
            <v>2010-08-06</v>
          </cell>
          <cell r="R223" t="str">
            <v>2010 II półrocze</v>
          </cell>
          <cell r="S223" t="str">
            <v>2010</v>
          </cell>
          <cell r="T223" t="str">
            <v>2010-09-06</v>
          </cell>
          <cell r="U223">
            <v>382367.52</v>
          </cell>
          <cell r="V223">
            <v>297500</v>
          </cell>
          <cell r="W223">
            <v>178500</v>
          </cell>
          <cell r="X223">
            <v>151724.98000000001</v>
          </cell>
          <cell r="Y223">
            <v>119000</v>
          </cell>
          <cell r="Z223">
            <v>60</v>
          </cell>
          <cell r="AA223" t="str">
            <v>"Wzrost konkurencyjności przedsiębiorstwa poprzez zakup innowacyjnych urządzeń geodezyjnych"</v>
          </cell>
          <cell r="AB223" t="str">
            <v>pomoc publiczna</v>
          </cell>
          <cell r="AC223">
            <v>382367.52</v>
          </cell>
          <cell r="AD223">
            <v>178500</v>
          </cell>
          <cell r="AE223">
            <v>203867.51999999999</v>
          </cell>
          <cell r="AF223">
            <v>0</v>
          </cell>
          <cell r="AG223" t="str">
            <v>Nie</v>
          </cell>
          <cell r="AH223" t="str">
            <v>08 Inne inwestycje w przedsiębiorstwa</v>
          </cell>
          <cell r="AI223" t="str">
            <v>01 Pomoc bezzwrotna</v>
          </cell>
          <cell r="AJ223" t="str">
            <v>01 Obszar miejski</v>
          </cell>
          <cell r="AK223" t="str">
            <v>22 Inne niewyszczególnione usługi</v>
          </cell>
          <cell r="AL223" t="str">
            <v>5940008572</v>
          </cell>
          <cell r="AM223" t="str">
            <v>Przedsiębiorstwo Usług Geodezyjnych i Kartograficznych Zbigniew Królik</v>
          </cell>
          <cell r="AN223" t="str">
            <v>73-200</v>
          </cell>
          <cell r="AO223" t="str">
            <v>Choszczno</v>
          </cell>
          <cell r="AP223" t="str">
            <v>Norwida</v>
          </cell>
          <cell r="AQ223" t="str">
            <v>37</v>
          </cell>
          <cell r="AR223" t="str">
            <v>-</v>
          </cell>
          <cell r="AS223" t="str">
            <v>(095)765-80-40</v>
          </cell>
          <cell r="AT223" t="str">
            <v>(095)765-80-40</v>
          </cell>
          <cell r="AU223" t="str">
            <v>osoba fizyczna prowadząca działalność gospodarczą - mikro przedsiębiorstwo</v>
          </cell>
          <cell r="AV223" t="str">
            <v>008284712</v>
          </cell>
          <cell r="AW223" t="str">
            <v>przedsiębiorca lub przedsiębiorstwo</v>
          </cell>
        </row>
        <row r="224">
          <cell r="A224" t="str">
            <v>RPZP.01.01.01-32-014/09</v>
          </cell>
          <cell r="B224" t="str">
            <v>RPZP.01.00.00</v>
          </cell>
          <cell r="C224" t="str">
            <v>RPZP.01.01.00</v>
          </cell>
          <cell r="D224" t="str">
            <v>RPZP.01.01.01</v>
          </cell>
          <cell r="E224" t="str">
            <v>RPZP.01.01.01-32-014/09-01</v>
          </cell>
          <cell r="F224" t="str">
            <v>UDA-RPZP.01.01.01-32-014/09-01</v>
          </cell>
          <cell r="G224">
            <v>136620167</v>
          </cell>
          <cell r="H224" t="str">
            <v>RPZP.01.01.01-32-014/09</v>
          </cell>
          <cell r="I224" t="str">
            <v>WND-RPZP.01.01.01-32-014/09</v>
          </cell>
          <cell r="J224" t="str">
            <v>2010-05-21</v>
          </cell>
          <cell r="K224" t="str">
            <v>2010 I półrocze</v>
          </cell>
          <cell r="L224" t="str">
            <v>2010</v>
          </cell>
          <cell r="M224" t="str">
            <v>2010-06-29</v>
          </cell>
          <cell r="N224" t="str">
            <v>2010 I półrocze</v>
          </cell>
          <cell r="O224" t="str">
            <v>2010</v>
          </cell>
          <cell r="P224" t="str">
            <v>2009-10-20</v>
          </cell>
          <cell r="Q224" t="str">
            <v>2010-08-09</v>
          </cell>
          <cell r="R224" t="str">
            <v>2010 II półrocze</v>
          </cell>
          <cell r="S224" t="str">
            <v>2010</v>
          </cell>
          <cell r="T224" t="str">
            <v>2010-09-03</v>
          </cell>
          <cell r="U224">
            <v>784833.68</v>
          </cell>
          <cell r="V224">
            <v>595806.30000000005</v>
          </cell>
          <cell r="W224">
            <v>357483.78</v>
          </cell>
          <cell r="X224">
            <v>303861.21000000002</v>
          </cell>
          <cell r="Y224">
            <v>238322.52</v>
          </cell>
          <cell r="Z224">
            <v>60</v>
          </cell>
          <cell r="AA224" t="str">
            <v>Dywersyfikacja działalności STOY Sp. z o.o. poprzez utworzenie innowacyjnej myjni samochodowej</v>
          </cell>
          <cell r="AB224" t="str">
            <v>pomoc publiczna</v>
          </cell>
          <cell r="AC224">
            <v>784833.68</v>
          </cell>
          <cell r="AD224">
            <v>357483.78</v>
          </cell>
          <cell r="AE224">
            <v>427349.9</v>
          </cell>
          <cell r="AF224">
            <v>0</v>
          </cell>
          <cell r="AG224" t="str">
            <v>Nie</v>
          </cell>
          <cell r="AH224" t="str">
            <v>08 Inne inwestycje w przedsiębiorstwa</v>
          </cell>
          <cell r="AI224" t="str">
            <v>01 Pomoc bezzwrotna</v>
          </cell>
          <cell r="AJ224" t="str">
            <v>01 Obszar miejski</v>
          </cell>
          <cell r="AK224" t="str">
            <v>13 Handel hurtowy i detaliczny</v>
          </cell>
          <cell r="AL224" t="str">
            <v>7822263083</v>
          </cell>
          <cell r="AM224" t="str">
            <v>STOY Spółka z ograniczoną odpowiedzialnością</v>
          </cell>
          <cell r="AN224" t="str">
            <v>74-100</v>
          </cell>
          <cell r="AO224" t="str">
            <v>Gryfino</v>
          </cell>
          <cell r="AP224" t="str">
            <v>9 Maja</v>
          </cell>
          <cell r="AQ224" t="str">
            <v>14</v>
          </cell>
          <cell r="AR224" t="str">
            <v>-</v>
          </cell>
          <cell r="AS224" t="str">
            <v>0696-43-42-76</v>
          </cell>
          <cell r="AT224" t="str">
            <v>09-14317649</v>
          </cell>
          <cell r="AU224" t="str">
            <v>spółka z ograniczoną odpowiedzialnością - mikro przedsiębiorstwo</v>
          </cell>
          <cell r="AV224" t="str">
            <v>634464964</v>
          </cell>
          <cell r="AW224" t="str">
            <v>przedsiębiorca lub przedsiębiorstwo</v>
          </cell>
        </row>
        <row r="225">
          <cell r="A225" t="str">
            <v>RPZP.01.01.01-32-063/09</v>
          </cell>
          <cell r="B225" t="str">
            <v>RPZP.01.00.00</v>
          </cell>
          <cell r="C225" t="str">
            <v>RPZP.01.01.00</v>
          </cell>
          <cell r="D225" t="str">
            <v>RPZP.01.01.01</v>
          </cell>
          <cell r="E225" t="str">
            <v>RPZP.01.01.01-32-063/09-02</v>
          </cell>
          <cell r="F225" t="str">
            <v>UDA-RPZP.01.01.01-32-063/09-02</v>
          </cell>
          <cell r="G225" t="str">
            <v>0294d3e64c</v>
          </cell>
          <cell r="H225" t="str">
            <v>RPZP.01.01.01-32-063/09</v>
          </cell>
          <cell r="I225" t="str">
            <v>WND-RPZP.01.01.01-32-063/09</v>
          </cell>
          <cell r="J225" t="str">
            <v>2010-05-10</v>
          </cell>
          <cell r="K225" t="str">
            <v>2010 I półrocze</v>
          </cell>
          <cell r="L225" t="str">
            <v>2010</v>
          </cell>
          <cell r="M225" t="str">
            <v>2010-07-05</v>
          </cell>
          <cell r="N225" t="str">
            <v>2010 II półrocze</v>
          </cell>
          <cell r="O225" t="str">
            <v>2010</v>
          </cell>
          <cell r="P225" t="str">
            <v>2010-06-28</v>
          </cell>
          <cell r="Q225" t="str">
            <v>2010-08-10</v>
          </cell>
          <cell r="R225" t="str">
            <v>2010 II półrocze</v>
          </cell>
          <cell r="S225" t="str">
            <v>2010</v>
          </cell>
          <cell r="T225" t="str">
            <v>2010-10-20</v>
          </cell>
          <cell r="U225">
            <v>180642.89</v>
          </cell>
          <cell r="V225">
            <v>170728.02</v>
          </cell>
          <cell r="W225">
            <v>102436.07</v>
          </cell>
          <cell r="X225">
            <v>87070.65</v>
          </cell>
          <cell r="Y225">
            <v>68291.95</v>
          </cell>
          <cell r="Z225">
            <v>60</v>
          </cell>
          <cell r="AA225" t="str">
            <v>Zakup innowacyjnych urządzeń do badań endoskopowych w celu podniesienia konkurencyjności firmy Indywidualna Specjalistyczna Praktyka Lekarska Igor Frulenko</v>
          </cell>
          <cell r="AB225" t="str">
            <v>pomoc de minimis</v>
          </cell>
          <cell r="AC225">
            <v>180642.89</v>
          </cell>
          <cell r="AD225">
            <v>102436.07</v>
          </cell>
          <cell r="AE225">
            <v>78206.820000000007</v>
          </cell>
          <cell r="AF225">
            <v>0</v>
          </cell>
          <cell r="AG225" t="str">
            <v>Nie</v>
          </cell>
          <cell r="AH225" t="str">
            <v>08 Inne inwestycje w przedsiębiorstwa</v>
          </cell>
          <cell r="AI225" t="str">
            <v>01 Pomoc bezzwrotna</v>
          </cell>
          <cell r="AJ225" t="str">
            <v>01 Obszar miejski</v>
          </cell>
          <cell r="AK225" t="str">
            <v>19 Działalność w zakresie ochrony zdrowia ludzkiego</v>
          </cell>
          <cell r="AL225" t="str">
            <v>8431364277</v>
          </cell>
          <cell r="AM225" t="str">
            <v>Indywidualna Specjalistyczna Praktyka Lekarska Igor Frulenko</v>
          </cell>
          <cell r="AN225" t="str">
            <v>70-364</v>
          </cell>
          <cell r="AO225" t="str">
            <v>Szczecin</v>
          </cell>
          <cell r="AP225" t="str">
            <v>Jagiellońska</v>
          </cell>
          <cell r="AQ225" t="str">
            <v>24</v>
          </cell>
          <cell r="AR225" t="str">
            <v>18</v>
          </cell>
          <cell r="AS225" t="str">
            <v>502099812</v>
          </cell>
          <cell r="AT225" t="str">
            <v>niedotyczy</v>
          </cell>
          <cell r="AU225" t="str">
            <v>osoba fizyczna prowadząca działalność gospodarczą - mikro przedsiębiorstwo</v>
          </cell>
          <cell r="AV225" t="str">
            <v>770786820</v>
          </cell>
          <cell r="AW225" t="str">
            <v>przedsiębiorca lub przedsiębiorstwo</v>
          </cell>
        </row>
        <row r="226">
          <cell r="A226" t="str">
            <v>RPZP.01.01.01-32-029/09</v>
          </cell>
          <cell r="B226" t="str">
            <v>RPZP.01.00.00</v>
          </cell>
          <cell r="C226" t="str">
            <v>RPZP.01.01.00</v>
          </cell>
          <cell r="D226" t="str">
            <v>RPZP.01.01.01</v>
          </cell>
          <cell r="E226" t="str">
            <v>RPZP.01.01.01-32-029/09-02</v>
          </cell>
          <cell r="F226" t="str">
            <v>UDA-RPZP.01.01.01-32-029/09-02</v>
          </cell>
          <cell r="G226" t="str">
            <v>159dbf029b</v>
          </cell>
          <cell r="H226" t="str">
            <v>RPZP.01.01.01-32-029/09</v>
          </cell>
          <cell r="I226" t="str">
            <v>WND-RPZP.01.01.01-32-029/09</v>
          </cell>
          <cell r="J226" t="str">
            <v>2010-05-05</v>
          </cell>
          <cell r="K226" t="str">
            <v>2010 I półrocze</v>
          </cell>
          <cell r="L226" t="str">
            <v>2010</v>
          </cell>
          <cell r="M226" t="str">
            <v>2010-06-17</v>
          </cell>
          <cell r="N226" t="str">
            <v>2010 I półrocze</v>
          </cell>
          <cell r="O226" t="str">
            <v>2010</v>
          </cell>
          <cell r="P226" t="str">
            <v>2010-03-31</v>
          </cell>
          <cell r="Q226" t="str">
            <v>2010-08-11</v>
          </cell>
          <cell r="R226" t="str">
            <v>2010 II półrocze</v>
          </cell>
          <cell r="S226" t="str">
            <v>2010</v>
          </cell>
          <cell r="T226" t="str">
            <v>2011-10-26</v>
          </cell>
          <cell r="U226">
            <v>133958.72</v>
          </cell>
          <cell r="V226">
            <v>111547.19</v>
          </cell>
          <cell r="W226">
            <v>66928.31</v>
          </cell>
          <cell r="X226">
            <v>56889.06</v>
          </cell>
          <cell r="Y226">
            <v>44618.879999999997</v>
          </cell>
          <cell r="Z226">
            <v>60</v>
          </cell>
          <cell r="AA226" t="str">
            <v>Wzrost konkurencyjności firmy Arkadiusz Gulczyński Doradztwo i Pośrednictwo Finansowe poprzez otwarcie oddziału biura sprzedaży w Kołobrzegu</v>
          </cell>
          <cell r="AB226" t="str">
            <v>pomoc de minimis</v>
          </cell>
          <cell r="AC226">
            <v>133958.72</v>
          </cell>
          <cell r="AD226">
            <v>66928.31</v>
          </cell>
          <cell r="AE226">
            <v>67030.41</v>
          </cell>
          <cell r="AF226">
            <v>0</v>
          </cell>
          <cell r="AG226" t="str">
            <v>Nie</v>
          </cell>
          <cell r="AH226" t="str">
            <v>08 Inne inwestycje w przedsiębiorstwa</v>
          </cell>
          <cell r="AI226" t="str">
            <v>01 Pomoc bezzwrotna</v>
          </cell>
          <cell r="AJ226" t="str">
            <v>01 Obszar miejski</v>
          </cell>
          <cell r="AK226" t="str">
            <v>15 Pośrednictwo finansowe</v>
          </cell>
          <cell r="AL226" t="str">
            <v>9551000029</v>
          </cell>
          <cell r="AM226" t="str">
            <v>Arkadiusz Gulczyński Doradztwo i Pośrednictwo Finansowe</v>
          </cell>
          <cell r="AN226" t="str">
            <v>70-780</v>
          </cell>
          <cell r="AO226" t="str">
            <v>Szczecin</v>
          </cell>
          <cell r="AP226" t="str">
            <v>Pszenna</v>
          </cell>
          <cell r="AQ226" t="str">
            <v>35</v>
          </cell>
          <cell r="AR226" t="str">
            <v>1</v>
          </cell>
          <cell r="AS226" t="str">
            <v>091/88-12-221</v>
          </cell>
          <cell r="AT226" t="str">
            <v>604424440</v>
          </cell>
          <cell r="AU226" t="str">
            <v>osoba fizyczna prowadząca działalność gospodarczą - mikro przedsiębiorstwo</v>
          </cell>
          <cell r="AV226" t="str">
            <v>812490168</v>
          </cell>
          <cell r="AW226" t="str">
            <v>przedsiębiorca lub przedsiębiorstwo</v>
          </cell>
        </row>
        <row r="227">
          <cell r="A227" t="str">
            <v>RPZP.01.01.01-32-149/09</v>
          </cell>
          <cell r="B227" t="str">
            <v>RPZP.01.00.00</v>
          </cell>
          <cell r="C227" t="str">
            <v>RPZP.01.01.00</v>
          </cell>
          <cell r="D227" t="str">
            <v>RPZP.01.01.01</v>
          </cell>
          <cell r="E227" t="str">
            <v>RPZP.01.01.01-32-149/09-02</v>
          </cell>
          <cell r="F227" t="str">
            <v>UDA-RPZP.01.01.01-32-149/09-02</v>
          </cell>
          <cell r="G227" t="str">
            <v>1e9fe97b8e</v>
          </cell>
          <cell r="H227" t="str">
            <v>RPZP.01.01.01-32-149/09</v>
          </cell>
          <cell r="I227" t="str">
            <v>WND-RPZP.01.01.01-32-149/09</v>
          </cell>
          <cell r="J227" t="str">
            <v>2010-08-02</v>
          </cell>
          <cell r="K227" t="str">
            <v>2010 II półrocze</v>
          </cell>
          <cell r="L227" t="str">
            <v>2010</v>
          </cell>
          <cell r="M227" t="str">
            <v>2010-08-16</v>
          </cell>
          <cell r="N227" t="str">
            <v>2010 II półrocze</v>
          </cell>
          <cell r="O227" t="str">
            <v>2010</v>
          </cell>
          <cell r="P227" t="str">
            <v>2010-05-10</v>
          </cell>
          <cell r="Q227" t="str">
            <v>2010-08-11</v>
          </cell>
          <cell r="R227" t="str">
            <v>2010 II półrocze</v>
          </cell>
          <cell r="S227" t="str">
            <v>2010</v>
          </cell>
          <cell r="T227" t="str">
            <v>2011-01-04</v>
          </cell>
          <cell r="U227">
            <v>99582.25</v>
          </cell>
          <cell r="V227">
            <v>92527.84</v>
          </cell>
          <cell r="W227">
            <v>55516.7</v>
          </cell>
          <cell r="X227">
            <v>47189.19</v>
          </cell>
          <cell r="Y227">
            <v>37011.14</v>
          </cell>
          <cell r="Z227">
            <v>60</v>
          </cell>
          <cell r="AA227" t="str">
            <v>„Wzrost konkurencyjności gabinetu rehabilitacyjnego w Stargardzie Szczecińskim poprzez jego rozbudowę i zakup innowacyjnych urządzeń fizjoterapeutycznych”</v>
          </cell>
          <cell r="AB227" t="str">
            <v>pomoc de minimis</v>
          </cell>
          <cell r="AC227">
            <v>99582.25</v>
          </cell>
          <cell r="AD227">
            <v>55516.7</v>
          </cell>
          <cell r="AE227">
            <v>44065.55</v>
          </cell>
          <cell r="AF227">
            <v>0</v>
          </cell>
          <cell r="AG227" t="str">
            <v>Nie</v>
          </cell>
          <cell r="AH227" t="str">
            <v>08 Inne inwestycje w przedsiębiorstwa</v>
          </cell>
          <cell r="AI227" t="str">
            <v>01 Pomoc bezzwrotna</v>
          </cell>
          <cell r="AJ227" t="str">
            <v>01 Obszar miejski</v>
          </cell>
          <cell r="AK227" t="str">
            <v>19 Działalność w zakresie ochrony zdrowia ludzkiego</v>
          </cell>
          <cell r="AL227" t="str">
            <v>8541920265</v>
          </cell>
          <cell r="AM227" t="str">
            <v>Maćkowiak Hubert</v>
          </cell>
          <cell r="AN227" t="str">
            <v>73-110</v>
          </cell>
          <cell r="AO227" t="str">
            <v>Stargard Szczec.</v>
          </cell>
          <cell r="AP227" t="str">
            <v>ul. Wieniawskiego</v>
          </cell>
          <cell r="AQ227" t="str">
            <v>16</v>
          </cell>
          <cell r="AR227" t="str">
            <v>U/4</v>
          </cell>
          <cell r="AS227" t="str">
            <v>0607130962</v>
          </cell>
          <cell r="AT227" t="str">
            <v>0918343494</v>
          </cell>
          <cell r="AU227" t="str">
            <v>osoba fizyczna prowadząca działalność gospodarczą - mikro przedsiębiorstwo</v>
          </cell>
          <cell r="AV227" t="str">
            <v>320195906</v>
          </cell>
          <cell r="AW227" t="str">
            <v>przedsiębiorca lub przedsiębiorstwo</v>
          </cell>
        </row>
        <row r="228">
          <cell r="A228" t="str">
            <v>RPZP.01.01.02-32-020/09</v>
          </cell>
          <cell r="B228" t="str">
            <v>RPZP.01.00.00</v>
          </cell>
          <cell r="C228" t="str">
            <v>RPZP.01.01.00</v>
          </cell>
          <cell r="D228" t="str">
            <v>RPZP.01.01.02</v>
          </cell>
          <cell r="E228" t="str">
            <v>RPZP.01.01.02-32-020/09-01</v>
          </cell>
          <cell r="F228" t="str">
            <v>UDA-RPZP.01.01.02-32-020/09-01</v>
          </cell>
          <cell r="G228" t="str">
            <v>d65404b178</v>
          </cell>
          <cell r="H228" t="str">
            <v>RPZP.01.01.02-32-020/09</v>
          </cell>
          <cell r="I228" t="str">
            <v>WND-RPZP.01.01.02-32-020/09</v>
          </cell>
          <cell r="J228" t="str">
            <v>2010-07-26</v>
          </cell>
          <cell r="K228" t="str">
            <v>2010 II półrocze</v>
          </cell>
          <cell r="L228" t="str">
            <v>2010</v>
          </cell>
          <cell r="M228" t="str">
            <v>2010-08-31</v>
          </cell>
          <cell r="N228" t="str">
            <v>2010 II półrocze</v>
          </cell>
          <cell r="O228" t="str">
            <v>2010</v>
          </cell>
          <cell r="P228" t="str">
            <v>2010-04-28</v>
          </cell>
          <cell r="Q228" t="str">
            <v>2010-08-11</v>
          </cell>
          <cell r="R228" t="str">
            <v>2010 II półrocze</v>
          </cell>
          <cell r="S228" t="str">
            <v>2010</v>
          </cell>
          <cell r="T228" t="str">
            <v>2010-11-10</v>
          </cell>
          <cell r="U228">
            <v>1480979.35</v>
          </cell>
          <cell r="V228">
            <v>1148167.5</v>
          </cell>
          <cell r="W228">
            <v>688900.5</v>
          </cell>
          <cell r="X228">
            <v>688900.5</v>
          </cell>
          <cell r="Y228">
            <v>459267</v>
          </cell>
          <cell r="Z228">
            <v>60</v>
          </cell>
          <cell r="AA228" t="str">
            <v>Podniesienie konkurencyjności firmy Zubwit poprzez zakup maszyn budowlanych</v>
          </cell>
          <cell r="AB228" t="str">
            <v>pomoc publiczna</v>
          </cell>
          <cell r="AC228">
            <v>1480979.35</v>
          </cell>
          <cell r="AD228">
            <v>688900.5</v>
          </cell>
          <cell r="AE228">
            <v>792078.85</v>
          </cell>
          <cell r="AF228">
            <v>0</v>
          </cell>
          <cell r="AG228" t="str">
            <v>Nie</v>
          </cell>
          <cell r="AH228" t="str">
            <v>08 Inne inwestycje w przedsiębiorstwa</v>
          </cell>
          <cell r="AI228" t="str">
            <v>01 Pomoc bezzwrotna</v>
          </cell>
          <cell r="AJ228" t="str">
            <v>05 Obszary wiejskie (poza obszarami górskimi, wyspami lub o niskiej i bardzo niskiej gęstości zaludnienia)</v>
          </cell>
          <cell r="AK228" t="str">
            <v>12 Budownictwo</v>
          </cell>
          <cell r="AL228" t="str">
            <v>8571040712</v>
          </cell>
          <cell r="AM228" t="str">
            <v>ZUBWIT "Mętlowie" Cezary i Dariusz Mętel</v>
          </cell>
          <cell r="AN228" t="str">
            <v>72-315</v>
          </cell>
          <cell r="AO228" t="str">
            <v>Resko</v>
          </cell>
          <cell r="AP228" t="str">
            <v>Wojska Polskiego</v>
          </cell>
          <cell r="AQ228" t="str">
            <v>7</v>
          </cell>
          <cell r="AR228" t="str">
            <v>-</v>
          </cell>
          <cell r="AS228" t="str">
            <v>0913951301</v>
          </cell>
          <cell r="AT228" t="str">
            <v>0913952635</v>
          </cell>
          <cell r="AU228" t="str">
            <v>spółka cywilna prowadząca działalność w oparciu o umowę zawartą na podstawie KC - małe przedsiębiorstwo</v>
          </cell>
          <cell r="AV228" t="str">
            <v>811179451</v>
          </cell>
          <cell r="AW228" t="str">
            <v>przedsiębiorca lub przedsiębiorstwo</v>
          </cell>
        </row>
        <row r="229">
          <cell r="A229" t="str">
            <v>RPZP.02.01.02-32-006/09</v>
          </cell>
          <cell r="B229" t="str">
            <v>RPZP.02.00.00</v>
          </cell>
          <cell r="C229" t="str">
            <v>RPZP.02.01.00</v>
          </cell>
          <cell r="D229" t="str">
            <v>RPZP.02.01.02</v>
          </cell>
          <cell r="E229" t="str">
            <v>RPZP.02.01.02-32-006/09-03</v>
          </cell>
          <cell r="F229" t="str">
            <v>UDA-RPZP.02.01.02-32-006/09-03</v>
          </cell>
          <cell r="G229" t="str">
            <v>7ab97d3910</v>
          </cell>
          <cell r="H229" t="str">
            <v>RPZP.02.01.02-32-006/09</v>
          </cell>
          <cell r="I229" t="str">
            <v>RPOWZ/2.1.2/2009/006/Sz</v>
          </cell>
          <cell r="J229" t="str">
            <v>2009-10-14</v>
          </cell>
          <cell r="K229" t="str">
            <v>2009 II półrocze</v>
          </cell>
          <cell r="L229" t="str">
            <v>2009</v>
          </cell>
          <cell r="M229" t="str">
            <v>2009-10-26</v>
          </cell>
          <cell r="N229" t="str">
            <v>2009 II półrocze</v>
          </cell>
          <cell r="O229" t="str">
            <v>2009</v>
          </cell>
          <cell r="P229" t="str">
            <v>2010-01-20</v>
          </cell>
          <cell r="Q229" t="str">
            <v>2010-08-12</v>
          </cell>
          <cell r="R229" t="str">
            <v>2010 II półrocze</v>
          </cell>
          <cell r="S229" t="str">
            <v>2010</v>
          </cell>
          <cell r="T229" t="str">
            <v>2010-09-29</v>
          </cell>
          <cell r="U229">
            <v>385158.89</v>
          </cell>
          <cell r="V229">
            <v>333803.39</v>
          </cell>
          <cell r="W229">
            <v>200248.64</v>
          </cell>
          <cell r="X229">
            <v>200248.64</v>
          </cell>
          <cell r="Y229">
            <v>133554.75</v>
          </cell>
          <cell r="Z229">
            <v>59.99</v>
          </cell>
          <cell r="AA229" t="str">
            <v>Przebudowa nawierzchni i kanalizacji deszczowej w ulicy Leśnej w Sławoborzu</v>
          </cell>
          <cell r="AB229" t="str">
            <v>bez pomocy publicznej</v>
          </cell>
          <cell r="AC229">
            <v>385158.89</v>
          </cell>
          <cell r="AD229">
            <v>385158.89</v>
          </cell>
          <cell r="AE229">
            <v>0</v>
          </cell>
          <cell r="AF229">
            <v>0</v>
          </cell>
          <cell r="AG229" t="str">
            <v>Nie</v>
          </cell>
          <cell r="AH229" t="str">
            <v>23 Drogi regionalne/lokalne</v>
          </cell>
          <cell r="AI229" t="str">
            <v>01 Pomoc bezzwrotna</v>
          </cell>
          <cell r="AJ229" t="str">
            <v>05 Obszary wiejskie (poza obszarami górskimi, wyspami lub o niskiej i bardzo niskiej gęstości zaludnienia)</v>
          </cell>
          <cell r="AK229" t="str">
            <v>00 Nie dotyczy</v>
          </cell>
          <cell r="AL229" t="str">
            <v>6722049898</v>
          </cell>
          <cell r="AM229" t="str">
            <v>Gmina Sławoborze</v>
          </cell>
          <cell r="AN229" t="str">
            <v>78-314</v>
          </cell>
          <cell r="AO229" t="str">
            <v>Sławoborze</v>
          </cell>
          <cell r="AP229" t="str">
            <v>Kolejowa</v>
          </cell>
          <cell r="AQ229" t="str">
            <v>8</v>
          </cell>
          <cell r="AR229" t="str">
            <v>-</v>
          </cell>
          <cell r="AS229" t="str">
            <v>0943647559</v>
          </cell>
          <cell r="AT229" t="str">
            <v>0943647559</v>
          </cell>
          <cell r="AU229" t="str">
            <v>wspólnota samorządowa - gmina</v>
          </cell>
          <cell r="AV229" t="str">
            <v>330920759</v>
          </cell>
          <cell r="AW229" t="str">
            <v>Jednostka samorządu terytorialnego</v>
          </cell>
        </row>
        <row r="230">
          <cell r="A230" t="str">
            <v>RPZP.01.01.02-32-015/09</v>
          </cell>
          <cell r="B230" t="str">
            <v>RPZP.01.00.00</v>
          </cell>
          <cell r="C230" t="str">
            <v>RPZP.01.01.00</v>
          </cell>
          <cell r="D230" t="str">
            <v>RPZP.01.01.02</v>
          </cell>
          <cell r="E230" t="str">
            <v>RPZP.01.01.02-32-015/09-02</v>
          </cell>
          <cell r="F230" t="str">
            <v>UDA-RPZP.01.01.02-32-015/09-02</v>
          </cell>
          <cell r="G230" t="str">
            <v>f466b58074</v>
          </cell>
          <cell r="H230" t="str">
            <v>RPZP.01.01.02-32-015/09</v>
          </cell>
          <cell r="I230" t="str">
            <v>WND-RPZP.01.01.02-32-015/09</v>
          </cell>
          <cell r="J230" t="str">
            <v>2010-06-18</v>
          </cell>
          <cell r="K230" t="str">
            <v>2010 I półrocze</v>
          </cell>
          <cell r="L230" t="str">
            <v>2010</v>
          </cell>
          <cell r="M230" t="str">
            <v>2010-07-08</v>
          </cell>
          <cell r="N230" t="str">
            <v>2010 II półrocze</v>
          </cell>
          <cell r="O230" t="str">
            <v>2010</v>
          </cell>
          <cell r="P230" t="str">
            <v>2010-04-23</v>
          </cell>
          <cell r="Q230" t="str">
            <v>2010-08-13</v>
          </cell>
          <cell r="R230" t="str">
            <v>2010 II półrocze</v>
          </cell>
          <cell r="S230" t="str">
            <v>2010</v>
          </cell>
          <cell r="T230" t="str">
            <v>2010-09-20</v>
          </cell>
          <cell r="U230">
            <v>528431.73</v>
          </cell>
          <cell r="V230">
            <v>410000</v>
          </cell>
          <cell r="W230">
            <v>246000</v>
          </cell>
          <cell r="X230">
            <v>209100</v>
          </cell>
          <cell r="Y230">
            <v>164000</v>
          </cell>
          <cell r="Z230">
            <v>60</v>
          </cell>
          <cell r="AA230" t="str">
            <v>Zakup zrobotyzowanego stanowiska spawalniczego wraz z urządzeniami peryferyjnymi</v>
          </cell>
          <cell r="AB230" t="str">
            <v>pomoc publiczna</v>
          </cell>
          <cell r="AC230">
            <v>528431.73</v>
          </cell>
          <cell r="AD230">
            <v>246000</v>
          </cell>
          <cell r="AE230">
            <v>282431.73</v>
          </cell>
          <cell r="AF230">
            <v>0</v>
          </cell>
          <cell r="AG230" t="str">
            <v>Nie</v>
          </cell>
          <cell r="AH230" t="str">
            <v>08 Inne inwestycje w przedsiębiorstwa</v>
          </cell>
          <cell r="AI230" t="str">
            <v>01 Pomoc bezzwrotna</v>
          </cell>
          <cell r="AJ230" t="str">
            <v>05 Obszary wiejskie (poza obszarami górskimi, wyspami lub o niskiej i bardzo niskiej gęstości zaludnienia)</v>
          </cell>
          <cell r="AK230" t="str">
            <v>05 Wytwarzanie urządzeń transportowych</v>
          </cell>
          <cell r="AL230" t="str">
            <v>8531250515</v>
          </cell>
          <cell r="AM230" t="str">
            <v>PRES-CON SPÓŁKA Z OGRANICZONĄ ODPOWIEDZIALNOŚCIĄ</v>
          </cell>
          <cell r="AN230" t="str">
            <v>74-204</v>
          </cell>
          <cell r="AO230" t="str">
            <v>Kozielice</v>
          </cell>
          <cell r="AP230" t="str">
            <v>Kozielice</v>
          </cell>
          <cell r="AQ230" t="str">
            <v>108</v>
          </cell>
          <cell r="AR230" t="str">
            <v>-</v>
          </cell>
          <cell r="AS230" t="str">
            <v>692918758</v>
          </cell>
          <cell r="AT230" t="str">
            <v>0915630375</v>
          </cell>
          <cell r="AU230" t="str">
            <v>spółka z ograniczoną odpowiedzialnością - małe przedsiębiorstwo</v>
          </cell>
          <cell r="AV230" t="str">
            <v>810915445</v>
          </cell>
          <cell r="AW230" t="str">
            <v>przedsiębiorca lub przedsiębiorstwo</v>
          </cell>
        </row>
        <row r="231">
          <cell r="A231" t="str">
            <v>RPZP.02.01.02-32-005/09</v>
          </cell>
          <cell r="B231" t="str">
            <v>RPZP.02.00.00</v>
          </cell>
          <cell r="C231" t="str">
            <v>RPZP.02.01.00</v>
          </cell>
          <cell r="D231" t="str">
            <v>RPZP.02.01.02</v>
          </cell>
          <cell r="E231" t="str">
            <v>RPZP.02.01.02-32-005/09-03</v>
          </cell>
          <cell r="F231" t="str">
            <v>UDA-RPZP.02.01.02-32-005/09-03</v>
          </cell>
          <cell r="G231" t="str">
            <v>bae25b0cbd</v>
          </cell>
          <cell r="H231" t="str">
            <v>RPZP.02.01.02-32-005/09</v>
          </cell>
          <cell r="I231" t="str">
            <v>RPOWZ/2.1.2/2009/005/SZ</v>
          </cell>
          <cell r="J231" t="str">
            <v>2009-10-14</v>
          </cell>
          <cell r="K231" t="str">
            <v>2009 II półrocze</v>
          </cell>
          <cell r="L231" t="str">
            <v>2009</v>
          </cell>
          <cell r="M231" t="str">
            <v>2009-10-26</v>
          </cell>
          <cell r="N231" t="str">
            <v>2009 II półrocze</v>
          </cell>
          <cell r="O231" t="str">
            <v>2009</v>
          </cell>
          <cell r="P231" t="str">
            <v>2010-01-20</v>
          </cell>
          <cell r="Q231" t="str">
            <v>2010-08-16</v>
          </cell>
          <cell r="R231" t="str">
            <v>2010 II półrocze</v>
          </cell>
          <cell r="S231" t="str">
            <v>2010</v>
          </cell>
          <cell r="T231" t="str">
            <v>2010-09-24</v>
          </cell>
          <cell r="U231">
            <v>1095455.3</v>
          </cell>
          <cell r="V231">
            <v>1086535.8799999999</v>
          </cell>
          <cell r="W231">
            <v>651921.52</v>
          </cell>
          <cell r="X231">
            <v>651921.52</v>
          </cell>
          <cell r="Y231">
            <v>434614.36</v>
          </cell>
          <cell r="Z231">
            <v>60</v>
          </cell>
          <cell r="AA231" t="str">
            <v>Przebudowa drogi gminnej Krzesimowo - Stare Ślepce, gmina Sławoborze</v>
          </cell>
          <cell r="AB231" t="str">
            <v>bez pomocy publicznej</v>
          </cell>
          <cell r="AC231">
            <v>1095455.3</v>
          </cell>
          <cell r="AD231">
            <v>1095455.3</v>
          </cell>
          <cell r="AE231">
            <v>0</v>
          </cell>
          <cell r="AF231">
            <v>0</v>
          </cell>
          <cell r="AG231" t="str">
            <v>Nie</v>
          </cell>
          <cell r="AH231" t="str">
            <v>23 Drogi regionalne/lokalne</v>
          </cell>
          <cell r="AI231" t="str">
            <v>01 Pomoc bezzwrotna</v>
          </cell>
          <cell r="AJ231" t="str">
            <v>05 Obszary wiejskie (poza obszarami górskimi, wyspami lub o niskiej i bardzo niskiej gęstości zaludnienia)</v>
          </cell>
          <cell r="AK231" t="str">
            <v>00 Nie dotyczy</v>
          </cell>
          <cell r="AL231" t="str">
            <v>6721190554</v>
          </cell>
          <cell r="AM231" t="str">
            <v>Gmina Sławoborze</v>
          </cell>
          <cell r="AN231" t="str">
            <v>78-314</v>
          </cell>
          <cell r="AO231" t="str">
            <v>Sławoborze</v>
          </cell>
          <cell r="AP231" t="str">
            <v>Kolejowa</v>
          </cell>
          <cell r="AQ231" t="str">
            <v>8</v>
          </cell>
          <cell r="AR231" t="str">
            <v>-</v>
          </cell>
          <cell r="AS231" t="str">
            <v>0943647559</v>
          </cell>
          <cell r="AT231" t="str">
            <v>0943647559</v>
          </cell>
          <cell r="AU231" t="str">
            <v>wspólnota samorządowa - gmina</v>
          </cell>
          <cell r="AV231" t="str">
            <v>330920759</v>
          </cell>
          <cell r="AW231" t="str">
            <v>Jednostka samorządu terytorialnego</v>
          </cell>
        </row>
        <row r="232">
          <cell r="A232" t="str">
            <v>RPZP.01.01.02-32-014/09</v>
          </cell>
          <cell r="B232" t="str">
            <v>RPZP.01.00.00</v>
          </cell>
          <cell r="C232" t="str">
            <v>RPZP.01.01.00</v>
          </cell>
          <cell r="D232" t="str">
            <v>RPZP.01.01.02</v>
          </cell>
          <cell r="E232" t="str">
            <v>RPZP.01.01.02-32-014/09-03</v>
          </cell>
          <cell r="F232" t="str">
            <v>UDA-RPZP.01.01.02-32-014/09-03</v>
          </cell>
          <cell r="G232" t="str">
            <v>d9d6aa512f</v>
          </cell>
          <cell r="H232" t="str">
            <v>RPZP.01.01.02-32-014/09</v>
          </cell>
          <cell r="I232" t="str">
            <v>WND-RPZP.01.01.02-32-014/09</v>
          </cell>
          <cell r="J232" t="str">
            <v>2010-07-15</v>
          </cell>
          <cell r="K232" t="str">
            <v>2010 II półrocze</v>
          </cell>
          <cell r="L232" t="str">
            <v>2010</v>
          </cell>
          <cell r="M232" t="str">
            <v>2010-07-28</v>
          </cell>
          <cell r="N232" t="str">
            <v>2010 II półrocze</v>
          </cell>
          <cell r="O232" t="str">
            <v>2010</v>
          </cell>
          <cell r="P232" t="str">
            <v>2010-03-01</v>
          </cell>
          <cell r="Q232" t="str">
            <v>2010-08-17</v>
          </cell>
          <cell r="R232" t="str">
            <v>2010 II półrocze</v>
          </cell>
          <cell r="S232" t="str">
            <v>2010</v>
          </cell>
          <cell r="T232" t="str">
            <v>2011-05-04</v>
          </cell>
          <cell r="U232">
            <v>423299.6</v>
          </cell>
          <cell r="V232">
            <v>354030.74</v>
          </cell>
          <cell r="W232">
            <v>212418.44</v>
          </cell>
          <cell r="X232">
            <v>180555.67</v>
          </cell>
          <cell r="Y232">
            <v>141612.29999999999</v>
          </cell>
          <cell r="Z232">
            <v>60</v>
          </cell>
          <cell r="AA232" t="str">
            <v>Wzrost konkurencyjności i innowacyjności firmy Jan Hybiak - Kamieniarstwo Export-Import poprzez zakup nowoczesnej maszyny, która doprowadzi do zasadniczej zmiany procesu produkcyjnego.</v>
          </cell>
          <cell r="AB232" t="str">
            <v>pomoc publiczna</v>
          </cell>
          <cell r="AC232">
            <v>423299.6</v>
          </cell>
          <cell r="AD232">
            <v>212418.44</v>
          </cell>
          <cell r="AE232">
            <v>210881.16</v>
          </cell>
          <cell r="AF232">
            <v>0</v>
          </cell>
          <cell r="AG232" t="str">
            <v>Nie</v>
          </cell>
          <cell r="AH232" t="str">
            <v>08 Inne inwestycje w przedsiębiorstwa</v>
          </cell>
          <cell r="AI232" t="str">
            <v>01 Pomoc bezzwrotna</v>
          </cell>
          <cell r="AJ232" t="str">
            <v>05 Obszary wiejskie (poza obszarami górskimi, wyspami lub o niskiej i bardzo niskiej gęstości zaludnienia)</v>
          </cell>
          <cell r="AK232" t="str">
            <v>06 Nieokreślony przemysł wytwórczy</v>
          </cell>
          <cell r="AL232" t="str">
            <v>8610000729</v>
          </cell>
          <cell r="AM232" t="str">
            <v>Jan Hybiak – KAMIENIARSTWO EXPORT - IMPORT</v>
          </cell>
          <cell r="AN232" t="str">
            <v>72-400</v>
          </cell>
          <cell r="AO232" t="str">
            <v>Kamień Pomorski</v>
          </cell>
          <cell r="AP232" t="str">
            <v>Norwida</v>
          </cell>
          <cell r="AQ232" t="str">
            <v>46</v>
          </cell>
          <cell r="AR232" t="str">
            <v>-</v>
          </cell>
          <cell r="AS232" t="str">
            <v>+48913825105</v>
          </cell>
          <cell r="AT232" t="str">
            <v>+48913821400</v>
          </cell>
          <cell r="AU232" t="str">
            <v>osoba fizyczna prowadząca działalność gospodarczą - małe przedsiębiorstwo</v>
          </cell>
          <cell r="AV232" t="str">
            <v>810022440</v>
          </cell>
          <cell r="AW232" t="str">
            <v>przedsiębiorca lub przedsiębiorstwo</v>
          </cell>
        </row>
        <row r="233">
          <cell r="A233" t="str">
            <v>RPZP.02.01.02-32-014/09</v>
          </cell>
          <cell r="B233" t="str">
            <v>RPZP.02.00.00</v>
          </cell>
          <cell r="C233" t="str">
            <v>RPZP.02.01.00</v>
          </cell>
          <cell r="D233" t="str">
            <v>RPZP.02.01.02</v>
          </cell>
          <cell r="E233" t="str">
            <v>RPZP.02.01.02-32-014/09-04</v>
          </cell>
          <cell r="F233" t="str">
            <v>UDA-RPZP.02.01.02-32-014/09-04</v>
          </cell>
          <cell r="G233" t="str">
            <v>11052b17f2</v>
          </cell>
          <cell r="H233" t="str">
            <v>RPZP.02.01.02-32-014/09</v>
          </cell>
          <cell r="I233" t="str">
            <v>RPOWZ/2.1.2/2009/014/Sz</v>
          </cell>
          <cell r="J233" t="str">
            <v>2009-10-16</v>
          </cell>
          <cell r="K233" t="str">
            <v>2009 II półrocze</v>
          </cell>
          <cell r="L233" t="str">
            <v>2009</v>
          </cell>
          <cell r="M233" t="str">
            <v>2009-11-09</v>
          </cell>
          <cell r="N233" t="str">
            <v>2009 II półrocze</v>
          </cell>
          <cell r="O233" t="str">
            <v>2009</v>
          </cell>
          <cell r="P233" t="str">
            <v>2009-10-23</v>
          </cell>
          <cell r="Q233" t="str">
            <v>2010-08-19</v>
          </cell>
          <cell r="R233" t="str">
            <v>2010 II półrocze</v>
          </cell>
          <cell r="S233" t="str">
            <v>2010</v>
          </cell>
          <cell r="T233" t="str">
            <v>2010-11-24</v>
          </cell>
          <cell r="U233">
            <v>2259966.25</v>
          </cell>
          <cell r="V233">
            <v>2173906.7999999998</v>
          </cell>
          <cell r="W233">
            <v>1086569.54</v>
          </cell>
          <cell r="X233">
            <v>1086569.54</v>
          </cell>
          <cell r="Y233">
            <v>1087337.26</v>
          </cell>
          <cell r="Z233">
            <v>49.98</v>
          </cell>
          <cell r="AA233" t="str">
            <v>Przebudowa drogi gminnej przez miejscowość Siemidarżno Gmina Trzebiatów</v>
          </cell>
          <cell r="AB233" t="str">
            <v>bez pomocy publicznej</v>
          </cell>
          <cell r="AC233">
            <v>2259966.25</v>
          </cell>
          <cell r="AD233">
            <v>2259966.25</v>
          </cell>
          <cell r="AE233">
            <v>0</v>
          </cell>
          <cell r="AF233">
            <v>0</v>
          </cell>
          <cell r="AG233" t="str">
            <v>Nie</v>
          </cell>
          <cell r="AH233" t="str">
            <v>23 Drogi regionalne/lokalne</v>
          </cell>
          <cell r="AI233" t="str">
            <v>01 Pomoc bezzwrotna</v>
          </cell>
          <cell r="AJ233" t="str">
            <v>05 Obszary wiejskie (poza obszarami górskimi, wyspami lub o niskiej i bardzo niskiej gęstości zaludnienia)</v>
          </cell>
          <cell r="AK233" t="str">
            <v>00 Nie dotyczy</v>
          </cell>
          <cell r="AL233" t="str">
            <v>8571004596</v>
          </cell>
          <cell r="AM233" t="str">
            <v>Gmina Trzebiatów</v>
          </cell>
          <cell r="AN233" t="str">
            <v>72-320</v>
          </cell>
          <cell r="AO233" t="str">
            <v>TRZEBIATÓW</v>
          </cell>
          <cell r="AP233" t="str">
            <v>RYNEK</v>
          </cell>
          <cell r="AQ233" t="str">
            <v>1</v>
          </cell>
          <cell r="AR233" t="str">
            <v>-</v>
          </cell>
          <cell r="AS233" t="str">
            <v>0913872984</v>
          </cell>
          <cell r="AT233" t="str">
            <v>0913872984</v>
          </cell>
          <cell r="AU233" t="str">
            <v>wspólnota samorządowa - gmina</v>
          </cell>
          <cell r="AV233" t="str">
            <v>811684611</v>
          </cell>
          <cell r="AW233" t="str">
            <v>Jednostka samorządu terytorialnego</v>
          </cell>
        </row>
        <row r="234">
          <cell r="A234" t="str">
            <v>RPZP.01.03.01-32-016/08</v>
          </cell>
          <cell r="B234" t="str">
            <v>RPZP.01.00.00</v>
          </cell>
          <cell r="C234" t="str">
            <v>RPZP.01.03.00</v>
          </cell>
          <cell r="D234" t="str">
            <v>RPZP.01.03.01</v>
          </cell>
          <cell r="E234" t="str">
            <v>RPZP.01.03.01-32-016/08-03</v>
          </cell>
          <cell r="F234" t="str">
            <v>UDA-RPZP.01.03.01-32-016/08-03</v>
          </cell>
          <cell r="G234" t="str">
            <v>b145c8076f</v>
          </cell>
          <cell r="H234" t="str">
            <v>RPZP.01.03.01-32-016/08</v>
          </cell>
          <cell r="I234" t="str">
            <v>RPOWZ/1.3.1/2008/016/Sz</v>
          </cell>
          <cell r="J234" t="str">
            <v>2009-07-16</v>
          </cell>
          <cell r="K234" t="str">
            <v>2009 II półrocze</v>
          </cell>
          <cell r="L234" t="str">
            <v>2009</v>
          </cell>
          <cell r="M234" t="str">
            <v>2009-07-17</v>
          </cell>
          <cell r="N234" t="str">
            <v>2009 II półrocze</v>
          </cell>
          <cell r="O234" t="str">
            <v>2009</v>
          </cell>
          <cell r="P234" t="str">
            <v>2009-01-26</v>
          </cell>
          <cell r="Q234" t="str">
            <v>2010-08-23</v>
          </cell>
          <cell r="R234" t="str">
            <v>2010 II półrocze</v>
          </cell>
          <cell r="S234" t="str">
            <v>2010</v>
          </cell>
          <cell r="T234" t="str">
            <v>2010-08-30</v>
          </cell>
          <cell r="U234">
            <v>158600</v>
          </cell>
          <cell r="V234">
            <v>130000</v>
          </cell>
          <cell r="W234">
            <v>40000</v>
          </cell>
          <cell r="X234">
            <v>34000</v>
          </cell>
          <cell r="Y234">
            <v>90000</v>
          </cell>
          <cell r="Z234">
            <v>30.77</v>
          </cell>
          <cell r="AA234" t="str">
            <v>Planowanie procesu inwestycyjnego w firmie AGAT+ poprzez doradztwo w zakresie przygotowania dokumentacji technicznej.</v>
          </cell>
          <cell r="AB234" t="str">
            <v>pomoc de minimis</v>
          </cell>
          <cell r="AC234">
            <v>158600</v>
          </cell>
          <cell r="AD234">
            <v>40000</v>
          </cell>
          <cell r="AE234">
            <v>118600</v>
          </cell>
          <cell r="AF234">
            <v>0</v>
          </cell>
          <cell r="AG234" t="str">
            <v>Nie</v>
          </cell>
          <cell r="AH234" t="str">
            <v>05 Usługi w zakresie zaawansowanego wsparcia dla przedsiębiorstw i grup przedsiębiorstw</v>
          </cell>
          <cell r="AI234" t="str">
            <v>01 Pomoc bezzwrotna</v>
          </cell>
          <cell r="AJ234" t="str">
            <v>01 Obszar miejski</v>
          </cell>
          <cell r="AK234" t="str">
            <v>06 Nieokreślony przemysł wytwórczy</v>
          </cell>
          <cell r="AL234" t="str">
            <v>9552177942</v>
          </cell>
          <cell r="AM234" t="str">
            <v>AGAT+ Spółka z ograniczoną odpowiedzialnością</v>
          </cell>
          <cell r="AN234" t="str">
            <v>70-800</v>
          </cell>
          <cell r="AO234" t="str">
            <v>Szczecin</v>
          </cell>
          <cell r="AP234" t="str">
            <v>Przestrzenna</v>
          </cell>
          <cell r="AQ234" t="str">
            <v>75</v>
          </cell>
          <cell r="AR234" t="str">
            <v>-</v>
          </cell>
          <cell r="AS234" t="str">
            <v>+48(91)4321321</v>
          </cell>
          <cell r="AT234" t="str">
            <v>+48(91)4321323</v>
          </cell>
          <cell r="AU234" t="str">
            <v>spółka z ograniczoną odpowiedzialnością - mikro przedsiębiorstwo</v>
          </cell>
          <cell r="AV234" t="str">
            <v>320265713</v>
          </cell>
          <cell r="AW234" t="str">
            <v>przedsiębiorca lub przedsiębiorstwo</v>
          </cell>
        </row>
        <row r="235">
          <cell r="A235" t="str">
            <v>RPZP.01.01.01-32-205/09</v>
          </cell>
          <cell r="B235" t="str">
            <v>RPZP.01.00.00</v>
          </cell>
          <cell r="C235" t="str">
            <v>RPZP.01.01.00</v>
          </cell>
          <cell r="D235" t="str">
            <v>RPZP.01.01.01</v>
          </cell>
          <cell r="E235" t="str">
            <v>RPZP.01.01.01-32-205/09-02</v>
          </cell>
          <cell r="F235" t="str">
            <v>UDA-RPZP.01.01.01-32-205/09-02</v>
          </cell>
          <cell r="G235" t="str">
            <v>e74741b093</v>
          </cell>
          <cell r="H235" t="str">
            <v>RPZP.01.01.01-32-205/09</v>
          </cell>
          <cell r="I235" t="str">
            <v>WND-RPZP.01.01.01-32-205/09</v>
          </cell>
          <cell r="J235" t="str">
            <v>2010-05-10</v>
          </cell>
          <cell r="K235" t="str">
            <v>2010 I półrocze</v>
          </cell>
          <cell r="L235" t="str">
            <v>2010</v>
          </cell>
          <cell r="M235" t="str">
            <v>2010-07-07</v>
          </cell>
          <cell r="N235" t="str">
            <v>2010 II półrocze</v>
          </cell>
          <cell r="O235" t="str">
            <v>2010</v>
          </cell>
          <cell r="P235" t="str">
            <v>2010-05-17</v>
          </cell>
          <cell r="Q235" t="str">
            <v>2010-08-23</v>
          </cell>
          <cell r="R235" t="str">
            <v>2010 II półrocze</v>
          </cell>
          <cell r="S235" t="str">
            <v>2010</v>
          </cell>
          <cell r="T235" t="str">
            <v>2010-12-06</v>
          </cell>
          <cell r="U235">
            <v>197000</v>
          </cell>
          <cell r="V235">
            <v>197000</v>
          </cell>
          <cell r="W235">
            <v>118200</v>
          </cell>
          <cell r="X235">
            <v>100469.99</v>
          </cell>
          <cell r="Y235">
            <v>78800</v>
          </cell>
          <cell r="Z235">
            <v>60</v>
          </cell>
          <cell r="AA235" t="str">
            <v>Tedesco - multimedialna szkoła językowa</v>
          </cell>
          <cell r="AB235" t="str">
            <v>pomoc de minimis</v>
          </cell>
          <cell r="AC235">
            <v>197000</v>
          </cell>
          <cell r="AD235">
            <v>118200</v>
          </cell>
          <cell r="AE235">
            <v>78800</v>
          </cell>
          <cell r="AF235">
            <v>0</v>
          </cell>
          <cell r="AG235" t="str">
            <v>Nie</v>
          </cell>
          <cell r="AH235" t="str">
            <v>08 Inne inwestycje w przedsiębiorstwa</v>
          </cell>
          <cell r="AI235" t="str">
            <v>01 Pomoc bezzwrotna</v>
          </cell>
          <cell r="AJ235" t="str">
            <v>01 Obszar miejski</v>
          </cell>
          <cell r="AK235" t="str">
            <v>18 Edukacja</v>
          </cell>
          <cell r="AL235" t="str">
            <v>9552056210</v>
          </cell>
          <cell r="AM235" t="str">
            <v>Katarzyna Kołakowska</v>
          </cell>
          <cell r="AN235" t="str">
            <v>70-783</v>
          </cell>
          <cell r="AO235" t="str">
            <v>Szczecin</v>
          </cell>
          <cell r="AP235" t="str">
            <v>Kostki Napierskiego</v>
          </cell>
          <cell r="AQ235" t="str">
            <v>14</v>
          </cell>
          <cell r="AR235" t="str">
            <v>f</v>
          </cell>
          <cell r="AS235" t="str">
            <v>0695403939</v>
          </cell>
          <cell r="AT235" t="str">
            <v>0914313649</v>
          </cell>
          <cell r="AU235" t="str">
            <v>osoba fizyczna prowadząca działalność gospodarczą - mikro przedsiębiorstwo</v>
          </cell>
          <cell r="AV235" t="str">
            <v>320546180</v>
          </cell>
          <cell r="AW235" t="str">
            <v>przedsiębiorca lub przedsiębiorstwo</v>
          </cell>
        </row>
        <row r="236">
          <cell r="A236" t="str">
            <v>RPZP.01.01.01-32-256/09</v>
          </cell>
          <cell r="B236" t="str">
            <v>RPZP.01.00.00</v>
          </cell>
          <cell r="C236" t="str">
            <v>RPZP.01.01.00</v>
          </cell>
          <cell r="D236" t="str">
            <v>RPZP.01.01.01</v>
          </cell>
          <cell r="E236" t="str">
            <v>RPZP.01.01.01-32-256/09-04</v>
          </cell>
          <cell r="F236" t="str">
            <v>UDA-RPZP.01.01.01-32-256/09-04</v>
          </cell>
          <cell r="G236" t="str">
            <v>115ed72fb2</v>
          </cell>
          <cell r="H236" t="str">
            <v>RPZP.01.01.01-32-256/09</v>
          </cell>
          <cell r="I236" t="str">
            <v>WND-RPZP.01.01.01-32-256/09</v>
          </cell>
          <cell r="J236" t="str">
            <v>2010-05-19</v>
          </cell>
          <cell r="K236" t="str">
            <v>2010 I półrocze</v>
          </cell>
          <cell r="L236" t="str">
            <v>2010</v>
          </cell>
          <cell r="M236" t="str">
            <v>2010-07-07</v>
          </cell>
          <cell r="N236" t="str">
            <v>2010 II półrocze</v>
          </cell>
          <cell r="O236" t="str">
            <v>2010</v>
          </cell>
          <cell r="P236" t="str">
            <v>2009-09-02</v>
          </cell>
          <cell r="Q236" t="str">
            <v>2010-08-23</v>
          </cell>
          <cell r="R236" t="str">
            <v>2010 II półrocze</v>
          </cell>
          <cell r="S236" t="str">
            <v>2010</v>
          </cell>
          <cell r="T236" t="str">
            <v>2013-09-26</v>
          </cell>
          <cell r="U236">
            <v>263462.99</v>
          </cell>
          <cell r="V236">
            <v>236752.63</v>
          </cell>
          <cell r="W236">
            <v>142051.57</v>
          </cell>
          <cell r="X236">
            <v>120743.82</v>
          </cell>
          <cell r="Y236">
            <v>94701.06</v>
          </cell>
          <cell r="Z236">
            <v>60</v>
          </cell>
          <cell r="AA236" t="str">
            <v>„Kompleksowe wyposażenie Niepublicznego Przedszkola Językowego BUS w sprzęt niezbędny do efektywniejszego rozwoju dzieci”</v>
          </cell>
          <cell r="AB236" t="str">
            <v>pomoc publiczna</v>
          </cell>
          <cell r="AC236">
            <v>263462.99</v>
          </cell>
          <cell r="AD236">
            <v>142051.57</v>
          </cell>
          <cell r="AE236">
            <v>121411.42</v>
          </cell>
          <cell r="AF236">
            <v>0</v>
          </cell>
          <cell r="AG236" t="str">
            <v>Nie</v>
          </cell>
          <cell r="AH236" t="str">
            <v>08 Inne inwestycje w przedsiębiorstwa</v>
          </cell>
          <cell r="AI236" t="str">
            <v>01 Pomoc bezzwrotna</v>
          </cell>
          <cell r="AJ236" t="str">
            <v>01 Obszar miejski</v>
          </cell>
          <cell r="AK236" t="str">
            <v>18 Edukacja</v>
          </cell>
          <cell r="AL236" t="str">
            <v>5951335760</v>
          </cell>
          <cell r="AM236" t="str">
            <v>BABEL ECKE JOANNA STEBLECKA</v>
          </cell>
          <cell r="AN236" t="str">
            <v>71-786</v>
          </cell>
          <cell r="AO236" t="str">
            <v>Szczecin</v>
          </cell>
          <cell r="AP236" t="str">
            <v>Szczecińska</v>
          </cell>
          <cell r="AQ236" t="str">
            <v>2</v>
          </cell>
          <cell r="AR236" t="str">
            <v>-</v>
          </cell>
          <cell r="AS236" t="str">
            <v>604401897</v>
          </cell>
          <cell r="AT236" t="str">
            <v>niedotyczy</v>
          </cell>
          <cell r="AU236" t="str">
            <v>osoba fizyczna prowadząca działalność gospodarczą - mikro przedsiębiorstwo</v>
          </cell>
          <cell r="AV236" t="str">
            <v>320131007</v>
          </cell>
          <cell r="AW236" t="str">
            <v>przedsiębiorca lub przedsiębiorstwo</v>
          </cell>
        </row>
        <row r="237">
          <cell r="A237" t="str">
            <v>RPZP.01.01.02-32-164/09</v>
          </cell>
          <cell r="B237" t="str">
            <v>RPZP.01.00.00</v>
          </cell>
          <cell r="C237" t="str">
            <v>RPZP.01.01.00</v>
          </cell>
          <cell r="D237" t="str">
            <v>RPZP.01.01.02</v>
          </cell>
          <cell r="E237" t="str">
            <v>RPZP.01.01.02-32-164/09-01</v>
          </cell>
          <cell r="F237" t="str">
            <v>UDA-RPZP.01.01.02-32-164/09-01</v>
          </cell>
          <cell r="G237" t="str">
            <v>19b647ecfe</v>
          </cell>
          <cell r="H237" t="str">
            <v>RPZP.01.01.02-32-164/09</v>
          </cell>
          <cell r="I237" t="str">
            <v>WND-RPZP.01.01.02-32-164/09</v>
          </cell>
          <cell r="J237" t="str">
            <v>2010-07-28</v>
          </cell>
          <cell r="K237" t="str">
            <v>2010 II półrocze</v>
          </cell>
          <cell r="L237" t="str">
            <v>2010</v>
          </cell>
          <cell r="M237" t="str">
            <v>2010-08-13</v>
          </cell>
          <cell r="N237" t="str">
            <v>2010 II półrocze</v>
          </cell>
          <cell r="O237" t="str">
            <v>2010</v>
          </cell>
          <cell r="P237" t="str">
            <v>2010-03-05</v>
          </cell>
          <cell r="Q237" t="str">
            <v>2010-08-23</v>
          </cell>
          <cell r="R237" t="str">
            <v>2010 II półrocze</v>
          </cell>
          <cell r="S237" t="str">
            <v>2010</v>
          </cell>
          <cell r="T237" t="str">
            <v>2010-10-14</v>
          </cell>
          <cell r="U237">
            <v>539847.06999999995</v>
          </cell>
          <cell r="V237">
            <v>440295.64</v>
          </cell>
          <cell r="W237">
            <v>264177.37</v>
          </cell>
          <cell r="X237">
            <v>264177.37</v>
          </cell>
          <cell r="Y237">
            <v>176118.27</v>
          </cell>
          <cell r="Z237">
            <v>60</v>
          </cell>
          <cell r="AA237" t="str">
            <v>Wzrost konkurencyjności AMAR Sp. z o.o. poprzez wprowadzenie nowej proekologicznej i innowacyjnej usługi mycia pojazdów.</v>
          </cell>
          <cell r="AB237" t="str">
            <v>pomoc publiczna</v>
          </cell>
          <cell r="AC237">
            <v>539847.06999999995</v>
          </cell>
          <cell r="AD237">
            <v>264177.37</v>
          </cell>
          <cell r="AE237">
            <v>275669.7</v>
          </cell>
          <cell r="AF237">
            <v>0</v>
          </cell>
          <cell r="AG237" t="str">
            <v>Nie</v>
          </cell>
          <cell r="AH237" t="str">
            <v>08 Inne inwestycje w przedsiębiorstwa</v>
          </cell>
          <cell r="AI237" t="str">
            <v>01 Pomoc bezzwrotna</v>
          </cell>
          <cell r="AJ237" t="str">
            <v>01 Obszar miejski</v>
          </cell>
          <cell r="AK237" t="str">
            <v>13 Handel hurtowy i detaliczny</v>
          </cell>
          <cell r="AL237" t="str">
            <v>7822188306</v>
          </cell>
          <cell r="AM237" t="str">
            <v>Amar Sp. z o.o.</v>
          </cell>
          <cell r="AN237" t="str">
            <v>78-300</v>
          </cell>
          <cell r="AO237" t="str">
            <v>Świdwin</v>
          </cell>
          <cell r="AP237" t="str">
            <v>Kombatantów Polskich</v>
          </cell>
          <cell r="AQ237" t="str">
            <v>3D</v>
          </cell>
          <cell r="AR237" t="str">
            <v>-</v>
          </cell>
          <cell r="AS237" t="str">
            <v>943657880</v>
          </cell>
          <cell r="AT237" t="str">
            <v>943657889</v>
          </cell>
          <cell r="AU237" t="str">
            <v>spółka z ograniczoną odpowiedzialnością - małe przedsiębiorstwo</v>
          </cell>
          <cell r="AV237" t="str">
            <v>639851559</v>
          </cell>
          <cell r="AW237" t="str">
            <v>przedsiębiorca lub przedsiębiorstwo</v>
          </cell>
        </row>
        <row r="238">
          <cell r="A238" t="str">
            <v>RPZP.02.01.02-32-119/09</v>
          </cell>
          <cell r="B238" t="str">
            <v>RPZP.02.00.00</v>
          </cell>
          <cell r="C238" t="str">
            <v>RPZP.02.01.00</v>
          </cell>
          <cell r="D238" t="str">
            <v>RPZP.02.01.02</v>
          </cell>
          <cell r="E238" t="str">
            <v>RPZP.02.01.02-32-119/09-01</v>
          </cell>
          <cell r="F238" t="str">
            <v>UDA-RPZP.02.01.02-32-119/09-01</v>
          </cell>
          <cell r="G238" t="str">
            <v>27dbd02a14</v>
          </cell>
          <cell r="H238" t="str">
            <v>RPZP.02.01.02-32-119/09</v>
          </cell>
          <cell r="I238" t="str">
            <v>WND-RPZP.02.01.02-32-119/09</v>
          </cell>
          <cell r="J238" t="str">
            <v>2010-08-16</v>
          </cell>
          <cell r="K238" t="str">
            <v>2010 II półrocze</v>
          </cell>
          <cell r="L238" t="str">
            <v>2010</v>
          </cell>
          <cell r="M238" t="str">
            <v>2010-08-17</v>
          </cell>
          <cell r="N238" t="str">
            <v>2010 II półrocze</v>
          </cell>
          <cell r="O238" t="str">
            <v>2010</v>
          </cell>
          <cell r="P238" t="str">
            <v>2010-04-01</v>
          </cell>
          <cell r="Q238" t="str">
            <v>2010-08-23</v>
          </cell>
          <cell r="R238" t="str">
            <v>2010 II półrocze</v>
          </cell>
          <cell r="S238" t="str">
            <v>2010</v>
          </cell>
          <cell r="T238" t="str">
            <v>2010-10-18</v>
          </cell>
          <cell r="U238">
            <v>399488.5</v>
          </cell>
          <cell r="V238">
            <v>398927.3</v>
          </cell>
          <cell r="W238">
            <v>199463.65</v>
          </cell>
          <cell r="X238">
            <v>199463.65</v>
          </cell>
          <cell r="Y238">
            <v>199463.65</v>
          </cell>
          <cell r="Z238">
            <v>50</v>
          </cell>
          <cell r="AA238" t="str">
            <v>Przebudowa drogi gminnej w miejscowości Karsk</v>
          </cell>
          <cell r="AB238" t="str">
            <v>bez pomocy publicznej</v>
          </cell>
          <cell r="AC238">
            <v>399488.5</v>
          </cell>
          <cell r="AD238">
            <v>399488.5</v>
          </cell>
          <cell r="AE238">
            <v>0</v>
          </cell>
          <cell r="AF238">
            <v>0</v>
          </cell>
          <cell r="AG238" t="str">
            <v>Nie</v>
          </cell>
          <cell r="AH238" t="str">
            <v>23 Drogi regionalne/lokalne</v>
          </cell>
          <cell r="AI238" t="str">
            <v>01 Pomoc bezzwrotna</v>
          </cell>
          <cell r="AJ238" t="str">
            <v>05 Obszary wiejskie (poza obszarami górskimi, wyspami lub o niskiej i bardzo niskiej gęstości zaludnienia)</v>
          </cell>
          <cell r="AK238" t="str">
            <v>00 Nie dotyczy</v>
          </cell>
          <cell r="AL238" t="str">
            <v>8590012007</v>
          </cell>
          <cell r="AM238" t="str">
            <v>Gmina Nowogard</v>
          </cell>
          <cell r="AN238" t="str">
            <v>72-200</v>
          </cell>
          <cell r="AO238" t="str">
            <v>Nowogard</v>
          </cell>
          <cell r="AP238" t="str">
            <v>Plac Wolności</v>
          </cell>
          <cell r="AQ238" t="str">
            <v>1</v>
          </cell>
          <cell r="AR238" t="str">
            <v>-</v>
          </cell>
          <cell r="AS238" t="str">
            <v>913926200</v>
          </cell>
          <cell r="AT238" t="str">
            <v>913926206</v>
          </cell>
          <cell r="AU238" t="str">
            <v>wspólnota samorządowa - gmina</v>
          </cell>
          <cell r="AV238" t="str">
            <v>811684278</v>
          </cell>
          <cell r="AW238" t="str">
            <v>Jednostka samorządu terytorialnego</v>
          </cell>
        </row>
        <row r="239">
          <cell r="A239" t="str">
            <v>RPZP.01.01.03-32-105/10</v>
          </cell>
          <cell r="B239" t="str">
            <v>RPZP.01.00.00</v>
          </cell>
          <cell r="C239" t="str">
            <v>RPZP.01.01.00</v>
          </cell>
          <cell r="D239" t="str">
            <v>RPZP.01.01.03</v>
          </cell>
          <cell r="E239" t="str">
            <v>RPZP.01.01.03-32-105/10-01</v>
          </cell>
          <cell r="F239" t="str">
            <v>UDA-RPZP.01.01.03-32-105/10-01</v>
          </cell>
          <cell r="G239" t="str">
            <v>558bd4c659</v>
          </cell>
          <cell r="H239" t="str">
            <v>RPZP.01.01.03-32-105/10</v>
          </cell>
          <cell r="I239" t="str">
            <v>WND-RPZP.01.01.03-32-105/10</v>
          </cell>
          <cell r="J239" t="str">
            <v>2013-04-15</v>
          </cell>
          <cell r="K239" t="str">
            <v>2013 I półrocze</v>
          </cell>
          <cell r="L239" t="str">
            <v>2013</v>
          </cell>
          <cell r="M239" t="str">
            <v>2013-04-18</v>
          </cell>
          <cell r="N239" t="str">
            <v>2013 I półrocze</v>
          </cell>
          <cell r="O239" t="str">
            <v>2013</v>
          </cell>
          <cell r="P239" t="str">
            <v>2010-07-02</v>
          </cell>
          <cell r="Q239" t="str">
            <v>2010-08-24</v>
          </cell>
          <cell r="R239" t="str">
            <v>2010 II półrocze</v>
          </cell>
          <cell r="S239" t="str">
            <v>2010</v>
          </cell>
          <cell r="T239" t="str">
            <v>2013-04-17</v>
          </cell>
          <cell r="U239">
            <v>719800</v>
          </cell>
          <cell r="V239">
            <v>590000</v>
          </cell>
          <cell r="W239">
            <v>354000</v>
          </cell>
          <cell r="X239">
            <v>354000</v>
          </cell>
          <cell r="Y239">
            <v>236000</v>
          </cell>
          <cell r="Z239">
            <v>60</v>
          </cell>
          <cell r="AA239" t="str">
            <v>„Wdrożenie nowych technologii w firmie „Z.P.H. Damian Hochhaus” wyrazem innowacyjnych zmian na rynku krajowym w zakresie produkcji pelletu"</v>
          </cell>
          <cell r="AB239" t="str">
            <v>pomoc publiczna</v>
          </cell>
          <cell r="AC239">
            <v>719800</v>
          </cell>
          <cell r="AD239">
            <v>354000</v>
          </cell>
          <cell r="AE239">
            <v>365800</v>
          </cell>
          <cell r="AF239">
            <v>0</v>
          </cell>
          <cell r="AG239" t="str">
            <v>Nie</v>
          </cell>
          <cell r="AH23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39" t="str">
            <v>01 Pomoc bezzwrotna</v>
          </cell>
          <cell r="AJ239" t="str">
            <v>05 Obszary wiejskie (poza obszarami górskimi, wyspami lub o niskiej i bardzo niskiej gęstości zaludnienia)</v>
          </cell>
          <cell r="AK239" t="str">
            <v>06 Nieokreślony przemysł wytwórczy</v>
          </cell>
          <cell r="AL239" t="str">
            <v>8522491768</v>
          </cell>
          <cell r="AM239" t="str">
            <v>„Z.P.H. Damian Hochhaus”</v>
          </cell>
          <cell r="AN239" t="str">
            <v>72-005</v>
          </cell>
          <cell r="AO239" t="str">
            <v>Przecław</v>
          </cell>
          <cell r="AP239" t="str">
            <v>Przecław</v>
          </cell>
          <cell r="AQ239" t="str">
            <v>57a</v>
          </cell>
          <cell r="AR239" t="str">
            <v>7</v>
          </cell>
          <cell r="AS239" t="str">
            <v>791833622</v>
          </cell>
          <cell r="AT239" t="str">
            <v>000000000</v>
          </cell>
          <cell r="AU239" t="str">
            <v>osoba fizyczna prowadząca działalność gospodarczą - mikro przedsiębiorstwo</v>
          </cell>
          <cell r="AV239" t="str">
            <v>320281379</v>
          </cell>
          <cell r="AW239" t="str">
            <v>przedsiębiorca lub przedsiębiorstwo</v>
          </cell>
        </row>
        <row r="240">
          <cell r="A240" t="str">
            <v>RPZP.01.01.02-32-081/09</v>
          </cell>
          <cell r="B240" t="str">
            <v>RPZP.01.00.00</v>
          </cell>
          <cell r="C240" t="str">
            <v>RPZP.01.01.00</v>
          </cell>
          <cell r="D240" t="str">
            <v>RPZP.01.01.02</v>
          </cell>
          <cell r="E240" t="str">
            <v>RPZP.01.01.02-32-081/09-02</v>
          </cell>
          <cell r="F240" t="str">
            <v>UDA-RPZP.01.01.02-32-081/09-02</v>
          </cell>
          <cell r="G240" t="str">
            <v>58e51a80b1</v>
          </cell>
          <cell r="H240" t="str">
            <v>RPZP.01.01.02-32-081/09</v>
          </cell>
          <cell r="I240" t="str">
            <v>WND-RPZP.01.01.02-32-081/09</v>
          </cell>
          <cell r="J240" t="str">
            <v>2010-07-29</v>
          </cell>
          <cell r="K240" t="str">
            <v>2010 II półrocze</v>
          </cell>
          <cell r="L240" t="str">
            <v>2010</v>
          </cell>
          <cell r="M240" t="str">
            <v>2010-08-11</v>
          </cell>
          <cell r="N240" t="str">
            <v>2010 II półrocze</v>
          </cell>
          <cell r="O240" t="str">
            <v>2010</v>
          </cell>
          <cell r="P240" t="str">
            <v>2010-06-07</v>
          </cell>
          <cell r="Q240" t="str">
            <v>2010-08-25</v>
          </cell>
          <cell r="R240" t="str">
            <v>2010 II półrocze</v>
          </cell>
          <cell r="S240" t="str">
            <v>2010</v>
          </cell>
          <cell r="T240" t="str">
            <v>2011-05-18</v>
          </cell>
          <cell r="U240">
            <v>317704.25</v>
          </cell>
          <cell r="V240">
            <v>174833.65</v>
          </cell>
          <cell r="W240">
            <v>104900.19</v>
          </cell>
          <cell r="X240">
            <v>104900.19</v>
          </cell>
          <cell r="Y240">
            <v>69933.460000000006</v>
          </cell>
          <cell r="Z240">
            <v>60</v>
          </cell>
          <cell r="AA240" t="str">
            <v>Wprowadzenie nowej usługi czyszczenia kanałów wentylacyjnych z wykorzystaniem ekologicznej technologii ozonowania powietrza w różnych obiektach budowlanych, w szczególności w szpitalach, uzdrowiskach</v>
          </cell>
          <cell r="AB240" t="str">
            <v>pomoc publiczna</v>
          </cell>
          <cell r="AC240">
            <v>317704.25</v>
          </cell>
          <cell r="AD240">
            <v>104900.19</v>
          </cell>
          <cell r="AE240">
            <v>212804.06</v>
          </cell>
          <cell r="AF240">
            <v>0</v>
          </cell>
          <cell r="AG240" t="str">
            <v>Nie</v>
          </cell>
          <cell r="AH240" t="str">
            <v>08 Inne inwestycje w przedsiębiorstwa</v>
          </cell>
          <cell r="AI240" t="str">
            <v>01 Pomoc bezzwrotna</v>
          </cell>
          <cell r="AJ240" t="str">
            <v>01 Obszar miejski</v>
          </cell>
          <cell r="AK240" t="str">
            <v>12 Budownictwo</v>
          </cell>
          <cell r="AL240" t="str">
            <v>6711014413</v>
          </cell>
          <cell r="AM240" t="str">
            <v>Biuro Usługowo-Handlowe "Klimat" Beata Kalinowska</v>
          </cell>
          <cell r="AN240" t="str">
            <v>78-100</v>
          </cell>
          <cell r="AO240" t="str">
            <v>Kołobrzeg</v>
          </cell>
          <cell r="AP240" t="str">
            <v>ul. Jurkiewicza</v>
          </cell>
          <cell r="AQ240" t="str">
            <v>6</v>
          </cell>
          <cell r="AR240" t="str">
            <v>n/d</v>
          </cell>
          <cell r="AS240" t="str">
            <v>943517122</v>
          </cell>
          <cell r="AT240" t="str">
            <v>943517122</v>
          </cell>
          <cell r="AU240" t="str">
            <v>osoba fizyczna prowadząca działalność gospodarczą - małe przedsiębiorstwo</v>
          </cell>
          <cell r="AV240" t="str">
            <v>330303400</v>
          </cell>
          <cell r="AW240" t="str">
            <v>przedsiębiorca lub przedsiębiorstwo</v>
          </cell>
        </row>
        <row r="241">
          <cell r="A241" t="str">
            <v>RPZP.01.01.02-32-057/09</v>
          </cell>
          <cell r="B241" t="str">
            <v>RPZP.01.00.00</v>
          </cell>
          <cell r="C241" t="str">
            <v>RPZP.01.01.00</v>
          </cell>
          <cell r="D241" t="str">
            <v>RPZP.01.01.02</v>
          </cell>
          <cell r="E241" t="str">
            <v>RPZP.01.01.02-32-057/09-03</v>
          </cell>
          <cell r="F241" t="str">
            <v>UDA-RPZP.01.01.02-32-057/09-03</v>
          </cell>
          <cell r="G241" t="str">
            <v>3557fc6d39</v>
          </cell>
          <cell r="H241" t="str">
            <v>RPZP.01.01.02-32-057/09</v>
          </cell>
          <cell r="I241" t="str">
            <v>WND-RPZP.01.01.02-32-057/09</v>
          </cell>
          <cell r="J241" t="str">
            <v>2010-07-29</v>
          </cell>
          <cell r="K241" t="str">
            <v>2010 II półrocze</v>
          </cell>
          <cell r="L241" t="str">
            <v>2010</v>
          </cell>
          <cell r="M241" t="str">
            <v>2010-08-16</v>
          </cell>
          <cell r="N241" t="str">
            <v>2010 II półrocze</v>
          </cell>
          <cell r="O241" t="str">
            <v>2010</v>
          </cell>
          <cell r="P241" t="str">
            <v>2010-06-11</v>
          </cell>
          <cell r="Q241" t="str">
            <v>2010-08-25</v>
          </cell>
          <cell r="R241" t="str">
            <v>2010 II półrocze</v>
          </cell>
          <cell r="S241" t="str">
            <v>2010</v>
          </cell>
          <cell r="T241" t="str">
            <v>2011-07-13</v>
          </cell>
          <cell r="U241">
            <v>62169.46</v>
          </cell>
          <cell r="V241">
            <v>42293.4</v>
          </cell>
          <cell r="W241">
            <v>25376.04</v>
          </cell>
          <cell r="X241">
            <v>25376.04</v>
          </cell>
          <cell r="Y241">
            <v>16917.36</v>
          </cell>
          <cell r="Z241">
            <v>60</v>
          </cell>
          <cell r="AA241" t="str">
            <v>Utworzenie stanowiska obsługi klimatyzacji i wentylacji w pojazdach samochodowych z wykorzystaniem ekologicznej technologii ozonowania powietrza jako rozszerzenie działalności firmy</v>
          </cell>
          <cell r="AB241" t="str">
            <v>pomoc publiczna</v>
          </cell>
          <cell r="AC241">
            <v>62169.46</v>
          </cell>
          <cell r="AD241">
            <v>25376.04</v>
          </cell>
          <cell r="AE241">
            <v>36793.42</v>
          </cell>
          <cell r="AF241">
            <v>0</v>
          </cell>
          <cell r="AG241" t="str">
            <v>Nie</v>
          </cell>
          <cell r="AH241" t="str">
            <v>08 Inne inwestycje w przedsiębiorstwa</v>
          </cell>
          <cell r="AI241" t="str">
            <v>01 Pomoc bezzwrotna</v>
          </cell>
          <cell r="AJ241" t="str">
            <v>05 Obszary wiejskie (poza obszarami górskimi, wyspami lub o niskiej i bardzo niskiej gęstości zaludnienia)</v>
          </cell>
          <cell r="AK241" t="str">
            <v>12 Budownictwo</v>
          </cell>
          <cell r="AL241" t="str">
            <v>6711014413</v>
          </cell>
          <cell r="AM241" t="str">
            <v>Biuro Usługowo-Handlowe "Klimat" Beata Kalinowska</v>
          </cell>
          <cell r="AN241" t="str">
            <v>78-100</v>
          </cell>
          <cell r="AO241" t="str">
            <v>Kołobrzeg</v>
          </cell>
          <cell r="AP241" t="str">
            <v>ul. Jurkiewicza</v>
          </cell>
          <cell r="AQ241" t="str">
            <v>6</v>
          </cell>
          <cell r="AR241" t="str">
            <v>n/d</v>
          </cell>
          <cell r="AS241" t="str">
            <v>943517122</v>
          </cell>
          <cell r="AT241" t="str">
            <v>943517122</v>
          </cell>
          <cell r="AU241" t="str">
            <v>osoba fizyczna prowadząca działalność gospodarczą - małe przedsiębiorstwo</v>
          </cell>
          <cell r="AV241" t="str">
            <v>330303400</v>
          </cell>
          <cell r="AW241" t="str">
            <v>przedsiębiorca lub przedsiębiorstwo</v>
          </cell>
        </row>
        <row r="242">
          <cell r="A242" t="str">
            <v>RPZP.06.01.01-32-009/09</v>
          </cell>
          <cell r="B242" t="str">
            <v>RPZP.06.00.00</v>
          </cell>
          <cell r="C242" t="str">
            <v>RPZP.06.01.00</v>
          </cell>
          <cell r="D242" t="str">
            <v>RPZP.06.01.01</v>
          </cell>
          <cell r="E242" t="str">
            <v>RPZP.06.01.01-32-009/09-02</v>
          </cell>
          <cell r="F242" t="str">
            <v>UDA-RPZP.06.01.01-32-009/09-02</v>
          </cell>
          <cell r="G242" t="str">
            <v>ed0debf566</v>
          </cell>
          <cell r="H242" t="str">
            <v>RPZP.06.01.01-32-009/09</v>
          </cell>
          <cell r="I242" t="str">
            <v>RPOWZ/6.1.1/2009/009/Sz</v>
          </cell>
          <cell r="J242" t="str">
            <v>2009-11-24</v>
          </cell>
          <cell r="K242" t="str">
            <v>2009 II półrocze</v>
          </cell>
          <cell r="L242" t="str">
            <v>2009</v>
          </cell>
          <cell r="M242" t="str">
            <v>2009-12-10</v>
          </cell>
          <cell r="N242" t="str">
            <v>2009 II półrocze</v>
          </cell>
          <cell r="O242" t="str">
            <v>2009</v>
          </cell>
          <cell r="P242" t="str">
            <v>2010-03-31</v>
          </cell>
          <cell r="Q242" t="str">
            <v>2010-08-27</v>
          </cell>
          <cell r="R242" t="str">
            <v>2010 II półrocze</v>
          </cell>
          <cell r="S242" t="str">
            <v>2010</v>
          </cell>
          <cell r="T242" t="str">
            <v>2010-11-16</v>
          </cell>
          <cell r="U242">
            <v>498740</v>
          </cell>
          <cell r="V242">
            <v>493490</v>
          </cell>
          <cell r="W242">
            <v>246744.98</v>
          </cell>
          <cell r="X242">
            <v>246744.98</v>
          </cell>
          <cell r="Y242">
            <v>246745.02</v>
          </cell>
          <cell r="Z242">
            <v>50</v>
          </cell>
          <cell r="AA242" t="str">
            <v>Oznakowanie i zagospodarowanie ścieżek zdrowia w Puszczy Wkrzańskiej i Bukowej</v>
          </cell>
          <cell r="AB242" t="str">
            <v>bez pomocy publicznej</v>
          </cell>
          <cell r="AC242">
            <v>498740</v>
          </cell>
          <cell r="AD242">
            <v>498740</v>
          </cell>
          <cell r="AE242">
            <v>0</v>
          </cell>
          <cell r="AF242">
            <v>0</v>
          </cell>
          <cell r="AG242" t="str">
            <v>Nie</v>
          </cell>
          <cell r="AH242" t="str">
            <v>57 Inne wsparcie na rzecz wzmocnienia usług turystycznych</v>
          </cell>
          <cell r="AI242" t="str">
            <v>01 Pomoc bezzwrotna</v>
          </cell>
          <cell r="AJ242" t="str">
            <v>01 Obszar miejski</v>
          </cell>
          <cell r="AK242" t="str">
            <v>22 Inne niewyszczególnione usługi</v>
          </cell>
          <cell r="AL242" t="str">
            <v>8510309410</v>
          </cell>
          <cell r="AM242" t="str">
            <v>Gmina Miasto Szczecin</v>
          </cell>
          <cell r="AN242" t="str">
            <v>70-456</v>
          </cell>
          <cell r="AO242" t="str">
            <v>Szczecin</v>
          </cell>
          <cell r="AP242" t="str">
            <v>Plac Armii Krajowej</v>
          </cell>
          <cell r="AQ242" t="str">
            <v>1</v>
          </cell>
          <cell r="AR242" t="str">
            <v>-</v>
          </cell>
          <cell r="AS242" t="str">
            <v>091/4245814</v>
          </cell>
          <cell r="AT242" t="str">
            <v>091/4245854</v>
          </cell>
          <cell r="AU242" t="str">
            <v>wspólnota samorządowa - gmina</v>
          </cell>
          <cell r="AV242" t="str">
            <v>811684232</v>
          </cell>
          <cell r="AW242" t="str">
            <v>Jednostka samorządu terytorialnego</v>
          </cell>
        </row>
        <row r="243">
          <cell r="A243" t="str">
            <v>RPZP.06.01.01-32-012/09</v>
          </cell>
          <cell r="B243" t="str">
            <v>RPZP.06.00.00</v>
          </cell>
          <cell r="C243" t="str">
            <v>RPZP.06.01.00</v>
          </cell>
          <cell r="D243" t="str">
            <v>RPZP.06.01.01</v>
          </cell>
          <cell r="E243" t="str">
            <v>RPZP.06.01.01-32-012/09-02</v>
          </cell>
          <cell r="F243" t="str">
            <v>UDA-RPZP.06.01.01-32-012/09-02</v>
          </cell>
          <cell r="G243" t="str">
            <v>765529104c</v>
          </cell>
          <cell r="H243" t="str">
            <v>RPZP.06.01.01-32-012/09</v>
          </cell>
          <cell r="I243" t="str">
            <v>RPOWZ/6.1.1/2009/012/Sz</v>
          </cell>
          <cell r="J243" t="str">
            <v>2009-11-24</v>
          </cell>
          <cell r="K243" t="str">
            <v>2009 II półrocze</v>
          </cell>
          <cell r="L243" t="str">
            <v>2009</v>
          </cell>
          <cell r="M243" t="str">
            <v>2009-12-10</v>
          </cell>
          <cell r="N243" t="str">
            <v>2009 II półrocze</v>
          </cell>
          <cell r="O243" t="str">
            <v>2009</v>
          </cell>
          <cell r="P243" t="str">
            <v>2010-03-31</v>
          </cell>
          <cell r="Q243" t="str">
            <v>2010-08-27</v>
          </cell>
          <cell r="R243" t="str">
            <v>2010 II półrocze</v>
          </cell>
          <cell r="S243" t="str">
            <v>2010</v>
          </cell>
          <cell r="T243" t="str">
            <v>2010-11-24</v>
          </cell>
          <cell r="U243">
            <v>688340</v>
          </cell>
          <cell r="V243">
            <v>605864.91</v>
          </cell>
          <cell r="W243">
            <v>302932.43</v>
          </cell>
          <cell r="X243">
            <v>302932.43</v>
          </cell>
          <cell r="Y243">
            <v>302932.47999999998</v>
          </cell>
          <cell r="Z243">
            <v>50</v>
          </cell>
          <cell r="AA243" t="str">
            <v>Rekreacja, sport i wypoczynek w Puszczy Wkrzańskiej i Goleniowskiej</v>
          </cell>
          <cell r="AB243" t="str">
            <v>bez pomocy publicznej</v>
          </cell>
          <cell r="AC243">
            <v>688340</v>
          </cell>
          <cell r="AD243">
            <v>688340</v>
          </cell>
          <cell r="AE243">
            <v>0</v>
          </cell>
          <cell r="AF243">
            <v>0</v>
          </cell>
          <cell r="AG243" t="str">
            <v>Nie</v>
          </cell>
          <cell r="AH243" t="str">
            <v>57 Inne wsparcie na rzecz wzmocnienia usług turystycznych</v>
          </cell>
          <cell r="AI243" t="str">
            <v>01 Pomoc bezzwrotna</v>
          </cell>
          <cell r="AJ243" t="str">
            <v>01 Obszar miejski</v>
          </cell>
          <cell r="AK243" t="str">
            <v>22 Inne niewyszczególnione usługi</v>
          </cell>
          <cell r="AL243" t="str">
            <v>8510309410</v>
          </cell>
          <cell r="AM243" t="str">
            <v>Gmina Miasto Szczecin</v>
          </cell>
          <cell r="AN243" t="str">
            <v>70-456</v>
          </cell>
          <cell r="AO243" t="str">
            <v>Szczecin</v>
          </cell>
          <cell r="AP243" t="str">
            <v>Plac Armii Krajowej</v>
          </cell>
          <cell r="AQ243" t="str">
            <v>1</v>
          </cell>
          <cell r="AR243" t="str">
            <v>-</v>
          </cell>
          <cell r="AS243" t="str">
            <v>091/4245814</v>
          </cell>
          <cell r="AT243" t="str">
            <v>091/4245854</v>
          </cell>
          <cell r="AU243" t="str">
            <v>wspólnota samorządowa - gmina</v>
          </cell>
          <cell r="AV243" t="str">
            <v>811684232</v>
          </cell>
          <cell r="AW243" t="str">
            <v>Jednostka samorządu terytorialnego</v>
          </cell>
        </row>
        <row r="244">
          <cell r="A244" t="str">
            <v>RPZP.01.01.01-32-148/09</v>
          </cell>
          <cell r="B244" t="str">
            <v>RPZP.01.00.00</v>
          </cell>
          <cell r="C244" t="str">
            <v>RPZP.01.01.00</v>
          </cell>
          <cell r="D244" t="str">
            <v>RPZP.01.01.01</v>
          </cell>
          <cell r="E244" t="str">
            <v>RPZP.01.01.01-32-148/09-02</v>
          </cell>
          <cell r="F244" t="str">
            <v>UDA-RPZP.01.01.01-32-148/09-02</v>
          </cell>
          <cell r="G244" t="str">
            <v>2207593b71</v>
          </cell>
          <cell r="H244" t="str">
            <v>RPZP.01.01.01-32-148/09</v>
          </cell>
          <cell r="I244" t="str">
            <v>WND-RPZP.01.01.01-32-148/09</v>
          </cell>
          <cell r="J244" t="str">
            <v>2010-05-21</v>
          </cell>
          <cell r="K244" t="str">
            <v>2010 I półrocze</v>
          </cell>
          <cell r="L244" t="str">
            <v>2010</v>
          </cell>
          <cell r="M244" t="str">
            <v>2010-07-07</v>
          </cell>
          <cell r="N244" t="str">
            <v>2010 II półrocze</v>
          </cell>
          <cell r="O244" t="str">
            <v>2010</v>
          </cell>
          <cell r="P244" t="str">
            <v>2010-05-11</v>
          </cell>
          <cell r="Q244" t="str">
            <v>2010-08-27</v>
          </cell>
          <cell r="R244" t="str">
            <v>2010 II półrocze</v>
          </cell>
          <cell r="S244" t="str">
            <v>2010</v>
          </cell>
          <cell r="T244" t="str">
            <v>2010-10-26</v>
          </cell>
          <cell r="U244">
            <v>365390</v>
          </cell>
          <cell r="V244">
            <v>259500</v>
          </cell>
          <cell r="W244">
            <v>155700</v>
          </cell>
          <cell r="X244">
            <v>132345</v>
          </cell>
          <cell r="Y244">
            <v>103800</v>
          </cell>
          <cell r="Z244">
            <v>60</v>
          </cell>
          <cell r="AA244" t="str">
            <v>Rozbudowa zakładu budowlanego poprzez zakup koparki.</v>
          </cell>
          <cell r="AB244" t="str">
            <v>pomoc publiczna</v>
          </cell>
          <cell r="AC244">
            <v>365390</v>
          </cell>
          <cell r="AD244">
            <v>155700</v>
          </cell>
          <cell r="AE244">
            <v>209690</v>
          </cell>
          <cell r="AF244">
            <v>0</v>
          </cell>
          <cell r="AG244" t="str">
            <v>Nie</v>
          </cell>
          <cell r="AH244" t="str">
            <v>08 Inne inwestycje w przedsiębiorstwa</v>
          </cell>
          <cell r="AI244" t="str">
            <v>01 Pomoc bezzwrotna</v>
          </cell>
          <cell r="AJ244" t="str">
            <v>01 Obszar miejski</v>
          </cell>
          <cell r="AK244" t="str">
            <v>12 Budownictwo</v>
          </cell>
          <cell r="AL244" t="str">
            <v>8512472841</v>
          </cell>
          <cell r="AM244" t="str">
            <v>INTUS Toczek Artur</v>
          </cell>
          <cell r="AN244" t="str">
            <v>71-570</v>
          </cell>
          <cell r="AO244" t="str">
            <v>Szczecin</v>
          </cell>
          <cell r="AP244" t="str">
            <v>Cedyńska</v>
          </cell>
          <cell r="AQ244" t="str">
            <v>11</v>
          </cell>
          <cell r="AR244" t="str">
            <v>7</v>
          </cell>
          <cell r="AS244" t="str">
            <v>091-442-19-52</v>
          </cell>
          <cell r="AT244" t="str">
            <v>091-486-24-39</v>
          </cell>
          <cell r="AU244" t="str">
            <v>osoba fizyczna prowadząca działalność gospodarczą - mikro przedsiębiorstwo</v>
          </cell>
          <cell r="AV244" t="str">
            <v>812036653</v>
          </cell>
          <cell r="AW244" t="str">
            <v>przedsiębiorca lub przedsiębiorstwo</v>
          </cell>
        </row>
        <row r="245">
          <cell r="A245" t="str">
            <v>RPZP.01.01.03-32-009/09</v>
          </cell>
          <cell r="B245" t="str">
            <v>RPZP.01.00.00</v>
          </cell>
          <cell r="C245" t="str">
            <v>RPZP.01.01.00</v>
          </cell>
          <cell r="D245" t="str">
            <v>RPZP.01.01.03</v>
          </cell>
          <cell r="E245" t="str">
            <v>RPZP.01.01.03-32-009/09-02</v>
          </cell>
          <cell r="F245" t="str">
            <v>UDA-RPZP.01.01.03-32-009/09-02</v>
          </cell>
          <cell r="G245" t="str">
            <v>5a2bfe4c37</v>
          </cell>
          <cell r="H245" t="str">
            <v>RPZP.01.01.03-32-009/09</v>
          </cell>
          <cell r="I245" t="str">
            <v>WND-RPZP.01.01.03-32-009/09</v>
          </cell>
          <cell r="J245" t="str">
            <v>2009-12-29</v>
          </cell>
          <cell r="K245" t="str">
            <v>2009 II półrocze</v>
          </cell>
          <cell r="L245" t="str">
            <v>2009</v>
          </cell>
          <cell r="M245" t="str">
            <v>2009-12-30</v>
          </cell>
          <cell r="N245" t="str">
            <v>2009 II półrocze</v>
          </cell>
          <cell r="O245" t="str">
            <v>2009</v>
          </cell>
          <cell r="P245" t="str">
            <v>2009-06-01</v>
          </cell>
          <cell r="Q245" t="str">
            <v>2010-08-30</v>
          </cell>
          <cell r="R245" t="str">
            <v>2010 II półrocze</v>
          </cell>
          <cell r="S245" t="str">
            <v>2010</v>
          </cell>
          <cell r="T245" t="str">
            <v>2010-07-15</v>
          </cell>
          <cell r="U245">
            <v>513233.26</v>
          </cell>
          <cell r="V245">
            <v>420683</v>
          </cell>
          <cell r="W245">
            <v>252409.8</v>
          </cell>
          <cell r="X245">
            <v>214548.33</v>
          </cell>
          <cell r="Y245">
            <v>168273.2</v>
          </cell>
          <cell r="Z245">
            <v>60</v>
          </cell>
          <cell r="AA245" t="str">
            <v>Wdrożenie produkcji wyrobów fotokatalitycznych na skalę przemysłową</v>
          </cell>
          <cell r="AB245" t="str">
            <v>pomoc publiczna</v>
          </cell>
          <cell r="AC245">
            <v>513233.26</v>
          </cell>
          <cell r="AD245">
            <v>252409.8</v>
          </cell>
          <cell r="AE245">
            <v>260823.46</v>
          </cell>
          <cell r="AF245">
            <v>0</v>
          </cell>
          <cell r="AG245" t="str">
            <v>Nie</v>
          </cell>
          <cell r="AH24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45" t="str">
            <v>01 Pomoc bezzwrotna</v>
          </cell>
          <cell r="AJ245" t="str">
            <v>01 Obszar miejski</v>
          </cell>
          <cell r="AK245" t="str">
            <v>06 Nieokreślony przemysł wytwórczy</v>
          </cell>
          <cell r="AL245" t="str">
            <v>8520605676</v>
          </cell>
          <cell r="AM245" t="str">
            <v>PIGMENT Spółka Jawna R.Bielak, J.Bielak</v>
          </cell>
          <cell r="AN245" t="str">
            <v>70-892</v>
          </cell>
          <cell r="AO245" t="str">
            <v>Szczecin</v>
          </cell>
          <cell r="AP245" t="str">
            <v>Pyrzycka</v>
          </cell>
          <cell r="AQ245" t="str">
            <v>23a</v>
          </cell>
          <cell r="AR245" t="str">
            <v>-</v>
          </cell>
          <cell r="AS245" t="str">
            <v>0914621186</v>
          </cell>
          <cell r="AT245" t="str">
            <v>0914621020</v>
          </cell>
          <cell r="AU245" t="str">
            <v>spółka jawna - mikro przedsiębiorstwo</v>
          </cell>
          <cell r="AV245" t="str">
            <v>811099019</v>
          </cell>
          <cell r="AW245" t="str">
            <v>przedsiębiorca lub przedsiębiorstwo</v>
          </cell>
        </row>
        <row r="246">
          <cell r="A246" t="str">
            <v>RPZP.01.01.01-32-066/09</v>
          </cell>
          <cell r="B246" t="str">
            <v>RPZP.01.00.00</v>
          </cell>
          <cell r="C246" t="str">
            <v>RPZP.01.01.00</v>
          </cell>
          <cell r="D246" t="str">
            <v>RPZP.01.01.01</v>
          </cell>
          <cell r="E246" t="str">
            <v>RPZP.01.01.01-32-066/09-03</v>
          </cell>
          <cell r="F246" t="str">
            <v>UDA-RPZP.01.01.01-32-066/09-03</v>
          </cell>
          <cell r="G246" t="str">
            <v>d8eeefd103</v>
          </cell>
          <cell r="H246" t="str">
            <v>RPZP.01.01.01-32-066/09</v>
          </cell>
          <cell r="I246" t="str">
            <v>WND-RPZP.01.01.01-32-066/09</v>
          </cell>
          <cell r="J246" t="str">
            <v>2010-05-10</v>
          </cell>
          <cell r="K246" t="str">
            <v>2010 I półrocze</v>
          </cell>
          <cell r="L246" t="str">
            <v>2010</v>
          </cell>
          <cell r="M246" t="str">
            <v>2010-07-05</v>
          </cell>
          <cell r="N246" t="str">
            <v>2010 II półrocze</v>
          </cell>
          <cell r="O246" t="str">
            <v>2010</v>
          </cell>
          <cell r="P246" t="str">
            <v>2010-06-20</v>
          </cell>
          <cell r="Q246" t="str">
            <v>2010-08-30</v>
          </cell>
          <cell r="R246" t="str">
            <v>2010 II półrocze</v>
          </cell>
          <cell r="S246" t="str">
            <v>2010</v>
          </cell>
          <cell r="T246" t="str">
            <v>2011-10-26</v>
          </cell>
          <cell r="U246">
            <v>209000</v>
          </cell>
          <cell r="V246">
            <v>180750</v>
          </cell>
          <cell r="W246">
            <v>108450</v>
          </cell>
          <cell r="X246">
            <v>92182.5</v>
          </cell>
          <cell r="Y246">
            <v>72300</v>
          </cell>
          <cell r="Z246">
            <v>60</v>
          </cell>
          <cell r="AA246" t="str">
            <v>Rozszerzenie oferty usługowej firmy Simed w Szczecinku</v>
          </cell>
          <cell r="AB246" t="str">
            <v>pomoc de minimis</v>
          </cell>
          <cell r="AC246">
            <v>209000</v>
          </cell>
          <cell r="AD246">
            <v>108450</v>
          </cell>
          <cell r="AE246">
            <v>100550</v>
          </cell>
          <cell r="AF246">
            <v>0</v>
          </cell>
          <cell r="AG246" t="str">
            <v>Nie</v>
          </cell>
          <cell r="AH246" t="str">
            <v>08 Inne inwestycje w przedsiębiorstwa</v>
          </cell>
          <cell r="AI246" t="str">
            <v>01 Pomoc bezzwrotna</v>
          </cell>
          <cell r="AJ246" t="str">
            <v>01 Obszar miejski</v>
          </cell>
          <cell r="AK246" t="str">
            <v>19 Działalność w zakresie ochrony zdrowia ludzkiego</v>
          </cell>
          <cell r="AL246" t="str">
            <v>6731321791</v>
          </cell>
          <cell r="AM246" t="str">
            <v>Niepubliczny Zakład Opieki Zdrowotnej Simed Jolanta Grobelna</v>
          </cell>
          <cell r="AN246" t="str">
            <v>78-450</v>
          </cell>
          <cell r="AO246" t="str">
            <v>Grzmiąca</v>
          </cell>
          <cell r="AP246" t="str">
            <v>Kolejowa</v>
          </cell>
          <cell r="AQ246" t="str">
            <v>11 A</v>
          </cell>
          <cell r="AR246" t="str">
            <v>-</v>
          </cell>
          <cell r="AS246" t="str">
            <v>606783210</v>
          </cell>
          <cell r="AT246" t="str">
            <v>0943740171</v>
          </cell>
          <cell r="AU246" t="str">
            <v>niepubliczny zakład opieki zdrowotnej (w tym osoby prowadzące praktyki lekarskie/pielęgniarskie)</v>
          </cell>
          <cell r="AV246" t="str">
            <v>330378332</v>
          </cell>
          <cell r="AW246" t="str">
            <v>przedsiębiorca lub przedsiębiorstwo</v>
          </cell>
        </row>
        <row r="247">
          <cell r="A247" t="str">
            <v>RPZP.01.01.01-32-106/09</v>
          </cell>
          <cell r="B247" t="str">
            <v>RPZP.01.00.00</v>
          </cell>
          <cell r="C247" t="str">
            <v>RPZP.01.01.00</v>
          </cell>
          <cell r="D247" t="str">
            <v>RPZP.01.01.01</v>
          </cell>
          <cell r="E247" t="str">
            <v>RPZP.01.01.01-32-106/09-02</v>
          </cell>
          <cell r="F247" t="str">
            <v>UDA-RPZP.01.01.01-32-106/09-02</v>
          </cell>
          <cell r="G247" t="str">
            <v>d593727efb</v>
          </cell>
          <cell r="H247" t="str">
            <v>RPZP.01.01.01-32-106/09</v>
          </cell>
          <cell r="I247" t="str">
            <v>WND-RPZP.01.01.01-32-106/09</v>
          </cell>
          <cell r="J247" t="str">
            <v>2010-05-06</v>
          </cell>
          <cell r="K247" t="str">
            <v>2010 I półrocze</v>
          </cell>
          <cell r="L247" t="str">
            <v>2010</v>
          </cell>
          <cell r="M247" t="str">
            <v>2010-07-06</v>
          </cell>
          <cell r="N247" t="str">
            <v>2010 II półrocze</v>
          </cell>
          <cell r="O247" t="str">
            <v>2010</v>
          </cell>
          <cell r="P247" t="str">
            <v>2010-02-12</v>
          </cell>
          <cell r="Q247" t="str">
            <v>2010-08-30</v>
          </cell>
          <cell r="R247" t="str">
            <v>2010 II półrocze</v>
          </cell>
          <cell r="S247" t="str">
            <v>2010</v>
          </cell>
          <cell r="T247" t="str">
            <v>2011-02-01</v>
          </cell>
          <cell r="U247">
            <v>122595.3</v>
          </cell>
          <cell r="V247">
            <v>95564.71</v>
          </cell>
          <cell r="W247">
            <v>57338.82</v>
          </cell>
          <cell r="X247">
            <v>48737.99</v>
          </cell>
          <cell r="Y247">
            <v>38225.89</v>
          </cell>
          <cell r="Z247">
            <v>60</v>
          </cell>
          <cell r="AA247" t="str">
            <v>Wzrost konkurencyjności firmy Ogród pod Wierzbami poprzez inwestycję w nowoczesne urządzenia do pielęgnacji terenów zielonych.</v>
          </cell>
          <cell r="AB247" t="str">
            <v>pomoc de minimis</v>
          </cell>
          <cell r="AC247">
            <v>122595.3</v>
          </cell>
          <cell r="AD247">
            <v>57338.82</v>
          </cell>
          <cell r="AE247">
            <v>65256.480000000003</v>
          </cell>
          <cell r="AF247">
            <v>0</v>
          </cell>
          <cell r="AG247" t="str">
            <v>Nie</v>
          </cell>
          <cell r="AH247" t="str">
            <v>08 Inne inwestycje w przedsiębiorstwa</v>
          </cell>
          <cell r="AI247" t="str">
            <v>01 Pomoc bezzwrotna</v>
          </cell>
          <cell r="AJ247" t="str">
            <v>01 Obszar miejski</v>
          </cell>
          <cell r="AK247" t="str">
            <v>01 Rolnictwo, łowiectwo i leśnictwo</v>
          </cell>
          <cell r="AL247" t="str">
            <v>9552156963</v>
          </cell>
          <cell r="AM247" t="str">
            <v>„Ogród pod Wierzbami Spółka z ograniczoną odpowiedzialnością” Spółka Komandytowa</v>
          </cell>
          <cell r="AN247" t="str">
            <v>71-001</v>
          </cell>
          <cell r="AO247" t="str">
            <v>Szczecin</v>
          </cell>
          <cell r="AP247" t="str">
            <v>ul. Autostrada Poznańska</v>
          </cell>
          <cell r="AQ247" t="str">
            <v>1</v>
          </cell>
          <cell r="AR247" t="str">
            <v>-</v>
          </cell>
          <cell r="AS247" t="str">
            <v>+4891-435-05-06</v>
          </cell>
          <cell r="AT247" t="str">
            <v>+4891-435-05-06</v>
          </cell>
          <cell r="AU247" t="str">
            <v>spółka komandytowa - mikro przedsiębiorstwo</v>
          </cell>
          <cell r="AV247" t="str">
            <v>320176004</v>
          </cell>
          <cell r="AW247" t="str">
            <v>przedsiębiorca lub przedsiębiorstwo</v>
          </cell>
        </row>
        <row r="248">
          <cell r="A248" t="str">
            <v>RPZP.05.02.01-32-032/09</v>
          </cell>
          <cell r="B248" t="str">
            <v>RPZP.05.00.00</v>
          </cell>
          <cell r="C248" t="str">
            <v>RPZP.05.02.00</v>
          </cell>
          <cell r="D248" t="str">
            <v>RPZP.05.02.01</v>
          </cell>
          <cell r="E248" t="str">
            <v>RPZP.05.02.01-32-032/09-03</v>
          </cell>
          <cell r="F248" t="str">
            <v>UDA-RPZP.05.02.01-32-032/09-03</v>
          </cell>
          <cell r="G248" t="str">
            <v>1c428aedbe</v>
          </cell>
          <cell r="H248" t="str">
            <v>RPZP.05.02.01-32-032/09</v>
          </cell>
          <cell r="I248" t="str">
            <v>WND-RPZP.05.02.01-32-032/09</v>
          </cell>
          <cell r="J248" t="str">
            <v>2010-05-27</v>
          </cell>
          <cell r="K248" t="str">
            <v>2010 I półrocze</v>
          </cell>
          <cell r="L248" t="str">
            <v>2010</v>
          </cell>
          <cell r="M248" t="str">
            <v>2010-07-07</v>
          </cell>
          <cell r="N248" t="str">
            <v>2010 II półrocze</v>
          </cell>
          <cell r="O248" t="str">
            <v>2010</v>
          </cell>
          <cell r="P248" t="str">
            <v>2009-02-16</v>
          </cell>
          <cell r="Q248" t="str">
            <v>2010-08-30</v>
          </cell>
          <cell r="R248" t="str">
            <v>2010 II półrocze</v>
          </cell>
          <cell r="S248" t="str">
            <v>2010</v>
          </cell>
          <cell r="T248" t="str">
            <v>2011-02-16</v>
          </cell>
          <cell r="U248">
            <v>12150514.08</v>
          </cell>
          <cell r="V248">
            <v>12150514.08</v>
          </cell>
          <cell r="W248">
            <v>9112885.5600000005</v>
          </cell>
          <cell r="X248">
            <v>9112885.5600000005</v>
          </cell>
          <cell r="Y248">
            <v>3037628.52</v>
          </cell>
          <cell r="Z248">
            <v>75</v>
          </cell>
          <cell r="AA248" t="str">
            <v>"Regionalne Centrum Kultury w Kołobrzegu - etap II"</v>
          </cell>
          <cell r="AB248" t="str">
            <v>bez pomocy publicznej</v>
          </cell>
          <cell r="AC248">
            <v>12150514.08</v>
          </cell>
          <cell r="AD248">
            <v>12150514.08</v>
          </cell>
          <cell r="AE248">
            <v>0</v>
          </cell>
          <cell r="AF248">
            <v>0</v>
          </cell>
          <cell r="AG248" t="str">
            <v>Nie</v>
          </cell>
          <cell r="AH248" t="str">
            <v>59 Rozwój infrastruktury kulturalnej</v>
          </cell>
          <cell r="AI248" t="str">
            <v>01 Pomoc bezzwrotna</v>
          </cell>
          <cell r="AJ248" t="str">
            <v>01 Obszar miejski</v>
          </cell>
          <cell r="AK248" t="str">
            <v>00 Nie dotyczy</v>
          </cell>
          <cell r="AL248" t="str">
            <v>6711698541</v>
          </cell>
          <cell r="AM248" t="str">
            <v>Gmina Miasto Kołobrzeg</v>
          </cell>
          <cell r="AN248" t="str">
            <v>78-100</v>
          </cell>
          <cell r="AO248" t="str">
            <v>Kołobrzeg</v>
          </cell>
          <cell r="AP248" t="str">
            <v>Ratuszowa</v>
          </cell>
          <cell r="AQ248" t="str">
            <v>13</v>
          </cell>
          <cell r="AR248" t="str">
            <v>-</v>
          </cell>
          <cell r="AS248" t="str">
            <v>0943551500</v>
          </cell>
          <cell r="AT248" t="str">
            <v>0943523769</v>
          </cell>
          <cell r="AU248" t="str">
            <v>wspólnota samorządowa - gmina</v>
          </cell>
          <cell r="AV248" t="str">
            <v>330920736</v>
          </cell>
          <cell r="AW248" t="str">
            <v>Jednostka samorządu terytorialnego</v>
          </cell>
        </row>
        <row r="249">
          <cell r="A249" t="str">
            <v>RPZP.01.01.01-32-347/09</v>
          </cell>
          <cell r="B249" t="str">
            <v>RPZP.01.00.00</v>
          </cell>
          <cell r="C249" t="str">
            <v>RPZP.01.01.00</v>
          </cell>
          <cell r="D249" t="str">
            <v>RPZP.01.01.01</v>
          </cell>
          <cell r="E249" t="str">
            <v>RPZP.01.01.01-32-347/09-04</v>
          </cell>
          <cell r="F249" t="str">
            <v>UDA-RPZP.01.01.01-32-347/09-04</v>
          </cell>
          <cell r="G249" t="str">
            <v>d3a73f7a51</v>
          </cell>
          <cell r="H249" t="str">
            <v>RPZP.01.01.01-32-347/09</v>
          </cell>
          <cell r="I249" t="str">
            <v>WND-RPZP.01.01.01-32-347/09</v>
          </cell>
          <cell r="J249" t="str">
            <v>2010-05-10</v>
          </cell>
          <cell r="K249" t="str">
            <v>2010 I półrocze</v>
          </cell>
          <cell r="L249" t="str">
            <v>2010</v>
          </cell>
          <cell r="M249" t="str">
            <v>2010-07-07</v>
          </cell>
          <cell r="N249" t="str">
            <v>2010 II półrocze</v>
          </cell>
          <cell r="O249" t="str">
            <v>2010</v>
          </cell>
          <cell r="P249" t="str">
            <v>2010-03-01</v>
          </cell>
          <cell r="Q249" t="str">
            <v>2010-08-30</v>
          </cell>
          <cell r="R249" t="str">
            <v>2010 II półrocze</v>
          </cell>
          <cell r="S249" t="str">
            <v>2010</v>
          </cell>
          <cell r="T249" t="str">
            <v>2012-01-10</v>
          </cell>
          <cell r="U249">
            <v>180000.01</v>
          </cell>
          <cell r="V249">
            <v>180000</v>
          </cell>
          <cell r="W249">
            <v>108000</v>
          </cell>
          <cell r="X249">
            <v>91799.99</v>
          </cell>
          <cell r="Y249">
            <v>72000</v>
          </cell>
          <cell r="Z249">
            <v>60</v>
          </cell>
          <cell r="AA249" t="str">
            <v>Wzrost konkurencyjności Indywidualnej Specjalistycznej Praktyki Lekarskiej poprzez zakup innowacyjnego sprzętu diagnostycznego zwiększającego efektywność diagnostyki ginekologiczno-położniczej</v>
          </cell>
          <cell r="AB249" t="str">
            <v>pomoc de minimis</v>
          </cell>
          <cell r="AC249">
            <v>180000.01</v>
          </cell>
          <cell r="AD249">
            <v>108000</v>
          </cell>
          <cell r="AE249">
            <v>72000.009999999995</v>
          </cell>
          <cell r="AF249">
            <v>0</v>
          </cell>
          <cell r="AG249" t="str">
            <v>Nie</v>
          </cell>
          <cell r="AH249" t="str">
            <v>08 Inne inwestycje w przedsiębiorstwa</v>
          </cell>
          <cell r="AI249" t="str">
            <v>01 Pomoc bezzwrotna</v>
          </cell>
          <cell r="AJ249" t="str">
            <v>01 Obszar miejski</v>
          </cell>
          <cell r="AK249" t="str">
            <v>19 Działalność w zakresie ochrony zdrowia ludzkiego</v>
          </cell>
          <cell r="AL249" t="str">
            <v>8511986561</v>
          </cell>
          <cell r="AM249" t="str">
            <v>Indywidualna Specjalistyczna Praktyka Lekarska Ewa Sznura</v>
          </cell>
          <cell r="AN249" t="str">
            <v>70-450</v>
          </cell>
          <cell r="AO249" t="str">
            <v>Szczecin</v>
          </cell>
          <cell r="AP249" t="str">
            <v>Wielkopolska</v>
          </cell>
          <cell r="AQ249" t="str">
            <v>34</v>
          </cell>
          <cell r="AR249" t="str">
            <v>11</v>
          </cell>
          <cell r="AS249" t="str">
            <v>0914314274</v>
          </cell>
          <cell r="AT249" t="str">
            <v>niedotyczy</v>
          </cell>
          <cell r="AU249" t="str">
            <v>osoba fizyczna prowadząca działalność gospodarczą - mikro przedsiębiorstwo</v>
          </cell>
          <cell r="AV249" t="str">
            <v>810241580</v>
          </cell>
          <cell r="AW249" t="str">
            <v>przedsiębiorca lub przedsiębiorstwo</v>
          </cell>
        </row>
        <row r="250">
          <cell r="A250" t="str">
            <v>RPZP.01.01.02-32-211/09</v>
          </cell>
          <cell r="B250" t="str">
            <v>RPZP.01.00.00</v>
          </cell>
          <cell r="C250" t="str">
            <v>RPZP.01.01.00</v>
          </cell>
          <cell r="D250" t="str">
            <v>RPZP.01.01.02</v>
          </cell>
          <cell r="E250" t="str">
            <v>RPZP.01.01.02-32-211/09-01</v>
          </cell>
          <cell r="F250" t="str">
            <v>UDA-RPZP.01.01.02-32-211/09-01</v>
          </cell>
          <cell r="G250" t="str">
            <v>e67205dd5b</v>
          </cell>
          <cell r="H250" t="str">
            <v>RPZP.01.01.02-32-211/09</v>
          </cell>
          <cell r="I250" t="str">
            <v>WND-RPZP.01.01.02-32-211/09</v>
          </cell>
          <cell r="J250" t="str">
            <v>2010-07-26</v>
          </cell>
          <cell r="K250" t="str">
            <v>2010 II półrocze</v>
          </cell>
          <cell r="L250" t="str">
            <v>2010</v>
          </cell>
          <cell r="M250" t="str">
            <v>2010-08-02</v>
          </cell>
          <cell r="N250" t="str">
            <v>2010 II półrocze</v>
          </cell>
          <cell r="O250" t="str">
            <v>2010</v>
          </cell>
          <cell r="P250" t="str">
            <v>2010-04-09</v>
          </cell>
          <cell r="Q250" t="str">
            <v>2010-08-30</v>
          </cell>
          <cell r="R250" t="str">
            <v>2010 II półrocze</v>
          </cell>
          <cell r="S250" t="str">
            <v>2010</v>
          </cell>
          <cell r="T250" t="str">
            <v>2010-11-09</v>
          </cell>
          <cell r="U250">
            <v>1677734.06</v>
          </cell>
          <cell r="V250">
            <v>1553580</v>
          </cell>
          <cell r="W250">
            <v>776790</v>
          </cell>
          <cell r="X250">
            <v>660271.5</v>
          </cell>
          <cell r="Y250">
            <v>776790</v>
          </cell>
          <cell r="Z250">
            <v>50</v>
          </cell>
          <cell r="AA250" t="str">
            <v>Innowacyjna technologia przewiertów sterowanych metodą na udoskonalenie oferty przedsiębiorstwa EKOWODROL</v>
          </cell>
          <cell r="AB250" t="str">
            <v>pomoc publiczna</v>
          </cell>
          <cell r="AC250">
            <v>1677734.06</v>
          </cell>
          <cell r="AD250">
            <v>776790</v>
          </cell>
          <cell r="AE250">
            <v>900944.06</v>
          </cell>
          <cell r="AF250">
            <v>0</v>
          </cell>
          <cell r="AG250" t="str">
            <v>Nie</v>
          </cell>
          <cell r="AH250" t="str">
            <v>08 Inne inwestycje w przedsiębiorstwa</v>
          </cell>
          <cell r="AI250" t="str">
            <v>01 Pomoc bezzwrotna</v>
          </cell>
          <cell r="AJ250" t="str">
            <v>01 Obszar miejski</v>
          </cell>
          <cell r="AK250" t="str">
            <v>12 Budownictwo</v>
          </cell>
          <cell r="AL250" t="str">
            <v>6690500171</v>
          </cell>
          <cell r="AM250" t="str">
            <v>PRZEDSIĘBIORSTWO INŻYNIERII ŚRODOWISKA EKOWODROL SP. Z O.O.</v>
          </cell>
          <cell r="AN250" t="str">
            <v>75-846</v>
          </cell>
          <cell r="AO250" t="str">
            <v>Koszalin</v>
          </cell>
          <cell r="AP250" t="str">
            <v>Słowiańska</v>
          </cell>
          <cell r="AQ250" t="str">
            <v>13</v>
          </cell>
          <cell r="AR250" t="str">
            <v>-</v>
          </cell>
          <cell r="AS250" t="str">
            <v>0943486040</v>
          </cell>
          <cell r="AT250" t="str">
            <v>0943486041</v>
          </cell>
          <cell r="AU250" t="str">
            <v>spółka z ograniczoną odpowiedzialnością - średnie przedsiębiorstwo</v>
          </cell>
          <cell r="AV250" t="str">
            <v>330050293</v>
          </cell>
          <cell r="AW250" t="str">
            <v>przedsiębiorca lub przedsiębiorstwo</v>
          </cell>
        </row>
        <row r="251">
          <cell r="A251" t="str">
            <v>RPZP.07.03.02-32-007/09</v>
          </cell>
          <cell r="B251" t="str">
            <v>RPZP.07.00.00</v>
          </cell>
          <cell r="C251" t="str">
            <v>RPZP.07.03.00</v>
          </cell>
          <cell r="D251" t="str">
            <v>RPZP.07.03.02</v>
          </cell>
          <cell r="E251" t="str">
            <v>RPZP.07.03.02-32-007/09-02</v>
          </cell>
          <cell r="F251" t="str">
            <v>UDA-RPZP.07.03.02-32-007/09-02</v>
          </cell>
          <cell r="G251" t="str">
            <v>3e7075740e</v>
          </cell>
          <cell r="H251" t="str">
            <v>RPZP.07.03.02-32-007/09</v>
          </cell>
          <cell r="I251" t="str">
            <v>WND-RPZP.07.03.02-32-007/09</v>
          </cell>
          <cell r="J251" t="str">
            <v>2009-12-28</v>
          </cell>
          <cell r="K251" t="str">
            <v>2009 II półrocze</v>
          </cell>
          <cell r="L251" t="str">
            <v>2009</v>
          </cell>
          <cell r="M251" t="str">
            <v>2009-12-30</v>
          </cell>
          <cell r="N251" t="str">
            <v>2009 II półrocze</v>
          </cell>
          <cell r="O251" t="str">
            <v>2009</v>
          </cell>
          <cell r="P251" t="str">
            <v>2010-03-22</v>
          </cell>
          <cell r="Q251" t="str">
            <v>2010-08-31</v>
          </cell>
          <cell r="R251" t="str">
            <v>2010 II półrocze</v>
          </cell>
          <cell r="S251" t="str">
            <v>2010</v>
          </cell>
          <cell r="T251" t="str">
            <v>2010-10-18</v>
          </cell>
          <cell r="U251">
            <v>699499.98</v>
          </cell>
          <cell r="V251">
            <v>699499.98</v>
          </cell>
          <cell r="W251">
            <v>384724.99</v>
          </cell>
          <cell r="X251">
            <v>384724.99</v>
          </cell>
          <cell r="Y251">
            <v>314774.99</v>
          </cell>
          <cell r="Z251">
            <v>55</v>
          </cell>
          <cell r="AA251" t="str">
            <v>Poprawa jakości świadczeń medycznych w efekcie zakupu aparatu RTG z ucyfrowieniem</v>
          </cell>
          <cell r="AB251" t="str">
            <v>bez pomocy publicznej</v>
          </cell>
          <cell r="AC251">
            <v>699499.98</v>
          </cell>
          <cell r="AD251">
            <v>699499.98</v>
          </cell>
          <cell r="AE251">
            <v>0</v>
          </cell>
          <cell r="AF251">
            <v>0</v>
          </cell>
          <cell r="AG251" t="str">
            <v>Nie</v>
          </cell>
          <cell r="AH251" t="str">
            <v>76 Infrastruktura ochrony zdrowia</v>
          </cell>
          <cell r="AI251" t="str">
            <v>01 Pomoc bezzwrotna</v>
          </cell>
          <cell r="AJ251" t="str">
            <v>01 Obszar miejski</v>
          </cell>
          <cell r="AK251" t="str">
            <v>19 Działalność w zakresie ochrony zdrowia ludzkiego</v>
          </cell>
          <cell r="AL251" t="str">
            <v>5941248545</v>
          </cell>
          <cell r="AM251" t="str">
            <v>SAMODZIELNY PUBLICZNY ZAKŁAD OPIEKI ZDROWOTNEJ</v>
          </cell>
          <cell r="AN251" t="str">
            <v>73-200</v>
          </cell>
          <cell r="AO251" t="str">
            <v>CHOSZCZNO</v>
          </cell>
          <cell r="AP251" t="str">
            <v>M. NIEDZIAŁKOWSKIEGO</v>
          </cell>
          <cell r="AQ251" t="str">
            <v>4A</v>
          </cell>
          <cell r="AR251" t="str">
            <v>-</v>
          </cell>
          <cell r="AS251" t="str">
            <v>0957652438</v>
          </cell>
          <cell r="AT251" t="str">
            <v>0957654310</v>
          </cell>
          <cell r="AU251" t="str">
            <v>publiczny zakład opieki zdrowotnej</v>
          </cell>
          <cell r="AV251" t="str">
            <v>210373543</v>
          </cell>
          <cell r="AW251" t="str">
            <v>zakład opieki zdrowotnej działający w publicznym systemie ochrony zdrowia</v>
          </cell>
        </row>
        <row r="252">
          <cell r="A252" t="str">
            <v>RPZP.01.01.03-32-036/09</v>
          </cell>
          <cell r="B252" t="str">
            <v>RPZP.01.00.00</v>
          </cell>
          <cell r="C252" t="str">
            <v>RPZP.01.01.00</v>
          </cell>
          <cell r="D252" t="str">
            <v>RPZP.01.01.03</v>
          </cell>
          <cell r="E252" t="str">
            <v>RPZP.01.01.03-32-036/09-05</v>
          </cell>
          <cell r="F252" t="str">
            <v>UDA-RPZP.01.01.03-32-036/09-05</v>
          </cell>
          <cell r="G252" t="str">
            <v>7d7afbcbe7</v>
          </cell>
          <cell r="H252" t="str">
            <v>RPZP.01.01.03-32-036/09</v>
          </cell>
          <cell r="I252" t="str">
            <v>WND-RPZP.01.01.03-32-036/09</v>
          </cell>
          <cell r="J252" t="str">
            <v>2010-05-05</v>
          </cell>
          <cell r="K252" t="str">
            <v>2010 I półrocze</v>
          </cell>
          <cell r="L252" t="str">
            <v>2010</v>
          </cell>
          <cell r="M252" t="str">
            <v>2010-05-19</v>
          </cell>
          <cell r="N252" t="str">
            <v>2010 I półrocze</v>
          </cell>
          <cell r="O252" t="str">
            <v>2010</v>
          </cell>
          <cell r="P252" t="str">
            <v>2009-06-03</v>
          </cell>
          <cell r="Q252" t="str">
            <v>2010-08-31</v>
          </cell>
          <cell r="R252" t="str">
            <v>2010 II półrocze</v>
          </cell>
          <cell r="S252" t="str">
            <v>2010</v>
          </cell>
          <cell r="T252" t="str">
            <v>2011-08-22</v>
          </cell>
          <cell r="U252">
            <v>3870787.37</v>
          </cell>
          <cell r="V252">
            <v>3329600</v>
          </cell>
          <cell r="W252">
            <v>1997760</v>
          </cell>
          <cell r="X252">
            <v>1698095.99</v>
          </cell>
          <cell r="Y252">
            <v>1331840</v>
          </cell>
          <cell r="Z252">
            <v>60</v>
          </cell>
          <cell r="AA252" t="str">
            <v>Zakup i uruchomienie innowacyjnej linii do uniwersalnej produkcji biopaliw stałych.</v>
          </cell>
          <cell r="AB252" t="str">
            <v>pomoc publiczna</v>
          </cell>
          <cell r="AC252">
            <v>3870787.37</v>
          </cell>
          <cell r="AD252">
            <v>1997760</v>
          </cell>
          <cell r="AE252">
            <v>1873027.37</v>
          </cell>
          <cell r="AF252">
            <v>0</v>
          </cell>
          <cell r="AG252" t="str">
            <v>Nie</v>
          </cell>
          <cell r="AH25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52" t="str">
            <v>01 Pomoc bezzwrotna</v>
          </cell>
          <cell r="AJ252" t="str">
            <v>05 Obszary wiejskie (poza obszarami górskimi, wyspami lub o niskiej i bardzo niskiej gęstości zaludnienia)</v>
          </cell>
          <cell r="AK252" t="str">
            <v>06 Nieokreślony przemysł wytwórczy</v>
          </cell>
          <cell r="AL252" t="str">
            <v>8522411812</v>
          </cell>
          <cell r="AM252" t="str">
            <v>"ARNO-EKO" SA</v>
          </cell>
          <cell r="AN252" t="str">
            <v>70-765</v>
          </cell>
          <cell r="AO252" t="str">
            <v>Szczecin</v>
          </cell>
          <cell r="AP252" t="str">
            <v>Batalionów Chłopskich</v>
          </cell>
          <cell r="AQ252" t="str">
            <v>88</v>
          </cell>
          <cell r="AR252" t="str">
            <v>_</v>
          </cell>
          <cell r="AS252" t="str">
            <v>+48914317116</v>
          </cell>
          <cell r="AT252" t="str">
            <v>+48914317117</v>
          </cell>
          <cell r="AU252" t="str">
            <v>spółka akcyjna - małe przedsiębiorstwo</v>
          </cell>
          <cell r="AV252" t="str">
            <v>812679380</v>
          </cell>
          <cell r="AW252" t="str">
            <v>przedsiębiorca lub przedsiębiorstwo</v>
          </cell>
        </row>
        <row r="253">
          <cell r="A253" t="str">
            <v>RPZP.01.01.01-32-127/09</v>
          </cell>
          <cell r="B253" t="str">
            <v>RPZP.01.00.00</v>
          </cell>
          <cell r="C253" t="str">
            <v>RPZP.01.01.00</v>
          </cell>
          <cell r="D253" t="str">
            <v>RPZP.01.01.01</v>
          </cell>
          <cell r="E253" t="str">
            <v>RPZP.01.01.01-32-127/09-01</v>
          </cell>
          <cell r="F253" t="str">
            <v>UDA-RPZP.01.01.01-32-127/09-01</v>
          </cell>
          <cell r="G253" t="str">
            <v>ae272e6054</v>
          </cell>
          <cell r="H253" t="str">
            <v>RPZP.01.01.01-32-127/09</v>
          </cell>
          <cell r="I253" t="str">
            <v>WND-RPZP.01.01.01-32-127/09</v>
          </cell>
          <cell r="J253" t="str">
            <v>2010-05-10</v>
          </cell>
          <cell r="K253" t="str">
            <v>2010 I półrocze</v>
          </cell>
          <cell r="L253" t="str">
            <v>2010</v>
          </cell>
          <cell r="M253" t="str">
            <v>2010-06-09</v>
          </cell>
          <cell r="N253" t="str">
            <v>2010 I półrocze</v>
          </cell>
          <cell r="O253" t="str">
            <v>2010</v>
          </cell>
          <cell r="P253" t="str">
            <v>2010-02-25</v>
          </cell>
          <cell r="Q253" t="str">
            <v>2010-08-31</v>
          </cell>
          <cell r="R253" t="str">
            <v>2010 II półrocze</v>
          </cell>
          <cell r="S253" t="str">
            <v>2010</v>
          </cell>
          <cell r="T253" t="str">
            <v>2010-07-08</v>
          </cell>
          <cell r="U253">
            <v>594644.56999999995</v>
          </cell>
          <cell r="V253">
            <v>477882.94</v>
          </cell>
          <cell r="W253">
            <v>286729.76</v>
          </cell>
          <cell r="X253">
            <v>243720.29</v>
          </cell>
          <cell r="Y253">
            <v>191153.18</v>
          </cell>
          <cell r="Z253">
            <v>60</v>
          </cell>
          <cell r="AA253" t="str">
            <v>Wzrost konkurencyjności PUH "RADZISZEWICZ" poprzez stworzenie nowoczesnej myjni</v>
          </cell>
          <cell r="AB253" t="str">
            <v>pomoc publiczna</v>
          </cell>
          <cell r="AC253">
            <v>594644.56999999995</v>
          </cell>
          <cell r="AD253">
            <v>286729.76</v>
          </cell>
          <cell r="AE253">
            <v>307914.81</v>
          </cell>
          <cell r="AF253">
            <v>0</v>
          </cell>
          <cell r="AG253" t="str">
            <v>Nie</v>
          </cell>
          <cell r="AH253" t="str">
            <v>08 Inne inwestycje w przedsiębiorstwa</v>
          </cell>
          <cell r="AI253" t="str">
            <v>01 Pomoc bezzwrotna</v>
          </cell>
          <cell r="AJ253" t="str">
            <v>01 Obszar miejski</v>
          </cell>
          <cell r="AK253" t="str">
            <v>22 Inne niewyszczególnione usługi</v>
          </cell>
          <cell r="AL253" t="str">
            <v>5941143065</v>
          </cell>
          <cell r="AM253" t="str">
            <v>"RADZISZEWICZ" Przedsiębiorstwo Usługowo-Handlowe Krzysztof Radziszewicz</v>
          </cell>
          <cell r="AN253" t="str">
            <v>73-200</v>
          </cell>
          <cell r="AO253" t="str">
            <v>Choszczno</v>
          </cell>
          <cell r="AP253" t="str">
            <v>Dąbrowszczaków</v>
          </cell>
          <cell r="AQ253" t="str">
            <v>15</v>
          </cell>
          <cell r="AR253" t="str">
            <v>c</v>
          </cell>
          <cell r="AS253" t="str">
            <v>095768-90-34</v>
          </cell>
          <cell r="AT253" t="str">
            <v>095768-90-34</v>
          </cell>
          <cell r="AU253" t="str">
            <v>osoba fizyczna prowadząca działalność gospodarczą - mikro przedsiębiorstwo</v>
          </cell>
          <cell r="AV253" t="str">
            <v>210288889</v>
          </cell>
          <cell r="AW253" t="str">
            <v>przedsiębiorca lub przedsiębiorstwo</v>
          </cell>
        </row>
        <row r="254">
          <cell r="A254" t="str">
            <v>RPZP.01.01.01-32-121/09</v>
          </cell>
          <cell r="B254" t="str">
            <v>RPZP.01.00.00</v>
          </cell>
          <cell r="C254" t="str">
            <v>RPZP.01.01.00</v>
          </cell>
          <cell r="D254" t="str">
            <v>RPZP.01.01.01</v>
          </cell>
          <cell r="E254" t="str">
            <v>RPZP.01.01.01-32-121/09-02</v>
          </cell>
          <cell r="F254" t="str">
            <v>UDA-RPZP.01.01.01-32-121/09-02</v>
          </cell>
          <cell r="G254" t="str">
            <v>fd1a5c60b1</v>
          </cell>
          <cell r="H254" t="str">
            <v>RPZP.01.01.01-32-121/09</v>
          </cell>
          <cell r="I254" t="str">
            <v>WND-RPZP.01.01.01-32-121/09</v>
          </cell>
          <cell r="J254" t="str">
            <v>2010-05-06</v>
          </cell>
          <cell r="K254" t="str">
            <v>2010 I półrocze</v>
          </cell>
          <cell r="L254" t="str">
            <v>2010</v>
          </cell>
          <cell r="M254" t="str">
            <v>2010-07-06</v>
          </cell>
          <cell r="N254" t="str">
            <v>2010 II półrocze</v>
          </cell>
          <cell r="O254" t="str">
            <v>2010</v>
          </cell>
          <cell r="P254" t="str">
            <v>2009-10-06</v>
          </cell>
          <cell r="Q254" t="str">
            <v>2010-08-31</v>
          </cell>
          <cell r="R254" t="str">
            <v>2010 II półrocze</v>
          </cell>
          <cell r="S254" t="str">
            <v>2010</v>
          </cell>
          <cell r="T254" t="str">
            <v>2011-02-10</v>
          </cell>
          <cell r="U254">
            <v>190174.42</v>
          </cell>
          <cell r="V254">
            <v>153736.20000000001</v>
          </cell>
          <cell r="W254">
            <v>92241.71</v>
          </cell>
          <cell r="X254">
            <v>78405.45</v>
          </cell>
          <cell r="Y254">
            <v>61494.49</v>
          </cell>
          <cell r="Z254">
            <v>60</v>
          </cell>
          <cell r="AA254" t="str">
            <v>Wdrożenie sytemu druku cyfrowego ze zintegrowanym systemem kontrolno - zarządzającym wraz z outsourcingiem tej usługi</v>
          </cell>
          <cell r="AB254" t="str">
            <v>pomoc de minimis</v>
          </cell>
          <cell r="AC254">
            <v>190174.42</v>
          </cell>
          <cell r="AD254">
            <v>92241.71</v>
          </cell>
          <cell r="AE254">
            <v>97932.71</v>
          </cell>
          <cell r="AF254">
            <v>0</v>
          </cell>
          <cell r="AG254" t="str">
            <v>Nie</v>
          </cell>
          <cell r="AH254" t="str">
            <v>08 Inne inwestycje w przedsiębiorstwa</v>
          </cell>
          <cell r="AI254" t="str">
            <v>01 Pomoc bezzwrotna</v>
          </cell>
          <cell r="AJ254" t="str">
            <v>01 Obszar miejski</v>
          </cell>
          <cell r="AK254" t="str">
            <v>22 Inne niewyszczególnione usługi</v>
          </cell>
          <cell r="AL254" t="str">
            <v>8521032857</v>
          </cell>
          <cell r="AM254" t="str">
            <v>ARSO-SERWIS Przedsiębiorstwo Usługowe Roman Proszkowski</v>
          </cell>
          <cell r="AN254" t="str">
            <v>71-312</v>
          </cell>
          <cell r="AO254" t="str">
            <v>Szczecin</v>
          </cell>
          <cell r="AP254" t="str">
            <v>Bolesława Domańskiego</v>
          </cell>
          <cell r="AQ254" t="str">
            <v>7</v>
          </cell>
          <cell r="AR254" t="str">
            <v>1</v>
          </cell>
          <cell r="AS254" t="str">
            <v>914871804</v>
          </cell>
          <cell r="AT254" t="str">
            <v>914310063</v>
          </cell>
          <cell r="AU254" t="str">
            <v>osoba fizyczna prowadząca działalność gospodarczą - mikro przedsiębiorstwo</v>
          </cell>
          <cell r="AV254" t="str">
            <v>811676327</v>
          </cell>
          <cell r="AW254" t="str">
            <v>przedsiębiorca lub przedsiębiorstwo</v>
          </cell>
        </row>
        <row r="255">
          <cell r="A255" t="str">
            <v>RPZP.01.01.01-32-275/09</v>
          </cell>
          <cell r="B255" t="str">
            <v>RPZP.01.00.00</v>
          </cell>
          <cell r="C255" t="str">
            <v>RPZP.01.01.00</v>
          </cell>
          <cell r="D255" t="str">
            <v>RPZP.01.01.01</v>
          </cell>
          <cell r="E255" t="str">
            <v>RPZP.01.01.01-32-275/09-02</v>
          </cell>
          <cell r="F255" t="str">
            <v>UDA-RPZP.01.01.01-32-275/09-02</v>
          </cell>
          <cell r="G255" t="str">
            <v>0ecd2d6b0d</v>
          </cell>
          <cell r="H255" t="str">
            <v>RPZP.01.01.01-32-275/09</v>
          </cell>
          <cell r="I255" t="str">
            <v>WND-RPZP.01.01.01-32-275/09</v>
          </cell>
          <cell r="J255" t="str">
            <v>2010-05-06</v>
          </cell>
          <cell r="K255" t="str">
            <v>2010 I półrocze</v>
          </cell>
          <cell r="L255" t="str">
            <v>2010</v>
          </cell>
          <cell r="M255" t="str">
            <v>2010-07-06</v>
          </cell>
          <cell r="N255" t="str">
            <v>2010 II półrocze</v>
          </cell>
          <cell r="O255" t="str">
            <v>2010</v>
          </cell>
          <cell r="P255" t="str">
            <v>2009-09-26</v>
          </cell>
          <cell r="Q255" t="str">
            <v>2010-08-31</v>
          </cell>
          <cell r="R255" t="str">
            <v>2010 II półrocze</v>
          </cell>
          <cell r="S255" t="str">
            <v>2010</v>
          </cell>
          <cell r="T255" t="str">
            <v>2011-05-16</v>
          </cell>
          <cell r="U255">
            <v>147499.57</v>
          </cell>
          <cell r="V255">
            <v>113969.37</v>
          </cell>
          <cell r="W255">
            <v>68381.62</v>
          </cell>
          <cell r="X255">
            <v>58124.37</v>
          </cell>
          <cell r="Y255">
            <v>45587.75</v>
          </cell>
          <cell r="Z255">
            <v>60</v>
          </cell>
          <cell r="AA255" t="str">
            <v>Przebudowa hurtowni soli na hurtownię farmaceutyczną przy ulicy Grodzieńskiej w Kołobrzegu.</v>
          </cell>
          <cell r="AB255" t="str">
            <v>pomoc de minimis</v>
          </cell>
          <cell r="AC255">
            <v>147499.57</v>
          </cell>
          <cell r="AD255">
            <v>68381.62</v>
          </cell>
          <cell r="AE255">
            <v>79117.95</v>
          </cell>
          <cell r="AF255">
            <v>0</v>
          </cell>
          <cell r="AG255" t="str">
            <v>Nie</v>
          </cell>
          <cell r="AH255" t="str">
            <v>08 Inne inwestycje w przedsiębiorstwa</v>
          </cell>
          <cell r="AI255" t="str">
            <v>01 Pomoc bezzwrotna</v>
          </cell>
          <cell r="AJ255" t="str">
            <v>01 Obszar miejski</v>
          </cell>
          <cell r="AK255" t="str">
            <v>13 Handel hurtowy i detaliczny</v>
          </cell>
          <cell r="AL255" t="str">
            <v>6711015186</v>
          </cell>
          <cell r="AM255" t="str">
            <v>HURTOWNIA FARMACEUTYCZNA MIMIR MAREK IWANOWSKI</v>
          </cell>
          <cell r="AN255" t="str">
            <v>78-100</v>
          </cell>
          <cell r="AO255" t="str">
            <v>Kołobrzeg</v>
          </cell>
          <cell r="AP255" t="str">
            <v>Wąska</v>
          </cell>
          <cell r="AQ255" t="str">
            <v>2</v>
          </cell>
          <cell r="AR255" t="str">
            <v>1</v>
          </cell>
          <cell r="AS255" t="str">
            <v>0-604-467-532</v>
          </cell>
          <cell r="AT255" t="str">
            <v>0-94-35-113-48</v>
          </cell>
          <cell r="AU255" t="str">
            <v>osoba fizyczna prowadząca działalność gospodarczą - mikro przedsiębiorstwo</v>
          </cell>
          <cell r="AV255" t="str">
            <v>320169843</v>
          </cell>
          <cell r="AW255" t="str">
            <v>przedsiębiorca lub przedsiębiorstwo</v>
          </cell>
        </row>
        <row r="256">
          <cell r="A256" t="str">
            <v>RPZP.01.01.01-32-216/09</v>
          </cell>
          <cell r="B256" t="str">
            <v>RPZP.01.00.00</v>
          </cell>
          <cell r="C256" t="str">
            <v>RPZP.01.01.00</v>
          </cell>
          <cell r="D256" t="str">
            <v>RPZP.01.01.01</v>
          </cell>
          <cell r="E256" t="str">
            <v>RPZP.01.01.01-32-216/09-01</v>
          </cell>
          <cell r="F256" t="str">
            <v>UDA-RPZP.01.01.01-32-216/09-01</v>
          </cell>
          <cell r="G256" t="str">
            <v>26b946ab94</v>
          </cell>
          <cell r="H256" t="str">
            <v>RPZP.01.01.01-32-216/09</v>
          </cell>
          <cell r="I256" t="str">
            <v>WND-RPZP.01.01.01-32-216/09</v>
          </cell>
          <cell r="J256" t="str">
            <v>2010-05-10</v>
          </cell>
          <cell r="K256" t="str">
            <v>2010 I półrocze</v>
          </cell>
          <cell r="L256" t="str">
            <v>2010</v>
          </cell>
          <cell r="M256" t="str">
            <v>2010-07-07</v>
          </cell>
          <cell r="N256" t="str">
            <v>2010 II półrocze</v>
          </cell>
          <cell r="O256" t="str">
            <v>2010</v>
          </cell>
          <cell r="P256" t="str">
            <v>2010-05-04</v>
          </cell>
          <cell r="Q256" t="str">
            <v>2010-08-31</v>
          </cell>
          <cell r="R256" t="str">
            <v>2010 II półrocze</v>
          </cell>
          <cell r="S256" t="str">
            <v>2010</v>
          </cell>
          <cell r="T256" t="str">
            <v>2010-07-06</v>
          </cell>
          <cell r="U256">
            <v>198697.46</v>
          </cell>
          <cell r="V256">
            <v>162866.76</v>
          </cell>
          <cell r="W256">
            <v>97720.05</v>
          </cell>
          <cell r="X256">
            <v>83062.039999999994</v>
          </cell>
          <cell r="Y256">
            <v>65146.71</v>
          </cell>
          <cell r="Z256">
            <v>60</v>
          </cell>
          <cell r="AA256" t="str">
            <v>Przyszłość w projektowaniu architektonicznym-inwestycja w firmie Ordo Projekt w Szczecinie stwarzająca nowe możliwości projektowania poprzez rozbudowę, wyposażenie biura i zakup oprogramowania</v>
          </cell>
          <cell r="AB256" t="str">
            <v>pomoc de minimis</v>
          </cell>
          <cell r="AC256">
            <v>198697.46</v>
          </cell>
          <cell r="AD256">
            <v>97720.05</v>
          </cell>
          <cell r="AE256">
            <v>100977.41</v>
          </cell>
          <cell r="AF256">
            <v>0</v>
          </cell>
          <cell r="AG256" t="str">
            <v>Nie</v>
          </cell>
          <cell r="AH256" t="str">
            <v>08 Inne inwestycje w przedsiębiorstwa</v>
          </cell>
          <cell r="AI256" t="str">
            <v>01 Pomoc bezzwrotna</v>
          </cell>
          <cell r="AJ256" t="str">
            <v>01 Obszar miejski</v>
          </cell>
          <cell r="AK256" t="str">
            <v>22 Inne niewyszczególnione usługi</v>
          </cell>
          <cell r="AL256" t="str">
            <v>8521833942</v>
          </cell>
          <cell r="AM256" t="str">
            <v>ORDO PROJEKT S.C. Zdanowski Marek, Sakowski Przemysław</v>
          </cell>
          <cell r="AN256" t="str">
            <v>71-021</v>
          </cell>
          <cell r="AO256" t="str">
            <v>Szczecin</v>
          </cell>
          <cell r="AP256" t="str">
            <v>Krakowska</v>
          </cell>
          <cell r="AQ256" t="str">
            <v>1D</v>
          </cell>
          <cell r="AR256" t="str">
            <v>-</v>
          </cell>
          <cell r="AS256" t="str">
            <v>914877867</v>
          </cell>
          <cell r="AT256" t="str">
            <v>914314042</v>
          </cell>
          <cell r="AU256" t="str">
            <v>spółka cywilna prowadząca działalność w oparciu o umowę zawartą na podstawie KC - mikro przedsiębiorstwo</v>
          </cell>
          <cell r="AV256" t="str">
            <v>811182111</v>
          </cell>
          <cell r="AW256" t="str">
            <v>przedsiębiorca lub przedsiębiorstwo</v>
          </cell>
        </row>
        <row r="257">
          <cell r="A257" t="str">
            <v>RPZP.01.01.01-32-356/09</v>
          </cell>
          <cell r="B257" t="str">
            <v>RPZP.01.00.00</v>
          </cell>
          <cell r="C257" t="str">
            <v>RPZP.01.01.00</v>
          </cell>
          <cell r="D257" t="str">
            <v>RPZP.01.01.01</v>
          </cell>
          <cell r="E257" t="str">
            <v>RPZP.01.01.01-32-356/09-01</v>
          </cell>
          <cell r="F257" t="str">
            <v>UDA-RPZP.01.01.01-32-356/09-01</v>
          </cell>
          <cell r="G257" t="str">
            <v>c9409463bd</v>
          </cell>
          <cell r="H257" t="str">
            <v>RPZP.01.01.01-32-356/09</v>
          </cell>
          <cell r="I257" t="str">
            <v>WND-RPZP.01.01.01-32-356/09</v>
          </cell>
          <cell r="J257" t="str">
            <v>2010-05-10</v>
          </cell>
          <cell r="K257" t="str">
            <v>2010 I półrocze</v>
          </cell>
          <cell r="L257" t="str">
            <v>2010</v>
          </cell>
          <cell r="M257" t="str">
            <v>2010-07-07</v>
          </cell>
          <cell r="N257" t="str">
            <v>2010 II półrocze</v>
          </cell>
          <cell r="O257" t="str">
            <v>2010</v>
          </cell>
          <cell r="P257" t="str">
            <v>2009-09-01</v>
          </cell>
          <cell r="Q257" t="str">
            <v>2010-08-31</v>
          </cell>
          <cell r="R257" t="str">
            <v>2010 II półrocze</v>
          </cell>
          <cell r="S257" t="str">
            <v>2010</v>
          </cell>
          <cell r="T257" t="str">
            <v>2010-07-13</v>
          </cell>
          <cell r="U257">
            <v>30000</v>
          </cell>
          <cell r="V257">
            <v>30000</v>
          </cell>
          <cell r="W257">
            <v>18000</v>
          </cell>
          <cell r="X257">
            <v>15300</v>
          </cell>
          <cell r="Y257">
            <v>12000</v>
          </cell>
          <cell r="Z257">
            <v>60</v>
          </cell>
          <cell r="AA257" t="str">
            <v>Remont i wyposażenie gabinetu stomatologicznego</v>
          </cell>
          <cell r="AB257" t="str">
            <v>pomoc de minimis</v>
          </cell>
          <cell r="AC257">
            <v>30000</v>
          </cell>
          <cell r="AD257">
            <v>18000</v>
          </cell>
          <cell r="AE257">
            <v>12000</v>
          </cell>
          <cell r="AF257">
            <v>0</v>
          </cell>
          <cell r="AG257" t="str">
            <v>Nie</v>
          </cell>
          <cell r="AH257" t="str">
            <v>08 Inne inwestycje w przedsiębiorstwa</v>
          </cell>
          <cell r="AI257" t="str">
            <v>01 Pomoc bezzwrotna</v>
          </cell>
          <cell r="AJ257" t="str">
            <v>01 Obszar miejski</v>
          </cell>
          <cell r="AK257" t="str">
            <v>19 Działalność w zakresie ochrony zdrowia ludzkiego</v>
          </cell>
          <cell r="AL257" t="str">
            <v>5992046171</v>
          </cell>
          <cell r="AM257" t="str">
            <v>Indywidualna Specjalistyczna Praktyka Lekarska Aldona Katarzyna Dydyk</v>
          </cell>
          <cell r="AN257" t="str">
            <v>70-754</v>
          </cell>
          <cell r="AO257" t="str">
            <v>Szczecin</v>
          </cell>
          <cell r="AP257" t="str">
            <v>Piwna</v>
          </cell>
          <cell r="AQ257" t="str">
            <v>12D</v>
          </cell>
          <cell r="AR257" t="str">
            <v>-</v>
          </cell>
          <cell r="AS257" t="str">
            <v>504108811</v>
          </cell>
          <cell r="AT257" t="str">
            <v>0</v>
          </cell>
          <cell r="AU257" t="str">
            <v>osoba fizyczna prowadząca działalność gospodarczą - mikro przedsiębiorstwo</v>
          </cell>
          <cell r="AV257" t="str">
            <v>320157171</v>
          </cell>
          <cell r="AW257" t="str">
            <v>przedsiębiorca lub przedsiębiorstwo</v>
          </cell>
        </row>
        <row r="258">
          <cell r="A258" t="str">
            <v>RPZP.01.01.01-32-118/09</v>
          </cell>
          <cell r="B258" t="str">
            <v>RPZP.01.00.00</v>
          </cell>
          <cell r="C258" t="str">
            <v>RPZP.01.01.00</v>
          </cell>
          <cell r="D258" t="str">
            <v>RPZP.01.01.01</v>
          </cell>
          <cell r="E258" t="str">
            <v>RPZP.01.01.01-32-118/09-02</v>
          </cell>
          <cell r="F258" t="str">
            <v>UDA-RPZP.01.01.01-32-118/09-02</v>
          </cell>
          <cell r="G258" t="str">
            <v>e8c3bffc4f</v>
          </cell>
          <cell r="H258" t="str">
            <v>RPZP.01.01.01-32-118/09</v>
          </cell>
          <cell r="I258" t="str">
            <v>WND-RPZP.01.01.01-32-118/09</v>
          </cell>
          <cell r="J258" t="str">
            <v>2010-05-21</v>
          </cell>
          <cell r="K258" t="str">
            <v>2010 I półrocze</v>
          </cell>
          <cell r="L258" t="str">
            <v>2010</v>
          </cell>
          <cell r="M258" t="str">
            <v>2010-07-07</v>
          </cell>
          <cell r="N258" t="str">
            <v>2010 II półrocze</v>
          </cell>
          <cell r="O258" t="str">
            <v>2010</v>
          </cell>
          <cell r="P258" t="str">
            <v>2010-06-28</v>
          </cell>
          <cell r="Q258" t="str">
            <v>2010-08-31</v>
          </cell>
          <cell r="R258" t="str">
            <v>2010 II półrocze</v>
          </cell>
          <cell r="S258" t="str">
            <v>2010</v>
          </cell>
          <cell r="T258" t="str">
            <v>2010-10-14</v>
          </cell>
          <cell r="U258">
            <v>188318.96</v>
          </cell>
          <cell r="V258">
            <v>154359.79999999999</v>
          </cell>
          <cell r="W258">
            <v>92615.88</v>
          </cell>
          <cell r="X258">
            <v>78723.490000000005</v>
          </cell>
          <cell r="Y258">
            <v>61743.92</v>
          </cell>
          <cell r="Z258">
            <v>60</v>
          </cell>
          <cell r="AA258" t="str">
            <v>Wzrost konkurencyjności przedsiębiorstwa GAMP poprzez zakup innowacyjnego na skalę krajową plotera</v>
          </cell>
          <cell r="AB258" t="str">
            <v>pomoc publiczna</v>
          </cell>
          <cell r="AC258">
            <v>188318.96</v>
          </cell>
          <cell r="AD258">
            <v>92615.88</v>
          </cell>
          <cell r="AE258">
            <v>95703.08</v>
          </cell>
          <cell r="AF258">
            <v>0</v>
          </cell>
          <cell r="AG258" t="str">
            <v>Nie</v>
          </cell>
          <cell r="AH258" t="str">
            <v>08 Inne inwestycje w przedsiębiorstwa</v>
          </cell>
          <cell r="AI258" t="str">
            <v>01 Pomoc bezzwrotna</v>
          </cell>
          <cell r="AJ258" t="str">
            <v>01 Obszar miejski</v>
          </cell>
          <cell r="AK258" t="str">
            <v>06 Nieokreślony przemysł wytwórczy</v>
          </cell>
          <cell r="AL258" t="str">
            <v>8511004718</v>
          </cell>
          <cell r="AM258" t="str">
            <v>GAMP Grzegorz Borowczyk</v>
          </cell>
          <cell r="AN258" t="str">
            <v>71-468</v>
          </cell>
          <cell r="AO258" t="str">
            <v>Szczecin</v>
          </cell>
          <cell r="AP258" t="str">
            <v>Sosnowa</v>
          </cell>
          <cell r="AQ258" t="str">
            <v>6</v>
          </cell>
          <cell r="AR258" t="str">
            <v>A</v>
          </cell>
          <cell r="AS258" t="str">
            <v>0914239749</v>
          </cell>
          <cell r="AT258" t="str">
            <v>0914648769</v>
          </cell>
          <cell r="AU258" t="str">
            <v>osoba fizyczna prowadząca działalność gospodarczą - mikro przedsiębiorstwo</v>
          </cell>
          <cell r="AV258" t="str">
            <v>810643716</v>
          </cell>
          <cell r="AW258" t="str">
            <v>przedsiębiorca lub przedsiębiorstwo</v>
          </cell>
        </row>
        <row r="259">
          <cell r="A259" t="str">
            <v>RPZP.01.01.01-32-329/09</v>
          </cell>
          <cell r="B259" t="str">
            <v>RPZP.01.00.00</v>
          </cell>
          <cell r="C259" t="str">
            <v>RPZP.01.01.00</v>
          </cell>
          <cell r="D259" t="str">
            <v>RPZP.01.01.01</v>
          </cell>
          <cell r="E259" t="str">
            <v>RPZP.01.01.01-32-329/09-02</v>
          </cell>
          <cell r="F259" t="str">
            <v>UDA-RPZP.01.01.01-32-329/09-02</v>
          </cell>
          <cell r="G259" t="str">
            <v>7a57abe216</v>
          </cell>
          <cell r="H259" t="str">
            <v>RPZP.01.01.01-32-329/09</v>
          </cell>
          <cell r="I259" t="str">
            <v>WND-RPZP.01.01.01-32-329/09</v>
          </cell>
          <cell r="J259" t="str">
            <v>2010-05-10</v>
          </cell>
          <cell r="K259" t="str">
            <v>2010 I półrocze</v>
          </cell>
          <cell r="L259" t="str">
            <v>2010</v>
          </cell>
          <cell r="M259" t="str">
            <v>2010-07-07</v>
          </cell>
          <cell r="N259" t="str">
            <v>2010 II półrocze</v>
          </cell>
          <cell r="O259" t="str">
            <v>2010</v>
          </cell>
          <cell r="P259" t="str">
            <v>2009-09-01</v>
          </cell>
          <cell r="Q259" t="str">
            <v>2010-08-31</v>
          </cell>
          <cell r="R259" t="str">
            <v>2010 II półrocze</v>
          </cell>
          <cell r="S259" t="str">
            <v>2010</v>
          </cell>
          <cell r="T259" t="str">
            <v>2011-02-25</v>
          </cell>
          <cell r="U259">
            <v>130226.9</v>
          </cell>
          <cell r="V259">
            <v>130226.9</v>
          </cell>
          <cell r="W259">
            <v>78136.14</v>
          </cell>
          <cell r="X259">
            <v>66415.710000000006</v>
          </cell>
          <cell r="Y259">
            <v>52090.76</v>
          </cell>
          <cell r="Z259">
            <v>60</v>
          </cell>
          <cell r="AA259" t="str">
            <v>Zakup aparatu USG i adaptacja pomieszczenia pod gabinet lekarski.</v>
          </cell>
          <cell r="AB259" t="str">
            <v>pomoc de minimis</v>
          </cell>
          <cell r="AC259">
            <v>130226.9</v>
          </cell>
          <cell r="AD259">
            <v>78136.14</v>
          </cell>
          <cell r="AE259">
            <v>52090.76</v>
          </cell>
          <cell r="AF259">
            <v>0</v>
          </cell>
          <cell r="AG259" t="str">
            <v>Nie</v>
          </cell>
          <cell r="AH259" t="str">
            <v>08 Inne inwestycje w przedsiębiorstwa</v>
          </cell>
          <cell r="AI259" t="str">
            <v>01 Pomoc bezzwrotna</v>
          </cell>
          <cell r="AJ259" t="str">
            <v>01 Obszar miejski</v>
          </cell>
          <cell r="AK259" t="str">
            <v>19 Działalność w zakresie ochrony zdrowia ludzkiego</v>
          </cell>
          <cell r="AL259" t="str">
            <v>7931269831</v>
          </cell>
          <cell r="AM259" t="str">
            <v>INDYWIDUALNA SPECJALISTYCZNA PRAKTYKA LEKARSKA LEK. MARIUSZ DYDYK</v>
          </cell>
          <cell r="AN259" t="str">
            <v>70-343</v>
          </cell>
          <cell r="AO259" t="str">
            <v>Szczecin</v>
          </cell>
          <cell r="AP259" t="str">
            <v>Bohaterów Warszawy</v>
          </cell>
          <cell r="AQ259" t="str">
            <v>93</v>
          </cell>
          <cell r="AR259" t="str">
            <v>1</v>
          </cell>
          <cell r="AS259" t="str">
            <v>505735725</v>
          </cell>
          <cell r="AT259" t="str">
            <v>0</v>
          </cell>
          <cell r="AU259" t="str">
            <v>osoba fizyczna prowadząca działalność gospodarczą - mikro przedsiębiorstwo</v>
          </cell>
          <cell r="AV259" t="str">
            <v>811832075</v>
          </cell>
          <cell r="AW259" t="str">
            <v>przedsiębiorca lub przedsiębiorstwo</v>
          </cell>
        </row>
        <row r="260">
          <cell r="A260" t="str">
            <v>RPZP.01.01.01-32-159/09</v>
          </cell>
          <cell r="B260" t="str">
            <v>RPZP.01.00.00</v>
          </cell>
          <cell r="C260" t="str">
            <v>RPZP.01.01.00</v>
          </cell>
          <cell r="D260" t="str">
            <v>RPZP.01.01.01</v>
          </cell>
          <cell r="E260" t="str">
            <v>RPZP.01.01.01-32-159/09-03</v>
          </cell>
          <cell r="F260" t="str">
            <v>UDA-RPZP.01.01.01-32-159/09-03</v>
          </cell>
          <cell r="G260" t="str">
            <v>e9e63cdf21</v>
          </cell>
          <cell r="H260" t="str">
            <v>RPZP.01.01.01-32-159/09</v>
          </cell>
          <cell r="I260" t="str">
            <v>WND-RPZP.01.01.01-32-159/09</v>
          </cell>
          <cell r="J260" t="str">
            <v>2010-05-20</v>
          </cell>
          <cell r="K260" t="str">
            <v>2010 I półrocze</v>
          </cell>
          <cell r="L260" t="str">
            <v>2010</v>
          </cell>
          <cell r="M260" t="str">
            <v>2010-07-07</v>
          </cell>
          <cell r="N260" t="str">
            <v>2010 II półrocze</v>
          </cell>
          <cell r="O260" t="str">
            <v>2010</v>
          </cell>
          <cell r="P260" t="str">
            <v>2010-06-11</v>
          </cell>
          <cell r="Q260" t="str">
            <v>2010-08-31</v>
          </cell>
          <cell r="R260" t="str">
            <v>2010 II półrocze</v>
          </cell>
          <cell r="S260" t="str">
            <v>2010</v>
          </cell>
          <cell r="T260" t="str">
            <v>2011-04-21</v>
          </cell>
          <cell r="U260">
            <v>1625040</v>
          </cell>
          <cell r="V260">
            <v>1264106</v>
          </cell>
          <cell r="W260">
            <v>758463.6</v>
          </cell>
          <cell r="X260">
            <v>644694.06000000006</v>
          </cell>
          <cell r="Y260">
            <v>505642.4</v>
          </cell>
          <cell r="Z260">
            <v>60</v>
          </cell>
          <cell r="AA260" t="str">
            <v>Podniesienie konkurencyjności firmy poprzez zakup mobilnej wytwórni mieszanek mineralno-emulsyjnych.</v>
          </cell>
          <cell r="AB260" t="str">
            <v>pomoc publiczna</v>
          </cell>
          <cell r="AC260">
            <v>1625040</v>
          </cell>
          <cell r="AD260">
            <v>758463.6</v>
          </cell>
          <cell r="AE260">
            <v>866576.4</v>
          </cell>
          <cell r="AF260">
            <v>0</v>
          </cell>
          <cell r="AG260" t="str">
            <v>Nie</v>
          </cell>
          <cell r="AH260" t="str">
            <v>08 Inne inwestycje w przedsiębiorstwa</v>
          </cell>
          <cell r="AI260" t="str">
            <v>01 Pomoc bezzwrotna</v>
          </cell>
          <cell r="AJ260" t="str">
            <v>05 Obszary wiejskie (poza obszarami górskimi, wyspami lub o niskiej i bardzo niskiej gęstości zaludnienia)</v>
          </cell>
          <cell r="AK260" t="str">
            <v>06 Nieokreślony przemysł wytwórczy</v>
          </cell>
          <cell r="AL260" t="str">
            <v>8541058794</v>
          </cell>
          <cell r="AM260" t="str">
            <v>Wytwórnie Materiałów Bitumicznych EMULEX Irena Kalinowska</v>
          </cell>
          <cell r="AN260" t="str">
            <v>73-110</v>
          </cell>
          <cell r="AO260" t="str">
            <v>Stargard Szczeciński</v>
          </cell>
          <cell r="AP260" t="str">
            <v>Gombrowicza</v>
          </cell>
          <cell r="AQ260" t="str">
            <v>4</v>
          </cell>
          <cell r="AR260" t="str">
            <v>-</v>
          </cell>
          <cell r="AS260" t="str">
            <v>091/5760703</v>
          </cell>
          <cell r="AT260" t="str">
            <v>091/5760703</v>
          </cell>
          <cell r="AU260" t="str">
            <v>osoba fizyczna prowadząca działalność gospodarczą - mikro przedsiębiorstwo</v>
          </cell>
          <cell r="AV260" t="str">
            <v>320302822</v>
          </cell>
          <cell r="AW260" t="str">
            <v>przedsiębiorca lub przedsiębiorstwo</v>
          </cell>
        </row>
        <row r="261">
          <cell r="A261" t="str">
            <v>RPZP.01.01.01-32-293/09</v>
          </cell>
          <cell r="B261" t="str">
            <v>RPZP.01.00.00</v>
          </cell>
          <cell r="C261" t="str">
            <v>RPZP.01.01.00</v>
          </cell>
          <cell r="D261" t="str">
            <v>RPZP.01.01.01</v>
          </cell>
          <cell r="E261" t="str">
            <v>RPZP.01.01.01-32-293/09-02</v>
          </cell>
          <cell r="F261" t="str">
            <v>UDA-RPZP.01.01.01-32-293/09-02</v>
          </cell>
          <cell r="G261" t="str">
            <v>40f0985038</v>
          </cell>
          <cell r="H261" t="str">
            <v>RPZP.01.01.01-32-293/09</v>
          </cell>
          <cell r="I261" t="str">
            <v>WND-RPZP.01.01.01-32-293/09</v>
          </cell>
          <cell r="J261" t="str">
            <v>2010-05-21</v>
          </cell>
          <cell r="K261" t="str">
            <v>2010 I półrocze</v>
          </cell>
          <cell r="L261" t="str">
            <v>2010</v>
          </cell>
          <cell r="M261" t="str">
            <v>2010-07-07</v>
          </cell>
          <cell r="N261" t="str">
            <v>2010 II półrocze</v>
          </cell>
          <cell r="O261" t="str">
            <v>2010</v>
          </cell>
          <cell r="P261" t="str">
            <v>2010-04-05</v>
          </cell>
          <cell r="Q261" t="str">
            <v>2010-08-31</v>
          </cell>
          <cell r="R261" t="str">
            <v>2010 II półrocze</v>
          </cell>
          <cell r="S261" t="str">
            <v>2010</v>
          </cell>
          <cell r="T261" t="str">
            <v>2011-05-23</v>
          </cell>
          <cell r="U261">
            <v>546380.18000000005</v>
          </cell>
          <cell r="V261">
            <v>447781</v>
          </cell>
          <cell r="W261">
            <v>268668.59000000003</v>
          </cell>
          <cell r="X261">
            <v>228368.3</v>
          </cell>
          <cell r="Y261">
            <v>179112.41</v>
          </cell>
          <cell r="Z261">
            <v>60</v>
          </cell>
          <cell r="AA261" t="str">
            <v>WZROST KONKURENCYJNOŚCI FIRMY POPRZEZ WDROŻENIE NOWOCZESNEGO SYSTEMU BEZDOTYKOWEJ MYJNI SAMOCHODOWEJ</v>
          </cell>
          <cell r="AB261" t="str">
            <v>pomoc publiczna</v>
          </cell>
          <cell r="AC261">
            <v>546380.18000000005</v>
          </cell>
          <cell r="AD261">
            <v>268668.59000000003</v>
          </cell>
          <cell r="AE261">
            <v>277711.59000000003</v>
          </cell>
          <cell r="AF261">
            <v>0</v>
          </cell>
          <cell r="AG261" t="str">
            <v>Nie</v>
          </cell>
          <cell r="AH261" t="str">
            <v>08 Inne inwestycje w przedsiębiorstwa</v>
          </cell>
          <cell r="AI261" t="str">
            <v>01 Pomoc bezzwrotna</v>
          </cell>
          <cell r="AJ261" t="str">
            <v>01 Obszar miejski</v>
          </cell>
          <cell r="AK261" t="str">
            <v>13 Handel hurtowy i detaliczny</v>
          </cell>
          <cell r="AL261" t="str">
            <v>6721749346</v>
          </cell>
          <cell r="AM261" t="str">
            <v>EMS STUDIO URODY ELIZA MAREK SZAFRAŃSKI</v>
          </cell>
          <cell r="AN261" t="str">
            <v>75-360</v>
          </cell>
          <cell r="AO261" t="str">
            <v>Koszalin</v>
          </cell>
          <cell r="AP261" t="str">
            <v>Gen. Władysława Sikorskiego</v>
          </cell>
          <cell r="AQ261" t="str">
            <v>4C</v>
          </cell>
          <cell r="AR261" t="str">
            <v>-</v>
          </cell>
          <cell r="AS261" t="str">
            <v>888572450</v>
          </cell>
          <cell r="AT261" t="str">
            <v>Niedotyczy</v>
          </cell>
          <cell r="AU261" t="str">
            <v>osoba fizyczna prowadząca działalność gospodarczą - mikro przedsiębiorstwo</v>
          </cell>
          <cell r="AV261" t="str">
            <v>331339162</v>
          </cell>
          <cell r="AW261" t="str">
            <v>przedsiębiorca lub przedsiębiorstwo</v>
          </cell>
        </row>
        <row r="262">
          <cell r="A262" t="str">
            <v>RPZP.01.03.01-32-040/09</v>
          </cell>
          <cell r="B262" t="str">
            <v>RPZP.01.00.00</v>
          </cell>
          <cell r="C262" t="str">
            <v>RPZP.01.03.00</v>
          </cell>
          <cell r="D262" t="str">
            <v>RPZP.01.03.01</v>
          </cell>
          <cell r="E262" t="str">
            <v>RPZP.01.03.01-32-040/09-01</v>
          </cell>
          <cell r="F262" t="str">
            <v>UDA-RPZP.01.03.01-32-040/09-01</v>
          </cell>
          <cell r="G262" t="str">
            <v>363e5a977b</v>
          </cell>
          <cell r="H262" t="str">
            <v>RPZP.01.03.01-32-040/09</v>
          </cell>
          <cell r="I262" t="str">
            <v>WND-RPZP.01.03.01-32-040/09</v>
          </cell>
          <cell r="J262" t="str">
            <v>2010-07-01</v>
          </cell>
          <cell r="K262" t="str">
            <v>2010 II półrocze</v>
          </cell>
          <cell r="L262" t="str">
            <v>2010</v>
          </cell>
          <cell r="M262" t="str">
            <v>2010-07-08</v>
          </cell>
          <cell r="N262" t="str">
            <v>2010 II półrocze</v>
          </cell>
          <cell r="O262" t="str">
            <v>2010</v>
          </cell>
          <cell r="P262" t="str">
            <v>2010-04-12</v>
          </cell>
          <cell r="Q262" t="str">
            <v>2010-08-31</v>
          </cell>
          <cell r="R262" t="str">
            <v>2010 II półrocze</v>
          </cell>
          <cell r="S262" t="str">
            <v>2010</v>
          </cell>
          <cell r="T262" t="str">
            <v>2010-08-31</v>
          </cell>
          <cell r="U262">
            <v>34282</v>
          </cell>
          <cell r="V262">
            <v>28100</v>
          </cell>
          <cell r="W262">
            <v>14050</v>
          </cell>
          <cell r="X262">
            <v>11942.49</v>
          </cell>
          <cell r="Y262">
            <v>14050</v>
          </cell>
          <cell r="Z262">
            <v>50</v>
          </cell>
          <cell r="AA262" t="str">
            <v>Doradztwo w zakresie planowania inwestycyjnego jako element wzrostu konkurencyjności Przedsiębiorstwa Handlowego WĘGLOBUD S.A. w obszarze wydobycia i sprzedaży kruszyw mineralnych</v>
          </cell>
          <cell r="AB262" t="str">
            <v>pomoc de minimis</v>
          </cell>
          <cell r="AC262">
            <v>34282</v>
          </cell>
          <cell r="AD262">
            <v>14050</v>
          </cell>
          <cell r="AE262">
            <v>20232</v>
          </cell>
          <cell r="AF262">
            <v>0</v>
          </cell>
          <cell r="AG262" t="str">
            <v>Nie</v>
          </cell>
          <cell r="AH262" t="str">
            <v>05 Usługi w zakresie zaawansowanego wsparcia dla przedsiębiorstw i grup przedsiębiorstw</v>
          </cell>
          <cell r="AI262" t="str">
            <v>01 Pomoc bezzwrotna</v>
          </cell>
          <cell r="AJ262" t="str">
            <v>01 Obszar miejski</v>
          </cell>
          <cell r="AK262" t="str">
            <v>07 Górnictwo i kopalnictwo surowców energetycznych</v>
          </cell>
          <cell r="AL262" t="str">
            <v>8510206710</v>
          </cell>
          <cell r="AM262" t="str">
            <v>Przedsiębiorstwo Handlowe Węglobud Spółka Akcyjna</v>
          </cell>
          <cell r="AN262" t="str">
            <v>70-467</v>
          </cell>
          <cell r="AO262" t="str">
            <v>Szczecin</v>
          </cell>
          <cell r="AP262" t="str">
            <v>Monte Cassino</v>
          </cell>
          <cell r="AQ262" t="str">
            <v>18a</v>
          </cell>
          <cell r="AR262" t="str">
            <v>-</v>
          </cell>
          <cell r="AS262" t="str">
            <v>91-423-22-21</v>
          </cell>
          <cell r="AT262" t="str">
            <v>91-422-36-37</v>
          </cell>
          <cell r="AU262" t="str">
            <v>spółka akcyjna - średnie przedsiębiorstwo</v>
          </cell>
          <cell r="AV262" t="str">
            <v>810003359</v>
          </cell>
          <cell r="AW262" t="str">
            <v>przedsiębiorca lub przedsiębiorstwo</v>
          </cell>
        </row>
        <row r="263">
          <cell r="A263" t="str">
            <v>RPZP.01.03.01-32-002/09</v>
          </cell>
          <cell r="B263" t="str">
            <v>RPZP.01.00.00</v>
          </cell>
          <cell r="C263" t="str">
            <v>RPZP.01.03.00</v>
          </cell>
          <cell r="D263" t="str">
            <v>RPZP.01.03.01</v>
          </cell>
          <cell r="E263" t="str">
            <v>RPZP.01.03.01-32-002/09-02</v>
          </cell>
          <cell r="F263" t="str">
            <v>UDA-RPZP.01.03.01-32-002/09-02</v>
          </cell>
          <cell r="G263" t="str">
            <v>872ed34517</v>
          </cell>
          <cell r="H263" t="str">
            <v>RPZP.01.03.01-32-002/09</v>
          </cell>
          <cell r="I263" t="str">
            <v>WND-RPZP.01.03.01-32-002/09</v>
          </cell>
          <cell r="J263" t="str">
            <v>2010-06-25</v>
          </cell>
          <cell r="K263" t="str">
            <v>2010 I półrocze</v>
          </cell>
          <cell r="L263" t="str">
            <v>2010</v>
          </cell>
          <cell r="M263" t="str">
            <v>2010-07-08</v>
          </cell>
          <cell r="N263" t="str">
            <v>2010 II półrocze</v>
          </cell>
          <cell r="O263" t="str">
            <v>2010</v>
          </cell>
          <cell r="P263" t="str">
            <v>2010-04-01</v>
          </cell>
          <cell r="Q263" t="str">
            <v>2010-08-31</v>
          </cell>
          <cell r="R263" t="str">
            <v>2010 II półrocze</v>
          </cell>
          <cell r="S263" t="str">
            <v>2010</v>
          </cell>
          <cell r="T263" t="str">
            <v>2012-07-24</v>
          </cell>
          <cell r="U263">
            <v>83692</v>
          </cell>
          <cell r="V263">
            <v>68600</v>
          </cell>
          <cell r="W263">
            <v>34300</v>
          </cell>
          <cell r="X263">
            <v>29155</v>
          </cell>
          <cell r="Y263">
            <v>34300</v>
          </cell>
          <cell r="Z263">
            <v>50</v>
          </cell>
          <cell r="AA263" t="str">
            <v>Kompleksowa strategia rozwoju firmy POLGLASS na rynkach międzynarodowych</v>
          </cell>
          <cell r="AB263" t="str">
            <v>pomoc publiczna</v>
          </cell>
          <cell r="AC263">
            <v>83692</v>
          </cell>
          <cell r="AD263">
            <v>34300</v>
          </cell>
          <cell r="AE263">
            <v>49392</v>
          </cell>
          <cell r="AF263">
            <v>0</v>
          </cell>
          <cell r="AG263" t="str">
            <v>Tak</v>
          </cell>
          <cell r="AH263" t="str">
            <v>05 Usługi w zakresie zaawansowanego wsparcia dla przedsiębiorstw i grup przedsiębiorstw</v>
          </cell>
          <cell r="AI263" t="str">
            <v>01 Pomoc bezzwrotna</v>
          </cell>
          <cell r="AJ263" t="str">
            <v>05 Obszary wiejskie (poza obszarami górskimi, wyspami lub o niskiej i bardzo niskiej gęstości zaludnienia)</v>
          </cell>
          <cell r="AK263" t="str">
            <v>06 Nieokreślony przemysł wytwórczy</v>
          </cell>
          <cell r="AL263" t="str">
            <v>8512709071</v>
          </cell>
          <cell r="AM263" t="str">
            <v>Pol-Glass Spółka Jawna Krzysztof Górnicki Andrzej Bomba</v>
          </cell>
          <cell r="AN263" t="str">
            <v>72-100</v>
          </cell>
          <cell r="AO263" t="str">
            <v>Łozienica</v>
          </cell>
          <cell r="AP263" t="str">
            <v>Nowa</v>
          </cell>
          <cell r="AQ263" t="str">
            <v>17</v>
          </cell>
          <cell r="AR263" t="str">
            <v>-</v>
          </cell>
          <cell r="AS263" t="str">
            <v>0914878154</v>
          </cell>
          <cell r="AT263" t="str">
            <v>0913113639</v>
          </cell>
          <cell r="AU263" t="str">
            <v>spółka jawna - małe przedsiębiorstwo</v>
          </cell>
          <cell r="AV263" t="str">
            <v>812091586</v>
          </cell>
          <cell r="AW263" t="str">
            <v>przedsiębiorca lub przedsiębiorstwo</v>
          </cell>
        </row>
        <row r="264">
          <cell r="A264" t="str">
            <v>RPZP.01.01.01-32-090/09</v>
          </cell>
          <cell r="B264" t="str">
            <v>RPZP.01.00.00</v>
          </cell>
          <cell r="C264" t="str">
            <v>RPZP.01.01.00</v>
          </cell>
          <cell r="D264" t="str">
            <v>RPZP.01.01.01</v>
          </cell>
          <cell r="E264" t="str">
            <v>RPZP.01.01.01-32-090/09-01</v>
          </cell>
          <cell r="F264" t="str">
            <v>UDA-RPZP.01.01.01-32-090/09-01</v>
          </cell>
          <cell r="G264" t="str">
            <v>931c6cc159</v>
          </cell>
          <cell r="H264" t="str">
            <v>RPZP.01.01.01-32-090/09</v>
          </cell>
          <cell r="I264" t="str">
            <v>WND-RPZP.01.01.01-32-090/09</v>
          </cell>
          <cell r="J264" t="str">
            <v>2010-08-20</v>
          </cell>
          <cell r="K264" t="str">
            <v>2010 II półrocze</v>
          </cell>
          <cell r="L264" t="str">
            <v>2010</v>
          </cell>
          <cell r="M264" t="str">
            <v>2010-09-06</v>
          </cell>
          <cell r="N264" t="str">
            <v>2010 II półrocze</v>
          </cell>
          <cell r="O264" t="str">
            <v>2010</v>
          </cell>
          <cell r="P264" t="str">
            <v>2009-10-16</v>
          </cell>
          <cell r="Q264" t="str">
            <v>2010-08-31</v>
          </cell>
          <cell r="R264" t="str">
            <v>2010 II półrocze</v>
          </cell>
          <cell r="S264" t="str">
            <v>2010</v>
          </cell>
          <cell r="T264" t="str">
            <v>2010-11-09</v>
          </cell>
          <cell r="U264">
            <v>844392.64</v>
          </cell>
          <cell r="V264">
            <v>839249.14</v>
          </cell>
          <cell r="W264">
            <v>503549.48</v>
          </cell>
          <cell r="X264">
            <v>503549.48</v>
          </cell>
          <cell r="Y264">
            <v>335699.66</v>
          </cell>
          <cell r="Z264">
            <v>60</v>
          </cell>
          <cell r="AA264" t="str">
            <v>Stworzenie nowatorskiego i unikatowego na skalę światową konceptu produkcji innowacyjnych farb w LAURA TOSCANI POLSKA Sp. z o.o.</v>
          </cell>
          <cell r="AB264" t="str">
            <v>pomoc publiczna</v>
          </cell>
          <cell r="AC264">
            <v>844392.64</v>
          </cell>
          <cell r="AD264">
            <v>503549.48</v>
          </cell>
          <cell r="AE264">
            <v>340843.16</v>
          </cell>
          <cell r="AF264">
            <v>0</v>
          </cell>
          <cell r="AG264" t="str">
            <v>Nie</v>
          </cell>
          <cell r="AH264" t="str">
            <v>08 Inne inwestycje w przedsiębiorstwa</v>
          </cell>
          <cell r="AI264" t="str">
            <v>01 Pomoc bezzwrotna</v>
          </cell>
          <cell r="AJ264" t="str">
            <v>01 Obszar miejski</v>
          </cell>
          <cell r="AK264" t="str">
            <v>13 Handel hurtowy i detaliczny</v>
          </cell>
          <cell r="AL264" t="str">
            <v>8522559414</v>
          </cell>
          <cell r="AM264" t="str">
            <v>LAURA TOSCANI POLSKA Spółka z ograniczoną odpowiedzialnością</v>
          </cell>
          <cell r="AN264" t="str">
            <v>71-066</v>
          </cell>
          <cell r="AO264" t="str">
            <v>Szczecin</v>
          </cell>
          <cell r="AP264" t="str">
            <v>Świerczewska</v>
          </cell>
          <cell r="AQ264" t="str">
            <v>49</v>
          </cell>
          <cell r="AR264" t="str">
            <v>-</v>
          </cell>
          <cell r="AS264" t="str">
            <v>0604454050</v>
          </cell>
          <cell r="AT264" t="str">
            <v>Niedotyczy.</v>
          </cell>
          <cell r="AU264" t="str">
            <v>spółka z ograniczoną odpowiedzialnością - mikro przedsiębiorstwo</v>
          </cell>
          <cell r="AV264" t="str">
            <v>320708458</v>
          </cell>
          <cell r="AW264" t="str">
            <v>przedsiębiorca lub przedsiębiorstwo</v>
          </cell>
        </row>
        <row r="265">
          <cell r="A265" t="str">
            <v>RPZP.01.01.01-32-081/09</v>
          </cell>
          <cell r="B265" t="str">
            <v>RPZP.01.00.00</v>
          </cell>
          <cell r="C265" t="str">
            <v>RPZP.01.01.00</v>
          </cell>
          <cell r="D265" t="str">
            <v>RPZP.01.01.01</v>
          </cell>
          <cell r="E265" t="str">
            <v>RPZP.01.01.01-32-081/09-05</v>
          </cell>
          <cell r="F265" t="str">
            <v>UDA-RPZP.01.01.01-32-081/09-05</v>
          </cell>
          <cell r="G265" t="str">
            <v>4762c1835a</v>
          </cell>
          <cell r="H265" t="str">
            <v>RPZP.01.01.01-32-081/09</v>
          </cell>
          <cell r="I265" t="str">
            <v>WND-RPZP.01.01.01-32-081/09</v>
          </cell>
          <cell r="J265" t="str">
            <v>2010-05-21</v>
          </cell>
          <cell r="K265" t="str">
            <v>2010 I półrocze</v>
          </cell>
          <cell r="L265" t="str">
            <v>2010</v>
          </cell>
          <cell r="M265" t="str">
            <v>2010-07-07</v>
          </cell>
          <cell r="N265" t="str">
            <v>2010 II półrocze</v>
          </cell>
          <cell r="O265" t="str">
            <v>2010</v>
          </cell>
          <cell r="P265" t="str">
            <v>2010-06-24</v>
          </cell>
          <cell r="Q265" t="str">
            <v>2010-09-01</v>
          </cell>
          <cell r="R265" t="str">
            <v>2010 II półrocze</v>
          </cell>
          <cell r="S265" t="str">
            <v>2010</v>
          </cell>
          <cell r="T265" t="str">
            <v>2011-06-28</v>
          </cell>
          <cell r="U265">
            <v>1729240.01</v>
          </cell>
          <cell r="V265">
            <v>1632000.01</v>
          </cell>
          <cell r="W265">
            <v>979200</v>
          </cell>
          <cell r="X265">
            <v>832320</v>
          </cell>
          <cell r="Y265">
            <v>652800.01</v>
          </cell>
          <cell r="Z265">
            <v>60</v>
          </cell>
          <cell r="AA265" t="str">
            <v>Zakup linii technologicznej do produkcji wysokoenergetycznych biopaliw</v>
          </cell>
          <cell r="AB265" t="str">
            <v>pomoc publiczna</v>
          </cell>
          <cell r="AC265">
            <v>1729240.01</v>
          </cell>
          <cell r="AD265">
            <v>979200</v>
          </cell>
          <cell r="AE265">
            <v>750040.01</v>
          </cell>
          <cell r="AF265">
            <v>0</v>
          </cell>
          <cell r="AG265" t="str">
            <v>Nie</v>
          </cell>
          <cell r="AH265" t="str">
            <v>08 Inne inwestycje w przedsiębiorstwa</v>
          </cell>
          <cell r="AI265" t="str">
            <v>01 Pomoc bezzwrotna</v>
          </cell>
          <cell r="AJ265" t="str">
            <v>01 Obszar miejski</v>
          </cell>
          <cell r="AK265" t="str">
            <v>06 Nieokreślony przemysł wytwórczy</v>
          </cell>
          <cell r="AL265" t="str">
            <v>9552184244</v>
          </cell>
          <cell r="AM265" t="str">
            <v>Greenfield Polska Spółka z ograniczoną odpowiedzialnością</v>
          </cell>
          <cell r="AN265" t="str">
            <v>70-765</v>
          </cell>
          <cell r="AO265" t="str">
            <v>Szczecin</v>
          </cell>
          <cell r="AP265" t="str">
            <v>Batalionów Chłopskich</v>
          </cell>
          <cell r="AQ265" t="str">
            <v>88</v>
          </cell>
          <cell r="AR265" t="str">
            <v>-</v>
          </cell>
          <cell r="AS265" t="str">
            <v>0914636248</v>
          </cell>
          <cell r="AT265" t="str">
            <v>0914636248</v>
          </cell>
          <cell r="AU265" t="str">
            <v>spółka z ograniczoną odpowiedzialnością - mikro przedsiębiorstwo</v>
          </cell>
          <cell r="AV265" t="str">
            <v>320300390</v>
          </cell>
          <cell r="AW265" t="str">
            <v>przedsiębiorca lub przedsiębiorstwo</v>
          </cell>
        </row>
        <row r="266">
          <cell r="A266" t="str">
            <v>RPZP.01.01.01-32-279/09</v>
          </cell>
          <cell r="B266" t="str">
            <v>RPZP.01.00.00</v>
          </cell>
          <cell r="C266" t="str">
            <v>RPZP.01.01.00</v>
          </cell>
          <cell r="D266" t="str">
            <v>RPZP.01.01.01</v>
          </cell>
          <cell r="E266" t="str">
            <v>RPZP.01.01.01-32-279/09-02</v>
          </cell>
          <cell r="F266" t="str">
            <v>UDA-RPZP.01.01.01-32-279/09-02</v>
          </cell>
          <cell r="G266" t="str">
            <v>5542a0a8a0</v>
          </cell>
          <cell r="H266" t="str">
            <v>RPZP.01.01.01-32-279/09</v>
          </cell>
          <cell r="I266" t="str">
            <v>WND-RPZP.01.01.01-32-279/09</v>
          </cell>
          <cell r="J266" t="str">
            <v>2010-05-05</v>
          </cell>
          <cell r="K266" t="str">
            <v>2010 I półrocze</v>
          </cell>
          <cell r="L266" t="str">
            <v>2010</v>
          </cell>
          <cell r="M266" t="str">
            <v>2010-06-17</v>
          </cell>
          <cell r="N266" t="str">
            <v>2010 I półrocze</v>
          </cell>
          <cell r="O266" t="str">
            <v>2010</v>
          </cell>
          <cell r="P266" t="str">
            <v>2009-09-15</v>
          </cell>
          <cell r="Q266" t="str">
            <v>2010-09-10</v>
          </cell>
          <cell r="R266" t="str">
            <v>2010 II półrocze</v>
          </cell>
          <cell r="S266" t="str">
            <v>2010</v>
          </cell>
          <cell r="T266" t="str">
            <v>2012-08-01</v>
          </cell>
          <cell r="U266">
            <v>198907</v>
          </cell>
          <cell r="V266">
            <v>198907</v>
          </cell>
          <cell r="W266">
            <v>119344.2</v>
          </cell>
          <cell r="X266">
            <v>101442.57</v>
          </cell>
          <cell r="Y266">
            <v>79562.8</v>
          </cell>
          <cell r="Z266">
            <v>60</v>
          </cell>
          <cell r="AA266" t="str">
            <v>Zakup unitu stomatologicznego wraz z wyposażeniem dodatkowym oraz aparatu USG dla NZOZ Barbara Kołosowska w Świdwinie</v>
          </cell>
          <cell r="AB266" t="str">
            <v>pomoc de minimis</v>
          </cell>
          <cell r="AC266">
            <v>198907</v>
          </cell>
          <cell r="AD266">
            <v>119344.2</v>
          </cell>
          <cell r="AE266">
            <v>79562.8</v>
          </cell>
          <cell r="AF266">
            <v>0</v>
          </cell>
          <cell r="AG266" t="str">
            <v>Nie</v>
          </cell>
          <cell r="AH266" t="str">
            <v>08 Inne inwestycje w przedsiębiorstwa</v>
          </cell>
          <cell r="AI266" t="str">
            <v>01 Pomoc bezzwrotna</v>
          </cell>
          <cell r="AJ266" t="str">
            <v>01 Obszar miejski</v>
          </cell>
          <cell r="AK266" t="str">
            <v>19 Działalność w zakresie ochrony zdrowia ludzkiego</v>
          </cell>
          <cell r="AL266" t="str">
            <v>6721029563</v>
          </cell>
          <cell r="AM266" t="str">
            <v>Grażyna Kołosowska Zakład Opieki Zdrowotnej Barbara Kołosowska</v>
          </cell>
          <cell r="AN266" t="str">
            <v>78-300</v>
          </cell>
          <cell r="AO266" t="str">
            <v>Świdwin</v>
          </cell>
          <cell r="AP266" t="str">
            <v>Drawska</v>
          </cell>
          <cell r="AQ266" t="str">
            <v>32A</v>
          </cell>
          <cell r="AR266" t="str">
            <v>-</v>
          </cell>
          <cell r="AS266" t="str">
            <v>09436-52-542</v>
          </cell>
          <cell r="AT266" t="str">
            <v>09436-52-542</v>
          </cell>
          <cell r="AU266" t="str">
            <v>niepubliczny zakład opieki zdrowotnej (w tym osoby prowadzące praktyki lekarskie/pielęgniarskie)</v>
          </cell>
          <cell r="AV266" t="str">
            <v>330493613</v>
          </cell>
          <cell r="AW266" t="str">
            <v>przedsiębiorca lub przedsiębiorstwo</v>
          </cell>
        </row>
        <row r="267">
          <cell r="A267" t="str">
            <v>RPZP.01.01.01-32-168/09</v>
          </cell>
          <cell r="B267" t="str">
            <v>RPZP.01.00.00</v>
          </cell>
          <cell r="C267" t="str">
            <v>RPZP.01.01.00</v>
          </cell>
          <cell r="D267" t="str">
            <v>RPZP.01.01.01</v>
          </cell>
          <cell r="E267" t="str">
            <v>RPZP.01.01.01-32-168/09-03</v>
          </cell>
          <cell r="F267" t="str">
            <v>UDA-RPZP.01.01.01-32-168/09-03</v>
          </cell>
          <cell r="G267" t="str">
            <v>d5846c693d</v>
          </cell>
          <cell r="H267" t="str">
            <v>RPZP.01.01.01-32-168/09</v>
          </cell>
          <cell r="I267" t="str">
            <v>WND-RPZP.01.01.01-32-168/09</v>
          </cell>
          <cell r="J267" t="str">
            <v>2010-08-25</v>
          </cell>
          <cell r="K267" t="str">
            <v>2010 II półrocze</v>
          </cell>
          <cell r="L267" t="str">
            <v>2010</v>
          </cell>
          <cell r="M267" t="str">
            <v>2010-08-27</v>
          </cell>
          <cell r="N267" t="str">
            <v>2010 II półrocze</v>
          </cell>
          <cell r="O267" t="str">
            <v>2010</v>
          </cell>
          <cell r="P267" t="str">
            <v>2009-09-01</v>
          </cell>
          <cell r="Q267" t="str">
            <v>2010-09-10</v>
          </cell>
          <cell r="R267" t="str">
            <v>2010 II półrocze</v>
          </cell>
          <cell r="S267" t="str">
            <v>2010</v>
          </cell>
          <cell r="T267" t="str">
            <v>2012-05-10</v>
          </cell>
          <cell r="U267">
            <v>247050.56</v>
          </cell>
          <cell r="V267">
            <v>123422.2</v>
          </cell>
          <cell r="W267">
            <v>74053.320000000007</v>
          </cell>
          <cell r="X267">
            <v>62945.31</v>
          </cell>
          <cell r="Y267">
            <v>49368.88</v>
          </cell>
          <cell r="Z267">
            <v>60</v>
          </cell>
          <cell r="AA267" t="str">
            <v>Dynamiczny rozwój i umocnienie pozycji rynkowej firmy CRD Centrum Doradztwa Olga Błaszczyk poprzez zakup nowej siedziby i wprowadzenie innowacyjnych usług</v>
          </cell>
          <cell r="AB267" t="str">
            <v>pomoc de minimis</v>
          </cell>
          <cell r="AC267">
            <v>247050.56</v>
          </cell>
          <cell r="AD267">
            <v>74053.320000000007</v>
          </cell>
          <cell r="AE267">
            <v>172997.24</v>
          </cell>
          <cell r="AF267">
            <v>0</v>
          </cell>
          <cell r="AG267" t="str">
            <v>Nie</v>
          </cell>
          <cell r="AH267" t="str">
            <v>08 Inne inwestycje w przedsiębiorstwa</v>
          </cell>
          <cell r="AI267" t="str">
            <v>01 Pomoc bezzwrotna</v>
          </cell>
          <cell r="AJ267" t="str">
            <v>01 Obszar miejski</v>
          </cell>
          <cell r="AK267" t="str">
            <v>22 Inne niewyszczególnione usługi</v>
          </cell>
          <cell r="AL267" t="str">
            <v>8541930714</v>
          </cell>
          <cell r="AM267" t="str">
            <v>CRD Centrum Doradztwa Olga Błaszczyk</v>
          </cell>
          <cell r="AN267" t="str">
            <v>73-110</v>
          </cell>
          <cell r="AO267" t="str">
            <v>Stargard Szczeciński</v>
          </cell>
          <cell r="AP267" t="str">
            <v>Piłsudskiego</v>
          </cell>
          <cell r="AQ267" t="str">
            <v>15</v>
          </cell>
          <cell r="AR267" t="str">
            <v>3</v>
          </cell>
          <cell r="AS267" t="str">
            <v>0661-964-550</v>
          </cell>
          <cell r="AT267" t="str">
            <v>091-579-27-37</v>
          </cell>
          <cell r="AU267" t="str">
            <v>osoba fizyczna prowadząca działalność gospodarczą - mikro przedsiębiorstwo</v>
          </cell>
          <cell r="AV267" t="str">
            <v>320091911</v>
          </cell>
          <cell r="AW267" t="str">
            <v>przedsiębiorca lub przedsiębiorstwo</v>
          </cell>
        </row>
        <row r="268">
          <cell r="A268" t="str">
            <v>RPZP.01.01.01-32-082/09</v>
          </cell>
          <cell r="B268" t="str">
            <v>RPZP.01.00.00</v>
          </cell>
          <cell r="C268" t="str">
            <v>RPZP.01.01.00</v>
          </cell>
          <cell r="D268" t="str">
            <v>RPZP.01.01.01</v>
          </cell>
          <cell r="E268" t="str">
            <v>RPZP.01.01.01-32-082/09-02</v>
          </cell>
          <cell r="F268" t="str">
            <v>UDA-RPZP.01.01.01-32-082/09-02</v>
          </cell>
          <cell r="G268" t="str">
            <v>367b8c3639</v>
          </cell>
          <cell r="H268" t="str">
            <v>RPZP.01.01.01-32-082/09</v>
          </cell>
          <cell r="I268" t="str">
            <v>WND-RPZP.01.01.01-32-082/09</v>
          </cell>
          <cell r="J268" t="str">
            <v>2010-04-28</v>
          </cell>
          <cell r="K268" t="str">
            <v>2010 I półrocze</v>
          </cell>
          <cell r="L268" t="str">
            <v>2010</v>
          </cell>
          <cell r="M268" t="str">
            <v>2010-06-17</v>
          </cell>
          <cell r="N268" t="str">
            <v>2010 I półrocze</v>
          </cell>
          <cell r="O268" t="str">
            <v>2010</v>
          </cell>
          <cell r="P268" t="str">
            <v>2010-05-03</v>
          </cell>
          <cell r="Q268" t="str">
            <v>2010-09-13</v>
          </cell>
          <cell r="R268" t="str">
            <v>2010 II półrocze</v>
          </cell>
          <cell r="S268" t="str">
            <v>2010</v>
          </cell>
          <cell r="T268" t="str">
            <v>2011-04-28</v>
          </cell>
          <cell r="U268">
            <v>200324</v>
          </cell>
          <cell r="V268">
            <v>159000</v>
          </cell>
          <cell r="W268">
            <v>95400</v>
          </cell>
          <cell r="X268">
            <v>81090</v>
          </cell>
          <cell r="Y268">
            <v>63600</v>
          </cell>
          <cell r="Z268">
            <v>60</v>
          </cell>
          <cell r="AA268" t="str">
            <v>BUDOWA PLATFORMY SZKOLENIOWEJ DLA KADR WSPÓŁCZESNEJ GOSPODARKI</v>
          </cell>
          <cell r="AB268" t="str">
            <v>pomoc de minimis</v>
          </cell>
          <cell r="AC268">
            <v>200324</v>
          </cell>
          <cell r="AD268">
            <v>95400</v>
          </cell>
          <cell r="AE268">
            <v>104924</v>
          </cell>
          <cell r="AF268">
            <v>0</v>
          </cell>
          <cell r="AG268" t="str">
            <v>Nie</v>
          </cell>
          <cell r="AH268" t="str">
            <v>08 Inne inwestycje w przedsiębiorstwa</v>
          </cell>
          <cell r="AI268" t="str">
            <v>01 Pomoc bezzwrotna</v>
          </cell>
          <cell r="AJ268" t="str">
            <v>01 Obszar miejski</v>
          </cell>
          <cell r="AK268" t="str">
            <v>18 Edukacja</v>
          </cell>
          <cell r="AL268" t="str">
            <v>8541012473</v>
          </cell>
          <cell r="AM268" t="str">
            <v>Spektrum Consulting Adam Piotr Kowalczyk</v>
          </cell>
          <cell r="AN268" t="str">
            <v>71-601</v>
          </cell>
          <cell r="AO268" t="str">
            <v>Szczecin</v>
          </cell>
          <cell r="AP268" t="str">
            <v>Montwiłła</v>
          </cell>
          <cell r="AQ268" t="str">
            <v>7</v>
          </cell>
          <cell r="AR268" t="str">
            <v>5</v>
          </cell>
          <cell r="AS268" t="str">
            <v>0501231071</v>
          </cell>
          <cell r="AT268" t="str">
            <v>0914215651</v>
          </cell>
          <cell r="AU268" t="str">
            <v>osoba fizyczna prowadząca działalność gospodarczą - mikro przedsiębiorstwo</v>
          </cell>
          <cell r="AV268" t="str">
            <v>811983897</v>
          </cell>
          <cell r="AW268" t="str">
            <v>przedsiębiorca lub przedsiębiorstwo</v>
          </cell>
        </row>
        <row r="269">
          <cell r="A269" t="str">
            <v>RPZP.01.01.01-32-191/09</v>
          </cell>
          <cell r="B269" t="str">
            <v>RPZP.01.00.00</v>
          </cell>
          <cell r="C269" t="str">
            <v>RPZP.01.01.00</v>
          </cell>
          <cell r="D269" t="str">
            <v>RPZP.01.01.01</v>
          </cell>
          <cell r="E269" t="str">
            <v>RPZP.01.01.01-32-191/09-02</v>
          </cell>
          <cell r="F269" t="str">
            <v>UDA-RPZP.01.01.01-32-191/09-02</v>
          </cell>
          <cell r="G269" t="str">
            <v>da42715ccd</v>
          </cell>
          <cell r="H269" t="str">
            <v>RPZP.01.01.01-32-191/09</v>
          </cell>
          <cell r="I269" t="str">
            <v>WND-RPZP.01.01.01-32-191/09</v>
          </cell>
          <cell r="J269" t="str">
            <v>2010-05-21</v>
          </cell>
          <cell r="K269" t="str">
            <v>2010 I półrocze</v>
          </cell>
          <cell r="L269" t="str">
            <v>2010</v>
          </cell>
          <cell r="M269" t="str">
            <v>2010-07-07</v>
          </cell>
          <cell r="N269" t="str">
            <v>2010 II półrocze</v>
          </cell>
          <cell r="O269" t="str">
            <v>2010</v>
          </cell>
          <cell r="P269" t="str">
            <v>2010-06-28</v>
          </cell>
          <cell r="Q269" t="str">
            <v>2010-09-13</v>
          </cell>
          <cell r="R269" t="str">
            <v>2010 II półrocze</v>
          </cell>
          <cell r="S269" t="str">
            <v>2010</v>
          </cell>
          <cell r="T269" t="str">
            <v>2010-12-06</v>
          </cell>
          <cell r="U269">
            <v>622200</v>
          </cell>
          <cell r="V269">
            <v>510000</v>
          </cell>
          <cell r="W269">
            <v>306000</v>
          </cell>
          <cell r="X269">
            <v>260099.99</v>
          </cell>
          <cell r="Y269">
            <v>204000</v>
          </cell>
          <cell r="Z269">
            <v>60</v>
          </cell>
          <cell r="AA269" t="str">
            <v xml:space="preserve">Rozwój systemu obsługi klientów w firmie Drucker, poprzez zakup urządzeń do działu przygotowalni druku w zakładzie poligraficznym w Ustowie. </v>
          </cell>
          <cell r="AB269" t="str">
            <v>pomoc publiczna</v>
          </cell>
          <cell r="AC269">
            <v>622200</v>
          </cell>
          <cell r="AD269">
            <v>306000</v>
          </cell>
          <cell r="AE269">
            <v>316200</v>
          </cell>
          <cell r="AF269">
            <v>0</v>
          </cell>
          <cell r="AG269" t="str">
            <v>Nie</v>
          </cell>
          <cell r="AH269" t="str">
            <v>08 Inne inwestycje w przedsiębiorstwa</v>
          </cell>
          <cell r="AI269" t="str">
            <v>01 Pomoc bezzwrotna</v>
          </cell>
          <cell r="AJ269" t="str">
            <v>05 Obszary wiejskie (poza obszarami górskimi, wyspami lub o niskiej i bardzo niskiej gęstości zaludnienia)</v>
          </cell>
          <cell r="AK269" t="str">
            <v>06 Nieokreślony przemysł wytwórczy</v>
          </cell>
          <cell r="AL269" t="str">
            <v>9551486842</v>
          </cell>
          <cell r="AM269" t="str">
            <v>Drucker Adam Stec</v>
          </cell>
          <cell r="AN269" t="str">
            <v>70-001</v>
          </cell>
          <cell r="AO269" t="str">
            <v>Ustowo</v>
          </cell>
          <cell r="AP269" t="str">
            <v>-</v>
          </cell>
          <cell r="AQ269" t="str">
            <v>40d</v>
          </cell>
          <cell r="AR269" t="str">
            <v>-</v>
          </cell>
          <cell r="AS269" t="str">
            <v>091/482-51-65</v>
          </cell>
          <cell r="AT269" t="str">
            <v>091/482-51-65</v>
          </cell>
          <cell r="AU269" t="str">
            <v>osoba fizyczna prowadząca działalność gospodarczą - mikro przedsiębiorstwo</v>
          </cell>
          <cell r="AV269" t="str">
            <v>810931088</v>
          </cell>
          <cell r="AW269" t="str">
            <v>przedsiębiorca lub przedsiębiorstwo</v>
          </cell>
        </row>
        <row r="270">
          <cell r="A270" t="str">
            <v>RPZP.01.01.02-32-022/09</v>
          </cell>
          <cell r="B270" t="str">
            <v>RPZP.01.00.00</v>
          </cell>
          <cell r="C270" t="str">
            <v>RPZP.01.01.00</v>
          </cell>
          <cell r="D270" t="str">
            <v>RPZP.01.01.02</v>
          </cell>
          <cell r="E270" t="str">
            <v>RPZP.01.01.02-32-022/09-01</v>
          </cell>
          <cell r="F270" t="str">
            <v>UDA-RPZP.01.01.02-32-022/09-01</v>
          </cell>
          <cell r="G270" t="str">
            <v>fd1bb3ec4a</v>
          </cell>
          <cell r="H270" t="str">
            <v>RPZP.01.01.02-32-022/09</v>
          </cell>
          <cell r="I270" t="str">
            <v>WND-RPZP.01.01.02-32-022/09</v>
          </cell>
          <cell r="J270" t="str">
            <v>2010-07-19</v>
          </cell>
          <cell r="K270" t="str">
            <v>2010 II półrocze</v>
          </cell>
          <cell r="L270" t="str">
            <v>2010</v>
          </cell>
          <cell r="M270" t="str">
            <v>2010-07-30</v>
          </cell>
          <cell r="N270" t="str">
            <v>2010 II półrocze</v>
          </cell>
          <cell r="O270" t="str">
            <v>2010</v>
          </cell>
          <cell r="P270" t="str">
            <v>2010-06-08</v>
          </cell>
          <cell r="Q270" t="str">
            <v>2010-09-16</v>
          </cell>
          <cell r="R270" t="str">
            <v>2010 II półrocze</v>
          </cell>
          <cell r="S270" t="str">
            <v>2010</v>
          </cell>
          <cell r="T270" t="str">
            <v>2010-11-29</v>
          </cell>
          <cell r="U270">
            <v>749490</v>
          </cell>
          <cell r="V270">
            <v>593511.06999999995</v>
          </cell>
          <cell r="W270">
            <v>356106.64</v>
          </cell>
          <cell r="X270">
            <v>356106.64</v>
          </cell>
          <cell r="Y270">
            <v>237404.43</v>
          </cell>
          <cell r="Z270">
            <v>60</v>
          </cell>
          <cell r="AA270" t="str">
            <v>Podniesienie poziomu konkurencyjności Zakładu Usługowo Handlowego poprzez zakup nowoczesnych maszyn i urządzeń do inspekcji i udrażniania rur oraz kanałów.</v>
          </cell>
          <cell r="AB270" t="str">
            <v>pomoc publiczna</v>
          </cell>
          <cell r="AC270">
            <v>749490</v>
          </cell>
          <cell r="AD270">
            <v>356106.64</v>
          </cell>
          <cell r="AE270">
            <v>393383.36</v>
          </cell>
          <cell r="AF270">
            <v>0</v>
          </cell>
          <cell r="AG270" t="str">
            <v>Nie</v>
          </cell>
          <cell r="AH270" t="str">
            <v>08 Inne inwestycje w przedsiębiorstwa</v>
          </cell>
          <cell r="AI270" t="str">
            <v>01 Pomoc bezzwrotna</v>
          </cell>
          <cell r="AJ270" t="str">
            <v>05 Obszary wiejskie (poza obszarami górskimi, wyspami lub o niskiej i bardzo niskiej gęstości zaludnienia)</v>
          </cell>
          <cell r="AK270" t="str">
            <v>12 Budownictwo</v>
          </cell>
          <cell r="AL270" t="str">
            <v>8541001297</v>
          </cell>
          <cell r="AM270" t="str">
            <v>Zakład Usługowo Handlowy - Zofia Kurzymska</v>
          </cell>
          <cell r="AN270" t="str">
            <v>73-130</v>
          </cell>
          <cell r="AO270" t="str">
            <v>Krzemień</v>
          </cell>
          <cell r="AP270" t="str">
            <v>Krzemień</v>
          </cell>
          <cell r="AQ270" t="str">
            <v>38</v>
          </cell>
          <cell r="AR270" t="str">
            <v>-</v>
          </cell>
          <cell r="AS270" t="str">
            <v>608059861</v>
          </cell>
          <cell r="AT270" t="str">
            <v>0915620446</v>
          </cell>
          <cell r="AU270" t="str">
            <v>osoba fizyczna prowadząca działalność gospodarczą - małe przedsiębiorstwo</v>
          </cell>
          <cell r="AV270" t="str">
            <v>810622097</v>
          </cell>
          <cell r="AW270" t="str">
            <v>przedsiębiorca lub przedsiębiorstwo</v>
          </cell>
        </row>
        <row r="271">
          <cell r="A271" t="str">
            <v>RPZP.01.01.02-32-010/09</v>
          </cell>
          <cell r="B271" t="str">
            <v>RPZP.01.00.00</v>
          </cell>
          <cell r="C271" t="str">
            <v>RPZP.01.01.00</v>
          </cell>
          <cell r="D271" t="str">
            <v>RPZP.01.01.02</v>
          </cell>
          <cell r="E271" t="str">
            <v>RPZP.01.01.02-32-010/09-01</v>
          </cell>
          <cell r="F271" t="str">
            <v>UDA-RPZP.01.01.02-32-010/09-01</v>
          </cell>
          <cell r="G271" t="str">
            <v>163efe063e</v>
          </cell>
          <cell r="H271" t="str">
            <v>RPZP.01.01.02-32-010/09</v>
          </cell>
          <cell r="I271" t="str">
            <v>WND-RPZP.01.01.02-32-010/09</v>
          </cell>
          <cell r="J271" t="str">
            <v>2010-07-30</v>
          </cell>
          <cell r="K271" t="str">
            <v>2010 II półrocze</v>
          </cell>
          <cell r="L271" t="str">
            <v>2010</v>
          </cell>
          <cell r="M271" t="str">
            <v>2010-08-13</v>
          </cell>
          <cell r="N271" t="str">
            <v>2010 II półrocze</v>
          </cell>
          <cell r="O271" t="str">
            <v>2010</v>
          </cell>
          <cell r="P271" t="str">
            <v>2010-04-01</v>
          </cell>
          <cell r="Q271" t="str">
            <v>2010-09-16</v>
          </cell>
          <cell r="R271" t="str">
            <v>2010 II półrocze</v>
          </cell>
          <cell r="S271" t="str">
            <v>2010</v>
          </cell>
          <cell r="T271" t="str">
            <v>2010-11-29</v>
          </cell>
          <cell r="U271">
            <v>346309.32</v>
          </cell>
          <cell r="V271">
            <v>235695.65</v>
          </cell>
          <cell r="W271">
            <v>117847.82</v>
          </cell>
          <cell r="X271">
            <v>117847.82</v>
          </cell>
          <cell r="Y271">
            <v>117847.83</v>
          </cell>
          <cell r="Z271">
            <v>50</v>
          </cell>
          <cell r="AA271" t="str">
            <v>Podniesienie poziomu innowacyjności w przedsiębiorstwie Geoprojekt Szczecin Sp. z o.o. poprzez zakup specjalistycznego osprzętu rdzeniowego oraz presjometru wraz z aparaturą kontrolno-pomiarową.</v>
          </cell>
          <cell r="AB271" t="str">
            <v>pomoc publiczna</v>
          </cell>
          <cell r="AC271">
            <v>346309.32</v>
          </cell>
          <cell r="AD271">
            <v>117847.82</v>
          </cell>
          <cell r="AE271">
            <v>228461.5</v>
          </cell>
          <cell r="AF271">
            <v>0</v>
          </cell>
          <cell r="AG271" t="str">
            <v>Nie</v>
          </cell>
          <cell r="AH271" t="str">
            <v>08 Inne inwestycje w przedsiębiorstwa</v>
          </cell>
          <cell r="AI271" t="str">
            <v>01 Pomoc bezzwrotna</v>
          </cell>
          <cell r="AJ271" t="str">
            <v>01 Obszar miejski</v>
          </cell>
          <cell r="AK271" t="str">
            <v>12 Budownictwo</v>
          </cell>
          <cell r="AL271" t="str">
            <v>8520405552</v>
          </cell>
          <cell r="AM271" t="str">
            <v>Przedsiębiorstwo Geologiczne Geoprojekt Szczecin Sp. z o.o.</v>
          </cell>
          <cell r="AN271" t="str">
            <v>70-893</v>
          </cell>
          <cell r="AO271" t="str">
            <v>Szczecin</v>
          </cell>
          <cell r="AP271" t="str">
            <v>Tartaczna</v>
          </cell>
          <cell r="AQ271" t="str">
            <v>9</v>
          </cell>
          <cell r="AR271" t="str">
            <v>-</v>
          </cell>
          <cell r="AS271" t="str">
            <v>0914666670</v>
          </cell>
          <cell r="AT271" t="str">
            <v>0914666670</v>
          </cell>
          <cell r="AU271" t="str">
            <v>spółka z ograniczoną odpowiedzialnością - średnie przedsiębiorstwo</v>
          </cell>
          <cell r="AV271" t="str">
            <v>810113510</v>
          </cell>
          <cell r="AW271" t="str">
            <v>przedsiębiorca lub przedsiębiorstwo</v>
          </cell>
        </row>
        <row r="272">
          <cell r="A272" t="str">
            <v>RPZP.01.01.03-32-002/09</v>
          </cell>
          <cell r="B272" t="str">
            <v>RPZP.01.00.00</v>
          </cell>
          <cell r="C272" t="str">
            <v>RPZP.01.01.00</v>
          </cell>
          <cell r="D272" t="str">
            <v>RPZP.01.01.03</v>
          </cell>
          <cell r="E272" t="str">
            <v>RPZP.01.01.03-32-002/09-04</v>
          </cell>
          <cell r="F272" t="str">
            <v>UDA-RPZP.01.01.03-32-002/09-04</v>
          </cell>
          <cell r="G272" t="str">
            <v>897b74d412</v>
          </cell>
          <cell r="H272" t="str">
            <v>RPZP.01.01.03-32-002/09</v>
          </cell>
          <cell r="I272" t="str">
            <v>WND-RPZP.01.01.03-32-002/09</v>
          </cell>
          <cell r="J272" t="str">
            <v>2009-12-31</v>
          </cell>
          <cell r="K272" t="str">
            <v>2009 II półrocze</v>
          </cell>
          <cell r="L272" t="str">
            <v>2009</v>
          </cell>
          <cell r="M272" t="str">
            <v>2009-12-31</v>
          </cell>
          <cell r="N272" t="str">
            <v>2009 II półrocze</v>
          </cell>
          <cell r="O272" t="str">
            <v>2009</v>
          </cell>
          <cell r="P272" t="str">
            <v>2009-05-14</v>
          </cell>
          <cell r="Q272" t="str">
            <v>2010-09-17</v>
          </cell>
          <cell r="R272" t="str">
            <v>2010 II półrocze</v>
          </cell>
          <cell r="S272" t="str">
            <v>2010</v>
          </cell>
          <cell r="T272" t="str">
            <v>2010-11-10</v>
          </cell>
          <cell r="U272">
            <v>815497.53</v>
          </cell>
          <cell r="V272">
            <v>649628.09</v>
          </cell>
          <cell r="W272">
            <v>389776.85</v>
          </cell>
          <cell r="X272">
            <v>331310.32</v>
          </cell>
          <cell r="Y272">
            <v>259851.24</v>
          </cell>
          <cell r="Z272">
            <v>60</v>
          </cell>
          <cell r="AA272" t="str">
            <v>Wykorzystanie nowych technologii w firmie Aroma kluczem do poprawy jakości.</v>
          </cell>
          <cell r="AB272" t="str">
            <v>pomoc publiczna</v>
          </cell>
          <cell r="AC272">
            <v>815497.53</v>
          </cell>
          <cell r="AD272">
            <v>389776.85</v>
          </cell>
          <cell r="AE272">
            <v>425720.68</v>
          </cell>
          <cell r="AF272">
            <v>1.5</v>
          </cell>
          <cell r="AG272" t="str">
            <v>Nie</v>
          </cell>
          <cell r="AH27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272" t="str">
            <v>01 Pomoc bezzwrotna</v>
          </cell>
          <cell r="AJ272" t="str">
            <v>01 Obszar miejski</v>
          </cell>
          <cell r="AK272" t="str">
            <v>03 Produkcja produktów żywnościowych i napojów</v>
          </cell>
          <cell r="AL272" t="str">
            <v>7651002699</v>
          </cell>
          <cell r="AM272" t="str">
            <v>AROMA DOROTA BIERNACKA, MIROSŁAW BIERNACKI, SPÓŁKA JAWNA</v>
          </cell>
          <cell r="AN272" t="str">
            <v>78-600</v>
          </cell>
          <cell r="AO272" t="str">
            <v>Wałcz</v>
          </cell>
          <cell r="AP272" t="str">
            <v>Kołobrzeska</v>
          </cell>
          <cell r="AQ272" t="str">
            <v>60</v>
          </cell>
          <cell r="AR272" t="str">
            <v>-</v>
          </cell>
          <cell r="AS272" t="str">
            <v>(067)250-08-55</v>
          </cell>
          <cell r="AT272" t="str">
            <v>(067)250-08-57</v>
          </cell>
          <cell r="AU272" t="str">
            <v>spółka jawna - małe przedsiębiorstwo</v>
          </cell>
          <cell r="AV272" t="str">
            <v>570186776</v>
          </cell>
          <cell r="AW272" t="str">
            <v>przedsiębiorca lub przedsiębiorstwo</v>
          </cell>
        </row>
        <row r="273">
          <cell r="A273" t="str">
            <v>RPZP.01.01.01-32-213/09</v>
          </cell>
          <cell r="B273" t="str">
            <v>RPZP.01.00.00</v>
          </cell>
          <cell r="C273" t="str">
            <v>RPZP.01.01.00</v>
          </cell>
          <cell r="D273" t="str">
            <v>RPZP.01.01.01</v>
          </cell>
          <cell r="E273" t="str">
            <v>RPZP.01.01.01-32-213/09-03</v>
          </cell>
          <cell r="F273" t="str">
            <v>UDA-RPZP.01.01.01-32-213/09-03</v>
          </cell>
          <cell r="G273" t="str">
            <v>19e07a624d</v>
          </cell>
          <cell r="H273" t="str">
            <v>RPZP.01.01.01-32-213/09</v>
          </cell>
          <cell r="I273" t="str">
            <v>WND-RPZP.01.01.01-32-213/09</v>
          </cell>
          <cell r="J273" t="str">
            <v>2010-05-10</v>
          </cell>
          <cell r="K273" t="str">
            <v>2010 I półrocze</v>
          </cell>
          <cell r="L273" t="str">
            <v>2010</v>
          </cell>
          <cell r="M273" t="str">
            <v>2010-07-07</v>
          </cell>
          <cell r="N273" t="str">
            <v>2010 II półrocze</v>
          </cell>
          <cell r="O273" t="str">
            <v>2010</v>
          </cell>
          <cell r="P273" t="str">
            <v>2010-05-28</v>
          </cell>
          <cell r="Q273" t="str">
            <v>2010-09-20</v>
          </cell>
          <cell r="R273" t="str">
            <v>2010 II półrocze</v>
          </cell>
          <cell r="S273" t="str">
            <v>2010</v>
          </cell>
          <cell r="T273" t="str">
            <v>2011-06-28</v>
          </cell>
          <cell r="U273">
            <v>112347</v>
          </cell>
          <cell r="V273">
            <v>89408.35</v>
          </cell>
          <cell r="W273">
            <v>53645.01</v>
          </cell>
          <cell r="X273">
            <v>45598.25</v>
          </cell>
          <cell r="Y273">
            <v>35763.339999999997</v>
          </cell>
          <cell r="Z273">
            <v>60</v>
          </cell>
          <cell r="AA273" t="str">
            <v>Uśmiech Szczecina- zakup sprzętu stomatologicznego gwarancją sukcesu</v>
          </cell>
          <cell r="AB273" t="str">
            <v>pomoc de minimis</v>
          </cell>
          <cell r="AC273">
            <v>112347</v>
          </cell>
          <cell r="AD273">
            <v>53645.01</v>
          </cell>
          <cell r="AE273">
            <v>58701.99</v>
          </cell>
          <cell r="AF273">
            <v>0</v>
          </cell>
          <cell r="AG273" t="str">
            <v>Nie</v>
          </cell>
          <cell r="AH273" t="str">
            <v>08 Inne inwestycje w przedsiębiorstwa</v>
          </cell>
          <cell r="AI273" t="str">
            <v>01 Pomoc bezzwrotna</v>
          </cell>
          <cell r="AJ273" t="str">
            <v>01 Obszar miejski</v>
          </cell>
          <cell r="AK273" t="str">
            <v>19 Działalność w zakresie ochrony zdrowia ludzkiego</v>
          </cell>
          <cell r="AL273" t="str">
            <v>8551289176</v>
          </cell>
          <cell r="AM273" t="str">
            <v>Indywidualna Praktyka Stomatologiczna Ewa Karędys</v>
          </cell>
          <cell r="AN273" t="str">
            <v>71-560</v>
          </cell>
          <cell r="AO273" t="str">
            <v>Szczecin</v>
          </cell>
          <cell r="AP273" t="str">
            <v>Wyzwolenia</v>
          </cell>
          <cell r="AQ273" t="str">
            <v>97</v>
          </cell>
          <cell r="AR273" t="str">
            <v>12</v>
          </cell>
          <cell r="AS273" t="str">
            <v>0914222383</v>
          </cell>
          <cell r="AT273" t="str">
            <v>0914312919</v>
          </cell>
          <cell r="AU273" t="str">
            <v>osoba fizyczna prowadząca działalność gospodarczą - mikro przedsiębiorstwo</v>
          </cell>
          <cell r="AV273" t="str">
            <v>810885030</v>
          </cell>
          <cell r="AW273" t="str">
            <v>przedsiębiorca lub przedsiębiorstwo</v>
          </cell>
        </row>
        <row r="274">
          <cell r="A274" t="str">
            <v>RPZP.01.01.01-32-094/09</v>
          </cell>
          <cell r="B274" t="str">
            <v>RPZP.01.00.00</v>
          </cell>
          <cell r="C274" t="str">
            <v>RPZP.01.01.00</v>
          </cell>
          <cell r="D274" t="str">
            <v>RPZP.01.01.01</v>
          </cell>
          <cell r="E274" t="str">
            <v>RPZP.01.01.01-32-094/09-02</v>
          </cell>
          <cell r="F274" t="str">
            <v>UDA-RPZP.01.01.01-32-094/09-02</v>
          </cell>
          <cell r="G274" t="str">
            <v>090b13c895</v>
          </cell>
          <cell r="H274" t="str">
            <v>RPZP.01.01.01-32-094/09</v>
          </cell>
          <cell r="I274" t="str">
            <v>WND-RPZP.01.01.01-32-094/09</v>
          </cell>
          <cell r="J274" t="str">
            <v>2010-05-17</v>
          </cell>
          <cell r="K274" t="str">
            <v>2010 I półrocze</v>
          </cell>
          <cell r="L274" t="str">
            <v>2010</v>
          </cell>
          <cell r="M274" t="str">
            <v>2010-06-30</v>
          </cell>
          <cell r="N274" t="str">
            <v>2010 I półrocze</v>
          </cell>
          <cell r="O274" t="str">
            <v>2010</v>
          </cell>
          <cell r="P274" t="str">
            <v>2009-10-20</v>
          </cell>
          <cell r="Q274" t="str">
            <v>2010-09-21</v>
          </cell>
          <cell r="R274" t="str">
            <v>2010 II półrocze</v>
          </cell>
          <cell r="S274" t="str">
            <v>2010</v>
          </cell>
          <cell r="T274" t="str">
            <v>2011-05-24</v>
          </cell>
          <cell r="U274">
            <v>1589866.9</v>
          </cell>
          <cell r="V274">
            <v>1276333.92</v>
          </cell>
          <cell r="W274">
            <v>765800.2</v>
          </cell>
          <cell r="X274">
            <v>650930.16</v>
          </cell>
          <cell r="Y274">
            <v>510533.72</v>
          </cell>
          <cell r="Z274">
            <v>60</v>
          </cell>
          <cell r="AA274" t="str">
            <v>Przebudowa istniejącego budynku na kompleks stacji przeprowadzającej badania techniczne pojazdów, szybką obsługę i demontaż pojazdów w Trzebiatowie</v>
          </cell>
          <cell r="AB274" t="str">
            <v>pomoc publiczna</v>
          </cell>
          <cell r="AC274">
            <v>1589866.9</v>
          </cell>
          <cell r="AD274">
            <v>765800.2</v>
          </cell>
          <cell r="AE274">
            <v>824066.7</v>
          </cell>
          <cell r="AF274">
            <v>0</v>
          </cell>
          <cell r="AG274" t="str">
            <v>Nie</v>
          </cell>
          <cell r="AH274" t="str">
            <v>08 Inne inwestycje w przedsiębiorstwa</v>
          </cell>
          <cell r="AI274" t="str">
            <v>01 Pomoc bezzwrotna</v>
          </cell>
          <cell r="AJ274" t="str">
            <v>01 Obszar miejski</v>
          </cell>
          <cell r="AK274" t="str">
            <v>22 Inne niewyszczególnione usługi</v>
          </cell>
          <cell r="AL274" t="str">
            <v>8571384216</v>
          </cell>
          <cell r="AM274" t="str">
            <v>Ireneusz Kuckiel - "TOMFISH"</v>
          </cell>
          <cell r="AN274" t="str">
            <v>72-320</v>
          </cell>
          <cell r="AO274" t="str">
            <v>Trzebiatów</v>
          </cell>
          <cell r="AP274" t="str">
            <v>Grzybowa</v>
          </cell>
          <cell r="AQ274" t="str">
            <v>7</v>
          </cell>
          <cell r="AR274" t="str">
            <v>2</v>
          </cell>
          <cell r="AS274" t="str">
            <v>509071868</v>
          </cell>
          <cell r="AT274" t="str">
            <v>Niedotyczy</v>
          </cell>
          <cell r="AU274" t="str">
            <v>osoba fizyczna prowadząca działalność gospodarczą - mikro przedsiębiorstwo</v>
          </cell>
          <cell r="AV274" t="str">
            <v>812658739</v>
          </cell>
          <cell r="AW274" t="str">
            <v>przedsiębiorca lub przedsiębiorstwo</v>
          </cell>
        </row>
        <row r="275">
          <cell r="A275" t="str">
            <v>RPZP.01.01.01-32-208/09</v>
          </cell>
          <cell r="B275" t="str">
            <v>RPZP.01.00.00</v>
          </cell>
          <cell r="C275" t="str">
            <v>RPZP.01.01.00</v>
          </cell>
          <cell r="D275" t="str">
            <v>RPZP.01.01.01</v>
          </cell>
          <cell r="E275" t="str">
            <v>RPZP.01.01.01-32-208/09-03</v>
          </cell>
          <cell r="F275" t="str">
            <v>UDA-RPZP.01.01.01-32-208/09-03</v>
          </cell>
          <cell r="G275" t="str">
            <v>b5926c5e3a</v>
          </cell>
          <cell r="H275" t="str">
            <v>RPZP.01.01.01-32-208/09</v>
          </cell>
          <cell r="I275" t="str">
            <v>WND-RPZP.01.01.01-32-208/09</v>
          </cell>
          <cell r="J275" t="str">
            <v>2010-05-21</v>
          </cell>
          <cell r="K275" t="str">
            <v>2010 I półrocze</v>
          </cell>
          <cell r="L275" t="str">
            <v>2010</v>
          </cell>
          <cell r="M275" t="str">
            <v>2010-07-07</v>
          </cell>
          <cell r="N275" t="str">
            <v>2010 II półrocze</v>
          </cell>
          <cell r="O275" t="str">
            <v>2010</v>
          </cell>
          <cell r="P275" t="str">
            <v>2009-10-15</v>
          </cell>
          <cell r="Q275" t="str">
            <v>2010-09-22</v>
          </cell>
          <cell r="R275" t="str">
            <v>2010 II półrocze</v>
          </cell>
          <cell r="S275" t="str">
            <v>2010</v>
          </cell>
          <cell r="T275" t="str">
            <v>2013-10-08</v>
          </cell>
          <cell r="U275">
            <v>1186475.7</v>
          </cell>
          <cell r="V275">
            <v>972435</v>
          </cell>
          <cell r="W275">
            <v>583461</v>
          </cell>
          <cell r="X275">
            <v>495941.85</v>
          </cell>
          <cell r="Y275">
            <v>388974</v>
          </cell>
          <cell r="Z275">
            <v>60</v>
          </cell>
          <cell r="AA275" t="str">
            <v>Innowacyjne Centrum Kompleksowej Obsługi Pojazdów</v>
          </cell>
          <cell r="AB275" t="str">
            <v>pomoc publiczna</v>
          </cell>
          <cell r="AC275">
            <v>1186475.7</v>
          </cell>
          <cell r="AD275">
            <v>583461</v>
          </cell>
          <cell r="AE275">
            <v>603014.69999999995</v>
          </cell>
          <cell r="AF275">
            <v>0</v>
          </cell>
          <cell r="AG275" t="str">
            <v>Nie</v>
          </cell>
          <cell r="AH275" t="str">
            <v>08 Inne inwestycje w przedsiębiorstwa</v>
          </cell>
          <cell r="AI275" t="str">
            <v>01 Pomoc bezzwrotna</v>
          </cell>
          <cell r="AJ275" t="str">
            <v>01 Obszar miejski</v>
          </cell>
          <cell r="AK275" t="str">
            <v>22 Inne niewyszczególnione usługi</v>
          </cell>
          <cell r="AL275" t="str">
            <v>6720012135</v>
          </cell>
          <cell r="AM275" t="str">
            <v>„Mazitrans” Mazurek Krzysztof</v>
          </cell>
          <cell r="AN275" t="str">
            <v>78-230</v>
          </cell>
          <cell r="AO275" t="str">
            <v>Karlino</v>
          </cell>
          <cell r="AP275" t="str">
            <v>ul. Wojska Polskiego</v>
          </cell>
          <cell r="AQ275" t="str">
            <v>8</v>
          </cell>
          <cell r="AR275" t="str">
            <v>-</v>
          </cell>
          <cell r="AS275" t="str">
            <v>(094)3117269</v>
          </cell>
          <cell r="AT275" t="str">
            <v>(094)3116017</v>
          </cell>
          <cell r="AU275" t="str">
            <v>osoba fizyczna prowadząca działalność gospodarczą - mikro przedsiębiorstwo</v>
          </cell>
          <cell r="AV275" t="str">
            <v>330201639</v>
          </cell>
          <cell r="AW275" t="str">
            <v>przedsiębiorca lub przedsiębiorstwo</v>
          </cell>
        </row>
        <row r="276">
          <cell r="A276" t="str">
            <v>RPZP.01.03.01-32-033/09</v>
          </cell>
          <cell r="B276" t="str">
            <v>RPZP.01.00.00</v>
          </cell>
          <cell r="C276" t="str">
            <v>RPZP.01.03.00</v>
          </cell>
          <cell r="D276" t="str">
            <v>RPZP.01.03.01</v>
          </cell>
          <cell r="E276" t="str">
            <v>RPZP.01.03.01-32-033/09-03</v>
          </cell>
          <cell r="F276" t="str">
            <v>UDA-RPZP.01.03.01-32-033/09-03</v>
          </cell>
          <cell r="G276" t="str">
            <v>a33b2bdac7</v>
          </cell>
          <cell r="H276" t="str">
            <v>RPZP.01.03.01-32-033/09</v>
          </cell>
          <cell r="I276" t="str">
            <v>WND-RPZP.01.03.01-32-033/09</v>
          </cell>
          <cell r="J276" t="str">
            <v>2010-07-06</v>
          </cell>
          <cell r="K276" t="str">
            <v>2010 II półrocze</v>
          </cell>
          <cell r="L276" t="str">
            <v>2010</v>
          </cell>
          <cell r="M276" t="str">
            <v>2010-07-08</v>
          </cell>
          <cell r="N276" t="str">
            <v>2010 II półrocze</v>
          </cell>
          <cell r="O276" t="str">
            <v>2010</v>
          </cell>
          <cell r="P276" t="str">
            <v>2009-11-02</v>
          </cell>
          <cell r="Q276" t="str">
            <v>2010-09-22</v>
          </cell>
          <cell r="R276" t="str">
            <v>2010 II półrocze</v>
          </cell>
          <cell r="S276" t="str">
            <v>2010</v>
          </cell>
          <cell r="T276" t="str">
            <v>2011-08-01</v>
          </cell>
          <cell r="U276">
            <v>22643.200000000001</v>
          </cell>
          <cell r="V276">
            <v>18380</v>
          </cell>
          <cell r="W276">
            <v>9190</v>
          </cell>
          <cell r="X276">
            <v>7811.5</v>
          </cell>
          <cell r="Y276">
            <v>9190</v>
          </cell>
          <cell r="Z276">
            <v>50</v>
          </cell>
          <cell r="AA276" t="str">
            <v>Wdrożenie i certyfikacja systemu zarządzania jakością ISO 9001 niezbędnym elementem podniesienia konkurencyjności Firmy FANZA na rynku usług budowlanych</v>
          </cell>
          <cell r="AB276" t="str">
            <v>pomoc publiczna</v>
          </cell>
          <cell r="AC276">
            <v>22643.200000000001</v>
          </cell>
          <cell r="AD276">
            <v>9190</v>
          </cell>
          <cell r="AE276">
            <v>13453.2</v>
          </cell>
          <cell r="AF276">
            <v>16.28</v>
          </cell>
          <cell r="AG276" t="str">
            <v>Nie</v>
          </cell>
          <cell r="AH276" t="str">
            <v>05 Usługi w zakresie zaawansowanego wsparcia dla przedsiębiorstw i grup przedsiębiorstw</v>
          </cell>
          <cell r="AI276" t="str">
            <v>01 Pomoc bezzwrotna</v>
          </cell>
          <cell r="AJ276" t="str">
            <v>01 Obszar miejski</v>
          </cell>
          <cell r="AK276" t="str">
            <v>12 Budownictwo</v>
          </cell>
          <cell r="AL276" t="str">
            <v>6711176386</v>
          </cell>
          <cell r="AM276" t="str">
            <v>FANZA Jarosław Żmuda</v>
          </cell>
          <cell r="AN276" t="str">
            <v>78-100</v>
          </cell>
          <cell r="AO276" t="str">
            <v>Kołobrzeg</v>
          </cell>
          <cell r="AP276" t="str">
            <v>Świętego Macieja</v>
          </cell>
          <cell r="AQ276" t="str">
            <v>17</v>
          </cell>
          <cell r="AR276" t="str">
            <v>-</v>
          </cell>
          <cell r="AS276" t="str">
            <v>0943543749</v>
          </cell>
          <cell r="AT276" t="str">
            <v>0943543749</v>
          </cell>
          <cell r="AU276" t="str">
            <v>osoba fizyczna prowadząca działalność gospodarczą - małe przedsiębiorstwo</v>
          </cell>
          <cell r="AV276" t="str">
            <v>330569569</v>
          </cell>
          <cell r="AW276" t="str">
            <v>przedsiębiorca lub przedsiębiorstwo</v>
          </cell>
        </row>
        <row r="277">
          <cell r="A277" t="str">
            <v>RPZP.01.01.01-32-101/09</v>
          </cell>
          <cell r="B277" t="str">
            <v>RPZP.01.00.00</v>
          </cell>
          <cell r="C277" t="str">
            <v>RPZP.01.01.00</v>
          </cell>
          <cell r="D277" t="str">
            <v>RPZP.01.01.01</v>
          </cell>
          <cell r="E277" t="str">
            <v>RPZP.01.01.01-32-101/09-03</v>
          </cell>
          <cell r="F277" t="str">
            <v>UDA-RPZP.01.01.01-32-101/09-03</v>
          </cell>
          <cell r="G277" t="str">
            <v>20736133cb</v>
          </cell>
          <cell r="H277" t="str">
            <v>RPZP.01.01.01-32-101/09</v>
          </cell>
          <cell r="I277" t="str">
            <v>WND-RPZP.01.01.01-32-101/09</v>
          </cell>
          <cell r="J277" t="str">
            <v>2010-05-10</v>
          </cell>
          <cell r="K277" t="str">
            <v>2010 I półrocze</v>
          </cell>
          <cell r="L277" t="str">
            <v>2010</v>
          </cell>
          <cell r="M277" t="str">
            <v>2010-07-07</v>
          </cell>
          <cell r="N277" t="str">
            <v>2010 II półrocze</v>
          </cell>
          <cell r="O277" t="str">
            <v>2010</v>
          </cell>
          <cell r="P277" t="str">
            <v>2010-05-01</v>
          </cell>
          <cell r="Q277" t="str">
            <v>2010-09-23</v>
          </cell>
          <cell r="R277" t="str">
            <v>2010 II półrocze</v>
          </cell>
          <cell r="S277" t="str">
            <v>2010</v>
          </cell>
          <cell r="T277" t="str">
            <v>2014-01-15</v>
          </cell>
          <cell r="U277">
            <v>75511.81</v>
          </cell>
          <cell r="V277">
            <v>61894.94</v>
          </cell>
          <cell r="W277">
            <v>37136.959999999999</v>
          </cell>
          <cell r="X277">
            <v>31566.41</v>
          </cell>
          <cell r="Y277">
            <v>24757.98</v>
          </cell>
          <cell r="Z277">
            <v>60</v>
          </cell>
          <cell r="AA277" t="str">
            <v>Podniesienie poziomu innowacyjności w Sklepach LKJ poprzez zakup nowoczesnego systemu oświetlenia zwiększającego konkurencyjność przedsiębiorstwa i poprawiającego warunki pracy.</v>
          </cell>
          <cell r="AB277" t="str">
            <v>pomoc de minimis</v>
          </cell>
          <cell r="AC277">
            <v>75511.81</v>
          </cell>
          <cell r="AD277">
            <v>37136.959999999999</v>
          </cell>
          <cell r="AE277">
            <v>38374.85</v>
          </cell>
          <cell r="AF277">
            <v>0</v>
          </cell>
          <cell r="AG277" t="str">
            <v>Nie</v>
          </cell>
          <cell r="AH277" t="str">
            <v>08 Inne inwestycje w przedsiębiorstwa</v>
          </cell>
          <cell r="AI277" t="str">
            <v>01 Pomoc bezzwrotna</v>
          </cell>
          <cell r="AJ277" t="str">
            <v>01 Obszar miejski</v>
          </cell>
          <cell r="AK277" t="str">
            <v>13 Handel hurtowy i detaliczny</v>
          </cell>
          <cell r="AL277" t="str">
            <v>8510200506</v>
          </cell>
          <cell r="AM277" t="str">
            <v>Sklepy LKJ Lucyna Rucińska</v>
          </cell>
          <cell r="AN277" t="str">
            <v>70-441</v>
          </cell>
          <cell r="AO277" t="str">
            <v>Szczecin</v>
          </cell>
          <cell r="AP277" t="str">
            <v>Księcia Boguslawa X</v>
          </cell>
          <cell r="AQ277" t="str">
            <v>11</v>
          </cell>
          <cell r="AR277" t="str">
            <v>1</v>
          </cell>
          <cell r="AS277" t="str">
            <v>0914891887</v>
          </cell>
          <cell r="AT277" t="str">
            <v>0914891887</v>
          </cell>
          <cell r="AU277" t="str">
            <v>osoba fizyczna prowadząca działalność gospodarczą - mikro przedsiębiorstwo</v>
          </cell>
          <cell r="AV277" t="str">
            <v>810191846</v>
          </cell>
          <cell r="AW277" t="str">
            <v>przedsiębiorca lub przedsiębiorstwo</v>
          </cell>
        </row>
        <row r="278">
          <cell r="A278" t="str">
            <v>RPZP.01.01.01-32-192/09</v>
          </cell>
          <cell r="B278" t="str">
            <v>RPZP.01.00.00</v>
          </cell>
          <cell r="C278" t="str">
            <v>RPZP.01.01.00</v>
          </cell>
          <cell r="D278" t="str">
            <v>RPZP.01.01.01</v>
          </cell>
          <cell r="E278" t="str">
            <v>RPZP.01.01.01-32-192/09-02</v>
          </cell>
          <cell r="F278" t="str">
            <v>UDA-RPZP.01.01.01-32-192/09-02</v>
          </cell>
          <cell r="G278" t="str">
            <v>c5b02cc5c1</v>
          </cell>
          <cell r="H278" t="str">
            <v>RPZP.01.01.01-32-192/09</v>
          </cell>
          <cell r="I278" t="str">
            <v>WND-RPZP.01.01.01-32-192/09</v>
          </cell>
          <cell r="J278" t="str">
            <v>2010-06-16</v>
          </cell>
          <cell r="K278" t="str">
            <v>2010 I półrocze</v>
          </cell>
          <cell r="L278" t="str">
            <v>2010</v>
          </cell>
          <cell r="M278" t="str">
            <v>2010-07-08</v>
          </cell>
          <cell r="N278" t="str">
            <v>2010 II półrocze</v>
          </cell>
          <cell r="O278" t="str">
            <v>2010</v>
          </cell>
          <cell r="P278" t="str">
            <v>2010-05-13</v>
          </cell>
          <cell r="Q278" t="str">
            <v>2010-09-28</v>
          </cell>
          <cell r="R278" t="str">
            <v>2010 II półrocze</v>
          </cell>
          <cell r="S278" t="str">
            <v>2010</v>
          </cell>
          <cell r="T278" t="str">
            <v>2011-01-17</v>
          </cell>
          <cell r="U278">
            <v>1573932.28</v>
          </cell>
          <cell r="V278">
            <v>1295974.02</v>
          </cell>
          <cell r="W278">
            <v>777584.41</v>
          </cell>
          <cell r="X278">
            <v>660946.74</v>
          </cell>
          <cell r="Y278">
            <v>518389.61</v>
          </cell>
          <cell r="Z278">
            <v>60</v>
          </cell>
          <cell r="AA278" t="str">
            <v>Rozwój zasobów technicznych oraz zakresu działalności firmy WASTE Daniel Jaworski w firmie w Szczecinie przy ul. Wiśniowej 13, w celu zwiększenia wydajności pracy i rentowności działalności.</v>
          </cell>
          <cell r="AB278" t="str">
            <v>pomoc publiczna</v>
          </cell>
          <cell r="AC278">
            <v>1573932.28</v>
          </cell>
          <cell r="AD278">
            <v>777584.41</v>
          </cell>
          <cell r="AE278">
            <v>796347.87</v>
          </cell>
          <cell r="AF278">
            <v>0</v>
          </cell>
          <cell r="AG278" t="str">
            <v>Nie</v>
          </cell>
          <cell r="AH278" t="str">
            <v>08 Inne inwestycje w przedsiębiorstwa</v>
          </cell>
          <cell r="AI278" t="str">
            <v>01 Pomoc bezzwrotna</v>
          </cell>
          <cell r="AJ278" t="str">
            <v>01 Obszar miejski</v>
          </cell>
          <cell r="AK278" t="str">
            <v>12 Budownictwo</v>
          </cell>
          <cell r="AL278" t="str">
            <v>8512459792</v>
          </cell>
          <cell r="AM278" t="str">
            <v>Waste Daniel Jaworski</v>
          </cell>
          <cell r="AN278" t="str">
            <v>71-496</v>
          </cell>
          <cell r="AO278" t="str">
            <v>Szczecin</v>
          </cell>
          <cell r="AP278" t="str">
            <v>Wiśniowa</v>
          </cell>
          <cell r="AQ278" t="str">
            <v>13</v>
          </cell>
          <cell r="AR278" t="str">
            <v>-</v>
          </cell>
          <cell r="AS278" t="str">
            <v>0501440367</v>
          </cell>
          <cell r="AT278" t="str">
            <v>0918203831</v>
          </cell>
          <cell r="AU278" t="str">
            <v>osoba fizyczna prowadząca działalność gospodarczą - mikro przedsiębiorstwo</v>
          </cell>
          <cell r="AV278" t="str">
            <v>811824584</v>
          </cell>
          <cell r="AW278" t="str">
            <v>przedsiębiorca lub przedsiębiorstwo</v>
          </cell>
        </row>
        <row r="279">
          <cell r="A279" t="str">
            <v>RPZP.01.01.01-32-368/09</v>
          </cell>
          <cell r="B279" t="str">
            <v>RPZP.01.00.00</v>
          </cell>
          <cell r="C279" t="str">
            <v>RPZP.01.01.00</v>
          </cell>
          <cell r="D279" t="str">
            <v>RPZP.01.01.01</v>
          </cell>
          <cell r="E279" t="str">
            <v>RPZP.01.01.01-32-368/09-03</v>
          </cell>
          <cell r="F279" t="str">
            <v>UDA-RPZP.01.01.01-32-368/09-03</v>
          </cell>
          <cell r="G279" t="str">
            <v>0bbad32e29</v>
          </cell>
          <cell r="H279" t="str">
            <v>RPZP.01.01.01-32-368/09</v>
          </cell>
          <cell r="I279" t="str">
            <v>WND-RPZP.01.01.01-32-368/09</v>
          </cell>
          <cell r="J279" t="str">
            <v>2010-05-21</v>
          </cell>
          <cell r="K279" t="str">
            <v>2010 I półrocze</v>
          </cell>
          <cell r="L279" t="str">
            <v>2010</v>
          </cell>
          <cell r="M279" t="str">
            <v>2010-07-08</v>
          </cell>
          <cell r="N279" t="str">
            <v>2010 II półrocze</v>
          </cell>
          <cell r="O279" t="str">
            <v>2010</v>
          </cell>
          <cell r="P279" t="str">
            <v>2010-06-30</v>
          </cell>
          <cell r="Q279" t="str">
            <v>2010-09-28</v>
          </cell>
          <cell r="R279" t="str">
            <v>2010 II półrocze</v>
          </cell>
          <cell r="S279" t="str">
            <v>2010</v>
          </cell>
          <cell r="T279" t="str">
            <v>2011-11-18</v>
          </cell>
          <cell r="U279">
            <v>746221.32</v>
          </cell>
          <cell r="V279">
            <v>746221.31</v>
          </cell>
          <cell r="W279">
            <v>447732.78</v>
          </cell>
          <cell r="X279">
            <v>380572.86</v>
          </cell>
          <cell r="Y279">
            <v>298488.53000000003</v>
          </cell>
          <cell r="Z279">
            <v>60</v>
          </cell>
          <cell r="AA279" t="str">
            <v>Wsparcie spółki „TWÓJ LEKARZ” w Szczecinie w początkowym okresie jej działalności i podniesienie jej konkurencyjności poprzez zakup innowacyjnego sprzętu stomatologicznego i ginekologicznego</v>
          </cell>
          <cell r="AB279" t="str">
            <v>pomoc publiczna</v>
          </cell>
          <cell r="AC279">
            <v>746221.32</v>
          </cell>
          <cell r="AD279">
            <v>447732.78</v>
          </cell>
          <cell r="AE279">
            <v>298488.53999999998</v>
          </cell>
          <cell r="AF279">
            <v>0</v>
          </cell>
          <cell r="AG279" t="str">
            <v>Nie</v>
          </cell>
          <cell r="AH279" t="str">
            <v>08 Inne inwestycje w przedsiębiorstwa</v>
          </cell>
          <cell r="AI279" t="str">
            <v>01 Pomoc bezzwrotna</v>
          </cell>
          <cell r="AJ279" t="str">
            <v>01 Obszar miejski</v>
          </cell>
          <cell r="AK279" t="str">
            <v>19 Działalność w zakresie ochrony zdrowia ludzkiego</v>
          </cell>
          <cell r="AL279" t="str">
            <v>8522540662</v>
          </cell>
          <cell r="AM279" t="str">
            <v>„Twój Lekarz” Spółka Cywilna Janusz Malecha, Bartłomiej Pasierbski</v>
          </cell>
          <cell r="AN279" t="str">
            <v>71-047</v>
          </cell>
          <cell r="AO279" t="str">
            <v>Szczecin</v>
          </cell>
          <cell r="AP279" t="str">
            <v>Ku Słońcu</v>
          </cell>
          <cell r="AQ279" t="str">
            <v>63</v>
          </cell>
          <cell r="AR279" t="str">
            <v>3 i 4</v>
          </cell>
          <cell r="AS279" t="str">
            <v>0918181052</v>
          </cell>
          <cell r="AT279" t="str">
            <v>0918181052</v>
          </cell>
          <cell r="AU279" t="str">
            <v>spółka cywilna prowadząca działalność w oparciu o umowę zawartą na podstawie KC - mikro przedsiębiorstwo</v>
          </cell>
          <cell r="AV279" t="str">
            <v>320557456</v>
          </cell>
          <cell r="AW279" t="str">
            <v>przedsiębiorca lub przedsiębiorstwo</v>
          </cell>
        </row>
        <row r="280">
          <cell r="A280" t="str">
            <v>RPZP.02.01.02-32-048/09</v>
          </cell>
          <cell r="B280" t="str">
            <v>RPZP.02.00.00</v>
          </cell>
          <cell r="C280" t="str">
            <v>RPZP.02.01.00</v>
          </cell>
          <cell r="D280" t="str">
            <v>RPZP.02.01.02</v>
          </cell>
          <cell r="E280" t="str">
            <v>RPZP.02.01.02-32-048/09-03</v>
          </cell>
          <cell r="F280" t="str">
            <v>UDA-RPZP.02.01.02-32-048/09-03</v>
          </cell>
          <cell r="G280" t="str">
            <v>35e2c8e463</v>
          </cell>
          <cell r="H280" t="str">
            <v>RPZP.02.01.02-32-048/09</v>
          </cell>
          <cell r="I280" t="str">
            <v>RPOWZ/2.1.2/2009/048/Sz</v>
          </cell>
          <cell r="J280" t="str">
            <v>2010-03-24</v>
          </cell>
          <cell r="K280" t="str">
            <v>2010 I półrocze</v>
          </cell>
          <cell r="L280" t="str">
            <v>2010</v>
          </cell>
          <cell r="M280" t="str">
            <v>2010-03-29</v>
          </cell>
          <cell r="N280" t="str">
            <v>2010 I półrocze</v>
          </cell>
          <cell r="O280" t="str">
            <v>2010</v>
          </cell>
          <cell r="P280" t="str">
            <v>2010-05-14</v>
          </cell>
          <cell r="Q280" t="str">
            <v>2010-09-29</v>
          </cell>
          <cell r="R280" t="str">
            <v>2010 II półrocze</v>
          </cell>
          <cell r="S280" t="str">
            <v>2010</v>
          </cell>
          <cell r="T280" t="str">
            <v>2011-02-22</v>
          </cell>
          <cell r="U280">
            <v>1523780</v>
          </cell>
          <cell r="V280">
            <v>1056276</v>
          </cell>
          <cell r="W280">
            <v>528138</v>
          </cell>
          <cell r="X280">
            <v>528138</v>
          </cell>
          <cell r="Y280">
            <v>528138</v>
          </cell>
          <cell r="Z280">
            <v>50</v>
          </cell>
          <cell r="AA280" t="str">
            <v>Kompleksowa modernizacja infrastruktury drogowej w Gminie Dobra - etap II w miejscowości Bezrzecze</v>
          </cell>
          <cell r="AB280" t="str">
            <v>bez pomocy publicznej</v>
          </cell>
          <cell r="AC280">
            <v>1523780</v>
          </cell>
          <cell r="AD280">
            <v>1523780</v>
          </cell>
          <cell r="AE280">
            <v>0</v>
          </cell>
          <cell r="AF280">
            <v>0</v>
          </cell>
          <cell r="AG280" t="str">
            <v>Nie</v>
          </cell>
          <cell r="AH280" t="str">
            <v>23 Drogi regionalne/lokalne</v>
          </cell>
          <cell r="AI280" t="str">
            <v>01 Pomoc bezzwrotna</v>
          </cell>
          <cell r="AJ280" t="str">
            <v>05 Obszary wiejskie (poza obszarami górskimi, wyspami lub o niskiej i bardzo niskiej gęstości zaludnienia)</v>
          </cell>
          <cell r="AK280" t="str">
            <v>00 Nie dotyczy</v>
          </cell>
          <cell r="AL280" t="str">
            <v>8512948083</v>
          </cell>
          <cell r="AM280" t="str">
            <v>Gmina Dobra</v>
          </cell>
          <cell r="AN280" t="str">
            <v>72-003</v>
          </cell>
          <cell r="AO280" t="str">
            <v>Dobra</v>
          </cell>
          <cell r="AP280" t="str">
            <v>Szczecińska</v>
          </cell>
          <cell r="AQ280" t="str">
            <v>16a</v>
          </cell>
          <cell r="AR280" t="str">
            <v>-</v>
          </cell>
          <cell r="AS280" t="str">
            <v>(0-91)3113048</v>
          </cell>
          <cell r="AT280" t="str">
            <v>(0-91)4241545</v>
          </cell>
          <cell r="AU280" t="str">
            <v>wspólnota samorządowa - gmina</v>
          </cell>
          <cell r="AV280" t="str">
            <v>000533446</v>
          </cell>
          <cell r="AW280" t="str">
            <v>Jednostka samorządu terytorialnego</v>
          </cell>
        </row>
        <row r="281">
          <cell r="A281" t="str">
            <v>RPZP.02.01.02-32-118/09</v>
          </cell>
          <cell r="B281" t="str">
            <v>RPZP.02.00.00</v>
          </cell>
          <cell r="C281" t="str">
            <v>RPZP.02.01.00</v>
          </cell>
          <cell r="D281" t="str">
            <v>RPZP.02.01.02</v>
          </cell>
          <cell r="E281" t="str">
            <v>RPZP.02.01.02-32-118/09-02</v>
          </cell>
          <cell r="F281" t="str">
            <v>UDA-RPZP.02.01.02-32-118/09-02</v>
          </cell>
          <cell r="G281" t="str">
            <v>695dfc7da5</v>
          </cell>
          <cell r="H281" t="str">
            <v>RPZP.02.01.02-32-118/09</v>
          </cell>
          <cell r="I281" t="str">
            <v>WND-RPZP.02.01.02-32-118/09</v>
          </cell>
          <cell r="J281" t="str">
            <v>2010-04-30</v>
          </cell>
          <cell r="K281" t="str">
            <v>2010 I półrocze</v>
          </cell>
          <cell r="L281" t="str">
            <v>2010</v>
          </cell>
          <cell r="M281" t="str">
            <v>2010-04-30</v>
          </cell>
          <cell r="N281" t="str">
            <v>2010 I półrocze</v>
          </cell>
          <cell r="O281" t="str">
            <v>2010</v>
          </cell>
          <cell r="P281" t="str">
            <v>2010-05-28</v>
          </cell>
          <cell r="Q281" t="str">
            <v>2010-09-29</v>
          </cell>
          <cell r="R281" t="str">
            <v>2010 II półrocze</v>
          </cell>
          <cell r="S281" t="str">
            <v>2010</v>
          </cell>
          <cell r="T281" t="str">
            <v>2010-12-02</v>
          </cell>
          <cell r="U281">
            <v>617403.73</v>
          </cell>
          <cell r="V281">
            <v>617403.73</v>
          </cell>
          <cell r="W281">
            <v>305738.32</v>
          </cell>
          <cell r="X281">
            <v>305738.32</v>
          </cell>
          <cell r="Y281">
            <v>311665.40999999997</v>
          </cell>
          <cell r="Z281">
            <v>49.52</v>
          </cell>
          <cell r="AA281" t="str">
            <v>"Budowa nawierzchni ulic na osiedlu w obrębie ulic Wywiórskiego-Fałata". Etap IV.</v>
          </cell>
          <cell r="AB281" t="str">
            <v>bez pomocy publicznej</v>
          </cell>
          <cell r="AC281">
            <v>617403.73</v>
          </cell>
          <cell r="AD281">
            <v>617403.73</v>
          </cell>
          <cell r="AE281">
            <v>0</v>
          </cell>
          <cell r="AF281">
            <v>0</v>
          </cell>
          <cell r="AG281" t="str">
            <v>Nie</v>
          </cell>
          <cell r="AH281" t="str">
            <v>23 Drogi regionalne/lokalne</v>
          </cell>
          <cell r="AI281" t="str">
            <v>01 Pomoc bezzwrotna</v>
          </cell>
          <cell r="AJ281" t="str">
            <v>01 Obszar miejski</v>
          </cell>
          <cell r="AK281" t="str">
            <v>00 Nie dotyczy</v>
          </cell>
          <cell r="AL281" t="str">
            <v>6740006008</v>
          </cell>
          <cell r="AM281" t="str">
            <v>Gmina Drawsko Pomorskie</v>
          </cell>
          <cell r="AN281" t="str">
            <v>78-500</v>
          </cell>
          <cell r="AO281" t="str">
            <v>Drawsko Pomorskie</v>
          </cell>
          <cell r="AP281" t="str">
            <v>Gen. W. Sikorskiego</v>
          </cell>
          <cell r="AQ281" t="str">
            <v>41</v>
          </cell>
          <cell r="AR281" t="str">
            <v>-</v>
          </cell>
          <cell r="AS281" t="str">
            <v>0943633485</v>
          </cell>
          <cell r="AT281" t="str">
            <v>0943633113</v>
          </cell>
          <cell r="AU281" t="str">
            <v>wspólnota samorządowa - gmina</v>
          </cell>
          <cell r="AV281" t="str">
            <v>330920742</v>
          </cell>
          <cell r="AW281" t="str">
            <v>Jednostka samorządu terytorialnego</v>
          </cell>
        </row>
        <row r="282">
          <cell r="A282" t="str">
            <v>RPZP.01.01.01-32-034/09</v>
          </cell>
          <cell r="B282" t="str">
            <v>RPZP.01.00.00</v>
          </cell>
          <cell r="C282" t="str">
            <v>RPZP.01.01.00</v>
          </cell>
          <cell r="D282" t="str">
            <v>RPZP.01.01.01</v>
          </cell>
          <cell r="E282" t="str">
            <v>RPZP.01.01.01-32-034/09-02</v>
          </cell>
          <cell r="F282" t="str">
            <v>UDA-RPZP.01.01.01-32-034/09-02</v>
          </cell>
          <cell r="G282" t="str">
            <v>11f827cb01</v>
          </cell>
          <cell r="H282" t="str">
            <v>RPZP.01.01.01-32-034/09</v>
          </cell>
          <cell r="I282" t="str">
            <v>WND-RPZP.01.01.01-32-034/09</v>
          </cell>
          <cell r="J282" t="str">
            <v>2010-04-30</v>
          </cell>
          <cell r="K282" t="str">
            <v>2010 I półrocze</v>
          </cell>
          <cell r="L282" t="str">
            <v>2010</v>
          </cell>
          <cell r="M282" t="str">
            <v>2010-06-17</v>
          </cell>
          <cell r="N282" t="str">
            <v>2010 I półrocze</v>
          </cell>
          <cell r="O282" t="str">
            <v>2010</v>
          </cell>
          <cell r="P282" t="str">
            <v>2010-06-16</v>
          </cell>
          <cell r="Q282" t="str">
            <v>2010-09-29</v>
          </cell>
          <cell r="R282" t="str">
            <v>2010 II półrocze</v>
          </cell>
          <cell r="S282" t="str">
            <v>2010</v>
          </cell>
          <cell r="T282" t="str">
            <v>2011-01-19</v>
          </cell>
          <cell r="U282">
            <v>196100</v>
          </cell>
          <cell r="V282">
            <v>195450</v>
          </cell>
          <cell r="W282">
            <v>117270</v>
          </cell>
          <cell r="X282">
            <v>99679.49</v>
          </cell>
          <cell r="Y282">
            <v>78180</v>
          </cell>
          <cell r="Z282">
            <v>60</v>
          </cell>
          <cell r="AA282" t="str">
            <v>Poprawa konkurencyjności praktyki stomatologicznej poprzez uzupełnienie specjalistycznego wyposażenia.</v>
          </cell>
          <cell r="AB282" t="str">
            <v>pomoc de minimis</v>
          </cell>
          <cell r="AC282">
            <v>196100</v>
          </cell>
          <cell r="AD282">
            <v>117270</v>
          </cell>
          <cell r="AE282">
            <v>78830</v>
          </cell>
          <cell r="AF282">
            <v>0</v>
          </cell>
          <cell r="AG282" t="str">
            <v>Nie</v>
          </cell>
          <cell r="AH282" t="str">
            <v>08 Inne inwestycje w przedsiębiorstwa</v>
          </cell>
          <cell r="AI282" t="str">
            <v>01 Pomoc bezzwrotna</v>
          </cell>
          <cell r="AJ282" t="str">
            <v>01 Obszar miejski</v>
          </cell>
          <cell r="AK282" t="str">
            <v>19 Działalność w zakresie ochrony zdrowia ludzkiego</v>
          </cell>
          <cell r="AL282" t="str">
            <v>6581289240</v>
          </cell>
          <cell r="AM282" t="str">
            <v>Niepubliczny Zakład Opieki Zdrowotnej Bartosz Jadczyk</v>
          </cell>
          <cell r="AN282" t="str">
            <v>71-685</v>
          </cell>
          <cell r="AO282" t="str">
            <v>Szczecin</v>
          </cell>
          <cell r="AP282" t="str">
            <v>KS. BP. Władysława Bandurskiego</v>
          </cell>
          <cell r="AQ282" t="str">
            <v>15</v>
          </cell>
          <cell r="AR282" t="str">
            <v>2</v>
          </cell>
          <cell r="AS282" t="str">
            <v>606468338</v>
          </cell>
          <cell r="AT282" t="str">
            <v>0914558555</v>
          </cell>
          <cell r="AU282" t="str">
            <v>osoba fizyczna prowadząca działalność gospodarczą - mikro przedsiębiorstwo</v>
          </cell>
          <cell r="AV282" t="str">
            <v>812382964</v>
          </cell>
          <cell r="AW282" t="str">
            <v>przedsiębiorca lub przedsiębiorstwo</v>
          </cell>
        </row>
        <row r="283">
          <cell r="A283" t="str">
            <v>RPZP.01.01.01-32-321/09</v>
          </cell>
          <cell r="B283" t="str">
            <v>RPZP.01.00.00</v>
          </cell>
          <cell r="C283" t="str">
            <v>RPZP.01.01.00</v>
          </cell>
          <cell r="D283" t="str">
            <v>RPZP.01.01.01</v>
          </cell>
          <cell r="E283" t="str">
            <v>RPZP.01.01.01-32-321/09-03</v>
          </cell>
          <cell r="F283" t="str">
            <v>UDA-RPZP.01.01.01-32-321/09-03</v>
          </cell>
          <cell r="G283" t="str">
            <v>ac746bea74</v>
          </cell>
          <cell r="H283" t="str">
            <v>RPZP.01.01.01-32-321/09</v>
          </cell>
          <cell r="I283" t="str">
            <v>WND-RPZP.01.01.01-32-321/09</v>
          </cell>
          <cell r="J283" t="str">
            <v>2010-05-10</v>
          </cell>
          <cell r="K283" t="str">
            <v>2010 I półrocze</v>
          </cell>
          <cell r="L283" t="str">
            <v>2010</v>
          </cell>
          <cell r="M283" t="str">
            <v>2010-07-07</v>
          </cell>
          <cell r="N283" t="str">
            <v>2010 II półrocze</v>
          </cell>
          <cell r="O283" t="str">
            <v>2010</v>
          </cell>
          <cell r="P283" t="str">
            <v>2010-05-31</v>
          </cell>
          <cell r="Q283" t="str">
            <v>2010-09-29</v>
          </cell>
          <cell r="R283" t="str">
            <v>2010 II półrocze</v>
          </cell>
          <cell r="S283" t="str">
            <v>2010</v>
          </cell>
          <cell r="T283" t="str">
            <v>2011-01-13</v>
          </cell>
          <cell r="U283">
            <v>155304.06</v>
          </cell>
          <cell r="V283">
            <v>97640.63</v>
          </cell>
          <cell r="W283">
            <v>58584.36</v>
          </cell>
          <cell r="X283">
            <v>49796.7</v>
          </cell>
          <cell r="Y283">
            <v>39056.269999999997</v>
          </cell>
          <cell r="Z283">
            <v>60</v>
          </cell>
          <cell r="AA283" t="str">
            <v>Podwyższenie konkurencyjności Firmy Produkcyjno Usługowej i Handlowej Waldemar Kwarta poprzez rozbudowę parku maszynowego do prac ogrodniczych</v>
          </cell>
          <cell r="AB283" t="str">
            <v>pomoc de minimis</v>
          </cell>
          <cell r="AC283">
            <v>155304.06</v>
          </cell>
          <cell r="AD283">
            <v>58584.36</v>
          </cell>
          <cell r="AE283">
            <v>96719.7</v>
          </cell>
          <cell r="AF283">
            <v>0</v>
          </cell>
          <cell r="AG283" t="str">
            <v>Nie</v>
          </cell>
          <cell r="AH283" t="str">
            <v>08 Inne inwestycje w przedsiębiorstwa</v>
          </cell>
          <cell r="AI283" t="str">
            <v>01 Pomoc bezzwrotna</v>
          </cell>
          <cell r="AJ283" t="str">
            <v>01 Obszar miejski</v>
          </cell>
          <cell r="AK283" t="str">
            <v>22 Inne niewyszczególnione usługi</v>
          </cell>
          <cell r="AL283" t="str">
            <v>5971245758</v>
          </cell>
          <cell r="AM283" t="str">
            <v>Firma Produkcyjno Usługowa i Handlowa Waldemar Kwarta</v>
          </cell>
          <cell r="AN283" t="str">
            <v>74-300</v>
          </cell>
          <cell r="AO283" t="str">
            <v>Myślibórz</v>
          </cell>
          <cell r="AP283" t="str">
            <v>Łużycka</v>
          </cell>
          <cell r="AQ283" t="str">
            <v>4</v>
          </cell>
          <cell r="AR283" t="str">
            <v>-</v>
          </cell>
          <cell r="AS283" t="str">
            <v>0957473128</v>
          </cell>
          <cell r="AT283" t="str">
            <v>niedotyczy</v>
          </cell>
          <cell r="AU283" t="str">
            <v>osoba fizyczna prowadząca działalność gospodarczą - mikro przedsiębiorstwo</v>
          </cell>
          <cell r="AV283" t="str">
            <v>320415006</v>
          </cell>
          <cell r="AW283" t="str">
            <v>przedsiębiorca lub przedsiębiorstwo</v>
          </cell>
        </row>
        <row r="284">
          <cell r="A284" t="str">
            <v>RPZP.01.03.01-32-003/09</v>
          </cell>
          <cell r="B284" t="str">
            <v>RPZP.01.00.00</v>
          </cell>
          <cell r="C284" t="str">
            <v>RPZP.01.03.00</v>
          </cell>
          <cell r="D284" t="str">
            <v>RPZP.01.03.01</v>
          </cell>
          <cell r="E284" t="str">
            <v>RPZP.01.03.01-32-003/09-01</v>
          </cell>
          <cell r="F284" t="str">
            <v>UDA-RPZP.01.03.01-32-003/09-01</v>
          </cell>
          <cell r="G284" t="str">
            <v>ee25356afb</v>
          </cell>
          <cell r="H284" t="str">
            <v>RPZP.01.03.01-32-003/09</v>
          </cell>
          <cell r="I284" t="str">
            <v>WND-RPZP.01.03.01-32-003/09</v>
          </cell>
          <cell r="J284" t="str">
            <v>2010-06-29</v>
          </cell>
          <cell r="K284" t="str">
            <v>2010 I półrocze</v>
          </cell>
          <cell r="L284" t="str">
            <v>2010</v>
          </cell>
          <cell r="M284" t="str">
            <v>2010-07-08</v>
          </cell>
          <cell r="N284" t="str">
            <v>2010 II półrocze</v>
          </cell>
          <cell r="O284" t="str">
            <v>2010</v>
          </cell>
          <cell r="P284" t="str">
            <v>2010-04-08</v>
          </cell>
          <cell r="Q284" t="str">
            <v>2010-09-29</v>
          </cell>
          <cell r="R284" t="str">
            <v>2010 II półrocze</v>
          </cell>
          <cell r="S284" t="str">
            <v>2010</v>
          </cell>
          <cell r="T284" t="str">
            <v>2011-01-04</v>
          </cell>
          <cell r="U284">
            <v>76860</v>
          </cell>
          <cell r="V284">
            <v>59000</v>
          </cell>
          <cell r="W284">
            <v>29500</v>
          </cell>
          <cell r="X284">
            <v>25075</v>
          </cell>
          <cell r="Y284">
            <v>29500</v>
          </cell>
          <cell r="Z284">
            <v>50</v>
          </cell>
          <cell r="AA284" t="str">
            <v>„Zwiększenie konkurencyjności firmy MPT STANRO - opracowanie i wdrożenie strategii rozwoju wewnętrznego i rynkowego”</v>
          </cell>
          <cell r="AB284" t="str">
            <v>pomoc publiczna</v>
          </cell>
          <cell r="AC284">
            <v>76860</v>
          </cell>
          <cell r="AD284">
            <v>29500</v>
          </cell>
          <cell r="AE284">
            <v>47360</v>
          </cell>
          <cell r="AF284">
            <v>0</v>
          </cell>
          <cell r="AG284" t="str">
            <v>Nie</v>
          </cell>
          <cell r="AH284" t="str">
            <v>05 Usługi w zakresie zaawansowanego wsparcia dla przedsiębiorstw i grup przedsiębiorstw</v>
          </cell>
          <cell r="AI284" t="str">
            <v>01 Pomoc bezzwrotna</v>
          </cell>
          <cell r="AJ284" t="str">
            <v>01 Obszar miejski</v>
          </cell>
          <cell r="AK284" t="str">
            <v>13 Handel hurtowy i detaliczny</v>
          </cell>
          <cell r="AL284" t="str">
            <v>8510304565</v>
          </cell>
          <cell r="AM284" t="str">
            <v>MPT STANRO M.SZCZECHOWICZ</v>
          </cell>
          <cell r="AN284" t="str">
            <v>70-440</v>
          </cell>
          <cell r="AO284" t="str">
            <v>Szczecin</v>
          </cell>
          <cell r="AP284" t="str">
            <v>Ul.Ks.Bogusława X</v>
          </cell>
          <cell r="AQ284" t="str">
            <v>6</v>
          </cell>
          <cell r="AR284" t="str">
            <v>3</v>
          </cell>
          <cell r="AS284" t="str">
            <v>0914194700</v>
          </cell>
          <cell r="AT284" t="str">
            <v>0914194778</v>
          </cell>
          <cell r="AU284" t="str">
            <v>osoba fizyczna prowadząca działalność gospodarczą - średnie przedsiębiorstwo</v>
          </cell>
          <cell r="AV284" t="str">
            <v>005471129</v>
          </cell>
          <cell r="AW284" t="str">
            <v>przedsiębiorca lub przedsiębiorstwo</v>
          </cell>
        </row>
        <row r="285">
          <cell r="A285" t="str">
            <v>RPZP.01.01.02-32-122/09</v>
          </cell>
          <cell r="B285" t="str">
            <v>RPZP.01.00.00</v>
          </cell>
          <cell r="C285" t="str">
            <v>RPZP.01.01.00</v>
          </cell>
          <cell r="D285" t="str">
            <v>RPZP.01.01.02</v>
          </cell>
          <cell r="E285" t="str">
            <v>RPZP.01.01.02-32-122/09-02</v>
          </cell>
          <cell r="F285" t="str">
            <v>UDA-RPZP.01.01.02-32-122/09-02</v>
          </cell>
          <cell r="G285" t="str">
            <v>e7fa41572a</v>
          </cell>
          <cell r="H285" t="str">
            <v>RPZP.01.01.02-32-122/09</v>
          </cell>
          <cell r="I285" t="str">
            <v>WND-RPZP.01.01.02-32-122/09</v>
          </cell>
          <cell r="J285" t="str">
            <v>2010-07-22</v>
          </cell>
          <cell r="K285" t="str">
            <v>2010 II półrocze</v>
          </cell>
          <cell r="L285" t="str">
            <v>2010</v>
          </cell>
          <cell r="M285" t="str">
            <v>2010-08-10</v>
          </cell>
          <cell r="N285" t="str">
            <v>2010 II półrocze</v>
          </cell>
          <cell r="O285" t="str">
            <v>2010</v>
          </cell>
          <cell r="P285" t="str">
            <v>2010-06-02</v>
          </cell>
          <cell r="Q285" t="str">
            <v>2010-09-29</v>
          </cell>
          <cell r="R285" t="str">
            <v>2010 II półrocze</v>
          </cell>
          <cell r="S285" t="str">
            <v>2010</v>
          </cell>
          <cell r="T285" t="str">
            <v>2011-01-18</v>
          </cell>
          <cell r="U285">
            <v>625554.27</v>
          </cell>
          <cell r="V285">
            <v>508890</v>
          </cell>
          <cell r="W285">
            <v>254445</v>
          </cell>
          <cell r="X285">
            <v>254445</v>
          </cell>
          <cell r="Y285">
            <v>254445</v>
          </cell>
          <cell r="Z285">
            <v>50</v>
          </cell>
          <cell r="AA285" t="str">
            <v>Wzrost konkurencyjności Polcargo International Sp. z o.o. poprzez zakup nowoczesnego spektrometru ICP-MS z przystawką do generacji wodorków</v>
          </cell>
          <cell r="AB285" t="str">
            <v>pomoc publiczna</v>
          </cell>
          <cell r="AC285">
            <v>625554.27</v>
          </cell>
          <cell r="AD285">
            <v>254445</v>
          </cell>
          <cell r="AE285">
            <v>371109.27</v>
          </cell>
          <cell r="AF285">
            <v>0</v>
          </cell>
          <cell r="AG285" t="str">
            <v>Nie</v>
          </cell>
          <cell r="AH285" t="str">
            <v>08 Inne inwestycje w przedsiębiorstwa</v>
          </cell>
          <cell r="AI285" t="str">
            <v>01 Pomoc bezzwrotna</v>
          </cell>
          <cell r="AJ285" t="str">
            <v>01 Obszar miejski</v>
          </cell>
          <cell r="AK285" t="str">
            <v>22 Inne niewyszczególnione usługi</v>
          </cell>
          <cell r="AL285" t="str">
            <v>8510107445</v>
          </cell>
          <cell r="AM285" t="str">
            <v>Polcargo International Sp. z o.o.</v>
          </cell>
          <cell r="AN285" t="str">
            <v>70-900</v>
          </cell>
          <cell r="AO285" t="str">
            <v>Szczecin</v>
          </cell>
          <cell r="AP285" t="str">
            <v>Henryka Pobożnego</v>
          </cell>
          <cell r="AQ285" t="str">
            <v>5</v>
          </cell>
          <cell r="AR285" t="str">
            <v>-</v>
          </cell>
          <cell r="AS285" t="str">
            <v>0914343368</v>
          </cell>
          <cell r="AT285" t="str">
            <v>0914882036</v>
          </cell>
          <cell r="AU285" t="str">
            <v>spółka z ograniczoną odpowiedzialnością - średnie przedsiębiorstwo</v>
          </cell>
          <cell r="AV285" t="str">
            <v>810502909</v>
          </cell>
          <cell r="AW285" t="str">
            <v>przedsiębiorca lub przedsiębiorstwo</v>
          </cell>
        </row>
        <row r="286">
          <cell r="A286" t="str">
            <v>RPZP.01.01.02-32-001/09</v>
          </cell>
          <cell r="B286" t="str">
            <v>RPZP.01.00.00</v>
          </cell>
          <cell r="C286" t="str">
            <v>RPZP.01.01.00</v>
          </cell>
          <cell r="D286" t="str">
            <v>RPZP.01.01.02</v>
          </cell>
          <cell r="E286" t="str">
            <v>RPZP.01.01.02-32-001/09-02</v>
          </cell>
          <cell r="F286" t="str">
            <v>UDA-RPZP.01.01.02-32-001/09-02</v>
          </cell>
          <cell r="G286" t="str">
            <v>d2190e986e</v>
          </cell>
          <cell r="H286" t="str">
            <v>RPZP.01.01.02-32-001/09</v>
          </cell>
          <cell r="I286" t="str">
            <v>WND-RPZP.01.01.02-32-001/09</v>
          </cell>
          <cell r="J286" t="str">
            <v>2010-08-06</v>
          </cell>
          <cell r="K286" t="str">
            <v>2010 II półrocze</v>
          </cell>
          <cell r="L286" t="str">
            <v>2010</v>
          </cell>
          <cell r="M286" t="str">
            <v>2010-08-17</v>
          </cell>
          <cell r="N286" t="str">
            <v>2010 II półrocze</v>
          </cell>
          <cell r="O286" t="str">
            <v>2010</v>
          </cell>
          <cell r="P286" t="str">
            <v>2009-10-27</v>
          </cell>
          <cell r="Q286" t="str">
            <v>2010-09-29</v>
          </cell>
          <cell r="R286" t="str">
            <v>2010 II półrocze</v>
          </cell>
          <cell r="S286" t="str">
            <v>2010</v>
          </cell>
          <cell r="T286" t="str">
            <v>2011-04-11</v>
          </cell>
          <cell r="U286">
            <v>1791309.34</v>
          </cell>
          <cell r="V286">
            <v>1645724.82</v>
          </cell>
          <cell r="W286">
            <v>987434.89</v>
          </cell>
          <cell r="X286">
            <v>987434.89</v>
          </cell>
          <cell r="Y286">
            <v>658289.93000000005</v>
          </cell>
          <cell r="Z286">
            <v>60</v>
          </cell>
          <cell r="AA286" t="str">
            <v>"Wzrost konkurencyjności firmy Petroinvest- Bud Sp. z o.o. poprzez wdrożenie innowacyjnej technologii Ehrle SOLTM"</v>
          </cell>
          <cell r="AB286" t="str">
            <v>pomoc publiczna</v>
          </cell>
          <cell r="AC286">
            <v>1791309.34</v>
          </cell>
          <cell r="AD286">
            <v>987434.89</v>
          </cell>
          <cell r="AE286">
            <v>803874.45</v>
          </cell>
          <cell r="AF286">
            <v>0</v>
          </cell>
          <cell r="AG286" t="str">
            <v>Nie</v>
          </cell>
          <cell r="AH286" t="str">
            <v>08 Inne inwestycje w przedsiębiorstwa</v>
          </cell>
          <cell r="AI286" t="str">
            <v>01 Pomoc bezzwrotna</v>
          </cell>
          <cell r="AJ286" t="str">
            <v>01 Obszar miejski</v>
          </cell>
          <cell r="AK286" t="str">
            <v>13 Handel hurtowy i detaliczny</v>
          </cell>
          <cell r="AL286" t="str">
            <v>7742616740</v>
          </cell>
          <cell r="AM286" t="str">
            <v>Petroinvest-Bud Sp. z o.o.</v>
          </cell>
          <cell r="AN286" t="str">
            <v>09-400</v>
          </cell>
          <cell r="AO286" t="str">
            <v>Płock</v>
          </cell>
          <cell r="AP286" t="str">
            <v>Przemysłowa</v>
          </cell>
          <cell r="AQ286" t="str">
            <v>7</v>
          </cell>
          <cell r="AR286" t="str">
            <v>14</v>
          </cell>
          <cell r="AS286" t="str">
            <v>0243641924</v>
          </cell>
          <cell r="AT286" t="str">
            <v>0243641924</v>
          </cell>
          <cell r="AU286" t="str">
            <v>spółka z ograniczoną odpowiedzialnością - małe przedsiębiorstwo</v>
          </cell>
          <cell r="AV286" t="str">
            <v>611063619</v>
          </cell>
          <cell r="AW286" t="str">
            <v>przedsiębiorca lub przedsiębiorstwo</v>
          </cell>
        </row>
        <row r="287">
          <cell r="A287" t="str">
            <v>RPZP.01.01.01-32-121/08</v>
          </cell>
          <cell r="B287" t="str">
            <v>RPZP.01.00.00</v>
          </cell>
          <cell r="C287" t="str">
            <v>RPZP.01.01.00</v>
          </cell>
          <cell r="D287" t="str">
            <v>RPZP.01.01.01</v>
          </cell>
          <cell r="E287" t="str">
            <v>RPZP.01.01.01-32-121/08-04</v>
          </cell>
          <cell r="F287" t="str">
            <v>UDA-RPZP.01.01.01-32-121/08-04</v>
          </cell>
          <cell r="G287" t="str">
            <v>bb50f641f9</v>
          </cell>
          <cell r="H287" t="str">
            <v>RPZP.01.01.01-32-121/08</v>
          </cell>
          <cell r="I287" t="str">
            <v>RPOWZ/1.1.1/2008/121/Sz</v>
          </cell>
          <cell r="J287" t="str">
            <v>2009-05-20</v>
          </cell>
          <cell r="K287" t="str">
            <v>2009 I półrocze</v>
          </cell>
          <cell r="L287" t="str">
            <v>2009</v>
          </cell>
          <cell r="M287" t="str">
            <v>2009-05-28</v>
          </cell>
          <cell r="N287" t="str">
            <v>2009 I półrocze</v>
          </cell>
          <cell r="O287" t="str">
            <v>2009</v>
          </cell>
          <cell r="P287" t="str">
            <v>2008-12-01</v>
          </cell>
          <cell r="Q287" t="str">
            <v>2010-09-30</v>
          </cell>
          <cell r="R287" t="str">
            <v>2010 II półrocze</v>
          </cell>
          <cell r="S287" t="str">
            <v>2010</v>
          </cell>
          <cell r="T287" t="str">
            <v>2010-02-15</v>
          </cell>
          <cell r="U287">
            <v>2193135.29</v>
          </cell>
          <cell r="V287">
            <v>1692573.15</v>
          </cell>
          <cell r="W287">
            <v>948313.22</v>
          </cell>
          <cell r="X287">
            <v>806066.21</v>
          </cell>
          <cell r="Y287">
            <v>744259.93</v>
          </cell>
          <cell r="Z287">
            <v>56.03</v>
          </cell>
          <cell r="AA287" t="str">
            <v>"Wzrost konkurencyjności poprzez wprowadzenie innowacyjnych usług zdrowotnych w MAXIMUS SPA HOTELU”</v>
          </cell>
          <cell r="AB287" t="str">
            <v>pomoc publiczna</v>
          </cell>
          <cell r="AC287">
            <v>2193135.29</v>
          </cell>
          <cell r="AD287">
            <v>948313.22</v>
          </cell>
          <cell r="AE287">
            <v>1244822.07</v>
          </cell>
          <cell r="AF287">
            <v>0</v>
          </cell>
          <cell r="AG287" t="str">
            <v>Nie</v>
          </cell>
          <cell r="AH287" t="str">
            <v>08 Inne inwestycje w przedsiębiorstwa</v>
          </cell>
          <cell r="AI287" t="str">
            <v>01 Pomoc bezzwrotna</v>
          </cell>
          <cell r="AJ287" t="str">
            <v>05 Obszary wiejskie (poza obszarami górskimi, wyspami lub o niskiej i bardzo niskiej gęstości zaludnienia)</v>
          </cell>
          <cell r="AK287" t="str">
            <v>14 Hotele i restauracje</v>
          </cell>
          <cell r="AL287" t="str">
            <v>8522246075</v>
          </cell>
          <cell r="AM287" t="str">
            <v>"MIRDAJ” Spółka Cywilna Jan Kunach, Anna Kunach, Mirosława Cieślewicz</v>
          </cell>
          <cell r="AN287" t="str">
            <v>71-220</v>
          </cell>
          <cell r="AO287" t="str">
            <v>Bezrzecze</v>
          </cell>
          <cell r="AP287" t="str">
            <v>Osiedle Leśne</v>
          </cell>
          <cell r="AQ287" t="str">
            <v>10E</v>
          </cell>
          <cell r="AR287" t="str">
            <v>-</v>
          </cell>
          <cell r="AS287" t="str">
            <v>091-4234444</v>
          </cell>
          <cell r="AT287" t="str">
            <v>091-4234445</v>
          </cell>
          <cell r="AU287" t="str">
            <v>spółka cywilna prowadząca działalność w oparciu o umowę zawartą na podstawie KC - mikro przedsiębiorstwo</v>
          </cell>
          <cell r="AV287" t="str">
            <v>811881381</v>
          </cell>
          <cell r="AW287" t="str">
            <v>przedsiębiorca lub przedsiębiorstwo</v>
          </cell>
        </row>
        <row r="288">
          <cell r="A288" t="str">
            <v>RPZP.01.01.02-32-141/08</v>
          </cell>
          <cell r="B288" t="str">
            <v>RPZP.01.00.00</v>
          </cell>
          <cell r="C288" t="str">
            <v>RPZP.01.01.00</v>
          </cell>
          <cell r="D288" t="str">
            <v>RPZP.01.01.02</v>
          </cell>
          <cell r="E288" t="str">
            <v>RPZP.01.01.02-32-141/08-01</v>
          </cell>
          <cell r="F288" t="str">
            <v>UDA-RPZP.01.01.02-32-141/08-01</v>
          </cell>
          <cell r="G288" t="str">
            <v>a8a0d7cd60</v>
          </cell>
          <cell r="H288" t="str">
            <v>RPZP.01.01.02-32-141/08</v>
          </cell>
          <cell r="I288" t="str">
            <v>RPOWZ/1.1.2/2008/141/K</v>
          </cell>
          <cell r="J288" t="str">
            <v>2009-06-02</v>
          </cell>
          <cell r="K288" t="str">
            <v>2009 I półrocze</v>
          </cell>
          <cell r="L288" t="str">
            <v>2009</v>
          </cell>
          <cell r="M288" t="str">
            <v>2009-06-10</v>
          </cell>
          <cell r="N288" t="str">
            <v>2009 I półrocze</v>
          </cell>
          <cell r="O288" t="str">
            <v>2009</v>
          </cell>
          <cell r="P288" t="str">
            <v>2009-06-23</v>
          </cell>
          <cell r="Q288" t="str">
            <v>2010-09-30</v>
          </cell>
          <cell r="R288" t="str">
            <v>2010 II półrocze</v>
          </cell>
          <cell r="S288" t="str">
            <v>2010</v>
          </cell>
          <cell r="T288" t="str">
            <v>2009-10-13</v>
          </cell>
          <cell r="U288">
            <v>254991.28</v>
          </cell>
          <cell r="V288">
            <v>205848.19</v>
          </cell>
          <cell r="W288">
            <v>123508.91</v>
          </cell>
          <cell r="X288">
            <v>104982.55</v>
          </cell>
          <cell r="Y288">
            <v>82339.28</v>
          </cell>
          <cell r="Z288">
            <v>60</v>
          </cell>
          <cell r="AA288" t="str">
            <v>„Linia technologiczna opracowań geodezyjno-kartograficznych w technice GIS (geografical information system)”</v>
          </cell>
          <cell r="AB288" t="str">
            <v>pomoc publiczna</v>
          </cell>
          <cell r="AC288">
            <v>254991.28</v>
          </cell>
          <cell r="AD288">
            <v>123508.91</v>
          </cell>
          <cell r="AE288">
            <v>131482.37</v>
          </cell>
          <cell r="AF288">
            <v>0</v>
          </cell>
          <cell r="AG288" t="str">
            <v>Nie</v>
          </cell>
          <cell r="AH288" t="str">
            <v>08 Inne inwestycje w przedsiębiorstwa</v>
          </cell>
          <cell r="AI288" t="str">
            <v>01 Pomoc bezzwrotna</v>
          </cell>
          <cell r="AJ288" t="str">
            <v>01 Obszar miejski</v>
          </cell>
          <cell r="AK288" t="str">
            <v>22 Inne niewyszczególnione usługi</v>
          </cell>
          <cell r="AL288" t="str">
            <v>6690502632</v>
          </cell>
          <cell r="AM288" t="str">
            <v>Okręgowe Przedsiębiorstwo Geodezyjno-Kartograficzne w Koszalinie Sp. z o. o.</v>
          </cell>
          <cell r="AN288" t="str">
            <v>75-613</v>
          </cell>
          <cell r="AO288" t="str">
            <v>Koszalin</v>
          </cell>
          <cell r="AP288" t="str">
            <v>Zwycięstwa</v>
          </cell>
          <cell r="AQ288" t="str">
            <v>140</v>
          </cell>
          <cell r="AR288" t="str">
            <v>-</v>
          </cell>
          <cell r="AS288" t="str">
            <v>0943419163</v>
          </cell>
          <cell r="AT288" t="str">
            <v>0943426401</v>
          </cell>
          <cell r="AU288" t="str">
            <v>spółka z ograniczoną odpowiedzialnością - małe przedsiębiorstwo</v>
          </cell>
          <cell r="AV288" t="str">
            <v>330168296</v>
          </cell>
          <cell r="AW288" t="str">
            <v>przedsiębiorca lub przedsiębiorstwo</v>
          </cell>
        </row>
        <row r="289">
          <cell r="A289" t="str">
            <v>RPZP.01.01.02-32-081/08</v>
          </cell>
          <cell r="B289" t="str">
            <v>RPZP.01.00.00</v>
          </cell>
          <cell r="C289" t="str">
            <v>RPZP.01.01.00</v>
          </cell>
          <cell r="D289" t="str">
            <v>RPZP.01.01.02</v>
          </cell>
          <cell r="E289" t="str">
            <v>RPZP.01.01.02-32-081/08-02</v>
          </cell>
          <cell r="F289" t="str">
            <v>UDA-RPZP.01.01.02-32-081/08-02</v>
          </cell>
          <cell r="G289">
            <v>9.6194779999999999E+94</v>
          </cell>
          <cell r="H289" t="str">
            <v>RPZP.01.01.02-32-081/08</v>
          </cell>
          <cell r="I289" t="str">
            <v>RPOWZ/1.1.2/2008/081/Sz</v>
          </cell>
          <cell r="J289" t="str">
            <v>2009-10-05</v>
          </cell>
          <cell r="K289" t="str">
            <v>2009 II półrocze</v>
          </cell>
          <cell r="L289" t="str">
            <v>2009</v>
          </cell>
          <cell r="M289" t="str">
            <v>2009-10-26</v>
          </cell>
          <cell r="N289" t="str">
            <v>2009 II półrocze</v>
          </cell>
          <cell r="O289" t="str">
            <v>2009</v>
          </cell>
          <cell r="P289" t="str">
            <v>2009-09-01</v>
          </cell>
          <cell r="Q289" t="str">
            <v>2010-09-30</v>
          </cell>
          <cell r="R289" t="str">
            <v>2010 II półrocze</v>
          </cell>
          <cell r="S289" t="str">
            <v>2010</v>
          </cell>
          <cell r="T289" t="str">
            <v>2013-06-28</v>
          </cell>
          <cell r="U289">
            <v>4654849</v>
          </cell>
          <cell r="V289">
            <v>3756550</v>
          </cell>
          <cell r="W289">
            <v>1994028.34</v>
          </cell>
          <cell r="X289">
            <v>1694924.08</v>
          </cell>
          <cell r="Y289">
            <v>1762521.66</v>
          </cell>
          <cell r="Z289">
            <v>53.08</v>
          </cell>
          <cell r="AA289" t="str">
            <v>Wprowadzenie nowej oferty przez firmę TOTEM poprzez inwestycję w maszynę do wielkoformatowego druku offsetowego wysokiej jakości</v>
          </cell>
          <cell r="AB289" t="str">
            <v>pomoc publiczna</v>
          </cell>
          <cell r="AC289">
            <v>4654849</v>
          </cell>
          <cell r="AD289">
            <v>1994028.34</v>
          </cell>
          <cell r="AE289">
            <v>2660820.66</v>
          </cell>
          <cell r="AF289">
            <v>0</v>
          </cell>
          <cell r="AG289" t="str">
            <v>Nie</v>
          </cell>
          <cell r="AH289" t="str">
            <v>08 Inne inwestycje w przedsiębiorstwa</v>
          </cell>
          <cell r="AI289" t="str">
            <v>01 Pomoc bezzwrotna</v>
          </cell>
          <cell r="AJ289" t="str">
            <v>01 Obszar miejski</v>
          </cell>
          <cell r="AK289" t="str">
            <v>06 Nieokreślony przemysł wytwórczy</v>
          </cell>
          <cell r="AL289" t="str">
            <v>8522321196</v>
          </cell>
          <cell r="AM289" t="str">
            <v>TOTEM Kamiński, Szuliński, Snarski, Kamiński spółka jawna</v>
          </cell>
          <cell r="AN289" t="str">
            <v>71-001</v>
          </cell>
          <cell r="AO289" t="str">
            <v>Szczecin</v>
          </cell>
          <cell r="AP289" t="str">
            <v>Południowa</v>
          </cell>
          <cell r="AQ289" t="str">
            <v>27D</v>
          </cell>
          <cell r="AR289" t="str">
            <v>-</v>
          </cell>
          <cell r="AS289" t="str">
            <v>48(091)4892557</v>
          </cell>
          <cell r="AT289" t="str">
            <v>48(091)4892557</v>
          </cell>
          <cell r="AU289" t="str">
            <v>spółka jawna - małe przedsiębiorstwo</v>
          </cell>
          <cell r="AV289" t="str">
            <v>812325587</v>
          </cell>
          <cell r="AW289" t="str">
            <v>przedsiębiorca lub przedsiębiorstwo</v>
          </cell>
        </row>
        <row r="290">
          <cell r="A290" t="str">
            <v>RPZP.04.03.00-32-021/09</v>
          </cell>
          <cell r="B290" t="str">
            <v>RPZP.04.00.00</v>
          </cell>
          <cell r="C290" t="str">
            <v>RPZP.04.03.00</v>
          </cell>
          <cell r="D290">
            <v>0</v>
          </cell>
          <cell r="E290" t="str">
            <v>RPZP.04.03.00-32-021/09-02</v>
          </cell>
          <cell r="F290" t="str">
            <v>UDA-RPZP.04.03.00-32-021/09-02</v>
          </cell>
          <cell r="G290" t="str">
            <v>9403a7a934</v>
          </cell>
          <cell r="H290" t="str">
            <v>RPZP.04.03.00-32-021/09</v>
          </cell>
          <cell r="I290" t="str">
            <v>WND-RPZP.04.03.00-32-021/09</v>
          </cell>
          <cell r="J290" t="str">
            <v>2010-02-20</v>
          </cell>
          <cell r="K290" t="str">
            <v>2010 I półrocze</v>
          </cell>
          <cell r="L290" t="str">
            <v>2010</v>
          </cell>
          <cell r="M290" t="str">
            <v>2010-02-26</v>
          </cell>
          <cell r="N290" t="str">
            <v>2010 I półrocze</v>
          </cell>
          <cell r="O290" t="str">
            <v>2010</v>
          </cell>
          <cell r="P290" t="str">
            <v>2009-08-28</v>
          </cell>
          <cell r="Q290" t="str">
            <v>2010-09-30</v>
          </cell>
          <cell r="R290" t="str">
            <v>2010 II półrocze</v>
          </cell>
          <cell r="S290" t="str">
            <v>2010</v>
          </cell>
          <cell r="T290" t="str">
            <v>2010-07-21</v>
          </cell>
          <cell r="U290">
            <v>1802740.32</v>
          </cell>
          <cell r="V290">
            <v>1800639.49</v>
          </cell>
          <cell r="W290">
            <v>1350479.61</v>
          </cell>
          <cell r="X290">
            <v>1350479.61</v>
          </cell>
          <cell r="Y290">
            <v>450159.88</v>
          </cell>
          <cell r="Z290">
            <v>75</v>
          </cell>
          <cell r="AA290" t="str">
            <v xml:space="preserve">Zakończenie procesu zwodociągowania i skanalizowania m. Sianów ul. Lutyków i ul. Węgorzewskiej. </v>
          </cell>
          <cell r="AB290" t="str">
            <v>bez pomocy publicznej</v>
          </cell>
          <cell r="AC290">
            <v>1802740.32</v>
          </cell>
          <cell r="AD290">
            <v>1802740.32</v>
          </cell>
          <cell r="AE290">
            <v>0</v>
          </cell>
          <cell r="AF290">
            <v>0</v>
          </cell>
          <cell r="AG290" t="str">
            <v>Nie</v>
          </cell>
          <cell r="AH290" t="str">
            <v>45 Gospodarka i zaopatrzenie w wodę pitną</v>
          </cell>
          <cell r="AI290" t="str">
            <v>01 Pomoc bezzwrotna</v>
          </cell>
          <cell r="AJ290" t="str">
            <v>01 Obszar miejski</v>
          </cell>
          <cell r="AK290" t="str">
            <v>21 Działalność związana ze środowiskiem naturalnym</v>
          </cell>
          <cell r="AL290" t="str">
            <v>4990443571</v>
          </cell>
          <cell r="AM290" t="str">
            <v>Gmina Sianów</v>
          </cell>
          <cell r="AN290" t="str">
            <v>76-004</v>
          </cell>
          <cell r="AO290" t="str">
            <v>Sianów</v>
          </cell>
          <cell r="AP290" t="str">
            <v>Armii Polskiej</v>
          </cell>
          <cell r="AQ290" t="str">
            <v>30</v>
          </cell>
          <cell r="AR290" t="str">
            <v>-</v>
          </cell>
          <cell r="AS290" t="str">
            <v>+48(94)3185281</v>
          </cell>
          <cell r="AT290" t="str">
            <v>+48(94)3185320</v>
          </cell>
          <cell r="AU290" t="str">
            <v>wspólnota samorządowa - gmina</v>
          </cell>
          <cell r="AV290" t="str">
            <v>330920682</v>
          </cell>
          <cell r="AW290" t="str">
            <v>Jednostka samorządu terytorialnego</v>
          </cell>
        </row>
        <row r="291">
          <cell r="A291" t="str">
            <v>RPZP.01.01.01-32-139/09</v>
          </cell>
          <cell r="B291" t="str">
            <v>RPZP.01.00.00</v>
          </cell>
          <cell r="C291" t="str">
            <v>RPZP.01.01.00</v>
          </cell>
          <cell r="D291" t="str">
            <v>RPZP.01.01.01</v>
          </cell>
          <cell r="E291" t="str">
            <v>RPZP.01.01.01-32-139/09-03</v>
          </cell>
          <cell r="F291" t="str">
            <v>UDA-RPZP.01.01.01-32-139/09-03</v>
          </cell>
          <cell r="G291" t="str">
            <v>5dfa3b3865</v>
          </cell>
          <cell r="H291" t="str">
            <v>RPZP.01.01.01-32-139/09</v>
          </cell>
          <cell r="I291" t="str">
            <v>WND-RPZP.01.01.01-32-139/09</v>
          </cell>
          <cell r="J291" t="str">
            <v>2010-04-26</v>
          </cell>
          <cell r="K291" t="str">
            <v>2010 I półrocze</v>
          </cell>
          <cell r="L291" t="str">
            <v>2010</v>
          </cell>
          <cell r="M291" t="str">
            <v>2010-04-29</v>
          </cell>
          <cell r="N291" t="str">
            <v>2010 I półrocze</v>
          </cell>
          <cell r="O291" t="str">
            <v>2010</v>
          </cell>
          <cell r="P291" t="str">
            <v>2009-12-28</v>
          </cell>
          <cell r="Q291" t="str">
            <v>2010-09-30</v>
          </cell>
          <cell r="R291" t="str">
            <v>2010 II półrocze</v>
          </cell>
          <cell r="S291" t="str">
            <v>2010</v>
          </cell>
          <cell r="T291" t="str">
            <v>2012-02-02</v>
          </cell>
          <cell r="U291">
            <v>208941.08</v>
          </cell>
          <cell r="V291">
            <v>163750</v>
          </cell>
          <cell r="W291">
            <v>81875</v>
          </cell>
          <cell r="X291">
            <v>69593.740000000005</v>
          </cell>
          <cell r="Y291">
            <v>81875</v>
          </cell>
          <cell r="Z291">
            <v>50</v>
          </cell>
          <cell r="AA291" t="str">
            <v>Poprawa konkurencyjności firmy IMPERIUM URODY LORENA poprzez zakup innowacyjnych urządzeń i uruchomienie świadczenia nowych usług.</v>
          </cell>
          <cell r="AB291" t="str">
            <v>pomoc de minimis</v>
          </cell>
          <cell r="AC291">
            <v>208941.08</v>
          </cell>
          <cell r="AD291">
            <v>81875</v>
          </cell>
          <cell r="AE291">
            <v>127066.08</v>
          </cell>
          <cell r="AF291">
            <v>0</v>
          </cell>
          <cell r="AG291" t="str">
            <v>Nie</v>
          </cell>
          <cell r="AH291" t="str">
            <v>08 Inne inwestycje w przedsiębiorstwa</v>
          </cell>
          <cell r="AI291" t="str">
            <v>01 Pomoc bezzwrotna</v>
          </cell>
          <cell r="AJ291" t="str">
            <v>01 Obszar miejski</v>
          </cell>
          <cell r="AK291" t="str">
            <v>22 Inne niewyszczególnione usługi</v>
          </cell>
          <cell r="AL291" t="str">
            <v>9552031954</v>
          </cell>
          <cell r="AM291" t="str">
            <v>IMPERIUM URODY LORENA RENATA KWAPISZ</v>
          </cell>
          <cell r="AN291" t="str">
            <v>70-777</v>
          </cell>
          <cell r="AO291" t="str">
            <v>SZCZECIN</v>
          </cell>
          <cell r="AP291" t="str">
            <v>JASNA</v>
          </cell>
          <cell r="AQ291" t="str">
            <v>63</v>
          </cell>
          <cell r="AR291" t="str">
            <v>9</v>
          </cell>
          <cell r="AS291" t="str">
            <v>0914844452</v>
          </cell>
          <cell r="AT291" t="str">
            <v>0914844452</v>
          </cell>
          <cell r="AU291" t="str">
            <v>osoba fizyczna prowadząca działalność gospodarczą - mikro przedsiębiorstwo</v>
          </cell>
          <cell r="AV291" t="str">
            <v>810185283</v>
          </cell>
          <cell r="AW291" t="str">
            <v>przedsiębiorca lub przedsiębiorstwo</v>
          </cell>
        </row>
        <row r="292">
          <cell r="A292" t="str">
            <v>RPZP.02.01.02-32-104/09</v>
          </cell>
          <cell r="B292" t="str">
            <v>RPZP.02.00.00</v>
          </cell>
          <cell r="C292" t="str">
            <v>RPZP.02.01.00</v>
          </cell>
          <cell r="D292" t="str">
            <v>RPZP.02.01.02</v>
          </cell>
          <cell r="E292" t="str">
            <v>RPZP.02.01.02-32-104/09-02</v>
          </cell>
          <cell r="F292" t="str">
            <v>UDA-RPZP.02.01.02-32-104/09-02</v>
          </cell>
          <cell r="G292" t="str">
            <v>ce84694bac</v>
          </cell>
          <cell r="H292" t="str">
            <v>RPZP.02.01.02-32-104/09</v>
          </cell>
          <cell r="I292" t="str">
            <v>WND-RPZP.02.01.02-32-104/09</v>
          </cell>
          <cell r="J292" t="str">
            <v>2010-04-28</v>
          </cell>
          <cell r="K292" t="str">
            <v>2010 I półrocze</v>
          </cell>
          <cell r="L292" t="str">
            <v>2010</v>
          </cell>
          <cell r="M292" t="str">
            <v>2010-04-30</v>
          </cell>
          <cell r="N292" t="str">
            <v>2010 I półrocze</v>
          </cell>
          <cell r="O292" t="str">
            <v>2010</v>
          </cell>
          <cell r="P292" t="str">
            <v>2010-06-18</v>
          </cell>
          <cell r="Q292" t="str">
            <v>2010-09-30</v>
          </cell>
          <cell r="R292" t="str">
            <v>2010 II półrocze</v>
          </cell>
          <cell r="S292" t="str">
            <v>2010</v>
          </cell>
          <cell r="T292" t="str">
            <v>2010-11-29</v>
          </cell>
          <cell r="U292">
            <v>991452.73</v>
          </cell>
          <cell r="V292">
            <v>925054.59</v>
          </cell>
          <cell r="W292">
            <v>462527.29</v>
          </cell>
          <cell r="X292">
            <v>462527.29</v>
          </cell>
          <cell r="Y292">
            <v>462527.3</v>
          </cell>
          <cell r="Z292">
            <v>50</v>
          </cell>
          <cell r="AA292" t="str">
            <v>Budowa drogi publicznej w kierunku Osiedla Helenów w Goleniowie wraz z infrastrukturą techniczną</v>
          </cell>
          <cell r="AB292" t="str">
            <v>bez pomocy publicznej</v>
          </cell>
          <cell r="AC292">
            <v>991452.73</v>
          </cell>
          <cell r="AD292">
            <v>991452.73</v>
          </cell>
          <cell r="AE292">
            <v>0</v>
          </cell>
          <cell r="AF292">
            <v>0</v>
          </cell>
          <cell r="AG292" t="str">
            <v>Nie</v>
          </cell>
          <cell r="AH292" t="str">
            <v>23 Drogi regionalne/lokalne</v>
          </cell>
          <cell r="AI292" t="str">
            <v>01 Pomoc bezzwrotna</v>
          </cell>
          <cell r="AJ292" t="str">
            <v>01 Obszar miejski</v>
          </cell>
          <cell r="AK292" t="str">
            <v>00 Nie dotyczy</v>
          </cell>
          <cell r="AL292" t="str">
            <v>8560008981</v>
          </cell>
          <cell r="AM292" t="str">
            <v>Gmina Goleniów</v>
          </cell>
          <cell r="AN292" t="str">
            <v>72-100</v>
          </cell>
          <cell r="AO292" t="str">
            <v>Goleniów</v>
          </cell>
          <cell r="AP292" t="str">
            <v>Plac Lotników</v>
          </cell>
          <cell r="AQ292" t="str">
            <v>1</v>
          </cell>
          <cell r="AR292" t="str">
            <v>-</v>
          </cell>
          <cell r="AS292" t="str">
            <v>0-914698200</v>
          </cell>
          <cell r="AT292" t="str">
            <v>0-914698298</v>
          </cell>
          <cell r="AU292" t="str">
            <v>wspólnota samorządowa - gmina</v>
          </cell>
          <cell r="AV292" t="str">
            <v>811684367</v>
          </cell>
          <cell r="AW292" t="str">
            <v>Jednostka samorządu terytorialnego</v>
          </cell>
        </row>
        <row r="293">
          <cell r="A293" t="str">
            <v>RPZP.02.01.02-32-132/09</v>
          </cell>
          <cell r="B293" t="str">
            <v>RPZP.02.00.00</v>
          </cell>
          <cell r="C293" t="str">
            <v>RPZP.02.01.00</v>
          </cell>
          <cell r="D293" t="str">
            <v>RPZP.02.01.02</v>
          </cell>
          <cell r="E293" t="str">
            <v>RPZP.02.01.02-32-132/09-02</v>
          </cell>
          <cell r="F293" t="str">
            <v>UDA-RPZP.02.01.02-32-132/09-02</v>
          </cell>
          <cell r="G293" t="str">
            <v>456fd798fb</v>
          </cell>
          <cell r="H293" t="str">
            <v>RPZP.02.01.02-32-132/09</v>
          </cell>
          <cell r="I293" t="str">
            <v>WND-RPZP.02.01.02-32-132/09</v>
          </cell>
          <cell r="J293" t="str">
            <v>2010-04-30</v>
          </cell>
          <cell r="K293" t="str">
            <v>2010 I półrocze</v>
          </cell>
          <cell r="L293" t="str">
            <v>2010</v>
          </cell>
          <cell r="M293" t="str">
            <v>2010-04-30</v>
          </cell>
          <cell r="N293" t="str">
            <v>2010 I półrocze</v>
          </cell>
          <cell r="O293" t="str">
            <v>2010</v>
          </cell>
          <cell r="P293" t="str">
            <v>2010-07-15</v>
          </cell>
          <cell r="Q293" t="str">
            <v>2010-09-30</v>
          </cell>
          <cell r="R293" t="str">
            <v>2010 II półrocze</v>
          </cell>
          <cell r="S293" t="str">
            <v>2010</v>
          </cell>
          <cell r="T293" t="str">
            <v>2010-12-20</v>
          </cell>
          <cell r="U293">
            <v>845786.34</v>
          </cell>
          <cell r="V293">
            <v>827754.81</v>
          </cell>
          <cell r="W293">
            <v>413877.35</v>
          </cell>
          <cell r="X293">
            <v>413877.35</v>
          </cell>
          <cell r="Y293">
            <v>413877.46</v>
          </cell>
          <cell r="Z293">
            <v>50</v>
          </cell>
          <cell r="AA293" t="str">
            <v>Przebudowa i odwodnienie drogi w miejscowości Gardno wraz z odwodnieniem drogi asfaltowej prowadzącej do miejscowości Gardno</v>
          </cell>
          <cell r="AB293" t="str">
            <v>bez pomocy publicznej</v>
          </cell>
          <cell r="AC293">
            <v>845786.34</v>
          </cell>
          <cell r="AD293">
            <v>845786.34</v>
          </cell>
          <cell r="AE293">
            <v>0</v>
          </cell>
          <cell r="AF293">
            <v>0</v>
          </cell>
          <cell r="AG293" t="str">
            <v>Nie</v>
          </cell>
          <cell r="AH293" t="str">
            <v>23 Drogi regionalne/lokalne</v>
          </cell>
          <cell r="AI293" t="str">
            <v>01 Pomoc bezzwrotna</v>
          </cell>
          <cell r="AJ293" t="str">
            <v>05 Obszary wiejskie (poza obszarami górskimi, wyspami lub o niskiej i bardzo niskiej gęstości zaludnienia)</v>
          </cell>
          <cell r="AK293" t="str">
            <v>00 Nie dotyczy</v>
          </cell>
          <cell r="AL293" t="str">
            <v>8541001653</v>
          </cell>
          <cell r="AM293" t="str">
            <v>Gmina Węgorzyno</v>
          </cell>
          <cell r="AN293" t="str">
            <v>73-155</v>
          </cell>
          <cell r="AO293" t="str">
            <v>Węgorzyno</v>
          </cell>
          <cell r="AP293" t="str">
            <v>Rynek</v>
          </cell>
          <cell r="AQ293" t="str">
            <v>1</v>
          </cell>
          <cell r="AR293" t="str">
            <v>-</v>
          </cell>
          <cell r="AS293" t="str">
            <v>0913971563</v>
          </cell>
          <cell r="AT293" t="str">
            <v>0913971567</v>
          </cell>
          <cell r="AU293" t="str">
            <v>wspólnota samorządowa - gmina</v>
          </cell>
          <cell r="AV293" t="str">
            <v>811685964</v>
          </cell>
          <cell r="AW293" t="str">
            <v>Jednostka samorządu terytorialnego</v>
          </cell>
        </row>
        <row r="294">
          <cell r="A294" t="str">
            <v>RPZP.01.01.01-32-023/09</v>
          </cell>
          <cell r="B294" t="str">
            <v>RPZP.01.00.00</v>
          </cell>
          <cell r="C294" t="str">
            <v>RPZP.01.01.00</v>
          </cell>
          <cell r="D294" t="str">
            <v>RPZP.01.01.01</v>
          </cell>
          <cell r="E294" t="str">
            <v>RPZP.01.01.01-32-023/09-02</v>
          </cell>
          <cell r="F294" t="str">
            <v>UDA-RPZP.01.01.01-32-023/09-02</v>
          </cell>
          <cell r="G294" t="str">
            <v>c2ec198687</v>
          </cell>
          <cell r="H294" t="str">
            <v>RPZP.01.01.01-32-023/09</v>
          </cell>
          <cell r="I294" t="str">
            <v>WND-RPZP.01.01.01-32-023/09</v>
          </cell>
          <cell r="J294" t="str">
            <v>2010-05-25</v>
          </cell>
          <cell r="K294" t="str">
            <v>2010 I półrocze</v>
          </cell>
          <cell r="L294" t="str">
            <v>2010</v>
          </cell>
          <cell r="M294" t="str">
            <v>2010-06-29</v>
          </cell>
          <cell r="N294" t="str">
            <v>2010 I półrocze</v>
          </cell>
          <cell r="O294" t="str">
            <v>2010</v>
          </cell>
          <cell r="P294" t="str">
            <v>2010-06-11</v>
          </cell>
          <cell r="Q294" t="str">
            <v>2010-09-30</v>
          </cell>
          <cell r="R294" t="str">
            <v>2010 II półrocze</v>
          </cell>
          <cell r="S294" t="str">
            <v>2010</v>
          </cell>
          <cell r="T294" t="str">
            <v>2010-09-02</v>
          </cell>
          <cell r="U294">
            <v>179519.39</v>
          </cell>
          <cell r="V294">
            <v>162084.99</v>
          </cell>
          <cell r="W294">
            <v>97250.99</v>
          </cell>
          <cell r="X294">
            <v>82663.34</v>
          </cell>
          <cell r="Y294">
            <v>64834</v>
          </cell>
          <cell r="Z294">
            <v>60</v>
          </cell>
          <cell r="AA294" t="str">
            <v>Rozszerzenie oferty usługowej firmy Prywatny Gabinet Stomatologiczny Aurelia Kaliczyńska w Szczecinku.</v>
          </cell>
          <cell r="AB294" t="str">
            <v>pomoc de minimis</v>
          </cell>
          <cell r="AC294">
            <v>179519.39</v>
          </cell>
          <cell r="AD294">
            <v>97250.99</v>
          </cell>
          <cell r="AE294">
            <v>82268.399999999994</v>
          </cell>
          <cell r="AF294">
            <v>0</v>
          </cell>
          <cell r="AG294" t="str">
            <v>Nie</v>
          </cell>
          <cell r="AH294" t="str">
            <v>08 Inne inwestycje w przedsiębiorstwa</v>
          </cell>
          <cell r="AI294" t="str">
            <v>01 Pomoc bezzwrotna</v>
          </cell>
          <cell r="AJ294" t="str">
            <v>01 Obszar miejski</v>
          </cell>
          <cell r="AK294" t="str">
            <v>19 Działalność w zakresie ochrony zdrowia ludzkiego</v>
          </cell>
          <cell r="AL294" t="str">
            <v>6731279801</v>
          </cell>
          <cell r="AM294" t="str">
            <v>Prywatny gabinet stomatologiczny Aurelia Kaliczyńska.</v>
          </cell>
          <cell r="AN294" t="str">
            <v>78-400</v>
          </cell>
          <cell r="AO294" t="str">
            <v>Szczecinek</v>
          </cell>
          <cell r="AP294" t="str">
            <v>Armii Krajowej</v>
          </cell>
          <cell r="AQ294" t="str">
            <v>6b</v>
          </cell>
          <cell r="AR294" t="str">
            <v>-</v>
          </cell>
          <cell r="AS294" t="str">
            <v>0943720736</v>
          </cell>
          <cell r="AT294" t="str">
            <v>0943720736</v>
          </cell>
          <cell r="AU294" t="str">
            <v>osoba fizyczna prowadząca działalność gospodarczą - mikro przedsiębiorstwo</v>
          </cell>
          <cell r="AV294" t="str">
            <v>330107449</v>
          </cell>
          <cell r="AW294" t="str">
            <v>przedsiębiorca lub przedsiębiorstwo</v>
          </cell>
        </row>
        <row r="295">
          <cell r="A295" t="str">
            <v>RPZP.01.01.01-32-068/09</v>
          </cell>
          <cell r="B295" t="str">
            <v>RPZP.01.00.00</v>
          </cell>
          <cell r="C295" t="str">
            <v>RPZP.01.01.00</v>
          </cell>
          <cell r="D295" t="str">
            <v>RPZP.01.01.01</v>
          </cell>
          <cell r="E295" t="str">
            <v>RPZP.01.01.01-32-068/09-02</v>
          </cell>
          <cell r="F295" t="str">
            <v>UDA-RPZP.01.01.01-32-068/09-02</v>
          </cell>
          <cell r="G295" t="str">
            <v>14ca0f99cd</v>
          </cell>
          <cell r="H295" t="str">
            <v>RPZP.01.01.01-32-068/09</v>
          </cell>
          <cell r="I295" t="str">
            <v>WND-RPZP.01.01.01-32-068/09</v>
          </cell>
          <cell r="J295" t="str">
            <v>2010-05-07</v>
          </cell>
          <cell r="K295" t="str">
            <v>2010 I półrocze</v>
          </cell>
          <cell r="L295" t="str">
            <v>2010</v>
          </cell>
          <cell r="M295" t="str">
            <v>2010-07-06</v>
          </cell>
          <cell r="N295" t="str">
            <v>2010 II półrocze</v>
          </cell>
          <cell r="O295" t="str">
            <v>2010</v>
          </cell>
          <cell r="P295" t="str">
            <v>2009-11-29</v>
          </cell>
          <cell r="Q295" t="str">
            <v>2010-09-30</v>
          </cell>
          <cell r="R295" t="str">
            <v>2010 II półrocze</v>
          </cell>
          <cell r="S295" t="str">
            <v>2010</v>
          </cell>
          <cell r="T295" t="str">
            <v>2010-08-19</v>
          </cell>
          <cell r="U295">
            <v>1437999.52</v>
          </cell>
          <cell r="V295">
            <v>1265514.3999999999</v>
          </cell>
          <cell r="W295">
            <v>759308.64</v>
          </cell>
          <cell r="X295">
            <v>645412.32999999996</v>
          </cell>
          <cell r="Y295">
            <v>506205.76</v>
          </cell>
          <cell r="Z295">
            <v>60</v>
          </cell>
          <cell r="AA295" t="str">
            <v>WindTech Leśno - technologia czystej energii</v>
          </cell>
          <cell r="AB295" t="str">
            <v>pomoc publiczna</v>
          </cell>
          <cell r="AC295">
            <v>1437999.52</v>
          </cell>
          <cell r="AD295">
            <v>759308.64</v>
          </cell>
          <cell r="AE295">
            <v>678690.88</v>
          </cell>
          <cell r="AF295">
            <v>0</v>
          </cell>
          <cell r="AG295" t="str">
            <v>Nie</v>
          </cell>
          <cell r="AH295" t="str">
            <v>08 Inne inwestycje w przedsiębiorstwa</v>
          </cell>
          <cell r="AI295" t="str">
            <v>01 Pomoc bezzwrotna</v>
          </cell>
          <cell r="AJ295" t="str">
            <v>05 Obszary wiejskie (poza obszarami górskimi, wyspami lub o niskiej i bardzo niskiej gęstości zaludnienia)</v>
          </cell>
          <cell r="AK295" t="str">
            <v>08 Wytwarzanie i dystrybucja energii elektrycznej, gazu i ciepła</v>
          </cell>
          <cell r="AL295" t="str">
            <v>8520901386</v>
          </cell>
          <cell r="AM295" t="str">
            <v>Dr Barzyk Consulting Grzegorz Barzyk</v>
          </cell>
          <cell r="AN295" t="str">
            <v>72-006</v>
          </cell>
          <cell r="AO295" t="str">
            <v>Mierzyn</v>
          </cell>
          <cell r="AP295" t="str">
            <v>Teresy</v>
          </cell>
          <cell r="AQ295" t="str">
            <v>5</v>
          </cell>
          <cell r="AR295" t="str">
            <v>-</v>
          </cell>
          <cell r="AS295" t="str">
            <v>+48918858211</v>
          </cell>
          <cell r="AT295" t="str">
            <v>niedotyczy</v>
          </cell>
          <cell r="AU295" t="str">
            <v>osoba fizyczna prowadząca działalność gospodarczą - mikro przedsiębiorstwo</v>
          </cell>
          <cell r="AV295" t="str">
            <v>320262979</v>
          </cell>
          <cell r="AW295" t="str">
            <v>przedsiębiorca lub przedsiębiorstwo</v>
          </cell>
        </row>
        <row r="296">
          <cell r="A296" t="str">
            <v>RPZP.01.01.01-32-243/09</v>
          </cell>
          <cell r="B296" t="str">
            <v>RPZP.01.00.00</v>
          </cell>
          <cell r="C296" t="str">
            <v>RPZP.01.01.00</v>
          </cell>
          <cell r="D296" t="str">
            <v>RPZP.01.01.01</v>
          </cell>
          <cell r="E296" t="str">
            <v>RPZP.01.01.01-32-243/09-01</v>
          </cell>
          <cell r="F296" t="str">
            <v>UDA-RPZP.01.01.01-32-243/09-01</v>
          </cell>
          <cell r="G296" t="str">
            <v>61a350209c</v>
          </cell>
          <cell r="H296" t="str">
            <v>RPZP.01.01.01-32-243/09</v>
          </cell>
          <cell r="I296" t="str">
            <v>WND-RPZP.01.01.01-32-243/09</v>
          </cell>
          <cell r="J296" t="str">
            <v>2010-05-06</v>
          </cell>
          <cell r="K296" t="str">
            <v>2010 I półrocze</v>
          </cell>
          <cell r="L296" t="str">
            <v>2010</v>
          </cell>
          <cell r="M296" t="str">
            <v>2010-07-06</v>
          </cell>
          <cell r="N296" t="str">
            <v>2010 II półrocze</v>
          </cell>
          <cell r="O296" t="str">
            <v>2010</v>
          </cell>
          <cell r="P296" t="str">
            <v>2010-01-04</v>
          </cell>
          <cell r="Q296" t="str">
            <v>2010-09-30</v>
          </cell>
          <cell r="R296" t="str">
            <v>2010 II półrocze</v>
          </cell>
          <cell r="S296" t="str">
            <v>2010</v>
          </cell>
          <cell r="T296" t="str">
            <v>2012-03-28</v>
          </cell>
          <cell r="U296">
            <v>160271.29</v>
          </cell>
          <cell r="V296">
            <v>113580</v>
          </cell>
          <cell r="W296">
            <v>56572.41</v>
          </cell>
          <cell r="X296">
            <v>48086.54</v>
          </cell>
          <cell r="Y296">
            <v>57007.59</v>
          </cell>
          <cell r="Z296">
            <v>49.81</v>
          </cell>
          <cell r="AA296" t="str">
            <v>Zakup wartości niematerialnych i prawnych oraz środków trwałych w celu stworzenia systemu zarządzania portalem Infoludek.pl</v>
          </cell>
          <cell r="AB296" t="str">
            <v>pomoc de minimis</v>
          </cell>
          <cell r="AC296">
            <v>160271.29</v>
          </cell>
          <cell r="AD296">
            <v>56572.41</v>
          </cell>
          <cell r="AE296">
            <v>103698.88</v>
          </cell>
          <cell r="AF296">
            <v>0</v>
          </cell>
          <cell r="AG296" t="str">
            <v>Nie</v>
          </cell>
          <cell r="AH296" t="str">
            <v>08 Inne inwestycje w przedsiębiorstwa</v>
          </cell>
          <cell r="AI296" t="str">
            <v>01 Pomoc bezzwrotna</v>
          </cell>
          <cell r="AJ296" t="str">
            <v>01 Obszar miejski</v>
          </cell>
          <cell r="AK296" t="str">
            <v>22 Inne niewyszczególnione usługi</v>
          </cell>
          <cell r="AL296" t="str">
            <v>8513067166</v>
          </cell>
          <cell r="AM296" t="str">
            <v>InterVista Spółka z ograniczoną odpowiedzialnością</v>
          </cell>
          <cell r="AN296" t="str">
            <v>71-617</v>
          </cell>
          <cell r="AO296" t="str">
            <v>Szczecin</v>
          </cell>
          <cell r="AP296" t="str">
            <v>Żubrów</v>
          </cell>
          <cell r="AQ296" t="str">
            <v>3</v>
          </cell>
          <cell r="AR296" t="str">
            <v>130</v>
          </cell>
          <cell r="AS296" t="str">
            <v>0914228135</v>
          </cell>
          <cell r="AT296" t="str">
            <v>0918869605</v>
          </cell>
          <cell r="AU296" t="str">
            <v>spółka z ograniczoną odpowiedzialnością - mikro przedsiębiorstwo</v>
          </cell>
          <cell r="AV296" t="str">
            <v>320549451</v>
          </cell>
          <cell r="AW296" t="str">
            <v>przedsiębiorca lub przedsiębiorstwo</v>
          </cell>
        </row>
        <row r="297">
          <cell r="A297" t="str">
            <v>RPZP.01.01.01-32-046/09</v>
          </cell>
          <cell r="B297" t="str">
            <v>RPZP.01.00.00</v>
          </cell>
          <cell r="C297" t="str">
            <v>RPZP.01.01.00</v>
          </cell>
          <cell r="D297" t="str">
            <v>RPZP.01.01.01</v>
          </cell>
          <cell r="E297" t="str">
            <v>RPZP.01.01.01-32-046/09-03</v>
          </cell>
          <cell r="F297" t="str">
            <v>UDA-RPZP.01.01.01-32-046/09-03</v>
          </cell>
          <cell r="G297" t="str">
            <v>74ee5d1f27</v>
          </cell>
          <cell r="H297" t="str">
            <v>RPZP.01.01.01-32-046/09</v>
          </cell>
          <cell r="I297" t="str">
            <v>WND-RPZP.01.01.01-32-046/09</v>
          </cell>
          <cell r="J297" t="str">
            <v>2010-07-05</v>
          </cell>
          <cell r="K297" t="str">
            <v>2010 II półrocze</v>
          </cell>
          <cell r="L297" t="str">
            <v>2010</v>
          </cell>
          <cell r="M297" t="str">
            <v>2010-07-06</v>
          </cell>
          <cell r="N297" t="str">
            <v>2010 II półrocze</v>
          </cell>
          <cell r="O297" t="str">
            <v>2010</v>
          </cell>
          <cell r="P297" t="str">
            <v>2009-09-08</v>
          </cell>
          <cell r="Q297" t="str">
            <v>2010-09-30</v>
          </cell>
          <cell r="R297" t="str">
            <v>2010 II półrocze</v>
          </cell>
          <cell r="S297" t="str">
            <v>2010</v>
          </cell>
          <cell r="T297" t="str">
            <v>2014-05-29</v>
          </cell>
          <cell r="U297">
            <v>707653.12</v>
          </cell>
          <cell r="V297">
            <v>593653.12</v>
          </cell>
          <cell r="W297">
            <v>356191.87</v>
          </cell>
          <cell r="X297">
            <v>302763.08</v>
          </cell>
          <cell r="Y297">
            <v>237461.25</v>
          </cell>
          <cell r="Z297">
            <v>60</v>
          </cell>
          <cell r="AA297" t="str">
            <v>Stworzenie kompleksowej oferty gabinetu stomatologicznego poprzez zakup, adaptację i wyposażenie lokalu w Drawsku Pomorskim</v>
          </cell>
          <cell r="AB297" t="str">
            <v>pomoc publiczna</v>
          </cell>
          <cell r="AC297">
            <v>707653.12</v>
          </cell>
          <cell r="AD297">
            <v>356191.87</v>
          </cell>
          <cell r="AE297">
            <v>351461.25</v>
          </cell>
          <cell r="AF297">
            <v>0</v>
          </cell>
          <cell r="AG297" t="str">
            <v>Nie</v>
          </cell>
          <cell r="AH297" t="str">
            <v>08 Inne inwestycje w przedsiębiorstwa</v>
          </cell>
          <cell r="AI297" t="str">
            <v>01 Pomoc bezzwrotna</v>
          </cell>
          <cell r="AJ297" t="str">
            <v>01 Obszar miejski</v>
          </cell>
          <cell r="AK297" t="str">
            <v>19 Działalność w zakresie ochrony zdrowia ludzkiego</v>
          </cell>
          <cell r="AL297" t="str">
            <v>2530008329</v>
          </cell>
          <cell r="AM297" t="str">
            <v>Indywidualna Praktyka Stomatologiczna Lek. Stom. Monika Bogusz</v>
          </cell>
          <cell r="AN297" t="str">
            <v>78-500</v>
          </cell>
          <cell r="AO297" t="str">
            <v>Drawsko Pomorskie</v>
          </cell>
          <cell r="AP297" t="str">
            <v>Adama Mickiewicza</v>
          </cell>
          <cell r="AQ297" t="str">
            <v>6</v>
          </cell>
          <cell r="AR297" t="str">
            <v>-</v>
          </cell>
          <cell r="AS297" t="str">
            <v>+48607-092-607</v>
          </cell>
          <cell r="AT297" t="str">
            <v>+480943670340</v>
          </cell>
          <cell r="AU297" t="str">
            <v>osoba fizyczna prowadząca działalność gospodarczą - mikro przedsiębiorstwo</v>
          </cell>
          <cell r="AV297" t="str">
            <v>331275982</v>
          </cell>
          <cell r="AW297" t="str">
            <v>przedsiębiorca lub przedsiębiorstwo</v>
          </cell>
        </row>
        <row r="298">
          <cell r="A298" t="str">
            <v>RPZP.01.01.01-32-143/09</v>
          </cell>
          <cell r="B298" t="str">
            <v>RPZP.01.00.00</v>
          </cell>
          <cell r="C298" t="str">
            <v>RPZP.01.01.00</v>
          </cell>
          <cell r="D298" t="str">
            <v>RPZP.01.01.01</v>
          </cell>
          <cell r="E298" t="str">
            <v>RPZP.01.01.01-32-143/09-03</v>
          </cell>
          <cell r="F298" t="str">
            <v>UDA-RPZP.01.01.01-32-143/09-03</v>
          </cell>
          <cell r="G298" t="str">
            <v>618203d74b</v>
          </cell>
          <cell r="H298" t="str">
            <v>RPZP.01.01.01-32-143/09</v>
          </cell>
          <cell r="I298" t="str">
            <v>WND-RPZP.01.01.01-32-143/09</v>
          </cell>
          <cell r="J298" t="str">
            <v>2010-05-21</v>
          </cell>
          <cell r="K298" t="str">
            <v>2010 I półrocze</v>
          </cell>
          <cell r="L298" t="str">
            <v>2010</v>
          </cell>
          <cell r="M298" t="str">
            <v>2010-07-07</v>
          </cell>
          <cell r="N298" t="str">
            <v>2010 II półrocze</v>
          </cell>
          <cell r="O298" t="str">
            <v>2010</v>
          </cell>
          <cell r="P298" t="str">
            <v>2009-09-01</v>
          </cell>
          <cell r="Q298" t="str">
            <v>2010-09-30</v>
          </cell>
          <cell r="R298" t="str">
            <v>2010 II półrocze</v>
          </cell>
          <cell r="S298" t="str">
            <v>2010</v>
          </cell>
          <cell r="T298" t="str">
            <v>2010-11-22</v>
          </cell>
          <cell r="U298">
            <v>843500.52</v>
          </cell>
          <cell r="V298">
            <v>788182.9</v>
          </cell>
          <cell r="W298">
            <v>472909.74</v>
          </cell>
          <cell r="X298">
            <v>401973.26</v>
          </cell>
          <cell r="Y298">
            <v>315273.15999999997</v>
          </cell>
          <cell r="Z298">
            <v>60</v>
          </cell>
          <cell r="AA298" t="str">
            <v>"Nowoczesny gabinet stomatologiczny XXI wieku" - otwarcie innowacyjnego gabinetu stomatologicznego na terenie nowego osiedla "Magnolia Park" w Szczecinie</v>
          </cell>
          <cell r="AB298" t="str">
            <v>pomoc publiczna</v>
          </cell>
          <cell r="AC298">
            <v>843500.52</v>
          </cell>
          <cell r="AD298">
            <v>472909.74</v>
          </cell>
          <cell r="AE298">
            <v>370590.78</v>
          </cell>
          <cell r="AF298">
            <v>0</v>
          </cell>
          <cell r="AG298" t="str">
            <v>Nie</v>
          </cell>
          <cell r="AH298" t="str">
            <v>08 Inne inwestycje w przedsiębiorstwa</v>
          </cell>
          <cell r="AI298" t="str">
            <v>01 Pomoc bezzwrotna</v>
          </cell>
          <cell r="AJ298" t="str">
            <v>01 Obszar miejski</v>
          </cell>
          <cell r="AK298" t="str">
            <v>19 Działalność w zakresie ochrony zdrowia ludzkiego</v>
          </cell>
          <cell r="AL298" t="str">
            <v>7961846664</v>
          </cell>
          <cell r="AM298" t="str">
            <v>Stomatologiczny Zakład Opieki Zdrowotnej Byrska-Dentic Anetta Byrska</v>
          </cell>
          <cell r="AN298" t="str">
            <v>71-249</v>
          </cell>
          <cell r="AO298" t="str">
            <v>Szczecin</v>
          </cell>
          <cell r="AP298" t="str">
            <v>Klonowica</v>
          </cell>
          <cell r="AQ298" t="str">
            <v>45A</v>
          </cell>
          <cell r="AR298" t="str">
            <v>-</v>
          </cell>
          <cell r="AS298" t="str">
            <v>501225801</v>
          </cell>
          <cell r="AT298" t="str">
            <v>91-4886636</v>
          </cell>
          <cell r="AU298" t="str">
            <v>osoba fizyczna prowadząca działalność gospodarczą - mikro przedsiębiorstwo</v>
          </cell>
          <cell r="AV298" t="str">
            <v>812441460</v>
          </cell>
          <cell r="AW298" t="str">
            <v>przedsiębiorca lub przedsiębiorstwo</v>
          </cell>
        </row>
        <row r="299">
          <cell r="A299" t="str">
            <v>RPZP.01.01.01-32-271/09</v>
          </cell>
          <cell r="B299" t="str">
            <v>RPZP.01.00.00</v>
          </cell>
          <cell r="C299" t="str">
            <v>RPZP.01.01.00</v>
          </cell>
          <cell r="D299" t="str">
            <v>RPZP.01.01.01</v>
          </cell>
          <cell r="E299" t="str">
            <v>RPZP.01.01.01-32-271/09-03</v>
          </cell>
          <cell r="F299" t="str">
            <v>UDA-RPZP.01.01.01-32-271/09-03</v>
          </cell>
          <cell r="G299" t="str">
            <v>7227f92e0d</v>
          </cell>
          <cell r="H299" t="str">
            <v>RPZP.01.01.01-32-271/09</v>
          </cell>
          <cell r="I299" t="str">
            <v>WND-RPZP.01.01.01-32-271/09</v>
          </cell>
          <cell r="J299" t="str">
            <v>2010-05-19</v>
          </cell>
          <cell r="K299" t="str">
            <v>2010 I półrocze</v>
          </cell>
          <cell r="L299" t="str">
            <v>2010</v>
          </cell>
          <cell r="M299" t="str">
            <v>2010-07-07</v>
          </cell>
          <cell r="N299" t="str">
            <v>2010 II półrocze</v>
          </cell>
          <cell r="O299" t="str">
            <v>2010</v>
          </cell>
          <cell r="P299" t="str">
            <v>2009-08-31</v>
          </cell>
          <cell r="Q299" t="str">
            <v>2010-09-30</v>
          </cell>
          <cell r="R299" t="str">
            <v>2010 II półrocze</v>
          </cell>
          <cell r="S299" t="str">
            <v>2010</v>
          </cell>
          <cell r="T299" t="str">
            <v>2011-12-21</v>
          </cell>
          <cell r="U299">
            <v>685823.05</v>
          </cell>
          <cell r="V299">
            <v>537271.53</v>
          </cell>
          <cell r="W299">
            <v>322362.90999999997</v>
          </cell>
          <cell r="X299">
            <v>274008.46999999997</v>
          </cell>
          <cell r="Y299">
            <v>214908.62</v>
          </cell>
          <cell r="Z299">
            <v>60</v>
          </cell>
          <cell r="AA299" t="str">
            <v>Wzrost konkurencyjności firmy P.H.U."IGLOO" z siedzibą w Wałczu, poprzez inwestycję polegającą na przebudowie lodziarnio-cukierni oraz wyposażeniu w innowacyjne maszyny i urządzenia</v>
          </cell>
          <cell r="AB299" t="str">
            <v>pomoc publiczna</v>
          </cell>
          <cell r="AC299">
            <v>685823.05</v>
          </cell>
          <cell r="AD299">
            <v>322362.90999999997</v>
          </cell>
          <cell r="AE299">
            <v>363460.14</v>
          </cell>
          <cell r="AF299">
            <v>0</v>
          </cell>
          <cell r="AG299" t="str">
            <v>Nie</v>
          </cell>
          <cell r="AH299" t="str">
            <v>08 Inne inwestycje w przedsiębiorstwa</v>
          </cell>
          <cell r="AI299" t="str">
            <v>01 Pomoc bezzwrotna</v>
          </cell>
          <cell r="AJ299" t="str">
            <v>01 Obszar miejski</v>
          </cell>
          <cell r="AK299" t="str">
            <v>14 Hotele i restauracje</v>
          </cell>
          <cell r="AL299" t="str">
            <v>7651297223</v>
          </cell>
          <cell r="AM299" t="str">
            <v>Przedsiębiorstwo Handlowo-Usługowe "IGLOO" Towarnicka Izabela Ilona</v>
          </cell>
          <cell r="AN299" t="str">
            <v>78-600</v>
          </cell>
          <cell r="AO299" t="str">
            <v>Wałcz</v>
          </cell>
          <cell r="AP299" t="str">
            <v>os. Dolne Miasto</v>
          </cell>
          <cell r="AQ299" t="str">
            <v>7</v>
          </cell>
          <cell r="AR299" t="str">
            <v>35</v>
          </cell>
          <cell r="AS299" t="str">
            <v>669-582-012</v>
          </cell>
          <cell r="AT299" t="str">
            <v>Niedotyczy</v>
          </cell>
          <cell r="AU299" t="str">
            <v>osoba fizyczna prowadząca działalność gospodarczą - mikro przedsiębiorstwo</v>
          </cell>
          <cell r="AV299" t="str">
            <v>570329879</v>
          </cell>
          <cell r="AW299" t="str">
            <v>przedsiębiorca lub przedsiębiorstwo</v>
          </cell>
        </row>
        <row r="300">
          <cell r="A300" t="str">
            <v>RPZP.01.03.01-32-029/09</v>
          </cell>
          <cell r="B300" t="str">
            <v>RPZP.01.00.00</v>
          </cell>
          <cell r="C300" t="str">
            <v>RPZP.01.03.00</v>
          </cell>
          <cell r="D300" t="str">
            <v>RPZP.01.03.01</v>
          </cell>
          <cell r="E300" t="str">
            <v>RPZP.01.03.01-32-029/09-01</v>
          </cell>
          <cell r="F300" t="str">
            <v>UDA-RPZP.01.03.01-32-029/09-01</v>
          </cell>
          <cell r="G300" t="str">
            <v>fc3c67a9b0</v>
          </cell>
          <cell r="H300" t="str">
            <v>RPZP.01.03.01-32-029/09</v>
          </cell>
          <cell r="I300" t="str">
            <v>WND-RPZP.01.03.01-32-029/09</v>
          </cell>
          <cell r="J300" t="str">
            <v>2010-06-21</v>
          </cell>
          <cell r="K300" t="str">
            <v>2010 I półrocze</v>
          </cell>
          <cell r="L300" t="str">
            <v>2010</v>
          </cell>
          <cell r="M300" t="str">
            <v>2010-07-08</v>
          </cell>
          <cell r="N300" t="str">
            <v>2010 II półrocze</v>
          </cell>
          <cell r="O300" t="str">
            <v>2010</v>
          </cell>
          <cell r="P300" t="str">
            <v>2010-04-02</v>
          </cell>
          <cell r="Q300" t="str">
            <v>2010-09-30</v>
          </cell>
          <cell r="R300" t="str">
            <v>2010 II półrocze</v>
          </cell>
          <cell r="S300" t="str">
            <v>2010</v>
          </cell>
          <cell r="T300" t="str">
            <v>2010-11-05</v>
          </cell>
          <cell r="U300">
            <v>97600</v>
          </cell>
          <cell r="V300">
            <v>20000</v>
          </cell>
          <cell r="W300">
            <v>10000</v>
          </cell>
          <cell r="X300">
            <v>8500</v>
          </cell>
          <cell r="Y300">
            <v>10000</v>
          </cell>
          <cell r="Z300">
            <v>50</v>
          </cell>
          <cell r="AA300" t="str">
            <v>Dokumentacja technologiczna i środowiskowa inwestycji budowy pierwszej w regionie cynkowni bezściekowej w oparciu o polski patent i normę PN-EN ISO 1461 w firmie BOEM Mirosławice</v>
          </cell>
          <cell r="AB300" t="str">
            <v>pomoc de minimis</v>
          </cell>
          <cell r="AC300">
            <v>97600</v>
          </cell>
          <cell r="AD300">
            <v>10000</v>
          </cell>
          <cell r="AE300">
            <v>87600</v>
          </cell>
          <cell r="AF300">
            <v>0</v>
          </cell>
          <cell r="AG300" t="str">
            <v>Nie</v>
          </cell>
          <cell r="AH300" t="str">
            <v>05 Usługi w zakresie zaawansowanego wsparcia dla przedsiębiorstw i grup przedsiębiorstw</v>
          </cell>
          <cell r="AI300" t="str">
            <v>01 Pomoc bezzwrotna</v>
          </cell>
          <cell r="AJ300" t="str">
            <v>01 Obszar miejski</v>
          </cell>
          <cell r="AK300" t="str">
            <v>06 Nieokreślony przemysł wytwórczy</v>
          </cell>
          <cell r="AL300" t="str">
            <v>8571001184</v>
          </cell>
          <cell r="AM300" t="str">
            <v>Jan Borodziuk Zakład Elektryczno - Metalowy BOEM</v>
          </cell>
          <cell r="AN300" t="str">
            <v>72-320</v>
          </cell>
          <cell r="AO300" t="str">
            <v>Trzebiatów</v>
          </cell>
          <cell r="AP300" t="str">
            <v>Mirosławice</v>
          </cell>
          <cell r="AQ300" t="str">
            <v>14</v>
          </cell>
          <cell r="AR300" t="str">
            <v>-</v>
          </cell>
          <cell r="AS300" t="str">
            <v>+480913872028</v>
          </cell>
          <cell r="AT300" t="str">
            <v>+480913870466</v>
          </cell>
          <cell r="AU300" t="str">
            <v>osoba fizyczna prowadząca działalność gospodarczą - średnie przedsiębiorstwo</v>
          </cell>
          <cell r="AV300" t="str">
            <v>810053558</v>
          </cell>
          <cell r="AW300" t="str">
            <v>przedsiębiorca lub przedsiębiorstwo</v>
          </cell>
        </row>
        <row r="301">
          <cell r="A301" t="str">
            <v>RPZP.01.01.01-32-237/09</v>
          </cell>
          <cell r="B301" t="str">
            <v>RPZP.01.00.00</v>
          </cell>
          <cell r="C301" t="str">
            <v>RPZP.01.01.00</v>
          </cell>
          <cell r="D301" t="str">
            <v>RPZP.01.01.01</v>
          </cell>
          <cell r="E301" t="str">
            <v>RPZP.01.01.01-32-237/09-01</v>
          </cell>
          <cell r="F301" t="str">
            <v>UDA-RPZP.01.01.01-32-237/09-01</v>
          </cell>
          <cell r="G301" t="str">
            <v>90cee07717</v>
          </cell>
          <cell r="H301" t="str">
            <v>RPZP.01.01.01-32-237/09</v>
          </cell>
          <cell r="I301" t="str">
            <v>WND-RPZP.01.01.01-32-237/09</v>
          </cell>
          <cell r="J301" t="str">
            <v>2010-05-21</v>
          </cell>
          <cell r="K301" t="str">
            <v>2010 I półrocze</v>
          </cell>
          <cell r="L301" t="str">
            <v>2010</v>
          </cell>
          <cell r="M301" t="str">
            <v>2010-07-08</v>
          </cell>
          <cell r="N301" t="str">
            <v>2010 II półrocze</v>
          </cell>
          <cell r="O301" t="str">
            <v>2010</v>
          </cell>
          <cell r="P301" t="str">
            <v>2010-06-22</v>
          </cell>
          <cell r="Q301" t="str">
            <v>2010-09-30</v>
          </cell>
          <cell r="R301" t="str">
            <v>2010 II półrocze</v>
          </cell>
          <cell r="S301" t="str">
            <v>2010</v>
          </cell>
          <cell r="T301" t="str">
            <v>2010-12-30</v>
          </cell>
          <cell r="U301">
            <v>472512</v>
          </cell>
          <cell r="V301">
            <v>472512</v>
          </cell>
          <cell r="W301">
            <v>283507.20000000001</v>
          </cell>
          <cell r="X301">
            <v>240981.11</v>
          </cell>
          <cell r="Y301">
            <v>189004.79999999999</v>
          </cell>
          <cell r="Z301">
            <v>60</v>
          </cell>
          <cell r="AA301" t="str">
            <v>Zwiększenie konkurencyjności firmy poprzez zakup nowoczesnego urządzenia wykorzystywanego w dermatologii estetycznej bazującego na technologii programowalnego impulsu PPT</v>
          </cell>
          <cell r="AB301" t="str">
            <v>pomoc publiczna</v>
          </cell>
          <cell r="AC301">
            <v>472512</v>
          </cell>
          <cell r="AD301">
            <v>283507.20000000001</v>
          </cell>
          <cell r="AE301">
            <v>189004.79999999999</v>
          </cell>
          <cell r="AF301">
            <v>0</v>
          </cell>
          <cell r="AG301" t="str">
            <v>Nie</v>
          </cell>
          <cell r="AH301" t="str">
            <v>08 Inne inwestycje w przedsiębiorstwa</v>
          </cell>
          <cell r="AI301" t="str">
            <v>01 Pomoc bezzwrotna</v>
          </cell>
          <cell r="AJ301" t="str">
            <v>01 Obszar miejski</v>
          </cell>
          <cell r="AK301" t="str">
            <v>19 Działalność w zakresie ochrony zdrowia ludzkiego</v>
          </cell>
          <cell r="AL301" t="str">
            <v>8511032985</v>
          </cell>
          <cell r="AM301" t="str">
            <v>Marzena Małgorzata Perzanowska-Stefańska</v>
          </cell>
          <cell r="AN301" t="str">
            <v>71-784</v>
          </cell>
          <cell r="AO301" t="str">
            <v>Szczecin</v>
          </cell>
          <cell r="AP301" t="str">
            <v>Dolomitów</v>
          </cell>
          <cell r="AQ301" t="str">
            <v>12</v>
          </cell>
          <cell r="AR301" t="str">
            <v>--</v>
          </cell>
          <cell r="AS301" t="str">
            <v>+48918121206</v>
          </cell>
          <cell r="AT301" t="str">
            <v>+48918121206</v>
          </cell>
          <cell r="AU301" t="str">
            <v>osoba fizyczna prowadząca działalność gospodarczą - mikro przedsiębiorstwo</v>
          </cell>
          <cell r="AV301" t="str">
            <v>810831470</v>
          </cell>
          <cell r="AW301" t="str">
            <v>przedsiębiorca lub przedsiębiorstwo</v>
          </cell>
        </row>
        <row r="302">
          <cell r="A302" t="str">
            <v>RPZP.01.03.01-32-006/09</v>
          </cell>
          <cell r="B302" t="str">
            <v>RPZP.01.00.00</v>
          </cell>
          <cell r="C302" t="str">
            <v>RPZP.01.03.00</v>
          </cell>
          <cell r="D302" t="str">
            <v>RPZP.01.03.01</v>
          </cell>
          <cell r="E302" t="str">
            <v>RPZP.01.03.01-32-006/09-02</v>
          </cell>
          <cell r="F302" t="str">
            <v>UDA-RPZP.01.03.01-32-006/09-02</v>
          </cell>
          <cell r="G302" t="str">
            <v>8e6d3df09d</v>
          </cell>
          <cell r="H302" t="str">
            <v>RPZP.01.03.01-32-006/09</v>
          </cell>
          <cell r="I302" t="str">
            <v>WND-RPZP.01.03.01-32-006/09</v>
          </cell>
          <cell r="J302" t="str">
            <v>2010-06-28</v>
          </cell>
          <cell r="K302" t="str">
            <v>2010 I półrocze</v>
          </cell>
          <cell r="L302" t="str">
            <v>2010</v>
          </cell>
          <cell r="M302" t="str">
            <v>2010-07-08</v>
          </cell>
          <cell r="N302" t="str">
            <v>2010 II półrocze</v>
          </cell>
          <cell r="O302" t="str">
            <v>2010</v>
          </cell>
          <cell r="P302" t="str">
            <v>2010-03-01</v>
          </cell>
          <cell r="Q302" t="str">
            <v>2010-09-30</v>
          </cell>
          <cell r="R302" t="str">
            <v>2010 II półrocze</v>
          </cell>
          <cell r="S302" t="str">
            <v>2010</v>
          </cell>
          <cell r="T302" t="str">
            <v>2011-09-05</v>
          </cell>
          <cell r="U302">
            <v>17568</v>
          </cell>
          <cell r="V302">
            <v>14400</v>
          </cell>
          <cell r="W302">
            <v>7200</v>
          </cell>
          <cell r="X302">
            <v>6120</v>
          </cell>
          <cell r="Y302">
            <v>7200</v>
          </cell>
          <cell r="Z302">
            <v>50</v>
          </cell>
          <cell r="AA302" t="str">
            <v>Opracowanie Biznes Planu dla inwestycji budowy i wyposażenia nowoczesnego warsztatu mechaniki pojazdowej - kluczem do wzrostu konkurencyjności firmy ANMAR</v>
          </cell>
          <cell r="AB302" t="str">
            <v>pomoc de minimis</v>
          </cell>
          <cell r="AC302">
            <v>17568</v>
          </cell>
          <cell r="AD302">
            <v>7200</v>
          </cell>
          <cell r="AE302">
            <v>10368</v>
          </cell>
          <cell r="AF302">
            <v>0</v>
          </cell>
          <cell r="AG302" t="str">
            <v>Nie</v>
          </cell>
          <cell r="AH302" t="str">
            <v>05 Usługi w zakresie zaawansowanego wsparcia dla przedsiębiorstw i grup przedsiębiorstw</v>
          </cell>
          <cell r="AI302" t="str">
            <v>01 Pomoc bezzwrotna</v>
          </cell>
          <cell r="AJ302" t="str">
            <v>01 Obszar miejski</v>
          </cell>
          <cell r="AK302" t="str">
            <v>13 Handel hurtowy i detaliczny</v>
          </cell>
          <cell r="AL302" t="str">
            <v>8511200520</v>
          </cell>
          <cell r="AM302" t="str">
            <v>ANMAR Anna Małgorzata Sobieraj</v>
          </cell>
          <cell r="AN302" t="str">
            <v>70-893</v>
          </cell>
          <cell r="AO302" t="str">
            <v>Szczecin</v>
          </cell>
          <cell r="AP302" t="str">
            <v>Karola Balińskiego</v>
          </cell>
          <cell r="AQ302" t="str">
            <v>13A</v>
          </cell>
          <cell r="AR302" t="str">
            <v>-</v>
          </cell>
          <cell r="AS302" t="str">
            <v>+48512321291</v>
          </cell>
          <cell r="AT302" t="str">
            <v>+48914607726</v>
          </cell>
          <cell r="AU302" t="str">
            <v>osoba fizyczna prowadząca działalność gospodarczą - mikro przedsiębiorstwo</v>
          </cell>
          <cell r="AV302" t="str">
            <v>810653761</v>
          </cell>
          <cell r="AW302" t="str">
            <v>przedsiębiorca lub przedsiębiorstwo</v>
          </cell>
        </row>
        <row r="303">
          <cell r="A303" t="str">
            <v>RPZP.01.01.02-32-231/09</v>
          </cell>
          <cell r="B303" t="str">
            <v>RPZP.01.00.00</v>
          </cell>
          <cell r="C303" t="str">
            <v>RPZP.01.01.00</v>
          </cell>
          <cell r="D303" t="str">
            <v>RPZP.01.01.02</v>
          </cell>
          <cell r="E303" t="str">
            <v>RPZP.01.01.02-32-231/09-02</v>
          </cell>
          <cell r="F303" t="str">
            <v>UDA-RPZP.01.01.02-32-231/09-02</v>
          </cell>
          <cell r="G303" t="str">
            <v>cd41cd169d</v>
          </cell>
          <cell r="H303" t="str">
            <v>RPZP.01.01.02-32-231/09</v>
          </cell>
          <cell r="I303" t="str">
            <v>WND-RPZP.01.01.02-32-231/09</v>
          </cell>
          <cell r="J303" t="str">
            <v>2010-07-14</v>
          </cell>
          <cell r="K303" t="str">
            <v>2010 II półrocze</v>
          </cell>
          <cell r="L303" t="str">
            <v>2010</v>
          </cell>
          <cell r="M303" t="str">
            <v>2010-07-28</v>
          </cell>
          <cell r="N303" t="str">
            <v>2010 II półrocze</v>
          </cell>
          <cell r="O303" t="str">
            <v>2010</v>
          </cell>
          <cell r="P303" t="str">
            <v>2009-12-02</v>
          </cell>
          <cell r="Q303" t="str">
            <v>2010-09-30</v>
          </cell>
          <cell r="R303" t="str">
            <v>2010 II półrocze</v>
          </cell>
          <cell r="S303" t="str">
            <v>2010</v>
          </cell>
          <cell r="T303" t="str">
            <v>2011-02-02</v>
          </cell>
          <cell r="U303">
            <v>2820735.08</v>
          </cell>
          <cell r="V303">
            <v>2354947.2400000002</v>
          </cell>
          <cell r="W303">
            <v>1412967.94</v>
          </cell>
          <cell r="X303">
            <v>1201022.74</v>
          </cell>
          <cell r="Y303">
            <v>941979.3</v>
          </cell>
          <cell r="Z303">
            <v>60</v>
          </cell>
          <cell r="AA303" t="str">
            <v>Zakup najnowocześniejszych urządzeń do produkcji lodów, pierogów i galanterii mącznej w celu dywersyfikacji działalności i zautomatyzowania produkcji.</v>
          </cell>
          <cell r="AB303" t="str">
            <v>pomoc publiczna</v>
          </cell>
          <cell r="AC303">
            <v>2820735.08</v>
          </cell>
          <cell r="AD303">
            <v>1412967.94</v>
          </cell>
          <cell r="AE303">
            <v>1407767.14</v>
          </cell>
          <cell r="AF303">
            <v>0</v>
          </cell>
          <cell r="AG303" t="str">
            <v>Nie</v>
          </cell>
          <cell r="AH303" t="str">
            <v>08 Inne inwestycje w przedsiębiorstwa</v>
          </cell>
          <cell r="AI303" t="str">
            <v>01 Pomoc bezzwrotna</v>
          </cell>
          <cell r="AJ303" t="str">
            <v>01 Obszar miejski</v>
          </cell>
          <cell r="AK303" t="str">
            <v>03 Produkcja produktów żywnościowych i napojów</v>
          </cell>
          <cell r="AL303" t="str">
            <v>6690306090</v>
          </cell>
          <cell r="AM303" t="str">
            <v>Wytwórnia Lodów "JAŚ" Jan Januszewski</v>
          </cell>
          <cell r="AN303" t="str">
            <v>75-841</v>
          </cell>
          <cell r="AO303" t="str">
            <v>Koszalin</v>
          </cell>
          <cell r="AP303" t="str">
            <v>Poprzeczna</v>
          </cell>
          <cell r="AQ303" t="str">
            <v>4 B</v>
          </cell>
          <cell r="AR303" t="str">
            <v>-</v>
          </cell>
          <cell r="AS303" t="str">
            <v>(094)346-28-80</v>
          </cell>
          <cell r="AT303" t="str">
            <v>(094)342-21-12</v>
          </cell>
          <cell r="AU303" t="str">
            <v>osoba fizyczna prowadząca działalność gospodarczą - małe przedsiębiorstwo</v>
          </cell>
          <cell r="AV303" t="str">
            <v>003815984</v>
          </cell>
          <cell r="AW303" t="str">
            <v>przedsiębiorca lub przedsiębiorstwo</v>
          </cell>
        </row>
        <row r="304">
          <cell r="A304" t="str">
            <v>RPZP.01.01.02-32-059/09</v>
          </cell>
          <cell r="B304" t="str">
            <v>RPZP.01.00.00</v>
          </cell>
          <cell r="C304" t="str">
            <v>RPZP.01.01.00</v>
          </cell>
          <cell r="D304" t="str">
            <v>RPZP.01.01.02</v>
          </cell>
          <cell r="E304" t="str">
            <v>RPZP.01.01.02-32-059/09-01</v>
          </cell>
          <cell r="F304" t="str">
            <v>UDA-RPZP.01.01.02-32-059/09-01</v>
          </cell>
          <cell r="G304" t="str">
            <v>347caeac34</v>
          </cell>
          <cell r="H304" t="str">
            <v>RPZP.01.01.02-32-059/09</v>
          </cell>
          <cell r="I304" t="str">
            <v>WND-RPZP.01.01.02-32-059/09</v>
          </cell>
          <cell r="J304" t="str">
            <v>2010-07-15</v>
          </cell>
          <cell r="K304" t="str">
            <v>2010 II półrocze</v>
          </cell>
          <cell r="L304" t="str">
            <v>2010</v>
          </cell>
          <cell r="M304" t="str">
            <v>2010-07-30</v>
          </cell>
          <cell r="N304" t="str">
            <v>2010 II półrocze</v>
          </cell>
          <cell r="O304" t="str">
            <v>2010</v>
          </cell>
          <cell r="P304" t="str">
            <v>2010-07-01</v>
          </cell>
          <cell r="Q304" t="str">
            <v>2010-09-30</v>
          </cell>
          <cell r="R304" t="str">
            <v>2010 II półrocze</v>
          </cell>
          <cell r="S304" t="str">
            <v>2010</v>
          </cell>
          <cell r="T304" t="str">
            <v>2010-12-22</v>
          </cell>
          <cell r="U304">
            <v>305485.56</v>
          </cell>
          <cell r="V304">
            <v>243678</v>
          </cell>
          <cell r="W304">
            <v>146206.79999999999</v>
          </cell>
          <cell r="X304">
            <v>146206.79999999999</v>
          </cell>
          <cell r="Y304">
            <v>97471.2</v>
          </cell>
          <cell r="Z304">
            <v>60</v>
          </cell>
          <cell r="AA304" t="str">
            <v>Wdrożenie innowacyjnych technologii informatycznych w celu zapewnienia przewagi konkurencyjnej na krajowym rynku projektowania i instalacji systemów odnawialnych źródeł energii.</v>
          </cell>
          <cell r="AB304" t="str">
            <v>pomoc publiczna</v>
          </cell>
          <cell r="AC304">
            <v>305485.56</v>
          </cell>
          <cell r="AD304">
            <v>146206.79999999999</v>
          </cell>
          <cell r="AE304">
            <v>159278.76</v>
          </cell>
          <cell r="AF304">
            <v>0</v>
          </cell>
          <cell r="AG304" t="str">
            <v>Nie</v>
          </cell>
          <cell r="AH304" t="str">
            <v>08 Inne inwestycje w przedsiębiorstwa</v>
          </cell>
          <cell r="AI304" t="str">
            <v>01 Pomoc bezzwrotna</v>
          </cell>
          <cell r="AJ304" t="str">
            <v>01 Obszar miejski</v>
          </cell>
          <cell r="AK304" t="str">
            <v>22 Inne niewyszczególnione usługi</v>
          </cell>
          <cell r="AL304" t="str">
            <v>6710101601</v>
          </cell>
          <cell r="AM304" t="str">
            <v>SANI-TECH Grupa SBS Wacław Bogdan Łazarczyk</v>
          </cell>
          <cell r="AN304" t="str">
            <v>78-100</v>
          </cell>
          <cell r="AO304" t="str">
            <v>Kołobrzeg</v>
          </cell>
          <cell r="AP304" t="str">
            <v>Sienkiewicza</v>
          </cell>
          <cell r="AQ304" t="str">
            <v>10</v>
          </cell>
          <cell r="AR304" t="str">
            <v>-</v>
          </cell>
          <cell r="AS304" t="str">
            <v>0943516070</v>
          </cell>
          <cell r="AT304" t="str">
            <v>0943516070</v>
          </cell>
          <cell r="AU304" t="str">
            <v>osoba fizyczna prowadząca działalność gospodarczą - małe przedsiębiorstwo</v>
          </cell>
          <cell r="AV304" t="str">
            <v>330004784</v>
          </cell>
          <cell r="AW304" t="str">
            <v>przedsiębiorca lub przedsiębiorstwo</v>
          </cell>
        </row>
        <row r="305">
          <cell r="A305" t="str">
            <v>RPZP.01.01.02-32-135/09</v>
          </cell>
          <cell r="B305" t="str">
            <v>RPZP.01.00.00</v>
          </cell>
          <cell r="C305" t="str">
            <v>RPZP.01.01.00</v>
          </cell>
          <cell r="D305" t="str">
            <v>RPZP.01.01.02</v>
          </cell>
          <cell r="E305" t="str">
            <v>RPZP.01.01.02-32-135/09-03</v>
          </cell>
          <cell r="F305" t="str">
            <v>UDA-RPZP.01.01.02-32-135/09-03</v>
          </cell>
          <cell r="G305" t="str">
            <v>eae705a1b4</v>
          </cell>
          <cell r="H305" t="str">
            <v>RPZP.01.01.02-32-135/09</v>
          </cell>
          <cell r="I305" t="str">
            <v>WND-RPZP.01.01.02-32-135/09</v>
          </cell>
          <cell r="J305" t="str">
            <v>2010-07-28</v>
          </cell>
          <cell r="K305" t="str">
            <v>2010 II półrocze</v>
          </cell>
          <cell r="L305" t="str">
            <v>2010</v>
          </cell>
          <cell r="M305" t="str">
            <v>2010-08-06</v>
          </cell>
          <cell r="N305" t="str">
            <v>2010 II półrocze</v>
          </cell>
          <cell r="O305" t="str">
            <v>2010</v>
          </cell>
          <cell r="P305" t="str">
            <v>2010-07-02</v>
          </cell>
          <cell r="Q305" t="str">
            <v>2010-09-30</v>
          </cell>
          <cell r="R305" t="str">
            <v>2010 II półrocze</v>
          </cell>
          <cell r="S305" t="str">
            <v>2010</v>
          </cell>
          <cell r="T305" t="str">
            <v>2013-09-17</v>
          </cell>
          <cell r="U305">
            <v>1230095.29</v>
          </cell>
          <cell r="V305">
            <v>1230095.29</v>
          </cell>
          <cell r="W305">
            <v>738057.17</v>
          </cell>
          <cell r="X305">
            <v>738057.17</v>
          </cell>
          <cell r="Y305">
            <v>492038.12</v>
          </cell>
          <cell r="Z305">
            <v>60</v>
          </cell>
          <cell r="AA305" t="str">
            <v>Wzrost innowacyjności produkcji oraz poprawa konkurencyjności w przedsiębiorstwie "Jolanta Sumara" poprzez zakup specjalistycznych urządzeń i oprogramowania komputerowego</v>
          </cell>
          <cell r="AB305" t="str">
            <v>pomoc publiczna</v>
          </cell>
          <cell r="AC305">
            <v>1230095.29</v>
          </cell>
          <cell r="AD305">
            <v>738057.17</v>
          </cell>
          <cell r="AE305">
            <v>492038.12</v>
          </cell>
          <cell r="AF305">
            <v>0</v>
          </cell>
          <cell r="AG305" t="str">
            <v>Nie</v>
          </cell>
          <cell r="AH305" t="str">
            <v>08 Inne inwestycje w przedsiębiorstwa</v>
          </cell>
          <cell r="AI305" t="str">
            <v>01 Pomoc bezzwrotna</v>
          </cell>
          <cell r="AJ305" t="str">
            <v>05 Obszary wiejskie (poza obszarami górskimi, wyspami lub o niskiej i bardzo niskiej gęstości zaludnienia)</v>
          </cell>
          <cell r="AK305" t="str">
            <v>06 Nieokreślony przemysł wytwórczy</v>
          </cell>
          <cell r="AL305" t="str">
            <v>9551712942</v>
          </cell>
          <cell r="AM305" t="str">
            <v>Jolanta Sumara Sp. z o.o.</v>
          </cell>
          <cell r="AN305" t="str">
            <v>73-210</v>
          </cell>
          <cell r="AO305" t="str">
            <v>Recz</v>
          </cell>
          <cell r="AP305" t="str">
            <v>Wielogoszcz</v>
          </cell>
          <cell r="AQ305" t="str">
            <v>6</v>
          </cell>
          <cell r="AR305" t="str">
            <v>-</v>
          </cell>
          <cell r="AS305" t="str">
            <v>957654115</v>
          </cell>
          <cell r="AT305" t="str">
            <v>957821132</v>
          </cell>
          <cell r="AU305" t="str">
            <v>osoba fizyczna prowadząca działalność gospodarczą - małe przedsiębiorstwo</v>
          </cell>
          <cell r="AV305" t="str">
            <v>321382295</v>
          </cell>
          <cell r="AW305" t="str">
            <v>przedsiębiorca lub przedsiębiorstwo</v>
          </cell>
        </row>
        <row r="306">
          <cell r="A306" t="str">
            <v>RPZP.01.01.02-32-230/09</v>
          </cell>
          <cell r="B306" t="str">
            <v>RPZP.01.00.00</v>
          </cell>
          <cell r="C306" t="str">
            <v>RPZP.01.01.00</v>
          </cell>
          <cell r="D306" t="str">
            <v>RPZP.01.01.02</v>
          </cell>
          <cell r="E306" t="str">
            <v>RPZP.01.01.02-32-230/09-02</v>
          </cell>
          <cell r="F306" t="str">
            <v>UDA-RPZP.01.01.02-32-230/09-02</v>
          </cell>
          <cell r="G306" t="str">
            <v>567ecd7df1</v>
          </cell>
          <cell r="H306" t="str">
            <v>RPZP.01.01.02-32-230/09</v>
          </cell>
          <cell r="I306" t="str">
            <v>WND-RPZP.01.01.02-32-230/09</v>
          </cell>
          <cell r="J306" t="str">
            <v>2010-08-05</v>
          </cell>
          <cell r="K306" t="str">
            <v>2010 II półrocze</v>
          </cell>
          <cell r="L306" t="str">
            <v>2010</v>
          </cell>
          <cell r="M306" t="str">
            <v>2010-08-16</v>
          </cell>
          <cell r="N306" t="str">
            <v>2010 II półrocze</v>
          </cell>
          <cell r="O306" t="str">
            <v>2010</v>
          </cell>
          <cell r="P306" t="str">
            <v>2010-08-16</v>
          </cell>
          <cell r="Q306" t="str">
            <v>2010-09-30</v>
          </cell>
          <cell r="R306" t="str">
            <v>2010 II półrocze</v>
          </cell>
          <cell r="S306" t="str">
            <v>2010</v>
          </cell>
          <cell r="T306" t="str">
            <v>2011-04-20</v>
          </cell>
          <cell r="U306">
            <v>46360.01</v>
          </cell>
          <cell r="V306">
            <v>38000.01</v>
          </cell>
          <cell r="W306">
            <v>22800</v>
          </cell>
          <cell r="X306">
            <v>22800</v>
          </cell>
          <cell r="Y306">
            <v>15200.01</v>
          </cell>
          <cell r="Z306">
            <v>60</v>
          </cell>
          <cell r="AA306" t="str">
            <v>Inwestycja w technologię ict</v>
          </cell>
          <cell r="AB306" t="str">
            <v>pomoc publiczna</v>
          </cell>
          <cell r="AC306">
            <v>46360.01</v>
          </cell>
          <cell r="AD306">
            <v>22800</v>
          </cell>
          <cell r="AE306">
            <v>23560.01</v>
          </cell>
          <cell r="AF306">
            <v>0</v>
          </cell>
          <cell r="AG306" t="str">
            <v>Nie</v>
          </cell>
          <cell r="AH306" t="str">
            <v>08 Inne inwestycje w przedsiębiorstwa</v>
          </cell>
          <cell r="AI306" t="str">
            <v>01 Pomoc bezzwrotna</v>
          </cell>
          <cell r="AJ306" t="str">
            <v>01 Obszar miejski</v>
          </cell>
          <cell r="AK306" t="str">
            <v>19 Działalność w zakresie ochrony zdrowia ludzkiego</v>
          </cell>
          <cell r="AL306" t="str">
            <v>6711569849</v>
          </cell>
          <cell r="AM306" t="str">
            <v>AL-MED Spółka z ograniczoną odpowiedzialnością</v>
          </cell>
          <cell r="AN306" t="str">
            <v>78-100</v>
          </cell>
          <cell r="AO306" t="str">
            <v>Kołobrzeg</v>
          </cell>
          <cell r="AP306" t="str">
            <v>Wschodnia</v>
          </cell>
          <cell r="AQ306" t="str">
            <v>3</v>
          </cell>
          <cell r="AR306" t="str">
            <v>-</v>
          </cell>
          <cell r="AS306" t="str">
            <v>943542223</v>
          </cell>
          <cell r="AT306" t="str">
            <v>943520431</v>
          </cell>
          <cell r="AU306" t="str">
            <v>spółka z ograniczoną odpowiedzialnością - małe przedsiębiorstwo</v>
          </cell>
          <cell r="AV306" t="str">
            <v>330927230</v>
          </cell>
          <cell r="AW306" t="str">
            <v>przedsiębiorca lub przedsiębiorstwo</v>
          </cell>
        </row>
        <row r="307">
          <cell r="A307" t="str">
            <v>RPZP.04.05.02-32-009/10</v>
          </cell>
          <cell r="B307" t="str">
            <v>RPZP.04.00.00</v>
          </cell>
          <cell r="C307" t="str">
            <v>RPZP.04.05.00</v>
          </cell>
          <cell r="D307" t="str">
            <v>RPZP.04.05.02</v>
          </cell>
          <cell r="E307" t="str">
            <v>RPZP.04.05.02-32-009/10-01</v>
          </cell>
          <cell r="F307" t="str">
            <v>UDA-RPZP.04.05.02-32-009/10-01</v>
          </cell>
          <cell r="G307" t="str">
            <v>5b3153c9e3</v>
          </cell>
          <cell r="H307" t="str">
            <v>RPZP.04.05.02-32-009/10</v>
          </cell>
          <cell r="I307" t="str">
            <v>WND-RPZP.04.05.02-32-009/10</v>
          </cell>
          <cell r="J307" t="str">
            <v>2010-09-28</v>
          </cell>
          <cell r="K307" t="str">
            <v>2010 II półrocze</v>
          </cell>
          <cell r="L307" t="str">
            <v>2010</v>
          </cell>
          <cell r="M307" t="str">
            <v>2010-09-30</v>
          </cell>
          <cell r="N307" t="str">
            <v>2010 II półrocze</v>
          </cell>
          <cell r="O307" t="str">
            <v>2010</v>
          </cell>
          <cell r="P307" t="str">
            <v>2010-08-12</v>
          </cell>
          <cell r="Q307" t="str">
            <v>2010-09-30</v>
          </cell>
          <cell r="R307" t="str">
            <v>2010 II półrocze</v>
          </cell>
          <cell r="S307" t="str">
            <v>2010</v>
          </cell>
          <cell r="T307" t="str">
            <v>2011-02-22</v>
          </cell>
          <cell r="U307">
            <v>824405</v>
          </cell>
          <cell r="V307">
            <v>823917</v>
          </cell>
          <cell r="W307">
            <v>617937.75</v>
          </cell>
          <cell r="X307">
            <v>617937.75</v>
          </cell>
          <cell r="Y307">
            <v>205979.25</v>
          </cell>
          <cell r="Z307">
            <v>75</v>
          </cell>
          <cell r="AA307" t="str">
            <v>"Zakup samochodu pożarniczego wraz z jego wyposażeniem na potrzeby OSP w Węgorzynie"</v>
          </cell>
          <cell r="AB307" t="str">
            <v>bez pomocy publicznej</v>
          </cell>
          <cell r="AC307">
            <v>824405</v>
          </cell>
          <cell r="AD307">
            <v>824405</v>
          </cell>
          <cell r="AE307">
            <v>0</v>
          </cell>
          <cell r="AF307">
            <v>0</v>
          </cell>
          <cell r="AG307" t="str">
            <v>Nie</v>
          </cell>
          <cell r="AH307" t="str">
            <v>53 Zapobieganie zagrożeniom (w tym opracowanie i wdrażanie planów i instrumentów zapobiegania i zarządzania zagrożeniami naturalnym i technologicznym)</v>
          </cell>
          <cell r="AI307" t="str">
            <v>01 Pomoc bezzwrotna</v>
          </cell>
          <cell r="AJ307" t="str">
            <v>05 Obszary wiejskie (poza obszarami górskimi, wyspami lub o niskiej i bardzo niskiej gęstości zaludnienia)</v>
          </cell>
          <cell r="AK307" t="str">
            <v>21 Działalność związana ze środowiskiem naturalnym</v>
          </cell>
          <cell r="AL307" t="str">
            <v>8541001653</v>
          </cell>
          <cell r="AM307" t="str">
            <v>Gmina Węgorzyno</v>
          </cell>
          <cell r="AN307" t="str">
            <v>73-155</v>
          </cell>
          <cell r="AO307" t="str">
            <v>Węgorzyno</v>
          </cell>
          <cell r="AP307" t="str">
            <v>Rynek</v>
          </cell>
          <cell r="AQ307" t="str">
            <v>1</v>
          </cell>
          <cell r="AR307" t="str">
            <v>-</v>
          </cell>
          <cell r="AS307" t="str">
            <v>0913971563</v>
          </cell>
          <cell r="AT307" t="str">
            <v>0913971567</v>
          </cell>
          <cell r="AU307" t="str">
            <v>wspólnota samorządowa - gmina</v>
          </cell>
          <cell r="AV307" t="str">
            <v>811685964</v>
          </cell>
          <cell r="AW307" t="str">
            <v>Jednostka samorządu terytorialnego</v>
          </cell>
        </row>
        <row r="308">
          <cell r="A308" t="str">
            <v>RPZP.01.01.01-32-077/09</v>
          </cell>
          <cell r="B308" t="str">
            <v>RPZP.01.00.00</v>
          </cell>
          <cell r="C308" t="str">
            <v>RPZP.01.01.00</v>
          </cell>
          <cell r="D308" t="str">
            <v>RPZP.01.01.01</v>
          </cell>
          <cell r="E308" t="str">
            <v>RPZP.01.01.01-32-077/09-01</v>
          </cell>
          <cell r="F308" t="str">
            <v>UDA-RPZP.01.01.01-32-077/09-01</v>
          </cell>
          <cell r="G308" t="str">
            <v>bfd4a4b770</v>
          </cell>
          <cell r="H308" t="str">
            <v>RPZP.01.01.01-32-077/09</v>
          </cell>
          <cell r="I308" t="str">
            <v>WND-RPZP.01.01.01-32-077/09</v>
          </cell>
          <cell r="J308" t="str">
            <v>2012-05-16</v>
          </cell>
          <cell r="K308" t="str">
            <v>2012 I półrocze</v>
          </cell>
          <cell r="L308" t="str">
            <v>2012</v>
          </cell>
          <cell r="M308" t="str">
            <v>2012-05-21</v>
          </cell>
          <cell r="N308" t="str">
            <v>2012 I półrocze</v>
          </cell>
          <cell r="O308" t="str">
            <v>2012</v>
          </cell>
          <cell r="P308" t="str">
            <v>2009-10-09</v>
          </cell>
          <cell r="Q308" t="str">
            <v>2010-09-30</v>
          </cell>
          <cell r="R308" t="str">
            <v>2010 II półrocze</v>
          </cell>
          <cell r="S308" t="str">
            <v>2010</v>
          </cell>
          <cell r="T308" t="str">
            <v>2012-07-17</v>
          </cell>
          <cell r="U308">
            <v>203801</v>
          </cell>
          <cell r="V308">
            <v>170100</v>
          </cell>
          <cell r="W308">
            <v>102060</v>
          </cell>
          <cell r="X308">
            <v>86751</v>
          </cell>
          <cell r="Y308">
            <v>68040</v>
          </cell>
          <cell r="Z308">
            <v>60</v>
          </cell>
          <cell r="AA308" t="str">
            <v>Utworzenie Centrum Wspomagania Przedsiębiorczości w Wałczu</v>
          </cell>
          <cell r="AB308" t="str">
            <v>pomoc de minimis</v>
          </cell>
          <cell r="AC308">
            <v>203801</v>
          </cell>
          <cell r="AD308">
            <v>102060</v>
          </cell>
          <cell r="AE308">
            <v>101741</v>
          </cell>
          <cell r="AF308">
            <v>0</v>
          </cell>
          <cell r="AG308" t="str">
            <v>Nie</v>
          </cell>
          <cell r="AH308" t="str">
            <v>08 Inne inwestycje w przedsiębiorstwa</v>
          </cell>
          <cell r="AI308" t="str">
            <v>01 Pomoc bezzwrotna</v>
          </cell>
          <cell r="AJ308" t="str">
            <v>01 Obszar miejski</v>
          </cell>
          <cell r="AK308" t="str">
            <v>22 Inne niewyszczególnione usługi</v>
          </cell>
          <cell r="AL308" t="str">
            <v>7651025068</v>
          </cell>
          <cell r="AM308" t="str">
            <v>R.MAN Roman Wiśniewski</v>
          </cell>
          <cell r="AN308" t="str">
            <v>78-600</v>
          </cell>
          <cell r="AO308" t="str">
            <v>Wałcz</v>
          </cell>
          <cell r="AP308" t="str">
            <v>Gen. Leopolda Okulickiego</v>
          </cell>
          <cell r="AQ308" t="str">
            <v>10-14</v>
          </cell>
          <cell r="AR308" t="str">
            <v>12</v>
          </cell>
          <cell r="AS308" t="str">
            <v>509916477</v>
          </cell>
          <cell r="AT308" t="str">
            <v>0673494349</v>
          </cell>
          <cell r="AU308" t="str">
            <v>osoba fizyczna prowadząca działalność gospodarczą - mikro przedsiębiorstwo</v>
          </cell>
          <cell r="AV308" t="str">
            <v>570777282</v>
          </cell>
          <cell r="AW308" t="str">
            <v>przedsiębiorca lub przedsiębiorstwo</v>
          </cell>
        </row>
        <row r="309">
          <cell r="A309" t="str">
            <v>RPZP.01.01.01-32-059/08</v>
          </cell>
          <cell r="B309" t="str">
            <v>RPZP.01.00.00</v>
          </cell>
          <cell r="C309" t="str">
            <v>RPZP.01.01.00</v>
          </cell>
          <cell r="D309" t="str">
            <v>RPZP.01.01.01</v>
          </cell>
          <cell r="E309" t="str">
            <v>RPZP.01.01.01-32-059/08-05</v>
          </cell>
          <cell r="F309" t="str">
            <v>UDA-RPZP.01.01.01-32-059/08-05</v>
          </cell>
          <cell r="G309">
            <v>3485232962</v>
          </cell>
          <cell r="H309" t="str">
            <v>RPZP.01.01.01-32-059/08</v>
          </cell>
          <cell r="I309" t="str">
            <v>RPOWZ/1.1.1/2008/059/Sz</v>
          </cell>
          <cell r="J309" t="str">
            <v>2009-10-23</v>
          </cell>
          <cell r="K309" t="str">
            <v>2009 II półrocze</v>
          </cell>
          <cell r="L309" t="str">
            <v>2009</v>
          </cell>
          <cell r="M309" t="str">
            <v>2009-11-05</v>
          </cell>
          <cell r="N309" t="str">
            <v>2009 II półrocze</v>
          </cell>
          <cell r="O309" t="str">
            <v>2009</v>
          </cell>
          <cell r="P309" t="str">
            <v>2010-01-14</v>
          </cell>
          <cell r="Q309" t="str">
            <v>2010-10-01</v>
          </cell>
          <cell r="R309" t="str">
            <v>2010 II półrocze</v>
          </cell>
          <cell r="S309" t="str">
            <v>2010</v>
          </cell>
          <cell r="T309" t="str">
            <v>2011-03-17</v>
          </cell>
          <cell r="U309">
            <v>3180546.58</v>
          </cell>
          <cell r="V309">
            <v>3100759.16</v>
          </cell>
          <cell r="W309">
            <v>984367.98</v>
          </cell>
          <cell r="X309">
            <v>836712.77</v>
          </cell>
          <cell r="Y309">
            <v>2116391.1800000002</v>
          </cell>
          <cell r="Z309">
            <v>31.75</v>
          </cell>
          <cell r="AA309" t="str">
            <v>Zakup i instalacja nowej prasy do produkcji bloczków silikatowych na terenie Zakładu Wapienno – Piaskowego Trąbki</v>
          </cell>
          <cell r="AB309" t="str">
            <v>pomoc publiczna</v>
          </cell>
          <cell r="AC309">
            <v>3180546.58</v>
          </cell>
          <cell r="AD309">
            <v>984367.98</v>
          </cell>
          <cell r="AE309">
            <v>2196178.6</v>
          </cell>
          <cell r="AF309">
            <v>0</v>
          </cell>
          <cell r="AG309" t="str">
            <v>Nie</v>
          </cell>
          <cell r="AH309" t="str">
            <v>08 Inne inwestycje w przedsiębiorstwa</v>
          </cell>
          <cell r="AI309" t="str">
            <v>01 Pomoc bezzwrotna</v>
          </cell>
          <cell r="AJ309" t="str">
            <v>05 Obszary wiejskie (poza obszarami górskimi, wyspami lub o niskiej i bardzo niskiej gęstości zaludnienia)</v>
          </cell>
          <cell r="AK309" t="str">
            <v>06 Nieokreślony przemysł wytwórczy</v>
          </cell>
          <cell r="AL309" t="str">
            <v>8522395792</v>
          </cell>
          <cell r="AM309" t="str">
            <v>Silikaty Trąbki sp. z o.o.</v>
          </cell>
          <cell r="AN309" t="str">
            <v>70-207</v>
          </cell>
          <cell r="AO309" t="str">
            <v>Szczecin</v>
          </cell>
          <cell r="AP309" t="str">
            <v>Plac Batorego</v>
          </cell>
          <cell r="AQ309" t="str">
            <v>3</v>
          </cell>
          <cell r="AR309" t="str">
            <v>-</v>
          </cell>
          <cell r="AS309" t="str">
            <v>091577-69-66</v>
          </cell>
          <cell r="AT309" t="str">
            <v>091577-69-64</v>
          </cell>
          <cell r="AU309" t="str">
            <v>spółka z ograniczoną odpowiedzialnością - mikro przedsiębiorstwo</v>
          </cell>
          <cell r="AV309" t="str">
            <v>812432633</v>
          </cell>
          <cell r="AW309" t="str">
            <v>przedsiębiorca lub przedsiębiorstwo</v>
          </cell>
        </row>
        <row r="310">
          <cell r="A310" t="str">
            <v>RPZP.01.01.01-32-282/09</v>
          </cell>
          <cell r="B310" t="str">
            <v>RPZP.01.00.00</v>
          </cell>
          <cell r="C310" t="str">
            <v>RPZP.01.01.00</v>
          </cell>
          <cell r="D310" t="str">
            <v>RPZP.01.01.01</v>
          </cell>
          <cell r="E310" t="str">
            <v>RPZP.01.01.01-32-282/09-02</v>
          </cell>
          <cell r="F310" t="str">
            <v>UDA-RPZP.01.01.01-32-282/09-02</v>
          </cell>
          <cell r="G310" t="str">
            <v>85acb1607a</v>
          </cell>
          <cell r="H310" t="str">
            <v>RPZP.01.01.01-32-282/09</v>
          </cell>
          <cell r="I310" t="str">
            <v>WND-RPZP.01.01.01-32-282/09</v>
          </cell>
          <cell r="J310" t="str">
            <v>2010-05-10</v>
          </cell>
          <cell r="K310" t="str">
            <v>2010 I półrocze</v>
          </cell>
          <cell r="L310" t="str">
            <v>2010</v>
          </cell>
          <cell r="M310" t="str">
            <v>2010-07-07</v>
          </cell>
          <cell r="N310" t="str">
            <v>2010 II półrocze</v>
          </cell>
          <cell r="O310" t="str">
            <v>2010</v>
          </cell>
          <cell r="P310" t="str">
            <v>2009-09-04</v>
          </cell>
          <cell r="Q310" t="str">
            <v>2010-10-04</v>
          </cell>
          <cell r="R310" t="str">
            <v>2010 II półrocze</v>
          </cell>
          <cell r="S310" t="str">
            <v>2010</v>
          </cell>
          <cell r="T310" t="str">
            <v>2011-01-03</v>
          </cell>
          <cell r="U310">
            <v>140613.26999999999</v>
          </cell>
          <cell r="V310">
            <v>140613.26999999999</v>
          </cell>
          <cell r="W310">
            <v>84367.96</v>
          </cell>
          <cell r="X310">
            <v>71712.759999999995</v>
          </cell>
          <cell r="Y310">
            <v>56245.31</v>
          </cell>
          <cell r="Z310">
            <v>60</v>
          </cell>
          <cell r="AA310" t="str">
            <v>Wzrost konkurencyjności przedsiębiorstwa poprzez zakup interaktywnych tablic do nauki języków obcych.</v>
          </cell>
          <cell r="AB310" t="str">
            <v>pomoc de minimis</v>
          </cell>
          <cell r="AC310">
            <v>140613.26999999999</v>
          </cell>
          <cell r="AD310">
            <v>84367.96</v>
          </cell>
          <cell r="AE310">
            <v>56245.31</v>
          </cell>
          <cell r="AF310">
            <v>0</v>
          </cell>
          <cell r="AG310" t="str">
            <v>Nie</v>
          </cell>
          <cell r="AH310" t="str">
            <v>08 Inne inwestycje w przedsiębiorstwa</v>
          </cell>
          <cell r="AI310" t="str">
            <v>01 Pomoc bezzwrotna</v>
          </cell>
          <cell r="AJ310" t="str">
            <v>01 Obszar miejski</v>
          </cell>
          <cell r="AK310" t="str">
            <v>18 Edukacja</v>
          </cell>
          <cell r="AL310" t="str">
            <v>6691547200</v>
          </cell>
          <cell r="AM310" t="str">
            <v>Szkoła Języków Obcych School of Modern Languages Dorota Witczyńska-Strucka</v>
          </cell>
          <cell r="AN310" t="str">
            <v>75-800</v>
          </cell>
          <cell r="AO310" t="str">
            <v>KOSZALIN</v>
          </cell>
          <cell r="AP310" t="str">
            <v>1 MAJA</v>
          </cell>
          <cell r="AQ310" t="str">
            <v>12</v>
          </cell>
          <cell r="AR310" t="str">
            <v>21</v>
          </cell>
          <cell r="AS310" t="str">
            <v>0943471010</v>
          </cell>
          <cell r="AT310" t="str">
            <v>--------------------</v>
          </cell>
          <cell r="AU310" t="str">
            <v>osoba fizyczna prowadząca działalność gospodarczą - mikro przedsiębiorstwo</v>
          </cell>
          <cell r="AV310" t="str">
            <v>331018908</v>
          </cell>
          <cell r="AW310" t="str">
            <v>przedsiębiorca lub przedsiębiorstwo</v>
          </cell>
        </row>
        <row r="311">
          <cell r="A311" t="str">
            <v>RPZP.01.01.02-32-097/09</v>
          </cell>
          <cell r="B311" t="str">
            <v>RPZP.01.00.00</v>
          </cell>
          <cell r="C311" t="str">
            <v>RPZP.01.01.00</v>
          </cell>
          <cell r="D311" t="str">
            <v>RPZP.01.01.02</v>
          </cell>
          <cell r="E311" t="str">
            <v>RPZP.01.01.02-32-097/09-01</v>
          </cell>
          <cell r="F311" t="str">
            <v>UDA-RPZP.01.01.02-32-097/09-01</v>
          </cell>
          <cell r="G311" t="str">
            <v>2961534cb2</v>
          </cell>
          <cell r="H311" t="str">
            <v>RPZP.01.01.02-32-097/09</v>
          </cell>
          <cell r="I311" t="str">
            <v>WND-RPZP.01.01.02-32-097/09</v>
          </cell>
          <cell r="J311" t="str">
            <v>2010-07-28</v>
          </cell>
          <cell r="K311" t="str">
            <v>2010 II półrocze</v>
          </cell>
          <cell r="L311" t="str">
            <v>2010</v>
          </cell>
          <cell r="M311" t="str">
            <v>2010-08-05</v>
          </cell>
          <cell r="N311" t="str">
            <v>2010 II półrocze</v>
          </cell>
          <cell r="O311" t="str">
            <v>2010</v>
          </cell>
          <cell r="P311" t="str">
            <v>2010-04-20</v>
          </cell>
          <cell r="Q311" t="str">
            <v>2010-10-04</v>
          </cell>
          <cell r="R311" t="str">
            <v>2010 II półrocze</v>
          </cell>
          <cell r="S311" t="str">
            <v>2010</v>
          </cell>
          <cell r="T311" t="str">
            <v>2010-11-04</v>
          </cell>
          <cell r="U311">
            <v>917989</v>
          </cell>
          <cell r="V311">
            <v>752450</v>
          </cell>
          <cell r="W311">
            <v>376225</v>
          </cell>
          <cell r="X311">
            <v>376225</v>
          </cell>
          <cell r="Y311">
            <v>376225</v>
          </cell>
          <cell r="Z311">
            <v>50</v>
          </cell>
          <cell r="AA311" t="str">
            <v>Zakup mobilnego specjalistycznego urządzenia do mycia pojemników na odpady.</v>
          </cell>
          <cell r="AB311" t="str">
            <v>pomoc publiczna</v>
          </cell>
          <cell r="AC311">
            <v>917989</v>
          </cell>
          <cell r="AD311">
            <v>376225</v>
          </cell>
          <cell r="AE311">
            <v>541764</v>
          </cell>
          <cell r="AF311">
            <v>0</v>
          </cell>
          <cell r="AG311" t="str">
            <v>Nie</v>
          </cell>
          <cell r="AH311" t="str">
            <v>08 Inne inwestycje w przedsiębiorstwa</v>
          </cell>
          <cell r="AI311" t="str">
            <v>01 Pomoc bezzwrotna</v>
          </cell>
          <cell r="AJ311" t="str">
            <v>05 Obszary wiejskie (poza obszarami górskimi, wyspami lub o niskiej i bardzo niskiej gęstości zaludnienia)</v>
          </cell>
          <cell r="AK311" t="str">
            <v>21 Działalność związana ze środowiskiem naturalnym</v>
          </cell>
          <cell r="AL311" t="str">
            <v>8520300066</v>
          </cell>
          <cell r="AM311" t="str">
            <v>ZPHG JUMAR JULIAN MARUSZEWSKI</v>
          </cell>
          <cell r="AN311" t="str">
            <v>72-006</v>
          </cell>
          <cell r="AO311" t="str">
            <v>Mierzyn</v>
          </cell>
          <cell r="AP311" t="str">
            <v>Długa</v>
          </cell>
          <cell r="AQ311" t="str">
            <v>20</v>
          </cell>
          <cell r="AR311" t="str">
            <v>-</v>
          </cell>
          <cell r="AS311" t="str">
            <v>91-4831810</v>
          </cell>
          <cell r="AT311" t="str">
            <v>91-4831223</v>
          </cell>
          <cell r="AU311" t="str">
            <v>osoba fizyczna prowadząca działalność gospodarczą - średnie przedsiębiorstwo</v>
          </cell>
          <cell r="AV311" t="str">
            <v>005480507</v>
          </cell>
          <cell r="AW311" t="str">
            <v>przedsiębiorca lub przedsiębiorstwo</v>
          </cell>
        </row>
        <row r="312">
          <cell r="A312" t="str">
            <v>RPZP.01.03.01-32-017/09</v>
          </cell>
          <cell r="B312" t="str">
            <v>RPZP.01.00.00</v>
          </cell>
          <cell r="C312" t="str">
            <v>RPZP.01.03.00</v>
          </cell>
          <cell r="D312" t="str">
            <v>RPZP.01.03.01</v>
          </cell>
          <cell r="E312" t="str">
            <v>RPZP.01.03.01-32-017/09-03</v>
          </cell>
          <cell r="F312" t="str">
            <v>UDA-RPZP.01.03.01-32-017/09-03</v>
          </cell>
          <cell r="G312" t="str">
            <v>9fd08feed2</v>
          </cell>
          <cell r="H312" t="str">
            <v>RPZP.01.03.01-32-017/09</v>
          </cell>
          <cell r="I312" t="str">
            <v>WND-RPZP.01.03.01-32-017/09</v>
          </cell>
          <cell r="J312" t="str">
            <v>2010-07-06</v>
          </cell>
          <cell r="K312" t="str">
            <v>2010 II półrocze</v>
          </cell>
          <cell r="L312" t="str">
            <v>2010</v>
          </cell>
          <cell r="M312" t="str">
            <v>2010-07-08</v>
          </cell>
          <cell r="N312" t="str">
            <v>2010 II półrocze</v>
          </cell>
          <cell r="O312" t="str">
            <v>2010</v>
          </cell>
          <cell r="P312" t="str">
            <v>2010-05-04</v>
          </cell>
          <cell r="Q312" t="str">
            <v>2010-10-06</v>
          </cell>
          <cell r="R312" t="str">
            <v>2010 II półrocze</v>
          </cell>
          <cell r="S312" t="str">
            <v>2010</v>
          </cell>
          <cell r="T312" t="str">
            <v>2011-04-20</v>
          </cell>
          <cell r="U312">
            <v>14898</v>
          </cell>
          <cell r="V312">
            <v>14898</v>
          </cell>
          <cell r="W312">
            <v>7449</v>
          </cell>
          <cell r="X312">
            <v>6331.65</v>
          </cell>
          <cell r="Y312">
            <v>7449</v>
          </cell>
          <cell r="Z312">
            <v>50</v>
          </cell>
          <cell r="AA312" t="str">
            <v>Doradztwo w zakresie projektowania, wdrażania oraz certyfikacji systemu zarządzania jakością według normy PN EN ISO 9001:2009 w celu poprawy konkurencyjności.</v>
          </cell>
          <cell r="AB312" t="str">
            <v>pomoc publiczna</v>
          </cell>
          <cell r="AC312">
            <v>14898</v>
          </cell>
          <cell r="AD312">
            <v>7449</v>
          </cell>
          <cell r="AE312">
            <v>7449</v>
          </cell>
          <cell r="AF312">
            <v>9.56</v>
          </cell>
          <cell r="AG312" t="str">
            <v>Nie</v>
          </cell>
          <cell r="AH312" t="str">
            <v>05 Usługi w zakresie zaawansowanego wsparcia dla przedsiębiorstw i grup przedsiębiorstw</v>
          </cell>
          <cell r="AI312" t="str">
            <v>01 Pomoc bezzwrotna</v>
          </cell>
          <cell r="AJ312" t="str">
            <v>01 Obszar miejski</v>
          </cell>
          <cell r="AK312" t="str">
            <v>18 Edukacja</v>
          </cell>
          <cell r="AL312" t="str">
            <v>8511699117</v>
          </cell>
          <cell r="AM312" t="str">
            <v>Centrum Edukacji Informatycznej MAIUS COLLEGE Jadwiga Lizak</v>
          </cell>
          <cell r="AN312" t="str">
            <v>70-035</v>
          </cell>
          <cell r="AO312" t="str">
            <v>Szczecin</v>
          </cell>
          <cell r="AP312" t="str">
            <v>Krzysztofa Kolumba</v>
          </cell>
          <cell r="AQ312" t="str">
            <v>86</v>
          </cell>
          <cell r="AR312" t="str">
            <v>-</v>
          </cell>
          <cell r="AS312" t="str">
            <v>0914315401</v>
          </cell>
          <cell r="AT312" t="str">
            <v>0914315401</v>
          </cell>
          <cell r="AU312" t="str">
            <v>osoba fizyczna prowadząca działalność gospodarczą - mikro przedsiębiorstwo</v>
          </cell>
          <cell r="AV312" t="str">
            <v>810743040</v>
          </cell>
          <cell r="AW312" t="str">
            <v>przedsiębiorca lub przedsiębiorstwo</v>
          </cell>
        </row>
        <row r="313">
          <cell r="A313" t="str">
            <v>RPZP.01.01.02-32-025/09</v>
          </cell>
          <cell r="B313" t="str">
            <v>RPZP.01.00.00</v>
          </cell>
          <cell r="C313" t="str">
            <v>RPZP.01.01.00</v>
          </cell>
          <cell r="D313" t="str">
            <v>RPZP.01.01.02</v>
          </cell>
          <cell r="E313" t="str">
            <v>RPZP.01.01.02-32-025/09-02</v>
          </cell>
          <cell r="F313" t="str">
            <v>UDA-RPZP.01.01.02-32-025/09-02</v>
          </cell>
          <cell r="G313" t="str">
            <v>b161fb3843</v>
          </cell>
          <cell r="H313" t="str">
            <v>RPZP.01.01.02-32-025/09</v>
          </cell>
          <cell r="I313" t="str">
            <v>WND-RPZP.01.01.02-32-025/09</v>
          </cell>
          <cell r="J313" t="str">
            <v>2010-08-09</v>
          </cell>
          <cell r="K313" t="str">
            <v>2010 II półrocze</v>
          </cell>
          <cell r="L313" t="str">
            <v>2010</v>
          </cell>
          <cell r="M313" t="str">
            <v>2010-08-17</v>
          </cell>
          <cell r="N313" t="str">
            <v>2010 II półrocze</v>
          </cell>
          <cell r="O313" t="str">
            <v>2010</v>
          </cell>
          <cell r="P313" t="str">
            <v>2010-05-03</v>
          </cell>
          <cell r="Q313" t="str">
            <v>2010-10-10</v>
          </cell>
          <cell r="R313" t="str">
            <v>2010 II półrocze</v>
          </cell>
          <cell r="S313" t="str">
            <v>2010</v>
          </cell>
          <cell r="T313" t="str">
            <v>2011-06-14</v>
          </cell>
          <cell r="U313">
            <v>75000</v>
          </cell>
          <cell r="V313">
            <v>61475.41</v>
          </cell>
          <cell r="W313">
            <v>30737.7</v>
          </cell>
          <cell r="X313">
            <v>26127.040000000001</v>
          </cell>
          <cell r="Y313">
            <v>30737.71</v>
          </cell>
          <cell r="Z313">
            <v>50</v>
          </cell>
          <cell r="AA313" t="str">
            <v>Wzrost konkurencyjności ZPU GALEX poprzez wdrożenie zaawansowanego technologicznie urządzenia LipoCell i implementację innowacyjnych zabiegów leczniczych w Ośrodku Wypoczynkowo-Rehabilitacyjnym LEDAN</v>
          </cell>
          <cell r="AB313" t="str">
            <v>pomoc publiczna</v>
          </cell>
          <cell r="AC313">
            <v>75000</v>
          </cell>
          <cell r="AD313">
            <v>30737.7</v>
          </cell>
          <cell r="AE313">
            <v>44262.3</v>
          </cell>
          <cell r="AF313">
            <v>0</v>
          </cell>
          <cell r="AG313" t="str">
            <v>Nie</v>
          </cell>
          <cell r="AH313" t="str">
            <v>08 Inne inwestycje w przedsiębiorstwa</v>
          </cell>
          <cell r="AI313" t="str">
            <v>01 Pomoc bezzwrotna</v>
          </cell>
          <cell r="AJ313" t="str">
            <v>05 Obszary wiejskie (poza obszarami górskimi, wyspami lub o niskiej i bardzo niskiej gęstości zaludnienia)</v>
          </cell>
          <cell r="AK313" t="str">
            <v>14 Hotele i restauracje</v>
          </cell>
          <cell r="AL313" t="str">
            <v>5540386951</v>
          </cell>
          <cell r="AM313" t="str">
            <v>Leszek Józef Gałęza Zakład Produkcyjno-Usługowy "GALEX"</v>
          </cell>
          <cell r="AN313" t="str">
            <v>85-449</v>
          </cell>
          <cell r="AO313" t="str">
            <v>Bydgoszcz</v>
          </cell>
          <cell r="AP313" t="str">
            <v>Pelikanowa</v>
          </cell>
          <cell r="AQ313" t="str">
            <v>15</v>
          </cell>
          <cell r="AR313" t="str">
            <v>-</v>
          </cell>
          <cell r="AS313" t="str">
            <v>0523723566</v>
          </cell>
          <cell r="AT313" t="str">
            <v>0523723566</v>
          </cell>
          <cell r="AU313" t="str">
            <v>osoba fizyczna prowadząca działalność gospodarczą - średnie przedsiębiorstwo</v>
          </cell>
          <cell r="AV313" t="str">
            <v>090513034</v>
          </cell>
          <cell r="AW313" t="str">
            <v>przedsiębiorca lub przedsiębiorstwo</v>
          </cell>
        </row>
        <row r="314">
          <cell r="A314" t="str">
            <v>RPZP.01.01.01-32-283/09</v>
          </cell>
          <cell r="B314" t="str">
            <v>RPZP.01.00.00</v>
          </cell>
          <cell r="C314" t="str">
            <v>RPZP.01.01.00</v>
          </cell>
          <cell r="D314" t="str">
            <v>RPZP.01.01.01</v>
          </cell>
          <cell r="E314" t="str">
            <v>RPZP.01.01.01-32-283/09-04</v>
          </cell>
          <cell r="F314" t="str">
            <v>UDA-RPZP.01.01.01-32-283/09-04</v>
          </cell>
          <cell r="G314" t="str">
            <v>9cf091025a</v>
          </cell>
          <cell r="H314" t="str">
            <v>RPZP.01.01.01-32-283/09</v>
          </cell>
          <cell r="I314" t="str">
            <v>WND-RPZP.01.01.01-32-283/09</v>
          </cell>
          <cell r="J314" t="str">
            <v>2010-05-21</v>
          </cell>
          <cell r="K314" t="str">
            <v>2010 I półrocze</v>
          </cell>
          <cell r="L314" t="str">
            <v>2010</v>
          </cell>
          <cell r="M314" t="str">
            <v>2010-07-08</v>
          </cell>
          <cell r="N314" t="str">
            <v>2010 II półrocze</v>
          </cell>
          <cell r="O314" t="str">
            <v>2010</v>
          </cell>
          <cell r="P314" t="str">
            <v>2010-03-08</v>
          </cell>
          <cell r="Q314" t="str">
            <v>2010-10-11</v>
          </cell>
          <cell r="R314" t="str">
            <v>2010 II półrocze</v>
          </cell>
          <cell r="S314" t="str">
            <v>2010</v>
          </cell>
          <cell r="T314" t="str">
            <v>2013-06-26</v>
          </cell>
          <cell r="U314">
            <v>700373.81</v>
          </cell>
          <cell r="V314">
            <v>496391</v>
          </cell>
          <cell r="W314">
            <v>291918.99</v>
          </cell>
          <cell r="X314">
            <v>248131.13</v>
          </cell>
          <cell r="Y314">
            <v>204472.01</v>
          </cell>
          <cell r="Z314">
            <v>58.81</v>
          </cell>
          <cell r="AA314" t="str">
            <v>Wzrost konkurencyjności przedsiębiorstwa poprzez uruchomienie dodatkowych stanowisk myjni samochodowej oraz wdrożenie innowacyjnych rozwiązań technologicznych</v>
          </cell>
          <cell r="AB314" t="str">
            <v>pomoc publiczna</v>
          </cell>
          <cell r="AC314">
            <v>700373.81</v>
          </cell>
          <cell r="AD314">
            <v>291918.99</v>
          </cell>
          <cell r="AE314">
            <v>408454.82</v>
          </cell>
          <cell r="AF314">
            <v>0</v>
          </cell>
          <cell r="AG314" t="str">
            <v>Nie</v>
          </cell>
          <cell r="AH314" t="str">
            <v>08 Inne inwestycje w przedsiębiorstwa</v>
          </cell>
          <cell r="AI314" t="str">
            <v>01 Pomoc bezzwrotna</v>
          </cell>
          <cell r="AJ314" t="str">
            <v>01 Obszar miejski</v>
          </cell>
          <cell r="AK314" t="str">
            <v>13 Handel hurtowy i detaliczny</v>
          </cell>
          <cell r="AL314" t="str">
            <v>6692359067</v>
          </cell>
          <cell r="AM314" t="str">
            <v>TOPSEL spółka z ograniczoną odpowiedzialnością</v>
          </cell>
          <cell r="AN314" t="str">
            <v>76-034</v>
          </cell>
          <cell r="AO314" t="str">
            <v>Sarbinowo</v>
          </cell>
          <cell r="AP314" t="str">
            <v>Nadmorska</v>
          </cell>
          <cell r="AQ314" t="str">
            <v>75</v>
          </cell>
          <cell r="AR314" t="str">
            <v>-----</v>
          </cell>
          <cell r="AS314" t="str">
            <v>0943436341</v>
          </cell>
          <cell r="AT314" t="str">
            <v>0943436341</v>
          </cell>
          <cell r="AU314" t="str">
            <v>spółka z ograniczoną odpowiedzialnością - mikro przedsiębiorstwo</v>
          </cell>
          <cell r="AV314" t="str">
            <v>331423626</v>
          </cell>
          <cell r="AW314" t="str">
            <v>przedsiębiorca lub przedsiębiorstwo</v>
          </cell>
        </row>
        <row r="315">
          <cell r="A315" t="str">
            <v>RPZP.07.01.02-32-005/10</v>
          </cell>
          <cell r="B315" t="str">
            <v>RPZP.07.00.00</v>
          </cell>
          <cell r="C315" t="str">
            <v>RPZP.07.01.00</v>
          </cell>
          <cell r="D315" t="str">
            <v>RPZP.07.01.02</v>
          </cell>
          <cell r="E315" t="str">
            <v>RPZP.07.01.02-32-005/10-01</v>
          </cell>
          <cell r="F315" t="str">
            <v>UDA-RPZP.07.01.02-32-005/10-01</v>
          </cell>
          <cell r="G315" t="str">
            <v>7f9ef0bb5d</v>
          </cell>
          <cell r="H315" t="str">
            <v>RPZP.07.01.02-32-005/10</v>
          </cell>
          <cell r="I315" t="str">
            <v>WND-RPZP.07.01.02-32-005/10</v>
          </cell>
          <cell r="J315" t="str">
            <v>2010-08-05</v>
          </cell>
          <cell r="K315" t="str">
            <v>2010 II półrocze</v>
          </cell>
          <cell r="L315" t="str">
            <v>2010</v>
          </cell>
          <cell r="M315" t="str">
            <v>2010-08-13</v>
          </cell>
          <cell r="N315" t="str">
            <v>2010 II półrocze</v>
          </cell>
          <cell r="O315" t="str">
            <v>2010</v>
          </cell>
          <cell r="P315" t="str">
            <v>2009-07-17</v>
          </cell>
          <cell r="Q315" t="str">
            <v>2010-10-12</v>
          </cell>
          <cell r="R315" t="str">
            <v>2010 II półrocze</v>
          </cell>
          <cell r="S315" t="str">
            <v>2010</v>
          </cell>
          <cell r="T315" t="str">
            <v>2010-11-03</v>
          </cell>
          <cell r="U315">
            <v>694088.4</v>
          </cell>
          <cell r="V315">
            <v>360669.71</v>
          </cell>
          <cell r="W315">
            <v>180334.85</v>
          </cell>
          <cell r="X315">
            <v>180334.85</v>
          </cell>
          <cell r="Y315">
            <v>180334.86</v>
          </cell>
          <cell r="Z315">
            <v>50</v>
          </cell>
          <cell r="AA315" t="str">
            <v>Rozbiórka i dobudowa przybudówki do Gimnazjum w Stepnicy wraz z zakupem środków dydaktycznych</v>
          </cell>
          <cell r="AB315" t="str">
            <v>bez pomocy publicznej</v>
          </cell>
          <cell r="AC315">
            <v>694088.4</v>
          </cell>
          <cell r="AD315">
            <v>694088.4</v>
          </cell>
          <cell r="AE315">
            <v>0</v>
          </cell>
          <cell r="AF315">
            <v>0</v>
          </cell>
          <cell r="AG315" t="str">
            <v>Nie</v>
          </cell>
          <cell r="AH315" t="str">
            <v>75 Infrastruktura systemu oświaty</v>
          </cell>
          <cell r="AI315" t="str">
            <v>01 Pomoc bezzwrotna</v>
          </cell>
          <cell r="AJ315" t="str">
            <v>05 Obszary wiejskie (poza obszarami górskimi, wyspami lub o niskiej i bardzo niskiej gęstości zaludnienia)</v>
          </cell>
          <cell r="AK315" t="str">
            <v>18 Edukacja</v>
          </cell>
          <cell r="AL315" t="str">
            <v>8560008633</v>
          </cell>
          <cell r="AM315" t="str">
            <v>Gmina Stepnica</v>
          </cell>
          <cell r="AN315" t="str">
            <v>72-112</v>
          </cell>
          <cell r="AO315" t="str">
            <v>Stepnica</v>
          </cell>
          <cell r="AP315" t="str">
            <v>Kościuszki</v>
          </cell>
          <cell r="AQ315" t="str">
            <v>4</v>
          </cell>
          <cell r="AR315" t="str">
            <v>-</v>
          </cell>
          <cell r="AS315" t="str">
            <v>0914188521</v>
          </cell>
          <cell r="AT315" t="str">
            <v>0914188580</v>
          </cell>
          <cell r="AU315" t="str">
            <v>wspólnota samorządowa - gmina</v>
          </cell>
          <cell r="AV315" t="str">
            <v>811684338</v>
          </cell>
          <cell r="AW315" t="str">
            <v>Jednostka samorządu terytorialnego</v>
          </cell>
        </row>
        <row r="316">
          <cell r="A316" t="str">
            <v>RPZP.01.01.01-32-096/09</v>
          </cell>
          <cell r="B316" t="str">
            <v>RPZP.01.00.00</v>
          </cell>
          <cell r="C316" t="str">
            <v>RPZP.01.01.00</v>
          </cell>
          <cell r="D316" t="str">
            <v>RPZP.01.01.01</v>
          </cell>
          <cell r="E316" t="str">
            <v>RPZP.01.01.01-32-096/09-02</v>
          </cell>
          <cell r="F316" t="str">
            <v>UDA-RPZP.01.01.01-32-096/09-02</v>
          </cell>
          <cell r="G316" t="str">
            <v>b4c53f9f0c</v>
          </cell>
          <cell r="H316" t="str">
            <v>RPZP.01.01.01-32-096/09</v>
          </cell>
          <cell r="I316" t="str">
            <v>WND-RPZP.01.01.01-32-096/09</v>
          </cell>
          <cell r="J316" t="str">
            <v>2010-08-20</v>
          </cell>
          <cell r="K316" t="str">
            <v>2010 II półrocze</v>
          </cell>
          <cell r="L316" t="str">
            <v>2010</v>
          </cell>
          <cell r="M316" t="str">
            <v>2010-08-24</v>
          </cell>
          <cell r="N316" t="str">
            <v>2010 II półrocze</v>
          </cell>
          <cell r="O316" t="str">
            <v>2010</v>
          </cell>
          <cell r="P316" t="str">
            <v>2010-06-21</v>
          </cell>
          <cell r="Q316" t="str">
            <v>2010-10-13</v>
          </cell>
          <cell r="R316" t="str">
            <v>2010 II półrocze</v>
          </cell>
          <cell r="S316" t="str">
            <v>2010</v>
          </cell>
          <cell r="T316" t="str">
            <v>2010-11-29</v>
          </cell>
          <cell r="U316">
            <v>357700.65</v>
          </cell>
          <cell r="V316">
            <v>290197.25</v>
          </cell>
          <cell r="W316">
            <v>174118.35</v>
          </cell>
          <cell r="X316">
            <v>148000.59</v>
          </cell>
          <cell r="Y316">
            <v>116078.9</v>
          </cell>
          <cell r="Z316">
            <v>60</v>
          </cell>
          <cell r="AA316" t="str">
            <v>„Wzrost konkurencyjności Global - Agencji Wydawniczej poprzez zakup innowacyjnej naświetlarki CTP Avalon N4.”</v>
          </cell>
          <cell r="AB316" t="str">
            <v>pomoc publiczna</v>
          </cell>
          <cell r="AC316">
            <v>357700.65</v>
          </cell>
          <cell r="AD316">
            <v>174118.35</v>
          </cell>
          <cell r="AE316">
            <v>183582.3</v>
          </cell>
          <cell r="AF316">
            <v>0</v>
          </cell>
          <cell r="AG316" t="str">
            <v>Nie</v>
          </cell>
          <cell r="AH316" t="str">
            <v>08 Inne inwestycje w przedsiębiorstwa</v>
          </cell>
          <cell r="AI316" t="str">
            <v>01 Pomoc bezzwrotna</v>
          </cell>
          <cell r="AJ316" t="str">
            <v>01 Obszar miejski</v>
          </cell>
          <cell r="AK316" t="str">
            <v>06 Nieokreślony przemysł wytwórczy</v>
          </cell>
          <cell r="AL316" t="str">
            <v>8510302448</v>
          </cell>
          <cell r="AM316" t="str">
            <v>Global Agencja Wydawnicza Andrzej Cierniak</v>
          </cell>
          <cell r="AN316" t="str">
            <v>71-526</v>
          </cell>
          <cell r="AO316" t="str">
            <v>Szczecin</v>
          </cell>
          <cell r="AP316" t="str">
            <v>Asnyka</v>
          </cell>
          <cell r="AQ316" t="str">
            <v>22</v>
          </cell>
          <cell r="AR316" t="str">
            <v>-</v>
          </cell>
          <cell r="AS316" t="str">
            <v>0914235617</v>
          </cell>
          <cell r="AT316" t="str">
            <v>-</v>
          </cell>
          <cell r="AU316" t="str">
            <v>osoba fizyczna prowadząca działalność gospodarczą - mikro przedsiębiorstwo</v>
          </cell>
          <cell r="AV316" t="str">
            <v>810550222</v>
          </cell>
          <cell r="AW316" t="str">
            <v>przedsiębiorca lub przedsiębiorstwo</v>
          </cell>
        </row>
        <row r="317">
          <cell r="A317" t="str">
            <v>RPZP.01.03.02-32-017/10</v>
          </cell>
          <cell r="B317" t="str">
            <v>RPZP.01.00.00</v>
          </cell>
          <cell r="C317" t="str">
            <v>RPZP.01.03.00</v>
          </cell>
          <cell r="D317" t="str">
            <v>RPZP.01.03.02</v>
          </cell>
          <cell r="E317" t="str">
            <v>RPZP.01.03.02-32-017/10-01</v>
          </cell>
          <cell r="F317" t="str">
            <v>UDA-RPZP.01.03.02-32-017/10-01</v>
          </cell>
          <cell r="G317" t="str">
            <v>576143a305</v>
          </cell>
          <cell r="H317" t="str">
            <v>RPZP.01.03.02-32-017/10</v>
          </cell>
          <cell r="I317" t="str">
            <v>WND-RPZP.01.03.02-32-017/10</v>
          </cell>
          <cell r="J317" t="str">
            <v>2010-12-30</v>
          </cell>
          <cell r="K317" t="str">
            <v>2010 II półrocze</v>
          </cell>
          <cell r="L317" t="str">
            <v>2010</v>
          </cell>
          <cell r="M317" t="str">
            <v>2010-12-30</v>
          </cell>
          <cell r="N317" t="str">
            <v>2010 II półrocze</v>
          </cell>
          <cell r="O317" t="str">
            <v>2010</v>
          </cell>
          <cell r="P317" t="str">
            <v>2010-07-01</v>
          </cell>
          <cell r="Q317" t="str">
            <v>2010-10-13</v>
          </cell>
          <cell r="R317" t="str">
            <v>2010 II półrocze</v>
          </cell>
          <cell r="S317" t="str">
            <v>2010</v>
          </cell>
          <cell r="T317" t="str">
            <v>2011-05-02</v>
          </cell>
          <cell r="U317">
            <v>7980</v>
          </cell>
          <cell r="V317">
            <v>7775.38</v>
          </cell>
          <cell r="W317">
            <v>3887.69</v>
          </cell>
          <cell r="X317">
            <v>3304.53</v>
          </cell>
          <cell r="Y317">
            <v>3887.69</v>
          </cell>
          <cell r="Z317">
            <v>50</v>
          </cell>
          <cell r="AA317" t="str">
            <v>Udział w branżowej misji gospodarczej realizowanej w ramach targów International Home Show organizowanych w Toronto w dniach 8-11 października 2010 r.</v>
          </cell>
          <cell r="AB317" t="str">
            <v>pomoc de minimis</v>
          </cell>
          <cell r="AC317">
            <v>7980</v>
          </cell>
          <cell r="AD317">
            <v>3887.69</v>
          </cell>
          <cell r="AE317">
            <v>4092.31</v>
          </cell>
          <cell r="AF317">
            <v>0</v>
          </cell>
          <cell r="AG317" t="str">
            <v>Nie</v>
          </cell>
          <cell r="AH317" t="str">
            <v>05 Usługi w zakresie zaawansowanego wsparcia dla przedsiębiorstw i grup przedsiębiorstw</v>
          </cell>
          <cell r="AI317" t="str">
            <v>01 Pomoc bezzwrotna</v>
          </cell>
          <cell r="AJ317" t="str">
            <v>00 Nie dotyczy</v>
          </cell>
          <cell r="AK317" t="str">
            <v>12 Budownictwo</v>
          </cell>
          <cell r="AL317" t="str">
            <v>9551957514</v>
          </cell>
          <cell r="AM317" t="str">
            <v>CALESCO S.A.</v>
          </cell>
          <cell r="AN317" t="str">
            <v>70-850</v>
          </cell>
          <cell r="AO317" t="str">
            <v>Szczecin</v>
          </cell>
          <cell r="AP317" t="str">
            <v>Tczewska</v>
          </cell>
          <cell r="AQ317" t="str">
            <v>32</v>
          </cell>
          <cell r="AR317" t="str">
            <v>-</v>
          </cell>
          <cell r="AS317" t="str">
            <v>914690875</v>
          </cell>
          <cell r="AT317" t="str">
            <v>914712115</v>
          </cell>
          <cell r="AU317" t="str">
            <v>spółka akcyjna - małe przedsiębiorstwo</v>
          </cell>
          <cell r="AV317" t="str">
            <v>811964109</v>
          </cell>
          <cell r="AW317" t="str">
            <v>przedsiębiorca lub przedsiębiorstwo</v>
          </cell>
        </row>
        <row r="318">
          <cell r="A318" t="str">
            <v>RPZP.01.03.02-32-014/10</v>
          </cell>
          <cell r="B318" t="str">
            <v>RPZP.01.00.00</v>
          </cell>
          <cell r="C318" t="str">
            <v>RPZP.01.03.00</v>
          </cell>
          <cell r="D318" t="str">
            <v>RPZP.01.03.02</v>
          </cell>
          <cell r="E318" t="str">
            <v>RPZP.01.03.02-32-014/10-01</v>
          </cell>
          <cell r="F318" t="str">
            <v>UDA-RPZP.01.03.02-32-014/10-01</v>
          </cell>
          <cell r="G318" t="str">
            <v>862f997c70</v>
          </cell>
          <cell r="H318" t="str">
            <v>RPZP.01.03.02-32-014/10</v>
          </cell>
          <cell r="I318" t="str">
            <v>WND-RPZP.01.03.02-32-014/10</v>
          </cell>
          <cell r="J318" t="str">
            <v>2010-12-30</v>
          </cell>
          <cell r="K318" t="str">
            <v>2010 II półrocze</v>
          </cell>
          <cell r="L318" t="str">
            <v>2010</v>
          </cell>
          <cell r="M318" t="str">
            <v>2010-12-31</v>
          </cell>
          <cell r="N318" t="str">
            <v>2010 II półrocze</v>
          </cell>
          <cell r="O318" t="str">
            <v>2010</v>
          </cell>
          <cell r="P318" t="str">
            <v>2010-07-01</v>
          </cell>
          <cell r="Q318" t="str">
            <v>2010-10-13</v>
          </cell>
          <cell r="R318" t="str">
            <v>2010 II półrocze</v>
          </cell>
          <cell r="S318" t="str">
            <v>2010</v>
          </cell>
          <cell r="T318" t="str">
            <v>2011-05-11</v>
          </cell>
          <cell r="U318">
            <v>7980</v>
          </cell>
          <cell r="V318">
            <v>7775.38</v>
          </cell>
          <cell r="W318">
            <v>3887.69</v>
          </cell>
          <cell r="X318">
            <v>3304.53</v>
          </cell>
          <cell r="Y318">
            <v>3887.69</v>
          </cell>
          <cell r="Z318">
            <v>50</v>
          </cell>
          <cell r="AA318" t="str">
            <v>Udział w branżowej misji gospodarczej realizowanej w ramach targów International Home Show organizowanych w Toronto w dniach 8-11 października 2010 r.</v>
          </cell>
          <cell r="AB318" t="str">
            <v>pomoc de minimis</v>
          </cell>
          <cell r="AC318">
            <v>7980</v>
          </cell>
          <cell r="AD318">
            <v>3887.69</v>
          </cell>
          <cell r="AE318">
            <v>4092.31</v>
          </cell>
          <cell r="AF318">
            <v>0</v>
          </cell>
          <cell r="AG318" t="str">
            <v>Nie</v>
          </cell>
          <cell r="AH318" t="str">
            <v>05 Usługi w zakresie zaawansowanego wsparcia dla przedsiębiorstw i grup przedsiębiorstw</v>
          </cell>
          <cell r="AI318" t="str">
            <v>01 Pomoc bezzwrotna</v>
          </cell>
          <cell r="AJ318" t="str">
            <v>00 Nie dotyczy</v>
          </cell>
          <cell r="AK318" t="str">
            <v>06 Nieokreślony przemysł wytwórczy</v>
          </cell>
          <cell r="AL318" t="str">
            <v>9550012183</v>
          </cell>
          <cell r="AM318" t="str">
            <v>Przedsiębiorstwo Produkcyjno Handlowo Usługowe Bekazet Bąk Keller Sp.j</v>
          </cell>
          <cell r="AN318" t="str">
            <v>70-786</v>
          </cell>
          <cell r="AO318" t="str">
            <v>Szczecin</v>
          </cell>
          <cell r="AP318" t="str">
            <v>Maciejowicka</v>
          </cell>
          <cell r="AQ318" t="str">
            <v>36</v>
          </cell>
          <cell r="AR318" t="str">
            <v>BCE</v>
          </cell>
          <cell r="AS318" t="str">
            <v>914626265w.14</v>
          </cell>
          <cell r="AT318" t="str">
            <v>914626265w.25</v>
          </cell>
          <cell r="AU318" t="str">
            <v>spółka jawna - małe przedsiębiorstwo</v>
          </cell>
          <cell r="AV318" t="str">
            <v>810814514</v>
          </cell>
          <cell r="AW318" t="str">
            <v>przedsiębiorca lub przedsiębiorstwo</v>
          </cell>
        </row>
        <row r="319">
          <cell r="A319" t="str">
            <v>RPZP.01.03.02-32-005/10</v>
          </cell>
          <cell r="B319" t="str">
            <v>RPZP.01.00.00</v>
          </cell>
          <cell r="C319" t="str">
            <v>RPZP.01.03.00</v>
          </cell>
          <cell r="D319" t="str">
            <v>RPZP.01.03.02</v>
          </cell>
          <cell r="E319" t="str">
            <v>RPZP.01.03.02-32-005/10-01</v>
          </cell>
          <cell r="F319" t="str">
            <v>UDA-RPZP.01.03.02-32-005/10-01</v>
          </cell>
          <cell r="G319" t="str">
            <v>d439fb6b1c</v>
          </cell>
          <cell r="H319" t="str">
            <v>RPZP.01.03.02-32-005/10</v>
          </cell>
          <cell r="I319" t="str">
            <v>WND-RPZP.01.03.02-32-005/10</v>
          </cell>
          <cell r="J319" t="str">
            <v>2010-12-30</v>
          </cell>
          <cell r="K319" t="str">
            <v>2010 II półrocze</v>
          </cell>
          <cell r="L319" t="str">
            <v>2010</v>
          </cell>
          <cell r="M319" t="str">
            <v>2010-12-31</v>
          </cell>
          <cell r="N319" t="str">
            <v>2010 II półrocze</v>
          </cell>
          <cell r="O319" t="str">
            <v>2010</v>
          </cell>
          <cell r="P319" t="str">
            <v>2010-07-01</v>
          </cell>
          <cell r="Q319" t="str">
            <v>2010-10-13</v>
          </cell>
          <cell r="R319" t="str">
            <v>2010 II półrocze</v>
          </cell>
          <cell r="S319" t="str">
            <v>2010</v>
          </cell>
          <cell r="T319" t="str">
            <v>2011-05-30</v>
          </cell>
          <cell r="U319">
            <v>7980</v>
          </cell>
          <cell r="V319">
            <v>7775.38</v>
          </cell>
          <cell r="W319">
            <v>3887.69</v>
          </cell>
          <cell r="X319">
            <v>3304.53</v>
          </cell>
          <cell r="Y319">
            <v>3887.69</v>
          </cell>
          <cell r="Z319">
            <v>50</v>
          </cell>
          <cell r="AA319" t="str">
            <v>Udział w branżowej misji gospodarczej realizowanej w ramach targów International Home Show organizowanych w Toronto w dniach 8-11 października 2010 r.</v>
          </cell>
          <cell r="AB319" t="str">
            <v>pomoc de minimis</v>
          </cell>
          <cell r="AC319">
            <v>7980</v>
          </cell>
          <cell r="AD319">
            <v>3887.69</v>
          </cell>
          <cell r="AE319">
            <v>4092.31</v>
          </cell>
          <cell r="AF319">
            <v>0</v>
          </cell>
          <cell r="AG319" t="str">
            <v>Nie</v>
          </cell>
          <cell r="AH319" t="str">
            <v>05 Usługi w zakresie zaawansowanego wsparcia dla przedsiębiorstw i grup przedsiębiorstw</v>
          </cell>
          <cell r="AI319" t="str">
            <v>01 Pomoc bezzwrotna</v>
          </cell>
          <cell r="AJ319" t="str">
            <v>00 Nie dotyczy</v>
          </cell>
          <cell r="AK319" t="str">
            <v>06 Nieokreślony przemysł wytwórczy</v>
          </cell>
          <cell r="AL319" t="str">
            <v>8540008179</v>
          </cell>
          <cell r="AM319" t="str">
            <v>P.P.H. " LARIX" SPÓŁKA JAWNA K. DYMOWSKI, M. DYMOWSKI, J. MATUSIAK, R. GAMRAT</v>
          </cell>
          <cell r="AN319" t="str">
            <v>73-108</v>
          </cell>
          <cell r="AO319" t="str">
            <v>KOBYLANKA</v>
          </cell>
          <cell r="AP319" t="str">
            <v>B. CHROBREGO</v>
          </cell>
          <cell r="AQ319" t="str">
            <v>36</v>
          </cell>
          <cell r="AR319" t="str">
            <v>-</v>
          </cell>
          <cell r="AS319" t="str">
            <v>603 795 461</v>
          </cell>
          <cell r="AT319" t="str">
            <v>914613281</v>
          </cell>
          <cell r="AU319" t="str">
            <v>spółka jawna - małe przedsiębiorstwo</v>
          </cell>
          <cell r="AV319" t="str">
            <v>005464299</v>
          </cell>
          <cell r="AW319" t="str">
            <v>przedsiębiorca lub przedsiębiorstwo</v>
          </cell>
        </row>
        <row r="320">
          <cell r="A320" t="str">
            <v>RPZP.01.03.02-32-004/10</v>
          </cell>
          <cell r="B320" t="str">
            <v>RPZP.01.00.00</v>
          </cell>
          <cell r="C320" t="str">
            <v>RPZP.01.03.00</v>
          </cell>
          <cell r="D320" t="str">
            <v>RPZP.01.03.02</v>
          </cell>
          <cell r="E320" t="str">
            <v>RPZP.01.03.02-32-004/10-01</v>
          </cell>
          <cell r="F320" t="str">
            <v>UDA-RPZP.01.03.02-32-004/10-01</v>
          </cell>
          <cell r="G320" t="str">
            <v>2eea9c9078</v>
          </cell>
          <cell r="H320" t="str">
            <v>RPZP.01.03.02-32-004/10</v>
          </cell>
          <cell r="I320" t="str">
            <v>WND-RPZP.01.03.02-32-004/10</v>
          </cell>
          <cell r="J320" t="str">
            <v>2011-01-19</v>
          </cell>
          <cell r="K320" t="str">
            <v>2011 I półrocze</v>
          </cell>
          <cell r="L320" t="str">
            <v>2011</v>
          </cell>
          <cell r="M320" t="str">
            <v>2011-01-20</v>
          </cell>
          <cell r="N320" t="str">
            <v>2011 I półrocze</v>
          </cell>
          <cell r="O320" t="str">
            <v>2011</v>
          </cell>
          <cell r="P320" t="str">
            <v>2010-07-01</v>
          </cell>
          <cell r="Q320" t="str">
            <v>2010-10-13</v>
          </cell>
          <cell r="R320" t="str">
            <v>2010 II półrocze</v>
          </cell>
          <cell r="S320" t="str">
            <v>2010</v>
          </cell>
          <cell r="T320" t="str">
            <v>2011-05-02</v>
          </cell>
          <cell r="U320">
            <v>7980</v>
          </cell>
          <cell r="V320">
            <v>7775.38</v>
          </cell>
          <cell r="W320">
            <v>3887.69</v>
          </cell>
          <cell r="X320">
            <v>3304.53</v>
          </cell>
          <cell r="Y320">
            <v>3887.69</v>
          </cell>
          <cell r="Z320">
            <v>50</v>
          </cell>
          <cell r="AA320" t="str">
            <v>Udział w branżowej misji gospodarczej realizowanej w ramach targów International Home Show organizowanych w Toronto w dniach 8-11 października 2010 r.</v>
          </cell>
          <cell r="AB320" t="str">
            <v>pomoc de minimis</v>
          </cell>
          <cell r="AC320">
            <v>7980</v>
          </cell>
          <cell r="AD320">
            <v>3887.69</v>
          </cell>
          <cell r="AE320">
            <v>4092.31</v>
          </cell>
          <cell r="AF320">
            <v>0</v>
          </cell>
          <cell r="AG320" t="str">
            <v>Nie</v>
          </cell>
          <cell r="AH320" t="str">
            <v>05 Usługi w zakresie zaawansowanego wsparcia dla przedsiębiorstw i grup przedsiębiorstw</v>
          </cell>
          <cell r="AI320" t="str">
            <v>01 Pomoc bezzwrotna</v>
          </cell>
          <cell r="AJ320" t="str">
            <v>00 Nie dotyczy</v>
          </cell>
          <cell r="AK320" t="str">
            <v>12 Budownictwo</v>
          </cell>
          <cell r="AL320" t="str">
            <v>8520009448</v>
          </cell>
          <cell r="AM320" t="str">
            <v>INTERGAS SP. Z O.O.</v>
          </cell>
          <cell r="AN320" t="str">
            <v>70-850</v>
          </cell>
          <cell r="AO320" t="str">
            <v>SZCZECIN</v>
          </cell>
          <cell r="AP320" t="str">
            <v>TCZEWSKA</v>
          </cell>
          <cell r="AQ320" t="str">
            <v>32</v>
          </cell>
          <cell r="AR320" t="str">
            <v>-</v>
          </cell>
          <cell r="AS320" t="str">
            <v>508053006</v>
          </cell>
          <cell r="AT320" t="str">
            <v>914 712 226</v>
          </cell>
          <cell r="AU320" t="str">
            <v>spółka z ograniczoną odpowiedzialnością - małe przedsiębiorstwo</v>
          </cell>
          <cell r="AV320" t="str">
            <v>810422978</v>
          </cell>
          <cell r="AW320" t="str">
            <v>przedsiębiorca lub przedsiębiorstwo</v>
          </cell>
        </row>
        <row r="321">
          <cell r="A321" t="str">
            <v>RPZP.01.03.02-32-020/10</v>
          </cell>
          <cell r="B321" t="str">
            <v>RPZP.01.00.00</v>
          </cell>
          <cell r="C321" t="str">
            <v>RPZP.01.03.00</v>
          </cell>
          <cell r="D321" t="str">
            <v>RPZP.01.03.02</v>
          </cell>
          <cell r="E321" t="str">
            <v>RPZP.01.03.02-32-020/10-01</v>
          </cell>
          <cell r="F321" t="str">
            <v>UDA-RPZP.01.03.02-32-020/10-01</v>
          </cell>
          <cell r="G321" t="str">
            <v>c4b715b11a</v>
          </cell>
          <cell r="H321" t="str">
            <v>RPZP.01.03.02-32-020/10</v>
          </cell>
          <cell r="I321" t="str">
            <v>WND-RPZP.01.03.02-32-020/10</v>
          </cell>
          <cell r="J321" t="str">
            <v>2011-01-21</v>
          </cell>
          <cell r="K321" t="str">
            <v>2011 I półrocze</v>
          </cell>
          <cell r="L321" t="str">
            <v>2011</v>
          </cell>
          <cell r="M321" t="str">
            <v>2011-01-21</v>
          </cell>
          <cell r="N321" t="str">
            <v>2011 I półrocze</v>
          </cell>
          <cell r="O321" t="str">
            <v>2011</v>
          </cell>
          <cell r="P321" t="str">
            <v>2010-07-01</v>
          </cell>
          <cell r="Q321" t="str">
            <v>2010-10-13</v>
          </cell>
          <cell r="R321" t="str">
            <v>2010 II półrocze</v>
          </cell>
          <cell r="S321" t="str">
            <v>2010</v>
          </cell>
          <cell r="T321" t="str">
            <v>2011-06-16</v>
          </cell>
          <cell r="U321">
            <v>15960</v>
          </cell>
          <cell r="V321">
            <v>15534.08</v>
          </cell>
          <cell r="W321">
            <v>7767.04</v>
          </cell>
          <cell r="X321">
            <v>6601.98</v>
          </cell>
          <cell r="Y321">
            <v>7767.04</v>
          </cell>
          <cell r="Z321">
            <v>50</v>
          </cell>
          <cell r="AA321" t="str">
            <v>Udział w branżowej misji gospodarczej realizowanej w ramach targów International Home Show organizowanych w Toronto w dniach 8-11 października 2010 r.</v>
          </cell>
          <cell r="AB321" t="str">
            <v>pomoc de minimis</v>
          </cell>
          <cell r="AC321">
            <v>15960</v>
          </cell>
          <cell r="AD321">
            <v>7767.04</v>
          </cell>
          <cell r="AE321">
            <v>8192.9599999999991</v>
          </cell>
          <cell r="AF321">
            <v>0</v>
          </cell>
          <cell r="AG321" t="str">
            <v>Nie</v>
          </cell>
          <cell r="AH321" t="str">
            <v>05 Usługi w zakresie zaawansowanego wsparcia dla przedsiębiorstw i grup przedsiębiorstw</v>
          </cell>
          <cell r="AI321" t="str">
            <v>01 Pomoc bezzwrotna</v>
          </cell>
          <cell r="AJ321" t="str">
            <v>00 Nie dotyczy</v>
          </cell>
          <cell r="AK321" t="str">
            <v>06 Nieokreślony przemysł wytwórczy</v>
          </cell>
          <cell r="AL321" t="str">
            <v>8520601112</v>
          </cell>
          <cell r="AM321" t="str">
            <v>DOMAR Spółka z ograniczoną odpowiedzialnością</v>
          </cell>
          <cell r="AN321" t="str">
            <v>70-486</v>
          </cell>
          <cell r="AO321" t="str">
            <v>Szczecin</v>
          </cell>
          <cell r="AP321" t="str">
            <v>Królowej Korony Polskiej</v>
          </cell>
          <cell r="AQ321" t="str">
            <v>25</v>
          </cell>
          <cell r="AR321" t="str">
            <v>-</v>
          </cell>
          <cell r="AS321" t="str">
            <v>0914225078</v>
          </cell>
          <cell r="AT321" t="str">
            <v>0914225068</v>
          </cell>
          <cell r="AU321" t="str">
            <v>spółka z ograniczoną odpowiedzialnością - małe przedsiębiorstwo</v>
          </cell>
          <cell r="AV321" t="str">
            <v>005450363</v>
          </cell>
          <cell r="AW321" t="str">
            <v>przedsiębiorca lub przedsiębiorstwo</v>
          </cell>
        </row>
        <row r="322">
          <cell r="A322" t="str">
            <v>RPZP.01.03.02-32-018/10</v>
          </cell>
          <cell r="B322" t="str">
            <v>RPZP.01.00.00</v>
          </cell>
          <cell r="C322" t="str">
            <v>RPZP.01.03.00</v>
          </cell>
          <cell r="D322" t="str">
            <v>RPZP.01.03.02</v>
          </cell>
          <cell r="E322" t="str">
            <v>RPZP.01.03.02-32-018/10-01</v>
          </cell>
          <cell r="F322" t="str">
            <v>UDA-RPZP.01.03.02-32-018/10-01</v>
          </cell>
          <cell r="G322" t="str">
            <v>257649c1ed</v>
          </cell>
          <cell r="H322" t="str">
            <v>RPZP.01.03.02-32-018/10</v>
          </cell>
          <cell r="I322" t="str">
            <v>WND-RPZP.01.03.02-32-018/10</v>
          </cell>
          <cell r="J322" t="str">
            <v>2011-03-04</v>
          </cell>
          <cell r="K322" t="str">
            <v>2011 I półrocze</v>
          </cell>
          <cell r="L322" t="str">
            <v>2011</v>
          </cell>
          <cell r="M322" t="str">
            <v>2011-03-08</v>
          </cell>
          <cell r="N322" t="str">
            <v>2011 I półrocze</v>
          </cell>
          <cell r="O322" t="str">
            <v>2011</v>
          </cell>
          <cell r="P322" t="str">
            <v>2010-07-01</v>
          </cell>
          <cell r="Q322" t="str">
            <v>2010-10-13</v>
          </cell>
          <cell r="R322" t="str">
            <v>2010 II półrocze</v>
          </cell>
          <cell r="S322" t="str">
            <v>2010</v>
          </cell>
          <cell r="T322" t="str">
            <v>2011-07-22</v>
          </cell>
          <cell r="U322">
            <v>7980</v>
          </cell>
          <cell r="V322">
            <v>7775.38</v>
          </cell>
          <cell r="W322">
            <v>3887.69</v>
          </cell>
          <cell r="X322">
            <v>3304.53</v>
          </cell>
          <cell r="Y322">
            <v>3887.69</v>
          </cell>
          <cell r="Z322">
            <v>50</v>
          </cell>
          <cell r="AA322" t="str">
            <v>Udział w branżowej misji gospodarczej realizowanej w ramach targów International Home Show organizowanych w Toronto w dniach 8-11 października 2010 r.</v>
          </cell>
          <cell r="AB322" t="str">
            <v>pomoc de minimis</v>
          </cell>
          <cell r="AC322">
            <v>7980</v>
          </cell>
          <cell r="AD322">
            <v>3887.69</v>
          </cell>
          <cell r="AE322">
            <v>4092.31</v>
          </cell>
          <cell r="AF322">
            <v>0</v>
          </cell>
          <cell r="AG322" t="str">
            <v>Nie</v>
          </cell>
          <cell r="AH322" t="str">
            <v>05 Usługi w zakresie zaawansowanego wsparcia dla przedsiębiorstw i grup przedsiębiorstw</v>
          </cell>
          <cell r="AI322" t="str">
            <v>01 Pomoc bezzwrotna</v>
          </cell>
          <cell r="AJ322" t="str">
            <v>00 Nie dotyczy</v>
          </cell>
          <cell r="AK322" t="str">
            <v>12 Budownictwo</v>
          </cell>
          <cell r="AL322" t="str">
            <v>8511012304</v>
          </cell>
          <cell r="AM322" t="str">
            <v>SADEX PIOTR LACHOWICZ</v>
          </cell>
          <cell r="AN322" t="str">
            <v>71-229</v>
          </cell>
          <cell r="AO322" t="str">
            <v>SZCZECIN</v>
          </cell>
          <cell r="AP322" t="str">
            <v>KRZEKOWSKA</v>
          </cell>
          <cell r="AQ322" t="str">
            <v>23</v>
          </cell>
          <cell r="AR322" t="str">
            <v>-</v>
          </cell>
          <cell r="AS322" t="str">
            <v>914623198</v>
          </cell>
          <cell r="AT322" t="str">
            <v>914623450</v>
          </cell>
          <cell r="AU322" t="str">
            <v>osoba fizyczna prowadząca działalność gospodarczą - mikro przedsiębiorstwo</v>
          </cell>
          <cell r="AV322" t="str">
            <v>810714480</v>
          </cell>
          <cell r="AW322" t="str">
            <v>przedsiębiorca lub przedsiębiorstwo</v>
          </cell>
        </row>
        <row r="323">
          <cell r="A323" t="str">
            <v>RPZP.01.03.02-32-023/10</v>
          </cell>
          <cell r="B323" t="str">
            <v>RPZP.01.00.00</v>
          </cell>
          <cell r="C323" t="str">
            <v>RPZP.01.03.00</v>
          </cell>
          <cell r="D323" t="str">
            <v>RPZP.01.03.02</v>
          </cell>
          <cell r="E323" t="str">
            <v>RPZP.01.03.02-32-023/10-01</v>
          </cell>
          <cell r="F323" t="str">
            <v>UDA-RPZP.01.03.02-32-023/10-01</v>
          </cell>
          <cell r="G323" t="str">
            <v>a6c40741e7</v>
          </cell>
          <cell r="H323" t="str">
            <v>RPZP.01.03.02-32-023/10</v>
          </cell>
          <cell r="I323" t="str">
            <v>WND-RPZP.01.03.02-32-023/10</v>
          </cell>
          <cell r="J323" t="str">
            <v>2011-04-20</v>
          </cell>
          <cell r="K323" t="str">
            <v>2011 I półrocze</v>
          </cell>
          <cell r="L323" t="str">
            <v>2011</v>
          </cell>
          <cell r="M323" t="str">
            <v>2011-04-28</v>
          </cell>
          <cell r="N323" t="str">
            <v>2011 I półrocze</v>
          </cell>
          <cell r="O323" t="str">
            <v>2011</v>
          </cell>
          <cell r="P323" t="str">
            <v>2010-07-01</v>
          </cell>
          <cell r="Q323" t="str">
            <v>2010-10-13</v>
          </cell>
          <cell r="R323" t="str">
            <v>2010 II półrocze</v>
          </cell>
          <cell r="S323" t="str">
            <v>2010</v>
          </cell>
          <cell r="T323" t="str">
            <v>2011-07-27</v>
          </cell>
          <cell r="U323">
            <v>7980</v>
          </cell>
          <cell r="V323">
            <v>7775.38</v>
          </cell>
          <cell r="W323">
            <v>3887.69</v>
          </cell>
          <cell r="X323">
            <v>3304.53</v>
          </cell>
          <cell r="Y323">
            <v>3887.69</v>
          </cell>
          <cell r="Z323">
            <v>50</v>
          </cell>
          <cell r="AA323" t="str">
            <v>Udział w branżowej misji gospodarczej realizowanej w ramach targów International Home Show organizowanych w Toronto w dniach 8-11 października 2010 r.</v>
          </cell>
          <cell r="AB323" t="str">
            <v>pomoc de minimis</v>
          </cell>
          <cell r="AC323">
            <v>7980</v>
          </cell>
          <cell r="AD323">
            <v>3887.69</v>
          </cell>
          <cell r="AE323">
            <v>4092.31</v>
          </cell>
          <cell r="AF323">
            <v>0</v>
          </cell>
          <cell r="AG323" t="str">
            <v>Nie</v>
          </cell>
          <cell r="AH323" t="str">
            <v>05 Usługi w zakresie zaawansowanego wsparcia dla przedsiębiorstw i grup przedsiębiorstw</v>
          </cell>
          <cell r="AI323" t="str">
            <v>01 Pomoc bezzwrotna</v>
          </cell>
          <cell r="AJ323" t="str">
            <v>00 Nie dotyczy</v>
          </cell>
          <cell r="AK323" t="str">
            <v>22 Inne niewyszczególnione usługi</v>
          </cell>
          <cell r="AL323" t="str">
            <v>8512727749</v>
          </cell>
          <cell r="AM323" t="str">
            <v>Kancelaria Radców Prawnych "Licht&amp;Przeworska" s.c.</v>
          </cell>
          <cell r="AN323" t="str">
            <v>71-430</v>
          </cell>
          <cell r="AO323" t="str">
            <v>Szczecin</v>
          </cell>
          <cell r="AP323" t="str">
            <v>Tuwima</v>
          </cell>
          <cell r="AQ323" t="str">
            <v>27</v>
          </cell>
          <cell r="AR323" t="str">
            <v>1</v>
          </cell>
          <cell r="AS323" t="str">
            <v>48914311666</v>
          </cell>
          <cell r="AT323" t="str">
            <v>48914311668</v>
          </cell>
          <cell r="AU323" t="str">
            <v>spółka cywilna prowadząca działalność w oparciu o umowę zawartą na podstawie KC - mikro przedsiębiorstwo</v>
          </cell>
          <cell r="AV323" t="str">
            <v>812349978</v>
          </cell>
          <cell r="AW323" t="str">
            <v>przedsiębiorca lub przedsiębiorstwo</v>
          </cell>
        </row>
        <row r="324">
          <cell r="A324" t="str">
            <v>RPZP.01.01.03-32-020/09</v>
          </cell>
          <cell r="B324" t="str">
            <v>RPZP.01.00.00</v>
          </cell>
          <cell r="C324" t="str">
            <v>RPZP.01.01.00</v>
          </cell>
          <cell r="D324" t="str">
            <v>RPZP.01.01.03</v>
          </cell>
          <cell r="E324" t="str">
            <v>RPZP.01.01.03-32-020/09-03</v>
          </cell>
          <cell r="F324" t="str">
            <v>UDA-RPZP.01.01.03-32-020/09-03</v>
          </cell>
          <cell r="G324" t="str">
            <v>a21af7f847</v>
          </cell>
          <cell r="H324" t="str">
            <v>RPZP.01.01.03-32-020/09</v>
          </cell>
          <cell r="I324" t="str">
            <v>WND-RPZP.01.01.03-32-020/09</v>
          </cell>
          <cell r="J324" t="str">
            <v>2010-02-25</v>
          </cell>
          <cell r="K324" t="str">
            <v>2010 I półrocze</v>
          </cell>
          <cell r="L324" t="str">
            <v>2010</v>
          </cell>
          <cell r="M324" t="str">
            <v>2010-02-26</v>
          </cell>
          <cell r="N324" t="str">
            <v>2010 I półrocze</v>
          </cell>
          <cell r="O324" t="str">
            <v>2010</v>
          </cell>
          <cell r="P324" t="str">
            <v>2009-11-17</v>
          </cell>
          <cell r="Q324" t="str">
            <v>2010-10-14</v>
          </cell>
          <cell r="R324" t="str">
            <v>2010 II półrocze</v>
          </cell>
          <cell r="S324" t="str">
            <v>2010</v>
          </cell>
          <cell r="T324" t="str">
            <v>2011-01-18</v>
          </cell>
          <cell r="U324">
            <v>445240.67</v>
          </cell>
          <cell r="V324">
            <v>348268.3</v>
          </cell>
          <cell r="W324">
            <v>174134.15</v>
          </cell>
          <cell r="X324">
            <v>148014.01999999999</v>
          </cell>
          <cell r="Y324">
            <v>174134.15</v>
          </cell>
          <cell r="Z324">
            <v>50</v>
          </cell>
          <cell r="AA324" t="str">
            <v>Wdrożenie innowacyjnej technologii wytwarzania energooszczędnych systemów wentylacji w firmie STAL-WENT ze Szczecina</v>
          </cell>
          <cell r="AB324" t="str">
            <v>pomoc publiczna</v>
          </cell>
          <cell r="AC324">
            <v>445240.67</v>
          </cell>
          <cell r="AD324">
            <v>174134.15</v>
          </cell>
          <cell r="AE324">
            <v>271106.52</v>
          </cell>
          <cell r="AF324">
            <v>0</v>
          </cell>
          <cell r="AG324" t="str">
            <v>Nie</v>
          </cell>
          <cell r="AH32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24" t="str">
            <v>01 Pomoc bezzwrotna</v>
          </cell>
          <cell r="AJ324" t="str">
            <v>01 Obszar miejski</v>
          </cell>
          <cell r="AK324" t="str">
            <v>06 Nieokreślony przemysł wytwórczy</v>
          </cell>
          <cell r="AL324" t="str">
            <v>9552199010</v>
          </cell>
          <cell r="AM324" t="str">
            <v>„STAL-WENT” W. Łukasiewicz spółka jawna</v>
          </cell>
          <cell r="AN324" t="str">
            <v>71-011</v>
          </cell>
          <cell r="AO324" t="str">
            <v>Szczecin</v>
          </cell>
          <cell r="AP324" t="str">
            <v>Mieszka I</v>
          </cell>
          <cell r="AQ324" t="str">
            <v>82-83</v>
          </cell>
          <cell r="AR324" t="str">
            <v>-</v>
          </cell>
          <cell r="AS324" t="str">
            <v>0914320201</v>
          </cell>
          <cell r="AT324" t="str">
            <v>0914320201</v>
          </cell>
          <cell r="AU324" t="str">
            <v>spółka jawna - małe przedsiębiorstwo</v>
          </cell>
          <cell r="AV324" t="str">
            <v>320362818</v>
          </cell>
          <cell r="AW324" t="str">
            <v>przedsiębiorca lub przedsiębiorstwo</v>
          </cell>
        </row>
        <row r="325">
          <cell r="A325" t="str">
            <v>RPZP.02.01.02-32-106/09</v>
          </cell>
          <cell r="B325" t="str">
            <v>RPZP.02.00.00</v>
          </cell>
          <cell r="C325" t="str">
            <v>RPZP.02.01.00</v>
          </cell>
          <cell r="D325" t="str">
            <v>RPZP.02.01.02</v>
          </cell>
          <cell r="E325" t="str">
            <v>RPZP.02.01.02-32-106/09-03</v>
          </cell>
          <cell r="F325" t="str">
            <v>UDA-RPZP.02.01.02-32-106/09-03</v>
          </cell>
          <cell r="G325" t="str">
            <v>f27e3d2700</v>
          </cell>
          <cell r="H325" t="str">
            <v>RPZP.02.01.02-32-106/09</v>
          </cell>
          <cell r="I325" t="str">
            <v>WND-RPZP.02.01.02-32-106/09</v>
          </cell>
          <cell r="J325" t="str">
            <v>2010-04-28</v>
          </cell>
          <cell r="K325" t="str">
            <v>2010 I półrocze</v>
          </cell>
          <cell r="L325" t="str">
            <v>2010</v>
          </cell>
          <cell r="M325" t="str">
            <v>2010-04-30</v>
          </cell>
          <cell r="N325" t="str">
            <v>2010 I półrocze</v>
          </cell>
          <cell r="O325" t="str">
            <v>2010</v>
          </cell>
          <cell r="P325" t="str">
            <v>2010-05-14</v>
          </cell>
          <cell r="Q325" t="str">
            <v>2010-10-14</v>
          </cell>
          <cell r="R325" t="str">
            <v>2010 II półrocze</v>
          </cell>
          <cell r="S325" t="str">
            <v>2010</v>
          </cell>
          <cell r="T325" t="str">
            <v>2011-02-24</v>
          </cell>
          <cell r="U325">
            <v>488335.34</v>
          </cell>
          <cell r="V325">
            <v>453520.08</v>
          </cell>
          <cell r="W325">
            <v>226760.04</v>
          </cell>
          <cell r="X325">
            <v>226760.04</v>
          </cell>
          <cell r="Y325">
            <v>226760.04</v>
          </cell>
          <cell r="Z325">
            <v>50</v>
          </cell>
          <cell r="AA325" t="str">
            <v>Przebudowa drogi gminnej przez m. Darż od drogi wojewódzkiej Nr 141</v>
          </cell>
          <cell r="AB325" t="str">
            <v>bez pomocy publicznej</v>
          </cell>
          <cell r="AC325">
            <v>488335.34</v>
          </cell>
          <cell r="AD325">
            <v>488335.34</v>
          </cell>
          <cell r="AE325">
            <v>0</v>
          </cell>
          <cell r="AF325">
            <v>0</v>
          </cell>
          <cell r="AG325" t="str">
            <v>Nie</v>
          </cell>
          <cell r="AH325" t="str">
            <v>23 Drogi regionalne/lokalne</v>
          </cell>
          <cell r="AI325" t="str">
            <v>01 Pomoc bezzwrotna</v>
          </cell>
          <cell r="AJ325" t="str">
            <v>05 Obszary wiejskie (poza obszarami górskimi, wyspami lub o niskiej i bardzo niskiej gęstości zaludnienia)</v>
          </cell>
          <cell r="AK325" t="str">
            <v>00 Nie dotyczy</v>
          </cell>
          <cell r="AL325" t="str">
            <v>8590008483</v>
          </cell>
          <cell r="AM325" t="str">
            <v>Gmina Maszewo</v>
          </cell>
          <cell r="AN325" t="str">
            <v>72-130</v>
          </cell>
          <cell r="AO325" t="str">
            <v>Maszewo</v>
          </cell>
          <cell r="AP325" t="str">
            <v>Plac Wolności</v>
          </cell>
          <cell r="AQ325" t="str">
            <v>2</v>
          </cell>
          <cell r="AR325" t="str">
            <v>-</v>
          </cell>
          <cell r="AS325" t="str">
            <v>0914187840</v>
          </cell>
          <cell r="AT325" t="str">
            <v>0914187506</v>
          </cell>
          <cell r="AU325" t="str">
            <v>wspólnota samorządowa - gmina</v>
          </cell>
          <cell r="AV325" t="str">
            <v>811684284</v>
          </cell>
          <cell r="AW325" t="str">
            <v>Jednostka samorządu terytorialnego</v>
          </cell>
        </row>
        <row r="326">
          <cell r="A326" t="str">
            <v>RPZP.01.01.01-32-363/09</v>
          </cell>
          <cell r="B326" t="str">
            <v>RPZP.01.00.00</v>
          </cell>
          <cell r="C326" t="str">
            <v>RPZP.01.01.00</v>
          </cell>
          <cell r="D326" t="str">
            <v>RPZP.01.01.01</v>
          </cell>
          <cell r="E326" t="str">
            <v>RPZP.01.01.01-32-363/09-03</v>
          </cell>
          <cell r="F326" t="str">
            <v>UDA-RPZP.01.01.01-32-363/09-03</v>
          </cell>
          <cell r="G326" t="str">
            <v>c424ccb6a0</v>
          </cell>
          <cell r="H326" t="str">
            <v>RPZP.01.01.01-32-363/09</v>
          </cell>
          <cell r="I326" t="str">
            <v>WND-RPZP.01.01.01-32-363/09</v>
          </cell>
          <cell r="J326" t="str">
            <v>2010-05-21</v>
          </cell>
          <cell r="K326" t="str">
            <v>2010 I półrocze</v>
          </cell>
          <cell r="L326" t="str">
            <v>2010</v>
          </cell>
          <cell r="M326" t="str">
            <v>2010-06-30</v>
          </cell>
          <cell r="N326" t="str">
            <v>2010 I półrocze</v>
          </cell>
          <cell r="O326" t="str">
            <v>2010</v>
          </cell>
          <cell r="P326" t="str">
            <v>2010-03-30</v>
          </cell>
          <cell r="Q326" t="str">
            <v>2010-10-15</v>
          </cell>
          <cell r="R326" t="str">
            <v>2010 II półrocze</v>
          </cell>
          <cell r="S326" t="str">
            <v>2010</v>
          </cell>
          <cell r="T326" t="str">
            <v>2011-03-09</v>
          </cell>
          <cell r="U326">
            <v>591726.34</v>
          </cell>
          <cell r="V326">
            <v>570300</v>
          </cell>
          <cell r="W326">
            <v>342180</v>
          </cell>
          <cell r="X326">
            <v>290852.98</v>
          </cell>
          <cell r="Y326">
            <v>228120</v>
          </cell>
          <cell r="Z326">
            <v>60</v>
          </cell>
          <cell r="AA326" t="str">
            <v>Adaptacja i wyposażenie lokalu w Szczecinie oraz stworzenie kompleksowej oferty gabinetu stomatologicznego</v>
          </cell>
          <cell r="AB326" t="str">
            <v>pomoc publiczna</v>
          </cell>
          <cell r="AC326">
            <v>591726.34</v>
          </cell>
          <cell r="AD326">
            <v>342180</v>
          </cell>
          <cell r="AE326">
            <v>249546.34</v>
          </cell>
          <cell r="AF326">
            <v>0</v>
          </cell>
          <cell r="AG326" t="str">
            <v>Nie</v>
          </cell>
          <cell r="AH326" t="str">
            <v>08 Inne inwestycje w przedsiębiorstwa</v>
          </cell>
          <cell r="AI326" t="str">
            <v>01 Pomoc bezzwrotna</v>
          </cell>
          <cell r="AJ326" t="str">
            <v>01 Obszar miejski</v>
          </cell>
          <cell r="AK326" t="str">
            <v>19 Działalność w zakresie ochrony zdrowia ludzkiego</v>
          </cell>
          <cell r="AL326" t="str">
            <v>8581189692</v>
          </cell>
          <cell r="AM326" t="str">
            <v>STOMATOLOGIA KAMIENICA 25 SŁAWOMIR KLUZEK</v>
          </cell>
          <cell r="AN326" t="str">
            <v>70-451</v>
          </cell>
          <cell r="AO326" t="str">
            <v>Szczecin</v>
          </cell>
          <cell r="AP326" t="str">
            <v>Wielkopolska</v>
          </cell>
          <cell r="AQ326" t="str">
            <v>25</v>
          </cell>
          <cell r="AR326" t="str">
            <v>10</v>
          </cell>
          <cell r="AS326" t="str">
            <v>606887730</v>
          </cell>
          <cell r="AT326" t="str">
            <v>0914833905</v>
          </cell>
          <cell r="AU326" t="str">
            <v>osoba fizyczna prowadząca działalność gospodarczą - mikro przedsiębiorstwo</v>
          </cell>
          <cell r="AV326" t="str">
            <v>812739107</v>
          </cell>
          <cell r="AW326" t="str">
            <v>przedsiębiorca lub przedsiębiorstwo</v>
          </cell>
        </row>
        <row r="327">
          <cell r="A327" t="str">
            <v>RPZP.01.01.01-32-015/10</v>
          </cell>
          <cell r="B327" t="str">
            <v>RPZP.01.00.00</v>
          </cell>
          <cell r="C327" t="str">
            <v>RPZP.01.01.00</v>
          </cell>
          <cell r="D327" t="str">
            <v>RPZP.01.01.01</v>
          </cell>
          <cell r="E327" t="str">
            <v>RPZP.01.01.01-32-015/10-01</v>
          </cell>
          <cell r="F327" t="str">
            <v>UDA-RPZP.01.01.01-32-015/10-01</v>
          </cell>
          <cell r="G327" t="str">
            <v>c40e5a5475</v>
          </cell>
          <cell r="H327" t="str">
            <v>RPZP.01.01.01-32-015/10</v>
          </cell>
          <cell r="I327" t="str">
            <v>WND-RPZP.01.01.01-32-015/10</v>
          </cell>
          <cell r="J327" t="str">
            <v>2010-12-22</v>
          </cell>
          <cell r="K327" t="str">
            <v>2010 II półrocze</v>
          </cell>
          <cell r="L327" t="str">
            <v>2010</v>
          </cell>
          <cell r="M327" t="str">
            <v>2010-12-23</v>
          </cell>
          <cell r="N327" t="str">
            <v>2010 II półrocze</v>
          </cell>
          <cell r="O327" t="str">
            <v>2010</v>
          </cell>
          <cell r="P327" t="str">
            <v>2010-05-31</v>
          </cell>
          <cell r="Q327" t="str">
            <v>2010-10-15</v>
          </cell>
          <cell r="R327" t="str">
            <v>2010 II półrocze</v>
          </cell>
          <cell r="S327" t="str">
            <v>2010</v>
          </cell>
          <cell r="T327" t="str">
            <v>2011-02-02</v>
          </cell>
          <cell r="U327">
            <v>195185.36</v>
          </cell>
          <cell r="V327">
            <v>159988</v>
          </cell>
          <cell r="W327">
            <v>95992.8</v>
          </cell>
          <cell r="X327">
            <v>95992.8</v>
          </cell>
          <cell r="Y327">
            <v>63995.199999999997</v>
          </cell>
          <cell r="Z327">
            <v>60</v>
          </cell>
          <cell r="AA327" t="str">
            <v>Zwiększenie konkurencyjności firmy Usługi Transportowo-Warsztatowe Piotr Tolwaj poprzez zakup nowoczesnego modułu myjni bezdotykowej</v>
          </cell>
          <cell r="AB327" t="str">
            <v>pomoc de minimis</v>
          </cell>
          <cell r="AC327">
            <v>195185.36</v>
          </cell>
          <cell r="AD327">
            <v>95992.8</v>
          </cell>
          <cell r="AE327">
            <v>99192.56</v>
          </cell>
          <cell r="AF327">
            <v>0</v>
          </cell>
          <cell r="AG327" t="str">
            <v>Nie</v>
          </cell>
          <cell r="AH327" t="str">
            <v>08 Inne inwestycje w przedsiębiorstwa</v>
          </cell>
          <cell r="AI327" t="str">
            <v>01 Pomoc bezzwrotna</v>
          </cell>
          <cell r="AJ327" t="str">
            <v>05 Obszary wiejskie (poza obszarami górskimi, wyspami lub o niskiej i bardzo niskiej gęstości zaludnienia)</v>
          </cell>
          <cell r="AK327" t="str">
            <v>13 Handel hurtowy i detaliczny</v>
          </cell>
          <cell r="AL327" t="str">
            <v>6711473084</v>
          </cell>
          <cell r="AM327" t="str">
            <v>USŁUGI TRANSPORTOWO-WARSZTATOWE PIOTR TOLWAJ</v>
          </cell>
          <cell r="AN327" t="str">
            <v>78-100</v>
          </cell>
          <cell r="AO327" t="str">
            <v>Kołobrzeg</v>
          </cell>
          <cell r="AP327" t="str">
            <v>Brylantowa</v>
          </cell>
          <cell r="AQ327" t="str">
            <v>1</v>
          </cell>
          <cell r="AR327" t="str">
            <v>-</v>
          </cell>
          <cell r="AS327" t="str">
            <v>602-609-024</v>
          </cell>
          <cell r="AT327" t="str">
            <v>Niedotyczy</v>
          </cell>
          <cell r="AU327" t="str">
            <v>osoba fizyczna prowadząca działalność gospodarczą - mikro przedsiębiorstwo</v>
          </cell>
          <cell r="AV327" t="str">
            <v>330519070</v>
          </cell>
          <cell r="AW327" t="str">
            <v>przedsiębiorca lub przedsiębiorstwo</v>
          </cell>
        </row>
        <row r="328">
          <cell r="A328" t="str">
            <v>RPZP.01.01.01-32-020/09</v>
          </cell>
          <cell r="B328" t="str">
            <v>RPZP.01.00.00</v>
          </cell>
          <cell r="C328" t="str">
            <v>RPZP.01.01.00</v>
          </cell>
          <cell r="D328" t="str">
            <v>RPZP.01.01.01</v>
          </cell>
          <cell r="E328" t="str">
            <v>RPZP.01.01.01-32-020/09-02</v>
          </cell>
          <cell r="F328" t="str">
            <v>UDA-RPZP.01.01.01-32-020/09-02</v>
          </cell>
          <cell r="G328" t="str">
            <v>bc2f13d2e1</v>
          </cell>
          <cell r="H328" t="str">
            <v>RPZP.01.01.01-32-020/09</v>
          </cell>
          <cell r="I328" t="str">
            <v>WND-RPZP.01.01.01-32-020/09</v>
          </cell>
          <cell r="J328" t="str">
            <v>2010-05-21</v>
          </cell>
          <cell r="K328" t="str">
            <v>2010 I półrocze</v>
          </cell>
          <cell r="L328" t="str">
            <v>2010</v>
          </cell>
          <cell r="M328" t="str">
            <v>2010-06-29</v>
          </cell>
          <cell r="N328" t="str">
            <v>2010 I półrocze</v>
          </cell>
          <cell r="O328" t="str">
            <v>2010</v>
          </cell>
          <cell r="P328" t="str">
            <v>2010-06-10</v>
          </cell>
          <cell r="Q328" t="str">
            <v>2010-10-18</v>
          </cell>
          <cell r="R328" t="str">
            <v>2010 II półrocze</v>
          </cell>
          <cell r="S328" t="str">
            <v>2010</v>
          </cell>
          <cell r="T328" t="str">
            <v>2011-05-24</v>
          </cell>
          <cell r="U328">
            <v>522745.64</v>
          </cell>
          <cell r="V328">
            <v>508241.15</v>
          </cell>
          <cell r="W328">
            <v>304944.69</v>
          </cell>
          <cell r="X328">
            <v>259202.98</v>
          </cell>
          <cell r="Y328">
            <v>203296.46</v>
          </cell>
          <cell r="Z328">
            <v>60</v>
          </cell>
          <cell r="AA328" t="str">
            <v>Poprawa konkurencyjności firmy "Unident" poprzez inwestycje w innowacyjny sprzęt do protetyki stomatologicznej.</v>
          </cell>
          <cell r="AB328" t="str">
            <v>pomoc publiczna</v>
          </cell>
          <cell r="AC328">
            <v>522745.64</v>
          </cell>
          <cell r="AD328">
            <v>304944.69</v>
          </cell>
          <cell r="AE328">
            <v>217800.95</v>
          </cell>
          <cell r="AF328">
            <v>0</v>
          </cell>
          <cell r="AG328" t="str">
            <v>Nie</v>
          </cell>
          <cell r="AH328" t="str">
            <v>08 Inne inwestycje w przedsiębiorstwa</v>
          </cell>
          <cell r="AI328" t="str">
            <v>01 Pomoc bezzwrotna</v>
          </cell>
          <cell r="AJ328" t="str">
            <v>01 Obszar miejski</v>
          </cell>
          <cell r="AK328" t="str">
            <v>06 Nieokreślony przemysł wytwórczy</v>
          </cell>
          <cell r="AL328" t="str">
            <v>6692188743</v>
          </cell>
          <cell r="AM328" t="str">
            <v>Pracownia Dentystyczna "Unident" Aleksander Pawlukiewicz</v>
          </cell>
          <cell r="AN328" t="str">
            <v>75-611</v>
          </cell>
          <cell r="AO328" t="str">
            <v>Koszalin</v>
          </cell>
          <cell r="AP328" t="str">
            <v>Zwycięstwa</v>
          </cell>
          <cell r="AQ328" t="str">
            <v>190</v>
          </cell>
          <cell r="AR328" t="str">
            <v>113-116</v>
          </cell>
          <cell r="AS328" t="str">
            <v>094/346-15-84</v>
          </cell>
          <cell r="AT328" t="str">
            <v>094/346-15-84</v>
          </cell>
          <cell r="AU328" t="str">
            <v>osoba fizyczna prowadząca działalność gospodarczą - mikro przedsiębiorstwo</v>
          </cell>
          <cell r="AV328" t="str">
            <v>331410776</v>
          </cell>
          <cell r="AW328" t="str">
            <v>przedsiębiorca lub przedsiębiorstwo</v>
          </cell>
        </row>
        <row r="329">
          <cell r="A329" t="str">
            <v>RPZP.01.03.01-32-035/09</v>
          </cell>
          <cell r="B329" t="str">
            <v>RPZP.01.00.00</v>
          </cell>
          <cell r="C329" t="str">
            <v>RPZP.01.03.00</v>
          </cell>
          <cell r="D329" t="str">
            <v>RPZP.01.03.01</v>
          </cell>
          <cell r="E329" t="str">
            <v>RPZP.01.03.01-32-035/09-03</v>
          </cell>
          <cell r="F329" t="str">
            <v>UDA-RPZP.01.03.01-32-035/09-03</v>
          </cell>
          <cell r="G329" t="str">
            <v>2cfa7404f0</v>
          </cell>
          <cell r="H329" t="str">
            <v>RPZP.01.03.01-32-035/09</v>
          </cell>
          <cell r="I329" t="str">
            <v>WND-RPZP.01.03.01-32-035/09</v>
          </cell>
          <cell r="J329" t="str">
            <v>2010-06-17</v>
          </cell>
          <cell r="K329" t="str">
            <v>2010 I półrocze</v>
          </cell>
          <cell r="L329" t="str">
            <v>2010</v>
          </cell>
          <cell r="M329" t="str">
            <v>2010-07-08</v>
          </cell>
          <cell r="N329" t="str">
            <v>2010 II półrocze</v>
          </cell>
          <cell r="O329" t="str">
            <v>2010</v>
          </cell>
          <cell r="P329" t="str">
            <v>2009-12-03</v>
          </cell>
          <cell r="Q329" t="str">
            <v>2010-10-18</v>
          </cell>
          <cell r="R329" t="str">
            <v>2010 II półrocze</v>
          </cell>
          <cell r="S329" t="str">
            <v>2010</v>
          </cell>
          <cell r="T329" t="str">
            <v>2011-06-20</v>
          </cell>
          <cell r="U329">
            <v>117120</v>
          </cell>
          <cell r="V329">
            <v>96000</v>
          </cell>
          <cell r="W329">
            <v>40000</v>
          </cell>
          <cell r="X329">
            <v>34000</v>
          </cell>
          <cell r="Y329">
            <v>56000</v>
          </cell>
          <cell r="Z329">
            <v>41.67</v>
          </cell>
          <cell r="AA329" t="str">
            <v>Analiza i rozwój procesów biznesowych w organizacji, wstępem do opracowania strategii rozwoju Przedsiębiorstwa Inżynierii Środowiska EKOWODROL Sp.z o.o.</v>
          </cell>
          <cell r="AB329" t="str">
            <v>pomoc publiczna</v>
          </cell>
          <cell r="AC329">
            <v>117120</v>
          </cell>
          <cell r="AD329">
            <v>40000</v>
          </cell>
          <cell r="AE329">
            <v>77120</v>
          </cell>
          <cell r="AF329">
            <v>0</v>
          </cell>
          <cell r="AG329" t="str">
            <v>Nie</v>
          </cell>
          <cell r="AH329" t="str">
            <v>05 Usługi w zakresie zaawansowanego wsparcia dla przedsiębiorstw i grup przedsiębiorstw</v>
          </cell>
          <cell r="AI329" t="str">
            <v>01 Pomoc bezzwrotna</v>
          </cell>
          <cell r="AJ329" t="str">
            <v>01 Obszar miejski</v>
          </cell>
          <cell r="AK329" t="str">
            <v>12 Budownictwo</v>
          </cell>
          <cell r="AL329" t="str">
            <v>6690500171</v>
          </cell>
          <cell r="AM329" t="str">
            <v>Przedsiębiorstwo Inżynierii Środowiska EKOWODROL Sp. z o.o.</v>
          </cell>
          <cell r="AN329" t="str">
            <v>75-846</v>
          </cell>
          <cell r="AO329" t="str">
            <v>Koszalin</v>
          </cell>
          <cell r="AP329" t="str">
            <v>Słowiańska</v>
          </cell>
          <cell r="AQ329" t="str">
            <v>13</v>
          </cell>
          <cell r="AR329" t="str">
            <v>-</v>
          </cell>
          <cell r="AS329" t="str">
            <v>0943486040</v>
          </cell>
          <cell r="AT329" t="str">
            <v>0943486041</v>
          </cell>
          <cell r="AU329" t="str">
            <v>spółka z ograniczoną odpowiedzialnością - średnie przedsiębiorstwo</v>
          </cell>
          <cell r="AV329" t="str">
            <v>330050293</v>
          </cell>
          <cell r="AW329" t="str">
            <v>przedsiębiorca lub przedsiębiorstwo</v>
          </cell>
        </row>
        <row r="330">
          <cell r="A330" t="str">
            <v>RPZP.02.01.02-32-052/09</v>
          </cell>
          <cell r="B330" t="str">
            <v>RPZP.02.00.00</v>
          </cell>
          <cell r="C330" t="str">
            <v>RPZP.02.01.00</v>
          </cell>
          <cell r="D330" t="str">
            <v>RPZP.02.01.02</v>
          </cell>
          <cell r="E330" t="str">
            <v>RPZP.02.01.02-32-052/09-02</v>
          </cell>
          <cell r="F330" t="str">
            <v>UDA-RPZP.02.01.02-32-052/09-02</v>
          </cell>
          <cell r="G330" t="str">
            <v>697891905d</v>
          </cell>
          <cell r="H330" t="str">
            <v>RPZP.02.01.02-32-052/09</v>
          </cell>
          <cell r="I330" t="str">
            <v>RPOWZ/2.1.2/2009/052/K</v>
          </cell>
          <cell r="J330" t="str">
            <v>2009-10-19</v>
          </cell>
          <cell r="K330" t="str">
            <v>2009 II półrocze</v>
          </cell>
          <cell r="L330" t="str">
            <v>2009</v>
          </cell>
          <cell r="M330" t="str">
            <v>2009-11-10</v>
          </cell>
          <cell r="N330" t="str">
            <v>2009 II półrocze</v>
          </cell>
          <cell r="O330" t="str">
            <v>2009</v>
          </cell>
          <cell r="P330" t="str">
            <v>2009-10-24</v>
          </cell>
          <cell r="Q330" t="str">
            <v>2010-10-19</v>
          </cell>
          <cell r="R330" t="str">
            <v>2010 II półrocze</v>
          </cell>
          <cell r="S330" t="str">
            <v>2010</v>
          </cell>
          <cell r="T330" t="str">
            <v>2010-11-26</v>
          </cell>
          <cell r="U330">
            <v>2221273.46</v>
          </cell>
          <cell r="V330">
            <v>1782578.38</v>
          </cell>
          <cell r="W330">
            <v>891289.19</v>
          </cell>
          <cell r="X330">
            <v>891289.19</v>
          </cell>
          <cell r="Y330">
            <v>891289.19</v>
          </cell>
          <cell r="Z330">
            <v>50</v>
          </cell>
          <cell r="AA330" t="str">
            <v>Budowa sieci dróg gminnych w Gościnie</v>
          </cell>
          <cell r="AB330" t="str">
            <v>bez pomocy publicznej</v>
          </cell>
          <cell r="AC330">
            <v>2221273.46</v>
          </cell>
          <cell r="AD330">
            <v>2221273.46</v>
          </cell>
          <cell r="AE330">
            <v>0</v>
          </cell>
          <cell r="AF330">
            <v>0</v>
          </cell>
          <cell r="AG330" t="str">
            <v>Nie</v>
          </cell>
          <cell r="AH330" t="str">
            <v>23 Drogi regionalne/lokalne</v>
          </cell>
          <cell r="AI330" t="str">
            <v>01 Pomoc bezzwrotna</v>
          </cell>
          <cell r="AJ330" t="str">
            <v>05 Obszary wiejskie (poza obszarami górskimi, wyspami lub o niskiej i bardzo niskiej gęstości zaludnienia)</v>
          </cell>
          <cell r="AK330" t="str">
            <v>00 Nie dotyczy</v>
          </cell>
          <cell r="AL330" t="str">
            <v>6711710176</v>
          </cell>
          <cell r="AM330" t="str">
            <v>Gmina Gościno</v>
          </cell>
          <cell r="AN330" t="str">
            <v>78-120</v>
          </cell>
          <cell r="AO330" t="str">
            <v>Gościno</v>
          </cell>
          <cell r="AP330" t="str">
            <v>IV Dywizji Wojska Polskiego</v>
          </cell>
          <cell r="AQ330" t="str">
            <v>58</v>
          </cell>
          <cell r="AR330" t="str">
            <v>-</v>
          </cell>
          <cell r="AS330" t="str">
            <v>(094)3513382</v>
          </cell>
          <cell r="AT330" t="str">
            <v>(094)3513378</v>
          </cell>
          <cell r="AU330" t="str">
            <v>wspólnota samorządowa - gmina</v>
          </cell>
          <cell r="AV330" t="str">
            <v>330920676</v>
          </cell>
          <cell r="AW330" t="str">
            <v>Jednostka samorządu terytorialnego</v>
          </cell>
        </row>
        <row r="331">
          <cell r="A331" t="str">
            <v>RPZP.02.01.02-32-029/09</v>
          </cell>
          <cell r="B331" t="str">
            <v>RPZP.02.00.00</v>
          </cell>
          <cell r="C331" t="str">
            <v>RPZP.02.01.00</v>
          </cell>
          <cell r="D331" t="str">
            <v>RPZP.02.01.02</v>
          </cell>
          <cell r="E331" t="str">
            <v>RPZP.02.01.02-32-029/09-02</v>
          </cell>
          <cell r="F331" t="str">
            <v>UDA-RPZP.02.01.02-32-029/09-02</v>
          </cell>
          <cell r="G331" t="str">
            <v>873985d196</v>
          </cell>
          <cell r="H331" t="str">
            <v>RPZP.02.01.02-32-029/09</v>
          </cell>
          <cell r="I331" t="str">
            <v>RPOWZ/2.1.2/2009/029/SZ</v>
          </cell>
          <cell r="J331" t="str">
            <v>2010-03-29</v>
          </cell>
          <cell r="K331" t="str">
            <v>2010 I półrocze</v>
          </cell>
          <cell r="L331" t="str">
            <v>2010</v>
          </cell>
          <cell r="M331" t="str">
            <v>2010-03-30</v>
          </cell>
          <cell r="N331" t="str">
            <v>2010 I półrocze</v>
          </cell>
          <cell r="O331" t="str">
            <v>2010</v>
          </cell>
          <cell r="P331" t="str">
            <v>2010-03-24</v>
          </cell>
          <cell r="Q331" t="str">
            <v>2010-10-19</v>
          </cell>
          <cell r="R331" t="str">
            <v>2010 II półrocze</v>
          </cell>
          <cell r="S331" t="str">
            <v>2010</v>
          </cell>
          <cell r="T331" t="str">
            <v>2011-05-27</v>
          </cell>
          <cell r="U331">
            <v>2554743.0299999998</v>
          </cell>
          <cell r="V331">
            <v>2492369.59</v>
          </cell>
          <cell r="W331">
            <v>1246184.79</v>
          </cell>
          <cell r="X331">
            <v>1246184.79</v>
          </cell>
          <cell r="Y331">
            <v>1246184.8</v>
          </cell>
          <cell r="Z331">
            <v>50</v>
          </cell>
          <cell r="AA331" t="str">
            <v>Przebudowa drogi powiatowej nr 0613Z Pilchowo – Police, na odcinku Pilchowo - Siedlice</v>
          </cell>
          <cell r="AB331" t="str">
            <v>bez pomocy publicznej</v>
          </cell>
          <cell r="AC331">
            <v>2554743.0299999998</v>
          </cell>
          <cell r="AD331">
            <v>2554743.0299999998</v>
          </cell>
          <cell r="AE331">
            <v>0</v>
          </cell>
          <cell r="AF331">
            <v>0</v>
          </cell>
          <cell r="AG331" t="str">
            <v>Nie</v>
          </cell>
          <cell r="AH331" t="str">
            <v>23 Drogi regionalne/lokalne</v>
          </cell>
          <cell r="AI331" t="str">
            <v>01 Pomoc bezzwrotna</v>
          </cell>
          <cell r="AJ331" t="str">
            <v>05 Obszary wiejskie (poza obszarami górskimi, wyspami lub o niskiej i bardzo niskiej gęstości zaludnienia)</v>
          </cell>
          <cell r="AK331" t="str">
            <v>00 Nie dotyczy</v>
          </cell>
          <cell r="AL331" t="str">
            <v>8512550469</v>
          </cell>
          <cell r="AM331" t="str">
            <v>Powiat Policki</v>
          </cell>
          <cell r="AN331" t="str">
            <v>72-010</v>
          </cell>
          <cell r="AO331" t="str">
            <v>Police</v>
          </cell>
          <cell r="AP331" t="str">
            <v>Tanowska</v>
          </cell>
          <cell r="AQ331" t="str">
            <v>8</v>
          </cell>
          <cell r="AR331" t="str">
            <v>-</v>
          </cell>
          <cell r="AS331" t="str">
            <v>0914328100</v>
          </cell>
          <cell r="AT331" t="str">
            <v>0913178900</v>
          </cell>
          <cell r="AU331" t="str">
            <v>wspólnota samorządowa - powiat</v>
          </cell>
          <cell r="AV331" t="str">
            <v>811684203</v>
          </cell>
          <cell r="AW331" t="str">
            <v>Jednostka samorządu terytorialnego</v>
          </cell>
        </row>
        <row r="332">
          <cell r="A332" t="str">
            <v>RPZP.01.01.02-32-037/09</v>
          </cell>
          <cell r="B332" t="str">
            <v>RPZP.01.00.00</v>
          </cell>
          <cell r="C332" t="str">
            <v>RPZP.01.01.00</v>
          </cell>
          <cell r="D332" t="str">
            <v>RPZP.01.01.02</v>
          </cell>
          <cell r="E332" t="str">
            <v>RPZP.01.01.02-32-037/09-02</v>
          </cell>
          <cell r="F332" t="str">
            <v>UDA-RPZP.01.01.02-32-037/09-02</v>
          </cell>
          <cell r="G332" t="str">
            <v>41749a7301</v>
          </cell>
          <cell r="H332" t="str">
            <v>RPZP.01.01.02-32-037/09</v>
          </cell>
          <cell r="I332" t="str">
            <v>WND-RPZP.01.01.02-32-037/09</v>
          </cell>
          <cell r="J332" t="str">
            <v>2010-08-04</v>
          </cell>
          <cell r="K332" t="str">
            <v>2010 II półrocze</v>
          </cell>
          <cell r="L332" t="str">
            <v>2010</v>
          </cell>
          <cell r="M332" t="str">
            <v>2010-08-13</v>
          </cell>
          <cell r="N332" t="str">
            <v>2010 II półrocze</v>
          </cell>
          <cell r="O332" t="str">
            <v>2010</v>
          </cell>
          <cell r="P332" t="str">
            <v>2010-01-04</v>
          </cell>
          <cell r="Q332" t="str">
            <v>2010-10-19</v>
          </cell>
          <cell r="R332" t="str">
            <v>2010 II półrocze</v>
          </cell>
          <cell r="S332" t="str">
            <v>2010</v>
          </cell>
          <cell r="T332" t="str">
            <v>2010-12-06</v>
          </cell>
          <cell r="U332">
            <v>307648.71000000002</v>
          </cell>
          <cell r="V332">
            <v>243874.89</v>
          </cell>
          <cell r="W332">
            <v>146324</v>
          </cell>
          <cell r="X332">
            <v>146324</v>
          </cell>
          <cell r="Y332">
            <v>97550.89</v>
          </cell>
          <cell r="Z332">
            <v>60</v>
          </cell>
          <cell r="AA332" t="str">
            <v>Zwiększenie konkurencyjności firmy Winfor Sp. z o.o. poprzez wprowadzenie na rynek innowacyjnego produktu multimedialnego oraz wdrożenie zaawansowanych rozwiązań technologicznych</v>
          </cell>
          <cell r="AB332" t="str">
            <v>pomoc publiczna</v>
          </cell>
          <cell r="AC332">
            <v>307648.71000000002</v>
          </cell>
          <cell r="AD332">
            <v>146324</v>
          </cell>
          <cell r="AE332">
            <v>161324.71</v>
          </cell>
          <cell r="AF332">
            <v>0</v>
          </cell>
          <cell r="AG332" t="str">
            <v>Nie</v>
          </cell>
          <cell r="AH332" t="str">
            <v>08 Inne inwestycje w przedsiębiorstwa</v>
          </cell>
          <cell r="AI332" t="str">
            <v>01 Pomoc bezzwrotna</v>
          </cell>
          <cell r="AJ332" t="str">
            <v>01 Obszar miejski</v>
          </cell>
          <cell r="AK332" t="str">
            <v>22 Inne niewyszczególnione usługi</v>
          </cell>
          <cell r="AL332" t="str">
            <v>8522354988</v>
          </cell>
          <cell r="AM332" t="str">
            <v>WINFOR Spółka z ograniczoną odpowiedzialnością</v>
          </cell>
          <cell r="AN332" t="str">
            <v>71-256</v>
          </cell>
          <cell r="AO332" t="str">
            <v>Szczecin</v>
          </cell>
          <cell r="AP332" t="str">
            <v>Aleja Wojska Polskiego</v>
          </cell>
          <cell r="AQ332" t="str">
            <v>184</v>
          </cell>
          <cell r="AR332" t="str">
            <v>-</v>
          </cell>
          <cell r="AS332" t="str">
            <v>+48914418930</v>
          </cell>
          <cell r="AT332" t="str">
            <v>+48914418961</v>
          </cell>
          <cell r="AU332" t="str">
            <v>spółka z ograniczoną odpowiedzialnością - małe przedsiębiorstwo</v>
          </cell>
          <cell r="AV332" t="str">
            <v>812452297</v>
          </cell>
          <cell r="AW332" t="str">
            <v>przedsiębiorca lub przedsiębiorstwo</v>
          </cell>
        </row>
        <row r="333">
          <cell r="A333" t="str">
            <v>RPZP.07.01.02-32-007/09</v>
          </cell>
          <cell r="B333" t="str">
            <v>RPZP.07.00.00</v>
          </cell>
          <cell r="C333" t="str">
            <v>RPZP.07.01.00</v>
          </cell>
          <cell r="D333" t="str">
            <v>RPZP.07.01.02</v>
          </cell>
          <cell r="E333" t="str">
            <v>RPZP.07.01.02-32-007/09-03</v>
          </cell>
          <cell r="F333" t="str">
            <v>UDA-RPZP.07.01.02-32-007/09-03</v>
          </cell>
          <cell r="G333" t="str">
            <v>2795b8e25d</v>
          </cell>
          <cell r="H333" t="str">
            <v>RPZP.07.01.02-32-007/09</v>
          </cell>
          <cell r="I333" t="str">
            <v>WND-RPZP.07.01.02-32-007/09</v>
          </cell>
          <cell r="J333" t="str">
            <v>2009-12-31</v>
          </cell>
          <cell r="K333" t="str">
            <v>2009 II półrocze</v>
          </cell>
          <cell r="L333" t="str">
            <v>2009</v>
          </cell>
          <cell r="M333" t="str">
            <v>2009-12-31</v>
          </cell>
          <cell r="N333" t="str">
            <v>2009 II półrocze</v>
          </cell>
          <cell r="O333" t="str">
            <v>2009</v>
          </cell>
          <cell r="P333" t="str">
            <v>2010-04-26</v>
          </cell>
          <cell r="Q333" t="str">
            <v>2010-10-20</v>
          </cell>
          <cell r="R333" t="str">
            <v>2010 II półrocze</v>
          </cell>
          <cell r="S333" t="str">
            <v>2010</v>
          </cell>
          <cell r="T333" t="str">
            <v>2011-03-22</v>
          </cell>
          <cell r="U333">
            <v>978800.89</v>
          </cell>
          <cell r="V333">
            <v>949999.99</v>
          </cell>
          <cell r="W333">
            <v>474999.99</v>
          </cell>
          <cell r="X333">
            <v>474999.99</v>
          </cell>
          <cell r="Y333">
            <v>475000</v>
          </cell>
          <cell r="Z333">
            <v>50</v>
          </cell>
          <cell r="AA333" t="str">
            <v>Modernizacja Sali Gastronomicznej przy Zespole Szkół Ponadgimnazjalnych w Kamieniu Pomorskim</v>
          </cell>
          <cell r="AB333" t="str">
            <v>bez pomocy publicznej</v>
          </cell>
          <cell r="AC333">
            <v>978800.89</v>
          </cell>
          <cell r="AD333">
            <v>978800.89</v>
          </cell>
          <cell r="AE333">
            <v>0</v>
          </cell>
          <cell r="AF333">
            <v>0</v>
          </cell>
          <cell r="AG333" t="str">
            <v>Nie</v>
          </cell>
          <cell r="AH333" t="str">
            <v>75 Infrastruktura systemu oświaty</v>
          </cell>
          <cell r="AI333" t="str">
            <v>01 Pomoc bezzwrotna</v>
          </cell>
          <cell r="AJ333" t="str">
            <v>01 Obszar miejski</v>
          </cell>
          <cell r="AK333" t="str">
            <v>18 Edukacja</v>
          </cell>
          <cell r="AL333" t="str">
            <v>9860166259</v>
          </cell>
          <cell r="AM333" t="str">
            <v>Powiat Kamieński</v>
          </cell>
          <cell r="AN333" t="str">
            <v>72-400</v>
          </cell>
          <cell r="AO333" t="str">
            <v>Kamień Pomorski</v>
          </cell>
          <cell r="AP333" t="str">
            <v>Wolińska</v>
          </cell>
          <cell r="AQ333" t="str">
            <v>7B</v>
          </cell>
          <cell r="AR333" t="str">
            <v>-</v>
          </cell>
          <cell r="AS333" t="str">
            <v>0913823120</v>
          </cell>
          <cell r="AT333" t="str">
            <v>0913823121</v>
          </cell>
          <cell r="AU333" t="str">
            <v>wspólnota samorządowa - powiat</v>
          </cell>
          <cell r="AV333" t="str">
            <v>811684143</v>
          </cell>
          <cell r="AW333" t="str">
            <v>Jednostka samorządu terytorialnego</v>
          </cell>
        </row>
        <row r="334">
          <cell r="A334" t="str">
            <v>RPZP.01.01.02-32-102/09</v>
          </cell>
          <cell r="B334" t="str">
            <v>RPZP.01.00.00</v>
          </cell>
          <cell r="C334" t="str">
            <v>RPZP.01.01.00</v>
          </cell>
          <cell r="D334" t="str">
            <v>RPZP.01.01.02</v>
          </cell>
          <cell r="E334" t="str">
            <v>RPZP.01.01.02-32-102/09-02</v>
          </cell>
          <cell r="F334" t="str">
            <v>UDA-RPZP.01.01.02-32-102/09-02</v>
          </cell>
          <cell r="G334" t="str">
            <v>8c5363a163</v>
          </cell>
          <cell r="H334" t="str">
            <v>RPZP.01.01.02-32-102/09</v>
          </cell>
          <cell r="I334" t="str">
            <v>WND-RPZP.01.01.02-32-102/09</v>
          </cell>
          <cell r="J334" t="str">
            <v>2010-09-23</v>
          </cell>
          <cell r="K334" t="str">
            <v>2010 II półrocze</v>
          </cell>
          <cell r="L334" t="str">
            <v>2010</v>
          </cell>
          <cell r="M334" t="str">
            <v>2010-10-01</v>
          </cell>
          <cell r="N334" t="str">
            <v>2010 II półrocze</v>
          </cell>
          <cell r="O334" t="str">
            <v>2010</v>
          </cell>
          <cell r="P334" t="str">
            <v>2010-05-07</v>
          </cell>
          <cell r="Q334" t="str">
            <v>2010-10-21</v>
          </cell>
          <cell r="R334" t="str">
            <v>2010 II półrocze</v>
          </cell>
          <cell r="S334" t="str">
            <v>2010</v>
          </cell>
          <cell r="T334" t="str">
            <v>2011-04-04</v>
          </cell>
          <cell r="U334">
            <v>268954.03000000003</v>
          </cell>
          <cell r="V334">
            <v>187080</v>
          </cell>
          <cell r="W334">
            <v>93540</v>
          </cell>
          <cell r="X334">
            <v>79509</v>
          </cell>
          <cell r="Y334">
            <v>93540</v>
          </cell>
          <cell r="Z334">
            <v>50</v>
          </cell>
          <cell r="AA334" t="str">
            <v>Wdrożenie innowacyjnego systemu krojenia laserowego do produkcji elementów wyposażenia kabin samochodowych.</v>
          </cell>
          <cell r="AB334" t="str">
            <v>pomoc publiczna</v>
          </cell>
          <cell r="AC334">
            <v>268954.03000000003</v>
          </cell>
          <cell r="AD334">
            <v>93540</v>
          </cell>
          <cell r="AE334">
            <v>175414.03</v>
          </cell>
          <cell r="AF334">
            <v>0</v>
          </cell>
          <cell r="AG334" t="str">
            <v>Nie</v>
          </cell>
          <cell r="AH334" t="str">
            <v>08 Inne inwestycje w przedsiębiorstwa</v>
          </cell>
          <cell r="AI334" t="str">
            <v>01 Pomoc bezzwrotna</v>
          </cell>
          <cell r="AJ334" t="str">
            <v>01 Obszar miejski</v>
          </cell>
          <cell r="AK334" t="str">
            <v>05 Wytwarzanie urządzeń transportowych</v>
          </cell>
          <cell r="AL334" t="str">
            <v>8540011141</v>
          </cell>
          <cell r="AM334" t="str">
            <v>Klippan Safety Polska Spółka z ograniczoną odpowiedzialnością</v>
          </cell>
          <cell r="AN334" t="str">
            <v>73-110</v>
          </cell>
          <cell r="AO334" t="str">
            <v>Stargard Szczeciński</v>
          </cell>
          <cell r="AP334" t="str">
            <v>Nasienna</v>
          </cell>
          <cell r="AQ334" t="str">
            <v>17</v>
          </cell>
          <cell r="AR334" t="str">
            <v>-</v>
          </cell>
          <cell r="AS334" t="str">
            <v>(0-91)5734390</v>
          </cell>
          <cell r="AT334" t="str">
            <v>(0-91)5739881</v>
          </cell>
          <cell r="AU334" t="str">
            <v>spółka z ograniczoną odpowiedzialnością - średnie przedsiębiorstwo</v>
          </cell>
          <cell r="AV334" t="str">
            <v>810521338</v>
          </cell>
          <cell r="AW334" t="str">
            <v>przedsiębiorca lub przedsiębiorstwo</v>
          </cell>
        </row>
        <row r="335">
          <cell r="A335" t="str">
            <v>RPZP.01.03.01-32-010/09</v>
          </cell>
          <cell r="B335" t="str">
            <v>RPZP.01.00.00</v>
          </cell>
          <cell r="C335" t="str">
            <v>RPZP.01.03.00</v>
          </cell>
          <cell r="D335" t="str">
            <v>RPZP.01.03.01</v>
          </cell>
          <cell r="E335" t="str">
            <v>RPZP.01.03.01-32-010/09-01</v>
          </cell>
          <cell r="F335" t="str">
            <v>UDA-RPZP.01.03.01-32-010/09-01</v>
          </cell>
          <cell r="G335" t="str">
            <v>4149ee6ae8</v>
          </cell>
          <cell r="H335" t="str">
            <v>RPZP.01.03.01-32-010/09</v>
          </cell>
          <cell r="I335" t="str">
            <v>WND-RPZP.01.03.01-32-010/09</v>
          </cell>
          <cell r="J335" t="str">
            <v>2010-06-29</v>
          </cell>
          <cell r="K335" t="str">
            <v>2010 I półrocze</v>
          </cell>
          <cell r="L335" t="str">
            <v>2010</v>
          </cell>
          <cell r="M335" t="str">
            <v>2010-07-08</v>
          </cell>
          <cell r="N335" t="str">
            <v>2010 II półrocze</v>
          </cell>
          <cell r="O335" t="str">
            <v>2010</v>
          </cell>
          <cell r="P335" t="str">
            <v>2010-04-19</v>
          </cell>
          <cell r="Q335" t="str">
            <v>2010-10-22</v>
          </cell>
          <cell r="R335" t="str">
            <v>2010 II półrocze</v>
          </cell>
          <cell r="S335" t="str">
            <v>2010</v>
          </cell>
          <cell r="T335" t="str">
            <v>2011-03-03</v>
          </cell>
          <cell r="U335">
            <v>52743.82</v>
          </cell>
          <cell r="V335">
            <v>43232.639999999999</v>
          </cell>
          <cell r="W335">
            <v>21616.32</v>
          </cell>
          <cell r="X335">
            <v>18373.87</v>
          </cell>
          <cell r="Y335">
            <v>21616.32</v>
          </cell>
          <cell r="Z335">
            <v>50</v>
          </cell>
          <cell r="AA335" t="str">
            <v>OPRACOWANIE, WDROŻENIE I CERTYFIKACJA SYSTEMU JAKOŚCI ISO 9001:2008</v>
          </cell>
          <cell r="AB335" t="str">
            <v>pomoc publiczna</v>
          </cell>
          <cell r="AC335">
            <v>52743.82</v>
          </cell>
          <cell r="AD335">
            <v>21616.32</v>
          </cell>
          <cell r="AE335">
            <v>31127.5</v>
          </cell>
          <cell r="AF335">
            <v>13.48</v>
          </cell>
          <cell r="AG335" t="str">
            <v>Nie</v>
          </cell>
          <cell r="AH335" t="str">
            <v>05 Usługi w zakresie zaawansowanego wsparcia dla przedsiębiorstw i grup przedsiębiorstw</v>
          </cell>
          <cell r="AI335" t="str">
            <v>01 Pomoc bezzwrotna</v>
          </cell>
          <cell r="AJ335" t="str">
            <v>01 Obszar miejski</v>
          </cell>
          <cell r="AK335" t="str">
            <v>06 Nieokreślony przemysł wytwórczy</v>
          </cell>
          <cell r="AL335" t="str">
            <v>8522520116</v>
          </cell>
          <cell r="AM335" t="str">
            <v>PRINT GROUP SPÓŁKA Z OGRANICZONA ODPOWIEDZIALNOSCIA</v>
          </cell>
          <cell r="AN335" t="str">
            <v>71-063</v>
          </cell>
          <cell r="AO335" t="str">
            <v>Szczecin</v>
          </cell>
          <cell r="AP335" t="str">
            <v>Ks. Witolda</v>
          </cell>
          <cell r="AQ335" t="str">
            <v>7-9</v>
          </cell>
          <cell r="AR335" t="str">
            <v>-</v>
          </cell>
          <cell r="AS335" t="str">
            <v>+4891812-43-49</v>
          </cell>
          <cell r="AT335" t="str">
            <v>+4891812-43-49</v>
          </cell>
          <cell r="AU335" t="str">
            <v>spółka z ograniczoną odpowiedzialnością - mikro przedsiębiorstwo</v>
          </cell>
          <cell r="AV335" t="str">
            <v>320419961</v>
          </cell>
          <cell r="AW335" t="str">
            <v>przedsiębiorca lub przedsiębiorstwo</v>
          </cell>
        </row>
        <row r="336">
          <cell r="A336" t="str">
            <v>RPZP.01.01.02-32-203/09</v>
          </cell>
          <cell r="B336" t="str">
            <v>RPZP.01.00.00</v>
          </cell>
          <cell r="C336" t="str">
            <v>RPZP.01.01.00</v>
          </cell>
          <cell r="D336" t="str">
            <v>RPZP.01.01.02</v>
          </cell>
          <cell r="E336" t="str">
            <v>RPZP.01.01.02-32-203/09-02</v>
          </cell>
          <cell r="F336" t="str">
            <v>UDA-RPZP.01.01.02-32-203/09-02</v>
          </cell>
          <cell r="G336" t="str">
            <v>06ed5e9b6d</v>
          </cell>
          <cell r="H336" t="str">
            <v>RPZP.01.01.02-32-203/09</v>
          </cell>
          <cell r="I336" t="str">
            <v>WND-RPZP.01.01.02-32-203/09</v>
          </cell>
          <cell r="J336" t="str">
            <v>2010-08-03</v>
          </cell>
          <cell r="K336" t="str">
            <v>2010 II półrocze</v>
          </cell>
          <cell r="L336" t="str">
            <v>2010</v>
          </cell>
          <cell r="M336" t="str">
            <v>2010-08-13</v>
          </cell>
          <cell r="N336" t="str">
            <v>2010 II półrocze</v>
          </cell>
          <cell r="O336" t="str">
            <v>2010</v>
          </cell>
          <cell r="P336" t="str">
            <v>2010-08-17</v>
          </cell>
          <cell r="Q336" t="str">
            <v>2010-10-22</v>
          </cell>
          <cell r="R336" t="str">
            <v>2010 II półrocze</v>
          </cell>
          <cell r="S336" t="str">
            <v>2010</v>
          </cell>
          <cell r="T336" t="str">
            <v>2011-02-04</v>
          </cell>
          <cell r="U336">
            <v>473817.3</v>
          </cell>
          <cell r="V336">
            <v>388374.84</v>
          </cell>
          <cell r="W336">
            <v>233024.9</v>
          </cell>
          <cell r="X336">
            <v>233024.9</v>
          </cell>
          <cell r="Y336">
            <v>155349.94</v>
          </cell>
          <cell r="Z336">
            <v>60</v>
          </cell>
          <cell r="AA336" t="str">
            <v>"Wzrost konkurencyjności przedsiębiorstwa poprzez zakup inowacyjnych środków trwałych"</v>
          </cell>
          <cell r="AB336" t="str">
            <v>pomoc publiczna</v>
          </cell>
          <cell r="AC336">
            <v>473817.3</v>
          </cell>
          <cell r="AD336">
            <v>233024.9</v>
          </cell>
          <cell r="AE336">
            <v>240792.4</v>
          </cell>
          <cell r="AF336">
            <v>0</v>
          </cell>
          <cell r="AG336" t="str">
            <v>Nie</v>
          </cell>
          <cell r="AH336" t="str">
            <v>08 Inne inwestycje w przedsiębiorstwa</v>
          </cell>
          <cell r="AI336" t="str">
            <v>01 Pomoc bezzwrotna</v>
          </cell>
          <cell r="AJ336" t="str">
            <v>01 Obszar miejski</v>
          </cell>
          <cell r="AK336" t="str">
            <v>06 Nieokreślony przemysł wytwórczy</v>
          </cell>
          <cell r="AL336" t="str">
            <v>6721006088</v>
          </cell>
          <cell r="AM336" t="str">
            <v>Przedsiębiorstwo Produkcyjno-Usługowe "ESPA" Paweł Szumski</v>
          </cell>
          <cell r="AN336" t="str">
            <v>78-200</v>
          </cell>
          <cell r="AO336" t="str">
            <v>Białogard</v>
          </cell>
          <cell r="AP336" t="str">
            <v>Klementyny Hoffmanowej</v>
          </cell>
          <cell r="AQ336" t="str">
            <v>1a</v>
          </cell>
          <cell r="AR336" t="str">
            <v>-</v>
          </cell>
          <cell r="AS336" t="str">
            <v>0943120867</v>
          </cell>
          <cell r="AT336" t="str">
            <v>0943125539</v>
          </cell>
          <cell r="AU336" t="str">
            <v>osoba fizyczna prowadząca działalność gospodarczą - małe przedsiębiorstwo</v>
          </cell>
          <cell r="AV336" t="str">
            <v>330410024</v>
          </cell>
          <cell r="AW336" t="str">
            <v>przedsiębiorca lub przedsiębiorstwo</v>
          </cell>
        </row>
        <row r="337">
          <cell r="A337" t="str">
            <v>RPZP.01.01.03-32-011/09</v>
          </cell>
          <cell r="B337" t="str">
            <v>RPZP.01.00.00</v>
          </cell>
          <cell r="C337" t="str">
            <v>RPZP.01.01.00</v>
          </cell>
          <cell r="D337" t="str">
            <v>RPZP.01.01.03</v>
          </cell>
          <cell r="E337" t="str">
            <v>RPZP.01.01.03-32-011/09-04</v>
          </cell>
          <cell r="F337" t="str">
            <v>UDA-RPZP.01.01.03-32-011/09-04</v>
          </cell>
          <cell r="G337" t="str">
            <v>cffcf52353</v>
          </cell>
          <cell r="H337" t="str">
            <v>RPZP.01.01.03-32-011/09</v>
          </cell>
          <cell r="I337" t="str">
            <v>WND-RPZP.01.01.03-32-011/09</v>
          </cell>
          <cell r="J337" t="str">
            <v>2009-12-30</v>
          </cell>
          <cell r="K337" t="str">
            <v>2009 II półrocze</v>
          </cell>
          <cell r="L337" t="str">
            <v>2009</v>
          </cell>
          <cell r="M337" t="str">
            <v>2009-12-30</v>
          </cell>
          <cell r="N337" t="str">
            <v>2009 II półrocze</v>
          </cell>
          <cell r="O337" t="str">
            <v>2009</v>
          </cell>
          <cell r="P337" t="str">
            <v>2010-01-04</v>
          </cell>
          <cell r="Q337" t="str">
            <v>2010-10-25</v>
          </cell>
          <cell r="R337" t="str">
            <v>2010 II półrocze</v>
          </cell>
          <cell r="S337" t="str">
            <v>2010</v>
          </cell>
          <cell r="T337" t="str">
            <v>2014-08-08</v>
          </cell>
          <cell r="U337">
            <v>2851687.51</v>
          </cell>
          <cell r="V337">
            <v>2648000</v>
          </cell>
          <cell r="W337">
            <v>1588800</v>
          </cell>
          <cell r="X337">
            <v>1350479.99</v>
          </cell>
          <cell r="Y337">
            <v>1059200</v>
          </cell>
          <cell r="Z337">
            <v>60</v>
          </cell>
          <cell r="AA337" t="str">
            <v>Zakup palownicy do posadowień pośrednich na trudnych geotechnicznie terenach. Technologia Controller Modulus Column®</v>
          </cell>
          <cell r="AB337" t="str">
            <v>pomoc publiczna</v>
          </cell>
          <cell r="AC337">
            <v>2851687.51</v>
          </cell>
          <cell r="AD337">
            <v>1588800</v>
          </cell>
          <cell r="AE337">
            <v>1262887.51</v>
          </cell>
          <cell r="AF337">
            <v>0</v>
          </cell>
          <cell r="AG337" t="str">
            <v>Tak</v>
          </cell>
          <cell r="AH33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37" t="str">
            <v>01 Pomoc bezzwrotna</v>
          </cell>
          <cell r="AJ337" t="str">
            <v>01 Obszar miejski</v>
          </cell>
          <cell r="AK337" t="str">
            <v>12 Budownictwo</v>
          </cell>
          <cell r="AL337" t="str">
            <v>9552139396</v>
          </cell>
          <cell r="AM337" t="str">
            <v>Przedsiębiorstwo Budowlane DORBUD SPÓŁKA Z OGRANICZONĄ ODPOWIEDZIALNOŚCIĄ - SPÓŁKA KOMANDYTOWA</v>
          </cell>
          <cell r="AN337" t="str">
            <v>70-672</v>
          </cell>
          <cell r="AO337" t="str">
            <v>Szczecin</v>
          </cell>
          <cell r="AP337" t="str">
            <v>Ks. Mostnika</v>
          </cell>
          <cell r="AQ337" t="str">
            <v>1</v>
          </cell>
          <cell r="AR337" t="str">
            <v>-</v>
          </cell>
          <cell r="AS337" t="str">
            <v>0914624850</v>
          </cell>
          <cell r="AT337" t="str">
            <v>0914623111</v>
          </cell>
          <cell r="AU337" t="str">
            <v>spółka komandytowa - małe przedsiębiorstwo</v>
          </cell>
          <cell r="AV337" t="str">
            <v>320078260</v>
          </cell>
          <cell r="AW337" t="str">
            <v>przedsiębiorca lub przedsiębiorstwo</v>
          </cell>
        </row>
        <row r="338">
          <cell r="A338" t="str">
            <v>RPZP.01.01.03-32-043/09</v>
          </cell>
          <cell r="B338" t="str">
            <v>RPZP.01.00.00</v>
          </cell>
          <cell r="C338" t="str">
            <v>RPZP.01.01.00</v>
          </cell>
          <cell r="D338" t="str">
            <v>RPZP.01.01.03</v>
          </cell>
          <cell r="E338" t="str">
            <v>RPZP.01.01.03-32-043/09-02</v>
          </cell>
          <cell r="F338" t="str">
            <v>UDA-RPZP.01.01.03-32-043/09-02</v>
          </cell>
          <cell r="G338" t="str">
            <v>ddf8ca81d0</v>
          </cell>
          <cell r="H338" t="str">
            <v>RPZP.01.01.03-32-043/09</v>
          </cell>
          <cell r="I338" t="str">
            <v>WND-RPZP.01.01.03-32-043/09</v>
          </cell>
          <cell r="J338" t="str">
            <v>2010-03-30</v>
          </cell>
          <cell r="K338" t="str">
            <v>2010 I półrocze</v>
          </cell>
          <cell r="L338" t="str">
            <v>2010</v>
          </cell>
          <cell r="M338" t="str">
            <v>2010-03-31</v>
          </cell>
          <cell r="N338" t="str">
            <v>2010 I półrocze</v>
          </cell>
          <cell r="O338" t="str">
            <v>2010</v>
          </cell>
          <cell r="P338" t="str">
            <v>2009-06-03</v>
          </cell>
          <cell r="Q338" t="str">
            <v>2010-10-25</v>
          </cell>
          <cell r="R338" t="str">
            <v>2010 II półrocze</v>
          </cell>
          <cell r="S338" t="str">
            <v>2010</v>
          </cell>
          <cell r="T338" t="str">
            <v>2011-05-31</v>
          </cell>
          <cell r="U338">
            <v>2974584.64</v>
          </cell>
          <cell r="V338">
            <v>2561200.36</v>
          </cell>
          <cell r="W338">
            <v>1280600.18</v>
          </cell>
          <cell r="X338">
            <v>1088510.1399999999</v>
          </cell>
          <cell r="Y338">
            <v>1280600.18</v>
          </cell>
          <cell r="Z338">
            <v>50</v>
          </cell>
          <cell r="AA338" t="str">
            <v>Zwiększenie konkurencyjności firmy SPAAS CANDLES POLAND poprzez wdrożenie nowoczesnych rozwiązań technologicznych do produkcji wysokogatunkowych świec i ekologicznego systemu wentylacyjnego</v>
          </cell>
          <cell r="AB338" t="str">
            <v>pomoc publiczna</v>
          </cell>
          <cell r="AC338">
            <v>2974584.64</v>
          </cell>
          <cell r="AD338">
            <v>1280600.18</v>
          </cell>
          <cell r="AE338">
            <v>1693984.46</v>
          </cell>
          <cell r="AF338">
            <v>0</v>
          </cell>
          <cell r="AG338" t="str">
            <v>Nie</v>
          </cell>
          <cell r="AH33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38" t="str">
            <v>01 Pomoc bezzwrotna</v>
          </cell>
          <cell r="AJ338" t="str">
            <v>01 Obszar miejski</v>
          </cell>
          <cell r="AK338" t="str">
            <v>06 Nieokreślony przemysł wytwórczy</v>
          </cell>
          <cell r="AL338" t="str">
            <v>7822372731</v>
          </cell>
          <cell r="AM338" t="str">
            <v>SPAAS CANDLES POLAND Spółka z ograniczoną odpowiedzialnością</v>
          </cell>
          <cell r="AN338" t="str">
            <v>73-110</v>
          </cell>
          <cell r="AO338" t="str">
            <v>Stargard Szczeciński</v>
          </cell>
          <cell r="AP338" t="str">
            <v>Nasienna</v>
          </cell>
          <cell r="AQ338" t="str">
            <v>11</v>
          </cell>
          <cell r="AR338" t="str">
            <v>-</v>
          </cell>
          <cell r="AS338" t="str">
            <v>915771202</v>
          </cell>
          <cell r="AT338" t="str">
            <v>0915730091</v>
          </cell>
          <cell r="AU338" t="str">
            <v>spółka z ograniczoną odpowiedzialnością - średnie przedsiębiorstwo</v>
          </cell>
          <cell r="AV338" t="str">
            <v>300428303</v>
          </cell>
          <cell r="AW338" t="str">
            <v>przedsiębiorca lub przedsiębiorstwo</v>
          </cell>
        </row>
        <row r="339">
          <cell r="A339" t="str">
            <v>RPZP.07.01.02-32-015/09</v>
          </cell>
          <cell r="B339" t="str">
            <v>RPZP.07.00.00</v>
          </cell>
          <cell r="C339" t="str">
            <v>RPZP.07.01.00</v>
          </cell>
          <cell r="D339" t="str">
            <v>RPZP.07.01.02</v>
          </cell>
          <cell r="E339" t="str">
            <v>RPZP.07.01.02-32-015/09-02</v>
          </cell>
          <cell r="F339" t="str">
            <v>UDA-RPZP.07.01.02-32-015/09-02</v>
          </cell>
          <cell r="G339" t="str">
            <v>11b11e30e1</v>
          </cell>
          <cell r="H339" t="str">
            <v>RPZP.07.01.02-32-015/09</v>
          </cell>
          <cell r="I339" t="str">
            <v>WND-RPZP.07.01.02-32-015/09</v>
          </cell>
          <cell r="J339" t="str">
            <v>2009-10-28</v>
          </cell>
          <cell r="K339" t="str">
            <v>2009 II półrocze</v>
          </cell>
          <cell r="L339" t="str">
            <v>2009</v>
          </cell>
          <cell r="M339" t="str">
            <v>2009-11-09</v>
          </cell>
          <cell r="N339" t="str">
            <v>2009 II półrocze</v>
          </cell>
          <cell r="O339" t="str">
            <v>2009</v>
          </cell>
          <cell r="P339" t="str">
            <v>2008-06-25</v>
          </cell>
          <cell r="Q339" t="str">
            <v>2010-10-27</v>
          </cell>
          <cell r="R339" t="str">
            <v>2010 II półrocze</v>
          </cell>
          <cell r="S339" t="str">
            <v>2010</v>
          </cell>
          <cell r="T339" t="str">
            <v>2011-06-29</v>
          </cell>
          <cell r="U339">
            <v>7317423.7300000004</v>
          </cell>
          <cell r="V339">
            <v>2632057.54</v>
          </cell>
          <cell r="W339">
            <v>1316028.74</v>
          </cell>
          <cell r="X339">
            <v>1316028.74</v>
          </cell>
          <cell r="Y339">
            <v>1316028.8</v>
          </cell>
          <cell r="Z339">
            <v>50</v>
          </cell>
          <cell r="AA339" t="str">
            <v xml:space="preserve">Budowa sal do praktycznej nauki zawodu w Zespole Szkół Ponadgimnazjalnych im. Wł. Broniewskiego w Świdwinie oraz zakup środków dydaktycznych na potrzeby szkoły. </v>
          </cell>
          <cell r="AB339" t="str">
            <v>bez pomocy publicznej</v>
          </cell>
          <cell r="AC339">
            <v>7317423.7300000004</v>
          </cell>
          <cell r="AD339">
            <v>7317423.7300000004</v>
          </cell>
          <cell r="AE339">
            <v>0</v>
          </cell>
          <cell r="AF339">
            <v>0</v>
          </cell>
          <cell r="AG339" t="str">
            <v>Nie</v>
          </cell>
          <cell r="AH339" t="str">
            <v>75 Infrastruktura systemu oświaty</v>
          </cell>
          <cell r="AI339" t="str">
            <v>01 Pomoc bezzwrotna</v>
          </cell>
          <cell r="AJ339" t="str">
            <v>01 Obszar miejski</v>
          </cell>
          <cell r="AK339" t="str">
            <v>18 Edukacja</v>
          </cell>
          <cell r="AL339" t="str">
            <v>6721722985</v>
          </cell>
          <cell r="AM339" t="str">
            <v>Powiat Świdwiński</v>
          </cell>
          <cell r="AN339" t="str">
            <v>78-300</v>
          </cell>
          <cell r="AO339" t="str">
            <v>Świdwin</v>
          </cell>
          <cell r="AP339" t="str">
            <v>Mieszka I</v>
          </cell>
          <cell r="AQ339" t="str">
            <v>16</v>
          </cell>
          <cell r="AR339" t="str">
            <v>-</v>
          </cell>
          <cell r="AS339" t="str">
            <v>0943650301</v>
          </cell>
          <cell r="AT339" t="str">
            <v>0943650300</v>
          </cell>
          <cell r="AU339" t="str">
            <v>wspólnota samorządowa - powiat</v>
          </cell>
          <cell r="AV339" t="str">
            <v>330920788</v>
          </cell>
          <cell r="AW339" t="str">
            <v>Jednostka samorządu terytorialnego</v>
          </cell>
        </row>
        <row r="340">
          <cell r="A340" t="str">
            <v>RPZP.01.01.01-32-251/09</v>
          </cell>
          <cell r="B340" t="str">
            <v>RPZP.01.00.00</v>
          </cell>
          <cell r="C340" t="str">
            <v>RPZP.01.01.00</v>
          </cell>
          <cell r="D340" t="str">
            <v>RPZP.01.01.01</v>
          </cell>
          <cell r="E340" t="str">
            <v>RPZP.01.01.01-32-251/09-04</v>
          </cell>
          <cell r="F340" t="str">
            <v>UDA-RPZP.01.01.01-32-251/09-04</v>
          </cell>
          <cell r="G340" t="str">
            <v>74ed96ed5e</v>
          </cell>
          <cell r="H340" t="str">
            <v>RPZP.01.01.01-32-251/09</v>
          </cell>
          <cell r="I340" t="str">
            <v>WND-RPZP.01.01.01-32-251/09</v>
          </cell>
          <cell r="J340" t="str">
            <v>2010-05-21</v>
          </cell>
          <cell r="K340" t="str">
            <v>2010 I półrocze</v>
          </cell>
          <cell r="L340" t="str">
            <v>2010</v>
          </cell>
          <cell r="M340" t="str">
            <v>2010-07-08</v>
          </cell>
          <cell r="N340" t="str">
            <v>2010 II półrocze</v>
          </cell>
          <cell r="O340" t="str">
            <v>2010</v>
          </cell>
          <cell r="P340" t="str">
            <v>2010-06-01</v>
          </cell>
          <cell r="Q340" t="str">
            <v>2010-10-27</v>
          </cell>
          <cell r="R340" t="str">
            <v>2010 II półrocze</v>
          </cell>
          <cell r="S340" t="str">
            <v>2010</v>
          </cell>
          <cell r="T340" t="str">
            <v>2011-11-04</v>
          </cell>
          <cell r="U340">
            <v>693511.34</v>
          </cell>
          <cell r="V340">
            <v>524615.75</v>
          </cell>
          <cell r="W340">
            <v>314769.44</v>
          </cell>
          <cell r="X340">
            <v>267554.01</v>
          </cell>
          <cell r="Y340">
            <v>209846.31</v>
          </cell>
          <cell r="Z340">
            <v>60</v>
          </cell>
          <cell r="AA340" t="str">
            <v>Nowoczesna myjnia samoobsługowa bezdotykowa z dwoma stanowiskami krytymi i jednym stanowiskiem zewnętrznym w Gryfinie</v>
          </cell>
          <cell r="AB340" t="str">
            <v>pomoc publiczna</v>
          </cell>
          <cell r="AC340">
            <v>693511.34</v>
          </cell>
          <cell r="AD340">
            <v>314769.44</v>
          </cell>
          <cell r="AE340">
            <v>378741.9</v>
          </cell>
          <cell r="AF340">
            <v>0</v>
          </cell>
          <cell r="AG340" t="str">
            <v>Nie</v>
          </cell>
          <cell r="AH340" t="str">
            <v>08 Inne inwestycje w przedsiębiorstwa</v>
          </cell>
          <cell r="AI340" t="str">
            <v>01 Pomoc bezzwrotna</v>
          </cell>
          <cell r="AJ340" t="str">
            <v>01 Obszar miejski</v>
          </cell>
          <cell r="AK340" t="str">
            <v>13 Handel hurtowy i detaliczny</v>
          </cell>
          <cell r="AL340" t="str">
            <v>8581128360</v>
          </cell>
          <cell r="AM340" t="str">
            <v>AN-MAR Marcin Jangas</v>
          </cell>
          <cell r="AN340" t="str">
            <v>74-100</v>
          </cell>
          <cell r="AO340" t="str">
            <v>Gryfino</v>
          </cell>
          <cell r="AP340" t="str">
            <v>ul. Wodna</v>
          </cell>
          <cell r="AQ340" t="str">
            <v>5A</v>
          </cell>
          <cell r="AR340" t="str">
            <v>-</v>
          </cell>
          <cell r="AS340" t="str">
            <v>502450649</v>
          </cell>
          <cell r="AT340" t="str">
            <v>niedotyczy</v>
          </cell>
          <cell r="AU340" t="str">
            <v>osoba fizyczna prowadząca działalność gospodarczą - mikro przedsiębiorstwo</v>
          </cell>
          <cell r="AV340" t="str">
            <v>812448433</v>
          </cell>
          <cell r="AW340" t="str">
            <v>przedsiębiorca lub przedsiębiorstwo</v>
          </cell>
        </row>
        <row r="341">
          <cell r="A341" t="str">
            <v>RPZP.01.01.01-32-173/09</v>
          </cell>
          <cell r="B341" t="str">
            <v>RPZP.01.00.00</v>
          </cell>
          <cell r="C341" t="str">
            <v>RPZP.01.01.00</v>
          </cell>
          <cell r="D341" t="str">
            <v>RPZP.01.01.01</v>
          </cell>
          <cell r="E341" t="str">
            <v>RPZP.01.01.01-32-173/09-02</v>
          </cell>
          <cell r="F341" t="str">
            <v>UDA-RPZP.01.01.01-32-173/09-02</v>
          </cell>
          <cell r="G341" t="str">
            <v>b97444e28c</v>
          </cell>
          <cell r="H341" t="str">
            <v>RPZP.01.01.01-32-173/09</v>
          </cell>
          <cell r="I341" t="str">
            <v>WND-RPZP.01.01.01-32-173/09</v>
          </cell>
          <cell r="J341" t="str">
            <v>2010-07-07</v>
          </cell>
          <cell r="K341" t="str">
            <v>2010 II półrocze</v>
          </cell>
          <cell r="L341" t="str">
            <v>2010</v>
          </cell>
          <cell r="M341" t="str">
            <v>2010-07-14</v>
          </cell>
          <cell r="N341" t="str">
            <v>2010 II półrocze</v>
          </cell>
          <cell r="O341" t="str">
            <v>2010</v>
          </cell>
          <cell r="P341" t="str">
            <v>2010-06-01</v>
          </cell>
          <cell r="Q341" t="str">
            <v>2010-10-28</v>
          </cell>
          <cell r="R341" t="str">
            <v>2010 II półrocze</v>
          </cell>
          <cell r="S341" t="str">
            <v>2010</v>
          </cell>
          <cell r="T341" t="str">
            <v>2011-07-26</v>
          </cell>
          <cell r="U341">
            <v>315550.28999999998</v>
          </cell>
          <cell r="V341">
            <v>312600.28999999998</v>
          </cell>
          <cell r="W341">
            <v>187560.17</v>
          </cell>
          <cell r="X341">
            <v>159426.14000000001</v>
          </cell>
          <cell r="Y341">
            <v>125040.12</v>
          </cell>
          <cell r="Z341">
            <v>60</v>
          </cell>
          <cell r="AA341" t="str">
            <v>Uruchomienie działalności gospodarczej nowopowstałego podmiotu celem świadczenia badań diagnostycznych z wykorzystaniem innowacyjnego sprzętu medycznego.</v>
          </cell>
          <cell r="AB341" t="str">
            <v>pomoc publiczna</v>
          </cell>
          <cell r="AC341">
            <v>315550.28999999998</v>
          </cell>
          <cell r="AD341">
            <v>187560.17</v>
          </cell>
          <cell r="AE341">
            <v>127990.12</v>
          </cell>
          <cell r="AF341">
            <v>0</v>
          </cell>
          <cell r="AG341" t="str">
            <v>Nie</v>
          </cell>
          <cell r="AH341" t="str">
            <v>08 Inne inwestycje w przedsiębiorstwa</v>
          </cell>
          <cell r="AI341" t="str">
            <v>01 Pomoc bezzwrotna</v>
          </cell>
          <cell r="AJ341" t="str">
            <v>01 Obszar miejski</v>
          </cell>
          <cell r="AK341" t="str">
            <v>19 Działalność w zakresie ochrony zdrowia ludzkiego</v>
          </cell>
          <cell r="AL341" t="str">
            <v>8513065351</v>
          </cell>
          <cell r="AM341" t="str">
            <v>"Procordis- Baraniak, Lewandowska" spółka partnerska lekarzy</v>
          </cell>
          <cell r="AN341" t="str">
            <v>71-799</v>
          </cell>
          <cell r="AO341" t="str">
            <v>Szczecin</v>
          </cell>
          <cell r="AP341" t="str">
            <v>Królowej Śniegu</v>
          </cell>
          <cell r="AQ341" t="str">
            <v>11</v>
          </cell>
          <cell r="AR341" t="str">
            <v>-</v>
          </cell>
          <cell r="AS341" t="str">
            <v>+48502261660</v>
          </cell>
          <cell r="AT341" t="str">
            <v>nie dotyczy</v>
          </cell>
          <cell r="AU341" t="str">
            <v>spółka partnerska - mikro przedsiębiorstwo</v>
          </cell>
          <cell r="AV341" t="str">
            <v>320531876</v>
          </cell>
          <cell r="AW341" t="str">
            <v>przedsiębiorca lub przedsiębiorstwo</v>
          </cell>
        </row>
        <row r="342">
          <cell r="A342" t="str">
            <v>RPZP.02.01.02-32-033/09</v>
          </cell>
          <cell r="B342" t="str">
            <v>RPZP.02.00.00</v>
          </cell>
          <cell r="C342" t="str">
            <v>RPZP.02.01.00</v>
          </cell>
          <cell r="D342" t="str">
            <v>RPZP.02.01.02</v>
          </cell>
          <cell r="E342" t="str">
            <v>RPZP.02.01.02-32-033/09-04</v>
          </cell>
          <cell r="F342" t="str">
            <v>UDA-RPZP.02.01.02-32-033/09-04</v>
          </cell>
          <cell r="G342" t="str">
            <v>45c8b99468</v>
          </cell>
          <cell r="H342" t="str">
            <v>RPZP.02.01.02-32-033/09</v>
          </cell>
          <cell r="I342" t="str">
            <v>RPOWZ/2.1.2/2009/033/Sz</v>
          </cell>
          <cell r="J342" t="str">
            <v>2009-09-28</v>
          </cell>
          <cell r="K342" t="str">
            <v>2009 II półrocze</v>
          </cell>
          <cell r="L342" t="str">
            <v>2009</v>
          </cell>
          <cell r="M342" t="str">
            <v>2009-10-28</v>
          </cell>
          <cell r="N342" t="str">
            <v>2009 II półrocze</v>
          </cell>
          <cell r="O342" t="str">
            <v>2009</v>
          </cell>
          <cell r="P342" t="str">
            <v>2009-12-07</v>
          </cell>
          <cell r="Q342" t="str">
            <v>2010-10-29</v>
          </cell>
          <cell r="R342" t="str">
            <v>2010 II półrocze</v>
          </cell>
          <cell r="S342" t="str">
            <v>2010</v>
          </cell>
          <cell r="T342" t="str">
            <v>2011-02-17</v>
          </cell>
          <cell r="U342">
            <v>5118457.75</v>
          </cell>
          <cell r="V342">
            <v>5073363.21</v>
          </cell>
          <cell r="W342">
            <v>1994502.18</v>
          </cell>
          <cell r="X342">
            <v>1994502.18</v>
          </cell>
          <cell r="Y342">
            <v>3078861.03</v>
          </cell>
          <cell r="Z342">
            <v>39.31</v>
          </cell>
          <cell r="AA342" t="str">
            <v>Przebudowa drogi pow. nr 0006Z Międzywodzie - Wolin, na odc. Unin do skrz. z drogą pow. nr 0003Z i odc. drogi nr 0003Z Wisełka - Wolin od skrz. z drogą pow. nr 0006Z do skrz. z wiaduktem kolejowym</v>
          </cell>
          <cell r="AB342" t="str">
            <v>bez pomocy publicznej</v>
          </cell>
          <cell r="AC342">
            <v>5118457.75</v>
          </cell>
          <cell r="AD342">
            <v>5118457.75</v>
          </cell>
          <cell r="AE342">
            <v>0</v>
          </cell>
          <cell r="AF342">
            <v>0</v>
          </cell>
          <cell r="AG342" t="str">
            <v>Nie</v>
          </cell>
          <cell r="AH342" t="str">
            <v>23 Drogi regionalne/lokalne</v>
          </cell>
          <cell r="AI342" t="str">
            <v>01 Pomoc bezzwrotna</v>
          </cell>
          <cell r="AJ342" t="str">
            <v>05 Obszary wiejskie (poza obszarami górskimi, wyspami lub o niskiej i bardzo niskiej gęstości zaludnienia)</v>
          </cell>
          <cell r="AK342" t="str">
            <v>00 Nie dotyczy</v>
          </cell>
          <cell r="AL342" t="str">
            <v>9860166259</v>
          </cell>
          <cell r="AM342" t="str">
            <v>Powiat Kamieński</v>
          </cell>
          <cell r="AN342" t="str">
            <v>72-400</v>
          </cell>
          <cell r="AO342" t="str">
            <v>Kamień Pomorski</v>
          </cell>
          <cell r="AP342" t="str">
            <v>Mieszka I</v>
          </cell>
          <cell r="AQ342" t="str">
            <v>5B</v>
          </cell>
          <cell r="AR342" t="str">
            <v>-</v>
          </cell>
          <cell r="AS342" t="str">
            <v>0913823120</v>
          </cell>
          <cell r="AT342" t="str">
            <v>0913823121</v>
          </cell>
          <cell r="AU342" t="str">
            <v>wspólnota samorządowa - powiat</v>
          </cell>
          <cell r="AV342" t="str">
            <v>811684143</v>
          </cell>
          <cell r="AW342" t="str">
            <v>Jednostka samorządu terytorialnego</v>
          </cell>
        </row>
        <row r="343">
          <cell r="A343" t="str">
            <v>RPZP.01.01.01-32-198/09</v>
          </cell>
          <cell r="B343" t="str">
            <v>RPZP.01.00.00</v>
          </cell>
          <cell r="C343" t="str">
            <v>RPZP.01.01.00</v>
          </cell>
          <cell r="D343" t="str">
            <v>RPZP.01.01.01</v>
          </cell>
          <cell r="E343" t="str">
            <v>RPZP.01.01.01-32-198/09-03</v>
          </cell>
          <cell r="F343" t="str">
            <v>UDA-RPZP.01.01.01-32-198/09-03</v>
          </cell>
          <cell r="G343" t="str">
            <v>f93955ed4a</v>
          </cell>
          <cell r="H343" t="str">
            <v>RPZP.01.01.01-32-198/09</v>
          </cell>
          <cell r="I343" t="str">
            <v>WND-RPZP.01.01.01-32-198/09</v>
          </cell>
          <cell r="J343" t="str">
            <v>2010-05-21</v>
          </cell>
          <cell r="K343" t="str">
            <v>2010 I półrocze</v>
          </cell>
          <cell r="L343" t="str">
            <v>2010</v>
          </cell>
          <cell r="M343" t="str">
            <v>2010-07-07</v>
          </cell>
          <cell r="N343" t="str">
            <v>2010 II półrocze</v>
          </cell>
          <cell r="O343" t="str">
            <v>2010</v>
          </cell>
          <cell r="P343" t="str">
            <v>2009-11-02</v>
          </cell>
          <cell r="Q343" t="str">
            <v>2010-10-29</v>
          </cell>
          <cell r="R343" t="str">
            <v>2010 II półrocze</v>
          </cell>
          <cell r="S343" t="str">
            <v>2010</v>
          </cell>
          <cell r="T343" t="str">
            <v>2011-06-28</v>
          </cell>
          <cell r="U343">
            <v>463372.89</v>
          </cell>
          <cell r="V343">
            <v>411603.4</v>
          </cell>
          <cell r="W343">
            <v>246962.04</v>
          </cell>
          <cell r="X343">
            <v>209917.72</v>
          </cell>
          <cell r="Y343">
            <v>164641.35999999999</v>
          </cell>
          <cell r="Z343">
            <v>60</v>
          </cell>
          <cell r="AA343" t="str">
            <v>CENTRUM NOWYCH TECHNOLOGII MEDYCZNYCH W OKULISTYCE</v>
          </cell>
          <cell r="AB343" t="str">
            <v>pomoc publiczna</v>
          </cell>
          <cell r="AC343">
            <v>463372.89</v>
          </cell>
          <cell r="AD343">
            <v>246962.04</v>
          </cell>
          <cell r="AE343">
            <v>216410.85</v>
          </cell>
          <cell r="AF343">
            <v>0</v>
          </cell>
          <cell r="AG343" t="str">
            <v>Nie</v>
          </cell>
          <cell r="AH343" t="str">
            <v>08 Inne inwestycje w przedsiębiorstwa</v>
          </cell>
          <cell r="AI343" t="str">
            <v>01 Pomoc bezzwrotna</v>
          </cell>
          <cell r="AJ343" t="str">
            <v>01 Obszar miejski</v>
          </cell>
          <cell r="AK343" t="str">
            <v>19 Działalność w zakresie ochrony zdrowia ludzkiego</v>
          </cell>
          <cell r="AL343" t="str">
            <v>8521782127</v>
          </cell>
          <cell r="AM343" t="str">
            <v>Indywidualna Praktyka lekarska Elżbieta Pieńkowska – Machoy Specjalista w Zakresie Okulistyki</v>
          </cell>
          <cell r="AN343" t="str">
            <v>71-013</v>
          </cell>
          <cell r="AO343" t="str">
            <v>Szczecin</v>
          </cell>
          <cell r="AP343" t="str">
            <v>Zielona</v>
          </cell>
          <cell r="AQ343" t="str">
            <v>19</v>
          </cell>
          <cell r="AR343" t="str">
            <v>4</v>
          </cell>
          <cell r="AS343" t="str">
            <v>502348158</v>
          </cell>
          <cell r="AT343" t="str">
            <v>0914539959</v>
          </cell>
          <cell r="AU343" t="str">
            <v>niepubliczny zakład opieki zdrowotnej (w tym osoby prowadzące praktyki lekarskie/pielęgniarskie)</v>
          </cell>
          <cell r="AV343" t="str">
            <v>810983458</v>
          </cell>
          <cell r="AW343" t="str">
            <v>przedsiębiorca lub przedsiębiorstwo</v>
          </cell>
        </row>
        <row r="344">
          <cell r="A344" t="str">
            <v>RPZP.01.01.02-32-173/09</v>
          </cell>
          <cell r="B344" t="str">
            <v>RPZP.01.00.00</v>
          </cell>
          <cell r="C344" t="str">
            <v>RPZP.01.01.00</v>
          </cell>
          <cell r="D344" t="str">
            <v>RPZP.01.01.02</v>
          </cell>
          <cell r="E344" t="str">
            <v>RPZP.01.01.02-32-173/09-02</v>
          </cell>
          <cell r="F344" t="str">
            <v>UDA-RPZP.01.01.02-32-173/09-02</v>
          </cell>
          <cell r="G344" t="str">
            <v>88a1d5593e</v>
          </cell>
          <cell r="H344" t="str">
            <v>RPZP.01.01.02-32-173/09</v>
          </cell>
          <cell r="I344" t="str">
            <v>WND-RPZP.01.01.02-32-173/09</v>
          </cell>
          <cell r="J344" t="str">
            <v>2010-07-27</v>
          </cell>
          <cell r="K344" t="str">
            <v>2010 II półrocze</v>
          </cell>
          <cell r="L344" t="str">
            <v>2010</v>
          </cell>
          <cell r="M344" t="str">
            <v>2010-08-10</v>
          </cell>
          <cell r="N344" t="str">
            <v>2010 II półrocze</v>
          </cell>
          <cell r="O344" t="str">
            <v>2010</v>
          </cell>
          <cell r="P344" t="str">
            <v>2009-12-01</v>
          </cell>
          <cell r="Q344" t="str">
            <v>2010-10-29</v>
          </cell>
          <cell r="R344" t="str">
            <v>2010 II półrocze</v>
          </cell>
          <cell r="S344" t="str">
            <v>2010</v>
          </cell>
          <cell r="T344" t="str">
            <v>2011-10-21</v>
          </cell>
          <cell r="U344">
            <v>656824.65</v>
          </cell>
          <cell r="V344">
            <v>477466.36</v>
          </cell>
          <cell r="W344">
            <v>286479.81</v>
          </cell>
          <cell r="X344">
            <v>286479.81</v>
          </cell>
          <cell r="Y344">
            <v>190986.55</v>
          </cell>
          <cell r="Z344">
            <v>60</v>
          </cell>
          <cell r="AA344" t="str">
            <v>Rozszerzenie oferty produktowej firmy "KAMBUD" F.H.U Mariusz Stosio poprzez budowę samoobsługowej bezdotykowej myjni samochodowej w Szczecinie</v>
          </cell>
          <cell r="AB344" t="str">
            <v>pomoc publiczna</v>
          </cell>
          <cell r="AC344">
            <v>656824.65</v>
          </cell>
          <cell r="AD344">
            <v>286479.81</v>
          </cell>
          <cell r="AE344">
            <v>370344.84</v>
          </cell>
          <cell r="AF344">
            <v>0</v>
          </cell>
          <cell r="AG344" t="str">
            <v>Nie</v>
          </cell>
          <cell r="AH344" t="str">
            <v>08 Inne inwestycje w przedsiębiorstwa</v>
          </cell>
          <cell r="AI344" t="str">
            <v>01 Pomoc bezzwrotna</v>
          </cell>
          <cell r="AJ344" t="str">
            <v>01 Obszar miejski</v>
          </cell>
          <cell r="AK344" t="str">
            <v>13 Handel hurtowy i detaliczny</v>
          </cell>
          <cell r="AL344" t="str">
            <v>9551839861</v>
          </cell>
          <cell r="AM344" t="str">
            <v>"KAMBUD" F.H.U. Mariusz Stosio</v>
          </cell>
          <cell r="AN344" t="str">
            <v>70-704</v>
          </cell>
          <cell r="AO344" t="str">
            <v>Szczecin</v>
          </cell>
          <cell r="AP344" t="str">
            <v>Srebrna</v>
          </cell>
          <cell r="AQ344" t="str">
            <v>62</v>
          </cell>
          <cell r="AR344" t="str">
            <v>-</v>
          </cell>
          <cell r="AS344" t="str">
            <v>+48914606259</v>
          </cell>
          <cell r="AT344" t="str">
            <v>+48914606259</v>
          </cell>
          <cell r="AU344" t="str">
            <v>osoba fizyczna prowadząca działalność gospodarczą - małe przedsiębiorstwo</v>
          </cell>
          <cell r="AV344" t="str">
            <v>811107776</v>
          </cell>
          <cell r="AW344" t="str">
            <v>przedsiębiorca lub przedsiębiorstwo</v>
          </cell>
        </row>
        <row r="345">
          <cell r="A345" t="str">
            <v>RPZP.01.01.02-32-018/09</v>
          </cell>
          <cell r="B345" t="str">
            <v>RPZP.01.00.00</v>
          </cell>
          <cell r="C345" t="str">
            <v>RPZP.01.01.00</v>
          </cell>
          <cell r="D345" t="str">
            <v>RPZP.01.01.02</v>
          </cell>
          <cell r="E345" t="str">
            <v>RPZP.01.01.02-32-018/09-02</v>
          </cell>
          <cell r="F345" t="str">
            <v>UDA-RPZP.01.01.02-32-018/09-02</v>
          </cell>
          <cell r="G345" t="str">
            <v>b249aeb683</v>
          </cell>
          <cell r="H345" t="str">
            <v>RPZP.01.01.02-32-018/09</v>
          </cell>
          <cell r="I345" t="str">
            <v>WND-RPZP.01.01.02-32-018/09</v>
          </cell>
          <cell r="J345" t="str">
            <v>2010-07-28</v>
          </cell>
          <cell r="K345" t="str">
            <v>2010 II półrocze</v>
          </cell>
          <cell r="L345" t="str">
            <v>2010</v>
          </cell>
          <cell r="M345" t="str">
            <v>2010-08-13</v>
          </cell>
          <cell r="N345" t="str">
            <v>2010 II półrocze</v>
          </cell>
          <cell r="O345" t="str">
            <v>2010</v>
          </cell>
          <cell r="P345" t="str">
            <v>2010-03-17</v>
          </cell>
          <cell r="Q345" t="str">
            <v>2010-10-29</v>
          </cell>
          <cell r="R345" t="str">
            <v>2010 II półrocze</v>
          </cell>
          <cell r="S345" t="str">
            <v>2010</v>
          </cell>
          <cell r="T345" t="str">
            <v>2011-01-18</v>
          </cell>
          <cell r="U345">
            <v>826920.18</v>
          </cell>
          <cell r="V345">
            <v>669335.42000000004</v>
          </cell>
          <cell r="W345">
            <v>401601.24</v>
          </cell>
          <cell r="X345">
            <v>401601.24</v>
          </cell>
          <cell r="Y345">
            <v>267734.18</v>
          </cell>
          <cell r="Z345">
            <v>60</v>
          </cell>
          <cell r="AA345" t="str">
            <v>„Wprowadzenie innowacyjnych usług w zakresie diagnostyki i kosmetyki samochodów przez Sak Tadeusz Zakład Elektromechaniki Pojazdowej w Świdwinie kluczem do podniesienia konkurencyjności w regionie”</v>
          </cell>
          <cell r="AB345" t="str">
            <v>pomoc publiczna</v>
          </cell>
          <cell r="AC345">
            <v>826920.18</v>
          </cell>
          <cell r="AD345">
            <v>401601.24</v>
          </cell>
          <cell r="AE345">
            <v>425318.94</v>
          </cell>
          <cell r="AF345">
            <v>0</v>
          </cell>
          <cell r="AG345" t="str">
            <v>Nie</v>
          </cell>
          <cell r="AH345" t="str">
            <v>08 Inne inwestycje w przedsiębiorstwa</v>
          </cell>
          <cell r="AI345" t="str">
            <v>01 Pomoc bezzwrotna</v>
          </cell>
          <cell r="AJ345" t="str">
            <v>01 Obszar miejski</v>
          </cell>
          <cell r="AK345" t="str">
            <v>13 Handel hurtowy i detaliczny</v>
          </cell>
          <cell r="AL345" t="str">
            <v>6720012359</v>
          </cell>
          <cell r="AM345" t="str">
            <v>Sak Tadeusz Zakład Elektromechaniki Pojazdowej</v>
          </cell>
          <cell r="AN345" t="str">
            <v>78-300</v>
          </cell>
          <cell r="AO345" t="str">
            <v>Świdwin</v>
          </cell>
          <cell r="AP345" t="str">
            <v>Sportowa</v>
          </cell>
          <cell r="AQ345" t="str">
            <v>1</v>
          </cell>
          <cell r="AR345" t="str">
            <v>-</v>
          </cell>
          <cell r="AS345" t="str">
            <v>0943652721</v>
          </cell>
          <cell r="AT345" t="str">
            <v>0943652789</v>
          </cell>
          <cell r="AU345" t="str">
            <v>osoba fizyczna prowadząca działalność gospodarczą - małe przedsiębiorstwo</v>
          </cell>
          <cell r="AV345" t="str">
            <v>330261400</v>
          </cell>
          <cell r="AW345" t="str">
            <v>przedsiębiorca lub przedsiębiorstwo</v>
          </cell>
        </row>
        <row r="346">
          <cell r="A346" t="str">
            <v>RPZP.07.01.02-32-012/10</v>
          </cell>
          <cell r="B346" t="str">
            <v>RPZP.07.00.00</v>
          </cell>
          <cell r="C346" t="str">
            <v>RPZP.07.01.00</v>
          </cell>
          <cell r="D346" t="str">
            <v>RPZP.07.01.02</v>
          </cell>
          <cell r="E346" t="str">
            <v>RPZP.07.01.02-32-012/10-01</v>
          </cell>
          <cell r="F346" t="str">
            <v>UDA-RPZP.07.01.02-32-012/10-01</v>
          </cell>
          <cell r="G346" t="str">
            <v>28a0ae91fe</v>
          </cell>
          <cell r="H346" t="str">
            <v>RPZP.07.01.02-32-012/10</v>
          </cell>
          <cell r="I346" t="str">
            <v>WND-RPZP.07.01.02-32-012/10</v>
          </cell>
          <cell r="J346" t="str">
            <v>2010-08-23</v>
          </cell>
          <cell r="K346" t="str">
            <v>2010 II półrocze</v>
          </cell>
          <cell r="L346" t="str">
            <v>2010</v>
          </cell>
          <cell r="M346" t="str">
            <v>2010-08-26</v>
          </cell>
          <cell r="N346" t="str">
            <v>2010 II półrocze</v>
          </cell>
          <cell r="O346" t="str">
            <v>2010</v>
          </cell>
          <cell r="P346" t="str">
            <v>2008-06-25</v>
          </cell>
          <cell r="Q346" t="str">
            <v>2010-10-29</v>
          </cell>
          <cell r="R346" t="str">
            <v>2010 II półrocze</v>
          </cell>
          <cell r="S346" t="str">
            <v>2010</v>
          </cell>
          <cell r="T346" t="str">
            <v>2013-08-28</v>
          </cell>
          <cell r="U346">
            <v>3614423.13</v>
          </cell>
          <cell r="V346">
            <v>3268762.99</v>
          </cell>
          <cell r="W346">
            <v>1634381.49</v>
          </cell>
          <cell r="X346">
            <v>1634381.49</v>
          </cell>
          <cell r="Y346">
            <v>1634381.5</v>
          </cell>
          <cell r="Z346">
            <v>50</v>
          </cell>
          <cell r="AA346" t="str">
            <v>Budowa, przebudowa i wyposażenie bazy dydaktycznej Zespołu Szkół Ponadgimnazjalnych im. Wł. Broniewskiego w Świdwinie</v>
          </cell>
          <cell r="AB346" t="str">
            <v>bez pomocy publicznej</v>
          </cell>
          <cell r="AC346">
            <v>3614423.13</v>
          </cell>
          <cell r="AD346">
            <v>3614423.13</v>
          </cell>
          <cell r="AE346">
            <v>0</v>
          </cell>
          <cell r="AF346">
            <v>0</v>
          </cell>
          <cell r="AG346" t="str">
            <v>Nie</v>
          </cell>
          <cell r="AH346" t="str">
            <v>75 Infrastruktura systemu oświaty</v>
          </cell>
          <cell r="AI346" t="str">
            <v>01 Pomoc bezzwrotna</v>
          </cell>
          <cell r="AJ346" t="str">
            <v>01 Obszar miejski</v>
          </cell>
          <cell r="AK346" t="str">
            <v>18 Edukacja</v>
          </cell>
          <cell r="AL346" t="str">
            <v>6721722985</v>
          </cell>
          <cell r="AM346" t="str">
            <v>Powiat Świdwiński</v>
          </cell>
          <cell r="AN346" t="str">
            <v>78-300</v>
          </cell>
          <cell r="AO346" t="str">
            <v>Świdwin</v>
          </cell>
          <cell r="AP346" t="str">
            <v>Mieszka I</v>
          </cell>
          <cell r="AQ346" t="str">
            <v>16</v>
          </cell>
          <cell r="AR346" t="str">
            <v>-</v>
          </cell>
          <cell r="AS346" t="str">
            <v>943650301</v>
          </cell>
          <cell r="AT346" t="str">
            <v>943650300</v>
          </cell>
          <cell r="AU346" t="str">
            <v>wspólnota samorządowa</v>
          </cell>
          <cell r="AV346" t="str">
            <v>330920788</v>
          </cell>
          <cell r="AW346" t="str">
            <v>Jednostka samorządu terytorialnego</v>
          </cell>
        </row>
        <row r="347">
          <cell r="A347" t="str">
            <v>RPZP.01.01.01-32-116/08</v>
          </cell>
          <cell r="B347" t="str">
            <v>RPZP.01.00.00</v>
          </cell>
          <cell r="C347" t="str">
            <v>RPZP.01.01.00</v>
          </cell>
          <cell r="D347" t="str">
            <v>RPZP.01.01.01</v>
          </cell>
          <cell r="E347" t="str">
            <v>RPZP.01.01.01-32-116/08-03</v>
          </cell>
          <cell r="F347" t="str">
            <v>UDA-RPZP.01.01.01-32-116/08-03</v>
          </cell>
          <cell r="G347" t="str">
            <v>5e6b288135</v>
          </cell>
          <cell r="H347" t="str">
            <v>RPZP.01.01.01-32-116/08</v>
          </cell>
          <cell r="I347" t="str">
            <v>RPOWZ/1.1.1/2008/116/Sz</v>
          </cell>
          <cell r="J347" t="str">
            <v>2009-05-08</v>
          </cell>
          <cell r="K347" t="str">
            <v>2009 I półrocze</v>
          </cell>
          <cell r="L347" t="str">
            <v>2009</v>
          </cell>
          <cell r="M347" t="str">
            <v>2009-05-08</v>
          </cell>
          <cell r="N347" t="str">
            <v>2009 I półrocze</v>
          </cell>
          <cell r="O347" t="str">
            <v>2009</v>
          </cell>
          <cell r="P347" t="str">
            <v>2009-07-15</v>
          </cell>
          <cell r="Q347" t="str">
            <v>2010-10-31</v>
          </cell>
          <cell r="R347" t="str">
            <v>2010 II półrocze</v>
          </cell>
          <cell r="S347" t="str">
            <v>2010</v>
          </cell>
          <cell r="T347" t="str">
            <v>2011-06-17</v>
          </cell>
          <cell r="U347">
            <v>1826029.24</v>
          </cell>
          <cell r="V347">
            <v>1168208.25</v>
          </cell>
          <cell r="W347">
            <v>700913.13</v>
          </cell>
          <cell r="X347">
            <v>595776.15</v>
          </cell>
          <cell r="Y347">
            <v>467295.12</v>
          </cell>
          <cell r="Z347">
            <v>60</v>
          </cell>
          <cell r="AA347" t="str">
            <v>„Zakup innowacyjnego sprzęty medycznego celem zwiększenia kompleksowości oraz jakości usług gabinetu ginekologicznego”:</v>
          </cell>
          <cell r="AB347" t="str">
            <v>pomoc publiczna</v>
          </cell>
          <cell r="AC347">
            <v>1826029.24</v>
          </cell>
          <cell r="AD347">
            <v>700913.13</v>
          </cell>
          <cell r="AE347">
            <v>1125116.1100000001</v>
          </cell>
          <cell r="AF347">
            <v>0</v>
          </cell>
          <cell r="AG347" t="str">
            <v>Nie</v>
          </cell>
          <cell r="AH347" t="str">
            <v>08 Inne inwestycje w przedsiębiorstwa</v>
          </cell>
          <cell r="AI347" t="str">
            <v>01 Pomoc bezzwrotna</v>
          </cell>
          <cell r="AJ347" t="str">
            <v>01 Obszar miejski</v>
          </cell>
          <cell r="AK347" t="str">
            <v>19 Działalność w zakresie ochrony zdrowia ludzkiego</v>
          </cell>
          <cell r="AL347" t="str">
            <v>8521136597</v>
          </cell>
          <cell r="AM347" t="str">
            <v>Indywidualna Specjalistyczna Praktyka Lekarska Zbigniew Celewicz</v>
          </cell>
          <cell r="AN347" t="str">
            <v>71-374</v>
          </cell>
          <cell r="AO347" t="str">
            <v>Szczecin</v>
          </cell>
          <cell r="AP347" t="str">
            <v>ul.Parkowa</v>
          </cell>
          <cell r="AQ347" t="str">
            <v>4A</v>
          </cell>
          <cell r="AR347" t="str">
            <v>1</v>
          </cell>
          <cell r="AS347" t="str">
            <v>091-4849165</v>
          </cell>
          <cell r="AT347" t="str">
            <v>091-4250742</v>
          </cell>
          <cell r="AU347" t="str">
            <v>osoba fizyczna prowadząca działalność gospodarczą - mikro przedsiębiorstwo</v>
          </cell>
          <cell r="AV347" t="str">
            <v>810075034</v>
          </cell>
          <cell r="AW347" t="str">
            <v>przedsiębiorca lub przedsiębiorstwo</v>
          </cell>
        </row>
        <row r="348">
          <cell r="A348" t="str">
            <v>RPZP.01.01.01-32-252/09</v>
          </cell>
          <cell r="B348" t="str">
            <v>RPZP.01.00.00</v>
          </cell>
          <cell r="C348" t="str">
            <v>RPZP.01.01.00</v>
          </cell>
          <cell r="D348" t="str">
            <v>RPZP.01.01.01</v>
          </cell>
          <cell r="E348" t="str">
            <v>RPZP.01.01.01-32-252/09-02</v>
          </cell>
          <cell r="F348" t="str">
            <v>UDA-RPZP.01.01.01-32-252/09-02</v>
          </cell>
          <cell r="G348" t="str">
            <v>d9c58e0807</v>
          </cell>
          <cell r="H348" t="str">
            <v>RPZP.01.01.01-32-252/09</v>
          </cell>
          <cell r="I348" t="str">
            <v>WND-RPZP.01.01.01-32-252/09</v>
          </cell>
          <cell r="J348" t="str">
            <v>2010-05-06</v>
          </cell>
          <cell r="K348" t="str">
            <v>2010 I półrocze</v>
          </cell>
          <cell r="L348" t="str">
            <v>2010</v>
          </cell>
          <cell r="M348" t="str">
            <v>2010-07-06</v>
          </cell>
          <cell r="N348" t="str">
            <v>2010 II półrocze</v>
          </cell>
          <cell r="O348" t="str">
            <v>2010</v>
          </cell>
          <cell r="P348" t="str">
            <v>2009-09-01</v>
          </cell>
          <cell r="Q348" t="str">
            <v>2010-10-31</v>
          </cell>
          <cell r="R348" t="str">
            <v>2010 II półrocze</v>
          </cell>
          <cell r="S348" t="str">
            <v>2010</v>
          </cell>
          <cell r="T348" t="str">
            <v>2013-09-13</v>
          </cell>
          <cell r="U348">
            <v>143219.79999999999</v>
          </cell>
          <cell r="V348">
            <v>142855.46</v>
          </cell>
          <cell r="W348">
            <v>85713.27</v>
          </cell>
          <cell r="X348">
            <v>72856.27</v>
          </cell>
          <cell r="Y348">
            <v>57142.19</v>
          </cell>
          <cell r="Z348">
            <v>60</v>
          </cell>
          <cell r="AA348" t="str">
            <v>Doposażenie Zakładu Fizjoterapii Mariola Kupkowska Oddział Trzcińsko Zdrój</v>
          </cell>
          <cell r="AB348" t="str">
            <v>pomoc de minimis</v>
          </cell>
          <cell r="AC348">
            <v>143219.79999999999</v>
          </cell>
          <cell r="AD348">
            <v>85713.27</v>
          </cell>
          <cell r="AE348">
            <v>57506.53</v>
          </cell>
          <cell r="AF348">
            <v>0</v>
          </cell>
          <cell r="AG348" t="str">
            <v>Nie</v>
          </cell>
          <cell r="AH348" t="str">
            <v>08 Inne inwestycje w przedsiębiorstwa</v>
          </cell>
          <cell r="AI348" t="str">
            <v>01 Pomoc bezzwrotna</v>
          </cell>
          <cell r="AJ348" t="str">
            <v>05 Obszary wiejskie (poza obszarami górskimi, wyspami lub o niskiej i bardzo niskiej gęstości zaludnienia)</v>
          </cell>
          <cell r="AK348" t="str">
            <v>19 Działalność w zakresie ochrony zdrowia ludzkiego</v>
          </cell>
          <cell r="AL348" t="str">
            <v>8581324894</v>
          </cell>
          <cell r="AM348" t="str">
            <v>Niepubliczny Zakład Fizjoterapii Mariola Kupkowska</v>
          </cell>
          <cell r="AN348" t="str">
            <v>74-100</v>
          </cell>
          <cell r="AO348" t="str">
            <v>Gryfino</v>
          </cell>
          <cell r="AP348" t="str">
            <v>9 Maja</v>
          </cell>
          <cell r="AQ348" t="str">
            <v>8</v>
          </cell>
          <cell r="AR348" t="str">
            <v>-</v>
          </cell>
          <cell r="AS348" t="str">
            <v>0914169136</v>
          </cell>
          <cell r="AT348" t="str">
            <v>0914151396</v>
          </cell>
          <cell r="AU348" t="str">
            <v>osoba fizyczna prowadząca działalność gospodarczą - mikro przedsiębiorstwo</v>
          </cell>
          <cell r="AV348" t="str">
            <v>812093409</v>
          </cell>
          <cell r="AW348" t="str">
            <v>przedsiębiorca lub przedsiębiorstwo</v>
          </cell>
        </row>
        <row r="349">
          <cell r="A349" t="str">
            <v>RPZP.01.03.01-32-024/09</v>
          </cell>
          <cell r="B349" t="str">
            <v>RPZP.01.00.00</v>
          </cell>
          <cell r="C349" t="str">
            <v>RPZP.01.03.00</v>
          </cell>
          <cell r="D349" t="str">
            <v>RPZP.01.03.01</v>
          </cell>
          <cell r="E349" t="str">
            <v>RPZP.01.03.01-32-024/09-02</v>
          </cell>
          <cell r="F349" t="str">
            <v>UDA-RPZP.01.03.01-32-024/09-02</v>
          </cell>
          <cell r="G349" t="str">
            <v>98b1217d1e</v>
          </cell>
          <cell r="H349" t="str">
            <v>RPZP.01.03.01-32-024/09</v>
          </cell>
          <cell r="I349" t="str">
            <v>WND-RPZP.01.03.01-32-024/09</v>
          </cell>
          <cell r="J349" t="str">
            <v>2010-06-28</v>
          </cell>
          <cell r="K349" t="str">
            <v>2010 I półrocze</v>
          </cell>
          <cell r="L349" t="str">
            <v>2010</v>
          </cell>
          <cell r="M349" t="str">
            <v>2010-07-08</v>
          </cell>
          <cell r="N349" t="str">
            <v>2010 II półrocze</v>
          </cell>
          <cell r="O349" t="str">
            <v>2010</v>
          </cell>
          <cell r="P349" t="str">
            <v>2010-03-01</v>
          </cell>
          <cell r="Q349" t="str">
            <v>2010-10-31</v>
          </cell>
          <cell r="R349" t="str">
            <v>2010 II półrocze</v>
          </cell>
          <cell r="S349" t="str">
            <v>2010</v>
          </cell>
          <cell r="T349" t="str">
            <v>2011-03-28</v>
          </cell>
          <cell r="U349">
            <v>25613.9</v>
          </cell>
          <cell r="V349">
            <v>20995</v>
          </cell>
          <cell r="W349">
            <v>10497.5</v>
          </cell>
          <cell r="X349">
            <v>8922.8700000000008</v>
          </cell>
          <cell r="Y349">
            <v>10497.5</v>
          </cell>
          <cell r="Z349">
            <v>50</v>
          </cell>
          <cell r="AA349" t="str">
            <v>Biznes Plan dotyczący optymalnego wykorzystania nowego zaplecza w postaci zakupionej nieruchomości, drogą do wzrostu konkurencyjności firmy CZYŚCIOCH</v>
          </cell>
          <cell r="AB349" t="str">
            <v>pomoc de minimis</v>
          </cell>
          <cell r="AC349">
            <v>25613.9</v>
          </cell>
          <cell r="AD349">
            <v>10497.5</v>
          </cell>
          <cell r="AE349">
            <v>15116.4</v>
          </cell>
          <cell r="AF349">
            <v>0</v>
          </cell>
          <cell r="AG349" t="str">
            <v>Nie</v>
          </cell>
          <cell r="AH349" t="str">
            <v>05 Usługi w zakresie zaawansowanego wsparcia dla przedsiębiorstw i grup przedsiębiorstw</v>
          </cell>
          <cell r="AI349" t="str">
            <v>01 Pomoc bezzwrotna</v>
          </cell>
          <cell r="AJ349" t="str">
            <v>01 Obszar miejski</v>
          </cell>
          <cell r="AK349" t="str">
            <v>22 Inne niewyszczególnione usługi</v>
          </cell>
          <cell r="AL349" t="str">
            <v>8521012406</v>
          </cell>
          <cell r="AM349" t="str">
            <v>Czyścioch Jerzy Ładniak</v>
          </cell>
          <cell r="AN349" t="str">
            <v>70-030</v>
          </cell>
          <cell r="AO349" t="str">
            <v>Szczecin</v>
          </cell>
          <cell r="AP349" t="str">
            <v>Tama Pomorzańska</v>
          </cell>
          <cell r="AQ349" t="str">
            <v>13 D</v>
          </cell>
          <cell r="AR349" t="str">
            <v>-</v>
          </cell>
          <cell r="AS349" t="str">
            <v>+48914623334</v>
          </cell>
          <cell r="AT349" t="str">
            <v>+48914623334</v>
          </cell>
          <cell r="AU349" t="str">
            <v>osoba fizyczna prowadząca działalność gospodarczą - małe przedsiębiorstwo</v>
          </cell>
          <cell r="AV349" t="str">
            <v>810254452</v>
          </cell>
          <cell r="AW349" t="str">
            <v>przedsiębiorca lub przedsiębiorstwo</v>
          </cell>
        </row>
        <row r="350">
          <cell r="A350" t="str">
            <v>RPZP.01.01.01-32-523/10</v>
          </cell>
          <cell r="B350" t="str">
            <v>RPZP.01.00.00</v>
          </cell>
          <cell r="C350" t="str">
            <v>RPZP.01.01.00</v>
          </cell>
          <cell r="D350" t="str">
            <v>RPZP.01.01.01</v>
          </cell>
          <cell r="E350" t="str">
            <v>RPZP.01.01.01-32-523/10-02</v>
          </cell>
          <cell r="F350" t="str">
            <v>UDA-RPZP.01.01.01-32-523/10-02</v>
          </cell>
          <cell r="G350" t="str">
            <v>5078a9bcd1</v>
          </cell>
          <cell r="H350" t="str">
            <v>RPZP.01.01.01-32-523/10</v>
          </cell>
          <cell r="I350" t="str">
            <v>WND-RPZP.01.01.01-32-523/10</v>
          </cell>
          <cell r="J350" t="str">
            <v>2011-09-15</v>
          </cell>
          <cell r="K350" t="str">
            <v>2011 II półrocze</v>
          </cell>
          <cell r="L350" t="str">
            <v>2011</v>
          </cell>
          <cell r="M350" t="str">
            <v>2011-09-23</v>
          </cell>
          <cell r="N350" t="str">
            <v>2011 II półrocze</v>
          </cell>
          <cell r="O350" t="str">
            <v>2011</v>
          </cell>
          <cell r="P350" t="str">
            <v>2010-07-13</v>
          </cell>
          <cell r="Q350" t="str">
            <v>2010-10-31</v>
          </cell>
          <cell r="R350" t="str">
            <v>2010 II półrocze</v>
          </cell>
          <cell r="S350" t="str">
            <v>2010</v>
          </cell>
          <cell r="T350" t="str">
            <v>2012-08-06</v>
          </cell>
          <cell r="U350">
            <v>193554.77</v>
          </cell>
          <cell r="V350">
            <v>154421.25</v>
          </cell>
          <cell r="W350">
            <v>92652.74</v>
          </cell>
          <cell r="X350">
            <v>92652.74</v>
          </cell>
          <cell r="Y350">
            <v>61768.51</v>
          </cell>
          <cell r="Z350">
            <v>60</v>
          </cell>
          <cell r="AA350" t="str">
            <v>Utworzenie gabinetu kosmetologii i medycyny estetycznej</v>
          </cell>
          <cell r="AB350" t="str">
            <v>pomoc de minimis</v>
          </cell>
          <cell r="AC350">
            <v>193554.77</v>
          </cell>
          <cell r="AD350">
            <v>92652.74</v>
          </cell>
          <cell r="AE350">
            <v>100902.03</v>
          </cell>
          <cell r="AF350">
            <v>0</v>
          </cell>
          <cell r="AG350" t="str">
            <v>Nie</v>
          </cell>
          <cell r="AH350" t="str">
            <v>08 Inne inwestycje w przedsiębiorstwa</v>
          </cell>
          <cell r="AI350" t="str">
            <v>01 Pomoc bezzwrotna</v>
          </cell>
          <cell r="AJ350" t="str">
            <v>01 Obszar miejski</v>
          </cell>
          <cell r="AK350" t="str">
            <v>22 Inne niewyszczególnione usługi</v>
          </cell>
          <cell r="AL350" t="str">
            <v>4990609592</v>
          </cell>
          <cell r="AM350" t="str">
            <v>Instytut Kosmetologii i Medycyny Estetycznej Edyta Szuplak-Słupczewska</v>
          </cell>
          <cell r="AN350" t="str">
            <v>75-037</v>
          </cell>
          <cell r="AO350" t="str">
            <v>Koszalin</v>
          </cell>
          <cell r="AP350" t="str">
            <v>Zwycięstwa</v>
          </cell>
          <cell r="AQ350" t="str">
            <v>40</v>
          </cell>
          <cell r="AR350" t="str">
            <v>55/56</v>
          </cell>
          <cell r="AS350" t="str">
            <v>668469240</v>
          </cell>
          <cell r="AT350" t="str">
            <v>Niedotyczy</v>
          </cell>
          <cell r="AU350" t="str">
            <v>osoba fizyczna prowadząca działalność gospodarczą - mikro przedsiębiorstwo</v>
          </cell>
          <cell r="AV350" t="str">
            <v>320820899</v>
          </cell>
          <cell r="AW350" t="str">
            <v>przedsiębiorca lub przedsiębiorstwo</v>
          </cell>
        </row>
        <row r="351">
          <cell r="A351" t="str">
            <v>RPZP.02.01.02-32-055/09</v>
          </cell>
          <cell r="B351" t="str">
            <v>RPZP.02.00.00</v>
          </cell>
          <cell r="C351" t="str">
            <v>RPZP.02.01.00</v>
          </cell>
          <cell r="D351" t="str">
            <v>RPZP.02.01.02</v>
          </cell>
          <cell r="E351" t="str">
            <v>RPZP.02.01.02-32-055/09-05</v>
          </cell>
          <cell r="F351" t="str">
            <v>UDA-RPZP.02.01.02-32-055/09-05</v>
          </cell>
          <cell r="G351" t="str">
            <v>8d3236ba66</v>
          </cell>
          <cell r="H351" t="str">
            <v>RPZP.02.01.02-32-055/09</v>
          </cell>
          <cell r="I351" t="str">
            <v>RPOWZ/2.1.2/2009/055/K</v>
          </cell>
          <cell r="J351" t="str">
            <v>2010-03-20</v>
          </cell>
          <cell r="K351" t="str">
            <v>2010 I półrocze</v>
          </cell>
          <cell r="L351" t="str">
            <v>2010</v>
          </cell>
          <cell r="M351" t="str">
            <v>2010-03-30</v>
          </cell>
          <cell r="N351" t="str">
            <v>2010 I półrocze</v>
          </cell>
          <cell r="O351" t="str">
            <v>2010</v>
          </cell>
          <cell r="P351" t="str">
            <v>2010-05-17</v>
          </cell>
          <cell r="Q351" t="str">
            <v>2010-11-02</v>
          </cell>
          <cell r="R351" t="str">
            <v>2010 II półrocze</v>
          </cell>
          <cell r="S351" t="str">
            <v>2010</v>
          </cell>
          <cell r="T351" t="str">
            <v>2011-02-04</v>
          </cell>
          <cell r="U351">
            <v>5071301.7</v>
          </cell>
          <cell r="V351">
            <v>4922336</v>
          </cell>
          <cell r="W351">
            <v>2317047.62</v>
          </cell>
          <cell r="X351">
            <v>2317047.62</v>
          </cell>
          <cell r="Y351">
            <v>2605288.38</v>
          </cell>
          <cell r="Z351">
            <v>47.07</v>
          </cell>
          <cell r="AA351" t="str">
            <v>Przebudowa drogi powiatowej nr 0400Z Niemica - Laski na odcinku 5,6 km</v>
          </cell>
          <cell r="AB351" t="str">
            <v>bez pomocy publicznej</v>
          </cell>
          <cell r="AC351">
            <v>5071301.7</v>
          </cell>
          <cell r="AD351">
            <v>5071301.7</v>
          </cell>
          <cell r="AE351">
            <v>0</v>
          </cell>
          <cell r="AF351">
            <v>0</v>
          </cell>
          <cell r="AG351" t="str">
            <v>Nie</v>
          </cell>
          <cell r="AH351" t="str">
            <v>23 Drogi regionalne/lokalne</v>
          </cell>
          <cell r="AI351" t="str">
            <v>01 Pomoc bezzwrotna</v>
          </cell>
          <cell r="AJ351" t="str">
            <v>05 Obszary wiejskie (poza obszarami górskimi, wyspami lub o niskiej i bardzo niskiej gęstości zaludnienia)</v>
          </cell>
          <cell r="AK351" t="str">
            <v>00 Nie dotyczy</v>
          </cell>
          <cell r="AL351" t="str">
            <v>4990502368</v>
          </cell>
          <cell r="AM351" t="str">
            <v>Powiat Sławieński</v>
          </cell>
          <cell r="AN351" t="str">
            <v>76-100</v>
          </cell>
          <cell r="AO351" t="str">
            <v>Sławno</v>
          </cell>
          <cell r="AP351" t="str">
            <v>Sempołowskiej</v>
          </cell>
          <cell r="AQ351" t="str">
            <v>2a</v>
          </cell>
          <cell r="AR351" t="str">
            <v>-</v>
          </cell>
          <cell r="AS351" t="str">
            <v>0598104904</v>
          </cell>
          <cell r="AT351" t="str">
            <v>0598104912</v>
          </cell>
          <cell r="AU351" t="str">
            <v>wspólnota samorządowa - powiat</v>
          </cell>
          <cell r="AV351" t="str">
            <v>770979720</v>
          </cell>
          <cell r="AW351" t="str">
            <v>Jednostka samorządu terytorialnego</v>
          </cell>
        </row>
        <row r="352">
          <cell r="A352" t="str">
            <v>RPZP.01.03.01-32-042/09</v>
          </cell>
          <cell r="B352" t="str">
            <v>RPZP.01.00.00</v>
          </cell>
          <cell r="C352" t="str">
            <v>RPZP.01.03.00</v>
          </cell>
          <cell r="D352" t="str">
            <v>RPZP.01.03.01</v>
          </cell>
          <cell r="E352" t="str">
            <v>RPZP.01.03.01-32-042/09-02</v>
          </cell>
          <cell r="F352" t="str">
            <v>UDA-RPZP.01.03.01-32-042/09-02</v>
          </cell>
          <cell r="G352" t="str">
            <v>d2905ce26f</v>
          </cell>
          <cell r="H352" t="str">
            <v>RPZP.01.03.01-32-042/09</v>
          </cell>
          <cell r="I352" t="str">
            <v>WND-RPZP.01.03.01-32-042/09</v>
          </cell>
          <cell r="J352" t="str">
            <v>2010-07-01</v>
          </cell>
          <cell r="K352" t="str">
            <v>2010 II półrocze</v>
          </cell>
          <cell r="L352" t="str">
            <v>2010</v>
          </cell>
          <cell r="M352" t="str">
            <v>2010-07-08</v>
          </cell>
          <cell r="N352" t="str">
            <v>2010 II półrocze</v>
          </cell>
          <cell r="O352" t="str">
            <v>2010</v>
          </cell>
          <cell r="P352" t="str">
            <v>2010-06-21</v>
          </cell>
          <cell r="Q352" t="str">
            <v>2010-11-02</v>
          </cell>
          <cell r="R352" t="str">
            <v>2010 II półrocze</v>
          </cell>
          <cell r="S352" t="str">
            <v>2010</v>
          </cell>
          <cell r="T352" t="str">
            <v>2012-11-23</v>
          </cell>
          <cell r="U352">
            <v>47340.88</v>
          </cell>
          <cell r="V352">
            <v>38804</v>
          </cell>
          <cell r="W352">
            <v>19402</v>
          </cell>
          <cell r="X352">
            <v>16491.689999999999</v>
          </cell>
          <cell r="Y352">
            <v>19402</v>
          </cell>
          <cell r="Z352">
            <v>50</v>
          </cell>
          <cell r="AA352" t="str">
            <v>Studium wykonalności dla projektu dotyczącego założenia i funkcjonowania placówki przedszkolnej w Szczecinie lub okolicach Miasta Szczecina</v>
          </cell>
          <cell r="AB352" t="str">
            <v>pomoc de minimis</v>
          </cell>
          <cell r="AC352">
            <v>47340.88</v>
          </cell>
          <cell r="AD352">
            <v>19402</v>
          </cell>
          <cell r="AE352">
            <v>27938.880000000001</v>
          </cell>
          <cell r="AF352">
            <v>0</v>
          </cell>
          <cell r="AG352" t="str">
            <v>Tak</v>
          </cell>
          <cell r="AH352" t="str">
            <v>05 Usługi w zakresie zaawansowanego wsparcia dla przedsiębiorstw i grup przedsiębiorstw</v>
          </cell>
          <cell r="AI352" t="str">
            <v>01 Pomoc bezzwrotna</v>
          </cell>
          <cell r="AJ352" t="str">
            <v>01 Obszar miejski</v>
          </cell>
          <cell r="AK352" t="str">
            <v>18 Edukacja</v>
          </cell>
          <cell r="AL352" t="str">
            <v>8521254285</v>
          </cell>
          <cell r="AM352" t="str">
            <v>Optima Doradztwo Marketingowe, Usługi Reklamowe Tomasz Nowacki</v>
          </cell>
          <cell r="AN352" t="str">
            <v>70-674</v>
          </cell>
          <cell r="AO352" t="str">
            <v>Szczecin</v>
          </cell>
          <cell r="AP352" t="str">
            <v>Swobody</v>
          </cell>
          <cell r="AQ352" t="str">
            <v>7</v>
          </cell>
          <cell r="AR352" t="str">
            <v>-</v>
          </cell>
          <cell r="AS352" t="str">
            <v>914886161</v>
          </cell>
          <cell r="AT352" t="str">
            <v>914886161</v>
          </cell>
          <cell r="AU352" t="str">
            <v>osoba fizyczna prowadząca działalność gospodarczą - małe przedsiębiorstwo</v>
          </cell>
          <cell r="AV352" t="str">
            <v>811910183</v>
          </cell>
          <cell r="AW352" t="str">
            <v>przedsiębiorca lub przedsiębiorstwo</v>
          </cell>
        </row>
        <row r="353">
          <cell r="A353" t="str">
            <v>RPZP.01.01.02-32-011/09</v>
          </cell>
          <cell r="B353" t="str">
            <v>RPZP.01.00.00</v>
          </cell>
          <cell r="C353" t="str">
            <v>RPZP.01.01.00</v>
          </cell>
          <cell r="D353" t="str">
            <v>RPZP.01.01.02</v>
          </cell>
          <cell r="E353" t="str">
            <v>RPZP.01.01.02-32-011/09-03</v>
          </cell>
          <cell r="F353" t="str">
            <v>UDA-RPZP.01.01.02-32-011/09-03</v>
          </cell>
          <cell r="G353" t="str">
            <v>3eebca7d3f</v>
          </cell>
          <cell r="H353" t="str">
            <v>RPZP.01.01.02-32-011/09</v>
          </cell>
          <cell r="I353" t="str">
            <v>WND-RPZP.01.01.02-32-11/09</v>
          </cell>
          <cell r="J353" t="str">
            <v>2010-07-19</v>
          </cell>
          <cell r="K353" t="str">
            <v>2010 II półrocze</v>
          </cell>
          <cell r="L353" t="str">
            <v>2010</v>
          </cell>
          <cell r="M353" t="str">
            <v>2010-07-28</v>
          </cell>
          <cell r="N353" t="str">
            <v>2010 II półrocze</v>
          </cell>
          <cell r="O353" t="str">
            <v>2010</v>
          </cell>
          <cell r="P353" t="str">
            <v>2009-12-07</v>
          </cell>
          <cell r="Q353" t="str">
            <v>2010-11-02</v>
          </cell>
          <cell r="R353" t="str">
            <v>2010 II półrocze</v>
          </cell>
          <cell r="S353" t="str">
            <v>2010</v>
          </cell>
          <cell r="T353" t="str">
            <v>2011-07-27</v>
          </cell>
          <cell r="U353">
            <v>249353.36</v>
          </cell>
          <cell r="V353">
            <v>201034</v>
          </cell>
          <cell r="W353">
            <v>120620.4</v>
          </cell>
          <cell r="X353">
            <v>102527.34</v>
          </cell>
          <cell r="Y353">
            <v>80413.600000000006</v>
          </cell>
          <cell r="Z353">
            <v>60</v>
          </cell>
          <cell r="AA353" t="str">
            <v>Poprawa konkurencyjności firmy Proauto sp. z o.o. poprzez modernizację systemu zarządzania</v>
          </cell>
          <cell r="AB353" t="str">
            <v>pomoc publiczna</v>
          </cell>
          <cell r="AC353">
            <v>249353.36</v>
          </cell>
          <cell r="AD353">
            <v>120620.4</v>
          </cell>
          <cell r="AE353">
            <v>128732.96</v>
          </cell>
          <cell r="AF353">
            <v>0</v>
          </cell>
          <cell r="AG353" t="str">
            <v>Nie</v>
          </cell>
          <cell r="AH353" t="str">
            <v>08 Inne inwestycje w przedsiębiorstwa</v>
          </cell>
          <cell r="AI353" t="str">
            <v>01 Pomoc bezzwrotna</v>
          </cell>
          <cell r="AJ353" t="str">
            <v>05 Obszary wiejskie (poza obszarami górskimi, wyspami lub o niskiej i bardzo niskiej gęstości zaludnienia)</v>
          </cell>
          <cell r="AK353" t="str">
            <v>13 Handel hurtowy i detaliczny</v>
          </cell>
          <cell r="AL353" t="str">
            <v>8512752782</v>
          </cell>
          <cell r="AM353" t="str">
            <v>„Proauto” Spółka z ograniczoną odpowiedzialnością</v>
          </cell>
          <cell r="AN353" t="str">
            <v>71-215</v>
          </cell>
          <cell r="AO353" t="str">
            <v>Mierzyn</v>
          </cell>
          <cell r="AP353" t="str">
            <v>Łukasińskiego</v>
          </cell>
          <cell r="AQ353" t="str">
            <v>134</v>
          </cell>
          <cell r="AR353" t="str">
            <v>-</v>
          </cell>
          <cell r="AS353" t="str">
            <v>0914858899</v>
          </cell>
          <cell r="AT353" t="str">
            <v>0914858899</v>
          </cell>
          <cell r="AU353" t="str">
            <v>spółka z ograniczoną odpowiedzialnością - małe przedsiębiorstwo</v>
          </cell>
          <cell r="AV353" t="str">
            <v>810695995</v>
          </cell>
          <cell r="AW353" t="str">
            <v>przedsiębiorca lub przedsiębiorstwo</v>
          </cell>
        </row>
        <row r="354">
          <cell r="A354" t="str">
            <v>RPZP.07.02.00-32-004/09</v>
          </cell>
          <cell r="B354" t="str">
            <v>RPZP.07.00.00</v>
          </cell>
          <cell r="C354" t="str">
            <v>RPZP.07.02.00</v>
          </cell>
          <cell r="D354">
            <v>0</v>
          </cell>
          <cell r="E354" t="str">
            <v>RPZP.07.02.00-32-004/09-02</v>
          </cell>
          <cell r="F354" t="str">
            <v>UDA-RPZP.07.02.00-32-004/09-02</v>
          </cell>
          <cell r="G354" t="str">
            <v>3a9c90855c</v>
          </cell>
          <cell r="H354" t="str">
            <v>RPZP.07.02.00-32-004/09</v>
          </cell>
          <cell r="I354" t="str">
            <v>WND-RPZP.07.02.00-32-004/09</v>
          </cell>
          <cell r="J354" t="str">
            <v>2009-12-31</v>
          </cell>
          <cell r="K354" t="str">
            <v>2009 II półrocze</v>
          </cell>
          <cell r="L354" t="str">
            <v>2009</v>
          </cell>
          <cell r="M354" t="str">
            <v>2009-12-31</v>
          </cell>
          <cell r="N354" t="str">
            <v>2009 II półrocze</v>
          </cell>
          <cell r="O354" t="str">
            <v>2009</v>
          </cell>
          <cell r="P354" t="str">
            <v>2010-06-02</v>
          </cell>
          <cell r="Q354" t="str">
            <v>2010-11-05</v>
          </cell>
          <cell r="R354" t="str">
            <v>2010 II półrocze</v>
          </cell>
          <cell r="S354" t="str">
            <v>2010</v>
          </cell>
          <cell r="T354" t="str">
            <v>2010-12-30</v>
          </cell>
          <cell r="U354">
            <v>1456224.11</v>
          </cell>
          <cell r="V354">
            <v>1444412.48</v>
          </cell>
          <cell r="W354">
            <v>722206.24</v>
          </cell>
          <cell r="X354">
            <v>722206.24</v>
          </cell>
          <cell r="Y354">
            <v>722206.24</v>
          </cell>
          <cell r="Z354">
            <v>50</v>
          </cell>
          <cell r="AA354" t="str">
            <v>Budowa boiska sportowego przy ul. Sportowej 25 w Goleniowie.</v>
          </cell>
          <cell r="AB354" t="str">
            <v>bez pomocy publicznej</v>
          </cell>
          <cell r="AC354">
            <v>1456224.11</v>
          </cell>
          <cell r="AD354">
            <v>1456224.11</v>
          </cell>
          <cell r="AE354">
            <v>0</v>
          </cell>
          <cell r="AF354">
            <v>0</v>
          </cell>
          <cell r="AG354" t="str">
            <v>Nie</v>
          </cell>
          <cell r="AH354" t="str">
            <v>79 Pozostała infrastruktura społeczna</v>
          </cell>
          <cell r="AI354" t="str">
            <v>01 Pomoc bezzwrotna</v>
          </cell>
          <cell r="AJ354" t="str">
            <v>01 Obszar miejski</v>
          </cell>
          <cell r="AK354" t="str">
            <v>00 Nie dotyczy</v>
          </cell>
          <cell r="AL354" t="str">
            <v>8560008981</v>
          </cell>
          <cell r="AM354" t="str">
            <v>Gmina Goleniów</v>
          </cell>
          <cell r="AN354" t="str">
            <v>72-100</v>
          </cell>
          <cell r="AO354" t="str">
            <v>Goleniów</v>
          </cell>
          <cell r="AP354" t="str">
            <v>Plac Lotników</v>
          </cell>
          <cell r="AQ354" t="str">
            <v>1</v>
          </cell>
          <cell r="AR354" t="str">
            <v>-</v>
          </cell>
          <cell r="AS354" t="str">
            <v>0914698200</v>
          </cell>
          <cell r="AT354" t="str">
            <v>0914698298</v>
          </cell>
          <cell r="AU354" t="str">
            <v>wspólnota samorządowa - gmina</v>
          </cell>
          <cell r="AV354" t="str">
            <v>811684367</v>
          </cell>
          <cell r="AW354" t="str">
            <v>Jednostka samorządu terytorialnego</v>
          </cell>
        </row>
        <row r="355">
          <cell r="A355" t="str">
            <v>RPZP.02.01.02-32-024/09</v>
          </cell>
          <cell r="B355" t="str">
            <v>RPZP.02.00.00</v>
          </cell>
          <cell r="C355" t="str">
            <v>RPZP.02.01.00</v>
          </cell>
          <cell r="D355" t="str">
            <v>RPZP.02.01.02</v>
          </cell>
          <cell r="E355" t="str">
            <v>RPZP.02.01.02-32-024/09-05</v>
          </cell>
          <cell r="F355" t="str">
            <v>UDA-RPZP.02.01.02-32-024/09-05</v>
          </cell>
          <cell r="G355" t="str">
            <v>598c850aad</v>
          </cell>
          <cell r="H355" t="str">
            <v>RPZP.02.01.02-32-024/09</v>
          </cell>
          <cell r="I355" t="str">
            <v>RPOWZ/2.1.2/2009/024/SZ</v>
          </cell>
          <cell r="J355" t="str">
            <v>2009-10-05</v>
          </cell>
          <cell r="K355" t="str">
            <v>2009 II półrocze</v>
          </cell>
          <cell r="L355" t="str">
            <v>2009</v>
          </cell>
          <cell r="M355" t="str">
            <v>2009-11-09</v>
          </cell>
          <cell r="N355" t="str">
            <v>2009 II półrocze</v>
          </cell>
          <cell r="O355" t="str">
            <v>2009</v>
          </cell>
          <cell r="P355" t="str">
            <v>2007-12-06</v>
          </cell>
          <cell r="Q355" t="str">
            <v>2010-11-09</v>
          </cell>
          <cell r="R355" t="str">
            <v>2010 II półrocze</v>
          </cell>
          <cell r="S355" t="str">
            <v>2010</v>
          </cell>
          <cell r="T355" t="str">
            <v>2012-03-23</v>
          </cell>
          <cell r="U355">
            <v>5654583.0599999996</v>
          </cell>
          <cell r="V355">
            <v>3381720.68</v>
          </cell>
          <cell r="W355">
            <v>1690860.33</v>
          </cell>
          <cell r="X355">
            <v>1690860.33</v>
          </cell>
          <cell r="Y355">
            <v>1690860.35</v>
          </cell>
          <cell r="Z355">
            <v>50</v>
          </cell>
          <cell r="AA355" t="str">
            <v>"Budowa i przebudowa dróg łączących północną część Miasta Barlinek z drogą wojewódzką DW 156"</v>
          </cell>
          <cell r="AB355" t="str">
            <v>bez pomocy publicznej</v>
          </cell>
          <cell r="AC355">
            <v>5654583.0599999996</v>
          </cell>
          <cell r="AD355">
            <v>5654583.0599999996</v>
          </cell>
          <cell r="AE355">
            <v>0</v>
          </cell>
          <cell r="AF355">
            <v>0</v>
          </cell>
          <cell r="AG355" t="str">
            <v>Nie</v>
          </cell>
          <cell r="AH355" t="str">
            <v>23 Drogi regionalne/lokalne</v>
          </cell>
          <cell r="AI355" t="str">
            <v>01 Pomoc bezzwrotna</v>
          </cell>
          <cell r="AJ355" t="str">
            <v>01 Obszar miejski</v>
          </cell>
          <cell r="AK355" t="str">
            <v>00 Nie dotyczy</v>
          </cell>
          <cell r="AL355" t="str">
            <v>5971628152</v>
          </cell>
          <cell r="AM355" t="str">
            <v>Powiat Myśliborski</v>
          </cell>
          <cell r="AN355" t="str">
            <v>74-300</v>
          </cell>
          <cell r="AO355" t="str">
            <v>Myślibórz</v>
          </cell>
          <cell r="AP355" t="str">
            <v>Spokojna</v>
          </cell>
          <cell r="AQ355" t="str">
            <v>22</v>
          </cell>
          <cell r="AR355" t="str">
            <v>-</v>
          </cell>
          <cell r="AS355" t="str">
            <v>0957472021</v>
          </cell>
          <cell r="AT355" t="str">
            <v>0957473153</v>
          </cell>
          <cell r="AU355" t="str">
            <v>wspólnota samorządowa</v>
          </cell>
          <cell r="AV355" t="str">
            <v>210967320</v>
          </cell>
          <cell r="AW355" t="str">
            <v>jednostka samorządu terytorialnego, związek lub stowarzyszenie jst</v>
          </cell>
        </row>
        <row r="356">
          <cell r="A356" t="str">
            <v>RPZP.01.01.01-32-057/09</v>
          </cell>
          <cell r="B356" t="str">
            <v>RPZP.01.00.00</v>
          </cell>
          <cell r="C356" t="str">
            <v>RPZP.01.01.00</v>
          </cell>
          <cell r="D356" t="str">
            <v>RPZP.01.01.01</v>
          </cell>
          <cell r="E356" t="str">
            <v>RPZP.01.01.01-32-057/09-03</v>
          </cell>
          <cell r="F356" t="str">
            <v>UDA-RPZP.01.01.01-32-057/09-03</v>
          </cell>
          <cell r="G356" t="str">
            <v>485bde4d2b</v>
          </cell>
          <cell r="H356" t="str">
            <v>RPZP.01.01.01-32-057/09</v>
          </cell>
          <cell r="I356" t="str">
            <v>WND-RPZP.01.01.01-32-057/09</v>
          </cell>
          <cell r="J356" t="str">
            <v>2010-05-20</v>
          </cell>
          <cell r="K356" t="str">
            <v>2010 I półrocze</v>
          </cell>
          <cell r="L356" t="str">
            <v>2010</v>
          </cell>
          <cell r="M356" t="str">
            <v>2010-07-05</v>
          </cell>
          <cell r="N356" t="str">
            <v>2010 II półrocze</v>
          </cell>
          <cell r="O356" t="str">
            <v>2010</v>
          </cell>
          <cell r="P356" t="str">
            <v>2010-06-25</v>
          </cell>
          <cell r="Q356" t="str">
            <v>2010-11-09</v>
          </cell>
          <cell r="R356" t="str">
            <v>2010 II półrocze</v>
          </cell>
          <cell r="S356" t="str">
            <v>2010</v>
          </cell>
          <cell r="T356" t="str">
            <v>2011-01-18</v>
          </cell>
          <cell r="U356">
            <v>550614</v>
          </cell>
          <cell r="V356">
            <v>546560</v>
          </cell>
          <cell r="W356">
            <v>327936</v>
          </cell>
          <cell r="X356">
            <v>278745.59000000003</v>
          </cell>
          <cell r="Y356">
            <v>218624</v>
          </cell>
          <cell r="Z356">
            <v>60</v>
          </cell>
          <cell r="AA356" t="str">
            <v>Wdrożenie innowacji zwiększających konkurencyjność Ośrodka Szkolenia Zawodowego Gospodarki Morskiej Sp. z o.o.</v>
          </cell>
          <cell r="AB356" t="str">
            <v>pomoc publiczna</v>
          </cell>
          <cell r="AC356">
            <v>550614</v>
          </cell>
          <cell r="AD356">
            <v>327936</v>
          </cell>
          <cell r="AE356">
            <v>222678</v>
          </cell>
          <cell r="AF356">
            <v>0</v>
          </cell>
          <cell r="AG356" t="str">
            <v>Nie</v>
          </cell>
          <cell r="AH356" t="str">
            <v>08 Inne inwestycje w przedsiębiorstwa</v>
          </cell>
          <cell r="AI356" t="str">
            <v>01 Pomoc bezzwrotna</v>
          </cell>
          <cell r="AJ356" t="str">
            <v>01 Obszar miejski</v>
          </cell>
          <cell r="AK356" t="str">
            <v>18 Edukacja</v>
          </cell>
          <cell r="AL356" t="str">
            <v>8521857888</v>
          </cell>
          <cell r="AM356" t="str">
            <v>Ośrodek Szkolenia Zawodowego Gospodarki Morskiej Spółka z ograniczoną odpowiedzialnością</v>
          </cell>
          <cell r="AN356" t="str">
            <v>70-207</v>
          </cell>
          <cell r="AO356" t="str">
            <v>Szczecin</v>
          </cell>
          <cell r="AP356" t="str">
            <v>Plac Batorego</v>
          </cell>
          <cell r="AQ356" t="str">
            <v>4</v>
          </cell>
          <cell r="AR356" t="str">
            <v>-</v>
          </cell>
          <cell r="AS356" t="str">
            <v>091-4318181</v>
          </cell>
          <cell r="AT356" t="str">
            <v>091-4318188</v>
          </cell>
          <cell r="AU356" t="str">
            <v>spółka z ograniczoną odpowiedzialnością - mikro przedsiębiorstwo</v>
          </cell>
          <cell r="AV356" t="str">
            <v>001373476</v>
          </cell>
          <cell r="AW356" t="str">
            <v>przedsiębiorca lub przedsiębiorstwo</v>
          </cell>
        </row>
        <row r="357">
          <cell r="A357" t="str">
            <v>RPZP.01.03.01-32-012/09</v>
          </cell>
          <cell r="B357" t="str">
            <v>RPZP.01.00.00</v>
          </cell>
          <cell r="C357" t="str">
            <v>RPZP.01.03.00</v>
          </cell>
          <cell r="D357" t="str">
            <v>RPZP.01.03.01</v>
          </cell>
          <cell r="E357" t="str">
            <v>RPZP.01.03.01-32-012/09-01</v>
          </cell>
          <cell r="F357" t="str">
            <v>UDA-RPZP.01.03.01-32-012/09-01</v>
          </cell>
          <cell r="G357">
            <v>7481056722</v>
          </cell>
          <cell r="H357" t="str">
            <v>RPZP.01.03.01-32-012/09</v>
          </cell>
          <cell r="I357" t="str">
            <v>WND-RPZP.01.03.01-32-012/09</v>
          </cell>
          <cell r="J357" t="str">
            <v>2010-06-30</v>
          </cell>
          <cell r="K357" t="str">
            <v>2010 I półrocze</v>
          </cell>
          <cell r="L357" t="str">
            <v>2010</v>
          </cell>
          <cell r="M357" t="str">
            <v>2010-07-08</v>
          </cell>
          <cell r="N357" t="str">
            <v>2010 II półrocze</v>
          </cell>
          <cell r="O357" t="str">
            <v>2010</v>
          </cell>
          <cell r="P357" t="str">
            <v>2010-05-10</v>
          </cell>
          <cell r="Q357" t="str">
            <v>2010-11-10</v>
          </cell>
          <cell r="R357" t="str">
            <v>2010 II półrocze</v>
          </cell>
          <cell r="S357" t="str">
            <v>2010</v>
          </cell>
          <cell r="T357" t="str">
            <v>2011-04-27</v>
          </cell>
          <cell r="U357">
            <v>25504</v>
          </cell>
          <cell r="V357">
            <v>25504</v>
          </cell>
          <cell r="W357">
            <v>12752</v>
          </cell>
          <cell r="X357">
            <v>10839.2</v>
          </cell>
          <cell r="Y357">
            <v>12752</v>
          </cell>
          <cell r="Z357">
            <v>50</v>
          </cell>
          <cell r="AA357" t="str">
            <v>Implementacja Systemu Zarządzania Jakością wg normy EN ISO 9001:2008 droga do poprawy konkurencyjności firmy Longa Vita Sp. Z o.o.</v>
          </cell>
          <cell r="AB357" t="str">
            <v>pomoc publiczna</v>
          </cell>
          <cell r="AC357">
            <v>25504</v>
          </cell>
          <cell r="AD357">
            <v>12752</v>
          </cell>
          <cell r="AE357">
            <v>12752</v>
          </cell>
          <cell r="AF357">
            <v>12.93</v>
          </cell>
          <cell r="AG357" t="str">
            <v>Tak</v>
          </cell>
          <cell r="AH357" t="str">
            <v>05 Usługi w zakresie zaawansowanego wsparcia dla przedsiębiorstw i grup przedsiębiorstw</v>
          </cell>
          <cell r="AI357" t="str">
            <v>01 Pomoc bezzwrotna</v>
          </cell>
          <cell r="AJ357" t="str">
            <v>01 Obszar miejski</v>
          </cell>
          <cell r="AK357" t="str">
            <v>19 Działalność w zakresie ochrony zdrowia ludzkiego</v>
          </cell>
          <cell r="AL357" t="str">
            <v>9552027148</v>
          </cell>
          <cell r="AM357" t="str">
            <v>LONGA VITA SPÓŁKA Z OGRANICZONĄ ODPOWIEDZIALNOŚCIĄ</v>
          </cell>
          <cell r="AN357" t="str">
            <v>70-111</v>
          </cell>
          <cell r="AO357" t="str">
            <v>Szczecin</v>
          </cell>
          <cell r="AP357" t="str">
            <v>AL. POWSTAŃCÓW WIELKOPOLSKICH</v>
          </cell>
          <cell r="AQ357" t="str">
            <v>72</v>
          </cell>
          <cell r="AR357" t="str">
            <v>-</v>
          </cell>
          <cell r="AS357" t="str">
            <v>0914854605</v>
          </cell>
          <cell r="AT357" t="str">
            <v>0914854606</v>
          </cell>
          <cell r="AU357" t="str">
            <v>spółka z ograniczoną odpowiedzialnością - mikro przedsiębiorstwo</v>
          </cell>
          <cell r="AV357" t="str">
            <v>812400231</v>
          </cell>
          <cell r="AW357" t="str">
            <v>przedsiębiorca lub przedsiębiorstwo</v>
          </cell>
        </row>
        <row r="358">
          <cell r="A358" t="str">
            <v>RPZP.01.01.01-32-273/09</v>
          </cell>
          <cell r="B358" t="str">
            <v>RPZP.01.00.00</v>
          </cell>
          <cell r="C358" t="str">
            <v>RPZP.01.01.00</v>
          </cell>
          <cell r="D358" t="str">
            <v>RPZP.01.01.01</v>
          </cell>
          <cell r="E358" t="str">
            <v>RPZP.01.01.01-32-273/09-03</v>
          </cell>
          <cell r="F358" t="str">
            <v>UDA-RPZP.01.01.01-32-273/09-03</v>
          </cell>
          <cell r="G358" t="str">
            <v>b6b1ef0ec8</v>
          </cell>
          <cell r="H358" t="str">
            <v>RPZP.01.01.01-32-273/09</v>
          </cell>
          <cell r="I358" t="str">
            <v>WND-RPZP.01.01.01-32-273/09</v>
          </cell>
          <cell r="J358" t="str">
            <v>2010-05-10</v>
          </cell>
          <cell r="K358" t="str">
            <v>2010 I półrocze</v>
          </cell>
          <cell r="L358" t="str">
            <v>2010</v>
          </cell>
          <cell r="M358" t="str">
            <v>2010-07-07</v>
          </cell>
          <cell r="N358" t="str">
            <v>2010 II półrocze</v>
          </cell>
          <cell r="O358" t="str">
            <v>2010</v>
          </cell>
          <cell r="P358" t="str">
            <v>2010-06-30</v>
          </cell>
          <cell r="Q358" t="str">
            <v>2010-11-15</v>
          </cell>
          <cell r="R358" t="str">
            <v>2010 II półrocze</v>
          </cell>
          <cell r="S358" t="str">
            <v>2010</v>
          </cell>
          <cell r="T358" t="str">
            <v>2011-05-24</v>
          </cell>
          <cell r="U358">
            <v>196743.57</v>
          </cell>
          <cell r="V358">
            <v>196743.57</v>
          </cell>
          <cell r="W358">
            <v>118045.26</v>
          </cell>
          <cell r="X358">
            <v>100338.46</v>
          </cell>
          <cell r="Y358">
            <v>78698.31</v>
          </cell>
          <cell r="Z358">
            <v>60</v>
          </cell>
          <cell r="AA358" t="str">
            <v>Poszerzenie oferty usług Spec. Praktyki Lek. T. Wasilewski Lek. Okulista poprzez zakup innowacyjnych urządzeń do refraktometrii, korekcji wad refrakcji, diagnostyki w zakresie chorób narządu wzroku</v>
          </cell>
          <cell r="AB358" t="str">
            <v>pomoc de minimis</v>
          </cell>
          <cell r="AC358">
            <v>196743.57</v>
          </cell>
          <cell r="AD358">
            <v>118045.26</v>
          </cell>
          <cell r="AE358">
            <v>78698.31</v>
          </cell>
          <cell r="AF358">
            <v>0</v>
          </cell>
          <cell r="AG358" t="str">
            <v>Nie</v>
          </cell>
          <cell r="AH358" t="str">
            <v>08 Inne inwestycje w przedsiębiorstwa</v>
          </cell>
          <cell r="AI358" t="str">
            <v>01 Pomoc bezzwrotna</v>
          </cell>
          <cell r="AJ358" t="str">
            <v>01 Obszar miejski</v>
          </cell>
          <cell r="AK358" t="str">
            <v>19 Działalność w zakresie ochrony zdrowia ludzkiego</v>
          </cell>
          <cell r="AL358" t="str">
            <v>8341227364</v>
          </cell>
          <cell r="AM358" t="str">
            <v>Specjalistyczna Praktyka Lekarska Tomasz Wasilewski Lekarz Okulista</v>
          </cell>
          <cell r="AN358" t="str">
            <v>78-300</v>
          </cell>
          <cell r="AO358" t="str">
            <v>Świdwin</v>
          </cell>
          <cell r="AP358" t="str">
            <v>Słoneczna</v>
          </cell>
          <cell r="AQ358" t="str">
            <v>9</v>
          </cell>
          <cell r="AR358" t="str">
            <v>-</v>
          </cell>
          <cell r="AS358" t="str">
            <v>695920121</v>
          </cell>
          <cell r="AT358" t="str">
            <v>niedotyczy</v>
          </cell>
          <cell r="AU358" t="str">
            <v>osoba fizyczna prowadząca działalność gospodarczą - mikro przedsiębiorstwo</v>
          </cell>
          <cell r="AV358" t="str">
            <v>331266894</v>
          </cell>
          <cell r="AW358" t="str">
            <v>przedsiębiorca lub przedsiębiorstwo</v>
          </cell>
        </row>
        <row r="359">
          <cell r="A359" t="str">
            <v>RPZP.01.01.01-32-231/09</v>
          </cell>
          <cell r="B359" t="str">
            <v>RPZP.01.00.00</v>
          </cell>
          <cell r="C359" t="str">
            <v>RPZP.01.01.00</v>
          </cell>
          <cell r="D359" t="str">
            <v>RPZP.01.01.01</v>
          </cell>
          <cell r="E359" t="str">
            <v>RPZP.01.01.01-32-231/09-03</v>
          </cell>
          <cell r="F359" t="str">
            <v>UDA-RPZP.01.01.01-32-231/09-03</v>
          </cell>
          <cell r="G359" t="str">
            <v>043aaa6ed1</v>
          </cell>
          <cell r="H359" t="str">
            <v>RPZP.01.01.01-32-231/09</v>
          </cell>
          <cell r="I359" t="str">
            <v>WND-RPZP.01.01.01-32-231/09</v>
          </cell>
          <cell r="J359" t="str">
            <v>2010-05-07</v>
          </cell>
          <cell r="K359" t="str">
            <v>2010 I półrocze</v>
          </cell>
          <cell r="L359" t="str">
            <v>2010</v>
          </cell>
          <cell r="M359" t="str">
            <v>2010-07-20</v>
          </cell>
          <cell r="N359" t="str">
            <v>2010 II półrocze</v>
          </cell>
          <cell r="O359" t="str">
            <v>2010</v>
          </cell>
          <cell r="P359" t="str">
            <v>2009-10-28</v>
          </cell>
          <cell r="Q359" t="str">
            <v>2010-11-15</v>
          </cell>
          <cell r="R359" t="str">
            <v>2010 II półrocze</v>
          </cell>
          <cell r="S359" t="str">
            <v>2010</v>
          </cell>
          <cell r="T359" t="str">
            <v>2012-05-16</v>
          </cell>
          <cell r="U359">
            <v>174810.02</v>
          </cell>
          <cell r="V359">
            <v>168432.84</v>
          </cell>
          <cell r="W359">
            <v>100960.8</v>
          </cell>
          <cell r="X359">
            <v>85816.67</v>
          </cell>
          <cell r="Y359">
            <v>67472.039999999994</v>
          </cell>
          <cell r="Z359">
            <v>59.94</v>
          </cell>
          <cell r="AA359" t="str">
            <v>Zwiększenie konkurencyjności Szkoły Jazdy i Języków Obcych poprzez zmianę systemu zarządzania oraz wprowadzenie oferty dla osób niepełnosprawnych ruchowo.</v>
          </cell>
          <cell r="AB359" t="str">
            <v>pomoc de minimis</v>
          </cell>
          <cell r="AC359">
            <v>174810.02</v>
          </cell>
          <cell r="AD359">
            <v>100960.8</v>
          </cell>
          <cell r="AE359">
            <v>73849.22</v>
          </cell>
          <cell r="AF359">
            <v>0</v>
          </cell>
          <cell r="AG359" t="str">
            <v>Nie</v>
          </cell>
          <cell r="AH359" t="str">
            <v>08 Inne inwestycje w przedsiębiorstwa</v>
          </cell>
          <cell r="AI359" t="str">
            <v>01 Pomoc bezzwrotna</v>
          </cell>
          <cell r="AJ359" t="str">
            <v>01 Obszar miejski</v>
          </cell>
          <cell r="AK359" t="str">
            <v>18 Edukacja</v>
          </cell>
          <cell r="AL359" t="str">
            <v>8571833861</v>
          </cell>
          <cell r="AM359" t="str">
            <v>Szkoła Jazdy i Języków Obcych Z&amp;K Łata S.C.</v>
          </cell>
          <cell r="AN359" t="str">
            <v>72-320</v>
          </cell>
          <cell r="AO359" t="str">
            <v>Trzebiatów</v>
          </cell>
          <cell r="AP359" t="str">
            <v>Lipowa</v>
          </cell>
          <cell r="AQ359" t="str">
            <v>16-20</v>
          </cell>
          <cell r="AR359" t="str">
            <v>2</v>
          </cell>
          <cell r="AS359" t="str">
            <v>605665995</v>
          </cell>
          <cell r="AT359" t="str">
            <v>brak</v>
          </cell>
          <cell r="AU359" t="str">
            <v>spółka cywilna prowadząca działalność w oparciu o umowę zawartą na podstawie KC - mikro przedsiębiorstwo</v>
          </cell>
          <cell r="AV359" t="str">
            <v>320017932</v>
          </cell>
          <cell r="AW359" t="str">
            <v>przedsiębiorca lub przedsiębiorstwo</v>
          </cell>
        </row>
        <row r="360">
          <cell r="A360" t="str">
            <v>RPZP.01.01.03-32-025/09</v>
          </cell>
          <cell r="B360" t="str">
            <v>RPZP.01.00.00</v>
          </cell>
          <cell r="C360" t="str">
            <v>RPZP.01.01.00</v>
          </cell>
          <cell r="D360" t="str">
            <v>RPZP.01.01.03</v>
          </cell>
          <cell r="E360" t="str">
            <v>RPZP.01.01.03-32-025/09-04</v>
          </cell>
          <cell r="F360" t="str">
            <v>UDA-RPZP.01.01.03-32-025/09-04</v>
          </cell>
          <cell r="G360" t="str">
            <v>ff2d90e4be</v>
          </cell>
          <cell r="H360" t="str">
            <v>RPZP.01.01.03-32-025/09</v>
          </cell>
          <cell r="I360" t="str">
            <v>WND-RPZP.01.01.03-32-025/09</v>
          </cell>
          <cell r="J360" t="str">
            <v>2010-03-25</v>
          </cell>
          <cell r="K360" t="str">
            <v>2010 I półrocze</v>
          </cell>
          <cell r="L360" t="str">
            <v>2010</v>
          </cell>
          <cell r="M360" t="str">
            <v>2010-03-30</v>
          </cell>
          <cell r="N360" t="str">
            <v>2010 I półrocze</v>
          </cell>
          <cell r="O360" t="str">
            <v>2010</v>
          </cell>
          <cell r="P360" t="str">
            <v>2010-03-25</v>
          </cell>
          <cell r="Q360" t="str">
            <v>2010-11-17</v>
          </cell>
          <cell r="R360" t="str">
            <v>2010 II półrocze</v>
          </cell>
          <cell r="S360" t="str">
            <v>2010</v>
          </cell>
          <cell r="T360" t="str">
            <v>2011-10-10</v>
          </cell>
          <cell r="U360">
            <v>1196340.67</v>
          </cell>
          <cell r="V360">
            <v>1033000</v>
          </cell>
          <cell r="W360">
            <v>619800</v>
          </cell>
          <cell r="X360">
            <v>526829.99</v>
          </cell>
          <cell r="Y360">
            <v>413200</v>
          </cell>
          <cell r="Z360">
            <v>60</v>
          </cell>
          <cell r="AA360" t="str">
            <v>INNOWACYJNA LINIA DOZUJĄCA, PAKUJĄCA I PALETUJĄCA WYROBY TORFOWO-KOROWE W FIRMIE BIO-PRODUKTY</v>
          </cell>
          <cell r="AB360" t="str">
            <v>pomoc publiczna</v>
          </cell>
          <cell r="AC360">
            <v>1196340.67</v>
          </cell>
          <cell r="AD360">
            <v>619800</v>
          </cell>
          <cell r="AE360">
            <v>576540.67000000004</v>
          </cell>
          <cell r="AF360">
            <v>0.77</v>
          </cell>
          <cell r="AG360" t="str">
            <v>Nie</v>
          </cell>
          <cell r="AH36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60" t="str">
            <v>01 Pomoc bezzwrotna</v>
          </cell>
          <cell r="AJ360" t="str">
            <v>05 Obszary wiejskie (poza obszarami górskimi, wyspami lub o niskiej i bardzo niskiej gęstości zaludnienia)</v>
          </cell>
          <cell r="AK360" t="str">
            <v>07 Górnictwo i kopalnictwo surowców energetycznych</v>
          </cell>
          <cell r="AL360" t="str">
            <v>8610003981</v>
          </cell>
          <cell r="AM360" t="str">
            <v>"BIO-PRODUKTY TORF-KORA-PALETY" SPÓŁKA Z OGRANICZONĄ ODPOWIEDZIALNOŚCIĄ</v>
          </cell>
          <cell r="AN360" t="str">
            <v>71-157</v>
          </cell>
          <cell r="AO360" t="str">
            <v>Szczecin</v>
          </cell>
          <cell r="AP360" t="str">
            <v>Piramowicza</v>
          </cell>
          <cell r="AQ360" t="str">
            <v>16A</v>
          </cell>
          <cell r="AR360" t="str">
            <v>-</v>
          </cell>
          <cell r="AS360" t="str">
            <v>0601665972</v>
          </cell>
          <cell r="AT360" t="str">
            <v>0913860117</v>
          </cell>
          <cell r="AU360" t="str">
            <v>spółka z ograniczoną odpowiedzialnością - małe przedsiębiorstwo</v>
          </cell>
          <cell r="AV360" t="str">
            <v>810137692</v>
          </cell>
          <cell r="AW360" t="str">
            <v>przedsiębiorca lub przedsiębiorstwo</v>
          </cell>
        </row>
        <row r="361">
          <cell r="A361" t="str">
            <v>RPZP.01.03.01-32-037/09</v>
          </cell>
          <cell r="B361" t="str">
            <v>RPZP.01.00.00</v>
          </cell>
          <cell r="C361" t="str">
            <v>RPZP.01.03.00</v>
          </cell>
          <cell r="D361" t="str">
            <v>RPZP.01.03.01</v>
          </cell>
          <cell r="E361" t="str">
            <v>RPZP.01.03.01-32-037/09-02</v>
          </cell>
          <cell r="F361" t="str">
            <v>UDA-RPZP.01.03.01-32-037/09-02</v>
          </cell>
          <cell r="G361" t="str">
            <v>bd96ab7c87</v>
          </cell>
          <cell r="H361" t="str">
            <v>RPZP.01.03.01-32-037/09</v>
          </cell>
          <cell r="I361" t="str">
            <v>WND-RPZP.01.03.01-32-037/09</v>
          </cell>
          <cell r="J361" t="str">
            <v>2010-07-20</v>
          </cell>
          <cell r="K361" t="str">
            <v>2010 II półrocze</v>
          </cell>
          <cell r="L361" t="str">
            <v>2010</v>
          </cell>
          <cell r="M361" t="str">
            <v>2010-08-11</v>
          </cell>
          <cell r="N361" t="str">
            <v>2010 II półrocze</v>
          </cell>
          <cell r="O361" t="str">
            <v>2010</v>
          </cell>
          <cell r="P361" t="str">
            <v>2009-12-01</v>
          </cell>
          <cell r="Q361" t="str">
            <v>2010-11-17</v>
          </cell>
          <cell r="R361" t="str">
            <v>2010 II półrocze</v>
          </cell>
          <cell r="S361" t="str">
            <v>2010</v>
          </cell>
          <cell r="T361" t="str">
            <v>2011-02-09</v>
          </cell>
          <cell r="U361">
            <v>20744</v>
          </cell>
          <cell r="V361">
            <v>16600</v>
          </cell>
          <cell r="W361">
            <v>8300</v>
          </cell>
          <cell r="X361">
            <v>7054.98</v>
          </cell>
          <cell r="Y361">
            <v>8300</v>
          </cell>
          <cell r="Z361">
            <v>50</v>
          </cell>
          <cell r="AA361" t="str">
            <v>Implementacja Systemu Zarządzania Jakością wg normy EN ISO 9001:2008 drogą do poprawy konkurencyjności firmy Marpo Sp.j.</v>
          </cell>
          <cell r="AB361" t="str">
            <v>pomoc publiczna</v>
          </cell>
          <cell r="AC361">
            <v>20744</v>
          </cell>
          <cell r="AD361">
            <v>8300</v>
          </cell>
          <cell r="AE361">
            <v>12444</v>
          </cell>
          <cell r="AF361">
            <v>13.25</v>
          </cell>
          <cell r="AG361" t="str">
            <v>Nie</v>
          </cell>
          <cell r="AH361" t="str">
            <v>05 Usługi w zakresie zaawansowanego wsparcia dla przedsiębiorstw i grup przedsiębiorstw</v>
          </cell>
          <cell r="AI361" t="str">
            <v>01 Pomoc bezzwrotna</v>
          </cell>
          <cell r="AJ361" t="str">
            <v>01 Obszar miejski</v>
          </cell>
          <cell r="AK361" t="str">
            <v>06 Nieokreślony przemysł wytwórczy</v>
          </cell>
          <cell r="AL361" t="str">
            <v>8521004192</v>
          </cell>
          <cell r="AM361" t="str">
            <v>Zakład Mechaniczny "Marpo" M.Przygodzki i wspólnicy Spółka jawna</v>
          </cell>
          <cell r="AN361" t="str">
            <v>70-675</v>
          </cell>
          <cell r="AO361" t="str">
            <v>Szczecin</v>
          </cell>
          <cell r="AP361" t="str">
            <v>Grudzińskiego</v>
          </cell>
          <cell r="AQ361" t="str">
            <v>12</v>
          </cell>
          <cell r="AR361" t="str">
            <v>-</v>
          </cell>
          <cell r="AS361" t="str">
            <v>0914623595</v>
          </cell>
          <cell r="AT361" t="str">
            <v>0914646854</v>
          </cell>
          <cell r="AU361" t="str">
            <v>spółka jawna - małe przedsiębiorstwo</v>
          </cell>
          <cell r="AV361" t="str">
            <v>810136623</v>
          </cell>
          <cell r="AW361" t="str">
            <v>przedsiębiorca lub przedsiębiorstwo</v>
          </cell>
        </row>
        <row r="362">
          <cell r="A362" t="str">
            <v>RPZP.01.03.01-32-028/09</v>
          </cell>
          <cell r="B362" t="str">
            <v>RPZP.01.00.00</v>
          </cell>
          <cell r="C362" t="str">
            <v>RPZP.01.03.00</v>
          </cell>
          <cell r="D362" t="str">
            <v>RPZP.01.03.01</v>
          </cell>
          <cell r="E362" t="str">
            <v>RPZP.01.03.01-32-028/09-04</v>
          </cell>
          <cell r="F362" t="str">
            <v>UDA-RPZP.01.03.01-32-028/09-04</v>
          </cell>
          <cell r="G362" t="str">
            <v>8e0727c50a</v>
          </cell>
          <cell r="H362" t="str">
            <v>RPZP.01.03.01-32-028/09</v>
          </cell>
          <cell r="I362" t="str">
            <v>WND-RPZP.01.03.01-32-028/09</v>
          </cell>
          <cell r="J362" t="str">
            <v>2010-08-27</v>
          </cell>
          <cell r="K362" t="str">
            <v>2010 II półrocze</v>
          </cell>
          <cell r="L362" t="str">
            <v>2010</v>
          </cell>
          <cell r="M362" t="str">
            <v>2010-08-31</v>
          </cell>
          <cell r="N362" t="str">
            <v>2010 II półrocze</v>
          </cell>
          <cell r="O362" t="str">
            <v>2010</v>
          </cell>
          <cell r="P362" t="str">
            <v>2010-08-27</v>
          </cell>
          <cell r="Q362" t="str">
            <v>2010-11-18</v>
          </cell>
          <cell r="R362" t="str">
            <v>2010 II półrocze</v>
          </cell>
          <cell r="S362" t="str">
            <v>2010</v>
          </cell>
          <cell r="T362" t="str">
            <v>2011-07-26</v>
          </cell>
          <cell r="U362">
            <v>78690</v>
          </cell>
          <cell r="V362">
            <v>64500</v>
          </cell>
          <cell r="W362">
            <v>32250</v>
          </cell>
          <cell r="X362">
            <v>27412.5</v>
          </cell>
          <cell r="Y362">
            <v>32250</v>
          </cell>
          <cell r="Z362">
            <v>50</v>
          </cell>
          <cell r="AA362" t="str">
            <v>Opracowanie strategii rozwoju firmy VIS KOPERTY Małgorzata Rafał Karlińscy Sp. J..pozwalającej na wzrost konkurencyjności rynkowej</v>
          </cell>
          <cell r="AB362" t="str">
            <v>pomoc publiczna</v>
          </cell>
          <cell r="AC362">
            <v>78690</v>
          </cell>
          <cell r="AD362">
            <v>32250</v>
          </cell>
          <cell r="AE362">
            <v>46440</v>
          </cell>
          <cell r="AF362">
            <v>0</v>
          </cell>
          <cell r="AG362" t="str">
            <v>Nie</v>
          </cell>
          <cell r="AH362" t="str">
            <v>05 Usługi w zakresie zaawansowanego wsparcia dla przedsiębiorstw i grup przedsiębiorstw</v>
          </cell>
          <cell r="AI362" t="str">
            <v>01 Pomoc bezzwrotna</v>
          </cell>
          <cell r="AJ362" t="str">
            <v>01 Obszar miejski</v>
          </cell>
          <cell r="AK362" t="str">
            <v>13 Handel hurtowy i detaliczny</v>
          </cell>
          <cell r="AL362" t="str">
            <v>8512897150</v>
          </cell>
          <cell r="AM362" t="str">
            <v>VIS KOPERTY MAŁGORZATA I RAFAŁ KARLIŃSCY SPÓŁKA JAWNA</v>
          </cell>
          <cell r="AN362" t="str">
            <v>70-026</v>
          </cell>
          <cell r="AO362" t="str">
            <v>Szczecin</v>
          </cell>
          <cell r="AP362" t="str">
            <v>Smolańska</v>
          </cell>
          <cell r="AQ362" t="str">
            <v>4</v>
          </cell>
          <cell r="AR362" t="str">
            <v>308</v>
          </cell>
          <cell r="AS362" t="str">
            <v>91/4230222</v>
          </cell>
          <cell r="AT362" t="str">
            <v>91/4833983</v>
          </cell>
          <cell r="AU362" t="str">
            <v>spółka jawna - mikro przedsiębiorstwo</v>
          </cell>
          <cell r="AV362" t="str">
            <v>812742380</v>
          </cell>
          <cell r="AW362" t="str">
            <v>przedsiębiorca lub przedsiębiorstwo</v>
          </cell>
        </row>
        <row r="363">
          <cell r="A363" t="str">
            <v>RPZP.02.01.01-32-001/09</v>
          </cell>
          <cell r="B363" t="str">
            <v>RPZP.02.00.00</v>
          </cell>
          <cell r="C363" t="str">
            <v>RPZP.02.01.00</v>
          </cell>
          <cell r="D363" t="str">
            <v>RPZP.02.01.01</v>
          </cell>
          <cell r="E363" t="str">
            <v>RPZP.02.01.01-32-001/09-06</v>
          </cell>
          <cell r="F363" t="str">
            <v>UDA-RPZP.02.01.01-32-001/09-06</v>
          </cell>
          <cell r="G363" t="str">
            <v>592ddbf87e</v>
          </cell>
          <cell r="H363" t="str">
            <v>RPZP.02.01.01-32-001/09</v>
          </cell>
          <cell r="I363" t="str">
            <v>WND-RPZP.02.01.01-32-001/09</v>
          </cell>
          <cell r="J363" t="str">
            <v>2009-12-29</v>
          </cell>
          <cell r="K363" t="str">
            <v>2009 II półrocze</v>
          </cell>
          <cell r="L363" t="str">
            <v>2009</v>
          </cell>
          <cell r="M363" t="str">
            <v>2009-12-30</v>
          </cell>
          <cell r="N363" t="str">
            <v>2009 II półrocze</v>
          </cell>
          <cell r="O363" t="str">
            <v>2009</v>
          </cell>
          <cell r="P363" t="str">
            <v>2009-08-25</v>
          </cell>
          <cell r="Q363" t="str">
            <v>2010-11-19</v>
          </cell>
          <cell r="R363" t="str">
            <v>2010 II półrocze</v>
          </cell>
          <cell r="S363" t="str">
            <v>2010</v>
          </cell>
          <cell r="T363" t="str">
            <v>2011-03-03</v>
          </cell>
          <cell r="U363">
            <v>2292776.42</v>
          </cell>
          <cell r="V363">
            <v>2138137.5</v>
          </cell>
          <cell r="W363">
            <v>1603603.11</v>
          </cell>
          <cell r="X363">
            <v>1603603.11</v>
          </cell>
          <cell r="Y363">
            <v>534534.39</v>
          </cell>
          <cell r="Z363">
            <v>75</v>
          </cell>
          <cell r="AA363" t="str">
            <v>Przebudowa przejścia przez m. Dziwnów w ciagu drogi wojewódzkiej nr 102 - etap I przebudowa skrzyżowań.</v>
          </cell>
          <cell r="AB363" t="str">
            <v>bez pomocy publicznej</v>
          </cell>
          <cell r="AC363">
            <v>2292776.42</v>
          </cell>
          <cell r="AD363">
            <v>2292776.42</v>
          </cell>
          <cell r="AE363">
            <v>0</v>
          </cell>
          <cell r="AF363">
            <v>0</v>
          </cell>
          <cell r="AG363" t="str">
            <v>Nie</v>
          </cell>
          <cell r="AH363" t="str">
            <v>23 Drogi regionalne/lokalne</v>
          </cell>
          <cell r="AI363" t="str">
            <v>01 Pomoc bezzwrotna</v>
          </cell>
          <cell r="AJ363" t="str">
            <v>05 Obszary wiejskie (poza obszarami górskimi, wyspami lub o niskiej i bardzo niskiej gęstości zaludnienia)</v>
          </cell>
          <cell r="AK363" t="str">
            <v>00 Nie dotyczy</v>
          </cell>
          <cell r="AL363" t="str">
            <v>8512871498</v>
          </cell>
          <cell r="AM363" t="str">
            <v>Województwo Zachodniopomorskie</v>
          </cell>
          <cell r="AN363" t="str">
            <v>70-540</v>
          </cell>
          <cell r="AO363" t="str">
            <v>Szczecin</v>
          </cell>
          <cell r="AP363" t="str">
            <v>Korsarzy</v>
          </cell>
          <cell r="AQ363" t="str">
            <v>34</v>
          </cell>
          <cell r="AR363" t="str">
            <v>-</v>
          </cell>
          <cell r="AS363" t="str">
            <v>0943427831</v>
          </cell>
          <cell r="AT363" t="str">
            <v>0943424328</v>
          </cell>
          <cell r="AU363" t="str">
            <v>wspólnota samorządowa - województwo</v>
          </cell>
          <cell r="AV363" t="str">
            <v>811683876</v>
          </cell>
          <cell r="AW363" t="str">
            <v>Jednostka samorządu terytorialnego</v>
          </cell>
        </row>
        <row r="364">
          <cell r="A364" t="str">
            <v>RPZP.01.01.01-32-194/09</v>
          </cell>
          <cell r="B364" t="str">
            <v>RPZP.01.00.00</v>
          </cell>
          <cell r="C364" t="str">
            <v>RPZP.01.01.00</v>
          </cell>
          <cell r="D364" t="str">
            <v>RPZP.01.01.01</v>
          </cell>
          <cell r="E364" t="str">
            <v>RPZP.01.01.01-32-194/09-04</v>
          </cell>
          <cell r="F364" t="str">
            <v>UDA-RPZP.01.01.01-32-194/09-04</v>
          </cell>
          <cell r="G364" t="str">
            <v>40b3364ac0</v>
          </cell>
          <cell r="H364" t="str">
            <v>RPZP.01.01.01-32-194/09</v>
          </cell>
          <cell r="I364" t="str">
            <v>WND-RPZP.01.01.01-32-194/09</v>
          </cell>
          <cell r="J364" t="str">
            <v>2010-08-27</v>
          </cell>
          <cell r="K364" t="str">
            <v>2010 II półrocze</v>
          </cell>
          <cell r="L364" t="str">
            <v>2010</v>
          </cell>
          <cell r="M364" t="str">
            <v>2010-09-06</v>
          </cell>
          <cell r="N364" t="str">
            <v>2010 II półrocze</v>
          </cell>
          <cell r="O364" t="str">
            <v>2010</v>
          </cell>
          <cell r="P364" t="str">
            <v>2010-06-24</v>
          </cell>
          <cell r="Q364" t="str">
            <v>2010-11-19</v>
          </cell>
          <cell r="R364" t="str">
            <v>2010 II półrocze</v>
          </cell>
          <cell r="S364" t="str">
            <v>2010</v>
          </cell>
          <cell r="T364" t="str">
            <v>2011-03-31</v>
          </cell>
          <cell r="U364">
            <v>184586</v>
          </cell>
          <cell r="V364">
            <v>151300</v>
          </cell>
          <cell r="W364">
            <v>90780</v>
          </cell>
          <cell r="X364">
            <v>77163</v>
          </cell>
          <cell r="Y364">
            <v>60520</v>
          </cell>
          <cell r="Z364">
            <v>60</v>
          </cell>
          <cell r="AA364" t="str">
            <v xml:space="preserve">Poprawa konkurencyjności firmy PH MAT poprzez zakup specjalistycznych maszyn i urządzeń niezbędnych do montażu mebli oraz obsługi magazynu” </v>
          </cell>
          <cell r="AB364" t="str">
            <v>pomoc de minimis</v>
          </cell>
          <cell r="AC364">
            <v>184586</v>
          </cell>
          <cell r="AD364">
            <v>90780</v>
          </cell>
          <cell r="AE364">
            <v>93806</v>
          </cell>
          <cell r="AF364">
            <v>0</v>
          </cell>
          <cell r="AG364" t="str">
            <v>Nie</v>
          </cell>
          <cell r="AH364" t="str">
            <v>08 Inne inwestycje w przedsiębiorstwa</v>
          </cell>
          <cell r="AI364" t="str">
            <v>01 Pomoc bezzwrotna</v>
          </cell>
          <cell r="AJ364" t="str">
            <v>01 Obszar miejski</v>
          </cell>
          <cell r="AK364" t="str">
            <v>06 Nieokreślony przemysł wytwórczy</v>
          </cell>
          <cell r="AL364" t="str">
            <v>8520900725</v>
          </cell>
          <cell r="AM364" t="str">
            <v>MAT Michał Szymkowiak</v>
          </cell>
          <cell r="AN364" t="str">
            <v>70-030</v>
          </cell>
          <cell r="AO364" t="str">
            <v>Szczecin</v>
          </cell>
          <cell r="AP364" t="str">
            <v>Tama Pomorzańska</v>
          </cell>
          <cell r="AQ364" t="str">
            <v>12c</v>
          </cell>
          <cell r="AR364" t="str">
            <v>-</v>
          </cell>
          <cell r="AS364" t="str">
            <v>091/4828904</v>
          </cell>
          <cell r="AT364" t="str">
            <v>091/4828904</v>
          </cell>
          <cell r="AU364" t="str">
            <v>osoba fizyczna prowadząca działalność gospodarczą - mikro przedsiębiorstwo</v>
          </cell>
          <cell r="AV364" t="str">
            <v>810022693</v>
          </cell>
          <cell r="AW364" t="str">
            <v>przedsiębiorca lub przedsiębiorstwo</v>
          </cell>
        </row>
        <row r="365">
          <cell r="A365" t="str">
            <v>RPZP.02.01.02-32-153/09</v>
          </cell>
          <cell r="B365" t="str">
            <v>RPZP.02.00.00</v>
          </cell>
          <cell r="C365" t="str">
            <v>RPZP.02.01.00</v>
          </cell>
          <cell r="D365" t="str">
            <v>RPZP.02.01.02</v>
          </cell>
          <cell r="E365" t="str">
            <v>RPZP.02.01.02-32-153/09-03</v>
          </cell>
          <cell r="F365" t="str">
            <v>UDA-RPZP.02.01.02-32-153/09-03</v>
          </cell>
          <cell r="G365" t="str">
            <v>4c345a180d</v>
          </cell>
          <cell r="H365" t="str">
            <v>RPZP.02.01.02-32-153/09</v>
          </cell>
          <cell r="I365" t="str">
            <v>WND-RPZP.02.01.02-32-153/09</v>
          </cell>
          <cell r="J365" t="str">
            <v>2010-03-20</v>
          </cell>
          <cell r="K365" t="str">
            <v>2010 I półrocze</v>
          </cell>
          <cell r="L365" t="str">
            <v>2010</v>
          </cell>
          <cell r="M365" t="str">
            <v>2010-03-31</v>
          </cell>
          <cell r="N365" t="str">
            <v>2010 I półrocze</v>
          </cell>
          <cell r="O365" t="str">
            <v>2010</v>
          </cell>
          <cell r="P365" t="str">
            <v>2010-06-29</v>
          </cell>
          <cell r="Q365" t="str">
            <v>2010-11-22</v>
          </cell>
          <cell r="R365" t="str">
            <v>2010 II półrocze</v>
          </cell>
          <cell r="S365" t="str">
            <v>2010</v>
          </cell>
          <cell r="T365" t="str">
            <v>2011-02-01</v>
          </cell>
          <cell r="U365">
            <v>8286533.9699999997</v>
          </cell>
          <cell r="V365">
            <v>7552866.0700000003</v>
          </cell>
          <cell r="W365">
            <v>3776433.03</v>
          </cell>
          <cell r="X365">
            <v>3776433.03</v>
          </cell>
          <cell r="Y365">
            <v>3776433.04</v>
          </cell>
          <cell r="Z365">
            <v>50</v>
          </cell>
          <cell r="AA365" t="str">
            <v>Przebudowa drogi powiatowej nr 0354Z, III etap Łazy - Unieście.</v>
          </cell>
          <cell r="AB365" t="str">
            <v>bez pomocy publicznej</v>
          </cell>
          <cell r="AC365">
            <v>8286533.9699999997</v>
          </cell>
          <cell r="AD365">
            <v>8286533.9699999997</v>
          </cell>
          <cell r="AE365">
            <v>0</v>
          </cell>
          <cell r="AF365">
            <v>0</v>
          </cell>
          <cell r="AG365" t="str">
            <v>Nie</v>
          </cell>
          <cell r="AH365" t="str">
            <v>23 Drogi regionalne/lokalne</v>
          </cell>
          <cell r="AI365" t="str">
            <v>01 Pomoc bezzwrotna</v>
          </cell>
          <cell r="AJ365" t="str">
            <v>05 Obszary wiejskie (poza obszarami górskimi, wyspami lub o niskiej i bardzo niskiej gęstości zaludnienia)</v>
          </cell>
          <cell r="AK365" t="str">
            <v>00 Nie dotyczy</v>
          </cell>
          <cell r="AL365" t="str">
            <v>6692387595</v>
          </cell>
          <cell r="AM365" t="str">
            <v>Powiat Koszaliński</v>
          </cell>
          <cell r="AN365" t="str">
            <v>75-620</v>
          </cell>
          <cell r="AO365" t="str">
            <v>Koszalin</v>
          </cell>
          <cell r="AP365" t="str">
            <v>Racławicka</v>
          </cell>
          <cell r="AQ365" t="str">
            <v>13</v>
          </cell>
          <cell r="AR365" t="str">
            <v>410</v>
          </cell>
          <cell r="AS365" t="str">
            <v>943428489</v>
          </cell>
          <cell r="AT365" t="str">
            <v>943462261</v>
          </cell>
          <cell r="AU365" t="str">
            <v>wspólnota samorządowa - powiat</v>
          </cell>
          <cell r="AV365" t="str">
            <v>330920854</v>
          </cell>
          <cell r="AW365" t="str">
            <v>Jednostka samorządu terytorialnego</v>
          </cell>
        </row>
        <row r="366">
          <cell r="A366" t="str">
            <v>RPZP.02.01.02-32-010/09</v>
          </cell>
          <cell r="B366" t="str">
            <v>RPZP.02.00.00</v>
          </cell>
          <cell r="C366" t="str">
            <v>RPZP.02.01.00</v>
          </cell>
          <cell r="D366" t="str">
            <v>RPZP.02.01.02</v>
          </cell>
          <cell r="E366" t="str">
            <v>RPZP.02.01.02-32-010/09-05</v>
          </cell>
          <cell r="F366" t="str">
            <v>UDA-RPZP.02.01.02-32-010/09-05</v>
          </cell>
          <cell r="G366" t="str">
            <v>df6719b850</v>
          </cell>
          <cell r="H366" t="str">
            <v>RPZP.02.01.02-32-010/09</v>
          </cell>
          <cell r="I366" t="str">
            <v>RPOWZ/2.1.2/2009/010/SZ</v>
          </cell>
          <cell r="J366" t="str">
            <v>2009-08-29</v>
          </cell>
          <cell r="K366" t="str">
            <v>2009 II półrocze</v>
          </cell>
          <cell r="L366" t="str">
            <v>2009</v>
          </cell>
          <cell r="M366" t="str">
            <v>2009-11-19</v>
          </cell>
          <cell r="N366" t="str">
            <v>2009 II półrocze</v>
          </cell>
          <cell r="O366" t="str">
            <v>2009</v>
          </cell>
          <cell r="P366" t="str">
            <v>2009-04-27</v>
          </cell>
          <cell r="Q366" t="str">
            <v>2010-11-25</v>
          </cell>
          <cell r="R366" t="str">
            <v>2010 II półrocze</v>
          </cell>
          <cell r="S366" t="str">
            <v>2010</v>
          </cell>
          <cell r="T366" t="str">
            <v>2011-06-10</v>
          </cell>
          <cell r="U366">
            <v>3649596.4</v>
          </cell>
          <cell r="V366">
            <v>2178143.9500000002</v>
          </cell>
          <cell r="W366">
            <v>1306886.3700000001</v>
          </cell>
          <cell r="X366">
            <v>1306886.3700000001</v>
          </cell>
          <cell r="Y366">
            <v>871257.58</v>
          </cell>
          <cell r="Z366">
            <v>60</v>
          </cell>
          <cell r="AA366" t="str">
            <v>Przebudowa drogi powiatowej nr 1172Z, ul. Piłsudskiego i Zwycięstwa w Białogardzie wraz z drogami towarzyszącymi gminnymi (Noskowskiego, Nowowiejskiego, Kiepury) łączna długość odcinków – 2,4572 km</v>
          </cell>
          <cell r="AB366" t="str">
            <v>bez pomocy publicznej</v>
          </cell>
          <cell r="AC366">
            <v>3649596.4</v>
          </cell>
          <cell r="AD366">
            <v>3649596.4</v>
          </cell>
          <cell r="AE366">
            <v>0</v>
          </cell>
          <cell r="AF366">
            <v>0</v>
          </cell>
          <cell r="AG366" t="str">
            <v>Nie</v>
          </cell>
          <cell r="AH366" t="str">
            <v>23 Drogi regionalne/lokalne</v>
          </cell>
          <cell r="AI366" t="str">
            <v>01 Pomoc bezzwrotna</v>
          </cell>
          <cell r="AJ366" t="str">
            <v>01 Obszar miejski</v>
          </cell>
          <cell r="AK366" t="str">
            <v>00 Nie dotyczy</v>
          </cell>
          <cell r="AL366" t="str">
            <v>6721720236</v>
          </cell>
          <cell r="AM366" t="str">
            <v>Powiat Białogardzki</v>
          </cell>
          <cell r="AN366" t="str">
            <v>78-200</v>
          </cell>
          <cell r="AO366" t="str">
            <v>Białogard</v>
          </cell>
          <cell r="AP366" t="str">
            <v>1-go Maja</v>
          </cell>
          <cell r="AQ366" t="str">
            <v>18</v>
          </cell>
          <cell r="AR366" t="str">
            <v>-</v>
          </cell>
          <cell r="AS366" t="str">
            <v>0943120901</v>
          </cell>
          <cell r="AT366" t="str">
            <v>0943120911</v>
          </cell>
          <cell r="AU366" t="str">
            <v>wspólnota samorządowa - powiat</v>
          </cell>
          <cell r="AV366" t="str">
            <v>330920831</v>
          </cell>
          <cell r="AW366" t="str">
            <v>Jednostka samorządu terytorialnego</v>
          </cell>
        </row>
        <row r="367">
          <cell r="A367" t="str">
            <v>RPZP.01.01.03-32-049/09</v>
          </cell>
          <cell r="B367" t="str">
            <v>RPZP.01.00.00</v>
          </cell>
          <cell r="C367" t="str">
            <v>RPZP.01.01.00</v>
          </cell>
          <cell r="D367" t="str">
            <v>RPZP.01.01.03</v>
          </cell>
          <cell r="E367" t="str">
            <v>RPZP.01.01.03-32-049/09-06</v>
          </cell>
          <cell r="F367" t="str">
            <v>UDA-RPZP.01.01.03-32-049/09-06</v>
          </cell>
          <cell r="G367" t="str">
            <v>eead080f96</v>
          </cell>
          <cell r="H367" t="str">
            <v>RPZP.01.01.03-32-049/09</v>
          </cell>
          <cell r="I367" t="str">
            <v>WND-RPZP.01.01.03-32-049/09</v>
          </cell>
          <cell r="J367" t="str">
            <v>2010-01-29</v>
          </cell>
          <cell r="K367" t="str">
            <v>2010 I półrocze</v>
          </cell>
          <cell r="L367" t="str">
            <v>2010</v>
          </cell>
          <cell r="M367" t="str">
            <v>2010-01-29</v>
          </cell>
          <cell r="N367" t="str">
            <v>2010 I półrocze</v>
          </cell>
          <cell r="O367" t="str">
            <v>2010</v>
          </cell>
          <cell r="P367" t="str">
            <v>2009-10-09</v>
          </cell>
          <cell r="Q367" t="str">
            <v>2010-11-25</v>
          </cell>
          <cell r="R367" t="str">
            <v>2010 II półrocze</v>
          </cell>
          <cell r="S367" t="str">
            <v>2010</v>
          </cell>
          <cell r="T367" t="str">
            <v>2011-10-06</v>
          </cell>
          <cell r="U367">
            <v>9800747.9600000009</v>
          </cell>
          <cell r="V367">
            <v>7905792.9900000002</v>
          </cell>
          <cell r="W367">
            <v>3953390.66</v>
          </cell>
          <cell r="X367">
            <v>3360382.04</v>
          </cell>
          <cell r="Y367">
            <v>3952402.33</v>
          </cell>
          <cell r="Z367">
            <v>50.01</v>
          </cell>
          <cell r="AA367" t="str">
            <v>„Wzrost konkurencyjności MEGARON S.A. na krajowym rynku chemii budowlanej poprzez inwestycje w nowe technologie”</v>
          </cell>
          <cell r="AB367" t="str">
            <v>pomoc publiczna</v>
          </cell>
          <cell r="AC367">
            <v>9800747.9600000009</v>
          </cell>
          <cell r="AD367">
            <v>3953390.66</v>
          </cell>
          <cell r="AE367">
            <v>5847357.2999999998</v>
          </cell>
          <cell r="AF367">
            <v>0</v>
          </cell>
          <cell r="AG367" t="str">
            <v>Nie</v>
          </cell>
          <cell r="AH36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67" t="str">
            <v>01 Pomoc bezzwrotna</v>
          </cell>
          <cell r="AJ367" t="str">
            <v>01 Obszar miejski</v>
          </cell>
          <cell r="AK367" t="str">
            <v>06 Nieokreślony przemysł wytwórczy</v>
          </cell>
          <cell r="AL367" t="str">
            <v>8520508938</v>
          </cell>
          <cell r="AM367" t="str">
            <v>Megaron Spółka Akcyjna</v>
          </cell>
          <cell r="AN367" t="str">
            <v>70-892</v>
          </cell>
          <cell r="AO367" t="str">
            <v>Szczecin</v>
          </cell>
          <cell r="AP367" t="str">
            <v>Pyrzycka</v>
          </cell>
          <cell r="AQ367" t="str">
            <v>3</v>
          </cell>
          <cell r="AR367" t="str">
            <v>e,f</v>
          </cell>
          <cell r="AS367" t="str">
            <v>0914664540</v>
          </cell>
          <cell r="AT367" t="str">
            <v>0914664541</v>
          </cell>
          <cell r="AU367" t="str">
            <v>spółka akcyjna - małe przedsiębiorstwo</v>
          </cell>
          <cell r="AV367" t="str">
            <v>810403202</v>
          </cell>
          <cell r="AW367" t="str">
            <v>przedsiębiorca lub przedsiębiorstwo</v>
          </cell>
        </row>
        <row r="368">
          <cell r="A368" t="str">
            <v>RPZP.02.01.02-32-056/09</v>
          </cell>
          <cell r="B368" t="str">
            <v>RPZP.02.00.00</v>
          </cell>
          <cell r="C368" t="str">
            <v>RPZP.02.01.00</v>
          </cell>
          <cell r="D368" t="str">
            <v>RPZP.02.01.02</v>
          </cell>
          <cell r="E368" t="str">
            <v>RPZP.02.01.02-32-056/09-02</v>
          </cell>
          <cell r="F368" t="str">
            <v>UDA-RPZP.02.01.02-32-056/09-02</v>
          </cell>
          <cell r="G368" t="str">
            <v>22268b999c</v>
          </cell>
          <cell r="H368" t="str">
            <v>RPZP.02.01.02-32-056/09</v>
          </cell>
          <cell r="I368" t="str">
            <v>RPOWZ/2.1.2/2009/056/K</v>
          </cell>
          <cell r="J368" t="str">
            <v>2009-09-07</v>
          </cell>
          <cell r="K368" t="str">
            <v>2009 II półrocze</v>
          </cell>
          <cell r="L368" t="str">
            <v>2009</v>
          </cell>
          <cell r="M368" t="str">
            <v>2009-10-30</v>
          </cell>
          <cell r="N368" t="str">
            <v>2009 II półrocze</v>
          </cell>
          <cell r="O368" t="str">
            <v>2009</v>
          </cell>
          <cell r="P368" t="str">
            <v>2010-01-28</v>
          </cell>
          <cell r="Q368" t="str">
            <v>2010-11-26</v>
          </cell>
          <cell r="R368" t="str">
            <v>2010 II półrocze</v>
          </cell>
          <cell r="S368" t="str">
            <v>2010</v>
          </cell>
          <cell r="T368" t="str">
            <v>2011-02-09</v>
          </cell>
          <cell r="U368">
            <v>1402230.95</v>
          </cell>
          <cell r="V368">
            <v>1049143.72</v>
          </cell>
          <cell r="W368">
            <v>629486.23</v>
          </cell>
          <cell r="X368">
            <v>629486.23</v>
          </cell>
          <cell r="Y368">
            <v>419657.49</v>
          </cell>
          <cell r="Z368">
            <v>60</v>
          </cell>
          <cell r="AA368" t="str">
            <v>Przebudowa ulicy Mickiewicza w Białogardzie.</v>
          </cell>
          <cell r="AB368" t="str">
            <v>bez pomocy publicznej</v>
          </cell>
          <cell r="AC368">
            <v>1402230.95</v>
          </cell>
          <cell r="AD368">
            <v>1402230.95</v>
          </cell>
          <cell r="AE368">
            <v>0</v>
          </cell>
          <cell r="AF368">
            <v>0</v>
          </cell>
          <cell r="AG368" t="str">
            <v>Nie</v>
          </cell>
          <cell r="AH368" t="str">
            <v>23 Drogi regionalne/lokalne</v>
          </cell>
          <cell r="AI368" t="str">
            <v>01 Pomoc bezzwrotna</v>
          </cell>
          <cell r="AJ368" t="str">
            <v>01 Obszar miejski</v>
          </cell>
          <cell r="AK368" t="str">
            <v>00 Nie dotyczy</v>
          </cell>
          <cell r="AL368" t="str">
            <v>6721001814</v>
          </cell>
          <cell r="AM368" t="str">
            <v>Miasto Białogard</v>
          </cell>
          <cell r="AN368" t="str">
            <v>78-200</v>
          </cell>
          <cell r="AO368" t="str">
            <v>Białogard</v>
          </cell>
          <cell r="AP368" t="str">
            <v>1 Maja</v>
          </cell>
          <cell r="AQ368" t="str">
            <v>18</v>
          </cell>
          <cell r="AR368" t="str">
            <v>-</v>
          </cell>
          <cell r="AS368" t="str">
            <v>(94)31223-10</v>
          </cell>
          <cell r="AT368" t="str">
            <v>(94)312-29-19</v>
          </cell>
          <cell r="AU368" t="str">
            <v>wspólnota samorządowa - gmina</v>
          </cell>
          <cell r="AV368" t="str">
            <v>330920452</v>
          </cell>
          <cell r="AW368" t="str">
            <v>Jednostka samorządu terytorialnego</v>
          </cell>
        </row>
        <row r="369">
          <cell r="A369" t="str">
            <v>RPZP.02.01.02-32-158/09</v>
          </cell>
          <cell r="B369" t="str">
            <v>RPZP.02.00.00</v>
          </cell>
          <cell r="C369" t="str">
            <v>RPZP.02.01.00</v>
          </cell>
          <cell r="D369" t="str">
            <v>RPZP.02.01.02</v>
          </cell>
          <cell r="E369" t="str">
            <v>RPZP.02.01.02-32-158/09-02</v>
          </cell>
          <cell r="F369" t="str">
            <v>UDA-RPZP.02.01.02-32-158/09-02</v>
          </cell>
          <cell r="G369" t="str">
            <v>2ed31595a2</v>
          </cell>
          <cell r="H369" t="str">
            <v>RPZP.02.01.02-32-158/09</v>
          </cell>
          <cell r="I369" t="str">
            <v>WND-RPZP.02.01.02-32-158/09</v>
          </cell>
          <cell r="J369" t="str">
            <v>2010-04-30</v>
          </cell>
          <cell r="K369" t="str">
            <v>2010 I półrocze</v>
          </cell>
          <cell r="L369" t="str">
            <v>2010</v>
          </cell>
          <cell r="M369" t="str">
            <v>2010-04-30</v>
          </cell>
          <cell r="N369" t="str">
            <v>2010 I półrocze</v>
          </cell>
          <cell r="O369" t="str">
            <v>2010</v>
          </cell>
          <cell r="P369" t="str">
            <v>2010-05-07</v>
          </cell>
          <cell r="Q369" t="str">
            <v>2010-11-26</v>
          </cell>
          <cell r="R369" t="str">
            <v>2010 II półrocze</v>
          </cell>
          <cell r="S369" t="str">
            <v>2010</v>
          </cell>
          <cell r="T369" t="str">
            <v>2011-04-29</v>
          </cell>
          <cell r="U369">
            <v>2037573.49</v>
          </cell>
          <cell r="V369">
            <v>1948696.13</v>
          </cell>
          <cell r="W369">
            <v>974348.06</v>
          </cell>
          <cell r="X369">
            <v>974348.06</v>
          </cell>
          <cell r="Y369">
            <v>974348.07</v>
          </cell>
          <cell r="Z369">
            <v>50</v>
          </cell>
          <cell r="AA369" t="str">
            <v>Przebudowa drogi gminnej w Nieborowie</v>
          </cell>
          <cell r="AB369" t="str">
            <v>bez pomocy publicznej</v>
          </cell>
          <cell r="AC369">
            <v>2037573.49</v>
          </cell>
          <cell r="AD369">
            <v>2037573.49</v>
          </cell>
          <cell r="AE369">
            <v>0</v>
          </cell>
          <cell r="AF369">
            <v>0</v>
          </cell>
          <cell r="AG369" t="str">
            <v>Nie</v>
          </cell>
          <cell r="AH369" t="str">
            <v>23 Drogi regionalne/lokalne</v>
          </cell>
          <cell r="AI369" t="str">
            <v>01 Pomoc bezzwrotna</v>
          </cell>
          <cell r="AJ369" t="str">
            <v>05 Obszary wiejskie (poza obszarami górskimi, wyspami lub o niskiej i bardzo niskiej gęstości zaludnienia)</v>
          </cell>
          <cell r="AK369" t="str">
            <v>00 Nie dotyczy</v>
          </cell>
          <cell r="AL369" t="str">
            <v>8531456990</v>
          </cell>
          <cell r="AM369" t="str">
            <v>Gmina Pyrzyce</v>
          </cell>
          <cell r="AN369" t="str">
            <v>74-200</v>
          </cell>
          <cell r="AO369" t="str">
            <v>Pyrzyce</v>
          </cell>
          <cell r="AP369" t="str">
            <v>Plac Ratuszowy</v>
          </cell>
          <cell r="AQ369" t="str">
            <v>1</v>
          </cell>
          <cell r="AR369" t="str">
            <v>-</v>
          </cell>
          <cell r="AS369" t="str">
            <v>0913970343</v>
          </cell>
          <cell r="AT369" t="str">
            <v>0913970314</v>
          </cell>
          <cell r="AU369" t="str">
            <v>wspólnota samorządowa - gmina</v>
          </cell>
          <cell r="AV369" t="str">
            <v>811685711</v>
          </cell>
          <cell r="AW369" t="str">
            <v>Jednostka samorządu terytorialnego</v>
          </cell>
        </row>
        <row r="370">
          <cell r="A370" t="str">
            <v>RPZP.01.03.01-32-019/09</v>
          </cell>
          <cell r="B370" t="str">
            <v>RPZP.01.00.00</v>
          </cell>
          <cell r="C370" t="str">
            <v>RPZP.01.03.00</v>
          </cell>
          <cell r="D370" t="str">
            <v>RPZP.01.03.01</v>
          </cell>
          <cell r="E370" t="str">
            <v>RPZP.01.03.01-32-019/09-02</v>
          </cell>
          <cell r="F370" t="str">
            <v>UDA-RPZP.01.03.01-32-019/09-02</v>
          </cell>
          <cell r="G370" t="str">
            <v>f791c6e9c5</v>
          </cell>
          <cell r="H370" t="str">
            <v>RPZP.01.03.01-32-019/09</v>
          </cell>
          <cell r="I370" t="str">
            <v>WND-RPZP.01.03.01-32-019/09</v>
          </cell>
          <cell r="J370" t="str">
            <v>2010-04-30</v>
          </cell>
          <cell r="K370" t="str">
            <v>2010 I półrocze</v>
          </cell>
          <cell r="L370" t="str">
            <v>2010</v>
          </cell>
          <cell r="M370" t="str">
            <v>2010-05-19</v>
          </cell>
          <cell r="N370" t="str">
            <v>2010 I półrocze</v>
          </cell>
          <cell r="O370" t="str">
            <v>2010</v>
          </cell>
          <cell r="P370" t="str">
            <v>2010-07-01</v>
          </cell>
          <cell r="Q370" t="str">
            <v>2010-11-26</v>
          </cell>
          <cell r="R370" t="str">
            <v>2010 II półrocze</v>
          </cell>
          <cell r="S370" t="str">
            <v>2010</v>
          </cell>
          <cell r="T370" t="str">
            <v>2011-01-13</v>
          </cell>
          <cell r="U370">
            <v>82441.5</v>
          </cell>
          <cell r="V370">
            <v>67575</v>
          </cell>
          <cell r="W370">
            <v>33787.5</v>
          </cell>
          <cell r="X370">
            <v>28719.37</v>
          </cell>
          <cell r="Y370">
            <v>33787.5</v>
          </cell>
          <cell r="Z370">
            <v>50</v>
          </cell>
          <cell r="AA370" t="str">
            <v>Budowa pozycji konkurencyjnej na rynku lokalnym i regionalnym firmy „Między wierszami…” Spółka cywilna poprzez doradztwo w zakresie planowania inwestycyjnego.</v>
          </cell>
          <cell r="AB370" t="str">
            <v>pomoc de minimis</v>
          </cell>
          <cell r="AC370">
            <v>82441.5</v>
          </cell>
          <cell r="AD370">
            <v>33787.5</v>
          </cell>
          <cell r="AE370">
            <v>48654</v>
          </cell>
          <cell r="AF370">
            <v>0</v>
          </cell>
          <cell r="AG370" t="str">
            <v>Nie</v>
          </cell>
          <cell r="AH370" t="str">
            <v>05 Usługi w zakresie zaawansowanego wsparcia dla przedsiębiorstw i grup przedsiębiorstw</v>
          </cell>
          <cell r="AI370" t="str">
            <v>01 Pomoc bezzwrotna</v>
          </cell>
          <cell r="AJ370" t="str">
            <v>01 Obszar miejski</v>
          </cell>
          <cell r="AK370" t="str">
            <v>14 Hotele i restauracje</v>
          </cell>
          <cell r="AL370" t="str">
            <v>8513103904</v>
          </cell>
          <cell r="AM370" t="str">
            <v>"Między wierszami..." Spółka cywilna</v>
          </cell>
          <cell r="AN370" t="str">
            <v>71-430</v>
          </cell>
          <cell r="AO370" t="str">
            <v>Szczecin</v>
          </cell>
          <cell r="AP370" t="str">
            <v>Stanisława Moniuszki</v>
          </cell>
          <cell r="AQ370" t="str">
            <v>6</v>
          </cell>
          <cell r="AR370" t="str">
            <v>1</v>
          </cell>
          <cell r="AS370" t="str">
            <v>0601701561</v>
          </cell>
          <cell r="AT370" t="str">
            <v>914311668</v>
          </cell>
          <cell r="AU370" t="str">
            <v>spółka cywilna prowadząca działalność w oparciu o umowę zawartą na podstawie KC - mikro przedsiębiorstwo</v>
          </cell>
          <cell r="AV370" t="str">
            <v>320739826</v>
          </cell>
          <cell r="AW370" t="str">
            <v>przedsiębiorca lub przedsiębiorstwo</v>
          </cell>
        </row>
        <row r="371">
          <cell r="A371" t="str">
            <v>RPZP.01.01.02-32-170/09</v>
          </cell>
          <cell r="B371" t="str">
            <v>RPZP.01.00.00</v>
          </cell>
          <cell r="C371" t="str">
            <v>RPZP.01.01.00</v>
          </cell>
          <cell r="D371" t="str">
            <v>RPZP.01.01.02</v>
          </cell>
          <cell r="E371" t="str">
            <v>RPZP.01.01.02-32-170/09-03</v>
          </cell>
          <cell r="F371" t="str">
            <v>UDA-RPZP.01.01.02-32-170/09-03</v>
          </cell>
          <cell r="G371" t="str">
            <v>de8d07736c</v>
          </cell>
          <cell r="H371" t="str">
            <v>RPZP.01.01.02-32-170/09</v>
          </cell>
          <cell r="I371" t="str">
            <v>WND-RPZP.01.01.02-32-170/09</v>
          </cell>
          <cell r="J371" t="str">
            <v>2010-07-16</v>
          </cell>
          <cell r="K371" t="str">
            <v>2010 II półrocze</v>
          </cell>
          <cell r="L371" t="str">
            <v>2010</v>
          </cell>
          <cell r="M371" t="str">
            <v>2010-07-28</v>
          </cell>
          <cell r="N371" t="str">
            <v>2010 II półrocze</v>
          </cell>
          <cell r="O371" t="str">
            <v>2010</v>
          </cell>
          <cell r="P371" t="str">
            <v>2009-12-01</v>
          </cell>
          <cell r="Q371" t="str">
            <v>2010-11-26</v>
          </cell>
          <cell r="R371" t="str">
            <v>2010 II półrocze</v>
          </cell>
          <cell r="S371" t="str">
            <v>2010</v>
          </cell>
          <cell r="T371" t="str">
            <v>2014-08-06</v>
          </cell>
          <cell r="U371">
            <v>2097094.38</v>
          </cell>
          <cell r="V371">
            <v>1659929.82</v>
          </cell>
          <cell r="W371">
            <v>829964.91</v>
          </cell>
          <cell r="X371">
            <v>829964.91</v>
          </cell>
          <cell r="Y371">
            <v>829964.91</v>
          </cell>
          <cell r="Z371">
            <v>50</v>
          </cell>
          <cell r="AA371" t="str">
            <v>Wzrost konkurencyjności firmy "MALDROBUD" Spółka Jawna w Myśliborzu realizowany poprzez wprowadzenie innowacyjności na rynku Pomorza Zachodniego w procesie świadczenia usług budowlanych.</v>
          </cell>
          <cell r="AB371" t="str">
            <v>pomoc publiczna</v>
          </cell>
          <cell r="AC371">
            <v>2097094.38</v>
          </cell>
          <cell r="AD371">
            <v>829964.91</v>
          </cell>
          <cell r="AE371">
            <v>1267129.47</v>
          </cell>
          <cell r="AF371">
            <v>0</v>
          </cell>
          <cell r="AG371" t="str">
            <v>Nie</v>
          </cell>
          <cell r="AH371" t="str">
            <v>08 Inne inwestycje w przedsiębiorstwa</v>
          </cell>
          <cell r="AI371" t="str">
            <v>01 Pomoc bezzwrotna</v>
          </cell>
          <cell r="AJ371" t="str">
            <v>01 Obszar miejski</v>
          </cell>
          <cell r="AK371" t="str">
            <v>12 Budownictwo</v>
          </cell>
          <cell r="AL371" t="str">
            <v>5971652742</v>
          </cell>
          <cell r="AM371" t="str">
            <v>MALDROBUD SPÓŁKA Z OGRANICZONĄ ODPOWIEDZIALNOŚCIĄ SPÓŁKA KOMANDYTOWA,</v>
          </cell>
          <cell r="AN371" t="str">
            <v>74-300</v>
          </cell>
          <cell r="AO371" t="str">
            <v>Myślibórz</v>
          </cell>
          <cell r="AP371" t="str">
            <v>Królewiecka</v>
          </cell>
          <cell r="AQ371" t="str">
            <v>43</v>
          </cell>
          <cell r="AR371" t="str">
            <v>-</v>
          </cell>
          <cell r="AS371" t="str">
            <v>0957475735</v>
          </cell>
          <cell r="AT371" t="str">
            <v>0957470266</v>
          </cell>
          <cell r="AU371" t="str">
            <v>spółka jawna - średnie przedsiębiorstwo</v>
          </cell>
          <cell r="AV371" t="str">
            <v>320111772</v>
          </cell>
          <cell r="AW371" t="str">
            <v>przedsiębiorca lub przedsiębiorstwo</v>
          </cell>
        </row>
        <row r="372">
          <cell r="A372" t="str">
            <v>RPZP.01.01.02-32-040/09</v>
          </cell>
          <cell r="B372" t="str">
            <v>RPZP.01.00.00</v>
          </cell>
          <cell r="C372" t="str">
            <v>RPZP.01.01.00</v>
          </cell>
          <cell r="D372" t="str">
            <v>RPZP.01.01.02</v>
          </cell>
          <cell r="E372" t="str">
            <v>RPZP.01.01.02-32-040/09-02</v>
          </cell>
          <cell r="F372" t="str">
            <v>UDA-RPZP.01.01.02-32-040/09-02</v>
          </cell>
          <cell r="G372" t="str">
            <v>00fd8050db</v>
          </cell>
          <cell r="H372" t="str">
            <v>RPZP.01.01.02-32-040/09</v>
          </cell>
          <cell r="I372" t="str">
            <v>WND-RPZP.01.01.02-32-040/09</v>
          </cell>
          <cell r="J372" t="str">
            <v>2010-07-22</v>
          </cell>
          <cell r="K372" t="str">
            <v>2010 II półrocze</v>
          </cell>
          <cell r="L372" t="str">
            <v>2010</v>
          </cell>
          <cell r="M372" t="str">
            <v>2010-07-29</v>
          </cell>
          <cell r="N372" t="str">
            <v>2010 II półrocze</v>
          </cell>
          <cell r="O372" t="str">
            <v>2010</v>
          </cell>
          <cell r="P372" t="str">
            <v>2009-12-04</v>
          </cell>
          <cell r="Q372" t="str">
            <v>2010-11-26</v>
          </cell>
          <cell r="R372" t="str">
            <v>2010 II półrocze</v>
          </cell>
          <cell r="S372" t="str">
            <v>2010</v>
          </cell>
          <cell r="T372" t="str">
            <v>2011-02-24</v>
          </cell>
          <cell r="U372">
            <v>1396546.77</v>
          </cell>
          <cell r="V372">
            <v>1142560.47</v>
          </cell>
          <cell r="W372">
            <v>685536.28</v>
          </cell>
          <cell r="X372">
            <v>582705.81999999995</v>
          </cell>
          <cell r="Y372">
            <v>457024.19</v>
          </cell>
          <cell r="Z372">
            <v>60</v>
          </cell>
          <cell r="AA372" t="str">
            <v>"Wprowadzenie innowacyjnych technologii w Firmie AGRALEX poprzez zakup nowoczesnych maszyn i urządzeń"</v>
          </cell>
          <cell r="AB372" t="str">
            <v>pomoc publiczna</v>
          </cell>
          <cell r="AC372">
            <v>1396546.77</v>
          </cell>
          <cell r="AD372">
            <v>685536.28</v>
          </cell>
          <cell r="AE372">
            <v>711010.49</v>
          </cell>
          <cell r="AF372">
            <v>0</v>
          </cell>
          <cell r="AG372" t="str">
            <v>Nie</v>
          </cell>
          <cell r="AH372" t="str">
            <v>08 Inne inwestycje w przedsiębiorstwa</v>
          </cell>
          <cell r="AI372" t="str">
            <v>01 Pomoc bezzwrotna</v>
          </cell>
          <cell r="AJ372" t="str">
            <v>05 Obszary wiejskie (poza obszarami górskimi, wyspami lub o niskiej i bardzo niskiej gęstości zaludnienia)</v>
          </cell>
          <cell r="AK372" t="str">
            <v>06 Nieokreślony przemysł wytwórczy</v>
          </cell>
          <cell r="AL372" t="str">
            <v>6720001746</v>
          </cell>
          <cell r="AM372" t="str">
            <v>„AGRALEX” inż. Aleksander Lubiński</v>
          </cell>
          <cell r="AN372" t="str">
            <v>78-320</v>
          </cell>
          <cell r="AO372" t="str">
            <v>Połczyn-Zdrój</v>
          </cell>
          <cell r="AP372" t="str">
            <v>Redło</v>
          </cell>
          <cell r="AQ372" t="str">
            <v>57</v>
          </cell>
          <cell r="AR372" t="str">
            <v>-</v>
          </cell>
          <cell r="AS372" t="str">
            <v>0943650010</v>
          </cell>
          <cell r="AT372" t="str">
            <v>0943650012</v>
          </cell>
          <cell r="AU372" t="str">
            <v>osoba fizyczna prowadząca działalność gospodarczą - małe przedsiębiorstwo</v>
          </cell>
          <cell r="AV372" t="str">
            <v>330009190</v>
          </cell>
          <cell r="AW372" t="str">
            <v>przedsiębiorca lub przedsiębiorstwo</v>
          </cell>
        </row>
        <row r="373">
          <cell r="A373" t="str">
            <v>RPZP.07.03.02-32-003/09</v>
          </cell>
          <cell r="B373" t="str">
            <v>RPZP.07.00.00</v>
          </cell>
          <cell r="C373" t="str">
            <v>RPZP.07.03.00</v>
          </cell>
          <cell r="D373" t="str">
            <v>RPZP.07.03.02</v>
          </cell>
          <cell r="E373" t="str">
            <v>RPZP.07.03.02-32-003/09-03</v>
          </cell>
          <cell r="F373" t="str">
            <v>UDA-RPZP.07.03.02-32-003/09-03</v>
          </cell>
          <cell r="G373" t="str">
            <v>2519856d59</v>
          </cell>
          <cell r="H373" t="str">
            <v>RPZP.07.03.02-32-003/09</v>
          </cell>
          <cell r="I373" t="str">
            <v>WND-RPZP.07.03.02-32-003/09</v>
          </cell>
          <cell r="J373" t="str">
            <v>2010-04-28</v>
          </cell>
          <cell r="K373" t="str">
            <v>2010 I półrocze</v>
          </cell>
          <cell r="L373" t="str">
            <v>2010</v>
          </cell>
          <cell r="M373" t="str">
            <v>2010-04-30</v>
          </cell>
          <cell r="N373" t="str">
            <v>2010 I półrocze</v>
          </cell>
          <cell r="O373" t="str">
            <v>2010</v>
          </cell>
          <cell r="P373" t="str">
            <v>2010-07-16</v>
          </cell>
          <cell r="Q373" t="str">
            <v>2010-11-29</v>
          </cell>
          <cell r="R373" t="str">
            <v>2010 II półrocze</v>
          </cell>
          <cell r="S373" t="str">
            <v>2010</v>
          </cell>
          <cell r="T373" t="str">
            <v>2011-07-07</v>
          </cell>
          <cell r="U373">
            <v>2604562.4300000002</v>
          </cell>
          <cell r="V373">
            <v>2349379.4900000002</v>
          </cell>
          <cell r="W373">
            <v>1292158.71</v>
          </cell>
          <cell r="X373">
            <v>1292158.71</v>
          </cell>
          <cell r="Y373">
            <v>1057220.78</v>
          </cell>
          <cell r="Z373">
            <v>55</v>
          </cell>
          <cell r="AA373" t="str">
            <v>Pawilon Położniczo – Ginekologiczny i modernizacja szpitala w Stargardzie Szczecińskim</v>
          </cell>
          <cell r="AB373" t="str">
            <v>bez pomocy publicznej</v>
          </cell>
          <cell r="AC373">
            <v>2604562.4300000002</v>
          </cell>
          <cell r="AD373">
            <v>2604562.4300000002</v>
          </cell>
          <cell r="AE373">
            <v>0</v>
          </cell>
          <cell r="AF373">
            <v>0</v>
          </cell>
          <cell r="AG373" t="str">
            <v>Nie</v>
          </cell>
          <cell r="AH373" t="str">
            <v>76 Infrastruktura ochrony zdrowia</v>
          </cell>
          <cell r="AI373" t="str">
            <v>01 Pomoc bezzwrotna</v>
          </cell>
          <cell r="AJ373" t="str">
            <v>01 Obszar miejski</v>
          </cell>
          <cell r="AK373" t="str">
            <v>19 Działalność w zakresie ochrony zdrowia ludzkiego</v>
          </cell>
          <cell r="AL373" t="str">
            <v>8542228620</v>
          </cell>
          <cell r="AM373" t="str">
            <v>Powiat Stargardzki</v>
          </cell>
          <cell r="AN373" t="str">
            <v>73-100</v>
          </cell>
          <cell r="AO373" t="str">
            <v>Stargard Szczeciński</v>
          </cell>
          <cell r="AP373" t="str">
            <v>Skarbowa</v>
          </cell>
          <cell r="AQ373" t="str">
            <v>1</v>
          </cell>
          <cell r="AR373" t="str">
            <v>-</v>
          </cell>
          <cell r="AS373" t="str">
            <v>091/4804802</v>
          </cell>
          <cell r="AT373" t="str">
            <v>091/4804801</v>
          </cell>
          <cell r="AU373" t="str">
            <v>wspólnota samorządowa - powiat</v>
          </cell>
          <cell r="AV373" t="str">
            <v>811684210</v>
          </cell>
          <cell r="AW373" t="str">
            <v>Jednostka samorządu terytorialnego</v>
          </cell>
        </row>
        <row r="374">
          <cell r="A374" t="str">
            <v>RPZP.01.01.01-32-199/10</v>
          </cell>
          <cell r="B374" t="str">
            <v>RPZP.01.00.00</v>
          </cell>
          <cell r="C374" t="str">
            <v>RPZP.01.01.00</v>
          </cell>
          <cell r="D374" t="str">
            <v>RPZP.01.01.01</v>
          </cell>
          <cell r="E374" t="str">
            <v>RPZP.01.01.01-32-199/10-03</v>
          </cell>
          <cell r="F374" t="str">
            <v>UDA-RPZP.01.01.01-32-199/10-03</v>
          </cell>
          <cell r="G374" t="str">
            <v>cfb5472bd0</v>
          </cell>
          <cell r="H374" t="str">
            <v>RPZP.01.01.01-32-199/10</v>
          </cell>
          <cell r="I374" t="str">
            <v>WND-RPZP.01.01.01-32-199/10</v>
          </cell>
          <cell r="J374" t="str">
            <v>2010-12-21</v>
          </cell>
          <cell r="K374" t="str">
            <v>2010 II półrocze</v>
          </cell>
          <cell r="L374" t="str">
            <v>2010</v>
          </cell>
          <cell r="M374" t="str">
            <v>2010-12-23</v>
          </cell>
          <cell r="N374" t="str">
            <v>2010 II półrocze</v>
          </cell>
          <cell r="O374" t="str">
            <v>2010</v>
          </cell>
          <cell r="P374" t="str">
            <v>2010-06-08</v>
          </cell>
          <cell r="Q374" t="str">
            <v>2010-11-29</v>
          </cell>
          <cell r="R374" t="str">
            <v>2010 II półrocze</v>
          </cell>
          <cell r="S374" t="str">
            <v>2010</v>
          </cell>
          <cell r="T374" t="str">
            <v>2011-06-24</v>
          </cell>
          <cell r="U374">
            <v>23802.2</v>
          </cell>
          <cell r="V374">
            <v>19510</v>
          </cell>
          <cell r="W374">
            <v>11706</v>
          </cell>
          <cell r="X374">
            <v>11706</v>
          </cell>
          <cell r="Y374">
            <v>7804</v>
          </cell>
          <cell r="Z374">
            <v>60</v>
          </cell>
          <cell r="AA374" t="str">
            <v>Zakup komputerów wraz z oprogramowaniem i sprzętu biurowego</v>
          </cell>
          <cell r="AB374" t="str">
            <v>pomoc de minimis</v>
          </cell>
          <cell r="AC374">
            <v>23802.2</v>
          </cell>
          <cell r="AD374">
            <v>11706</v>
          </cell>
          <cell r="AE374">
            <v>12096.2</v>
          </cell>
          <cell r="AF374">
            <v>0</v>
          </cell>
          <cell r="AG374" t="str">
            <v>Nie</v>
          </cell>
          <cell r="AH374" t="str">
            <v>08 Inne inwestycje w przedsiębiorstwa</v>
          </cell>
          <cell r="AI374" t="str">
            <v>01 Pomoc bezzwrotna</v>
          </cell>
          <cell r="AJ374" t="str">
            <v>01 Obszar miejski</v>
          </cell>
          <cell r="AK374" t="str">
            <v>13 Handel hurtowy i detaliczny</v>
          </cell>
          <cell r="AL374" t="str">
            <v>5271036099</v>
          </cell>
          <cell r="AM374" t="str">
            <v>MULTIKO NARKIEWICZ SPÓŁKA JAWNA</v>
          </cell>
          <cell r="AN374" t="str">
            <v>71-004</v>
          </cell>
          <cell r="AO374" t="str">
            <v>Szczecin</v>
          </cell>
          <cell r="AP374" t="str">
            <v>Cukrowa</v>
          </cell>
          <cell r="AQ374" t="str">
            <v>12D</v>
          </cell>
          <cell r="AR374" t="str">
            <v>-</v>
          </cell>
          <cell r="AS374" t="str">
            <v>914329730</v>
          </cell>
          <cell r="AT374" t="str">
            <v>914894569</v>
          </cell>
          <cell r="AU374" t="str">
            <v>spółka jawna - mikro przedsiębiorstwo</v>
          </cell>
          <cell r="AV374" t="str">
            <v>011273838</v>
          </cell>
          <cell r="AW374" t="str">
            <v>przedsiębiorca lub przedsiębiorstwo</v>
          </cell>
        </row>
        <row r="375">
          <cell r="A375" t="str">
            <v>RPZP.01.01.02-32-080/08</v>
          </cell>
          <cell r="B375" t="str">
            <v>RPZP.01.00.00</v>
          </cell>
          <cell r="C375" t="str">
            <v>RPZP.01.01.00</v>
          </cell>
          <cell r="D375" t="str">
            <v>RPZP.01.01.02</v>
          </cell>
          <cell r="E375" t="str">
            <v>RPZP.01.01.02-32-080/08-05</v>
          </cell>
          <cell r="F375" t="str">
            <v>UDA-RPZP.01.01.02-32-080/08-05</v>
          </cell>
          <cell r="G375" t="str">
            <v>f822d1a763</v>
          </cell>
          <cell r="H375" t="str">
            <v>RPZP.01.01.02-32-080/08</v>
          </cell>
          <cell r="I375" t="str">
            <v>RPOWZ/1.1.2/2008/080/Sz</v>
          </cell>
          <cell r="J375" t="str">
            <v>2009-08-04</v>
          </cell>
          <cell r="K375" t="str">
            <v>2009 II półrocze</v>
          </cell>
          <cell r="L375" t="str">
            <v>2009</v>
          </cell>
          <cell r="M375" t="str">
            <v>2009-08-19</v>
          </cell>
          <cell r="N375" t="str">
            <v>2009 II półrocze</v>
          </cell>
          <cell r="O375" t="str">
            <v>2009</v>
          </cell>
          <cell r="P375" t="str">
            <v>2009-07-01</v>
          </cell>
          <cell r="Q375" t="str">
            <v>2010-11-30</v>
          </cell>
          <cell r="R375" t="str">
            <v>2010 II półrocze</v>
          </cell>
          <cell r="S375" t="str">
            <v>2010</v>
          </cell>
          <cell r="T375" t="str">
            <v>2013-06-28</v>
          </cell>
          <cell r="U375">
            <v>2551351.84</v>
          </cell>
          <cell r="V375">
            <v>2091272</v>
          </cell>
          <cell r="W375">
            <v>1254763.2</v>
          </cell>
          <cell r="X375">
            <v>1066548.72</v>
          </cell>
          <cell r="Y375">
            <v>836508.8</v>
          </cell>
          <cell r="Z375">
            <v>60</v>
          </cell>
          <cell r="AA375" t="str">
            <v>Rozwój wielkoformatowej poligrafii reklamowej w firmie TOTEM poprzez inwestycje w maszyny do wysokojakościowego druku cyfrowego i jego obróbki</v>
          </cell>
          <cell r="AB375" t="str">
            <v>pomoc publiczna</v>
          </cell>
          <cell r="AC375">
            <v>2551351.84</v>
          </cell>
          <cell r="AD375">
            <v>1254763.2</v>
          </cell>
          <cell r="AE375">
            <v>1296588.6399999999</v>
          </cell>
          <cell r="AF375">
            <v>0</v>
          </cell>
          <cell r="AG375" t="str">
            <v>Nie</v>
          </cell>
          <cell r="AH375" t="str">
            <v>08 Inne inwestycje w przedsiębiorstwa</v>
          </cell>
          <cell r="AI375" t="str">
            <v>01 Pomoc bezzwrotna</v>
          </cell>
          <cell r="AJ375" t="str">
            <v>01 Obszar miejski</v>
          </cell>
          <cell r="AK375" t="str">
            <v>06 Nieokreślony przemysł wytwórczy</v>
          </cell>
          <cell r="AL375" t="str">
            <v>8522321196</v>
          </cell>
          <cell r="AM375" t="str">
            <v>TOTEM Kamiński, Szuliński, Snarski, Kamiński spółka jawna</v>
          </cell>
          <cell r="AN375" t="str">
            <v>71-001</v>
          </cell>
          <cell r="AO375" t="str">
            <v>Szczecin</v>
          </cell>
          <cell r="AP375" t="str">
            <v>Południowa</v>
          </cell>
          <cell r="AQ375" t="str">
            <v>27D</v>
          </cell>
          <cell r="AR375" t="str">
            <v>-</v>
          </cell>
          <cell r="AS375" t="str">
            <v>(091)4892558</v>
          </cell>
          <cell r="AT375" t="str">
            <v>(091)4892557</v>
          </cell>
          <cell r="AU375" t="str">
            <v>spółka jawna - małe przedsiębiorstwo</v>
          </cell>
          <cell r="AV375" t="str">
            <v>812325587</v>
          </cell>
          <cell r="AW375" t="str">
            <v>przedsiębiorca lub przedsiębiorstwo</v>
          </cell>
        </row>
        <row r="376">
          <cell r="A376" t="str">
            <v>RPZP.01.01.03-32-047/09</v>
          </cell>
          <cell r="B376" t="str">
            <v>RPZP.01.00.00</v>
          </cell>
          <cell r="C376" t="str">
            <v>RPZP.01.01.00</v>
          </cell>
          <cell r="D376" t="str">
            <v>RPZP.01.01.03</v>
          </cell>
          <cell r="E376" t="str">
            <v>RPZP.01.01.03-32-047/09-03</v>
          </cell>
          <cell r="F376" t="str">
            <v>UDA-RPZP.01.01.03-32-047/09-03</v>
          </cell>
          <cell r="G376" t="str">
            <v>bfd52b0100</v>
          </cell>
          <cell r="H376" t="str">
            <v>RPZP.01.01.03-32-047/09</v>
          </cell>
          <cell r="I376" t="str">
            <v>WND-RPZP.01.01.03-32-047/09</v>
          </cell>
          <cell r="J376" t="str">
            <v>2009-12-31</v>
          </cell>
          <cell r="K376" t="str">
            <v>2009 II półrocze</v>
          </cell>
          <cell r="L376" t="str">
            <v>2009</v>
          </cell>
          <cell r="M376" t="str">
            <v>2009-12-31</v>
          </cell>
          <cell r="N376" t="str">
            <v>2009 II półrocze</v>
          </cell>
          <cell r="O376" t="str">
            <v>2009</v>
          </cell>
          <cell r="P376" t="str">
            <v>2010-03-19</v>
          </cell>
          <cell r="Q376" t="str">
            <v>2010-11-30</v>
          </cell>
          <cell r="R376" t="str">
            <v>2010 II półrocze</v>
          </cell>
          <cell r="S376" t="str">
            <v>2010</v>
          </cell>
          <cell r="T376" t="str">
            <v>2011-02-09</v>
          </cell>
          <cell r="U376">
            <v>7333695.4800000004</v>
          </cell>
          <cell r="V376">
            <v>6011225.7999999998</v>
          </cell>
          <cell r="W376">
            <v>3606735.48</v>
          </cell>
          <cell r="X376">
            <v>3065725.16</v>
          </cell>
          <cell r="Y376">
            <v>2404490.3199999998</v>
          </cell>
          <cell r="Z376">
            <v>60</v>
          </cell>
          <cell r="AA376" t="str">
            <v>Wdrożenie wysokowydajnej linii technologicznej do druku w Zakładzie Poligraficzno-Papierniczym</v>
          </cell>
          <cell r="AB376" t="str">
            <v>pomoc publiczna</v>
          </cell>
          <cell r="AC376">
            <v>7333695.4800000004</v>
          </cell>
          <cell r="AD376">
            <v>3606735.48</v>
          </cell>
          <cell r="AE376">
            <v>3726960</v>
          </cell>
          <cell r="AF376">
            <v>0</v>
          </cell>
          <cell r="AG376" t="str">
            <v>Nie</v>
          </cell>
          <cell r="AH37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376" t="str">
            <v>01 Pomoc bezzwrotna</v>
          </cell>
          <cell r="AJ376" t="str">
            <v>01 Obszar miejski</v>
          </cell>
          <cell r="AK376" t="str">
            <v>06 Nieokreślony przemysł wytwórczy</v>
          </cell>
          <cell r="AL376" t="str">
            <v>8520008070</v>
          </cell>
          <cell r="AM376" t="str">
            <v>Zakład Poligraficzno-Papierniczy Eugeniusz Kopociński</v>
          </cell>
          <cell r="AN376" t="str">
            <v>70-028</v>
          </cell>
          <cell r="AO376" t="str">
            <v>Szczecin</v>
          </cell>
          <cell r="AP376" t="str">
            <v>Zygmunta Chmielewskiego</v>
          </cell>
          <cell r="AQ376" t="str">
            <v>20 B</v>
          </cell>
          <cell r="AR376" t="str">
            <v>-</v>
          </cell>
          <cell r="AS376" t="str">
            <v>0918123290</v>
          </cell>
          <cell r="AT376" t="str">
            <v>0918123290</v>
          </cell>
          <cell r="AU376" t="str">
            <v>osoba fizyczna prowadząca działalność gospodarczą - mikro przedsiębiorstwo</v>
          </cell>
          <cell r="AV376" t="str">
            <v>810028974</v>
          </cell>
          <cell r="AW376" t="str">
            <v>przedsiębiorca lub przedsiębiorstwo</v>
          </cell>
        </row>
        <row r="377">
          <cell r="A377" t="str">
            <v>RPZP.02.01.02-32-136/09</v>
          </cell>
          <cell r="B377" t="str">
            <v>RPZP.02.00.00</v>
          </cell>
          <cell r="C377" t="str">
            <v>RPZP.02.01.00</v>
          </cell>
          <cell r="D377" t="str">
            <v>RPZP.02.01.02</v>
          </cell>
          <cell r="E377" t="str">
            <v>RPZP.02.01.02-32-136/09-01</v>
          </cell>
          <cell r="F377" t="str">
            <v>UDA-RPZP.02.01.02-32-136/09-01</v>
          </cell>
          <cell r="G377" t="str">
            <v>9c4689c1ad</v>
          </cell>
          <cell r="H377" t="str">
            <v>RPZP.02.01.02-32-136/09</v>
          </cell>
          <cell r="I377" t="str">
            <v>WND-RPZP.02.01.02-32-136/09</v>
          </cell>
          <cell r="J377" t="str">
            <v>2010-04-30</v>
          </cell>
          <cell r="K377" t="str">
            <v>2010 I półrocze</v>
          </cell>
          <cell r="L377" t="str">
            <v>2010</v>
          </cell>
          <cell r="M377" t="str">
            <v>2010-04-30</v>
          </cell>
          <cell r="N377" t="str">
            <v>2010 I półrocze</v>
          </cell>
          <cell r="O377" t="str">
            <v>2010</v>
          </cell>
          <cell r="P377" t="str">
            <v>2010-05-20</v>
          </cell>
          <cell r="Q377" t="str">
            <v>2010-11-30</v>
          </cell>
          <cell r="R377" t="str">
            <v>2010 II półrocze</v>
          </cell>
          <cell r="S377" t="str">
            <v>2010</v>
          </cell>
          <cell r="T377" t="str">
            <v>2010-08-18</v>
          </cell>
          <cell r="U377">
            <v>4052924.67</v>
          </cell>
          <cell r="V377">
            <v>4052924.67</v>
          </cell>
          <cell r="W377">
            <v>1948240.88</v>
          </cell>
          <cell r="X377">
            <v>1948240.88</v>
          </cell>
          <cell r="Y377">
            <v>2104683.79</v>
          </cell>
          <cell r="Z377">
            <v>48.07</v>
          </cell>
          <cell r="AA377" t="str">
            <v>Modernizacja drogi powiatowej 0022Z Łukęcin - Strzeżewo</v>
          </cell>
          <cell r="AB377" t="str">
            <v>bez pomocy publicznej</v>
          </cell>
          <cell r="AC377">
            <v>4052924.67</v>
          </cell>
          <cell r="AD377">
            <v>4052924.67</v>
          </cell>
          <cell r="AE377">
            <v>0</v>
          </cell>
          <cell r="AF377">
            <v>0</v>
          </cell>
          <cell r="AG377" t="str">
            <v>Nie</v>
          </cell>
          <cell r="AH377" t="str">
            <v>23 Drogi regionalne/lokalne</v>
          </cell>
          <cell r="AI377" t="str">
            <v>01 Pomoc bezzwrotna</v>
          </cell>
          <cell r="AJ377" t="str">
            <v>05 Obszary wiejskie (poza obszarami górskimi, wyspami lub o niskiej i bardzo niskiej gęstości zaludnienia)</v>
          </cell>
          <cell r="AK377" t="str">
            <v>00 Nie dotyczy</v>
          </cell>
          <cell r="AL377" t="str">
            <v>9860166259</v>
          </cell>
          <cell r="AM377" t="str">
            <v>Powiat Kamieński</v>
          </cell>
          <cell r="AN377" t="str">
            <v>72-400</v>
          </cell>
          <cell r="AO377" t="str">
            <v>Kamień Pomorski</v>
          </cell>
          <cell r="AP377" t="str">
            <v>Mieszka I</v>
          </cell>
          <cell r="AQ377" t="str">
            <v>5B</v>
          </cell>
          <cell r="AR377" t="str">
            <v>-</v>
          </cell>
          <cell r="AS377" t="str">
            <v>913823120</v>
          </cell>
          <cell r="AT377" t="str">
            <v>913823121</v>
          </cell>
          <cell r="AU377" t="str">
            <v>wspólnota samorządowa - powiat</v>
          </cell>
          <cell r="AV377" t="str">
            <v>811684143</v>
          </cell>
          <cell r="AW377" t="str">
            <v>Jednostka samorządu terytorialnego</v>
          </cell>
        </row>
        <row r="378">
          <cell r="A378" t="str">
            <v>RPZP.01.01.01-32-339/09</v>
          </cell>
          <cell r="B378" t="str">
            <v>RPZP.01.00.00</v>
          </cell>
          <cell r="C378" t="str">
            <v>RPZP.01.01.00</v>
          </cell>
          <cell r="D378" t="str">
            <v>RPZP.01.01.01</v>
          </cell>
          <cell r="E378" t="str">
            <v>RPZP.01.01.01-32-339/09-03</v>
          </cell>
          <cell r="F378" t="str">
            <v>UDA-RPZP.01.01.01-32-339/09-03</v>
          </cell>
          <cell r="G378" t="str">
            <v>46172425c2</v>
          </cell>
          <cell r="H378" t="str">
            <v>RPZP.01.01.01-32-339/09</v>
          </cell>
          <cell r="I378" t="str">
            <v>WND-RPZP.01.01.01-32-339/09</v>
          </cell>
          <cell r="J378" t="str">
            <v>2010-05-18</v>
          </cell>
          <cell r="K378" t="str">
            <v>2010 I półrocze</v>
          </cell>
          <cell r="L378" t="str">
            <v>2010</v>
          </cell>
          <cell r="M378" t="str">
            <v>2010-06-30</v>
          </cell>
          <cell r="N378" t="str">
            <v>2010 I półrocze</v>
          </cell>
          <cell r="O378" t="str">
            <v>2010</v>
          </cell>
          <cell r="P378" t="str">
            <v>2010-06-29</v>
          </cell>
          <cell r="Q378" t="str">
            <v>2010-11-30</v>
          </cell>
          <cell r="R378" t="str">
            <v>2010 II półrocze</v>
          </cell>
          <cell r="S378" t="str">
            <v>2010</v>
          </cell>
          <cell r="T378" t="str">
            <v>2011-11-24</v>
          </cell>
          <cell r="U378">
            <v>555016.54</v>
          </cell>
          <cell r="V378">
            <v>451133.92</v>
          </cell>
          <cell r="W378">
            <v>270226.2</v>
          </cell>
          <cell r="X378">
            <v>229692.24</v>
          </cell>
          <cell r="Y378">
            <v>180907.72</v>
          </cell>
          <cell r="Z378">
            <v>59.9</v>
          </cell>
          <cell r="AA378" t="str">
            <v>„Stworzenie sieci lokalów gastronomicznych oferujących zdrowy serwis śniadaniowo-lunchowy w oparciu o renomowaną sieć restauracji SUBWAY”</v>
          </cell>
          <cell r="AB378" t="str">
            <v>pomoc publiczna</v>
          </cell>
          <cell r="AC378">
            <v>555016.54</v>
          </cell>
          <cell r="AD378">
            <v>270226.2</v>
          </cell>
          <cell r="AE378">
            <v>284790.34000000003</v>
          </cell>
          <cell r="AF378">
            <v>0</v>
          </cell>
          <cell r="AG378" t="str">
            <v>Nie</v>
          </cell>
          <cell r="AH378" t="str">
            <v>08 Inne inwestycje w przedsiębiorstwa</v>
          </cell>
          <cell r="AI378" t="str">
            <v>01 Pomoc bezzwrotna</v>
          </cell>
          <cell r="AJ378" t="str">
            <v>01 Obszar miejski</v>
          </cell>
          <cell r="AK378" t="str">
            <v>14 Hotele i restauracje</v>
          </cell>
          <cell r="AL378" t="str">
            <v>8561399417</v>
          </cell>
          <cell r="AM378" t="str">
            <v>COCOMERO Marta Jańska</v>
          </cell>
          <cell r="AN378" t="str">
            <v>70-731</v>
          </cell>
          <cell r="AO378" t="str">
            <v>Szczecin</v>
          </cell>
          <cell r="AP378" t="str">
            <v>Smocza</v>
          </cell>
          <cell r="AQ378" t="str">
            <v>10</v>
          </cell>
          <cell r="AR378" t="str">
            <v>2</v>
          </cell>
          <cell r="AS378" t="str">
            <v>+48509642369</v>
          </cell>
          <cell r="AT378" t="str">
            <v>914605158</v>
          </cell>
          <cell r="AU378" t="str">
            <v>osoba fizyczna prowadząca działalność gospodarczą - mikro przedsiębiorstwo</v>
          </cell>
          <cell r="AV378" t="str">
            <v>320698062</v>
          </cell>
          <cell r="AW378" t="str">
            <v>przedsiębiorca lub przedsiębiorstwo</v>
          </cell>
        </row>
        <row r="379">
          <cell r="A379" t="str">
            <v>RPZP.01.01.01-32-267/09</v>
          </cell>
          <cell r="B379" t="str">
            <v>RPZP.01.00.00</v>
          </cell>
          <cell r="C379" t="str">
            <v>RPZP.01.01.00</v>
          </cell>
          <cell r="D379" t="str">
            <v>RPZP.01.01.01</v>
          </cell>
          <cell r="E379" t="str">
            <v>RPZP.01.01.01-32-267/09-04</v>
          </cell>
          <cell r="F379" t="str">
            <v>UDA-RPZP.01.01.01-32-267/09-04</v>
          </cell>
          <cell r="G379" t="str">
            <v>561a9bd5c7</v>
          </cell>
          <cell r="H379" t="str">
            <v>RPZP.01.01.01-32-267/09</v>
          </cell>
          <cell r="I379" t="str">
            <v>WND-RPZP.01.01.01-32-267/09</v>
          </cell>
          <cell r="J379" t="str">
            <v>2010-05-06</v>
          </cell>
          <cell r="K379" t="str">
            <v>2010 I półrocze</v>
          </cell>
          <cell r="L379" t="str">
            <v>2010</v>
          </cell>
          <cell r="M379" t="str">
            <v>2010-07-06</v>
          </cell>
          <cell r="N379" t="str">
            <v>2010 II półrocze</v>
          </cell>
          <cell r="O379" t="str">
            <v>2010</v>
          </cell>
          <cell r="P379" t="str">
            <v>2010-01-26</v>
          </cell>
          <cell r="Q379" t="str">
            <v>2010-11-30</v>
          </cell>
          <cell r="R379" t="str">
            <v>2010 II półrocze</v>
          </cell>
          <cell r="S379" t="str">
            <v>2010</v>
          </cell>
          <cell r="T379" t="str">
            <v>2010-11-26</v>
          </cell>
          <cell r="U379">
            <v>166087.56</v>
          </cell>
          <cell r="V379">
            <v>160285.4</v>
          </cell>
          <cell r="W379">
            <v>96171.24</v>
          </cell>
          <cell r="X379">
            <v>81745.539999999994</v>
          </cell>
          <cell r="Y379">
            <v>64114.16</v>
          </cell>
          <cell r="Z379">
            <v>60</v>
          </cell>
          <cell r="AA379" t="str">
            <v>Innowacje przez wyposażenie i modernizacje</v>
          </cell>
          <cell r="AB379" t="str">
            <v>pomoc de minimis</v>
          </cell>
          <cell r="AC379">
            <v>166087.56</v>
          </cell>
          <cell r="AD379">
            <v>96171.24</v>
          </cell>
          <cell r="AE379">
            <v>69916.320000000007</v>
          </cell>
          <cell r="AF379">
            <v>0</v>
          </cell>
          <cell r="AG379" t="str">
            <v>Nie</v>
          </cell>
          <cell r="AH379" t="str">
            <v>08 Inne inwestycje w przedsiębiorstwa</v>
          </cell>
          <cell r="AI379" t="str">
            <v>01 Pomoc bezzwrotna</v>
          </cell>
          <cell r="AJ379" t="str">
            <v>05 Obszary wiejskie (poza obszarami górskimi, wyspami lub o niskiej i bardzo niskiej gęstości zaludnienia)</v>
          </cell>
          <cell r="AK379" t="str">
            <v>22 Inne niewyszczególnione usługi</v>
          </cell>
          <cell r="AL379" t="str">
            <v>8522117716</v>
          </cell>
          <cell r="AM379" t="str">
            <v>Niepubliczny Zakład Opieki Zdrowotnej w Gardnie Mariusz Biskot</v>
          </cell>
          <cell r="AN379" t="str">
            <v>70-260</v>
          </cell>
          <cell r="AO379" t="str">
            <v>Szczecin</v>
          </cell>
          <cell r="AP379" t="str">
            <v>Jagiełły</v>
          </cell>
          <cell r="AQ379" t="str">
            <v>7</v>
          </cell>
          <cell r="AR379" t="str">
            <v>5</v>
          </cell>
          <cell r="AS379" t="str">
            <v>914041104</v>
          </cell>
          <cell r="AT379" t="str">
            <v>914041104</v>
          </cell>
          <cell r="AU379" t="str">
            <v>osoba fizyczna prowadząca działalność gospodarczą - mikro przedsiębiorstwo</v>
          </cell>
          <cell r="AV379" t="str">
            <v>811912302</v>
          </cell>
          <cell r="AW379" t="str">
            <v>przedsiębiorca lub przedsiębiorstwo</v>
          </cell>
        </row>
        <row r="380">
          <cell r="A380" t="str">
            <v>RPZP.01.01.01-32-104/09</v>
          </cell>
          <cell r="B380" t="str">
            <v>RPZP.01.00.00</v>
          </cell>
          <cell r="C380" t="str">
            <v>RPZP.01.01.00</v>
          </cell>
          <cell r="D380" t="str">
            <v>RPZP.01.01.01</v>
          </cell>
          <cell r="E380" t="str">
            <v>RPZP.01.01.01-32-104/09-01</v>
          </cell>
          <cell r="F380" t="str">
            <v>UDA-RPZP.01.01.01-32-104/09-01</v>
          </cell>
          <cell r="G380" t="str">
            <v>94e8f20f47</v>
          </cell>
          <cell r="H380" t="str">
            <v>RPZP.01.01.01-32-104/09</v>
          </cell>
          <cell r="I380" t="str">
            <v>WND-RPZP.01.01.01-32-104/09</v>
          </cell>
          <cell r="J380" t="str">
            <v>2010-05-10</v>
          </cell>
          <cell r="K380" t="str">
            <v>2010 I półrocze</v>
          </cell>
          <cell r="L380" t="str">
            <v>2010</v>
          </cell>
          <cell r="M380" t="str">
            <v>2010-07-07</v>
          </cell>
          <cell r="N380" t="str">
            <v>2010 II półrocze</v>
          </cell>
          <cell r="O380" t="str">
            <v>2010</v>
          </cell>
          <cell r="P380" t="str">
            <v>2010-05-12</v>
          </cell>
          <cell r="Q380" t="str">
            <v>2010-11-30</v>
          </cell>
          <cell r="R380" t="str">
            <v>2010 II półrocze</v>
          </cell>
          <cell r="S380" t="str">
            <v>2010</v>
          </cell>
          <cell r="T380" t="str">
            <v>2010-07-02</v>
          </cell>
          <cell r="U380">
            <v>200000</v>
          </cell>
          <cell r="V380">
            <v>163934.39999999999</v>
          </cell>
          <cell r="W380">
            <v>98360.639999999999</v>
          </cell>
          <cell r="X380">
            <v>83606.539999999994</v>
          </cell>
          <cell r="Y380">
            <v>65573.759999999995</v>
          </cell>
          <cell r="Z380">
            <v>60</v>
          </cell>
          <cell r="AA380" t="str">
            <v>Wdrożenie specjalistycznego oprogramowania z myślą o elektronicznym wspomaganiu procesu produkcji i dystrybucji w firmie LUXAN Artykuły Wyposażenia Wnętrz Ewa Krawczyk</v>
          </cell>
          <cell r="AB380" t="str">
            <v>pomoc de minimis</v>
          </cell>
          <cell r="AC380">
            <v>200000</v>
          </cell>
          <cell r="AD380">
            <v>98360.639999999999</v>
          </cell>
          <cell r="AE380">
            <v>101639.36</v>
          </cell>
          <cell r="AF380">
            <v>0</v>
          </cell>
          <cell r="AG380" t="str">
            <v>Nie</v>
          </cell>
          <cell r="AH380" t="str">
            <v>08 Inne inwestycje w przedsiębiorstwa</v>
          </cell>
          <cell r="AI380" t="str">
            <v>01 Pomoc bezzwrotna</v>
          </cell>
          <cell r="AJ380" t="str">
            <v>01 Obszar miejski</v>
          </cell>
          <cell r="AK380" t="str">
            <v>13 Handel hurtowy i detaliczny</v>
          </cell>
          <cell r="AL380" t="str">
            <v>8520404216</v>
          </cell>
          <cell r="AM380" t="str">
            <v>LUXAN Artykuły Wyposażenia Wnętrz Ewa Krawczyk</v>
          </cell>
          <cell r="AN380" t="str">
            <v>71-544</v>
          </cell>
          <cell r="AO380" t="str">
            <v>Szczecin</v>
          </cell>
          <cell r="AP380" t="str">
            <v>Świętego Marcina</v>
          </cell>
          <cell r="AQ380" t="str">
            <v>2</v>
          </cell>
          <cell r="AR380" t="str">
            <v>-</v>
          </cell>
          <cell r="AS380" t="str">
            <v>0914320005</v>
          </cell>
          <cell r="AT380" t="str">
            <v>0914320004</v>
          </cell>
          <cell r="AU380" t="str">
            <v>osoba fizyczna prowadząca działalność gospodarczą - mikro przedsiębiorstwo</v>
          </cell>
          <cell r="AV380" t="str">
            <v>811053342</v>
          </cell>
          <cell r="AW380" t="str">
            <v>przedsiębiorca lub przedsiębiorstwo</v>
          </cell>
        </row>
        <row r="381">
          <cell r="A381" t="str">
            <v>RPZP.02.01.02-32-157/09</v>
          </cell>
          <cell r="B381" t="str">
            <v>RPZP.02.00.00</v>
          </cell>
          <cell r="C381" t="str">
            <v>RPZP.02.01.00</v>
          </cell>
          <cell r="D381" t="str">
            <v>RPZP.02.01.02</v>
          </cell>
          <cell r="E381" t="str">
            <v>RPZP.02.01.02-32-157/09-03</v>
          </cell>
          <cell r="F381" t="str">
            <v>UDA-RPZP.02.01.02-32-157/09-03</v>
          </cell>
          <cell r="G381" t="str">
            <v>a64ce46e4b</v>
          </cell>
          <cell r="H381" t="str">
            <v>RPZP.02.01.02-32-157/09</v>
          </cell>
          <cell r="I381" t="str">
            <v>WND-RPZP.02.01.02-32-157/09</v>
          </cell>
          <cell r="J381" t="str">
            <v>2010-06-23</v>
          </cell>
          <cell r="K381" t="str">
            <v>2010 I półrocze</v>
          </cell>
          <cell r="L381" t="str">
            <v>2010</v>
          </cell>
          <cell r="M381" t="str">
            <v>2010-07-08</v>
          </cell>
          <cell r="N381" t="str">
            <v>2010 II półrocze</v>
          </cell>
          <cell r="O381" t="str">
            <v>2010</v>
          </cell>
          <cell r="P381" t="str">
            <v>2010-04-26</v>
          </cell>
          <cell r="Q381" t="str">
            <v>2010-11-30</v>
          </cell>
          <cell r="R381" t="str">
            <v>2010 II półrocze</v>
          </cell>
          <cell r="S381" t="str">
            <v>2010</v>
          </cell>
          <cell r="T381" t="str">
            <v>2010-12-21</v>
          </cell>
          <cell r="U381">
            <v>2101555.62</v>
          </cell>
          <cell r="V381">
            <v>2075057.04</v>
          </cell>
          <cell r="W381">
            <v>1037528.52</v>
          </cell>
          <cell r="X381">
            <v>1037528.52</v>
          </cell>
          <cell r="Y381">
            <v>1037528.52</v>
          </cell>
          <cell r="Z381">
            <v>50</v>
          </cell>
          <cell r="AA381" t="str">
            <v>"Przebudowa drogi powiatowej nr 1189Z na ul. 1-go Maja w Białogardzie, na odcinku od skrzyżowania z ul. Grunwaldzką do ul. Ustronie Miejskie"</v>
          </cell>
          <cell r="AB381" t="str">
            <v>bez pomocy publicznej</v>
          </cell>
          <cell r="AC381">
            <v>2101555.62</v>
          </cell>
          <cell r="AD381">
            <v>2101555.62</v>
          </cell>
          <cell r="AE381">
            <v>0</v>
          </cell>
          <cell r="AF381">
            <v>0</v>
          </cell>
          <cell r="AG381" t="str">
            <v>Nie</v>
          </cell>
          <cell r="AH381" t="str">
            <v>23 Drogi regionalne/lokalne</v>
          </cell>
          <cell r="AI381" t="str">
            <v>01 Pomoc bezzwrotna</v>
          </cell>
          <cell r="AJ381" t="str">
            <v>01 Obszar miejski</v>
          </cell>
          <cell r="AK381" t="str">
            <v>00 Nie dotyczy</v>
          </cell>
          <cell r="AL381" t="str">
            <v>6721720236</v>
          </cell>
          <cell r="AM381" t="str">
            <v>Powiat Białogardzki</v>
          </cell>
          <cell r="AN381" t="str">
            <v>78-200</v>
          </cell>
          <cell r="AO381" t="str">
            <v>Białogard</v>
          </cell>
          <cell r="AP381" t="str">
            <v>1-go Maja</v>
          </cell>
          <cell r="AQ381" t="str">
            <v>18</v>
          </cell>
          <cell r="AR381" t="str">
            <v>-</v>
          </cell>
          <cell r="AS381" t="str">
            <v>0943120901</v>
          </cell>
          <cell r="AT381" t="str">
            <v>0943120911</v>
          </cell>
          <cell r="AU381" t="str">
            <v>wspólnota samorządowa - powiat</v>
          </cell>
          <cell r="AV381" t="str">
            <v>330920831</v>
          </cell>
          <cell r="AW381" t="str">
            <v>Jednostka samorządu terytorialnego</v>
          </cell>
        </row>
        <row r="382">
          <cell r="A382" t="str">
            <v>RPZP.01.01.02-32-178/09</v>
          </cell>
          <cell r="B382" t="str">
            <v>RPZP.01.00.00</v>
          </cell>
          <cell r="C382" t="str">
            <v>RPZP.01.01.00</v>
          </cell>
          <cell r="D382" t="str">
            <v>RPZP.01.01.02</v>
          </cell>
          <cell r="E382" t="str">
            <v>RPZP.01.01.02-32-178/09-02</v>
          </cell>
          <cell r="F382" t="str">
            <v>UDA-RPZP.01.01.02-32-178/09-02</v>
          </cell>
          <cell r="G382" t="str">
            <v>b36fa76cea</v>
          </cell>
          <cell r="H382" t="str">
            <v>RPZP.01.01.02-32-178/09</v>
          </cell>
          <cell r="I382" t="str">
            <v>WND-RPZP.01.01.02-32-178/09</v>
          </cell>
          <cell r="J382" t="str">
            <v>2010-06-29</v>
          </cell>
          <cell r="K382" t="str">
            <v>2010 I półrocze</v>
          </cell>
          <cell r="L382" t="str">
            <v>2010</v>
          </cell>
          <cell r="M382" t="str">
            <v>2010-07-08</v>
          </cell>
          <cell r="N382" t="str">
            <v>2010 II półrocze</v>
          </cell>
          <cell r="O382" t="str">
            <v>2010</v>
          </cell>
          <cell r="P382" t="str">
            <v>2010-08-30</v>
          </cell>
          <cell r="Q382" t="str">
            <v>2010-11-30</v>
          </cell>
          <cell r="R382" t="str">
            <v>2010 II półrocze</v>
          </cell>
          <cell r="S382" t="str">
            <v>2010</v>
          </cell>
          <cell r="T382" t="str">
            <v>2011-09-05</v>
          </cell>
          <cell r="U382">
            <v>4222183.92</v>
          </cell>
          <cell r="V382">
            <v>3460209.84</v>
          </cell>
          <cell r="W382">
            <v>1730104.92</v>
          </cell>
          <cell r="X382">
            <v>1470589.18</v>
          </cell>
          <cell r="Y382">
            <v>1730104.92</v>
          </cell>
          <cell r="Z382">
            <v>50</v>
          </cell>
          <cell r="AA382" t="str">
            <v>Innowacyjne technologie budownictwa drogowego metodą na udoskonalenie oferty oraz dywersyfikację działalności firmy "GAZOPOL Ltd" z Koszalina</v>
          </cell>
          <cell r="AB382" t="str">
            <v>pomoc publiczna</v>
          </cell>
          <cell r="AC382">
            <v>4222183.92</v>
          </cell>
          <cell r="AD382">
            <v>1730104.92</v>
          </cell>
          <cell r="AE382">
            <v>2492079</v>
          </cell>
          <cell r="AF382">
            <v>0</v>
          </cell>
          <cell r="AG382" t="str">
            <v>Nie</v>
          </cell>
          <cell r="AH382" t="str">
            <v>08 Inne inwestycje w przedsiębiorstwa</v>
          </cell>
          <cell r="AI382" t="str">
            <v>01 Pomoc bezzwrotna</v>
          </cell>
          <cell r="AJ382" t="str">
            <v>01 Obszar miejski</v>
          </cell>
          <cell r="AK382" t="str">
            <v>12 Budownictwo</v>
          </cell>
          <cell r="AL382" t="str">
            <v>6690500395</v>
          </cell>
          <cell r="AM382" t="str">
            <v>Przedsiębiorstwo Inwestycyjno-Usługowe "Gazopol Ltd" Sp. z o.o.</v>
          </cell>
          <cell r="AN382" t="str">
            <v>75-215</v>
          </cell>
          <cell r="AO382" t="str">
            <v>Koszalin</v>
          </cell>
          <cell r="AP382" t="str">
            <v>Morska</v>
          </cell>
          <cell r="AQ382" t="str">
            <v>49</v>
          </cell>
          <cell r="AR382" t="str">
            <v>-</v>
          </cell>
          <cell r="AS382" t="str">
            <v>0943432791</v>
          </cell>
          <cell r="AT382" t="str">
            <v>0943432862</v>
          </cell>
          <cell r="AU382" t="str">
            <v>spółka z ograniczoną odpowiedzialnością - średnie przedsiębiorstwo</v>
          </cell>
          <cell r="AV382" t="str">
            <v>001298148</v>
          </cell>
          <cell r="AW382" t="str">
            <v>przedsiębiorca lub przedsiębiorstwo</v>
          </cell>
        </row>
        <row r="383">
          <cell r="A383" t="str">
            <v>RPZP.01.01.01-32-138/09</v>
          </cell>
          <cell r="B383" t="str">
            <v>RPZP.01.00.00</v>
          </cell>
          <cell r="C383" t="str">
            <v>RPZP.01.01.00</v>
          </cell>
          <cell r="D383" t="str">
            <v>RPZP.01.01.01</v>
          </cell>
          <cell r="E383" t="str">
            <v>RPZP.01.01.01-32-138/09-04</v>
          </cell>
          <cell r="F383" t="str">
            <v>UDA-RPZP.01.01.01-32-138/09-04</v>
          </cell>
          <cell r="G383" t="str">
            <v>179b9505a7</v>
          </cell>
          <cell r="H383" t="str">
            <v>RPZP.01.01.01-32-138/09</v>
          </cell>
          <cell r="I383" t="str">
            <v>WND-RPZP.01.01.01-32-138/09</v>
          </cell>
          <cell r="J383" t="str">
            <v>2010-07-14</v>
          </cell>
          <cell r="K383" t="str">
            <v>2010 II półrocze</v>
          </cell>
          <cell r="L383" t="str">
            <v>2010</v>
          </cell>
          <cell r="M383" t="str">
            <v>2010-07-14</v>
          </cell>
          <cell r="N383" t="str">
            <v>2010 II półrocze</v>
          </cell>
          <cell r="O383" t="str">
            <v>2010</v>
          </cell>
          <cell r="P383" t="str">
            <v>2010-02-01</v>
          </cell>
          <cell r="Q383" t="str">
            <v>2010-11-30</v>
          </cell>
          <cell r="R383" t="str">
            <v>2010 II półrocze</v>
          </cell>
          <cell r="S383" t="str">
            <v>2010</v>
          </cell>
          <cell r="T383" t="str">
            <v>2011-04-05</v>
          </cell>
          <cell r="U383">
            <v>1437147.88</v>
          </cell>
          <cell r="V383">
            <v>993301.3</v>
          </cell>
          <cell r="W383">
            <v>496650.65</v>
          </cell>
          <cell r="X383">
            <v>422153.04</v>
          </cell>
          <cell r="Y383">
            <v>496650.65</v>
          </cell>
          <cell r="Z383">
            <v>50</v>
          </cell>
          <cell r="AA383" t="str">
            <v>Uruchomienie nowoczesnego ośrodka modelowania sylwetki Fitness Club w Policach.</v>
          </cell>
          <cell r="AB383" t="str">
            <v>pomoc publiczna</v>
          </cell>
          <cell r="AC383">
            <v>1437147.88</v>
          </cell>
          <cell r="AD383">
            <v>496650.65</v>
          </cell>
          <cell r="AE383">
            <v>940497.23</v>
          </cell>
          <cell r="AF383">
            <v>0</v>
          </cell>
          <cell r="AG383" t="str">
            <v>Nie</v>
          </cell>
          <cell r="AH383" t="str">
            <v>08 Inne inwestycje w przedsiębiorstwa</v>
          </cell>
          <cell r="AI383" t="str">
            <v>01 Pomoc bezzwrotna</v>
          </cell>
          <cell r="AJ383" t="str">
            <v>01 Obszar miejski</v>
          </cell>
          <cell r="AK383" t="str">
            <v>22 Inne niewyszczególnione usługi</v>
          </cell>
          <cell r="AL383" t="str">
            <v>8512590664</v>
          </cell>
          <cell r="AM383" t="str">
            <v>BUTTERFLY Fitness Club Agnieszka Sura</v>
          </cell>
          <cell r="AN383" t="str">
            <v>72-010</v>
          </cell>
          <cell r="AO383" t="str">
            <v>Police</v>
          </cell>
          <cell r="AP383" t="str">
            <v>Ks. Barnima I</v>
          </cell>
          <cell r="AQ383" t="str">
            <v>17</v>
          </cell>
          <cell r="AR383" t="str">
            <v>-</v>
          </cell>
          <cell r="AS383" t="str">
            <v>0914844452</v>
          </cell>
          <cell r="AT383" t="str">
            <v>0914844452</v>
          </cell>
          <cell r="AU383" t="str">
            <v>osoba fizyczna prowadząca działalność gospodarczą - mikro przedsiębiorstwo</v>
          </cell>
          <cell r="AV383" t="str">
            <v>320692148</v>
          </cell>
          <cell r="AW383" t="str">
            <v>przedsiębiorca lub przedsiębiorstwo</v>
          </cell>
        </row>
        <row r="384">
          <cell r="A384" t="str">
            <v>RPZP.01.01.02-32-077/09</v>
          </cell>
          <cell r="B384" t="str">
            <v>RPZP.01.00.00</v>
          </cell>
          <cell r="C384" t="str">
            <v>RPZP.01.01.00</v>
          </cell>
          <cell r="D384" t="str">
            <v>RPZP.01.01.02</v>
          </cell>
          <cell r="E384" t="str">
            <v>RPZP.01.01.02-32-077/09-02</v>
          </cell>
          <cell r="F384" t="str">
            <v>UDA-RPZP.01.01.02-32-077/09-02</v>
          </cell>
          <cell r="G384" t="str">
            <v>4e04197492</v>
          </cell>
          <cell r="H384" t="str">
            <v>RPZP.01.01.02-32-077/09</v>
          </cell>
          <cell r="I384" t="str">
            <v>WND-RPZP.01.01.02-32-077/09</v>
          </cell>
          <cell r="J384" t="str">
            <v>2010-07-22</v>
          </cell>
          <cell r="K384" t="str">
            <v>2010 II półrocze</v>
          </cell>
          <cell r="L384" t="str">
            <v>2010</v>
          </cell>
          <cell r="M384" t="str">
            <v>2010-07-28</v>
          </cell>
          <cell r="N384" t="str">
            <v>2010 II półrocze</v>
          </cell>
          <cell r="O384" t="str">
            <v>2010</v>
          </cell>
          <cell r="P384" t="str">
            <v>2010-03-02</v>
          </cell>
          <cell r="Q384" t="str">
            <v>2010-11-30</v>
          </cell>
          <cell r="R384" t="str">
            <v>2010 II półrocze</v>
          </cell>
          <cell r="S384" t="str">
            <v>2010</v>
          </cell>
          <cell r="T384" t="str">
            <v>2010-11-22</v>
          </cell>
          <cell r="U384">
            <v>718239.27</v>
          </cell>
          <cell r="V384">
            <v>588720.71</v>
          </cell>
          <cell r="W384">
            <v>294360.34999999998</v>
          </cell>
          <cell r="X384">
            <v>250206.29</v>
          </cell>
          <cell r="Y384">
            <v>294360.36</v>
          </cell>
          <cell r="Z384">
            <v>50</v>
          </cell>
          <cell r="AA384" t="str">
            <v>"Wzrost konkurencyjności firmy BROSET Sp.z.o.o . poprzez uruchomienie nowoczesnej lakierni elementów stalowych w Wałczu".</v>
          </cell>
          <cell r="AB384" t="str">
            <v>pomoc publiczna</v>
          </cell>
          <cell r="AC384">
            <v>718239.27</v>
          </cell>
          <cell r="AD384">
            <v>294360.34999999998</v>
          </cell>
          <cell r="AE384">
            <v>423878.92</v>
          </cell>
          <cell r="AF384">
            <v>0</v>
          </cell>
          <cell r="AG384" t="str">
            <v>Nie</v>
          </cell>
          <cell r="AH384" t="str">
            <v>08 Inne inwestycje w przedsiębiorstwa</v>
          </cell>
          <cell r="AI384" t="str">
            <v>01 Pomoc bezzwrotna</v>
          </cell>
          <cell r="AJ384" t="str">
            <v>01 Obszar miejski</v>
          </cell>
          <cell r="AK384" t="str">
            <v>06 Nieokreślony przemysł wytwórczy</v>
          </cell>
          <cell r="AL384" t="str">
            <v>7651323972</v>
          </cell>
          <cell r="AM384" t="str">
            <v>PRZEDSIĘBIORSTWO WIELOBRANŻOWE IMPORT – EXPORT „BROSET“ Sp. z o.o.</v>
          </cell>
          <cell r="AN384" t="str">
            <v>78-600</v>
          </cell>
          <cell r="AO384" t="str">
            <v>Wałcz</v>
          </cell>
          <cell r="AP384" t="str">
            <v>Południowa</v>
          </cell>
          <cell r="AQ384" t="str">
            <v>24</v>
          </cell>
          <cell r="AR384" t="str">
            <v>-</v>
          </cell>
          <cell r="AS384" t="str">
            <v>0673872960</v>
          </cell>
          <cell r="AT384" t="str">
            <v>0673872971</v>
          </cell>
          <cell r="AU384" t="str">
            <v>spółka z ograniczoną odpowiedzialnością - średnie przedsiębiorstwo</v>
          </cell>
          <cell r="AV384" t="str">
            <v>570276841</v>
          </cell>
          <cell r="AW384" t="str">
            <v>przedsiębiorca lub przedsiębiorstwo</v>
          </cell>
        </row>
        <row r="385">
          <cell r="A385" t="str">
            <v>RPZP.01.01.01-32-036/09</v>
          </cell>
          <cell r="B385" t="str">
            <v>RPZP.01.00.00</v>
          </cell>
          <cell r="C385" t="str">
            <v>RPZP.01.01.00</v>
          </cell>
          <cell r="D385" t="str">
            <v>RPZP.01.01.01</v>
          </cell>
          <cell r="E385" t="str">
            <v>RPZP.01.01.01-32-036/09-02</v>
          </cell>
          <cell r="F385" t="str">
            <v>UDA-RPZP.01.01.01-32-036/09-02</v>
          </cell>
          <cell r="G385" t="str">
            <v>9dc25dad55</v>
          </cell>
          <cell r="H385" t="str">
            <v>RPZP.01.01.01-32-036/09</v>
          </cell>
          <cell r="I385" t="str">
            <v>WND-RPZP.01.01.01-32-036/09</v>
          </cell>
          <cell r="J385" t="str">
            <v>2010-08-18</v>
          </cell>
          <cell r="K385" t="str">
            <v>2010 II półrocze</v>
          </cell>
          <cell r="L385" t="str">
            <v>2010</v>
          </cell>
          <cell r="M385" t="str">
            <v>2010-08-19</v>
          </cell>
          <cell r="N385" t="str">
            <v>2010 II półrocze</v>
          </cell>
          <cell r="O385" t="str">
            <v>2010</v>
          </cell>
          <cell r="P385" t="str">
            <v>2010-06-30</v>
          </cell>
          <cell r="Q385" t="str">
            <v>2010-11-30</v>
          </cell>
          <cell r="R385" t="str">
            <v>2010 II półrocze</v>
          </cell>
          <cell r="S385" t="str">
            <v>2010</v>
          </cell>
          <cell r="T385" t="str">
            <v>2010-12-17</v>
          </cell>
          <cell r="U385">
            <v>185097.67</v>
          </cell>
          <cell r="V385">
            <v>151719.4</v>
          </cell>
          <cell r="W385">
            <v>91031.64</v>
          </cell>
          <cell r="X385">
            <v>77376.89</v>
          </cell>
          <cell r="Y385">
            <v>60687.76</v>
          </cell>
          <cell r="Z385">
            <v>60</v>
          </cell>
          <cell r="AA385" t="str">
            <v>Podniesienie konkurencyjności spółki Intralog Sp.z o.o. poprzez zakup oprogramowania projektowego oraz specjalistycznych urządzeń wspomagających proces projektowy.</v>
          </cell>
          <cell r="AB385" t="str">
            <v>pomoc de minimis</v>
          </cell>
          <cell r="AC385">
            <v>185097.67</v>
          </cell>
          <cell r="AD385">
            <v>91031.64</v>
          </cell>
          <cell r="AE385">
            <v>94066.03</v>
          </cell>
          <cell r="AF385">
            <v>0</v>
          </cell>
          <cell r="AG385" t="str">
            <v>Nie</v>
          </cell>
          <cell r="AH385" t="str">
            <v>08 Inne inwestycje w przedsiębiorstwa</v>
          </cell>
          <cell r="AI385" t="str">
            <v>01 Pomoc bezzwrotna</v>
          </cell>
          <cell r="AJ385" t="str">
            <v>01 Obszar miejski</v>
          </cell>
          <cell r="AK385" t="str">
            <v>06 Nieokreślony przemysł wytwórczy</v>
          </cell>
          <cell r="AL385" t="str">
            <v>9552059697</v>
          </cell>
          <cell r="AM385" t="str">
            <v>Intralog Sp. z o.o.</v>
          </cell>
          <cell r="AN385" t="str">
            <v>71-229</v>
          </cell>
          <cell r="AO385" t="str">
            <v>Szczecin</v>
          </cell>
          <cell r="AP385" t="str">
            <v>Krzekowska</v>
          </cell>
          <cell r="AQ385" t="str">
            <v>9B</v>
          </cell>
          <cell r="AR385" t="str">
            <v>-</v>
          </cell>
          <cell r="AS385" t="str">
            <v>0914395711</v>
          </cell>
          <cell r="AT385" t="str">
            <v>0914391544</v>
          </cell>
          <cell r="AU385" t="str">
            <v>spółka z ograniczoną odpowiedzialnością - mikro przedsiębiorstwo</v>
          </cell>
          <cell r="AV385" t="str">
            <v>812396653</v>
          </cell>
          <cell r="AW385" t="str">
            <v>przedsiębiorca lub przedsiębiorstwo</v>
          </cell>
        </row>
        <row r="386">
          <cell r="A386" t="str">
            <v>RPZP.01.01.02-32-204/09</v>
          </cell>
          <cell r="B386" t="str">
            <v>RPZP.01.00.00</v>
          </cell>
          <cell r="C386" t="str">
            <v>RPZP.01.01.00</v>
          </cell>
          <cell r="D386" t="str">
            <v>RPZP.01.01.02</v>
          </cell>
          <cell r="E386" t="str">
            <v>RPZP.01.01.02-32-204/09-02</v>
          </cell>
          <cell r="F386" t="str">
            <v>UDA-RPZP.01.01.02-32-204/09-02</v>
          </cell>
          <cell r="G386" t="str">
            <v>031b9939ca</v>
          </cell>
          <cell r="H386" t="str">
            <v>RPZP.01.01.02-32-204/09</v>
          </cell>
          <cell r="I386" t="str">
            <v>WND-RPZP.01.01.02-32-204/09</v>
          </cell>
          <cell r="J386" t="str">
            <v>2010-07-27</v>
          </cell>
          <cell r="K386" t="str">
            <v>2010 II półrocze</v>
          </cell>
          <cell r="L386" t="str">
            <v>2010</v>
          </cell>
          <cell r="M386" t="str">
            <v>2010-08-27</v>
          </cell>
          <cell r="N386" t="str">
            <v>2010 II półrocze</v>
          </cell>
          <cell r="O386" t="str">
            <v>2010</v>
          </cell>
          <cell r="P386" t="str">
            <v>2010-07-01</v>
          </cell>
          <cell r="Q386" t="str">
            <v>2010-11-30</v>
          </cell>
          <cell r="R386" t="str">
            <v>2010 II półrocze</v>
          </cell>
          <cell r="S386" t="str">
            <v>2010</v>
          </cell>
          <cell r="T386" t="str">
            <v>2011-03-30</v>
          </cell>
          <cell r="U386">
            <v>2196000</v>
          </cell>
          <cell r="V386">
            <v>1415000</v>
          </cell>
          <cell r="W386">
            <v>849000</v>
          </cell>
          <cell r="X386">
            <v>849000</v>
          </cell>
          <cell r="Y386">
            <v>566000</v>
          </cell>
          <cell r="Z386">
            <v>60</v>
          </cell>
          <cell r="AA386" t="str">
            <v>Wzrost konkurencyjności przedsiębiorstwa poprzez dywersyfikację prowadzonej działalności.</v>
          </cell>
          <cell r="AB386" t="str">
            <v>pomoc publiczna</v>
          </cell>
          <cell r="AC386">
            <v>2196000</v>
          </cell>
          <cell r="AD386">
            <v>849000</v>
          </cell>
          <cell r="AE386">
            <v>1347000</v>
          </cell>
          <cell r="AF386">
            <v>0</v>
          </cell>
          <cell r="AG386" t="str">
            <v>Nie</v>
          </cell>
          <cell r="AH386" t="str">
            <v>08 Inne inwestycje w przedsiębiorstwa</v>
          </cell>
          <cell r="AI386" t="str">
            <v>01 Pomoc bezzwrotna</v>
          </cell>
          <cell r="AJ386" t="str">
            <v>05 Obszary wiejskie (poza obszarami górskimi, wyspami lub o niskiej i bardzo niskiej gęstości zaludnienia)</v>
          </cell>
          <cell r="AK386" t="str">
            <v>06 Nieokreślony przemysł wytwórczy</v>
          </cell>
          <cell r="AL386" t="str">
            <v>6691626980</v>
          </cell>
          <cell r="AM386" t="str">
            <v>Przedsiębiorstwo Budowlano - Transportowe TRABES Rafał Pięta</v>
          </cell>
          <cell r="AN386" t="str">
            <v>75-016</v>
          </cell>
          <cell r="AO386" t="str">
            <v>Skwierzynka</v>
          </cell>
          <cell r="AP386" t="str">
            <v>----</v>
          </cell>
          <cell r="AQ386" t="str">
            <v>38</v>
          </cell>
          <cell r="AR386" t="str">
            <v>-----</v>
          </cell>
          <cell r="AS386" t="str">
            <v>602466868</v>
          </cell>
          <cell r="AT386" t="str">
            <v>943431470</v>
          </cell>
          <cell r="AU386" t="str">
            <v>osoba fizyczna prowadząca działalność gospodarczą - małe przedsiębiorstwo</v>
          </cell>
          <cell r="AV386" t="str">
            <v>330498154</v>
          </cell>
          <cell r="AW386" t="str">
            <v>przedsiębiorca lub przedsiębiorstwo</v>
          </cell>
        </row>
        <row r="387">
          <cell r="A387" t="str">
            <v>RPZP.01.03.02-32-002/10</v>
          </cell>
          <cell r="B387" t="str">
            <v>RPZP.01.00.00</v>
          </cell>
          <cell r="C387" t="str">
            <v>RPZP.01.03.00</v>
          </cell>
          <cell r="D387" t="str">
            <v>RPZP.01.03.02</v>
          </cell>
          <cell r="E387" t="str">
            <v>RPZP.01.03.02-32-002/10-00</v>
          </cell>
          <cell r="F387" t="str">
            <v>UDA-RPZP.01.03.02-32-002/10-00</v>
          </cell>
          <cell r="G387" t="str">
            <v>bd9f48b01a</v>
          </cell>
          <cell r="H387" t="str">
            <v>RPZP.01.03.02-32-002/10</v>
          </cell>
          <cell r="I387" t="str">
            <v>WND-RPZP.01.03.02-32-002/10</v>
          </cell>
          <cell r="J387" t="str">
            <v>2010-10-08</v>
          </cell>
          <cell r="K387" t="str">
            <v>2010 II półrocze</v>
          </cell>
          <cell r="L387" t="str">
            <v>2010</v>
          </cell>
          <cell r="M387" t="str">
            <v>2010-10-11</v>
          </cell>
          <cell r="N387" t="str">
            <v>2010 II półrocze</v>
          </cell>
          <cell r="O387" t="str">
            <v>2010</v>
          </cell>
          <cell r="P387" t="str">
            <v>2010-06-01</v>
          </cell>
          <cell r="Q387" t="str">
            <v>2010-11-30</v>
          </cell>
          <cell r="R387" t="str">
            <v>2010 II półrocze</v>
          </cell>
          <cell r="S387" t="str">
            <v>2010</v>
          </cell>
          <cell r="T387" t="str">
            <v>2010-10-08</v>
          </cell>
          <cell r="U387">
            <v>45367.66</v>
          </cell>
          <cell r="V387">
            <v>41539.33</v>
          </cell>
          <cell r="W387">
            <v>18187.09</v>
          </cell>
          <cell r="X387">
            <v>15459.02</v>
          </cell>
          <cell r="Y387">
            <v>23352.240000000002</v>
          </cell>
          <cell r="Z387">
            <v>43.78</v>
          </cell>
          <cell r="AA387" t="str">
            <v>Udział w Międzynarodowych Targach Rolniczych INDAGRA FARM 2010 (Międzynarodowe Targi Sprzętu, Produktów Rolnych i Hodowli Zwierząt)Bukareszt/Rumunia 10-14.11.2010r</v>
          </cell>
          <cell r="AB387" t="str">
            <v>pomoc de minimis</v>
          </cell>
          <cell r="AC387">
            <v>45367.66</v>
          </cell>
          <cell r="AD387">
            <v>18187.09</v>
          </cell>
          <cell r="AE387">
            <v>27180.57</v>
          </cell>
          <cell r="AF387">
            <v>0</v>
          </cell>
          <cell r="AG387" t="str">
            <v>Nie</v>
          </cell>
          <cell r="AH387" t="str">
            <v>05 Usługi w zakresie zaawansowanego wsparcia dla przedsiębiorstw i grup przedsiębiorstw</v>
          </cell>
          <cell r="AI387" t="str">
            <v>01 Pomoc bezzwrotna</v>
          </cell>
          <cell r="AJ387" t="str">
            <v>00 Nie dotyczy</v>
          </cell>
          <cell r="AK387" t="str">
            <v>06 Nieokreślony przemysł wytwórczy</v>
          </cell>
          <cell r="AL387" t="str">
            <v>6720001746</v>
          </cell>
          <cell r="AM387" t="str">
            <v>"Agralex" inż. Aleksander Lubiński</v>
          </cell>
          <cell r="AN387" t="str">
            <v>78-320</v>
          </cell>
          <cell r="AO387" t="str">
            <v>Redło</v>
          </cell>
          <cell r="AP387" t="str">
            <v>-</v>
          </cell>
          <cell r="AQ387" t="str">
            <v>57</v>
          </cell>
          <cell r="AR387" t="str">
            <v>-</v>
          </cell>
          <cell r="AS387" t="str">
            <v>0-94-36-500-10/11</v>
          </cell>
          <cell r="AT387" t="str">
            <v>0943650012/943645439</v>
          </cell>
          <cell r="AU387" t="str">
            <v>osoba fizyczna prowadząca działalność gospodarczą - małe przedsiębiorstwo</v>
          </cell>
          <cell r="AV387" t="str">
            <v>330009190</v>
          </cell>
          <cell r="AW387" t="str">
            <v>przedsiębiorca lub przedsiębiorstwo</v>
          </cell>
        </row>
        <row r="388">
          <cell r="A388" t="str">
            <v>RPZP.02.01.02-32-125/09</v>
          </cell>
          <cell r="B388" t="str">
            <v>RPZP.02.00.00</v>
          </cell>
          <cell r="C388" t="str">
            <v>RPZP.02.01.00</v>
          </cell>
          <cell r="D388" t="str">
            <v>RPZP.02.01.02</v>
          </cell>
          <cell r="E388" t="str">
            <v>RPZP.02.01.02-32-125/09-02</v>
          </cell>
          <cell r="F388" t="str">
            <v>UDA-RPZP.02.01.02-32-125/09-02</v>
          </cell>
          <cell r="G388" t="str">
            <v>f9679b341f</v>
          </cell>
          <cell r="H388" t="str">
            <v>RPZP.02.01.02-32-125/09</v>
          </cell>
          <cell r="I388" t="str">
            <v>WND-RPZP.02.01.02-32-125/09</v>
          </cell>
          <cell r="J388" t="str">
            <v>2010-06-16</v>
          </cell>
          <cell r="K388" t="str">
            <v>2010 I półrocze</v>
          </cell>
          <cell r="L388" t="str">
            <v>2010</v>
          </cell>
          <cell r="M388" t="str">
            <v>2010-07-08</v>
          </cell>
          <cell r="N388" t="str">
            <v>2010 II półrocze</v>
          </cell>
          <cell r="O388" t="str">
            <v>2010</v>
          </cell>
          <cell r="P388" t="str">
            <v>2010-06-30</v>
          </cell>
          <cell r="Q388" t="str">
            <v>2010-12-01</v>
          </cell>
          <cell r="R388" t="str">
            <v>2010 II półrocze</v>
          </cell>
          <cell r="S388" t="str">
            <v>2010</v>
          </cell>
          <cell r="T388" t="str">
            <v>2010-12-17</v>
          </cell>
          <cell r="U388">
            <v>1035935.09</v>
          </cell>
          <cell r="V388">
            <v>1020180.01</v>
          </cell>
          <cell r="W388">
            <v>510090</v>
          </cell>
          <cell r="X388">
            <v>510090</v>
          </cell>
          <cell r="Y388">
            <v>510090.01</v>
          </cell>
          <cell r="Z388">
            <v>50</v>
          </cell>
          <cell r="AA388" t="str">
            <v>Kompleksowa modernizacja infrastruktury drogowej w Gminie Dobra - Etap V przebudowa ulicy Wspólnej w Mierzynie</v>
          </cell>
          <cell r="AB388" t="str">
            <v>bez pomocy publicznej</v>
          </cell>
          <cell r="AC388">
            <v>1035935.09</v>
          </cell>
          <cell r="AD388">
            <v>1035935.09</v>
          </cell>
          <cell r="AE388">
            <v>0</v>
          </cell>
          <cell r="AF388">
            <v>0</v>
          </cell>
          <cell r="AG388" t="str">
            <v>Nie</v>
          </cell>
          <cell r="AH388" t="str">
            <v>23 Drogi regionalne/lokalne</v>
          </cell>
          <cell r="AI388" t="str">
            <v>01 Pomoc bezzwrotna</v>
          </cell>
          <cell r="AJ388" t="str">
            <v>05 Obszary wiejskie (poza obszarami górskimi, wyspami lub o niskiej i bardzo niskiej gęstości zaludnienia)</v>
          </cell>
          <cell r="AK388" t="str">
            <v>00 Nie dotyczy</v>
          </cell>
          <cell r="AL388" t="str">
            <v>8512948083</v>
          </cell>
          <cell r="AM388" t="str">
            <v>Gmina Dobra</v>
          </cell>
          <cell r="AN388" t="str">
            <v>72-003</v>
          </cell>
          <cell r="AO388" t="str">
            <v>Dobra</v>
          </cell>
          <cell r="AP388" t="str">
            <v>Szczecińska</v>
          </cell>
          <cell r="AQ388" t="str">
            <v>16a</v>
          </cell>
          <cell r="AR388" t="str">
            <v>-</v>
          </cell>
          <cell r="AS388" t="str">
            <v>0913113048</v>
          </cell>
          <cell r="AT388" t="str">
            <v>0914251545</v>
          </cell>
          <cell r="AU388" t="str">
            <v>wspólnota samorządowa - gmina</v>
          </cell>
          <cell r="AV388" t="str">
            <v>811685496</v>
          </cell>
          <cell r="AW388" t="str">
            <v>Jednostka samorządu terytorialnego</v>
          </cell>
        </row>
        <row r="389">
          <cell r="A389" t="str">
            <v>RPZP.01.01.01-32-355/09</v>
          </cell>
          <cell r="B389" t="str">
            <v>RPZP.01.00.00</v>
          </cell>
          <cell r="C389" t="str">
            <v>RPZP.01.01.00</v>
          </cell>
          <cell r="D389" t="str">
            <v>RPZP.01.01.01</v>
          </cell>
          <cell r="E389" t="str">
            <v>RPZP.01.01.01-32-355/09-01</v>
          </cell>
          <cell r="F389" t="str">
            <v>UDA-RPZP.01.01.01-32-355/09-01</v>
          </cell>
          <cell r="G389" t="str">
            <v>54fdaddfdc</v>
          </cell>
          <cell r="H389" t="str">
            <v>RPZP.01.01.01-32-355/09</v>
          </cell>
          <cell r="I389" t="str">
            <v>WND-RPZP.01.01.01-32-355/09</v>
          </cell>
          <cell r="J389" t="str">
            <v>2010-06-22</v>
          </cell>
          <cell r="K389" t="str">
            <v>2010 I półrocze</v>
          </cell>
          <cell r="L389" t="str">
            <v>2010</v>
          </cell>
          <cell r="M389" t="str">
            <v>2010-07-08</v>
          </cell>
          <cell r="N389" t="str">
            <v>2010 II półrocze</v>
          </cell>
          <cell r="O389" t="str">
            <v>2010</v>
          </cell>
          <cell r="P389" t="str">
            <v>2009-09-15</v>
          </cell>
          <cell r="Q389" t="str">
            <v>2010-12-01</v>
          </cell>
          <cell r="R389" t="str">
            <v>2010 II półrocze</v>
          </cell>
          <cell r="S389" t="str">
            <v>2010</v>
          </cell>
          <cell r="T389" t="str">
            <v>2011-02-15</v>
          </cell>
          <cell r="U389">
            <v>161436.46</v>
          </cell>
          <cell r="V389">
            <v>132324.97</v>
          </cell>
          <cell r="W389">
            <v>79394.97</v>
          </cell>
          <cell r="X389">
            <v>67485.72</v>
          </cell>
          <cell r="Y389">
            <v>52930</v>
          </cell>
          <cell r="Z389">
            <v>60</v>
          </cell>
          <cell r="AA389" t="str">
            <v>Wzrost konkurencyjności poprzez unowocześnienie bazy i podniesienie standardu usług firmy Willa Atena w Świnoujściu</v>
          </cell>
          <cell r="AB389" t="str">
            <v>pomoc de minimis</v>
          </cell>
          <cell r="AC389">
            <v>161436.46</v>
          </cell>
          <cell r="AD389">
            <v>79394.97</v>
          </cell>
          <cell r="AE389">
            <v>82041.490000000005</v>
          </cell>
          <cell r="AF389">
            <v>0</v>
          </cell>
          <cell r="AG389" t="str">
            <v>Nie</v>
          </cell>
          <cell r="AH389" t="str">
            <v>08 Inne inwestycje w przedsiębiorstwa</v>
          </cell>
          <cell r="AI389" t="str">
            <v>01 Pomoc bezzwrotna</v>
          </cell>
          <cell r="AJ389" t="str">
            <v>01 Obszar miejski</v>
          </cell>
          <cell r="AK389" t="str">
            <v>14 Hotele i restauracje</v>
          </cell>
          <cell r="AL389" t="str">
            <v>7271425318</v>
          </cell>
          <cell r="AM389" t="str">
            <v>WILLA ATENA RYBAK RENATA</v>
          </cell>
          <cell r="AN389" t="str">
            <v>72-600</v>
          </cell>
          <cell r="AO389" t="str">
            <v>Świnoujście</v>
          </cell>
          <cell r="AP389" t="str">
            <v>Kapitańska</v>
          </cell>
          <cell r="AQ389" t="str">
            <v>5</v>
          </cell>
          <cell r="AR389" t="str">
            <v>-</v>
          </cell>
          <cell r="AS389" t="str">
            <v>0918521962</v>
          </cell>
          <cell r="AT389" t="str">
            <v>0918362462</v>
          </cell>
          <cell r="AU389" t="str">
            <v>osoba fizyczna prowadząca działalność gospodarczą - mikro przedsiębiorstwo</v>
          </cell>
          <cell r="AV389" t="str">
            <v>320360570</v>
          </cell>
          <cell r="AW389" t="str">
            <v>przedsiębiorca lub przedsiębiorstwo</v>
          </cell>
        </row>
        <row r="390">
          <cell r="A390" t="str">
            <v>RPZP.06.03.00-32-001/10</v>
          </cell>
          <cell r="B390" t="str">
            <v>RPZP.06.00.00</v>
          </cell>
          <cell r="C390" t="str">
            <v>RPZP.06.03.00</v>
          </cell>
          <cell r="D390">
            <v>0</v>
          </cell>
          <cell r="E390" t="str">
            <v>RPZP.06.03.00-32-001/10-01</v>
          </cell>
          <cell r="F390" t="str">
            <v>UDA-RPZP.06.03.00-32-001/10-01</v>
          </cell>
          <cell r="G390" t="str">
            <v>bf2964deb4</v>
          </cell>
          <cell r="H390" t="str">
            <v>RPZP.06.03.00-32-001/10</v>
          </cell>
          <cell r="I390" t="str">
            <v>WND-RPZP.06.03.00-32-001/10</v>
          </cell>
          <cell r="J390" t="str">
            <v>2010-10-08</v>
          </cell>
          <cell r="K390" t="str">
            <v>2010 II półrocze</v>
          </cell>
          <cell r="L390" t="str">
            <v>2010</v>
          </cell>
          <cell r="M390" t="str">
            <v>2010-10-15</v>
          </cell>
          <cell r="N390" t="str">
            <v>2010 II półrocze</v>
          </cell>
          <cell r="O390" t="str">
            <v>2010</v>
          </cell>
          <cell r="P390" t="str">
            <v>2009-10-14</v>
          </cell>
          <cell r="Q390" t="str">
            <v>2010-12-02</v>
          </cell>
          <cell r="R390" t="str">
            <v>2010 II półrocze</v>
          </cell>
          <cell r="S390" t="str">
            <v>2010</v>
          </cell>
          <cell r="T390" t="str">
            <v>2011-01-12</v>
          </cell>
          <cell r="U390">
            <v>1169852.79</v>
          </cell>
          <cell r="V390">
            <v>721726.56</v>
          </cell>
          <cell r="W390">
            <v>360863.28</v>
          </cell>
          <cell r="X390">
            <v>360863.28</v>
          </cell>
          <cell r="Y390">
            <v>360863.28</v>
          </cell>
          <cell r="Z390">
            <v>50</v>
          </cell>
          <cell r="AA390" t="str">
            <v>„Stargard przyjazny rowerzystom"- budowa systemu ścieżek rowerowych.</v>
          </cell>
          <cell r="AB390" t="str">
            <v>bez pomocy publicznej</v>
          </cell>
          <cell r="AC390">
            <v>1169852.79</v>
          </cell>
          <cell r="AD390">
            <v>1169852.79</v>
          </cell>
          <cell r="AE390">
            <v>0</v>
          </cell>
          <cell r="AF390">
            <v>0</v>
          </cell>
          <cell r="AG390" t="str">
            <v>Nie</v>
          </cell>
          <cell r="AH390" t="str">
            <v>24 Ścieżki rowerowe</v>
          </cell>
          <cell r="AI390" t="str">
            <v>01 Pomoc bezzwrotna</v>
          </cell>
          <cell r="AJ390" t="str">
            <v>01 Obszar miejski</v>
          </cell>
          <cell r="AK390" t="str">
            <v>00 Nie dotyczy</v>
          </cell>
          <cell r="AL390" t="str">
            <v>8542228873</v>
          </cell>
          <cell r="AM390" t="str">
            <v>Gmina Miasto Stargard Szczeciński</v>
          </cell>
          <cell r="AN390" t="str">
            <v>73-110</v>
          </cell>
          <cell r="AO390" t="str">
            <v>Stargard Szczeciński</v>
          </cell>
          <cell r="AP390" t="str">
            <v>Czarnieckiego</v>
          </cell>
          <cell r="AQ390" t="str">
            <v>17</v>
          </cell>
          <cell r="AR390" t="str">
            <v>-</v>
          </cell>
          <cell r="AS390" t="str">
            <v>915770071</v>
          </cell>
          <cell r="AT390" t="str">
            <v>915783667</v>
          </cell>
          <cell r="AU390" t="str">
            <v>wspólnota samorządowa - gmina</v>
          </cell>
          <cell r="AV390" t="str">
            <v>811685734</v>
          </cell>
          <cell r="AW390" t="str">
            <v>Jednostka samorządu terytorialnego</v>
          </cell>
        </row>
        <row r="391">
          <cell r="A391" t="str">
            <v>RPZP.05.01.01-32-035/09</v>
          </cell>
          <cell r="B391" t="str">
            <v>RPZP.05.00.00</v>
          </cell>
          <cell r="C391" t="str">
            <v>RPZP.05.01.00</v>
          </cell>
          <cell r="D391" t="str">
            <v>RPZP.05.01.01</v>
          </cell>
          <cell r="E391" t="str">
            <v>RPZP.05.01.01-32-035/09-03</v>
          </cell>
          <cell r="F391" t="str">
            <v>UDA-RPZP.05.01.01-32-035/09-03</v>
          </cell>
          <cell r="G391" t="str">
            <v>cb14945c87</v>
          </cell>
          <cell r="H391" t="str">
            <v>RPZP.05.01.01-32-035/09</v>
          </cell>
          <cell r="I391" t="str">
            <v>RPOWZ/5.1.1/2009/035/K</v>
          </cell>
          <cell r="J391" t="str">
            <v>2009-09-14</v>
          </cell>
          <cell r="K391" t="str">
            <v>2009 II półrocze</v>
          </cell>
          <cell r="L391" t="str">
            <v>2009</v>
          </cell>
          <cell r="M391" t="str">
            <v>2009-09-21</v>
          </cell>
          <cell r="N391" t="str">
            <v>2009 II półrocze</v>
          </cell>
          <cell r="O391" t="str">
            <v>2009</v>
          </cell>
          <cell r="P391" t="str">
            <v>2010-01-26</v>
          </cell>
          <cell r="Q391" t="str">
            <v>2010-12-03</v>
          </cell>
          <cell r="R391" t="str">
            <v>2010 II półrocze</v>
          </cell>
          <cell r="S391" t="str">
            <v>2010</v>
          </cell>
          <cell r="T391" t="str">
            <v>2011-01-27</v>
          </cell>
          <cell r="U391">
            <v>519000</v>
          </cell>
          <cell r="V391">
            <v>519000</v>
          </cell>
          <cell r="W391">
            <v>207599.99</v>
          </cell>
          <cell r="X391">
            <v>176459.99</v>
          </cell>
          <cell r="Y391">
            <v>311400.01</v>
          </cell>
          <cell r="Z391">
            <v>40</v>
          </cell>
          <cell r="AA391" t="str">
            <v>Rozbudowa bazy noclegowej w kompleksie sportowo-rekreacyjnym przy ulicy Moniuszki w Białogardzie.</v>
          </cell>
          <cell r="AB391" t="str">
            <v>pomoc publiczna</v>
          </cell>
          <cell r="AC391">
            <v>519000</v>
          </cell>
          <cell r="AD391">
            <v>519000</v>
          </cell>
          <cell r="AE391">
            <v>0</v>
          </cell>
          <cell r="AF391">
            <v>0</v>
          </cell>
          <cell r="AG391" t="str">
            <v>Nie</v>
          </cell>
          <cell r="AH391" t="str">
            <v>57 Inne wsparcie na rzecz wzmocnienia usług turystycznych</v>
          </cell>
          <cell r="AI391" t="str">
            <v>01 Pomoc bezzwrotna</v>
          </cell>
          <cell r="AJ391" t="str">
            <v>01 Obszar miejski</v>
          </cell>
          <cell r="AK391" t="str">
            <v>14 Hotele i restauracje</v>
          </cell>
          <cell r="AL391" t="str">
            <v>6721001814</v>
          </cell>
          <cell r="AM391" t="str">
            <v>Miasto Białogard</v>
          </cell>
          <cell r="AN391" t="str">
            <v>78-200</v>
          </cell>
          <cell r="AO391" t="str">
            <v>Białogard</v>
          </cell>
          <cell r="AP391" t="str">
            <v>1 Maja</v>
          </cell>
          <cell r="AQ391" t="str">
            <v>18</v>
          </cell>
          <cell r="AR391" t="str">
            <v>-</v>
          </cell>
          <cell r="AS391" t="str">
            <v>(94)31223-10</v>
          </cell>
          <cell r="AT391" t="str">
            <v>(94)312-29-19</v>
          </cell>
          <cell r="AU391" t="str">
            <v>wspólnota samorządowa - gmina</v>
          </cell>
          <cell r="AV391" t="str">
            <v>000523821</v>
          </cell>
          <cell r="AW391" t="str">
            <v>Jednostka samorządu terytorialnego</v>
          </cell>
        </row>
        <row r="392">
          <cell r="A392" t="str">
            <v>RPZP.01.03.01-32-015/09</v>
          </cell>
          <cell r="B392" t="str">
            <v>RPZP.01.00.00</v>
          </cell>
          <cell r="C392" t="str">
            <v>RPZP.01.03.00</v>
          </cell>
          <cell r="D392" t="str">
            <v>RPZP.01.03.01</v>
          </cell>
          <cell r="E392" t="str">
            <v>RPZP.01.03.01-32-015/09-02</v>
          </cell>
          <cell r="F392" t="str">
            <v>UDA-RPZP.01.03.01-32-015/09-02</v>
          </cell>
          <cell r="G392" t="str">
            <v>38502ac901</v>
          </cell>
          <cell r="H392" t="str">
            <v>RPZP.01.03.01-32-015/09</v>
          </cell>
          <cell r="I392" t="str">
            <v>WND-RPZP.01.03.01-32-015/09</v>
          </cell>
          <cell r="J392" t="str">
            <v>2010-07-09</v>
          </cell>
          <cell r="K392" t="str">
            <v>2010 II półrocze</v>
          </cell>
          <cell r="L392" t="str">
            <v>2010</v>
          </cell>
          <cell r="M392" t="str">
            <v>2010-08-13</v>
          </cell>
          <cell r="N392" t="str">
            <v>2010 II półrocze</v>
          </cell>
          <cell r="O392" t="str">
            <v>2010</v>
          </cell>
          <cell r="P392" t="str">
            <v>2010-05-10</v>
          </cell>
          <cell r="Q392" t="str">
            <v>2010-12-07</v>
          </cell>
          <cell r="R392" t="str">
            <v>2010 II półrocze</v>
          </cell>
          <cell r="S392" t="str">
            <v>2010</v>
          </cell>
          <cell r="T392" t="str">
            <v>2011-08-30</v>
          </cell>
          <cell r="U392">
            <v>22564</v>
          </cell>
          <cell r="V392">
            <v>19000</v>
          </cell>
          <cell r="W392">
            <v>9500</v>
          </cell>
          <cell r="X392">
            <v>8075</v>
          </cell>
          <cell r="Y392">
            <v>9500</v>
          </cell>
          <cell r="Z392">
            <v>50</v>
          </cell>
          <cell r="AA392" t="str">
            <v>Implementacja Systemu Zarządzania Jakością wg normy EN ISO 9001:2008 drogą do poprawy konkurencyjności firmy Komplex PPOŻ BHP s.c.</v>
          </cell>
          <cell r="AB392" t="str">
            <v>pomoc publiczna</v>
          </cell>
          <cell r="AC392">
            <v>22564</v>
          </cell>
          <cell r="AD392">
            <v>9500</v>
          </cell>
          <cell r="AE392">
            <v>13064</v>
          </cell>
          <cell r="AF392">
            <v>14.74</v>
          </cell>
          <cell r="AG392" t="str">
            <v>Nie</v>
          </cell>
          <cell r="AH392" t="str">
            <v>05 Usługi w zakresie zaawansowanego wsparcia dla przedsiębiorstw i grup przedsiębiorstw</v>
          </cell>
          <cell r="AI392" t="str">
            <v>01 Pomoc bezzwrotna</v>
          </cell>
          <cell r="AJ392" t="str">
            <v>01 Obszar miejski</v>
          </cell>
          <cell r="AK392" t="str">
            <v>17 Administracja publiczna</v>
          </cell>
          <cell r="AL392" t="str">
            <v>8513066563</v>
          </cell>
          <cell r="AM392" t="str">
            <v>Komplex PPOŻ BHP SPÓŁKA CYWILNA Irena Kleśta, Wiesław Kleśta</v>
          </cell>
          <cell r="AN392" t="str">
            <v>70-255</v>
          </cell>
          <cell r="AO392" t="str">
            <v>Szczecin</v>
          </cell>
          <cell r="AP392" t="str">
            <v>Łokietka</v>
          </cell>
          <cell r="AQ392" t="str">
            <v>22</v>
          </cell>
          <cell r="AR392" t="str">
            <v>--</v>
          </cell>
          <cell r="AS392" t="str">
            <v>0914319977</v>
          </cell>
          <cell r="AT392" t="str">
            <v>0914319979</v>
          </cell>
          <cell r="AU392" t="str">
            <v>spółka cywilna prowadząca działalność w oparciu o umowę zawartą na podstawie KC - mikro przedsiębiorstwo</v>
          </cell>
          <cell r="AV392" t="str">
            <v>320559662</v>
          </cell>
          <cell r="AW392" t="str">
            <v>przedsiębiorca lub przedsiębiorstwo</v>
          </cell>
        </row>
        <row r="393">
          <cell r="A393" t="str">
            <v>RPZP.01.01.02-32-221/09</v>
          </cell>
          <cell r="B393" t="str">
            <v>RPZP.01.00.00</v>
          </cell>
          <cell r="C393" t="str">
            <v>RPZP.01.01.00</v>
          </cell>
          <cell r="D393" t="str">
            <v>RPZP.01.01.02</v>
          </cell>
          <cell r="E393" t="str">
            <v>RPZP.01.01.02-32-221/09-04</v>
          </cell>
          <cell r="F393" t="str">
            <v>UDA-RPZP.01.01.02-32-221/09-04</v>
          </cell>
          <cell r="G393" t="str">
            <v>6cc980f15e</v>
          </cell>
          <cell r="H393" t="str">
            <v>RPZP.01.01.02-32-221/09</v>
          </cell>
          <cell r="I393" t="str">
            <v>WND-RPZP.01.01.02-32-221/09</v>
          </cell>
          <cell r="J393" t="str">
            <v>2010-07-22</v>
          </cell>
          <cell r="K393" t="str">
            <v>2010 II półrocze</v>
          </cell>
          <cell r="L393" t="str">
            <v>2010</v>
          </cell>
          <cell r="M393" t="str">
            <v>2010-08-04</v>
          </cell>
          <cell r="N393" t="str">
            <v>2010 II półrocze</v>
          </cell>
          <cell r="O393" t="str">
            <v>2010</v>
          </cell>
          <cell r="P393" t="str">
            <v>2010-01-04</v>
          </cell>
          <cell r="Q393" t="str">
            <v>2010-12-08</v>
          </cell>
          <cell r="R393" t="str">
            <v>2010 II półrocze</v>
          </cell>
          <cell r="S393" t="str">
            <v>2010</v>
          </cell>
          <cell r="T393" t="str">
            <v>2013-04-15</v>
          </cell>
          <cell r="U393">
            <v>381677</v>
          </cell>
          <cell r="V393">
            <v>312850</v>
          </cell>
          <cell r="W393">
            <v>187710</v>
          </cell>
          <cell r="X393">
            <v>159553.5</v>
          </cell>
          <cell r="Y393">
            <v>125140</v>
          </cell>
          <cell r="Z393">
            <v>60</v>
          </cell>
          <cell r="AA393" t="str">
            <v>Wzrost konkurencyjności Firmy Potyrała i Spółka S.C. poprzez rozszerzenie i unowocześnienie parku maszynowego.</v>
          </cell>
          <cell r="AB393" t="str">
            <v>pomoc publiczna</v>
          </cell>
          <cell r="AC393">
            <v>381677</v>
          </cell>
          <cell r="AD393">
            <v>187710</v>
          </cell>
          <cell r="AE393">
            <v>193967</v>
          </cell>
          <cell r="AF393">
            <v>0</v>
          </cell>
          <cell r="AG393" t="str">
            <v>Nie</v>
          </cell>
          <cell r="AH393" t="str">
            <v>08 Inne inwestycje w przedsiębiorstwa</v>
          </cell>
          <cell r="AI393" t="str">
            <v>01 Pomoc bezzwrotna</v>
          </cell>
          <cell r="AJ393" t="str">
            <v>01 Obszar miejski</v>
          </cell>
          <cell r="AK393" t="str">
            <v>04 Wytwarzanie tekstyliów i wyrobów włókienniczych</v>
          </cell>
          <cell r="AL393" t="str">
            <v>9551467359</v>
          </cell>
          <cell r="AM393" t="str">
            <v>"Potyrała i Spółka" spółka jawna</v>
          </cell>
          <cell r="AN393" t="str">
            <v>73-110</v>
          </cell>
          <cell r="AO393" t="str">
            <v>Stargard Szczeciński</v>
          </cell>
          <cell r="AP393" t="str">
            <v>Usługowa</v>
          </cell>
          <cell r="AQ393" t="str">
            <v>11</v>
          </cell>
          <cell r="AR393" t="str">
            <v>-</v>
          </cell>
          <cell r="AS393" t="str">
            <v>+48914693299</v>
          </cell>
          <cell r="AT393" t="str">
            <v>+48914693299</v>
          </cell>
          <cell r="AU393" t="str">
            <v>spółka cywilna prowadząca działalność w oparciu o umowę zawartą na podstawie KC - małe przedsiębiorstwo</v>
          </cell>
          <cell r="AV393" t="str">
            <v>320056180</v>
          </cell>
          <cell r="AW393" t="str">
            <v>przedsiębiorca lub przedsiębiorstwo</v>
          </cell>
        </row>
        <row r="394">
          <cell r="A394" t="str">
            <v>RPZP.02.01.01-32-004/10</v>
          </cell>
          <cell r="B394" t="str">
            <v>RPZP.02.00.00</v>
          </cell>
          <cell r="C394" t="str">
            <v>RPZP.02.01.00</v>
          </cell>
          <cell r="D394" t="str">
            <v>RPZP.02.01.01</v>
          </cell>
          <cell r="E394" t="str">
            <v>RPZP.02.01.01-32-004/10-03</v>
          </cell>
          <cell r="F394" t="str">
            <v>UDA-RPZP.02.01.01-32-004/10-03</v>
          </cell>
          <cell r="G394" t="str">
            <v>6baeeaa5f0</v>
          </cell>
          <cell r="H394" t="str">
            <v>RPZP.02.01.01-32-004/10</v>
          </cell>
          <cell r="I394" t="str">
            <v>WND-RPZP.02.01.01-32-004/10</v>
          </cell>
          <cell r="J394" t="str">
            <v>2010-06-21</v>
          </cell>
          <cell r="K394" t="str">
            <v>2010 I półrocze</v>
          </cell>
          <cell r="L394" t="str">
            <v>2010</v>
          </cell>
          <cell r="M394" t="str">
            <v>2010-07-08</v>
          </cell>
          <cell r="N394" t="str">
            <v>2010 II półrocze</v>
          </cell>
          <cell r="O394" t="str">
            <v>2010</v>
          </cell>
          <cell r="P394" t="str">
            <v>2009-10-20</v>
          </cell>
          <cell r="Q394" t="str">
            <v>2010-12-09</v>
          </cell>
          <cell r="R394" t="str">
            <v>2010 II półrocze</v>
          </cell>
          <cell r="S394" t="str">
            <v>2010</v>
          </cell>
          <cell r="T394" t="str">
            <v>2011-03-03</v>
          </cell>
          <cell r="U394">
            <v>6695209.4199999999</v>
          </cell>
          <cell r="V394">
            <v>6695209.4199999999</v>
          </cell>
          <cell r="W394">
            <v>5021407.0599999996</v>
          </cell>
          <cell r="X394">
            <v>5021407.0599999996</v>
          </cell>
          <cell r="Y394">
            <v>1673802.36</v>
          </cell>
          <cell r="Z394">
            <v>75</v>
          </cell>
          <cell r="AA394" t="str">
            <v>Budowa obejścia m. Połczyn Zdrój w ciągu drogi wojewódzkiej nr 173</v>
          </cell>
          <cell r="AB394" t="str">
            <v>bez pomocy publicznej</v>
          </cell>
          <cell r="AC394">
            <v>6695209.4199999999</v>
          </cell>
          <cell r="AD394">
            <v>6695209.4199999999</v>
          </cell>
          <cell r="AE394">
            <v>0</v>
          </cell>
          <cell r="AF394">
            <v>0</v>
          </cell>
          <cell r="AG394" t="str">
            <v>Nie</v>
          </cell>
          <cell r="AH394" t="str">
            <v>23 Drogi regionalne/lokalne</v>
          </cell>
          <cell r="AI394" t="str">
            <v>01 Pomoc bezzwrotna</v>
          </cell>
          <cell r="AJ394" t="str">
            <v>05 Obszary wiejskie (poza obszarami górskimi, wyspami lub o niskiej i bardzo niskiej gęstości zaludnienia)</v>
          </cell>
          <cell r="AK394" t="str">
            <v>00 Nie dotyczy</v>
          </cell>
          <cell r="AL394" t="str">
            <v>8512871498</v>
          </cell>
          <cell r="AM394" t="str">
            <v>Województwo Zachodniopomorskie</v>
          </cell>
          <cell r="AN394" t="str">
            <v>70-540</v>
          </cell>
          <cell r="AO394" t="str">
            <v>Szczecin</v>
          </cell>
          <cell r="AP394" t="str">
            <v>Korsarzy</v>
          </cell>
          <cell r="AQ394" t="str">
            <v>34</v>
          </cell>
          <cell r="AR394" t="str">
            <v>-</v>
          </cell>
          <cell r="AS394" t="str">
            <v>0943427831</v>
          </cell>
          <cell r="AT394" t="str">
            <v>0943424328</v>
          </cell>
          <cell r="AU394" t="str">
            <v>wspólnota samorządowa - województwo</v>
          </cell>
          <cell r="AV394" t="str">
            <v>811683876</v>
          </cell>
          <cell r="AW394" t="str">
            <v>Jednostka samorządu terytorialnego</v>
          </cell>
        </row>
        <row r="395">
          <cell r="A395" t="str">
            <v>RPZP.01.01.02-32-150/09</v>
          </cell>
          <cell r="B395" t="str">
            <v>RPZP.01.00.00</v>
          </cell>
          <cell r="C395" t="str">
            <v>RPZP.01.01.00</v>
          </cell>
          <cell r="D395" t="str">
            <v>RPZP.01.01.02</v>
          </cell>
          <cell r="E395" t="str">
            <v>RPZP.01.01.02-32-150/09-01</v>
          </cell>
          <cell r="F395" t="str">
            <v>UDA-RPZP.01.01.02-32-150/09-01</v>
          </cell>
          <cell r="G395" t="str">
            <v>28bbfda230</v>
          </cell>
          <cell r="H395" t="str">
            <v>RPZP.01.01.02-32-150/09</v>
          </cell>
          <cell r="I395" t="str">
            <v>WND-RPZP.01.01.02-32-150/09</v>
          </cell>
          <cell r="J395" t="str">
            <v>2010-08-02</v>
          </cell>
          <cell r="K395" t="str">
            <v>2010 II półrocze</v>
          </cell>
          <cell r="L395" t="str">
            <v>2010</v>
          </cell>
          <cell r="M395" t="str">
            <v>2010-08-06</v>
          </cell>
          <cell r="N395" t="str">
            <v>2010 II półrocze</v>
          </cell>
          <cell r="O395" t="str">
            <v>2010</v>
          </cell>
          <cell r="P395" t="str">
            <v>2009-12-01</v>
          </cell>
          <cell r="Q395" t="str">
            <v>2010-12-12</v>
          </cell>
          <cell r="R395" t="str">
            <v>2010 II półrocze</v>
          </cell>
          <cell r="S395" t="str">
            <v>2010</v>
          </cell>
          <cell r="T395" t="str">
            <v>2011-02-01</v>
          </cell>
          <cell r="U395">
            <v>940881.1</v>
          </cell>
          <cell r="V395">
            <v>769976.51</v>
          </cell>
          <cell r="W395">
            <v>461985.9</v>
          </cell>
          <cell r="X395">
            <v>461985.9</v>
          </cell>
          <cell r="Y395">
            <v>307990.61</v>
          </cell>
          <cell r="Z395">
            <v>60</v>
          </cell>
          <cell r="AA395" t="str">
            <v>Wzrost innowacyjności produkcji w Przedsiębiorstwie Produkcyjno-Handlowym "SAS" Henryk Sadocha Janusz Wiśniewski Spółka Jawna poprzez zakup nowoczesnych maszyn i urządzeń.</v>
          </cell>
          <cell r="AB395" t="str">
            <v>pomoc publiczna</v>
          </cell>
          <cell r="AC395">
            <v>940881.1</v>
          </cell>
          <cell r="AD395">
            <v>461985.9</v>
          </cell>
          <cell r="AE395">
            <v>478895.2</v>
          </cell>
          <cell r="AF395">
            <v>0</v>
          </cell>
          <cell r="AG395" t="str">
            <v>Nie</v>
          </cell>
          <cell r="AH395" t="str">
            <v>08 Inne inwestycje w przedsiębiorstwa</v>
          </cell>
          <cell r="AI395" t="str">
            <v>01 Pomoc bezzwrotna</v>
          </cell>
          <cell r="AJ395" t="str">
            <v>05 Obszary wiejskie (poza obszarami górskimi, wyspami lub o niskiej i bardzo niskiej gęstości zaludnienia)</v>
          </cell>
          <cell r="AK395" t="str">
            <v>06 Nieokreślony przemysł wytwórczy</v>
          </cell>
          <cell r="AL395" t="str">
            <v>8542097945</v>
          </cell>
          <cell r="AM395" t="str">
            <v>Przedsiębiorstwo Produkcyjno-Handlowe "SAS" Henryk Sadocha Janusz Wiśniewski Spółka Jawna</v>
          </cell>
          <cell r="AN395" t="str">
            <v>73-132</v>
          </cell>
          <cell r="AO395" t="str">
            <v>Wapnica</v>
          </cell>
          <cell r="AP395" t="str">
            <v>-</v>
          </cell>
          <cell r="AQ395" t="str">
            <v>1</v>
          </cell>
          <cell r="AR395" t="str">
            <v>-</v>
          </cell>
          <cell r="AS395" t="str">
            <v>(095)7653001</v>
          </cell>
          <cell r="AT395" t="str">
            <v>915628298</v>
          </cell>
          <cell r="AU395" t="str">
            <v>spółka jawna - małe przedsiębiorstwo</v>
          </cell>
          <cell r="AV395" t="str">
            <v>812058703</v>
          </cell>
          <cell r="AW395" t="str">
            <v>przedsiębiorca lub przedsiębiorstwo</v>
          </cell>
        </row>
        <row r="396">
          <cell r="A396" t="str">
            <v>RPZP.06.02.01-32-001/09</v>
          </cell>
          <cell r="B396" t="str">
            <v>RPZP.06.00.00</v>
          </cell>
          <cell r="C396" t="str">
            <v>RPZP.06.02.00</v>
          </cell>
          <cell r="D396" t="str">
            <v>RPZP.06.02.01</v>
          </cell>
          <cell r="E396" t="str">
            <v>RPZP.06.02.01-32-001/09-06</v>
          </cell>
          <cell r="F396" t="str">
            <v>UDA-RPZP.06.02.01-32-001/09-06</v>
          </cell>
          <cell r="G396" t="str">
            <v>4b2465bd7d</v>
          </cell>
          <cell r="H396" t="str">
            <v>RPZP.06.02.01-32-001/09</v>
          </cell>
          <cell r="I396" t="str">
            <v>WND-RPZP.06.02.01-32-001/09</v>
          </cell>
          <cell r="J396" t="str">
            <v>2009-11-27</v>
          </cell>
          <cell r="K396" t="str">
            <v>2009 II półrocze</v>
          </cell>
          <cell r="L396" t="str">
            <v>2009</v>
          </cell>
          <cell r="M396" t="str">
            <v>2009-12-07</v>
          </cell>
          <cell r="N396" t="str">
            <v>2009 II półrocze</v>
          </cell>
          <cell r="O396" t="str">
            <v>2009</v>
          </cell>
          <cell r="P396" t="str">
            <v>2008-07-18</v>
          </cell>
          <cell r="Q396" t="str">
            <v>2010-12-13</v>
          </cell>
          <cell r="R396" t="str">
            <v>2010 II półrocze</v>
          </cell>
          <cell r="S396" t="str">
            <v>2010</v>
          </cell>
          <cell r="T396" t="str">
            <v>2011-03-11</v>
          </cell>
          <cell r="U396">
            <v>6933415.6600000001</v>
          </cell>
          <cell r="V396">
            <v>6845909.1399999997</v>
          </cell>
          <cell r="W396">
            <v>3960847.42</v>
          </cell>
          <cell r="X396">
            <v>3960847.42</v>
          </cell>
          <cell r="Y396">
            <v>2885061.72</v>
          </cell>
          <cell r="Z396">
            <v>57.86</v>
          </cell>
          <cell r="AA396" t="str">
            <v>Modernizacja budynku Książnicy Pomorskiej przy ul. Dworcowej - Muzeum Literatury</v>
          </cell>
          <cell r="AB396" t="str">
            <v>bez pomocy publicznej</v>
          </cell>
          <cell r="AC396">
            <v>6933415.6600000001</v>
          </cell>
          <cell r="AD396">
            <v>6933415.6600000001</v>
          </cell>
          <cell r="AE396">
            <v>0</v>
          </cell>
          <cell r="AF396">
            <v>0</v>
          </cell>
          <cell r="AG396" t="str">
            <v>Nie</v>
          </cell>
          <cell r="AH396" t="str">
            <v>59 Rozwój infrastruktury kulturalnej</v>
          </cell>
          <cell r="AI396" t="str">
            <v>01 Pomoc bezzwrotna</v>
          </cell>
          <cell r="AJ396" t="str">
            <v>01 Obszar miejski</v>
          </cell>
          <cell r="AK396" t="str">
            <v>00 Nie dotyczy</v>
          </cell>
          <cell r="AL396" t="str">
            <v>8521072762</v>
          </cell>
          <cell r="AM396" t="str">
            <v>Książnica Pomorska im. Stanisława Staszica w Szczecinie</v>
          </cell>
          <cell r="AN396" t="str">
            <v>70-205</v>
          </cell>
          <cell r="AO396" t="str">
            <v>Szczecin</v>
          </cell>
          <cell r="AP396" t="str">
            <v>Podgórna</v>
          </cell>
          <cell r="AQ396" t="str">
            <v>15</v>
          </cell>
          <cell r="AR396" t="str">
            <v>16</v>
          </cell>
          <cell r="AS396" t="str">
            <v>(091)4819110</v>
          </cell>
          <cell r="AT396" t="str">
            <v>(091)4819115</v>
          </cell>
          <cell r="AU396" t="str">
            <v>wojewódzka samorządowa jednostka organizacyjna</v>
          </cell>
          <cell r="AV396" t="str">
            <v>000283311</v>
          </cell>
          <cell r="AW396" t="str">
            <v>instytucja kultury</v>
          </cell>
        </row>
        <row r="397">
          <cell r="A397" t="str">
            <v>RPZP.01.01.01-32-436/10</v>
          </cell>
          <cell r="B397" t="str">
            <v>RPZP.01.00.00</v>
          </cell>
          <cell r="C397" t="str">
            <v>RPZP.01.01.00</v>
          </cell>
          <cell r="D397" t="str">
            <v>RPZP.01.01.01</v>
          </cell>
          <cell r="E397" t="str">
            <v>RPZP.01.01.01-32-436/10-01</v>
          </cell>
          <cell r="F397" t="str">
            <v>UDA-RPZP.01.01.01-32-436/10-01</v>
          </cell>
          <cell r="G397" t="str">
            <v>f2b224fd46</v>
          </cell>
          <cell r="H397" t="str">
            <v>RPZP.01.01.01-32-436/10</v>
          </cell>
          <cell r="I397" t="str">
            <v>WND-RPZP.01.01.01-32-436/10</v>
          </cell>
          <cell r="J397" t="str">
            <v>2010-12-23</v>
          </cell>
          <cell r="K397" t="str">
            <v>2010 II półrocze</v>
          </cell>
          <cell r="L397" t="str">
            <v>2010</v>
          </cell>
          <cell r="M397" t="str">
            <v>2010-12-27</v>
          </cell>
          <cell r="N397" t="str">
            <v>2010 II półrocze</v>
          </cell>
          <cell r="O397" t="str">
            <v>2010</v>
          </cell>
          <cell r="P397" t="str">
            <v>2010-11-12</v>
          </cell>
          <cell r="Q397" t="str">
            <v>2010-12-13</v>
          </cell>
          <cell r="R397" t="str">
            <v>2010 II półrocze</v>
          </cell>
          <cell r="S397" t="str">
            <v>2010</v>
          </cell>
          <cell r="T397" t="str">
            <v>2011-03-09</v>
          </cell>
          <cell r="U397">
            <v>197640</v>
          </cell>
          <cell r="V397">
            <v>153660</v>
          </cell>
          <cell r="W397">
            <v>92196</v>
          </cell>
          <cell r="X397">
            <v>92196</v>
          </cell>
          <cell r="Y397">
            <v>61464</v>
          </cell>
          <cell r="Z397">
            <v>60</v>
          </cell>
          <cell r="AA397" t="str">
            <v>Poprawa konkurencyjności firmy Broker-Life Ćwikliński Krzysztof poprzez rozszerzenie oferowanych usług.</v>
          </cell>
          <cell r="AB397" t="str">
            <v>pomoc de minimis</v>
          </cell>
          <cell r="AC397">
            <v>197640</v>
          </cell>
          <cell r="AD397">
            <v>92196</v>
          </cell>
          <cell r="AE397">
            <v>105444</v>
          </cell>
          <cell r="AF397">
            <v>0</v>
          </cell>
          <cell r="AG397" t="str">
            <v>Nie</v>
          </cell>
          <cell r="AH397" t="str">
            <v>08 Inne inwestycje w przedsiębiorstwa</v>
          </cell>
          <cell r="AI397" t="str">
            <v>01 Pomoc bezzwrotna</v>
          </cell>
          <cell r="AJ397" t="str">
            <v>05 Obszary wiejskie (poza obszarami górskimi, wyspami lub o niskiej i bardzo niskiej gęstości zaludnienia)</v>
          </cell>
          <cell r="AK397" t="str">
            <v>16 Obsługa nieruchomości, wynajem i prowadzenie działalności gospodarczej</v>
          </cell>
          <cell r="AL397" t="str">
            <v>8511009928</v>
          </cell>
          <cell r="AM397" t="str">
            <v>Broker-Life Krzysztof Ćwikliński</v>
          </cell>
          <cell r="AN397" t="str">
            <v>72-020</v>
          </cell>
          <cell r="AO397" t="str">
            <v>Trzebież</v>
          </cell>
          <cell r="AP397" t="str">
            <v>Osada Leśna</v>
          </cell>
          <cell r="AQ397" t="str">
            <v>7</v>
          </cell>
          <cell r="AR397" t="str">
            <v>-</v>
          </cell>
          <cell r="AS397" t="str">
            <v>606995566</v>
          </cell>
          <cell r="AT397" t="str">
            <v>914218888</v>
          </cell>
          <cell r="AU397" t="str">
            <v>osoba fizyczna prowadząca działalność gospodarczą - mikro przedsiębiorstwo</v>
          </cell>
          <cell r="AV397" t="str">
            <v>810575239</v>
          </cell>
          <cell r="AW397" t="str">
            <v>przedsiębiorca lub przedsiębiorstwo</v>
          </cell>
        </row>
        <row r="398">
          <cell r="A398" t="str">
            <v>RPZP.07.03.02-32-008/10</v>
          </cell>
          <cell r="B398" t="str">
            <v>RPZP.07.00.00</v>
          </cell>
          <cell r="C398" t="str">
            <v>RPZP.07.03.00</v>
          </cell>
          <cell r="D398" t="str">
            <v>RPZP.07.03.02</v>
          </cell>
          <cell r="E398" t="str">
            <v>RPZP.07.03.02-32-008/10-03</v>
          </cell>
          <cell r="F398" t="str">
            <v>UDA-RPZP.07.03.02-32-008/10-03</v>
          </cell>
          <cell r="G398" t="str">
            <v>027fb6e858</v>
          </cell>
          <cell r="H398" t="str">
            <v>RPZP.07.03.02-32-008/10</v>
          </cell>
          <cell r="I398" t="str">
            <v>WND-RPZP.07.03.02-32-008/10</v>
          </cell>
          <cell r="J398" t="str">
            <v>2010-06-02</v>
          </cell>
          <cell r="K398" t="str">
            <v>2010 I półrocze</v>
          </cell>
          <cell r="L398" t="str">
            <v>2010</v>
          </cell>
          <cell r="M398" t="str">
            <v>2010-07-08</v>
          </cell>
          <cell r="N398" t="str">
            <v>2010 II półrocze</v>
          </cell>
          <cell r="O398" t="str">
            <v>2010</v>
          </cell>
          <cell r="P398" t="str">
            <v>2010-08-30</v>
          </cell>
          <cell r="Q398" t="str">
            <v>2010-12-14</v>
          </cell>
          <cell r="R398" t="str">
            <v>2010 II półrocze</v>
          </cell>
          <cell r="S398" t="str">
            <v>2010</v>
          </cell>
          <cell r="T398" t="str">
            <v>2011-03-10</v>
          </cell>
          <cell r="U398">
            <v>1246978</v>
          </cell>
          <cell r="V398">
            <v>1246978</v>
          </cell>
          <cell r="W398">
            <v>685837.9</v>
          </cell>
          <cell r="X398">
            <v>685837.9</v>
          </cell>
          <cell r="Y398">
            <v>561140.1</v>
          </cell>
          <cell r="Z398">
            <v>55</v>
          </cell>
          <cell r="AA398" t="str">
            <v>„Pracownia chorób piersi – zakup mammografu cyfrowego z możliwością wykonywania biopsji celowanej”</v>
          </cell>
          <cell r="AB398" t="str">
            <v>bez pomocy publicznej</v>
          </cell>
          <cell r="AC398">
            <v>1246978</v>
          </cell>
          <cell r="AD398">
            <v>1246978</v>
          </cell>
          <cell r="AE398">
            <v>0</v>
          </cell>
          <cell r="AF398">
            <v>0</v>
          </cell>
          <cell r="AG398" t="str">
            <v>Nie</v>
          </cell>
          <cell r="AH398" t="str">
            <v>76 Infrastruktura ochrony zdrowia</v>
          </cell>
          <cell r="AI398" t="str">
            <v>01 Pomoc bezzwrotna</v>
          </cell>
          <cell r="AJ398" t="str">
            <v>01 Obszar miejski</v>
          </cell>
          <cell r="AK398" t="str">
            <v>19 Działalność w zakresie ochrony zdrowia ludzkiego</v>
          </cell>
          <cell r="AL398" t="str">
            <v>6731630032</v>
          </cell>
          <cell r="AM398" t="str">
            <v>Powiat Szczecinecki</v>
          </cell>
          <cell r="AN398" t="str">
            <v>78-400</v>
          </cell>
          <cell r="AO398" t="str">
            <v>Szczecinek</v>
          </cell>
          <cell r="AP398" t="str">
            <v>28 Lutego</v>
          </cell>
          <cell r="AQ398" t="str">
            <v>16</v>
          </cell>
          <cell r="AR398" t="str">
            <v>-</v>
          </cell>
          <cell r="AS398" t="str">
            <v>0943729200</v>
          </cell>
          <cell r="AT398" t="str">
            <v>0943729272</v>
          </cell>
          <cell r="AU398" t="str">
            <v>wspólnota samorządowa - powiat</v>
          </cell>
          <cell r="AV398" t="str">
            <v>330920877</v>
          </cell>
          <cell r="AW398" t="str">
            <v>Jednostka samorządu terytorialnego</v>
          </cell>
        </row>
        <row r="399">
          <cell r="A399" t="str">
            <v>RPZP.01.03.01-32-041/09</v>
          </cell>
          <cell r="B399" t="str">
            <v>RPZP.01.00.00</v>
          </cell>
          <cell r="C399" t="str">
            <v>RPZP.01.03.00</v>
          </cell>
          <cell r="D399" t="str">
            <v>RPZP.01.03.01</v>
          </cell>
          <cell r="E399" t="str">
            <v>RPZP.01.03.01-32-041/09-02</v>
          </cell>
          <cell r="F399" t="str">
            <v>UDA-RPZP.01.03.01-32-041/09-02</v>
          </cell>
          <cell r="G399" t="str">
            <v>7bbb53ffc5</v>
          </cell>
          <cell r="H399" t="str">
            <v>RPZP.01.03.01-32-041/09</v>
          </cell>
          <cell r="I399" t="str">
            <v>WND-RPZP.01.03.01-32-041/09</v>
          </cell>
          <cell r="J399" t="str">
            <v>2010-07-20</v>
          </cell>
          <cell r="K399" t="str">
            <v>2010 II półrocze</v>
          </cell>
          <cell r="L399" t="str">
            <v>2010</v>
          </cell>
          <cell r="M399" t="str">
            <v>2010-08-11</v>
          </cell>
          <cell r="N399" t="str">
            <v>2010 II półrocze</v>
          </cell>
          <cell r="O399" t="str">
            <v>2010</v>
          </cell>
          <cell r="P399" t="str">
            <v>2010-05-17</v>
          </cell>
          <cell r="Q399" t="str">
            <v>2010-12-14</v>
          </cell>
          <cell r="R399" t="str">
            <v>2010 II półrocze</v>
          </cell>
          <cell r="S399" t="str">
            <v>2010</v>
          </cell>
          <cell r="T399" t="str">
            <v>2011-07-13</v>
          </cell>
          <cell r="U399">
            <v>47092</v>
          </cell>
          <cell r="V399">
            <v>38600</v>
          </cell>
          <cell r="W399">
            <v>19300</v>
          </cell>
          <cell r="X399">
            <v>16405</v>
          </cell>
          <cell r="Y399">
            <v>19300</v>
          </cell>
          <cell r="Z399">
            <v>50</v>
          </cell>
          <cell r="AA399" t="str">
            <v>Opracowanie i wdrożenie oraz certyfikacja systemu zarządzania jakością zgodnego z wymaganiami normy EN ISO 9001:2008</v>
          </cell>
          <cell r="AB399" t="str">
            <v>pomoc publiczna</v>
          </cell>
          <cell r="AC399">
            <v>47092</v>
          </cell>
          <cell r="AD399">
            <v>19300</v>
          </cell>
          <cell r="AE399">
            <v>27792</v>
          </cell>
          <cell r="AF399">
            <v>15.54</v>
          </cell>
          <cell r="AG399" t="str">
            <v>Nie</v>
          </cell>
          <cell r="AH399" t="str">
            <v>05 Usługi w zakresie zaawansowanego wsparcia dla przedsiębiorstw i grup przedsiębiorstw</v>
          </cell>
          <cell r="AI399" t="str">
            <v>01 Pomoc bezzwrotna</v>
          </cell>
          <cell r="AJ399" t="str">
            <v>01 Obszar miejski</v>
          </cell>
          <cell r="AK399" t="str">
            <v>22 Inne niewyszczególnione usługi</v>
          </cell>
          <cell r="AL399" t="str">
            <v>9552219209</v>
          </cell>
          <cell r="AM399" t="str">
            <v>PTS Spółka z ograniczoną odpowiedzialnością</v>
          </cell>
          <cell r="AN399" t="str">
            <v>70-952</v>
          </cell>
          <cell r="AO399" t="str">
            <v>Szczecin</v>
          </cell>
          <cell r="AP399" t="str">
            <v>Gdańska</v>
          </cell>
          <cell r="AQ399" t="str">
            <v>36</v>
          </cell>
          <cell r="AR399" t="str">
            <v>-</v>
          </cell>
          <cell r="AS399" t="str">
            <v>918145082</v>
          </cell>
          <cell r="AT399" t="str">
            <v>918145074</v>
          </cell>
          <cell r="AU399" t="str">
            <v>spółka z ograniczoną odpowiedzialnością - małe przedsiębiorstwo</v>
          </cell>
          <cell r="AV399" t="str">
            <v>320454450</v>
          </cell>
          <cell r="AW399" t="str">
            <v>przedsiębiorca lub przedsiębiorstwo</v>
          </cell>
        </row>
        <row r="400">
          <cell r="A400" t="str">
            <v>RPZP.01.01.01-32-367/09</v>
          </cell>
          <cell r="B400" t="str">
            <v>RPZP.01.00.00</v>
          </cell>
          <cell r="C400" t="str">
            <v>RPZP.01.01.00</v>
          </cell>
          <cell r="D400" t="str">
            <v>RPZP.01.01.01</v>
          </cell>
          <cell r="E400" t="str">
            <v>RPZP.01.01.01-32-367/09-03</v>
          </cell>
          <cell r="F400" t="str">
            <v>UDA-RPZP.01.01.01-32-367/09-03</v>
          </cell>
          <cell r="G400" t="str">
            <v>7a4d3b4808</v>
          </cell>
          <cell r="H400" t="str">
            <v>RPZP.01.01.01-32-367/09</v>
          </cell>
          <cell r="I400" t="str">
            <v>WND-RPZP.01.01.01-32-367/09</v>
          </cell>
          <cell r="J400" t="str">
            <v>2010-05-28</v>
          </cell>
          <cell r="K400" t="str">
            <v>2010 I półrocze</v>
          </cell>
          <cell r="L400" t="str">
            <v>2010</v>
          </cell>
          <cell r="M400" t="str">
            <v>2010-07-08</v>
          </cell>
          <cell r="N400" t="str">
            <v>2010 II półrocze</v>
          </cell>
          <cell r="O400" t="str">
            <v>2010</v>
          </cell>
          <cell r="P400" t="str">
            <v>2010-06-11</v>
          </cell>
          <cell r="Q400" t="str">
            <v>2010-12-15</v>
          </cell>
          <cell r="R400" t="str">
            <v>2010 II półrocze</v>
          </cell>
          <cell r="S400" t="str">
            <v>2010</v>
          </cell>
          <cell r="T400" t="str">
            <v>2011-01-26</v>
          </cell>
          <cell r="U400">
            <v>677354.98</v>
          </cell>
          <cell r="V400">
            <v>555209</v>
          </cell>
          <cell r="W400">
            <v>333125.40000000002</v>
          </cell>
          <cell r="X400">
            <v>283156.59000000003</v>
          </cell>
          <cell r="Y400">
            <v>222083.6</v>
          </cell>
          <cell r="Z400">
            <v>60</v>
          </cell>
          <cell r="AA400" t="str">
            <v>Modernizacja istniejącej myjni samochodów ciężarowych - innowacyjny sposób na głowicowe mycie cystern w środku.</v>
          </cell>
          <cell r="AB400" t="str">
            <v>pomoc publiczna</v>
          </cell>
          <cell r="AC400">
            <v>677354.98</v>
          </cell>
          <cell r="AD400">
            <v>333125.40000000002</v>
          </cell>
          <cell r="AE400">
            <v>344229.58</v>
          </cell>
          <cell r="AF400">
            <v>0</v>
          </cell>
          <cell r="AG400" t="str">
            <v>Nie</v>
          </cell>
          <cell r="AH400" t="str">
            <v>08 Inne inwestycje w przedsiębiorstwa</v>
          </cell>
          <cell r="AI400" t="str">
            <v>01 Pomoc bezzwrotna</v>
          </cell>
          <cell r="AJ400" t="str">
            <v>05 Obszary wiejskie (poza obszarami górskimi, wyspami lub o niskiej i bardzo niskiej gęstości zaludnienia)</v>
          </cell>
          <cell r="AK400" t="str">
            <v>13 Handel hurtowy i detaliczny</v>
          </cell>
          <cell r="AL400" t="str">
            <v>5941408546</v>
          </cell>
          <cell r="AM400" t="str">
            <v>"BILBARO" Robert Bil</v>
          </cell>
          <cell r="AN400" t="str">
            <v>74-304</v>
          </cell>
          <cell r="AO400" t="str">
            <v>Trzcinna-Somin</v>
          </cell>
          <cell r="AP400" t="str">
            <v>-</v>
          </cell>
          <cell r="AQ400" t="str">
            <v>1D</v>
          </cell>
          <cell r="AR400" t="str">
            <v>-</v>
          </cell>
          <cell r="AS400" t="str">
            <v>0957471938</v>
          </cell>
          <cell r="AT400" t="str">
            <v>0957471831</v>
          </cell>
          <cell r="AU400" t="str">
            <v>osoba fizyczna prowadząca działalność gospodarczą - mikro przedsiębiorstwo</v>
          </cell>
          <cell r="AV400" t="str">
            <v>210444131</v>
          </cell>
          <cell r="AW400" t="str">
            <v>przedsiębiorca lub przedsiębiorstwo</v>
          </cell>
        </row>
        <row r="401">
          <cell r="A401" t="str">
            <v>RPZP.01.01.01-32-246/09</v>
          </cell>
          <cell r="B401" t="str">
            <v>RPZP.01.00.00</v>
          </cell>
          <cell r="C401" t="str">
            <v>RPZP.01.01.00</v>
          </cell>
          <cell r="D401" t="str">
            <v>RPZP.01.01.01</v>
          </cell>
          <cell r="E401" t="str">
            <v>RPZP.01.01.01-32-246/09-04</v>
          </cell>
          <cell r="F401" t="str">
            <v>UDA-RPZP.01.01.01-32-246/09-04</v>
          </cell>
          <cell r="G401" t="str">
            <v>dd4e85c1c6</v>
          </cell>
          <cell r="H401" t="str">
            <v>RPZP.01.01.01-32-246/09</v>
          </cell>
          <cell r="I401" t="str">
            <v>WND-RPZP.01.01.01-32-246/09</v>
          </cell>
          <cell r="J401" t="str">
            <v>2010-05-21</v>
          </cell>
          <cell r="K401" t="str">
            <v>2010 I półrocze</v>
          </cell>
          <cell r="L401" t="str">
            <v>2010</v>
          </cell>
          <cell r="M401" t="str">
            <v>2010-07-07</v>
          </cell>
          <cell r="N401" t="str">
            <v>2010 II półrocze</v>
          </cell>
          <cell r="O401" t="str">
            <v>2010</v>
          </cell>
          <cell r="P401" t="str">
            <v>2010-05-28</v>
          </cell>
          <cell r="Q401" t="str">
            <v>2010-12-16</v>
          </cell>
          <cell r="R401" t="str">
            <v>2010 II półrocze</v>
          </cell>
          <cell r="S401" t="str">
            <v>2010</v>
          </cell>
          <cell r="T401" t="str">
            <v>2011-02-09</v>
          </cell>
          <cell r="U401">
            <v>514853.76</v>
          </cell>
          <cell r="V401">
            <v>513331.53</v>
          </cell>
          <cell r="W401">
            <v>307998.90999999997</v>
          </cell>
          <cell r="X401">
            <v>261799.06</v>
          </cell>
          <cell r="Y401">
            <v>205332.62</v>
          </cell>
          <cell r="Z401">
            <v>60</v>
          </cell>
          <cell r="AA401" t="str">
            <v>Wzrost konkurencyjności Rzemieślniczego Zakładu Stolarskiego w Suchaniu poprzez zakup innowacyjnej energooszczędnej suszarni próżniowej do drewna</v>
          </cell>
          <cell r="AB401" t="str">
            <v>pomoc publiczna</v>
          </cell>
          <cell r="AC401">
            <v>514853.76</v>
          </cell>
          <cell r="AD401">
            <v>307998.90999999997</v>
          </cell>
          <cell r="AE401">
            <v>206854.85</v>
          </cell>
          <cell r="AF401">
            <v>0</v>
          </cell>
          <cell r="AG401" t="str">
            <v>Nie</v>
          </cell>
          <cell r="AH401" t="str">
            <v>08 Inne inwestycje w przedsiębiorstwa</v>
          </cell>
          <cell r="AI401" t="str">
            <v>01 Pomoc bezzwrotna</v>
          </cell>
          <cell r="AJ401" t="str">
            <v>05 Obszary wiejskie (poza obszarami górskimi, wyspami lub o niskiej i bardzo niskiej gęstości zaludnienia)</v>
          </cell>
          <cell r="AK401" t="str">
            <v>06 Nieokreślony przemysł wytwórczy</v>
          </cell>
          <cell r="AL401" t="str">
            <v>8541045604</v>
          </cell>
          <cell r="AM401" t="str">
            <v>Zakład Stolarski Wiesław Adrabiński</v>
          </cell>
          <cell r="AN401" t="str">
            <v>73-132</v>
          </cell>
          <cell r="AO401" t="str">
            <v>Suchań</v>
          </cell>
          <cell r="AP401" t="str">
            <v>Pomorska</v>
          </cell>
          <cell r="AQ401" t="str">
            <v>28</v>
          </cell>
          <cell r="AR401" t="str">
            <v>-</v>
          </cell>
          <cell r="AS401" t="str">
            <v>0915624164</v>
          </cell>
          <cell r="AT401" t="str">
            <v>0915624027</v>
          </cell>
          <cell r="AU401" t="str">
            <v>osoba fizyczna prowadząca działalność gospodarczą - mikro przedsiębiorstwo</v>
          </cell>
          <cell r="AV401" t="str">
            <v>810559677</v>
          </cell>
          <cell r="AW401" t="str">
            <v>przedsiębiorca lub przedsiębiorstwo</v>
          </cell>
        </row>
        <row r="402">
          <cell r="A402" t="str">
            <v>RPZP.01.01.01-32-165/09</v>
          </cell>
          <cell r="B402" t="str">
            <v>RPZP.01.00.00</v>
          </cell>
          <cell r="C402" t="str">
            <v>RPZP.01.01.00</v>
          </cell>
          <cell r="D402" t="str">
            <v>RPZP.01.01.01</v>
          </cell>
          <cell r="E402" t="str">
            <v>RPZP.01.01.01-32-165/09-03</v>
          </cell>
          <cell r="F402" t="str">
            <v>UDA-RPZP.01.01.01-32-165/09-03</v>
          </cell>
          <cell r="G402" t="str">
            <v>5fb57510e3</v>
          </cell>
          <cell r="H402" t="str">
            <v>RPZP.01.01.01-32-165/09</v>
          </cell>
          <cell r="I402" t="str">
            <v>WND-RPZP.01.01.01-32-165/09</v>
          </cell>
          <cell r="J402" t="str">
            <v>2010-05-10</v>
          </cell>
          <cell r="K402" t="str">
            <v>2010 I półrocze</v>
          </cell>
          <cell r="L402" t="str">
            <v>2010</v>
          </cell>
          <cell r="M402" t="str">
            <v>2010-07-07</v>
          </cell>
          <cell r="N402" t="str">
            <v>2010 II półrocze</v>
          </cell>
          <cell r="O402" t="str">
            <v>2010</v>
          </cell>
          <cell r="P402" t="str">
            <v>2010-06-24</v>
          </cell>
          <cell r="Q402" t="str">
            <v>2010-12-16</v>
          </cell>
          <cell r="R402" t="str">
            <v>2010 II półrocze</v>
          </cell>
          <cell r="S402" t="str">
            <v>2010</v>
          </cell>
          <cell r="T402" t="str">
            <v>2011-09-08</v>
          </cell>
          <cell r="U402">
            <v>177949</v>
          </cell>
          <cell r="V402">
            <v>177949</v>
          </cell>
          <cell r="W402">
            <v>106769.4</v>
          </cell>
          <cell r="X402">
            <v>90753.99</v>
          </cell>
          <cell r="Y402">
            <v>71179.600000000006</v>
          </cell>
          <cell r="Z402">
            <v>60</v>
          </cell>
          <cell r="AA402" t="str">
            <v>Innowacyjne leczenie endodontyczne przy użyciu dentaloskopu i radiowizjografii cyfrowej</v>
          </cell>
          <cell r="AB402" t="str">
            <v>pomoc de minimis</v>
          </cell>
          <cell r="AC402">
            <v>177949</v>
          </cell>
          <cell r="AD402">
            <v>106769.4</v>
          </cell>
          <cell r="AE402">
            <v>71179.600000000006</v>
          </cell>
          <cell r="AF402">
            <v>0</v>
          </cell>
          <cell r="AG402" t="str">
            <v>Nie</v>
          </cell>
          <cell r="AH402" t="str">
            <v>08 Inne inwestycje w przedsiębiorstwa</v>
          </cell>
          <cell r="AI402" t="str">
            <v>01 Pomoc bezzwrotna</v>
          </cell>
          <cell r="AJ402" t="str">
            <v>01 Obszar miejski</v>
          </cell>
          <cell r="AK402" t="str">
            <v>19 Działalność w zakresie ochrony zdrowia ludzkiego</v>
          </cell>
          <cell r="AL402" t="str">
            <v>8511047389</v>
          </cell>
          <cell r="AM402" t="str">
            <v>Centrum Somatologii "Dentysta "Zakład Opieki Zdrowotnej Lech Szadziuk</v>
          </cell>
          <cell r="AN402" t="str">
            <v>70-552</v>
          </cell>
          <cell r="AO402" t="str">
            <v>Szczecin</v>
          </cell>
          <cell r="AP402" t="str">
            <v>Al.Wyzwolenia</v>
          </cell>
          <cell r="AQ402" t="str">
            <v>9</v>
          </cell>
          <cell r="AR402" t="str">
            <v>1</v>
          </cell>
          <cell r="AS402" t="str">
            <v>0914346780</v>
          </cell>
          <cell r="AT402" t="str">
            <v>0914346780</v>
          </cell>
          <cell r="AU402" t="str">
            <v>osoba fizyczna prowadząca działalność gospodarczą - mikro przedsiębiorstwo</v>
          </cell>
          <cell r="AV402" t="str">
            <v>810017657</v>
          </cell>
          <cell r="AW402" t="str">
            <v>przedsiębiorca lub przedsiębiorstwo</v>
          </cell>
        </row>
        <row r="403">
          <cell r="A403" t="str">
            <v>RPZP.02.01.02-32-151/09</v>
          </cell>
          <cell r="B403" t="str">
            <v>RPZP.02.00.00</v>
          </cell>
          <cell r="C403" t="str">
            <v>RPZP.02.01.00</v>
          </cell>
          <cell r="D403" t="str">
            <v>RPZP.02.01.02</v>
          </cell>
          <cell r="E403" t="str">
            <v>RPZP.02.01.02-32-151/09-02</v>
          </cell>
          <cell r="F403" t="str">
            <v>UDA-RPZP.02.01.02-32-151/09-02</v>
          </cell>
          <cell r="G403" t="str">
            <v>fb31a542b4</v>
          </cell>
          <cell r="H403" t="str">
            <v>RPZP.02.01.02-32-151/09</v>
          </cell>
          <cell r="I403" t="str">
            <v>WND-RPZP.02.01.02-32-151/09</v>
          </cell>
          <cell r="J403" t="str">
            <v>2010-03-30</v>
          </cell>
          <cell r="K403" t="str">
            <v>2010 I półrocze</v>
          </cell>
          <cell r="L403" t="str">
            <v>2010</v>
          </cell>
          <cell r="M403" t="str">
            <v>2010-03-31</v>
          </cell>
          <cell r="N403" t="str">
            <v>2010 I półrocze</v>
          </cell>
          <cell r="O403" t="str">
            <v>2010</v>
          </cell>
          <cell r="P403" t="str">
            <v>2010-05-28</v>
          </cell>
          <cell r="Q403" t="str">
            <v>2010-12-17</v>
          </cell>
          <cell r="R403" t="str">
            <v>2010 II półrocze</v>
          </cell>
          <cell r="S403" t="str">
            <v>2010</v>
          </cell>
          <cell r="T403" t="str">
            <v>2011-01-27</v>
          </cell>
          <cell r="U403">
            <v>1505112.56</v>
          </cell>
          <cell r="V403">
            <v>1505112.56</v>
          </cell>
          <cell r="W403">
            <v>903067.53</v>
          </cell>
          <cell r="X403">
            <v>903067.53</v>
          </cell>
          <cell r="Y403">
            <v>602045.03</v>
          </cell>
          <cell r="Z403">
            <v>60</v>
          </cell>
          <cell r="AA403" t="str">
            <v>Przebudowa ulicy Lipowej w Białogardzie.</v>
          </cell>
          <cell r="AB403" t="str">
            <v>bez pomocy publicznej</v>
          </cell>
          <cell r="AC403">
            <v>1505112.56</v>
          </cell>
          <cell r="AD403">
            <v>1505112.56</v>
          </cell>
          <cell r="AE403">
            <v>0</v>
          </cell>
          <cell r="AF403">
            <v>0</v>
          </cell>
          <cell r="AG403" t="str">
            <v>Nie</v>
          </cell>
          <cell r="AH403" t="str">
            <v>23 Drogi regionalne/lokalne</v>
          </cell>
          <cell r="AI403" t="str">
            <v>01 Pomoc bezzwrotna</v>
          </cell>
          <cell r="AJ403" t="str">
            <v>01 Obszar miejski</v>
          </cell>
          <cell r="AK403" t="str">
            <v>00 Nie dotyczy</v>
          </cell>
          <cell r="AL403" t="str">
            <v>6721001814</v>
          </cell>
          <cell r="AM403" t="str">
            <v>Miasto Białogard</v>
          </cell>
          <cell r="AN403" t="str">
            <v>78-200</v>
          </cell>
          <cell r="AO403" t="str">
            <v>Białogard</v>
          </cell>
          <cell r="AP403" t="str">
            <v>1 Maja</v>
          </cell>
          <cell r="AQ403" t="str">
            <v>18</v>
          </cell>
          <cell r="AR403" t="str">
            <v>-</v>
          </cell>
          <cell r="AS403" t="str">
            <v>(94)31223-10</v>
          </cell>
          <cell r="AT403" t="str">
            <v>(94)312-29-19</v>
          </cell>
          <cell r="AU403" t="str">
            <v>wspólnota samorządowa - gmina</v>
          </cell>
          <cell r="AV403" t="str">
            <v>330920452</v>
          </cell>
          <cell r="AW403" t="str">
            <v>Jednostka samorządu terytorialnego</v>
          </cell>
        </row>
        <row r="404">
          <cell r="A404" t="str">
            <v>RPZP.01.01.01-32-410/10</v>
          </cell>
          <cell r="B404" t="str">
            <v>RPZP.01.00.00</v>
          </cell>
          <cell r="C404" t="str">
            <v>RPZP.01.01.00</v>
          </cell>
          <cell r="D404" t="str">
            <v>RPZP.01.01.01</v>
          </cell>
          <cell r="E404" t="str">
            <v>RPZP.01.01.01-32-410/10-03</v>
          </cell>
          <cell r="F404" t="str">
            <v>UDA-RPZP.01.01.01-32-410/10-03</v>
          </cell>
          <cell r="G404" t="str">
            <v>0f77964a0c</v>
          </cell>
          <cell r="H404" t="str">
            <v>RPZP.01.01.01-32-410/10</v>
          </cell>
          <cell r="I404" t="str">
            <v>WND-RPZP.01.01.01-32-410/10</v>
          </cell>
          <cell r="J404" t="str">
            <v>2010-12-29</v>
          </cell>
          <cell r="K404" t="str">
            <v>2010 II półrocze</v>
          </cell>
          <cell r="L404" t="str">
            <v>2010</v>
          </cell>
          <cell r="M404" t="str">
            <v>2010-12-30</v>
          </cell>
          <cell r="N404" t="str">
            <v>2010 II półrocze</v>
          </cell>
          <cell r="O404" t="str">
            <v>2010</v>
          </cell>
          <cell r="P404" t="str">
            <v>2010-11-18</v>
          </cell>
          <cell r="Q404" t="str">
            <v>2010-12-20</v>
          </cell>
          <cell r="R404" t="str">
            <v>2010 II półrocze</v>
          </cell>
          <cell r="S404" t="str">
            <v>2010</v>
          </cell>
          <cell r="T404" t="str">
            <v>2012-03-29</v>
          </cell>
          <cell r="U404">
            <v>198000</v>
          </cell>
          <cell r="V404">
            <v>198000</v>
          </cell>
          <cell r="W404">
            <v>118800</v>
          </cell>
          <cell r="X404">
            <v>118800</v>
          </cell>
          <cell r="Y404">
            <v>79200</v>
          </cell>
          <cell r="Z404">
            <v>60</v>
          </cell>
          <cell r="AA404" t="str">
            <v>Rozwój gabinetu lekarskiego poprzez zakup innowacyjnej technologii laserowej</v>
          </cell>
          <cell r="AB404" t="str">
            <v>pomoc de minimis</v>
          </cell>
          <cell r="AC404">
            <v>198000</v>
          </cell>
          <cell r="AD404">
            <v>118800</v>
          </cell>
          <cell r="AE404">
            <v>79200</v>
          </cell>
          <cell r="AF404">
            <v>0</v>
          </cell>
          <cell r="AG404" t="str">
            <v>Nie</v>
          </cell>
          <cell r="AH404" t="str">
            <v>08 Inne inwestycje w przedsiębiorstwa</v>
          </cell>
          <cell r="AI404" t="str">
            <v>01 Pomoc bezzwrotna</v>
          </cell>
          <cell r="AJ404" t="str">
            <v>01 Obszar miejski</v>
          </cell>
          <cell r="AK404" t="str">
            <v>19 Działalność w zakresie ochrony zdrowia ludzkiego</v>
          </cell>
          <cell r="AL404" t="str">
            <v>8512409647</v>
          </cell>
          <cell r="AM404" t="str">
            <v>"ESTETICON - PRAKTYKA DERMATOLOGICZNA ANITA HURYŃ"</v>
          </cell>
          <cell r="AN404" t="str">
            <v>71-050</v>
          </cell>
          <cell r="AO404" t="str">
            <v>Szczecin</v>
          </cell>
          <cell r="AP404" t="str">
            <v>Polskich Marynarzy</v>
          </cell>
          <cell r="AQ404" t="str">
            <v>28</v>
          </cell>
          <cell r="AR404" t="str">
            <v>10</v>
          </cell>
          <cell r="AS404" t="str">
            <v>609691228</v>
          </cell>
          <cell r="AT404" t="str">
            <v>918864709</v>
          </cell>
          <cell r="AU404" t="str">
            <v>osoba fizyczna prowadząca działalność gospodarczą - mikro przedsiębiorstwo</v>
          </cell>
          <cell r="AV404" t="str">
            <v>320369068</v>
          </cell>
          <cell r="AW404" t="str">
            <v>przedsiębiorca lub przedsiębiorstwo</v>
          </cell>
        </row>
        <row r="405">
          <cell r="A405" t="str">
            <v>RPZP.02.01.02-32-105/09</v>
          </cell>
          <cell r="B405" t="str">
            <v>RPZP.02.00.00</v>
          </cell>
          <cell r="C405" t="str">
            <v>RPZP.02.01.00</v>
          </cell>
          <cell r="D405" t="str">
            <v>RPZP.02.01.02</v>
          </cell>
          <cell r="E405" t="str">
            <v>RPZP.02.01.02-32-105/09-02</v>
          </cell>
          <cell r="F405" t="str">
            <v>UDA-RPZP.02.01.02-32-105/09-02</v>
          </cell>
          <cell r="G405" t="str">
            <v>6d2341285d</v>
          </cell>
          <cell r="H405" t="str">
            <v>RPZP.02.01.02-32-105/09</v>
          </cell>
          <cell r="I405" t="str">
            <v>WND-RPZP.02.01.02-32-105/09</v>
          </cell>
          <cell r="J405" t="str">
            <v>2010-03-29</v>
          </cell>
          <cell r="K405" t="str">
            <v>2010 I półrocze</v>
          </cell>
          <cell r="L405" t="str">
            <v>2010</v>
          </cell>
          <cell r="M405" t="str">
            <v>2010-03-31</v>
          </cell>
          <cell r="N405" t="str">
            <v>2010 I półrocze</v>
          </cell>
          <cell r="O405" t="str">
            <v>2010</v>
          </cell>
          <cell r="P405" t="str">
            <v>2009-10-14</v>
          </cell>
          <cell r="Q405" t="str">
            <v>2010-12-21</v>
          </cell>
          <cell r="R405" t="str">
            <v>2010 II półrocze</v>
          </cell>
          <cell r="S405" t="str">
            <v>2010</v>
          </cell>
          <cell r="T405" t="str">
            <v>2011-02-10</v>
          </cell>
          <cell r="U405">
            <v>2333016.23</v>
          </cell>
          <cell r="V405">
            <v>2333016.23</v>
          </cell>
          <cell r="W405">
            <v>1166508.1100000001</v>
          </cell>
          <cell r="X405">
            <v>1166508.1100000001</v>
          </cell>
          <cell r="Y405">
            <v>1166508.1200000001</v>
          </cell>
          <cell r="Z405">
            <v>50</v>
          </cell>
          <cell r="AA405" t="str">
            <v>Przebudowa drogi gminnej Grzybowo – Korzystno ETAP II</v>
          </cell>
          <cell r="AB405" t="str">
            <v>bez pomocy publicznej</v>
          </cell>
          <cell r="AC405">
            <v>2333016.23</v>
          </cell>
          <cell r="AD405">
            <v>2333016.23</v>
          </cell>
          <cell r="AE405">
            <v>0</v>
          </cell>
          <cell r="AF405">
            <v>0</v>
          </cell>
          <cell r="AG405" t="str">
            <v>Nie</v>
          </cell>
          <cell r="AH405" t="str">
            <v>23 Drogi regionalne/lokalne</v>
          </cell>
          <cell r="AI405" t="str">
            <v>01 Pomoc bezzwrotna</v>
          </cell>
          <cell r="AJ405" t="str">
            <v>05 Obszary wiejskie (poza obszarami górskimi, wyspami lub o niskiej i bardzo niskiej gęstości zaludnienia)</v>
          </cell>
          <cell r="AK405" t="str">
            <v>00 Nie dotyczy</v>
          </cell>
          <cell r="AL405" t="str">
            <v>6711042906</v>
          </cell>
          <cell r="AM405" t="str">
            <v>Gmina Kołobrzeg</v>
          </cell>
          <cell r="AN405" t="str">
            <v>78-100</v>
          </cell>
          <cell r="AO405" t="str">
            <v>Kołobrzeg</v>
          </cell>
          <cell r="AP405" t="str">
            <v>Trzebiatowska</v>
          </cell>
          <cell r="AQ405" t="str">
            <v>48 a</v>
          </cell>
          <cell r="AR405" t="str">
            <v>-</v>
          </cell>
          <cell r="AS405" t="str">
            <v>0943524848</v>
          </cell>
          <cell r="AT405" t="str">
            <v>0943524848</v>
          </cell>
          <cell r="AU405" t="str">
            <v>wspólnota samorządowa - gmina</v>
          </cell>
          <cell r="AV405" t="str">
            <v>330920713</v>
          </cell>
          <cell r="AW405" t="str">
            <v>Jednostka samorządu terytorialnego</v>
          </cell>
        </row>
        <row r="406">
          <cell r="A406" t="str">
            <v>RPZP.05.02.01-32-016/09</v>
          </cell>
          <cell r="B406" t="str">
            <v>RPZP.05.00.00</v>
          </cell>
          <cell r="C406" t="str">
            <v>RPZP.05.02.00</v>
          </cell>
          <cell r="D406" t="str">
            <v>RPZP.05.02.01</v>
          </cell>
          <cell r="E406" t="str">
            <v>RPZP.05.02.01-32-016/09-02</v>
          </cell>
          <cell r="F406" t="str">
            <v>UDA-RPZP.05.02.01-32-016/09-02</v>
          </cell>
          <cell r="G406" t="str">
            <v>73771bfa00</v>
          </cell>
          <cell r="H406" t="str">
            <v>RPZP.05.02.01-32-016/09</v>
          </cell>
          <cell r="I406" t="str">
            <v>WND-RPZP.05.02.01-32-016/09</v>
          </cell>
          <cell r="J406" t="str">
            <v>2010-03-26</v>
          </cell>
          <cell r="K406" t="str">
            <v>2010 I półrocze</v>
          </cell>
          <cell r="L406" t="str">
            <v>2010</v>
          </cell>
          <cell r="M406" t="str">
            <v>2010-03-31</v>
          </cell>
          <cell r="N406" t="str">
            <v>2010 I półrocze</v>
          </cell>
          <cell r="O406" t="str">
            <v>2010</v>
          </cell>
          <cell r="P406" t="str">
            <v>2010-04-26</v>
          </cell>
          <cell r="Q406" t="str">
            <v>2010-12-21</v>
          </cell>
          <cell r="R406" t="str">
            <v>2010 II półrocze</v>
          </cell>
          <cell r="S406" t="str">
            <v>2010</v>
          </cell>
          <cell r="T406" t="str">
            <v>2011-02-14</v>
          </cell>
          <cell r="U406">
            <v>1804453.53</v>
          </cell>
          <cell r="V406">
            <v>1804453.53</v>
          </cell>
          <cell r="W406">
            <v>1353340.13</v>
          </cell>
          <cell r="X406">
            <v>1353340.13</v>
          </cell>
          <cell r="Y406">
            <v>451113.4</v>
          </cell>
          <cell r="Z406">
            <v>75</v>
          </cell>
          <cell r="AA406" t="str">
            <v>Renowacja Świdwińskiego Ośrodka Kultury wraz z otoczeniem poprzez odtworzenie walorów kulturowych i historycznych</v>
          </cell>
          <cell r="AB406" t="str">
            <v>bez pomocy publicznej</v>
          </cell>
          <cell r="AC406">
            <v>1804453.53</v>
          </cell>
          <cell r="AD406">
            <v>1804453.53</v>
          </cell>
          <cell r="AE406">
            <v>0</v>
          </cell>
          <cell r="AF406">
            <v>0</v>
          </cell>
          <cell r="AG406" t="str">
            <v>Nie</v>
          </cell>
          <cell r="AH406" t="str">
            <v>59 Rozwój infrastruktury kulturalnej</v>
          </cell>
          <cell r="AI406" t="str">
            <v>01 Pomoc bezzwrotna</v>
          </cell>
          <cell r="AJ406" t="str">
            <v>01 Obszar miejski</v>
          </cell>
          <cell r="AK406" t="str">
            <v>00 Nie dotyczy</v>
          </cell>
          <cell r="AL406" t="str">
            <v>6722003749</v>
          </cell>
          <cell r="AM406" t="str">
            <v>Gmina Miejska Świdwin</v>
          </cell>
          <cell r="AN406" t="str">
            <v>78-300</v>
          </cell>
          <cell r="AO406" t="str">
            <v>świdwin</v>
          </cell>
          <cell r="AP406" t="str">
            <v>Plac Konstytucji 3 Maja</v>
          </cell>
          <cell r="AQ406" t="str">
            <v>1</v>
          </cell>
          <cell r="AR406" t="str">
            <v>-</v>
          </cell>
          <cell r="AS406" t="str">
            <v>094/3652011</v>
          </cell>
          <cell r="AT406" t="str">
            <v>094/3652283</v>
          </cell>
          <cell r="AU406" t="str">
            <v>wspólnota samorządowa - gmina</v>
          </cell>
          <cell r="AV406" t="str">
            <v>330920825</v>
          </cell>
          <cell r="AW406" t="str">
            <v>Jednostka samorządu terytorialnego</v>
          </cell>
        </row>
        <row r="407">
          <cell r="A407" t="str">
            <v>RPZP.02.01.02-32-147/09</v>
          </cell>
          <cell r="B407" t="str">
            <v>RPZP.02.00.00</v>
          </cell>
          <cell r="C407" t="str">
            <v>RPZP.02.01.00</v>
          </cell>
          <cell r="D407" t="str">
            <v>RPZP.02.01.02</v>
          </cell>
          <cell r="E407" t="str">
            <v>RPZP.02.01.02-32-147/09-01</v>
          </cell>
          <cell r="F407" t="str">
            <v>UDA-RPZP.02.01.02-32-147/09-01</v>
          </cell>
          <cell r="G407" t="str">
            <v>8c314fd35b</v>
          </cell>
          <cell r="H407" t="str">
            <v>RPZP.02.01.02-32-147/09</v>
          </cell>
          <cell r="I407" t="str">
            <v>WND-RPZP.02.01.02-32-147/09</v>
          </cell>
          <cell r="J407" t="str">
            <v>2010-04-30</v>
          </cell>
          <cell r="K407" t="str">
            <v>2010 I półrocze</v>
          </cell>
          <cell r="L407" t="str">
            <v>2010</v>
          </cell>
          <cell r="M407" t="str">
            <v>2010-04-30</v>
          </cell>
          <cell r="N407" t="str">
            <v>2010 I półrocze</v>
          </cell>
          <cell r="O407" t="str">
            <v>2010</v>
          </cell>
          <cell r="P407" t="str">
            <v>2010-08-02</v>
          </cell>
          <cell r="Q407" t="str">
            <v>2010-12-21</v>
          </cell>
          <cell r="R407" t="str">
            <v>2010 II półrocze</v>
          </cell>
          <cell r="S407" t="str">
            <v>2010</v>
          </cell>
          <cell r="T407" t="str">
            <v>2011-01-31</v>
          </cell>
          <cell r="U407">
            <v>469284.5</v>
          </cell>
          <cell r="V407">
            <v>469284.5</v>
          </cell>
          <cell r="W407">
            <v>281570.69</v>
          </cell>
          <cell r="X407">
            <v>281570.69</v>
          </cell>
          <cell r="Y407">
            <v>187713.81</v>
          </cell>
          <cell r="Z407">
            <v>60</v>
          </cell>
          <cell r="AA407" t="str">
            <v>Przebudowa drogi gminnej Gwda Wielka-Godzimierz.</v>
          </cell>
          <cell r="AB407" t="str">
            <v>bez pomocy publicznej</v>
          </cell>
          <cell r="AC407">
            <v>469284.5</v>
          </cell>
          <cell r="AD407">
            <v>469284.5</v>
          </cell>
          <cell r="AE407">
            <v>0</v>
          </cell>
          <cell r="AF407">
            <v>0</v>
          </cell>
          <cell r="AG407" t="str">
            <v>Nie</v>
          </cell>
          <cell r="AH407" t="str">
            <v>23 Drogi regionalne/lokalne</v>
          </cell>
          <cell r="AI407" t="str">
            <v>01 Pomoc bezzwrotna</v>
          </cell>
          <cell r="AJ407" t="str">
            <v>05 Obszary wiejskie (poza obszarami górskimi, wyspami lub o niskiej i bardzo niskiej gęstości zaludnienia)</v>
          </cell>
          <cell r="AK407" t="str">
            <v>00 Nie dotyczy</v>
          </cell>
          <cell r="AL407" t="str">
            <v>6731772536</v>
          </cell>
          <cell r="AM407" t="str">
            <v>Gmina Szczecinek</v>
          </cell>
          <cell r="AN407" t="str">
            <v>78-400</v>
          </cell>
          <cell r="AO407" t="str">
            <v>Szczecinek</v>
          </cell>
          <cell r="AP407" t="str">
            <v>Pilska</v>
          </cell>
          <cell r="AQ407" t="str">
            <v>3</v>
          </cell>
          <cell r="AR407" t="str">
            <v>-</v>
          </cell>
          <cell r="AS407" t="str">
            <v>0-94374-32-94</v>
          </cell>
          <cell r="AT407" t="str">
            <v>0-94374-20-08</v>
          </cell>
          <cell r="AU407" t="str">
            <v>wspólnota samorządowa - gmina</v>
          </cell>
          <cell r="AV407" t="str">
            <v>330920908</v>
          </cell>
          <cell r="AW407" t="str">
            <v>Jednostka samorządu terytorialnego</v>
          </cell>
        </row>
        <row r="408">
          <cell r="A408" t="str">
            <v>RPZP.01.01.02-32-200/09</v>
          </cell>
          <cell r="B408" t="str">
            <v>RPZP.01.00.00</v>
          </cell>
          <cell r="C408" t="str">
            <v>RPZP.01.01.00</v>
          </cell>
          <cell r="D408" t="str">
            <v>RPZP.01.01.02</v>
          </cell>
          <cell r="E408" t="str">
            <v>RPZP.01.01.02-32-200/09-01</v>
          </cell>
          <cell r="F408" t="str">
            <v>UDA-RPZP.01.01.02-32-200/09-01</v>
          </cell>
          <cell r="G408" t="str">
            <v>b334315916</v>
          </cell>
          <cell r="H408" t="str">
            <v>RPZP.01.01.02-32-200/09</v>
          </cell>
          <cell r="I408" t="str">
            <v>WND-RPZP.01.01.02-32-200/09</v>
          </cell>
          <cell r="J408" t="str">
            <v>2010-07-22</v>
          </cell>
          <cell r="K408" t="str">
            <v>2010 II półrocze</v>
          </cell>
          <cell r="L408" t="str">
            <v>2010</v>
          </cell>
          <cell r="M408" t="str">
            <v>2010-07-28</v>
          </cell>
          <cell r="N408" t="str">
            <v>2010 II półrocze</v>
          </cell>
          <cell r="O408" t="str">
            <v>2010</v>
          </cell>
          <cell r="P408" t="str">
            <v>2010-08-25</v>
          </cell>
          <cell r="Q408" t="str">
            <v>2010-12-21</v>
          </cell>
          <cell r="R408" t="str">
            <v>2010 II półrocze</v>
          </cell>
          <cell r="S408" t="str">
            <v>2010</v>
          </cell>
          <cell r="T408" t="str">
            <v>2011-06-15</v>
          </cell>
          <cell r="U408">
            <v>344442</v>
          </cell>
          <cell r="V408">
            <v>344442</v>
          </cell>
          <cell r="W408">
            <v>206665.2</v>
          </cell>
          <cell r="X408">
            <v>175665.42</v>
          </cell>
          <cell r="Y408">
            <v>137776.79999999999</v>
          </cell>
          <cell r="Z408">
            <v>60</v>
          </cell>
          <cell r="AA408" t="str">
            <v>Wzrost konkurencyjności firmy PHU ROMEX ROMAN WASILEWSKI w Koszalinie (SSSE) poprzez zakup urządzenia i wdrożenie innowacyjnej technologii mazerowania (powierzchniowej obróbki blachy).</v>
          </cell>
          <cell r="AB408" t="str">
            <v>pomoc publiczna</v>
          </cell>
          <cell r="AC408">
            <v>344442</v>
          </cell>
          <cell r="AD408">
            <v>206665.2</v>
          </cell>
          <cell r="AE408">
            <v>137776.79999999999</v>
          </cell>
          <cell r="AF408">
            <v>0</v>
          </cell>
          <cell r="AG408" t="str">
            <v>Nie</v>
          </cell>
          <cell r="AH408" t="str">
            <v>08 Inne inwestycje w przedsiębiorstwa</v>
          </cell>
          <cell r="AI408" t="str">
            <v>01 Pomoc bezzwrotna</v>
          </cell>
          <cell r="AJ408" t="str">
            <v>01 Obszar miejski</v>
          </cell>
          <cell r="AK408" t="str">
            <v>06 Nieokreślony przemysł wytwórczy</v>
          </cell>
          <cell r="AL408" t="str">
            <v>6690405076</v>
          </cell>
          <cell r="AM408" t="str">
            <v>PHU ROMEX Roman Wasilewski</v>
          </cell>
          <cell r="AN408" t="str">
            <v>75-124</v>
          </cell>
          <cell r="AO408" t="str">
            <v>Koszalin</v>
          </cell>
          <cell r="AP408" t="str">
            <v>Mieszka I</v>
          </cell>
          <cell r="AQ408" t="str">
            <v>13</v>
          </cell>
          <cell r="AR408" t="str">
            <v>-</v>
          </cell>
          <cell r="AS408" t="str">
            <v>943473040</v>
          </cell>
          <cell r="AT408" t="str">
            <v>943473050</v>
          </cell>
          <cell r="AU408" t="str">
            <v>osoba fizyczna prowadząca działalność gospodarczą - małe przedsiębiorstwo</v>
          </cell>
          <cell r="AV408" t="str">
            <v>330003388</v>
          </cell>
          <cell r="AW408" t="str">
            <v>przedsiębiorca lub przedsiębiorstwo</v>
          </cell>
        </row>
        <row r="409">
          <cell r="A409" t="str">
            <v>RPZP.06.04.00-32-006/10</v>
          </cell>
          <cell r="B409" t="str">
            <v>RPZP.06.00.00</v>
          </cell>
          <cell r="C409" t="str">
            <v>RPZP.06.04.00</v>
          </cell>
          <cell r="D409">
            <v>0</v>
          </cell>
          <cell r="E409" t="str">
            <v>RPZP.06.04.00-32-006/10-00</v>
          </cell>
          <cell r="F409" t="str">
            <v>UDA-RPZP.06.04.00-32-006/10-00</v>
          </cell>
          <cell r="G409" t="str">
            <v>06542a36ef</v>
          </cell>
          <cell r="H409" t="str">
            <v>RPZP.06.04.00-32-006/10</v>
          </cell>
          <cell r="I409" t="str">
            <v>WND-RPZP.06.04.00-32-006/10</v>
          </cell>
          <cell r="J409" t="str">
            <v>2010-08-04</v>
          </cell>
          <cell r="K409" t="str">
            <v>2010 II półrocze</v>
          </cell>
          <cell r="L409" t="str">
            <v>2010</v>
          </cell>
          <cell r="M409" t="str">
            <v>2010-08-06</v>
          </cell>
          <cell r="N409" t="str">
            <v>2010 II półrocze</v>
          </cell>
          <cell r="O409" t="str">
            <v>2010</v>
          </cell>
          <cell r="P409" t="str">
            <v>2008-07-10</v>
          </cell>
          <cell r="Q409" t="str">
            <v>2010-12-21</v>
          </cell>
          <cell r="R409" t="str">
            <v>2010 II półrocze</v>
          </cell>
          <cell r="S409" t="str">
            <v>2010</v>
          </cell>
          <cell r="T409" t="str">
            <v>2010-08-04</v>
          </cell>
          <cell r="U409">
            <v>25137207.789999999</v>
          </cell>
          <cell r="V409">
            <v>21599052.34</v>
          </cell>
          <cell r="W409">
            <v>18359194.48</v>
          </cell>
          <cell r="X409">
            <v>18359194.48</v>
          </cell>
          <cell r="Y409">
            <v>3239857.86</v>
          </cell>
          <cell r="Z409">
            <v>85</v>
          </cell>
          <cell r="AA409" t="str">
            <v>"Zakup taboru autobusowego na potrzeby SPA "Dąbie" Sp. z o.o. w Szczecinie"</v>
          </cell>
          <cell r="AB409" t="str">
            <v>pomoc publiczna</v>
          </cell>
          <cell r="AC409">
            <v>25137207.789999999</v>
          </cell>
          <cell r="AD409">
            <v>25137207.789999999</v>
          </cell>
          <cell r="AE409">
            <v>0</v>
          </cell>
          <cell r="AF409">
            <v>0</v>
          </cell>
          <cell r="AG409" t="str">
            <v>Nie</v>
          </cell>
          <cell r="AH409" t="str">
            <v>25 Transport miejski</v>
          </cell>
          <cell r="AI409" t="str">
            <v>01 Pomoc bezzwrotna</v>
          </cell>
          <cell r="AJ409" t="str">
            <v>01 Obszar miejski</v>
          </cell>
          <cell r="AK409" t="str">
            <v>11 Transport</v>
          </cell>
          <cell r="AL409" t="str">
            <v>9551943920</v>
          </cell>
          <cell r="AM409" t="str">
            <v>Szczecińskie Przedsiębiorstwo Autobusowe "Dąbie" Spółka z ograniczoną odpowiedzialnością</v>
          </cell>
          <cell r="AN409" t="str">
            <v>70-784</v>
          </cell>
          <cell r="AO409" t="str">
            <v>Szczecin</v>
          </cell>
          <cell r="AP409" t="str">
            <v>A.Struga</v>
          </cell>
          <cell r="AQ409" t="str">
            <v>10</v>
          </cell>
          <cell r="AR409" t="str">
            <v>-</v>
          </cell>
          <cell r="AS409" t="str">
            <v>(0-91)4643835</v>
          </cell>
          <cell r="AT409" t="str">
            <v>(0-91)4643529</v>
          </cell>
          <cell r="AU409" t="str">
            <v>spółka z ograniczoną odpowiedzialnością - duże przedsiębiorstwo</v>
          </cell>
          <cell r="AV409" t="str">
            <v>811906840</v>
          </cell>
          <cell r="AW409" t="str">
            <v>operator komunikacji zbiorowej</v>
          </cell>
        </row>
        <row r="410">
          <cell r="A410" t="str">
            <v>RPZP.06.04.00-32-007/10</v>
          </cell>
          <cell r="B410" t="str">
            <v>RPZP.06.00.00</v>
          </cell>
          <cell r="C410" t="str">
            <v>RPZP.06.04.00</v>
          </cell>
          <cell r="D410">
            <v>0</v>
          </cell>
          <cell r="E410" t="str">
            <v>RPZP.06.04.00-32-007/10-01</v>
          </cell>
          <cell r="F410" t="str">
            <v>UDA-RPZP.06.04.00-32-007/10-01</v>
          </cell>
          <cell r="G410" t="str">
            <v>5ed2d7edf3</v>
          </cell>
          <cell r="H410" t="str">
            <v>RPZP.06.04.00-32-007/10</v>
          </cell>
          <cell r="I410" t="str">
            <v>WND-RPZP.06.04.00-32-007/10</v>
          </cell>
          <cell r="J410" t="str">
            <v>2010-08-04</v>
          </cell>
          <cell r="K410" t="str">
            <v>2010 II półrocze</v>
          </cell>
          <cell r="L410" t="str">
            <v>2010</v>
          </cell>
          <cell r="M410" t="str">
            <v>2010-08-06</v>
          </cell>
          <cell r="N410" t="str">
            <v>2010 II półrocze</v>
          </cell>
          <cell r="O410" t="str">
            <v>2010</v>
          </cell>
          <cell r="P410" t="str">
            <v>2009-07-24</v>
          </cell>
          <cell r="Q410" t="str">
            <v>2010-12-21</v>
          </cell>
          <cell r="R410" t="str">
            <v>2010 II półrocze</v>
          </cell>
          <cell r="S410" t="str">
            <v>2010</v>
          </cell>
          <cell r="T410" t="str">
            <v>2011-06-17</v>
          </cell>
          <cell r="U410">
            <v>25766522</v>
          </cell>
          <cell r="V410">
            <v>20673270</v>
          </cell>
          <cell r="W410">
            <v>17572279.5</v>
          </cell>
          <cell r="X410">
            <v>17572279.5</v>
          </cell>
          <cell r="Y410">
            <v>3100990.5</v>
          </cell>
          <cell r="Z410">
            <v>85</v>
          </cell>
          <cell r="AA410" t="str">
            <v>"Zakup taboru autobusowego na potrzeby SPA „Klonowica” sp. z o.o. w Szczecinie"</v>
          </cell>
          <cell r="AB410" t="str">
            <v>pomoc publiczna</v>
          </cell>
          <cell r="AC410">
            <v>25766522</v>
          </cell>
          <cell r="AD410">
            <v>25766522</v>
          </cell>
          <cell r="AE410">
            <v>0</v>
          </cell>
          <cell r="AF410">
            <v>0</v>
          </cell>
          <cell r="AG410" t="str">
            <v>Nie</v>
          </cell>
          <cell r="AH410" t="str">
            <v>25 Transport miejski</v>
          </cell>
          <cell r="AI410" t="str">
            <v>01 Pomoc bezzwrotna</v>
          </cell>
          <cell r="AJ410" t="str">
            <v>01 Obszar miejski</v>
          </cell>
          <cell r="AK410" t="str">
            <v>11 Transport</v>
          </cell>
          <cell r="AL410" t="str">
            <v>8522252992</v>
          </cell>
          <cell r="AM410" t="str">
            <v>Szczecińskie Przedsiębiorstwo Autobusowe "Klonowica" Spółka z ograniczoną odpowiedzialnością</v>
          </cell>
          <cell r="AN410" t="str">
            <v>71-241</v>
          </cell>
          <cell r="AO410" t="str">
            <v>Szczecin</v>
          </cell>
          <cell r="AP410" t="str">
            <v>Klonowica</v>
          </cell>
          <cell r="AQ410" t="str">
            <v>3 c</v>
          </cell>
          <cell r="AR410" t="str">
            <v>-</v>
          </cell>
          <cell r="AS410" t="str">
            <v>(091)4328400</v>
          </cell>
          <cell r="AT410" t="str">
            <v>(091)4392990</v>
          </cell>
          <cell r="AU410" t="str">
            <v>spółka z ograniczoną odpowiedzialnością - duże przedsiębiorstwo</v>
          </cell>
          <cell r="AV410" t="str">
            <v>811907212</v>
          </cell>
          <cell r="AW410" t="str">
            <v>operator komunikacji zbiorowej</v>
          </cell>
        </row>
        <row r="411">
          <cell r="A411" t="str">
            <v>RPZP.01.01.02-32-108/09</v>
          </cell>
          <cell r="B411" t="str">
            <v>RPZP.01.00.00</v>
          </cell>
          <cell r="C411" t="str">
            <v>RPZP.01.01.00</v>
          </cell>
          <cell r="D411" t="str">
            <v>RPZP.01.01.02</v>
          </cell>
          <cell r="E411" t="str">
            <v>RPZP.01.01.02-32-108/09-02</v>
          </cell>
          <cell r="F411" t="str">
            <v>UDA-RPZP.01.01.02-32-108/09-02</v>
          </cell>
          <cell r="G411" t="str">
            <v>09404f737d</v>
          </cell>
          <cell r="H411" t="str">
            <v>RPZP.01.01.02-32-108/09</v>
          </cell>
          <cell r="I411" t="str">
            <v>WND-RPZP.01.01.02-32-108/09</v>
          </cell>
          <cell r="J411" t="str">
            <v>2010-07-29</v>
          </cell>
          <cell r="K411" t="str">
            <v>2010 II półrocze</v>
          </cell>
          <cell r="L411" t="str">
            <v>2010</v>
          </cell>
          <cell r="M411" t="str">
            <v>2010-08-11</v>
          </cell>
          <cell r="N411" t="str">
            <v>2010 II półrocze</v>
          </cell>
          <cell r="O411" t="str">
            <v>2010</v>
          </cell>
          <cell r="P411" t="str">
            <v>2010-08-20</v>
          </cell>
          <cell r="Q411" t="str">
            <v>2010-12-21</v>
          </cell>
          <cell r="R411" t="str">
            <v>2010 II półrocze</v>
          </cell>
          <cell r="S411" t="str">
            <v>2010</v>
          </cell>
          <cell r="T411" t="str">
            <v>2011-02-25</v>
          </cell>
          <cell r="U411">
            <v>5168774</v>
          </cell>
          <cell r="V411">
            <v>4025080.33</v>
          </cell>
          <cell r="W411">
            <v>1983336.86</v>
          </cell>
          <cell r="X411">
            <v>1685836.33</v>
          </cell>
          <cell r="Y411">
            <v>2041743.47</v>
          </cell>
          <cell r="Z411">
            <v>49.27</v>
          </cell>
          <cell r="AA411" t="str">
            <v>Rozbudowa parku maszynowego i wyposażenia technicznego firmy Mazur - Specjalistyczne Przedsiębiorstwo Robót Inżynieryjnych kluczem do podniesienia jej konkurencyjności na rynku krajowym</v>
          </cell>
          <cell r="AB411" t="str">
            <v>pomoc publiczna</v>
          </cell>
          <cell r="AC411">
            <v>5168774</v>
          </cell>
          <cell r="AD411">
            <v>1983336.86</v>
          </cell>
          <cell r="AE411">
            <v>3185437.14</v>
          </cell>
          <cell r="AF411">
            <v>0</v>
          </cell>
          <cell r="AG411" t="str">
            <v>Nie</v>
          </cell>
          <cell r="AH411" t="str">
            <v>08 Inne inwestycje w przedsiębiorstwa</v>
          </cell>
          <cell r="AI411" t="str">
            <v>01 Pomoc bezzwrotna</v>
          </cell>
          <cell r="AJ411" t="str">
            <v>01 Obszar miejski</v>
          </cell>
          <cell r="AK411" t="str">
            <v>12 Budownictwo</v>
          </cell>
          <cell r="AL411" t="str">
            <v>8560002346</v>
          </cell>
          <cell r="AM411" t="str">
            <v>MAZUR – Specjalistyczne Przedsiębiorstwo Robót Inżynieryjnych</v>
          </cell>
          <cell r="AN411" t="str">
            <v>71-310</v>
          </cell>
          <cell r="AO411" t="str">
            <v>Szczecin</v>
          </cell>
          <cell r="AP411" t="str">
            <v>Ludwika Waryńskiego</v>
          </cell>
          <cell r="AQ411" t="str">
            <v>29</v>
          </cell>
          <cell r="AR411" t="str">
            <v>-</v>
          </cell>
          <cell r="AS411" t="str">
            <v>0918121318</v>
          </cell>
          <cell r="AT411" t="str">
            <v>0918121318</v>
          </cell>
          <cell r="AU411" t="str">
            <v>osoba fizyczna prowadząca działalność gospodarczą - średnie przedsiębiorstwo</v>
          </cell>
          <cell r="AV411" t="str">
            <v>810145770</v>
          </cell>
          <cell r="AW411" t="str">
            <v>przedsiębiorca lub przedsiębiorstwo</v>
          </cell>
        </row>
        <row r="412">
          <cell r="A412" t="str">
            <v>RPZP.01.01.01-32-322/09</v>
          </cell>
          <cell r="B412" t="str">
            <v>RPZP.01.00.00</v>
          </cell>
          <cell r="C412" t="str">
            <v>RPZP.01.01.00</v>
          </cell>
          <cell r="D412" t="str">
            <v>RPZP.01.01.01</v>
          </cell>
          <cell r="E412" t="str">
            <v>RPZP.01.01.01-32-322/09-02</v>
          </cell>
          <cell r="F412" t="str">
            <v>UDA-RPZP.01.01.01-32-322/09-02</v>
          </cell>
          <cell r="G412" t="str">
            <v>fe4a52eb72</v>
          </cell>
          <cell r="H412" t="str">
            <v>RPZP.01.01.01-32-322/09</v>
          </cell>
          <cell r="I412" t="str">
            <v>WND-RPZP.01.01.01-32-322/09</v>
          </cell>
          <cell r="J412" t="str">
            <v>2010-07-30</v>
          </cell>
          <cell r="K412" t="str">
            <v>2010 II półrocze</v>
          </cell>
          <cell r="L412" t="str">
            <v>2010</v>
          </cell>
          <cell r="M412" t="str">
            <v>2010-08-16</v>
          </cell>
          <cell r="N412" t="str">
            <v>2010 II półrocze</v>
          </cell>
          <cell r="O412" t="str">
            <v>2010</v>
          </cell>
          <cell r="P412" t="str">
            <v>2010-03-25</v>
          </cell>
          <cell r="Q412" t="str">
            <v>2010-12-21</v>
          </cell>
          <cell r="R412" t="str">
            <v>2010 II półrocze</v>
          </cell>
          <cell r="S412" t="str">
            <v>2010</v>
          </cell>
          <cell r="T412" t="str">
            <v>2011-09-06</v>
          </cell>
          <cell r="U412">
            <v>81049.2</v>
          </cell>
          <cell r="V412">
            <v>63344.55</v>
          </cell>
          <cell r="W412">
            <v>38006.730000000003</v>
          </cell>
          <cell r="X412">
            <v>32305.71</v>
          </cell>
          <cell r="Y412">
            <v>25337.82</v>
          </cell>
          <cell r="Z412">
            <v>60</v>
          </cell>
          <cell r="AA412" t="str">
            <v>„BANK MUZYKI – system zarządzania, udostępniania on-line i archiwizacji muzyki, poprawą konkurencyjności firmy Black Coffee Music”</v>
          </cell>
          <cell r="AB412" t="str">
            <v>pomoc de minimis</v>
          </cell>
          <cell r="AC412">
            <v>81049.2</v>
          </cell>
          <cell r="AD412">
            <v>38006.730000000003</v>
          </cell>
          <cell r="AE412">
            <v>43042.47</v>
          </cell>
          <cell r="AF412">
            <v>0</v>
          </cell>
          <cell r="AG412" t="str">
            <v>Nie</v>
          </cell>
          <cell r="AH412" t="str">
            <v>08 Inne inwestycje w przedsiębiorstwa</v>
          </cell>
          <cell r="AI412" t="str">
            <v>01 Pomoc bezzwrotna</v>
          </cell>
          <cell r="AJ412" t="str">
            <v>01 Obszar miejski</v>
          </cell>
          <cell r="AK412" t="str">
            <v>06 Nieokreślony przemysł wytwórczy</v>
          </cell>
          <cell r="AL412" t="str">
            <v>8522112618</v>
          </cell>
          <cell r="AM412" t="str">
            <v>Black Coffee Music Miłosz Wośko</v>
          </cell>
          <cell r="AN412" t="str">
            <v>70-262</v>
          </cell>
          <cell r="AO412" t="str">
            <v>Szczecin</v>
          </cell>
          <cell r="AP412" t="str">
            <v>Bł. Królowej Jadwigi</v>
          </cell>
          <cell r="AQ412" t="str">
            <v>30</v>
          </cell>
          <cell r="AR412" t="str">
            <v>20</v>
          </cell>
          <cell r="AS412" t="str">
            <v>501297119</v>
          </cell>
          <cell r="AT412" t="str">
            <v>0914871820</v>
          </cell>
          <cell r="AU412" t="str">
            <v>osoba fizyczna prowadząca działalność gospodarczą - mikro przedsiębiorstwo</v>
          </cell>
          <cell r="AV412" t="str">
            <v>140562442</v>
          </cell>
          <cell r="AW412" t="str">
            <v>przedsiębiorca lub przedsiębiorstwo</v>
          </cell>
        </row>
        <row r="413">
          <cell r="A413" t="str">
            <v>RPZP.04.05.02-32-029/10</v>
          </cell>
          <cell r="B413" t="str">
            <v>RPZP.04.00.00</v>
          </cell>
          <cell r="C413" t="str">
            <v>RPZP.04.05.00</v>
          </cell>
          <cell r="D413" t="str">
            <v>RPZP.04.05.02</v>
          </cell>
          <cell r="E413" t="str">
            <v>RPZP.04.05.02-32-029/10-02</v>
          </cell>
          <cell r="F413" t="str">
            <v>UDA-RPZP.04.05.02-32-029/10-02</v>
          </cell>
          <cell r="G413" t="str">
            <v>09cf5ec316</v>
          </cell>
          <cell r="H413" t="str">
            <v>RPZP.04.05.02-32-029/10</v>
          </cell>
          <cell r="I413" t="str">
            <v>WND-RPZP.04.05.02-32-029/10</v>
          </cell>
          <cell r="J413" t="str">
            <v>2010-09-28</v>
          </cell>
          <cell r="K413" t="str">
            <v>2010 II półrocze</v>
          </cell>
          <cell r="L413" t="str">
            <v>2010</v>
          </cell>
          <cell r="M413" t="str">
            <v>2010-09-29</v>
          </cell>
          <cell r="N413" t="str">
            <v>2010 II półrocze</v>
          </cell>
          <cell r="O413" t="str">
            <v>2010</v>
          </cell>
          <cell r="P413" t="str">
            <v>2009-09-18</v>
          </cell>
          <cell r="Q413" t="str">
            <v>2010-12-21</v>
          </cell>
          <cell r="R413" t="str">
            <v>2010 II półrocze</v>
          </cell>
          <cell r="S413" t="str">
            <v>2010</v>
          </cell>
          <cell r="T413" t="str">
            <v>2011-04-20</v>
          </cell>
          <cell r="U413">
            <v>493041.19</v>
          </cell>
          <cell r="V413">
            <v>493041.19</v>
          </cell>
          <cell r="W413">
            <v>369780.88</v>
          </cell>
          <cell r="X413">
            <v>369780.88</v>
          </cell>
          <cell r="Y413">
            <v>123260.31</v>
          </cell>
          <cell r="Z413">
            <v>75</v>
          </cell>
          <cell r="AA413" t="str">
            <v>Poprawa stanu bezpieczeństwa przeciwpożarowego poprzez zakup samochodu ratowniczo- gaśniczego a także przebudowa remizy OSP wraz z wyposażeniem w Zagórzycach</v>
          </cell>
          <cell r="AB413" t="str">
            <v>bez pomocy publicznej</v>
          </cell>
          <cell r="AC413">
            <v>493041.19</v>
          </cell>
          <cell r="AD413">
            <v>493041.19</v>
          </cell>
          <cell r="AE413">
            <v>0</v>
          </cell>
          <cell r="AF413">
            <v>0</v>
          </cell>
          <cell r="AG413" t="str">
            <v>Nie</v>
          </cell>
          <cell r="AH413" t="str">
            <v>53 Zapobieganie zagrożeniom (w tym opracowanie i wdrażanie planów i instrumentów zapobiegania i zarządzania zagrożeniami naturalnym i technologicznym)</v>
          </cell>
          <cell r="AI413" t="str">
            <v>01 Pomoc bezzwrotna</v>
          </cell>
          <cell r="AJ413" t="str">
            <v>05 Obszary wiejskie (poza obszarami górskimi, wyspami lub o niskiej i bardzo niskiej gęstości zaludnienia)</v>
          </cell>
          <cell r="AK413" t="str">
            <v>21 Działalność związana ze środowiskiem naturalnym</v>
          </cell>
          <cell r="AL413" t="str">
            <v>8540021978</v>
          </cell>
          <cell r="AM413" t="str">
            <v>Gmina Łobez</v>
          </cell>
          <cell r="AN413" t="str">
            <v>73-150</v>
          </cell>
          <cell r="AO413" t="str">
            <v>Łobez</v>
          </cell>
          <cell r="AP413" t="str">
            <v>Niepodlegości</v>
          </cell>
          <cell r="AQ413" t="str">
            <v>13</v>
          </cell>
          <cell r="AR413" t="str">
            <v>-</v>
          </cell>
          <cell r="AS413" t="str">
            <v>0913974001</v>
          </cell>
          <cell r="AT413" t="str">
            <v>0913974373</v>
          </cell>
          <cell r="AU413" t="str">
            <v>wspólnota samorządowa - gmina</v>
          </cell>
          <cell r="AV413" t="str">
            <v>811685616</v>
          </cell>
          <cell r="AW413" t="str">
            <v>Jednostka samorządu terytorialnego</v>
          </cell>
        </row>
        <row r="414">
          <cell r="A414" t="str">
            <v>RPZP.01.01.03-32-048/09</v>
          </cell>
          <cell r="B414" t="str">
            <v>RPZP.01.00.00</v>
          </cell>
          <cell r="C414" t="str">
            <v>RPZP.01.01.00</v>
          </cell>
          <cell r="D414" t="str">
            <v>RPZP.01.01.03</v>
          </cell>
          <cell r="E414" t="str">
            <v>RPZP.01.01.03-32-048/09-05</v>
          </cell>
          <cell r="F414" t="str">
            <v>UDA-RPZP.01.01.03-32-048/09-05</v>
          </cell>
          <cell r="G414" t="str">
            <v>a2efe59301</v>
          </cell>
          <cell r="H414" t="str">
            <v>RPZP.01.01.03-32-048/09</v>
          </cell>
          <cell r="I414" t="str">
            <v>WND-RPZP.01.01.03-32-048/09</v>
          </cell>
          <cell r="J414" t="str">
            <v>2009-12-30</v>
          </cell>
          <cell r="K414" t="str">
            <v>2009 II półrocze</v>
          </cell>
          <cell r="L414" t="str">
            <v>2009</v>
          </cell>
          <cell r="M414" t="str">
            <v>2009-12-30</v>
          </cell>
          <cell r="N414" t="str">
            <v>2009 II półrocze</v>
          </cell>
          <cell r="O414" t="str">
            <v>2009</v>
          </cell>
          <cell r="P414" t="str">
            <v>2009-06-16</v>
          </cell>
          <cell r="Q414" t="str">
            <v>2010-12-22</v>
          </cell>
          <cell r="R414" t="str">
            <v>2010 II półrocze</v>
          </cell>
          <cell r="S414" t="str">
            <v>2010</v>
          </cell>
          <cell r="T414" t="str">
            <v>2014-07-03</v>
          </cell>
          <cell r="U414">
            <v>1256466.25</v>
          </cell>
          <cell r="V414">
            <v>1032521.94</v>
          </cell>
          <cell r="W414">
            <v>619513.16</v>
          </cell>
          <cell r="X414">
            <v>526586.18000000005</v>
          </cell>
          <cell r="Y414">
            <v>413008.78</v>
          </cell>
          <cell r="Z414">
            <v>60</v>
          </cell>
          <cell r="AA414" t="str">
            <v>Od optyki do geolokalizacji – inwestycja w firmie GISPRO wyrazem innowacyjnych zmian.</v>
          </cell>
          <cell r="AB414" t="str">
            <v>pomoc publiczna</v>
          </cell>
          <cell r="AC414">
            <v>1256466.25</v>
          </cell>
          <cell r="AD414">
            <v>619513.16</v>
          </cell>
          <cell r="AE414">
            <v>636953.09</v>
          </cell>
          <cell r="AF414">
            <v>0.77</v>
          </cell>
          <cell r="AG414" t="str">
            <v>Nie</v>
          </cell>
          <cell r="AH41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414" t="str">
            <v>01 Pomoc bezzwrotna</v>
          </cell>
          <cell r="AJ414" t="str">
            <v>01 Obszar miejski</v>
          </cell>
          <cell r="AK414" t="str">
            <v>22 Inne niewyszczególnione usługi</v>
          </cell>
          <cell r="AL414" t="str">
            <v>9552179786</v>
          </cell>
          <cell r="AM414" t="str">
            <v>GISPRO Spółka z ograniczoną odpowiedzialnością</v>
          </cell>
          <cell r="AN414" t="str">
            <v>71-637</v>
          </cell>
          <cell r="AO414" t="str">
            <v>Szczecin</v>
          </cell>
          <cell r="AP414" t="str">
            <v>Teofila Firlika</v>
          </cell>
          <cell r="AQ414" t="str">
            <v>19</v>
          </cell>
          <cell r="AR414" t="str">
            <v>-</v>
          </cell>
          <cell r="AS414" t="str">
            <v>+48914234181</v>
          </cell>
          <cell r="AT414" t="str">
            <v>+48914234183</v>
          </cell>
          <cell r="AU414" t="str">
            <v>spółka z ograniczoną odpowiedzialnością - mikro przedsiębiorstwo</v>
          </cell>
          <cell r="AV414" t="str">
            <v>320253489</v>
          </cell>
          <cell r="AW414" t="str">
            <v>przedsiębiorca lub przedsiębiorstwo</v>
          </cell>
        </row>
        <row r="415">
          <cell r="A415" t="str">
            <v>RPZP.01.01.01-32-286/09</v>
          </cell>
          <cell r="B415" t="str">
            <v>RPZP.01.00.00</v>
          </cell>
          <cell r="C415" t="str">
            <v>RPZP.01.01.00</v>
          </cell>
          <cell r="D415" t="str">
            <v>RPZP.01.01.01</v>
          </cell>
          <cell r="E415" t="str">
            <v>RPZP.01.01.01-32-286/09-02</v>
          </cell>
          <cell r="F415" t="str">
            <v>UDA-RPZP.01.01.01-32-286/09-02</v>
          </cell>
          <cell r="G415" t="str">
            <v>3d321d107d</v>
          </cell>
          <cell r="H415" t="str">
            <v>RPZP.01.01.01-32-286/09</v>
          </cell>
          <cell r="I415" t="str">
            <v>WND-RPZP.01.01.01-32-286/09</v>
          </cell>
          <cell r="J415" t="str">
            <v>2010-05-17</v>
          </cell>
          <cell r="K415" t="str">
            <v>2010 I półrocze</v>
          </cell>
          <cell r="L415" t="str">
            <v>2010</v>
          </cell>
          <cell r="M415" t="str">
            <v>2010-07-07</v>
          </cell>
          <cell r="N415" t="str">
            <v>2010 II półrocze</v>
          </cell>
          <cell r="O415" t="str">
            <v>2010</v>
          </cell>
          <cell r="P415" t="str">
            <v>2010-05-24</v>
          </cell>
          <cell r="Q415" t="str">
            <v>2010-12-22</v>
          </cell>
          <cell r="R415" t="str">
            <v>2010 II półrocze</v>
          </cell>
          <cell r="S415" t="str">
            <v>2010</v>
          </cell>
          <cell r="T415" t="str">
            <v>2011-07-28</v>
          </cell>
          <cell r="U415">
            <v>167625.51999999999</v>
          </cell>
          <cell r="V415">
            <v>167625.51999999999</v>
          </cell>
          <cell r="W415">
            <v>100572.26</v>
          </cell>
          <cell r="X415">
            <v>85486.42</v>
          </cell>
          <cell r="Y415">
            <v>67053.259999999995</v>
          </cell>
          <cell r="Z415">
            <v>60</v>
          </cell>
          <cell r="AA415" t="str">
            <v>Nowe możliwości rozwoju firmy PRACOWNIA DENTYSTYCZNA Grażyna Jaśkiewicz dzięki wdrożeniu nowoczesnych technik protetycznych.</v>
          </cell>
          <cell r="AB415" t="str">
            <v>pomoc de minimis</v>
          </cell>
          <cell r="AC415">
            <v>167625.51999999999</v>
          </cell>
          <cell r="AD415">
            <v>100572.26</v>
          </cell>
          <cell r="AE415">
            <v>67053.259999999995</v>
          </cell>
          <cell r="AF415">
            <v>0</v>
          </cell>
          <cell r="AG415" t="str">
            <v>Nie</v>
          </cell>
          <cell r="AH415" t="str">
            <v>08 Inne inwestycje w przedsiębiorstwa</v>
          </cell>
          <cell r="AI415" t="str">
            <v>01 Pomoc bezzwrotna</v>
          </cell>
          <cell r="AJ415" t="str">
            <v>01 Obszar miejski</v>
          </cell>
          <cell r="AK415" t="str">
            <v>06 Nieokreślony przemysł wytwórczy</v>
          </cell>
          <cell r="AL415" t="str">
            <v>6691485858</v>
          </cell>
          <cell r="AM415" t="str">
            <v>PRACOWNIA DENTYSTYCZNA Grażyna Jaśkiewicz</v>
          </cell>
          <cell r="AN415" t="str">
            <v>75-414</v>
          </cell>
          <cell r="AO415" t="str">
            <v>Koszalin</v>
          </cell>
          <cell r="AP415" t="str">
            <v>Al. Monte Cassino</v>
          </cell>
          <cell r="AQ415" t="str">
            <v>15b</v>
          </cell>
          <cell r="AR415" t="str">
            <v>-</v>
          </cell>
          <cell r="AS415" t="str">
            <v>600296661</v>
          </cell>
          <cell r="AT415" t="str">
            <v>niedotyczy</v>
          </cell>
          <cell r="AU415" t="str">
            <v>osoba fizyczna prowadząca działalność gospodarczą - mikro przedsiębiorstwo</v>
          </cell>
          <cell r="AV415" t="str">
            <v>330405253</v>
          </cell>
          <cell r="AW415" t="str">
            <v>przedsiębiorca lub przedsiębiorstwo</v>
          </cell>
        </row>
        <row r="416">
          <cell r="A416" t="str">
            <v>RPZP.07.03.02-32-011/09</v>
          </cell>
          <cell r="B416" t="str">
            <v>RPZP.07.00.00</v>
          </cell>
          <cell r="C416" t="str">
            <v>RPZP.07.03.00</v>
          </cell>
          <cell r="D416" t="str">
            <v>RPZP.07.03.02</v>
          </cell>
          <cell r="E416" t="str">
            <v>RPZP.07.03.02-32-011/09-04</v>
          </cell>
          <cell r="F416" t="str">
            <v>UDA-RPZP.07.03.02-32-011/09-04</v>
          </cell>
          <cell r="G416" t="str">
            <v>b725b1f342</v>
          </cell>
          <cell r="H416" t="str">
            <v>RPZP.07.03.02-32-011/09</v>
          </cell>
          <cell r="I416" t="str">
            <v>WND-RPZP.07.03.02-32-011/09</v>
          </cell>
          <cell r="J416" t="str">
            <v>2010-07-07</v>
          </cell>
          <cell r="K416" t="str">
            <v>2010 II półrocze</v>
          </cell>
          <cell r="L416" t="str">
            <v>2010</v>
          </cell>
          <cell r="M416" t="str">
            <v>2010-07-14</v>
          </cell>
          <cell r="N416" t="str">
            <v>2010 II półrocze</v>
          </cell>
          <cell r="O416" t="str">
            <v>2010</v>
          </cell>
          <cell r="P416" t="str">
            <v>2010-09-21</v>
          </cell>
          <cell r="Q416" t="str">
            <v>2010-12-22</v>
          </cell>
          <cell r="R416" t="str">
            <v>2010 II półrocze</v>
          </cell>
          <cell r="S416" t="str">
            <v>2010</v>
          </cell>
          <cell r="T416" t="str">
            <v>2014-01-02</v>
          </cell>
          <cell r="U416">
            <v>610841.26</v>
          </cell>
          <cell r="V416">
            <v>610841.26</v>
          </cell>
          <cell r="W416">
            <v>335962.69</v>
          </cell>
          <cell r="X416">
            <v>335962.69</v>
          </cell>
          <cell r="Y416">
            <v>274878.57</v>
          </cell>
          <cell r="Z416">
            <v>55</v>
          </cell>
          <cell r="AA416" t="str">
            <v>ZAKUP SPECJALISTYCZNEJ APARATURY MEDYCZNEJ DLA SPSP W GOLENIOWIE</v>
          </cell>
          <cell r="AB416" t="str">
            <v>bez pomocy publicznej</v>
          </cell>
          <cell r="AC416">
            <v>610841.26</v>
          </cell>
          <cell r="AD416">
            <v>610841.26</v>
          </cell>
          <cell r="AE416">
            <v>0</v>
          </cell>
          <cell r="AF416">
            <v>0</v>
          </cell>
          <cell r="AG416" t="str">
            <v>Nie</v>
          </cell>
          <cell r="AH416" t="str">
            <v>76 Infrastruktura ochrony zdrowia</v>
          </cell>
          <cell r="AI416" t="str">
            <v>01 Pomoc bezzwrotna</v>
          </cell>
          <cell r="AJ416" t="str">
            <v>01 Obszar miejski</v>
          </cell>
          <cell r="AK416" t="str">
            <v>19 Działalność w zakresie ochrony zdrowia ludzkiego</v>
          </cell>
          <cell r="AL416" t="str">
            <v>8561659841</v>
          </cell>
          <cell r="AM416" t="str">
            <v>SZPITALNE CENTRUM MEDYCZNE W GOLENIOWIE SP. Z O.O. (DAWNIEJ SAMODZIELNY PUBLICZNY SZPITAL POWIATOWY W GOLENIOWIE)</v>
          </cell>
          <cell r="AN416" t="str">
            <v>72-100</v>
          </cell>
          <cell r="AO416" t="str">
            <v>GOLENIÓW</v>
          </cell>
          <cell r="AP416" t="str">
            <v>NOWOGARDZKA</v>
          </cell>
          <cell r="AQ416" t="str">
            <v>2</v>
          </cell>
          <cell r="AR416" t="str">
            <v>-</v>
          </cell>
          <cell r="AS416" t="str">
            <v>0914664301</v>
          </cell>
          <cell r="AT416" t="str">
            <v>0914664315</v>
          </cell>
          <cell r="AU416" t="str">
            <v>publiczny zakład opieki zdrowotnej</v>
          </cell>
          <cell r="AV416" t="str">
            <v>810978836</v>
          </cell>
          <cell r="AW416" t="str">
            <v>zakład opieki zdrowotnej działający w publicznym systemie ochrony zdrowia</v>
          </cell>
        </row>
        <row r="417">
          <cell r="A417" t="str">
            <v>RPZP.01.01.01-32-017/09</v>
          </cell>
          <cell r="B417" t="str">
            <v>RPZP.01.00.00</v>
          </cell>
          <cell r="C417" t="str">
            <v>RPZP.01.01.00</v>
          </cell>
          <cell r="D417" t="str">
            <v>RPZP.01.01.01</v>
          </cell>
          <cell r="E417" t="str">
            <v>RPZP.01.01.01-32-017/09-02</v>
          </cell>
          <cell r="F417" t="str">
            <v>UDA-RPZP.01.01.01-32-017/09-02</v>
          </cell>
          <cell r="G417" t="str">
            <v>01a5905c10</v>
          </cell>
          <cell r="H417" t="str">
            <v>RPZP.01.01.01-32-017/09</v>
          </cell>
          <cell r="I417" t="str">
            <v>WND-RPZP.01.01.01-32-017/09</v>
          </cell>
          <cell r="J417" t="str">
            <v>2010-05-10</v>
          </cell>
          <cell r="K417" t="str">
            <v>2010 I półrocze</v>
          </cell>
          <cell r="L417" t="str">
            <v>2010</v>
          </cell>
          <cell r="M417" t="str">
            <v>2010-06-29</v>
          </cell>
          <cell r="N417" t="str">
            <v>2010 I półrocze</v>
          </cell>
          <cell r="O417" t="str">
            <v>2010</v>
          </cell>
          <cell r="P417" t="str">
            <v>2010-06-16</v>
          </cell>
          <cell r="Q417" t="str">
            <v>2010-12-23</v>
          </cell>
          <cell r="R417" t="str">
            <v>2010 II półrocze</v>
          </cell>
          <cell r="S417" t="str">
            <v>2010</v>
          </cell>
          <cell r="T417" t="str">
            <v>2011-07-25</v>
          </cell>
          <cell r="U417">
            <v>72805.350000000006</v>
          </cell>
          <cell r="V417">
            <v>53653.13</v>
          </cell>
          <cell r="W417">
            <v>32191.87</v>
          </cell>
          <cell r="X417">
            <v>27363.08</v>
          </cell>
          <cell r="Y417">
            <v>21461.26</v>
          </cell>
          <cell r="Z417">
            <v>60</v>
          </cell>
          <cell r="AA417" t="str">
            <v>„Dywersyfikacja działalności ”MK” S.C Raciborski, Rączka poprzez zakup innowacyjnej linii technologicznej do produkcji zautomatyzowanych dystrybutorów wody i energii”.</v>
          </cell>
          <cell r="AB417" t="str">
            <v>pomoc de minimis</v>
          </cell>
          <cell r="AC417">
            <v>72805.350000000006</v>
          </cell>
          <cell r="AD417">
            <v>32191.87</v>
          </cell>
          <cell r="AE417">
            <v>40613.480000000003</v>
          </cell>
          <cell r="AF417">
            <v>0</v>
          </cell>
          <cell r="AG417" t="str">
            <v>Nie</v>
          </cell>
          <cell r="AH417" t="str">
            <v>08 Inne inwestycje w przedsiębiorstwa</v>
          </cell>
          <cell r="AI417" t="str">
            <v>01 Pomoc bezzwrotna</v>
          </cell>
          <cell r="AJ417" t="str">
            <v>01 Obszar miejski</v>
          </cell>
          <cell r="AK417" t="str">
            <v>06 Nieokreślony przemysł wytwórczy</v>
          </cell>
          <cell r="AL417" t="str">
            <v>8512163229</v>
          </cell>
          <cell r="AM417" t="str">
            <v>"MK" S.C Raciborski, Rączka</v>
          </cell>
          <cell r="AN417" t="str">
            <v>71-431</v>
          </cell>
          <cell r="AO417" t="str">
            <v>Szczecin</v>
          </cell>
          <cell r="AP417" t="str">
            <v>Michała Kleofasa Ogińskiego</v>
          </cell>
          <cell r="AQ417" t="str">
            <v>14</v>
          </cell>
          <cell r="AR417" t="str">
            <v>2a</v>
          </cell>
          <cell r="AS417" t="str">
            <v>+914624660</v>
          </cell>
          <cell r="AT417" t="str">
            <v>+914624693</v>
          </cell>
          <cell r="AU417" t="str">
            <v>spółka cywilna prowadząca działalność w oparciu o umowę zawartą na podstawie KC - mikro przedsiębiorstwo</v>
          </cell>
          <cell r="AV417" t="str">
            <v>811048447</v>
          </cell>
          <cell r="AW417" t="str">
            <v>przedsiębiorca lub przedsiębiorstwo</v>
          </cell>
        </row>
        <row r="418">
          <cell r="A418" t="str">
            <v>RPZP.01.01.02-32-012/09</v>
          </cell>
          <cell r="B418" t="str">
            <v>RPZP.01.00.00</v>
          </cell>
          <cell r="C418" t="str">
            <v>RPZP.01.01.00</v>
          </cell>
          <cell r="D418" t="str">
            <v>RPZP.01.01.02</v>
          </cell>
          <cell r="E418" t="str">
            <v>RPZP.01.01.02-32-012/09-03</v>
          </cell>
          <cell r="F418" t="str">
            <v>UDA-RPZP.01.01.02-32-012/09-03</v>
          </cell>
          <cell r="G418" t="str">
            <v>9ecfed6634</v>
          </cell>
          <cell r="H418" t="str">
            <v>RPZP.01.01.02-32-012/09</v>
          </cell>
          <cell r="I418" t="str">
            <v>WND-RPZP.01.01.02-32-012/09</v>
          </cell>
          <cell r="J418" t="str">
            <v>2010-07-16</v>
          </cell>
          <cell r="K418" t="str">
            <v>2010 II półrocze</v>
          </cell>
          <cell r="L418" t="str">
            <v>2010</v>
          </cell>
          <cell r="M418" t="str">
            <v>2010-07-28</v>
          </cell>
          <cell r="N418" t="str">
            <v>2010 II półrocze</v>
          </cell>
          <cell r="O418" t="str">
            <v>2010</v>
          </cell>
          <cell r="P418" t="str">
            <v>2010-07-29</v>
          </cell>
          <cell r="Q418" t="str">
            <v>2010-12-23</v>
          </cell>
          <cell r="R418" t="str">
            <v>2010 II półrocze</v>
          </cell>
          <cell r="S418" t="str">
            <v>2010</v>
          </cell>
          <cell r="T418" t="str">
            <v>2011-09-14</v>
          </cell>
          <cell r="U418">
            <v>483696.3</v>
          </cell>
          <cell r="V418">
            <v>376063</v>
          </cell>
          <cell r="W418">
            <v>188031.5</v>
          </cell>
          <cell r="X418">
            <v>159826.76999999999</v>
          </cell>
          <cell r="Y418">
            <v>188031.5</v>
          </cell>
          <cell r="Z418">
            <v>50</v>
          </cell>
          <cell r="AA418" t="str">
            <v>Podniesienie konkurencyjności PUP POMOT Sp. z o.o w Chojnie poprzez innowacyjne inwestycje.</v>
          </cell>
          <cell r="AB418" t="str">
            <v>pomoc publiczna</v>
          </cell>
          <cell r="AC418">
            <v>483696.3</v>
          </cell>
          <cell r="AD418">
            <v>188031.5</v>
          </cell>
          <cell r="AE418">
            <v>295664.8</v>
          </cell>
          <cell r="AF418">
            <v>0</v>
          </cell>
          <cell r="AG418" t="str">
            <v>Nie</v>
          </cell>
          <cell r="AH418" t="str">
            <v>08 Inne inwestycje w przedsiębiorstwa</v>
          </cell>
          <cell r="AI418" t="str">
            <v>01 Pomoc bezzwrotna</v>
          </cell>
          <cell r="AJ418" t="str">
            <v>01 Obszar miejski</v>
          </cell>
          <cell r="AK418" t="str">
            <v>06 Nieokreślony przemysł wytwórczy</v>
          </cell>
          <cell r="AL418" t="str">
            <v>8580003449</v>
          </cell>
          <cell r="AM418" t="str">
            <v>Przedsiębiorstwo Usługowo Produkcyjne POMOT Sp. z o.o.</v>
          </cell>
          <cell r="AN418" t="str">
            <v>74-500</v>
          </cell>
          <cell r="AO418" t="str">
            <v>Chojna</v>
          </cell>
          <cell r="AP418" t="str">
            <v>Słowiańska</v>
          </cell>
          <cell r="AQ418" t="str">
            <v>2</v>
          </cell>
          <cell r="AR418" t="str">
            <v>---</v>
          </cell>
          <cell r="AS418" t="str">
            <v>914141355</v>
          </cell>
          <cell r="AT418" t="str">
            <v>914141302</v>
          </cell>
          <cell r="AU418" t="str">
            <v>spółka z ograniczoną odpowiedzialnością - średnie przedsiębiorstwo</v>
          </cell>
          <cell r="AV418" t="str">
            <v>810045369</v>
          </cell>
          <cell r="AW418" t="str">
            <v>przedsiębiorca lub przedsiębiorstwo</v>
          </cell>
        </row>
        <row r="419">
          <cell r="A419" t="str">
            <v>RPZP.07.01.02-32-011/10</v>
          </cell>
          <cell r="B419" t="str">
            <v>RPZP.07.00.00</v>
          </cell>
          <cell r="C419" t="str">
            <v>RPZP.07.01.00</v>
          </cell>
          <cell r="D419" t="str">
            <v>RPZP.07.01.02</v>
          </cell>
          <cell r="E419" t="str">
            <v>RPZP.07.01.02-32-011/10-01</v>
          </cell>
          <cell r="F419" t="str">
            <v>UDA-RPZP.07.01.02-32-011/10-01</v>
          </cell>
          <cell r="G419" t="str">
            <v>eaf4c3050e</v>
          </cell>
          <cell r="H419" t="str">
            <v>RPZP.07.01.02-32-011/10</v>
          </cell>
          <cell r="I419" t="str">
            <v>WND-RPZP.07.01.02-32-011/10</v>
          </cell>
          <cell r="J419" t="str">
            <v>2010-07-26</v>
          </cell>
          <cell r="K419" t="str">
            <v>2010 II półrocze</v>
          </cell>
          <cell r="L419" t="str">
            <v>2010</v>
          </cell>
          <cell r="M419" t="str">
            <v>2010-07-30</v>
          </cell>
          <cell r="N419" t="str">
            <v>2010 II półrocze</v>
          </cell>
          <cell r="O419" t="str">
            <v>2010</v>
          </cell>
          <cell r="P419" t="str">
            <v>2007-11-29</v>
          </cell>
          <cell r="Q419" t="str">
            <v>2010-12-24</v>
          </cell>
          <cell r="R419" t="str">
            <v>2010 II półrocze</v>
          </cell>
          <cell r="S419" t="str">
            <v>2010</v>
          </cell>
          <cell r="T419" t="str">
            <v>2010-10-19</v>
          </cell>
          <cell r="U419">
            <v>1629421.84</v>
          </cell>
          <cell r="V419">
            <v>1620991.1</v>
          </cell>
          <cell r="W419">
            <v>810495.51</v>
          </cell>
          <cell r="X419">
            <v>810495.51</v>
          </cell>
          <cell r="Y419">
            <v>810495.59</v>
          </cell>
          <cell r="Z419">
            <v>50</v>
          </cell>
          <cell r="AA419" t="str">
            <v>„Przebudowa i wyposażenie infrastruktury edukacyjnej w Zespołach Szkół w Powiecie Drawskim celem poprawy jakości i dostępności edukacji na poziomie ponadgimnazjalnym ”</v>
          </cell>
          <cell r="AB419" t="str">
            <v>bez pomocy publicznej</v>
          </cell>
          <cell r="AC419">
            <v>1629421.84</v>
          </cell>
          <cell r="AD419">
            <v>1629421.84</v>
          </cell>
          <cell r="AE419">
            <v>0</v>
          </cell>
          <cell r="AF419">
            <v>0</v>
          </cell>
          <cell r="AG419" t="str">
            <v>Nie</v>
          </cell>
          <cell r="AH419" t="str">
            <v>75 Infrastruktura systemu oświaty</v>
          </cell>
          <cell r="AI419" t="str">
            <v>01 Pomoc bezzwrotna</v>
          </cell>
          <cell r="AJ419" t="str">
            <v>01 Obszar miejski</v>
          </cell>
          <cell r="AK419" t="str">
            <v>18 Edukacja</v>
          </cell>
          <cell r="AL419" t="str">
            <v>2530305547</v>
          </cell>
          <cell r="AM419" t="str">
            <v>Powiat Drawski</v>
          </cell>
          <cell r="AN419" t="str">
            <v>78-500</v>
          </cell>
          <cell r="AO419" t="str">
            <v>Drawsko Pomorskie</v>
          </cell>
          <cell r="AP419" t="str">
            <v>Plac Elizy Orzeszkowej</v>
          </cell>
          <cell r="AQ419" t="str">
            <v>3</v>
          </cell>
          <cell r="AR419" t="str">
            <v>-</v>
          </cell>
          <cell r="AS419" t="str">
            <v>(94)3633464</v>
          </cell>
          <cell r="AT419" t="str">
            <v>(94)3632023</v>
          </cell>
          <cell r="AU419" t="str">
            <v>wspólnota samorządowa - powiat</v>
          </cell>
          <cell r="AV419" t="str">
            <v>330920765</v>
          </cell>
          <cell r="AW419" t="str">
            <v>Jednostka samorządu terytorialnego</v>
          </cell>
        </row>
        <row r="420">
          <cell r="A420" t="str">
            <v>RPZP.02.01.01-32-002/09</v>
          </cell>
          <cell r="B420" t="str">
            <v>RPZP.02.00.00</v>
          </cell>
          <cell r="C420" t="str">
            <v>RPZP.02.01.00</v>
          </cell>
          <cell r="D420" t="str">
            <v>RPZP.02.01.01</v>
          </cell>
          <cell r="E420" t="str">
            <v>RPZP.02.01.01-32-002/09-07</v>
          </cell>
          <cell r="F420" t="str">
            <v>UDA-RPZP.02.01.01-32-002/09-07</v>
          </cell>
          <cell r="G420" t="str">
            <v>4a549038b2</v>
          </cell>
          <cell r="H420" t="str">
            <v>RPZP.02.01.01-32-002/09</v>
          </cell>
          <cell r="I420" t="str">
            <v>WND-RPZP.02.01.01-32-002/09</v>
          </cell>
          <cell r="J420" t="str">
            <v>2009-12-29</v>
          </cell>
          <cell r="K420" t="str">
            <v>2009 II półrocze</v>
          </cell>
          <cell r="L420" t="str">
            <v>2009</v>
          </cell>
          <cell r="M420" t="str">
            <v>2009-12-30</v>
          </cell>
          <cell r="N420" t="str">
            <v>2009 II półrocze</v>
          </cell>
          <cell r="O420" t="str">
            <v>2009</v>
          </cell>
          <cell r="P420" t="str">
            <v>2009-08-31</v>
          </cell>
          <cell r="Q420" t="str">
            <v>2010-12-27</v>
          </cell>
          <cell r="R420" t="str">
            <v>2010 II półrocze</v>
          </cell>
          <cell r="S420" t="str">
            <v>2010</v>
          </cell>
          <cell r="T420" t="str">
            <v>2011-03-03</v>
          </cell>
          <cell r="U420">
            <v>6207611.3499999996</v>
          </cell>
          <cell r="V420">
            <v>5806900.0700000003</v>
          </cell>
          <cell r="W420">
            <v>4355175.05</v>
          </cell>
          <cell r="X420">
            <v>4355175.05</v>
          </cell>
          <cell r="Y420">
            <v>1451725.02</v>
          </cell>
          <cell r="Z420">
            <v>75</v>
          </cell>
          <cell r="AA420" t="str">
            <v>Przebudowa przejścia przez m. Połczyn Zdrój w ciągu drogi wojewódzkiej nr 163</v>
          </cell>
          <cell r="AB420" t="str">
            <v>bez pomocy publicznej</v>
          </cell>
          <cell r="AC420">
            <v>6207611.3499999996</v>
          </cell>
          <cell r="AD420">
            <v>6207611.3499999996</v>
          </cell>
          <cell r="AE420">
            <v>0</v>
          </cell>
          <cell r="AF420">
            <v>0</v>
          </cell>
          <cell r="AG420" t="str">
            <v>Nie</v>
          </cell>
          <cell r="AH420" t="str">
            <v>23 Drogi regionalne/lokalne</v>
          </cell>
          <cell r="AI420" t="str">
            <v>01 Pomoc bezzwrotna</v>
          </cell>
          <cell r="AJ420" t="str">
            <v>01 Obszar miejski</v>
          </cell>
          <cell r="AK420" t="str">
            <v>00 Nie dotyczy</v>
          </cell>
          <cell r="AL420" t="str">
            <v>8512871498</v>
          </cell>
          <cell r="AM420" t="str">
            <v>Województwo Zachodniopomorskie</v>
          </cell>
          <cell r="AN420" t="str">
            <v>70-540</v>
          </cell>
          <cell r="AO420" t="str">
            <v>Szczecin</v>
          </cell>
          <cell r="AP420" t="str">
            <v>Korsarzy</v>
          </cell>
          <cell r="AQ420" t="str">
            <v>34</v>
          </cell>
          <cell r="AR420" t="str">
            <v>-</v>
          </cell>
          <cell r="AS420" t="str">
            <v>0943427831</v>
          </cell>
          <cell r="AT420" t="str">
            <v>0943424328</v>
          </cell>
          <cell r="AU420" t="str">
            <v>wspólnota samorządowa - województwo</v>
          </cell>
          <cell r="AV420" t="str">
            <v>811683876</v>
          </cell>
          <cell r="AW420" t="str">
            <v>Jednostka samorządu terytorialnego</v>
          </cell>
        </row>
        <row r="421">
          <cell r="A421" t="str">
            <v>RPZP.02.01.01-32-001/10</v>
          </cell>
          <cell r="B421" t="str">
            <v>RPZP.02.00.00</v>
          </cell>
          <cell r="C421" t="str">
            <v>RPZP.02.01.00</v>
          </cell>
          <cell r="D421" t="str">
            <v>RPZP.02.01.01</v>
          </cell>
          <cell r="E421" t="str">
            <v>RPZP.02.01.01-32-001/10-03</v>
          </cell>
          <cell r="F421" t="str">
            <v>UDA-RPZP.02.01.01-32-001/10-03</v>
          </cell>
          <cell r="G421" t="str">
            <v>944c1c17a4</v>
          </cell>
          <cell r="H421" t="str">
            <v>RPZP.02.01.01-32-001/10</v>
          </cell>
          <cell r="I421" t="str">
            <v>WND-RPZP.02.01.01-32-001/10</v>
          </cell>
          <cell r="J421" t="str">
            <v>2010-05-28</v>
          </cell>
          <cell r="K421" t="str">
            <v>2010 I półrocze</v>
          </cell>
          <cell r="L421" t="str">
            <v>2010</v>
          </cell>
          <cell r="M421" t="str">
            <v>2010-07-08</v>
          </cell>
          <cell r="N421" t="str">
            <v>2010 II półrocze</v>
          </cell>
          <cell r="O421" t="str">
            <v>2010</v>
          </cell>
          <cell r="P421" t="str">
            <v>2009-09-30</v>
          </cell>
          <cell r="Q421" t="str">
            <v>2010-12-28</v>
          </cell>
          <cell r="R421" t="str">
            <v>2010 II półrocze</v>
          </cell>
          <cell r="S421" t="str">
            <v>2010</v>
          </cell>
          <cell r="T421" t="str">
            <v>2011-03-03</v>
          </cell>
          <cell r="U421">
            <v>7851494.3200000003</v>
          </cell>
          <cell r="V421">
            <v>7851494.3200000003</v>
          </cell>
          <cell r="W421">
            <v>5888620.7400000002</v>
          </cell>
          <cell r="X421">
            <v>5888620.7400000002</v>
          </cell>
          <cell r="Y421">
            <v>1962873.58</v>
          </cell>
          <cell r="Z421">
            <v>75</v>
          </cell>
          <cell r="AA421" t="str">
            <v>Przebudowa wiaduktu w m. Białogard w ciągu drogi wojewódzkiej nr 163</v>
          </cell>
          <cell r="AB421" t="str">
            <v>bez pomocy publicznej</v>
          </cell>
          <cell r="AC421">
            <v>7851494.3200000003</v>
          </cell>
          <cell r="AD421">
            <v>7851494.3200000003</v>
          </cell>
          <cell r="AE421">
            <v>0</v>
          </cell>
          <cell r="AF421">
            <v>0</v>
          </cell>
          <cell r="AG421" t="str">
            <v>Nie</v>
          </cell>
          <cell r="AH421" t="str">
            <v>23 Drogi regionalne/lokalne</v>
          </cell>
          <cell r="AI421" t="str">
            <v>01 Pomoc bezzwrotna</v>
          </cell>
          <cell r="AJ421" t="str">
            <v>01 Obszar miejski</v>
          </cell>
          <cell r="AK421" t="str">
            <v>00 Nie dotyczy</v>
          </cell>
          <cell r="AL421" t="str">
            <v>8512871498</v>
          </cell>
          <cell r="AM421" t="str">
            <v>Województwo Zachodniopomorskie</v>
          </cell>
          <cell r="AN421" t="str">
            <v>70-540</v>
          </cell>
          <cell r="AO421" t="str">
            <v>Szczecin</v>
          </cell>
          <cell r="AP421" t="str">
            <v>Korsarzy</v>
          </cell>
          <cell r="AQ421" t="str">
            <v>34</v>
          </cell>
          <cell r="AR421" t="str">
            <v>-</v>
          </cell>
          <cell r="AS421" t="str">
            <v>0943427831</v>
          </cell>
          <cell r="AT421" t="str">
            <v>0943424328</v>
          </cell>
          <cell r="AU421" t="str">
            <v>wspólnota samorządowa - województwo</v>
          </cell>
          <cell r="AV421" t="str">
            <v>811683876</v>
          </cell>
          <cell r="AW421" t="str">
            <v>Jednostka samorządu terytorialnego</v>
          </cell>
        </row>
        <row r="422">
          <cell r="A422" t="str">
            <v>RPZP.01.01.02-32-185/09</v>
          </cell>
          <cell r="B422" t="str">
            <v>RPZP.01.00.00</v>
          </cell>
          <cell r="C422" t="str">
            <v>RPZP.01.01.00</v>
          </cell>
          <cell r="D422" t="str">
            <v>RPZP.01.01.02</v>
          </cell>
          <cell r="E422" t="str">
            <v>RPZP.01.01.02-32-185/09-03</v>
          </cell>
          <cell r="F422" t="str">
            <v>UDA-RPZP.01.01.02-32-185/09-03</v>
          </cell>
          <cell r="G422" t="str">
            <v>3993ea174d</v>
          </cell>
          <cell r="H422" t="str">
            <v>RPZP.01.01.02-32-185/09</v>
          </cell>
          <cell r="I422" t="str">
            <v>WND-RPZP.01.01.02-32-185/09</v>
          </cell>
          <cell r="J422" t="str">
            <v>2010-07-23</v>
          </cell>
          <cell r="K422" t="str">
            <v>2010 II półrocze</v>
          </cell>
          <cell r="L422" t="str">
            <v>2010</v>
          </cell>
          <cell r="M422" t="str">
            <v>2010-08-05</v>
          </cell>
          <cell r="N422" t="str">
            <v>2010 II półrocze</v>
          </cell>
          <cell r="O422" t="str">
            <v>2010</v>
          </cell>
          <cell r="P422" t="str">
            <v>2010-02-03</v>
          </cell>
          <cell r="Q422" t="str">
            <v>2010-12-28</v>
          </cell>
          <cell r="R422" t="str">
            <v>2010 II półrocze</v>
          </cell>
          <cell r="S422" t="str">
            <v>2010</v>
          </cell>
          <cell r="T422" t="str">
            <v>2012-02-17</v>
          </cell>
          <cell r="U422">
            <v>152383.18</v>
          </cell>
          <cell r="V422">
            <v>117063.85</v>
          </cell>
          <cell r="W422">
            <v>58531.92</v>
          </cell>
          <cell r="X422">
            <v>58531.92</v>
          </cell>
          <cell r="Y422">
            <v>58531.93</v>
          </cell>
          <cell r="Z422">
            <v>50</v>
          </cell>
          <cell r="AA422" t="str">
            <v>Usprawnienie procesu produkcji spółki "AGNES" sp. jawna w Świdwinie poprzez zakup urządzeń do komputerowego wspierania produkcji oraz wyposażenia studia fotograficznego.</v>
          </cell>
          <cell r="AB422" t="str">
            <v>pomoc publiczna</v>
          </cell>
          <cell r="AC422">
            <v>152383.18</v>
          </cell>
          <cell r="AD422">
            <v>58531.92</v>
          </cell>
          <cell r="AE422">
            <v>93851.26</v>
          </cell>
          <cell r="AF422">
            <v>0</v>
          </cell>
          <cell r="AG422" t="str">
            <v>Nie</v>
          </cell>
          <cell r="AH422" t="str">
            <v>08 Inne inwestycje w przedsiębiorstwa</v>
          </cell>
          <cell r="AI422" t="str">
            <v>01 Pomoc bezzwrotna</v>
          </cell>
          <cell r="AJ422" t="str">
            <v>01 Obszar miejski</v>
          </cell>
          <cell r="AK422" t="str">
            <v>04 Wytwarzanie tekstyliów i wyrobów włókienniczych</v>
          </cell>
          <cell r="AL422" t="str">
            <v>6721555926</v>
          </cell>
          <cell r="AM422" t="str">
            <v>"AGNES" Agnieszka Pietrzykowska-Czarna i Grzegorz Czarny Spółka Jawna w Świdwinie</v>
          </cell>
          <cell r="AN422" t="str">
            <v>78-300</v>
          </cell>
          <cell r="AO422" t="str">
            <v>Świdwin</v>
          </cell>
          <cell r="AP422" t="str">
            <v>3 Marca</v>
          </cell>
          <cell r="AQ422" t="str">
            <v>26</v>
          </cell>
          <cell r="AR422" t="str">
            <v>-</v>
          </cell>
          <cell r="AS422" t="str">
            <v>943653500</v>
          </cell>
          <cell r="AT422" t="str">
            <v>943653500</v>
          </cell>
          <cell r="AU422" t="str">
            <v>spółka jawna - średnie przedsiębiorstwo</v>
          </cell>
          <cell r="AV422" t="str">
            <v>330018415</v>
          </cell>
          <cell r="AW422" t="str">
            <v>przedsiębiorca lub przedsiębiorstwo</v>
          </cell>
        </row>
        <row r="423">
          <cell r="A423" t="str">
            <v>RPZP.05.02.01-32-022/09</v>
          </cell>
          <cell r="B423" t="str">
            <v>RPZP.05.00.00</v>
          </cell>
          <cell r="C423" t="str">
            <v>RPZP.05.02.00</v>
          </cell>
          <cell r="D423" t="str">
            <v>RPZP.05.02.01</v>
          </cell>
          <cell r="E423" t="str">
            <v>RPZP.05.02.01-32-022/09-02</v>
          </cell>
          <cell r="F423" t="str">
            <v>UDA-RPZP.05.02.01-32-022/09-02</v>
          </cell>
          <cell r="G423" t="str">
            <v>d86a4f64f1</v>
          </cell>
          <cell r="H423" t="str">
            <v>RPZP.05.02.01-32-022/09</v>
          </cell>
          <cell r="I423" t="str">
            <v>WND-RPZP.05.02.01-32-022/09</v>
          </cell>
          <cell r="J423" t="str">
            <v>2010-03-29</v>
          </cell>
          <cell r="K423" t="str">
            <v>2010 I półrocze</v>
          </cell>
          <cell r="L423" t="str">
            <v>2010</v>
          </cell>
          <cell r="M423" t="str">
            <v>2010-03-31</v>
          </cell>
          <cell r="N423" t="str">
            <v>2010 I półrocze</v>
          </cell>
          <cell r="O423" t="str">
            <v>2010</v>
          </cell>
          <cell r="P423" t="str">
            <v>2010-06-09</v>
          </cell>
          <cell r="Q423" t="str">
            <v>2010-12-29</v>
          </cell>
          <cell r="R423" t="str">
            <v>2010 II półrocze</v>
          </cell>
          <cell r="S423" t="str">
            <v>2010</v>
          </cell>
          <cell r="T423" t="str">
            <v>2011-03-16</v>
          </cell>
          <cell r="U423">
            <v>516188.15999999997</v>
          </cell>
          <cell r="V423">
            <v>513459.66</v>
          </cell>
          <cell r="W423">
            <v>385094.74</v>
          </cell>
          <cell r="X423">
            <v>385094.74</v>
          </cell>
          <cell r="Y423">
            <v>128364.92</v>
          </cell>
          <cell r="Z423">
            <v>75</v>
          </cell>
          <cell r="AA423" t="str">
            <v>Rozwój infrastruktury kulturowej na terenie gminy Karlino poprzez utworzenie w budynku użyteczności publicznej Muzeum Ziemi Karlińskiej.</v>
          </cell>
          <cell r="AB423" t="str">
            <v>bez pomocy publicznej</v>
          </cell>
          <cell r="AC423">
            <v>516188.15999999997</v>
          </cell>
          <cell r="AD423">
            <v>516188.15999999997</v>
          </cell>
          <cell r="AE423">
            <v>0</v>
          </cell>
          <cell r="AF423">
            <v>0</v>
          </cell>
          <cell r="AG423" t="str">
            <v>Nie</v>
          </cell>
          <cell r="AH423" t="str">
            <v>59 Rozwój infrastruktury kulturalnej</v>
          </cell>
          <cell r="AI423" t="str">
            <v>01 Pomoc bezzwrotna</v>
          </cell>
          <cell r="AJ423" t="str">
            <v>01 Obszar miejski</v>
          </cell>
          <cell r="AK423" t="str">
            <v>00 Nie dotyczy</v>
          </cell>
          <cell r="AL423" t="str">
            <v>6722035436</v>
          </cell>
          <cell r="AM423" t="str">
            <v>Gmina Karlino</v>
          </cell>
          <cell r="AN423" t="str">
            <v>78-230</v>
          </cell>
          <cell r="AO423" t="str">
            <v>Karlino</v>
          </cell>
          <cell r="AP423" t="str">
            <v>Plac Jana Pawła II</v>
          </cell>
          <cell r="AQ423" t="str">
            <v>6</v>
          </cell>
          <cell r="AR423" t="str">
            <v>-</v>
          </cell>
          <cell r="AS423" t="str">
            <v>(094)3119548</v>
          </cell>
          <cell r="AT423" t="str">
            <v>(094)3117410</v>
          </cell>
          <cell r="AU423" t="str">
            <v>wspólnota samorządowa - gmina</v>
          </cell>
          <cell r="AV423" t="str">
            <v>330920457</v>
          </cell>
          <cell r="AW423" t="str">
            <v>Jednostka samorządu terytorialnego</v>
          </cell>
        </row>
        <row r="424">
          <cell r="A424" t="str">
            <v>RPZP.07.03.01-32-003/09</v>
          </cell>
          <cell r="B424" t="str">
            <v>RPZP.07.00.00</v>
          </cell>
          <cell r="C424" t="str">
            <v>RPZP.07.03.00</v>
          </cell>
          <cell r="D424" t="str">
            <v>RPZP.07.03.01</v>
          </cell>
          <cell r="E424" t="str">
            <v>RPZP.07.03.01-32-003/09-05</v>
          </cell>
          <cell r="F424" t="str">
            <v>UDA-RPZP.07.03.01-32-003/09-05</v>
          </cell>
          <cell r="G424" t="str">
            <v>3489be48dc</v>
          </cell>
          <cell r="H424" t="str">
            <v>RPZP.07.03.01-32-003/09</v>
          </cell>
          <cell r="I424" t="str">
            <v>WND-RPZP07.03.01-32-003/09</v>
          </cell>
          <cell r="J424" t="str">
            <v>2009-10-02</v>
          </cell>
          <cell r="K424" t="str">
            <v>2009 II półrocze</v>
          </cell>
          <cell r="L424" t="str">
            <v>2009</v>
          </cell>
          <cell r="M424" t="str">
            <v>2009-10-22</v>
          </cell>
          <cell r="N424" t="str">
            <v>2009 II półrocze</v>
          </cell>
          <cell r="O424" t="str">
            <v>2009</v>
          </cell>
          <cell r="P424" t="str">
            <v>2009-10-05</v>
          </cell>
          <cell r="Q424" t="str">
            <v>2010-12-30</v>
          </cell>
          <cell r="R424" t="str">
            <v>2010 II półrocze</v>
          </cell>
          <cell r="S424" t="str">
            <v>2010</v>
          </cell>
          <cell r="T424" t="str">
            <v>2012-03-12</v>
          </cell>
          <cell r="U424">
            <v>37786982.310000002</v>
          </cell>
          <cell r="V424">
            <v>37783322.310000002</v>
          </cell>
          <cell r="W424">
            <v>21395512</v>
          </cell>
          <cell r="X424">
            <v>21395512</v>
          </cell>
          <cell r="Y424">
            <v>16387810.310000001</v>
          </cell>
          <cell r="Z424">
            <v>56.63</v>
          </cell>
          <cell r="AA424" t="str">
            <v>Kompleksowa poprawa dostępności i jakości usług medycznych dla matki i dziecka – zmiana funkcji Pawilonu 2B - Samodzielny Publiczny Specjalistyczny Zakład Opieki Zdrowotnej „Zdroje” w Szczecinie</v>
          </cell>
          <cell r="AB424" t="str">
            <v>bez pomocy publicznej</v>
          </cell>
          <cell r="AC424">
            <v>37786982.310000002</v>
          </cell>
          <cell r="AD424">
            <v>37786982.310000002</v>
          </cell>
          <cell r="AE424">
            <v>0</v>
          </cell>
          <cell r="AF424">
            <v>0</v>
          </cell>
          <cell r="AG424" t="str">
            <v>Nie</v>
          </cell>
          <cell r="AH424" t="str">
            <v>76 Infrastruktura ochrony zdrowia</v>
          </cell>
          <cell r="AI424" t="str">
            <v>01 Pomoc bezzwrotna</v>
          </cell>
          <cell r="AJ424" t="str">
            <v>01 Obszar miejski</v>
          </cell>
          <cell r="AK424" t="str">
            <v>19 Działalność w zakresie ochrony zdrowia ludzkiego</v>
          </cell>
          <cell r="AL424" t="str">
            <v>9551489094</v>
          </cell>
          <cell r="AM424" t="str">
            <v>Samodzielny Publiczny Specjalistyczny Zakład Opieki Zdrowotnej „Zdroje”</v>
          </cell>
          <cell r="AN424" t="str">
            <v>70-780</v>
          </cell>
          <cell r="AO424" t="str">
            <v>Szczecin</v>
          </cell>
          <cell r="AP424" t="str">
            <v>Mączna</v>
          </cell>
          <cell r="AQ424" t="str">
            <v>4</v>
          </cell>
          <cell r="AR424" t="str">
            <v>-</v>
          </cell>
          <cell r="AS424" t="str">
            <v>091/88-06-200</v>
          </cell>
          <cell r="AT424" t="str">
            <v>091/88-06-203</v>
          </cell>
          <cell r="AU424" t="str">
            <v>publiczny zakład opieki zdrowotnej</v>
          </cell>
          <cell r="AV424" t="str">
            <v>000291411</v>
          </cell>
          <cell r="AW424" t="str">
            <v>zakład opieki zdrowotnej działający w publicznym systemie ochrony zdrowia</v>
          </cell>
        </row>
        <row r="425">
          <cell r="A425" t="str">
            <v>RPZP.05.01.01-32-036/09</v>
          </cell>
          <cell r="B425" t="str">
            <v>RPZP.05.00.00</v>
          </cell>
          <cell r="C425" t="str">
            <v>RPZP.05.01.00</v>
          </cell>
          <cell r="D425" t="str">
            <v>RPZP.05.01.01</v>
          </cell>
          <cell r="E425" t="str">
            <v>RPZP.05.01.01-32-036/09-02</v>
          </cell>
          <cell r="F425" t="str">
            <v>UDA-RPZP.05.01.01-32-036/09-02</v>
          </cell>
          <cell r="G425" t="str">
            <v>27b81ac1bd</v>
          </cell>
          <cell r="H425" t="str">
            <v>RPZP.05.01.01-32-036/09</v>
          </cell>
          <cell r="I425" t="str">
            <v>RPOWZ/5.1.1/2009/036/K</v>
          </cell>
          <cell r="J425" t="str">
            <v>2009-11-09</v>
          </cell>
          <cell r="K425" t="str">
            <v>2009 II półrocze</v>
          </cell>
          <cell r="L425" t="str">
            <v>2009</v>
          </cell>
          <cell r="M425" t="str">
            <v>2009-11-19</v>
          </cell>
          <cell r="N425" t="str">
            <v>2009 II półrocze</v>
          </cell>
          <cell r="O425" t="str">
            <v>2009</v>
          </cell>
          <cell r="P425" t="str">
            <v>2009-11-25</v>
          </cell>
          <cell r="Q425" t="str">
            <v>2010-12-30</v>
          </cell>
          <cell r="R425" t="str">
            <v>2010 II półrocze</v>
          </cell>
          <cell r="S425" t="str">
            <v>2010</v>
          </cell>
          <cell r="T425" t="str">
            <v>2011-05-19</v>
          </cell>
          <cell r="U425">
            <v>1375517.75</v>
          </cell>
          <cell r="V425">
            <v>1362588.12</v>
          </cell>
          <cell r="W425">
            <v>681294.06</v>
          </cell>
          <cell r="X425">
            <v>681294.06</v>
          </cell>
          <cell r="Y425">
            <v>681294.06</v>
          </cell>
          <cell r="Z425">
            <v>50</v>
          </cell>
          <cell r="AA425" t="str">
            <v xml:space="preserve">Przebudowa publicznej infrastruktury turystycznej - kładki dla pieszych w Uzdrowisku Kołobrzeg" </v>
          </cell>
          <cell r="AB425" t="str">
            <v>bez pomocy publicznej</v>
          </cell>
          <cell r="AC425">
            <v>1375517.75</v>
          </cell>
          <cell r="AD425">
            <v>1375517.75</v>
          </cell>
          <cell r="AE425">
            <v>0</v>
          </cell>
          <cell r="AF425">
            <v>0</v>
          </cell>
          <cell r="AG425" t="str">
            <v>Nie</v>
          </cell>
          <cell r="AH425" t="str">
            <v>57 Inne wsparcie na rzecz wzmocnienia usług turystycznych</v>
          </cell>
          <cell r="AI425" t="str">
            <v>01 Pomoc bezzwrotna</v>
          </cell>
          <cell r="AJ425" t="str">
            <v>01 Obszar miejski</v>
          </cell>
          <cell r="AK425" t="str">
            <v>22 Inne niewyszczególnione usługi</v>
          </cell>
          <cell r="AL425" t="str">
            <v>6711698541</v>
          </cell>
          <cell r="AM425" t="str">
            <v>Gmina Miasto Kołobrzeg</v>
          </cell>
          <cell r="AN425" t="str">
            <v>78-100</v>
          </cell>
          <cell r="AO425" t="str">
            <v>Kołobrzeg</v>
          </cell>
          <cell r="AP425" t="str">
            <v>Ratuszowa</v>
          </cell>
          <cell r="AQ425" t="str">
            <v>13</v>
          </cell>
          <cell r="AR425" t="str">
            <v>-</v>
          </cell>
          <cell r="AS425" t="str">
            <v>0943551500</v>
          </cell>
          <cell r="AT425" t="str">
            <v>0943523769</v>
          </cell>
          <cell r="AU425" t="str">
            <v>wspólnota samorządowa - gmina</v>
          </cell>
          <cell r="AV425" t="str">
            <v>330920736</v>
          </cell>
          <cell r="AW425" t="str">
            <v>Jednostka samorządu terytorialnego</v>
          </cell>
        </row>
        <row r="426">
          <cell r="A426" t="str">
            <v>RPZP.07.01.01-32-002/09</v>
          </cell>
          <cell r="B426" t="str">
            <v>RPZP.07.00.00</v>
          </cell>
          <cell r="C426" t="str">
            <v>RPZP.07.01.00</v>
          </cell>
          <cell r="D426" t="str">
            <v>RPZP.07.01.01</v>
          </cell>
          <cell r="E426" t="str">
            <v>RPZP.07.01.01-32-002/09-04</v>
          </cell>
          <cell r="F426" t="str">
            <v>UDA-RPZP.07.01.01-32-002/09-04</v>
          </cell>
          <cell r="G426" t="str">
            <v>303753d74c</v>
          </cell>
          <cell r="H426" t="str">
            <v>RPZP.07.01.01-32-002/09</v>
          </cell>
          <cell r="I426" t="str">
            <v>WND-RPZP.07.01.01-32-002/09</v>
          </cell>
          <cell r="J426" t="str">
            <v>2009-12-15</v>
          </cell>
          <cell r="K426" t="str">
            <v>2009 II półrocze</v>
          </cell>
          <cell r="L426" t="str">
            <v>2009</v>
          </cell>
          <cell r="M426" t="str">
            <v>2009-12-28</v>
          </cell>
          <cell r="N426" t="str">
            <v>2009 II półrocze</v>
          </cell>
          <cell r="O426" t="str">
            <v>2009</v>
          </cell>
          <cell r="P426" t="str">
            <v>2010-05-25</v>
          </cell>
          <cell r="Q426" t="str">
            <v>2010-12-30</v>
          </cell>
          <cell r="R426" t="str">
            <v>2010 II półrocze</v>
          </cell>
          <cell r="S426" t="str">
            <v>2010</v>
          </cell>
          <cell r="T426" t="str">
            <v>2011-04-14</v>
          </cell>
          <cell r="U426">
            <v>2904071</v>
          </cell>
          <cell r="V426">
            <v>2547691.7599999998</v>
          </cell>
          <cell r="W426">
            <v>1273845.8799999999</v>
          </cell>
          <cell r="X426">
            <v>1273845.8799999999</v>
          </cell>
          <cell r="Y426">
            <v>1273845.8799999999</v>
          </cell>
          <cell r="Z426">
            <v>50</v>
          </cell>
          <cell r="AA426" t="str">
            <v>Przebudowa budynku infrastruktury edukacyjnej PWSZ w Wałczu</v>
          </cell>
          <cell r="AB426" t="str">
            <v>bez pomocy publicznej</v>
          </cell>
          <cell r="AC426">
            <v>2904071</v>
          </cell>
          <cell r="AD426">
            <v>2904071</v>
          </cell>
          <cell r="AE426">
            <v>0</v>
          </cell>
          <cell r="AF426">
            <v>0</v>
          </cell>
          <cell r="AG426" t="str">
            <v>Nie</v>
          </cell>
          <cell r="AH426" t="str">
            <v>75 Infrastruktura systemu oświaty</v>
          </cell>
          <cell r="AI426" t="str">
            <v>01 Pomoc bezzwrotna</v>
          </cell>
          <cell r="AJ426" t="str">
            <v>01 Obszar miejski</v>
          </cell>
          <cell r="AK426" t="str">
            <v>18 Edukacja</v>
          </cell>
          <cell r="AL426" t="str">
            <v>7651597178</v>
          </cell>
          <cell r="AM426" t="str">
            <v>Państwowa Wyższa Szkoła Zawodowa w Wałczu</v>
          </cell>
          <cell r="AN426" t="str">
            <v>78-600</v>
          </cell>
          <cell r="AO426" t="str">
            <v>Wałcz</v>
          </cell>
          <cell r="AP426" t="str">
            <v>Bydgoska</v>
          </cell>
          <cell r="AQ426" t="str">
            <v>50</v>
          </cell>
          <cell r="AR426" t="str">
            <v>-</v>
          </cell>
          <cell r="AS426" t="str">
            <v>0672500187</v>
          </cell>
          <cell r="AT426" t="str">
            <v>0672500187</v>
          </cell>
          <cell r="AU426" t="str">
            <v>uczelnia wyższa</v>
          </cell>
          <cell r="AV426" t="str">
            <v>331447710</v>
          </cell>
          <cell r="AW426" t="str">
            <v>szkoła wyższa</v>
          </cell>
        </row>
        <row r="427">
          <cell r="A427" t="str">
            <v>RPZP.01.01.03-32-038/09</v>
          </cell>
          <cell r="B427" t="str">
            <v>RPZP.01.00.00</v>
          </cell>
          <cell r="C427" t="str">
            <v>RPZP.01.01.00</v>
          </cell>
          <cell r="D427" t="str">
            <v>RPZP.01.01.03</v>
          </cell>
          <cell r="E427" t="str">
            <v>RPZP.01.01.03-32-038/09-03</v>
          </cell>
          <cell r="F427" t="str">
            <v>UDA-RPZP.01.01.03-32-038/09-03</v>
          </cell>
          <cell r="G427" t="str">
            <v>d8acf4392e</v>
          </cell>
          <cell r="H427" t="str">
            <v>RPZP.01.01.03-32-038/09</v>
          </cell>
          <cell r="I427" t="str">
            <v>WND-RPZP.01.01.03-32-038/09</v>
          </cell>
          <cell r="J427" t="str">
            <v>2009-12-31</v>
          </cell>
          <cell r="K427" t="str">
            <v>2009 II półrocze</v>
          </cell>
          <cell r="L427" t="str">
            <v>2009</v>
          </cell>
          <cell r="M427" t="str">
            <v>2009-12-31</v>
          </cell>
          <cell r="N427" t="str">
            <v>2009 II półrocze</v>
          </cell>
          <cell r="O427" t="str">
            <v>2009</v>
          </cell>
          <cell r="P427" t="str">
            <v>2009-06-02</v>
          </cell>
          <cell r="Q427" t="str">
            <v>2010-12-30</v>
          </cell>
          <cell r="R427" t="str">
            <v>2010 II półrocze</v>
          </cell>
          <cell r="S427" t="str">
            <v>2010</v>
          </cell>
          <cell r="T427" t="str">
            <v>2011-03-01</v>
          </cell>
          <cell r="U427">
            <v>5157773.3099999996</v>
          </cell>
          <cell r="V427">
            <v>4769408.32</v>
          </cell>
          <cell r="W427">
            <v>2384704.15</v>
          </cell>
          <cell r="X427">
            <v>2026998.51</v>
          </cell>
          <cell r="Y427">
            <v>2384704.17</v>
          </cell>
          <cell r="Z427">
            <v>50</v>
          </cell>
          <cell r="AA427" t="str">
            <v>Wdrożenie innowacyjnych technologii produkcji w firmie Koschem</v>
          </cell>
          <cell r="AB427" t="str">
            <v>pomoc publiczna</v>
          </cell>
          <cell r="AC427">
            <v>5157773.3099999996</v>
          </cell>
          <cell r="AD427">
            <v>2384704.15</v>
          </cell>
          <cell r="AE427">
            <v>2773069.16</v>
          </cell>
          <cell r="AF427">
            <v>0</v>
          </cell>
          <cell r="AG427" t="str">
            <v>Nie</v>
          </cell>
          <cell r="AH42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427" t="str">
            <v>01 Pomoc bezzwrotna</v>
          </cell>
          <cell r="AJ427" t="str">
            <v>05 Obszary wiejskie (poza obszarami górskimi, wyspami lub o niskiej i bardzo niskiej gęstości zaludnienia)</v>
          </cell>
          <cell r="AK427" t="str">
            <v>06 Nieokreślony przemysł wytwórczy</v>
          </cell>
          <cell r="AL427" t="str">
            <v>2530253626</v>
          </cell>
          <cell r="AM427" t="str">
            <v>KOSCHEM KSEL - ADAMUS SPÓŁKA JAWNA</v>
          </cell>
          <cell r="AN427" t="str">
            <v>73-155</v>
          </cell>
          <cell r="AO427" t="str">
            <v>Węgorzyno</v>
          </cell>
          <cell r="AP427" t="str">
            <v>Kościuszki</v>
          </cell>
          <cell r="AQ427" t="str">
            <v>4</v>
          </cell>
          <cell r="AR427" t="str">
            <v>-</v>
          </cell>
          <cell r="AS427" t="str">
            <v>0915777903</v>
          </cell>
          <cell r="AT427" t="str">
            <v>0913970014</v>
          </cell>
          <cell r="AU427" t="str">
            <v>spółka jawna - średnie przedsiębiorstwo</v>
          </cell>
          <cell r="AV427" t="str">
            <v>320290390</v>
          </cell>
          <cell r="AW427" t="str">
            <v>przedsiębiorca lub przedsiębiorstwo</v>
          </cell>
        </row>
        <row r="428">
          <cell r="A428" t="str">
            <v>RPZP.02.01.02-32-109/09</v>
          </cell>
          <cell r="B428" t="str">
            <v>RPZP.02.00.00</v>
          </cell>
          <cell r="C428" t="str">
            <v>RPZP.02.01.00</v>
          </cell>
          <cell r="D428" t="str">
            <v>RPZP.02.01.02</v>
          </cell>
          <cell r="E428" t="str">
            <v>RPZP.02.01.02-32-109/09-02</v>
          </cell>
          <cell r="F428" t="str">
            <v>UDA-RPZP.02.01.02-32-109/09-02</v>
          </cell>
          <cell r="G428" t="str">
            <v>bbcdf28bb9</v>
          </cell>
          <cell r="H428" t="str">
            <v>RPZP.02.01.02-32-109/09</v>
          </cell>
          <cell r="I428" t="str">
            <v>WND-RPZP.02.01.02-32-109/09</v>
          </cell>
          <cell r="J428" t="str">
            <v>2010-04-28</v>
          </cell>
          <cell r="K428" t="str">
            <v>2010 I półrocze</v>
          </cell>
          <cell r="L428" t="str">
            <v>2010</v>
          </cell>
          <cell r="M428" t="str">
            <v>2010-04-30</v>
          </cell>
          <cell r="N428" t="str">
            <v>2010 I półrocze</v>
          </cell>
          <cell r="O428" t="str">
            <v>2010</v>
          </cell>
          <cell r="P428" t="str">
            <v>2010-04-28</v>
          </cell>
          <cell r="Q428" t="str">
            <v>2010-12-30</v>
          </cell>
          <cell r="R428" t="str">
            <v>2010 II półrocze</v>
          </cell>
          <cell r="S428" t="str">
            <v>2010</v>
          </cell>
          <cell r="T428" t="str">
            <v>2011-01-03</v>
          </cell>
          <cell r="U428">
            <v>4831201.92</v>
          </cell>
          <cell r="V428">
            <v>4303757.29</v>
          </cell>
          <cell r="W428">
            <v>2151878.64</v>
          </cell>
          <cell r="X428">
            <v>2151878.64</v>
          </cell>
          <cell r="Y428">
            <v>2151878.65</v>
          </cell>
          <cell r="Z428">
            <v>50</v>
          </cell>
          <cell r="AA428" t="str">
            <v xml:space="preserve">Przebudowa i budowa drogi 1709Z Stargard Szcz.-Sowno. Wykonanie odcinka drogi w Stargardzie Szcz.od skrzyżowania ul.Piłsudskiego z ul.Sienkiewicza do miejsc.Żarowo-Etap G-od km 13+560 do km 15+958 </v>
          </cell>
          <cell r="AB428" t="str">
            <v>bez pomocy publicznej</v>
          </cell>
          <cell r="AC428">
            <v>4831201.92</v>
          </cell>
          <cell r="AD428">
            <v>4831201.92</v>
          </cell>
          <cell r="AE428">
            <v>0</v>
          </cell>
          <cell r="AF428">
            <v>0</v>
          </cell>
          <cell r="AG428" t="str">
            <v>Nie</v>
          </cell>
          <cell r="AH428" t="str">
            <v>23 Drogi regionalne/lokalne</v>
          </cell>
          <cell r="AI428" t="str">
            <v>01 Pomoc bezzwrotna</v>
          </cell>
          <cell r="AJ428" t="str">
            <v>05 Obszary wiejskie (poza obszarami górskimi, wyspami lub o niskiej i bardzo niskiej gęstości zaludnienia)</v>
          </cell>
          <cell r="AK428" t="str">
            <v>00 Nie dotyczy</v>
          </cell>
          <cell r="AL428" t="str">
            <v>8542228620</v>
          </cell>
          <cell r="AM428" t="str">
            <v>Powiat Stargardzki</v>
          </cell>
          <cell r="AN428" t="str">
            <v>73-110</v>
          </cell>
          <cell r="AO428" t="str">
            <v>Stargard Szczecinski</v>
          </cell>
          <cell r="AP428" t="str">
            <v>Skarbowa</v>
          </cell>
          <cell r="AQ428" t="str">
            <v>1</v>
          </cell>
          <cell r="AR428" t="str">
            <v>-</v>
          </cell>
          <cell r="AS428" t="str">
            <v>0914804802</v>
          </cell>
          <cell r="AT428" t="str">
            <v>0914804801</v>
          </cell>
          <cell r="AU428" t="str">
            <v>wspólnota samorządowa - powiat</v>
          </cell>
          <cell r="AV428" t="str">
            <v>811684210</v>
          </cell>
          <cell r="AW428" t="str">
            <v>Jednostka samorządu terytorialnego</v>
          </cell>
        </row>
        <row r="429">
          <cell r="A429" t="str">
            <v>RPZP.02.01.02-32-113/09</v>
          </cell>
          <cell r="B429" t="str">
            <v>RPZP.02.00.00</v>
          </cell>
          <cell r="C429" t="str">
            <v>RPZP.02.01.00</v>
          </cell>
          <cell r="D429" t="str">
            <v>RPZP.02.01.02</v>
          </cell>
          <cell r="E429" t="str">
            <v>RPZP.02.01.02-32-113/09-03</v>
          </cell>
          <cell r="F429" t="str">
            <v>UDA-RPZP.02.01.02-32-113/09-03</v>
          </cell>
          <cell r="G429" t="str">
            <v>361bb91a64</v>
          </cell>
          <cell r="H429" t="str">
            <v>RPZP.02.01.02-32-113/09</v>
          </cell>
          <cell r="I429" t="str">
            <v>WND-RPZP.02.01.02-32-113/09</v>
          </cell>
          <cell r="J429" t="str">
            <v>2010-04-28</v>
          </cell>
          <cell r="K429" t="str">
            <v>2010 I półrocze</v>
          </cell>
          <cell r="L429" t="str">
            <v>2010</v>
          </cell>
          <cell r="M429" t="str">
            <v>2010-04-30</v>
          </cell>
          <cell r="N429" t="str">
            <v>2010 I półrocze</v>
          </cell>
          <cell r="O429" t="str">
            <v>2010</v>
          </cell>
          <cell r="P429" t="str">
            <v>2010-07-26</v>
          </cell>
          <cell r="Q429" t="str">
            <v>2010-12-30</v>
          </cell>
          <cell r="R429" t="str">
            <v>2010 II półrocze</v>
          </cell>
          <cell r="S429" t="str">
            <v>2010</v>
          </cell>
          <cell r="T429" t="str">
            <v>2011-03-21</v>
          </cell>
          <cell r="U429">
            <v>2882209.07</v>
          </cell>
          <cell r="V429">
            <v>2882209.07</v>
          </cell>
          <cell r="W429">
            <v>1439129.97</v>
          </cell>
          <cell r="X429">
            <v>1439129.97</v>
          </cell>
          <cell r="Y429">
            <v>1443079.1</v>
          </cell>
          <cell r="Z429">
            <v>49.93</v>
          </cell>
          <cell r="AA429" t="str">
            <v>Budowa drogi gminnej na odcinku od drogi woj. nr 105 obręb Wilczkowo do drogi gminnej w m. Rybokarty.</v>
          </cell>
          <cell r="AB429" t="str">
            <v>bez pomocy publicznej</v>
          </cell>
          <cell r="AC429">
            <v>2882209.07</v>
          </cell>
          <cell r="AD429">
            <v>2882209.07</v>
          </cell>
          <cell r="AE429">
            <v>0</v>
          </cell>
          <cell r="AF429">
            <v>0</v>
          </cell>
          <cell r="AG429" t="str">
            <v>Nie</v>
          </cell>
          <cell r="AH429" t="str">
            <v>23 Drogi regionalne/lokalne</v>
          </cell>
          <cell r="AI429" t="str">
            <v>01 Pomoc bezzwrotna</v>
          </cell>
          <cell r="AJ429" t="str">
            <v>05 Obszary wiejskie (poza obszarami górskimi, wyspami lub o niskiej i bardzo niskiej gęstości zaludnienia)</v>
          </cell>
          <cell r="AK429" t="str">
            <v>00 Nie dotyczy</v>
          </cell>
          <cell r="AL429" t="str">
            <v>8571821013</v>
          </cell>
          <cell r="AM429" t="str">
            <v>Gmina Gryfice</v>
          </cell>
          <cell r="AN429" t="str">
            <v>72-300</v>
          </cell>
          <cell r="AO429" t="str">
            <v>Gryfice</v>
          </cell>
          <cell r="AP429" t="str">
            <v>Plac Zwycięstwa</v>
          </cell>
          <cell r="AQ429" t="str">
            <v>37</v>
          </cell>
          <cell r="AR429" t="str">
            <v>---</v>
          </cell>
          <cell r="AS429" t="str">
            <v>0913843315</v>
          </cell>
          <cell r="AT429" t="str">
            <v>0913843642</v>
          </cell>
          <cell r="AU429" t="str">
            <v>wspólnota samorządowa - gmina</v>
          </cell>
          <cell r="AV429" t="str">
            <v>811684380</v>
          </cell>
          <cell r="AW429" t="str">
            <v>Jednostka samorządu terytorialnego</v>
          </cell>
        </row>
        <row r="430">
          <cell r="A430" t="str">
            <v>RPZP.01.01.01-32-204/09</v>
          </cell>
          <cell r="B430" t="str">
            <v>RPZP.01.00.00</v>
          </cell>
          <cell r="C430" t="str">
            <v>RPZP.01.01.00</v>
          </cell>
          <cell r="D430" t="str">
            <v>RPZP.01.01.01</v>
          </cell>
          <cell r="E430" t="str">
            <v>RPZP.01.01.01-32-204/09-03</v>
          </cell>
          <cell r="F430" t="str">
            <v>UDA-RPZP.01.01.01-32-204/09-03</v>
          </cell>
          <cell r="G430" t="str">
            <v>ff7dcc589d</v>
          </cell>
          <cell r="H430" t="str">
            <v>RPZP.01.01.01-32-204/09</v>
          </cell>
          <cell r="I430" t="str">
            <v>WND-RPZP.01.01.01-32-204/09</v>
          </cell>
          <cell r="J430" t="str">
            <v>2010-05-10</v>
          </cell>
          <cell r="K430" t="str">
            <v>2010 I półrocze</v>
          </cell>
          <cell r="L430" t="str">
            <v>2010</v>
          </cell>
          <cell r="M430" t="str">
            <v>2010-07-07</v>
          </cell>
          <cell r="N430" t="str">
            <v>2010 II półrocze</v>
          </cell>
          <cell r="O430" t="str">
            <v>2010</v>
          </cell>
          <cell r="P430" t="str">
            <v>2010-03-30</v>
          </cell>
          <cell r="Q430" t="str">
            <v>2010-12-30</v>
          </cell>
          <cell r="R430" t="str">
            <v>2010 II półrocze</v>
          </cell>
          <cell r="S430" t="str">
            <v>2010</v>
          </cell>
          <cell r="T430" t="str">
            <v>2010-11-19</v>
          </cell>
          <cell r="U430">
            <v>205509.02</v>
          </cell>
          <cell r="V430">
            <v>198460</v>
          </cell>
          <cell r="W430">
            <v>119076</v>
          </cell>
          <cell r="X430">
            <v>101214.59</v>
          </cell>
          <cell r="Y430">
            <v>79384</v>
          </cell>
          <cell r="Z430">
            <v>60</v>
          </cell>
          <cell r="AA430" t="str">
            <v xml:space="preserve">„Klinika pięknego uśmiechu - utworzenie nowoczesnego gabinetu stomatologii i medycyny estetycznej" </v>
          </cell>
          <cell r="AB430" t="str">
            <v>pomoc de minimis</v>
          </cell>
          <cell r="AC430">
            <v>205509.02</v>
          </cell>
          <cell r="AD430">
            <v>119076</v>
          </cell>
          <cell r="AE430">
            <v>86433.02</v>
          </cell>
          <cell r="AF430">
            <v>0</v>
          </cell>
          <cell r="AG430" t="str">
            <v>Nie</v>
          </cell>
          <cell r="AH430" t="str">
            <v>08 Inne inwestycje w przedsiębiorstwa</v>
          </cell>
          <cell r="AI430" t="str">
            <v>01 Pomoc bezzwrotna</v>
          </cell>
          <cell r="AJ430" t="str">
            <v>01 Obszar miejski</v>
          </cell>
          <cell r="AK430" t="str">
            <v>19 Działalność w zakresie ochrony zdrowia ludzkiego</v>
          </cell>
          <cell r="AL430" t="str">
            <v>9271608876</v>
          </cell>
          <cell r="AM430" t="str">
            <v>Klinika Pięknego Uśmiechu - Katarzyna Jamroszczyk</v>
          </cell>
          <cell r="AN430" t="str">
            <v>71-520</v>
          </cell>
          <cell r="AO430" t="str">
            <v>Szczecin</v>
          </cell>
          <cell r="AP430" t="str">
            <v>Niemcewicza</v>
          </cell>
          <cell r="AQ430" t="str">
            <v>24A</v>
          </cell>
          <cell r="AR430" t="str">
            <v>-</v>
          </cell>
          <cell r="AS430" t="str">
            <v>0914800525</v>
          </cell>
          <cell r="AT430" t="str">
            <v>0914820525</v>
          </cell>
          <cell r="AU430" t="str">
            <v>osoba fizyczna prowadząca działalność gospodarczą - mikro przedsiębiorstwo</v>
          </cell>
          <cell r="AV430" t="str">
            <v>970675540</v>
          </cell>
          <cell r="AW430" t="str">
            <v>przedsiębiorca lub przedsiębiorstwo</v>
          </cell>
        </row>
        <row r="431">
          <cell r="A431" t="str">
            <v>RPZP.01.01.02-32-166/09</v>
          </cell>
          <cell r="B431" t="str">
            <v>RPZP.01.00.00</v>
          </cell>
          <cell r="C431" t="str">
            <v>RPZP.01.01.00</v>
          </cell>
          <cell r="D431" t="str">
            <v>RPZP.01.01.02</v>
          </cell>
          <cell r="E431" t="str">
            <v>RPZP.01.01.02-32-166/09-03</v>
          </cell>
          <cell r="F431" t="str">
            <v>UDA-RPZP.01.01.02-32-166/09-03</v>
          </cell>
          <cell r="G431" t="str">
            <v>2d2ed5eac4</v>
          </cell>
          <cell r="H431" t="str">
            <v>RPZP.01.01.02-32-166/09</v>
          </cell>
          <cell r="I431" t="str">
            <v>WND-RPZP.01.01.02-32-166/09</v>
          </cell>
          <cell r="J431" t="str">
            <v>2010-05-27</v>
          </cell>
          <cell r="K431" t="str">
            <v>2010 I półrocze</v>
          </cell>
          <cell r="L431" t="str">
            <v>2010</v>
          </cell>
          <cell r="M431" t="str">
            <v>2010-07-07</v>
          </cell>
          <cell r="N431" t="str">
            <v>2010 II półrocze</v>
          </cell>
          <cell r="O431" t="str">
            <v>2010</v>
          </cell>
          <cell r="P431" t="str">
            <v>2010-05-03</v>
          </cell>
          <cell r="Q431" t="str">
            <v>2010-12-30</v>
          </cell>
          <cell r="R431" t="str">
            <v>2010 II półrocze</v>
          </cell>
          <cell r="S431" t="str">
            <v>2010</v>
          </cell>
          <cell r="T431" t="str">
            <v>2011-07-07</v>
          </cell>
          <cell r="U431">
            <v>1660542.04</v>
          </cell>
          <cell r="V431">
            <v>1267100.04</v>
          </cell>
          <cell r="W431">
            <v>760260.02</v>
          </cell>
          <cell r="X431">
            <v>646221.01</v>
          </cell>
          <cell r="Y431">
            <v>506840.02</v>
          </cell>
          <cell r="Z431">
            <v>60</v>
          </cell>
          <cell r="AA431" t="str">
            <v>Wprowadzenie nowatorskich usług z zastosowaniem innowacyjnych technologii w zakresie rozwoju motoryzacji</v>
          </cell>
          <cell r="AB431" t="str">
            <v>pomoc publiczna</v>
          </cell>
          <cell r="AC431">
            <v>1660542.04</v>
          </cell>
          <cell r="AD431">
            <v>760260.02</v>
          </cell>
          <cell r="AE431">
            <v>900282.02</v>
          </cell>
          <cell r="AF431">
            <v>0</v>
          </cell>
          <cell r="AG431" t="str">
            <v>Nie</v>
          </cell>
          <cell r="AH431" t="str">
            <v>08 Inne inwestycje w przedsiębiorstwa</v>
          </cell>
          <cell r="AI431" t="str">
            <v>01 Pomoc bezzwrotna</v>
          </cell>
          <cell r="AJ431" t="str">
            <v>01 Obszar miejski</v>
          </cell>
          <cell r="AK431" t="str">
            <v>13 Handel hurtowy i detaliczny</v>
          </cell>
          <cell r="AL431" t="str">
            <v>6692347644</v>
          </cell>
          <cell r="AM431" t="str">
            <v>AUTO CENTRUM „JACEX” SP. JAWNA R.E.KOZŁOWSCY</v>
          </cell>
          <cell r="AN431" t="str">
            <v>78-100</v>
          </cell>
          <cell r="AO431" t="str">
            <v>Kołobrzeg</v>
          </cell>
          <cell r="AP431" t="str">
            <v>Bałtycka</v>
          </cell>
          <cell r="AQ431" t="str">
            <v>17</v>
          </cell>
          <cell r="AR431" t="str">
            <v>-</v>
          </cell>
          <cell r="AS431" t="str">
            <v>943516282</v>
          </cell>
          <cell r="AT431" t="str">
            <v>943516282</v>
          </cell>
          <cell r="AU431" t="str">
            <v>spółka jawna - małe przedsiębiorstwo</v>
          </cell>
          <cell r="AV431" t="str">
            <v>331405568</v>
          </cell>
          <cell r="AW431" t="str">
            <v>przedsiębiorca lub przedsiębiorstwo</v>
          </cell>
        </row>
        <row r="432">
          <cell r="A432" t="str">
            <v>RPZP.05.02.01-32-015/09</v>
          </cell>
          <cell r="B432" t="str">
            <v>RPZP.05.00.00</v>
          </cell>
          <cell r="C432" t="str">
            <v>RPZP.05.02.00</v>
          </cell>
          <cell r="D432" t="str">
            <v>RPZP.05.02.01</v>
          </cell>
          <cell r="E432" t="str">
            <v>RPZP.05.02.01-32-015/09-02</v>
          </cell>
          <cell r="F432" t="str">
            <v>UDA-RPZP.05.02.01-32-015/09-02</v>
          </cell>
          <cell r="G432" t="str">
            <v>9e08101018</v>
          </cell>
          <cell r="H432" t="str">
            <v>RPZP.05.02.01-32-015/09</v>
          </cell>
          <cell r="I432" t="str">
            <v>WND-RPZP.05.02.01-32-015/09</v>
          </cell>
          <cell r="J432" t="str">
            <v>2010-08-25</v>
          </cell>
          <cell r="K432" t="str">
            <v>2010 II półrocze</v>
          </cell>
          <cell r="L432" t="str">
            <v>2010</v>
          </cell>
          <cell r="M432" t="str">
            <v>2010-08-26</v>
          </cell>
          <cell r="N432" t="str">
            <v>2010 II półrocze</v>
          </cell>
          <cell r="O432" t="str">
            <v>2010</v>
          </cell>
          <cell r="P432" t="str">
            <v>2008-07-15</v>
          </cell>
          <cell r="Q432" t="str">
            <v>2010-12-30</v>
          </cell>
          <cell r="R432" t="str">
            <v>2010 II półrocze</v>
          </cell>
          <cell r="S432" t="str">
            <v>2010</v>
          </cell>
          <cell r="T432" t="str">
            <v>2011-08-29</v>
          </cell>
          <cell r="U432">
            <v>11019006.300000001</v>
          </cell>
          <cell r="V432">
            <v>8022506.2999999998</v>
          </cell>
          <cell r="W432">
            <v>4010483.57</v>
          </cell>
          <cell r="X432">
            <v>4010483.57</v>
          </cell>
          <cell r="Y432">
            <v>4012022.73</v>
          </cell>
          <cell r="Z432">
            <v>49.99</v>
          </cell>
          <cell r="AA432" t="str">
            <v>Remont i modernizacja Pyrzyckiego Domu Klutury</v>
          </cell>
          <cell r="AB432" t="str">
            <v>bez pomocy publicznej</v>
          </cell>
          <cell r="AC432">
            <v>11019006.300000001</v>
          </cell>
          <cell r="AD432">
            <v>11019006.300000001</v>
          </cell>
          <cell r="AE432">
            <v>0</v>
          </cell>
          <cell r="AF432">
            <v>0</v>
          </cell>
          <cell r="AG432" t="str">
            <v>Nie</v>
          </cell>
          <cell r="AH432" t="str">
            <v>59 Rozwój infrastruktury kulturalnej</v>
          </cell>
          <cell r="AI432" t="str">
            <v>01 Pomoc bezzwrotna</v>
          </cell>
          <cell r="AJ432" t="str">
            <v>01 Obszar miejski</v>
          </cell>
          <cell r="AK432" t="str">
            <v>00 Nie dotyczy</v>
          </cell>
          <cell r="AL432" t="str">
            <v>8531456990</v>
          </cell>
          <cell r="AM432" t="str">
            <v>Gmina Pyrzyce</v>
          </cell>
          <cell r="AN432" t="str">
            <v>74-200</v>
          </cell>
          <cell r="AO432" t="str">
            <v>Pyrzyce</v>
          </cell>
          <cell r="AP432" t="str">
            <v>Plac Ratuszowy</v>
          </cell>
          <cell r="AQ432" t="str">
            <v>1</v>
          </cell>
          <cell r="AR432" t="str">
            <v>-</v>
          </cell>
          <cell r="AS432" t="str">
            <v>09139-70-310</v>
          </cell>
          <cell r="AT432" t="str">
            <v>09139-70-314</v>
          </cell>
          <cell r="AU432" t="str">
            <v>wspólnota samorządowa - gmina</v>
          </cell>
          <cell r="AV432" t="str">
            <v>811685711</v>
          </cell>
          <cell r="AW432" t="str">
            <v>Jednostka samorządu terytorialnego</v>
          </cell>
        </row>
        <row r="433">
          <cell r="A433" t="str">
            <v>RPZP.01.01.01-32-560/10</v>
          </cell>
          <cell r="B433" t="str">
            <v>RPZP.01.00.00</v>
          </cell>
          <cell r="C433" t="str">
            <v>RPZP.01.01.00</v>
          </cell>
          <cell r="D433" t="str">
            <v>RPZP.01.01.01</v>
          </cell>
          <cell r="E433" t="str">
            <v>RPZP.01.01.01-32-560/10-02</v>
          </cell>
          <cell r="F433" t="str">
            <v>UDA-RPZP.01.01.01-32-560/10-02</v>
          </cell>
          <cell r="G433" t="str">
            <v>e610ce0e81</v>
          </cell>
          <cell r="H433" t="str">
            <v>RPZP.01.01.01-32-560/10</v>
          </cell>
          <cell r="I433" t="str">
            <v>WND-RPZP.01.01.01-32-560/10</v>
          </cell>
          <cell r="J433" t="str">
            <v>2010-12-27</v>
          </cell>
          <cell r="K433" t="str">
            <v>2010 II półrocze</v>
          </cell>
          <cell r="L433" t="str">
            <v>2010</v>
          </cell>
          <cell r="M433" t="str">
            <v>2010-12-30</v>
          </cell>
          <cell r="N433" t="str">
            <v>2010 II półrocze</v>
          </cell>
          <cell r="O433" t="str">
            <v>2010</v>
          </cell>
          <cell r="P433" t="str">
            <v>2010-11-30</v>
          </cell>
          <cell r="Q433" t="str">
            <v>2010-12-30</v>
          </cell>
          <cell r="R433" t="str">
            <v>2010 II półrocze</v>
          </cell>
          <cell r="S433" t="str">
            <v>2010</v>
          </cell>
          <cell r="T433" t="str">
            <v>2011-07-06</v>
          </cell>
          <cell r="U433">
            <v>214107.56</v>
          </cell>
          <cell r="V433">
            <v>158502.01999999999</v>
          </cell>
          <cell r="W433">
            <v>95101.21</v>
          </cell>
          <cell r="X433">
            <v>95101.21</v>
          </cell>
          <cell r="Y433">
            <v>63400.81</v>
          </cell>
          <cell r="Z433">
            <v>60</v>
          </cell>
          <cell r="AA433" t="str">
            <v>Zakup innowacyjnego sprzętu geodezyjnego przez firmę GEOBUD w Szczecinie, umożliwiającego rozszerzenie usług geodezyjnych wykonywanych w oparciu o system radiowej nawigacji satelitarnej GPS/GLONASS</v>
          </cell>
          <cell r="AB433" t="str">
            <v>pomoc de minimis</v>
          </cell>
          <cell r="AC433">
            <v>214107.56</v>
          </cell>
          <cell r="AD433">
            <v>95101.21</v>
          </cell>
          <cell r="AE433">
            <v>119006.35</v>
          </cell>
          <cell r="AF433">
            <v>0</v>
          </cell>
          <cell r="AG433" t="str">
            <v>Nie</v>
          </cell>
          <cell r="AH433" t="str">
            <v>08 Inne inwestycje w przedsiębiorstwa</v>
          </cell>
          <cell r="AI433" t="str">
            <v>01 Pomoc bezzwrotna</v>
          </cell>
          <cell r="AJ433" t="str">
            <v>01 Obszar miejski</v>
          </cell>
          <cell r="AK433" t="str">
            <v>22 Inne niewyszczególnione usługi</v>
          </cell>
          <cell r="AL433" t="str">
            <v>8520016158</v>
          </cell>
          <cell r="AM433" t="str">
            <v>Zakład Geodezji i Kartografii „GEOBUD” Zdzisław Kwieciński</v>
          </cell>
          <cell r="AN433" t="str">
            <v>70-414</v>
          </cell>
          <cell r="AO433" t="str">
            <v>Szczecin</v>
          </cell>
          <cell r="AP433" t="str">
            <v>Pl. Lotników</v>
          </cell>
          <cell r="AQ433" t="str">
            <v>3</v>
          </cell>
          <cell r="AR433" t="str">
            <v>1</v>
          </cell>
          <cell r="AS433" t="str">
            <v>0914623063</v>
          </cell>
          <cell r="AT433" t="str">
            <v>0914624041</v>
          </cell>
          <cell r="AU433" t="str">
            <v>osoba fizyczna prowadząca działalność gospodarczą - mikro przedsiębiorstwo</v>
          </cell>
          <cell r="AV433" t="str">
            <v>005483032</v>
          </cell>
          <cell r="AW433" t="str">
            <v>przedsiębiorca lub przedsiębiorstwo</v>
          </cell>
        </row>
        <row r="434">
          <cell r="A434" t="str">
            <v>RPZP.01.01.01-32-011/10</v>
          </cell>
          <cell r="B434" t="str">
            <v>RPZP.01.00.00</v>
          </cell>
          <cell r="C434" t="str">
            <v>RPZP.01.01.00</v>
          </cell>
          <cell r="D434" t="str">
            <v>RPZP.01.01.01</v>
          </cell>
          <cell r="E434" t="str">
            <v>RPZP.01.01.01-32-011/10-01</v>
          </cell>
          <cell r="F434" t="str">
            <v>UDA-RPZP.01.01.01-32-011/10-01</v>
          </cell>
          <cell r="G434" t="str">
            <v>c9da16f9d4</v>
          </cell>
          <cell r="H434" t="str">
            <v>RPZP.01.01.01-32-011/10</v>
          </cell>
          <cell r="I434" t="str">
            <v>WND-RPZP.01.01.01-32-011/10</v>
          </cell>
          <cell r="J434" t="str">
            <v>2011-04-01</v>
          </cell>
          <cell r="K434" t="str">
            <v>2011 I półrocze</v>
          </cell>
          <cell r="L434" t="str">
            <v>2011</v>
          </cell>
          <cell r="M434" t="str">
            <v>2011-04-04</v>
          </cell>
          <cell r="N434" t="str">
            <v>2011 I półrocze</v>
          </cell>
          <cell r="O434" t="str">
            <v>2011</v>
          </cell>
          <cell r="P434" t="str">
            <v>2010-05-10</v>
          </cell>
          <cell r="Q434" t="str">
            <v>2010-12-30</v>
          </cell>
          <cell r="R434" t="str">
            <v>2010 II półrocze</v>
          </cell>
          <cell r="S434" t="str">
            <v>2010</v>
          </cell>
          <cell r="T434" t="str">
            <v>2011-04-01</v>
          </cell>
          <cell r="U434">
            <v>199660</v>
          </cell>
          <cell r="V434">
            <v>163655.75</v>
          </cell>
          <cell r="W434">
            <v>98193.45</v>
          </cell>
          <cell r="X434">
            <v>98193.45</v>
          </cell>
          <cell r="Y434">
            <v>65462.3</v>
          </cell>
          <cell r="Z434">
            <v>60</v>
          </cell>
          <cell r="AA434" t="str">
            <v>Innowacja procesowa i produktowa polegająca na budowie warsztatu i zakupie przenośnego urządzenia do regeneracji turbosprężarek, optymalną drogą do wzrostu konkurencyjności firmy ANMAR.</v>
          </cell>
          <cell r="AB434" t="str">
            <v>pomoc de minimis</v>
          </cell>
          <cell r="AC434">
            <v>199660</v>
          </cell>
          <cell r="AD434">
            <v>98193.45</v>
          </cell>
          <cell r="AE434">
            <v>101466.55</v>
          </cell>
          <cell r="AF434">
            <v>0</v>
          </cell>
          <cell r="AG434" t="str">
            <v>Nie</v>
          </cell>
          <cell r="AH434" t="str">
            <v>08 Inne inwestycje w przedsiębiorstwa</v>
          </cell>
          <cell r="AI434" t="str">
            <v>01 Pomoc bezzwrotna</v>
          </cell>
          <cell r="AJ434" t="str">
            <v>01 Obszar miejski</v>
          </cell>
          <cell r="AK434" t="str">
            <v>13 Handel hurtowy i detaliczny</v>
          </cell>
          <cell r="AL434" t="str">
            <v>8511200520</v>
          </cell>
          <cell r="AM434" t="str">
            <v>ANMAR Anna Małgorzata Sobieraj</v>
          </cell>
          <cell r="AN434" t="str">
            <v>70-893</v>
          </cell>
          <cell r="AO434" t="str">
            <v>Szczecin</v>
          </cell>
          <cell r="AP434" t="str">
            <v>Karola Balińskiego</v>
          </cell>
          <cell r="AQ434" t="str">
            <v>13A</v>
          </cell>
          <cell r="AR434" t="str">
            <v>-</v>
          </cell>
          <cell r="AS434" t="str">
            <v>+48512321291</v>
          </cell>
          <cell r="AT434" t="str">
            <v>+48914607726</v>
          </cell>
          <cell r="AU434" t="str">
            <v>osoba fizyczna prowadząca działalność gospodarczą - mikro przedsiębiorstwo</v>
          </cell>
          <cell r="AV434" t="str">
            <v>810653761</v>
          </cell>
          <cell r="AW434" t="str">
            <v>przedsiębiorca lub przedsiębiorstwo</v>
          </cell>
        </row>
        <row r="435">
          <cell r="A435" t="str">
            <v>RPZP.01.01.02-32-101/08</v>
          </cell>
          <cell r="B435" t="str">
            <v>RPZP.01.00.00</v>
          </cell>
          <cell r="C435" t="str">
            <v>RPZP.01.01.00</v>
          </cell>
          <cell r="D435" t="str">
            <v>RPZP.01.01.02</v>
          </cell>
          <cell r="E435" t="str">
            <v>RPZP.01.01.02-32-101/08-03</v>
          </cell>
          <cell r="F435" t="str">
            <v>UDA-RPZP.01.01.02-32-101/08-03</v>
          </cell>
          <cell r="G435" t="str">
            <v>e9a79d9ad9</v>
          </cell>
          <cell r="H435" t="str">
            <v>RPZP.01.01.02-32-101/08</v>
          </cell>
          <cell r="I435" t="str">
            <v>RPOWZ/1.1.2/2008/101/Sz</v>
          </cell>
          <cell r="J435" t="str">
            <v>2009-04-07</v>
          </cell>
          <cell r="K435" t="str">
            <v>2009 I półrocze</v>
          </cell>
          <cell r="L435" t="str">
            <v>2009</v>
          </cell>
          <cell r="M435" t="str">
            <v>2009-04-30</v>
          </cell>
          <cell r="N435" t="str">
            <v>2009 I półrocze</v>
          </cell>
          <cell r="O435" t="str">
            <v>2009</v>
          </cell>
          <cell r="P435" t="str">
            <v>2009-04-30</v>
          </cell>
          <cell r="Q435" t="str">
            <v>2010-12-31</v>
          </cell>
          <cell r="R435" t="str">
            <v>2010 II półrocze</v>
          </cell>
          <cell r="S435" t="str">
            <v>2010</v>
          </cell>
          <cell r="T435" t="str">
            <v>2010-07-27</v>
          </cell>
          <cell r="U435">
            <v>5979106.04</v>
          </cell>
          <cell r="V435">
            <v>4167907.48</v>
          </cell>
          <cell r="W435">
            <v>1667162.99</v>
          </cell>
          <cell r="X435">
            <v>1417088.52</v>
          </cell>
          <cell r="Y435">
            <v>2500744.4900000002</v>
          </cell>
          <cell r="Z435">
            <v>40</v>
          </cell>
          <cell r="AA435" t="str">
            <v>System on-line zarządzania zintegrowanym procesem obsługującym nowoczesne i tradycyjne kanały wymiany informacji i dokumentów</v>
          </cell>
          <cell r="AB435" t="str">
            <v>pomoc publiczna</v>
          </cell>
          <cell r="AC435">
            <v>5979106.04</v>
          </cell>
          <cell r="AD435">
            <v>1667162.99</v>
          </cell>
          <cell r="AE435">
            <v>4311943.05</v>
          </cell>
          <cell r="AF435">
            <v>0</v>
          </cell>
          <cell r="AG435" t="str">
            <v>Nie</v>
          </cell>
          <cell r="AH435" t="str">
            <v>08 Inne inwestycje w przedsiębiorstwa</v>
          </cell>
          <cell r="AI435" t="str">
            <v>01 Pomoc bezzwrotna</v>
          </cell>
          <cell r="AJ435" t="str">
            <v>01 Obszar miejski</v>
          </cell>
          <cell r="AK435" t="str">
            <v>22 Inne niewyszczególnione usługi</v>
          </cell>
          <cell r="AL435" t="str">
            <v>8520006444</v>
          </cell>
          <cell r="AM435" t="str">
            <v>UNIZETO TECHNOLOGIES Spółka Akcyjna</v>
          </cell>
          <cell r="AN435" t="str">
            <v>70-486</v>
          </cell>
          <cell r="AO435" t="str">
            <v>SZCZECIN</v>
          </cell>
          <cell r="AP435" t="str">
            <v>Królowej Korony Polskiej</v>
          </cell>
          <cell r="AQ435" t="str">
            <v>21</v>
          </cell>
          <cell r="AR435" t="str">
            <v>-</v>
          </cell>
          <cell r="AS435" t="str">
            <v>0914801201</v>
          </cell>
          <cell r="AT435" t="str">
            <v>0914801220</v>
          </cell>
          <cell r="AU435" t="str">
            <v>spółka akcyjna - średnie przedsiębiorstwo</v>
          </cell>
          <cell r="AV435" t="str">
            <v>810404880</v>
          </cell>
          <cell r="AW435" t="str">
            <v>przedsiębiorca lub przedsiębiorstwo</v>
          </cell>
        </row>
        <row r="436">
          <cell r="A436" t="str">
            <v>RPZP.08.02.00-32-001/10</v>
          </cell>
          <cell r="B436" t="str">
            <v>RPZP.08.00.00</v>
          </cell>
          <cell r="C436" t="str">
            <v>RPZP.08.02.00</v>
          </cell>
          <cell r="D436">
            <v>0</v>
          </cell>
          <cell r="E436" t="str">
            <v>RPZP.08.02.00-32-001/10-02</v>
          </cell>
          <cell r="F436" t="e">
            <v>#N/A</v>
          </cell>
          <cell r="G436" t="e">
            <v>#N/A</v>
          </cell>
          <cell r="H436" t="str">
            <v>RPZP.08.02.00-32-001/10</v>
          </cell>
          <cell r="I436" t="e">
            <v>#N/A</v>
          </cell>
          <cell r="J436" t="str">
            <v>2009-07-23</v>
          </cell>
          <cell r="K436" t="str">
            <v>2009 II półrocze</v>
          </cell>
          <cell r="L436" t="str">
            <v>2009</v>
          </cell>
          <cell r="M436" t="str">
            <v>2009-08-19</v>
          </cell>
          <cell r="N436" t="str">
            <v>2009 II półrocze</v>
          </cell>
          <cell r="O436" t="str">
            <v>2009</v>
          </cell>
          <cell r="P436" t="str">
            <v>2010-01-01</v>
          </cell>
          <cell r="Q436" t="str">
            <v>2010-12-31</v>
          </cell>
          <cell r="R436" t="str">
            <v>2010 II półrocze</v>
          </cell>
          <cell r="S436" t="str">
            <v>2010</v>
          </cell>
          <cell r="T436" t="str">
            <v>2011-08-02</v>
          </cell>
          <cell r="U436">
            <v>2187843.98</v>
          </cell>
          <cell r="V436">
            <v>2187843.98</v>
          </cell>
          <cell r="W436">
            <v>2187843.98</v>
          </cell>
          <cell r="X436">
            <v>2187843.98</v>
          </cell>
          <cell r="Y436">
            <v>0</v>
          </cell>
          <cell r="Z436">
            <v>100</v>
          </cell>
          <cell r="AA436" t="str">
            <v>Prowadzenie działań informacyjno - promocyjnych RPO WZ w roku 2010</v>
          </cell>
          <cell r="AB436" t="str">
            <v>bez pomocy publicznej</v>
          </cell>
          <cell r="AC436">
            <v>2187843.98</v>
          </cell>
          <cell r="AD436">
            <v>2187843.98</v>
          </cell>
          <cell r="AE436">
            <v>0</v>
          </cell>
          <cell r="AF436">
            <v>0</v>
          </cell>
          <cell r="AG436" t="str">
            <v>Nie</v>
          </cell>
          <cell r="AH436" t="str">
            <v>86 Ocena, badania/ekspertyzy, informacja i komunikacja</v>
          </cell>
          <cell r="AI436" t="str">
            <v>01 Pomoc bezzwrotna</v>
          </cell>
          <cell r="AJ436" t="str">
            <v>01 Obszar miejski</v>
          </cell>
          <cell r="AK436" t="str">
            <v>17 Administracja publiczna</v>
          </cell>
          <cell r="AL436" t="str">
            <v>8512871498</v>
          </cell>
          <cell r="AM436" t="str">
            <v>Województwo Zachodniopomorskie</v>
          </cell>
          <cell r="AN436" t="str">
            <v>70-540</v>
          </cell>
          <cell r="AO436" t="str">
            <v>Szczecin</v>
          </cell>
          <cell r="AP436" t="str">
            <v>Korsarzy</v>
          </cell>
          <cell r="AQ436" t="str">
            <v>34</v>
          </cell>
          <cell r="AR436">
            <v>0</v>
          </cell>
          <cell r="AS436">
            <v>0</v>
          </cell>
          <cell r="AT436">
            <v>0</v>
          </cell>
          <cell r="AU436" t="str">
            <v>wspólnota samorządowa - województwo</v>
          </cell>
          <cell r="AV436" t="str">
            <v>811683876</v>
          </cell>
          <cell r="AW436" t="str">
            <v>Jednostka samorządu terytorialnego</v>
          </cell>
        </row>
        <row r="437">
          <cell r="A437" t="str">
            <v>RPZP.08.01.00-32-001/10</v>
          </cell>
          <cell r="B437" t="str">
            <v>RPZP.08.00.00</v>
          </cell>
          <cell r="C437" t="str">
            <v>RPZP.08.01.00</v>
          </cell>
          <cell r="D437">
            <v>0</v>
          </cell>
          <cell r="E437" t="str">
            <v>RPZP.08.01.00-32-001/10-03</v>
          </cell>
          <cell r="F437" t="e">
            <v>#N/A</v>
          </cell>
          <cell r="G437" t="e">
            <v>#N/A</v>
          </cell>
          <cell r="H437" t="str">
            <v>RPZP.08.01.00-32-001/10</v>
          </cell>
          <cell r="I437" t="e">
            <v>#N/A</v>
          </cell>
          <cell r="J437" t="str">
            <v>2009-07-28</v>
          </cell>
          <cell r="K437" t="str">
            <v>2009 II półrocze</v>
          </cell>
          <cell r="L437" t="str">
            <v>2009</v>
          </cell>
          <cell r="M437" t="str">
            <v>2009-08-19</v>
          </cell>
          <cell r="N437" t="str">
            <v>2009 II półrocze</v>
          </cell>
          <cell r="O437" t="str">
            <v>2009</v>
          </cell>
          <cell r="P437" t="str">
            <v>2010-01-01</v>
          </cell>
          <cell r="Q437" t="str">
            <v>2010-12-31</v>
          </cell>
          <cell r="R437" t="str">
            <v>2010 II półrocze</v>
          </cell>
          <cell r="S437" t="str">
            <v>2010</v>
          </cell>
          <cell r="T437" t="str">
            <v>2010-03-23</v>
          </cell>
          <cell r="U437">
            <v>5055080.43</v>
          </cell>
          <cell r="V437">
            <v>5055080.43</v>
          </cell>
          <cell r="W437">
            <v>5055080.43</v>
          </cell>
          <cell r="X437">
            <v>5055080.43</v>
          </cell>
          <cell r="Y437">
            <v>0</v>
          </cell>
          <cell r="Z437">
            <v>100</v>
          </cell>
          <cell r="AA437" t="str">
            <v>Realizacja działań administracji zajmującej się zarządzaniem RPO WZ w roku 2010</v>
          </cell>
          <cell r="AB437" t="str">
            <v>bez pomocy publicznej</v>
          </cell>
          <cell r="AC437">
            <v>5055080.43</v>
          </cell>
          <cell r="AD437">
            <v>5055080.43</v>
          </cell>
          <cell r="AE437">
            <v>0</v>
          </cell>
          <cell r="AF437">
            <v>0</v>
          </cell>
          <cell r="AG437" t="str">
            <v>Tak</v>
          </cell>
          <cell r="AH437" t="str">
            <v>85 Przygotowanie, realizacja, monitorowanie i kontrola</v>
          </cell>
          <cell r="AI437" t="str">
            <v>01 Pomoc bezzwrotna</v>
          </cell>
          <cell r="AJ437" t="str">
            <v>01 Obszar miejski</v>
          </cell>
          <cell r="AK437" t="str">
            <v>17 Administracja publiczna</v>
          </cell>
          <cell r="AL437" t="str">
            <v>8512871498</v>
          </cell>
          <cell r="AM437" t="str">
            <v>Województwo Zachodniopomorskie</v>
          </cell>
          <cell r="AN437" t="str">
            <v>70-540</v>
          </cell>
          <cell r="AO437" t="str">
            <v>Szczecin</v>
          </cell>
          <cell r="AP437" t="str">
            <v>Korsarzy</v>
          </cell>
          <cell r="AQ437" t="str">
            <v>34</v>
          </cell>
          <cell r="AR437">
            <v>0</v>
          </cell>
          <cell r="AS437">
            <v>0</v>
          </cell>
          <cell r="AT437">
            <v>0</v>
          </cell>
          <cell r="AU437" t="str">
            <v>wspólnota samorządowa - województwo</v>
          </cell>
          <cell r="AV437" t="str">
            <v>811683876</v>
          </cell>
          <cell r="AW437" t="str">
            <v>Jednostka samorządu terytorialnego</v>
          </cell>
        </row>
        <row r="438">
          <cell r="A438" t="str">
            <v>RPZP.08.01.00-32-002/10</v>
          </cell>
          <cell r="B438" t="str">
            <v>RPZP.08.00.00</v>
          </cell>
          <cell r="C438" t="str">
            <v>RPZP.08.01.00</v>
          </cell>
          <cell r="D438">
            <v>0</v>
          </cell>
          <cell r="E438" t="str">
            <v>RPZP.08.01.00-32-002/10-02</v>
          </cell>
          <cell r="F438" t="e">
            <v>#N/A</v>
          </cell>
          <cell r="G438" t="e">
            <v>#N/A</v>
          </cell>
          <cell r="H438" t="str">
            <v>RPZP.08.01.00-32-002/10</v>
          </cell>
          <cell r="I438" t="e">
            <v>#N/A</v>
          </cell>
          <cell r="J438" t="str">
            <v>2009-07-20</v>
          </cell>
          <cell r="K438" t="str">
            <v>2009 II półrocze</v>
          </cell>
          <cell r="L438" t="str">
            <v>2009</v>
          </cell>
          <cell r="M438" t="str">
            <v>2009-08-19</v>
          </cell>
          <cell r="N438" t="str">
            <v>2009 II półrocze</v>
          </cell>
          <cell r="O438" t="str">
            <v>2009</v>
          </cell>
          <cell r="P438" t="str">
            <v>2010-01-01</v>
          </cell>
          <cell r="Q438" t="str">
            <v>2010-12-31</v>
          </cell>
          <cell r="R438" t="str">
            <v>2010 II półrocze</v>
          </cell>
          <cell r="S438" t="str">
            <v>2010</v>
          </cell>
          <cell r="T438" t="str">
            <v>2011-08-31</v>
          </cell>
          <cell r="U438">
            <v>8950484.4199999999</v>
          </cell>
          <cell r="V438">
            <v>8950484.4199999999</v>
          </cell>
          <cell r="W438">
            <v>8950484.4199999999</v>
          </cell>
          <cell r="X438">
            <v>8950484.4199999999</v>
          </cell>
          <cell r="Y438">
            <v>0</v>
          </cell>
          <cell r="Z438">
            <v>100</v>
          </cell>
          <cell r="AA438" t="str">
            <v>Wsparcie administracji zajmującej się wdrażaniem RPO WZ w 2010 roku</v>
          </cell>
          <cell r="AB438" t="str">
            <v>bez pomocy publicznej</v>
          </cell>
          <cell r="AC438">
            <v>8950484.4199999999</v>
          </cell>
          <cell r="AD438">
            <v>8950484.4199999999</v>
          </cell>
          <cell r="AE438">
            <v>0</v>
          </cell>
          <cell r="AF438">
            <v>0</v>
          </cell>
          <cell r="AG438" t="str">
            <v>Nie</v>
          </cell>
          <cell r="AH438" t="str">
            <v>85 Przygotowanie, realizacja, monitorowanie i kontrola</v>
          </cell>
          <cell r="AI438" t="str">
            <v>01 Pomoc bezzwrotna</v>
          </cell>
          <cell r="AJ438" t="str">
            <v>01 Obszar miejski</v>
          </cell>
          <cell r="AK438" t="str">
            <v>17 Administracja publiczna</v>
          </cell>
          <cell r="AL438" t="str">
            <v>8512871498</v>
          </cell>
          <cell r="AM438" t="str">
            <v>Województwo Zachodniopomorskie</v>
          </cell>
          <cell r="AN438" t="str">
            <v>70-540</v>
          </cell>
          <cell r="AO438" t="str">
            <v>Szczecin</v>
          </cell>
          <cell r="AP438" t="str">
            <v>Korsarzy</v>
          </cell>
          <cell r="AQ438" t="str">
            <v>34</v>
          </cell>
          <cell r="AR438">
            <v>0</v>
          </cell>
          <cell r="AS438">
            <v>0</v>
          </cell>
          <cell r="AT438">
            <v>0</v>
          </cell>
          <cell r="AU438" t="str">
            <v>wspólnota samorządowa - województwo</v>
          </cell>
          <cell r="AV438" t="str">
            <v>811683876</v>
          </cell>
          <cell r="AW438" t="str">
            <v>Jednostka samorządu terytorialnego</v>
          </cell>
        </row>
        <row r="439">
          <cell r="A439" t="str">
            <v>RPZP.01.01.02-32-072/08</v>
          </cell>
          <cell r="B439" t="str">
            <v>RPZP.01.00.00</v>
          </cell>
          <cell r="C439" t="str">
            <v>RPZP.01.01.00</v>
          </cell>
          <cell r="D439" t="str">
            <v>RPZP.01.01.02</v>
          </cell>
          <cell r="E439" t="str">
            <v>RPZP.01.01.02-32-072/08-01</v>
          </cell>
          <cell r="F439" t="str">
            <v>UDA-RPZP.01.01.02-32-072/08-01</v>
          </cell>
          <cell r="G439" t="str">
            <v>526d7ab7c0</v>
          </cell>
          <cell r="H439" t="str">
            <v>RPZP.01.01.02-32-072/08</v>
          </cell>
          <cell r="I439" t="str">
            <v>RPOWZ/1.1.2/2008/072/Sz</v>
          </cell>
          <cell r="J439" t="str">
            <v>2009-09-30</v>
          </cell>
          <cell r="K439" t="str">
            <v>2009 II półrocze</v>
          </cell>
          <cell r="L439" t="str">
            <v>2009</v>
          </cell>
          <cell r="M439" t="str">
            <v>2009-10-16</v>
          </cell>
          <cell r="N439" t="str">
            <v>2009 II półrocze</v>
          </cell>
          <cell r="O439" t="str">
            <v>2009</v>
          </cell>
          <cell r="P439" t="str">
            <v>2009-10-15</v>
          </cell>
          <cell r="Q439" t="str">
            <v>2010-12-31</v>
          </cell>
          <cell r="R439" t="str">
            <v>2010 II półrocze</v>
          </cell>
          <cell r="S439" t="str">
            <v>2010</v>
          </cell>
          <cell r="T439" t="str">
            <v>2010-01-22</v>
          </cell>
          <cell r="U439">
            <v>1114473.3400000001</v>
          </cell>
          <cell r="V439">
            <v>1065625.03</v>
          </cell>
          <cell r="W439">
            <v>532812.51</v>
          </cell>
          <cell r="X439">
            <v>452890.62</v>
          </cell>
          <cell r="Y439">
            <v>532812.52</v>
          </cell>
          <cell r="Z439">
            <v>50</v>
          </cell>
          <cell r="AA439" t="str">
            <v>Modernizacja procesu chłodzenia i konfekcjonowania mieszanki gumowej w Zakładzie Przemysłu Gumowego „STARGUM” w Stargardzie Szczecińskim.</v>
          </cell>
          <cell r="AB439" t="str">
            <v>pomoc publiczna</v>
          </cell>
          <cell r="AC439">
            <v>1114473.3400000001</v>
          </cell>
          <cell r="AD439">
            <v>532812.51</v>
          </cell>
          <cell r="AE439">
            <v>581660.82999999996</v>
          </cell>
          <cell r="AF439">
            <v>0</v>
          </cell>
          <cell r="AG439" t="str">
            <v>Nie</v>
          </cell>
          <cell r="AH439" t="str">
            <v>08 Inne inwestycje w przedsiębiorstwa</v>
          </cell>
          <cell r="AI439" t="str">
            <v>01 Pomoc bezzwrotna</v>
          </cell>
          <cell r="AJ439" t="str">
            <v>01 Obszar miejski</v>
          </cell>
          <cell r="AK439" t="str">
            <v>06 Nieokreślony przemysł wytwórczy</v>
          </cell>
          <cell r="AL439" t="str">
            <v>8540003383</v>
          </cell>
          <cell r="AM439" t="str">
            <v>“STARGUM” ZAKŁAD PRZEMYSŁU GUMOWEGO JAN STANKIEWICZ</v>
          </cell>
          <cell r="AN439" t="str">
            <v>73-110</v>
          </cell>
          <cell r="AO439" t="str">
            <v>Stargard Szczeciński</v>
          </cell>
          <cell r="AP439" t="str">
            <v>Okrężna</v>
          </cell>
          <cell r="AQ439" t="str">
            <v>43</v>
          </cell>
          <cell r="AR439" t="str">
            <v>-</v>
          </cell>
          <cell r="AS439" t="str">
            <v>0918137533</v>
          </cell>
          <cell r="AT439" t="str">
            <v>0918137535</v>
          </cell>
          <cell r="AU439" t="str">
            <v>osoba fizyczna prowadząca działalność gospodarczą - średnie przedsiębiorstwo</v>
          </cell>
          <cell r="AV439" t="str">
            <v>810182132</v>
          </cell>
          <cell r="AW439" t="str">
            <v>przedsiębiorca lub przedsiębiorstwo</v>
          </cell>
        </row>
        <row r="440">
          <cell r="A440" t="str">
            <v>RPZP.01.01.02-32-008/08</v>
          </cell>
          <cell r="B440" t="str">
            <v>RPZP.01.00.00</v>
          </cell>
          <cell r="C440" t="str">
            <v>RPZP.01.01.00</v>
          </cell>
          <cell r="D440" t="str">
            <v>RPZP.01.01.02</v>
          </cell>
          <cell r="E440" t="str">
            <v>RPZP.01.01.02-32-008/08-02</v>
          </cell>
          <cell r="F440" t="str">
            <v>UDA-RPZP.01.01.02-32-008/08-02</v>
          </cell>
          <cell r="G440" t="str">
            <v>60e12b73f1</v>
          </cell>
          <cell r="H440" t="str">
            <v>RPZP.01.01.02-32-008/08</v>
          </cell>
          <cell r="I440" t="str">
            <v>RPOWZ/1.1.2/2008/008/Sz</v>
          </cell>
          <cell r="J440" t="str">
            <v>2009-10-21</v>
          </cell>
          <cell r="K440" t="str">
            <v>2009 II półrocze</v>
          </cell>
          <cell r="L440" t="str">
            <v>2009</v>
          </cell>
          <cell r="M440" t="str">
            <v>2009-11-10</v>
          </cell>
          <cell r="N440" t="str">
            <v>2009 II półrocze</v>
          </cell>
          <cell r="O440" t="str">
            <v>2009</v>
          </cell>
          <cell r="P440" t="str">
            <v>2008-12-01</v>
          </cell>
          <cell r="Q440" t="str">
            <v>2010-12-31</v>
          </cell>
          <cell r="R440" t="str">
            <v>2010 II półrocze</v>
          </cell>
          <cell r="S440" t="str">
            <v>2010</v>
          </cell>
          <cell r="T440" t="str">
            <v>2011-02-01</v>
          </cell>
          <cell r="U440">
            <v>2668484.46</v>
          </cell>
          <cell r="V440">
            <v>2539496.94</v>
          </cell>
          <cell r="W440">
            <v>1269748.47</v>
          </cell>
          <cell r="X440">
            <v>1079286.19</v>
          </cell>
          <cell r="Y440">
            <v>1269748.47</v>
          </cell>
          <cell r="Z440">
            <v>50</v>
          </cell>
          <cell r="AA440" t="str">
            <v>Technologia CTP, nowoczesna, arkuszowa, offsetowa maszyna drukująca oraz maszyny introligatorskie – wdrożenie nowoczesnych technologii w Prasowych Zakładach Graficznych Sp. z o.o. w Koszalinie.</v>
          </cell>
          <cell r="AB440" t="str">
            <v>pomoc publiczna</v>
          </cell>
          <cell r="AC440">
            <v>2668484.46</v>
          </cell>
          <cell r="AD440">
            <v>1269748.47</v>
          </cell>
          <cell r="AE440">
            <v>1398735.99</v>
          </cell>
          <cell r="AF440">
            <v>0</v>
          </cell>
          <cell r="AG440" t="str">
            <v>Nie</v>
          </cell>
          <cell r="AH440" t="str">
            <v>08 Inne inwestycje w przedsiębiorstwa</v>
          </cell>
          <cell r="AI440" t="str">
            <v>01 Pomoc bezzwrotna</v>
          </cell>
          <cell r="AJ440" t="str">
            <v>01 Obszar miejski</v>
          </cell>
          <cell r="AK440" t="str">
            <v>06 Nieokreślony przemysł wytwórczy</v>
          </cell>
          <cell r="AL440" t="str">
            <v>6690502046</v>
          </cell>
          <cell r="AM440" t="str">
            <v>Prasowe Zakłady Graficzne Sp. z o.o.</v>
          </cell>
          <cell r="AN440" t="str">
            <v>75-811</v>
          </cell>
          <cell r="AO440" t="str">
            <v>Koszalin</v>
          </cell>
          <cell r="AP440" t="str">
            <v>Połczyńska</v>
          </cell>
          <cell r="AQ440" t="str">
            <v>61a</v>
          </cell>
          <cell r="AR440" t="str">
            <v>-</v>
          </cell>
          <cell r="AS440" t="str">
            <v>943426261</v>
          </cell>
          <cell r="AT440" t="str">
            <v>943426266</v>
          </cell>
          <cell r="AU440" t="str">
            <v>spółka z ograniczoną odpowiedzialnością - średnie przedsiębiorstwo</v>
          </cell>
          <cell r="AV440" t="str">
            <v>330009215</v>
          </cell>
          <cell r="AW440" t="str">
            <v>przedsiębiorca lub przedsiębiorstwo</v>
          </cell>
        </row>
        <row r="441">
          <cell r="A441" t="str">
            <v>RPZP.07.03.02-32-010/09</v>
          </cell>
          <cell r="B441" t="str">
            <v>RPZP.07.00.00</v>
          </cell>
          <cell r="C441" t="str">
            <v>RPZP.07.03.00</v>
          </cell>
          <cell r="D441" t="str">
            <v>RPZP.07.03.02</v>
          </cell>
          <cell r="E441" t="str">
            <v>RPZP.07.03.02-32-010/09-05</v>
          </cell>
          <cell r="F441" t="str">
            <v>UDA-RPZP.07.03.02-32-010/09-05</v>
          </cell>
          <cell r="G441" t="str">
            <v>f98ebcb048</v>
          </cell>
          <cell r="H441" t="str">
            <v>RPZP.07.03.02-32-010/09</v>
          </cell>
          <cell r="I441" t="str">
            <v>WND-RPZP.07.03.02-32-10/09</v>
          </cell>
          <cell r="J441" t="str">
            <v>2009-12-02</v>
          </cell>
          <cell r="K441" t="str">
            <v>2009 II półrocze</v>
          </cell>
          <cell r="L441" t="str">
            <v>2009</v>
          </cell>
          <cell r="M441" t="str">
            <v>2009-12-07</v>
          </cell>
          <cell r="N441" t="str">
            <v>2009 II półrocze</v>
          </cell>
          <cell r="O441" t="str">
            <v>2009</v>
          </cell>
          <cell r="P441" t="str">
            <v>2008-10-03</v>
          </cell>
          <cell r="Q441" t="str">
            <v>2010-12-31</v>
          </cell>
          <cell r="R441" t="str">
            <v>2010 II półrocze</v>
          </cell>
          <cell r="S441" t="str">
            <v>2010</v>
          </cell>
          <cell r="T441" t="str">
            <v>2011-12-16</v>
          </cell>
          <cell r="U441">
            <v>349994.49</v>
          </cell>
          <cell r="V441">
            <v>321856.25</v>
          </cell>
          <cell r="W441">
            <v>177020.93</v>
          </cell>
          <cell r="X441">
            <v>177020.93</v>
          </cell>
          <cell r="Y441">
            <v>144835.32</v>
          </cell>
          <cell r="Z441">
            <v>55</v>
          </cell>
          <cell r="AA441" t="str">
            <v>Program profilaktyki diabetologiczno - kardiologicznej w Szczecinie wraz z zakupem sprzetu</v>
          </cell>
          <cell r="AB441" t="str">
            <v>bez pomocy publicznej</v>
          </cell>
          <cell r="AC441">
            <v>349994.49</v>
          </cell>
          <cell r="AD441">
            <v>349994.49</v>
          </cell>
          <cell r="AE441">
            <v>0</v>
          </cell>
          <cell r="AF441">
            <v>0</v>
          </cell>
          <cell r="AG441" t="str">
            <v>Nie</v>
          </cell>
          <cell r="AH441" t="str">
            <v>76 Infrastruktura ochrony zdrowia</v>
          </cell>
          <cell r="AI441" t="str">
            <v>01 Pomoc bezzwrotna</v>
          </cell>
          <cell r="AJ441" t="str">
            <v>01 Obszar miejski</v>
          </cell>
          <cell r="AK441" t="str">
            <v>19 Działalność w zakresie ochrony zdrowia ludzkiego</v>
          </cell>
          <cell r="AL441" t="str">
            <v>8510309410</v>
          </cell>
          <cell r="AM441" t="str">
            <v>Gmina Miasto Szczecin</v>
          </cell>
          <cell r="AN441" t="str">
            <v>70-456</v>
          </cell>
          <cell r="AO441" t="str">
            <v>Szczecin</v>
          </cell>
          <cell r="AP441" t="str">
            <v>Plac Armii Krajowej</v>
          </cell>
          <cell r="AQ441" t="str">
            <v>1</v>
          </cell>
          <cell r="AR441" t="str">
            <v>-</v>
          </cell>
          <cell r="AS441" t="str">
            <v>091/4245814</v>
          </cell>
          <cell r="AT441" t="str">
            <v>091/4245854</v>
          </cell>
          <cell r="AU441" t="str">
            <v>wspólnota samorządowa</v>
          </cell>
          <cell r="AV441" t="str">
            <v>811684232</v>
          </cell>
          <cell r="AW441" t="str">
            <v>Jednostka samorządu terytorialnego</v>
          </cell>
        </row>
        <row r="442">
          <cell r="A442" t="str">
            <v>RPZP.05.02.01-32-010/09</v>
          </cell>
          <cell r="B442" t="str">
            <v>RPZP.05.00.00</v>
          </cell>
          <cell r="C442" t="str">
            <v>RPZP.05.02.00</v>
          </cell>
          <cell r="D442" t="str">
            <v>RPZP.05.02.01</v>
          </cell>
          <cell r="E442" t="str">
            <v>RPZP.05.02.01-32-010/09-03</v>
          </cell>
          <cell r="F442" t="str">
            <v>UDA-RPZP.05.02.01-32-010/09-03</v>
          </cell>
          <cell r="G442" t="str">
            <v>546687d0be</v>
          </cell>
          <cell r="H442" t="str">
            <v>RPZP.05.02.01-32-010/09</v>
          </cell>
          <cell r="I442" t="str">
            <v>WND-RPZP.05.02.01-32-010/09</v>
          </cell>
          <cell r="J442" t="str">
            <v>2010-03-26</v>
          </cell>
          <cell r="K442" t="str">
            <v>2010 I półrocze</v>
          </cell>
          <cell r="L442" t="str">
            <v>2010</v>
          </cell>
          <cell r="M442" t="str">
            <v>2010-03-31</v>
          </cell>
          <cell r="N442" t="str">
            <v>2010 I półrocze</v>
          </cell>
          <cell r="O442" t="str">
            <v>2010</v>
          </cell>
          <cell r="P442" t="str">
            <v>2010-05-18</v>
          </cell>
          <cell r="Q442" t="str">
            <v>2010-12-31</v>
          </cell>
          <cell r="R442" t="str">
            <v>2010 II półrocze</v>
          </cell>
          <cell r="S442" t="str">
            <v>2010</v>
          </cell>
          <cell r="T442" t="str">
            <v>2011-02-01</v>
          </cell>
          <cell r="U442">
            <v>634228.54</v>
          </cell>
          <cell r="V442">
            <v>531149.71</v>
          </cell>
          <cell r="W442">
            <v>398362.28</v>
          </cell>
          <cell r="X442">
            <v>398362.28</v>
          </cell>
          <cell r="Y442">
            <v>132787.43</v>
          </cell>
          <cell r="Z442">
            <v>75</v>
          </cell>
          <cell r="AA442" t="str">
            <v>Wzrost znaczenia kultury na wsi – rozbudowa świetlicy w Żelechowie</v>
          </cell>
          <cell r="AB442" t="str">
            <v>bez pomocy publicznej</v>
          </cell>
          <cell r="AC442">
            <v>634228.54</v>
          </cell>
          <cell r="AD442">
            <v>634228.54</v>
          </cell>
          <cell r="AE442">
            <v>0</v>
          </cell>
          <cell r="AF442">
            <v>0</v>
          </cell>
          <cell r="AG442" t="str">
            <v>Nie</v>
          </cell>
          <cell r="AH442" t="str">
            <v>59 Rozwój infrastruktury kulturalnej</v>
          </cell>
          <cell r="AI442" t="str">
            <v>01 Pomoc bezzwrotna</v>
          </cell>
          <cell r="AJ442" t="str">
            <v>05 Obszary wiejskie (poza obszarami górskimi, wyspami lub o niskiej i bardzo niskiej gęstości zaludnienia)</v>
          </cell>
          <cell r="AK442" t="str">
            <v>00 Nie dotyczy</v>
          </cell>
          <cell r="AL442" t="str">
            <v>8581726084</v>
          </cell>
          <cell r="AM442" t="str">
            <v>Gmina Widuchowa</v>
          </cell>
          <cell r="AN442" t="str">
            <v>74-120</v>
          </cell>
          <cell r="AO442" t="str">
            <v>Widuchowa</v>
          </cell>
          <cell r="AP442" t="str">
            <v>Grunwaldzka</v>
          </cell>
          <cell r="AQ442" t="str">
            <v>8</v>
          </cell>
          <cell r="AR442" t="str">
            <v>-</v>
          </cell>
          <cell r="AS442" t="str">
            <v>0914167255</v>
          </cell>
          <cell r="AT442" t="str">
            <v>0914167281</v>
          </cell>
          <cell r="AU442" t="str">
            <v>wspólnota samorządowa - gmina</v>
          </cell>
          <cell r="AV442" t="str">
            <v>811684924</v>
          </cell>
          <cell r="AW442" t="str">
            <v>Jednostka samorządu terytorialnego</v>
          </cell>
        </row>
        <row r="443">
          <cell r="A443" t="str">
            <v>RPZP.01.01.01-32-011/09</v>
          </cell>
          <cell r="B443" t="str">
            <v>RPZP.01.00.00</v>
          </cell>
          <cell r="C443" t="str">
            <v>RPZP.01.01.00</v>
          </cell>
          <cell r="D443" t="str">
            <v>RPZP.01.01.01</v>
          </cell>
          <cell r="E443" t="str">
            <v>RPZP.01.01.01-32-011/09-02</v>
          </cell>
          <cell r="F443" t="str">
            <v>UDA-RPZP.01.01.01-32-011/09-02</v>
          </cell>
          <cell r="G443" t="str">
            <v>cc8da62578</v>
          </cell>
          <cell r="H443" t="str">
            <v>RPZP.01.01.01-32-011/09</v>
          </cell>
          <cell r="I443" t="str">
            <v>WND-RPZP.01.01.01-32-011/09</v>
          </cell>
          <cell r="J443" t="str">
            <v>2010-04-08</v>
          </cell>
          <cell r="K443" t="str">
            <v>2010 I półrocze</v>
          </cell>
          <cell r="L443" t="str">
            <v>2010</v>
          </cell>
          <cell r="M443" t="str">
            <v>2010-04-14</v>
          </cell>
          <cell r="N443" t="str">
            <v>2010 I półrocze</v>
          </cell>
          <cell r="O443" t="str">
            <v>2010</v>
          </cell>
          <cell r="P443" t="str">
            <v>2010-01-08</v>
          </cell>
          <cell r="Q443" t="str">
            <v>2010-12-31</v>
          </cell>
          <cell r="R443" t="str">
            <v>2010 II półrocze</v>
          </cell>
          <cell r="S443" t="str">
            <v>2010</v>
          </cell>
          <cell r="T443" t="str">
            <v>2013-10-16</v>
          </cell>
          <cell r="U443">
            <v>40468.25</v>
          </cell>
          <cell r="V443">
            <v>33611.480000000003</v>
          </cell>
          <cell r="W443">
            <v>20166.88</v>
          </cell>
          <cell r="X443">
            <v>17141.84</v>
          </cell>
          <cell r="Y443">
            <v>13444.6</v>
          </cell>
          <cell r="Z443">
            <v>60</v>
          </cell>
          <cell r="AA443" t="str">
            <v>Modernizacja i rozbudowa infrastruktury biurowej i teleinformatycznej w celu znaczącego ulepszenia oferowanych usług oraz stworzenia nowego miejsca pracy.</v>
          </cell>
          <cell r="AB443" t="str">
            <v>pomoc de minimis</v>
          </cell>
          <cell r="AC443">
            <v>40468.25</v>
          </cell>
          <cell r="AD443">
            <v>20166.88</v>
          </cell>
          <cell r="AE443">
            <v>20301.37</v>
          </cell>
          <cell r="AF443">
            <v>0</v>
          </cell>
          <cell r="AG443" t="str">
            <v>Nie</v>
          </cell>
          <cell r="AH443" t="str">
            <v>08 Inne inwestycje w przedsiębiorstwa</v>
          </cell>
          <cell r="AI443" t="str">
            <v>01 Pomoc bezzwrotna</v>
          </cell>
          <cell r="AJ443" t="str">
            <v>01 Obszar miejski</v>
          </cell>
          <cell r="AK443" t="str">
            <v>22 Inne niewyszczególnione usługi</v>
          </cell>
          <cell r="AL443" t="str">
            <v>9551876046</v>
          </cell>
          <cell r="AM443" t="str">
            <v>IKARIA, Dorota Renata Budzińska</v>
          </cell>
          <cell r="AN443" t="str">
            <v>70-441</v>
          </cell>
          <cell r="AO443" t="str">
            <v>Szczecin</v>
          </cell>
          <cell r="AP443" t="str">
            <v>Ks. Bogusława</v>
          </cell>
          <cell r="AQ443" t="str">
            <v>42</v>
          </cell>
          <cell r="AR443" t="str">
            <v>2A</v>
          </cell>
          <cell r="AS443" t="str">
            <v>0914310099</v>
          </cell>
          <cell r="AT443" t="str">
            <v>0914310098</v>
          </cell>
          <cell r="AU443" t="str">
            <v>osoba fizyczna prowadząca działalność gospodarczą - mikro przedsiębiorstwo</v>
          </cell>
          <cell r="AV443" t="str">
            <v>812606659</v>
          </cell>
          <cell r="AW443" t="str">
            <v>przedsiębiorca lub przedsiębiorstwo</v>
          </cell>
        </row>
        <row r="444">
          <cell r="A444" t="str">
            <v>RPZP.01.01.01-32-065/09</v>
          </cell>
          <cell r="B444" t="str">
            <v>RPZP.01.00.00</v>
          </cell>
          <cell r="C444" t="str">
            <v>RPZP.01.01.00</v>
          </cell>
          <cell r="D444" t="str">
            <v>RPZP.01.01.01</v>
          </cell>
          <cell r="E444" t="str">
            <v>RPZP.01.01.01-32-065/09-04</v>
          </cell>
          <cell r="F444" t="str">
            <v>UDA-RPZP.01.01.01-32-065/09-04</v>
          </cell>
          <cell r="G444" t="str">
            <v>8df5802db0</v>
          </cell>
          <cell r="H444" t="str">
            <v>RPZP.01.01.01-32-065/09</v>
          </cell>
          <cell r="I444" t="str">
            <v>WND-RPZP.01.01.01-32-065/09</v>
          </cell>
          <cell r="J444" t="str">
            <v>2010-05-06</v>
          </cell>
          <cell r="K444" t="str">
            <v>2010 I półrocze</v>
          </cell>
          <cell r="L444" t="str">
            <v>2010</v>
          </cell>
          <cell r="M444" t="str">
            <v>2010-05-19</v>
          </cell>
          <cell r="N444" t="str">
            <v>2010 I półrocze</v>
          </cell>
          <cell r="O444" t="str">
            <v>2010</v>
          </cell>
          <cell r="P444" t="str">
            <v>2010-05-06</v>
          </cell>
          <cell r="Q444" t="str">
            <v>2010-12-31</v>
          </cell>
          <cell r="R444" t="str">
            <v>2010 II półrocze</v>
          </cell>
          <cell r="S444" t="str">
            <v>2010</v>
          </cell>
          <cell r="T444" t="str">
            <v>2011-11-16</v>
          </cell>
          <cell r="U444">
            <v>40389.089999999997</v>
          </cell>
          <cell r="V444">
            <v>39810.89</v>
          </cell>
          <cell r="W444">
            <v>23886.5</v>
          </cell>
          <cell r="X444">
            <v>20303.52</v>
          </cell>
          <cell r="Y444">
            <v>15924.39</v>
          </cell>
          <cell r="Z444">
            <v>60</v>
          </cell>
          <cell r="AA444" t="str">
            <v>EDUKACYJNY PUNKT PRZEDSZKOLNY</v>
          </cell>
          <cell r="AB444" t="str">
            <v>pomoc de minimis</v>
          </cell>
          <cell r="AC444">
            <v>40389.089999999997</v>
          </cell>
          <cell r="AD444">
            <v>23886.5</v>
          </cell>
          <cell r="AE444">
            <v>16502.59</v>
          </cell>
          <cell r="AF444">
            <v>0</v>
          </cell>
          <cell r="AG444" t="str">
            <v>Nie</v>
          </cell>
          <cell r="AH444" t="str">
            <v>08 Inne inwestycje w przedsiębiorstwa</v>
          </cell>
          <cell r="AI444" t="str">
            <v>01 Pomoc bezzwrotna</v>
          </cell>
          <cell r="AJ444" t="str">
            <v>01 Obszar miejski</v>
          </cell>
          <cell r="AK444" t="str">
            <v>18 Edukacja</v>
          </cell>
          <cell r="AL444" t="str">
            <v>8522228798</v>
          </cell>
          <cell r="AM444" t="str">
            <v>Studio Odotta 1, Katarzyna Małecka</v>
          </cell>
          <cell r="AN444" t="str">
            <v>71-543</v>
          </cell>
          <cell r="AO444" t="str">
            <v>Szczecin</v>
          </cell>
          <cell r="AP444" t="str">
            <v>Cegielskiego</v>
          </cell>
          <cell r="AQ444" t="str">
            <v>17</v>
          </cell>
          <cell r="AR444" t="str">
            <v>23</v>
          </cell>
          <cell r="AS444" t="str">
            <v>511910561</v>
          </cell>
          <cell r="AT444" t="str">
            <v>brak</v>
          </cell>
          <cell r="AU444" t="str">
            <v>osoba fizyczna prowadząca działalność gospodarczą - mikro przedsiębiorstwo</v>
          </cell>
          <cell r="AV444" t="str">
            <v>320403078</v>
          </cell>
          <cell r="AW444" t="str">
            <v>przedsiębiorca lub przedsiębiorstwo</v>
          </cell>
        </row>
        <row r="445">
          <cell r="A445" t="str">
            <v>RPZP.07.03.02-32-005/10</v>
          </cell>
          <cell r="B445" t="str">
            <v>RPZP.07.00.00</v>
          </cell>
          <cell r="C445" t="str">
            <v>RPZP.07.03.00</v>
          </cell>
          <cell r="D445" t="str">
            <v>RPZP.07.03.02</v>
          </cell>
          <cell r="E445" t="str">
            <v>RPZP.07.03.02-32-005/10-01</v>
          </cell>
          <cell r="F445" t="str">
            <v>UDA-RPZP.07.03.02-32-005/10-01</v>
          </cell>
          <cell r="G445" t="str">
            <v>c83a940eb0</v>
          </cell>
          <cell r="H445" t="str">
            <v>RPZP.07.03.02-32-005/10</v>
          </cell>
          <cell r="I445" t="str">
            <v>WND-RPZP.07.03.02-32-005/10</v>
          </cell>
          <cell r="J445" t="str">
            <v>2010-07-14</v>
          </cell>
          <cell r="K445" t="str">
            <v>2010 II półrocze</v>
          </cell>
          <cell r="L445" t="str">
            <v>2010</v>
          </cell>
          <cell r="M445" t="str">
            <v>2010-07-28</v>
          </cell>
          <cell r="N445" t="str">
            <v>2010 II półrocze</v>
          </cell>
          <cell r="O445" t="str">
            <v>2010</v>
          </cell>
          <cell r="P445" t="str">
            <v>2009-12-08</v>
          </cell>
          <cell r="Q445" t="str">
            <v>2010-12-31</v>
          </cell>
          <cell r="R445" t="str">
            <v>2010 II półrocze</v>
          </cell>
          <cell r="S445" t="str">
            <v>2010</v>
          </cell>
          <cell r="T445" t="str">
            <v>2011-01-31</v>
          </cell>
          <cell r="U445">
            <v>1201206.6100000001</v>
          </cell>
          <cell r="V445">
            <v>988251.28</v>
          </cell>
          <cell r="W445">
            <v>543538.19999999995</v>
          </cell>
          <cell r="X445">
            <v>543538.19999999995</v>
          </cell>
          <cell r="Y445">
            <v>444713.08</v>
          </cell>
          <cell r="Z445">
            <v>55</v>
          </cell>
          <cell r="AA445" t="str">
            <v>Pawilon Położniczo-Ginekologiczny i modernizacja szpitala w Stargardzie Szczecińskim-zakup wyposażenia II Etap</v>
          </cell>
          <cell r="AB445" t="str">
            <v>bez pomocy publicznej</v>
          </cell>
          <cell r="AC445">
            <v>1201206.6100000001</v>
          </cell>
          <cell r="AD445">
            <v>1201206.6100000001</v>
          </cell>
          <cell r="AE445">
            <v>0</v>
          </cell>
          <cell r="AF445">
            <v>0</v>
          </cell>
          <cell r="AG445" t="str">
            <v>Nie</v>
          </cell>
          <cell r="AH445" t="str">
            <v>76 Infrastruktura ochrony zdrowia</v>
          </cell>
          <cell r="AI445" t="str">
            <v>01 Pomoc bezzwrotna</v>
          </cell>
          <cell r="AJ445" t="str">
            <v>01 Obszar miejski</v>
          </cell>
          <cell r="AK445" t="str">
            <v>19 Działalność w zakresie ochrony zdrowia ludzkiego</v>
          </cell>
          <cell r="AL445" t="str">
            <v>8542228620</v>
          </cell>
          <cell r="AM445" t="str">
            <v>Powiat Stargardzki</v>
          </cell>
          <cell r="AN445" t="str">
            <v>73-110</v>
          </cell>
          <cell r="AO445" t="str">
            <v>Stargard Szczeciński</v>
          </cell>
          <cell r="AP445" t="str">
            <v>Skarbowa</v>
          </cell>
          <cell r="AQ445" t="str">
            <v>1</v>
          </cell>
          <cell r="AR445" t="str">
            <v>-</v>
          </cell>
          <cell r="AS445" t="str">
            <v>0914804802</v>
          </cell>
          <cell r="AT445" t="str">
            <v>0914804801</v>
          </cell>
          <cell r="AU445" t="str">
            <v>wspólnota samorządowa - powiat</v>
          </cell>
          <cell r="AV445" t="str">
            <v>811684210</v>
          </cell>
          <cell r="AW445" t="str">
            <v>Jednostka samorządu terytorialnego</v>
          </cell>
        </row>
        <row r="446">
          <cell r="A446" t="str">
            <v>RPZP.01.01.02-32-074/09</v>
          </cell>
          <cell r="B446" t="str">
            <v>RPZP.01.00.00</v>
          </cell>
          <cell r="C446" t="str">
            <v>RPZP.01.01.00</v>
          </cell>
          <cell r="D446" t="str">
            <v>RPZP.01.01.02</v>
          </cell>
          <cell r="E446" t="str">
            <v>RPZP.01.01.02-32-074/09-01</v>
          </cell>
          <cell r="F446" t="str">
            <v>UDA-RPZP.01.01.02-32-074/09-01</v>
          </cell>
          <cell r="G446" t="str">
            <v>10f4d0556e</v>
          </cell>
          <cell r="H446" t="str">
            <v>RPZP.01.01.02-32-074/09</v>
          </cell>
          <cell r="I446" t="str">
            <v>WND-RPZP.01.01.02-32-074/09</v>
          </cell>
          <cell r="J446" t="str">
            <v>2010-07-14</v>
          </cell>
          <cell r="K446" t="str">
            <v>2010 II półrocze</v>
          </cell>
          <cell r="L446" t="str">
            <v>2010</v>
          </cell>
          <cell r="M446" t="str">
            <v>2010-07-28</v>
          </cell>
          <cell r="N446" t="str">
            <v>2010 II półrocze</v>
          </cell>
          <cell r="O446" t="str">
            <v>2010</v>
          </cell>
          <cell r="P446" t="str">
            <v>2010-06-03</v>
          </cell>
          <cell r="Q446" t="str">
            <v>2010-12-31</v>
          </cell>
          <cell r="R446" t="str">
            <v>2010 II półrocze</v>
          </cell>
          <cell r="S446" t="str">
            <v>2010</v>
          </cell>
          <cell r="T446" t="str">
            <v>2011-03-07</v>
          </cell>
          <cell r="U446">
            <v>4153347.29</v>
          </cell>
          <cell r="V446">
            <v>4000000</v>
          </cell>
          <cell r="W446">
            <v>2000000</v>
          </cell>
          <cell r="X446">
            <v>2000000</v>
          </cell>
          <cell r="Y446">
            <v>2000000</v>
          </cell>
          <cell r="Z446">
            <v>50</v>
          </cell>
          <cell r="AA446" t="str">
            <v>Modernizacja procesu produkcyjnego opakowań z tworzyw sztucznych poprzez zainstalowanie nowoczesnej maszyny fleksograficznej</v>
          </cell>
          <cell r="AB446" t="str">
            <v>pomoc publiczna</v>
          </cell>
          <cell r="AC446">
            <v>4153347.29</v>
          </cell>
          <cell r="AD446">
            <v>2000000</v>
          </cell>
          <cell r="AE446">
            <v>2153347.29</v>
          </cell>
          <cell r="AF446">
            <v>0</v>
          </cell>
          <cell r="AG446" t="str">
            <v>Nie</v>
          </cell>
          <cell r="AH446" t="str">
            <v>08 Inne inwestycje w przedsiębiorstwa</v>
          </cell>
          <cell r="AI446" t="str">
            <v>01 Pomoc bezzwrotna</v>
          </cell>
          <cell r="AJ446" t="str">
            <v>05 Obszary wiejskie (poza obszarami górskimi, wyspami lub o niskiej i bardzo niskiej gęstości zaludnienia)</v>
          </cell>
          <cell r="AK446" t="str">
            <v>06 Nieokreślony przemysł wytwórczy</v>
          </cell>
          <cell r="AL446" t="str">
            <v>6690002645</v>
          </cell>
          <cell r="AM446" t="str">
            <v>Zakład Przetwórstwa Tworzyw Sztucznych "FOL-PAK" Jerzy Kęsik</v>
          </cell>
          <cell r="AN446" t="str">
            <v>76-142</v>
          </cell>
          <cell r="AO446" t="str">
            <v>Przystawy</v>
          </cell>
          <cell r="AP446" t="str">
            <v>Przystawy</v>
          </cell>
          <cell r="AQ446" t="str">
            <v>55b</v>
          </cell>
          <cell r="AR446" t="str">
            <v>-</v>
          </cell>
          <cell r="AS446" t="str">
            <v>943184219</v>
          </cell>
          <cell r="AT446" t="str">
            <v>943184256</v>
          </cell>
          <cell r="AU446" t="str">
            <v>osoba fizyczna prowadząca działalność gospodarczą - małe przedsiębiorstwo</v>
          </cell>
          <cell r="AV446" t="str">
            <v>330053280</v>
          </cell>
          <cell r="AW446" t="str">
            <v>przedsiębiorca lub przedsiębiorstwo</v>
          </cell>
        </row>
        <row r="447">
          <cell r="A447" t="str">
            <v>RPZP.01.01.02-32-198/09</v>
          </cell>
          <cell r="B447" t="str">
            <v>RPZP.01.00.00</v>
          </cell>
          <cell r="C447" t="str">
            <v>RPZP.01.01.00</v>
          </cell>
          <cell r="D447" t="str">
            <v>RPZP.01.01.02</v>
          </cell>
          <cell r="E447" t="str">
            <v>RPZP.01.01.02-32-198/09-03</v>
          </cell>
          <cell r="F447" t="str">
            <v>UDA-RPZP.01.01.02-32-198/09-03</v>
          </cell>
          <cell r="G447">
            <v>6736897551</v>
          </cell>
          <cell r="H447" t="str">
            <v>RPZP.01.01.02-32-198/09</v>
          </cell>
          <cell r="I447" t="str">
            <v>WND-RPZP.01.01.02-32-198/09</v>
          </cell>
          <cell r="J447" t="str">
            <v>2010-07-19</v>
          </cell>
          <cell r="K447" t="str">
            <v>2010 II półrocze</v>
          </cell>
          <cell r="L447" t="str">
            <v>2010</v>
          </cell>
          <cell r="M447" t="str">
            <v>2010-07-28</v>
          </cell>
          <cell r="N447" t="str">
            <v>2010 II półrocze</v>
          </cell>
          <cell r="O447" t="str">
            <v>2010</v>
          </cell>
          <cell r="P447" t="str">
            <v>2010-01-20</v>
          </cell>
          <cell r="Q447" t="str">
            <v>2010-12-31</v>
          </cell>
          <cell r="R447" t="str">
            <v>2010 II półrocze</v>
          </cell>
          <cell r="S447" t="str">
            <v>2010</v>
          </cell>
          <cell r="T447" t="str">
            <v>2014-11-12</v>
          </cell>
          <cell r="U447">
            <v>703423.14</v>
          </cell>
          <cell r="V447">
            <v>560829.67000000004</v>
          </cell>
          <cell r="W447">
            <v>280414.83</v>
          </cell>
          <cell r="X447">
            <v>280414.83</v>
          </cell>
          <cell r="Y447">
            <v>280414.84000000003</v>
          </cell>
          <cell r="Z447">
            <v>50</v>
          </cell>
          <cell r="AA447" t="str">
            <v>Modernizacja piekarni w Darłowie</v>
          </cell>
          <cell r="AB447" t="str">
            <v>pomoc publiczna</v>
          </cell>
          <cell r="AC447">
            <v>703423.14</v>
          </cell>
          <cell r="AD447">
            <v>280414.83</v>
          </cell>
          <cell r="AE447">
            <v>423008.31</v>
          </cell>
          <cell r="AF447">
            <v>0</v>
          </cell>
          <cell r="AG447" t="str">
            <v>Nie</v>
          </cell>
          <cell r="AH447" t="str">
            <v>08 Inne inwestycje w przedsiębiorstwa</v>
          </cell>
          <cell r="AI447" t="str">
            <v>01 Pomoc bezzwrotna</v>
          </cell>
          <cell r="AJ447" t="str">
            <v>01 Obszar miejski</v>
          </cell>
          <cell r="AK447" t="str">
            <v>03 Produkcja produktów żywnościowych i napojów</v>
          </cell>
          <cell r="AL447" t="str">
            <v>4990648758</v>
          </cell>
          <cell r="AM447" t="str">
            <v>GS DARŁOWO Spółka z ograniczoną odpowiedzialnością</v>
          </cell>
          <cell r="AN447" t="str">
            <v>76-150</v>
          </cell>
          <cell r="AO447" t="str">
            <v>Darłowo</v>
          </cell>
          <cell r="AP447" t="str">
            <v>Aleja Wojska Polskiego</v>
          </cell>
          <cell r="AQ447" t="str">
            <v>32</v>
          </cell>
          <cell r="AR447" t="str">
            <v>-</v>
          </cell>
          <cell r="AS447" t="str">
            <v>0943140045</v>
          </cell>
          <cell r="AT447" t="str">
            <v>0943140046</v>
          </cell>
          <cell r="AU447" t="str">
            <v>spółdzielnia - średnie przedsiębiorstwo</v>
          </cell>
          <cell r="AV447" t="str">
            <v>321408793</v>
          </cell>
          <cell r="AW447" t="str">
            <v>przedsiębiorca lub przedsiębiorstwo</v>
          </cell>
        </row>
        <row r="448">
          <cell r="A448" t="str">
            <v>RPZP.01.01.02-32-207/09</v>
          </cell>
          <cell r="B448" t="str">
            <v>RPZP.01.00.00</v>
          </cell>
          <cell r="C448" t="str">
            <v>RPZP.01.01.00</v>
          </cell>
          <cell r="D448" t="str">
            <v>RPZP.01.01.02</v>
          </cell>
          <cell r="E448" t="str">
            <v>RPZP.01.01.02-32-207/09-02</v>
          </cell>
          <cell r="F448" t="str">
            <v>UDA-RPZP.01.01.02-32-207/09-02</v>
          </cell>
          <cell r="G448" t="str">
            <v>129b5fc014</v>
          </cell>
          <cell r="H448" t="str">
            <v>RPZP.01.01.02-32-207/09</v>
          </cell>
          <cell r="I448" t="str">
            <v>WND-RPZP.01.01.02-32-207/09</v>
          </cell>
          <cell r="J448" t="str">
            <v>2010-08-04</v>
          </cell>
          <cell r="K448" t="str">
            <v>2010 II półrocze</v>
          </cell>
          <cell r="L448" t="str">
            <v>2010</v>
          </cell>
          <cell r="M448" t="str">
            <v>2010-08-06</v>
          </cell>
          <cell r="N448" t="str">
            <v>2010 II półrocze</v>
          </cell>
          <cell r="O448" t="str">
            <v>2010</v>
          </cell>
          <cell r="P448" t="str">
            <v>2010-05-26</v>
          </cell>
          <cell r="Q448" t="str">
            <v>2010-12-31</v>
          </cell>
          <cell r="R448" t="str">
            <v>2010 II półrocze</v>
          </cell>
          <cell r="S448" t="str">
            <v>2010</v>
          </cell>
          <cell r="T448" t="str">
            <v>2011-10-27</v>
          </cell>
          <cell r="U448">
            <v>2331347.41</v>
          </cell>
          <cell r="V448">
            <v>1862358</v>
          </cell>
          <cell r="W448">
            <v>1117410</v>
          </cell>
          <cell r="X448">
            <v>1117410</v>
          </cell>
          <cell r="Y448">
            <v>744948</v>
          </cell>
          <cell r="Z448">
            <v>60</v>
          </cell>
          <cell r="AA448" t="str">
            <v>Wzrost konkurencyjności przedsiębiorstwa poprzez inwestycje w majątek trwały</v>
          </cell>
          <cell r="AB448" t="str">
            <v>pomoc publiczna</v>
          </cell>
          <cell r="AC448">
            <v>2331347.41</v>
          </cell>
          <cell r="AD448">
            <v>1117410</v>
          </cell>
          <cell r="AE448">
            <v>1213937.4099999999</v>
          </cell>
          <cell r="AF448">
            <v>0</v>
          </cell>
          <cell r="AG448" t="str">
            <v>Nie</v>
          </cell>
          <cell r="AH448" t="str">
            <v>08 Inne inwestycje w przedsiębiorstwa</v>
          </cell>
          <cell r="AI448" t="str">
            <v>01 Pomoc bezzwrotna</v>
          </cell>
          <cell r="AJ448" t="str">
            <v>01 Obszar miejski</v>
          </cell>
          <cell r="AK448" t="str">
            <v>03 Produkcja produktów żywnościowych i napojów</v>
          </cell>
          <cell r="AL448" t="str">
            <v>6692131536</v>
          </cell>
          <cell r="AM448" t="str">
            <v>Piekarnia Kaliszczak Spółka Cywilna</v>
          </cell>
          <cell r="AN448" t="str">
            <v>75-423</v>
          </cell>
          <cell r="AO448" t="str">
            <v>Koszalin</v>
          </cell>
          <cell r="AP448" t="str">
            <v>Młyńska</v>
          </cell>
          <cell r="AQ448" t="str">
            <v>48</v>
          </cell>
          <cell r="AR448" t="str">
            <v>-</v>
          </cell>
          <cell r="AS448" t="str">
            <v>0943422341</v>
          </cell>
          <cell r="AT448" t="str">
            <v>------------</v>
          </cell>
          <cell r="AU448" t="str">
            <v>spółka cywilna prowadząca działalność w oparciu o umowę zawartą na podstawie KC - małe przedsiębiorstwo</v>
          </cell>
          <cell r="AV448" t="str">
            <v>330561332</v>
          </cell>
          <cell r="AW448" t="str">
            <v>przedsiębiorca lub przedsiębiorstwo</v>
          </cell>
        </row>
        <row r="449">
          <cell r="A449" t="str">
            <v>RPZP.01.01.02-32-129/09</v>
          </cell>
          <cell r="B449" t="str">
            <v>RPZP.01.00.00</v>
          </cell>
          <cell r="C449" t="str">
            <v>RPZP.01.01.00</v>
          </cell>
          <cell r="D449" t="str">
            <v>RPZP.01.01.02</v>
          </cell>
          <cell r="E449" t="str">
            <v>RPZP.01.01.02-32-129/09-03</v>
          </cell>
          <cell r="F449" t="str">
            <v>UDA-RPZP.01.01.02-32-129/09-03</v>
          </cell>
          <cell r="G449" t="str">
            <v>bc82bd1e75</v>
          </cell>
          <cell r="H449" t="str">
            <v>RPZP.01.01.02-32-129/09</v>
          </cell>
          <cell r="I449" t="str">
            <v>WND-RPZP.01.01.02-32-129/09</v>
          </cell>
          <cell r="J449" t="str">
            <v>2010-07-26</v>
          </cell>
          <cell r="K449" t="str">
            <v>2010 II półrocze</v>
          </cell>
          <cell r="L449" t="str">
            <v>2010</v>
          </cell>
          <cell r="M449" t="str">
            <v>2010-08-06</v>
          </cell>
          <cell r="N449" t="str">
            <v>2010 II półrocze</v>
          </cell>
          <cell r="O449" t="str">
            <v>2010</v>
          </cell>
          <cell r="P449" t="str">
            <v>2010-09-09</v>
          </cell>
          <cell r="Q449" t="str">
            <v>2010-12-31</v>
          </cell>
          <cell r="R449" t="str">
            <v>2010 II półrocze</v>
          </cell>
          <cell r="S449" t="str">
            <v>2010</v>
          </cell>
          <cell r="T449" t="str">
            <v>2014-08-27</v>
          </cell>
          <cell r="U449">
            <v>758639.33</v>
          </cell>
          <cell r="V449">
            <v>507280</v>
          </cell>
          <cell r="W449">
            <v>253640</v>
          </cell>
          <cell r="X449">
            <v>253640</v>
          </cell>
          <cell r="Y449">
            <v>253640</v>
          </cell>
          <cell r="Z449">
            <v>50</v>
          </cell>
          <cell r="AA449" t="str">
            <v>Poprawa konkurencyjności firmy poprzez zakupo nowoczesnych maszyn produkcyjnych</v>
          </cell>
          <cell r="AB449" t="str">
            <v>pomoc publiczna</v>
          </cell>
          <cell r="AC449">
            <v>758639.33</v>
          </cell>
          <cell r="AD449">
            <v>253640</v>
          </cell>
          <cell r="AE449">
            <v>504999.33</v>
          </cell>
          <cell r="AF449">
            <v>0</v>
          </cell>
          <cell r="AG449" t="str">
            <v>Nie</v>
          </cell>
          <cell r="AH449" t="str">
            <v>08 Inne inwestycje w przedsiębiorstwa</v>
          </cell>
          <cell r="AI449" t="str">
            <v>01 Pomoc bezzwrotna</v>
          </cell>
          <cell r="AJ449" t="str">
            <v>01 Obszar miejski</v>
          </cell>
          <cell r="AK449" t="str">
            <v>03 Produkcja produktów żywnościowych i napojów</v>
          </cell>
          <cell r="AL449" t="str">
            <v>6711815053</v>
          </cell>
          <cell r="AM449" t="str">
            <v>SPOŁEM KOŁOBRZEG Sp. z o.o.</v>
          </cell>
          <cell r="AN449" t="str">
            <v>78-100</v>
          </cell>
          <cell r="AO449" t="str">
            <v>Kołobrzeg</v>
          </cell>
          <cell r="AP449" t="str">
            <v>Dworcowa</v>
          </cell>
          <cell r="AQ449" t="str">
            <v>12</v>
          </cell>
          <cell r="AR449" t="str">
            <v>-</v>
          </cell>
          <cell r="AS449" t="str">
            <v>0943553735</v>
          </cell>
          <cell r="AT449" t="str">
            <v>0949523352</v>
          </cell>
          <cell r="AU449" t="str">
            <v>spółka z ograniczoną odpowiedzialnością - średnie przedsiębiorstwo</v>
          </cell>
          <cell r="AV449" t="str">
            <v>321497704</v>
          </cell>
          <cell r="AW449" t="str">
            <v>przedsiębiorca lub przedsiębiorstwo</v>
          </cell>
        </row>
        <row r="450">
          <cell r="A450" t="str">
            <v>RPZP.01.01.02-32-083/09</v>
          </cell>
          <cell r="B450" t="str">
            <v>RPZP.01.00.00</v>
          </cell>
          <cell r="C450" t="str">
            <v>RPZP.01.01.00</v>
          </cell>
          <cell r="D450" t="str">
            <v>RPZP.01.01.02</v>
          </cell>
          <cell r="E450" t="str">
            <v>RPZP.01.01.02-32-083/09-03</v>
          </cell>
          <cell r="F450" t="str">
            <v>UDA-RPZP.01.01.02-32-083/09-03</v>
          </cell>
          <cell r="G450" t="str">
            <v>92878a123a</v>
          </cell>
          <cell r="H450" t="str">
            <v>RPZP.01.01.02-32-083/09</v>
          </cell>
          <cell r="I450" t="str">
            <v>WND-RPZP.01.01.02-32-083/09</v>
          </cell>
          <cell r="J450" t="str">
            <v>2010-07-30</v>
          </cell>
          <cell r="K450" t="str">
            <v>2010 II półrocze</v>
          </cell>
          <cell r="L450" t="str">
            <v>2010</v>
          </cell>
          <cell r="M450" t="str">
            <v>2010-08-13</v>
          </cell>
          <cell r="N450" t="str">
            <v>2010 II półrocze</v>
          </cell>
          <cell r="O450" t="str">
            <v>2010</v>
          </cell>
          <cell r="P450" t="str">
            <v>2010-09-17</v>
          </cell>
          <cell r="Q450" t="str">
            <v>2010-12-31</v>
          </cell>
          <cell r="R450" t="str">
            <v>2010 II półrocze</v>
          </cell>
          <cell r="S450" t="str">
            <v>2010</v>
          </cell>
          <cell r="T450" t="str">
            <v>2011-04-01</v>
          </cell>
          <cell r="U450">
            <v>659580.80000000005</v>
          </cell>
          <cell r="V450">
            <v>527320</v>
          </cell>
          <cell r="W450">
            <v>316392</v>
          </cell>
          <cell r="X450">
            <v>316392</v>
          </cell>
          <cell r="Y450">
            <v>210928</v>
          </cell>
          <cell r="Z450">
            <v>60</v>
          </cell>
          <cell r="AA450" t="str">
            <v>Instalacja zintegrowanego systemu informatycznego do wspomagania prac magazynowych i wysyłki towarów</v>
          </cell>
          <cell r="AB450" t="str">
            <v>pomoc publiczna</v>
          </cell>
          <cell r="AC450">
            <v>659580.80000000005</v>
          </cell>
          <cell r="AD450">
            <v>316392</v>
          </cell>
          <cell r="AE450">
            <v>343188.8</v>
          </cell>
          <cell r="AF450">
            <v>0</v>
          </cell>
          <cell r="AG450" t="str">
            <v>Nie</v>
          </cell>
          <cell r="AH450" t="str">
            <v>08 Inne inwestycje w przedsiębiorstwa</v>
          </cell>
          <cell r="AI450" t="str">
            <v>01 Pomoc bezzwrotna</v>
          </cell>
          <cell r="AJ450" t="str">
            <v>05 Obszary wiejskie (poza obszarami górskimi, wyspami lub o niskiej i bardzo niskiej gęstości zaludnienia)</v>
          </cell>
          <cell r="AK450" t="str">
            <v>13 Handel hurtowy i detaliczny</v>
          </cell>
          <cell r="AL450" t="str">
            <v>8522345966</v>
          </cell>
          <cell r="AM450" t="str">
            <v>"Elte" Sp. z o.o.</v>
          </cell>
          <cell r="AN450" t="str">
            <v>74-106</v>
          </cell>
          <cell r="AO450" t="str">
            <v>Kołbacz</v>
          </cell>
          <cell r="AP450" t="str">
            <v>Warcisława</v>
          </cell>
          <cell r="AQ450" t="str">
            <v>5</v>
          </cell>
          <cell r="AR450" t="str">
            <v>B</v>
          </cell>
          <cell r="AS450" t="str">
            <v>(091)3124191</v>
          </cell>
          <cell r="AT450" t="str">
            <v>(091)3124198</v>
          </cell>
          <cell r="AU450" t="str">
            <v>spółka z ograniczoną odpowiedzialnością - małe przedsiębiorstwo</v>
          </cell>
          <cell r="AV450" t="str">
            <v>812421084</v>
          </cell>
          <cell r="AW450" t="str">
            <v>przedsiębiorca lub przedsiębiorstwo</v>
          </cell>
        </row>
        <row r="451">
          <cell r="A451" t="str">
            <v>RPZP.01.01.01-32-354/10</v>
          </cell>
          <cell r="B451" t="str">
            <v>RPZP.01.00.00</v>
          </cell>
          <cell r="C451" t="str">
            <v>RPZP.01.01.00</v>
          </cell>
          <cell r="D451" t="str">
            <v>RPZP.01.01.01</v>
          </cell>
          <cell r="E451" t="str">
            <v>RPZP.01.01.01-32-354/10-02</v>
          </cell>
          <cell r="F451" t="str">
            <v>UDA-RPZP.01.01.01-32-354/10-02</v>
          </cell>
          <cell r="G451" t="str">
            <v>6d2f86391f</v>
          </cell>
          <cell r="H451" t="str">
            <v>RPZP.01.01.01-32-354/10</v>
          </cell>
          <cell r="I451" t="str">
            <v>WND-RPZP.01.01.01-32-354/10</v>
          </cell>
          <cell r="J451" t="str">
            <v>2010-12-20</v>
          </cell>
          <cell r="K451" t="str">
            <v>2010 II półrocze</v>
          </cell>
          <cell r="L451" t="str">
            <v>2010</v>
          </cell>
          <cell r="M451" t="str">
            <v>2010-12-21</v>
          </cell>
          <cell r="N451" t="str">
            <v>2010 II półrocze</v>
          </cell>
          <cell r="O451" t="str">
            <v>2010</v>
          </cell>
          <cell r="P451" t="str">
            <v>2010-12-02</v>
          </cell>
          <cell r="Q451" t="str">
            <v>2010-12-31</v>
          </cell>
          <cell r="R451" t="str">
            <v>2010 II półrocze</v>
          </cell>
          <cell r="S451" t="str">
            <v>2010</v>
          </cell>
          <cell r="T451" t="str">
            <v>2012-01-02</v>
          </cell>
          <cell r="U451">
            <v>391600</v>
          </cell>
          <cell r="V451">
            <v>365981.3</v>
          </cell>
          <cell r="W451">
            <v>219588.78</v>
          </cell>
          <cell r="X451">
            <v>219588.78</v>
          </cell>
          <cell r="Y451">
            <v>146392.51999999999</v>
          </cell>
          <cell r="Z451">
            <v>60</v>
          </cell>
          <cell r="AA451" t="str">
            <v>Wzrost konkurencyjnosci przedsiębiorstwa poprzez zakup specjalistycznego urządzenia protetycznego.</v>
          </cell>
          <cell r="AB451" t="str">
            <v>pomoc publiczna</v>
          </cell>
          <cell r="AC451">
            <v>391600</v>
          </cell>
          <cell r="AD451">
            <v>219588.78</v>
          </cell>
          <cell r="AE451">
            <v>172011.22</v>
          </cell>
          <cell r="AF451">
            <v>0</v>
          </cell>
          <cell r="AG451" t="str">
            <v>Tak</v>
          </cell>
          <cell r="AH451" t="str">
            <v>08 Inne inwestycje w przedsiębiorstwa</v>
          </cell>
          <cell r="AI451" t="str">
            <v>01 Pomoc bezzwrotna</v>
          </cell>
          <cell r="AJ451" t="str">
            <v>01 Obszar miejski</v>
          </cell>
          <cell r="AK451" t="str">
            <v>19 Działalność w zakresie ochrony zdrowia ludzkiego</v>
          </cell>
          <cell r="AL451" t="str">
            <v>9551827266</v>
          </cell>
          <cell r="AM451" t="str">
            <v>Omega Paweł Robert Kalbarczyk</v>
          </cell>
          <cell r="AN451" t="str">
            <v>70-314</v>
          </cell>
          <cell r="AO451" t="str">
            <v>Szczecin</v>
          </cell>
          <cell r="AP451" t="str">
            <v>Krzywoustego</v>
          </cell>
          <cell r="AQ451" t="str">
            <v>20-21</v>
          </cell>
          <cell r="AR451" t="str">
            <v>-</v>
          </cell>
          <cell r="AS451" t="str">
            <v>606649649</v>
          </cell>
          <cell r="AT451" t="str">
            <v>914887744</v>
          </cell>
          <cell r="AU451" t="str">
            <v>osoba fizyczna prowadząca działalność gospodarczą - mikro przedsiębiorstwo</v>
          </cell>
          <cell r="AV451" t="str">
            <v>811948257</v>
          </cell>
          <cell r="AW451" t="str">
            <v>przedsiębiorca lub przedsiębiorstwo</v>
          </cell>
        </row>
        <row r="452">
          <cell r="A452" t="str">
            <v>RPZP.01.01.01-32-488/10</v>
          </cell>
          <cell r="B452" t="str">
            <v>RPZP.01.00.00</v>
          </cell>
          <cell r="C452" t="str">
            <v>RPZP.01.01.00</v>
          </cell>
          <cell r="D452" t="str">
            <v>RPZP.01.01.01</v>
          </cell>
          <cell r="E452" t="str">
            <v>RPZP.01.01.01-32-488/10-01</v>
          </cell>
          <cell r="F452" t="str">
            <v>UDA-RPZP.01.01.01-32-488/10-01</v>
          </cell>
          <cell r="G452" t="str">
            <v>1dc647d338</v>
          </cell>
          <cell r="H452" t="str">
            <v>RPZP.01.01.01-32-488/10</v>
          </cell>
          <cell r="I452" t="str">
            <v>WND-RPZP.01.01.01-32-488/10</v>
          </cell>
          <cell r="J452" t="str">
            <v>2010-12-21</v>
          </cell>
          <cell r="K452" t="str">
            <v>2010 II półrocze</v>
          </cell>
          <cell r="L452" t="str">
            <v>2010</v>
          </cell>
          <cell r="M452" t="str">
            <v>2010-12-23</v>
          </cell>
          <cell r="N452" t="str">
            <v>2010 II półrocze</v>
          </cell>
          <cell r="O452" t="str">
            <v>2010</v>
          </cell>
          <cell r="P452" t="str">
            <v>2010-10-01</v>
          </cell>
          <cell r="Q452" t="str">
            <v>2010-12-31</v>
          </cell>
          <cell r="R452" t="str">
            <v>2010 II półrocze</v>
          </cell>
          <cell r="S452" t="str">
            <v>2010</v>
          </cell>
          <cell r="T452" t="str">
            <v>2012-07-27</v>
          </cell>
          <cell r="U452">
            <v>199740</v>
          </cell>
          <cell r="V452">
            <v>199740</v>
          </cell>
          <cell r="W452">
            <v>119844</v>
          </cell>
          <cell r="X452">
            <v>119844</v>
          </cell>
          <cell r="Y452">
            <v>79896</v>
          </cell>
          <cell r="Z452">
            <v>60</v>
          </cell>
          <cell r="AA452" t="str">
            <v>Wzrost konkurencyjności firmy poprzez zakup innowacyjnego sprzętu stomatologicznego.</v>
          </cell>
          <cell r="AB452" t="str">
            <v>pomoc de minimis</v>
          </cell>
          <cell r="AC452">
            <v>199740</v>
          </cell>
          <cell r="AD452">
            <v>119844</v>
          </cell>
          <cell r="AE452">
            <v>79896</v>
          </cell>
          <cell r="AF452">
            <v>0</v>
          </cell>
          <cell r="AG452" t="str">
            <v>Nie</v>
          </cell>
          <cell r="AH452" t="str">
            <v>08 Inne inwestycje w przedsiębiorstwa</v>
          </cell>
          <cell r="AI452" t="str">
            <v>01 Pomoc bezzwrotna</v>
          </cell>
          <cell r="AJ452" t="str">
            <v>01 Obszar miejski</v>
          </cell>
          <cell r="AK452" t="str">
            <v>19 Działalność w zakresie ochrony zdrowia ludzkiego</v>
          </cell>
          <cell r="AL452" t="str">
            <v>6691245812</v>
          </cell>
          <cell r="AM452" t="str">
            <v>"MEDICUS" ZOZ Stomatologiczno-Ginekologiczny S.C. Renata Kreżał-Salloum,Ismaiel Salloum</v>
          </cell>
          <cell r="AN452" t="str">
            <v>75-800</v>
          </cell>
          <cell r="AO452" t="str">
            <v>Koszalin</v>
          </cell>
          <cell r="AP452" t="str">
            <v>1-go Maja</v>
          </cell>
          <cell r="AQ452" t="str">
            <v>20</v>
          </cell>
          <cell r="AR452" t="str">
            <v>9</v>
          </cell>
          <cell r="AS452" t="str">
            <v>0602-25-99-21</v>
          </cell>
          <cell r="AT452" t="str">
            <v>niedotyczy</v>
          </cell>
          <cell r="AU452" t="str">
            <v>spółka cywilna prowadząca działalność w oparciu o umowę zawartą na podstawie KC - mikro przedsiębiorstwo</v>
          </cell>
          <cell r="AV452" t="str">
            <v>320656566</v>
          </cell>
          <cell r="AW452" t="str">
            <v>przedsiębiorca lub przedsiębiorstwo</v>
          </cell>
        </row>
        <row r="453">
          <cell r="A453" t="str">
            <v>RPZP.01.01.01-32-469/10</v>
          </cell>
          <cell r="B453" t="str">
            <v>RPZP.01.00.00</v>
          </cell>
          <cell r="C453" t="str">
            <v>RPZP.01.01.00</v>
          </cell>
          <cell r="D453" t="str">
            <v>RPZP.01.01.01</v>
          </cell>
          <cell r="E453" t="str">
            <v>RPZP.01.01.01-32-469/10-02</v>
          </cell>
          <cell r="F453" t="str">
            <v>UDA-RPZP.01.01.01-32-469/10-02</v>
          </cell>
          <cell r="G453" t="str">
            <v>d1b576e14d</v>
          </cell>
          <cell r="H453" t="str">
            <v>RPZP.01.01.01-32-469/10</v>
          </cell>
          <cell r="I453" t="str">
            <v>WND-RPZP.01.01.01-32-469/10</v>
          </cell>
          <cell r="J453" t="str">
            <v>2010-12-23</v>
          </cell>
          <cell r="K453" t="str">
            <v>2010 II półrocze</v>
          </cell>
          <cell r="L453" t="str">
            <v>2010</v>
          </cell>
          <cell r="M453" t="str">
            <v>2010-12-28</v>
          </cell>
          <cell r="N453" t="str">
            <v>2010 II półrocze</v>
          </cell>
          <cell r="O453" t="str">
            <v>2010</v>
          </cell>
          <cell r="P453" t="str">
            <v>2010-12-03</v>
          </cell>
          <cell r="Q453" t="str">
            <v>2010-12-31</v>
          </cell>
          <cell r="R453" t="str">
            <v>2010 II półrocze</v>
          </cell>
          <cell r="S453" t="str">
            <v>2010</v>
          </cell>
          <cell r="T453" t="str">
            <v>2012-09-19</v>
          </cell>
          <cell r="U453">
            <v>199917</v>
          </cell>
          <cell r="V453">
            <v>199917</v>
          </cell>
          <cell r="W453">
            <v>119950</v>
          </cell>
          <cell r="X453">
            <v>119950</v>
          </cell>
          <cell r="Y453">
            <v>79967</v>
          </cell>
          <cell r="Z453">
            <v>60</v>
          </cell>
          <cell r="AA453" t="str">
            <v>Wzrost konkurencyjności firmy CENTER-DENT poprzez zakup innowacyjnego sprzętu stomatologicznego.</v>
          </cell>
          <cell r="AB453" t="str">
            <v>pomoc de minimis</v>
          </cell>
          <cell r="AC453">
            <v>199917</v>
          </cell>
          <cell r="AD453">
            <v>119950</v>
          </cell>
          <cell r="AE453">
            <v>79967</v>
          </cell>
          <cell r="AF453">
            <v>0</v>
          </cell>
          <cell r="AG453" t="str">
            <v>Nie</v>
          </cell>
          <cell r="AH453" t="str">
            <v>08 Inne inwestycje w przedsiębiorstwa</v>
          </cell>
          <cell r="AI453" t="str">
            <v>01 Pomoc bezzwrotna</v>
          </cell>
          <cell r="AJ453" t="str">
            <v>01 Obszar miejski</v>
          </cell>
          <cell r="AK453" t="str">
            <v>19 Działalność w zakresie ochrony zdrowia ludzkiego</v>
          </cell>
          <cell r="AL453" t="str">
            <v>6691414255</v>
          </cell>
          <cell r="AM453" t="str">
            <v>Stomatologiczny Zakład Opieki Zdrowotnej Center- Dent Anna Dziurewicz-Góra</v>
          </cell>
          <cell r="AN453" t="str">
            <v>75-050</v>
          </cell>
          <cell r="AO453" t="str">
            <v>Koszalin</v>
          </cell>
          <cell r="AP453" t="str">
            <v>Młyńska</v>
          </cell>
          <cell r="AQ453" t="str">
            <v>15</v>
          </cell>
          <cell r="AR453" t="str">
            <v>2</v>
          </cell>
          <cell r="AS453" t="str">
            <v>0604-565-215</v>
          </cell>
          <cell r="AT453" t="str">
            <v>niedotyczy</v>
          </cell>
          <cell r="AU453" t="str">
            <v>osoba fizyczna prowadząca działalność gospodarczą - mikro przedsiębiorstwo</v>
          </cell>
          <cell r="AV453" t="str">
            <v>330496416</v>
          </cell>
          <cell r="AW453" t="str">
            <v>przedsiębiorca lub przedsiębiorstwo</v>
          </cell>
        </row>
        <row r="454">
          <cell r="A454" t="str">
            <v>RPZP.01.01.01-32-314/10</v>
          </cell>
          <cell r="B454" t="str">
            <v>RPZP.01.00.00</v>
          </cell>
          <cell r="C454" t="str">
            <v>RPZP.01.01.00</v>
          </cell>
          <cell r="D454" t="str">
            <v>RPZP.01.01.01</v>
          </cell>
          <cell r="E454" t="str">
            <v>RPZP.01.01.01-32-314/10-02</v>
          </cell>
          <cell r="F454" t="str">
            <v>UDA-RPZP.01.01.01-32-314/10-02</v>
          </cell>
          <cell r="G454" t="str">
            <v>e2e184e1f2</v>
          </cell>
          <cell r="H454" t="str">
            <v>RPZP.01.01.01-32-314/10</v>
          </cell>
          <cell r="I454" t="str">
            <v>WND-RPZP.01.01.01-32-314/10</v>
          </cell>
          <cell r="J454" t="str">
            <v>2010-12-23</v>
          </cell>
          <cell r="K454" t="str">
            <v>2010 II półrocze</v>
          </cell>
          <cell r="L454" t="str">
            <v>2010</v>
          </cell>
          <cell r="M454" t="str">
            <v>2010-12-28</v>
          </cell>
          <cell r="N454" t="str">
            <v>2010 II półrocze</v>
          </cell>
          <cell r="O454" t="str">
            <v>2010</v>
          </cell>
          <cell r="P454" t="str">
            <v>2010-05-28</v>
          </cell>
          <cell r="Q454" t="str">
            <v>2010-12-31</v>
          </cell>
          <cell r="R454" t="str">
            <v>2010 II półrocze</v>
          </cell>
          <cell r="S454" t="str">
            <v>2010</v>
          </cell>
          <cell r="T454" t="str">
            <v>2014-12-05</v>
          </cell>
          <cell r="U454">
            <v>124910</v>
          </cell>
          <cell r="V454">
            <v>102385.24</v>
          </cell>
          <cell r="W454">
            <v>61431.14</v>
          </cell>
          <cell r="X454">
            <v>61431.14</v>
          </cell>
          <cell r="Y454">
            <v>40954.1</v>
          </cell>
          <cell r="Z454">
            <v>60</v>
          </cell>
          <cell r="AA454" t="str">
            <v>„Utworzenie centrum squasha i wprowadzenie innowacyjnych usług sportowo-rekreacyjnych”.</v>
          </cell>
          <cell r="AB454" t="str">
            <v>pomoc de minimis</v>
          </cell>
          <cell r="AC454">
            <v>124910</v>
          </cell>
          <cell r="AD454">
            <v>61431.14</v>
          </cell>
          <cell r="AE454">
            <v>63478.86</v>
          </cell>
          <cell r="AF454">
            <v>0</v>
          </cell>
          <cell r="AG454" t="str">
            <v>Nie</v>
          </cell>
          <cell r="AH454" t="str">
            <v>08 Inne inwestycje w przedsiębiorstwa</v>
          </cell>
          <cell r="AI454" t="str">
            <v>01 Pomoc bezzwrotna</v>
          </cell>
          <cell r="AJ454" t="str">
            <v>01 Obszar miejski</v>
          </cell>
          <cell r="AK454" t="str">
            <v>22 Inne niewyszczególnione usługi</v>
          </cell>
          <cell r="AL454" t="str">
            <v>8522569393</v>
          </cell>
          <cell r="AM454" t="str">
            <v>SALUS Sp. z o.o.</v>
          </cell>
          <cell r="AN454" t="str">
            <v>71-220</v>
          </cell>
          <cell r="AO454" t="str">
            <v>Szczecin</v>
          </cell>
          <cell r="AP454" t="str">
            <v>Żyzna</v>
          </cell>
          <cell r="AQ454" t="str">
            <v>17</v>
          </cell>
          <cell r="AR454" t="str">
            <v>-</v>
          </cell>
          <cell r="AS454" t="str">
            <v>0914220048</v>
          </cell>
          <cell r="AT454" t="str">
            <v>0914220048</v>
          </cell>
          <cell r="AU454" t="str">
            <v>spółka z ograniczoną odpowiedzialnością - mikro przedsiębiorstwo</v>
          </cell>
          <cell r="AV454" t="str">
            <v>320817130</v>
          </cell>
          <cell r="AW454" t="str">
            <v>przedsiębiorca lub przedsiębiorstwo</v>
          </cell>
        </row>
        <row r="455">
          <cell r="A455" t="str">
            <v>RPZP.01.01.01-32-001/10</v>
          </cell>
          <cell r="B455" t="str">
            <v>RPZP.01.00.00</v>
          </cell>
          <cell r="C455" t="str">
            <v>RPZP.01.01.00</v>
          </cell>
          <cell r="D455" t="str">
            <v>RPZP.01.01.01</v>
          </cell>
          <cell r="E455" t="str">
            <v>RPZP.01.01.01-32-001/10-02</v>
          </cell>
          <cell r="F455" t="str">
            <v>UDA-RPZP.01.01.01-32-001/10-02</v>
          </cell>
          <cell r="G455" t="str">
            <v>d8681f8950</v>
          </cell>
          <cell r="H455" t="str">
            <v>RPZP.01.01.01-32-001/10</v>
          </cell>
          <cell r="I455" t="str">
            <v>WND-RPZP.01.01.01-32-001/10</v>
          </cell>
          <cell r="J455" t="str">
            <v>2010-12-29</v>
          </cell>
          <cell r="K455" t="str">
            <v>2010 II półrocze</v>
          </cell>
          <cell r="L455" t="str">
            <v>2010</v>
          </cell>
          <cell r="M455" t="str">
            <v>2010-12-30</v>
          </cell>
          <cell r="N455" t="str">
            <v>2010 II półrocze</v>
          </cell>
          <cell r="O455" t="str">
            <v>2010</v>
          </cell>
          <cell r="P455" t="str">
            <v>2010-04-14</v>
          </cell>
          <cell r="Q455" t="str">
            <v>2010-12-31</v>
          </cell>
          <cell r="R455" t="str">
            <v>2010 II półrocze</v>
          </cell>
          <cell r="S455" t="str">
            <v>2010</v>
          </cell>
          <cell r="T455" t="str">
            <v>2011-07-08</v>
          </cell>
          <cell r="U455">
            <v>201075</v>
          </cell>
          <cell r="V455">
            <v>158100</v>
          </cell>
          <cell r="W455">
            <v>94860</v>
          </cell>
          <cell r="X455">
            <v>94860</v>
          </cell>
          <cell r="Y455">
            <v>63240</v>
          </cell>
          <cell r="Z455">
            <v>60</v>
          </cell>
          <cell r="AA455" t="str">
            <v>Park linowy w Stargardzie Szczecińskim</v>
          </cell>
          <cell r="AB455" t="str">
            <v>pomoc de minimis</v>
          </cell>
          <cell r="AC455">
            <v>201075</v>
          </cell>
          <cell r="AD455">
            <v>94860</v>
          </cell>
          <cell r="AE455">
            <v>106215</v>
          </cell>
          <cell r="AF455">
            <v>0</v>
          </cell>
          <cell r="AG455" t="str">
            <v>Nie</v>
          </cell>
          <cell r="AH455" t="str">
            <v>08 Inne inwestycje w przedsiębiorstwa</v>
          </cell>
          <cell r="AI455" t="str">
            <v>01 Pomoc bezzwrotna</v>
          </cell>
          <cell r="AJ455" t="str">
            <v>01 Obszar miejski</v>
          </cell>
          <cell r="AK455" t="str">
            <v>22 Inne niewyszczególnione usługi</v>
          </cell>
          <cell r="AL455" t="str">
            <v>8541041517</v>
          </cell>
          <cell r="AM455" t="str">
            <v>BODY SECRET S.C.</v>
          </cell>
          <cell r="AN455" t="str">
            <v>73-110</v>
          </cell>
          <cell r="AO455" t="str">
            <v>Stargard Szczeciński</v>
          </cell>
          <cell r="AP455" t="str">
            <v>Mickiewicza</v>
          </cell>
          <cell r="AQ455" t="str">
            <v>3</v>
          </cell>
          <cell r="AR455" t="str">
            <v>b</v>
          </cell>
          <cell r="AS455" t="str">
            <v>91-834-51-51</v>
          </cell>
          <cell r="AT455" t="str">
            <v>91-577-54-25</v>
          </cell>
          <cell r="AU455" t="str">
            <v>spółka cywilna prowadząca działalność w oparciu o umowę zawartą na podstawie KC - mikro przedsiębiorstwo</v>
          </cell>
          <cell r="AV455" t="str">
            <v>320263654</v>
          </cell>
          <cell r="AW455" t="str">
            <v>przedsiębiorca lub przedsiębiorstwo</v>
          </cell>
        </row>
        <row r="456">
          <cell r="A456" t="str">
            <v>RPZP.01.01.03-32-099/10</v>
          </cell>
          <cell r="B456" t="str">
            <v>RPZP.01.00.00</v>
          </cell>
          <cell r="C456" t="str">
            <v>RPZP.01.01.00</v>
          </cell>
          <cell r="D456" t="str">
            <v>RPZP.01.01.03</v>
          </cell>
          <cell r="E456" t="str">
            <v>RPZP.01.01.03-32-099/10-00</v>
          </cell>
          <cell r="F456" t="str">
            <v>UDA-RPZP.01.01.03-32-099/10-00</v>
          </cell>
          <cell r="G456" t="str">
            <v>1e2d067cca</v>
          </cell>
          <cell r="H456" t="str">
            <v>RPZP.01.01.03-32-099/10</v>
          </cell>
          <cell r="I456" t="str">
            <v>WND-RPZP.01.01.03-32-099/10</v>
          </cell>
          <cell r="J456" t="str">
            <v>2011-03-18</v>
          </cell>
          <cell r="K456" t="str">
            <v>2011 I półrocze</v>
          </cell>
          <cell r="L456" t="str">
            <v>2011</v>
          </cell>
          <cell r="M456" t="str">
            <v>2011-03-22</v>
          </cell>
          <cell r="N456" t="str">
            <v>2011 I półrocze</v>
          </cell>
          <cell r="O456" t="str">
            <v>2011</v>
          </cell>
          <cell r="P456" t="str">
            <v>2010-07-01</v>
          </cell>
          <cell r="Q456" t="str">
            <v>2010-12-31</v>
          </cell>
          <cell r="R456" t="str">
            <v>2010 II półrocze</v>
          </cell>
          <cell r="S456" t="str">
            <v>2010</v>
          </cell>
          <cell r="T456" t="str">
            <v>2011-03-18</v>
          </cell>
          <cell r="U456">
            <v>136126</v>
          </cell>
          <cell r="V456">
            <v>100359.01</v>
          </cell>
          <cell r="W456">
            <v>60215.4</v>
          </cell>
          <cell r="X456">
            <v>60215.4</v>
          </cell>
          <cell r="Y456">
            <v>40143.61</v>
          </cell>
          <cell r="Z456">
            <v>60</v>
          </cell>
          <cell r="AA456" t="str">
            <v>ZAKUP ORAZ WDROŻENIE PLATFORMY WYMIANY DANYCH CYFROWYCH POMIĘDZY PARTNERAMI HANDLOWYMI</v>
          </cell>
          <cell r="AB456" t="str">
            <v>pomoc publiczna</v>
          </cell>
          <cell r="AC456">
            <v>136126</v>
          </cell>
          <cell r="AD456">
            <v>60215.4</v>
          </cell>
          <cell r="AE456">
            <v>75910.600000000006</v>
          </cell>
          <cell r="AF456">
            <v>8.6</v>
          </cell>
          <cell r="AG456" t="str">
            <v>Nie</v>
          </cell>
          <cell r="AH45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456" t="str">
            <v>01 Pomoc bezzwrotna</v>
          </cell>
          <cell r="AJ456" t="str">
            <v>01 Obszar miejski</v>
          </cell>
          <cell r="AK456" t="str">
            <v>22 Inne niewyszczególnione usługi</v>
          </cell>
          <cell r="AL456" t="str">
            <v>8513088607</v>
          </cell>
          <cell r="AM456" t="str">
            <v>"SICA" SPÓŁKA Z OGRANICZONA ODPOWIEDZIALNOSCIA</v>
          </cell>
          <cell r="AN456" t="str">
            <v>71-441</v>
          </cell>
          <cell r="AO456" t="str">
            <v>Szczecin</v>
          </cell>
          <cell r="AP456" t="str">
            <v>Niemierzyńska</v>
          </cell>
          <cell r="AQ456" t="str">
            <v>17a</v>
          </cell>
          <cell r="AR456" t="str">
            <v>--</v>
          </cell>
          <cell r="AS456" t="str">
            <v>796641783</v>
          </cell>
          <cell r="AT456" t="str">
            <v>(48-22)5903844</v>
          </cell>
          <cell r="AU456" t="str">
            <v>spółka z ograniczoną odpowiedzialnością - mikro przedsiębiorstwo</v>
          </cell>
          <cell r="AV456" t="str">
            <v>320646059</v>
          </cell>
          <cell r="AW456" t="str">
            <v>przedsiębiorca lub przedsiębiorstwo</v>
          </cell>
        </row>
        <row r="457">
          <cell r="A457" t="str">
            <v>RPZP.05.01.01-32-015/09</v>
          </cell>
          <cell r="B457" t="str">
            <v>RPZP.05.00.00</v>
          </cell>
          <cell r="C457" t="str">
            <v>RPZP.05.01.00</v>
          </cell>
          <cell r="D457" t="str">
            <v>RPZP.05.01.01</v>
          </cell>
          <cell r="E457" t="str">
            <v>RPZP.05.01.01-32-015/09-03</v>
          </cell>
          <cell r="F457" t="str">
            <v>UDA-RPZP.05.01.01-32-015/09-03</v>
          </cell>
          <cell r="G457" t="str">
            <v>cd8eabb4dd</v>
          </cell>
          <cell r="H457" t="str">
            <v>RPZP.05.01.01-32-015/09</v>
          </cell>
          <cell r="I457" t="str">
            <v>RPOWZ/5.1.1/2009/015/Sz</v>
          </cell>
          <cell r="J457" t="str">
            <v>2009-10-05</v>
          </cell>
          <cell r="K457" t="str">
            <v>2009 II półrocze</v>
          </cell>
          <cell r="L457" t="str">
            <v>2009</v>
          </cell>
          <cell r="M457" t="str">
            <v>2009-10-16</v>
          </cell>
          <cell r="N457" t="str">
            <v>2009 II półrocze</v>
          </cell>
          <cell r="O457" t="str">
            <v>2009</v>
          </cell>
          <cell r="P457" t="str">
            <v>2010-06-18</v>
          </cell>
          <cell r="Q457" t="str">
            <v>2011-01-11</v>
          </cell>
          <cell r="R457" t="str">
            <v>2011 I półrocze</v>
          </cell>
          <cell r="S457" t="str">
            <v>2011</v>
          </cell>
          <cell r="T457" t="str">
            <v>2011-08-01</v>
          </cell>
          <cell r="U457">
            <v>3114829.85</v>
          </cell>
          <cell r="V457">
            <v>2715739.01</v>
          </cell>
          <cell r="W457">
            <v>1357869.5</v>
          </cell>
          <cell r="X457">
            <v>1357869.5</v>
          </cell>
          <cell r="Y457">
            <v>1357869.51</v>
          </cell>
          <cell r="Z457">
            <v>50</v>
          </cell>
          <cell r="AA457" t="str">
            <v>Podniesienie atrakcyjności turystycznej - przebudowa centralnego Placu Zwycięstwa w Gryficach</v>
          </cell>
          <cell r="AB457" t="str">
            <v>bez pomocy publicznej</v>
          </cell>
          <cell r="AC457">
            <v>3114829.85</v>
          </cell>
          <cell r="AD457">
            <v>3114829.85</v>
          </cell>
          <cell r="AE457">
            <v>0</v>
          </cell>
          <cell r="AF457">
            <v>0</v>
          </cell>
          <cell r="AG457" t="str">
            <v>Nie</v>
          </cell>
          <cell r="AH457" t="str">
            <v>57 Inne wsparcie na rzecz wzmocnienia usług turystycznych</v>
          </cell>
          <cell r="AI457" t="str">
            <v>01 Pomoc bezzwrotna</v>
          </cell>
          <cell r="AJ457" t="str">
            <v>01 Obszar miejski</v>
          </cell>
          <cell r="AK457" t="str">
            <v>22 Inne niewyszczególnione usługi</v>
          </cell>
          <cell r="AL457" t="str">
            <v>8571821013</v>
          </cell>
          <cell r="AM457" t="str">
            <v>Gmina Gryfice</v>
          </cell>
          <cell r="AN457" t="str">
            <v>72-300</v>
          </cell>
          <cell r="AO457" t="str">
            <v>Gryfice</v>
          </cell>
          <cell r="AP457" t="str">
            <v>Plac Zwycięstwa</v>
          </cell>
          <cell r="AQ457" t="str">
            <v>37</v>
          </cell>
          <cell r="AR457" t="str">
            <v>---</v>
          </cell>
          <cell r="AS457" t="str">
            <v>0913843315</v>
          </cell>
          <cell r="AT457" t="str">
            <v>0913843642</v>
          </cell>
          <cell r="AU457" t="str">
            <v>wspólnota samorządowa - gmina</v>
          </cell>
          <cell r="AV457" t="str">
            <v>811684380</v>
          </cell>
          <cell r="AW457" t="str">
            <v>Jednostka samorządu terytorialnego</v>
          </cell>
        </row>
        <row r="458">
          <cell r="A458" t="str">
            <v>RPZP.01.01.01-32-167/09</v>
          </cell>
          <cell r="B458" t="str">
            <v>RPZP.01.00.00</v>
          </cell>
          <cell r="C458" t="str">
            <v>RPZP.01.01.00</v>
          </cell>
          <cell r="D458" t="str">
            <v>RPZP.01.01.01</v>
          </cell>
          <cell r="E458" t="str">
            <v>RPZP.01.01.01-32-167/09-05</v>
          </cell>
          <cell r="F458" t="str">
            <v>UDA-RPZP.01.01.01-32-167/09-05</v>
          </cell>
          <cell r="G458" t="str">
            <v>e05b326471</v>
          </cell>
          <cell r="H458" t="str">
            <v>RPZP.01.01.01-32-167/09</v>
          </cell>
          <cell r="I458" t="str">
            <v>WND-RPZP.01.01.01-32-167/09</v>
          </cell>
          <cell r="J458" t="str">
            <v>2010-05-06</v>
          </cell>
          <cell r="K458" t="str">
            <v>2010 I półrocze</v>
          </cell>
          <cell r="L458" t="str">
            <v>2010</v>
          </cell>
          <cell r="M458" t="str">
            <v>2010-07-06</v>
          </cell>
          <cell r="N458" t="str">
            <v>2010 II półrocze</v>
          </cell>
          <cell r="O458" t="str">
            <v>2010</v>
          </cell>
          <cell r="P458" t="str">
            <v>2010-06-28</v>
          </cell>
          <cell r="Q458" t="str">
            <v>2011-01-13</v>
          </cell>
          <cell r="R458" t="str">
            <v>2011 I półrocze</v>
          </cell>
          <cell r="S458" t="str">
            <v>2011</v>
          </cell>
          <cell r="T458" t="str">
            <v>2011-07-14</v>
          </cell>
          <cell r="U458">
            <v>180000</v>
          </cell>
          <cell r="V458">
            <v>140000</v>
          </cell>
          <cell r="W458">
            <v>84000</v>
          </cell>
          <cell r="X458">
            <v>71399.990000000005</v>
          </cell>
          <cell r="Y458">
            <v>56000</v>
          </cell>
          <cell r="Z458">
            <v>60</v>
          </cell>
          <cell r="AA458" t="str">
            <v>Zwiększenie konkurencyjności Zakładu Ogólnobudowlanego Maso-Tech dzięki kompleksowości oraz poszerzeniu oferty świadczonych usług budowlanych</v>
          </cell>
          <cell r="AB458" t="str">
            <v>pomoc de minimis</v>
          </cell>
          <cell r="AC458">
            <v>180000</v>
          </cell>
          <cell r="AD458">
            <v>84000</v>
          </cell>
          <cell r="AE458">
            <v>96000</v>
          </cell>
          <cell r="AF458">
            <v>0</v>
          </cell>
          <cell r="AG458" t="str">
            <v>Nie</v>
          </cell>
          <cell r="AH458" t="str">
            <v>08 Inne inwestycje w przedsiębiorstwa</v>
          </cell>
          <cell r="AI458" t="str">
            <v>01 Pomoc bezzwrotna</v>
          </cell>
          <cell r="AJ458" t="str">
            <v>01 Obszar miejski</v>
          </cell>
          <cell r="AK458" t="str">
            <v>12 Budownictwo</v>
          </cell>
          <cell r="AL458" t="str">
            <v>8512177438</v>
          </cell>
          <cell r="AM458" t="str">
            <v>Maso-Tech Zakład Ogólnobudowlany Zdrojewski Sylwester</v>
          </cell>
          <cell r="AN458" t="str">
            <v>72-010</v>
          </cell>
          <cell r="AO458" t="str">
            <v>Plichowo</v>
          </cell>
          <cell r="AP458" t="str">
            <v>Leśna</v>
          </cell>
          <cell r="AQ458" t="str">
            <v>2</v>
          </cell>
          <cell r="AR458" t="str">
            <v>-</v>
          </cell>
          <cell r="AS458" t="str">
            <v>604955453</v>
          </cell>
          <cell r="AT458" t="str">
            <v>914244488</v>
          </cell>
          <cell r="AU458" t="str">
            <v>osoba fizyczna prowadząca działalność gospodarczą - mikro przedsiębiorstwo</v>
          </cell>
          <cell r="AV458" t="str">
            <v>811811200</v>
          </cell>
          <cell r="AW458" t="str">
            <v>przedsiębiorca lub przedsiębiorstwo</v>
          </cell>
        </row>
        <row r="459">
          <cell r="A459" t="str">
            <v>RPZP.04.05.02-32-016/10</v>
          </cell>
          <cell r="B459" t="str">
            <v>RPZP.04.00.00</v>
          </cell>
          <cell r="C459" t="str">
            <v>RPZP.04.05.00</v>
          </cell>
          <cell r="D459" t="str">
            <v>RPZP.04.05.02</v>
          </cell>
          <cell r="E459" t="str">
            <v>RPZP.04.05.02-32-016/10-02</v>
          </cell>
          <cell r="F459" t="str">
            <v>UDA-RPZP.04.05.02-32-016/10-02</v>
          </cell>
          <cell r="G459" t="str">
            <v>c096e2d4c0</v>
          </cell>
          <cell r="H459" t="str">
            <v>RPZP.04.05.02-32-016/10</v>
          </cell>
          <cell r="I459" t="str">
            <v>WND-RPZP.04.05.02-32-016/10</v>
          </cell>
          <cell r="J459" t="str">
            <v>2010-10-20</v>
          </cell>
          <cell r="K459" t="str">
            <v>2010 II półrocze</v>
          </cell>
          <cell r="L459" t="str">
            <v>2010</v>
          </cell>
          <cell r="M459" t="str">
            <v>2010-10-21</v>
          </cell>
          <cell r="N459" t="str">
            <v>2010 II półrocze</v>
          </cell>
          <cell r="O459" t="str">
            <v>2010</v>
          </cell>
          <cell r="P459" t="str">
            <v>2010-09-21</v>
          </cell>
          <cell r="Q459" t="str">
            <v>2011-01-17</v>
          </cell>
          <cell r="R459" t="str">
            <v>2011 I półrocze</v>
          </cell>
          <cell r="S459" t="str">
            <v>2011</v>
          </cell>
          <cell r="T459" t="str">
            <v>2011-10-11</v>
          </cell>
          <cell r="U459">
            <v>937387.49</v>
          </cell>
          <cell r="V459">
            <v>871282.54</v>
          </cell>
          <cell r="W459">
            <v>653461.89</v>
          </cell>
          <cell r="X459">
            <v>653461.89</v>
          </cell>
          <cell r="Y459">
            <v>217820.65</v>
          </cell>
          <cell r="Z459">
            <v>75</v>
          </cell>
          <cell r="AA459" t="str">
            <v>Zwiększenie stanu bezpieczeństwa, ograniczenie skutków zagrożeń naturalnych oraz przeciwdziałanie poważnym awariom poprzez przebudowę obiektu OSP w Baniach i zakup specjalistycznego sprzętu</v>
          </cell>
          <cell r="AB459" t="str">
            <v>bez pomocy publicznej</v>
          </cell>
          <cell r="AC459">
            <v>937387.49</v>
          </cell>
          <cell r="AD459">
            <v>937387.49</v>
          </cell>
          <cell r="AE459">
            <v>0</v>
          </cell>
          <cell r="AF459">
            <v>0</v>
          </cell>
          <cell r="AG459" t="str">
            <v>Nie</v>
          </cell>
          <cell r="AH459" t="str">
            <v>53 Zapobieganie zagrożeniom (w tym opracowanie i wdrażanie planów i instrumentów zapobiegania i zarządzania zagrożeniami naturalnym i technologicznym)</v>
          </cell>
          <cell r="AI459" t="str">
            <v>01 Pomoc bezzwrotna</v>
          </cell>
          <cell r="AJ459" t="str">
            <v>05 Obszary wiejskie (poza obszarami górskimi, wyspami lub o niskiej i bardzo niskiej gęstości zaludnienia)</v>
          </cell>
          <cell r="AK459" t="str">
            <v>21 Działalność związana ze środowiskiem naturalnym</v>
          </cell>
          <cell r="AL459" t="str">
            <v>8581726138</v>
          </cell>
          <cell r="AM459" t="str">
            <v>Gmina Banie</v>
          </cell>
          <cell r="AN459" t="str">
            <v>74-110</v>
          </cell>
          <cell r="AO459" t="str">
            <v>Banie</v>
          </cell>
          <cell r="AP459" t="str">
            <v>Skośna</v>
          </cell>
          <cell r="AQ459" t="str">
            <v>6</v>
          </cell>
          <cell r="AR459" t="str">
            <v>-</v>
          </cell>
          <cell r="AS459" t="str">
            <v>0914166381</v>
          </cell>
          <cell r="AT459" t="str">
            <v>0914166353</v>
          </cell>
          <cell r="AU459" t="str">
            <v>wspólnota samorządowa - gmina</v>
          </cell>
          <cell r="AV459" t="str">
            <v>811684597</v>
          </cell>
          <cell r="AW459" t="str">
            <v>Jednostka samorządu terytorialnego</v>
          </cell>
        </row>
        <row r="460">
          <cell r="A460" t="str">
            <v>RPZP.02.01.02-32-059/09</v>
          </cell>
          <cell r="B460" t="str">
            <v>RPZP.02.00.00</v>
          </cell>
          <cell r="C460" t="str">
            <v>RPZP.02.01.00</v>
          </cell>
          <cell r="D460" t="str">
            <v>RPZP.02.01.02</v>
          </cell>
          <cell r="E460" t="str">
            <v>RPZP.02.01.02-32-059/09-04</v>
          </cell>
          <cell r="F460" t="str">
            <v>UDA-RPZP.02.01.02-32-059/09-04</v>
          </cell>
          <cell r="G460" t="str">
            <v>8bad1a2bdc</v>
          </cell>
          <cell r="H460" t="str">
            <v>RPZP.02.01.02-32-059/09</v>
          </cell>
          <cell r="I460" t="str">
            <v>RPOWZ/2.1.2/2009/059/K</v>
          </cell>
          <cell r="J460" t="str">
            <v>2009-09-07</v>
          </cell>
          <cell r="K460" t="str">
            <v>2009 II półrocze</v>
          </cell>
          <cell r="L460" t="str">
            <v>2009</v>
          </cell>
          <cell r="M460" t="str">
            <v>2009-11-10</v>
          </cell>
          <cell r="N460" t="str">
            <v>2009 II półrocze</v>
          </cell>
          <cell r="O460" t="str">
            <v>2009</v>
          </cell>
          <cell r="P460" t="str">
            <v>2010-04-06</v>
          </cell>
          <cell r="Q460" t="str">
            <v>2011-01-20</v>
          </cell>
          <cell r="R460" t="str">
            <v>2011 I półrocze</v>
          </cell>
          <cell r="S460" t="str">
            <v>2011</v>
          </cell>
          <cell r="T460" t="str">
            <v>2012-06-01</v>
          </cell>
          <cell r="U460">
            <v>1973169.95</v>
          </cell>
          <cell r="V460">
            <v>1208410.67</v>
          </cell>
          <cell r="W460">
            <v>725046.39</v>
          </cell>
          <cell r="X460">
            <v>725046.39</v>
          </cell>
          <cell r="Y460">
            <v>483364.28</v>
          </cell>
          <cell r="Z460">
            <v>60</v>
          </cell>
          <cell r="AA460" t="str">
            <v>Przebudowa ulicy Drzymały w Białogardzie.</v>
          </cell>
          <cell r="AB460" t="str">
            <v>bez pomocy publicznej</v>
          </cell>
          <cell r="AC460">
            <v>1973169.95</v>
          </cell>
          <cell r="AD460">
            <v>1973169.95</v>
          </cell>
          <cell r="AE460">
            <v>0</v>
          </cell>
          <cell r="AF460">
            <v>0</v>
          </cell>
          <cell r="AG460" t="str">
            <v>Nie</v>
          </cell>
          <cell r="AH460" t="str">
            <v>23 Drogi regionalne/lokalne</v>
          </cell>
          <cell r="AI460" t="str">
            <v>01 Pomoc bezzwrotna</v>
          </cell>
          <cell r="AJ460" t="str">
            <v>01 Obszar miejski</v>
          </cell>
          <cell r="AK460" t="str">
            <v>00 Nie dotyczy</v>
          </cell>
          <cell r="AL460" t="str">
            <v>6721001814</v>
          </cell>
          <cell r="AM460" t="str">
            <v>Miasto Białogard</v>
          </cell>
          <cell r="AN460" t="str">
            <v>78-200</v>
          </cell>
          <cell r="AO460" t="str">
            <v>Białogard</v>
          </cell>
          <cell r="AP460" t="str">
            <v>1 Maja</v>
          </cell>
          <cell r="AQ460" t="str">
            <v>18</v>
          </cell>
          <cell r="AR460" t="str">
            <v>-</v>
          </cell>
          <cell r="AS460" t="str">
            <v>(94)31223-10</v>
          </cell>
          <cell r="AT460" t="str">
            <v>(94)312-29-19</v>
          </cell>
          <cell r="AU460" t="str">
            <v>wspólnota samorządowa</v>
          </cell>
          <cell r="AV460" t="str">
            <v>330920452</v>
          </cell>
          <cell r="AW460" t="str">
            <v>jednostka samorządu terytorialnego, związek lub stowarzyszenie jst</v>
          </cell>
        </row>
        <row r="461">
          <cell r="A461" t="str">
            <v>RPZP.01.01.01-32-311/09</v>
          </cell>
          <cell r="B461" t="str">
            <v>RPZP.01.00.00</v>
          </cell>
          <cell r="C461" t="str">
            <v>RPZP.01.01.00</v>
          </cell>
          <cell r="D461" t="str">
            <v>RPZP.01.01.01</v>
          </cell>
          <cell r="E461" t="str">
            <v>RPZP.01.01.01-32-311/09-02</v>
          </cell>
          <cell r="F461" t="str">
            <v>UDA-RPZP.01.01.01-32-311/09-02</v>
          </cell>
          <cell r="G461" t="str">
            <v>ffd84e660f</v>
          </cell>
          <cell r="H461" t="str">
            <v>RPZP.01.01.01-32-311/09</v>
          </cell>
          <cell r="I461" t="str">
            <v>WND-RPZP.01.01.01-32-311/09</v>
          </cell>
          <cell r="J461" t="str">
            <v>2010-05-20</v>
          </cell>
          <cell r="K461" t="str">
            <v>2010 I półrocze</v>
          </cell>
          <cell r="L461" t="str">
            <v>2010</v>
          </cell>
          <cell r="M461" t="str">
            <v>2010-06-10</v>
          </cell>
          <cell r="N461" t="str">
            <v>2010 I półrocze</v>
          </cell>
          <cell r="O461" t="str">
            <v>2010</v>
          </cell>
          <cell r="P461" t="str">
            <v>2010-04-16</v>
          </cell>
          <cell r="Q461" t="str">
            <v>2011-01-20</v>
          </cell>
          <cell r="R461" t="str">
            <v>2011 I półrocze</v>
          </cell>
          <cell r="S461" t="str">
            <v>2011</v>
          </cell>
          <cell r="T461" t="str">
            <v>2011-02-18</v>
          </cell>
          <cell r="U461">
            <v>919871.56</v>
          </cell>
          <cell r="V461">
            <v>919795.32</v>
          </cell>
          <cell r="W461">
            <v>551877.18999999994</v>
          </cell>
          <cell r="X461">
            <v>469095.59</v>
          </cell>
          <cell r="Y461">
            <v>367918.13</v>
          </cell>
          <cell r="Z461">
            <v>60</v>
          </cell>
          <cell r="AA461" t="str">
            <v>Adaptacja lokalu w Szczecinie i wyposażenie w urządzenia do preparatyki krwi pępowinowej i przechowywania komórek macierzystych – przedsiębiorstwo „LONGA VITA” sp. z o.o.</v>
          </cell>
          <cell r="AB461" t="str">
            <v>pomoc publiczna</v>
          </cell>
          <cell r="AC461">
            <v>919871.56</v>
          </cell>
          <cell r="AD461">
            <v>551877.18999999994</v>
          </cell>
          <cell r="AE461">
            <v>367994.37</v>
          </cell>
          <cell r="AF461">
            <v>0</v>
          </cell>
          <cell r="AG461" t="str">
            <v>Nie</v>
          </cell>
          <cell r="AH461" t="str">
            <v>08 Inne inwestycje w przedsiębiorstwa</v>
          </cell>
          <cell r="AI461" t="str">
            <v>01 Pomoc bezzwrotna</v>
          </cell>
          <cell r="AJ461" t="str">
            <v>01 Obszar miejski</v>
          </cell>
          <cell r="AK461" t="str">
            <v>19 Działalność w zakresie ochrony zdrowia ludzkiego</v>
          </cell>
          <cell r="AL461" t="str">
            <v>9552027148</v>
          </cell>
          <cell r="AM461" t="str">
            <v>„LONGA VITA” SPÓŁKA Z OGRANICZONĄ ODPOWIEDZIALNOŚCIĄ</v>
          </cell>
          <cell r="AN461" t="str">
            <v>70-111</v>
          </cell>
          <cell r="AO461" t="str">
            <v>Szczecin</v>
          </cell>
          <cell r="AP461" t="str">
            <v>Al. Powstańców Wielkopolskich</v>
          </cell>
          <cell r="AQ461" t="str">
            <v>72</v>
          </cell>
          <cell r="AR461" t="str">
            <v>-</v>
          </cell>
          <cell r="AS461" t="str">
            <v>0914854605</v>
          </cell>
          <cell r="AT461" t="str">
            <v>0914854606</v>
          </cell>
          <cell r="AU461" t="str">
            <v>spółka z ograniczoną odpowiedzialnością - mikro przedsiębiorstwo</v>
          </cell>
          <cell r="AV461" t="str">
            <v>812400231</v>
          </cell>
          <cell r="AW461" t="str">
            <v>przedsiębiorca lub przedsiębiorstwo</v>
          </cell>
        </row>
        <row r="462">
          <cell r="A462" t="str">
            <v>RPZP.02.01.06-32-001/10</v>
          </cell>
          <cell r="B462" t="str">
            <v>RPZP.02.00.00</v>
          </cell>
          <cell r="C462" t="str">
            <v>RPZP.02.01.00</v>
          </cell>
          <cell r="D462" t="str">
            <v>RPZP.02.01.06</v>
          </cell>
          <cell r="E462" t="str">
            <v>RPZP.02.01.06-32-001/10-04</v>
          </cell>
          <cell r="F462" t="str">
            <v>UDA-RPZP.02.01.06-32-001/10-04</v>
          </cell>
          <cell r="G462" t="str">
            <v>98950e8759</v>
          </cell>
          <cell r="H462" t="str">
            <v>RPZP.02.01.06-32-001/10</v>
          </cell>
          <cell r="I462" t="str">
            <v>WND-RPZP.02.01.06-32-001/10</v>
          </cell>
          <cell r="J462" t="str">
            <v>2010-07-09</v>
          </cell>
          <cell r="K462" t="str">
            <v>2010 II półrocze</v>
          </cell>
          <cell r="L462" t="str">
            <v>2010</v>
          </cell>
          <cell r="M462" t="str">
            <v>2010-07-14</v>
          </cell>
          <cell r="N462" t="str">
            <v>2010 II półrocze</v>
          </cell>
          <cell r="O462" t="str">
            <v>2010</v>
          </cell>
          <cell r="P462" t="str">
            <v>2010-05-19</v>
          </cell>
          <cell r="Q462" t="str">
            <v>2011-01-20</v>
          </cell>
          <cell r="R462" t="str">
            <v>2011 I półrocze</v>
          </cell>
          <cell r="S462" t="str">
            <v>2011</v>
          </cell>
          <cell r="T462" t="str">
            <v>2012-03-13</v>
          </cell>
          <cell r="U462">
            <v>8135069.5999999996</v>
          </cell>
          <cell r="V462">
            <v>6671809.8399999999</v>
          </cell>
          <cell r="W462">
            <v>5542095.0599999996</v>
          </cell>
          <cell r="X462">
            <v>5542095.0599999996</v>
          </cell>
          <cell r="Y462">
            <v>1129714.78</v>
          </cell>
          <cell r="Z462">
            <v>83.07</v>
          </cell>
          <cell r="AA462" t="str">
            <v>Rozwój i poprawa jakości komunikacji pasażerskiej w Świnoujściu poprzez zakup taboru autobusowego</v>
          </cell>
          <cell r="AB462" t="str">
            <v>bez pomocy publicznej</v>
          </cell>
          <cell r="AC462">
            <v>8135069.5999999996</v>
          </cell>
          <cell r="AD462">
            <v>8135069.5999999996</v>
          </cell>
          <cell r="AE462">
            <v>0</v>
          </cell>
          <cell r="AF462">
            <v>0</v>
          </cell>
          <cell r="AG462" t="str">
            <v>Nie</v>
          </cell>
          <cell r="AH462" t="str">
            <v>25 Transport miejski</v>
          </cell>
          <cell r="AI462" t="str">
            <v>01 Pomoc bezzwrotna</v>
          </cell>
          <cell r="AJ462" t="str">
            <v>01 Obszar miejski</v>
          </cell>
          <cell r="AK462" t="str">
            <v>11 Transport</v>
          </cell>
          <cell r="AL462" t="str">
            <v>8551531803</v>
          </cell>
          <cell r="AM462" t="str">
            <v>"Komunikacja Autobusowa" SPÓŁKA Z OGRANICZONĄ ODPOWIEDZIALNOŚCIĄ</v>
          </cell>
          <cell r="AN462" t="str">
            <v>72-600</v>
          </cell>
          <cell r="AO462" t="str">
            <v>Świnoujście</v>
          </cell>
          <cell r="AP462" t="str">
            <v>Karsiborska</v>
          </cell>
          <cell r="AQ462" t="str">
            <v>33A</v>
          </cell>
          <cell r="AR462" t="str">
            <v>-</v>
          </cell>
          <cell r="AS462" t="str">
            <v>913215404;913215405</v>
          </cell>
          <cell r="AT462" t="str">
            <v>9132145-40</v>
          </cell>
          <cell r="AU462" t="str">
            <v>spółka z ograniczoną odpowiedzialnością - duże przedsiębiorstwo</v>
          </cell>
          <cell r="AV462" t="str">
            <v>320024091</v>
          </cell>
          <cell r="AW462" t="str">
            <v>operator komunikacji zbiorowej</v>
          </cell>
        </row>
        <row r="463">
          <cell r="A463" t="str">
            <v>RPZP.01.01.01-32-300/10</v>
          </cell>
          <cell r="B463" t="str">
            <v>RPZP.01.00.00</v>
          </cell>
          <cell r="C463" t="str">
            <v>RPZP.01.01.00</v>
          </cell>
          <cell r="D463" t="str">
            <v>RPZP.01.01.01</v>
          </cell>
          <cell r="E463" t="str">
            <v>RPZP.01.01.01-32-300/10-02</v>
          </cell>
          <cell r="F463" t="str">
            <v>UDA-RPZP.01.01.01-32-300/10-02</v>
          </cell>
          <cell r="G463" t="str">
            <v>0e003f88ca</v>
          </cell>
          <cell r="H463" t="str">
            <v>RPZP.01.01.01-32-300/10</v>
          </cell>
          <cell r="I463" t="str">
            <v>WND-RPZP.01.01.01-32-300/10</v>
          </cell>
          <cell r="J463" t="str">
            <v>2010-12-27</v>
          </cell>
          <cell r="K463" t="str">
            <v>2010 II półrocze</v>
          </cell>
          <cell r="L463" t="str">
            <v>2010</v>
          </cell>
          <cell r="M463" t="str">
            <v>2010-12-30</v>
          </cell>
          <cell r="N463" t="str">
            <v>2010 II półrocze</v>
          </cell>
          <cell r="O463" t="str">
            <v>2010</v>
          </cell>
          <cell r="P463" t="str">
            <v>2010-11-09</v>
          </cell>
          <cell r="Q463" t="str">
            <v>2011-01-20</v>
          </cell>
          <cell r="R463" t="str">
            <v>2011 I półrocze</v>
          </cell>
          <cell r="S463" t="str">
            <v>2011</v>
          </cell>
          <cell r="T463" t="str">
            <v>2011-05-26</v>
          </cell>
          <cell r="U463">
            <v>235052</v>
          </cell>
          <cell r="V463">
            <v>196837</v>
          </cell>
          <cell r="W463">
            <v>118102.2</v>
          </cell>
          <cell r="X463">
            <v>118102.2</v>
          </cell>
          <cell r="Y463">
            <v>78734.8</v>
          </cell>
          <cell r="Z463">
            <v>60</v>
          </cell>
          <cell r="AA463" t="str">
            <v>Zastosowanie nowatorskich technologii w NZOZ NOVA w oparciu o nowoczesne urządzenia i oprogramowanie</v>
          </cell>
          <cell r="AB463" t="str">
            <v>pomoc de minimis</v>
          </cell>
          <cell r="AC463">
            <v>235052</v>
          </cell>
          <cell r="AD463">
            <v>118102.2</v>
          </cell>
          <cell r="AE463">
            <v>116949.8</v>
          </cell>
          <cell r="AF463">
            <v>0</v>
          </cell>
          <cell r="AG463" t="str">
            <v>Nie</v>
          </cell>
          <cell r="AH463" t="str">
            <v>08 Inne inwestycje w przedsiębiorstwa</v>
          </cell>
          <cell r="AI463" t="str">
            <v>01 Pomoc bezzwrotna</v>
          </cell>
          <cell r="AJ463" t="str">
            <v>01 Obszar miejski</v>
          </cell>
          <cell r="AK463" t="str">
            <v>19 Działalność w zakresie ochrony zdrowia ludzkiego</v>
          </cell>
          <cell r="AL463" t="str">
            <v>8512931622</v>
          </cell>
          <cell r="AM463" t="str">
            <v>Niepubliczny Zakład Opieki Zdrowotnej NOVA Alicja i Sebastian Jędraszczyk Spółka Cywilna</v>
          </cell>
          <cell r="AN463" t="str">
            <v>70-372</v>
          </cell>
          <cell r="AO463" t="str">
            <v>Szczecin</v>
          </cell>
          <cell r="AP463" t="str">
            <v>Bohaterów Warszawy</v>
          </cell>
          <cell r="AQ463" t="str">
            <v>17</v>
          </cell>
          <cell r="AR463" t="str">
            <v>1</v>
          </cell>
          <cell r="AS463" t="str">
            <v>(091)8299444</v>
          </cell>
          <cell r="AT463" t="str">
            <v>(091)8299444</v>
          </cell>
          <cell r="AU463" t="str">
            <v>spółka cywilna prowadząca działalność w oparciu o umowę zawartą na podstawie KC - mikro przedsiębiorstwo</v>
          </cell>
          <cell r="AV463" t="str">
            <v>320440560</v>
          </cell>
          <cell r="AW463" t="str">
            <v>przedsiębiorca lub przedsiębiorstwo</v>
          </cell>
        </row>
        <row r="464">
          <cell r="A464" t="str">
            <v>RPZP.02.01.02-32-128/09</v>
          </cell>
          <cell r="B464" t="str">
            <v>RPZP.02.00.00</v>
          </cell>
          <cell r="C464" t="str">
            <v>RPZP.02.01.00</v>
          </cell>
          <cell r="D464" t="str">
            <v>RPZP.02.01.02</v>
          </cell>
          <cell r="E464" t="str">
            <v>RPZP.02.01.02-32-128/09-03</v>
          </cell>
          <cell r="F464" t="str">
            <v>UDA-RPZP.02.01.02-32-128/09-03</v>
          </cell>
          <cell r="G464" t="str">
            <v>a5ee89b1ec</v>
          </cell>
          <cell r="H464" t="str">
            <v>RPZP.02.01.02-32-128/09</v>
          </cell>
          <cell r="I464" t="str">
            <v>WND-RPZP.02.01.02-32-128/09</v>
          </cell>
          <cell r="J464" t="str">
            <v>2010-06-10</v>
          </cell>
          <cell r="K464" t="str">
            <v>2010 I półrocze</v>
          </cell>
          <cell r="L464" t="str">
            <v>2010</v>
          </cell>
          <cell r="M464" t="str">
            <v>2010-07-08</v>
          </cell>
          <cell r="N464" t="str">
            <v>2010 II półrocze</v>
          </cell>
          <cell r="O464" t="str">
            <v>2010</v>
          </cell>
          <cell r="P464" t="str">
            <v>2010-07-01</v>
          </cell>
          <cell r="Q464" t="str">
            <v>2011-01-24</v>
          </cell>
          <cell r="R464" t="str">
            <v>2011 I półrocze</v>
          </cell>
          <cell r="S464" t="str">
            <v>2011</v>
          </cell>
          <cell r="T464" t="str">
            <v>2011-03-30</v>
          </cell>
          <cell r="U464">
            <v>687408.38</v>
          </cell>
          <cell r="V464">
            <v>680448.36</v>
          </cell>
          <cell r="W464">
            <v>408269.01</v>
          </cell>
          <cell r="X464">
            <v>408269.01</v>
          </cell>
          <cell r="Y464">
            <v>272179.34999999998</v>
          </cell>
          <cell r="Z464">
            <v>60</v>
          </cell>
          <cell r="AA464" t="str">
            <v>Przebudowa drogi gminnej nr 634001Z w Kosinie, od skrzyżowania z drogą powiatową nr 1576Z do cmentarza</v>
          </cell>
          <cell r="AB464" t="str">
            <v>bez pomocy publicznej</v>
          </cell>
          <cell r="AC464">
            <v>687408.38</v>
          </cell>
          <cell r="AD464">
            <v>687408.38</v>
          </cell>
          <cell r="AE464">
            <v>0</v>
          </cell>
          <cell r="AF464">
            <v>0</v>
          </cell>
          <cell r="AG464" t="str">
            <v>Nie</v>
          </cell>
          <cell r="AH464" t="str">
            <v>23 Drogi regionalne/lokalne</v>
          </cell>
          <cell r="AI464" t="str">
            <v>01 Pomoc bezzwrotna</v>
          </cell>
          <cell r="AJ464" t="str">
            <v>05 Obszary wiejskie (poza obszarami górskimi, wyspami lub o niskiej i bardzo niskiej gęstości zaludnienia)</v>
          </cell>
          <cell r="AK464" t="str">
            <v>00 Nie dotyczy</v>
          </cell>
          <cell r="AL464" t="str">
            <v>8531457363</v>
          </cell>
          <cell r="AM464" t="str">
            <v>Gmina Przelewice</v>
          </cell>
          <cell r="AN464" t="str">
            <v>74-210</v>
          </cell>
          <cell r="AO464" t="str">
            <v>Przelewice</v>
          </cell>
          <cell r="AP464" t="str">
            <v>Przelewice</v>
          </cell>
          <cell r="AQ464" t="str">
            <v>75</v>
          </cell>
          <cell r="AR464" t="str">
            <v>-</v>
          </cell>
          <cell r="AS464" t="str">
            <v>0915643392</v>
          </cell>
          <cell r="AT464" t="str">
            <v>0915643050</v>
          </cell>
          <cell r="AU464" t="str">
            <v>wspólnota samorządowa</v>
          </cell>
          <cell r="AV464" t="str">
            <v>811685237</v>
          </cell>
          <cell r="AW464" t="str">
            <v>jednostka samorządu terytorialnego, związek lub stowarzyszenie jst</v>
          </cell>
        </row>
        <row r="465">
          <cell r="A465" t="str">
            <v>RPZP.04.03.00-32-004/09</v>
          </cell>
          <cell r="B465" t="str">
            <v>RPZP.04.00.00</v>
          </cell>
          <cell r="C465" t="str">
            <v>RPZP.04.03.00</v>
          </cell>
          <cell r="D465">
            <v>0</v>
          </cell>
          <cell r="E465" t="str">
            <v>RPZP.04.03.00-32-004/09-04</v>
          </cell>
          <cell r="F465" t="str">
            <v>UDA-RPZP.04.03.00-32-004/09-04</v>
          </cell>
          <cell r="G465" t="str">
            <v>67d618ff23</v>
          </cell>
          <cell r="H465" t="str">
            <v>RPZP.04.03.00-32-004/09</v>
          </cell>
          <cell r="I465" t="str">
            <v>WND-RPZP.04.03.00-32-004/09</v>
          </cell>
          <cell r="J465" t="str">
            <v>2010-02-26</v>
          </cell>
          <cell r="K465" t="str">
            <v>2010 I półrocze</v>
          </cell>
          <cell r="L465" t="str">
            <v>2010</v>
          </cell>
          <cell r="M465" t="str">
            <v>2010-03-04</v>
          </cell>
          <cell r="N465" t="str">
            <v>2010 I półrocze</v>
          </cell>
          <cell r="O465" t="str">
            <v>2010</v>
          </cell>
          <cell r="P465" t="str">
            <v>2010-03-01</v>
          </cell>
          <cell r="Q465" t="str">
            <v>2011-01-26</v>
          </cell>
          <cell r="R465" t="str">
            <v>2011 I półrocze</v>
          </cell>
          <cell r="S465" t="str">
            <v>2011</v>
          </cell>
          <cell r="T465" t="str">
            <v>2011-08-26</v>
          </cell>
          <cell r="U465">
            <v>4518046.0199999996</v>
          </cell>
          <cell r="V465">
            <v>4507954.16</v>
          </cell>
          <cell r="W465">
            <v>3825273.5</v>
          </cell>
          <cell r="X465">
            <v>3825273.5</v>
          </cell>
          <cell r="Y465">
            <v>682680.66</v>
          </cell>
          <cell r="Z465">
            <v>84.86</v>
          </cell>
          <cell r="AA465" t="str">
            <v>Budowa sieci wodociągowej w miejscowości Przekolno, Bukwica, Boguszyny, Lubiana, Lubianka, przebudowa stacji uzdatniania wody w Przekolnie</v>
          </cell>
          <cell r="AB465" t="str">
            <v>bez pomocy publicznej</v>
          </cell>
          <cell r="AC465">
            <v>4518046.0199999996</v>
          </cell>
          <cell r="AD465">
            <v>4518046.0199999996</v>
          </cell>
          <cell r="AE465">
            <v>0</v>
          </cell>
          <cell r="AF465">
            <v>0</v>
          </cell>
          <cell r="AG465" t="str">
            <v>Nie</v>
          </cell>
          <cell r="AH465" t="str">
            <v>45 Gospodarka i zaopatrzenie w wodę pitną</v>
          </cell>
          <cell r="AI465" t="str">
            <v>01 Pomoc bezzwrotna</v>
          </cell>
          <cell r="AJ465" t="str">
            <v>05 Obszary wiejskie (poza obszarami górskimi, wyspami lub o niskiej i bardzo niskiej gęstości zaludnienia)</v>
          </cell>
          <cell r="AK465" t="str">
            <v>09 Pobór, uzdatnianie i rozprowadzanie wody</v>
          </cell>
          <cell r="AL465" t="str">
            <v>5941532878</v>
          </cell>
          <cell r="AM465" t="str">
            <v>Gmina Pełczyce</v>
          </cell>
          <cell r="AN465" t="str">
            <v>73-260</v>
          </cell>
          <cell r="AO465" t="str">
            <v>Pełczyce</v>
          </cell>
          <cell r="AP465" t="str">
            <v>Rynek Bursztynowy</v>
          </cell>
          <cell r="AQ465" t="str">
            <v>2</v>
          </cell>
          <cell r="AR465" t="str">
            <v>-</v>
          </cell>
          <cell r="AS465" t="str">
            <v>095-768-50-38</v>
          </cell>
          <cell r="AT465" t="str">
            <v>095-768-51-18</v>
          </cell>
          <cell r="AU465" t="str">
            <v>wspólnota samorządowa - gmina</v>
          </cell>
          <cell r="AV465" t="str">
            <v>210966964</v>
          </cell>
          <cell r="AW465" t="str">
            <v>Jednostka samorządu terytorialnego</v>
          </cell>
        </row>
        <row r="466">
          <cell r="A466" t="str">
            <v>RPZP.01.01.02-32-028/09</v>
          </cell>
          <cell r="B466" t="str">
            <v>RPZP.01.00.00</v>
          </cell>
          <cell r="C466" t="str">
            <v>RPZP.01.01.00</v>
          </cell>
          <cell r="D466" t="str">
            <v>RPZP.01.01.02</v>
          </cell>
          <cell r="E466" t="str">
            <v>RPZP.01.01.02-32-028/09-02</v>
          </cell>
          <cell r="F466" t="str">
            <v>UDA-RPZP.01.01.02-32-028/09-02</v>
          </cell>
          <cell r="G466" t="str">
            <v>67e6501690</v>
          </cell>
          <cell r="H466" t="str">
            <v>RPZP.01.01.02-32-028/09</v>
          </cell>
          <cell r="I466" t="str">
            <v>WND-RPZP.01.01.02-32-028/09</v>
          </cell>
          <cell r="J466" t="str">
            <v>2010-07-16</v>
          </cell>
          <cell r="K466" t="str">
            <v>2010 II półrocze</v>
          </cell>
          <cell r="L466" t="str">
            <v>2010</v>
          </cell>
          <cell r="M466" t="str">
            <v>2010-07-28</v>
          </cell>
          <cell r="N466" t="str">
            <v>2010 II półrocze</v>
          </cell>
          <cell r="O466" t="str">
            <v>2010</v>
          </cell>
          <cell r="P466" t="str">
            <v>2010-04-14</v>
          </cell>
          <cell r="Q466" t="str">
            <v>2011-01-26</v>
          </cell>
          <cell r="R466" t="str">
            <v>2011 I półrocze</v>
          </cell>
          <cell r="S466" t="str">
            <v>2011</v>
          </cell>
          <cell r="T466" t="str">
            <v>2011-03-02</v>
          </cell>
          <cell r="U466">
            <v>2192377.35</v>
          </cell>
          <cell r="V466">
            <v>2192377.35</v>
          </cell>
          <cell r="W466">
            <v>1096188.67</v>
          </cell>
          <cell r="X466">
            <v>931760.36</v>
          </cell>
          <cell r="Y466">
            <v>1096188.68</v>
          </cell>
          <cell r="Z466">
            <v>50</v>
          </cell>
          <cell r="AA466" t="str">
            <v>Wzrost konkurencyjności przedsiębiorstwa poprzez wdrożenie innowacyjnych rozwiązań technologicznych.</v>
          </cell>
          <cell r="AB466" t="str">
            <v>pomoc publiczna</v>
          </cell>
          <cell r="AC466">
            <v>2192377.35</v>
          </cell>
          <cell r="AD466">
            <v>1096188.67</v>
          </cell>
          <cell r="AE466">
            <v>1096188.68</v>
          </cell>
          <cell r="AF466">
            <v>0</v>
          </cell>
          <cell r="AG466" t="str">
            <v>Nie</v>
          </cell>
          <cell r="AH466" t="str">
            <v>08 Inne inwestycje w przedsiębiorstwa</v>
          </cell>
          <cell r="AI466" t="str">
            <v>01 Pomoc bezzwrotna</v>
          </cell>
          <cell r="AJ466" t="str">
            <v>05 Obszary wiejskie (poza obszarami górskimi, wyspami lub o niskiej i bardzo niskiej gęstości zaludnienia)</v>
          </cell>
          <cell r="AK466" t="str">
            <v>06 Nieokreślony przemysł wytwórczy</v>
          </cell>
          <cell r="AL466" t="str">
            <v>6730001647</v>
          </cell>
          <cell r="AM466" t="str">
            <v>Zakłady Eksploatacji Kruszywa Durał Władysław</v>
          </cell>
          <cell r="AN466" t="str">
            <v>76-020</v>
          </cell>
          <cell r="AO466" t="str">
            <v>Boboliczki</v>
          </cell>
          <cell r="AP466" t="str">
            <v>--------</v>
          </cell>
          <cell r="AQ466" t="str">
            <v>13</v>
          </cell>
          <cell r="AR466" t="str">
            <v>-----</v>
          </cell>
          <cell r="AS466" t="str">
            <v>602338811</v>
          </cell>
          <cell r="AT466" t="str">
            <v>943187628</v>
          </cell>
          <cell r="AU466" t="str">
            <v>osoba fizyczna prowadząca działalność gospodarczą - średnie przedsiębiorstwo</v>
          </cell>
          <cell r="AV466" t="str">
            <v>330088491</v>
          </cell>
          <cell r="AW466" t="str">
            <v>przedsiębiorca lub przedsiębiorstwo</v>
          </cell>
        </row>
        <row r="467">
          <cell r="A467" t="str">
            <v>RPZP.01.03.01-32-011/09</v>
          </cell>
          <cell r="B467" t="str">
            <v>RPZP.01.00.00</v>
          </cell>
          <cell r="C467" t="str">
            <v>RPZP.01.03.00</v>
          </cell>
          <cell r="D467" t="str">
            <v>RPZP.01.03.01</v>
          </cell>
          <cell r="E467" t="str">
            <v>RPZP.01.03.01-32-011/09-01</v>
          </cell>
          <cell r="F467" t="str">
            <v>UDA-RPZP.01.03.01-32-011/09-01</v>
          </cell>
          <cell r="G467" t="str">
            <v>0e9c6c40d2</v>
          </cell>
          <cell r="H467" t="str">
            <v>RPZP.01.03.01-32-011/09</v>
          </cell>
          <cell r="I467" t="str">
            <v>WND-RPZP.01.03.01-32-011/09</v>
          </cell>
          <cell r="J467" t="str">
            <v>2010-07-22</v>
          </cell>
          <cell r="K467" t="str">
            <v>2010 II półrocze</v>
          </cell>
          <cell r="L467" t="str">
            <v>2010</v>
          </cell>
          <cell r="M467" t="str">
            <v>2010-08-09</v>
          </cell>
          <cell r="N467" t="str">
            <v>2010 II półrocze</v>
          </cell>
          <cell r="O467" t="str">
            <v>2010</v>
          </cell>
          <cell r="P467" t="str">
            <v>2010-05-10</v>
          </cell>
          <cell r="Q467" t="str">
            <v>2011-01-26</v>
          </cell>
          <cell r="R467" t="str">
            <v>2011 I półrocze</v>
          </cell>
          <cell r="S467" t="str">
            <v>2011</v>
          </cell>
          <cell r="T467" t="str">
            <v>2011-11-15</v>
          </cell>
          <cell r="U467">
            <v>18048</v>
          </cell>
          <cell r="V467">
            <v>12000</v>
          </cell>
          <cell r="W467">
            <v>6000</v>
          </cell>
          <cell r="X467">
            <v>5100</v>
          </cell>
          <cell r="Y467">
            <v>6000</v>
          </cell>
          <cell r="Z467">
            <v>50</v>
          </cell>
          <cell r="AA467" t="str">
            <v>Implementacja Systemu Zarządzania Jakością wg normy EN ISO 9001:2008 drogą do poprawy konkurencyjności firmy SEA-TECH POLAND s.c.</v>
          </cell>
          <cell r="AB467" t="str">
            <v>pomoc publiczna</v>
          </cell>
          <cell r="AC467">
            <v>18048</v>
          </cell>
          <cell r="AD467">
            <v>6000</v>
          </cell>
          <cell r="AE467">
            <v>12048</v>
          </cell>
          <cell r="AF467">
            <v>15.78</v>
          </cell>
          <cell r="AG467" t="str">
            <v>Tak</v>
          </cell>
          <cell r="AH467" t="str">
            <v>05 Usługi w zakresie zaawansowanego wsparcia dla przedsiębiorstw i grup przedsiębiorstw</v>
          </cell>
          <cell r="AI467" t="str">
            <v>01 Pomoc bezzwrotna</v>
          </cell>
          <cell r="AJ467" t="str">
            <v>01 Obszar miejski</v>
          </cell>
          <cell r="AK467" t="str">
            <v>11 Transport</v>
          </cell>
          <cell r="AL467" t="str">
            <v>8513088530</v>
          </cell>
          <cell r="AM467" t="str">
            <v>SEA-TECH POLAND s.c.</v>
          </cell>
          <cell r="AN467" t="str">
            <v>71-450</v>
          </cell>
          <cell r="AO467" t="str">
            <v>Szczecin</v>
          </cell>
          <cell r="AP467" t="str">
            <v>Chopina</v>
          </cell>
          <cell r="AQ467" t="str">
            <v>61</v>
          </cell>
          <cell r="AR467" t="str">
            <v>-</v>
          </cell>
          <cell r="AS467" t="str">
            <v>0913831065</v>
          </cell>
          <cell r="AT467" t="str">
            <v>0913831065</v>
          </cell>
          <cell r="AU467" t="str">
            <v>spółka cywilna prowadząca działalność w oparciu o umowę zawartą na podstawie KC - mikro przedsiębiorstwo</v>
          </cell>
          <cell r="AV467" t="str">
            <v>320664324</v>
          </cell>
          <cell r="AW467" t="str">
            <v>przedsiębiorca lub przedsiębiorstwo</v>
          </cell>
        </row>
        <row r="468">
          <cell r="A468" t="str">
            <v>RPZP.01.01.01-32-365/10</v>
          </cell>
          <cell r="B468" t="str">
            <v>RPZP.01.00.00</v>
          </cell>
          <cell r="C468" t="str">
            <v>RPZP.01.01.00</v>
          </cell>
          <cell r="D468" t="str">
            <v>RPZP.01.01.01</v>
          </cell>
          <cell r="E468" t="str">
            <v>RPZP.01.01.01-32-365/10-03</v>
          </cell>
          <cell r="F468" t="str">
            <v>UDA-RPZP.01.01.01-32-365/10-03</v>
          </cell>
          <cell r="G468" t="str">
            <v>64919d8940</v>
          </cell>
          <cell r="H468" t="str">
            <v>RPZP.01.01.01-32-365/10</v>
          </cell>
          <cell r="I468" t="str">
            <v>WND-RPZP.01.01.01-32-365/10</v>
          </cell>
          <cell r="J468" t="str">
            <v>2010-12-22</v>
          </cell>
          <cell r="K468" t="str">
            <v>2010 II półrocze</v>
          </cell>
          <cell r="L468" t="str">
            <v>2010</v>
          </cell>
          <cell r="M468" t="str">
            <v>2010-12-27</v>
          </cell>
          <cell r="N468" t="str">
            <v>2010 II półrocze</v>
          </cell>
          <cell r="O468" t="str">
            <v>2010</v>
          </cell>
          <cell r="P468" t="str">
            <v>2010-12-23</v>
          </cell>
          <cell r="Q468" t="str">
            <v>2011-01-27</v>
          </cell>
          <cell r="R468" t="str">
            <v>2011 I półrocze</v>
          </cell>
          <cell r="S468" t="str">
            <v>2011</v>
          </cell>
          <cell r="T468" t="str">
            <v>2013-03-07</v>
          </cell>
          <cell r="U468">
            <v>180000</v>
          </cell>
          <cell r="V468">
            <v>177720.85</v>
          </cell>
          <cell r="W468">
            <v>106632.51</v>
          </cell>
          <cell r="X468">
            <v>106632.51</v>
          </cell>
          <cell r="Y468">
            <v>71088.34</v>
          </cell>
          <cell r="Z468">
            <v>60</v>
          </cell>
          <cell r="AA468" t="str">
            <v>Rozszerzenie oferty usługowej firmy NZOZ Specjalistyczna Praktyka Medycyny Rodzinnej „Panaceum” w Szczecinku.</v>
          </cell>
          <cell r="AB468" t="str">
            <v>pomoc de minimis</v>
          </cell>
          <cell r="AC468">
            <v>180000</v>
          </cell>
          <cell r="AD468">
            <v>106632.51</v>
          </cell>
          <cell r="AE468">
            <v>73367.490000000005</v>
          </cell>
          <cell r="AF468">
            <v>0</v>
          </cell>
          <cell r="AG468" t="str">
            <v>Nie</v>
          </cell>
          <cell r="AH468" t="str">
            <v>08 Inne inwestycje w przedsiębiorstwa</v>
          </cell>
          <cell r="AI468" t="str">
            <v>01 Pomoc bezzwrotna</v>
          </cell>
          <cell r="AJ468" t="str">
            <v>01 Obszar miejski</v>
          </cell>
          <cell r="AK468" t="str">
            <v>19 Działalność w zakresie ochrony zdrowia ludzkiego</v>
          </cell>
          <cell r="AL468" t="str">
            <v>6731488947</v>
          </cell>
          <cell r="AM468" t="str">
            <v>Specjalistyczna Praktyka Medycyny Rodzinnej „Panaceum” Wiesława Ciszewska</v>
          </cell>
          <cell r="AN468" t="str">
            <v>78-400</v>
          </cell>
          <cell r="AO468" t="str">
            <v>Szczecinek</v>
          </cell>
          <cell r="AP468" t="str">
            <v>gen. S. Grota-Roweckiego</v>
          </cell>
          <cell r="AQ468" t="str">
            <v>36</v>
          </cell>
          <cell r="AR468" t="str">
            <v>-</v>
          </cell>
          <cell r="AS468" t="str">
            <v>943745937</v>
          </cell>
          <cell r="AT468" t="str">
            <v>943745937</v>
          </cell>
          <cell r="AU468" t="str">
            <v>osoba fizyczna prowadząca działalność gospodarczą - mikro przedsiębiorstwo</v>
          </cell>
          <cell r="AV468" t="str">
            <v>330617104</v>
          </cell>
          <cell r="AW468" t="str">
            <v>przedsiębiorca lub przedsiębiorstwo</v>
          </cell>
        </row>
        <row r="469">
          <cell r="A469" t="str">
            <v>RPZP.05.01.01-32-010/09</v>
          </cell>
          <cell r="B469" t="str">
            <v>RPZP.05.00.00</v>
          </cell>
          <cell r="C469" t="str">
            <v>RPZP.05.01.00</v>
          </cell>
          <cell r="D469" t="str">
            <v>RPZP.05.01.01</v>
          </cell>
          <cell r="E469" t="str">
            <v>RPZP.05.01.01-32-010/09-03</v>
          </cell>
          <cell r="F469" t="str">
            <v>UDA-RPZP.05.01.01-32-010/09-03</v>
          </cell>
          <cell r="G469" t="str">
            <v>5fa8a2ee15</v>
          </cell>
          <cell r="H469" t="str">
            <v>RPZP.05.01.01-32-010/09</v>
          </cell>
          <cell r="I469" t="str">
            <v>RPOWZ/5.1.1/2009/010/Sz</v>
          </cell>
          <cell r="J469" t="str">
            <v>2009-10-19</v>
          </cell>
          <cell r="K469" t="str">
            <v>2009 II półrocze</v>
          </cell>
          <cell r="L469" t="str">
            <v>2009</v>
          </cell>
          <cell r="M469" t="str">
            <v>2009-11-05</v>
          </cell>
          <cell r="N469" t="str">
            <v>2009 II półrocze</v>
          </cell>
          <cell r="O469" t="str">
            <v>2009</v>
          </cell>
          <cell r="P469" t="str">
            <v>2009-07-30</v>
          </cell>
          <cell r="Q469" t="str">
            <v>2011-01-31</v>
          </cell>
          <cell r="R469" t="str">
            <v>2011 I półrocze</v>
          </cell>
          <cell r="S469" t="str">
            <v>2011</v>
          </cell>
          <cell r="T469" t="str">
            <v>2011-03-17</v>
          </cell>
          <cell r="U469">
            <v>2663634.2000000002</v>
          </cell>
          <cell r="V469">
            <v>1481209.02</v>
          </cell>
          <cell r="W469">
            <v>585175.28</v>
          </cell>
          <cell r="X469">
            <v>497398.98</v>
          </cell>
          <cell r="Y469">
            <v>896033.74</v>
          </cell>
          <cell r="Z469">
            <v>39.51</v>
          </cell>
          <cell r="AA469" t="str">
            <v>Budowa budynku zaplecza i obsługi użytkowników stadionu w Gościnie</v>
          </cell>
          <cell r="AB469" t="str">
            <v>pomoc publiczna</v>
          </cell>
          <cell r="AC469">
            <v>2663634.2000000002</v>
          </cell>
          <cell r="AD469">
            <v>2663634.2000000002</v>
          </cell>
          <cell r="AE469">
            <v>0</v>
          </cell>
          <cell r="AF469">
            <v>0</v>
          </cell>
          <cell r="AG469" t="str">
            <v>Nie</v>
          </cell>
          <cell r="AH469" t="str">
            <v>57 Inne wsparcie na rzecz wzmocnienia usług turystycznych</v>
          </cell>
          <cell r="AI469" t="str">
            <v>01 Pomoc bezzwrotna</v>
          </cell>
          <cell r="AJ469" t="str">
            <v>05 Obszary wiejskie (poza obszarami górskimi, wyspami lub o niskiej i bardzo niskiej gęstości zaludnienia)</v>
          </cell>
          <cell r="AK469" t="str">
            <v>14 Hotele i restauracje</v>
          </cell>
          <cell r="AL469" t="str">
            <v>6711030642</v>
          </cell>
          <cell r="AM469" t="str">
            <v>Gmina Gościno</v>
          </cell>
          <cell r="AN469" t="str">
            <v>78-120</v>
          </cell>
          <cell r="AO469" t="str">
            <v>Gościno</v>
          </cell>
          <cell r="AP469" t="str">
            <v>IV Dywizji Wojska Polskiego</v>
          </cell>
          <cell r="AQ469" t="str">
            <v>58</v>
          </cell>
          <cell r="AR469" t="str">
            <v>-</v>
          </cell>
          <cell r="AS469" t="str">
            <v>(094)3513382</v>
          </cell>
          <cell r="AT469" t="str">
            <v>(094)3513378</v>
          </cell>
          <cell r="AU469" t="str">
            <v>wspólnota samorządowa - gmina</v>
          </cell>
          <cell r="AV469" t="str">
            <v>330920676</v>
          </cell>
          <cell r="AW469" t="str">
            <v>Jednostka samorządu terytorialnego</v>
          </cell>
        </row>
        <row r="470">
          <cell r="A470" t="str">
            <v>RPZP.02.01.02-32-012/09</v>
          </cell>
          <cell r="B470" t="str">
            <v>RPZP.02.00.00</v>
          </cell>
          <cell r="C470" t="str">
            <v>RPZP.02.01.00</v>
          </cell>
          <cell r="D470" t="str">
            <v>RPZP.02.01.02</v>
          </cell>
          <cell r="E470" t="str">
            <v>RPZP.02.01.02-32-012/09-02</v>
          </cell>
          <cell r="F470" t="str">
            <v>UDA-RPZP.02.01.02-32-012/09-02</v>
          </cell>
          <cell r="G470" t="str">
            <v>0a19d03cdb</v>
          </cell>
          <cell r="H470" t="str">
            <v>RPZP.02.01.02-32-012/09</v>
          </cell>
          <cell r="I470" t="str">
            <v>RPOWZ/2.1.2/2009/012/Sz</v>
          </cell>
          <cell r="J470" t="str">
            <v>2009-10-05</v>
          </cell>
          <cell r="K470" t="str">
            <v>2009 II półrocze</v>
          </cell>
          <cell r="L470" t="str">
            <v>2009</v>
          </cell>
          <cell r="M470" t="str">
            <v>2009-11-09</v>
          </cell>
          <cell r="N470" t="str">
            <v>2009 II półrocze</v>
          </cell>
          <cell r="O470" t="str">
            <v>2009</v>
          </cell>
          <cell r="P470" t="str">
            <v>2009-10-06</v>
          </cell>
          <cell r="Q470" t="str">
            <v>2011-01-31</v>
          </cell>
          <cell r="R470" t="str">
            <v>2011 I półrocze</v>
          </cell>
          <cell r="S470" t="str">
            <v>2011</v>
          </cell>
          <cell r="T470" t="str">
            <v>2012-10-25</v>
          </cell>
          <cell r="U470">
            <v>7357333.3499999996</v>
          </cell>
          <cell r="V470">
            <v>4674783.54</v>
          </cell>
          <cell r="W470">
            <v>2337391.7599999998</v>
          </cell>
          <cell r="X470">
            <v>2337391.7599999998</v>
          </cell>
          <cell r="Y470">
            <v>2337391.7799999998</v>
          </cell>
          <cell r="Z470">
            <v>50</v>
          </cell>
          <cell r="AA470" t="str">
            <v>Przebudowa dróg powiatowych w centrum miasta Gryfice obejmująca ulice: Niepodległości, Wojska Polskiego, Bracka, Kościelna, Mickiewicza</v>
          </cell>
          <cell r="AB470" t="str">
            <v>bez pomocy publicznej</v>
          </cell>
          <cell r="AC470">
            <v>7357333.3499999996</v>
          </cell>
          <cell r="AD470">
            <v>7357333.3499999996</v>
          </cell>
          <cell r="AE470">
            <v>0</v>
          </cell>
          <cell r="AF470">
            <v>0</v>
          </cell>
          <cell r="AG470" t="str">
            <v>Nie</v>
          </cell>
          <cell r="AH470" t="str">
            <v>23 Drogi regionalne/lokalne</v>
          </cell>
          <cell r="AI470" t="str">
            <v>01 Pomoc bezzwrotna</v>
          </cell>
          <cell r="AJ470" t="str">
            <v>01 Obszar miejski</v>
          </cell>
          <cell r="AK470" t="str">
            <v>00 Nie dotyczy</v>
          </cell>
          <cell r="AL470" t="str">
            <v>8571728259</v>
          </cell>
          <cell r="AM470" t="str">
            <v>Powiat Gryficki</v>
          </cell>
          <cell r="AN470" t="str">
            <v>72-300</v>
          </cell>
          <cell r="AO470" t="str">
            <v>Gryfice</v>
          </cell>
          <cell r="AP470" t="str">
            <v>Plac Zwycięstwa</v>
          </cell>
          <cell r="AQ470" t="str">
            <v>37</v>
          </cell>
          <cell r="AR470" t="str">
            <v>-</v>
          </cell>
          <cell r="AS470" t="str">
            <v>0913846450</v>
          </cell>
          <cell r="AT470" t="str">
            <v>0913842731</v>
          </cell>
          <cell r="AU470" t="str">
            <v>wspólnota samorządowa</v>
          </cell>
          <cell r="AV470" t="str">
            <v>811684108</v>
          </cell>
          <cell r="AW470" t="str">
            <v>jednostka samorządu terytorialnego, związek lub stowarzyszenie jst</v>
          </cell>
        </row>
        <row r="471">
          <cell r="A471" t="str">
            <v>RPZP.01.01.01-32-132/09</v>
          </cell>
          <cell r="B471" t="str">
            <v>RPZP.01.00.00</v>
          </cell>
          <cell r="C471" t="str">
            <v>RPZP.01.01.00</v>
          </cell>
          <cell r="D471" t="str">
            <v>RPZP.01.01.01</v>
          </cell>
          <cell r="E471" t="str">
            <v>RPZP.01.01.01-32-132/09-03</v>
          </cell>
          <cell r="F471" t="str">
            <v>UDA-RPZP.01.01.01-32-132/09-03</v>
          </cell>
          <cell r="G471" t="str">
            <v>cc46884a33</v>
          </cell>
          <cell r="H471" t="str">
            <v>RPZP.01.01.01-32-132/09</v>
          </cell>
          <cell r="I471" t="str">
            <v>WND-RPZP.01.01.01-32-132/09</v>
          </cell>
          <cell r="J471" t="str">
            <v>2010-05-19</v>
          </cell>
          <cell r="K471" t="str">
            <v>2010 I półrocze</v>
          </cell>
          <cell r="L471" t="str">
            <v>2010</v>
          </cell>
          <cell r="M471" t="str">
            <v>2010-07-07</v>
          </cell>
          <cell r="N471" t="str">
            <v>2010 II półrocze</v>
          </cell>
          <cell r="O471" t="str">
            <v>2010</v>
          </cell>
          <cell r="P471" t="str">
            <v>2010-04-15</v>
          </cell>
          <cell r="Q471" t="str">
            <v>2011-01-31</v>
          </cell>
          <cell r="R471" t="str">
            <v>2011 I półrocze</v>
          </cell>
          <cell r="S471" t="str">
            <v>2011</v>
          </cell>
          <cell r="T471" t="str">
            <v>2011-06-29</v>
          </cell>
          <cell r="U471">
            <v>1067423.81</v>
          </cell>
          <cell r="V471">
            <v>1062545.57</v>
          </cell>
          <cell r="W471">
            <v>637527.30000000005</v>
          </cell>
          <cell r="X471">
            <v>541898.19999999995</v>
          </cell>
          <cell r="Y471">
            <v>425018.27</v>
          </cell>
          <cell r="Z471">
            <v>60</v>
          </cell>
          <cell r="AA471" t="str">
            <v>"Uśmiechajcie się pięknie - wszechstronna i innowacyjna siedziba Poradnia Stomatologiczna NOWO-DENTAL B. Szulejko przyjazna pacjentom"</v>
          </cell>
          <cell r="AB471" t="str">
            <v>pomoc publiczna</v>
          </cell>
          <cell r="AC471">
            <v>1067423.81</v>
          </cell>
          <cell r="AD471">
            <v>637527.30000000005</v>
          </cell>
          <cell r="AE471">
            <v>429896.51</v>
          </cell>
          <cell r="AF471">
            <v>0</v>
          </cell>
          <cell r="AG471" t="str">
            <v>Nie</v>
          </cell>
          <cell r="AH471" t="str">
            <v>08 Inne inwestycje w przedsiębiorstwa</v>
          </cell>
          <cell r="AI471" t="str">
            <v>01 Pomoc bezzwrotna</v>
          </cell>
          <cell r="AJ471" t="str">
            <v>01 Obszar miejski</v>
          </cell>
          <cell r="AK471" t="str">
            <v>19 Działalność w zakresie ochrony zdrowia ludzkiego</v>
          </cell>
          <cell r="AL471" t="str">
            <v>8561405626</v>
          </cell>
          <cell r="AM471" t="str">
            <v>"NOWO-DENTAL" Poradnia Stomatologiczna Bożena Szulejko</v>
          </cell>
          <cell r="AN471" t="str">
            <v>72-200</v>
          </cell>
          <cell r="AO471" t="str">
            <v>Nowogard</v>
          </cell>
          <cell r="AP471" t="str">
            <v>3 Maja</v>
          </cell>
          <cell r="AQ471" t="str">
            <v>48</v>
          </cell>
          <cell r="AR471" t="str">
            <v>-</v>
          </cell>
          <cell r="AS471" t="str">
            <v>0913921467</v>
          </cell>
          <cell r="AT471" t="str">
            <v>0913921467</v>
          </cell>
          <cell r="AU471" t="str">
            <v>osoba fizyczna prowadząca działalność gospodarczą - mikro przedsiębiorstwo</v>
          </cell>
          <cell r="AV471" t="str">
            <v>810416073</v>
          </cell>
          <cell r="AW471" t="str">
            <v>przedsiębiorca lub przedsiębiorstwo</v>
          </cell>
        </row>
        <row r="472">
          <cell r="A472" t="str">
            <v>RPZP.01.01.01-32-258/09</v>
          </cell>
          <cell r="B472" t="str">
            <v>RPZP.01.00.00</v>
          </cell>
          <cell r="C472" t="str">
            <v>RPZP.01.01.00</v>
          </cell>
          <cell r="D472" t="str">
            <v>RPZP.01.01.01</v>
          </cell>
          <cell r="E472" t="str">
            <v>RPZP.01.01.01-32-258/09-03</v>
          </cell>
          <cell r="F472" t="str">
            <v>UDA-RPZP.01.01.01-32-258/09-03</v>
          </cell>
          <cell r="G472" t="str">
            <v>66120c0687</v>
          </cell>
          <cell r="H472" t="str">
            <v>RPZP.01.01.01-32-258/09</v>
          </cell>
          <cell r="I472" t="str">
            <v>WND-RPZP.01.01.01-32-258/09</v>
          </cell>
          <cell r="J472" t="str">
            <v>2010-06-28</v>
          </cell>
          <cell r="K472" t="str">
            <v>2010 I półrocze</v>
          </cell>
          <cell r="L472" t="str">
            <v>2010</v>
          </cell>
          <cell r="M472" t="str">
            <v>2010-07-08</v>
          </cell>
          <cell r="N472" t="str">
            <v>2010 II półrocze</v>
          </cell>
          <cell r="O472" t="str">
            <v>2010</v>
          </cell>
          <cell r="P472" t="str">
            <v>2010-06-29</v>
          </cell>
          <cell r="Q472" t="str">
            <v>2011-01-31</v>
          </cell>
          <cell r="R472" t="str">
            <v>2011 I półrocze</v>
          </cell>
          <cell r="S472" t="str">
            <v>2011</v>
          </cell>
          <cell r="T472" t="str">
            <v>2010-12-17</v>
          </cell>
          <cell r="U472">
            <v>1968710.44</v>
          </cell>
          <cell r="V472">
            <v>1710000</v>
          </cell>
          <cell r="W472">
            <v>1000000</v>
          </cell>
          <cell r="X472">
            <v>849999.99</v>
          </cell>
          <cell r="Y472">
            <v>710000</v>
          </cell>
          <cell r="Z472">
            <v>58.48</v>
          </cell>
          <cell r="AA472" t="str">
            <v>"Nowoczesne technologie produkcji pelletu podstawą dalszego rozwoju firmy"</v>
          </cell>
          <cell r="AB472" t="str">
            <v>pomoc publiczna</v>
          </cell>
          <cell r="AC472">
            <v>1968710.44</v>
          </cell>
          <cell r="AD472">
            <v>1000000</v>
          </cell>
          <cell r="AE472">
            <v>968710.44</v>
          </cell>
          <cell r="AF472">
            <v>0</v>
          </cell>
          <cell r="AG472" t="str">
            <v>Nie</v>
          </cell>
          <cell r="AH472" t="str">
            <v>08 Inne inwestycje w przedsiębiorstwa</v>
          </cell>
          <cell r="AI472" t="str">
            <v>01 Pomoc bezzwrotna</v>
          </cell>
          <cell r="AJ472" t="str">
            <v>05 Obszary wiejskie (poza obszarami górskimi, wyspami lub o niskiej i bardzo niskiej gęstości zaludnienia)</v>
          </cell>
          <cell r="AK472" t="str">
            <v>06 Nieokreślony przemysł wytwórczy</v>
          </cell>
          <cell r="AL472" t="str">
            <v>8522523327</v>
          </cell>
          <cell r="AM472" t="str">
            <v>Stop Co2 Spółka z ograniczoną odpowiedzialnością, spółka komandytowa</v>
          </cell>
          <cell r="AN472" t="str">
            <v>70-375</v>
          </cell>
          <cell r="AO472" t="str">
            <v>Szczecin</v>
          </cell>
          <cell r="AP472" t="str">
            <v>5-go Lipca</v>
          </cell>
          <cell r="AQ472" t="str">
            <v>38</v>
          </cell>
          <cell r="AR472" t="str">
            <v>-</v>
          </cell>
          <cell r="AS472" t="str">
            <v>0918125802</v>
          </cell>
          <cell r="AT472" t="str">
            <v>0918123803</v>
          </cell>
          <cell r="AU472" t="str">
            <v>spółka komandytowa - mikro przedsiębiorstwo</v>
          </cell>
          <cell r="AV472" t="str">
            <v>320447609</v>
          </cell>
          <cell r="AW472" t="str">
            <v>przedsiębiorca lub przedsiębiorstwo</v>
          </cell>
        </row>
        <row r="473">
          <cell r="A473" t="str">
            <v>RPZP.01.03.01-32-032/09</v>
          </cell>
          <cell r="B473" t="str">
            <v>RPZP.01.00.00</v>
          </cell>
          <cell r="C473" t="str">
            <v>RPZP.01.03.00</v>
          </cell>
          <cell r="D473" t="str">
            <v>RPZP.01.03.01</v>
          </cell>
          <cell r="E473" t="str">
            <v>RPZP.01.03.01-32-032/09-03</v>
          </cell>
          <cell r="F473" t="str">
            <v>UDA-RPZP.01.03.01-32-032/09-03</v>
          </cell>
          <cell r="G473" t="str">
            <v>b2522a2147</v>
          </cell>
          <cell r="H473" t="str">
            <v>RPZP.01.03.01-32-032/09</v>
          </cell>
          <cell r="I473" t="str">
            <v>WND-RPZP.01.03.01-32-032/09</v>
          </cell>
          <cell r="J473" t="str">
            <v>2010-07-07</v>
          </cell>
          <cell r="K473" t="str">
            <v>2010 II półrocze</v>
          </cell>
          <cell r="L473" t="str">
            <v>2010</v>
          </cell>
          <cell r="M473" t="str">
            <v>2010-07-08</v>
          </cell>
          <cell r="N473" t="str">
            <v>2010 II półrocze</v>
          </cell>
          <cell r="O473" t="str">
            <v>2010</v>
          </cell>
          <cell r="P473" t="str">
            <v>2010-08-01</v>
          </cell>
          <cell r="Q473" t="str">
            <v>2011-01-31</v>
          </cell>
          <cell r="R473" t="str">
            <v>2011 I półrocze</v>
          </cell>
          <cell r="S473" t="str">
            <v>2011</v>
          </cell>
          <cell r="T473" t="str">
            <v>2013-06-28</v>
          </cell>
          <cell r="U473">
            <v>67832</v>
          </cell>
          <cell r="V473">
            <v>55600</v>
          </cell>
          <cell r="W473">
            <v>27800</v>
          </cell>
          <cell r="X473">
            <v>23630</v>
          </cell>
          <cell r="Y473">
            <v>27800</v>
          </cell>
          <cell r="Z473">
            <v>50</v>
          </cell>
          <cell r="AA473" t="str">
            <v>Opracowanie, wdrożenie i certyfikacja systemu zarządzania jakością ISO 9001:2008 w firmie TOTEM Sp. Jawna</v>
          </cell>
          <cell r="AB473" t="str">
            <v>pomoc publiczna</v>
          </cell>
          <cell r="AC473">
            <v>67832</v>
          </cell>
          <cell r="AD473">
            <v>27800</v>
          </cell>
          <cell r="AE473">
            <v>40032</v>
          </cell>
          <cell r="AF473">
            <v>10.79</v>
          </cell>
          <cell r="AG473" t="str">
            <v>Tak</v>
          </cell>
          <cell r="AH473" t="str">
            <v>05 Usługi w zakresie zaawansowanego wsparcia dla przedsiębiorstw i grup przedsiębiorstw</v>
          </cell>
          <cell r="AI473" t="str">
            <v>01 Pomoc bezzwrotna</v>
          </cell>
          <cell r="AJ473" t="str">
            <v>01 Obszar miejski</v>
          </cell>
          <cell r="AK473" t="str">
            <v>06 Nieokreślony przemysł wytwórczy</v>
          </cell>
          <cell r="AL473" t="str">
            <v>8522321196</v>
          </cell>
          <cell r="AM473" t="str">
            <v>TOTEM Kamiński, Szuliński, Snarski, Kamiński Spółka Jawna</v>
          </cell>
          <cell r="AN473" t="str">
            <v>71-001</v>
          </cell>
          <cell r="AO473" t="str">
            <v>Szczecin</v>
          </cell>
          <cell r="AP473" t="str">
            <v>Południowa</v>
          </cell>
          <cell r="AQ473" t="str">
            <v>27 d</v>
          </cell>
          <cell r="AR473" t="str">
            <v>-</v>
          </cell>
          <cell r="AS473" t="str">
            <v>914892558</v>
          </cell>
          <cell r="AT473" t="str">
            <v>914892557</v>
          </cell>
          <cell r="AU473" t="str">
            <v>spółka jawna - małe przedsiębiorstwo</v>
          </cell>
          <cell r="AV473" t="str">
            <v>812325587</v>
          </cell>
          <cell r="AW473" t="str">
            <v>przedsiębiorca lub przedsiębiorstwo</v>
          </cell>
        </row>
        <row r="474">
          <cell r="A474" t="str">
            <v>RPZP.01.01.03-32-071/09</v>
          </cell>
          <cell r="B474" t="str">
            <v>RPZP.01.00.00</v>
          </cell>
          <cell r="C474" t="str">
            <v>RPZP.01.01.00</v>
          </cell>
          <cell r="D474" t="str">
            <v>RPZP.01.01.03</v>
          </cell>
          <cell r="E474" t="str">
            <v>RPZP.01.01.03-32-071/09-07</v>
          </cell>
          <cell r="F474" t="str">
            <v>UDA-RPZP.01.01.03-32-071/09-07</v>
          </cell>
          <cell r="G474" t="str">
            <v>c4b70de4b6</v>
          </cell>
          <cell r="H474" t="str">
            <v>RPZP.01.01.03-32-071/09</v>
          </cell>
          <cell r="I474" t="str">
            <v>WND-RPZP.01.01.03-32-071/09</v>
          </cell>
          <cell r="J474" t="str">
            <v>2010-06-10</v>
          </cell>
          <cell r="K474" t="str">
            <v>2010 I półrocze</v>
          </cell>
          <cell r="L474" t="str">
            <v>2010</v>
          </cell>
          <cell r="M474" t="str">
            <v>2010-07-08</v>
          </cell>
          <cell r="N474" t="str">
            <v>2010 II półrocze</v>
          </cell>
          <cell r="O474" t="str">
            <v>2010</v>
          </cell>
          <cell r="P474" t="str">
            <v>2010-01-04</v>
          </cell>
          <cell r="Q474" t="str">
            <v>2011-01-31</v>
          </cell>
          <cell r="R474" t="str">
            <v>2011 I półrocze</v>
          </cell>
          <cell r="S474" t="str">
            <v>2011</v>
          </cell>
          <cell r="T474" t="str">
            <v>2014-09-29</v>
          </cell>
          <cell r="U474">
            <v>1920313.8</v>
          </cell>
          <cell r="V474">
            <v>1549380</v>
          </cell>
          <cell r="W474">
            <v>929628</v>
          </cell>
          <cell r="X474">
            <v>790183.8</v>
          </cell>
          <cell r="Y474">
            <v>619752</v>
          </cell>
          <cell r="Z474">
            <v>60</v>
          </cell>
          <cell r="AA474" t="str">
            <v>"Utworzenie Centrum Nowoczesnej Interakcji Multimedialnej poprzez zakup urządzeń i wartości niematerialnych wspierających technologie wielowymiarowej komunikacji elektronicznej."</v>
          </cell>
          <cell r="AB474" t="str">
            <v>pomoc publiczna</v>
          </cell>
          <cell r="AC474">
            <v>1920313.8</v>
          </cell>
          <cell r="AD474">
            <v>929628</v>
          </cell>
          <cell r="AE474">
            <v>990685.8</v>
          </cell>
          <cell r="AF474">
            <v>9.02</v>
          </cell>
          <cell r="AG474" t="str">
            <v>Nie</v>
          </cell>
          <cell r="AH47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474" t="str">
            <v>01 Pomoc bezzwrotna</v>
          </cell>
          <cell r="AJ474" t="str">
            <v>01 Obszar miejski</v>
          </cell>
          <cell r="AK474" t="str">
            <v>22 Inne niewyszczególnione usługi</v>
          </cell>
          <cell r="AL474" t="str">
            <v>8513086904</v>
          </cell>
          <cell r="AM474" t="str">
            <v>DoIT Group Spółka z ograniczoną odpowiedzialnością</v>
          </cell>
          <cell r="AN474" t="str">
            <v>70-377</v>
          </cell>
          <cell r="AO474" t="str">
            <v>Szczecin</v>
          </cell>
          <cell r="AP474" t="str">
            <v>Garncarska</v>
          </cell>
          <cell r="AQ474" t="str">
            <v>5</v>
          </cell>
          <cell r="AR474" t="str">
            <v>10</v>
          </cell>
          <cell r="AS474" t="str">
            <v>0914220048</v>
          </cell>
          <cell r="AT474" t="str">
            <v>0914220048</v>
          </cell>
          <cell r="AU474" t="str">
            <v>spółka cywilna prowadząca działalność w oparciu o umowę zawartą na podstawie KC - mikro przedsiębiorstwo</v>
          </cell>
          <cell r="AV474" t="str">
            <v>320654001</v>
          </cell>
          <cell r="AW474" t="str">
            <v>przedsiębiorca lub przedsiębiorstwo</v>
          </cell>
        </row>
        <row r="475">
          <cell r="A475" t="str">
            <v>RPZP.01.01.02-32-197/09</v>
          </cell>
          <cell r="B475" t="str">
            <v>RPZP.01.00.00</v>
          </cell>
          <cell r="C475" t="str">
            <v>RPZP.01.01.00</v>
          </cell>
          <cell r="D475" t="str">
            <v>RPZP.01.01.02</v>
          </cell>
          <cell r="E475" t="str">
            <v>RPZP.01.01.02-32-197/09-02</v>
          </cell>
          <cell r="F475" t="str">
            <v>UDA-RPZP.01.01.02-32-197/09-02</v>
          </cell>
          <cell r="G475" t="str">
            <v>f490af6686</v>
          </cell>
          <cell r="H475" t="str">
            <v>RPZP.01.01.02-32-197/09</v>
          </cell>
          <cell r="I475" t="str">
            <v>WND-RPZP.01.01.02-32-197/09</v>
          </cell>
          <cell r="J475" t="str">
            <v>2010-07-30</v>
          </cell>
          <cell r="K475" t="str">
            <v>2010 II półrocze</v>
          </cell>
          <cell r="L475" t="str">
            <v>2010</v>
          </cell>
          <cell r="M475" t="str">
            <v>2010-08-04</v>
          </cell>
          <cell r="N475" t="str">
            <v>2010 II półrocze</v>
          </cell>
          <cell r="O475" t="str">
            <v>2010</v>
          </cell>
          <cell r="P475" t="str">
            <v>2010-05-20</v>
          </cell>
          <cell r="Q475" t="str">
            <v>2011-01-31</v>
          </cell>
          <cell r="R475" t="str">
            <v>2011 I półrocze</v>
          </cell>
          <cell r="S475" t="str">
            <v>2011</v>
          </cell>
          <cell r="T475" t="str">
            <v>2011-01-19</v>
          </cell>
          <cell r="U475">
            <v>2389049.35</v>
          </cell>
          <cell r="V475">
            <v>2147000</v>
          </cell>
          <cell r="W475">
            <v>1288200</v>
          </cell>
          <cell r="X475">
            <v>1288200</v>
          </cell>
          <cell r="Y475">
            <v>858800</v>
          </cell>
          <cell r="Z475">
            <v>60</v>
          </cell>
          <cell r="AA475" t="str">
            <v>Podniesienie poziomu innowacyjności w przedsiębiorstwie PRODUCENT Sp. jawna poprzez zakup nowoczesnej energo i materiałooszczędnej linii technologicznej do produkcji kształtek i płyt styropianowych</v>
          </cell>
          <cell r="AB475" t="str">
            <v>pomoc publiczna</v>
          </cell>
          <cell r="AC475">
            <v>2389049.35</v>
          </cell>
          <cell r="AD475">
            <v>1288200</v>
          </cell>
          <cell r="AE475">
            <v>1100849.3500000001</v>
          </cell>
          <cell r="AF475">
            <v>0</v>
          </cell>
          <cell r="AG475" t="str">
            <v>Nie</v>
          </cell>
          <cell r="AH475" t="str">
            <v>08 Inne inwestycje w przedsiębiorstwa</v>
          </cell>
          <cell r="AI475" t="str">
            <v>01 Pomoc bezzwrotna</v>
          </cell>
          <cell r="AJ475" t="str">
            <v>01 Obszar miejski</v>
          </cell>
          <cell r="AK475" t="str">
            <v>06 Nieokreślony przemysł wytwórczy</v>
          </cell>
          <cell r="AL475" t="str">
            <v>6692272627</v>
          </cell>
          <cell r="AM475" t="str">
            <v>PRODUCENT Majewska-Szczypińska Spółka jawna</v>
          </cell>
          <cell r="AN475" t="str">
            <v>75-213</v>
          </cell>
          <cell r="AO475" t="str">
            <v>Koszalin</v>
          </cell>
          <cell r="AP475" t="str">
            <v>Lniana</v>
          </cell>
          <cell r="AQ475" t="str">
            <v>9</v>
          </cell>
          <cell r="AR475" t="str">
            <v>-</v>
          </cell>
          <cell r="AS475" t="str">
            <v>0943481640</v>
          </cell>
          <cell r="AT475" t="str">
            <v>0943481641</v>
          </cell>
          <cell r="AU475" t="str">
            <v>spółka jawna - małe przedsiębiorstwo</v>
          </cell>
          <cell r="AV475" t="str">
            <v>331061413</v>
          </cell>
          <cell r="AW475" t="str">
            <v>przedsiębiorca lub przedsiębiorstwo</v>
          </cell>
        </row>
        <row r="476">
          <cell r="A476" t="str">
            <v>RPZP.01.01.02-32-210/09</v>
          </cell>
          <cell r="B476" t="str">
            <v>RPZP.01.00.00</v>
          </cell>
          <cell r="C476" t="str">
            <v>RPZP.01.01.00</v>
          </cell>
          <cell r="D476" t="str">
            <v>RPZP.01.01.02</v>
          </cell>
          <cell r="E476" t="str">
            <v>RPZP.01.01.02-32-210/09-02</v>
          </cell>
          <cell r="F476" t="str">
            <v>UDA-RPZP.01.01.02-32-210/09-02</v>
          </cell>
          <cell r="G476" t="str">
            <v>53ad59f9c4</v>
          </cell>
          <cell r="H476" t="str">
            <v>RPZP.01.01.02-32-210/09</v>
          </cell>
          <cell r="I476" t="str">
            <v>WND-RPZP.01.01.02-32-210/09</v>
          </cell>
          <cell r="J476" t="str">
            <v>2010-07-29</v>
          </cell>
          <cell r="K476" t="str">
            <v>2010 II półrocze</v>
          </cell>
          <cell r="L476" t="str">
            <v>2010</v>
          </cell>
          <cell r="M476" t="str">
            <v>2010-08-04</v>
          </cell>
          <cell r="N476" t="str">
            <v>2010 II półrocze</v>
          </cell>
          <cell r="O476" t="str">
            <v>2010</v>
          </cell>
          <cell r="P476" t="str">
            <v>2010-05-26</v>
          </cell>
          <cell r="Q476" t="str">
            <v>2011-01-31</v>
          </cell>
          <cell r="R476" t="str">
            <v>2011 I półrocze</v>
          </cell>
          <cell r="S476" t="str">
            <v>2011</v>
          </cell>
          <cell r="T476" t="str">
            <v>2011-02-28</v>
          </cell>
          <cell r="U476">
            <v>4484807.68</v>
          </cell>
          <cell r="V476">
            <v>3975725.98</v>
          </cell>
          <cell r="W476">
            <v>1987862.99</v>
          </cell>
          <cell r="X476">
            <v>1689683.54</v>
          </cell>
          <cell r="Y476">
            <v>1987862.99</v>
          </cell>
          <cell r="Z476">
            <v>50</v>
          </cell>
          <cell r="AA476" t="str">
            <v>Wzrost innowacyjności i konkurencyjności KTS Szczecin poprzez zakup nowoczesnych środków trwałych w celu wprowadzenia nowych produktów na rynek</v>
          </cell>
          <cell r="AB476" t="str">
            <v>pomoc publiczna</v>
          </cell>
          <cell r="AC476">
            <v>4484807.68</v>
          </cell>
          <cell r="AD476">
            <v>1987862.99</v>
          </cell>
          <cell r="AE476">
            <v>2496944.69</v>
          </cell>
          <cell r="AF476">
            <v>0</v>
          </cell>
          <cell r="AG476" t="str">
            <v>Nie</v>
          </cell>
          <cell r="AH476" t="str">
            <v>08 Inne inwestycje w przedsiębiorstwa</v>
          </cell>
          <cell r="AI476" t="str">
            <v>01 Pomoc bezzwrotna</v>
          </cell>
          <cell r="AJ476" t="str">
            <v>05 Obszary wiejskie (poza obszarami górskimi, wyspami lub o niskiej i bardzo niskiej gęstości zaludnienia)</v>
          </cell>
          <cell r="AK476" t="str">
            <v>06 Nieokreślony przemysł wytwórczy</v>
          </cell>
          <cell r="AL476" t="str">
            <v>9551198801</v>
          </cell>
          <cell r="AM476" t="str">
            <v>„Weber Polska” Spółka z ograniczoną odpowiedzialnością</v>
          </cell>
          <cell r="AN476" t="str">
            <v>72-100</v>
          </cell>
          <cell r="AO476" t="str">
            <v>Goleniów (miejsc. Łozienica)</v>
          </cell>
          <cell r="AP476" t="str">
            <v>Produkcyjna</v>
          </cell>
          <cell r="AQ476" t="str">
            <v>5</v>
          </cell>
          <cell r="AR476" t="str">
            <v>-</v>
          </cell>
          <cell r="AS476" t="str">
            <v>0914690045</v>
          </cell>
          <cell r="AT476" t="str">
            <v>0914691164</v>
          </cell>
          <cell r="AU476" t="str">
            <v>spółka z ograniczoną odpowiedzialnością - średnie przedsiębiorstwo</v>
          </cell>
          <cell r="AV476" t="str">
            <v>810889104</v>
          </cell>
          <cell r="AW476" t="str">
            <v>przedsiębiorca lub przedsiębiorstwo</v>
          </cell>
        </row>
        <row r="477">
          <cell r="A477" t="str">
            <v>RPZP.01.01.01-32-188/09</v>
          </cell>
          <cell r="B477" t="str">
            <v>RPZP.01.00.00</v>
          </cell>
          <cell r="C477" t="str">
            <v>RPZP.01.01.00</v>
          </cell>
          <cell r="D477" t="str">
            <v>RPZP.01.01.01</v>
          </cell>
          <cell r="E477" t="str">
            <v>RPZP.01.01.01-32-188/09-02</v>
          </cell>
          <cell r="F477" t="str">
            <v>UDA-RPZP.01.01.01-32-188/09-02</v>
          </cell>
          <cell r="G477" t="str">
            <v>4e9fddc422</v>
          </cell>
          <cell r="H477" t="str">
            <v>RPZP.01.01.01-32-188/09</v>
          </cell>
          <cell r="I477" t="str">
            <v>WND-RPZP.01.01.01-32-188/09</v>
          </cell>
          <cell r="J477" t="str">
            <v>2010-09-29</v>
          </cell>
          <cell r="K477" t="str">
            <v>2010 II półrocze</v>
          </cell>
          <cell r="L477" t="str">
            <v>2010</v>
          </cell>
          <cell r="M477" t="str">
            <v>2010-09-30</v>
          </cell>
          <cell r="N477" t="str">
            <v>2010 II półrocze</v>
          </cell>
          <cell r="O477" t="str">
            <v>2010</v>
          </cell>
          <cell r="P477" t="str">
            <v>2009-08-29</v>
          </cell>
          <cell r="Q477" t="str">
            <v>2011-01-31</v>
          </cell>
          <cell r="R477" t="str">
            <v>2011 I półrocze</v>
          </cell>
          <cell r="S477" t="str">
            <v>2011</v>
          </cell>
          <cell r="T477" t="str">
            <v>2011-01-20</v>
          </cell>
          <cell r="U477">
            <v>1009467</v>
          </cell>
          <cell r="V477">
            <v>699145.05</v>
          </cell>
          <cell r="W477">
            <v>419487.03</v>
          </cell>
          <cell r="X477">
            <v>419487.03</v>
          </cell>
          <cell r="Y477">
            <v>279658.02</v>
          </cell>
          <cell r="Z477">
            <v>60</v>
          </cell>
          <cell r="AA477" t="str">
            <v>Dywersyfikacja działalności firmy Usługi – Handel Jacek Gruszka poprzez utworzenie innowacyjnego Domu Opieki Dziennej nad Dziećmi</v>
          </cell>
          <cell r="AB477" t="str">
            <v>pomoc publiczna</v>
          </cell>
          <cell r="AC477">
            <v>1009467</v>
          </cell>
          <cell r="AD477">
            <v>419487.03</v>
          </cell>
          <cell r="AE477">
            <v>589979.97</v>
          </cell>
          <cell r="AF477">
            <v>0</v>
          </cell>
          <cell r="AG477" t="str">
            <v>Nie</v>
          </cell>
          <cell r="AH477" t="str">
            <v>08 Inne inwestycje w przedsiębiorstwa</v>
          </cell>
          <cell r="AI477" t="str">
            <v>01 Pomoc bezzwrotna</v>
          </cell>
          <cell r="AJ477" t="str">
            <v>01 Obszar miejski</v>
          </cell>
          <cell r="AK477" t="str">
            <v>20 Opieka społeczna, pozostałe usługi komunalne, społeczne i indywidualne</v>
          </cell>
          <cell r="AL477" t="str">
            <v>8541434665</v>
          </cell>
          <cell r="AM477" t="str">
            <v>Usługi - Handel Jacek Gruszka</v>
          </cell>
          <cell r="AN477" t="str">
            <v>73-110</v>
          </cell>
          <cell r="AO477" t="str">
            <v>Stargard Szczeciński</v>
          </cell>
          <cell r="AP477" t="str">
            <v>Powstańców Warszawy</v>
          </cell>
          <cell r="AQ477" t="str">
            <v>3E</v>
          </cell>
          <cell r="AR477" t="str">
            <v>10</v>
          </cell>
          <cell r="AS477" t="str">
            <v>502613502</v>
          </cell>
          <cell r="AT477" t="str">
            <v>brak</v>
          </cell>
          <cell r="AU477" t="str">
            <v>osoba fizyczna prowadząca działalność gospodarczą - mikro przedsiębiorstwo</v>
          </cell>
          <cell r="AV477" t="str">
            <v>812535161</v>
          </cell>
          <cell r="AW477" t="str">
            <v>przedsiębiorca lub przedsiębiorstwo</v>
          </cell>
        </row>
        <row r="478">
          <cell r="A478" t="str">
            <v>RPZP.01.01.01-32-289/10</v>
          </cell>
          <cell r="B478" t="str">
            <v>RPZP.01.00.00</v>
          </cell>
          <cell r="C478" t="str">
            <v>RPZP.01.01.00</v>
          </cell>
          <cell r="D478" t="str">
            <v>RPZP.01.01.01</v>
          </cell>
          <cell r="E478" t="str">
            <v>RPZP.01.01.01-32-289/10-02</v>
          </cell>
          <cell r="F478" t="str">
            <v>UDA-RPZP.01.01.01-32-289/10-02</v>
          </cell>
          <cell r="G478" t="str">
            <v>3b0f64624c</v>
          </cell>
          <cell r="H478" t="str">
            <v>RPZP.01.01.01-32-289/10</v>
          </cell>
          <cell r="I478" t="str">
            <v>WND-RPZP.01.01.01-32-289/10</v>
          </cell>
          <cell r="J478" t="str">
            <v>2010-12-14</v>
          </cell>
          <cell r="K478" t="str">
            <v>2010 II półrocze</v>
          </cell>
          <cell r="L478" t="str">
            <v>2010</v>
          </cell>
          <cell r="M478" t="str">
            <v>2010-12-16</v>
          </cell>
          <cell r="N478" t="str">
            <v>2010 II półrocze</v>
          </cell>
          <cell r="O478" t="str">
            <v>2010</v>
          </cell>
          <cell r="P478" t="str">
            <v>2011-01-10</v>
          </cell>
          <cell r="Q478" t="str">
            <v>2011-01-31</v>
          </cell>
          <cell r="R478" t="str">
            <v>2011 I półrocze</v>
          </cell>
          <cell r="S478" t="str">
            <v>2011</v>
          </cell>
          <cell r="T478" t="str">
            <v>2014-09-10</v>
          </cell>
          <cell r="U478">
            <v>56463.63</v>
          </cell>
          <cell r="V478">
            <v>45756.81</v>
          </cell>
          <cell r="W478">
            <v>27454.080000000002</v>
          </cell>
          <cell r="X478">
            <v>27454.080000000002</v>
          </cell>
          <cell r="Y478">
            <v>18302.73</v>
          </cell>
          <cell r="Z478">
            <v>60</v>
          </cell>
          <cell r="AA478" t="str">
            <v>„Podniesienie konkurencyjności firmy ARCHI-CO poprzez zakup innowacyjnego oprogramowania i sprzętu komputerowego do projektowania architektonicznego”</v>
          </cell>
          <cell r="AB478" t="str">
            <v>pomoc de minimis</v>
          </cell>
          <cell r="AC478">
            <v>56463.63</v>
          </cell>
          <cell r="AD478">
            <v>27454.080000000002</v>
          </cell>
          <cell r="AE478">
            <v>29009.55</v>
          </cell>
          <cell r="AF478">
            <v>0</v>
          </cell>
          <cell r="AG478" t="str">
            <v>Nie</v>
          </cell>
          <cell r="AH478" t="str">
            <v>08 Inne inwestycje w przedsiębiorstwa</v>
          </cell>
          <cell r="AI478" t="str">
            <v>01 Pomoc bezzwrotna</v>
          </cell>
          <cell r="AJ478" t="str">
            <v>01 Obszar miejski</v>
          </cell>
          <cell r="AK478" t="str">
            <v>22 Inne niewyszczególnione usługi</v>
          </cell>
          <cell r="AL478" t="str">
            <v>9551020641</v>
          </cell>
          <cell r="AM478" t="str">
            <v>ARCHI-CO EWELINA BOŻACKA-OLSZA</v>
          </cell>
          <cell r="AN478" t="str">
            <v>70-377</v>
          </cell>
          <cell r="AO478" t="str">
            <v>Szczecin</v>
          </cell>
          <cell r="AP478" t="str">
            <v>Garncarska</v>
          </cell>
          <cell r="AQ478" t="str">
            <v>5</v>
          </cell>
          <cell r="AR478" t="str">
            <v>-</v>
          </cell>
          <cell r="AS478" t="str">
            <v>918803893</v>
          </cell>
          <cell r="AT478" t="str">
            <v>918803893</v>
          </cell>
          <cell r="AU478" t="str">
            <v>osoba fizyczna prowadząca działalność gospodarczą - mikro przedsiębiorstwo</v>
          </cell>
          <cell r="AV478" t="str">
            <v>811225837</v>
          </cell>
          <cell r="AW478" t="str">
            <v>przedsiębiorca lub przedsiębiorstwo</v>
          </cell>
        </row>
        <row r="479">
          <cell r="A479" t="str">
            <v>RPZP.01.03.01-32-013/09</v>
          </cell>
          <cell r="B479" t="str">
            <v>RPZP.01.00.00</v>
          </cell>
          <cell r="C479" t="str">
            <v>RPZP.01.03.00</v>
          </cell>
          <cell r="D479" t="str">
            <v>RPZP.01.03.01</v>
          </cell>
          <cell r="E479" t="str">
            <v>RPZP.01.03.01-32-013/09-02</v>
          </cell>
          <cell r="F479" t="str">
            <v>UDA-RPZP.01.03.01-32-013/09-02</v>
          </cell>
          <cell r="G479" t="str">
            <v>84e22559cd</v>
          </cell>
          <cell r="H479" t="str">
            <v>RPZP.01.03.01-32-013/09</v>
          </cell>
          <cell r="I479" t="str">
            <v>WND-RPZP.01.03.01-32-013/09</v>
          </cell>
          <cell r="J479" t="str">
            <v>2010-06-28</v>
          </cell>
          <cell r="K479" t="str">
            <v>2010 I półrocze</v>
          </cell>
          <cell r="L479" t="str">
            <v>2010</v>
          </cell>
          <cell r="M479" t="str">
            <v>2010-07-08</v>
          </cell>
          <cell r="N479" t="str">
            <v>2010 II półrocze</v>
          </cell>
          <cell r="O479" t="str">
            <v>2010</v>
          </cell>
          <cell r="P479" t="str">
            <v>2009-11-02</v>
          </cell>
          <cell r="Q479" t="str">
            <v>2011-02-04</v>
          </cell>
          <cell r="R479" t="str">
            <v>2011 I półrocze</v>
          </cell>
          <cell r="S479" t="str">
            <v>2011</v>
          </cell>
          <cell r="T479" t="str">
            <v>2011-04-21</v>
          </cell>
          <cell r="U479">
            <v>25284.78</v>
          </cell>
          <cell r="V479">
            <v>17500</v>
          </cell>
          <cell r="W479">
            <v>8750</v>
          </cell>
          <cell r="X479">
            <v>7437.5</v>
          </cell>
          <cell r="Y479">
            <v>8750</v>
          </cell>
          <cell r="Z479">
            <v>50</v>
          </cell>
          <cell r="AA479" t="str">
            <v>Implementacja Systemu Zarządzania Jakością wg normy ISO 17025:2005 droga do poprawy konkurencyjności PRZEDSIĘBIORSTWA PRODUKCYJNO-USŁUGOWO-HANDLOWEGO „AR” ANDRZEJ ROSIAK</v>
          </cell>
          <cell r="AB479" t="str">
            <v>pomoc de minimis</v>
          </cell>
          <cell r="AC479">
            <v>25284.78</v>
          </cell>
          <cell r="AD479">
            <v>8750</v>
          </cell>
          <cell r="AE479">
            <v>16534.78</v>
          </cell>
          <cell r="AF479">
            <v>12.58</v>
          </cell>
          <cell r="AG479" t="str">
            <v>Nie</v>
          </cell>
          <cell r="AH479" t="str">
            <v>05 Usługi w zakresie zaawansowanego wsparcia dla przedsiębiorstw i grup przedsiębiorstw</v>
          </cell>
          <cell r="AI479" t="str">
            <v>01 Pomoc bezzwrotna</v>
          </cell>
          <cell r="AJ479" t="str">
            <v>01 Obszar miejski</v>
          </cell>
          <cell r="AK479" t="str">
            <v>22 Inne niewyszczególnione usługi</v>
          </cell>
          <cell r="AL479" t="str">
            <v>8511008202</v>
          </cell>
          <cell r="AM479" t="str">
            <v>PRZEDSIĘBIORSTWO PRODUKCYJNO-USŁUGOWO-HANDLOWE „AR” ANDRZEJ ROSIAK</v>
          </cell>
          <cell r="AN479" t="str">
            <v>70-492</v>
          </cell>
          <cell r="AO479" t="str">
            <v>Szczecin</v>
          </cell>
          <cell r="AP479" t="str">
            <v>UL. PAWŁA JASIENICY</v>
          </cell>
          <cell r="AQ479" t="str">
            <v>4</v>
          </cell>
          <cell r="AR479" t="str">
            <v>3</v>
          </cell>
          <cell r="AS479" t="str">
            <v>0914240652</v>
          </cell>
          <cell r="AT479" t="str">
            <v>0914240653</v>
          </cell>
          <cell r="AU479" t="str">
            <v>osoba fizyczna prowadząca działalność gospodarczą - małe przedsiębiorstwo</v>
          </cell>
          <cell r="AV479" t="str">
            <v>810563740</v>
          </cell>
          <cell r="AW479" t="str">
            <v>przedsiębiorca lub przedsiębiorstwo</v>
          </cell>
        </row>
        <row r="480">
          <cell r="A480" t="str">
            <v>RPZP.04.05.02-32-033/10</v>
          </cell>
          <cell r="B480" t="str">
            <v>RPZP.04.00.00</v>
          </cell>
          <cell r="C480" t="str">
            <v>RPZP.04.05.00</v>
          </cell>
          <cell r="D480" t="str">
            <v>RPZP.04.05.02</v>
          </cell>
          <cell r="E480" t="str">
            <v>RPZP.04.05.02-32-033/10-02</v>
          </cell>
          <cell r="F480" t="str">
            <v>UDA-RPZP.04.05.02-32-033/10-02</v>
          </cell>
          <cell r="G480" t="str">
            <v>e42f00b0da</v>
          </cell>
          <cell r="H480" t="str">
            <v>RPZP.04.05.02-32-033/10</v>
          </cell>
          <cell r="I480" t="str">
            <v>WND-RPZP.04.05.02-32-033/10</v>
          </cell>
          <cell r="J480" t="str">
            <v>2010-09-28</v>
          </cell>
          <cell r="K480" t="str">
            <v>2010 II półrocze</v>
          </cell>
          <cell r="L480" t="str">
            <v>2010</v>
          </cell>
          <cell r="M480" t="str">
            <v>2010-09-29</v>
          </cell>
          <cell r="N480" t="str">
            <v>2010 II półrocze</v>
          </cell>
          <cell r="O480" t="str">
            <v>2010</v>
          </cell>
          <cell r="P480" t="str">
            <v>2010-10-19</v>
          </cell>
          <cell r="Q480" t="str">
            <v>2011-02-08</v>
          </cell>
          <cell r="R480" t="str">
            <v>2011 I półrocze</v>
          </cell>
          <cell r="S480" t="str">
            <v>2011</v>
          </cell>
          <cell r="T480" t="str">
            <v>2011-05-24</v>
          </cell>
          <cell r="U480">
            <v>636650</v>
          </cell>
          <cell r="V480">
            <v>550000</v>
          </cell>
          <cell r="W480">
            <v>412500</v>
          </cell>
          <cell r="X480">
            <v>412500</v>
          </cell>
          <cell r="Y480">
            <v>137500</v>
          </cell>
          <cell r="Z480">
            <v>75</v>
          </cell>
          <cell r="AA480" t="str">
            <v>Zakup samochodu ratowniczo – gaśniczego dla OSP Maszewo niezbędnego do prowadzenia akcji ratowniczych oraz usuwania skutków zagrożeń</v>
          </cell>
          <cell r="AB480" t="str">
            <v>bez pomocy publicznej</v>
          </cell>
          <cell r="AC480">
            <v>636650</v>
          </cell>
          <cell r="AD480">
            <v>636650</v>
          </cell>
          <cell r="AE480">
            <v>0</v>
          </cell>
          <cell r="AF480">
            <v>0</v>
          </cell>
          <cell r="AG480" t="str">
            <v>Nie</v>
          </cell>
          <cell r="AH480" t="str">
            <v>53 Zapobieganie zagrożeniom (w tym opracowanie i wdrażanie planów i instrumentów zapobiegania i zarządzania zagrożeniami naturalnym i technologicznym)</v>
          </cell>
          <cell r="AI480" t="str">
            <v>01 Pomoc bezzwrotna</v>
          </cell>
          <cell r="AJ480" t="str">
            <v>01 Obszar miejski</v>
          </cell>
          <cell r="AK480" t="str">
            <v>21 Działalność związana ze środowiskiem naturalnym</v>
          </cell>
          <cell r="AL480" t="str">
            <v>8590008483</v>
          </cell>
          <cell r="AM480" t="str">
            <v>Gmina Maszewo</v>
          </cell>
          <cell r="AN480" t="str">
            <v>72-130</v>
          </cell>
          <cell r="AO480" t="str">
            <v>Maszewo</v>
          </cell>
          <cell r="AP480" t="str">
            <v>Plac Wolności</v>
          </cell>
          <cell r="AQ480" t="str">
            <v>2</v>
          </cell>
          <cell r="AR480" t="str">
            <v>-</v>
          </cell>
          <cell r="AS480" t="str">
            <v>0914187840</v>
          </cell>
          <cell r="AT480" t="str">
            <v>0914187506</v>
          </cell>
          <cell r="AU480" t="str">
            <v>wspólnota samorządowa - gmina</v>
          </cell>
          <cell r="AV480" t="str">
            <v>811684284</v>
          </cell>
          <cell r="AW480" t="str">
            <v>Jednostka samorządu terytorialnego</v>
          </cell>
        </row>
        <row r="481">
          <cell r="A481" t="str">
            <v>RPZP.01.01.01-32-058/10</v>
          </cell>
          <cell r="B481" t="str">
            <v>RPZP.01.00.00</v>
          </cell>
          <cell r="C481" t="str">
            <v>RPZP.01.01.00</v>
          </cell>
          <cell r="D481" t="str">
            <v>RPZP.01.01.01</v>
          </cell>
          <cell r="E481" t="str">
            <v>RPZP.01.01.01-32-058/10-04</v>
          </cell>
          <cell r="F481" t="str">
            <v>UDA-RPZP.01.01.01-32-058/10-04</v>
          </cell>
          <cell r="G481" t="str">
            <v>3ad87b5832</v>
          </cell>
          <cell r="H481" t="str">
            <v>RPZP.01.01.01-32-058/10</v>
          </cell>
          <cell r="I481" t="str">
            <v>WND-RPZP.01.01.01-32-058/10</v>
          </cell>
          <cell r="J481" t="str">
            <v>2010-12-31</v>
          </cell>
          <cell r="K481" t="str">
            <v>2010 II półrocze</v>
          </cell>
          <cell r="L481" t="str">
            <v>2010</v>
          </cell>
          <cell r="M481" t="str">
            <v>2010-12-31</v>
          </cell>
          <cell r="N481" t="str">
            <v>2010 II półrocze</v>
          </cell>
          <cell r="O481" t="str">
            <v>2010</v>
          </cell>
          <cell r="P481" t="str">
            <v>2010-12-30</v>
          </cell>
          <cell r="Q481" t="str">
            <v>2011-02-08</v>
          </cell>
          <cell r="R481" t="str">
            <v>2011 I półrocze</v>
          </cell>
          <cell r="S481" t="str">
            <v>2011</v>
          </cell>
          <cell r="T481" t="str">
            <v>2013-10-01</v>
          </cell>
          <cell r="U481">
            <v>200000</v>
          </cell>
          <cell r="V481">
            <v>200000</v>
          </cell>
          <cell r="W481">
            <v>120000</v>
          </cell>
          <cell r="X481">
            <v>120000</v>
          </cell>
          <cell r="Y481">
            <v>80000</v>
          </cell>
          <cell r="Z481">
            <v>60</v>
          </cell>
          <cell r="AA481" t="str">
            <v>Uruchomienie samodzielnej działalności w branży dermatologii estetycznej i laserowej firmy FOCUS SKIN poprzez zakup innowacyjnego urządzenia</v>
          </cell>
          <cell r="AB481" t="str">
            <v>pomoc de minimis</v>
          </cell>
          <cell r="AC481">
            <v>200000</v>
          </cell>
          <cell r="AD481">
            <v>120000</v>
          </cell>
          <cell r="AE481">
            <v>80000</v>
          </cell>
          <cell r="AF481">
            <v>0</v>
          </cell>
          <cell r="AG481" t="str">
            <v>Nie</v>
          </cell>
          <cell r="AH481" t="str">
            <v>08 Inne inwestycje w przedsiębiorstwa</v>
          </cell>
          <cell r="AI481" t="str">
            <v>01 Pomoc bezzwrotna</v>
          </cell>
          <cell r="AJ481" t="str">
            <v>01 Obszar miejski</v>
          </cell>
          <cell r="AK481" t="str">
            <v>19 Działalność w zakresie ochrony zdrowia ludzkiego</v>
          </cell>
          <cell r="AL481" t="str">
            <v>8512586349</v>
          </cell>
          <cell r="AM481" t="str">
            <v>FOCUS SKIN Anna Stocka</v>
          </cell>
          <cell r="AN481" t="str">
            <v>71-552</v>
          </cell>
          <cell r="AO481" t="str">
            <v>Szczecin</v>
          </cell>
          <cell r="AP481" t="str">
            <v>Kazimierza Królewicza</v>
          </cell>
          <cell r="AQ481" t="str">
            <v>2L</v>
          </cell>
          <cell r="AR481" t="str">
            <v>1</v>
          </cell>
          <cell r="AS481" t="str">
            <v>509088105</v>
          </cell>
          <cell r="AT481" t="str">
            <v>-</v>
          </cell>
          <cell r="AU481" t="str">
            <v>osoba fizyczna prowadząca działalność gospodarczą - mikro przedsiębiorstwo</v>
          </cell>
          <cell r="AV481" t="str">
            <v>320440808</v>
          </cell>
          <cell r="AW481" t="str">
            <v>przedsiębiorca lub przedsiębiorstwo</v>
          </cell>
        </row>
        <row r="482">
          <cell r="A482" t="str">
            <v>RPZP.01.01.01-32-223/09</v>
          </cell>
          <cell r="B482" t="str">
            <v>RPZP.01.00.00</v>
          </cell>
          <cell r="C482" t="str">
            <v>RPZP.01.01.00</v>
          </cell>
          <cell r="D482" t="str">
            <v>RPZP.01.01.01</v>
          </cell>
          <cell r="E482" t="str">
            <v>RPZP.01.01.01-32-223/09-02</v>
          </cell>
          <cell r="F482" t="str">
            <v>UDA-RPZP.01.01.01-32-223/09-02</v>
          </cell>
          <cell r="G482" t="str">
            <v>a943a4f7b1</v>
          </cell>
          <cell r="H482" t="str">
            <v>RPZP.01.01.01-32-223/09</v>
          </cell>
          <cell r="I482" t="str">
            <v>WND-RPZP.01.01.01-32-223/09</v>
          </cell>
          <cell r="J482" t="str">
            <v>2010-04-01</v>
          </cell>
          <cell r="K482" t="str">
            <v>2010 I półrocze</v>
          </cell>
          <cell r="L482" t="str">
            <v>2010</v>
          </cell>
          <cell r="M482" t="str">
            <v>2010-04-09</v>
          </cell>
          <cell r="N482" t="str">
            <v>2010 I półrocze</v>
          </cell>
          <cell r="O482" t="str">
            <v>2010</v>
          </cell>
          <cell r="P482" t="str">
            <v>2010-02-01</v>
          </cell>
          <cell r="Q482" t="str">
            <v>2011-02-15</v>
          </cell>
          <cell r="R482" t="str">
            <v>2011 I półrocze</v>
          </cell>
          <cell r="S482" t="str">
            <v>2011</v>
          </cell>
          <cell r="T482" t="str">
            <v>2012-03-16</v>
          </cell>
          <cell r="U482">
            <v>83269.95</v>
          </cell>
          <cell r="V482">
            <v>83269.94</v>
          </cell>
          <cell r="W482">
            <v>49961.96</v>
          </cell>
          <cell r="X482">
            <v>42467.66</v>
          </cell>
          <cell r="Y482">
            <v>33307.980000000003</v>
          </cell>
          <cell r="Z482">
            <v>60</v>
          </cell>
          <cell r="AA482" t="str">
            <v>Zakup multisystemowego pieca do porcelany wraz ze sprzętem pomocniczym do wykonywania biokompatybilnych i antyalergicznych uzupełnień protetycznych.</v>
          </cell>
          <cell r="AB482" t="str">
            <v>pomoc de minimis</v>
          </cell>
          <cell r="AC482">
            <v>83269.95</v>
          </cell>
          <cell r="AD482">
            <v>49961.96</v>
          </cell>
          <cell r="AE482">
            <v>33307.99</v>
          </cell>
          <cell r="AF482">
            <v>0</v>
          </cell>
          <cell r="AG482" t="str">
            <v>Nie</v>
          </cell>
          <cell r="AH482" t="str">
            <v>08 Inne inwestycje w przedsiębiorstwa</v>
          </cell>
          <cell r="AI482" t="str">
            <v>01 Pomoc bezzwrotna</v>
          </cell>
          <cell r="AJ482" t="str">
            <v>01 Obszar miejski</v>
          </cell>
          <cell r="AK482" t="str">
            <v>06 Nieokreślony przemysł wytwórczy</v>
          </cell>
          <cell r="AL482" t="str">
            <v>8521310888</v>
          </cell>
          <cell r="AM482" t="str">
            <v>Pracownia Protetyczna Joanna Orłowska "A-Dent"</v>
          </cell>
          <cell r="AN482" t="str">
            <v>71-792</v>
          </cell>
          <cell r="AO482" t="str">
            <v>Szczecin</v>
          </cell>
          <cell r="AP482" t="str">
            <v>Na Stoku</v>
          </cell>
          <cell r="AQ482" t="str">
            <v>26</v>
          </cell>
          <cell r="AR482" t="str">
            <v>-</v>
          </cell>
          <cell r="AS482" t="str">
            <v>0914220048</v>
          </cell>
          <cell r="AT482" t="str">
            <v>0914220048</v>
          </cell>
          <cell r="AU482" t="str">
            <v>osoba fizyczna prowadząca działalność gospodarczą - mikro przedsiębiorstwo</v>
          </cell>
          <cell r="AV482" t="str">
            <v>812525889</v>
          </cell>
          <cell r="AW482" t="str">
            <v>przedsiębiorca lub przedsiębiorstwo</v>
          </cell>
        </row>
        <row r="483">
          <cell r="A483" t="str">
            <v>RPZP.01.01.02-32-079/08</v>
          </cell>
          <cell r="B483" t="str">
            <v>RPZP.01.00.00</v>
          </cell>
          <cell r="C483" t="str">
            <v>RPZP.01.01.00</v>
          </cell>
          <cell r="D483" t="str">
            <v>RPZP.01.01.02</v>
          </cell>
          <cell r="E483" t="str">
            <v>RPZP.01.01.02-32-079/08-06</v>
          </cell>
          <cell r="F483" t="str">
            <v>UDA-RPZP.01.01.02-32-079/08-06</v>
          </cell>
          <cell r="G483" t="str">
            <v>3fd1b826ea</v>
          </cell>
          <cell r="H483" t="str">
            <v>RPZP.01.01.02-32-079/08</v>
          </cell>
          <cell r="I483" t="str">
            <v>RPOWZ/1.1.2/2008/079/Sz</v>
          </cell>
          <cell r="J483" t="str">
            <v>2009-04-07</v>
          </cell>
          <cell r="K483" t="str">
            <v>2009 I półrocze</v>
          </cell>
          <cell r="L483" t="str">
            <v>2009</v>
          </cell>
          <cell r="M483" t="str">
            <v>2009-04-21</v>
          </cell>
          <cell r="N483" t="str">
            <v>2009 I półrocze</v>
          </cell>
          <cell r="O483" t="str">
            <v>2009</v>
          </cell>
          <cell r="P483" t="str">
            <v>2009-10-14</v>
          </cell>
          <cell r="Q483" t="str">
            <v>2011-02-17</v>
          </cell>
          <cell r="R483" t="str">
            <v>2011 I półrocze</v>
          </cell>
          <cell r="S483" t="str">
            <v>2011</v>
          </cell>
          <cell r="T483" t="str">
            <v>2013-09-27</v>
          </cell>
          <cell r="U483">
            <v>1823568.63</v>
          </cell>
          <cell r="V483">
            <v>666210</v>
          </cell>
          <cell r="W483">
            <v>399726</v>
          </cell>
          <cell r="X483">
            <v>339767.1</v>
          </cell>
          <cell r="Y483">
            <v>266484</v>
          </cell>
          <cell r="Z483">
            <v>60</v>
          </cell>
          <cell r="AA483" t="str">
            <v>„Wykończenie hali produkcyjno-magazynowej wraz z zakupem maszyn do precyzyjnej obróbki komponentów metalowych oraz linii technologicznej do mycia ultradźwiękowego"</v>
          </cell>
          <cell r="AB483" t="str">
            <v>pomoc publiczna</v>
          </cell>
          <cell r="AC483">
            <v>1823568.63</v>
          </cell>
          <cell r="AD483">
            <v>399726</v>
          </cell>
          <cell r="AE483">
            <v>1423842.63</v>
          </cell>
          <cell r="AF483">
            <v>0</v>
          </cell>
          <cell r="AG483" t="str">
            <v>Nie</v>
          </cell>
          <cell r="AH483" t="str">
            <v>08 Inne inwestycje w przedsiębiorstwa</v>
          </cell>
          <cell r="AI483" t="str">
            <v>01 Pomoc bezzwrotna</v>
          </cell>
          <cell r="AJ483" t="str">
            <v>05 Obszary wiejskie (poza obszarami górskimi, wyspami lub o niskiej i bardzo niskiej gęstości zaludnienia)</v>
          </cell>
          <cell r="AK483" t="str">
            <v>06 Nieokreślony przemysł wytwórczy</v>
          </cell>
          <cell r="AL483" t="str">
            <v>8520603944</v>
          </cell>
          <cell r="AM483" t="str">
            <v>„KRASPOL” S.C. T. Kraśniewski, A. Senkowski</v>
          </cell>
          <cell r="AN483" t="str">
            <v>72-002</v>
          </cell>
          <cell r="AO483" t="str">
            <v>Dołuje</v>
          </cell>
          <cell r="AP483" t="str">
            <v>Słoneczny Sad</v>
          </cell>
          <cell r="AQ483" t="str">
            <v>4G</v>
          </cell>
          <cell r="AR483" t="str">
            <v>-</v>
          </cell>
          <cell r="AS483" t="str">
            <v>434-67-374,442-17-25</v>
          </cell>
          <cell r="AT483" t="str">
            <v>434-67-374</v>
          </cell>
          <cell r="AU483" t="str">
            <v>spółka cywilna prowadząca działalność w oparciu o umowę zawartą na podstawie KC - małe przedsiębiorstwo</v>
          </cell>
          <cell r="AV483" t="str">
            <v>810536937</v>
          </cell>
          <cell r="AW483" t="str">
            <v>przedsiębiorca lub przedsiębiorstwo</v>
          </cell>
        </row>
        <row r="484">
          <cell r="A484" t="str">
            <v>RPZP.02.01.02-32-137/09</v>
          </cell>
          <cell r="B484" t="str">
            <v>RPZP.02.00.00</v>
          </cell>
          <cell r="C484" t="str">
            <v>RPZP.02.01.00</v>
          </cell>
          <cell r="D484" t="str">
            <v>RPZP.02.01.02</v>
          </cell>
          <cell r="E484" t="str">
            <v>RPZP.02.01.02-32-137/09-03</v>
          </cell>
          <cell r="F484" t="str">
            <v>UDA-RPZP.02.01.02-32-137/09-03</v>
          </cell>
          <cell r="G484" t="str">
            <v>c76fd87da7</v>
          </cell>
          <cell r="H484" t="str">
            <v>RPZP.02.01.02-32-137/09</v>
          </cell>
          <cell r="I484" t="str">
            <v>WND-RPZP.02.01.02-32-137/09</v>
          </cell>
          <cell r="J484" t="str">
            <v>2010-04-30</v>
          </cell>
          <cell r="K484" t="str">
            <v>2010 I półrocze</v>
          </cell>
          <cell r="L484" t="str">
            <v>2010</v>
          </cell>
          <cell r="M484" t="str">
            <v>2010-04-30</v>
          </cell>
          <cell r="N484" t="str">
            <v>2010 I półrocze</v>
          </cell>
          <cell r="O484" t="str">
            <v>2010</v>
          </cell>
          <cell r="P484" t="str">
            <v>2010-08-18</v>
          </cell>
          <cell r="Q484" t="str">
            <v>2011-02-22</v>
          </cell>
          <cell r="R484" t="str">
            <v>2011 I półrocze</v>
          </cell>
          <cell r="S484" t="str">
            <v>2011</v>
          </cell>
          <cell r="T484" t="str">
            <v>2011-10-12</v>
          </cell>
          <cell r="U484">
            <v>1466009.55</v>
          </cell>
          <cell r="V484">
            <v>1341275.97</v>
          </cell>
          <cell r="W484">
            <v>670637.97</v>
          </cell>
          <cell r="X484">
            <v>670637.97</v>
          </cell>
          <cell r="Y484">
            <v>670638</v>
          </cell>
          <cell r="Z484">
            <v>50</v>
          </cell>
          <cell r="AA484" t="str">
            <v>"Przebudowa ul. Szkolnej i ul. Osiedle Robotnicze w Golczewie - etap I przebudowa ul. Szkolnej”</v>
          </cell>
          <cell r="AB484" t="str">
            <v>bez pomocy publicznej</v>
          </cell>
          <cell r="AC484">
            <v>1466009.55</v>
          </cell>
          <cell r="AD484">
            <v>1466009.55</v>
          </cell>
          <cell r="AE484">
            <v>0</v>
          </cell>
          <cell r="AF484">
            <v>0</v>
          </cell>
          <cell r="AG484" t="str">
            <v>Nie</v>
          </cell>
          <cell r="AH484" t="str">
            <v>23 Drogi regionalne/lokalne</v>
          </cell>
          <cell r="AI484" t="str">
            <v>01 Pomoc bezzwrotna</v>
          </cell>
          <cell r="AJ484" t="str">
            <v>05 Obszary wiejskie (poza obszarami górskimi, wyspami lub o niskiej i bardzo niskiej gęstości zaludnienia)</v>
          </cell>
          <cell r="AK484" t="str">
            <v>00 Nie dotyczy</v>
          </cell>
          <cell r="AL484" t="str">
            <v>9860157036</v>
          </cell>
          <cell r="AM484" t="str">
            <v>Gmina Golczewo</v>
          </cell>
          <cell r="AN484" t="str">
            <v>72-410</v>
          </cell>
          <cell r="AO484" t="str">
            <v>Golczewo</v>
          </cell>
          <cell r="AP484" t="str">
            <v>Zwycięstwa</v>
          </cell>
          <cell r="AQ484" t="str">
            <v>23</v>
          </cell>
          <cell r="AR484" t="str">
            <v>-</v>
          </cell>
          <cell r="AS484" t="str">
            <v>913860127</v>
          </cell>
          <cell r="AT484" t="str">
            <v>913860123</v>
          </cell>
          <cell r="AU484" t="str">
            <v>wspólnota samorządowa</v>
          </cell>
          <cell r="AV484" t="str">
            <v>811684870</v>
          </cell>
          <cell r="AW484" t="str">
            <v>jednostka samorządu terytorialnego, związek lub stowarzyszenie jst</v>
          </cell>
        </row>
        <row r="485">
          <cell r="A485" t="str">
            <v>RPZP.01.01.02-32-041/09</v>
          </cell>
          <cell r="B485" t="str">
            <v>RPZP.01.00.00</v>
          </cell>
          <cell r="C485" t="str">
            <v>RPZP.01.01.00</v>
          </cell>
          <cell r="D485" t="str">
            <v>RPZP.01.01.02</v>
          </cell>
          <cell r="E485" t="str">
            <v>RPZP.01.01.02-32-041/09-03</v>
          </cell>
          <cell r="F485" t="str">
            <v>UDA-RPZP.01.01.02-32-041/09-03</v>
          </cell>
          <cell r="G485" t="str">
            <v>47f34cbbe6</v>
          </cell>
          <cell r="H485" t="str">
            <v>RPZP.01.01.02-32-041/09</v>
          </cell>
          <cell r="I485" t="str">
            <v>WND-RPZP.01.01.02-32-041/09</v>
          </cell>
          <cell r="J485" t="str">
            <v>2010-09-24</v>
          </cell>
          <cell r="K485" t="str">
            <v>2010 II półrocze</v>
          </cell>
          <cell r="L485" t="str">
            <v>2010</v>
          </cell>
          <cell r="M485" t="str">
            <v>2010-10-01</v>
          </cell>
          <cell r="N485" t="str">
            <v>2010 II półrocze</v>
          </cell>
          <cell r="O485" t="str">
            <v>2010</v>
          </cell>
          <cell r="P485" t="str">
            <v>2010-09-07</v>
          </cell>
          <cell r="Q485" t="str">
            <v>2011-02-22</v>
          </cell>
          <cell r="R485" t="str">
            <v>2011 I półrocze</v>
          </cell>
          <cell r="S485" t="str">
            <v>2011</v>
          </cell>
          <cell r="T485" t="str">
            <v>2011-04-01</v>
          </cell>
          <cell r="U485">
            <v>1761259.46</v>
          </cell>
          <cell r="V485">
            <v>1368380.63</v>
          </cell>
          <cell r="W485">
            <v>821028.37</v>
          </cell>
          <cell r="X485">
            <v>697874.11</v>
          </cell>
          <cell r="Y485">
            <v>547352.26</v>
          </cell>
          <cell r="Z485">
            <v>60</v>
          </cell>
          <cell r="AA485" t="str">
            <v>Wdrożenie nowoczesnych technologii produkcyjnych w firmie Marsel Sp. z o.o. w Goleniowie, w celu usprawnienia działalności, wzrostu wydajności produkcji i rentowności działalności.</v>
          </cell>
          <cell r="AB485" t="str">
            <v>pomoc publiczna</v>
          </cell>
          <cell r="AC485">
            <v>1761259.46</v>
          </cell>
          <cell r="AD485">
            <v>821028.37</v>
          </cell>
          <cell r="AE485">
            <v>940231.09</v>
          </cell>
          <cell r="AF485">
            <v>0</v>
          </cell>
          <cell r="AG485" t="str">
            <v>Nie</v>
          </cell>
          <cell r="AH485" t="str">
            <v>08 Inne inwestycje w przedsiębiorstwa</v>
          </cell>
          <cell r="AI485" t="str">
            <v>01 Pomoc bezzwrotna</v>
          </cell>
          <cell r="AJ485" t="str">
            <v>01 Obszar miejski</v>
          </cell>
          <cell r="AK485" t="str">
            <v>06 Nieokreślony przemysł wytwórczy</v>
          </cell>
          <cell r="AL485" t="str">
            <v>8561720687</v>
          </cell>
          <cell r="AM485" t="str">
            <v>MARSEL SPÓŁKA Z OGRANICZONĄ ODPOWIEDZIALNOŚCIĄ</v>
          </cell>
          <cell r="AN485" t="str">
            <v>72-100</v>
          </cell>
          <cell r="AO485" t="str">
            <v>Goleniów</v>
          </cell>
          <cell r="AP485" t="str">
            <v>I Brygady Legionów</v>
          </cell>
          <cell r="AQ485" t="str">
            <v>13-15</v>
          </cell>
          <cell r="AR485" t="str">
            <v>-</v>
          </cell>
          <cell r="AS485" t="str">
            <v>091/466-78-00</v>
          </cell>
          <cell r="AT485" t="str">
            <v>091/466-78-01</v>
          </cell>
          <cell r="AU485" t="str">
            <v>spółka z ograniczoną odpowiedzialnością - małe przedsiębiorstwo</v>
          </cell>
          <cell r="AV485" t="str">
            <v>810556236</v>
          </cell>
          <cell r="AW485" t="str">
            <v>przedsiębiorca lub przedsiębiorstwo</v>
          </cell>
        </row>
        <row r="486">
          <cell r="A486" t="str">
            <v>RPZP.01.01.01-32-472/10</v>
          </cell>
          <cell r="B486" t="str">
            <v>RPZP.01.00.00</v>
          </cell>
          <cell r="C486" t="str">
            <v>RPZP.01.01.00</v>
          </cell>
          <cell r="D486" t="str">
            <v>RPZP.01.01.01</v>
          </cell>
          <cell r="E486" t="str">
            <v>RPZP.01.01.01-32-472/10-03</v>
          </cell>
          <cell r="F486" t="str">
            <v>UDA-RPZP.01.01.01-32-472/10-03</v>
          </cell>
          <cell r="G486" t="str">
            <v>fcbd6bb93d</v>
          </cell>
          <cell r="H486" t="str">
            <v>RPZP.01.01.01-32-472/10</v>
          </cell>
          <cell r="I486" t="str">
            <v>WND-RPZP.01.01.01-32-472/10</v>
          </cell>
          <cell r="J486" t="str">
            <v>2010-12-22</v>
          </cell>
          <cell r="K486" t="str">
            <v>2010 II półrocze</v>
          </cell>
          <cell r="L486" t="str">
            <v>2010</v>
          </cell>
          <cell r="M486" t="str">
            <v>2010-12-23</v>
          </cell>
          <cell r="N486" t="str">
            <v>2010 II półrocze</v>
          </cell>
          <cell r="O486" t="str">
            <v>2010</v>
          </cell>
          <cell r="P486" t="str">
            <v>2010-12-29</v>
          </cell>
          <cell r="Q486" t="str">
            <v>2011-02-23</v>
          </cell>
          <cell r="R486" t="str">
            <v>2011 I półrocze</v>
          </cell>
          <cell r="S486" t="str">
            <v>2011</v>
          </cell>
          <cell r="T486" t="str">
            <v>2014-10-30</v>
          </cell>
          <cell r="U486">
            <v>104641.98</v>
          </cell>
          <cell r="V486">
            <v>84638.53</v>
          </cell>
          <cell r="W486">
            <v>50427.16</v>
          </cell>
          <cell r="X486">
            <v>50427.16</v>
          </cell>
          <cell r="Y486">
            <v>34211.370000000003</v>
          </cell>
          <cell r="Z486">
            <v>59.58</v>
          </cell>
          <cell r="AA486" t="str">
            <v>Rozwój przedsiębiorstwa CDiL MILLENNIUM poprzez wprowadzenie internetowego kanału dystrybucji towarów.</v>
          </cell>
          <cell r="AB486" t="str">
            <v>pomoc de minimis</v>
          </cell>
          <cell r="AC486">
            <v>104641.98</v>
          </cell>
          <cell r="AD486">
            <v>50427.16</v>
          </cell>
          <cell r="AE486">
            <v>54214.82</v>
          </cell>
          <cell r="AF486">
            <v>0</v>
          </cell>
          <cell r="AG486" t="str">
            <v>Nie</v>
          </cell>
          <cell r="AH486" t="str">
            <v>08 Inne inwestycje w przedsiębiorstwa</v>
          </cell>
          <cell r="AI486" t="str">
            <v>01 Pomoc bezzwrotna</v>
          </cell>
          <cell r="AJ486" t="str">
            <v>01 Obszar miejski</v>
          </cell>
          <cell r="AK486" t="str">
            <v>13 Handel hurtowy i detaliczny</v>
          </cell>
          <cell r="AL486" t="str">
            <v>8781242356</v>
          </cell>
          <cell r="AM486" t="str">
            <v>CENTRUM DYSTRYBUCJI I LOGISTYKI "MILLENNIUM" PIETRZELA ZBIGNIEW</v>
          </cell>
          <cell r="AN486" t="str">
            <v>75-685</v>
          </cell>
          <cell r="AO486" t="str">
            <v>KOSZALIN</v>
          </cell>
          <cell r="AP486" t="str">
            <v>DĘBOWA</v>
          </cell>
          <cell r="AQ486" t="str">
            <v>9</v>
          </cell>
          <cell r="AR486" t="str">
            <v>-</v>
          </cell>
          <cell r="AS486" t="str">
            <v>(94)3426247</v>
          </cell>
          <cell r="AT486" t="str">
            <v>(94)3426247</v>
          </cell>
          <cell r="AU486" t="str">
            <v>osoba fizyczna prowadząca działalność gospodarczą - mikro przedsiębiorstwo</v>
          </cell>
          <cell r="AV486" t="str">
            <v>871197057</v>
          </cell>
          <cell r="AW486" t="str">
            <v>przedsiębiorca lub przedsiębiorstwo</v>
          </cell>
        </row>
        <row r="487">
          <cell r="A487" t="str">
            <v>RPZP.01.03.02-32-025/10</v>
          </cell>
          <cell r="B487" t="str">
            <v>RPZP.01.00.00</v>
          </cell>
          <cell r="C487" t="str">
            <v>RPZP.01.03.00</v>
          </cell>
          <cell r="D487" t="str">
            <v>RPZP.01.03.02</v>
          </cell>
          <cell r="E487" t="str">
            <v>RPZP.01.03.02-32-025/10-02</v>
          </cell>
          <cell r="F487" t="str">
            <v>UDA-RPZP.01.03.02-32-025/10-02</v>
          </cell>
          <cell r="G487" t="str">
            <v>e1a4e0bb87</v>
          </cell>
          <cell r="H487" t="str">
            <v>RPZP.01.03.02-32-025/10</v>
          </cell>
          <cell r="I487" t="str">
            <v>WND-RPZP.01.03.02-32-025/10</v>
          </cell>
          <cell r="J487" t="str">
            <v>2010-12-29</v>
          </cell>
          <cell r="K487" t="str">
            <v>2010 II półrocze</v>
          </cell>
          <cell r="L487" t="str">
            <v>2010</v>
          </cell>
          <cell r="M487" t="str">
            <v>2010-12-30</v>
          </cell>
          <cell r="N487" t="str">
            <v>2010 II półrocze</v>
          </cell>
          <cell r="O487" t="str">
            <v>2010</v>
          </cell>
          <cell r="P487" t="str">
            <v>2010-08-26</v>
          </cell>
          <cell r="Q487" t="str">
            <v>2011-02-23</v>
          </cell>
          <cell r="R487" t="str">
            <v>2011 I półrocze</v>
          </cell>
          <cell r="S487" t="str">
            <v>2011</v>
          </cell>
          <cell r="T487" t="str">
            <v>2012-01-17</v>
          </cell>
          <cell r="U487">
            <v>40425.96</v>
          </cell>
          <cell r="V487">
            <v>33245</v>
          </cell>
          <cell r="W487">
            <v>16622.5</v>
          </cell>
          <cell r="X487">
            <v>14129.12</v>
          </cell>
          <cell r="Y487">
            <v>16622.5</v>
          </cell>
          <cell r="Z487">
            <v>50</v>
          </cell>
          <cell r="AA487" t="str">
            <v>UDZIAŁ W MIĘDZYNARODOWYCH TARGACH BUDOWNICTWA BUDMA 2011 ORGANIZOWANYCH W POZNANIU W DNIACH 11-14.01.2011.</v>
          </cell>
          <cell r="AB487" t="str">
            <v>pomoc de minimis</v>
          </cell>
          <cell r="AC487">
            <v>40425.96</v>
          </cell>
          <cell r="AD487">
            <v>16622.5</v>
          </cell>
          <cell r="AE487">
            <v>23803.46</v>
          </cell>
          <cell r="AF487">
            <v>0</v>
          </cell>
          <cell r="AG487" t="str">
            <v>Tak</v>
          </cell>
          <cell r="AH487" t="str">
            <v>05 Usługi w zakresie zaawansowanego wsparcia dla przedsiębiorstw i grup przedsiębiorstw</v>
          </cell>
          <cell r="AI487" t="str">
            <v>01 Pomoc bezzwrotna</v>
          </cell>
          <cell r="AJ487" t="str">
            <v>00 Nie dotyczy</v>
          </cell>
          <cell r="AK487" t="str">
            <v>06 Nieokreślony przemysł wytwórczy</v>
          </cell>
          <cell r="AL487" t="str">
            <v>4990580109</v>
          </cell>
          <cell r="AM487" t="str">
            <v>Q4GLASS, ABJ INVESTORS SPÓŁKA Z OGRANICZONA ODPOWIEDZIALNOSCIA SPÓŁKA KOMANDYTOWA</v>
          </cell>
          <cell r="AN487" t="str">
            <v>75-209</v>
          </cell>
          <cell r="AO487" t="str">
            <v>Koszalin</v>
          </cell>
          <cell r="AP487" t="str">
            <v>Bojowników o Wolność i Demokrację</v>
          </cell>
          <cell r="AQ487" t="str">
            <v>10</v>
          </cell>
          <cell r="AR487" t="str">
            <v>-</v>
          </cell>
          <cell r="AS487" t="str">
            <v>+48943166573</v>
          </cell>
          <cell r="AT487" t="str">
            <v>+48943166573</v>
          </cell>
          <cell r="AU487" t="str">
            <v>spółka komandytowa - mikro przedsiębiorstwo</v>
          </cell>
          <cell r="AV487" t="str">
            <v>320569620</v>
          </cell>
          <cell r="AW487" t="str">
            <v>przedsiębiorca lub przedsiębiorstwo</v>
          </cell>
        </row>
        <row r="488">
          <cell r="A488" t="str">
            <v>RPZP.04.03.00-32-006/09</v>
          </cell>
          <cell r="B488" t="str">
            <v>RPZP.04.00.00</v>
          </cell>
          <cell r="C488" t="str">
            <v>RPZP.04.03.00</v>
          </cell>
          <cell r="D488">
            <v>0</v>
          </cell>
          <cell r="E488" t="str">
            <v>RPZP.04.03.00-32-006/09-05</v>
          </cell>
          <cell r="F488" t="str">
            <v>UDA-RPZP.04.03.00-32-006/09-05</v>
          </cell>
          <cell r="G488" t="str">
            <v>1e898777eb</v>
          </cell>
          <cell r="H488" t="str">
            <v>RPZP.04.03.00-32-006/09</v>
          </cell>
          <cell r="I488" t="str">
            <v>WND-RPZP.04.03.00-32-006/09</v>
          </cell>
          <cell r="J488" t="str">
            <v>2010-03-29</v>
          </cell>
          <cell r="K488" t="str">
            <v>2010 I półrocze</v>
          </cell>
          <cell r="L488" t="str">
            <v>2010</v>
          </cell>
          <cell r="M488" t="str">
            <v>2010-03-31</v>
          </cell>
          <cell r="N488" t="str">
            <v>2010 I półrocze</v>
          </cell>
          <cell r="O488" t="str">
            <v>2010</v>
          </cell>
          <cell r="P488" t="str">
            <v>2008-02-25</v>
          </cell>
          <cell r="Q488" t="str">
            <v>2011-02-24</v>
          </cell>
          <cell r="R488" t="str">
            <v>2011 I półrocze</v>
          </cell>
          <cell r="S488" t="str">
            <v>2011</v>
          </cell>
          <cell r="T488" t="str">
            <v>2014-07-08</v>
          </cell>
          <cell r="U488">
            <v>8323709.3899999997</v>
          </cell>
          <cell r="V488">
            <v>8207411.2300000004</v>
          </cell>
          <cell r="W488">
            <v>6403485.3600000003</v>
          </cell>
          <cell r="X488">
            <v>6403485.3600000003</v>
          </cell>
          <cell r="Y488">
            <v>1803925.87</v>
          </cell>
          <cell r="Z488">
            <v>78.02</v>
          </cell>
          <cell r="AA488" t="str">
            <v>"Budowa sieci kanalizacji grawitacyjnej i tłocznej dla miejscowości Żabinek i Wierzchowo oraz przebudowa stacji uzdatniania wody dla miejscowości Wierzchowo w gminie Wierzchowo"</v>
          </cell>
          <cell r="AB488" t="str">
            <v>bez pomocy publicznej</v>
          </cell>
          <cell r="AC488">
            <v>8323709.3899999997</v>
          </cell>
          <cell r="AD488">
            <v>8323709.3899999997</v>
          </cell>
          <cell r="AE488">
            <v>0</v>
          </cell>
          <cell r="AF488">
            <v>0</v>
          </cell>
          <cell r="AG488" t="str">
            <v>Nie</v>
          </cell>
          <cell r="AH488" t="str">
            <v>46 Oczyszczanie ścieków</v>
          </cell>
          <cell r="AI488" t="str">
            <v>01 Pomoc bezzwrotna</v>
          </cell>
          <cell r="AJ488" t="str">
            <v>05 Obszary wiejskie (poza obszarami górskimi, wyspami lub o niskiej i bardzo niskiej gęstości zaludnienia)</v>
          </cell>
          <cell r="AK488" t="str">
            <v>21 Działalność związana ze środowiskiem naturalnym</v>
          </cell>
          <cell r="AL488" t="str">
            <v>6741349199</v>
          </cell>
          <cell r="AM488" t="str">
            <v>Gmina Wierzchowo</v>
          </cell>
          <cell r="AN488" t="str">
            <v>78-530</v>
          </cell>
          <cell r="AO488" t="str">
            <v>Wierzchowo</v>
          </cell>
          <cell r="AP488" t="str">
            <v>Długa</v>
          </cell>
          <cell r="AQ488" t="str">
            <v>29</v>
          </cell>
          <cell r="AR488" t="str">
            <v>-</v>
          </cell>
          <cell r="AS488" t="str">
            <v>(094)361832,597</v>
          </cell>
          <cell r="AT488" t="str">
            <v>(094)3618487</v>
          </cell>
          <cell r="AU488" t="str">
            <v>wspólnota samorządowa</v>
          </cell>
          <cell r="AV488" t="str">
            <v>330920593</v>
          </cell>
          <cell r="AW488" t="str">
            <v>jednostka samorządu terytorialnego, związek lub stowarzyszenie jst</v>
          </cell>
        </row>
        <row r="489">
          <cell r="A489" t="str">
            <v>RPZP.01.01.01-32-326/10</v>
          </cell>
          <cell r="B489" t="str">
            <v>RPZP.01.00.00</v>
          </cell>
          <cell r="C489" t="str">
            <v>RPZP.01.01.00</v>
          </cell>
          <cell r="D489" t="str">
            <v>RPZP.01.01.01</v>
          </cell>
          <cell r="E489" t="str">
            <v>RPZP.01.01.01-32-326/10-03</v>
          </cell>
          <cell r="F489" t="str">
            <v>UDA-RPZP.01.01.01-32-326/10-03</v>
          </cell>
          <cell r="G489" t="str">
            <v>c3c2a3eb3f</v>
          </cell>
          <cell r="H489" t="str">
            <v>RPZP.01.01.01-32-326/10</v>
          </cell>
          <cell r="I489" t="str">
            <v>WND-RPZP.01.01.01-32-326/10</v>
          </cell>
          <cell r="J489" t="str">
            <v>2010-12-20</v>
          </cell>
          <cell r="K489" t="str">
            <v>2010 II półrocze</v>
          </cell>
          <cell r="L489" t="str">
            <v>2010</v>
          </cell>
          <cell r="M489" t="str">
            <v>2010-12-27</v>
          </cell>
          <cell r="N489" t="str">
            <v>2010 II półrocze</v>
          </cell>
          <cell r="O489" t="str">
            <v>2010</v>
          </cell>
          <cell r="P489" t="str">
            <v>2010-07-01</v>
          </cell>
          <cell r="Q489" t="str">
            <v>2011-02-25</v>
          </cell>
          <cell r="R489" t="str">
            <v>2011 I półrocze</v>
          </cell>
          <cell r="S489" t="str">
            <v>2011</v>
          </cell>
          <cell r="T489" t="str">
            <v>2012-01-11</v>
          </cell>
          <cell r="U489">
            <v>197719.42</v>
          </cell>
          <cell r="V489">
            <v>157338.76999999999</v>
          </cell>
          <cell r="W489">
            <v>94403.26</v>
          </cell>
          <cell r="X489">
            <v>94403.26</v>
          </cell>
          <cell r="Y489">
            <v>62935.51</v>
          </cell>
          <cell r="Z489">
            <v>60</v>
          </cell>
          <cell r="AA489" t="str">
            <v>Wzrost konkurencyjności przedsiębiorstwa poprzez wdrożenie usługi zarządzania procesem smażenia, opartej na innowacyjnej technologii mikrofiltracji olejów</v>
          </cell>
          <cell r="AB489" t="str">
            <v>pomoc de minimis</v>
          </cell>
          <cell r="AC489">
            <v>197719.42</v>
          </cell>
          <cell r="AD489">
            <v>94403.26</v>
          </cell>
          <cell r="AE489">
            <v>103316.16</v>
          </cell>
          <cell r="AF489">
            <v>0</v>
          </cell>
          <cell r="AG489" t="str">
            <v>Tak</v>
          </cell>
          <cell r="AH489" t="str">
            <v>08 Inne inwestycje w przedsiębiorstwa</v>
          </cell>
          <cell r="AI489" t="str">
            <v>01 Pomoc bezzwrotna</v>
          </cell>
          <cell r="AJ489" t="str">
            <v>01 Obszar miejski</v>
          </cell>
          <cell r="AK489" t="str">
            <v>22 Inne niewyszczególnione usługi</v>
          </cell>
          <cell r="AL489" t="str">
            <v>8561058633</v>
          </cell>
          <cell r="AM489" t="str">
            <v>P.H.U. BERN Kober Anna</v>
          </cell>
          <cell r="AN489" t="str">
            <v>73-110</v>
          </cell>
          <cell r="AO489" t="str">
            <v>Stargard Szczeciński</v>
          </cell>
          <cell r="AP489" t="str">
            <v>Paderewskiego</v>
          </cell>
          <cell r="AQ489" t="str">
            <v>11</v>
          </cell>
          <cell r="AR489" t="str">
            <v>3</v>
          </cell>
          <cell r="AS489" t="str">
            <v>695657221</v>
          </cell>
          <cell r="AT489" t="str">
            <v>Niedotyczy</v>
          </cell>
          <cell r="AU489" t="str">
            <v>osoba fizyczna prowadząca działalność gospodarczą - mikro przedsiębiorstwo</v>
          </cell>
          <cell r="AV489" t="str">
            <v>320835731</v>
          </cell>
          <cell r="AW489" t="str">
            <v>przedsiębiorca lub przedsiębiorstwo</v>
          </cell>
        </row>
        <row r="490">
          <cell r="A490" t="str">
            <v>RPZP.01.01.01-32-038/09</v>
          </cell>
          <cell r="B490" t="str">
            <v>RPZP.01.00.00</v>
          </cell>
          <cell r="C490" t="str">
            <v>RPZP.01.01.00</v>
          </cell>
          <cell r="D490" t="str">
            <v>RPZP.01.01.01</v>
          </cell>
          <cell r="E490" t="str">
            <v>RPZP.01.01.01-32-038/09-04</v>
          </cell>
          <cell r="F490" t="str">
            <v>UDA-RPZP.01.01.01-32-038/09-04</v>
          </cell>
          <cell r="G490" t="str">
            <v>d692dc515c</v>
          </cell>
          <cell r="H490" t="str">
            <v>RPZP.01.01.01-32-038/09</v>
          </cell>
          <cell r="I490" t="str">
            <v>WND-RPZP.01.01.01-32-038/09</v>
          </cell>
          <cell r="J490" t="str">
            <v>2010-05-06</v>
          </cell>
          <cell r="K490" t="str">
            <v>2010 I półrocze</v>
          </cell>
          <cell r="L490" t="str">
            <v>2010</v>
          </cell>
          <cell r="M490" t="str">
            <v>2010-06-29</v>
          </cell>
          <cell r="N490" t="str">
            <v>2010 I półrocze</v>
          </cell>
          <cell r="O490" t="str">
            <v>2010</v>
          </cell>
          <cell r="P490" t="str">
            <v>2010-05-27</v>
          </cell>
          <cell r="Q490" t="str">
            <v>2011-02-28</v>
          </cell>
          <cell r="R490" t="str">
            <v>2011 I półrocze</v>
          </cell>
          <cell r="S490" t="str">
            <v>2011</v>
          </cell>
          <cell r="T490" t="str">
            <v>2011-09-07</v>
          </cell>
          <cell r="U490">
            <v>113648.75</v>
          </cell>
          <cell r="V490">
            <v>93028.59</v>
          </cell>
          <cell r="W490">
            <v>55817.15</v>
          </cell>
          <cell r="X490">
            <v>47444.57</v>
          </cell>
          <cell r="Y490">
            <v>37211.440000000002</v>
          </cell>
          <cell r="Z490">
            <v>60</v>
          </cell>
          <cell r="AA490" t="str">
            <v>Wprowadzenie produkcji i usług naprawy urządzeń tłumiących ruch tłoka siłowników hydraulicznych, montażu nowych urządzeń dźwignicowych oraz uruchomienie produkcji i obsługi siłowników obrotowych.</v>
          </cell>
          <cell r="AB490" t="str">
            <v>pomoc de minimis</v>
          </cell>
          <cell r="AC490">
            <v>113648.75</v>
          </cell>
          <cell r="AD490">
            <v>55817.15</v>
          </cell>
          <cell r="AE490">
            <v>57831.6</v>
          </cell>
          <cell r="AF490">
            <v>0</v>
          </cell>
          <cell r="AG490" t="str">
            <v>Nie</v>
          </cell>
          <cell r="AH490" t="str">
            <v>08 Inne inwestycje w przedsiębiorstwa</v>
          </cell>
          <cell r="AI490" t="str">
            <v>01 Pomoc bezzwrotna</v>
          </cell>
          <cell r="AJ490" t="str">
            <v>01 Obszar miejski</v>
          </cell>
          <cell r="AK490" t="str">
            <v>06 Nieokreślony przemysł wytwórczy</v>
          </cell>
          <cell r="AL490" t="str">
            <v>8511018152</v>
          </cell>
          <cell r="AM490" t="str">
            <v>HP-Hydraulika Siłowa i Mechanika Maszyn S.C. Krzysztof Sasim, Marek Szkiecin</v>
          </cell>
          <cell r="AN490" t="str">
            <v>70-790</v>
          </cell>
          <cell r="AO490" t="str">
            <v>Szczecin</v>
          </cell>
          <cell r="AP490" t="str">
            <v>Kalenicka</v>
          </cell>
          <cell r="AQ490" t="str">
            <v>12, 14</v>
          </cell>
          <cell r="AR490">
            <v>0</v>
          </cell>
          <cell r="AS490" t="str">
            <v>0914623879</v>
          </cell>
          <cell r="AT490" t="str">
            <v>0914623879</v>
          </cell>
          <cell r="AU490" t="str">
            <v>spółka cywilna prowadząca działalność w oparciu o umowę zawartą na podstawie KC - mikro przedsiębiorstwo</v>
          </cell>
          <cell r="AV490" t="str">
            <v>810935637</v>
          </cell>
          <cell r="AW490" t="str">
            <v>przedsiębiorca lub przedsiębiorstwo</v>
          </cell>
        </row>
        <row r="491">
          <cell r="A491" t="str">
            <v>RPZP.01.01.01-32-211/09</v>
          </cell>
          <cell r="B491" t="str">
            <v>RPZP.01.00.00</v>
          </cell>
          <cell r="C491" t="str">
            <v>RPZP.01.01.00</v>
          </cell>
          <cell r="D491" t="str">
            <v>RPZP.01.01.01</v>
          </cell>
          <cell r="E491" t="str">
            <v>RPZP.01.01.01-32-211/09-02</v>
          </cell>
          <cell r="F491" t="str">
            <v>UDA-RPZP.01.01.01-32-211/09-02</v>
          </cell>
          <cell r="G491" t="str">
            <v>54f825d705</v>
          </cell>
          <cell r="H491" t="str">
            <v>RPZP.01.01.01-32-211/09</v>
          </cell>
          <cell r="I491" t="str">
            <v>WND-RPZP.01.01.01-32-211/09</v>
          </cell>
          <cell r="J491" t="str">
            <v>2010-05-21</v>
          </cell>
          <cell r="K491" t="str">
            <v>2010 I półrocze</v>
          </cell>
          <cell r="L491" t="str">
            <v>2010</v>
          </cell>
          <cell r="M491" t="str">
            <v>2010-07-08</v>
          </cell>
          <cell r="N491" t="str">
            <v>2010 II półrocze</v>
          </cell>
          <cell r="O491" t="str">
            <v>2010</v>
          </cell>
          <cell r="P491" t="str">
            <v>2009-09-15</v>
          </cell>
          <cell r="Q491" t="str">
            <v>2011-02-28</v>
          </cell>
          <cell r="R491" t="str">
            <v>2011 I półrocze</v>
          </cell>
          <cell r="S491" t="str">
            <v>2011</v>
          </cell>
          <cell r="T491" t="str">
            <v>2011-02-17</v>
          </cell>
          <cell r="U491">
            <v>898499.02</v>
          </cell>
          <cell r="V491">
            <v>736041.42</v>
          </cell>
          <cell r="W491">
            <v>441624.84</v>
          </cell>
          <cell r="X491">
            <v>375381.1</v>
          </cell>
          <cell r="Y491">
            <v>294416.58</v>
          </cell>
          <cell r="Z491">
            <v>60</v>
          </cell>
          <cell r="AA491" t="str">
            <v>„Zakup innowacyjnych urządzeń w celu podniesienia konkurencyjności firmy COSMEDICA S.C.”</v>
          </cell>
          <cell r="AB491" t="str">
            <v>pomoc publiczna</v>
          </cell>
          <cell r="AC491">
            <v>898499.02</v>
          </cell>
          <cell r="AD491">
            <v>441624.84</v>
          </cell>
          <cell r="AE491">
            <v>456874.18</v>
          </cell>
          <cell r="AF491">
            <v>0</v>
          </cell>
          <cell r="AG491" t="str">
            <v>Nie</v>
          </cell>
          <cell r="AH491" t="str">
            <v>08 Inne inwestycje w przedsiębiorstwa</v>
          </cell>
          <cell r="AI491" t="str">
            <v>01 Pomoc bezzwrotna</v>
          </cell>
          <cell r="AJ491" t="str">
            <v>01 Obszar miejski</v>
          </cell>
          <cell r="AK491" t="str">
            <v>22 Inne niewyszczególnione usługi</v>
          </cell>
          <cell r="AL491" t="str">
            <v>8522426587</v>
          </cell>
          <cell r="AM491" t="str">
            <v>„Cosmedica S.C.” Rafał Kuczyński, Monika Beton</v>
          </cell>
          <cell r="AN491" t="str">
            <v>70-361</v>
          </cell>
          <cell r="AO491" t="str">
            <v>Szczecin</v>
          </cell>
          <cell r="AP491" t="str">
            <v>Pocztowa</v>
          </cell>
          <cell r="AQ491" t="str">
            <v>26</v>
          </cell>
          <cell r="AR491" t="str">
            <v>-</v>
          </cell>
          <cell r="AS491" t="str">
            <v>(091)4846971</v>
          </cell>
          <cell r="AT491" t="str">
            <v>(091)4847951</v>
          </cell>
          <cell r="AU491" t="str">
            <v>spółka cywilna prowadząca działalność w oparciu o umowę zawartą na podstawie KC - mikro przedsiębiorstwo</v>
          </cell>
          <cell r="AV491" t="str">
            <v>812719582</v>
          </cell>
          <cell r="AW491" t="str">
            <v>przedsiębiorca lub przedsiębiorstwo</v>
          </cell>
        </row>
        <row r="492">
          <cell r="A492" t="str">
            <v>RPZP.01.01.02-32-167/09</v>
          </cell>
          <cell r="B492" t="str">
            <v>RPZP.01.00.00</v>
          </cell>
          <cell r="C492" t="str">
            <v>RPZP.01.01.00</v>
          </cell>
          <cell r="D492" t="str">
            <v>RPZP.01.01.02</v>
          </cell>
          <cell r="E492" t="str">
            <v>RPZP.01.01.02-32-167/09-02</v>
          </cell>
          <cell r="F492" t="str">
            <v>UDA-RPZP.01.01.02-32-167/09-02</v>
          </cell>
          <cell r="G492" t="str">
            <v>46ba5bfe3e</v>
          </cell>
          <cell r="H492" t="str">
            <v>RPZP.01.01.02-32-167/09</v>
          </cell>
          <cell r="I492" t="str">
            <v>WND-RPZP.01.01.02-32-167/09</v>
          </cell>
          <cell r="J492" t="str">
            <v>2010-07-13</v>
          </cell>
          <cell r="K492" t="str">
            <v>2010 II półrocze</v>
          </cell>
          <cell r="L492" t="str">
            <v>2010</v>
          </cell>
          <cell r="M492" t="str">
            <v>2010-07-28</v>
          </cell>
          <cell r="N492" t="str">
            <v>2010 II półrocze</v>
          </cell>
          <cell r="O492" t="str">
            <v>2010</v>
          </cell>
          <cell r="P492" t="str">
            <v>2010-05-03</v>
          </cell>
          <cell r="Q492" t="str">
            <v>2011-02-28</v>
          </cell>
          <cell r="R492" t="str">
            <v>2011 I półrocze</v>
          </cell>
          <cell r="S492" t="str">
            <v>2011</v>
          </cell>
          <cell r="T492" t="str">
            <v>2011-01-19</v>
          </cell>
          <cell r="U492">
            <v>1921054</v>
          </cell>
          <cell r="V492">
            <v>1540091</v>
          </cell>
          <cell r="W492">
            <v>924054.6</v>
          </cell>
          <cell r="X492">
            <v>785446.41</v>
          </cell>
          <cell r="Y492">
            <v>616036.4</v>
          </cell>
          <cell r="Z492">
            <v>60</v>
          </cell>
          <cell r="AA492" t="str">
            <v>Innowacyjne rozwiązanie połączenia myjni bezdotykowej z myjnią ręczną z wykorzystaniem energii ze źródeł odnawialnych</v>
          </cell>
          <cell r="AB492" t="str">
            <v>pomoc publiczna</v>
          </cell>
          <cell r="AC492">
            <v>1921054</v>
          </cell>
          <cell r="AD492">
            <v>924054.6</v>
          </cell>
          <cell r="AE492">
            <v>996999.4</v>
          </cell>
          <cell r="AF492">
            <v>0</v>
          </cell>
          <cell r="AG492" t="str">
            <v>Nie</v>
          </cell>
          <cell r="AH492" t="str">
            <v>08 Inne inwestycje w przedsiębiorstwa</v>
          </cell>
          <cell r="AI492" t="str">
            <v>01 Pomoc bezzwrotna</v>
          </cell>
          <cell r="AJ492" t="str">
            <v>01 Obszar miejski</v>
          </cell>
          <cell r="AK492" t="str">
            <v>13 Handel hurtowy i detaliczny</v>
          </cell>
          <cell r="AL492" t="str">
            <v>6692347644</v>
          </cell>
          <cell r="AM492" t="str">
            <v>AUTO CENTRUM „JACEX” SP. JAWNA R.E.KOZŁOWSCY</v>
          </cell>
          <cell r="AN492" t="str">
            <v>78-100</v>
          </cell>
          <cell r="AO492" t="str">
            <v>Kołobrzeg</v>
          </cell>
          <cell r="AP492" t="str">
            <v>Bałtycka</v>
          </cell>
          <cell r="AQ492" t="str">
            <v>17</v>
          </cell>
          <cell r="AR492" t="str">
            <v>-</v>
          </cell>
          <cell r="AS492" t="str">
            <v>943516282</v>
          </cell>
          <cell r="AT492" t="str">
            <v>943516282</v>
          </cell>
          <cell r="AU492" t="str">
            <v>spółka jawna - małe przedsiębiorstwo</v>
          </cell>
          <cell r="AV492" t="str">
            <v>331405568</v>
          </cell>
          <cell r="AW492" t="str">
            <v>przedsiębiorca lub przedsiębiorstwo</v>
          </cell>
        </row>
        <row r="493">
          <cell r="A493" t="str">
            <v>RPZP.01.01.02-32-137/09</v>
          </cell>
          <cell r="B493" t="str">
            <v>RPZP.01.00.00</v>
          </cell>
          <cell r="C493" t="str">
            <v>RPZP.01.01.00</v>
          </cell>
          <cell r="D493" t="str">
            <v>RPZP.01.01.02</v>
          </cell>
          <cell r="E493" t="str">
            <v>RPZP.01.01.02-32-137/09-02</v>
          </cell>
          <cell r="F493" t="str">
            <v>UDA-RPZP.01.01.02-32-137/09-02</v>
          </cell>
          <cell r="G493" t="str">
            <v>d61a33f010</v>
          </cell>
          <cell r="H493" t="str">
            <v>RPZP.01.01.02-32-137/09</v>
          </cell>
          <cell r="I493" t="str">
            <v>WND-RPZP.01.01.02-32-137/09</v>
          </cell>
          <cell r="J493" t="str">
            <v>2010-07-28</v>
          </cell>
          <cell r="K493" t="str">
            <v>2010 II półrocze</v>
          </cell>
          <cell r="L493" t="str">
            <v>2010</v>
          </cell>
          <cell r="M493" t="str">
            <v>2010-07-29</v>
          </cell>
          <cell r="N493" t="str">
            <v>2010 II półrocze</v>
          </cell>
          <cell r="O493" t="str">
            <v>2010</v>
          </cell>
          <cell r="P493" t="str">
            <v>2010-07-01</v>
          </cell>
          <cell r="Q493" t="str">
            <v>2011-02-28</v>
          </cell>
          <cell r="R493" t="str">
            <v>2011 I półrocze</v>
          </cell>
          <cell r="S493" t="str">
            <v>2011</v>
          </cell>
          <cell r="T493" t="str">
            <v>2011-02-28</v>
          </cell>
          <cell r="U493">
            <v>588482.09</v>
          </cell>
          <cell r="V493">
            <v>490114.21</v>
          </cell>
          <cell r="W493">
            <v>294068.52</v>
          </cell>
          <cell r="X493">
            <v>249958.24</v>
          </cell>
          <cell r="Y493">
            <v>196045.69</v>
          </cell>
          <cell r="Z493">
            <v>60</v>
          </cell>
          <cell r="AA493" t="str">
            <v>Rozbudowa zasobów produkcyjnych firmy Metalex S.C. w Goleniowie w celu rozwoju działalności i usprawnienia procesu produkcyjno-usługowego.</v>
          </cell>
          <cell r="AB493" t="str">
            <v>pomoc publiczna</v>
          </cell>
          <cell r="AC493">
            <v>588482.09</v>
          </cell>
          <cell r="AD493">
            <v>294068.52</v>
          </cell>
          <cell r="AE493">
            <v>294413.57</v>
          </cell>
          <cell r="AF493">
            <v>0</v>
          </cell>
          <cell r="AG493" t="str">
            <v>Nie</v>
          </cell>
          <cell r="AH493" t="str">
            <v>08 Inne inwestycje w przedsiębiorstwa</v>
          </cell>
          <cell r="AI493" t="str">
            <v>01 Pomoc bezzwrotna</v>
          </cell>
          <cell r="AJ493" t="str">
            <v>01 Obszar miejski</v>
          </cell>
          <cell r="AK493" t="str">
            <v>06 Nieokreślony przemysł wytwórczy</v>
          </cell>
          <cell r="AL493" t="str">
            <v>8561618227</v>
          </cell>
          <cell r="AM493" t="str">
            <v>"Metalex" S.C. Józef Targosz, Małgorzata Targosz</v>
          </cell>
          <cell r="AN493" t="str">
            <v>72-100</v>
          </cell>
          <cell r="AO493" t="str">
            <v>Miękowo</v>
          </cell>
          <cell r="AP493" t="str">
            <v>Miękowo</v>
          </cell>
          <cell r="AQ493" t="str">
            <v>11E</v>
          </cell>
          <cell r="AR493" t="str">
            <v>-</v>
          </cell>
          <cell r="AS493" t="str">
            <v>914189322</v>
          </cell>
          <cell r="AT493" t="str">
            <v>914189322</v>
          </cell>
          <cell r="AU493" t="str">
            <v>spółka cywilna prowadząca działalność w oparciu o umowę zawartą na podstawie KC - małe przedsiębiorstwo</v>
          </cell>
          <cell r="AV493" t="str">
            <v>811939850</v>
          </cell>
          <cell r="AW493" t="str">
            <v>przedsiębiorca lub przedsiębiorstwo</v>
          </cell>
        </row>
        <row r="494">
          <cell r="A494" t="str">
            <v>RPZP.01.01.02-32-027/09</v>
          </cell>
          <cell r="B494" t="str">
            <v>RPZP.01.00.00</v>
          </cell>
          <cell r="C494" t="str">
            <v>RPZP.01.01.00</v>
          </cell>
          <cell r="D494" t="str">
            <v>RPZP.01.01.02</v>
          </cell>
          <cell r="E494" t="str">
            <v>RPZP.01.01.02-32-027/09-02</v>
          </cell>
          <cell r="F494" t="str">
            <v>UDA-RPZP.01.01.02-32-027/09-02</v>
          </cell>
          <cell r="G494" t="str">
            <v>60c1a0c23d</v>
          </cell>
          <cell r="H494" t="str">
            <v>RPZP.01.01.02-32-027/09</v>
          </cell>
          <cell r="I494" t="str">
            <v>WND-RPZP.01.01.02-32-027/09</v>
          </cell>
          <cell r="J494" t="str">
            <v>2010-07-22</v>
          </cell>
          <cell r="K494" t="str">
            <v>2010 II półrocze</v>
          </cell>
          <cell r="L494" t="str">
            <v>2010</v>
          </cell>
          <cell r="M494" t="str">
            <v>2010-08-03</v>
          </cell>
          <cell r="N494" t="str">
            <v>2010 II półrocze</v>
          </cell>
          <cell r="O494" t="str">
            <v>2010</v>
          </cell>
          <cell r="P494" t="str">
            <v>2009-12-15</v>
          </cell>
          <cell r="Q494" t="str">
            <v>2011-02-28</v>
          </cell>
          <cell r="R494" t="str">
            <v>2011 I półrocze</v>
          </cell>
          <cell r="S494" t="str">
            <v>2011</v>
          </cell>
          <cell r="T494" t="str">
            <v>2014-11-28</v>
          </cell>
          <cell r="U494">
            <v>3339020.82</v>
          </cell>
          <cell r="V494">
            <v>2870994.3</v>
          </cell>
          <cell r="W494">
            <v>1722596.58</v>
          </cell>
          <cell r="X494">
            <v>1545513.65</v>
          </cell>
          <cell r="Y494">
            <v>1148397.72</v>
          </cell>
          <cell r="Z494">
            <v>60</v>
          </cell>
          <cell r="AA494" t="str">
            <v>Wzrost konkurencyjności Sanatorium „DUKAT” w wyniku zwiększenia zatrudnienia oraz poszerzenia oferty w drodze innowacyjnych inwestycji</v>
          </cell>
          <cell r="AB494" t="str">
            <v>pomoc publiczna</v>
          </cell>
          <cell r="AC494">
            <v>3339020.82</v>
          </cell>
          <cell r="AD494">
            <v>1722596.58</v>
          </cell>
          <cell r="AE494">
            <v>1616424.24</v>
          </cell>
          <cell r="AF494">
            <v>0</v>
          </cell>
          <cell r="AG494" t="str">
            <v>Nie</v>
          </cell>
          <cell r="AH494" t="str">
            <v>08 Inne inwestycje w przedsiębiorstwa</v>
          </cell>
          <cell r="AI494" t="str">
            <v>01 Pomoc bezzwrotna</v>
          </cell>
          <cell r="AJ494" t="str">
            <v>05 Obszary wiejskie (poza obszarami górskimi, wyspami lub o niskiej i bardzo niskiej gęstości zaludnienia)</v>
          </cell>
          <cell r="AK494" t="str">
            <v>19 Działalność w zakresie ochrony zdrowia ludzkiego</v>
          </cell>
          <cell r="AL494" t="str">
            <v>6692519424</v>
          </cell>
          <cell r="AM494" t="str">
            <v>Sanatorium Uzdrowiskowe DUKAT Medical Spa Spółka z ograniczoną odpowiedzialnością</v>
          </cell>
          <cell r="AN494" t="str">
            <v>76-156</v>
          </cell>
          <cell r="AO494" t="str">
            <v>Dąbki</v>
          </cell>
          <cell r="AP494" t="str">
            <v>Wydmowa</v>
          </cell>
          <cell r="AQ494" t="str">
            <v>9</v>
          </cell>
          <cell r="AR494" t="str">
            <v>-</v>
          </cell>
          <cell r="AS494" t="str">
            <v>(094)3148055</v>
          </cell>
          <cell r="AT494" t="str">
            <v>(094)3148054</v>
          </cell>
          <cell r="AU494" t="str">
            <v>osoba fizyczna prowadząca działalność gospodarczą - małe przedsiębiorstwo</v>
          </cell>
          <cell r="AV494" t="str">
            <v>321387766</v>
          </cell>
          <cell r="AW494" t="str">
            <v>przedsiębiorca lub przedsiębiorstwo</v>
          </cell>
        </row>
        <row r="495">
          <cell r="A495" t="str">
            <v>RPZP.01.01.02-32-052/09</v>
          </cell>
          <cell r="B495" t="str">
            <v>RPZP.01.00.00</v>
          </cell>
          <cell r="C495" t="str">
            <v>RPZP.01.01.00</v>
          </cell>
          <cell r="D495" t="str">
            <v>RPZP.01.01.02</v>
          </cell>
          <cell r="E495" t="str">
            <v>RPZP.01.01.02-32-052/09-03</v>
          </cell>
          <cell r="F495" t="str">
            <v>UDA-RPZP.01.01.02-32-052/09-03</v>
          </cell>
          <cell r="G495" t="str">
            <v>895f068abd</v>
          </cell>
          <cell r="H495" t="str">
            <v>RPZP.01.01.02-32-052/09</v>
          </cell>
          <cell r="I495" t="str">
            <v>WND-RPZP.01.01.02-32-052/09</v>
          </cell>
          <cell r="J495" t="str">
            <v>2010-08-30</v>
          </cell>
          <cell r="K495" t="str">
            <v>2010 II półrocze</v>
          </cell>
          <cell r="L495" t="str">
            <v>2010</v>
          </cell>
          <cell r="M495" t="str">
            <v>2010-08-30</v>
          </cell>
          <cell r="N495" t="str">
            <v>2010 II półrocze</v>
          </cell>
          <cell r="O495" t="str">
            <v>2010</v>
          </cell>
          <cell r="P495" t="str">
            <v>2010-07-01</v>
          </cell>
          <cell r="Q495" t="str">
            <v>2011-02-28</v>
          </cell>
          <cell r="R495" t="str">
            <v>2011 I półrocze</v>
          </cell>
          <cell r="S495" t="str">
            <v>2011</v>
          </cell>
          <cell r="T495" t="str">
            <v>2013-08-26</v>
          </cell>
          <cell r="U495">
            <v>616409.96</v>
          </cell>
          <cell r="V495">
            <v>504900</v>
          </cell>
          <cell r="W495">
            <v>302940</v>
          </cell>
          <cell r="X495">
            <v>257498.98</v>
          </cell>
          <cell r="Y495">
            <v>201960</v>
          </cell>
          <cell r="Z495">
            <v>60</v>
          </cell>
          <cell r="AA495" t="str">
            <v>Realizacja strategii dywersyfikacji produktów i usług w firmie Inter Group poprzez zakup innowacyjnych maszyn, urządzeń i oprogramowania</v>
          </cell>
          <cell r="AB495" t="str">
            <v>pomoc publiczna</v>
          </cell>
          <cell r="AC495">
            <v>616409.96</v>
          </cell>
          <cell r="AD495">
            <v>302940</v>
          </cell>
          <cell r="AE495">
            <v>313469.96000000002</v>
          </cell>
          <cell r="AF495">
            <v>0</v>
          </cell>
          <cell r="AG495" t="str">
            <v>Nie</v>
          </cell>
          <cell r="AH495" t="str">
            <v>08 Inne inwestycje w przedsiębiorstwa</v>
          </cell>
          <cell r="AI495" t="str">
            <v>01 Pomoc bezzwrotna</v>
          </cell>
          <cell r="AJ495" t="str">
            <v>01 Obszar miejski</v>
          </cell>
          <cell r="AK495" t="str">
            <v>16 Obsługa nieruchomości, wynajem i prowadzenie działalności gospodarczej</v>
          </cell>
          <cell r="AL495" t="str">
            <v>8571866398</v>
          </cell>
          <cell r="AM495" t="str">
            <v>HOSSO INTER GROUP Spółka z ograniczoną odpowiedzialnością</v>
          </cell>
          <cell r="AN495" t="str">
            <v>70-561</v>
          </cell>
          <cell r="AO495" t="str">
            <v>Szczecin</v>
          </cell>
          <cell r="AP495" t="str">
            <v>Staromłyńska</v>
          </cell>
          <cell r="AQ495" t="str">
            <v>5</v>
          </cell>
          <cell r="AR495" t="str">
            <v>-</v>
          </cell>
          <cell r="AS495" t="str">
            <v>0913847028</v>
          </cell>
          <cell r="AT495" t="str">
            <v>0913847666</v>
          </cell>
          <cell r="AU495" t="str">
            <v>spółka z ograniczoną odpowiedzialnością - małe przedsiębiorstwo</v>
          </cell>
          <cell r="AV495" t="str">
            <v>320367052</v>
          </cell>
          <cell r="AW495" t="str">
            <v>przedsiębiorca lub przedsiębiorstwo</v>
          </cell>
        </row>
        <row r="496">
          <cell r="A496" t="str">
            <v>RPZP.01.01.02-32-106/09</v>
          </cell>
          <cell r="B496" t="str">
            <v>RPZP.01.00.00</v>
          </cell>
          <cell r="C496" t="str">
            <v>RPZP.01.01.00</v>
          </cell>
          <cell r="D496" t="str">
            <v>RPZP.01.01.02</v>
          </cell>
          <cell r="E496" t="str">
            <v>RPZP.01.01.02-32-106/09-02</v>
          </cell>
          <cell r="F496" t="str">
            <v>UDA-RPZP.01.01.02-32-106/09-02</v>
          </cell>
          <cell r="G496">
            <v>8795473392</v>
          </cell>
          <cell r="H496" t="str">
            <v>RPZP.01.01.02-32-106/09</v>
          </cell>
          <cell r="I496" t="str">
            <v>WND-RPZP.01.01.02-32-106/09</v>
          </cell>
          <cell r="J496" t="str">
            <v>2010-09-30</v>
          </cell>
          <cell r="K496" t="str">
            <v>2010 II półrocze</v>
          </cell>
          <cell r="L496" t="str">
            <v>2010</v>
          </cell>
          <cell r="M496" t="str">
            <v>2010-09-30</v>
          </cell>
          <cell r="N496" t="str">
            <v>2010 II półrocze</v>
          </cell>
          <cell r="O496" t="str">
            <v>2010</v>
          </cell>
          <cell r="P496" t="str">
            <v>2010-08-13</v>
          </cell>
          <cell r="Q496" t="str">
            <v>2011-02-28</v>
          </cell>
          <cell r="R496" t="str">
            <v>2011 I półrocze</v>
          </cell>
          <cell r="S496" t="str">
            <v>2011</v>
          </cell>
          <cell r="T496" t="str">
            <v>2011-06-21</v>
          </cell>
          <cell r="U496">
            <v>562741.54</v>
          </cell>
          <cell r="V496">
            <v>458300</v>
          </cell>
          <cell r="W496">
            <v>229150</v>
          </cell>
          <cell r="X496">
            <v>194777.5</v>
          </cell>
          <cell r="Y496">
            <v>229150</v>
          </cell>
          <cell r="Z496">
            <v>50</v>
          </cell>
          <cell r="AA496" t="str">
            <v>Wdrożenie nowoczesnych rozwiązań z zakresu gospodarki magazynowej krokiem w stronę poprawy konkurencyjności przedsiębiorstwa KOSCHEM KSEL - ADAMUS na europejskim rynku tworzyw sztucznych.</v>
          </cell>
          <cell r="AB496" t="str">
            <v>pomoc publiczna</v>
          </cell>
          <cell r="AC496">
            <v>562741.54</v>
          </cell>
          <cell r="AD496">
            <v>229150</v>
          </cell>
          <cell r="AE496">
            <v>333591.53999999998</v>
          </cell>
          <cell r="AF496">
            <v>0</v>
          </cell>
          <cell r="AG496" t="str">
            <v>Nie</v>
          </cell>
          <cell r="AH496" t="str">
            <v>08 Inne inwestycje w przedsiębiorstwa</v>
          </cell>
          <cell r="AI496" t="str">
            <v>01 Pomoc bezzwrotna</v>
          </cell>
          <cell r="AJ496" t="str">
            <v>05 Obszary wiejskie (poza obszarami górskimi, wyspami lub o niskiej i bardzo niskiej gęstości zaludnienia)</v>
          </cell>
          <cell r="AK496" t="str">
            <v>06 Nieokreślony przemysł wytwórczy</v>
          </cell>
          <cell r="AL496" t="str">
            <v>2530253626</v>
          </cell>
          <cell r="AM496" t="str">
            <v>KOSCHEM KSEL - ADAMUS SPÓŁKA JAWNA</v>
          </cell>
          <cell r="AN496" t="str">
            <v>73-155</v>
          </cell>
          <cell r="AO496" t="str">
            <v>Węgorzyno</v>
          </cell>
          <cell r="AP496" t="str">
            <v>Kościuszki</v>
          </cell>
          <cell r="AQ496" t="str">
            <v>4</v>
          </cell>
          <cell r="AR496" t="str">
            <v>-</v>
          </cell>
          <cell r="AS496" t="str">
            <v>0915777903</v>
          </cell>
          <cell r="AT496" t="str">
            <v>0913970014</v>
          </cell>
          <cell r="AU496" t="str">
            <v>spółka jawna - średnie przedsiębiorstwo</v>
          </cell>
          <cell r="AV496" t="str">
            <v>320290390</v>
          </cell>
          <cell r="AW496" t="str">
            <v>przedsiębiorca lub przedsiębiorstwo</v>
          </cell>
        </row>
        <row r="497">
          <cell r="A497" t="str">
            <v>RPZP.01.01.02-32-054/09</v>
          </cell>
          <cell r="B497" t="str">
            <v>RPZP.01.00.00</v>
          </cell>
          <cell r="C497" t="str">
            <v>RPZP.01.01.00</v>
          </cell>
          <cell r="D497" t="str">
            <v>RPZP.01.01.02</v>
          </cell>
          <cell r="E497" t="str">
            <v>RPZP.01.01.02-32-054/09-03</v>
          </cell>
          <cell r="F497" t="str">
            <v>UDA-RPZP.01.01.02-32-054/09-03</v>
          </cell>
          <cell r="G497" t="str">
            <v>a14e19a1cc</v>
          </cell>
          <cell r="H497" t="str">
            <v>RPZP.01.01.02-32-054/09</v>
          </cell>
          <cell r="I497" t="str">
            <v>WND-RPZP.01.01.02-32-054/09</v>
          </cell>
          <cell r="J497" t="str">
            <v>2010-10-01</v>
          </cell>
          <cell r="K497" t="str">
            <v>2010 II półrocze</v>
          </cell>
          <cell r="L497" t="str">
            <v>2010</v>
          </cell>
          <cell r="M497" t="str">
            <v>2010-10-04</v>
          </cell>
          <cell r="N497" t="str">
            <v>2010 II półrocze</v>
          </cell>
          <cell r="O497" t="str">
            <v>2010</v>
          </cell>
          <cell r="P497" t="str">
            <v>2010-08-09</v>
          </cell>
          <cell r="Q497" t="str">
            <v>2011-02-28</v>
          </cell>
          <cell r="R497" t="str">
            <v>2011 I półrocze</v>
          </cell>
          <cell r="S497" t="str">
            <v>2011</v>
          </cell>
          <cell r="T497" t="str">
            <v>2013-02-21</v>
          </cell>
          <cell r="U497">
            <v>793268.04</v>
          </cell>
          <cell r="V497">
            <v>454422</v>
          </cell>
          <cell r="W497">
            <v>272653.19</v>
          </cell>
          <cell r="X497">
            <v>231755.21</v>
          </cell>
          <cell r="Y497">
            <v>181768.81</v>
          </cell>
          <cell r="Z497">
            <v>60</v>
          </cell>
          <cell r="AA497" t="str">
            <v>„Poprawa konkurencyjności firmy Multi Group poprzez zakup nowoczesnego wyposażenia kręgielni w Szczecinku”</v>
          </cell>
          <cell r="AB497" t="str">
            <v>pomoc publiczna</v>
          </cell>
          <cell r="AC497">
            <v>793268.04</v>
          </cell>
          <cell r="AD497">
            <v>272653.19</v>
          </cell>
          <cell r="AE497">
            <v>520614.85</v>
          </cell>
          <cell r="AF497">
            <v>0</v>
          </cell>
          <cell r="AG497" t="str">
            <v>Nie</v>
          </cell>
          <cell r="AH497" t="str">
            <v>08 Inne inwestycje w przedsiębiorstwa</v>
          </cell>
          <cell r="AI497" t="str">
            <v>01 Pomoc bezzwrotna</v>
          </cell>
          <cell r="AJ497" t="str">
            <v>01 Obszar miejski</v>
          </cell>
          <cell r="AK497" t="str">
            <v>22 Inne niewyszczególnione usługi</v>
          </cell>
          <cell r="AL497" t="str">
            <v>8571863069</v>
          </cell>
          <cell r="AM497" t="str">
            <v>HOSSO MULTI GROUP SPÓŁKA Z OGRANICZONĄ ODPOWIEDZIALNOŚCIĄ</v>
          </cell>
          <cell r="AN497" t="str">
            <v>70-561</v>
          </cell>
          <cell r="AO497" t="str">
            <v>Szczecin</v>
          </cell>
          <cell r="AP497" t="str">
            <v>Staromłyńska</v>
          </cell>
          <cell r="AQ497" t="str">
            <v>5</v>
          </cell>
          <cell r="AR497" t="str">
            <v>-</v>
          </cell>
          <cell r="AS497" t="str">
            <v>0913847028</v>
          </cell>
          <cell r="AT497" t="str">
            <v>0913847666</v>
          </cell>
          <cell r="AU497" t="str">
            <v>spółka z ograniczoną odpowiedzialnością - małe przedsiębiorstwo</v>
          </cell>
          <cell r="AV497" t="str">
            <v>320328081</v>
          </cell>
          <cell r="AW497" t="str">
            <v>przedsiębiorca lub przedsiębiorstwo</v>
          </cell>
        </row>
        <row r="498">
          <cell r="A498" t="str">
            <v>RPZP.07.04.00-32-001/10</v>
          </cell>
          <cell r="B498" t="str">
            <v>RPZP.07.00.00</v>
          </cell>
          <cell r="C498" t="str">
            <v>RPZP.07.04.00</v>
          </cell>
          <cell r="D498">
            <v>0</v>
          </cell>
          <cell r="E498" t="str">
            <v>RPZP.07.04.00-32-001/10-02</v>
          </cell>
          <cell r="F498" t="str">
            <v>UDA-RPZP.07.04.00-32-001/10-02</v>
          </cell>
          <cell r="G498" t="str">
            <v>83575e78c5</v>
          </cell>
          <cell r="H498" t="str">
            <v>RPZP.07.04.00-32-001/10</v>
          </cell>
          <cell r="I498" t="str">
            <v>WND-RPZP.07.04.00-32-001/10</v>
          </cell>
          <cell r="J498" t="str">
            <v>2010-10-25</v>
          </cell>
          <cell r="K498" t="str">
            <v>2010 II półrocze</v>
          </cell>
          <cell r="L498" t="str">
            <v>2010</v>
          </cell>
          <cell r="M498" t="str">
            <v>2010-10-27</v>
          </cell>
          <cell r="N498" t="str">
            <v>2010 II półrocze</v>
          </cell>
          <cell r="O498" t="str">
            <v>2010</v>
          </cell>
          <cell r="P498" t="str">
            <v>2010-08-04</v>
          </cell>
          <cell r="Q498" t="str">
            <v>2011-02-28</v>
          </cell>
          <cell r="R498" t="str">
            <v>2011 I półrocze</v>
          </cell>
          <cell r="S498" t="str">
            <v>2011</v>
          </cell>
          <cell r="T498" t="str">
            <v>2011-12-21</v>
          </cell>
          <cell r="U498">
            <v>2259216.66</v>
          </cell>
          <cell r="V498">
            <v>2053693</v>
          </cell>
          <cell r="W498">
            <v>1540269.75</v>
          </cell>
          <cell r="X498">
            <v>1540269.75</v>
          </cell>
          <cell r="Y498">
            <v>513423.25</v>
          </cell>
          <cell r="Z498">
            <v>75</v>
          </cell>
          <cell r="AA498" t="str">
            <v>„Rozbudowa i modernizacja Centrum Rehabilitacji Chorych na Stwardnienie Rozsiane – nowa powierzchnia, nowe możliwości”</v>
          </cell>
          <cell r="AB498" t="str">
            <v>bez pomocy publicznej</v>
          </cell>
          <cell r="AC498">
            <v>2259216.66</v>
          </cell>
          <cell r="AD498">
            <v>2259216.66</v>
          </cell>
          <cell r="AE498">
            <v>0</v>
          </cell>
          <cell r="AF498">
            <v>0</v>
          </cell>
          <cell r="AG498" t="str">
            <v>Nie</v>
          </cell>
          <cell r="AH498" t="str">
            <v>79 Pozostała infrastruktura społeczna</v>
          </cell>
          <cell r="AI498" t="str">
            <v>01 Pomoc bezzwrotna</v>
          </cell>
          <cell r="AJ498" t="str">
            <v>05 Obszary wiejskie (poza obszarami górskimi, wyspami lub o niskiej i bardzo niskiej gęstości zaludnienia)</v>
          </cell>
          <cell r="AK498" t="str">
            <v>00 Nie dotyczy</v>
          </cell>
          <cell r="AL498" t="str">
            <v>6731630032</v>
          </cell>
          <cell r="AM498" t="str">
            <v>Powiat Szczecinecki</v>
          </cell>
          <cell r="AN498" t="str">
            <v>78-400</v>
          </cell>
          <cell r="AO498" t="str">
            <v>Szczecinek</v>
          </cell>
          <cell r="AP498" t="str">
            <v>28 Lutego</v>
          </cell>
          <cell r="AQ498" t="str">
            <v>16</v>
          </cell>
          <cell r="AR498" t="str">
            <v>-</v>
          </cell>
          <cell r="AS498" t="str">
            <v>0943729200</v>
          </cell>
          <cell r="AT498" t="str">
            <v>0943729272</v>
          </cell>
          <cell r="AU498" t="str">
            <v>wspólnota samorządowa</v>
          </cell>
          <cell r="AV498" t="str">
            <v>330920877</v>
          </cell>
          <cell r="AW498" t="str">
            <v>Jednostka samorządu terytorialnego</v>
          </cell>
        </row>
        <row r="499">
          <cell r="A499" t="str">
            <v>RPZP.01.01.02-32-132/09</v>
          </cell>
          <cell r="B499" t="str">
            <v>RPZP.01.00.00</v>
          </cell>
          <cell r="C499" t="str">
            <v>RPZP.01.01.00</v>
          </cell>
          <cell r="D499" t="str">
            <v>RPZP.01.01.02</v>
          </cell>
          <cell r="E499" t="str">
            <v>RPZP.01.01.02-32-132/09-02</v>
          </cell>
          <cell r="F499" t="str">
            <v>UDA-RPZP.01.01.02-32-132/09-02</v>
          </cell>
          <cell r="G499" t="str">
            <v>447b7f4113</v>
          </cell>
          <cell r="H499" t="str">
            <v>RPZP.01.01.02-32-132/09</v>
          </cell>
          <cell r="I499" t="str">
            <v>WND-RPZP.01.01.02-32-132/09</v>
          </cell>
          <cell r="J499" t="str">
            <v>2010-07-21</v>
          </cell>
          <cell r="K499" t="str">
            <v>2010 II półrocze</v>
          </cell>
          <cell r="L499" t="str">
            <v>2010</v>
          </cell>
          <cell r="M499" t="str">
            <v>2010-07-28</v>
          </cell>
          <cell r="N499" t="str">
            <v>2010 II półrocze</v>
          </cell>
          <cell r="O499" t="str">
            <v>2010</v>
          </cell>
          <cell r="P499" t="str">
            <v>2010-09-01</v>
          </cell>
          <cell r="Q499" t="str">
            <v>2011-03-02</v>
          </cell>
          <cell r="R499" t="str">
            <v>2011 I półrocze</v>
          </cell>
          <cell r="S499" t="str">
            <v>2011</v>
          </cell>
          <cell r="T499" t="str">
            <v>2011-05-24</v>
          </cell>
          <cell r="U499">
            <v>1039338.5</v>
          </cell>
          <cell r="V499">
            <v>652490.43999999994</v>
          </cell>
          <cell r="W499">
            <v>326245.21999999997</v>
          </cell>
          <cell r="X499">
            <v>277308.43</v>
          </cell>
          <cell r="Y499">
            <v>326245.21999999997</v>
          </cell>
          <cell r="Z499">
            <v>50</v>
          </cell>
          <cell r="AA499" t="str">
            <v>Wprowadzenie nowoczesnych rozwiązań w procesie suszenia nawozów na ciągu technologicznym Y w FOSFAN S.A.</v>
          </cell>
          <cell r="AB499" t="str">
            <v>pomoc publiczna</v>
          </cell>
          <cell r="AC499">
            <v>1039338.5</v>
          </cell>
          <cell r="AD499">
            <v>326245.21999999997</v>
          </cell>
          <cell r="AE499">
            <v>713093.28</v>
          </cell>
          <cell r="AF499">
            <v>0</v>
          </cell>
          <cell r="AG499" t="str">
            <v>Nie</v>
          </cell>
          <cell r="AH499" t="str">
            <v>08 Inne inwestycje w przedsiębiorstwa</v>
          </cell>
          <cell r="AI499" t="str">
            <v>01 Pomoc bezzwrotna</v>
          </cell>
          <cell r="AJ499" t="str">
            <v>01 Obszar miejski</v>
          </cell>
          <cell r="AK499" t="str">
            <v>06 Nieokreślony przemysł wytwórczy</v>
          </cell>
          <cell r="AL499" t="str">
            <v>8510307457</v>
          </cell>
          <cell r="AM499" t="str">
            <v>Fosfan S.A.</v>
          </cell>
          <cell r="AN499" t="str">
            <v>71-820</v>
          </cell>
          <cell r="AO499" t="str">
            <v>Szczecin</v>
          </cell>
          <cell r="AP499" t="str">
            <v>Nad Odrą</v>
          </cell>
          <cell r="AQ499" t="str">
            <v>44</v>
          </cell>
          <cell r="AR499" t="str">
            <v>65</v>
          </cell>
          <cell r="AS499" t="str">
            <v>(091)4538394</v>
          </cell>
          <cell r="AT499" t="str">
            <v>(091)4538490</v>
          </cell>
          <cell r="AU499" t="str">
            <v>spółka akcyjna - średnie przedsiębiorstwo</v>
          </cell>
          <cell r="AV499" t="str">
            <v>000041944</v>
          </cell>
          <cell r="AW499" t="str">
            <v>przedsiębiorca lub przedsiębiorstwo</v>
          </cell>
        </row>
        <row r="500">
          <cell r="A500" t="str">
            <v>RPZP.01.01.01-32-264/09</v>
          </cell>
          <cell r="B500" t="str">
            <v>RPZP.01.00.00</v>
          </cell>
          <cell r="C500" t="str">
            <v>RPZP.01.01.00</v>
          </cell>
          <cell r="D500" t="str">
            <v>RPZP.01.01.01</v>
          </cell>
          <cell r="E500" t="str">
            <v>RPZP.01.01.01-32-264/09-02</v>
          </cell>
          <cell r="F500" t="str">
            <v>UDA-RPZP.01.01.01-32-264/09-02</v>
          </cell>
          <cell r="G500" t="str">
            <v>9e91254a6f</v>
          </cell>
          <cell r="H500" t="str">
            <v>RPZP.01.01.01-32-264/09</v>
          </cell>
          <cell r="I500" t="str">
            <v>WND-RPZP.01.01.01-32-264/09</v>
          </cell>
          <cell r="J500" t="str">
            <v>2010-05-21</v>
          </cell>
          <cell r="K500" t="str">
            <v>2010 I półrocze</v>
          </cell>
          <cell r="L500" t="str">
            <v>2010</v>
          </cell>
          <cell r="M500" t="str">
            <v>2010-07-08</v>
          </cell>
          <cell r="N500" t="str">
            <v>2010 II półrocze</v>
          </cell>
          <cell r="O500" t="str">
            <v>2010</v>
          </cell>
          <cell r="P500" t="str">
            <v>2010-06-01</v>
          </cell>
          <cell r="Q500" t="str">
            <v>2011-03-03</v>
          </cell>
          <cell r="R500" t="str">
            <v>2011 I półrocze</v>
          </cell>
          <cell r="S500" t="str">
            <v>2011</v>
          </cell>
          <cell r="T500" t="str">
            <v>2011-11-03</v>
          </cell>
          <cell r="U500">
            <v>751822.63</v>
          </cell>
          <cell r="V500">
            <v>751216.49</v>
          </cell>
          <cell r="W500">
            <v>450729.89</v>
          </cell>
          <cell r="X500">
            <v>383120.4</v>
          </cell>
          <cell r="Y500">
            <v>300486.59999999998</v>
          </cell>
          <cell r="Z500">
            <v>60</v>
          </cell>
          <cell r="AA500" t="str">
            <v>„Zwiększenie konkurencyjnej pozycji „Indywidualnej Praktyki Stomatologicznej lek. stom. Łukasz Tyszler” poprzez wprowadzenie nowych usług z wykorzystaniem nowoczesnych urządzeń medycznych”</v>
          </cell>
          <cell r="AB500" t="str">
            <v>pomoc publiczna</v>
          </cell>
          <cell r="AC500">
            <v>751822.63</v>
          </cell>
          <cell r="AD500">
            <v>450729.89</v>
          </cell>
          <cell r="AE500">
            <v>301092.74</v>
          </cell>
          <cell r="AF500">
            <v>0</v>
          </cell>
          <cell r="AG500" t="str">
            <v>Nie</v>
          </cell>
          <cell r="AH500" t="str">
            <v>08 Inne inwestycje w przedsiębiorstwa</v>
          </cell>
          <cell r="AI500" t="str">
            <v>01 Pomoc bezzwrotna</v>
          </cell>
          <cell r="AJ500" t="str">
            <v>01 Obszar miejski</v>
          </cell>
          <cell r="AK500" t="str">
            <v>19 Działalność w zakresie ochrony zdrowia ludzkiego</v>
          </cell>
          <cell r="AL500" t="str">
            <v>8651302060</v>
          </cell>
          <cell r="AM500" t="str">
            <v>Indywidualna Praktyka Stomatologiczna lek. stom. Łukasz Tyszler</v>
          </cell>
          <cell r="AN500" t="str">
            <v>70-382</v>
          </cell>
          <cell r="AO500" t="str">
            <v>Szczecin</v>
          </cell>
          <cell r="AP500" t="str">
            <v>Jagiellońska</v>
          </cell>
          <cell r="AQ500" t="str">
            <v>37</v>
          </cell>
          <cell r="AR500" t="str">
            <v>2</v>
          </cell>
          <cell r="AS500" t="str">
            <v>914869715</v>
          </cell>
          <cell r="AT500" t="str">
            <v>--</v>
          </cell>
          <cell r="AU500" t="str">
            <v>osoba fizyczna prowadząca działalność gospodarczą - mikro przedsiębiorstwo</v>
          </cell>
          <cell r="AV500" t="str">
            <v>812683588</v>
          </cell>
          <cell r="AW500" t="str">
            <v>przedsiębiorca lub przedsiębiorstwo</v>
          </cell>
        </row>
        <row r="501">
          <cell r="A501" t="str">
            <v>RPZP.01.01.01-32-054/10</v>
          </cell>
          <cell r="B501" t="str">
            <v>RPZP.01.00.00</v>
          </cell>
          <cell r="C501" t="str">
            <v>RPZP.01.01.00</v>
          </cell>
          <cell r="D501" t="str">
            <v>RPZP.01.01.01</v>
          </cell>
          <cell r="E501" t="str">
            <v>RPZP.01.01.01-32-054/10-01</v>
          </cell>
          <cell r="F501" t="str">
            <v>UDA-RPZP.01.01.01-32-054/10-01</v>
          </cell>
          <cell r="G501" t="str">
            <v>2b6c0b19fb</v>
          </cell>
          <cell r="H501" t="str">
            <v>RPZP.01.01.01-32-054/10</v>
          </cell>
          <cell r="I501" t="str">
            <v>WND-RPZP.01.01.01-32-054/10</v>
          </cell>
          <cell r="J501" t="str">
            <v>2010-12-30</v>
          </cell>
          <cell r="K501" t="str">
            <v>2010 II półrocze</v>
          </cell>
          <cell r="L501" t="str">
            <v>2010</v>
          </cell>
          <cell r="M501" t="str">
            <v>2010-12-30</v>
          </cell>
          <cell r="N501" t="str">
            <v>2010 II półrocze</v>
          </cell>
          <cell r="O501" t="str">
            <v>2010</v>
          </cell>
          <cell r="P501" t="str">
            <v>2010-11-08</v>
          </cell>
          <cell r="Q501" t="str">
            <v>2011-03-04</v>
          </cell>
          <cell r="R501" t="str">
            <v>2011 I półrocze</v>
          </cell>
          <cell r="S501" t="str">
            <v>2011</v>
          </cell>
          <cell r="T501" t="str">
            <v>2011-05-16</v>
          </cell>
          <cell r="U501">
            <v>46659.28</v>
          </cell>
          <cell r="V501">
            <v>46581.39</v>
          </cell>
          <cell r="W501">
            <v>27948.83</v>
          </cell>
          <cell r="X501">
            <v>27948.83</v>
          </cell>
          <cell r="Y501">
            <v>18632.560000000001</v>
          </cell>
          <cell r="Z501">
            <v>60</v>
          </cell>
          <cell r="AA501" t="str">
            <v>WZROST KONKURENCYJNOŚCI PRZEDSIĘBIORSTWA POPRZEZ ZAKUP INNOWACYJNEGO SPRZĘTU ORAZ WYPOSAŻENIE GABINETU KOSMETYCZNEGO</v>
          </cell>
          <cell r="AB501" t="str">
            <v>pomoc de minimis</v>
          </cell>
          <cell r="AC501">
            <v>46659.28</v>
          </cell>
          <cell r="AD501">
            <v>27948.83</v>
          </cell>
          <cell r="AE501">
            <v>18710.45</v>
          </cell>
          <cell r="AF501">
            <v>0</v>
          </cell>
          <cell r="AG501" t="str">
            <v>Nie</v>
          </cell>
          <cell r="AH501" t="str">
            <v>08 Inne inwestycje w przedsiębiorstwa</v>
          </cell>
          <cell r="AI501" t="str">
            <v>01 Pomoc bezzwrotna</v>
          </cell>
          <cell r="AJ501" t="str">
            <v>01 Obszar miejski</v>
          </cell>
          <cell r="AK501" t="str">
            <v>22 Inne niewyszczególnione usługi</v>
          </cell>
          <cell r="AL501" t="str">
            <v>8542019595</v>
          </cell>
          <cell r="AM501" t="str">
            <v>Studio Kosmetyczne Kutek Monika Anna</v>
          </cell>
          <cell r="AN501" t="str">
            <v>73-110</v>
          </cell>
          <cell r="AO501" t="str">
            <v>Stargard Szczeciński</v>
          </cell>
          <cell r="AP501" t="str">
            <v>Kubańska</v>
          </cell>
          <cell r="AQ501" t="str">
            <v>5</v>
          </cell>
          <cell r="AR501" t="str">
            <v>-</v>
          </cell>
          <cell r="AS501" t="str">
            <v>505910463</v>
          </cell>
          <cell r="AT501" t="str">
            <v>Niedotyczy</v>
          </cell>
          <cell r="AU501" t="str">
            <v>osoba fizyczna prowadząca działalność gospodarczą - mikro przedsiębiorstwo</v>
          </cell>
          <cell r="AV501" t="str">
            <v>811880230</v>
          </cell>
          <cell r="AW501" t="str">
            <v>przedsiębiorca lub przedsiębiorstwo</v>
          </cell>
        </row>
        <row r="502">
          <cell r="A502" t="str">
            <v>RPZP.01.01.01-32-184/10</v>
          </cell>
          <cell r="B502" t="str">
            <v>RPZP.01.00.00</v>
          </cell>
          <cell r="C502" t="str">
            <v>RPZP.01.01.00</v>
          </cell>
          <cell r="D502" t="str">
            <v>RPZP.01.01.01</v>
          </cell>
          <cell r="E502" t="str">
            <v>RPZP.01.01.01-32-184/10-03</v>
          </cell>
          <cell r="F502" t="str">
            <v>UDA-RPZP.01.01.01-32-184/10-03</v>
          </cell>
          <cell r="G502" t="str">
            <v>94c12302d6</v>
          </cell>
          <cell r="H502" t="str">
            <v>RPZP.01.01.01-32-184/10</v>
          </cell>
          <cell r="I502" t="str">
            <v>WND-RPZP.01.01.01-32-184/10</v>
          </cell>
          <cell r="J502" t="str">
            <v>2010-12-15</v>
          </cell>
          <cell r="K502" t="str">
            <v>2010 II półrocze</v>
          </cell>
          <cell r="L502" t="str">
            <v>2010</v>
          </cell>
          <cell r="M502" t="str">
            <v>2010-12-22</v>
          </cell>
          <cell r="N502" t="str">
            <v>2010 II półrocze</v>
          </cell>
          <cell r="O502" t="str">
            <v>2010</v>
          </cell>
          <cell r="P502" t="str">
            <v>2011-01-25</v>
          </cell>
          <cell r="Q502" t="str">
            <v>2011-03-08</v>
          </cell>
          <cell r="R502" t="str">
            <v>2011 I półrocze</v>
          </cell>
          <cell r="S502" t="str">
            <v>2011</v>
          </cell>
          <cell r="T502" t="str">
            <v>2011-04-28</v>
          </cell>
          <cell r="U502">
            <v>194200</v>
          </cell>
          <cell r="V502">
            <v>179814.81</v>
          </cell>
          <cell r="W502">
            <v>107888.88</v>
          </cell>
          <cell r="X502">
            <v>107888.88</v>
          </cell>
          <cell r="Y502">
            <v>71925.929999999993</v>
          </cell>
          <cell r="Z502">
            <v>60</v>
          </cell>
          <cell r="AA502" t="str">
            <v>Zastosowanie innowacyjnych technologii z dziedziny zabiegów laserowych kluczem do podniesienia wzrostu konkurencyjności NSZOZ „Hipokrates” w Szczecinie</v>
          </cell>
          <cell r="AB502" t="str">
            <v>pomoc de minimis</v>
          </cell>
          <cell r="AC502">
            <v>194200</v>
          </cell>
          <cell r="AD502">
            <v>107888.88</v>
          </cell>
          <cell r="AE502">
            <v>86311.12</v>
          </cell>
          <cell r="AF502">
            <v>0</v>
          </cell>
          <cell r="AG502" t="str">
            <v>Nie</v>
          </cell>
          <cell r="AH502" t="str">
            <v>08 Inne inwestycje w przedsiębiorstwa</v>
          </cell>
          <cell r="AI502" t="str">
            <v>01 Pomoc bezzwrotna</v>
          </cell>
          <cell r="AJ502" t="str">
            <v>01 Obszar miejski</v>
          </cell>
          <cell r="AK502" t="str">
            <v>19 Działalność w zakresie ochrony zdrowia ludzkiego</v>
          </cell>
          <cell r="AL502" t="str">
            <v>9551315804</v>
          </cell>
          <cell r="AM502" t="str">
            <v>Niepubliczny Specjalistyczny Zakład Opieki Zdrowotnej "Hipokrates" Dr n. med. Piotr Bojko</v>
          </cell>
          <cell r="AN502" t="str">
            <v>71-073</v>
          </cell>
          <cell r="AO502" t="str">
            <v>Szczecin</v>
          </cell>
          <cell r="AP502" t="str">
            <v>Ku Słońcu</v>
          </cell>
          <cell r="AQ502" t="str">
            <v>2</v>
          </cell>
          <cell r="AR502" t="str">
            <v>1</v>
          </cell>
          <cell r="AS502" t="str">
            <v>0914332295</v>
          </cell>
          <cell r="AT502" t="str">
            <v>-</v>
          </cell>
          <cell r="AU502" t="str">
            <v>osoba fizyczna prowadząca działalność gospodarczą - mikro przedsiębiorstwo</v>
          </cell>
          <cell r="AV502" t="str">
            <v>811035002</v>
          </cell>
          <cell r="AW502" t="str">
            <v>przedsiębiorca lub przedsiębiorstwo</v>
          </cell>
        </row>
        <row r="503">
          <cell r="A503" t="str">
            <v>RPZP.01.01.01-32-156/09</v>
          </cell>
          <cell r="B503" t="str">
            <v>RPZP.01.00.00</v>
          </cell>
          <cell r="C503" t="str">
            <v>RPZP.01.01.00</v>
          </cell>
          <cell r="D503" t="str">
            <v>RPZP.01.01.01</v>
          </cell>
          <cell r="E503" t="str">
            <v>RPZP.01.01.01-32-156/09-03</v>
          </cell>
          <cell r="F503" t="str">
            <v>UDA-RPZP.01.01.01-32-156/09-03</v>
          </cell>
          <cell r="G503" t="str">
            <v>399a9e8341</v>
          </cell>
          <cell r="H503" t="str">
            <v>RPZP.01.01.01-32-156/09</v>
          </cell>
          <cell r="I503" t="str">
            <v>WND-RPZP.01.01.01-32-156/09</v>
          </cell>
          <cell r="J503" t="str">
            <v>2010-05-21</v>
          </cell>
          <cell r="K503" t="str">
            <v>2010 I półrocze</v>
          </cell>
          <cell r="L503" t="str">
            <v>2010</v>
          </cell>
          <cell r="M503" t="str">
            <v>2010-07-06</v>
          </cell>
          <cell r="N503" t="str">
            <v>2010 II półrocze</v>
          </cell>
          <cell r="O503" t="str">
            <v>2010</v>
          </cell>
          <cell r="P503" t="str">
            <v>2010-06-24</v>
          </cell>
          <cell r="Q503" t="str">
            <v>2011-03-09</v>
          </cell>
          <cell r="R503" t="str">
            <v>2011 I półrocze</v>
          </cell>
          <cell r="S503" t="str">
            <v>2011</v>
          </cell>
          <cell r="T503" t="str">
            <v>2011-06-29</v>
          </cell>
          <cell r="U503">
            <v>1542296.12</v>
          </cell>
          <cell r="V503">
            <v>1189600</v>
          </cell>
          <cell r="W503">
            <v>713760</v>
          </cell>
          <cell r="X503">
            <v>606695.98</v>
          </cell>
          <cell r="Y503">
            <v>475840</v>
          </cell>
          <cell r="Z503">
            <v>60</v>
          </cell>
          <cell r="AA503" t="str">
            <v>Unowocześnienie poligraficznych procesów produkcyjnych w Drukarni Kadruk poprzez zakup maszyn do wielobarwnego druku cyfrowego, szycia broszurowego i naświetlania w systemie CTP</v>
          </cell>
          <cell r="AB503" t="str">
            <v>pomoc publiczna</v>
          </cell>
          <cell r="AC503">
            <v>1542296.12</v>
          </cell>
          <cell r="AD503">
            <v>713760</v>
          </cell>
          <cell r="AE503">
            <v>828536.12</v>
          </cell>
          <cell r="AF503">
            <v>0</v>
          </cell>
          <cell r="AG503" t="str">
            <v>Nie</v>
          </cell>
          <cell r="AH503" t="str">
            <v>08 Inne inwestycje w przedsiębiorstwa</v>
          </cell>
          <cell r="AI503" t="str">
            <v>01 Pomoc bezzwrotna</v>
          </cell>
          <cell r="AJ503" t="str">
            <v>01 Obszar miejski</v>
          </cell>
          <cell r="AK503" t="str">
            <v>06 Nieokreślony przemysł wytwórczy</v>
          </cell>
          <cell r="AL503" t="str">
            <v>8521023864</v>
          </cell>
          <cell r="AM503" t="str">
            <v>Drukarnia Kadruk S.C. Kotarski Mariusz, Kotarska Irena</v>
          </cell>
          <cell r="AN503" t="str">
            <v>71-246</v>
          </cell>
          <cell r="AO503" t="str">
            <v>Szczecin</v>
          </cell>
          <cell r="AP503" t="str">
            <v>Romera</v>
          </cell>
          <cell r="AQ503" t="str">
            <v>10E</v>
          </cell>
          <cell r="AR503" t="str">
            <v>-</v>
          </cell>
          <cell r="AS503" t="str">
            <v>(091)4390064</v>
          </cell>
          <cell r="AT503" t="str">
            <v>(091)4391093</v>
          </cell>
          <cell r="AU503" t="str">
            <v>spółka cywilna prowadząca działalność w oparciu o umowę zawartą na podstawie KC - mikro przedsiębiorstwo</v>
          </cell>
          <cell r="AV503" t="str">
            <v>810803396</v>
          </cell>
          <cell r="AW503" t="str">
            <v>przedsiębiorca lub przedsiębiorstwo</v>
          </cell>
        </row>
        <row r="504">
          <cell r="A504" t="str">
            <v>RPZP.01.01.01-32-407/10</v>
          </cell>
          <cell r="B504" t="str">
            <v>RPZP.01.00.00</v>
          </cell>
          <cell r="C504" t="str">
            <v>RPZP.01.01.00</v>
          </cell>
          <cell r="D504" t="str">
            <v>RPZP.01.01.01</v>
          </cell>
          <cell r="E504" t="str">
            <v>RPZP.01.01.01-32-407/10-01</v>
          </cell>
          <cell r="F504" t="str">
            <v>UDA-RPZP.01.01.01-32-407/10-01</v>
          </cell>
          <cell r="G504" t="str">
            <v>6e7c1bc44b</v>
          </cell>
          <cell r="H504" t="str">
            <v>RPZP.01.01.01-32-407/10</v>
          </cell>
          <cell r="I504" t="str">
            <v>WND-RPZP.01.01.01-32-407/10</v>
          </cell>
          <cell r="J504" t="str">
            <v>2011-02-22</v>
          </cell>
          <cell r="K504" t="str">
            <v>2011 I półrocze</v>
          </cell>
          <cell r="L504" t="str">
            <v>2011</v>
          </cell>
          <cell r="M504" t="str">
            <v>2011-02-25</v>
          </cell>
          <cell r="N504" t="str">
            <v>2011 I półrocze</v>
          </cell>
          <cell r="O504" t="str">
            <v>2011</v>
          </cell>
          <cell r="P504" t="str">
            <v>2011-01-02</v>
          </cell>
          <cell r="Q504" t="str">
            <v>2011-03-09</v>
          </cell>
          <cell r="R504" t="str">
            <v>2011 I półrocze</v>
          </cell>
          <cell r="S504" t="str">
            <v>2011</v>
          </cell>
          <cell r="T504" t="str">
            <v>2011-05-25</v>
          </cell>
          <cell r="U504">
            <v>169685.88</v>
          </cell>
          <cell r="V504">
            <v>137956</v>
          </cell>
          <cell r="W504">
            <v>82773.600000000006</v>
          </cell>
          <cell r="X504">
            <v>82773.600000000006</v>
          </cell>
          <cell r="Y504">
            <v>55182.400000000001</v>
          </cell>
          <cell r="Z504">
            <v>60</v>
          </cell>
          <cell r="AA504" t="str">
            <v>Zakup innowacyjnej drukarki trójwymiarowej do biura projektowego „WOLSKI+ARCHITEKCI”</v>
          </cell>
          <cell r="AB504" t="str">
            <v>pomoc de minimis</v>
          </cell>
          <cell r="AC504">
            <v>169685.88</v>
          </cell>
          <cell r="AD504">
            <v>82773.600000000006</v>
          </cell>
          <cell r="AE504">
            <v>86912.28</v>
          </cell>
          <cell r="AF504">
            <v>0</v>
          </cell>
          <cell r="AG504" t="str">
            <v>Nie</v>
          </cell>
          <cell r="AH504" t="str">
            <v>08 Inne inwestycje w przedsiębiorstwa</v>
          </cell>
          <cell r="AI504" t="str">
            <v>01 Pomoc bezzwrotna</v>
          </cell>
          <cell r="AJ504" t="str">
            <v>01 Obszar miejski</v>
          </cell>
          <cell r="AK504" t="str">
            <v>22 Inne niewyszczególnione usługi</v>
          </cell>
          <cell r="AL504" t="str">
            <v>8541700575</v>
          </cell>
          <cell r="AM504" t="str">
            <v>"WOLSKI+ARCHITEKCI" Rafał Wolski</v>
          </cell>
          <cell r="AN504" t="str">
            <v>70-435</v>
          </cell>
          <cell r="AO504" t="str">
            <v>Szczecin</v>
          </cell>
          <cell r="AP504" t="str">
            <v>Jagiellońska</v>
          </cell>
          <cell r="AQ504" t="str">
            <v>2</v>
          </cell>
          <cell r="AR504" t="str">
            <v>8</v>
          </cell>
          <cell r="AS504" t="str">
            <v>601515557</v>
          </cell>
          <cell r="AT504" t="str">
            <v>918137542</v>
          </cell>
          <cell r="AU504" t="str">
            <v>osoba fizyczna prowadząca działalność gospodarczą - mikro przedsiębiorstwo</v>
          </cell>
          <cell r="AV504" t="str">
            <v>811678674</v>
          </cell>
          <cell r="AW504" t="str">
            <v>przedsiębiorca lub przedsiębiorstwo</v>
          </cell>
        </row>
        <row r="505">
          <cell r="A505" t="str">
            <v>RPZP.01.01.02-32-253/10</v>
          </cell>
          <cell r="B505" t="str">
            <v>RPZP.01.00.00</v>
          </cell>
          <cell r="C505" t="str">
            <v>RPZP.01.01.00</v>
          </cell>
          <cell r="D505" t="str">
            <v>RPZP.01.01.02</v>
          </cell>
          <cell r="E505" t="str">
            <v>RPZP.01.01.02-32-253/10-01</v>
          </cell>
          <cell r="F505" t="str">
            <v>UDA-RPZP.01.01.02-32-253/10-01</v>
          </cell>
          <cell r="G505" t="str">
            <v>a6ccb92aa7</v>
          </cell>
          <cell r="H505" t="str">
            <v>RPZP.01.01.02-32-253/10</v>
          </cell>
          <cell r="I505" t="str">
            <v>WND-RPZP.01.01.02-32-253/10</v>
          </cell>
          <cell r="J505" t="str">
            <v>2012-11-14</v>
          </cell>
          <cell r="K505" t="str">
            <v>2012 II półrocze</v>
          </cell>
          <cell r="L505" t="str">
            <v>2012</v>
          </cell>
          <cell r="M505" t="str">
            <v>2012-11-19</v>
          </cell>
          <cell r="N505" t="str">
            <v>2012 II półrocze</v>
          </cell>
          <cell r="O505" t="str">
            <v>2012</v>
          </cell>
          <cell r="P505" t="str">
            <v>2011-02-01</v>
          </cell>
          <cell r="Q505" t="str">
            <v>2011-03-11</v>
          </cell>
          <cell r="R505" t="str">
            <v>2011 I półrocze</v>
          </cell>
          <cell r="S505" t="str">
            <v>2011</v>
          </cell>
          <cell r="T505" t="str">
            <v>2012-11-16</v>
          </cell>
          <cell r="U505">
            <v>653463.32999999996</v>
          </cell>
          <cell r="V505">
            <v>500000</v>
          </cell>
          <cell r="W505">
            <v>300000</v>
          </cell>
          <cell r="X505">
            <v>300000</v>
          </cell>
          <cell r="Y505">
            <v>200000</v>
          </cell>
          <cell r="Z505">
            <v>60</v>
          </cell>
          <cell r="AA505" t="str">
            <v>Podniesienie konkurencyjności i innowacyjności przedsiębiorstwa leśnego ZUL W. Winkowski poprzez inwestycje w zaawansowaną technologicznie maszynę leśną - harwester</v>
          </cell>
          <cell r="AB505" t="str">
            <v>pomoc publiczna</v>
          </cell>
          <cell r="AC505">
            <v>653463.32999999996</v>
          </cell>
          <cell r="AD505">
            <v>300000</v>
          </cell>
          <cell r="AE505">
            <v>353463.33</v>
          </cell>
          <cell r="AF505">
            <v>0</v>
          </cell>
          <cell r="AG505" t="str">
            <v>Tak</v>
          </cell>
          <cell r="AH505" t="str">
            <v>08 Inne inwestycje w przedsiębiorstwa</v>
          </cell>
          <cell r="AI505" t="str">
            <v>01 Pomoc bezzwrotna</v>
          </cell>
          <cell r="AJ505" t="str">
            <v>05 Obszary wiejskie (poza obszarami górskimi, wyspami lub o niskiej i bardzo niskiej gęstości zaludnienia)</v>
          </cell>
          <cell r="AK505" t="str">
            <v>01 Rolnictwo, łowiectwo i leśnictwo</v>
          </cell>
          <cell r="AL505" t="str">
            <v>6690006465</v>
          </cell>
          <cell r="AM505" t="str">
            <v>Zakład Usług Leśnych Waldemar Winkowski</v>
          </cell>
          <cell r="AN505" t="str">
            <v>76-020</v>
          </cell>
          <cell r="AO505" t="str">
            <v>Kurowo</v>
          </cell>
          <cell r="AP505" t="str">
            <v>-</v>
          </cell>
          <cell r="AQ505" t="str">
            <v>5</v>
          </cell>
          <cell r="AR505" t="str">
            <v>-</v>
          </cell>
          <cell r="AS505" t="str">
            <v>0943187715</v>
          </cell>
          <cell r="AT505" t="str">
            <v>0618487763</v>
          </cell>
          <cell r="AU505" t="str">
            <v>osoba fizyczna prowadząca działalność gospodarczą - małe przedsiębiorstwo</v>
          </cell>
          <cell r="AV505" t="str">
            <v>330083507</v>
          </cell>
          <cell r="AW505" t="str">
            <v>przedsiębiorca lub przedsiębiorstwo</v>
          </cell>
        </row>
        <row r="506">
          <cell r="A506" t="str">
            <v>RPZP.07.01.02-32-003/10</v>
          </cell>
          <cell r="B506" t="str">
            <v>RPZP.07.00.00</v>
          </cell>
          <cell r="C506" t="str">
            <v>RPZP.07.01.00</v>
          </cell>
          <cell r="D506" t="str">
            <v>RPZP.07.01.02</v>
          </cell>
          <cell r="E506" t="str">
            <v>RPZP.07.01.02-32-003/10-03</v>
          </cell>
          <cell r="F506" t="str">
            <v>UDA-RPZP.07.01.02-32-003/10-03</v>
          </cell>
          <cell r="G506" t="str">
            <v>e963514179</v>
          </cell>
          <cell r="H506" t="str">
            <v>RPZP.07.01.02-32-003/10</v>
          </cell>
          <cell r="I506" t="str">
            <v>WND-RPZP.07.01.02-32-003/10</v>
          </cell>
          <cell r="J506" t="str">
            <v>2010-08-24</v>
          </cell>
          <cell r="K506" t="str">
            <v>2010 II półrocze</v>
          </cell>
          <cell r="L506" t="str">
            <v>2010</v>
          </cell>
          <cell r="M506" t="str">
            <v>2010-08-26</v>
          </cell>
          <cell r="N506" t="str">
            <v>2010 II półrocze</v>
          </cell>
          <cell r="O506" t="str">
            <v>2010</v>
          </cell>
          <cell r="P506" t="str">
            <v>2010-07-12</v>
          </cell>
          <cell r="Q506" t="str">
            <v>2011-03-14</v>
          </cell>
          <cell r="R506" t="str">
            <v>2011 I półrocze</v>
          </cell>
          <cell r="S506" t="str">
            <v>2011</v>
          </cell>
          <cell r="T506" t="str">
            <v>2011-04-22</v>
          </cell>
          <cell r="U506">
            <v>472198.67</v>
          </cell>
          <cell r="V506">
            <v>433281.8</v>
          </cell>
          <cell r="W506">
            <v>216640.9</v>
          </cell>
          <cell r="X506">
            <v>216640.9</v>
          </cell>
          <cell r="Y506">
            <v>216640.9</v>
          </cell>
          <cell r="Z506">
            <v>50</v>
          </cell>
          <cell r="AA506" t="str">
            <v>Rozbudowa Zespołu Szkół w Gryfinie przy ul. Iwaszkiewicza o windę dla osób niepełnosprawnych z przedsionkiem oraz zakup środków dydaktycznych</v>
          </cell>
          <cell r="AB506" t="str">
            <v>bez pomocy publicznej</v>
          </cell>
          <cell r="AC506">
            <v>472198.67</v>
          </cell>
          <cell r="AD506">
            <v>472198.67</v>
          </cell>
          <cell r="AE506">
            <v>0</v>
          </cell>
          <cell r="AF506">
            <v>0</v>
          </cell>
          <cell r="AG506" t="str">
            <v>Nie</v>
          </cell>
          <cell r="AH506" t="str">
            <v>75 Infrastruktura systemu oświaty</v>
          </cell>
          <cell r="AI506" t="str">
            <v>01 Pomoc bezzwrotna</v>
          </cell>
          <cell r="AJ506" t="str">
            <v>01 Obszar miejski</v>
          </cell>
          <cell r="AK506" t="str">
            <v>18 Edukacja</v>
          </cell>
          <cell r="AL506" t="str">
            <v>8581726078</v>
          </cell>
          <cell r="AM506" t="str">
            <v>Gmina Gryfino</v>
          </cell>
          <cell r="AN506" t="str">
            <v>74-100</v>
          </cell>
          <cell r="AO506" t="str">
            <v>Gryfino</v>
          </cell>
          <cell r="AP506" t="str">
            <v>1 Maja</v>
          </cell>
          <cell r="AQ506" t="str">
            <v>16</v>
          </cell>
          <cell r="AR506" t="str">
            <v>-</v>
          </cell>
          <cell r="AS506" t="str">
            <v>0914162011</v>
          </cell>
          <cell r="AT506" t="str">
            <v>0914162702</v>
          </cell>
          <cell r="AU506" t="str">
            <v>wspólnota samorządowa - gmina</v>
          </cell>
          <cell r="AV506" t="str">
            <v>811684551</v>
          </cell>
          <cell r="AW506" t="str">
            <v>Jednostka samorządu terytorialnego</v>
          </cell>
        </row>
        <row r="507">
          <cell r="A507" t="str">
            <v>RPZP.01.01.01-32-203/09</v>
          </cell>
          <cell r="B507" t="str">
            <v>RPZP.01.00.00</v>
          </cell>
          <cell r="C507" t="str">
            <v>RPZP.01.01.00</v>
          </cell>
          <cell r="D507" t="str">
            <v>RPZP.01.01.01</v>
          </cell>
          <cell r="E507" t="str">
            <v>RPZP.01.01.01-32-203/09-03</v>
          </cell>
          <cell r="F507" t="str">
            <v>UDA-RPZP.01.01.01-32-203/09-03</v>
          </cell>
          <cell r="G507" t="str">
            <v>b0b7fd870e</v>
          </cell>
          <cell r="H507" t="str">
            <v>RPZP.01.01.01-32-203/09</v>
          </cell>
          <cell r="I507" t="str">
            <v>WND-RPZP.01.01.01-32-203/09</v>
          </cell>
          <cell r="J507" t="str">
            <v>2010-07-13</v>
          </cell>
          <cell r="K507" t="str">
            <v>2010 II półrocze</v>
          </cell>
          <cell r="L507" t="str">
            <v>2010</v>
          </cell>
          <cell r="M507" t="str">
            <v>2010-08-17</v>
          </cell>
          <cell r="N507" t="str">
            <v>2010 II półrocze</v>
          </cell>
          <cell r="O507" t="str">
            <v>2010</v>
          </cell>
          <cell r="P507" t="str">
            <v>2010-06-28</v>
          </cell>
          <cell r="Q507" t="str">
            <v>2011-03-16</v>
          </cell>
          <cell r="R507" t="str">
            <v>2011 I półrocze</v>
          </cell>
          <cell r="S507" t="str">
            <v>2011</v>
          </cell>
          <cell r="T507" t="str">
            <v>2011-05-04</v>
          </cell>
          <cell r="U507">
            <v>204615.36</v>
          </cell>
          <cell r="V507">
            <v>200000</v>
          </cell>
          <cell r="W507">
            <v>120000</v>
          </cell>
          <cell r="X507">
            <v>101999.99</v>
          </cell>
          <cell r="Y507">
            <v>80000</v>
          </cell>
          <cell r="Z507">
            <v>60</v>
          </cell>
          <cell r="AA507" t="str">
            <v>"Wzrost konkurencyjności Szkoły Nauki Jazdy Marcin Budny w Goleniowie poprzez stworzenie nowoczesnej salki wykładowej, inwestycje w sprzęt i wprowadzenie innowacji",</v>
          </cell>
          <cell r="AB507" t="str">
            <v>pomoc de minimis</v>
          </cell>
          <cell r="AC507">
            <v>204615.36</v>
          </cell>
          <cell r="AD507">
            <v>120000</v>
          </cell>
          <cell r="AE507">
            <v>84615.360000000001</v>
          </cell>
          <cell r="AF507">
            <v>0</v>
          </cell>
          <cell r="AG507" t="str">
            <v>Nie</v>
          </cell>
          <cell r="AH507" t="str">
            <v>08 Inne inwestycje w przedsiębiorstwa</v>
          </cell>
          <cell r="AI507" t="str">
            <v>01 Pomoc bezzwrotna</v>
          </cell>
          <cell r="AJ507" t="str">
            <v>01 Obszar miejski</v>
          </cell>
          <cell r="AK507" t="str">
            <v>18 Edukacja</v>
          </cell>
          <cell r="AL507" t="str">
            <v>8561613371</v>
          </cell>
          <cell r="AM507" t="str">
            <v>Szkoła Nauki Jazdy Marcin Budny</v>
          </cell>
          <cell r="AN507" t="str">
            <v>72-100</v>
          </cell>
          <cell r="AO507" t="str">
            <v>Goleniów</v>
          </cell>
          <cell r="AP507" t="str">
            <v>Pocztowa</v>
          </cell>
          <cell r="AQ507" t="str">
            <v>38</v>
          </cell>
          <cell r="AR507" t="str">
            <v>2</v>
          </cell>
          <cell r="AS507" t="str">
            <v>0608404574</v>
          </cell>
          <cell r="AT507" t="str">
            <v>0914072154</v>
          </cell>
          <cell r="AU507" t="str">
            <v>osoba fizyczna prowadząca działalność gospodarczą - mikro przedsiębiorstwo</v>
          </cell>
          <cell r="AV507" t="str">
            <v>320412976</v>
          </cell>
          <cell r="AW507" t="str">
            <v>przedsiębiorca lub przedsiębiorstwo</v>
          </cell>
        </row>
        <row r="508">
          <cell r="A508" t="str">
            <v>RPZP.01.01.02-32-047/09</v>
          </cell>
          <cell r="B508" t="str">
            <v>RPZP.01.00.00</v>
          </cell>
          <cell r="C508" t="str">
            <v>RPZP.01.01.00</v>
          </cell>
          <cell r="D508" t="str">
            <v>RPZP.01.01.02</v>
          </cell>
          <cell r="E508" t="str">
            <v>RPZP.01.01.02-32-047/09-02</v>
          </cell>
          <cell r="F508" t="str">
            <v>UDA-RPZP.01.01.02-32-047/09-02</v>
          </cell>
          <cell r="G508" t="str">
            <v>dcdb6bcaee</v>
          </cell>
          <cell r="H508" t="str">
            <v>RPZP.01.01.02-32-047/09</v>
          </cell>
          <cell r="I508" t="str">
            <v>WND-RPZP.01.01.02-32-047/09</v>
          </cell>
          <cell r="J508" t="str">
            <v>2010-07-13</v>
          </cell>
          <cell r="K508" t="str">
            <v>2010 II półrocze</v>
          </cell>
          <cell r="L508" t="str">
            <v>2010</v>
          </cell>
          <cell r="M508" t="str">
            <v>2010-07-14</v>
          </cell>
          <cell r="N508" t="str">
            <v>2010 II półrocze</v>
          </cell>
          <cell r="O508" t="str">
            <v>2010</v>
          </cell>
          <cell r="P508" t="str">
            <v>2010-09-07</v>
          </cell>
          <cell r="Q508" t="str">
            <v>2011-03-21</v>
          </cell>
          <cell r="R508" t="str">
            <v>2011 I półrocze</v>
          </cell>
          <cell r="S508" t="str">
            <v>2011</v>
          </cell>
          <cell r="T508" t="str">
            <v>2011-06-01</v>
          </cell>
          <cell r="U508">
            <v>226649.71</v>
          </cell>
          <cell r="V508">
            <v>198505.95</v>
          </cell>
          <cell r="W508">
            <v>119103.57</v>
          </cell>
          <cell r="X508">
            <v>101238.03</v>
          </cell>
          <cell r="Y508">
            <v>79402.38</v>
          </cell>
          <cell r="Z508">
            <v>60</v>
          </cell>
          <cell r="AA508" t="str">
            <v>Poprawa konkurencyjności Biura Projektowo- Konsultingowego "BPK" Spółka z o.o. w Szczecinie poprzez inwestycje w innowacyjny sprzęt i oprogramowanie komputerowe</v>
          </cell>
          <cell r="AB508" t="str">
            <v>pomoc publiczna</v>
          </cell>
          <cell r="AC508">
            <v>226649.71</v>
          </cell>
          <cell r="AD508">
            <v>119103.57</v>
          </cell>
          <cell r="AE508">
            <v>107546.14</v>
          </cell>
          <cell r="AF508">
            <v>0</v>
          </cell>
          <cell r="AG508" t="str">
            <v>Nie</v>
          </cell>
          <cell r="AH508" t="str">
            <v>08 Inne inwestycje w przedsiębiorstwa</v>
          </cell>
          <cell r="AI508" t="str">
            <v>01 Pomoc bezzwrotna</v>
          </cell>
          <cell r="AJ508" t="str">
            <v>01 Obszar miejski</v>
          </cell>
          <cell r="AK508" t="str">
            <v>22 Inne niewyszczególnione usługi</v>
          </cell>
          <cell r="AL508" t="str">
            <v>8521968292</v>
          </cell>
          <cell r="AM508" t="str">
            <v>Biuro Projektowo- Konsultingowe "BPK" Spółka z ograniczoną odpowiedzialnością</v>
          </cell>
          <cell r="AN508" t="str">
            <v>70-211</v>
          </cell>
          <cell r="AO508" t="str">
            <v>Szczecin</v>
          </cell>
          <cell r="AP508" t="str">
            <v>I. Korzeniowskiego</v>
          </cell>
          <cell r="AQ508" t="str">
            <v>1</v>
          </cell>
          <cell r="AR508" t="str">
            <v>-</v>
          </cell>
          <cell r="AS508" t="str">
            <v>(91)4335903</v>
          </cell>
          <cell r="AT508" t="str">
            <v>(91)4347334</v>
          </cell>
          <cell r="AU508" t="str">
            <v>spółka z ograniczoną odpowiedzialnością - małe przedsiębiorstwo</v>
          </cell>
          <cell r="AV508" t="str">
            <v>811090001</v>
          </cell>
          <cell r="AW508" t="str">
            <v>przedsiębiorca lub przedsiębiorstwo</v>
          </cell>
        </row>
        <row r="509">
          <cell r="A509" t="str">
            <v>RPZP.01.01.01-32-304/10</v>
          </cell>
          <cell r="B509" t="str">
            <v>RPZP.01.00.00</v>
          </cell>
          <cell r="C509" t="str">
            <v>RPZP.01.01.00</v>
          </cell>
          <cell r="D509" t="str">
            <v>RPZP.01.01.01</v>
          </cell>
          <cell r="E509" t="str">
            <v>RPZP.01.01.01-32-304/10-02</v>
          </cell>
          <cell r="F509" t="str">
            <v>UDA-RPZP.01.01.01-32-304/10-02</v>
          </cell>
          <cell r="G509" t="str">
            <v>950f50fa4f</v>
          </cell>
          <cell r="H509" t="str">
            <v>RPZP.01.01.01-32-304/10</v>
          </cell>
          <cell r="I509" t="str">
            <v>WND-RPZP.01.01.01-32-304/10</v>
          </cell>
          <cell r="J509" t="str">
            <v>2010-12-22</v>
          </cell>
          <cell r="K509" t="str">
            <v>2010 II półrocze</v>
          </cell>
          <cell r="L509" t="str">
            <v>2010</v>
          </cell>
          <cell r="M509" t="str">
            <v>2010-12-28</v>
          </cell>
          <cell r="N509" t="str">
            <v>2010 II półrocze</v>
          </cell>
          <cell r="O509" t="str">
            <v>2010</v>
          </cell>
          <cell r="P509" t="str">
            <v>2010-06-28</v>
          </cell>
          <cell r="Q509" t="str">
            <v>2011-03-23</v>
          </cell>
          <cell r="R509" t="str">
            <v>2011 I półrocze</v>
          </cell>
          <cell r="S509" t="str">
            <v>2011</v>
          </cell>
          <cell r="T509" t="str">
            <v>2011-11-21</v>
          </cell>
          <cell r="U509">
            <v>187265.14</v>
          </cell>
          <cell r="V509">
            <v>153170.28</v>
          </cell>
          <cell r="W509">
            <v>91749</v>
          </cell>
          <cell r="X509">
            <v>91749</v>
          </cell>
          <cell r="Y509">
            <v>61421.279999999999</v>
          </cell>
          <cell r="Z509">
            <v>59.9</v>
          </cell>
          <cell r="AA509" t="str">
            <v>EUROPEJSKIE CENTRUM ARTYKUŁÓW DEKORACYJNYCH I WYPOSAŻENIE WNĘTRZ – NOWOCZESNE WYPOSAŻENIE „MOLKIP” EKSPORT – IMPORT DARIUSZ LEWCZUK</v>
          </cell>
          <cell r="AB509" t="str">
            <v>pomoc de minimis</v>
          </cell>
          <cell r="AC509">
            <v>187265.14</v>
          </cell>
          <cell r="AD509">
            <v>91749</v>
          </cell>
          <cell r="AE509">
            <v>95516.14</v>
          </cell>
          <cell r="AF509">
            <v>0</v>
          </cell>
          <cell r="AG509" t="str">
            <v>Nie</v>
          </cell>
          <cell r="AH509" t="str">
            <v>08 Inne inwestycje w przedsiębiorstwa</v>
          </cell>
          <cell r="AI509" t="str">
            <v>01 Pomoc bezzwrotna</v>
          </cell>
          <cell r="AJ509" t="str">
            <v>01 Obszar miejski</v>
          </cell>
          <cell r="AK509" t="str">
            <v>13 Handel hurtowy i detaliczny</v>
          </cell>
          <cell r="AL509" t="str">
            <v>7651003977</v>
          </cell>
          <cell r="AM509" t="str">
            <v>"Molkip" Eksport - Import Lewczuk Dariusz Mirosław</v>
          </cell>
          <cell r="AN509" t="str">
            <v>78-600</v>
          </cell>
          <cell r="AO509" t="str">
            <v>Wałcz</v>
          </cell>
          <cell r="AP509" t="str">
            <v>1 Maja</v>
          </cell>
          <cell r="AQ509" t="str">
            <v>53</v>
          </cell>
          <cell r="AR509" t="str">
            <v>-</v>
          </cell>
          <cell r="AS509" t="str">
            <v>601920588</v>
          </cell>
          <cell r="AT509" t="str">
            <v>672582336</v>
          </cell>
          <cell r="AU509" t="str">
            <v>osoba fizyczna prowadząca działalność gospodarczą - mikro przedsiębiorstwo</v>
          </cell>
          <cell r="AV509" t="str">
            <v>570542774</v>
          </cell>
          <cell r="AW509" t="str">
            <v>przedsiębiorca lub przedsiębiorstwo</v>
          </cell>
        </row>
        <row r="510">
          <cell r="A510" t="str">
            <v>RPZP.01.03.02-32-038/10</v>
          </cell>
          <cell r="B510" t="str">
            <v>RPZP.01.00.00</v>
          </cell>
          <cell r="C510" t="str">
            <v>RPZP.01.03.00</v>
          </cell>
          <cell r="D510" t="str">
            <v>RPZP.01.03.02</v>
          </cell>
          <cell r="E510" t="str">
            <v>RPZP.01.03.02-32-038/10-02</v>
          </cell>
          <cell r="F510" t="str">
            <v>UDA-RPZP.01.03.02-32-038/10-02</v>
          </cell>
          <cell r="G510" t="str">
            <v>ee90437a04</v>
          </cell>
          <cell r="H510" t="str">
            <v>RPZP.01.03.02-32-038/10</v>
          </cell>
          <cell r="I510" t="str">
            <v>WND-RPZP.01.03.02-32-038/10</v>
          </cell>
          <cell r="J510" t="str">
            <v>2011-03-22</v>
          </cell>
          <cell r="K510" t="str">
            <v>2011 I półrocze</v>
          </cell>
          <cell r="L510" t="str">
            <v>2011</v>
          </cell>
          <cell r="M510" t="str">
            <v>2011-03-23</v>
          </cell>
          <cell r="N510" t="str">
            <v>2011 I półrocze</v>
          </cell>
          <cell r="O510" t="str">
            <v>2011</v>
          </cell>
          <cell r="P510" t="str">
            <v>2010-11-24</v>
          </cell>
          <cell r="Q510" t="str">
            <v>2011-03-24</v>
          </cell>
          <cell r="R510" t="str">
            <v>2011 I półrocze</v>
          </cell>
          <cell r="S510" t="str">
            <v>2011</v>
          </cell>
          <cell r="T510" t="str">
            <v>2012-01-13</v>
          </cell>
          <cell r="U510">
            <v>55988.27</v>
          </cell>
          <cell r="V510">
            <v>46808.160000000003</v>
          </cell>
          <cell r="W510">
            <v>17730.36</v>
          </cell>
          <cell r="X510">
            <v>17730.36</v>
          </cell>
          <cell r="Y510">
            <v>29077.8</v>
          </cell>
          <cell r="Z510">
            <v>37.880000000000003</v>
          </cell>
          <cell r="AA510" t="str">
            <v>Udział w Międzynarodowych Targach "British Bridal Exhibition - Harrogate UK" 13 - 15 marca 2011</v>
          </cell>
          <cell r="AB510" t="str">
            <v>pomoc de minimis</v>
          </cell>
          <cell r="AC510">
            <v>55988.27</v>
          </cell>
          <cell r="AD510">
            <v>17730.36</v>
          </cell>
          <cell r="AE510">
            <v>38257.910000000003</v>
          </cell>
          <cell r="AF510">
            <v>0</v>
          </cell>
          <cell r="AG510" t="str">
            <v>Tak</v>
          </cell>
          <cell r="AH510" t="str">
            <v>05 Usługi w zakresie zaawansowanego wsparcia dla przedsiębiorstw i grup przedsiębiorstw</v>
          </cell>
          <cell r="AI510" t="str">
            <v>01 Pomoc bezzwrotna</v>
          </cell>
          <cell r="AJ510" t="str">
            <v>00 Nie dotyczy</v>
          </cell>
          <cell r="AK510" t="str">
            <v>04 Wytwarzanie tekstyliów i wyrobów włókienniczych</v>
          </cell>
          <cell r="AL510" t="str">
            <v>6721555926</v>
          </cell>
          <cell r="AM510" t="str">
            <v>"AGNES" Agnieszka Pietrzykowska-Czarna i Grzegorz Czarny Spółka Jawna w Swidwinie</v>
          </cell>
          <cell r="AN510" t="str">
            <v>78-300</v>
          </cell>
          <cell r="AO510" t="str">
            <v>Świdwin</v>
          </cell>
          <cell r="AP510" t="str">
            <v>3 Marca</v>
          </cell>
          <cell r="AQ510" t="str">
            <v>26</v>
          </cell>
          <cell r="AR510" t="str">
            <v>-</v>
          </cell>
          <cell r="AS510" t="str">
            <v>943653500</v>
          </cell>
          <cell r="AT510" t="str">
            <v>943653500</v>
          </cell>
          <cell r="AU510" t="str">
            <v>spółka jawna - średnie przedsiębiorstwo</v>
          </cell>
          <cell r="AV510" t="str">
            <v>330018415</v>
          </cell>
          <cell r="AW510" t="str">
            <v>przedsiębiorca lub przedsiębiorstwo</v>
          </cell>
        </row>
        <row r="511">
          <cell r="A511" t="str">
            <v>RPZP.01.01.01-32-110/10</v>
          </cell>
          <cell r="B511" t="str">
            <v>RPZP.01.00.00</v>
          </cell>
          <cell r="C511" t="str">
            <v>RPZP.01.01.00</v>
          </cell>
          <cell r="D511" t="str">
            <v>RPZP.01.01.01</v>
          </cell>
          <cell r="E511" t="str">
            <v>RPZP.01.01.01-32-110/10-01</v>
          </cell>
          <cell r="F511" t="str">
            <v>UDA-RPZP.01.01.01-32-110/10-01</v>
          </cell>
          <cell r="G511" t="str">
            <v>bea555fbdf</v>
          </cell>
          <cell r="H511" t="str">
            <v>RPZP.01.01.01-32-110/10</v>
          </cell>
          <cell r="I511" t="str">
            <v>WND-RPZP.01.01.01-32-110/10</v>
          </cell>
          <cell r="J511" t="str">
            <v>2010-12-20</v>
          </cell>
          <cell r="K511" t="str">
            <v>2010 II półrocze</v>
          </cell>
          <cell r="L511" t="str">
            <v>2010</v>
          </cell>
          <cell r="M511" t="str">
            <v>2010-12-22</v>
          </cell>
          <cell r="N511" t="str">
            <v>2010 II półrocze</v>
          </cell>
          <cell r="O511" t="str">
            <v>2010</v>
          </cell>
          <cell r="P511" t="str">
            <v>2011-02-01</v>
          </cell>
          <cell r="Q511" t="str">
            <v>2011-03-25</v>
          </cell>
          <cell r="R511" t="str">
            <v>2011 I półrocze</v>
          </cell>
          <cell r="S511" t="str">
            <v>2011</v>
          </cell>
          <cell r="T511" t="str">
            <v>2011-05-05</v>
          </cell>
          <cell r="U511">
            <v>487000</v>
          </cell>
          <cell r="V511">
            <v>390000</v>
          </cell>
          <cell r="W511">
            <v>234000</v>
          </cell>
          <cell r="X511">
            <v>234000</v>
          </cell>
          <cell r="Y511">
            <v>156000</v>
          </cell>
          <cell r="Z511">
            <v>60</v>
          </cell>
          <cell r="AA511" t="str">
            <v>Wzrost konkurencyjności Pracowni Rentgenowskiej Piotr Stodolny poprzez zakup innowacyjnego Tomografu 3D</v>
          </cell>
          <cell r="AB511" t="str">
            <v>pomoc publiczna</v>
          </cell>
          <cell r="AC511">
            <v>487000</v>
          </cell>
          <cell r="AD511">
            <v>234000</v>
          </cell>
          <cell r="AE511">
            <v>253000</v>
          </cell>
          <cell r="AF511">
            <v>0</v>
          </cell>
          <cell r="AG511" t="str">
            <v>Nie</v>
          </cell>
          <cell r="AH511" t="str">
            <v>08 Inne inwestycje w przedsiębiorstwa</v>
          </cell>
          <cell r="AI511" t="str">
            <v>01 Pomoc bezzwrotna</v>
          </cell>
          <cell r="AJ511" t="str">
            <v>01 Obszar miejski</v>
          </cell>
          <cell r="AK511" t="str">
            <v>19 Działalność w zakresie ochrony zdrowia ludzkiego</v>
          </cell>
          <cell r="AL511" t="str">
            <v>8521802539</v>
          </cell>
          <cell r="AM511" t="str">
            <v>Pracownia Rentgenowska Piotr Stodolny</v>
          </cell>
          <cell r="AN511" t="str">
            <v>71-278</v>
          </cell>
          <cell r="AO511" t="str">
            <v>Szczecin</v>
          </cell>
          <cell r="AP511" t="str">
            <v>Ks. Arcybpa Grzegorza z Sanoka</v>
          </cell>
          <cell r="AQ511" t="str">
            <v>17</v>
          </cell>
          <cell r="AR511" t="str">
            <v>-</v>
          </cell>
          <cell r="AS511" t="str">
            <v>601856852</v>
          </cell>
          <cell r="AT511" t="str">
            <v>-</v>
          </cell>
          <cell r="AU511" t="str">
            <v>osoba fizyczna prowadząca działalność gospodarczą - mikro przedsiębiorstwo</v>
          </cell>
          <cell r="AV511" t="str">
            <v>810676331</v>
          </cell>
          <cell r="AW511" t="str">
            <v>przedsiębiorca lub przedsiębiorstwo</v>
          </cell>
        </row>
        <row r="512">
          <cell r="A512" t="str">
            <v>RPZP.01.01.02-32-078/09</v>
          </cell>
          <cell r="B512" t="str">
            <v>RPZP.01.00.00</v>
          </cell>
          <cell r="C512" t="str">
            <v>RPZP.01.01.00</v>
          </cell>
          <cell r="D512" t="str">
            <v>RPZP.01.01.02</v>
          </cell>
          <cell r="E512" t="str">
            <v>RPZP.01.01.02-32-078/09-01</v>
          </cell>
          <cell r="F512" t="str">
            <v>UDA-RPZP.01.01.02-32-078/09-01</v>
          </cell>
          <cell r="G512" t="str">
            <v>b78e45a789</v>
          </cell>
          <cell r="H512" t="str">
            <v>RPZP.01.01.02-32-078/09</v>
          </cell>
          <cell r="I512" t="str">
            <v>WND-RPZP.01.01.02-32-078/09</v>
          </cell>
          <cell r="J512" t="str">
            <v>2010-07-22</v>
          </cell>
          <cell r="K512" t="str">
            <v>2010 II półrocze</v>
          </cell>
          <cell r="L512" t="str">
            <v>2010</v>
          </cell>
          <cell r="M512" t="str">
            <v>2010-08-05</v>
          </cell>
          <cell r="N512" t="str">
            <v>2010 II półrocze</v>
          </cell>
          <cell r="O512" t="str">
            <v>2010</v>
          </cell>
          <cell r="P512" t="str">
            <v>2009-12-01</v>
          </cell>
          <cell r="Q512" t="str">
            <v>2011-03-29</v>
          </cell>
          <cell r="R512" t="str">
            <v>2011 I półrocze</v>
          </cell>
          <cell r="S512" t="str">
            <v>2011</v>
          </cell>
          <cell r="T512" t="str">
            <v>2011-07-11</v>
          </cell>
          <cell r="U512">
            <v>1562290.09</v>
          </cell>
          <cell r="V512">
            <v>966632.84</v>
          </cell>
          <cell r="W512">
            <v>579979.69999999995</v>
          </cell>
          <cell r="X512">
            <v>579979.69999999995</v>
          </cell>
          <cell r="Y512">
            <v>386653.14</v>
          </cell>
          <cell r="Z512">
            <v>60</v>
          </cell>
          <cell r="AA512" t="str">
            <v>Dywersyfikacja działalności firmy Mediapromotion dzięki uruchomieniu nowoczesnego Domu Seniora Jantar w Świnoujściu</v>
          </cell>
          <cell r="AB512" t="str">
            <v>pomoc publiczna</v>
          </cell>
          <cell r="AC512">
            <v>1562290.09</v>
          </cell>
          <cell r="AD512">
            <v>579979.69999999995</v>
          </cell>
          <cell r="AE512">
            <v>982310.39</v>
          </cell>
          <cell r="AF512">
            <v>0</v>
          </cell>
          <cell r="AG512" t="str">
            <v>Nie</v>
          </cell>
          <cell r="AH512" t="str">
            <v>08 Inne inwestycje w przedsiębiorstwa</v>
          </cell>
          <cell r="AI512" t="str">
            <v>01 Pomoc bezzwrotna</v>
          </cell>
          <cell r="AJ512" t="str">
            <v>01 Obszar miejski</v>
          </cell>
          <cell r="AK512" t="str">
            <v>20 Opieka społeczna, pozostałe usługi komunalne, społeczne i indywidualne</v>
          </cell>
          <cell r="AL512" t="str">
            <v>8511002777</v>
          </cell>
          <cell r="AM512" t="str">
            <v>Agencja Reklamowa "MEDIAPROMOTION" Jagniątkowska D., Wysocka N. Spółka Jawna</v>
          </cell>
          <cell r="AN512" t="str">
            <v>70-535</v>
          </cell>
          <cell r="AO512" t="str">
            <v>Szczecin</v>
          </cell>
          <cell r="AP512" t="str">
            <v>Panieńska</v>
          </cell>
          <cell r="AQ512" t="str">
            <v>11</v>
          </cell>
          <cell r="AR512" t="str">
            <v>-</v>
          </cell>
          <cell r="AS512" t="str">
            <v>0918122884</v>
          </cell>
          <cell r="AT512" t="str">
            <v>0918122886</v>
          </cell>
          <cell r="AU512" t="str">
            <v>spółka jawna - małe przedsiębiorstwo</v>
          </cell>
          <cell r="AV512" t="str">
            <v>810624400</v>
          </cell>
          <cell r="AW512" t="str">
            <v>przedsiębiorca lub przedsiębiorstwo</v>
          </cell>
        </row>
        <row r="513">
          <cell r="A513" t="str">
            <v>RPZP.01.01.01-32-300/09</v>
          </cell>
          <cell r="B513" t="str">
            <v>RPZP.01.00.00</v>
          </cell>
          <cell r="C513" t="str">
            <v>RPZP.01.01.00</v>
          </cell>
          <cell r="D513" t="str">
            <v>RPZP.01.01.01</v>
          </cell>
          <cell r="E513" t="str">
            <v>RPZP.01.01.01-32-300/09-05</v>
          </cell>
          <cell r="F513" t="str">
            <v>UDA-RPZP.01.01.01-32-300/09-05</v>
          </cell>
          <cell r="G513" t="str">
            <v>b7712c7833</v>
          </cell>
          <cell r="H513" t="str">
            <v>RPZP.01.01.01-32-300/09</v>
          </cell>
          <cell r="I513" t="str">
            <v>WND-RPZP.01.01.01-32-300/09</v>
          </cell>
          <cell r="J513" t="str">
            <v>2010-05-21</v>
          </cell>
          <cell r="K513" t="str">
            <v>2010 I półrocze</v>
          </cell>
          <cell r="L513" t="str">
            <v>2010</v>
          </cell>
          <cell r="M513" t="str">
            <v>2010-07-08</v>
          </cell>
          <cell r="N513" t="str">
            <v>2010 II półrocze</v>
          </cell>
          <cell r="O513" t="str">
            <v>2010</v>
          </cell>
          <cell r="P513" t="str">
            <v>2010-06-22</v>
          </cell>
          <cell r="Q513" t="str">
            <v>2011-03-30</v>
          </cell>
          <cell r="R513" t="str">
            <v>2011 I półrocze</v>
          </cell>
          <cell r="S513" t="str">
            <v>2011</v>
          </cell>
          <cell r="T513" t="str">
            <v>2011-10-21</v>
          </cell>
          <cell r="U513">
            <v>5345272.96</v>
          </cell>
          <cell r="V513">
            <v>4300517.03</v>
          </cell>
          <cell r="W513">
            <v>955670.45</v>
          </cell>
          <cell r="X513">
            <v>812319.87</v>
          </cell>
          <cell r="Y513">
            <v>3344846.58</v>
          </cell>
          <cell r="Z513">
            <v>22.22</v>
          </cell>
          <cell r="AA513" t="str">
            <v>Uruchomienie działalności EkoStrom Sp. z o.o poprzez utworzenie elektrowni wiatrowej</v>
          </cell>
          <cell r="AB513" t="str">
            <v>pomoc publiczna</v>
          </cell>
          <cell r="AC513">
            <v>5345272.96</v>
          </cell>
          <cell r="AD513">
            <v>955670.45</v>
          </cell>
          <cell r="AE513">
            <v>4389602.51</v>
          </cell>
          <cell r="AF513">
            <v>0</v>
          </cell>
          <cell r="AG513" t="str">
            <v>Nie</v>
          </cell>
          <cell r="AH513" t="str">
            <v>08 Inne inwestycje w przedsiębiorstwa</v>
          </cell>
          <cell r="AI513" t="str">
            <v>01 Pomoc bezzwrotna</v>
          </cell>
          <cell r="AJ513" t="str">
            <v>05 Obszary wiejskie (poza obszarami górskimi, wyspami lub o niskiej i bardzo niskiej gęstości zaludnienia)</v>
          </cell>
          <cell r="AK513" t="str">
            <v>08 Wytwarzanie i dystrybucja energii elektrycznej, gazu i ciepła</v>
          </cell>
          <cell r="AL513" t="str">
            <v>7811790057</v>
          </cell>
          <cell r="AM513" t="str">
            <v>EkoStrom Spółka z ograniczoną odpowiedziałnością</v>
          </cell>
          <cell r="AN513" t="str">
            <v>60-313</v>
          </cell>
          <cell r="AO513" t="str">
            <v>Poznań</v>
          </cell>
          <cell r="AP513" t="str">
            <v>Grunwaldzka</v>
          </cell>
          <cell r="AQ513" t="str">
            <v>115</v>
          </cell>
          <cell r="AR513" t="str">
            <v>-</v>
          </cell>
          <cell r="AS513" t="str">
            <v>61/278-70-00</v>
          </cell>
          <cell r="AT513" t="str">
            <v>61/868-70-15</v>
          </cell>
          <cell r="AU513" t="str">
            <v>spółka z ograniczoną odpowiedzialnością - mikro przedsiębiorstwo</v>
          </cell>
          <cell r="AV513" t="str">
            <v>300383368</v>
          </cell>
          <cell r="AW513" t="str">
            <v>przedsiębiorca lub przedsiębiorstwo</v>
          </cell>
        </row>
        <row r="514">
          <cell r="A514" t="str">
            <v>RPZP.01.01.02-32-163/09</v>
          </cell>
          <cell r="B514" t="str">
            <v>RPZP.01.00.00</v>
          </cell>
          <cell r="C514" t="str">
            <v>RPZP.01.01.00</v>
          </cell>
          <cell r="D514" t="str">
            <v>RPZP.01.01.02</v>
          </cell>
          <cell r="E514" t="str">
            <v>RPZP.01.01.02-32-163/09-03</v>
          </cell>
          <cell r="F514" t="str">
            <v>UDA-RPZP.01.01.02-32-163/09-03</v>
          </cell>
          <cell r="G514" t="str">
            <v>a7dbd03859</v>
          </cell>
          <cell r="H514" t="str">
            <v>RPZP.01.01.02-32-163/09</v>
          </cell>
          <cell r="I514" t="str">
            <v>WND-RPZP.01.01.02-32-163/09</v>
          </cell>
          <cell r="J514" t="str">
            <v>2010-08-04</v>
          </cell>
          <cell r="K514" t="str">
            <v>2010 II półrocze</v>
          </cell>
          <cell r="L514" t="str">
            <v>2010</v>
          </cell>
          <cell r="M514" t="str">
            <v>2010-08-19</v>
          </cell>
          <cell r="N514" t="str">
            <v>2010 II półrocze</v>
          </cell>
          <cell r="O514" t="str">
            <v>2010</v>
          </cell>
          <cell r="P514" t="str">
            <v>2010-01-05</v>
          </cell>
          <cell r="Q514" t="str">
            <v>2011-03-30</v>
          </cell>
          <cell r="R514" t="str">
            <v>2011 I półrocze</v>
          </cell>
          <cell r="S514" t="str">
            <v>2011</v>
          </cell>
          <cell r="T514" t="str">
            <v>2011-10-18</v>
          </cell>
          <cell r="U514">
            <v>4396759.84</v>
          </cell>
          <cell r="V514">
            <v>3564647.69</v>
          </cell>
          <cell r="W514">
            <v>1782323.84</v>
          </cell>
          <cell r="X514">
            <v>1514975.26</v>
          </cell>
          <cell r="Y514">
            <v>1782323.85</v>
          </cell>
          <cell r="Z514">
            <v>50</v>
          </cell>
          <cell r="AA514" t="str">
            <v>„Rozbudowa linii technologicznych do produkcji chleba oraz bułek w oparciu o innowacyjne urządzenia”</v>
          </cell>
          <cell r="AB514" t="str">
            <v>pomoc publiczna</v>
          </cell>
          <cell r="AC514">
            <v>4396759.84</v>
          </cell>
          <cell r="AD514">
            <v>1782323.84</v>
          </cell>
          <cell r="AE514">
            <v>2614436</v>
          </cell>
          <cell r="AF514">
            <v>0</v>
          </cell>
          <cell r="AG514" t="str">
            <v>Nie</v>
          </cell>
          <cell r="AH514" t="str">
            <v>08 Inne inwestycje w przedsiębiorstwa</v>
          </cell>
          <cell r="AI514" t="str">
            <v>01 Pomoc bezzwrotna</v>
          </cell>
          <cell r="AJ514" t="str">
            <v>01 Obszar miejski</v>
          </cell>
          <cell r="AK514" t="str">
            <v>03 Produkcja produktów żywnościowych i napojów</v>
          </cell>
          <cell r="AL514" t="str">
            <v>8520010629</v>
          </cell>
          <cell r="AM514" t="str">
            <v>Piekarnia "Arion Polbak" spółka z ograniczoną odpowiedzialnością</v>
          </cell>
          <cell r="AN514" t="str">
            <v>71-215</v>
          </cell>
          <cell r="AO514" t="str">
            <v>Szczecin</v>
          </cell>
          <cell r="AP514" t="str">
            <v>Łukasińskiego</v>
          </cell>
          <cell r="AQ514" t="str">
            <v>110</v>
          </cell>
          <cell r="AR514" t="str">
            <v>-</v>
          </cell>
          <cell r="AS514" t="str">
            <v>914879500</v>
          </cell>
          <cell r="AT514" t="str">
            <v>914858061</v>
          </cell>
          <cell r="AU514" t="str">
            <v>spółka z ograniczoną odpowiedzialnością - średnie przedsiębiorstwo</v>
          </cell>
          <cell r="AV514" t="str">
            <v>810437916</v>
          </cell>
          <cell r="AW514" t="str">
            <v>przedsiębiorca lub przedsiębiorstwo</v>
          </cell>
        </row>
        <row r="515">
          <cell r="A515" t="str">
            <v>RPZP.01.01.01-32-023/10</v>
          </cell>
          <cell r="B515" t="str">
            <v>RPZP.01.00.00</v>
          </cell>
          <cell r="C515" t="str">
            <v>RPZP.01.01.00</v>
          </cell>
          <cell r="D515" t="str">
            <v>RPZP.01.01.01</v>
          </cell>
          <cell r="E515" t="str">
            <v>RPZP.01.01.01-32-023/10-02</v>
          </cell>
          <cell r="F515" t="str">
            <v>UDA-RPZP.01.01.01-32-023/10-02</v>
          </cell>
          <cell r="G515" t="str">
            <v>cf0817014d</v>
          </cell>
          <cell r="H515" t="str">
            <v>RPZP.01.01.01-32-023/10</v>
          </cell>
          <cell r="I515" t="str">
            <v>WND-RPZP.01.01.01-32-023/10</v>
          </cell>
          <cell r="J515" t="str">
            <v>2010-12-15</v>
          </cell>
          <cell r="K515" t="str">
            <v>2010 II półrocze</v>
          </cell>
          <cell r="L515" t="str">
            <v>2010</v>
          </cell>
          <cell r="M515" t="str">
            <v>2010-12-21</v>
          </cell>
          <cell r="N515" t="str">
            <v>2010 II półrocze</v>
          </cell>
          <cell r="O515" t="str">
            <v>2010</v>
          </cell>
          <cell r="P515" t="str">
            <v>2011-03-16</v>
          </cell>
          <cell r="Q515" t="str">
            <v>2011-03-30</v>
          </cell>
          <cell r="R515" t="str">
            <v>2011 I półrocze</v>
          </cell>
          <cell r="S515" t="str">
            <v>2011</v>
          </cell>
          <cell r="T515" t="str">
            <v>2011-12-14</v>
          </cell>
          <cell r="U515">
            <v>189276.84</v>
          </cell>
          <cell r="V515">
            <v>159166.17000000001</v>
          </cell>
          <cell r="W515">
            <v>95499.69</v>
          </cell>
          <cell r="X515">
            <v>95499.69</v>
          </cell>
          <cell r="Y515">
            <v>63666.48</v>
          </cell>
          <cell r="Z515">
            <v>60</v>
          </cell>
          <cell r="AA515" t="str">
            <v>Wzrost konkurencyjności firmy ATEST poprzez zakup sprzętu umożliwiającego wprowadzenie innowacji na rynku usług budowlanych.</v>
          </cell>
          <cell r="AB515" t="str">
            <v>pomoc de minimis</v>
          </cell>
          <cell r="AC515">
            <v>189276.84</v>
          </cell>
          <cell r="AD515">
            <v>95499.69</v>
          </cell>
          <cell r="AE515">
            <v>93777.15</v>
          </cell>
          <cell r="AF515">
            <v>0</v>
          </cell>
          <cell r="AG515" t="str">
            <v>Tak</v>
          </cell>
          <cell r="AH515" t="str">
            <v>08 Inne inwestycje w przedsiębiorstwa</v>
          </cell>
          <cell r="AI515" t="str">
            <v>01 Pomoc bezzwrotna</v>
          </cell>
          <cell r="AJ515" t="str">
            <v>01 Obszar miejski</v>
          </cell>
          <cell r="AK515" t="str">
            <v>12 Budownictwo</v>
          </cell>
          <cell r="AL515" t="str">
            <v>8510004797</v>
          </cell>
          <cell r="AM515" t="str">
            <v>Przedsiębiorstwo Produkcyjno – Handlowe „ATEST” Ryszard Andrzej Olejnicki</v>
          </cell>
          <cell r="AN515" t="str">
            <v>71-653</v>
          </cell>
          <cell r="AO515" t="str">
            <v>Szczecin</v>
          </cell>
          <cell r="AP515" t="str">
            <v>Rugiańska</v>
          </cell>
          <cell r="AQ515" t="str">
            <v>17</v>
          </cell>
          <cell r="AR515" t="str">
            <v>-</v>
          </cell>
          <cell r="AS515" t="str">
            <v>914316860</v>
          </cell>
          <cell r="AT515" t="str">
            <v>914316867</v>
          </cell>
          <cell r="AU515" t="str">
            <v>osoba fizyczna prowadząca działalność gospodarczą - mikro przedsiębiorstwo</v>
          </cell>
          <cell r="AV515" t="str">
            <v>810013010</v>
          </cell>
          <cell r="AW515" t="str">
            <v>przedsiębiorca lub przedsiębiorstwo</v>
          </cell>
        </row>
        <row r="516">
          <cell r="A516" t="str">
            <v>RPZP.01.01.01-32-113/10</v>
          </cell>
          <cell r="B516" t="str">
            <v>RPZP.01.00.00</v>
          </cell>
          <cell r="C516" t="str">
            <v>RPZP.01.01.00</v>
          </cell>
          <cell r="D516" t="str">
            <v>RPZP.01.01.01</v>
          </cell>
          <cell r="E516" t="str">
            <v>RPZP.01.01.01-32-113/10-03</v>
          </cell>
          <cell r="F516" t="str">
            <v>UDA-RPZP.01.01.01-32-113/10-03</v>
          </cell>
          <cell r="G516" t="str">
            <v>d64c2e367a</v>
          </cell>
          <cell r="H516" t="str">
            <v>RPZP.01.01.01-32-113/10</v>
          </cell>
          <cell r="I516" t="str">
            <v>WND-RPZP.01.01.01-32-113/10</v>
          </cell>
          <cell r="J516" t="str">
            <v>2011-04-01</v>
          </cell>
          <cell r="K516" t="str">
            <v>2011 I półrocze</v>
          </cell>
          <cell r="L516" t="str">
            <v>2011</v>
          </cell>
          <cell r="M516" t="str">
            <v>2011-04-04</v>
          </cell>
          <cell r="N516" t="str">
            <v>2011 I półrocze</v>
          </cell>
          <cell r="O516" t="str">
            <v>2011</v>
          </cell>
          <cell r="P516" t="str">
            <v>2010-12-20</v>
          </cell>
          <cell r="Q516" t="str">
            <v>2011-03-30</v>
          </cell>
          <cell r="R516" t="str">
            <v>2011 I półrocze</v>
          </cell>
          <cell r="S516" t="str">
            <v>2011</v>
          </cell>
          <cell r="T516" t="str">
            <v>2013-09-18</v>
          </cell>
          <cell r="U516">
            <v>167437.67000000001</v>
          </cell>
          <cell r="V516">
            <v>136128.19</v>
          </cell>
          <cell r="W516">
            <v>81676.91</v>
          </cell>
          <cell r="X516">
            <v>81676.91</v>
          </cell>
          <cell r="Y516">
            <v>54451.28</v>
          </cell>
          <cell r="Z516">
            <v>60</v>
          </cell>
          <cell r="AA516" t="str">
            <v>ETCETERA - rozwój przez innowacje</v>
          </cell>
          <cell r="AB516" t="str">
            <v>pomoc de minimis</v>
          </cell>
          <cell r="AC516">
            <v>167437.67000000001</v>
          </cell>
          <cell r="AD516">
            <v>81676.91</v>
          </cell>
          <cell r="AE516">
            <v>85760.76</v>
          </cell>
          <cell r="AF516">
            <v>0</v>
          </cell>
          <cell r="AG516" t="str">
            <v>Nie</v>
          </cell>
          <cell r="AH516" t="str">
            <v>08 Inne inwestycje w przedsiębiorstwa</v>
          </cell>
          <cell r="AI516" t="str">
            <v>01 Pomoc bezzwrotna</v>
          </cell>
          <cell r="AJ516" t="str">
            <v>01 Obszar miejski</v>
          </cell>
          <cell r="AK516" t="str">
            <v>22 Inne niewyszczególnione usługi</v>
          </cell>
          <cell r="AL516" t="str">
            <v>8521858600</v>
          </cell>
          <cell r="AM516" t="str">
            <v>ETCETERA Barbara Niezwiesna</v>
          </cell>
          <cell r="AN516" t="str">
            <v>71-181</v>
          </cell>
          <cell r="AO516" t="str">
            <v>Szczecin</v>
          </cell>
          <cell r="AP516" t="str">
            <v>Somosierry</v>
          </cell>
          <cell r="AQ516" t="str">
            <v>32a</v>
          </cell>
          <cell r="AR516" t="str">
            <v>-</v>
          </cell>
          <cell r="AS516" t="str">
            <v>+48914348008</v>
          </cell>
          <cell r="AT516" t="str">
            <v>+48914348008</v>
          </cell>
          <cell r="AU516" t="str">
            <v>osoba fizyczna prowadząca działalność gospodarczą - mikro przedsiębiorstwo</v>
          </cell>
          <cell r="AV516" t="str">
            <v>810080029</v>
          </cell>
          <cell r="AW516" t="str">
            <v>przedsiębiorca lub przedsiębiorstwo</v>
          </cell>
        </row>
        <row r="517">
          <cell r="A517" t="str">
            <v>RPZP.01.03.02-32-035/10</v>
          </cell>
          <cell r="B517" t="str">
            <v>RPZP.01.00.00</v>
          </cell>
          <cell r="C517" t="str">
            <v>RPZP.01.03.00</v>
          </cell>
          <cell r="D517" t="str">
            <v>RPZP.01.03.02</v>
          </cell>
          <cell r="E517" t="str">
            <v>RPZP.01.03.02-32-035/10-01</v>
          </cell>
          <cell r="F517" t="str">
            <v>UDA-RPZP.01.03.02-32-035/10-01</v>
          </cell>
          <cell r="G517" t="str">
            <v>43c021c2e8</v>
          </cell>
          <cell r="H517" t="str">
            <v>RPZP.01.03.02-32-035/10</v>
          </cell>
          <cell r="I517" t="str">
            <v>WND-RPZP.01.03.02-32-035/10</v>
          </cell>
          <cell r="J517" t="str">
            <v>2011-04-06</v>
          </cell>
          <cell r="K517" t="str">
            <v>2011 I półrocze</v>
          </cell>
          <cell r="L517" t="str">
            <v>2011</v>
          </cell>
          <cell r="M517" t="str">
            <v>2011-04-07</v>
          </cell>
          <cell r="N517" t="str">
            <v>2011 I półrocze</v>
          </cell>
          <cell r="O517" t="str">
            <v>2011</v>
          </cell>
          <cell r="P517" t="str">
            <v>2010-04-29</v>
          </cell>
          <cell r="Q517" t="str">
            <v>2011-03-30</v>
          </cell>
          <cell r="R517" t="str">
            <v>2011 I półrocze</v>
          </cell>
          <cell r="S517" t="str">
            <v>2011</v>
          </cell>
          <cell r="T517" t="str">
            <v>2012-03-05</v>
          </cell>
          <cell r="U517">
            <v>63237.13</v>
          </cell>
          <cell r="V517">
            <v>51987.46</v>
          </cell>
          <cell r="W517">
            <v>18530.29</v>
          </cell>
          <cell r="X517">
            <v>18530.29</v>
          </cell>
          <cell r="Y517">
            <v>33457.17</v>
          </cell>
          <cell r="Z517">
            <v>35.64</v>
          </cell>
          <cell r="AA517" t="str">
            <v>Udział w Międzynarodowych Targach Budowlano-Instalacyjnych ECOBUILD 2011 organizowanych w Londynie w terminie 01-03.03.2011 r.</v>
          </cell>
          <cell r="AB517" t="str">
            <v>pomoc de minimis</v>
          </cell>
          <cell r="AC517">
            <v>63237.13</v>
          </cell>
          <cell r="AD517">
            <v>18530.29</v>
          </cell>
          <cell r="AE517">
            <v>44706.84</v>
          </cell>
          <cell r="AF517">
            <v>0</v>
          </cell>
          <cell r="AG517" t="str">
            <v>Tak</v>
          </cell>
          <cell r="AH517" t="str">
            <v>05 Usługi w zakresie zaawansowanego wsparcia dla przedsiębiorstw i grup przedsiębiorstw</v>
          </cell>
          <cell r="AI517" t="str">
            <v>01 Pomoc bezzwrotna</v>
          </cell>
          <cell r="AJ517" t="str">
            <v>00 Nie dotyczy</v>
          </cell>
          <cell r="AK517" t="str">
            <v>06 Nieokreślony przemysł wytwórczy</v>
          </cell>
          <cell r="AL517" t="str">
            <v>6690501207</v>
          </cell>
          <cell r="AM517" t="str">
            <v>"DREWEXIM" Spółka z ograniczoną odpowiedzialnością</v>
          </cell>
          <cell r="AN517" t="str">
            <v>75-137</v>
          </cell>
          <cell r="AO517" t="str">
            <v>Koszalin</v>
          </cell>
          <cell r="AP517" t="str">
            <v>Szczecinska</v>
          </cell>
          <cell r="AQ517" t="str">
            <v>44</v>
          </cell>
          <cell r="AR517" t="str">
            <v>-</v>
          </cell>
          <cell r="AS517" t="str">
            <v>94717-27-27</v>
          </cell>
          <cell r="AT517" t="str">
            <v>94717-27-87</v>
          </cell>
          <cell r="AU517" t="str">
            <v>spółka z ograniczoną odpowiedzialnością - średnie przedsiębiorstwo</v>
          </cell>
          <cell r="AV517" t="str">
            <v>330048920</v>
          </cell>
          <cell r="AW517" t="str">
            <v>przedsiębiorca lub przedsiębiorstwo</v>
          </cell>
        </row>
        <row r="518">
          <cell r="A518" t="str">
            <v>RPZP.01.03.01-32-011/11</v>
          </cell>
          <cell r="B518" t="str">
            <v>RPZP.01.00.00</v>
          </cell>
          <cell r="C518" t="str">
            <v>RPZP.01.03.00</v>
          </cell>
          <cell r="D518" t="str">
            <v>RPZP.01.03.01</v>
          </cell>
          <cell r="E518" t="str">
            <v>RPZP.01.03.01-32-011/11-01</v>
          </cell>
          <cell r="F518" t="str">
            <v>UDA-RPZP.01.03.01-32-011/11-01</v>
          </cell>
          <cell r="G518" t="str">
            <v>7d7af94ee9</v>
          </cell>
          <cell r="H518" t="str">
            <v>RPZP.01.03.01-32-011/11</v>
          </cell>
          <cell r="I518" t="str">
            <v>WND-RPZP.01.03.01-32-011/11</v>
          </cell>
          <cell r="J518" t="str">
            <v>2011-05-27</v>
          </cell>
          <cell r="K518" t="str">
            <v>2011 I półrocze</v>
          </cell>
          <cell r="L518" t="str">
            <v>2011</v>
          </cell>
          <cell r="M518" t="str">
            <v>2011-05-27</v>
          </cell>
          <cell r="N518" t="str">
            <v>2011 I półrocze</v>
          </cell>
          <cell r="O518" t="str">
            <v>2011</v>
          </cell>
          <cell r="P518" t="str">
            <v>2011-02-02</v>
          </cell>
          <cell r="Q518" t="str">
            <v>2011-03-30</v>
          </cell>
          <cell r="R518" t="str">
            <v>2011 I półrocze</v>
          </cell>
          <cell r="S518" t="str">
            <v>2011</v>
          </cell>
          <cell r="T518" t="str">
            <v>2011-05-27</v>
          </cell>
          <cell r="U518">
            <v>36900</v>
          </cell>
          <cell r="V518">
            <v>30000</v>
          </cell>
          <cell r="W518">
            <v>15000</v>
          </cell>
          <cell r="X518">
            <v>15000</v>
          </cell>
          <cell r="Y518">
            <v>15000</v>
          </cell>
          <cell r="Z518">
            <v>50</v>
          </cell>
          <cell r="AA518" t="str">
            <v>Strategia Rozwoju Hossa Finance</v>
          </cell>
          <cell r="AB518" t="str">
            <v>pomoc publiczna</v>
          </cell>
          <cell r="AC518">
            <v>36900</v>
          </cell>
          <cell r="AD518">
            <v>15000</v>
          </cell>
          <cell r="AE518">
            <v>21900</v>
          </cell>
          <cell r="AF518">
            <v>0</v>
          </cell>
          <cell r="AG518" t="str">
            <v>Nie</v>
          </cell>
          <cell r="AH518" t="str">
            <v>05 Usługi w zakresie zaawansowanego wsparcia dla przedsiębiorstw i grup przedsiębiorstw</v>
          </cell>
          <cell r="AI518" t="str">
            <v>01 Pomoc bezzwrotna</v>
          </cell>
          <cell r="AJ518" t="str">
            <v>01 Obszar miejski</v>
          </cell>
          <cell r="AK518" t="str">
            <v>15 Pośrednictwo finansowe</v>
          </cell>
          <cell r="AL518" t="str">
            <v>9551896221</v>
          </cell>
          <cell r="AM518" t="str">
            <v>Najda Consulting Andrzej Najda</v>
          </cell>
          <cell r="AN518" t="str">
            <v>70-354</v>
          </cell>
          <cell r="AO518" t="str">
            <v>Szczecin</v>
          </cell>
          <cell r="AP518" t="str">
            <v>Ks. Piotra Ściegiennego</v>
          </cell>
          <cell r="AQ518" t="str">
            <v>27</v>
          </cell>
          <cell r="AR518" t="str">
            <v>14</v>
          </cell>
          <cell r="AS518" t="str">
            <v>(+48)914320160</v>
          </cell>
          <cell r="AT518" t="str">
            <v>(+48)914613081</v>
          </cell>
          <cell r="AU518" t="str">
            <v>osoba fizyczna prowadząca działalność gospodarczą - mikro przedsiębiorstwo</v>
          </cell>
          <cell r="AV518" t="str">
            <v>811810932</v>
          </cell>
          <cell r="AW518" t="str">
            <v>przedsiębiorca lub przedsiębiorstwo</v>
          </cell>
        </row>
        <row r="519">
          <cell r="A519" t="str">
            <v>RPZP.07.01.01-32-001/09</v>
          </cell>
          <cell r="B519" t="str">
            <v>RPZP.07.00.00</v>
          </cell>
          <cell r="C519" t="str">
            <v>RPZP.07.01.00</v>
          </cell>
          <cell r="D519" t="str">
            <v>RPZP.07.01.01</v>
          </cell>
          <cell r="E519" t="str">
            <v>RPZP.07.01.01-32-001/09-02</v>
          </cell>
          <cell r="F519" t="str">
            <v>UDA-RPZP.07.01.01-32-001/09-02</v>
          </cell>
          <cell r="G519" t="str">
            <v>c6fbceb80e</v>
          </cell>
          <cell r="H519" t="str">
            <v>RPZP.07.01.01-32-001/09</v>
          </cell>
          <cell r="I519" t="str">
            <v>WND-RPZP.07.01.01-32-001/09</v>
          </cell>
          <cell r="J519" t="str">
            <v>2009-12-10</v>
          </cell>
          <cell r="K519" t="str">
            <v>2009 II półrocze</v>
          </cell>
          <cell r="L519" t="str">
            <v>2009</v>
          </cell>
          <cell r="M519" t="str">
            <v>2009-12-28</v>
          </cell>
          <cell r="N519" t="str">
            <v>2009 II półrocze</v>
          </cell>
          <cell r="O519" t="str">
            <v>2009</v>
          </cell>
          <cell r="P519" t="str">
            <v>2010-01-01</v>
          </cell>
          <cell r="Q519" t="str">
            <v>2011-03-31</v>
          </cell>
          <cell r="R519" t="str">
            <v>2011 I półrocze</v>
          </cell>
          <cell r="S519" t="str">
            <v>2011</v>
          </cell>
          <cell r="T519" t="str">
            <v>2011-12-23</v>
          </cell>
          <cell r="U519">
            <v>5768155.5099999998</v>
          </cell>
          <cell r="V519">
            <v>5768155.5099999998</v>
          </cell>
          <cell r="W519">
            <v>2883638.59</v>
          </cell>
          <cell r="X519">
            <v>2883638.59</v>
          </cell>
          <cell r="Y519">
            <v>2884516.92</v>
          </cell>
          <cell r="Z519">
            <v>49.99</v>
          </cell>
          <cell r="AA519" t="str">
            <v>Budowa Centrum Symulacyjnego Terminalu LNG i Symulatora Ładunkowego Statków do Przewozu Ładunków Ciekłych w Akademii Morskiej w Szczecinie</v>
          </cell>
          <cell r="AB519" t="str">
            <v>bez pomocy publicznej</v>
          </cell>
          <cell r="AC519">
            <v>5768155.5099999998</v>
          </cell>
          <cell r="AD519">
            <v>5768155.5099999998</v>
          </cell>
          <cell r="AE519">
            <v>0</v>
          </cell>
          <cell r="AF519">
            <v>0</v>
          </cell>
          <cell r="AG519" t="str">
            <v>Nie</v>
          </cell>
          <cell r="AH519" t="str">
            <v>75 Infrastruktura systemu oświaty</v>
          </cell>
          <cell r="AI519" t="str">
            <v>01 Pomoc bezzwrotna</v>
          </cell>
          <cell r="AJ519" t="str">
            <v>01 Obszar miejski</v>
          </cell>
          <cell r="AK519" t="str">
            <v>18 Edukacja</v>
          </cell>
          <cell r="AL519" t="str">
            <v>8510006388</v>
          </cell>
          <cell r="AM519" t="str">
            <v>Akademia Morska w Szczecinie</v>
          </cell>
          <cell r="AN519" t="str">
            <v>70-500</v>
          </cell>
          <cell r="AO519" t="str">
            <v>Szczecin</v>
          </cell>
          <cell r="AP519" t="str">
            <v>Wały Chrobrego</v>
          </cell>
          <cell r="AQ519" t="str">
            <v>1</v>
          </cell>
          <cell r="AR519" t="str">
            <v>2</v>
          </cell>
          <cell r="AS519" t="str">
            <v>091-4809302</v>
          </cell>
          <cell r="AT519" t="str">
            <v>091-4809585</v>
          </cell>
          <cell r="AU519" t="str">
            <v>uczelnia wyższa</v>
          </cell>
          <cell r="AV519" t="str">
            <v>000145129</v>
          </cell>
          <cell r="AW519" t="str">
            <v>szkoła wyższa</v>
          </cell>
        </row>
        <row r="520">
          <cell r="A520" t="str">
            <v>RPZP.01.01.01-32-095/09</v>
          </cell>
          <cell r="B520" t="str">
            <v>RPZP.01.00.00</v>
          </cell>
          <cell r="C520" t="str">
            <v>RPZP.01.01.00</v>
          </cell>
          <cell r="D520" t="str">
            <v>RPZP.01.01.01</v>
          </cell>
          <cell r="E520" t="str">
            <v>RPZP.01.01.01-32-095/09-03</v>
          </cell>
          <cell r="F520" t="str">
            <v>UDA-RPZP.01.01.01-32-095/09-03</v>
          </cell>
          <cell r="G520" t="str">
            <v>392a33c528</v>
          </cell>
          <cell r="H520" t="str">
            <v>RPZP.01.01.01-32-095/09</v>
          </cell>
          <cell r="I520" t="str">
            <v>WND-RPZP.01.01.01-32-095/09</v>
          </cell>
          <cell r="J520" t="str">
            <v>2010-05-07</v>
          </cell>
          <cell r="K520" t="str">
            <v>2010 I półrocze</v>
          </cell>
          <cell r="L520" t="str">
            <v>2010</v>
          </cell>
          <cell r="M520" t="str">
            <v>2010-07-06</v>
          </cell>
          <cell r="N520" t="str">
            <v>2010 II półrocze</v>
          </cell>
          <cell r="O520" t="str">
            <v>2010</v>
          </cell>
          <cell r="P520" t="str">
            <v>2010-04-16</v>
          </cell>
          <cell r="Q520" t="str">
            <v>2011-03-31</v>
          </cell>
          <cell r="R520" t="str">
            <v>2011 I półrocze</v>
          </cell>
          <cell r="S520" t="str">
            <v>2011</v>
          </cell>
          <cell r="T520" t="str">
            <v>2011-04-22</v>
          </cell>
          <cell r="U520">
            <v>97908</v>
          </cell>
          <cell r="V520">
            <v>81918</v>
          </cell>
          <cell r="W520">
            <v>49150.8</v>
          </cell>
          <cell r="X520">
            <v>41778.18</v>
          </cell>
          <cell r="Y520">
            <v>32767.200000000001</v>
          </cell>
          <cell r="Z520">
            <v>60</v>
          </cell>
          <cell r="AA520" t="str">
            <v>Poprawa konkurencyjności gabinetu poprzez inwestycje umożliwiające świadczenie innowacyjnych usług stomatologicznych w Stargardzie Szczecińskim.</v>
          </cell>
          <cell r="AB520" t="str">
            <v>pomoc de minimis</v>
          </cell>
          <cell r="AC520">
            <v>97908</v>
          </cell>
          <cell r="AD520">
            <v>49150.8</v>
          </cell>
          <cell r="AE520">
            <v>48757.2</v>
          </cell>
          <cell r="AF520">
            <v>0</v>
          </cell>
          <cell r="AG520" t="str">
            <v>Nie</v>
          </cell>
          <cell r="AH520" t="str">
            <v>08 Inne inwestycje w przedsiębiorstwa</v>
          </cell>
          <cell r="AI520" t="str">
            <v>01 Pomoc bezzwrotna</v>
          </cell>
          <cell r="AJ520" t="str">
            <v>01 Obszar miejski</v>
          </cell>
          <cell r="AK520" t="str">
            <v>19 Działalność w zakresie ochrony zdrowia ludzkiego</v>
          </cell>
          <cell r="AL520" t="str">
            <v>8541404411</v>
          </cell>
          <cell r="AM520" t="str">
            <v>Indywidualna Praktyka Stomatologiczna - lekarz stomatolog Roman Hamulak</v>
          </cell>
          <cell r="AN520" t="str">
            <v>73-110</v>
          </cell>
          <cell r="AO520" t="str">
            <v>Stargard Szczeciński</v>
          </cell>
          <cell r="AP520" t="str">
            <v>Z. Krasińskiego</v>
          </cell>
          <cell r="AQ520" t="str">
            <v>9a</v>
          </cell>
          <cell r="AR520" t="str">
            <v>1</v>
          </cell>
          <cell r="AS520" t="str">
            <v>0-915786242</v>
          </cell>
          <cell r="AT520" t="str">
            <v>niedotyczy</v>
          </cell>
          <cell r="AU520" t="str">
            <v>osoba fizyczna prowadząca działalność gospodarczą - mikro przedsiębiorstwo</v>
          </cell>
          <cell r="AV520" t="str">
            <v>811698464</v>
          </cell>
          <cell r="AW520" t="str">
            <v>przedsiębiorca lub przedsiębiorstwo</v>
          </cell>
        </row>
        <row r="521">
          <cell r="A521" t="str">
            <v>RPZP.01.01.01-32-186/09</v>
          </cell>
          <cell r="B521" t="str">
            <v>RPZP.01.00.00</v>
          </cell>
          <cell r="C521" t="str">
            <v>RPZP.01.01.00</v>
          </cell>
          <cell r="D521" t="str">
            <v>RPZP.01.01.01</v>
          </cell>
          <cell r="E521" t="str">
            <v>RPZP.01.01.01-32-186/09-04</v>
          </cell>
          <cell r="F521" t="str">
            <v>UDA-RPZP.01.01.01-32-186/09-04</v>
          </cell>
          <cell r="G521" t="str">
            <v>33cafd4b91</v>
          </cell>
          <cell r="H521" t="str">
            <v>RPZP.01.01.01-32-186/09</v>
          </cell>
          <cell r="I521" t="str">
            <v>WND-RPZP.01.01.01-32-186/09</v>
          </cell>
          <cell r="J521" t="str">
            <v>2010-07-05</v>
          </cell>
          <cell r="K521" t="str">
            <v>2010 II półrocze</v>
          </cell>
          <cell r="L521" t="str">
            <v>2010</v>
          </cell>
          <cell r="M521" t="str">
            <v>2010-07-08</v>
          </cell>
          <cell r="N521" t="str">
            <v>2010 II półrocze</v>
          </cell>
          <cell r="O521" t="str">
            <v>2010</v>
          </cell>
          <cell r="P521" t="str">
            <v>2010-06-14</v>
          </cell>
          <cell r="Q521" t="str">
            <v>2011-03-31</v>
          </cell>
          <cell r="R521" t="str">
            <v>2011 I półrocze</v>
          </cell>
          <cell r="S521" t="str">
            <v>2011</v>
          </cell>
          <cell r="T521" t="str">
            <v>2011-02-01</v>
          </cell>
          <cell r="U521">
            <v>192067.05</v>
          </cell>
          <cell r="V521">
            <v>162444.24</v>
          </cell>
          <cell r="W521">
            <v>97466.54</v>
          </cell>
          <cell r="X521">
            <v>82846.559999999998</v>
          </cell>
          <cell r="Y521">
            <v>64977.7</v>
          </cell>
          <cell r="Z521">
            <v>60</v>
          </cell>
          <cell r="AA521" t="str">
            <v>"Dywersyfikacja usług świadczonych przez przedsiębiorstwo Kasznia i Syn poprzez stworzenie oddziału Akademii Małego Europejczyka w Kołobrzegu"</v>
          </cell>
          <cell r="AB521" t="str">
            <v>pomoc de minimis</v>
          </cell>
          <cell r="AC521">
            <v>192067.05</v>
          </cell>
          <cell r="AD521">
            <v>97466.54</v>
          </cell>
          <cell r="AE521">
            <v>94600.51</v>
          </cell>
          <cell r="AF521">
            <v>0</v>
          </cell>
          <cell r="AG521" t="str">
            <v>Nie</v>
          </cell>
          <cell r="AH521" t="str">
            <v>08 Inne inwestycje w przedsiębiorstwa</v>
          </cell>
          <cell r="AI521" t="str">
            <v>01 Pomoc bezzwrotna</v>
          </cell>
          <cell r="AJ521" t="str">
            <v>01 Obszar miejski</v>
          </cell>
          <cell r="AK521" t="str">
            <v>18 Edukacja</v>
          </cell>
          <cell r="AL521" t="str">
            <v>8521003790</v>
          </cell>
          <cell r="AM521" t="str">
            <v>Kasznia i Syn Zbigniew Kasznia</v>
          </cell>
          <cell r="AN521" t="str">
            <v>71-118</v>
          </cell>
          <cell r="AO521" t="str">
            <v>Szczecin</v>
          </cell>
          <cell r="AP521" t="str">
            <v>Kaliny</v>
          </cell>
          <cell r="AQ521" t="str">
            <v>8</v>
          </cell>
          <cell r="AR521" t="str">
            <v>32</v>
          </cell>
          <cell r="AS521" t="str">
            <v>0914623506</v>
          </cell>
          <cell r="AT521" t="str">
            <v>0914623506</v>
          </cell>
          <cell r="AU521" t="str">
            <v>osoba fizyczna prowadząca działalność gospodarczą - mikro przedsiębiorstwo</v>
          </cell>
          <cell r="AV521" t="str">
            <v>810479062</v>
          </cell>
          <cell r="AW521" t="str">
            <v>przedsiębiorca lub przedsiębiorstwo</v>
          </cell>
        </row>
        <row r="522">
          <cell r="A522" t="str">
            <v>RPZP.01.01.02-32-213/09</v>
          </cell>
          <cell r="B522" t="str">
            <v>RPZP.01.00.00</v>
          </cell>
          <cell r="C522" t="str">
            <v>RPZP.01.01.00</v>
          </cell>
          <cell r="D522" t="str">
            <v>RPZP.01.01.02</v>
          </cell>
          <cell r="E522" t="str">
            <v>RPZP.01.01.02-32-213/09-04</v>
          </cell>
          <cell r="F522" t="str">
            <v>UDA-RPZP.01.01.02-32-213/09-04</v>
          </cell>
          <cell r="G522" t="str">
            <v>3559b746ff</v>
          </cell>
          <cell r="H522" t="str">
            <v>RPZP.01.01.02-32-213/09</v>
          </cell>
          <cell r="I522" t="str">
            <v>WND-RPZP.01.01.02-32-213/09</v>
          </cell>
          <cell r="J522" t="str">
            <v>2010-07-22</v>
          </cell>
          <cell r="K522" t="str">
            <v>2010 II półrocze</v>
          </cell>
          <cell r="L522" t="str">
            <v>2010</v>
          </cell>
          <cell r="M522" t="str">
            <v>2010-07-28</v>
          </cell>
          <cell r="N522" t="str">
            <v>2010 II półrocze</v>
          </cell>
          <cell r="O522" t="str">
            <v>2010</v>
          </cell>
          <cell r="P522" t="str">
            <v>2010-03-01</v>
          </cell>
          <cell r="Q522" t="str">
            <v>2011-03-31</v>
          </cell>
          <cell r="R522" t="str">
            <v>2011 I półrocze</v>
          </cell>
          <cell r="S522" t="str">
            <v>2011</v>
          </cell>
          <cell r="T522" t="str">
            <v>2011-03-22</v>
          </cell>
          <cell r="U522">
            <v>377325.06</v>
          </cell>
          <cell r="V522">
            <v>309645.84000000003</v>
          </cell>
          <cell r="W522">
            <v>185787.5</v>
          </cell>
          <cell r="X522">
            <v>157919.35999999999</v>
          </cell>
          <cell r="Y522">
            <v>123858.34</v>
          </cell>
          <cell r="Z522">
            <v>60</v>
          </cell>
          <cell r="AA522" t="str">
            <v>Wzrost konkurencyjności i innowacyjności Centrum Kosmetologicznego w Szczecinie</v>
          </cell>
          <cell r="AB522" t="str">
            <v>pomoc publiczna</v>
          </cell>
          <cell r="AC522">
            <v>377325.06</v>
          </cell>
          <cell r="AD522">
            <v>185787.5</v>
          </cell>
          <cell r="AE522">
            <v>191537.56</v>
          </cell>
          <cell r="AF522">
            <v>0</v>
          </cell>
          <cell r="AG522" t="str">
            <v>Nie</v>
          </cell>
          <cell r="AH522" t="str">
            <v>08 Inne inwestycje w przedsiębiorstwa</v>
          </cell>
          <cell r="AI522" t="str">
            <v>01 Pomoc bezzwrotna</v>
          </cell>
          <cell r="AJ522" t="str">
            <v>01 Obszar miejski</v>
          </cell>
          <cell r="AK522" t="str">
            <v>18 Edukacja</v>
          </cell>
          <cell r="AL522" t="str">
            <v>8522544921</v>
          </cell>
          <cell r="AM522" t="str">
            <v>Centrum Kosmetologiczne Sp. z. o. o</v>
          </cell>
          <cell r="AN522" t="str">
            <v>71-310</v>
          </cell>
          <cell r="AO522" t="str">
            <v>Szczecin</v>
          </cell>
          <cell r="AP522" t="str">
            <v>L. Waryńskiego</v>
          </cell>
          <cell r="AQ522" t="str">
            <v>6</v>
          </cell>
          <cell r="AR522" t="str">
            <v>-</v>
          </cell>
          <cell r="AS522" t="str">
            <v>0914883117</v>
          </cell>
          <cell r="AT522" t="str">
            <v>0914883117</v>
          </cell>
          <cell r="AU522" t="str">
            <v>spółka z ograniczoną odpowiedzialnością - małe przedsiębiorstwo</v>
          </cell>
          <cell r="AV522" t="str">
            <v>320587115</v>
          </cell>
          <cell r="AW522" t="str">
            <v>przedsiębiorca lub przedsiębiorstwo</v>
          </cell>
        </row>
        <row r="523">
          <cell r="A523" t="str">
            <v>RPZP.01.01.02-32-184/09</v>
          </cell>
          <cell r="B523" t="str">
            <v>RPZP.01.00.00</v>
          </cell>
          <cell r="C523" t="str">
            <v>RPZP.01.01.00</v>
          </cell>
          <cell r="D523" t="str">
            <v>RPZP.01.01.02</v>
          </cell>
          <cell r="E523" t="str">
            <v>RPZP.01.01.02-32-184/09-03</v>
          </cell>
          <cell r="F523" t="str">
            <v>UDA-RPZP.01.01.02-32-184/09-03</v>
          </cell>
          <cell r="G523" t="str">
            <v>547bffde90</v>
          </cell>
          <cell r="H523" t="str">
            <v>RPZP.01.01.02-32-184/09</v>
          </cell>
          <cell r="I523" t="str">
            <v>WND-RPZP.01.01.02-32-184/09</v>
          </cell>
          <cell r="J523" t="str">
            <v>2010-08-10</v>
          </cell>
          <cell r="K523" t="str">
            <v>2010 II półrocze</v>
          </cell>
          <cell r="L523" t="str">
            <v>2010</v>
          </cell>
          <cell r="M523" t="str">
            <v>2010-08-17</v>
          </cell>
          <cell r="N523" t="str">
            <v>2010 II półrocze</v>
          </cell>
          <cell r="O523" t="str">
            <v>2010</v>
          </cell>
          <cell r="P523" t="str">
            <v>2010-09-22</v>
          </cell>
          <cell r="Q523" t="str">
            <v>2011-03-31</v>
          </cell>
          <cell r="R523" t="str">
            <v>2011 I półrocze</v>
          </cell>
          <cell r="S523" t="str">
            <v>2011</v>
          </cell>
          <cell r="T523" t="str">
            <v>2011-12-16</v>
          </cell>
          <cell r="U523">
            <v>174403.5</v>
          </cell>
          <cell r="V523">
            <v>142850</v>
          </cell>
          <cell r="W523">
            <v>57140</v>
          </cell>
          <cell r="X523">
            <v>48569</v>
          </cell>
          <cell r="Y523">
            <v>85710</v>
          </cell>
          <cell r="Z523">
            <v>40</v>
          </cell>
          <cell r="AA523" t="str">
            <v>Wzrost konkurencyjności firmy transportowo-handlowej Andersen Euro-Handel Sp. z o.o. w wyniku zakupu i wdrożenia systemu do zarządzania flotą pojazdów.</v>
          </cell>
          <cell r="AB523" t="str">
            <v>pomoc publiczna</v>
          </cell>
          <cell r="AC523">
            <v>174403.5</v>
          </cell>
          <cell r="AD523">
            <v>57140</v>
          </cell>
          <cell r="AE523">
            <v>117263.5</v>
          </cell>
          <cell r="AF523">
            <v>0</v>
          </cell>
          <cell r="AG523" t="str">
            <v>Nie</v>
          </cell>
          <cell r="AH523" t="str">
            <v>08 Inne inwestycje w przedsiębiorstwa</v>
          </cell>
          <cell r="AI523" t="str">
            <v>01 Pomoc bezzwrotna</v>
          </cell>
          <cell r="AJ523" t="str">
            <v>01 Obszar miejski</v>
          </cell>
          <cell r="AK523" t="str">
            <v>11 Transport</v>
          </cell>
          <cell r="AL523" t="str">
            <v>6692193129</v>
          </cell>
          <cell r="AM523" t="str">
            <v>Andersen Euro Handel Spółka z ograniczoną odpowiedzialnością</v>
          </cell>
          <cell r="AN523" t="str">
            <v>75-846</v>
          </cell>
          <cell r="AO523" t="str">
            <v>Koszalin</v>
          </cell>
          <cell r="AP523" t="str">
            <v>Słowiańska</v>
          </cell>
          <cell r="AQ523" t="str">
            <v>17</v>
          </cell>
          <cell r="AR523" t="str">
            <v>-</v>
          </cell>
          <cell r="AS523" t="str">
            <v>+4894345-86-79</v>
          </cell>
          <cell r="AT523" t="str">
            <v>+4894341-93-48</v>
          </cell>
          <cell r="AU523" t="str">
            <v>spółka z ograniczoną odpowiedzialnością - małe przedsiębiorstwo</v>
          </cell>
          <cell r="AV523" t="str">
            <v>330909864</v>
          </cell>
          <cell r="AW523" t="str">
            <v>przedsiębiorca lub przedsiębiorstwo</v>
          </cell>
        </row>
        <row r="524">
          <cell r="A524" t="str">
            <v>RPZP.04.05.02-32-021/10</v>
          </cell>
          <cell r="B524" t="str">
            <v>RPZP.04.00.00</v>
          </cell>
          <cell r="C524" t="str">
            <v>RPZP.04.05.00</v>
          </cell>
          <cell r="D524" t="str">
            <v>RPZP.04.05.02</v>
          </cell>
          <cell r="E524" t="str">
            <v>RPZP.04.05.02-32-021/10-03</v>
          </cell>
          <cell r="F524" t="str">
            <v>UDA-RPZP.04.05.02-32-021/10-03</v>
          </cell>
          <cell r="G524" t="str">
            <v>b4e9cc4266</v>
          </cell>
          <cell r="H524" t="str">
            <v>RPZP.04.05.02-32-021/10</v>
          </cell>
          <cell r="I524" t="str">
            <v>WND-RPZP.04.05.02-32-021/10</v>
          </cell>
          <cell r="J524" t="str">
            <v>2010-11-25</v>
          </cell>
          <cell r="K524" t="str">
            <v>2010 II półrocze</v>
          </cell>
          <cell r="L524" t="str">
            <v>2010</v>
          </cell>
          <cell r="M524" t="str">
            <v>2010-11-29</v>
          </cell>
          <cell r="N524" t="str">
            <v>2010 II półrocze</v>
          </cell>
          <cell r="O524" t="str">
            <v>2010</v>
          </cell>
          <cell r="P524" t="str">
            <v>2011-02-11</v>
          </cell>
          <cell r="Q524" t="str">
            <v>2011-03-31</v>
          </cell>
          <cell r="R524" t="str">
            <v>2011 I półrocze</v>
          </cell>
          <cell r="S524" t="str">
            <v>2011</v>
          </cell>
          <cell r="T524" t="str">
            <v>2011-11-18</v>
          </cell>
          <cell r="U524">
            <v>718615.12</v>
          </cell>
          <cell r="V524">
            <v>718127.12</v>
          </cell>
          <cell r="W524">
            <v>471286.44</v>
          </cell>
          <cell r="X524">
            <v>471286.44</v>
          </cell>
          <cell r="Y524">
            <v>246840.68</v>
          </cell>
          <cell r="Z524">
            <v>65.63</v>
          </cell>
          <cell r="AA524" t="str">
            <v>„Zakup samochodu ratowniczo - gaśniczego dla Ochotniczej Straży Pożarnej w Mirosławcu”</v>
          </cell>
          <cell r="AB524" t="str">
            <v>bez pomocy publicznej</v>
          </cell>
          <cell r="AC524">
            <v>718615.12</v>
          </cell>
          <cell r="AD524">
            <v>718615.12</v>
          </cell>
          <cell r="AE524">
            <v>0</v>
          </cell>
          <cell r="AF524">
            <v>0</v>
          </cell>
          <cell r="AG524" t="str">
            <v>Tak</v>
          </cell>
          <cell r="AH524" t="str">
            <v>53 Zapobieganie zagrożeniom (w tym opracowanie i wdrażanie planów i instrumentów zapobiegania i zarządzania zagrożeniami naturalnym i technologicznym)</v>
          </cell>
          <cell r="AI524" t="str">
            <v>01 Pomoc bezzwrotna</v>
          </cell>
          <cell r="AJ524" t="str">
            <v>05 Obszary wiejskie (poza obszarami górskimi, wyspami lub o niskiej i bardzo niskiej gęstości zaludnienia)</v>
          </cell>
          <cell r="AK524" t="str">
            <v>21 Działalność związana ze środowiskiem naturalnym</v>
          </cell>
          <cell r="AL524" t="str">
            <v>7651603418</v>
          </cell>
          <cell r="AM524" t="str">
            <v>Gmina i Miasto Mirosławiec</v>
          </cell>
          <cell r="AN524" t="str">
            <v>78-650</v>
          </cell>
          <cell r="AO524" t="str">
            <v>Mirosławiec</v>
          </cell>
          <cell r="AP524" t="str">
            <v>Wolności</v>
          </cell>
          <cell r="AQ524" t="str">
            <v>37</v>
          </cell>
          <cell r="AR524" t="str">
            <v>-</v>
          </cell>
          <cell r="AS524" t="str">
            <v>672595042</v>
          </cell>
          <cell r="AT524" t="str">
            <v>672595042</v>
          </cell>
          <cell r="AU524" t="str">
            <v>wspólnota samorządowa</v>
          </cell>
          <cell r="AV524" t="str">
            <v>570791508</v>
          </cell>
          <cell r="AW524" t="str">
            <v>jednostka samorządu terytorialnego, związek lub stowarzyszenie jst</v>
          </cell>
        </row>
        <row r="525">
          <cell r="A525" t="str">
            <v>RPZP.01.01.01-32-285/10</v>
          </cell>
          <cell r="B525" t="str">
            <v>RPZP.01.00.00</v>
          </cell>
          <cell r="C525" t="str">
            <v>RPZP.01.01.00</v>
          </cell>
          <cell r="D525" t="str">
            <v>RPZP.01.01.01</v>
          </cell>
          <cell r="E525" t="str">
            <v>RPZP.01.01.01-32-285/10-01</v>
          </cell>
          <cell r="F525" t="str">
            <v>UDA-RPZP.01.01.01-32-285/10-01</v>
          </cell>
          <cell r="G525" t="str">
            <v>99a50d144f</v>
          </cell>
          <cell r="H525" t="str">
            <v>RPZP.01.01.01-32-285/10</v>
          </cell>
          <cell r="I525" t="str">
            <v>WND-RPZP.01.01.01-32-285/10</v>
          </cell>
          <cell r="J525" t="str">
            <v>2010-12-15</v>
          </cell>
          <cell r="K525" t="str">
            <v>2010 II półrocze</v>
          </cell>
          <cell r="L525" t="str">
            <v>2010</v>
          </cell>
          <cell r="M525" t="str">
            <v>2010-12-21</v>
          </cell>
          <cell r="N525" t="str">
            <v>2010 II półrocze</v>
          </cell>
          <cell r="O525" t="str">
            <v>2010</v>
          </cell>
          <cell r="P525" t="str">
            <v>2011-01-03</v>
          </cell>
          <cell r="Q525" t="str">
            <v>2011-03-31</v>
          </cell>
          <cell r="R525" t="str">
            <v>2011 I półrocze</v>
          </cell>
          <cell r="S525" t="str">
            <v>2011</v>
          </cell>
          <cell r="T525" t="str">
            <v>2011-10-28</v>
          </cell>
          <cell r="U525">
            <v>199581.03</v>
          </cell>
          <cell r="V525">
            <v>162261</v>
          </cell>
          <cell r="W525">
            <v>97356.6</v>
          </cell>
          <cell r="X525">
            <v>97356.6</v>
          </cell>
          <cell r="Y525">
            <v>64904.4</v>
          </cell>
          <cell r="Z525">
            <v>60</v>
          </cell>
          <cell r="AA525" t="str">
            <v>Wdrożenie innowacyjnych rozwiązań procesowych przygotowania i publikacji nośników danych przez zrobotyzowany system techniczny w zakresie duplikacji, nadruku i zabezpieczania nośników danych</v>
          </cell>
          <cell r="AB525" t="str">
            <v>pomoc de minimis</v>
          </cell>
          <cell r="AC525">
            <v>199581.03</v>
          </cell>
          <cell r="AD525">
            <v>97356.6</v>
          </cell>
          <cell r="AE525">
            <v>102224.43</v>
          </cell>
          <cell r="AF525">
            <v>0</v>
          </cell>
          <cell r="AG525" t="str">
            <v>Nie</v>
          </cell>
          <cell r="AH525" t="str">
            <v>08 Inne inwestycje w przedsiębiorstwa</v>
          </cell>
          <cell r="AI525" t="str">
            <v>01 Pomoc bezzwrotna</v>
          </cell>
          <cell r="AJ525" t="str">
            <v>01 Obszar miejski</v>
          </cell>
          <cell r="AK525" t="str">
            <v>06 Nieokreślony przemysł wytwórczy</v>
          </cell>
          <cell r="AL525" t="str">
            <v>6710012263</v>
          </cell>
          <cell r="AM525" t="str">
            <v>Towarzystwo Handlowe "ALPLAST" Spółka Jawna A. Bąk i Spółka</v>
          </cell>
          <cell r="AN525" t="str">
            <v>78-100</v>
          </cell>
          <cell r="AO525" t="str">
            <v>Niekanin, poczta Kołobrzeg</v>
          </cell>
          <cell r="AP525" t="str">
            <v>Śliwkowa</v>
          </cell>
          <cell r="AQ525" t="str">
            <v>1</v>
          </cell>
          <cell r="AR525" t="str">
            <v>-</v>
          </cell>
          <cell r="AS525" t="str">
            <v>0943542555</v>
          </cell>
          <cell r="AT525" t="str">
            <v>0943544144</v>
          </cell>
          <cell r="AU525" t="str">
            <v>spółka jawna - mikro przedsiębiorstwo</v>
          </cell>
          <cell r="AV525" t="str">
            <v>330264717</v>
          </cell>
          <cell r="AW525" t="str">
            <v>przedsiębiorca lub przedsiębiorstwo</v>
          </cell>
        </row>
        <row r="526">
          <cell r="A526" t="str">
            <v>RPZP.01.01.02-32-136/09</v>
          </cell>
          <cell r="B526" t="str">
            <v>RPZP.01.00.00</v>
          </cell>
          <cell r="C526" t="str">
            <v>RPZP.01.01.00</v>
          </cell>
          <cell r="D526" t="str">
            <v>RPZP.01.01.02</v>
          </cell>
          <cell r="E526" t="str">
            <v>RPZP.01.01.02-32-136/09-03</v>
          </cell>
          <cell r="F526" t="str">
            <v>UDA-RPZP.01.01.02-32-136/09-03</v>
          </cell>
          <cell r="G526" t="str">
            <v>809a31e492</v>
          </cell>
          <cell r="H526" t="str">
            <v>RPZP.01.01.02-32-136/09</v>
          </cell>
          <cell r="I526" t="str">
            <v>WND-RPZP.01.01.02-32-136/09</v>
          </cell>
          <cell r="J526" t="str">
            <v>2010-07-13</v>
          </cell>
          <cell r="K526" t="str">
            <v>2010 II półrocze</v>
          </cell>
          <cell r="L526" t="str">
            <v>2010</v>
          </cell>
          <cell r="M526" t="str">
            <v>2010-07-14</v>
          </cell>
          <cell r="N526" t="str">
            <v>2010 II półrocze</v>
          </cell>
          <cell r="O526" t="str">
            <v>2010</v>
          </cell>
          <cell r="P526" t="str">
            <v>2010-09-29</v>
          </cell>
          <cell r="Q526" t="str">
            <v>2011-04-01</v>
          </cell>
          <cell r="R526" t="str">
            <v>2011 I półrocze</v>
          </cell>
          <cell r="S526" t="str">
            <v>2011</v>
          </cell>
          <cell r="T526" t="str">
            <v>2011-08-04</v>
          </cell>
          <cell r="U526">
            <v>2049207.78</v>
          </cell>
          <cell r="V526">
            <v>1660717.66</v>
          </cell>
          <cell r="W526">
            <v>996430.59</v>
          </cell>
          <cell r="X526">
            <v>846966</v>
          </cell>
          <cell r="Y526">
            <v>664287.06999999995</v>
          </cell>
          <cell r="Z526">
            <v>60</v>
          </cell>
          <cell r="AA526" t="str">
            <v>Wzrost konkurencyjności firmy Dorbud Sp. z o.o. poprzez zakup wibromłota o wysokiej częstotliwości z ustawnymi parametrami mas mimośrodkowych i wielkości amplitudy wraz z wyposażeniem</v>
          </cell>
          <cell r="AB526" t="str">
            <v>pomoc publiczna</v>
          </cell>
          <cell r="AC526">
            <v>2049207.78</v>
          </cell>
          <cell r="AD526">
            <v>996430.59</v>
          </cell>
          <cell r="AE526">
            <v>1052777.19</v>
          </cell>
          <cell r="AF526">
            <v>0</v>
          </cell>
          <cell r="AG526" t="str">
            <v>Nie</v>
          </cell>
          <cell r="AH526" t="str">
            <v>08 Inne inwestycje w przedsiębiorstwa</v>
          </cell>
          <cell r="AI526" t="str">
            <v>01 Pomoc bezzwrotna</v>
          </cell>
          <cell r="AJ526" t="str">
            <v>01 Obszar miejski</v>
          </cell>
          <cell r="AK526" t="str">
            <v>12 Budownictwo</v>
          </cell>
          <cell r="AL526" t="str">
            <v>9551856233</v>
          </cell>
          <cell r="AM526" t="str">
            <v>Przedsiębiorstwo Budowlane Dorbud Spółka z ograniczoną odpowiedzialnością</v>
          </cell>
          <cell r="AN526" t="str">
            <v>70-672</v>
          </cell>
          <cell r="AO526" t="str">
            <v>Szczecin</v>
          </cell>
          <cell r="AP526" t="str">
            <v>Ks. Mostnika</v>
          </cell>
          <cell r="AQ526" t="str">
            <v>1</v>
          </cell>
          <cell r="AR526" t="str">
            <v>-</v>
          </cell>
          <cell r="AS526" t="str">
            <v>(091)4624850</v>
          </cell>
          <cell r="AT526" t="str">
            <v>(091)4623111</v>
          </cell>
          <cell r="AU526" t="str">
            <v>spółka z ograniczoną odpowiedzialnością - małe przedsiębiorstwo</v>
          </cell>
          <cell r="AV526" t="str">
            <v>811211775</v>
          </cell>
          <cell r="AW526" t="str">
            <v>przedsiębiorca lub przedsiębiorstwo</v>
          </cell>
        </row>
        <row r="527">
          <cell r="A527" t="str">
            <v>RPZP.07.03.02-32-004/10</v>
          </cell>
          <cell r="B527" t="str">
            <v>RPZP.07.00.00</v>
          </cell>
          <cell r="C527" t="str">
            <v>RPZP.07.03.00</v>
          </cell>
          <cell r="D527" t="str">
            <v>RPZP.07.03.02</v>
          </cell>
          <cell r="E527" t="str">
            <v>RPZP.07.03.02-32-004/10-03</v>
          </cell>
          <cell r="F527" t="str">
            <v>UDA-RPZP.07.03.02-32-004/10-03</v>
          </cell>
          <cell r="G527" t="str">
            <v>05254a9ead</v>
          </cell>
          <cell r="H527" t="str">
            <v>RPZP.07.03.02-32-004/10</v>
          </cell>
          <cell r="I527" t="str">
            <v>WND-RPZP.07.03.02-32-004/10</v>
          </cell>
          <cell r="J527" t="str">
            <v>2010-08-31</v>
          </cell>
          <cell r="K527" t="str">
            <v>2010 II półrocze</v>
          </cell>
          <cell r="L527" t="str">
            <v>2010</v>
          </cell>
          <cell r="M527" t="str">
            <v>2010-08-31</v>
          </cell>
          <cell r="N527" t="str">
            <v>2010 II półrocze</v>
          </cell>
          <cell r="O527" t="str">
            <v>2010</v>
          </cell>
          <cell r="P527" t="str">
            <v>2011-01-24</v>
          </cell>
          <cell r="Q527" t="str">
            <v>2011-04-01</v>
          </cell>
          <cell r="R527" t="str">
            <v>2011 I półrocze</v>
          </cell>
          <cell r="S527" t="str">
            <v>2011</v>
          </cell>
          <cell r="T527" t="str">
            <v>2011-08-16</v>
          </cell>
          <cell r="U527">
            <v>430148.01</v>
          </cell>
          <cell r="V527">
            <v>393548.01</v>
          </cell>
          <cell r="W527">
            <v>216451.39</v>
          </cell>
          <cell r="X527">
            <v>216451.39</v>
          </cell>
          <cell r="Y527">
            <v>177096.62</v>
          </cell>
          <cell r="Z527">
            <v>55</v>
          </cell>
          <cell r="AA527" t="str">
            <v>Wzrost jakości i dostępności świadczeń zdrowotnych Samodzielnego Publicznego Zakładu Opieki Zdrowotnej Szkół Wyższych w Szczecinie wraz z zakupem sprzętu</v>
          </cell>
          <cell r="AB527" t="str">
            <v>bez pomocy publicznej</v>
          </cell>
          <cell r="AC527">
            <v>430148.01</v>
          </cell>
          <cell r="AD527">
            <v>430148.01</v>
          </cell>
          <cell r="AE527">
            <v>0</v>
          </cell>
          <cell r="AF527">
            <v>0</v>
          </cell>
          <cell r="AG527" t="str">
            <v>Nie</v>
          </cell>
          <cell r="AH527" t="str">
            <v>76 Infrastruktura ochrony zdrowia</v>
          </cell>
          <cell r="AI527" t="str">
            <v>01 Pomoc bezzwrotna</v>
          </cell>
          <cell r="AJ527" t="str">
            <v>01 Obszar miejski</v>
          </cell>
          <cell r="AK527" t="str">
            <v>19 Działalność w zakresie ochrony zdrowia ludzkiego</v>
          </cell>
          <cell r="AL527" t="str">
            <v>8510309410</v>
          </cell>
          <cell r="AM527" t="str">
            <v>Gmina Miasto Szczecin</v>
          </cell>
          <cell r="AN527" t="str">
            <v>70-456</v>
          </cell>
          <cell r="AO527" t="str">
            <v>Szczecin</v>
          </cell>
          <cell r="AP527" t="str">
            <v>Plac Armii Krajowej</v>
          </cell>
          <cell r="AQ527" t="str">
            <v>1</v>
          </cell>
          <cell r="AR527" t="str">
            <v>-</v>
          </cell>
          <cell r="AS527" t="str">
            <v>091/4245814</v>
          </cell>
          <cell r="AT527" t="str">
            <v>091/4245854</v>
          </cell>
          <cell r="AU527" t="str">
            <v>wspólnota samorządowa - gmina</v>
          </cell>
          <cell r="AV527" t="str">
            <v>811684232</v>
          </cell>
          <cell r="AW527" t="str">
            <v>Jednostka samorządu terytorialnego</v>
          </cell>
        </row>
        <row r="528">
          <cell r="A528" t="str">
            <v>RPZP.01.03.01-32-001/09</v>
          </cell>
          <cell r="B528" t="str">
            <v>RPZP.01.00.00</v>
          </cell>
          <cell r="C528" t="str">
            <v>RPZP.01.03.00</v>
          </cell>
          <cell r="D528" t="str">
            <v>RPZP.01.03.01</v>
          </cell>
          <cell r="E528" t="str">
            <v>RPZP.01.03.01-32-001/09-03</v>
          </cell>
          <cell r="F528" t="str">
            <v>UDA-RPZP.01.03.01-32-001/09-03</v>
          </cell>
          <cell r="G528" t="str">
            <v>8a7b25e303</v>
          </cell>
          <cell r="H528" t="str">
            <v>RPZP.01.03.01-32-001/09</v>
          </cell>
          <cell r="I528" t="str">
            <v>WND-RPZP.01.03.01-32-001/09</v>
          </cell>
          <cell r="J528" t="str">
            <v>2010-07-19</v>
          </cell>
          <cell r="K528" t="str">
            <v>2010 II półrocze</v>
          </cell>
          <cell r="L528" t="str">
            <v>2010</v>
          </cell>
          <cell r="M528" t="str">
            <v>2010-08-13</v>
          </cell>
          <cell r="N528" t="str">
            <v>2010 II półrocze</v>
          </cell>
          <cell r="O528" t="str">
            <v>2010</v>
          </cell>
          <cell r="P528" t="str">
            <v>2010-04-01</v>
          </cell>
          <cell r="Q528" t="str">
            <v>2011-04-02</v>
          </cell>
          <cell r="R528" t="str">
            <v>2011 I półrocze</v>
          </cell>
          <cell r="S528" t="str">
            <v>2011</v>
          </cell>
          <cell r="T528" t="str">
            <v>2011-07-20</v>
          </cell>
          <cell r="U528">
            <v>58780.27</v>
          </cell>
          <cell r="V528">
            <v>47720</v>
          </cell>
          <cell r="W528">
            <v>23860</v>
          </cell>
          <cell r="X528">
            <v>20281</v>
          </cell>
          <cell r="Y528">
            <v>23860</v>
          </cell>
          <cell r="Z528">
            <v>50</v>
          </cell>
          <cell r="AA528" t="str">
            <v>Projektowanie i wdrożenie Systemu Zarządzania Jakością ISO 9001:2008</v>
          </cell>
          <cell r="AB528" t="str">
            <v>pomoc publiczna</v>
          </cell>
          <cell r="AC528">
            <v>58780.27</v>
          </cell>
          <cell r="AD528">
            <v>23860</v>
          </cell>
          <cell r="AE528">
            <v>34920.269999999997</v>
          </cell>
          <cell r="AF528">
            <v>14.08</v>
          </cell>
          <cell r="AG528" t="str">
            <v>Nie</v>
          </cell>
          <cell r="AH528" t="str">
            <v>05 Usługi w zakresie zaawansowanego wsparcia dla przedsiębiorstw i grup przedsiębiorstw</v>
          </cell>
          <cell r="AI528" t="str">
            <v>01 Pomoc bezzwrotna</v>
          </cell>
          <cell r="AJ528" t="str">
            <v>01 Obszar miejski</v>
          </cell>
          <cell r="AK528" t="str">
            <v>06 Nieokreślony przemysł wytwórczy</v>
          </cell>
          <cell r="AL528" t="str">
            <v>8541991319</v>
          </cell>
          <cell r="AM528" t="str">
            <v>Art - Pol Artur Skoneczny Spółka Jawna</v>
          </cell>
          <cell r="AN528" t="str">
            <v>73-110</v>
          </cell>
          <cell r="AO528" t="str">
            <v>Stargard Szczec.</v>
          </cell>
          <cell r="AP528" t="str">
            <v>Nasienna</v>
          </cell>
          <cell r="AQ528" t="str">
            <v>8</v>
          </cell>
          <cell r="AR528" t="str">
            <v>-</v>
          </cell>
          <cell r="AS528" t="str">
            <v>0918137533</v>
          </cell>
          <cell r="AT528" t="str">
            <v>0918137535</v>
          </cell>
          <cell r="AU528" t="str">
            <v>spółka jawna - małe przedsiębiorstwo</v>
          </cell>
          <cell r="AV528" t="str">
            <v>811800595</v>
          </cell>
          <cell r="AW528" t="str">
            <v>przedsiębiorca lub przedsiębiorstwo</v>
          </cell>
        </row>
        <row r="529">
          <cell r="A529" t="str">
            <v>RPZP.06.01.01-32-008/09</v>
          </cell>
          <cell r="B529" t="str">
            <v>RPZP.06.00.00</v>
          </cell>
          <cell r="C529" t="str">
            <v>RPZP.06.01.00</v>
          </cell>
          <cell r="D529" t="str">
            <v>RPZP.06.01.01</v>
          </cell>
          <cell r="E529" t="str">
            <v>RPZP.06.01.01-32-008/09-04</v>
          </cell>
          <cell r="F529" t="str">
            <v>UDA-RPZP.06.01.01-32-008/09-04</v>
          </cell>
          <cell r="G529" t="str">
            <v>3ce33bc53e</v>
          </cell>
          <cell r="H529" t="str">
            <v>RPZP.06.01.01-32-008/09</v>
          </cell>
          <cell r="I529" t="str">
            <v>RPOWZ/6.1.1/2009/008/Sz</v>
          </cell>
          <cell r="J529" t="str">
            <v>2009-12-02</v>
          </cell>
          <cell r="K529" t="str">
            <v>2009 II półrocze</v>
          </cell>
          <cell r="L529" t="str">
            <v>2009</v>
          </cell>
          <cell r="M529" t="str">
            <v>2009-12-10</v>
          </cell>
          <cell r="N529" t="str">
            <v>2009 II półrocze</v>
          </cell>
          <cell r="O529" t="str">
            <v>2009</v>
          </cell>
          <cell r="P529" t="str">
            <v>2009-12-11</v>
          </cell>
          <cell r="Q529" t="str">
            <v>2011-04-04</v>
          </cell>
          <cell r="R529" t="str">
            <v>2011 I półrocze</v>
          </cell>
          <cell r="S529" t="str">
            <v>2011</v>
          </cell>
          <cell r="T529" t="str">
            <v>2011-06-02</v>
          </cell>
          <cell r="U529">
            <v>3332689.78</v>
          </cell>
          <cell r="V529">
            <v>3139929.25</v>
          </cell>
          <cell r="W529">
            <v>1255971.7</v>
          </cell>
          <cell r="X529">
            <v>1067575.92</v>
          </cell>
          <cell r="Y529">
            <v>1883957.55</v>
          </cell>
          <cell r="Z529">
            <v>40</v>
          </cell>
          <cell r="AA529" t="str">
            <v>Modernizacja publicznej infrastruktury turystycznej - przebudowa Teatru Letniego w Szczecinie</v>
          </cell>
          <cell r="AB529" t="str">
            <v>pomoc publiczna</v>
          </cell>
          <cell r="AC529">
            <v>3332689.78</v>
          </cell>
          <cell r="AD529">
            <v>3332689.78</v>
          </cell>
          <cell r="AE529">
            <v>0</v>
          </cell>
          <cell r="AF529">
            <v>0</v>
          </cell>
          <cell r="AG529" t="str">
            <v>Nie</v>
          </cell>
          <cell r="AH529" t="str">
            <v>57 Inne wsparcie na rzecz wzmocnienia usług turystycznych</v>
          </cell>
          <cell r="AI529" t="str">
            <v>01 Pomoc bezzwrotna</v>
          </cell>
          <cell r="AJ529" t="str">
            <v>01 Obszar miejski</v>
          </cell>
          <cell r="AK529" t="str">
            <v>22 Inne niewyszczególnione usługi</v>
          </cell>
          <cell r="AL529" t="str">
            <v>8510309410</v>
          </cell>
          <cell r="AM529" t="str">
            <v>Gmina Miasto Szczecin</v>
          </cell>
          <cell r="AN529" t="str">
            <v>70-456</v>
          </cell>
          <cell r="AO529" t="str">
            <v>Szczecin</v>
          </cell>
          <cell r="AP529" t="str">
            <v>Plac Armii Krajowej</v>
          </cell>
          <cell r="AQ529" t="str">
            <v>1</v>
          </cell>
          <cell r="AR529" t="str">
            <v>-</v>
          </cell>
          <cell r="AS529" t="str">
            <v>091/4245814</v>
          </cell>
          <cell r="AT529" t="str">
            <v>091/4245854</v>
          </cell>
          <cell r="AU529" t="str">
            <v>wspólnota samorządowa - gmina</v>
          </cell>
          <cell r="AV529" t="str">
            <v>811684232</v>
          </cell>
          <cell r="AW529" t="str">
            <v>Jednostka samorządu terytorialnego</v>
          </cell>
        </row>
        <row r="530">
          <cell r="A530" t="str">
            <v>RPZP.05.05.01-32-027/10</v>
          </cell>
          <cell r="B530" t="str">
            <v>RPZP.05.00.00</v>
          </cell>
          <cell r="C530" t="str">
            <v>RPZP.05.05.00</v>
          </cell>
          <cell r="D530" t="str">
            <v>RPZP.05.05.01</v>
          </cell>
          <cell r="E530" t="str">
            <v>RPZP.05.05.01-32-027/10-00</v>
          </cell>
          <cell r="F530" t="e">
            <v>#N/A</v>
          </cell>
          <cell r="G530" t="e">
            <v>#N/A</v>
          </cell>
          <cell r="H530" t="str">
            <v>RPZP.05.05.01-32-027/10</v>
          </cell>
          <cell r="I530" t="e">
            <v>#N/A</v>
          </cell>
          <cell r="J530" t="str">
            <v>2011-03-10</v>
          </cell>
          <cell r="K530" t="str">
            <v>2011 I półrocze</v>
          </cell>
          <cell r="L530" t="str">
            <v>2011</v>
          </cell>
          <cell r="M530" t="str">
            <v>2011-03-22</v>
          </cell>
          <cell r="N530" t="str">
            <v>2011 I półrocze</v>
          </cell>
          <cell r="O530" t="str">
            <v>2011</v>
          </cell>
          <cell r="P530" t="str">
            <v>2009-11-27</v>
          </cell>
          <cell r="Q530" t="str">
            <v>2011-04-06</v>
          </cell>
          <cell r="R530" t="str">
            <v>2011 I półrocze</v>
          </cell>
          <cell r="S530" t="str">
            <v>2011</v>
          </cell>
          <cell r="T530" t="str">
            <v>2011-03-10</v>
          </cell>
          <cell r="U530">
            <v>14999.9</v>
          </cell>
          <cell r="V530">
            <v>14999.9</v>
          </cell>
          <cell r="W530">
            <v>14999.9</v>
          </cell>
          <cell r="X530">
            <v>14999.9</v>
          </cell>
          <cell r="Y530">
            <v>0</v>
          </cell>
          <cell r="Z530">
            <v>100</v>
          </cell>
          <cell r="AA530" t="str">
            <v>Lokalny Program Rewitalizacji Gmina Miasto Sławno</v>
          </cell>
          <cell r="AB530" t="str">
            <v>bez pomocy publicznej</v>
          </cell>
          <cell r="AC530">
            <v>14999.9</v>
          </cell>
          <cell r="AD530">
            <v>14999.9</v>
          </cell>
          <cell r="AE530">
            <v>0</v>
          </cell>
          <cell r="AF530">
            <v>0</v>
          </cell>
          <cell r="AG530" t="str">
            <v>Nie</v>
          </cell>
          <cell r="AH530" t="str">
            <v>61 Zintegrowane projekty na rzecz rewitalizacji obszarów miejskich i wiejskich</v>
          </cell>
          <cell r="AI530" t="str">
            <v>01 Pomoc bezzwrotna</v>
          </cell>
          <cell r="AJ530" t="str">
            <v>01 Obszar miejski</v>
          </cell>
          <cell r="AK530" t="str">
            <v>22 Inne niewyszczególnione usługi</v>
          </cell>
          <cell r="AL530" t="str">
            <v>4990428873</v>
          </cell>
          <cell r="AM530" t="str">
            <v>Gmina Miasto Sławno</v>
          </cell>
          <cell r="AN530" t="str">
            <v>76-100</v>
          </cell>
          <cell r="AO530" t="str">
            <v>Sławno</v>
          </cell>
          <cell r="AP530" t="str">
            <v>ul. M.C. Skłodowskiej</v>
          </cell>
          <cell r="AQ530" t="str">
            <v>9</v>
          </cell>
          <cell r="AR530">
            <v>0</v>
          </cell>
          <cell r="AS530">
            <v>0</v>
          </cell>
          <cell r="AT530">
            <v>0</v>
          </cell>
          <cell r="AU530" t="str">
            <v>wspólnota samorządowa - gmina</v>
          </cell>
          <cell r="AV530" t="str">
            <v>770979884</v>
          </cell>
          <cell r="AW530" t="str">
            <v>Jednostka samorządu terytorialnego</v>
          </cell>
        </row>
        <row r="531">
          <cell r="A531" t="str">
            <v>RPZP.04.05.02-32-008/10</v>
          </cell>
          <cell r="B531" t="str">
            <v>RPZP.04.00.00</v>
          </cell>
          <cell r="C531" t="str">
            <v>RPZP.04.05.00</v>
          </cell>
          <cell r="D531" t="str">
            <v>RPZP.04.05.02</v>
          </cell>
          <cell r="E531" t="str">
            <v>RPZP.04.05.02-32-008/10-03</v>
          </cell>
          <cell r="F531" t="str">
            <v>UDA-RPZP.04.05.02-32-008/10-03</v>
          </cell>
          <cell r="G531" t="str">
            <v>27531d63ab</v>
          </cell>
          <cell r="H531" t="str">
            <v>RPZP.04.05.02-32-008/10</v>
          </cell>
          <cell r="I531" t="str">
            <v>WND-RPZP.04.05.02-32-008/10</v>
          </cell>
          <cell r="J531" t="str">
            <v>2010-09-28</v>
          </cell>
          <cell r="K531" t="str">
            <v>2010 II półrocze</v>
          </cell>
          <cell r="L531" t="str">
            <v>2010</v>
          </cell>
          <cell r="M531" t="str">
            <v>2010-09-29</v>
          </cell>
          <cell r="N531" t="str">
            <v>2010 II półrocze</v>
          </cell>
          <cell r="O531" t="str">
            <v>2010</v>
          </cell>
          <cell r="P531" t="str">
            <v>2010-10-29</v>
          </cell>
          <cell r="Q531" t="str">
            <v>2011-04-07</v>
          </cell>
          <cell r="R531" t="str">
            <v>2011 I półrocze</v>
          </cell>
          <cell r="S531" t="str">
            <v>2011</v>
          </cell>
          <cell r="T531" t="str">
            <v>2011-08-16</v>
          </cell>
          <cell r="U531">
            <v>272481.5</v>
          </cell>
          <cell r="V531">
            <v>221427.99</v>
          </cell>
          <cell r="W531">
            <v>166070.99</v>
          </cell>
          <cell r="X531">
            <v>166070.99</v>
          </cell>
          <cell r="Y531">
            <v>55357</v>
          </cell>
          <cell r="Z531">
            <v>75</v>
          </cell>
          <cell r="AA531" t="str">
            <v>Zakup specjalistycznego sprzętu dla jednostek OSP w Gminie Przybiernów w celu skutecznego prowadzenia akcji ratowniczo – gaśniczych i usuwania skutków zagrożeń</v>
          </cell>
          <cell r="AB531" t="str">
            <v>bez pomocy publicznej</v>
          </cell>
          <cell r="AC531">
            <v>272481.5</v>
          </cell>
          <cell r="AD531">
            <v>272481.5</v>
          </cell>
          <cell r="AE531">
            <v>0</v>
          </cell>
          <cell r="AF531">
            <v>0</v>
          </cell>
          <cell r="AG531" t="str">
            <v>Nie</v>
          </cell>
          <cell r="AH531" t="str">
            <v>53 Zapobieganie zagrożeniom (w tym opracowanie i wdrażanie planów i instrumentów zapobiegania i zarządzania zagrożeniami naturalnym i technologicznym)</v>
          </cell>
          <cell r="AI531" t="str">
            <v>01 Pomoc bezzwrotna</v>
          </cell>
          <cell r="AJ531" t="str">
            <v>05 Obszary wiejskie (poza obszarami górskimi, wyspami lub o niskiej i bardzo niskiej gęstości zaludnienia)</v>
          </cell>
          <cell r="AK531" t="str">
            <v>21 Działalność związana ze środowiskiem naturalnym</v>
          </cell>
          <cell r="AL531" t="str">
            <v>8561002549</v>
          </cell>
          <cell r="AM531" t="str">
            <v>Gmina Przybiernów</v>
          </cell>
          <cell r="AN531" t="str">
            <v>72-110</v>
          </cell>
          <cell r="AO531" t="str">
            <v>Przybiernów</v>
          </cell>
          <cell r="AP531" t="str">
            <v>Cisowa</v>
          </cell>
          <cell r="AQ531" t="str">
            <v>3</v>
          </cell>
          <cell r="AR531" t="str">
            <v>-</v>
          </cell>
          <cell r="AS531" t="str">
            <v>0914186451</v>
          </cell>
          <cell r="AT531" t="str">
            <v>0914186622</v>
          </cell>
          <cell r="AU531" t="str">
            <v>wspólnota samorządowa - gmina</v>
          </cell>
          <cell r="AV531" t="str">
            <v>811684344</v>
          </cell>
          <cell r="AW531" t="str">
            <v>Jednostka samorządu terytorialnego</v>
          </cell>
        </row>
        <row r="532">
          <cell r="A532" t="str">
            <v>RPZP.06.06.01-32-003/10</v>
          </cell>
          <cell r="B532" t="str">
            <v>RPZP.06.00.00</v>
          </cell>
          <cell r="C532" t="str">
            <v>RPZP.06.06.00</v>
          </cell>
          <cell r="D532" t="str">
            <v>RPZP.06.06.01</v>
          </cell>
          <cell r="E532" t="str">
            <v>RPZP.06.06.01-32-003/10-00</v>
          </cell>
          <cell r="F532" t="e">
            <v>#N/A</v>
          </cell>
          <cell r="G532" t="e">
            <v>#N/A</v>
          </cell>
          <cell r="H532" t="str">
            <v>RPZP.06.06.01-32-003/10</v>
          </cell>
          <cell r="I532" t="e">
            <v>#N/A</v>
          </cell>
          <cell r="J532" t="str">
            <v>2011-03-11</v>
          </cell>
          <cell r="K532" t="str">
            <v>2011 I półrocze</v>
          </cell>
          <cell r="L532" t="str">
            <v>2011</v>
          </cell>
          <cell r="M532" t="str">
            <v>2011-03-24</v>
          </cell>
          <cell r="N532" t="str">
            <v>2011 I półrocze</v>
          </cell>
          <cell r="O532" t="str">
            <v>2011</v>
          </cell>
          <cell r="P532" t="str">
            <v>2009-11-27</v>
          </cell>
          <cell r="Q532" t="str">
            <v>2011-04-07</v>
          </cell>
          <cell r="R532" t="str">
            <v>2011 I półrocze</v>
          </cell>
          <cell r="S532" t="str">
            <v>2011</v>
          </cell>
          <cell r="T532" t="str">
            <v>2011-03-11</v>
          </cell>
          <cell r="U532">
            <v>26840</v>
          </cell>
          <cell r="V532">
            <v>26840</v>
          </cell>
          <cell r="W532">
            <v>26840</v>
          </cell>
          <cell r="X532">
            <v>26840</v>
          </cell>
          <cell r="Y532">
            <v>0</v>
          </cell>
          <cell r="Z532">
            <v>100</v>
          </cell>
          <cell r="AA532" t="str">
            <v>Lokalny Program Rewitalizacji Gmina Police</v>
          </cell>
          <cell r="AB532" t="str">
            <v>bez pomocy publicznej</v>
          </cell>
          <cell r="AC532">
            <v>26840</v>
          </cell>
          <cell r="AD532">
            <v>26840</v>
          </cell>
          <cell r="AE532">
            <v>0</v>
          </cell>
          <cell r="AF532">
            <v>0</v>
          </cell>
          <cell r="AG532" t="str">
            <v>Nie</v>
          </cell>
          <cell r="AH532" t="str">
            <v>61 Zintegrowane projekty na rzecz rewitalizacji obszarów miejskich i wiejskich</v>
          </cell>
          <cell r="AI532" t="str">
            <v>01 Pomoc bezzwrotna</v>
          </cell>
          <cell r="AJ532" t="str">
            <v>01 Obszar miejski</v>
          </cell>
          <cell r="AK532" t="str">
            <v>22 Inne niewyszczególnione usługi</v>
          </cell>
          <cell r="AL532" t="str">
            <v>8511000695</v>
          </cell>
          <cell r="AM532" t="str">
            <v>Gmina Police</v>
          </cell>
          <cell r="AN532" t="str">
            <v>72-010</v>
          </cell>
          <cell r="AO532" t="str">
            <v>Police</v>
          </cell>
          <cell r="AP532" t="str">
            <v>Stefana Batorego</v>
          </cell>
          <cell r="AQ532" t="str">
            <v>3</v>
          </cell>
          <cell r="AR532" t="str">
            <v>-</v>
          </cell>
          <cell r="AS532">
            <v>0</v>
          </cell>
          <cell r="AT532">
            <v>0</v>
          </cell>
          <cell r="AU532" t="str">
            <v>wspólnota samorządowa - gmina</v>
          </cell>
          <cell r="AV532" t="str">
            <v>811685390</v>
          </cell>
          <cell r="AW532" t="str">
            <v>Jednostka samorządu terytorialnego</v>
          </cell>
        </row>
        <row r="533">
          <cell r="A533" t="str">
            <v>RPZP.01.01.01-32-099/10</v>
          </cell>
          <cell r="B533" t="str">
            <v>RPZP.01.00.00</v>
          </cell>
          <cell r="C533" t="str">
            <v>RPZP.01.01.00</v>
          </cell>
          <cell r="D533" t="str">
            <v>RPZP.01.01.01</v>
          </cell>
          <cell r="E533" t="str">
            <v>RPZP.01.01.01-32-099/10-02</v>
          </cell>
          <cell r="F533" t="str">
            <v>UDA-RPZP.01.01.01-32-099/10-02</v>
          </cell>
          <cell r="G533" t="str">
            <v>34c2f2ef63</v>
          </cell>
          <cell r="H533" t="str">
            <v>RPZP.01.01.01-32-099/10</v>
          </cell>
          <cell r="I533" t="str">
            <v>WND-RPZP.01.01.01-32-099/10</v>
          </cell>
          <cell r="J533" t="str">
            <v>2010-12-23</v>
          </cell>
          <cell r="K533" t="str">
            <v>2010 II półrocze</v>
          </cell>
          <cell r="L533" t="str">
            <v>2010</v>
          </cell>
          <cell r="M533" t="str">
            <v>2010-12-29</v>
          </cell>
          <cell r="N533" t="str">
            <v>2010 II półrocze</v>
          </cell>
          <cell r="O533" t="str">
            <v>2010</v>
          </cell>
          <cell r="P533" t="str">
            <v>2011-01-18</v>
          </cell>
          <cell r="Q533" t="str">
            <v>2011-04-08</v>
          </cell>
          <cell r="R533" t="str">
            <v>2011 I półrocze</v>
          </cell>
          <cell r="S533" t="str">
            <v>2011</v>
          </cell>
          <cell r="T533" t="str">
            <v>2011-11-17</v>
          </cell>
          <cell r="U533">
            <v>179690</v>
          </cell>
          <cell r="V533">
            <v>179439</v>
          </cell>
          <cell r="W533">
            <v>107663.4</v>
          </cell>
          <cell r="X533">
            <v>107663.4</v>
          </cell>
          <cell r="Y533">
            <v>71775.600000000006</v>
          </cell>
          <cell r="Z533">
            <v>60</v>
          </cell>
          <cell r="AA533" t="str">
            <v>Wzmocnienie pozycji konkurencyjnej Indywidualnej Praktyki Lekarskiej – Lekarz Dentysta Beata Urbanowicz poprzez zakup innowacyjnych i nowoczesnych urządzeń stomatologicznych</v>
          </cell>
          <cell r="AB533" t="str">
            <v>pomoc de minimis</v>
          </cell>
          <cell r="AC533">
            <v>179690</v>
          </cell>
          <cell r="AD533">
            <v>107663.4</v>
          </cell>
          <cell r="AE533">
            <v>72026.600000000006</v>
          </cell>
          <cell r="AF533">
            <v>0</v>
          </cell>
          <cell r="AG533" t="str">
            <v>Nie</v>
          </cell>
          <cell r="AH533" t="str">
            <v>08 Inne inwestycje w przedsiębiorstwa</v>
          </cell>
          <cell r="AI533" t="str">
            <v>01 Pomoc bezzwrotna</v>
          </cell>
          <cell r="AJ533" t="str">
            <v>01 Obszar miejski</v>
          </cell>
          <cell r="AK533" t="str">
            <v>19 Działalność w zakresie ochrony zdrowia ludzkiego</v>
          </cell>
          <cell r="AL533" t="str">
            <v>8521179046</v>
          </cell>
          <cell r="AM533" t="str">
            <v>Gabinet Stomatologiczny Beata Urbanowicz</v>
          </cell>
          <cell r="AN533" t="str">
            <v>70-736</v>
          </cell>
          <cell r="AO533" t="str">
            <v>Szczecin</v>
          </cell>
          <cell r="AP533" t="str">
            <v>Rtęciowa</v>
          </cell>
          <cell r="AQ533" t="str">
            <v>6</v>
          </cell>
          <cell r="AR533" t="str">
            <v>-</v>
          </cell>
          <cell r="AS533" t="str">
            <v>914607978</v>
          </cell>
          <cell r="AT533" t="str">
            <v>914607245</v>
          </cell>
          <cell r="AU533" t="str">
            <v>osoba fizyczna prowadząca działalność gospodarczą - mikro przedsiębiorstwo</v>
          </cell>
          <cell r="AV533" t="str">
            <v>810071289</v>
          </cell>
          <cell r="AW533" t="str">
            <v>przedsiębiorca lub przedsiębiorstwo</v>
          </cell>
        </row>
        <row r="534">
          <cell r="A534" t="str">
            <v>RPZP.06.06.01-32-001/10</v>
          </cell>
          <cell r="B534" t="str">
            <v>RPZP.06.00.00</v>
          </cell>
          <cell r="C534" t="str">
            <v>RPZP.06.06.00</v>
          </cell>
          <cell r="D534" t="str">
            <v>RPZP.06.06.01</v>
          </cell>
          <cell r="E534" t="str">
            <v>RPZP.06.06.01-32-001/10-00</v>
          </cell>
          <cell r="F534" t="e">
            <v>#N/A</v>
          </cell>
          <cell r="G534" t="e">
            <v>#N/A</v>
          </cell>
          <cell r="H534" t="str">
            <v>RPZP.06.06.01-32-001/10</v>
          </cell>
          <cell r="I534" t="e">
            <v>#N/A</v>
          </cell>
          <cell r="J534" t="str">
            <v>2011-03-11</v>
          </cell>
          <cell r="K534" t="str">
            <v>2011 I półrocze</v>
          </cell>
          <cell r="L534" t="str">
            <v>2011</v>
          </cell>
          <cell r="M534" t="str">
            <v>2011-03-22</v>
          </cell>
          <cell r="N534" t="str">
            <v>2011 I półrocze</v>
          </cell>
          <cell r="O534" t="str">
            <v>2011</v>
          </cell>
          <cell r="P534" t="str">
            <v>2009-11-27</v>
          </cell>
          <cell r="Q534" t="str">
            <v>2011-04-08</v>
          </cell>
          <cell r="R534" t="str">
            <v>2011 I półrocze</v>
          </cell>
          <cell r="S534" t="str">
            <v>2011</v>
          </cell>
          <cell r="T534" t="str">
            <v>2011-03-11</v>
          </cell>
          <cell r="U534">
            <v>19520</v>
          </cell>
          <cell r="V534">
            <v>19520</v>
          </cell>
          <cell r="W534">
            <v>19520</v>
          </cell>
          <cell r="X534">
            <v>19520</v>
          </cell>
          <cell r="Y534">
            <v>0</v>
          </cell>
          <cell r="Z534">
            <v>100</v>
          </cell>
          <cell r="AA534" t="str">
            <v>Lokalny Program Rewitalizacji Gmina – Miasto Stargard Szczeciński</v>
          </cell>
          <cell r="AB534" t="str">
            <v>bez pomocy publicznej</v>
          </cell>
          <cell r="AC534">
            <v>19520</v>
          </cell>
          <cell r="AD534">
            <v>19520</v>
          </cell>
          <cell r="AE534">
            <v>0</v>
          </cell>
          <cell r="AF534">
            <v>0</v>
          </cell>
          <cell r="AG534" t="str">
            <v>Nie</v>
          </cell>
          <cell r="AH534" t="str">
            <v>61 Zintegrowane projekty na rzecz rewitalizacji obszarów miejskich i wiejskich</v>
          </cell>
          <cell r="AI534" t="str">
            <v>01 Pomoc bezzwrotna</v>
          </cell>
          <cell r="AJ534" t="str">
            <v>01 Obszar miejski</v>
          </cell>
          <cell r="AK534" t="str">
            <v>22 Inne niewyszczególnione usługi</v>
          </cell>
          <cell r="AL534" t="str">
            <v>8542228873</v>
          </cell>
          <cell r="AM534" t="str">
            <v>Gmina Miasto Stargard Szczeciński</v>
          </cell>
          <cell r="AN534" t="str">
            <v>73-110</v>
          </cell>
          <cell r="AO534" t="str">
            <v>Stargard Szczecinski</v>
          </cell>
          <cell r="AP534" t="str">
            <v>Czarnieckiego</v>
          </cell>
          <cell r="AQ534" t="str">
            <v>17</v>
          </cell>
          <cell r="AR534">
            <v>0</v>
          </cell>
          <cell r="AS534">
            <v>0</v>
          </cell>
          <cell r="AT534">
            <v>0</v>
          </cell>
          <cell r="AU534" t="str">
            <v>wspólnota samorządowa - gmina</v>
          </cell>
          <cell r="AV534" t="str">
            <v>811685734</v>
          </cell>
          <cell r="AW534" t="str">
            <v>Jednostka samorządu terytorialnego</v>
          </cell>
        </row>
        <row r="535">
          <cell r="A535" t="str">
            <v>RPZP.01.01.01-32-113/09</v>
          </cell>
          <cell r="B535" t="str">
            <v>RPZP.01.00.00</v>
          </cell>
          <cell r="C535" t="str">
            <v>RPZP.01.01.00</v>
          </cell>
          <cell r="D535" t="str">
            <v>RPZP.01.01.01</v>
          </cell>
          <cell r="E535" t="str">
            <v>RPZP.01.01.01-32-113/09-01</v>
          </cell>
          <cell r="F535" t="str">
            <v>UDA-RPZP.01.01.01-32-113/09-01</v>
          </cell>
          <cell r="G535" t="str">
            <v>56c7d7e838</v>
          </cell>
          <cell r="H535" t="str">
            <v>RPZP.01.01.01-32-113/09</v>
          </cell>
          <cell r="I535" t="str">
            <v>WND-RPZP.01.01.01-32-113/09</v>
          </cell>
          <cell r="J535" t="str">
            <v>2010-05-10</v>
          </cell>
          <cell r="K535" t="str">
            <v>2010 I półrocze</v>
          </cell>
          <cell r="L535" t="str">
            <v>2010</v>
          </cell>
          <cell r="M535" t="str">
            <v>2010-07-07</v>
          </cell>
          <cell r="N535" t="str">
            <v>2010 II półrocze</v>
          </cell>
          <cell r="O535" t="str">
            <v>2010</v>
          </cell>
          <cell r="P535" t="str">
            <v>2010-06-30</v>
          </cell>
          <cell r="Q535" t="str">
            <v>2011-04-11</v>
          </cell>
          <cell r="R535" t="str">
            <v>2011 I półrocze</v>
          </cell>
          <cell r="S535" t="str">
            <v>2011</v>
          </cell>
          <cell r="T535" t="str">
            <v>2011-01-05</v>
          </cell>
          <cell r="U535">
            <v>76194</v>
          </cell>
          <cell r="V535">
            <v>63775.9</v>
          </cell>
          <cell r="W535">
            <v>38265.54</v>
          </cell>
          <cell r="X535">
            <v>32525.7</v>
          </cell>
          <cell r="Y535">
            <v>25510.36</v>
          </cell>
          <cell r="Z535">
            <v>60</v>
          </cell>
          <cell r="AA535" t="str">
            <v>NOWOCZESNA FIRMA GEODEZYJNA</v>
          </cell>
          <cell r="AB535" t="str">
            <v>pomoc de minimis</v>
          </cell>
          <cell r="AC535">
            <v>76194</v>
          </cell>
          <cell r="AD535">
            <v>38265.54</v>
          </cell>
          <cell r="AE535">
            <v>37928.46</v>
          </cell>
          <cell r="AF535">
            <v>0</v>
          </cell>
          <cell r="AG535" t="str">
            <v>Nie</v>
          </cell>
          <cell r="AH535" t="str">
            <v>08 Inne inwestycje w przedsiębiorstwa</v>
          </cell>
          <cell r="AI535" t="str">
            <v>01 Pomoc bezzwrotna</v>
          </cell>
          <cell r="AJ535" t="str">
            <v>01 Obszar miejski</v>
          </cell>
          <cell r="AK535" t="str">
            <v>22 Inne niewyszczególnione usługi</v>
          </cell>
          <cell r="AL535" t="str">
            <v>6281888901</v>
          </cell>
          <cell r="AM535" t="str">
            <v>GEONOVA Bartosz Woźniczko</v>
          </cell>
          <cell r="AN535" t="str">
            <v>71-450</v>
          </cell>
          <cell r="AO535" t="str">
            <v>Szczecin</v>
          </cell>
          <cell r="AP535" t="str">
            <v>Chopina</v>
          </cell>
          <cell r="AQ535" t="str">
            <v>74</v>
          </cell>
          <cell r="AR535" t="str">
            <v>10</v>
          </cell>
          <cell r="AS535" t="str">
            <v>507103897</v>
          </cell>
          <cell r="AT535" t="str">
            <v>niedotyczy</v>
          </cell>
          <cell r="AU535" t="str">
            <v>osoba fizyczna prowadząca działalność gospodarczą - mikro przedsiębiorstwo</v>
          </cell>
          <cell r="AV535" t="str">
            <v>320574510</v>
          </cell>
          <cell r="AW535" t="str">
            <v>przedsiębiorca lub przedsiębiorstwo</v>
          </cell>
        </row>
        <row r="536">
          <cell r="A536" t="str">
            <v>RPZP.01.01.01-32-210/09</v>
          </cell>
          <cell r="B536" t="str">
            <v>RPZP.01.00.00</v>
          </cell>
          <cell r="C536" t="str">
            <v>RPZP.01.01.00</v>
          </cell>
          <cell r="D536" t="str">
            <v>RPZP.01.01.01</v>
          </cell>
          <cell r="E536" t="str">
            <v>RPZP.01.01.01-32-210/09-03</v>
          </cell>
          <cell r="F536" t="str">
            <v>UDA-RPZP.01.01.01-32-210/09-03</v>
          </cell>
          <cell r="G536" t="str">
            <v>7f7776f7b2</v>
          </cell>
          <cell r="H536" t="str">
            <v>RPZP.01.01.01-32-210/09</v>
          </cell>
          <cell r="I536" t="str">
            <v>WND-RPZP.01.01.01-32-210/09</v>
          </cell>
          <cell r="J536" t="str">
            <v>2010-05-21</v>
          </cell>
          <cell r="K536" t="str">
            <v>2010 I półrocze</v>
          </cell>
          <cell r="L536" t="str">
            <v>2010</v>
          </cell>
          <cell r="M536" t="str">
            <v>2010-07-07</v>
          </cell>
          <cell r="N536" t="str">
            <v>2010 II półrocze</v>
          </cell>
          <cell r="O536" t="str">
            <v>2010</v>
          </cell>
          <cell r="P536" t="str">
            <v>2010-06-04</v>
          </cell>
          <cell r="Q536" t="str">
            <v>2011-04-11</v>
          </cell>
          <cell r="R536" t="str">
            <v>2011 I półrocze</v>
          </cell>
          <cell r="S536" t="str">
            <v>2011</v>
          </cell>
          <cell r="T536" t="str">
            <v>2011-05-18</v>
          </cell>
          <cell r="U536">
            <v>512699</v>
          </cell>
          <cell r="V536">
            <v>512699</v>
          </cell>
          <cell r="W536">
            <v>307619.40000000002</v>
          </cell>
          <cell r="X536">
            <v>261476.49</v>
          </cell>
          <cell r="Y536">
            <v>205079.6</v>
          </cell>
          <cell r="Z536">
            <v>60</v>
          </cell>
          <cell r="AA536" t="str">
            <v>NZOZ MEDICAL CARE - CENTRUM DIAGNOSTYKI MEDYCZNEJ XXI WIEKU</v>
          </cell>
          <cell r="AB536" t="str">
            <v>pomoc publiczna</v>
          </cell>
          <cell r="AC536">
            <v>512699</v>
          </cell>
          <cell r="AD536">
            <v>307619.40000000002</v>
          </cell>
          <cell r="AE536">
            <v>205079.6</v>
          </cell>
          <cell r="AF536">
            <v>0</v>
          </cell>
          <cell r="AG536" t="str">
            <v>Nie</v>
          </cell>
          <cell r="AH536" t="str">
            <v>08 Inne inwestycje w przedsiębiorstwa</v>
          </cell>
          <cell r="AI536" t="str">
            <v>01 Pomoc bezzwrotna</v>
          </cell>
          <cell r="AJ536" t="str">
            <v>01 Obszar miejski</v>
          </cell>
          <cell r="AK536" t="str">
            <v>19 Działalność w zakresie ochrony zdrowia ludzkiego</v>
          </cell>
          <cell r="AL536" t="str">
            <v>9552021128</v>
          </cell>
          <cell r="AM536" t="str">
            <v>Niepubliczny Zakład Opieki Zdrowotnej "Medical Care" Jacek Matusiak</v>
          </cell>
          <cell r="AN536" t="str">
            <v>70-764</v>
          </cell>
          <cell r="AO536" t="str">
            <v>Szczecin</v>
          </cell>
          <cell r="AP536" t="str">
            <v>Batalionów Chłopskich</v>
          </cell>
          <cell r="AQ536" t="str">
            <v>86</v>
          </cell>
          <cell r="AR536" t="str">
            <v>-</v>
          </cell>
          <cell r="AS536" t="str">
            <v>0914612331</v>
          </cell>
          <cell r="AT536" t="str">
            <v>0914612331</v>
          </cell>
          <cell r="AU536" t="str">
            <v>niepubliczny zakład opieki zdrowotnej (w tym osoby prowadzące praktyki lekarskie/pielęgniarskie)</v>
          </cell>
          <cell r="AV536" t="str">
            <v>320247862</v>
          </cell>
          <cell r="AW536" t="str">
            <v>przedsiębiorca lub przedsiębiorstwo</v>
          </cell>
        </row>
        <row r="537">
          <cell r="A537" t="str">
            <v>RPZP.01.01.01-32-049/10</v>
          </cell>
          <cell r="B537" t="str">
            <v>RPZP.01.00.00</v>
          </cell>
          <cell r="C537" t="str">
            <v>RPZP.01.01.00</v>
          </cell>
          <cell r="D537" t="str">
            <v>RPZP.01.01.01</v>
          </cell>
          <cell r="E537" t="str">
            <v>RPZP.01.01.01-32-049/10-02</v>
          </cell>
          <cell r="F537" t="str">
            <v>UDA-RPZP.01.01.01-32-049/10-02</v>
          </cell>
          <cell r="G537" t="str">
            <v>f6e06b4c56</v>
          </cell>
          <cell r="H537" t="str">
            <v>RPZP.01.01.01-32-049/10</v>
          </cell>
          <cell r="I537" t="str">
            <v>WND-RPZP.01.01.01-32-049/10</v>
          </cell>
          <cell r="J537" t="str">
            <v>2010-12-17</v>
          </cell>
          <cell r="K537" t="str">
            <v>2010 II półrocze</v>
          </cell>
          <cell r="L537" t="str">
            <v>2010</v>
          </cell>
          <cell r="M537" t="str">
            <v>2010-12-22</v>
          </cell>
          <cell r="N537" t="str">
            <v>2010 II półrocze</v>
          </cell>
          <cell r="O537" t="str">
            <v>2010</v>
          </cell>
          <cell r="P537" t="str">
            <v>2010-07-09</v>
          </cell>
          <cell r="Q537" t="str">
            <v>2011-04-12</v>
          </cell>
          <cell r="R537" t="str">
            <v>2011 I półrocze</v>
          </cell>
          <cell r="S537" t="str">
            <v>2011</v>
          </cell>
          <cell r="T537" t="str">
            <v>2012-10-30</v>
          </cell>
          <cell r="U537">
            <v>333900.44</v>
          </cell>
          <cell r="V537">
            <v>283328.58</v>
          </cell>
          <cell r="W537">
            <v>169997.14</v>
          </cell>
          <cell r="X537">
            <v>169997.14</v>
          </cell>
          <cell r="Y537">
            <v>113331.44</v>
          </cell>
          <cell r="Z537">
            <v>60</v>
          </cell>
          <cell r="AA537" t="str">
            <v>Rozszerzenie zakresu usług i wzmocnienie konkurencyjności kliniki Aesthetic Med poprzez zakup sprzętu medycznego do zaawansowanych zabiegów w zakresie przewlekłej niewydolności żylnej</v>
          </cell>
          <cell r="AB537" t="str">
            <v>pomoc publiczna</v>
          </cell>
          <cell r="AC537">
            <v>333900.44</v>
          </cell>
          <cell r="AD537">
            <v>169997.14</v>
          </cell>
          <cell r="AE537">
            <v>163903.29999999999</v>
          </cell>
          <cell r="AF537">
            <v>0</v>
          </cell>
          <cell r="AG537" t="str">
            <v>Nie</v>
          </cell>
          <cell r="AH537" t="str">
            <v>08 Inne inwestycje w przedsiębiorstwa</v>
          </cell>
          <cell r="AI537" t="str">
            <v>01 Pomoc bezzwrotna</v>
          </cell>
          <cell r="AJ537" t="str">
            <v>01 Obszar miejski</v>
          </cell>
          <cell r="AK537" t="str">
            <v>19 Działalność w zakresie ochrony zdrowia ludzkiego</v>
          </cell>
          <cell r="AL537" t="str">
            <v>8521777215</v>
          </cell>
          <cell r="AM537" t="str">
            <v>Aesthetic Med. Prywatne Centrum Chirurgii Plastycznej i Rekonstrukcyjnej Andrzej Dmytrzak</v>
          </cell>
          <cell r="AN537" t="str">
            <v>71-403</v>
          </cell>
          <cell r="AO537" t="str">
            <v>Szczecin</v>
          </cell>
          <cell r="AP537" t="str">
            <v>ul. Mieczysława Niedziałkowskiego</v>
          </cell>
          <cell r="AQ537" t="str">
            <v>47</v>
          </cell>
          <cell r="AR537" t="str">
            <v>5</v>
          </cell>
          <cell r="AS537" t="str">
            <v>91422-00-38</v>
          </cell>
          <cell r="AT537" t="str">
            <v>91424-06-05</v>
          </cell>
          <cell r="AU537" t="str">
            <v>osoba fizyczna prowadząca działalność gospodarczą - mikro przedsiębiorstwo</v>
          </cell>
          <cell r="AV537" t="str">
            <v>811693426</v>
          </cell>
          <cell r="AW537" t="str">
            <v>przedsiębiorca lub przedsiębiorstwo</v>
          </cell>
        </row>
        <row r="538">
          <cell r="A538" t="str">
            <v>RPZP.05.05.01-32-006/10</v>
          </cell>
          <cell r="B538" t="str">
            <v>RPZP.05.00.00</v>
          </cell>
          <cell r="C538" t="str">
            <v>RPZP.05.05.00</v>
          </cell>
          <cell r="D538" t="str">
            <v>RPZP.05.05.01</v>
          </cell>
          <cell r="E538" t="str">
            <v>RPZP.05.05.01-32-006/10-00</v>
          </cell>
          <cell r="F538" t="e">
            <v>#N/A</v>
          </cell>
          <cell r="G538" t="e">
            <v>#N/A</v>
          </cell>
          <cell r="H538" t="str">
            <v>RPZP.05.05.01-32-006/10</v>
          </cell>
          <cell r="I538" t="e">
            <v>#N/A</v>
          </cell>
          <cell r="J538" t="str">
            <v>2011-03-22</v>
          </cell>
          <cell r="K538" t="str">
            <v>2011 I półrocze</v>
          </cell>
          <cell r="L538" t="str">
            <v>2011</v>
          </cell>
          <cell r="M538" t="str">
            <v>2011-03-22</v>
          </cell>
          <cell r="N538" t="str">
            <v>2011 I półrocze</v>
          </cell>
          <cell r="O538" t="str">
            <v>2011</v>
          </cell>
          <cell r="P538" t="str">
            <v>2009-11-27</v>
          </cell>
          <cell r="Q538" t="str">
            <v>2011-04-15</v>
          </cell>
          <cell r="R538" t="str">
            <v>2011 I półrocze</v>
          </cell>
          <cell r="S538" t="str">
            <v>2011</v>
          </cell>
          <cell r="T538" t="str">
            <v>2011-03-22</v>
          </cell>
          <cell r="U538">
            <v>84790</v>
          </cell>
          <cell r="V538">
            <v>84790</v>
          </cell>
          <cell r="W538">
            <v>50000</v>
          </cell>
          <cell r="X538">
            <v>50000</v>
          </cell>
          <cell r="Y538">
            <v>34790</v>
          </cell>
          <cell r="Z538">
            <v>58.97</v>
          </cell>
          <cell r="AA538" t="str">
            <v>Lokalny Program Rewitalizacji Gmina Miasto Świnoujście</v>
          </cell>
          <cell r="AB538" t="str">
            <v>bez pomocy publicznej</v>
          </cell>
          <cell r="AC538">
            <v>84790</v>
          </cell>
          <cell r="AD538">
            <v>84790</v>
          </cell>
          <cell r="AE538">
            <v>0</v>
          </cell>
          <cell r="AF538">
            <v>0</v>
          </cell>
          <cell r="AG538" t="str">
            <v>Nie</v>
          </cell>
          <cell r="AH538" t="str">
            <v>61 Zintegrowane projekty na rzecz rewitalizacji obszarów miejskich i wiejskich</v>
          </cell>
          <cell r="AI538" t="str">
            <v>01 Pomoc bezzwrotna</v>
          </cell>
          <cell r="AJ538" t="str">
            <v>01 Obszar miejski</v>
          </cell>
          <cell r="AK538" t="str">
            <v>22 Inne niewyszczególnione usługi</v>
          </cell>
          <cell r="AL538" t="str">
            <v>8551571375</v>
          </cell>
          <cell r="AM538" t="str">
            <v>Gmina Miasto Świnoujście</v>
          </cell>
          <cell r="AN538" t="str">
            <v>72-600</v>
          </cell>
          <cell r="AO538" t="str">
            <v>Świnoujście</v>
          </cell>
          <cell r="AP538" t="str">
            <v>Wojska Polskiego</v>
          </cell>
          <cell r="AQ538" t="str">
            <v>1</v>
          </cell>
          <cell r="AR538" t="str">
            <v>5</v>
          </cell>
          <cell r="AS538">
            <v>0</v>
          </cell>
          <cell r="AT538">
            <v>0</v>
          </cell>
          <cell r="AU538" t="str">
            <v>wspólnota samorządowa - gmina</v>
          </cell>
          <cell r="AV538" t="str">
            <v>811684290</v>
          </cell>
          <cell r="AW538" t="str">
            <v>Jednostka samorządu terytorialnego</v>
          </cell>
        </row>
        <row r="539">
          <cell r="A539" t="str">
            <v>RPZP.05.05.01-32-013/10</v>
          </cell>
          <cell r="B539" t="str">
            <v>RPZP.05.00.00</v>
          </cell>
          <cell r="C539" t="str">
            <v>RPZP.05.05.00</v>
          </cell>
          <cell r="D539" t="str">
            <v>RPZP.05.05.01</v>
          </cell>
          <cell r="E539" t="str">
            <v>RPZP.05.05.01-32-013/10-00</v>
          </cell>
          <cell r="F539" t="e">
            <v>#N/A</v>
          </cell>
          <cell r="G539" t="e">
            <v>#N/A</v>
          </cell>
          <cell r="H539" t="str">
            <v>RPZP.05.05.01-32-013/10</v>
          </cell>
          <cell r="I539" t="e">
            <v>#N/A</v>
          </cell>
          <cell r="J539" t="str">
            <v>2011-03-17</v>
          </cell>
          <cell r="K539" t="str">
            <v>2011 I półrocze</v>
          </cell>
          <cell r="L539" t="str">
            <v>2011</v>
          </cell>
          <cell r="M539" t="str">
            <v>2011-03-22</v>
          </cell>
          <cell r="N539" t="str">
            <v>2011 I półrocze</v>
          </cell>
          <cell r="O539" t="str">
            <v>2011</v>
          </cell>
          <cell r="P539" t="str">
            <v>2009-11-27</v>
          </cell>
          <cell r="Q539" t="str">
            <v>2011-04-18</v>
          </cell>
          <cell r="R539" t="str">
            <v>2011 I półrocze</v>
          </cell>
          <cell r="S539" t="str">
            <v>2011</v>
          </cell>
          <cell r="T539" t="str">
            <v>2011-03-17</v>
          </cell>
          <cell r="U539">
            <v>20740</v>
          </cell>
          <cell r="V539">
            <v>20740</v>
          </cell>
          <cell r="W539">
            <v>20740</v>
          </cell>
          <cell r="X539">
            <v>20740</v>
          </cell>
          <cell r="Y539">
            <v>0</v>
          </cell>
          <cell r="Z539">
            <v>100</v>
          </cell>
          <cell r="AA539" t="str">
            <v>Lokalny Prorgam Rewitalizacji Gmina Miasto Kołobrzeg</v>
          </cell>
          <cell r="AB539" t="str">
            <v>bez pomocy publicznej</v>
          </cell>
          <cell r="AC539">
            <v>20740</v>
          </cell>
          <cell r="AD539">
            <v>20740</v>
          </cell>
          <cell r="AE539">
            <v>0</v>
          </cell>
          <cell r="AF539">
            <v>0</v>
          </cell>
          <cell r="AG539" t="str">
            <v>Nie</v>
          </cell>
          <cell r="AH539" t="str">
            <v>61 Zintegrowane projekty na rzecz rewitalizacji obszarów miejskich i wiejskich</v>
          </cell>
          <cell r="AI539" t="str">
            <v>01 Pomoc bezzwrotna</v>
          </cell>
          <cell r="AJ539" t="str">
            <v>01 Obszar miejski</v>
          </cell>
          <cell r="AK539" t="str">
            <v>22 Inne niewyszczególnione usługi</v>
          </cell>
          <cell r="AL539" t="str">
            <v>6711698541</v>
          </cell>
          <cell r="AM539" t="str">
            <v>Gmina Miasto Kołobrzeg</v>
          </cell>
          <cell r="AN539" t="str">
            <v>78-100</v>
          </cell>
          <cell r="AO539" t="str">
            <v>Kolobrzeg</v>
          </cell>
          <cell r="AP539" t="str">
            <v>Ratuszowa</v>
          </cell>
          <cell r="AQ539" t="str">
            <v>13</v>
          </cell>
          <cell r="AR539">
            <v>0</v>
          </cell>
          <cell r="AS539">
            <v>0</v>
          </cell>
          <cell r="AT539">
            <v>0</v>
          </cell>
          <cell r="AU539" t="str">
            <v>wspólnota samorządowa - gmina</v>
          </cell>
          <cell r="AV539" t="str">
            <v>330920736</v>
          </cell>
          <cell r="AW539" t="str">
            <v>Jednostka samorządu terytorialnego</v>
          </cell>
        </row>
        <row r="540">
          <cell r="A540" t="str">
            <v>RPZP.01.01.02-32-062/09</v>
          </cell>
          <cell r="B540" t="str">
            <v>RPZP.01.00.00</v>
          </cell>
          <cell r="C540" t="str">
            <v>RPZP.01.01.00</v>
          </cell>
          <cell r="D540" t="str">
            <v>RPZP.01.01.02</v>
          </cell>
          <cell r="E540" t="str">
            <v>RPZP.01.01.02-32-062/09-02</v>
          </cell>
          <cell r="F540" t="str">
            <v>UDA-RPZP.01.01.02-32-062/09-02</v>
          </cell>
          <cell r="G540" t="str">
            <v>f0d1385cdb</v>
          </cell>
          <cell r="H540" t="str">
            <v>RPZP.01.01.02-32-062/09</v>
          </cell>
          <cell r="I540" t="str">
            <v>WND-RPZP.01.01.02-32-062/09</v>
          </cell>
          <cell r="J540" t="str">
            <v>2010-07-22</v>
          </cell>
          <cell r="K540" t="str">
            <v>2010 II półrocze</v>
          </cell>
          <cell r="L540" t="str">
            <v>2010</v>
          </cell>
          <cell r="M540" t="str">
            <v>2010-08-03</v>
          </cell>
          <cell r="N540" t="str">
            <v>2010 II półrocze</v>
          </cell>
          <cell r="O540" t="str">
            <v>2010</v>
          </cell>
          <cell r="P540" t="str">
            <v>2010-02-08</v>
          </cell>
          <cell r="Q540" t="str">
            <v>2011-04-19</v>
          </cell>
          <cell r="R540" t="str">
            <v>2011 I półrocze</v>
          </cell>
          <cell r="S540" t="str">
            <v>2011</v>
          </cell>
          <cell r="T540" t="str">
            <v>2011-09-08</v>
          </cell>
          <cell r="U540">
            <v>7747607.5800000001</v>
          </cell>
          <cell r="V540">
            <v>1166871.2</v>
          </cell>
          <cell r="W540">
            <v>700122.72</v>
          </cell>
          <cell r="X540">
            <v>595104.31000000006</v>
          </cell>
          <cell r="Y540">
            <v>466748.48</v>
          </cell>
          <cell r="Z540">
            <v>60</v>
          </cell>
          <cell r="AA540" t="str">
            <v>Zwiększenie konkurencyjności firmy BKF Myjnie Bezdotykowe sp. z o.o. poprzez uruchomienie nowej linii produktów i usług oraz usprawnienie dotychczasowych procesów produkcyjnych</v>
          </cell>
          <cell r="AB540" t="str">
            <v>pomoc publiczna</v>
          </cell>
          <cell r="AC540">
            <v>7747607.5800000001</v>
          </cell>
          <cell r="AD540">
            <v>700122.72</v>
          </cell>
          <cell r="AE540">
            <v>7047484.8600000003</v>
          </cell>
          <cell r="AF540">
            <v>0</v>
          </cell>
          <cell r="AG540" t="str">
            <v>Nie</v>
          </cell>
          <cell r="AH540" t="str">
            <v>08 Inne inwestycje w przedsiębiorstwa</v>
          </cell>
          <cell r="AI540" t="str">
            <v>01 Pomoc bezzwrotna</v>
          </cell>
          <cell r="AJ540" t="str">
            <v>05 Obszary wiejskie (poza obszarami górskimi, wyspami lub o niskiej i bardzo niskiej gęstości zaludnienia)</v>
          </cell>
          <cell r="AK540" t="str">
            <v>06 Nieokreślony przemysł wytwórczy</v>
          </cell>
          <cell r="AL540" t="str">
            <v>7822370146</v>
          </cell>
          <cell r="AM540" t="str">
            <v>BKF MYJNIE BEZDOTYKOWE SPÓŁKA Z OGRANICZONĄ ODPOWIEDZIALNOŚCIĄ</v>
          </cell>
          <cell r="AN540" t="str">
            <v>72-002</v>
          </cell>
          <cell r="AO540" t="str">
            <v>Skarbimierzyce</v>
          </cell>
          <cell r="AP540" t="str">
            <v>-</v>
          </cell>
          <cell r="AQ540" t="str">
            <v>22</v>
          </cell>
          <cell r="AR540" t="str">
            <v>-</v>
          </cell>
          <cell r="AS540" t="str">
            <v>091-8147-124</v>
          </cell>
          <cell r="AT540" t="str">
            <v>091-8147-129</v>
          </cell>
          <cell r="AU540" t="str">
            <v>spółka z ograniczoną odpowiedzialnością - małe przedsiębiorstwo</v>
          </cell>
          <cell r="AV540" t="str">
            <v>300392077</v>
          </cell>
          <cell r="AW540" t="str">
            <v>przedsiębiorca lub przedsiębiorstwo</v>
          </cell>
        </row>
        <row r="541">
          <cell r="A541" t="str">
            <v>RPZP.01.01.01-32-043/10</v>
          </cell>
          <cell r="B541" t="str">
            <v>RPZP.01.00.00</v>
          </cell>
          <cell r="C541" t="str">
            <v>RPZP.01.01.00</v>
          </cell>
          <cell r="D541" t="str">
            <v>RPZP.01.01.01</v>
          </cell>
          <cell r="E541" t="str">
            <v>RPZP.01.01.01-32-043/10-04</v>
          </cell>
          <cell r="F541" t="str">
            <v>UDA-RPZP.01.01.01-32-043/10-04</v>
          </cell>
          <cell r="G541" t="str">
            <v>a10beca48a</v>
          </cell>
          <cell r="H541" t="str">
            <v>RPZP.01.01.01-32-043/10</v>
          </cell>
          <cell r="I541" t="str">
            <v>WND-RPZP.01.01.01-32-043/10</v>
          </cell>
          <cell r="J541" t="str">
            <v>2011-02-25</v>
          </cell>
          <cell r="K541" t="str">
            <v>2011 I półrocze</v>
          </cell>
          <cell r="L541" t="str">
            <v>2011</v>
          </cell>
          <cell r="M541" t="str">
            <v>2011-02-25</v>
          </cell>
          <cell r="N541" t="str">
            <v>2011 I półrocze</v>
          </cell>
          <cell r="O541" t="str">
            <v>2011</v>
          </cell>
          <cell r="P541" t="str">
            <v>2010-12-02</v>
          </cell>
          <cell r="Q541" t="str">
            <v>2011-04-20</v>
          </cell>
          <cell r="R541" t="str">
            <v>2011 I półrocze</v>
          </cell>
          <cell r="S541" t="str">
            <v>2011</v>
          </cell>
          <cell r="T541" t="str">
            <v>2012-06-01</v>
          </cell>
          <cell r="U541">
            <v>762700</v>
          </cell>
          <cell r="V541">
            <v>762700</v>
          </cell>
          <cell r="W541">
            <v>457620</v>
          </cell>
          <cell r="X541">
            <v>457620</v>
          </cell>
          <cell r="Y541">
            <v>305080</v>
          </cell>
          <cell r="Z541">
            <v>60</v>
          </cell>
          <cell r="AA541" t="str">
            <v>Podniesienie poziomu konkurencyjności firmy Ośrodek Kształcenia Kierowców Janusz Witkowski poprzez zakup innowacyjnego symulatora do kształcenia kierowców.</v>
          </cell>
          <cell r="AB541" t="str">
            <v>pomoc publiczna</v>
          </cell>
          <cell r="AC541">
            <v>762700</v>
          </cell>
          <cell r="AD541">
            <v>457620</v>
          </cell>
          <cell r="AE541">
            <v>305080</v>
          </cell>
          <cell r="AF541">
            <v>0</v>
          </cell>
          <cell r="AG541" t="str">
            <v>Nie</v>
          </cell>
          <cell r="AH541" t="str">
            <v>08 Inne inwestycje w przedsiębiorstwa</v>
          </cell>
          <cell r="AI541" t="str">
            <v>01 Pomoc bezzwrotna</v>
          </cell>
          <cell r="AJ541" t="str">
            <v>01 Obszar miejski</v>
          </cell>
          <cell r="AK541" t="str">
            <v>18 Edukacja</v>
          </cell>
          <cell r="AL541" t="str">
            <v>5970011231</v>
          </cell>
          <cell r="AM541" t="str">
            <v>Ośrodek Kształcenia Kierowców Janusz Witkowski</v>
          </cell>
          <cell r="AN541" t="str">
            <v>70-413</v>
          </cell>
          <cell r="AO541" t="str">
            <v>Szczecin</v>
          </cell>
          <cell r="AP541" t="str">
            <v>Al. Papieża Jana Pawła II</v>
          </cell>
          <cell r="AQ541" t="str">
            <v>50</v>
          </cell>
          <cell r="AR541" t="str">
            <v>-</v>
          </cell>
          <cell r="AS541" t="str">
            <v>504145938</v>
          </cell>
          <cell r="AT541" t="str">
            <v>Niedotyczy</v>
          </cell>
          <cell r="AU541" t="str">
            <v>osoba fizyczna prowadząca działalność gospodarczą - mikro przedsiębiorstwo</v>
          </cell>
          <cell r="AV541" t="str">
            <v>210083868</v>
          </cell>
          <cell r="AW541" t="str">
            <v>przedsiębiorca lub przedsiębiorstwo</v>
          </cell>
        </row>
        <row r="542">
          <cell r="A542" t="str">
            <v>RPZP.01.01.01-32-258/10</v>
          </cell>
          <cell r="B542" t="str">
            <v>RPZP.01.00.00</v>
          </cell>
          <cell r="C542" t="str">
            <v>RPZP.01.01.00</v>
          </cell>
          <cell r="D542" t="str">
            <v>RPZP.01.01.01</v>
          </cell>
          <cell r="E542" t="str">
            <v>RPZP.01.01.01-32-258/10-03</v>
          </cell>
          <cell r="F542" t="str">
            <v>UDA-RPZP.01.01.01-32-258/10-03</v>
          </cell>
          <cell r="G542" t="str">
            <v>270f4860a8</v>
          </cell>
          <cell r="H542" t="str">
            <v>RPZP.01.01.01-32-258/10</v>
          </cell>
          <cell r="I542" t="str">
            <v>WND-RPZP.01.01.01-32-258/10</v>
          </cell>
          <cell r="J542" t="str">
            <v>2010-12-22</v>
          </cell>
          <cell r="K542" t="str">
            <v>2010 II półrocze</v>
          </cell>
          <cell r="L542" t="str">
            <v>2010</v>
          </cell>
          <cell r="M542" t="str">
            <v>2010-12-28</v>
          </cell>
          <cell r="N542" t="str">
            <v>2010 II półrocze</v>
          </cell>
          <cell r="O542" t="str">
            <v>2010</v>
          </cell>
          <cell r="P542" t="str">
            <v>2010-12-20</v>
          </cell>
          <cell r="Q542" t="str">
            <v>2011-04-26</v>
          </cell>
          <cell r="R542" t="str">
            <v>2011 I półrocze</v>
          </cell>
          <cell r="S542" t="str">
            <v>2011</v>
          </cell>
          <cell r="T542" t="str">
            <v>2012-11-20</v>
          </cell>
          <cell r="U542">
            <v>201295.05</v>
          </cell>
          <cell r="V542">
            <v>162612.74</v>
          </cell>
          <cell r="W542">
            <v>97567.64</v>
          </cell>
          <cell r="X542">
            <v>97567.64</v>
          </cell>
          <cell r="Y542">
            <v>65045.1</v>
          </cell>
          <cell r="Z542">
            <v>60</v>
          </cell>
          <cell r="AA542" t="str">
            <v>Laboratorium IT jako element usprawniający proces obsługi klienta</v>
          </cell>
          <cell r="AB542" t="str">
            <v>pomoc de minimis</v>
          </cell>
          <cell r="AC542">
            <v>201295.05</v>
          </cell>
          <cell r="AD542">
            <v>97567.64</v>
          </cell>
          <cell r="AE542">
            <v>103727.41</v>
          </cell>
          <cell r="AF542">
            <v>0</v>
          </cell>
          <cell r="AG542" t="str">
            <v>Nie</v>
          </cell>
          <cell r="AH542" t="str">
            <v>08 Inne inwestycje w przedsiębiorstwa</v>
          </cell>
          <cell r="AI542" t="str">
            <v>01 Pomoc bezzwrotna</v>
          </cell>
          <cell r="AJ542" t="str">
            <v>01 Obszar miejski</v>
          </cell>
          <cell r="AK542" t="str">
            <v>22 Inne niewyszczególnione usługi</v>
          </cell>
          <cell r="AL542" t="str">
            <v>9552272267</v>
          </cell>
          <cell r="AM542" t="str">
            <v>IT SERWIS SP. Z O.O.</v>
          </cell>
          <cell r="AN542" t="str">
            <v>71-210</v>
          </cell>
          <cell r="AO542" t="str">
            <v>Szczecin</v>
          </cell>
          <cell r="AP542" t="str">
            <v>Żołnierska</v>
          </cell>
          <cell r="AQ542" t="str">
            <v>5A</v>
          </cell>
          <cell r="AR542" t="str">
            <v>-</v>
          </cell>
          <cell r="AS542" t="str">
            <v>+48918814840</v>
          </cell>
          <cell r="AT542" t="str">
            <v>+48914827953</v>
          </cell>
          <cell r="AU542" t="str">
            <v>spółka z ograniczoną odpowiedzialnością - mikro przedsiębiorstwo</v>
          </cell>
          <cell r="AV542" t="str">
            <v>320721542</v>
          </cell>
          <cell r="AW542" t="str">
            <v>przedsiębiorca lub przedsiębiorstwo</v>
          </cell>
        </row>
        <row r="543">
          <cell r="A543" t="str">
            <v>RPZP.01.01.01-32-335/09</v>
          </cell>
          <cell r="B543" t="str">
            <v>RPZP.01.00.00</v>
          </cell>
          <cell r="C543" t="str">
            <v>RPZP.01.01.00</v>
          </cell>
          <cell r="D543" t="str">
            <v>RPZP.01.01.01</v>
          </cell>
          <cell r="E543" t="str">
            <v>RPZP.01.01.01-32-335/09-02</v>
          </cell>
          <cell r="F543" t="str">
            <v>UDA-RPZP.01.01.01-32-335/09-02</v>
          </cell>
          <cell r="G543" t="str">
            <v>9b63d5385f</v>
          </cell>
          <cell r="H543" t="str">
            <v>RPZP.01.01.01-32-335/09</v>
          </cell>
          <cell r="I543" t="str">
            <v>WND-RPZP.01.01.01-32-335/09</v>
          </cell>
          <cell r="J543" t="str">
            <v>2010-04-26</v>
          </cell>
          <cell r="K543" t="str">
            <v>2010 I półrocze</v>
          </cell>
          <cell r="L543" t="str">
            <v>2010</v>
          </cell>
          <cell r="M543" t="str">
            <v>2010-05-21</v>
          </cell>
          <cell r="N543" t="str">
            <v>2010 I półrocze</v>
          </cell>
          <cell r="O543" t="str">
            <v>2010</v>
          </cell>
          <cell r="P543" t="str">
            <v>2010-03-18</v>
          </cell>
          <cell r="Q543" t="str">
            <v>2011-04-27</v>
          </cell>
          <cell r="R543" t="str">
            <v>2011 I półrocze</v>
          </cell>
          <cell r="S543" t="str">
            <v>2011</v>
          </cell>
          <cell r="T543" t="str">
            <v>2011-12-21</v>
          </cell>
          <cell r="U543">
            <v>188288.26</v>
          </cell>
          <cell r="V543">
            <v>152283.54999999999</v>
          </cell>
          <cell r="W543">
            <v>91062.29</v>
          </cell>
          <cell r="X543">
            <v>77402.94</v>
          </cell>
          <cell r="Y543">
            <v>61221.26</v>
          </cell>
          <cell r="Z543">
            <v>59.8</v>
          </cell>
          <cell r="AA543" t="str">
            <v>"Poprawa konkurencyjności firmy DOMI - SALON OKIEN I DRZWI DOMINIK TOBISZEWSKI poprzez rozbudowę pawilonu handlowo - usługowego wraz z zakupem niezbędnego wyposażenia"</v>
          </cell>
          <cell r="AB543" t="str">
            <v>pomoc de minimis</v>
          </cell>
          <cell r="AC543">
            <v>188288.26</v>
          </cell>
          <cell r="AD543">
            <v>91062.29</v>
          </cell>
          <cell r="AE543">
            <v>97225.97</v>
          </cell>
          <cell r="AF543">
            <v>0</v>
          </cell>
          <cell r="AG543" t="str">
            <v>Nie</v>
          </cell>
          <cell r="AH543" t="str">
            <v>08 Inne inwestycje w przedsiębiorstwa</v>
          </cell>
          <cell r="AI543" t="str">
            <v>01 Pomoc bezzwrotna</v>
          </cell>
          <cell r="AJ543" t="str">
            <v>01 Obszar miejski</v>
          </cell>
          <cell r="AK543" t="str">
            <v>13 Handel hurtowy i detaliczny</v>
          </cell>
          <cell r="AL543" t="str">
            <v>2530151392</v>
          </cell>
          <cell r="AM543" t="str">
            <v>DOMI-SALON OKIEN I DRZWI DOMINIK TOBISZEWSKI</v>
          </cell>
          <cell r="AN543" t="str">
            <v>78-500</v>
          </cell>
          <cell r="AO543" t="str">
            <v>Drawsko Pomorskie</v>
          </cell>
          <cell r="AP543" t="str">
            <v>Królewiecka</v>
          </cell>
          <cell r="AQ543" t="str">
            <v>1</v>
          </cell>
          <cell r="AR543" t="str">
            <v>-</v>
          </cell>
          <cell r="AS543" t="str">
            <v>0943633666</v>
          </cell>
          <cell r="AT543" t="str">
            <v>0943633666</v>
          </cell>
          <cell r="AU543" t="str">
            <v>osoba fizyczna prowadząca działalność gospodarczą - mikro przedsiębiorstwo</v>
          </cell>
          <cell r="AV543" t="str">
            <v>320505689</v>
          </cell>
          <cell r="AW543" t="str">
            <v>przedsiębiorca lub przedsiębiorstwo</v>
          </cell>
        </row>
        <row r="544">
          <cell r="A544" t="str">
            <v>RPZP.01.01.01-32-101/10</v>
          </cell>
          <cell r="B544" t="str">
            <v>RPZP.01.00.00</v>
          </cell>
          <cell r="C544" t="str">
            <v>RPZP.01.01.00</v>
          </cell>
          <cell r="D544" t="str">
            <v>RPZP.01.01.01</v>
          </cell>
          <cell r="E544" t="str">
            <v>RPZP.01.01.01-32-101/10-01</v>
          </cell>
          <cell r="F544" t="str">
            <v>UDA-RPZP.01.01.01-32-101/10-01</v>
          </cell>
          <cell r="G544" t="str">
            <v>ac61056bb3</v>
          </cell>
          <cell r="H544" t="str">
            <v>RPZP.01.01.01-32-101/10</v>
          </cell>
          <cell r="I544" t="str">
            <v>WND-RPZP.01.01.01-32-101/10</v>
          </cell>
          <cell r="J544" t="str">
            <v>2010-12-22</v>
          </cell>
          <cell r="K544" t="str">
            <v>2010 II półrocze</v>
          </cell>
          <cell r="L544" t="str">
            <v>2010</v>
          </cell>
          <cell r="M544" t="str">
            <v>2010-12-23</v>
          </cell>
          <cell r="N544" t="str">
            <v>2010 II półrocze</v>
          </cell>
          <cell r="O544" t="str">
            <v>2010</v>
          </cell>
          <cell r="P544" t="str">
            <v>2011-01-31</v>
          </cell>
          <cell r="Q544" t="str">
            <v>2011-04-28</v>
          </cell>
          <cell r="R544" t="str">
            <v>2011 I półrocze</v>
          </cell>
          <cell r="S544" t="str">
            <v>2011</v>
          </cell>
          <cell r="T544" t="str">
            <v>2011-05-30</v>
          </cell>
          <cell r="U544">
            <v>184459.3</v>
          </cell>
          <cell r="V544">
            <v>184437.3</v>
          </cell>
          <cell r="W544">
            <v>110662.38</v>
          </cell>
          <cell r="X544">
            <v>110662.38</v>
          </cell>
          <cell r="Y544">
            <v>73774.92</v>
          </cell>
          <cell r="Z544">
            <v>60</v>
          </cell>
          <cell r="AA544" t="str">
            <v>Chirurgia plastyczno-rekonstrukcyjna piersi z zastosowaniem innowacyjnej metody znieczulenia doopłucnowego i PCA</v>
          </cell>
          <cell r="AB544" t="str">
            <v>pomoc de minimis</v>
          </cell>
          <cell r="AC544">
            <v>184459.3</v>
          </cell>
          <cell r="AD544">
            <v>110662.38</v>
          </cell>
          <cell r="AE544">
            <v>73796.92</v>
          </cell>
          <cell r="AF544">
            <v>0</v>
          </cell>
          <cell r="AG544" t="str">
            <v>Nie</v>
          </cell>
          <cell r="AH544" t="str">
            <v>08 Inne inwestycje w przedsiębiorstwa</v>
          </cell>
          <cell r="AI544" t="str">
            <v>01 Pomoc bezzwrotna</v>
          </cell>
          <cell r="AJ544" t="str">
            <v>05 Obszary wiejskie (poza obszarami górskimi, wyspami lub o niskiej i bardzo niskiej gęstości zaludnienia)</v>
          </cell>
          <cell r="AK544" t="str">
            <v>19 Działalność w zakresie ochrony zdrowia ludzkiego</v>
          </cell>
          <cell r="AL544" t="str">
            <v>8511268989</v>
          </cell>
          <cell r="AM544" t="str">
            <v>Indywidualna Specjalistyczna Praktyka Lekarska dr n. med. Tomasz Nikodemski</v>
          </cell>
          <cell r="AN544" t="str">
            <v>72-003</v>
          </cell>
          <cell r="AO544" t="str">
            <v>Dobra</v>
          </cell>
          <cell r="AP544" t="str">
            <v>Jaśminowa</v>
          </cell>
          <cell r="AQ544" t="str">
            <v>4</v>
          </cell>
          <cell r="AR544" t="str">
            <v>-</v>
          </cell>
          <cell r="AS544" t="str">
            <v>501128368</v>
          </cell>
          <cell r="AT544" t="str">
            <v>913113122</v>
          </cell>
          <cell r="AU544" t="str">
            <v>osoba fizyczna prowadząca działalność gospodarczą - mikro przedsiębiorstwo</v>
          </cell>
          <cell r="AV544" t="str">
            <v>811179623</v>
          </cell>
          <cell r="AW544" t="str">
            <v>przedsiębiorca lub przedsiębiorstwo</v>
          </cell>
        </row>
        <row r="545">
          <cell r="A545" t="str">
            <v>RPZP.01.01.01-32-135/10</v>
          </cell>
          <cell r="B545" t="str">
            <v>RPZP.01.00.00</v>
          </cell>
          <cell r="C545" t="str">
            <v>RPZP.01.01.00</v>
          </cell>
          <cell r="D545" t="str">
            <v>RPZP.01.01.01</v>
          </cell>
          <cell r="E545" t="str">
            <v>RPZP.01.01.01-32-135/10-02</v>
          </cell>
          <cell r="F545" t="str">
            <v>UDA-RPZP.01.01.01-32-135/10-02</v>
          </cell>
          <cell r="G545" t="str">
            <v>7f2c9ffcf1</v>
          </cell>
          <cell r="H545" t="str">
            <v>RPZP.01.01.01-32-135/10</v>
          </cell>
          <cell r="I545" t="str">
            <v>WND-RPZP.01.01.01-32-135/10</v>
          </cell>
          <cell r="J545" t="str">
            <v>2010-12-29</v>
          </cell>
          <cell r="K545" t="str">
            <v>2010 II półrocze</v>
          </cell>
          <cell r="L545" t="str">
            <v>2010</v>
          </cell>
          <cell r="M545" t="str">
            <v>2010-12-30</v>
          </cell>
          <cell r="N545" t="str">
            <v>2010 II półrocze</v>
          </cell>
          <cell r="O545" t="str">
            <v>2010</v>
          </cell>
          <cell r="P545" t="str">
            <v>2010-06-28</v>
          </cell>
          <cell r="Q545" t="str">
            <v>2011-04-28</v>
          </cell>
          <cell r="R545" t="str">
            <v>2011 I półrocze</v>
          </cell>
          <cell r="S545" t="str">
            <v>2011</v>
          </cell>
          <cell r="T545" t="str">
            <v>2011-05-30</v>
          </cell>
          <cell r="U545">
            <v>197551.98</v>
          </cell>
          <cell r="V545">
            <v>163525</v>
          </cell>
          <cell r="W545">
            <v>98115</v>
          </cell>
          <cell r="X545">
            <v>98115</v>
          </cell>
          <cell r="Y545">
            <v>65410</v>
          </cell>
          <cell r="Z545">
            <v>60</v>
          </cell>
          <cell r="AA545" t="str">
            <v>Wzrost konkurencyjności firmy HORSEPOWER TUNING poprzez wdrożenie innowacyjnych rozwiązań technologicznych</v>
          </cell>
          <cell r="AB545" t="str">
            <v>pomoc de minimis</v>
          </cell>
          <cell r="AC545">
            <v>197551.98</v>
          </cell>
          <cell r="AD545">
            <v>98115</v>
          </cell>
          <cell r="AE545">
            <v>99436.98</v>
          </cell>
          <cell r="AF545">
            <v>0</v>
          </cell>
          <cell r="AG545" t="str">
            <v>Nie</v>
          </cell>
          <cell r="AH545" t="str">
            <v>08 Inne inwestycje w przedsiębiorstwa</v>
          </cell>
          <cell r="AI545" t="str">
            <v>01 Pomoc bezzwrotna</v>
          </cell>
          <cell r="AJ545" t="str">
            <v>01 Obszar miejski</v>
          </cell>
          <cell r="AK545" t="str">
            <v>06 Nieokreślony przemysł wytwórczy</v>
          </cell>
          <cell r="AL545" t="str">
            <v>8521137823</v>
          </cell>
          <cell r="AM545" t="str">
            <v>HORSEPOWER TUNING PRZEMYSŁAW GRZELIŃSKI</v>
          </cell>
          <cell r="AN545" t="str">
            <v>72-001</v>
          </cell>
          <cell r="AO545" t="str">
            <v>Kołbaskowo</v>
          </cell>
          <cell r="AP545" t="str">
            <v>Kamieniec</v>
          </cell>
          <cell r="AQ545" t="str">
            <v>31</v>
          </cell>
          <cell r="AR545" t="str">
            <v>--</v>
          </cell>
          <cell r="AS545" t="str">
            <v>503054004</v>
          </cell>
          <cell r="AT545" t="str">
            <v>0914851366</v>
          </cell>
          <cell r="AU545" t="str">
            <v>osoba fizyczna prowadząca działalność gospodarczą - mikro przedsiębiorstwo</v>
          </cell>
          <cell r="AV545" t="str">
            <v>811810197</v>
          </cell>
          <cell r="AW545" t="str">
            <v>przedsiębiorca lub przedsiębiorstwo</v>
          </cell>
        </row>
        <row r="546">
          <cell r="A546" t="str">
            <v>RPZP.01.01.01-32-186/10</v>
          </cell>
          <cell r="B546" t="str">
            <v>RPZP.01.00.00</v>
          </cell>
          <cell r="C546" t="str">
            <v>RPZP.01.01.00</v>
          </cell>
          <cell r="D546" t="str">
            <v>RPZP.01.01.01</v>
          </cell>
          <cell r="E546" t="str">
            <v>RPZP.01.01.01-32-186/10-02</v>
          </cell>
          <cell r="F546" t="str">
            <v>UDA-RPZP.01.01.01-32-186/10-02</v>
          </cell>
          <cell r="G546" t="str">
            <v>a17f237a77</v>
          </cell>
          <cell r="H546" t="str">
            <v>RPZP.01.01.01-32-186/10</v>
          </cell>
          <cell r="I546" t="str">
            <v>WND-RPZP.01.01.01-32-186/10</v>
          </cell>
          <cell r="J546" t="str">
            <v>2010-12-27</v>
          </cell>
          <cell r="K546" t="str">
            <v>2010 II półrocze</v>
          </cell>
          <cell r="L546" t="str">
            <v>2010</v>
          </cell>
          <cell r="M546" t="str">
            <v>2010-12-30</v>
          </cell>
          <cell r="N546" t="str">
            <v>2010 II półrocze</v>
          </cell>
          <cell r="O546" t="str">
            <v>2010</v>
          </cell>
          <cell r="P546" t="str">
            <v>2011-03-21</v>
          </cell>
          <cell r="Q546" t="str">
            <v>2011-04-28</v>
          </cell>
          <cell r="R546" t="str">
            <v>2011 I półrocze</v>
          </cell>
          <cell r="S546" t="str">
            <v>2011</v>
          </cell>
          <cell r="T546" t="str">
            <v>2011-06-06</v>
          </cell>
          <cell r="U546">
            <v>198000</v>
          </cell>
          <cell r="V546">
            <v>189100</v>
          </cell>
          <cell r="W546">
            <v>113460</v>
          </cell>
          <cell r="X546">
            <v>113460</v>
          </cell>
          <cell r="Y546">
            <v>75640</v>
          </cell>
          <cell r="Z546">
            <v>60</v>
          </cell>
          <cell r="AA546" t="str">
            <v>Wzrost konkurencyjności przedsiębiorstwa poprzez zakup specjalistycznego sprzętu medycznego</v>
          </cell>
          <cell r="AB546" t="str">
            <v>pomoc de minimis</v>
          </cell>
          <cell r="AC546">
            <v>198000</v>
          </cell>
          <cell r="AD546">
            <v>113460</v>
          </cell>
          <cell r="AE546">
            <v>84540</v>
          </cell>
          <cell r="AF546">
            <v>0</v>
          </cell>
          <cell r="AG546" t="str">
            <v>Nie</v>
          </cell>
          <cell r="AH546" t="str">
            <v>08 Inne inwestycje w przedsiębiorstwa</v>
          </cell>
          <cell r="AI546" t="str">
            <v>01 Pomoc bezzwrotna</v>
          </cell>
          <cell r="AJ546" t="str">
            <v>01 Obszar miejski</v>
          </cell>
          <cell r="AK546" t="str">
            <v>19 Działalność w zakresie ochrony zdrowia ludzkiego</v>
          </cell>
          <cell r="AL546" t="str">
            <v>9551633102</v>
          </cell>
          <cell r="AM546" t="str">
            <v>INDYWIDUALNA SPECJALISTYCZNA PRAKTYKA LEKARSKA dr n. med. Stefania Bojko - radiodiagnostyka</v>
          </cell>
          <cell r="AN546" t="str">
            <v>71-073</v>
          </cell>
          <cell r="AO546" t="str">
            <v>Szczecin</v>
          </cell>
          <cell r="AP546" t="str">
            <v>Ku Słońcu</v>
          </cell>
          <cell r="AQ546" t="str">
            <v>2</v>
          </cell>
          <cell r="AR546" t="str">
            <v>1</v>
          </cell>
          <cell r="AS546" t="str">
            <v>0914332295</v>
          </cell>
          <cell r="AT546" t="str">
            <v>-</v>
          </cell>
          <cell r="AU546" t="str">
            <v>osoba fizyczna prowadząca działalność gospodarczą - mikro przedsiębiorstwo</v>
          </cell>
          <cell r="AV546" t="str">
            <v>812716425</v>
          </cell>
          <cell r="AW546" t="str">
            <v>przedsiębiorca lub przedsiębiorstwo</v>
          </cell>
        </row>
        <row r="547">
          <cell r="A547" t="str">
            <v>RPZP.01.01.03-32-006/10</v>
          </cell>
          <cell r="B547" t="str">
            <v>RPZP.01.00.00</v>
          </cell>
          <cell r="C547" t="str">
            <v>RPZP.01.01.00</v>
          </cell>
          <cell r="D547" t="str">
            <v>RPZP.01.01.03</v>
          </cell>
          <cell r="E547" t="str">
            <v>RPZP.01.01.03-32-006/10-03</v>
          </cell>
          <cell r="F547" t="str">
            <v>UDA-RPZP.01.01.03-32-006/10-03</v>
          </cell>
          <cell r="G547" t="str">
            <v>7197af24de</v>
          </cell>
          <cell r="H547" t="str">
            <v>RPZP.01.01.03-32-006/10</v>
          </cell>
          <cell r="I547" t="str">
            <v>WND-RPZP.01.01.03-32-006/10</v>
          </cell>
          <cell r="J547" t="str">
            <v>2011-03-01</v>
          </cell>
          <cell r="K547" t="str">
            <v>2011 I półrocze</v>
          </cell>
          <cell r="L547" t="str">
            <v>2011</v>
          </cell>
          <cell r="M547" t="str">
            <v>2011-03-01</v>
          </cell>
          <cell r="N547" t="str">
            <v>2011 I półrocze</v>
          </cell>
          <cell r="O547" t="str">
            <v>2011</v>
          </cell>
          <cell r="P547" t="str">
            <v>2011-02-21</v>
          </cell>
          <cell r="Q547" t="str">
            <v>2011-04-28</v>
          </cell>
          <cell r="R547" t="str">
            <v>2011 I półrocze</v>
          </cell>
          <cell r="S547" t="str">
            <v>2011</v>
          </cell>
          <cell r="T547" t="str">
            <v>2014-02-25</v>
          </cell>
          <cell r="U547">
            <v>727317.45</v>
          </cell>
          <cell r="V547">
            <v>591315</v>
          </cell>
          <cell r="W547">
            <v>354789</v>
          </cell>
          <cell r="X547">
            <v>354789</v>
          </cell>
          <cell r="Y547">
            <v>236526</v>
          </cell>
          <cell r="Z547">
            <v>60</v>
          </cell>
          <cell r="AA547" t="str">
            <v>Wdrożenie innowacyjnej technologii obróbki profili aluminiowych i stalowych w firmie Lastrik w Koszalinie, w celu usprawnienia działalności, wzrostu wydajności produkcji i rentowności działalności.</v>
          </cell>
          <cell r="AB547" t="str">
            <v>pomoc publiczna</v>
          </cell>
          <cell r="AC547">
            <v>727317.45</v>
          </cell>
          <cell r="AD547">
            <v>354789</v>
          </cell>
          <cell r="AE547">
            <v>372528.45</v>
          </cell>
          <cell r="AF547">
            <v>0</v>
          </cell>
          <cell r="AG547" t="str">
            <v>Nie</v>
          </cell>
          <cell r="AH54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547" t="str">
            <v>01 Pomoc bezzwrotna</v>
          </cell>
          <cell r="AJ547" t="str">
            <v>01 Obszar miejski</v>
          </cell>
          <cell r="AK547" t="str">
            <v>06 Nieokreślony przemysł wytwórczy</v>
          </cell>
          <cell r="AL547" t="str">
            <v>6692520278</v>
          </cell>
          <cell r="AM547" t="str">
            <v>Fabryka Okien i Drzwi PCV LASTRIK Spółka z ograniczoną odpowiedzialnością</v>
          </cell>
          <cell r="AN547" t="str">
            <v>75-844</v>
          </cell>
          <cell r="AO547" t="str">
            <v>Koszalin</v>
          </cell>
          <cell r="AP547" t="str">
            <v>Słowiańska</v>
          </cell>
          <cell r="AQ547" t="str">
            <v>11 f</v>
          </cell>
          <cell r="AR547" t="str">
            <v>-</v>
          </cell>
          <cell r="AS547" t="str">
            <v>094/342-62-22</v>
          </cell>
          <cell r="AT547" t="str">
            <v>094/340-28-14</v>
          </cell>
          <cell r="AU547" t="str">
            <v>osoba fizyczna prowadząca działalność gospodarczą - małe przedsiębiorstwo</v>
          </cell>
          <cell r="AV547" t="str">
            <v>321444435</v>
          </cell>
          <cell r="AW547" t="str">
            <v>przedsiębiorca lub przedsiębiorstwo</v>
          </cell>
        </row>
        <row r="548">
          <cell r="A548" t="str">
            <v>RPZP.02.01.06-32-003/10</v>
          </cell>
          <cell r="B548" t="str">
            <v>RPZP.02.00.00</v>
          </cell>
          <cell r="C548" t="str">
            <v>RPZP.02.01.00</v>
          </cell>
          <cell r="D548" t="str">
            <v>RPZP.02.01.06</v>
          </cell>
          <cell r="E548" t="str">
            <v>RPZP.02.01.06-32-003/10-03</v>
          </cell>
          <cell r="F548" t="str">
            <v>UDA-RPZP.02.01.06-32-003/10-03</v>
          </cell>
          <cell r="G548" t="str">
            <v>def0da9df5</v>
          </cell>
          <cell r="H548" t="str">
            <v>RPZP.02.01.06-32-003/10</v>
          </cell>
          <cell r="I548" t="str">
            <v>WND-RPZP.02.01.06-32-003/10</v>
          </cell>
          <cell r="J548" t="str">
            <v>2010-07-05</v>
          </cell>
          <cell r="K548" t="str">
            <v>2010 II półrocze</v>
          </cell>
          <cell r="L548" t="str">
            <v>2010</v>
          </cell>
          <cell r="M548" t="str">
            <v>2010-07-08</v>
          </cell>
          <cell r="N548" t="str">
            <v>2010 II półrocze</v>
          </cell>
          <cell r="O548" t="str">
            <v>2010</v>
          </cell>
          <cell r="P548" t="str">
            <v>2010-09-20</v>
          </cell>
          <cell r="Q548" t="str">
            <v>2011-04-29</v>
          </cell>
          <cell r="R548" t="str">
            <v>2011 I półrocze</v>
          </cell>
          <cell r="S548" t="str">
            <v>2011</v>
          </cell>
          <cell r="T548" t="str">
            <v>2011-07-07</v>
          </cell>
          <cell r="U548">
            <v>5476756</v>
          </cell>
          <cell r="V548">
            <v>4452800</v>
          </cell>
          <cell r="W548">
            <v>3695824</v>
          </cell>
          <cell r="X548">
            <v>3695824</v>
          </cell>
          <cell r="Y548">
            <v>756976</v>
          </cell>
          <cell r="Z548">
            <v>83</v>
          </cell>
          <cell r="AA548" t="str">
            <v>Zakup nowego taboru autobusowego dla miasta Kołobrzeg</v>
          </cell>
          <cell r="AB548" t="str">
            <v>bez pomocy publicznej</v>
          </cell>
          <cell r="AC548">
            <v>5476756</v>
          </cell>
          <cell r="AD548">
            <v>5476756</v>
          </cell>
          <cell r="AE548">
            <v>0</v>
          </cell>
          <cell r="AF548">
            <v>0</v>
          </cell>
          <cell r="AG548" t="str">
            <v>Nie</v>
          </cell>
          <cell r="AH548" t="str">
            <v>25 Transport miejski</v>
          </cell>
          <cell r="AI548" t="str">
            <v>01 Pomoc bezzwrotna</v>
          </cell>
          <cell r="AJ548" t="str">
            <v>01 Obszar miejski</v>
          </cell>
          <cell r="AK548" t="str">
            <v>11 Transport</v>
          </cell>
          <cell r="AL548" t="str">
            <v>6710011163</v>
          </cell>
          <cell r="AM548" t="str">
            <v>"Komunikacja Miejska w Kołobrzegu" spółka z ograniczoną odpowiedzialnością</v>
          </cell>
          <cell r="AN548" t="str">
            <v>78-100</v>
          </cell>
          <cell r="AO548" t="str">
            <v>Kołobrzeg</v>
          </cell>
          <cell r="AP548" t="str">
            <v>Solna</v>
          </cell>
          <cell r="AQ548" t="str">
            <v>2</v>
          </cell>
          <cell r="AR548" t="str">
            <v>n/d</v>
          </cell>
          <cell r="AS548" t="str">
            <v>943516254</v>
          </cell>
          <cell r="AT548" t="str">
            <v>943516706</v>
          </cell>
          <cell r="AU548" t="str">
            <v>spółka z ograniczoną odpowiedzialnością - duże przedsiębiorstwo</v>
          </cell>
          <cell r="AV548" t="str">
            <v>330255687</v>
          </cell>
          <cell r="AW548" t="str">
            <v>operator komunikacji zbiorowej</v>
          </cell>
        </row>
        <row r="549">
          <cell r="A549" t="str">
            <v>RPZP.01.01.02-32-063/09</v>
          </cell>
          <cell r="B549" t="str">
            <v>RPZP.01.00.00</v>
          </cell>
          <cell r="C549" t="str">
            <v>RPZP.01.01.00</v>
          </cell>
          <cell r="D549" t="str">
            <v>RPZP.01.01.02</v>
          </cell>
          <cell r="E549" t="str">
            <v>RPZP.01.01.02-32-063/09-05</v>
          </cell>
          <cell r="F549" t="str">
            <v>UDA-RPZP.01.01.02-32-063/09-05</v>
          </cell>
          <cell r="G549" t="str">
            <v>ba9f064a76</v>
          </cell>
          <cell r="H549" t="str">
            <v>RPZP.01.01.02-32-063/09</v>
          </cell>
          <cell r="I549" t="str">
            <v>WND-RPZP.01.01.02-32-063/09</v>
          </cell>
          <cell r="J549" t="str">
            <v>2010-09-27</v>
          </cell>
          <cell r="K549" t="str">
            <v>2010 II półrocze</v>
          </cell>
          <cell r="L549" t="str">
            <v>2010</v>
          </cell>
          <cell r="M549" t="str">
            <v>2010-09-30</v>
          </cell>
          <cell r="N549" t="str">
            <v>2010 II półrocze</v>
          </cell>
          <cell r="O549" t="str">
            <v>2010</v>
          </cell>
          <cell r="P549" t="str">
            <v>2009-12-01</v>
          </cell>
          <cell r="Q549" t="str">
            <v>2011-04-29</v>
          </cell>
          <cell r="R549" t="str">
            <v>2011 I półrocze</v>
          </cell>
          <cell r="S549" t="str">
            <v>2011</v>
          </cell>
          <cell r="T549" t="str">
            <v>2012-03-05</v>
          </cell>
          <cell r="U549">
            <v>3509263.54</v>
          </cell>
          <cell r="V549">
            <v>2795432.09</v>
          </cell>
          <cell r="W549">
            <v>1677191.05</v>
          </cell>
          <cell r="X549">
            <v>1425612.37</v>
          </cell>
          <cell r="Y549">
            <v>1118241.04</v>
          </cell>
          <cell r="Z549">
            <v>60</v>
          </cell>
          <cell r="AA549" t="str">
            <v>„Wzrost konkurencyjności poprzez wprowadzenie innowacyjnych usług i produktów w Hotelu Aurora”</v>
          </cell>
          <cell r="AB549" t="str">
            <v>pomoc publiczna</v>
          </cell>
          <cell r="AC549">
            <v>3509263.54</v>
          </cell>
          <cell r="AD549">
            <v>1677191.05</v>
          </cell>
          <cell r="AE549">
            <v>1832072.49</v>
          </cell>
          <cell r="AF549">
            <v>0</v>
          </cell>
          <cell r="AG549" t="str">
            <v>Nie</v>
          </cell>
          <cell r="AH549" t="str">
            <v>08 Inne inwestycje w przedsiębiorstwa</v>
          </cell>
          <cell r="AI549" t="str">
            <v>01 Pomoc bezzwrotna</v>
          </cell>
          <cell r="AJ549" t="str">
            <v>01 Obszar miejski</v>
          </cell>
          <cell r="AK549" t="str">
            <v>14 Hotele i restauracje</v>
          </cell>
          <cell r="AL549" t="str">
            <v>9860154888</v>
          </cell>
          <cell r="AM549" t="str">
            <v>HOTEL I RESTAURACJA „AURORA” SPÓŁKA Z OGRANICZONĄ ODPOWIEDZIALNOŚCIĄ</v>
          </cell>
          <cell r="AN549" t="str">
            <v>72-500</v>
          </cell>
          <cell r="AO549" t="str">
            <v>Międzyzdroje</v>
          </cell>
          <cell r="AP549" t="str">
            <v>Bohaterów Warszawy</v>
          </cell>
          <cell r="AQ549" t="str">
            <v>17</v>
          </cell>
          <cell r="AR549" t="str">
            <v>-</v>
          </cell>
          <cell r="AS549" t="str">
            <v>091-32-81-248</v>
          </cell>
          <cell r="AT549" t="str">
            <v>091-32-81-248</v>
          </cell>
          <cell r="AU549" t="str">
            <v>spółka z ograniczoną odpowiedzialnością - małe przedsiębiorstwo</v>
          </cell>
          <cell r="AV549" t="str">
            <v>812670982</v>
          </cell>
          <cell r="AW549" t="str">
            <v>przedsiębiorca lub przedsiębiorstwo</v>
          </cell>
        </row>
        <row r="550">
          <cell r="A550" t="str">
            <v>RPZP.01.01.01-32-088/10</v>
          </cell>
          <cell r="B550" t="str">
            <v>RPZP.01.00.00</v>
          </cell>
          <cell r="C550" t="str">
            <v>RPZP.01.01.00</v>
          </cell>
          <cell r="D550" t="str">
            <v>RPZP.01.01.01</v>
          </cell>
          <cell r="E550" t="str">
            <v>RPZP.01.01.01-32-088/10-01</v>
          </cell>
          <cell r="F550" t="str">
            <v>UDA-RPZP.01.01.01-32-088/10-01</v>
          </cell>
          <cell r="G550" t="str">
            <v>c8a8cc6a15</v>
          </cell>
          <cell r="H550" t="str">
            <v>RPZP.01.01.01-32-088/10</v>
          </cell>
          <cell r="I550" t="str">
            <v>WND-RPZP.01.01.01-32-088/10</v>
          </cell>
          <cell r="J550" t="str">
            <v>2010-12-29</v>
          </cell>
          <cell r="K550" t="str">
            <v>2010 II półrocze</v>
          </cell>
          <cell r="L550" t="str">
            <v>2010</v>
          </cell>
          <cell r="M550" t="str">
            <v>2010-12-30</v>
          </cell>
          <cell r="N550" t="str">
            <v>2010 II półrocze</v>
          </cell>
          <cell r="O550" t="str">
            <v>2010</v>
          </cell>
          <cell r="P550" t="str">
            <v>2010-06-08</v>
          </cell>
          <cell r="Q550" t="str">
            <v>2011-04-29</v>
          </cell>
          <cell r="R550" t="str">
            <v>2011 I półrocze</v>
          </cell>
          <cell r="S550" t="str">
            <v>2011</v>
          </cell>
          <cell r="T550" t="str">
            <v>2011-09-02</v>
          </cell>
          <cell r="U550">
            <v>203526.39999999999</v>
          </cell>
          <cell r="V550">
            <v>163183</v>
          </cell>
          <cell r="W550">
            <v>97909.8</v>
          </cell>
          <cell r="X550">
            <v>97909.8</v>
          </cell>
          <cell r="Y550">
            <v>65273.2</v>
          </cell>
          <cell r="Z550">
            <v>60</v>
          </cell>
          <cell r="AA550" t="str">
            <v>Zwiększenie potencjału konkurencyjnego i ekonomicznego Firmy Handlowej Import– Eksport „Perła „ S.C. Jerzy, Adam Maciaszek poprzez rozszerzenie działalności gospodarczej firmy.</v>
          </cell>
          <cell r="AB550" t="str">
            <v>pomoc de minimis</v>
          </cell>
          <cell r="AC550">
            <v>203526.39999999999</v>
          </cell>
          <cell r="AD550">
            <v>97909.8</v>
          </cell>
          <cell r="AE550">
            <v>105616.6</v>
          </cell>
          <cell r="AF550">
            <v>0</v>
          </cell>
          <cell r="AG550" t="str">
            <v>Nie</v>
          </cell>
          <cell r="AH550" t="str">
            <v>08 Inne inwestycje w przedsiębiorstwa</v>
          </cell>
          <cell r="AI550" t="str">
            <v>01 Pomoc bezzwrotna</v>
          </cell>
          <cell r="AJ550" t="str">
            <v>01 Obszar miejski</v>
          </cell>
          <cell r="AK550" t="str">
            <v>06 Nieokreślony przemysł wytwórczy</v>
          </cell>
          <cell r="AL550" t="str">
            <v>8541268505</v>
          </cell>
          <cell r="AM550" t="str">
            <v>Firma Handlowa Import – Eksport „Perła" S.C. Jerzy, Adam Maciaszek</v>
          </cell>
          <cell r="AN550" t="str">
            <v>73-110</v>
          </cell>
          <cell r="AO550" t="str">
            <v>Stargard Szczeciński</v>
          </cell>
          <cell r="AP550" t="str">
            <v>Jacka Malczewskiego</v>
          </cell>
          <cell r="AQ550" t="str">
            <v>10</v>
          </cell>
          <cell r="AR550" t="str">
            <v>-</v>
          </cell>
          <cell r="AS550" t="str">
            <v>915771070</v>
          </cell>
          <cell r="AT550" t="str">
            <v>915771070</v>
          </cell>
          <cell r="AU550" t="str">
            <v>spółka cywilna prowadząca działalność w oparciu o umowę zawartą na podstawie KC - mikro przedsiębiorstwo</v>
          </cell>
          <cell r="AV550" t="str">
            <v>005435205</v>
          </cell>
          <cell r="AW550" t="str">
            <v>przedsiębiorca lub przedsiębiorstwo</v>
          </cell>
        </row>
        <row r="551">
          <cell r="A551" t="str">
            <v>RPZP.01.01.01-32-150/09</v>
          </cell>
          <cell r="B551" t="str">
            <v>RPZP.01.00.00</v>
          </cell>
          <cell r="C551" t="str">
            <v>RPZP.01.01.00</v>
          </cell>
          <cell r="D551" t="str">
            <v>RPZP.01.01.01</v>
          </cell>
          <cell r="E551" t="str">
            <v>RPZP.01.01.01-32-150/09-03</v>
          </cell>
          <cell r="F551" t="str">
            <v>UDA-RPZP.01.01.01-32-150/09-03</v>
          </cell>
          <cell r="G551" t="str">
            <v>0f615a23e9</v>
          </cell>
          <cell r="H551" t="str">
            <v>RPZP.01.01.01-32-150/09</v>
          </cell>
          <cell r="I551" t="str">
            <v>WND-RPZP.01.01.01-32-150/09</v>
          </cell>
          <cell r="J551" t="str">
            <v>2010-07-05</v>
          </cell>
          <cell r="K551" t="str">
            <v>2010 II półrocze</v>
          </cell>
          <cell r="L551" t="str">
            <v>2010</v>
          </cell>
          <cell r="M551" t="str">
            <v>2010-07-08</v>
          </cell>
          <cell r="N551" t="str">
            <v>2010 II półrocze</v>
          </cell>
          <cell r="O551" t="str">
            <v>2010</v>
          </cell>
          <cell r="P551" t="str">
            <v>2009-10-23</v>
          </cell>
          <cell r="Q551" t="str">
            <v>2011-04-30</v>
          </cell>
          <cell r="R551" t="str">
            <v>2011 I półrocze</v>
          </cell>
          <cell r="S551" t="str">
            <v>2011</v>
          </cell>
          <cell r="T551" t="str">
            <v>2011-06-20</v>
          </cell>
          <cell r="U551">
            <v>1265103.93</v>
          </cell>
          <cell r="V551">
            <v>1045617.47</v>
          </cell>
          <cell r="W551">
            <v>627370.48</v>
          </cell>
          <cell r="X551">
            <v>533264.9</v>
          </cell>
          <cell r="Y551">
            <v>418246.99</v>
          </cell>
          <cell r="Z551">
            <v>60</v>
          </cell>
          <cell r="AA551" t="str">
            <v>Poprawa konkurencyjności praktyki ginekologicznej poprzez zakup specjalistycznych urządzeń medycznych i lokalu wraz z jego adaptacją.</v>
          </cell>
          <cell r="AB551" t="str">
            <v>pomoc publiczna</v>
          </cell>
          <cell r="AC551">
            <v>1265103.93</v>
          </cell>
          <cell r="AD551">
            <v>627370.48</v>
          </cell>
          <cell r="AE551">
            <v>637733.44999999995</v>
          </cell>
          <cell r="AF551">
            <v>0</v>
          </cell>
          <cell r="AG551" t="str">
            <v>Nie</v>
          </cell>
          <cell r="AH551" t="str">
            <v>08 Inne inwestycje w przedsiębiorstwa</v>
          </cell>
          <cell r="AI551" t="str">
            <v>01 Pomoc bezzwrotna</v>
          </cell>
          <cell r="AJ551" t="str">
            <v>01 Obszar miejski</v>
          </cell>
          <cell r="AK551" t="str">
            <v>19 Działalność w zakresie ochrony zdrowia ludzkiego</v>
          </cell>
          <cell r="AL551" t="str">
            <v>8521205996</v>
          </cell>
          <cell r="AM551" t="str">
            <v>Indywidualna Specjalistyczna Praktyka Lekarska Lek. Anita Chudecka - Głaz</v>
          </cell>
          <cell r="AN551" t="str">
            <v>70-300</v>
          </cell>
          <cell r="AO551" t="str">
            <v>Szczecin</v>
          </cell>
          <cell r="AP551" t="str">
            <v>Bł. Królowej Jadwigi</v>
          </cell>
          <cell r="AQ551" t="str">
            <v>1</v>
          </cell>
          <cell r="AR551" t="str">
            <v>11</v>
          </cell>
          <cell r="AS551" t="str">
            <v>(0-91)3113190</v>
          </cell>
          <cell r="AT551" t="str">
            <v>(0-91)3113190</v>
          </cell>
          <cell r="AU551" t="str">
            <v>osoba fizyczna prowadząca działalność gospodarczą - mikro przedsiębiorstwo</v>
          </cell>
          <cell r="AV551" t="str">
            <v>812394750</v>
          </cell>
          <cell r="AW551" t="str">
            <v>przedsiębiorca lub przedsiębiorstwo</v>
          </cell>
        </row>
        <row r="552">
          <cell r="A552" t="str">
            <v>RPZP.01.01.02-32-044/09</v>
          </cell>
          <cell r="B552" t="str">
            <v>RPZP.01.00.00</v>
          </cell>
          <cell r="C552" t="str">
            <v>RPZP.01.01.00</v>
          </cell>
          <cell r="D552" t="str">
            <v>RPZP.01.01.02</v>
          </cell>
          <cell r="E552" t="str">
            <v>RPZP.01.01.02-32-044/09-03</v>
          </cell>
          <cell r="F552" t="str">
            <v>UDA-RPZP.01.01.02-32-044/09-03</v>
          </cell>
          <cell r="G552" t="str">
            <v>755b8381fb</v>
          </cell>
          <cell r="H552" t="str">
            <v>RPZP.01.01.02-32-044/09</v>
          </cell>
          <cell r="I552" t="str">
            <v>WND-RPZP.01.01.02-32-044/09</v>
          </cell>
          <cell r="J552" t="str">
            <v>2010-07-14</v>
          </cell>
          <cell r="K552" t="str">
            <v>2010 II półrocze</v>
          </cell>
          <cell r="L552" t="str">
            <v>2010</v>
          </cell>
          <cell r="M552" t="str">
            <v>2010-07-28</v>
          </cell>
          <cell r="N552" t="str">
            <v>2010 II półrocze</v>
          </cell>
          <cell r="O552" t="str">
            <v>2010</v>
          </cell>
          <cell r="P552" t="str">
            <v>2010-07-01</v>
          </cell>
          <cell r="Q552" t="str">
            <v>2011-04-30</v>
          </cell>
          <cell r="R552" t="str">
            <v>2011 I półrocze</v>
          </cell>
          <cell r="S552" t="str">
            <v>2011</v>
          </cell>
          <cell r="T552" t="str">
            <v>2011-06-01</v>
          </cell>
          <cell r="U552">
            <v>722899.84</v>
          </cell>
          <cell r="V552">
            <v>555018.65</v>
          </cell>
          <cell r="W552">
            <v>288051.19</v>
          </cell>
          <cell r="X552">
            <v>283059.51</v>
          </cell>
          <cell r="Y552">
            <v>266967.46000000002</v>
          </cell>
          <cell r="Z552">
            <v>51.9</v>
          </cell>
          <cell r="AA552" t="str">
            <v>Wzrost konkurencyjności spółki Tedmark poprzez wprowadzenie innowacji procesowej i organizacyjnej w sposobie świadczenia usług oraz relacjach z klientami</v>
          </cell>
          <cell r="AB552" t="str">
            <v>pomoc publiczna</v>
          </cell>
          <cell r="AC552">
            <v>722899.84</v>
          </cell>
          <cell r="AD552">
            <v>288051.19</v>
          </cell>
          <cell r="AE552">
            <v>434848.65</v>
          </cell>
          <cell r="AF552">
            <v>0</v>
          </cell>
          <cell r="AG552" t="str">
            <v>Nie</v>
          </cell>
          <cell r="AH552" t="str">
            <v>08 Inne inwestycje w przedsiębiorstwa</v>
          </cell>
          <cell r="AI552" t="str">
            <v>01 Pomoc bezzwrotna</v>
          </cell>
          <cell r="AJ552" t="str">
            <v>01 Obszar miejski</v>
          </cell>
          <cell r="AK552" t="str">
            <v>13 Handel hurtowy i detaliczny</v>
          </cell>
          <cell r="AL552" t="str">
            <v>9552042946</v>
          </cell>
          <cell r="AM552" t="str">
            <v>Tedmark Spółka z ograniczoną odpowiedzialnością</v>
          </cell>
          <cell r="AN552" t="str">
            <v>71-006</v>
          </cell>
          <cell r="AO552" t="str">
            <v>Szczecin</v>
          </cell>
          <cell r="AP552" t="str">
            <v>Żytnia</v>
          </cell>
          <cell r="AQ552" t="str">
            <v>12</v>
          </cell>
          <cell r="AR552" t="str">
            <v>-</v>
          </cell>
          <cell r="AS552" t="str">
            <v>+48(091)4853916</v>
          </cell>
          <cell r="AT552" t="str">
            <v>+48(091)4853819</v>
          </cell>
          <cell r="AU552" t="str">
            <v>spółka z ograniczoną odpowiedzialnością - małe przedsiębiorstwo</v>
          </cell>
          <cell r="AV552" t="str">
            <v>812510505</v>
          </cell>
          <cell r="AW552" t="str">
            <v>przedsiębiorca lub przedsiębiorstwo</v>
          </cell>
        </row>
        <row r="553">
          <cell r="A553" t="str">
            <v>RPZP.01.01.02-32-069/09</v>
          </cell>
          <cell r="B553" t="str">
            <v>RPZP.01.00.00</v>
          </cell>
          <cell r="C553" t="str">
            <v>RPZP.01.01.00</v>
          </cell>
          <cell r="D553" t="str">
            <v>RPZP.01.01.02</v>
          </cell>
          <cell r="E553" t="str">
            <v>RPZP.01.01.02-32-069/09-03</v>
          </cell>
          <cell r="F553" t="str">
            <v>UDA-RPZP.01.01.02-32-069/09-03</v>
          </cell>
          <cell r="G553" t="str">
            <v>afdf0ef18a</v>
          </cell>
          <cell r="H553" t="str">
            <v>RPZP.01.01.02-32-069/09</v>
          </cell>
          <cell r="I553" t="str">
            <v>WND-RPZP.01.01.02-32-069/09</v>
          </cell>
          <cell r="J553" t="str">
            <v>2010-07-16</v>
          </cell>
          <cell r="K553" t="str">
            <v>2010 II półrocze</v>
          </cell>
          <cell r="L553" t="str">
            <v>2010</v>
          </cell>
          <cell r="M553" t="str">
            <v>2010-07-28</v>
          </cell>
          <cell r="N553" t="str">
            <v>2010 II półrocze</v>
          </cell>
          <cell r="O553" t="str">
            <v>2010</v>
          </cell>
          <cell r="P553" t="str">
            <v>2009-12-01</v>
          </cell>
          <cell r="Q553" t="str">
            <v>2011-04-30</v>
          </cell>
          <cell r="R553" t="str">
            <v>2011 I półrocze</v>
          </cell>
          <cell r="S553" t="str">
            <v>2011</v>
          </cell>
          <cell r="T553" t="str">
            <v>2012-04-17</v>
          </cell>
          <cell r="U553">
            <v>3058453.29</v>
          </cell>
          <cell r="V553">
            <v>2625280.19</v>
          </cell>
          <cell r="W553">
            <v>1575168.11</v>
          </cell>
          <cell r="X553">
            <v>1575168.11</v>
          </cell>
          <cell r="Y553">
            <v>1050112.08</v>
          </cell>
          <cell r="Z553">
            <v>60</v>
          </cell>
          <cell r="AA553" t="str">
            <v>Rozbudowa firmy oraz zakup maszyn i urządzeń sposobem na wprowadzenie innowacji na rynku regionalnym.</v>
          </cell>
          <cell r="AB553" t="str">
            <v>pomoc publiczna</v>
          </cell>
          <cell r="AC553">
            <v>3058453.29</v>
          </cell>
          <cell r="AD553">
            <v>1575168.11</v>
          </cell>
          <cell r="AE553">
            <v>1483285.18</v>
          </cell>
          <cell r="AF553">
            <v>0</v>
          </cell>
          <cell r="AG553" t="str">
            <v>Nie</v>
          </cell>
          <cell r="AH553" t="str">
            <v>08 Inne inwestycje w przedsiębiorstwa</v>
          </cell>
          <cell r="AI553" t="str">
            <v>01 Pomoc bezzwrotna</v>
          </cell>
          <cell r="AJ553" t="str">
            <v>01 Obszar miejski</v>
          </cell>
          <cell r="AK553" t="str">
            <v>06 Nieokreślony przemysł wytwórczy</v>
          </cell>
          <cell r="AL553" t="str">
            <v>8510202020</v>
          </cell>
          <cell r="AM553" t="str">
            <v>ZAKŁAD KAMIENIARSKI "LASTRICO" Jan Ziętek</v>
          </cell>
          <cell r="AN553" t="str">
            <v>72-015</v>
          </cell>
          <cell r="AO553" t="str">
            <v>Police</v>
          </cell>
          <cell r="AP553" t="str">
            <v>Jasienicka</v>
          </cell>
          <cell r="AQ553" t="str">
            <v>23</v>
          </cell>
          <cell r="AR553" t="str">
            <v>-</v>
          </cell>
          <cell r="AS553" t="str">
            <v>0914241354</v>
          </cell>
          <cell r="AT553" t="str">
            <v>0913176546</v>
          </cell>
          <cell r="AU553" t="str">
            <v>osoba fizyczna prowadząca działalność gospodarczą - małe przedsiębiorstwo</v>
          </cell>
          <cell r="AV553" t="str">
            <v>810379610</v>
          </cell>
          <cell r="AW553" t="str">
            <v>przedsiębiorca lub przedsiębiorstwo</v>
          </cell>
        </row>
        <row r="554">
          <cell r="A554" t="str">
            <v>RPZP.01.01.01-32-267/10</v>
          </cell>
          <cell r="B554" t="str">
            <v>RPZP.01.00.00</v>
          </cell>
          <cell r="C554" t="str">
            <v>RPZP.01.01.00</v>
          </cell>
          <cell r="D554" t="str">
            <v>RPZP.01.01.01</v>
          </cell>
          <cell r="E554" t="str">
            <v>RPZP.01.01.01-32-267/10-04</v>
          </cell>
          <cell r="F554" t="str">
            <v>UDA-RPZP.01.01.01-32-267/10-04</v>
          </cell>
          <cell r="G554" t="str">
            <v>9b3ca1298c</v>
          </cell>
          <cell r="H554" t="str">
            <v>RPZP.01.01.01-32-267/10</v>
          </cell>
          <cell r="I554" t="str">
            <v>WND-RPZP.01.01.01-32-267/10</v>
          </cell>
          <cell r="J554" t="str">
            <v>2010-12-20</v>
          </cell>
          <cell r="K554" t="str">
            <v>2010 II półrocze</v>
          </cell>
          <cell r="L554" t="str">
            <v>2010</v>
          </cell>
          <cell r="M554" t="str">
            <v>2010-12-27</v>
          </cell>
          <cell r="N554" t="str">
            <v>2010 II półrocze</v>
          </cell>
          <cell r="O554" t="str">
            <v>2010</v>
          </cell>
          <cell r="P554" t="str">
            <v>2011-01-04</v>
          </cell>
          <cell r="Q554" t="str">
            <v>2011-04-30</v>
          </cell>
          <cell r="R554" t="str">
            <v>2011 I półrocze</v>
          </cell>
          <cell r="S554" t="str">
            <v>2011</v>
          </cell>
          <cell r="T554" t="str">
            <v>2014-03-24</v>
          </cell>
          <cell r="U554">
            <v>193661.74</v>
          </cell>
          <cell r="V554">
            <v>157448.57</v>
          </cell>
          <cell r="W554">
            <v>94469.14</v>
          </cell>
          <cell r="X554">
            <v>94469.14</v>
          </cell>
          <cell r="Y554">
            <v>62979.43</v>
          </cell>
          <cell r="Z554">
            <v>60</v>
          </cell>
          <cell r="AA554" t="str">
            <v>Wzrost konkurencyjności firmy ALPOL poprzez stworzenie profesjonalnego centrum szkoleniowego z wykorzystaniem innowacyjnych rozwiązań technicznych</v>
          </cell>
          <cell r="AB554" t="str">
            <v>pomoc de minimis</v>
          </cell>
          <cell r="AC554">
            <v>193661.74</v>
          </cell>
          <cell r="AD554">
            <v>94469.14</v>
          </cell>
          <cell r="AE554">
            <v>99192.6</v>
          </cell>
          <cell r="AF554">
            <v>0</v>
          </cell>
          <cell r="AG554" t="str">
            <v>Nie</v>
          </cell>
          <cell r="AH554" t="str">
            <v>08 Inne inwestycje w przedsiębiorstwa</v>
          </cell>
          <cell r="AI554" t="str">
            <v>01 Pomoc bezzwrotna</v>
          </cell>
          <cell r="AJ554" t="str">
            <v>01 Obszar miejski</v>
          </cell>
          <cell r="AK554" t="str">
            <v>13 Handel hurtowy i detaliczny</v>
          </cell>
          <cell r="AL554" t="str">
            <v>7711354279</v>
          </cell>
          <cell r="AM554" t="str">
            <v>QUALIA Adrian Małachowski</v>
          </cell>
          <cell r="AN554" t="str">
            <v>70-660</v>
          </cell>
          <cell r="AO554" t="str">
            <v>Szczecin</v>
          </cell>
          <cell r="AP554" t="str">
            <v>Gdańska</v>
          </cell>
          <cell r="AQ554" t="str">
            <v>6B</v>
          </cell>
          <cell r="AR554" t="str">
            <v>-</v>
          </cell>
          <cell r="AS554" t="str">
            <v>601851311</v>
          </cell>
          <cell r="AT554" t="str">
            <v>914694058</v>
          </cell>
          <cell r="AU554" t="str">
            <v>osoba fizyczna prowadząca działalność gospodarczą - mikro przedsiębiorstwo</v>
          </cell>
          <cell r="AV554" t="str">
            <v>811853516</v>
          </cell>
          <cell r="AW554" t="str">
            <v>przedsiębiorca lub przedsiębiorstwo</v>
          </cell>
        </row>
        <row r="555">
          <cell r="A555" t="str">
            <v>RPZP.05.05.01-32-015/10</v>
          </cell>
          <cell r="B555" t="str">
            <v>RPZP.05.00.00</v>
          </cell>
          <cell r="C555" t="str">
            <v>RPZP.05.05.00</v>
          </cell>
          <cell r="D555" t="str">
            <v>RPZP.05.05.01</v>
          </cell>
          <cell r="E555" t="str">
            <v>RPZP.05.05.01-32-015/10-00</v>
          </cell>
          <cell r="F555" t="e">
            <v>#N/A</v>
          </cell>
          <cell r="G555" t="e">
            <v>#N/A</v>
          </cell>
          <cell r="H555" t="str">
            <v>RPZP.05.05.01-32-015/10</v>
          </cell>
          <cell r="I555" t="e">
            <v>#N/A</v>
          </cell>
          <cell r="J555" t="str">
            <v>2011-03-07</v>
          </cell>
          <cell r="K555" t="str">
            <v>2011 I półrocze</v>
          </cell>
          <cell r="L555" t="str">
            <v>2011</v>
          </cell>
          <cell r="M555" t="str">
            <v>2011-03-22</v>
          </cell>
          <cell r="N555" t="str">
            <v>2011 I półrocze</v>
          </cell>
          <cell r="O555" t="str">
            <v>2011</v>
          </cell>
          <cell r="P555" t="str">
            <v>2009-11-27</v>
          </cell>
          <cell r="Q555" t="str">
            <v>2011-05-04</v>
          </cell>
          <cell r="R555" t="str">
            <v>2011 I półrocze</v>
          </cell>
          <cell r="S555" t="str">
            <v>2011</v>
          </cell>
          <cell r="T555" t="str">
            <v>2011-03-07</v>
          </cell>
          <cell r="U555">
            <v>22500</v>
          </cell>
          <cell r="V555">
            <v>22500</v>
          </cell>
          <cell r="W555">
            <v>22500</v>
          </cell>
          <cell r="X555">
            <v>22500</v>
          </cell>
          <cell r="Y555">
            <v>0</v>
          </cell>
          <cell r="Z555">
            <v>100</v>
          </cell>
          <cell r="AA555" t="str">
            <v>Lokalny Program Rewitalizacji Gmina Dębno</v>
          </cell>
          <cell r="AB555" t="str">
            <v>bez pomocy publicznej</v>
          </cell>
          <cell r="AC555">
            <v>22500</v>
          </cell>
          <cell r="AD555">
            <v>22500</v>
          </cell>
          <cell r="AE555">
            <v>0</v>
          </cell>
          <cell r="AF555">
            <v>0</v>
          </cell>
          <cell r="AG555" t="str">
            <v>Nie</v>
          </cell>
          <cell r="AH555" t="str">
            <v>61 Zintegrowane projekty na rzecz rewitalizacji obszarów miejskich i wiejskich</v>
          </cell>
          <cell r="AI555" t="str">
            <v>01 Pomoc bezzwrotna</v>
          </cell>
          <cell r="AJ555" t="str">
            <v>01 Obszar miejski</v>
          </cell>
          <cell r="AK555" t="str">
            <v>22 Inne niewyszczególnione usługi</v>
          </cell>
          <cell r="AL555" t="str">
            <v>5971627649</v>
          </cell>
          <cell r="AM555" t="str">
            <v>Gmina Dębno</v>
          </cell>
          <cell r="AN555" t="str">
            <v>74-400</v>
          </cell>
          <cell r="AO555" t="str">
            <v>Dębno</v>
          </cell>
          <cell r="AP555" t="str">
            <v>Piłsudskiego</v>
          </cell>
          <cell r="AQ555" t="str">
            <v>5</v>
          </cell>
          <cell r="AR555">
            <v>0</v>
          </cell>
          <cell r="AS555">
            <v>0</v>
          </cell>
          <cell r="AT555">
            <v>0</v>
          </cell>
          <cell r="AU555" t="str">
            <v>wspólnota samorządowa - gmina</v>
          </cell>
          <cell r="AV555" t="str">
            <v>210966993</v>
          </cell>
          <cell r="AW555" t="str">
            <v>Jednostka samorządu terytorialnego</v>
          </cell>
        </row>
        <row r="556">
          <cell r="A556" t="str">
            <v>RPZP.01.01.01-32-214/09</v>
          </cell>
          <cell r="B556" t="str">
            <v>RPZP.01.00.00</v>
          </cell>
          <cell r="C556" t="str">
            <v>RPZP.01.01.00</v>
          </cell>
          <cell r="D556" t="str">
            <v>RPZP.01.01.01</v>
          </cell>
          <cell r="E556" t="str">
            <v>RPZP.01.01.01-32-214/09-05</v>
          </cell>
          <cell r="F556" t="str">
            <v>UDA-RPZP.01.01.01-32-214/09-05</v>
          </cell>
          <cell r="G556" t="str">
            <v>3ac7f35689</v>
          </cell>
          <cell r="H556" t="str">
            <v>RPZP.01.01.01-32-214/09</v>
          </cell>
          <cell r="I556" t="str">
            <v>WND-RPZP.01.01.01-32-214/09</v>
          </cell>
          <cell r="J556" t="str">
            <v>2010-04-22</v>
          </cell>
          <cell r="K556" t="str">
            <v>2010 I półrocze</v>
          </cell>
          <cell r="L556" t="str">
            <v>2010</v>
          </cell>
          <cell r="M556" t="str">
            <v>2010-04-29</v>
          </cell>
          <cell r="N556" t="str">
            <v>2010 I półrocze</v>
          </cell>
          <cell r="O556" t="str">
            <v>2010</v>
          </cell>
          <cell r="P556" t="str">
            <v>2009-09-30</v>
          </cell>
          <cell r="Q556" t="str">
            <v>2011-05-05</v>
          </cell>
          <cell r="R556" t="str">
            <v>2011 I półrocze</v>
          </cell>
          <cell r="S556" t="str">
            <v>2011</v>
          </cell>
          <cell r="T556" t="str">
            <v>2011-11-18</v>
          </cell>
          <cell r="U556">
            <v>2028823.79</v>
          </cell>
          <cell r="V556">
            <v>1755918</v>
          </cell>
          <cell r="W556">
            <v>1000000</v>
          </cell>
          <cell r="X556">
            <v>849999.99</v>
          </cell>
          <cell r="Y556">
            <v>755918</v>
          </cell>
          <cell r="Z556">
            <v>56.95</v>
          </cell>
          <cell r="AA556" t="str">
            <v>Zakup innowacyjnego urządzenia browarniczego i uruchomienie pierwszego w Szczecinie minibrowaru restauracyjnego.</v>
          </cell>
          <cell r="AB556" t="str">
            <v>pomoc publiczna</v>
          </cell>
          <cell r="AC556">
            <v>2028823.79</v>
          </cell>
          <cell r="AD556">
            <v>1000000</v>
          </cell>
          <cell r="AE556">
            <v>1028823.79</v>
          </cell>
          <cell r="AF556">
            <v>0</v>
          </cell>
          <cell r="AG556" t="str">
            <v>Nie</v>
          </cell>
          <cell r="AH556" t="str">
            <v>08 Inne inwestycje w przedsiębiorstwa</v>
          </cell>
          <cell r="AI556" t="str">
            <v>01 Pomoc bezzwrotna</v>
          </cell>
          <cell r="AJ556" t="str">
            <v>01 Obszar miejski</v>
          </cell>
          <cell r="AK556" t="str">
            <v>03 Produkcja produktów żywnościowych i napojów</v>
          </cell>
          <cell r="AL556" t="str">
            <v>8521930846</v>
          </cell>
          <cell r="AM556" t="str">
            <v>Przedsiębiorstwo Techniczno-Budowlane „Bewako” Spółka z ograniczoną odpowiedzialnością</v>
          </cell>
          <cell r="AN556" t="str">
            <v>70-207</v>
          </cell>
          <cell r="AO556" t="str">
            <v>Szczecin</v>
          </cell>
          <cell r="AP556" t="str">
            <v>Plac Batorego</v>
          </cell>
          <cell r="AQ556" t="str">
            <v>3</v>
          </cell>
          <cell r="AR556" t="str">
            <v>2</v>
          </cell>
          <cell r="AS556" t="str">
            <v>0914234444</v>
          </cell>
          <cell r="AT556" t="str">
            <v>0914234445</v>
          </cell>
          <cell r="AU556" t="str">
            <v>spółka z ograniczoną odpowiedzialnością - mikro przedsiębiorstwo</v>
          </cell>
          <cell r="AV556" t="str">
            <v>811038331</v>
          </cell>
          <cell r="AW556" t="str">
            <v>przedsiębiorca lub przedsiębiorstwo</v>
          </cell>
        </row>
        <row r="557">
          <cell r="A557" t="str">
            <v>RPZP.07.01.01-32-008/09</v>
          </cell>
          <cell r="B557" t="str">
            <v>RPZP.07.00.00</v>
          </cell>
          <cell r="C557" t="str">
            <v>RPZP.07.01.00</v>
          </cell>
          <cell r="D557" t="str">
            <v>RPZP.07.01.01</v>
          </cell>
          <cell r="E557" t="str">
            <v>RPZP.07.01.01-32-008/09-06</v>
          </cell>
          <cell r="F557" t="str">
            <v>UDA-RPZP.07.01.01-32-008/09-06</v>
          </cell>
          <cell r="G557" t="str">
            <v>ac54cc34b8</v>
          </cell>
          <cell r="H557" t="str">
            <v>RPZP.07.01.01-32-008/09</v>
          </cell>
          <cell r="I557" t="str">
            <v>WND-RPZP.07.01.01-32-008/09</v>
          </cell>
          <cell r="J557" t="str">
            <v>2009-12-15</v>
          </cell>
          <cell r="K557" t="str">
            <v>2009 II półrocze</v>
          </cell>
          <cell r="L557" t="str">
            <v>2009</v>
          </cell>
          <cell r="M557" t="str">
            <v>2009-12-28</v>
          </cell>
          <cell r="N557" t="str">
            <v>2009 II półrocze</v>
          </cell>
          <cell r="O557" t="str">
            <v>2009</v>
          </cell>
          <cell r="P557" t="str">
            <v>2010-05-20</v>
          </cell>
          <cell r="Q557" t="str">
            <v>2011-05-13</v>
          </cell>
          <cell r="R557" t="str">
            <v>2011 I półrocze</v>
          </cell>
          <cell r="S557" t="str">
            <v>2011</v>
          </cell>
          <cell r="T557" t="str">
            <v>2011-12-22</v>
          </cell>
          <cell r="U557">
            <v>2053911.29</v>
          </cell>
          <cell r="V557">
            <v>1913118.01</v>
          </cell>
          <cell r="W557">
            <v>956558.99</v>
          </cell>
          <cell r="X557">
            <v>956558.99</v>
          </cell>
          <cell r="Y557">
            <v>956559.02</v>
          </cell>
          <cell r="Z557">
            <v>50</v>
          </cell>
          <cell r="AA557" t="str">
            <v>„Wyposażenie bazy dydaktycznej dla Dietetyki - nowego kierunku kształcenia w Pomorskiej Akademii Medycznej w Szczecinie”</v>
          </cell>
          <cell r="AB557" t="str">
            <v>bez pomocy publicznej</v>
          </cell>
          <cell r="AC557">
            <v>2053911.29</v>
          </cell>
          <cell r="AD557">
            <v>2053911.29</v>
          </cell>
          <cell r="AE557">
            <v>0</v>
          </cell>
          <cell r="AF557">
            <v>0</v>
          </cell>
          <cell r="AG557" t="str">
            <v>Nie</v>
          </cell>
          <cell r="AH557" t="str">
            <v>75 Infrastruktura systemu oświaty</v>
          </cell>
          <cell r="AI557" t="str">
            <v>01 Pomoc bezzwrotna</v>
          </cell>
          <cell r="AJ557" t="str">
            <v>01 Obszar miejski</v>
          </cell>
          <cell r="AK557" t="str">
            <v>18 Edukacja</v>
          </cell>
          <cell r="AL557" t="str">
            <v>8520006757</v>
          </cell>
          <cell r="AM557" t="str">
            <v>Pomorski Uniwersytet Medyczny w Szczecinie</v>
          </cell>
          <cell r="AN557" t="str">
            <v>70-204</v>
          </cell>
          <cell r="AO557" t="str">
            <v>Szczecin</v>
          </cell>
          <cell r="AP557" t="str">
            <v>Rybacka</v>
          </cell>
          <cell r="AQ557" t="str">
            <v>1</v>
          </cell>
          <cell r="AR557" t="str">
            <v>-</v>
          </cell>
          <cell r="AS557" t="str">
            <v>(091)4800801</v>
          </cell>
          <cell r="AT557" t="str">
            <v>(091)4800705</v>
          </cell>
          <cell r="AU557" t="str">
            <v>uczelnia wyższa</v>
          </cell>
          <cell r="AV557" t="str">
            <v>000288886</v>
          </cell>
          <cell r="AW557" t="str">
            <v>szkoła wyższa</v>
          </cell>
        </row>
        <row r="558">
          <cell r="A558" t="str">
            <v>RPZP.05.05.01-32-014/10</v>
          </cell>
          <cell r="B558" t="str">
            <v>RPZP.05.00.00</v>
          </cell>
          <cell r="C558" t="str">
            <v>RPZP.05.05.00</v>
          </cell>
          <cell r="D558" t="str">
            <v>RPZP.05.05.01</v>
          </cell>
          <cell r="E558" t="str">
            <v>RPZP.05.05.01-32-014/10-00</v>
          </cell>
          <cell r="F558" t="e">
            <v>#N/A</v>
          </cell>
          <cell r="G558" t="e">
            <v>#N/A</v>
          </cell>
          <cell r="H558" t="str">
            <v>RPZP.05.05.01-32-014/10</v>
          </cell>
          <cell r="I558" t="e">
            <v>#N/A</v>
          </cell>
          <cell r="J558" t="str">
            <v>2011-03-10</v>
          </cell>
          <cell r="K558" t="str">
            <v>2011 I półrocze</v>
          </cell>
          <cell r="L558" t="str">
            <v>2011</v>
          </cell>
          <cell r="M558" t="str">
            <v>2011-03-22</v>
          </cell>
          <cell r="N558" t="str">
            <v>2011 I półrocze</v>
          </cell>
          <cell r="O558" t="str">
            <v>2011</v>
          </cell>
          <cell r="P558" t="str">
            <v>2009-11-27</v>
          </cell>
          <cell r="Q558" t="str">
            <v>2011-05-13</v>
          </cell>
          <cell r="R558" t="str">
            <v>2011 I półrocze</v>
          </cell>
          <cell r="S558" t="str">
            <v>2011</v>
          </cell>
          <cell r="T558" t="str">
            <v>2011-03-10</v>
          </cell>
          <cell r="U558">
            <v>21697.7</v>
          </cell>
          <cell r="V558">
            <v>21697.7</v>
          </cell>
          <cell r="W558">
            <v>21697.7</v>
          </cell>
          <cell r="X558">
            <v>21697.7</v>
          </cell>
          <cell r="Y558">
            <v>0</v>
          </cell>
          <cell r="Z558">
            <v>100</v>
          </cell>
          <cell r="AA558" t="str">
            <v>Lokalny Program Rewitalizacji Gmina Barlinek</v>
          </cell>
          <cell r="AB558" t="str">
            <v>bez pomocy publicznej</v>
          </cell>
          <cell r="AC558">
            <v>21697.7</v>
          </cell>
          <cell r="AD558">
            <v>21697.7</v>
          </cell>
          <cell r="AE558">
            <v>0</v>
          </cell>
          <cell r="AF558">
            <v>0</v>
          </cell>
          <cell r="AG558" t="str">
            <v>Nie</v>
          </cell>
          <cell r="AH558" t="str">
            <v>61 Zintegrowane projekty na rzecz rewitalizacji obszarów miejskich i wiejskich</v>
          </cell>
          <cell r="AI558" t="str">
            <v>01 Pomoc bezzwrotna</v>
          </cell>
          <cell r="AJ558" t="str">
            <v>01 Obszar miejski</v>
          </cell>
          <cell r="AK558" t="str">
            <v>22 Inne niewyszczególnione usługi</v>
          </cell>
          <cell r="AL558" t="str">
            <v>5971648491</v>
          </cell>
          <cell r="AM558" t="str">
            <v>Gmina Barlinek</v>
          </cell>
          <cell r="AN558" t="str">
            <v>74-320</v>
          </cell>
          <cell r="AO558" t="str">
            <v>Barlinek</v>
          </cell>
          <cell r="AP558" t="str">
            <v>Niepodległości</v>
          </cell>
          <cell r="AQ558" t="str">
            <v>20</v>
          </cell>
          <cell r="AR558">
            <v>0</v>
          </cell>
          <cell r="AS558">
            <v>0</v>
          </cell>
          <cell r="AT558">
            <v>0</v>
          </cell>
          <cell r="AU558" t="str">
            <v>wspólnota samorządowa - gmina</v>
          </cell>
          <cell r="AV558" t="str">
            <v>210967047</v>
          </cell>
          <cell r="AW558" t="str">
            <v>Jednostka samorządu terytorialnego</v>
          </cell>
        </row>
        <row r="559">
          <cell r="A559" t="str">
            <v>RPZP.05.05.01-32-012/10</v>
          </cell>
          <cell r="B559" t="str">
            <v>RPZP.05.00.00</v>
          </cell>
          <cell r="C559" t="str">
            <v>RPZP.05.05.00</v>
          </cell>
          <cell r="D559" t="str">
            <v>RPZP.05.05.01</v>
          </cell>
          <cell r="E559" t="str">
            <v>RPZP.05.05.01-32-012/10-01</v>
          </cell>
          <cell r="F559" t="e">
            <v>#N/A</v>
          </cell>
          <cell r="G559" t="e">
            <v>#N/A</v>
          </cell>
          <cell r="H559" t="str">
            <v>RPZP.05.05.01-32-012/10</v>
          </cell>
          <cell r="I559" t="e">
            <v>#N/A</v>
          </cell>
          <cell r="J559" t="str">
            <v>2011-03-14</v>
          </cell>
          <cell r="K559" t="str">
            <v>2011 I półrocze</v>
          </cell>
          <cell r="L559" t="str">
            <v>2011</v>
          </cell>
          <cell r="M559" t="str">
            <v>2011-03-22</v>
          </cell>
          <cell r="N559" t="str">
            <v>2011 I półrocze</v>
          </cell>
          <cell r="O559" t="str">
            <v>2011</v>
          </cell>
          <cell r="P559" t="str">
            <v>2009-11-27</v>
          </cell>
          <cell r="Q559" t="str">
            <v>2011-05-13</v>
          </cell>
          <cell r="R559" t="str">
            <v>2011 I półrocze</v>
          </cell>
          <cell r="S559" t="str">
            <v>2011</v>
          </cell>
          <cell r="T559" t="str">
            <v>2011-04-07</v>
          </cell>
          <cell r="U559">
            <v>45140</v>
          </cell>
          <cell r="V559">
            <v>45140</v>
          </cell>
          <cell r="W559">
            <v>45140</v>
          </cell>
          <cell r="X559">
            <v>45140</v>
          </cell>
          <cell r="Y559">
            <v>0</v>
          </cell>
          <cell r="Z559">
            <v>100</v>
          </cell>
          <cell r="AA559" t="str">
            <v>Lokalny program Rewitalizacji Gmina Międzyzdroje</v>
          </cell>
          <cell r="AB559" t="str">
            <v>bez pomocy publicznej</v>
          </cell>
          <cell r="AC559">
            <v>45140</v>
          </cell>
          <cell r="AD559">
            <v>45140</v>
          </cell>
          <cell r="AE559">
            <v>0</v>
          </cell>
          <cell r="AF559">
            <v>0</v>
          </cell>
          <cell r="AG559" t="str">
            <v>Nie</v>
          </cell>
          <cell r="AH559" t="str">
            <v>61 Zintegrowane projekty na rzecz rewitalizacji obszarów miejskich i wiejskich</v>
          </cell>
          <cell r="AI559" t="str">
            <v>01 Pomoc bezzwrotna</v>
          </cell>
          <cell r="AJ559" t="str">
            <v>01 Obszar miejski</v>
          </cell>
          <cell r="AK559" t="str">
            <v>22 Inne niewyszczególnione usługi</v>
          </cell>
          <cell r="AL559" t="str">
            <v>9860157042</v>
          </cell>
          <cell r="AM559" t="str">
            <v>Gmina Miedzyzdroje</v>
          </cell>
          <cell r="AN559" t="str">
            <v>72-500</v>
          </cell>
          <cell r="AO559" t="str">
            <v>Międzyzdroje</v>
          </cell>
          <cell r="AP559" t="str">
            <v>Książąt Pomorskich</v>
          </cell>
          <cell r="AQ559" t="str">
            <v>5</v>
          </cell>
          <cell r="AR559">
            <v>0</v>
          </cell>
          <cell r="AS559">
            <v>0</v>
          </cell>
          <cell r="AT559">
            <v>0</v>
          </cell>
          <cell r="AU559" t="str">
            <v>wspólnota samorządowa - gmina</v>
          </cell>
          <cell r="AV559" t="str">
            <v>811685591</v>
          </cell>
          <cell r="AW559" t="str">
            <v>Jednostka samorządu terytorialnego</v>
          </cell>
        </row>
        <row r="560">
          <cell r="A560" t="str">
            <v>RPZP.01.01.01-32-133/10</v>
          </cell>
          <cell r="B560" t="str">
            <v>RPZP.01.00.00</v>
          </cell>
          <cell r="C560" t="str">
            <v>RPZP.01.01.00</v>
          </cell>
          <cell r="D560" t="str">
            <v>RPZP.01.01.01</v>
          </cell>
          <cell r="E560" t="str">
            <v>RPZP.01.01.01-32-133/10-02</v>
          </cell>
          <cell r="F560" t="str">
            <v>UDA-RPZP.01.01.01-32-133/10-02</v>
          </cell>
          <cell r="G560" t="str">
            <v>f1fa3a5684</v>
          </cell>
          <cell r="H560" t="str">
            <v>RPZP.01.01.01-32-133/10</v>
          </cell>
          <cell r="I560" t="str">
            <v>WND-RPZP.01.01.01-32-133/10</v>
          </cell>
          <cell r="J560" t="str">
            <v>2010-12-20</v>
          </cell>
          <cell r="K560" t="str">
            <v>2010 II półrocze</v>
          </cell>
          <cell r="L560" t="str">
            <v>2010</v>
          </cell>
          <cell r="M560" t="str">
            <v>2010-12-22</v>
          </cell>
          <cell r="N560" t="str">
            <v>2010 II półrocze</v>
          </cell>
          <cell r="O560" t="str">
            <v>2010</v>
          </cell>
          <cell r="P560" t="str">
            <v>2010-11-01</v>
          </cell>
          <cell r="Q560" t="str">
            <v>2011-05-15</v>
          </cell>
          <cell r="R560" t="str">
            <v>2011 I półrocze</v>
          </cell>
          <cell r="S560" t="str">
            <v>2011</v>
          </cell>
          <cell r="T560" t="str">
            <v>2011-11-25</v>
          </cell>
          <cell r="U560">
            <v>195631.68</v>
          </cell>
          <cell r="V560">
            <v>195631.68</v>
          </cell>
          <cell r="W560">
            <v>117379</v>
          </cell>
          <cell r="X560">
            <v>117379</v>
          </cell>
          <cell r="Y560">
            <v>78252.679999999993</v>
          </cell>
          <cell r="Z560">
            <v>60</v>
          </cell>
          <cell r="AA560" t="str">
            <v>Wzrost konkurencyjności firmy S-PIRO poprzez inwestycje i wdrożenie innowacji produktowej</v>
          </cell>
          <cell r="AB560" t="str">
            <v>pomoc de minimis</v>
          </cell>
          <cell r="AC560">
            <v>195631.68</v>
          </cell>
          <cell r="AD560">
            <v>117379</v>
          </cell>
          <cell r="AE560">
            <v>78252.679999999993</v>
          </cell>
          <cell r="AF560">
            <v>0</v>
          </cell>
          <cell r="AG560" t="str">
            <v>Tak</v>
          </cell>
          <cell r="AH560" t="str">
            <v>08 Inne inwestycje w przedsiębiorstwa</v>
          </cell>
          <cell r="AI560" t="str">
            <v>01 Pomoc bezzwrotna</v>
          </cell>
          <cell r="AJ560" t="str">
            <v>01 Obszar miejski</v>
          </cell>
          <cell r="AK560" t="str">
            <v>22 Inne niewyszczególnione usługi</v>
          </cell>
          <cell r="AL560" t="str">
            <v>8522278796</v>
          </cell>
          <cell r="AM560" t="str">
            <v>S-PIRO MARINA CHORUŻYJ</v>
          </cell>
          <cell r="AN560" t="str">
            <v>71-784</v>
          </cell>
          <cell r="AO560" t="str">
            <v>Szczecin</v>
          </cell>
          <cell r="AP560" t="str">
            <v>Lodowcowa</v>
          </cell>
          <cell r="AQ560" t="str">
            <v>18</v>
          </cell>
          <cell r="AR560" t="str">
            <v>-</v>
          </cell>
          <cell r="AS560" t="str">
            <v>niedotyczy</v>
          </cell>
          <cell r="AT560" t="str">
            <v>niedotyczy</v>
          </cell>
          <cell r="AU560" t="str">
            <v>osoba fizyczna prowadząca działalność gospodarczą - mikro przedsiębiorstwo</v>
          </cell>
          <cell r="AV560" t="str">
            <v>812380250</v>
          </cell>
          <cell r="AW560" t="str">
            <v>przedsiębiorca lub przedsiębiorstwo</v>
          </cell>
        </row>
        <row r="561">
          <cell r="A561" t="str">
            <v>RPZP.01.01.01-32-287/09</v>
          </cell>
          <cell r="B561" t="str">
            <v>RPZP.01.00.00</v>
          </cell>
          <cell r="C561" t="str">
            <v>RPZP.01.01.00</v>
          </cell>
          <cell r="D561" t="str">
            <v>RPZP.01.01.01</v>
          </cell>
          <cell r="E561" t="str">
            <v>RPZP.01.01.01-32-287/09-02</v>
          </cell>
          <cell r="F561" t="str">
            <v>UDA-RPZP.01.01.01-32-287/09-02</v>
          </cell>
          <cell r="G561" t="str">
            <v>cd8768a78f</v>
          </cell>
          <cell r="H561" t="str">
            <v>RPZP.01.01.01-32-287/09</v>
          </cell>
          <cell r="I561" t="str">
            <v>WND-RPZP.01.01.01-32-287/09</v>
          </cell>
          <cell r="J561" t="str">
            <v>2010-07-09</v>
          </cell>
          <cell r="K561" t="str">
            <v>2010 II półrocze</v>
          </cell>
          <cell r="L561" t="str">
            <v>2010</v>
          </cell>
          <cell r="M561" t="str">
            <v>2010-07-28</v>
          </cell>
          <cell r="N561" t="str">
            <v>2010 II półrocze</v>
          </cell>
          <cell r="O561" t="str">
            <v>2010</v>
          </cell>
          <cell r="P561" t="str">
            <v>2010-05-27</v>
          </cell>
          <cell r="Q561" t="str">
            <v>2011-05-16</v>
          </cell>
          <cell r="R561" t="str">
            <v>2011 I półrocze</v>
          </cell>
          <cell r="S561" t="str">
            <v>2011</v>
          </cell>
          <cell r="T561" t="str">
            <v>2012-01-20</v>
          </cell>
          <cell r="U561">
            <v>212726.98</v>
          </cell>
          <cell r="V561">
            <v>175883.59</v>
          </cell>
          <cell r="W561">
            <v>105369.21</v>
          </cell>
          <cell r="X561">
            <v>89563.81</v>
          </cell>
          <cell r="Y561">
            <v>70514.38</v>
          </cell>
          <cell r="Z561">
            <v>59.91</v>
          </cell>
          <cell r="AA561" t="str">
            <v>Wzrost konkurencyjności firmy P.P.U.H. DANUTA KONICKA ul. 15 Grudnia 15B 78-320 Połczyn Zdrój</v>
          </cell>
          <cell r="AB561" t="str">
            <v>pomoc de minimis</v>
          </cell>
          <cell r="AC561">
            <v>212726.98</v>
          </cell>
          <cell r="AD561">
            <v>105369.21</v>
          </cell>
          <cell r="AE561">
            <v>107357.77</v>
          </cell>
          <cell r="AF561">
            <v>0</v>
          </cell>
          <cell r="AG561" t="str">
            <v>Nie</v>
          </cell>
          <cell r="AH561" t="str">
            <v>08 Inne inwestycje w przedsiębiorstwa</v>
          </cell>
          <cell r="AI561" t="str">
            <v>01 Pomoc bezzwrotna</v>
          </cell>
          <cell r="AJ561" t="str">
            <v>01 Obszar miejski</v>
          </cell>
          <cell r="AK561" t="str">
            <v>13 Handel hurtowy i detaliczny</v>
          </cell>
          <cell r="AL561" t="str">
            <v>6721066647</v>
          </cell>
          <cell r="AM561" t="str">
            <v>P.P.U.H. Danuta Konicka</v>
          </cell>
          <cell r="AN561" t="str">
            <v>78-320</v>
          </cell>
          <cell r="AO561" t="str">
            <v>Połczyn-Zdrój</v>
          </cell>
          <cell r="AP561" t="str">
            <v>15-go Grudnia</v>
          </cell>
          <cell r="AQ561" t="str">
            <v>12</v>
          </cell>
          <cell r="AR561" t="str">
            <v>-</v>
          </cell>
          <cell r="AS561" t="str">
            <v>(0-94)3662547</v>
          </cell>
          <cell r="AT561" t="str">
            <v>niedotyczy</v>
          </cell>
          <cell r="AU561" t="str">
            <v>osoba fizyczna prowadząca działalność gospodarczą - mikro przedsiębiorstwo</v>
          </cell>
          <cell r="AV561" t="str">
            <v>330432267</v>
          </cell>
          <cell r="AW561" t="str">
            <v>przedsiębiorca lub przedsiębiorstwo</v>
          </cell>
        </row>
        <row r="562">
          <cell r="A562" t="str">
            <v>RPZP.01.01.03-32-033/09</v>
          </cell>
          <cell r="B562" t="str">
            <v>RPZP.01.00.00</v>
          </cell>
          <cell r="C562" t="str">
            <v>RPZP.01.01.00</v>
          </cell>
          <cell r="D562" t="str">
            <v>RPZP.01.01.03</v>
          </cell>
          <cell r="E562" t="str">
            <v>RPZP.01.01.03-32-033/09-06</v>
          </cell>
          <cell r="F562" t="str">
            <v>UDA-RPZP.01.01.03-32-033/09-06</v>
          </cell>
          <cell r="G562" t="str">
            <v>f9ca8b2a38</v>
          </cell>
          <cell r="H562" t="str">
            <v>RPZP.01.01.03-32-033/09</v>
          </cell>
          <cell r="I562" t="str">
            <v>WND-RPZP.01.01.03-32-033/09</v>
          </cell>
          <cell r="J562" t="str">
            <v>2009-12-31</v>
          </cell>
          <cell r="K562" t="str">
            <v>2009 II półrocze</v>
          </cell>
          <cell r="L562" t="str">
            <v>2009</v>
          </cell>
          <cell r="M562" t="str">
            <v>2009-12-31</v>
          </cell>
          <cell r="N562" t="str">
            <v>2009 II półrocze</v>
          </cell>
          <cell r="O562" t="str">
            <v>2009</v>
          </cell>
          <cell r="P562" t="str">
            <v>2009-07-07</v>
          </cell>
          <cell r="Q562" t="str">
            <v>2011-05-17</v>
          </cell>
          <cell r="R562" t="str">
            <v>2011 I półrocze</v>
          </cell>
          <cell r="S562" t="str">
            <v>2011</v>
          </cell>
          <cell r="T562" t="str">
            <v>2012-08-30</v>
          </cell>
          <cell r="U562">
            <v>3111111.69</v>
          </cell>
          <cell r="V562">
            <v>2883562.06</v>
          </cell>
          <cell r="W562">
            <v>1441781.03</v>
          </cell>
          <cell r="X562">
            <v>1225513.8600000001</v>
          </cell>
          <cell r="Y562">
            <v>1441781.03</v>
          </cell>
          <cell r="Z562">
            <v>50</v>
          </cell>
          <cell r="AA562" t="str">
            <v>„Wdrożenie innowacyjnej technologii przetwórstwa tworzyw sztucznych do wytwarzania nowoczesnych systemów Bezpieczeństwa Ruchu Drogowego”.</v>
          </cell>
          <cell r="AB562" t="str">
            <v>pomoc publiczna</v>
          </cell>
          <cell r="AC562">
            <v>3111111.69</v>
          </cell>
          <cell r="AD562">
            <v>1441781.03</v>
          </cell>
          <cell r="AE562">
            <v>1669330.66</v>
          </cell>
          <cell r="AF562">
            <v>0</v>
          </cell>
          <cell r="AG562" t="str">
            <v>Nie</v>
          </cell>
          <cell r="AH56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562" t="str">
            <v>01 Pomoc bezzwrotna</v>
          </cell>
          <cell r="AJ562" t="str">
            <v>01 Obszar miejski</v>
          </cell>
          <cell r="AK562" t="str">
            <v>06 Nieokreślony przemysł wytwórczy</v>
          </cell>
          <cell r="AL562" t="str">
            <v>8512869604</v>
          </cell>
          <cell r="AM562" t="str">
            <v>"GP" Spółka z ograniczoną odpowiedzialnością</v>
          </cell>
          <cell r="AN562" t="str">
            <v>70-784</v>
          </cell>
          <cell r="AO562" t="str">
            <v>Szczecin</v>
          </cell>
          <cell r="AP562" t="str">
            <v>Struga</v>
          </cell>
          <cell r="AQ562" t="str">
            <v>80A</v>
          </cell>
          <cell r="AR562" t="str">
            <v>-</v>
          </cell>
          <cell r="AS562" t="str">
            <v>(0–91)4526033</v>
          </cell>
          <cell r="AT562" t="str">
            <v>(0–91)4526033</v>
          </cell>
          <cell r="AU562" t="str">
            <v>spółka z ograniczoną odpowiedzialnością - średnie przedsiębiorstwo</v>
          </cell>
          <cell r="AV562" t="str">
            <v>812694698</v>
          </cell>
          <cell r="AW562" t="str">
            <v>przedsiębiorca lub przedsiębiorstwo</v>
          </cell>
        </row>
        <row r="563">
          <cell r="A563" t="str">
            <v>RPZP.01.01.02-32-070/09</v>
          </cell>
          <cell r="B563" t="str">
            <v>RPZP.01.00.00</v>
          </cell>
          <cell r="C563" t="str">
            <v>RPZP.01.01.00</v>
          </cell>
          <cell r="D563" t="str">
            <v>RPZP.01.01.02</v>
          </cell>
          <cell r="E563" t="str">
            <v>RPZP.01.01.02-32-070/09-03</v>
          </cell>
          <cell r="F563" t="str">
            <v>UDA-RPZP.01.01.02-32-070/09-03</v>
          </cell>
          <cell r="G563" t="str">
            <v>0251495cef</v>
          </cell>
          <cell r="H563" t="str">
            <v>RPZP.01.01.02-32-070/09</v>
          </cell>
          <cell r="I563" t="str">
            <v>WND-RPZP.01.01.02-32-070/09</v>
          </cell>
          <cell r="J563" t="str">
            <v>2010-08-31</v>
          </cell>
          <cell r="K563" t="str">
            <v>2010 II półrocze</v>
          </cell>
          <cell r="L563" t="str">
            <v>2010</v>
          </cell>
          <cell r="M563" t="str">
            <v>2010-08-31</v>
          </cell>
          <cell r="N563" t="str">
            <v>2010 II półrocze</v>
          </cell>
          <cell r="O563" t="str">
            <v>2010</v>
          </cell>
          <cell r="P563" t="str">
            <v>2010-09-29</v>
          </cell>
          <cell r="Q563" t="str">
            <v>2011-05-20</v>
          </cell>
          <cell r="R563" t="str">
            <v>2011 I półrocze</v>
          </cell>
          <cell r="S563" t="str">
            <v>2011</v>
          </cell>
          <cell r="T563" t="str">
            <v>2011-09-27</v>
          </cell>
          <cell r="U563">
            <v>368679.86</v>
          </cell>
          <cell r="V563">
            <v>299739.68</v>
          </cell>
          <cell r="W563">
            <v>173849.01</v>
          </cell>
          <cell r="X563">
            <v>173849.01</v>
          </cell>
          <cell r="Y563">
            <v>125890.67</v>
          </cell>
          <cell r="Z563">
            <v>58</v>
          </cell>
          <cell r="AA563" t="str">
            <v>Wzrost konkurencyjności przedsiębiorstwa na rynku województwa zachodniopomorskiego poprzez zakup specjalistycznych urządzeń</v>
          </cell>
          <cell r="AB563" t="str">
            <v>pomoc publiczna</v>
          </cell>
          <cell r="AC563">
            <v>368679.86</v>
          </cell>
          <cell r="AD563">
            <v>173849.01</v>
          </cell>
          <cell r="AE563">
            <v>194830.85</v>
          </cell>
          <cell r="AF563">
            <v>0</v>
          </cell>
          <cell r="AG563" t="str">
            <v>Tak</v>
          </cell>
          <cell r="AH563" t="str">
            <v>08 Inne inwestycje w przedsiębiorstwa</v>
          </cell>
          <cell r="AI563" t="str">
            <v>01 Pomoc bezzwrotna</v>
          </cell>
          <cell r="AJ563" t="str">
            <v>01 Obszar miejski</v>
          </cell>
          <cell r="AK563" t="str">
            <v>12 Budownictwo</v>
          </cell>
          <cell r="AL563" t="str">
            <v>8521146696</v>
          </cell>
          <cell r="AM563" t="str">
            <v>"STEED" Spółka Akcyjna</v>
          </cell>
          <cell r="AN563" t="str">
            <v>70-820</v>
          </cell>
          <cell r="AO563" t="str">
            <v>Szczecin</v>
          </cell>
          <cell r="AP563" t="str">
            <v>Anieli Krzywoń</v>
          </cell>
          <cell r="AQ563" t="str">
            <v>13-14</v>
          </cell>
          <cell r="AR563" t="str">
            <v>-</v>
          </cell>
          <cell r="AS563" t="str">
            <v>091469-32-61</v>
          </cell>
          <cell r="AT563" t="str">
            <v>091460-03-75</v>
          </cell>
          <cell r="AU563" t="str">
            <v>spółka akcyjna - małe przedsiębiorstwo</v>
          </cell>
          <cell r="AV563" t="str">
            <v>810898505</v>
          </cell>
          <cell r="AW563" t="str">
            <v>przedsiębiorca lub przedsiębiorstwo</v>
          </cell>
        </row>
        <row r="564">
          <cell r="A564" t="str">
            <v>RPZP.07.02.00-32-017/09</v>
          </cell>
          <cell r="B564" t="str">
            <v>RPZP.07.00.00</v>
          </cell>
          <cell r="C564" t="str">
            <v>RPZP.07.02.00</v>
          </cell>
          <cell r="D564">
            <v>0</v>
          </cell>
          <cell r="E564" t="str">
            <v>RPZP.07.02.00-32-017/09-01</v>
          </cell>
          <cell r="F564" t="str">
            <v>UDA-RPZP.07.02.00-32-017/09-01</v>
          </cell>
          <cell r="G564" t="str">
            <v>4fa73734d4</v>
          </cell>
          <cell r="H564" t="str">
            <v>RPZP.07.02.00-32-017/09</v>
          </cell>
          <cell r="I564" t="str">
            <v>WND-RPZP.07.02.00-32-017/09</v>
          </cell>
          <cell r="J564" t="str">
            <v>2010-06-30</v>
          </cell>
          <cell r="K564" t="str">
            <v>2010 I półrocze</v>
          </cell>
          <cell r="L564" t="str">
            <v>2010</v>
          </cell>
          <cell r="M564" t="str">
            <v>2010-07-08</v>
          </cell>
          <cell r="N564" t="str">
            <v>2010 II półrocze</v>
          </cell>
          <cell r="O564" t="str">
            <v>2010</v>
          </cell>
          <cell r="P564" t="str">
            <v>2009-09-15</v>
          </cell>
          <cell r="Q564" t="str">
            <v>2011-05-26</v>
          </cell>
          <cell r="R564" t="str">
            <v>2011 I półrocze</v>
          </cell>
          <cell r="S564" t="str">
            <v>2011</v>
          </cell>
          <cell r="T564" t="str">
            <v>2010-11-24</v>
          </cell>
          <cell r="U564">
            <v>7207418.9199999999</v>
          </cell>
          <cell r="V564">
            <v>6808587.5499999998</v>
          </cell>
          <cell r="W564">
            <v>3404293.77</v>
          </cell>
          <cell r="X564">
            <v>3404293.77</v>
          </cell>
          <cell r="Y564">
            <v>3404293.78</v>
          </cell>
          <cell r="Z564">
            <v>50</v>
          </cell>
          <cell r="AA564" t="str">
            <v>Zachodniopomorski Program Szkolenia Młodzieży Piłkarskiej i Rozwoju Infrastruktury Sportowej EUROBOISKA II 2007-2013</v>
          </cell>
          <cell r="AB564" t="str">
            <v>bez pomocy publicznej</v>
          </cell>
          <cell r="AC564">
            <v>7207418.9199999999</v>
          </cell>
          <cell r="AD564">
            <v>7207418.9199999999</v>
          </cell>
          <cell r="AE564">
            <v>0</v>
          </cell>
          <cell r="AF564">
            <v>0</v>
          </cell>
          <cell r="AG564" t="str">
            <v>Nie</v>
          </cell>
          <cell r="AH564" t="str">
            <v>79 Pozostała infrastruktura społeczna</v>
          </cell>
          <cell r="AI564" t="str">
            <v>01 Pomoc bezzwrotna</v>
          </cell>
          <cell r="AJ564" t="str">
            <v>01 Obszar miejski</v>
          </cell>
          <cell r="AK564" t="str">
            <v>00 Nie dotyczy</v>
          </cell>
          <cell r="AL564" t="str">
            <v>8522115976</v>
          </cell>
          <cell r="AM564" t="str">
            <v>Zachodniopomorski Związek Piłki Nożnej w Szczecinie</v>
          </cell>
          <cell r="AN564" t="str">
            <v>70-360</v>
          </cell>
          <cell r="AO564" t="str">
            <v>Szczecin</v>
          </cell>
          <cell r="AP564" t="str">
            <v>Pocztowa</v>
          </cell>
          <cell r="AQ564" t="str">
            <v>30</v>
          </cell>
          <cell r="AR564" t="str">
            <v>12</v>
          </cell>
          <cell r="AS564" t="str">
            <v>0914844725</v>
          </cell>
          <cell r="AT564" t="str">
            <v>0914881001</v>
          </cell>
          <cell r="AU564" t="str">
            <v>stowarzyszenie</v>
          </cell>
          <cell r="AV564" t="str">
            <v>812421718</v>
          </cell>
          <cell r="AW564" t="str">
            <v>fundacja, stowarzyszenie lub organizacja pozarządowa</v>
          </cell>
        </row>
        <row r="565">
          <cell r="A565" t="str">
            <v>RPZP.01.03.02-32-030/11</v>
          </cell>
          <cell r="B565" t="str">
            <v>RPZP.01.00.00</v>
          </cell>
          <cell r="C565" t="str">
            <v>RPZP.01.03.00</v>
          </cell>
          <cell r="D565" t="str">
            <v>RPZP.01.03.02</v>
          </cell>
          <cell r="E565" t="str">
            <v>RPZP.01.03.02-32-030/11-01</v>
          </cell>
          <cell r="F565" t="str">
            <v>UDA-RPZP.01.03.02-32-030/11-01</v>
          </cell>
          <cell r="G565" t="str">
            <v>34021eb13b</v>
          </cell>
          <cell r="H565" t="str">
            <v>RPZP.01.03.02-32-030/11</v>
          </cell>
          <cell r="I565" t="str">
            <v>WND-RPZP.01.03.02-32-030/11</v>
          </cell>
          <cell r="J565" t="str">
            <v>2011-06-28</v>
          </cell>
          <cell r="K565" t="str">
            <v>2011 I półrocze</v>
          </cell>
          <cell r="L565" t="str">
            <v>2011</v>
          </cell>
          <cell r="M565" t="str">
            <v>2011-06-29</v>
          </cell>
          <cell r="N565" t="str">
            <v>2011 I półrocze</v>
          </cell>
          <cell r="O565" t="str">
            <v>2011</v>
          </cell>
          <cell r="P565" t="str">
            <v>2011-02-14</v>
          </cell>
          <cell r="Q565" t="str">
            <v>2011-05-29</v>
          </cell>
          <cell r="R565" t="str">
            <v>2011 I półrocze</v>
          </cell>
          <cell r="S565" t="str">
            <v>2011</v>
          </cell>
          <cell r="T565" t="str">
            <v>2011-10-13</v>
          </cell>
          <cell r="U565">
            <v>13900</v>
          </cell>
          <cell r="V565">
            <v>13900</v>
          </cell>
          <cell r="W565">
            <v>6950</v>
          </cell>
          <cell r="X565">
            <v>6950</v>
          </cell>
          <cell r="Y565">
            <v>6950</v>
          </cell>
          <cell r="Z565">
            <v>50</v>
          </cell>
          <cell r="AA565" t="str">
            <v>Misja gospodarcza do Chin związana z udziałem w Targach International Building &amp; Construction Trade, Kitchen &amp; Bath China 2011 organizowanych w dniach 25 - 28 maj 2011 w Szanghaju</v>
          </cell>
          <cell r="AB565" t="str">
            <v>pomoc de minimis</v>
          </cell>
          <cell r="AC565">
            <v>13900</v>
          </cell>
          <cell r="AD565">
            <v>6950</v>
          </cell>
          <cell r="AE565">
            <v>6950</v>
          </cell>
          <cell r="AF565">
            <v>0</v>
          </cell>
          <cell r="AG565" t="str">
            <v>Tak</v>
          </cell>
          <cell r="AH565" t="str">
            <v>05 Usługi w zakresie zaawansowanego wsparcia dla przedsiębiorstw i grup przedsiębiorstw</v>
          </cell>
          <cell r="AI565" t="str">
            <v>01 Pomoc bezzwrotna</v>
          </cell>
          <cell r="AJ565" t="str">
            <v>00 Nie dotyczy</v>
          </cell>
          <cell r="AK565" t="str">
            <v>22 Inne niewyszczególnione usługi</v>
          </cell>
          <cell r="AL565" t="str">
            <v>8520505265</v>
          </cell>
          <cell r="AM565" t="str">
            <v>Urbicon Spółka z o.o.</v>
          </cell>
          <cell r="AN565" t="str">
            <v>71-303</v>
          </cell>
          <cell r="AO565" t="str">
            <v>Szczecin</v>
          </cell>
          <cell r="AP565" t="str">
            <v>Bronisława Trentowskiego</v>
          </cell>
          <cell r="AQ565" t="str">
            <v>34</v>
          </cell>
          <cell r="AR565" t="str">
            <v>-</v>
          </cell>
          <cell r="AS565" t="str">
            <v>914821333</v>
          </cell>
          <cell r="AT565" t="str">
            <v>914821333</v>
          </cell>
          <cell r="AU565" t="str">
            <v>spółka z ograniczoną odpowiedzialnością - mikro przedsiębiorstwo</v>
          </cell>
          <cell r="AV565" t="str">
            <v>008079053</v>
          </cell>
          <cell r="AW565" t="str">
            <v>przedsiębiorca lub przedsiębiorstwo</v>
          </cell>
        </row>
        <row r="566">
          <cell r="A566" t="str">
            <v>RPZP.01.03.02-32-008/11</v>
          </cell>
          <cell r="B566" t="str">
            <v>RPZP.01.00.00</v>
          </cell>
          <cell r="C566" t="str">
            <v>RPZP.01.03.00</v>
          </cell>
          <cell r="D566" t="str">
            <v>RPZP.01.03.02</v>
          </cell>
          <cell r="E566" t="str">
            <v>RPZP.01.03.02-32-008/11-01</v>
          </cell>
          <cell r="F566" t="str">
            <v>UDA-RPZP.01.03.02-32-008/11-01</v>
          </cell>
          <cell r="G566" t="str">
            <v>d1c82d410f</v>
          </cell>
          <cell r="H566" t="str">
            <v>RPZP.01.03.02-32-008/11</v>
          </cell>
          <cell r="I566" t="str">
            <v>WND-RPZP.01.03.02-32-008/11</v>
          </cell>
          <cell r="J566" t="str">
            <v>2011-06-28</v>
          </cell>
          <cell r="K566" t="str">
            <v>2011 I półrocze</v>
          </cell>
          <cell r="L566" t="str">
            <v>2011</v>
          </cell>
          <cell r="M566" t="str">
            <v>2011-06-29</v>
          </cell>
          <cell r="N566" t="str">
            <v>2011 I półrocze</v>
          </cell>
          <cell r="O566" t="str">
            <v>2011</v>
          </cell>
          <cell r="P566" t="str">
            <v>2011-02-14</v>
          </cell>
          <cell r="Q566" t="str">
            <v>2011-05-29</v>
          </cell>
          <cell r="R566" t="str">
            <v>2011 I półrocze</v>
          </cell>
          <cell r="S566" t="str">
            <v>2011</v>
          </cell>
          <cell r="T566" t="str">
            <v>2011-11-30</v>
          </cell>
          <cell r="U566">
            <v>6950</v>
          </cell>
          <cell r="V566">
            <v>6950</v>
          </cell>
          <cell r="W566">
            <v>3475</v>
          </cell>
          <cell r="X566">
            <v>3475</v>
          </cell>
          <cell r="Y566">
            <v>3475</v>
          </cell>
          <cell r="Z566">
            <v>50</v>
          </cell>
          <cell r="AA566" t="str">
            <v>Misja gospodarcza do Chin związana z udziałem w Targach International Building &amp; Construction Trade, Kitchen &amp; Bath China 2011 organizowanych w dniach 25 - 28 maj 2011 w Szanghaju</v>
          </cell>
          <cell r="AB566" t="str">
            <v>pomoc de minimis</v>
          </cell>
          <cell r="AC566">
            <v>6950</v>
          </cell>
          <cell r="AD566">
            <v>3475</v>
          </cell>
          <cell r="AE566">
            <v>3475</v>
          </cell>
          <cell r="AF566">
            <v>0</v>
          </cell>
          <cell r="AG566" t="str">
            <v>Tak</v>
          </cell>
          <cell r="AH566" t="str">
            <v>05 Usługi w zakresie zaawansowanego wsparcia dla przedsiębiorstw i grup przedsiębiorstw</v>
          </cell>
          <cell r="AI566" t="str">
            <v>01 Pomoc bezzwrotna</v>
          </cell>
          <cell r="AJ566" t="str">
            <v>00 Nie dotyczy</v>
          </cell>
          <cell r="AK566" t="str">
            <v>16 Obsługa nieruchomości, wynajem i prowadzenie działalności gospodarczej</v>
          </cell>
          <cell r="AL566" t="str">
            <v>9551987780</v>
          </cell>
          <cell r="AM566" t="str">
            <v>INPRO Sp. z o.o.</v>
          </cell>
          <cell r="AN566" t="str">
            <v>70-240</v>
          </cell>
          <cell r="AO566" t="str">
            <v>Szczecin</v>
          </cell>
          <cell r="AP566" t="str">
            <v>GABRIELA NARUTOWICZA</v>
          </cell>
          <cell r="AQ566" t="str">
            <v>12 c</v>
          </cell>
          <cell r="AR566" t="str">
            <v>2 a</v>
          </cell>
          <cell r="AS566" t="str">
            <v>914885220</v>
          </cell>
          <cell r="AT566" t="str">
            <v>914885220</v>
          </cell>
          <cell r="AU566" t="str">
            <v>spółka z ograniczoną odpowiedzialnością - mikro przedsiębiorstwo</v>
          </cell>
          <cell r="AV566" t="str">
            <v>812045066</v>
          </cell>
          <cell r="AW566" t="str">
            <v>przedsiębiorca lub przedsiębiorstwo</v>
          </cell>
        </row>
        <row r="567">
          <cell r="A567" t="str">
            <v>RPZP.01.03.02-32-025/11</v>
          </cell>
          <cell r="B567" t="str">
            <v>RPZP.01.00.00</v>
          </cell>
          <cell r="C567" t="str">
            <v>RPZP.01.03.00</v>
          </cell>
          <cell r="D567" t="str">
            <v>RPZP.01.03.02</v>
          </cell>
          <cell r="E567" t="str">
            <v>RPZP.01.03.02-32-025/11-01</v>
          </cell>
          <cell r="F567" t="str">
            <v>UDA-RPZP.01.03.02-32-025/11-01</v>
          </cell>
          <cell r="G567" t="str">
            <v>0734054dca</v>
          </cell>
          <cell r="H567" t="str">
            <v>RPZP.01.03.02-32-025/11</v>
          </cell>
          <cell r="I567" t="str">
            <v>WND-RPZP.01.03.02-32-025/11</v>
          </cell>
          <cell r="J567" t="str">
            <v>2011-06-29</v>
          </cell>
          <cell r="K567" t="str">
            <v>2011 I półrocze</v>
          </cell>
          <cell r="L567" t="str">
            <v>2011</v>
          </cell>
          <cell r="M567" t="str">
            <v>2011-06-30</v>
          </cell>
          <cell r="N567" t="str">
            <v>2011 I półrocze</v>
          </cell>
          <cell r="O567" t="str">
            <v>2011</v>
          </cell>
          <cell r="P567" t="str">
            <v>2011-02-14</v>
          </cell>
          <cell r="Q567" t="str">
            <v>2011-05-29</v>
          </cell>
          <cell r="R567" t="str">
            <v>2011 I półrocze</v>
          </cell>
          <cell r="S567" t="str">
            <v>2011</v>
          </cell>
          <cell r="T567" t="str">
            <v>2012-03-02</v>
          </cell>
          <cell r="U567">
            <v>6950</v>
          </cell>
          <cell r="V567">
            <v>6950</v>
          </cell>
          <cell r="W567">
            <v>3475</v>
          </cell>
          <cell r="X567">
            <v>3475</v>
          </cell>
          <cell r="Y567">
            <v>3475</v>
          </cell>
          <cell r="Z567">
            <v>50</v>
          </cell>
          <cell r="AA567" t="str">
            <v>Misja gospodarcza do Chin związana z udziałem w Targach International Building &amp; Construction Trade, Kitchen &amp; Bath China 2011 organizowanych w dniach 25 - 28 maj 2011 w Szanghaju</v>
          </cell>
          <cell r="AB567" t="str">
            <v>pomoc de minimis</v>
          </cell>
          <cell r="AC567">
            <v>6950</v>
          </cell>
          <cell r="AD567">
            <v>3475</v>
          </cell>
          <cell r="AE567">
            <v>3475</v>
          </cell>
          <cell r="AF567">
            <v>0</v>
          </cell>
          <cell r="AG567" t="str">
            <v>Tak</v>
          </cell>
          <cell r="AH567" t="str">
            <v>05 Usługi w zakresie zaawansowanego wsparcia dla przedsiębiorstw i grup przedsiębiorstw</v>
          </cell>
          <cell r="AI567" t="str">
            <v>01 Pomoc bezzwrotna</v>
          </cell>
          <cell r="AJ567" t="str">
            <v>00 Nie dotyczy</v>
          </cell>
          <cell r="AK567" t="str">
            <v>12 Budownictwo</v>
          </cell>
          <cell r="AL567" t="str">
            <v>8571003579</v>
          </cell>
          <cell r="AM567" t="str">
            <v>Zakład Budowlano - Montażowy Pers Krzysztof</v>
          </cell>
          <cell r="AN567" t="str">
            <v>72-310</v>
          </cell>
          <cell r="AO567" t="str">
            <v>Płoty</v>
          </cell>
          <cell r="AP567" t="str">
            <v>Kochanowskiego</v>
          </cell>
          <cell r="AQ567" t="str">
            <v>2</v>
          </cell>
          <cell r="AR567" t="str">
            <v>-</v>
          </cell>
          <cell r="AS567" t="str">
            <v>913851869</v>
          </cell>
          <cell r="AT567" t="str">
            <v>913851102</v>
          </cell>
          <cell r="AU567" t="str">
            <v>osoba fizyczna prowadząca działalność gospodarczą - małe przedsiębiorstwo</v>
          </cell>
          <cell r="AV567" t="str">
            <v>810197270</v>
          </cell>
          <cell r="AW567" t="str">
            <v>przedsiębiorca lub przedsiębiorstwo</v>
          </cell>
        </row>
        <row r="568">
          <cell r="A568" t="str">
            <v>RPZP.01.03.02-32-015/11</v>
          </cell>
          <cell r="B568" t="str">
            <v>RPZP.01.00.00</v>
          </cell>
          <cell r="C568" t="str">
            <v>RPZP.01.03.00</v>
          </cell>
          <cell r="D568" t="str">
            <v>RPZP.01.03.02</v>
          </cell>
          <cell r="E568" t="str">
            <v>RPZP.01.03.02-32-015/11-01</v>
          </cell>
          <cell r="F568" t="str">
            <v>UDA-RPZP.01.03.02-32-015/11-01</v>
          </cell>
          <cell r="G568" t="str">
            <v>100b0b3b77</v>
          </cell>
          <cell r="H568" t="str">
            <v>RPZP.01.03.02-32-015/11</v>
          </cell>
          <cell r="I568" t="str">
            <v>WND-RPZP.01.03.02-32-015/11</v>
          </cell>
          <cell r="J568" t="str">
            <v>2011-06-30</v>
          </cell>
          <cell r="K568" t="str">
            <v>2011 I półrocze</v>
          </cell>
          <cell r="L568" t="str">
            <v>2011</v>
          </cell>
          <cell r="M568" t="str">
            <v>2011-07-05</v>
          </cell>
          <cell r="N568" t="str">
            <v>2011 II półrocze</v>
          </cell>
          <cell r="O568" t="str">
            <v>2011</v>
          </cell>
          <cell r="P568" t="str">
            <v>2011-02-14</v>
          </cell>
          <cell r="Q568" t="str">
            <v>2011-05-29</v>
          </cell>
          <cell r="R568" t="str">
            <v>2011 I półrocze</v>
          </cell>
          <cell r="S568" t="str">
            <v>2011</v>
          </cell>
          <cell r="T568" t="str">
            <v>2011-10-12</v>
          </cell>
          <cell r="U568">
            <v>6950</v>
          </cell>
          <cell r="V568">
            <v>6950</v>
          </cell>
          <cell r="W568">
            <v>3475</v>
          </cell>
          <cell r="X568">
            <v>3475</v>
          </cell>
          <cell r="Y568">
            <v>3475</v>
          </cell>
          <cell r="Z568">
            <v>50</v>
          </cell>
          <cell r="AA568" t="str">
            <v>Misja gospodarcza do Chin związana z udziałem w Targach International Building &amp; Construction Trade Fair, Kitchen &amp; Bath China 2011" organizowanych w dniach 25 - 28 maj 2011 w Szanghaju</v>
          </cell>
          <cell r="AB568" t="str">
            <v>pomoc de minimis</v>
          </cell>
          <cell r="AC568">
            <v>6950</v>
          </cell>
          <cell r="AD568">
            <v>3475</v>
          </cell>
          <cell r="AE568">
            <v>3475</v>
          </cell>
          <cell r="AF568">
            <v>0</v>
          </cell>
          <cell r="AG568" t="str">
            <v>Tak</v>
          </cell>
          <cell r="AH568" t="str">
            <v>05 Usługi w zakresie zaawansowanego wsparcia dla przedsiębiorstw i grup przedsiębiorstw</v>
          </cell>
          <cell r="AI568" t="str">
            <v>01 Pomoc bezzwrotna</v>
          </cell>
          <cell r="AJ568" t="str">
            <v>00 Nie dotyczy</v>
          </cell>
          <cell r="AK568" t="str">
            <v>12 Budownictwo</v>
          </cell>
          <cell r="AL568" t="str">
            <v>9551957514</v>
          </cell>
          <cell r="AM568" t="str">
            <v>CALESCO S.A.</v>
          </cell>
          <cell r="AN568" t="str">
            <v>70-850</v>
          </cell>
          <cell r="AO568" t="str">
            <v>Szczecin</v>
          </cell>
          <cell r="AP568" t="str">
            <v>Tczewska</v>
          </cell>
          <cell r="AQ568" t="str">
            <v>32</v>
          </cell>
          <cell r="AR568" t="str">
            <v>-</v>
          </cell>
          <cell r="AS568" t="str">
            <v>914690875</v>
          </cell>
          <cell r="AT568" t="str">
            <v>914712115</v>
          </cell>
          <cell r="AU568" t="str">
            <v>spółka akcyjna - małe przedsiębiorstwo</v>
          </cell>
          <cell r="AV568" t="str">
            <v>811964109</v>
          </cell>
          <cell r="AW568" t="str">
            <v>przedsiębiorca lub przedsiębiorstwo</v>
          </cell>
        </row>
        <row r="569">
          <cell r="A569" t="str">
            <v>RPZP.01.03.02-32-023/11</v>
          </cell>
          <cell r="B569" t="str">
            <v>RPZP.01.00.00</v>
          </cell>
          <cell r="C569" t="str">
            <v>RPZP.01.03.00</v>
          </cell>
          <cell r="D569" t="str">
            <v>RPZP.01.03.02</v>
          </cell>
          <cell r="E569" t="str">
            <v>RPZP.01.03.02-32-023/11-01</v>
          </cell>
          <cell r="F569" t="str">
            <v>UDA-RPZP.01.03.02-32-023/11-01</v>
          </cell>
          <cell r="G569" t="str">
            <v>8c34683268</v>
          </cell>
          <cell r="H569" t="str">
            <v>RPZP.01.03.02-32-023/11</v>
          </cell>
          <cell r="I569" t="str">
            <v>WND-RPZP.01.03.02-32-023/11</v>
          </cell>
          <cell r="J569" t="str">
            <v>2011-07-07</v>
          </cell>
          <cell r="K569" t="str">
            <v>2011 II półrocze</v>
          </cell>
          <cell r="L569" t="str">
            <v>2011</v>
          </cell>
          <cell r="M569" t="str">
            <v>2011-07-08</v>
          </cell>
          <cell r="N569" t="str">
            <v>2011 II półrocze</v>
          </cell>
          <cell r="O569" t="str">
            <v>2011</v>
          </cell>
          <cell r="P569" t="str">
            <v>2011-02-01</v>
          </cell>
          <cell r="Q569" t="str">
            <v>2011-05-29</v>
          </cell>
          <cell r="R569" t="str">
            <v>2011 I półrocze</v>
          </cell>
          <cell r="S569" t="str">
            <v>2011</v>
          </cell>
          <cell r="T569" t="str">
            <v>2012-01-05</v>
          </cell>
          <cell r="U569">
            <v>6936.06</v>
          </cell>
          <cell r="V569">
            <v>6936.06</v>
          </cell>
          <cell r="W569">
            <v>3468.03</v>
          </cell>
          <cell r="X569">
            <v>3468.03</v>
          </cell>
          <cell r="Y569">
            <v>3468.03</v>
          </cell>
          <cell r="Z569">
            <v>50</v>
          </cell>
          <cell r="AA569" t="str">
            <v>Udział w branżowej misji gospodarczej do Chin, realizowanej w ramach targów IBCTF Szanghaj 2011 w terminie 23-30.05.2011 r.</v>
          </cell>
          <cell r="AB569" t="str">
            <v>pomoc de minimis</v>
          </cell>
          <cell r="AC569">
            <v>6936.06</v>
          </cell>
          <cell r="AD569">
            <v>3468.03</v>
          </cell>
          <cell r="AE569">
            <v>3468.03</v>
          </cell>
          <cell r="AF569">
            <v>0</v>
          </cell>
          <cell r="AG569" t="str">
            <v>Tak</v>
          </cell>
          <cell r="AH569" t="str">
            <v>05 Usługi w zakresie zaawansowanego wsparcia dla przedsiębiorstw i grup przedsiębiorstw</v>
          </cell>
          <cell r="AI569" t="str">
            <v>01 Pomoc bezzwrotna</v>
          </cell>
          <cell r="AJ569" t="str">
            <v>00 Nie dotyczy</v>
          </cell>
          <cell r="AK569" t="str">
            <v>13 Handel hurtowy i detaliczny</v>
          </cell>
          <cell r="AL569" t="str">
            <v>6692239788</v>
          </cell>
          <cell r="AM569" t="str">
            <v>Obsługa Inwestora Brzeziński</v>
          </cell>
          <cell r="AN569" t="str">
            <v>75-364</v>
          </cell>
          <cell r="AO569" t="str">
            <v>Koszalin</v>
          </cell>
          <cell r="AP569" t="str">
            <v>Warskiego</v>
          </cell>
          <cell r="AQ569" t="str">
            <v>11</v>
          </cell>
          <cell r="AR569" t="str">
            <v>-</v>
          </cell>
          <cell r="AS569" t="str">
            <v>943451530</v>
          </cell>
          <cell r="AT569" t="str">
            <v>943407377</v>
          </cell>
          <cell r="AU569" t="str">
            <v>osoba fizyczna prowadząca działalność gospodarczą - małe przedsiębiorstwo</v>
          </cell>
          <cell r="AV569" t="str">
            <v>331450050</v>
          </cell>
          <cell r="AW569" t="str">
            <v>przedsiębiorca lub przedsiębiorstwo</v>
          </cell>
        </row>
        <row r="570">
          <cell r="A570" t="str">
            <v>RPZP.01.03.02-32-019/11</v>
          </cell>
          <cell r="B570" t="str">
            <v>RPZP.01.00.00</v>
          </cell>
          <cell r="C570" t="str">
            <v>RPZP.01.03.00</v>
          </cell>
          <cell r="D570" t="str">
            <v>RPZP.01.03.02</v>
          </cell>
          <cell r="E570" t="str">
            <v>RPZP.01.03.02-32-019/11-01</v>
          </cell>
          <cell r="F570" t="str">
            <v>UDA-RPZP.01.03.02-32-019/11-01</v>
          </cell>
          <cell r="G570" t="str">
            <v>74a8d04fa4</v>
          </cell>
          <cell r="H570" t="str">
            <v>RPZP.01.03.02-32-019/11</v>
          </cell>
          <cell r="I570" t="str">
            <v>WND-RPZP.01.03.02-32-019/11</v>
          </cell>
          <cell r="J570" t="str">
            <v>2011-07-11</v>
          </cell>
          <cell r="K570" t="str">
            <v>2011 II półrocze</v>
          </cell>
          <cell r="L570" t="str">
            <v>2011</v>
          </cell>
          <cell r="M570" t="str">
            <v>2011-07-12</v>
          </cell>
          <cell r="N570" t="str">
            <v>2011 II półrocze</v>
          </cell>
          <cell r="O570" t="str">
            <v>2011</v>
          </cell>
          <cell r="P570" t="str">
            <v>2011-02-14</v>
          </cell>
          <cell r="Q570" t="str">
            <v>2011-05-29</v>
          </cell>
          <cell r="R570" t="str">
            <v>2011 I półrocze</v>
          </cell>
          <cell r="S570" t="str">
            <v>2011</v>
          </cell>
          <cell r="T570" t="str">
            <v>2011-10-18</v>
          </cell>
          <cell r="U570">
            <v>6950</v>
          </cell>
          <cell r="V570">
            <v>6950</v>
          </cell>
          <cell r="W570">
            <v>3475</v>
          </cell>
          <cell r="X570">
            <v>3475</v>
          </cell>
          <cell r="Y570">
            <v>3475</v>
          </cell>
          <cell r="Z570">
            <v>50</v>
          </cell>
          <cell r="AA570" t="str">
            <v>Misja gospodarcza do Chin związana z udziałem w Targach International Building &amp; Construction Trade, Kitchen &amp; Bath China 2011 organizowanych w dniach 25 - 28 maj 2011 w Szanghaju</v>
          </cell>
          <cell r="AB570" t="str">
            <v>pomoc de minimis</v>
          </cell>
          <cell r="AC570">
            <v>6950</v>
          </cell>
          <cell r="AD570">
            <v>3475</v>
          </cell>
          <cell r="AE570">
            <v>3475</v>
          </cell>
          <cell r="AF570">
            <v>0</v>
          </cell>
          <cell r="AG570" t="str">
            <v>Tak</v>
          </cell>
          <cell r="AH570" t="str">
            <v>05 Usługi w zakresie zaawansowanego wsparcia dla przedsiębiorstw i grup przedsiębiorstw</v>
          </cell>
          <cell r="AI570" t="str">
            <v>01 Pomoc bezzwrotna</v>
          </cell>
          <cell r="AJ570" t="str">
            <v>00 Nie dotyczy</v>
          </cell>
          <cell r="AK570" t="str">
            <v>12 Budownictwo</v>
          </cell>
          <cell r="AL570" t="str">
            <v>8520009448</v>
          </cell>
          <cell r="AM570" t="str">
            <v>INTERGAS Sp. z o.o.</v>
          </cell>
          <cell r="AN570" t="str">
            <v>70-850</v>
          </cell>
          <cell r="AO570" t="str">
            <v>Szczecin</v>
          </cell>
          <cell r="AP570" t="str">
            <v>Tczewska</v>
          </cell>
          <cell r="AQ570" t="str">
            <v>32</v>
          </cell>
          <cell r="AR570" t="str">
            <v>-</v>
          </cell>
          <cell r="AS570" t="str">
            <v>508053006</v>
          </cell>
          <cell r="AT570" t="str">
            <v>914712226</v>
          </cell>
          <cell r="AU570" t="str">
            <v>spółka z ograniczoną odpowiedzialnością - małe przedsiębiorstwo</v>
          </cell>
          <cell r="AV570" t="str">
            <v>810422978</v>
          </cell>
          <cell r="AW570" t="str">
            <v>przedsiębiorca lub przedsiębiorstwo</v>
          </cell>
        </row>
        <row r="571">
          <cell r="A571" t="str">
            <v>RPZP.01.03.02-32-038/11</v>
          </cell>
          <cell r="B571" t="str">
            <v>RPZP.01.00.00</v>
          </cell>
          <cell r="C571" t="str">
            <v>RPZP.01.03.00</v>
          </cell>
          <cell r="D571" t="str">
            <v>RPZP.01.03.02</v>
          </cell>
          <cell r="E571" t="str">
            <v>RPZP.01.03.02-32-038/11-01</v>
          </cell>
          <cell r="F571" t="str">
            <v>UDA-RPZP.01.03.02-32-038/11-01</v>
          </cell>
          <cell r="G571" t="str">
            <v>fcabff11cc</v>
          </cell>
          <cell r="H571" t="str">
            <v>RPZP.01.03.02-32-038/11</v>
          </cell>
          <cell r="I571" t="str">
            <v>WND-RPZP.01.03.02-32-038/11</v>
          </cell>
          <cell r="J571" t="str">
            <v>2011-07-04</v>
          </cell>
          <cell r="K571" t="str">
            <v>2011 II półrocze</v>
          </cell>
          <cell r="L571" t="str">
            <v>2011</v>
          </cell>
          <cell r="M571" t="str">
            <v>2011-07-12</v>
          </cell>
          <cell r="N571" t="str">
            <v>2011 II półrocze</v>
          </cell>
          <cell r="O571" t="str">
            <v>2011</v>
          </cell>
          <cell r="P571" t="str">
            <v>2011-02-14</v>
          </cell>
          <cell r="Q571" t="str">
            <v>2011-05-29</v>
          </cell>
          <cell r="R571" t="str">
            <v>2011 I półrocze</v>
          </cell>
          <cell r="S571" t="str">
            <v>2011</v>
          </cell>
          <cell r="T571" t="str">
            <v>2011-11-09</v>
          </cell>
          <cell r="U571">
            <v>6950</v>
          </cell>
          <cell r="V571">
            <v>6950</v>
          </cell>
          <cell r="W571">
            <v>3475</v>
          </cell>
          <cell r="X571">
            <v>3475</v>
          </cell>
          <cell r="Y571">
            <v>3475</v>
          </cell>
          <cell r="Z571">
            <v>50</v>
          </cell>
          <cell r="AA571" t="str">
            <v>Misja gospodarcza do Chin związana z udziałem w Targach International Building &amp; Construction Trade, Kitchen &amp; Bath China 2011 organizowanych w dniach 25 - 28 maj 2011 w Szanghaju</v>
          </cell>
          <cell r="AB571" t="str">
            <v>pomoc de minimis</v>
          </cell>
          <cell r="AC571">
            <v>6950</v>
          </cell>
          <cell r="AD571">
            <v>3475</v>
          </cell>
          <cell r="AE571">
            <v>3475</v>
          </cell>
          <cell r="AF571">
            <v>0</v>
          </cell>
          <cell r="AG571" t="str">
            <v>Tak</v>
          </cell>
          <cell r="AH571" t="str">
            <v>05 Usługi w zakresie zaawansowanego wsparcia dla przedsiębiorstw i grup przedsiębiorstw</v>
          </cell>
          <cell r="AI571" t="str">
            <v>01 Pomoc bezzwrotna</v>
          </cell>
          <cell r="AJ571" t="str">
            <v>00 Nie dotyczy</v>
          </cell>
          <cell r="AK571" t="str">
            <v>22 Inne niewyszczególnione usługi</v>
          </cell>
          <cell r="AL571" t="str">
            <v>8511004196</v>
          </cell>
          <cell r="AM571" t="str">
            <v>Prokon Designing Waldemar Kugler Sp.j.</v>
          </cell>
          <cell r="AN571" t="str">
            <v>71-181</v>
          </cell>
          <cell r="AO571" t="str">
            <v>Szczecin</v>
          </cell>
          <cell r="AP571" t="str">
            <v>Somosierry</v>
          </cell>
          <cell r="AQ571" t="str">
            <v>26</v>
          </cell>
          <cell r="AR571" t="str">
            <v>-</v>
          </cell>
          <cell r="AS571" t="str">
            <v>914858124</v>
          </cell>
          <cell r="AT571" t="str">
            <v>914858124</v>
          </cell>
          <cell r="AU571" t="str">
            <v>spółka jawna - mikro przedsiębiorstwo</v>
          </cell>
          <cell r="AV571" t="str">
            <v>810643202</v>
          </cell>
          <cell r="AW571" t="str">
            <v>przedsiębiorca lub przedsiębiorstwo</v>
          </cell>
        </row>
        <row r="572">
          <cell r="A572" t="str">
            <v>RPZP.01.03.02-32-037/11</v>
          </cell>
          <cell r="B572" t="str">
            <v>RPZP.01.00.00</v>
          </cell>
          <cell r="C572" t="str">
            <v>RPZP.01.03.00</v>
          </cell>
          <cell r="D572" t="str">
            <v>RPZP.01.03.02</v>
          </cell>
          <cell r="E572" t="str">
            <v>RPZP.01.03.02-32-037/11-01</v>
          </cell>
          <cell r="F572" t="str">
            <v>UDA-RPZP.01.03.02-32-037/11-01</v>
          </cell>
          <cell r="G572" t="str">
            <v>31ec63fa63</v>
          </cell>
          <cell r="H572" t="str">
            <v>RPZP.01.03.02-32-037/11</v>
          </cell>
          <cell r="I572" t="str">
            <v>WND-RPZP.01.03.02-32-037/11</v>
          </cell>
          <cell r="J572" t="str">
            <v>2011-07-13</v>
          </cell>
          <cell r="K572" t="str">
            <v>2011 II półrocze</v>
          </cell>
          <cell r="L572" t="str">
            <v>2011</v>
          </cell>
          <cell r="M572" t="str">
            <v>2011-07-18</v>
          </cell>
          <cell r="N572" t="str">
            <v>2011 II półrocze</v>
          </cell>
          <cell r="O572" t="str">
            <v>2011</v>
          </cell>
          <cell r="P572" t="str">
            <v>2011-02-14</v>
          </cell>
          <cell r="Q572" t="str">
            <v>2011-05-29</v>
          </cell>
          <cell r="R572" t="str">
            <v>2011 I półrocze</v>
          </cell>
          <cell r="S572" t="str">
            <v>2011</v>
          </cell>
          <cell r="T572" t="str">
            <v>2011-11-17</v>
          </cell>
          <cell r="U572">
            <v>13900</v>
          </cell>
          <cell r="V572">
            <v>13900</v>
          </cell>
          <cell r="W572">
            <v>6950</v>
          </cell>
          <cell r="X572">
            <v>6950</v>
          </cell>
          <cell r="Y572">
            <v>6950</v>
          </cell>
          <cell r="Z572">
            <v>50</v>
          </cell>
          <cell r="AA572" t="str">
            <v>Misja gospodarcza do Chin związana z udziałem w Targach International Building &amp; Construction Trade, Kitchen &amp; Bath China 2011 organizowanych w dniach 25 - 28 maj 2011 w Szanghaju</v>
          </cell>
          <cell r="AB572" t="str">
            <v>pomoc de minimis</v>
          </cell>
          <cell r="AC572">
            <v>13900</v>
          </cell>
          <cell r="AD572">
            <v>6950</v>
          </cell>
          <cell r="AE572">
            <v>6950</v>
          </cell>
          <cell r="AF572">
            <v>0</v>
          </cell>
          <cell r="AG572" t="str">
            <v>Tak</v>
          </cell>
          <cell r="AH572" t="str">
            <v>05 Usługi w zakresie zaawansowanego wsparcia dla przedsiębiorstw i grup przedsiębiorstw</v>
          </cell>
          <cell r="AI572" t="str">
            <v>01 Pomoc bezzwrotna</v>
          </cell>
          <cell r="AJ572" t="str">
            <v>00 Nie dotyczy</v>
          </cell>
          <cell r="AK572" t="str">
            <v>04 Wytwarzanie tekstyliów i wyrobów włókienniczych</v>
          </cell>
          <cell r="AL572" t="str">
            <v>8580007766</v>
          </cell>
          <cell r="AM572" t="str">
            <v>PPH "OZI" Salitra &amp; Salitra S.J.</v>
          </cell>
          <cell r="AN572" t="str">
            <v>70-260</v>
          </cell>
          <cell r="AO572" t="str">
            <v>Szczecin</v>
          </cell>
          <cell r="AP572" t="str">
            <v>Jagiełły</v>
          </cell>
          <cell r="AQ572" t="str">
            <v>9 A</v>
          </cell>
          <cell r="AR572" t="str">
            <v>-</v>
          </cell>
          <cell r="AS572" t="str">
            <v>914310127</v>
          </cell>
          <cell r="AT572" t="str">
            <v>914310127</v>
          </cell>
          <cell r="AU572" t="str">
            <v>spółka jawna - średnie przedsiębiorstwo</v>
          </cell>
          <cell r="AV572" t="str">
            <v>810409446</v>
          </cell>
          <cell r="AW572" t="str">
            <v>przedsiębiorca lub przedsiębiorstwo</v>
          </cell>
        </row>
        <row r="573">
          <cell r="A573" t="str">
            <v>RPZP.01.03.02-32-026/11</v>
          </cell>
          <cell r="B573" t="str">
            <v>RPZP.01.00.00</v>
          </cell>
          <cell r="C573" t="str">
            <v>RPZP.01.03.00</v>
          </cell>
          <cell r="D573" t="str">
            <v>RPZP.01.03.02</v>
          </cell>
          <cell r="E573" t="str">
            <v>RPZP.01.03.02-32-026/11-01</v>
          </cell>
          <cell r="F573" t="str">
            <v>UDA-RPZP.01.03.02-32-026/11-01</v>
          </cell>
          <cell r="G573" t="str">
            <v>ebffe50cb8</v>
          </cell>
          <cell r="H573" t="str">
            <v>RPZP.01.03.02-32-026/11</v>
          </cell>
          <cell r="I573" t="str">
            <v>WND-RPZP.01.03.02-32-026/11</v>
          </cell>
          <cell r="J573" t="str">
            <v>2011-07-19</v>
          </cell>
          <cell r="K573" t="str">
            <v>2011 II półrocze</v>
          </cell>
          <cell r="L573" t="str">
            <v>2011</v>
          </cell>
          <cell r="M573" t="str">
            <v>2011-07-20</v>
          </cell>
          <cell r="N573" t="str">
            <v>2011 II półrocze</v>
          </cell>
          <cell r="O573" t="str">
            <v>2011</v>
          </cell>
          <cell r="P573" t="str">
            <v>2011-02-14</v>
          </cell>
          <cell r="Q573" t="str">
            <v>2011-05-29</v>
          </cell>
          <cell r="R573" t="str">
            <v>2011 I półrocze</v>
          </cell>
          <cell r="S573" t="str">
            <v>2011</v>
          </cell>
          <cell r="T573" t="str">
            <v>2011-10-13</v>
          </cell>
          <cell r="U573">
            <v>13900</v>
          </cell>
          <cell r="V573">
            <v>13900</v>
          </cell>
          <cell r="W573">
            <v>6950</v>
          </cell>
          <cell r="X573">
            <v>6950</v>
          </cell>
          <cell r="Y573">
            <v>6950</v>
          </cell>
          <cell r="Z573">
            <v>50</v>
          </cell>
          <cell r="AA573" t="str">
            <v>Misja gospodarcza do Chin związana z udziałem w Targach International Building &amp; Construction Trade, Kitchen &amp; Bath China 2011 organizowanych w dniach 25 - 28 maj 2011 w Szanghaju</v>
          </cell>
          <cell r="AB573" t="str">
            <v>pomoc de minimis</v>
          </cell>
          <cell r="AC573">
            <v>13900</v>
          </cell>
          <cell r="AD573">
            <v>6950</v>
          </cell>
          <cell r="AE573">
            <v>6950</v>
          </cell>
          <cell r="AF573">
            <v>0</v>
          </cell>
          <cell r="AG573" t="str">
            <v>Tak</v>
          </cell>
          <cell r="AH573" t="str">
            <v>05 Usługi w zakresie zaawansowanego wsparcia dla przedsiębiorstw i grup przedsiębiorstw</v>
          </cell>
          <cell r="AI573" t="str">
            <v>01 Pomoc bezzwrotna</v>
          </cell>
          <cell r="AJ573" t="str">
            <v>00 Nie dotyczy</v>
          </cell>
          <cell r="AK573" t="str">
            <v>16 Obsługa nieruchomości, wynajem i prowadzenie działalności gospodarczej</v>
          </cell>
          <cell r="AL573" t="str">
            <v>8561177616</v>
          </cell>
          <cell r="AM573" t="str">
            <v>Hot-Design Teresa J. Słowińska</v>
          </cell>
          <cell r="AN573" t="str">
            <v>70-896</v>
          </cell>
          <cell r="AO573" t="str">
            <v>Załom</v>
          </cell>
          <cell r="AP573" t="str">
            <v>Lubczyńska</v>
          </cell>
          <cell r="AQ573" t="str">
            <v>44</v>
          </cell>
          <cell r="AR573" t="str">
            <v>-</v>
          </cell>
          <cell r="AS573" t="str">
            <v>914616131</v>
          </cell>
          <cell r="AT573" t="str">
            <v>914616131</v>
          </cell>
          <cell r="AU573" t="str">
            <v>osoba fizyczna prowadząca działalność gospodarczą - mikro przedsiębiorstwo</v>
          </cell>
          <cell r="AV573" t="str">
            <v>812188908</v>
          </cell>
          <cell r="AW573" t="str">
            <v>przedsiębiorca lub przedsiębiorstwo</v>
          </cell>
        </row>
        <row r="574">
          <cell r="A574" t="str">
            <v>RPZP.01.03.02-32-022/11</v>
          </cell>
          <cell r="B574" t="str">
            <v>RPZP.01.00.00</v>
          </cell>
          <cell r="C574" t="str">
            <v>RPZP.01.03.00</v>
          </cell>
          <cell r="D574" t="str">
            <v>RPZP.01.03.02</v>
          </cell>
          <cell r="E574" t="str">
            <v>RPZP.01.03.02-32-022/11-01</v>
          </cell>
          <cell r="F574" t="str">
            <v>UDA-RPZP.01.03.02-32-022/11-01</v>
          </cell>
          <cell r="G574" t="str">
            <v>2bfcf2a362</v>
          </cell>
          <cell r="H574" t="str">
            <v>RPZP.01.03.02-32-022/11</v>
          </cell>
          <cell r="I574" t="str">
            <v>WND-RPZP.01.03.02-32-022/11</v>
          </cell>
          <cell r="J574" t="str">
            <v>2011-07-20</v>
          </cell>
          <cell r="K574" t="str">
            <v>2011 II półrocze</v>
          </cell>
          <cell r="L574" t="str">
            <v>2011</v>
          </cell>
          <cell r="M574" t="str">
            <v>2011-07-20</v>
          </cell>
          <cell r="N574" t="str">
            <v>2011 II półrocze</v>
          </cell>
          <cell r="O574" t="str">
            <v>2011</v>
          </cell>
          <cell r="P574" t="str">
            <v>2011-02-01</v>
          </cell>
          <cell r="Q574" t="str">
            <v>2011-05-29</v>
          </cell>
          <cell r="R574" t="str">
            <v>2011 I półrocze</v>
          </cell>
          <cell r="S574" t="str">
            <v>2011</v>
          </cell>
          <cell r="T574" t="str">
            <v>2012-01-19</v>
          </cell>
          <cell r="U574">
            <v>6936.06</v>
          </cell>
          <cell r="V574">
            <v>6936.06</v>
          </cell>
          <cell r="W574">
            <v>3468.03</v>
          </cell>
          <cell r="X574">
            <v>3468.03</v>
          </cell>
          <cell r="Y574">
            <v>3468.03</v>
          </cell>
          <cell r="Z574">
            <v>50</v>
          </cell>
          <cell r="AA574" t="str">
            <v>Udział w branżowej misji gospodarczej do Chin, realizowanej w ramach targów IBCTF Szanghaj 2011 w terminie 23-30.05.2011 r.</v>
          </cell>
          <cell r="AB574" t="str">
            <v>pomoc de minimis</v>
          </cell>
          <cell r="AC574">
            <v>6936.06</v>
          </cell>
          <cell r="AD574">
            <v>3468.03</v>
          </cell>
          <cell r="AE574">
            <v>3468.03</v>
          </cell>
          <cell r="AF574">
            <v>0</v>
          </cell>
          <cell r="AG574" t="str">
            <v>Tak</v>
          </cell>
          <cell r="AH574" t="str">
            <v>05 Usługi w zakresie zaawansowanego wsparcia dla przedsiębiorstw i grup przedsiębiorstw</v>
          </cell>
          <cell r="AI574" t="str">
            <v>01 Pomoc bezzwrotna</v>
          </cell>
          <cell r="AJ574" t="str">
            <v>00 Nie dotyczy</v>
          </cell>
          <cell r="AK574" t="str">
            <v>22 Inne niewyszczególnione usługi</v>
          </cell>
          <cell r="AL574" t="str">
            <v>8520901475</v>
          </cell>
          <cell r="AM574" t="str">
            <v>„FRONESIS” Marek M. Kudyba</v>
          </cell>
          <cell r="AN574" t="str">
            <v>73-110</v>
          </cell>
          <cell r="AO574" t="str">
            <v>Stargard Szczeciński</v>
          </cell>
          <cell r="AP574" t="str">
            <v>J. Kraszewskiego</v>
          </cell>
          <cell r="AQ574" t="str">
            <v>2</v>
          </cell>
          <cell r="AR574" t="str">
            <v>2</v>
          </cell>
          <cell r="AS574" t="str">
            <v>506038563</v>
          </cell>
          <cell r="AT574" t="str">
            <v>918348814</v>
          </cell>
          <cell r="AU574" t="str">
            <v>osoba fizyczna prowadząca działalność gospodarczą - mikro przedsiębiorstwo</v>
          </cell>
          <cell r="AV574" t="str">
            <v>810173050</v>
          </cell>
          <cell r="AW574" t="str">
            <v>przedsiębiorca lub przedsiębiorstwo</v>
          </cell>
        </row>
        <row r="575">
          <cell r="A575" t="str">
            <v>RPZP.01.03.02-32-017/11</v>
          </cell>
          <cell r="B575" t="str">
            <v>RPZP.01.00.00</v>
          </cell>
          <cell r="C575" t="str">
            <v>RPZP.01.03.00</v>
          </cell>
          <cell r="D575" t="str">
            <v>RPZP.01.03.02</v>
          </cell>
          <cell r="E575" t="str">
            <v>RPZP.01.03.02-32-017/11-01</v>
          </cell>
          <cell r="F575" t="str">
            <v>UDA-RPZP.01.03.02-32-017/11-01</v>
          </cell>
          <cell r="G575" t="str">
            <v>0a060fb553</v>
          </cell>
          <cell r="H575" t="str">
            <v>RPZP.01.03.02-32-017/11</v>
          </cell>
          <cell r="I575" t="str">
            <v>WND-RPZP.01.03.02-32-017/11</v>
          </cell>
          <cell r="J575" t="str">
            <v>2011-07-20</v>
          </cell>
          <cell r="K575" t="str">
            <v>2011 II półrocze</v>
          </cell>
          <cell r="L575" t="str">
            <v>2011</v>
          </cell>
          <cell r="M575" t="str">
            <v>2011-07-22</v>
          </cell>
          <cell r="N575" t="str">
            <v>2011 II półrocze</v>
          </cell>
          <cell r="O575" t="str">
            <v>2011</v>
          </cell>
          <cell r="P575" t="str">
            <v>2011-02-14</v>
          </cell>
          <cell r="Q575" t="str">
            <v>2011-05-29</v>
          </cell>
          <cell r="R575" t="str">
            <v>2011 I półrocze</v>
          </cell>
          <cell r="S575" t="str">
            <v>2011</v>
          </cell>
          <cell r="T575" t="str">
            <v>2011-10-20</v>
          </cell>
          <cell r="U575">
            <v>13900</v>
          </cell>
          <cell r="V575">
            <v>13900</v>
          </cell>
          <cell r="W575">
            <v>6950</v>
          </cell>
          <cell r="X575">
            <v>6950</v>
          </cell>
          <cell r="Y575">
            <v>6950</v>
          </cell>
          <cell r="Z575">
            <v>50</v>
          </cell>
          <cell r="AA575" t="str">
            <v>Misja gospodarcza do Chin związana z udziałem w Targach International Building &amp; Construction Trade, Kitchen &amp; Bath China 2011 organizowanych w dniach 25 - 28 maj 2011 w Szanghaju</v>
          </cell>
          <cell r="AB575" t="str">
            <v>pomoc de minimis</v>
          </cell>
          <cell r="AC575">
            <v>13900</v>
          </cell>
          <cell r="AD575">
            <v>6950</v>
          </cell>
          <cell r="AE575">
            <v>6950</v>
          </cell>
          <cell r="AF575">
            <v>0</v>
          </cell>
          <cell r="AG575" t="str">
            <v>Tak</v>
          </cell>
          <cell r="AH575" t="str">
            <v>05 Usługi w zakresie zaawansowanego wsparcia dla przedsiębiorstw i grup przedsiębiorstw</v>
          </cell>
          <cell r="AI575" t="str">
            <v>01 Pomoc bezzwrotna</v>
          </cell>
          <cell r="AJ575" t="str">
            <v>00 Nie dotyczy</v>
          </cell>
          <cell r="AK575" t="str">
            <v>12 Budownictwo</v>
          </cell>
          <cell r="AL575" t="str">
            <v>6692479340</v>
          </cell>
          <cell r="AM575" t="str">
            <v>"INFINIO" Sp. z o.o.</v>
          </cell>
          <cell r="AN575" t="str">
            <v>75-347</v>
          </cell>
          <cell r="AO575" t="str">
            <v>Koszalin</v>
          </cell>
          <cell r="AP575" t="str">
            <v>Władysława IV</v>
          </cell>
          <cell r="AQ575" t="str">
            <v>147 B</v>
          </cell>
          <cell r="AR575" t="str">
            <v>-</v>
          </cell>
          <cell r="AS575" t="str">
            <v>943415018</v>
          </cell>
          <cell r="AT575" t="str">
            <v>943400109</v>
          </cell>
          <cell r="AU575" t="str">
            <v>spółka z ograniczoną odpowiedzialnością - małe przedsiębiorstwo</v>
          </cell>
          <cell r="AV575" t="str">
            <v>320662087</v>
          </cell>
          <cell r="AW575" t="str">
            <v>przedsiębiorca lub przedsiębiorstwo</v>
          </cell>
        </row>
        <row r="576">
          <cell r="A576" t="str">
            <v>RPZP.01.03.02-32-010/11</v>
          </cell>
          <cell r="B576" t="str">
            <v>RPZP.01.00.00</v>
          </cell>
          <cell r="C576" t="str">
            <v>RPZP.01.03.00</v>
          </cell>
          <cell r="D576" t="str">
            <v>RPZP.01.03.02</v>
          </cell>
          <cell r="E576" t="str">
            <v>RPZP.01.03.02-32-010/11-01</v>
          </cell>
          <cell r="F576" t="str">
            <v>UDA-RPZP.01.03.02-32-010/11-01</v>
          </cell>
          <cell r="G576" t="str">
            <v>9d783ffb51</v>
          </cell>
          <cell r="H576" t="str">
            <v>RPZP.01.03.02-32-010/11</v>
          </cell>
          <cell r="I576" t="str">
            <v>WND-RPZP.01.03.02-32-010/11</v>
          </cell>
          <cell r="J576" t="str">
            <v>2011-07-21</v>
          </cell>
          <cell r="K576" t="str">
            <v>2011 II półrocze</v>
          </cell>
          <cell r="L576" t="str">
            <v>2011</v>
          </cell>
          <cell r="M576" t="str">
            <v>2011-07-22</v>
          </cell>
          <cell r="N576" t="str">
            <v>2011 II półrocze</v>
          </cell>
          <cell r="O576" t="str">
            <v>2011</v>
          </cell>
          <cell r="P576" t="str">
            <v>2011-02-14</v>
          </cell>
          <cell r="Q576" t="str">
            <v>2011-05-29</v>
          </cell>
          <cell r="R576" t="str">
            <v>2011 I półrocze</v>
          </cell>
          <cell r="S576" t="str">
            <v>2011</v>
          </cell>
          <cell r="T576" t="str">
            <v>2012-01-13</v>
          </cell>
          <cell r="U576">
            <v>13900</v>
          </cell>
          <cell r="V576">
            <v>13900</v>
          </cell>
          <cell r="W576">
            <v>6950</v>
          </cell>
          <cell r="X576">
            <v>6950</v>
          </cell>
          <cell r="Y576">
            <v>6950</v>
          </cell>
          <cell r="Z576">
            <v>50</v>
          </cell>
          <cell r="AA576" t="str">
            <v>Misja gospodarcza do Chin związana z udziałem w Targach International Building &amp; Construction Trade, Kitchen &amp; Bath China 2011 organizowanych w dniach 25 - 28 maj 2011 w Szanghaju</v>
          </cell>
          <cell r="AB576" t="str">
            <v>pomoc de minimis</v>
          </cell>
          <cell r="AC576">
            <v>13900</v>
          </cell>
          <cell r="AD576">
            <v>6950</v>
          </cell>
          <cell r="AE576">
            <v>6950</v>
          </cell>
          <cell r="AF576">
            <v>0</v>
          </cell>
          <cell r="AG576" t="str">
            <v>Tak</v>
          </cell>
          <cell r="AH576" t="str">
            <v>05 Usługi w zakresie zaawansowanego wsparcia dla przedsiębiorstw i grup przedsiębiorstw</v>
          </cell>
          <cell r="AI576" t="str">
            <v>01 Pomoc bezzwrotna</v>
          </cell>
          <cell r="AJ576" t="str">
            <v>00 Nie dotyczy</v>
          </cell>
          <cell r="AK576" t="str">
            <v>13 Handel hurtowy i detaliczny</v>
          </cell>
          <cell r="AL576" t="str">
            <v>8571526567</v>
          </cell>
          <cell r="AM576" t="str">
            <v>PHU BUDEX Adamowicz, Dąbrowski, Siemaszko Spółka Jawna</v>
          </cell>
          <cell r="AN576" t="str">
            <v>72-300</v>
          </cell>
          <cell r="AO576" t="str">
            <v>Gryfice</v>
          </cell>
          <cell r="AP576" t="str">
            <v>Niekładzka</v>
          </cell>
          <cell r="AQ576" t="str">
            <v>5</v>
          </cell>
          <cell r="AR576" t="str">
            <v>-</v>
          </cell>
          <cell r="AS576" t="str">
            <v>913843868</v>
          </cell>
          <cell r="AT576" t="str">
            <v>913843868</v>
          </cell>
          <cell r="AU576" t="str">
            <v>spółka jawna - małe przedsiębiorstwo</v>
          </cell>
          <cell r="AV576" t="str">
            <v>811056375</v>
          </cell>
          <cell r="AW576" t="str">
            <v>przedsiębiorca lub przedsiębiorstwo</v>
          </cell>
        </row>
        <row r="577">
          <cell r="A577" t="str">
            <v>RPZP.01.03.02-32-020/11</v>
          </cell>
          <cell r="B577" t="str">
            <v>RPZP.01.00.00</v>
          </cell>
          <cell r="C577" t="str">
            <v>RPZP.01.03.00</v>
          </cell>
          <cell r="D577" t="str">
            <v>RPZP.01.03.02</v>
          </cell>
          <cell r="E577" t="str">
            <v>RPZP.01.03.02-32-020/11-01</v>
          </cell>
          <cell r="F577" t="str">
            <v>UDA-RPZP.01.03.02-32-020/11-01</v>
          </cell>
          <cell r="G577" t="str">
            <v>df9ead49f9</v>
          </cell>
          <cell r="H577" t="str">
            <v>RPZP.01.03.02-32-020/11</v>
          </cell>
          <cell r="I577" t="str">
            <v>WND-RPZP.01.03.02-32-020/11</v>
          </cell>
          <cell r="J577" t="str">
            <v>2011-07-22</v>
          </cell>
          <cell r="K577" t="str">
            <v>2011 II półrocze</v>
          </cell>
          <cell r="L577" t="str">
            <v>2011</v>
          </cell>
          <cell r="M577" t="str">
            <v>2011-07-26</v>
          </cell>
          <cell r="N577" t="str">
            <v>2011 II półrocze</v>
          </cell>
          <cell r="O577" t="str">
            <v>2011</v>
          </cell>
          <cell r="P577" t="str">
            <v>2011-02-01</v>
          </cell>
          <cell r="Q577" t="str">
            <v>2011-05-29</v>
          </cell>
          <cell r="R577" t="str">
            <v>2011 I półrocze</v>
          </cell>
          <cell r="S577" t="str">
            <v>2011</v>
          </cell>
          <cell r="T577" t="str">
            <v>2012-01-03</v>
          </cell>
          <cell r="U577">
            <v>13872.12</v>
          </cell>
          <cell r="V577">
            <v>13872.12</v>
          </cell>
          <cell r="W577">
            <v>6936.06</v>
          </cell>
          <cell r="X577">
            <v>6936.06</v>
          </cell>
          <cell r="Y577">
            <v>6936.06</v>
          </cell>
          <cell r="Z577">
            <v>50</v>
          </cell>
          <cell r="AA577" t="str">
            <v>Udział w branżowej misji gospodarczej do Chin, realizowanej w ramach targów IBCTF Szanghaj 2011 w terminie 23-30.05.2011 r.</v>
          </cell>
          <cell r="AB577" t="str">
            <v>pomoc de minimis</v>
          </cell>
          <cell r="AC577">
            <v>13872.12</v>
          </cell>
          <cell r="AD577">
            <v>6936.06</v>
          </cell>
          <cell r="AE577">
            <v>6936.06</v>
          </cell>
          <cell r="AF577">
            <v>0</v>
          </cell>
          <cell r="AG577" t="str">
            <v>Tak</v>
          </cell>
          <cell r="AH577" t="str">
            <v>05 Usługi w zakresie zaawansowanego wsparcia dla przedsiębiorstw i grup przedsiębiorstw</v>
          </cell>
          <cell r="AI577" t="str">
            <v>01 Pomoc bezzwrotna</v>
          </cell>
          <cell r="AJ577" t="str">
            <v>00 Nie dotyczy</v>
          </cell>
          <cell r="AK577" t="str">
            <v>22 Inne niewyszczególnione usługi</v>
          </cell>
          <cell r="AL577" t="str">
            <v>6691086578</v>
          </cell>
          <cell r="AM577" t="str">
            <v>Pracownia Projektowa R&amp;R Renata i Rajmund Pluto-Prądzyńscy</v>
          </cell>
          <cell r="AN577" t="str">
            <v>75-839</v>
          </cell>
          <cell r="AO577" t="str">
            <v>Koszalin</v>
          </cell>
          <cell r="AP577" t="str">
            <v>Łużycka</v>
          </cell>
          <cell r="AQ577" t="str">
            <v>70</v>
          </cell>
          <cell r="AR577" t="str">
            <v>1</v>
          </cell>
          <cell r="AS577" t="str">
            <v>943419963</v>
          </cell>
          <cell r="AT577" t="str">
            <v>947323911</v>
          </cell>
          <cell r="AU577" t="str">
            <v>spółka cywilna prowadząca działalność w oparciu o umowę zawartą na podstawie KC - mikro przedsiębiorstwo</v>
          </cell>
          <cell r="AV577" t="str">
            <v>330086397</v>
          </cell>
          <cell r="AW577" t="str">
            <v>przedsiębiorca lub przedsiębiorstwo</v>
          </cell>
        </row>
        <row r="578">
          <cell r="A578" t="str">
            <v>RPZP.01.03.02-32-018/11</v>
          </cell>
          <cell r="B578" t="str">
            <v>RPZP.01.00.00</v>
          </cell>
          <cell r="C578" t="str">
            <v>RPZP.01.03.00</v>
          </cell>
          <cell r="D578" t="str">
            <v>RPZP.01.03.02</v>
          </cell>
          <cell r="E578" t="str">
            <v>RPZP.01.03.02-32-018/11-01</v>
          </cell>
          <cell r="F578" t="str">
            <v>UDA-RPZP.01.03.02-32-018/11-01</v>
          </cell>
          <cell r="G578" t="str">
            <v>9588e3f67e</v>
          </cell>
          <cell r="H578" t="str">
            <v>RPZP.01.03.02-32-018/11</v>
          </cell>
          <cell r="I578" t="str">
            <v>WND-RPZP.01.03.02-32-018/11</v>
          </cell>
          <cell r="J578" t="str">
            <v>2011-07-27</v>
          </cell>
          <cell r="K578" t="str">
            <v>2011 II półrocze</v>
          </cell>
          <cell r="L578" t="str">
            <v>2011</v>
          </cell>
          <cell r="M578" t="str">
            <v>2011-07-28</v>
          </cell>
          <cell r="N578" t="str">
            <v>2011 II półrocze</v>
          </cell>
          <cell r="O578" t="str">
            <v>2011</v>
          </cell>
          <cell r="P578" t="str">
            <v>2011-02-14</v>
          </cell>
          <cell r="Q578" t="str">
            <v>2011-05-29</v>
          </cell>
          <cell r="R578" t="str">
            <v>2011 I półrocze</v>
          </cell>
          <cell r="S578" t="str">
            <v>2011</v>
          </cell>
          <cell r="T578" t="str">
            <v>2011-12-28</v>
          </cell>
          <cell r="U578">
            <v>6950</v>
          </cell>
          <cell r="V578">
            <v>6950</v>
          </cell>
          <cell r="W578">
            <v>3475</v>
          </cell>
          <cell r="X578">
            <v>3475</v>
          </cell>
          <cell r="Y578">
            <v>3475</v>
          </cell>
          <cell r="Z578">
            <v>50</v>
          </cell>
          <cell r="AA578" t="str">
            <v>Misja gospodarcza do Chin związana z udziałem w Targach International Building &amp; Construction Trade, Kitchen &amp; Bath China 2011 organizowanych w dniach 25 - 28 maj 2011 w Szanghaju</v>
          </cell>
          <cell r="AB578" t="str">
            <v>pomoc de minimis</v>
          </cell>
          <cell r="AC578">
            <v>6950</v>
          </cell>
          <cell r="AD578">
            <v>3475</v>
          </cell>
          <cell r="AE578">
            <v>3475</v>
          </cell>
          <cell r="AF578">
            <v>0</v>
          </cell>
          <cell r="AG578" t="str">
            <v>Tak</v>
          </cell>
          <cell r="AH578" t="str">
            <v>05 Usługi w zakresie zaawansowanego wsparcia dla przedsiębiorstw i grup przedsiębiorstw</v>
          </cell>
          <cell r="AI578" t="str">
            <v>01 Pomoc bezzwrotna</v>
          </cell>
          <cell r="AJ578" t="str">
            <v>00 Nie dotyczy</v>
          </cell>
          <cell r="AK578" t="str">
            <v>12 Budownictwo</v>
          </cell>
          <cell r="AL578" t="str">
            <v>8520603022</v>
          </cell>
          <cell r="AM578" t="str">
            <v>"TOMASZEWICZ" PRZEDSIĘBIORSTWO BUDOWLANE PIOTR TOMASZEWICZ</v>
          </cell>
          <cell r="AN578" t="str">
            <v>70-441</v>
          </cell>
          <cell r="AO578" t="str">
            <v>Szczecin</v>
          </cell>
          <cell r="AP578" t="str">
            <v>Księcia Bogusława X</v>
          </cell>
          <cell r="AQ578" t="str">
            <v>14</v>
          </cell>
          <cell r="AR578" t="str">
            <v>3</v>
          </cell>
          <cell r="AS578" t="str">
            <v>914323881</v>
          </cell>
          <cell r="AT578" t="str">
            <v>914323884</v>
          </cell>
          <cell r="AU578" t="str">
            <v>osoba fizyczna prowadząca działalność gospodarczą - średnie przedsiębiorstwo</v>
          </cell>
          <cell r="AV578" t="str">
            <v>810065780</v>
          </cell>
          <cell r="AW578" t="str">
            <v>przedsiębiorca lub przedsiębiorstwo</v>
          </cell>
        </row>
        <row r="579">
          <cell r="A579" t="str">
            <v>RPZP.01.03.02-32-009/11</v>
          </cell>
          <cell r="B579" t="str">
            <v>RPZP.01.00.00</v>
          </cell>
          <cell r="C579" t="str">
            <v>RPZP.01.03.00</v>
          </cell>
          <cell r="D579" t="str">
            <v>RPZP.01.03.02</v>
          </cell>
          <cell r="E579" t="str">
            <v>RPZP.01.03.02-32-009/11-01</v>
          </cell>
          <cell r="F579" t="str">
            <v>UDA-RPZP.01.03.02-32-009/11-01</v>
          </cell>
          <cell r="G579" t="str">
            <v>1f6d894de5</v>
          </cell>
          <cell r="H579" t="str">
            <v>RPZP.01.03.02-32-009/11</v>
          </cell>
          <cell r="I579" t="str">
            <v>WND-RPZP.01.03.02-32-009/11</v>
          </cell>
          <cell r="J579" t="str">
            <v>2011-08-02</v>
          </cell>
          <cell r="K579" t="str">
            <v>2011 II półrocze</v>
          </cell>
          <cell r="L579" t="str">
            <v>2011</v>
          </cell>
          <cell r="M579" t="str">
            <v>2011-08-05</v>
          </cell>
          <cell r="N579" t="str">
            <v>2011 II półrocze</v>
          </cell>
          <cell r="O579" t="str">
            <v>2011</v>
          </cell>
          <cell r="P579" t="str">
            <v>2011-02-14</v>
          </cell>
          <cell r="Q579" t="str">
            <v>2011-05-29</v>
          </cell>
          <cell r="R579" t="str">
            <v>2011 I półrocze</v>
          </cell>
          <cell r="S579" t="str">
            <v>2011</v>
          </cell>
          <cell r="T579" t="str">
            <v>2011-11-18</v>
          </cell>
          <cell r="U579">
            <v>6950</v>
          </cell>
          <cell r="V579">
            <v>6950</v>
          </cell>
          <cell r="W579">
            <v>3475</v>
          </cell>
          <cell r="X579">
            <v>3475</v>
          </cell>
          <cell r="Y579">
            <v>3475</v>
          </cell>
          <cell r="Z579">
            <v>50</v>
          </cell>
          <cell r="AA579" t="str">
            <v>Misja gospodarcza do Chin związana z udziałem w Targach International Building &amp; Construction Trade, Kitchen &amp; Bath China 2011 organizowanych w dniach 25 - 28 maj 2011 w Szanghaju</v>
          </cell>
          <cell r="AB579" t="str">
            <v>pomoc de minimis</v>
          </cell>
          <cell r="AC579">
            <v>6950</v>
          </cell>
          <cell r="AD579">
            <v>3475</v>
          </cell>
          <cell r="AE579">
            <v>3475</v>
          </cell>
          <cell r="AF579">
            <v>0</v>
          </cell>
          <cell r="AG579" t="str">
            <v>Tak</v>
          </cell>
          <cell r="AH579" t="str">
            <v>05 Usługi w zakresie zaawansowanego wsparcia dla przedsiębiorstw i grup przedsiębiorstw</v>
          </cell>
          <cell r="AI579" t="str">
            <v>01 Pomoc bezzwrotna</v>
          </cell>
          <cell r="AJ579" t="str">
            <v>00 Nie dotyczy</v>
          </cell>
          <cell r="AK579" t="str">
            <v>13 Handel hurtowy i detaliczny</v>
          </cell>
          <cell r="AL579" t="str">
            <v>6692214044</v>
          </cell>
          <cell r="AM579" t="str">
            <v>BUDOWNICZY Rafał Szlachcikowski</v>
          </cell>
          <cell r="AN579" t="str">
            <v>75-347</v>
          </cell>
          <cell r="AO579" t="str">
            <v>Koszalin</v>
          </cell>
          <cell r="AP579" t="str">
            <v>Władysława IV</v>
          </cell>
          <cell r="AQ579" t="str">
            <v>147 B</v>
          </cell>
          <cell r="AR579" t="str">
            <v>-</v>
          </cell>
          <cell r="AS579" t="str">
            <v>943469100</v>
          </cell>
          <cell r="AT579" t="str">
            <v>943469101</v>
          </cell>
          <cell r="AU579" t="str">
            <v>osoba fizyczna prowadząca działalność gospodarczą - mikro przedsiębiorstwo</v>
          </cell>
          <cell r="AV579" t="str">
            <v>015604887</v>
          </cell>
          <cell r="AW579" t="str">
            <v>przedsiębiorca lub przedsiębiorstwo</v>
          </cell>
        </row>
        <row r="580">
          <cell r="A580" t="str">
            <v>RPZP.01.03.02-32-039/11</v>
          </cell>
          <cell r="B580" t="str">
            <v>RPZP.01.00.00</v>
          </cell>
          <cell r="C580" t="str">
            <v>RPZP.01.03.00</v>
          </cell>
          <cell r="D580" t="str">
            <v>RPZP.01.03.02</v>
          </cell>
          <cell r="E580" t="str">
            <v>RPZP.01.03.02-32-039/11-01</v>
          </cell>
          <cell r="F580" t="str">
            <v>UDA-RPZP.01.03.02-32-039/11-01</v>
          </cell>
          <cell r="G580" t="str">
            <v>2ae079ec5c</v>
          </cell>
          <cell r="H580" t="str">
            <v>RPZP.01.03.02-32-039/11</v>
          </cell>
          <cell r="I580" t="str">
            <v>WND-RPZP.01.03.02-32-039/11</v>
          </cell>
          <cell r="J580" t="str">
            <v>2011-08-05</v>
          </cell>
          <cell r="K580" t="str">
            <v>2011 II półrocze</v>
          </cell>
          <cell r="L580" t="str">
            <v>2011</v>
          </cell>
          <cell r="M580" t="str">
            <v>2011-08-08</v>
          </cell>
          <cell r="N580" t="str">
            <v>2011 II półrocze</v>
          </cell>
          <cell r="O580" t="str">
            <v>2011</v>
          </cell>
          <cell r="P580" t="str">
            <v>2011-02-14</v>
          </cell>
          <cell r="Q580" t="str">
            <v>2011-05-29</v>
          </cell>
          <cell r="R580" t="str">
            <v>2011 I półrocze</v>
          </cell>
          <cell r="S580" t="str">
            <v>2011</v>
          </cell>
          <cell r="T580" t="str">
            <v>2011-11-17</v>
          </cell>
          <cell r="U580">
            <v>6950</v>
          </cell>
          <cell r="V580">
            <v>6950</v>
          </cell>
          <cell r="W580">
            <v>3475</v>
          </cell>
          <cell r="X580">
            <v>3475</v>
          </cell>
          <cell r="Y580">
            <v>3475</v>
          </cell>
          <cell r="Z580">
            <v>50</v>
          </cell>
          <cell r="AA580" t="str">
            <v>Misja gospodarcza do Chin związana z udziałem w Targach International Building &amp; Construction Trade, Kitchen &amp; Bath China 2011 organizowanych w dniach 25 - 28 maj 2011 w Szanghaju</v>
          </cell>
          <cell r="AB580" t="str">
            <v>pomoc de minimis</v>
          </cell>
          <cell r="AC580">
            <v>6950</v>
          </cell>
          <cell r="AD580">
            <v>3475</v>
          </cell>
          <cell r="AE580">
            <v>3475</v>
          </cell>
          <cell r="AF580">
            <v>0</v>
          </cell>
          <cell r="AG580" t="str">
            <v>Tak</v>
          </cell>
          <cell r="AH580" t="str">
            <v>05 Usługi w zakresie zaawansowanego wsparcia dla przedsiębiorstw i grup przedsiębiorstw</v>
          </cell>
          <cell r="AI580" t="str">
            <v>01 Pomoc bezzwrotna</v>
          </cell>
          <cell r="AJ580" t="str">
            <v>00 Nie dotyczy</v>
          </cell>
          <cell r="AK580" t="str">
            <v>12 Budownictwo</v>
          </cell>
          <cell r="AL580" t="str">
            <v>8520500641</v>
          </cell>
          <cell r="AM580" t="str">
            <v>Przedsiebiorstwo Budowlane "Ciroko" Sp. z o.o.</v>
          </cell>
          <cell r="AN580" t="str">
            <v>70-676</v>
          </cell>
          <cell r="AO580" t="str">
            <v>Szczecin</v>
          </cell>
          <cell r="AP580" t="str">
            <v>Gerarda Merkatora</v>
          </cell>
          <cell r="AQ580" t="str">
            <v>7</v>
          </cell>
          <cell r="AR580" t="str">
            <v>-</v>
          </cell>
          <cell r="AS580" t="str">
            <v>914830430</v>
          </cell>
          <cell r="AT580" t="str">
            <v>924830431</v>
          </cell>
          <cell r="AU580" t="str">
            <v>spółka z ograniczoną odpowiedzialnością - średnie przedsiębiorstwo</v>
          </cell>
          <cell r="AV580" t="str">
            <v>005444240</v>
          </cell>
          <cell r="AW580" t="str">
            <v>przedsiębiorca lub przedsiębiorstwo</v>
          </cell>
        </row>
        <row r="581">
          <cell r="A581" t="str">
            <v>RPZP.01.03.02-32-033/11</v>
          </cell>
          <cell r="B581" t="str">
            <v>RPZP.01.00.00</v>
          </cell>
          <cell r="C581" t="str">
            <v>RPZP.01.03.00</v>
          </cell>
          <cell r="D581" t="str">
            <v>RPZP.01.03.02</v>
          </cell>
          <cell r="E581" t="str">
            <v>RPZP.01.03.02-32-033/11-01</v>
          </cell>
          <cell r="F581" t="str">
            <v>UDA-RPZP.01.03.02-32-033/11-01</v>
          </cell>
          <cell r="G581" t="str">
            <v>f3e0e6da9a</v>
          </cell>
          <cell r="H581" t="str">
            <v>RPZP.01.03.02-32-033/11</v>
          </cell>
          <cell r="I581" t="str">
            <v>WND-RPZP.01.03.02-32-033/11</v>
          </cell>
          <cell r="J581" t="str">
            <v>2011-08-05</v>
          </cell>
          <cell r="K581" t="str">
            <v>2011 II półrocze</v>
          </cell>
          <cell r="L581" t="str">
            <v>2011</v>
          </cell>
          <cell r="M581" t="str">
            <v>2011-08-09</v>
          </cell>
          <cell r="N581" t="str">
            <v>2011 II półrocze</v>
          </cell>
          <cell r="O581" t="str">
            <v>2011</v>
          </cell>
          <cell r="P581" t="str">
            <v>2011-02-14</v>
          </cell>
          <cell r="Q581" t="str">
            <v>2011-05-29</v>
          </cell>
          <cell r="R581" t="str">
            <v>2011 I półrocze</v>
          </cell>
          <cell r="S581" t="str">
            <v>2011</v>
          </cell>
          <cell r="T581" t="str">
            <v>2012-06-21</v>
          </cell>
          <cell r="U581">
            <v>13900</v>
          </cell>
          <cell r="V581">
            <v>13900</v>
          </cell>
          <cell r="W581">
            <v>6950</v>
          </cell>
          <cell r="X581">
            <v>6950</v>
          </cell>
          <cell r="Y581">
            <v>6950</v>
          </cell>
          <cell r="Z581">
            <v>50</v>
          </cell>
          <cell r="AA581" t="str">
            <v>Misja gospodarcza do Chin związana z udziałem w Targach International Building &amp; Construction Trade, Kitchen &amp; Bath China 2011 organizowanych w dniach 25 - 28 maj 2011 w Szanghaju</v>
          </cell>
          <cell r="AB581" t="str">
            <v>pomoc de minimis</v>
          </cell>
          <cell r="AC581">
            <v>13900</v>
          </cell>
          <cell r="AD581">
            <v>6950</v>
          </cell>
          <cell r="AE581">
            <v>6950</v>
          </cell>
          <cell r="AF581">
            <v>0</v>
          </cell>
          <cell r="AG581" t="str">
            <v>Tak</v>
          </cell>
          <cell r="AH581" t="str">
            <v>05 Usługi w zakresie zaawansowanego wsparcia dla przedsiębiorstw i grup przedsiębiorstw</v>
          </cell>
          <cell r="AI581" t="str">
            <v>01 Pomoc bezzwrotna</v>
          </cell>
          <cell r="AJ581" t="str">
            <v>00 Nie dotyczy</v>
          </cell>
          <cell r="AK581" t="str">
            <v>13 Handel hurtowy i detaliczny</v>
          </cell>
          <cell r="AL581" t="str">
            <v>8511081848</v>
          </cell>
          <cell r="AM581" t="str">
            <v>Przedsiębiorstwo Wielobranżowe IRFAR Sebastian Marek Faryniarz</v>
          </cell>
          <cell r="AN581" t="str">
            <v>71-694</v>
          </cell>
          <cell r="AO581" t="str">
            <v>Szczecin</v>
          </cell>
          <cell r="AP581" t="str">
            <v>Żurawia</v>
          </cell>
          <cell r="AQ581" t="str">
            <v>20</v>
          </cell>
          <cell r="AR581" t="str">
            <v>-</v>
          </cell>
          <cell r="AS581" t="str">
            <v>914856625</v>
          </cell>
          <cell r="AT581" t="str">
            <v>914535554</v>
          </cell>
          <cell r="AU581" t="str">
            <v>osoba fizyczna prowadząca działalność gospodarczą - mikro przedsiębiorstwo</v>
          </cell>
          <cell r="AV581" t="str">
            <v>812618059</v>
          </cell>
          <cell r="AW581" t="str">
            <v>przedsiębiorca lub przedsiębiorstwo</v>
          </cell>
        </row>
        <row r="582">
          <cell r="A582" t="str">
            <v>RPZP.01.03.02-32-035/11</v>
          </cell>
          <cell r="B582" t="str">
            <v>RPZP.01.00.00</v>
          </cell>
          <cell r="C582" t="str">
            <v>RPZP.01.03.00</v>
          </cell>
          <cell r="D582" t="str">
            <v>RPZP.01.03.02</v>
          </cell>
          <cell r="E582" t="str">
            <v>RPZP.01.03.02-32-035/11-01</v>
          </cell>
          <cell r="F582" t="str">
            <v>UDA-RPZP.01.03.02-32-035/11-01</v>
          </cell>
          <cell r="G582" t="str">
            <v>d17fecd747</v>
          </cell>
          <cell r="H582" t="str">
            <v>RPZP.01.03.02-32-035/11</v>
          </cell>
          <cell r="I582" t="str">
            <v>WND-RPZP.01.03.02-32-035/11</v>
          </cell>
          <cell r="J582" t="str">
            <v>2011-08-19</v>
          </cell>
          <cell r="K582" t="str">
            <v>2011 II półrocze</v>
          </cell>
          <cell r="L582" t="str">
            <v>2011</v>
          </cell>
          <cell r="M582" t="str">
            <v>2011-08-29</v>
          </cell>
          <cell r="N582" t="str">
            <v>2011 II półrocze</v>
          </cell>
          <cell r="O582" t="str">
            <v>2011</v>
          </cell>
          <cell r="P582" t="str">
            <v>2011-02-11</v>
          </cell>
          <cell r="Q582" t="str">
            <v>2011-05-29</v>
          </cell>
          <cell r="R582" t="str">
            <v>2011 I półrocze</v>
          </cell>
          <cell r="S582" t="str">
            <v>2011</v>
          </cell>
          <cell r="T582" t="str">
            <v>2012-07-06</v>
          </cell>
          <cell r="U582">
            <v>6950</v>
          </cell>
          <cell r="V582">
            <v>6902.94</v>
          </cell>
          <cell r="W582">
            <v>3451.47</v>
          </cell>
          <cell r="X582">
            <v>3451.47</v>
          </cell>
          <cell r="Y582">
            <v>3451.47</v>
          </cell>
          <cell r="Z582">
            <v>50</v>
          </cell>
          <cell r="AA582" t="str">
            <v>Misja gospodarcza do Chin związana z udziałem w Targach International Building &amp; Construction Trade, Kitchen &amp; Bath China 2011 organizowanych w dniach 25 - 28 maj 2011 w Szanghaju</v>
          </cell>
          <cell r="AB582" t="str">
            <v>pomoc de minimis</v>
          </cell>
          <cell r="AC582">
            <v>6950</v>
          </cell>
          <cell r="AD582">
            <v>3451.47</v>
          </cell>
          <cell r="AE582">
            <v>3498.53</v>
          </cell>
          <cell r="AF582">
            <v>0</v>
          </cell>
          <cell r="AG582" t="str">
            <v>Tak</v>
          </cell>
          <cell r="AH582" t="str">
            <v>05 Usługi w zakresie zaawansowanego wsparcia dla przedsiębiorstw i grup przedsiębiorstw</v>
          </cell>
          <cell r="AI582" t="str">
            <v>01 Pomoc bezzwrotna</v>
          </cell>
          <cell r="AJ582" t="str">
            <v>00 Nie dotyczy</v>
          </cell>
          <cell r="AK582" t="str">
            <v>22 Inne niewyszczególnione usługi</v>
          </cell>
          <cell r="AL582" t="str">
            <v>8520700653</v>
          </cell>
          <cell r="AM582" t="str">
            <v>DORADCA Jerzy Potiechin</v>
          </cell>
          <cell r="AN582" t="str">
            <v>70-241</v>
          </cell>
          <cell r="AO582" t="str">
            <v>Szczecin</v>
          </cell>
          <cell r="AP582" t="str">
            <v>pl. Dziecka</v>
          </cell>
          <cell r="AQ582" t="str">
            <v>12</v>
          </cell>
          <cell r="AR582" t="str">
            <v>6</v>
          </cell>
          <cell r="AS582" t="str">
            <v>601388715</v>
          </cell>
          <cell r="AT582" t="str">
            <v>918522323</v>
          </cell>
          <cell r="AU582" t="str">
            <v>osoba fizyczna prowadząca działalność gospodarczą - mikro przedsiębiorstwo</v>
          </cell>
          <cell r="AV582" t="str">
            <v>005463609</v>
          </cell>
          <cell r="AW582" t="str">
            <v>przedsiębiorca lub przedsiębiorstwo</v>
          </cell>
        </row>
        <row r="583">
          <cell r="A583" t="str">
            <v>RPZP.01.03.02-32-034/11</v>
          </cell>
          <cell r="B583" t="str">
            <v>RPZP.01.00.00</v>
          </cell>
          <cell r="C583" t="str">
            <v>RPZP.01.03.00</v>
          </cell>
          <cell r="D583" t="str">
            <v>RPZP.01.03.02</v>
          </cell>
          <cell r="E583" t="str">
            <v>RPZP.01.03.02-32-034/11-01</v>
          </cell>
          <cell r="F583" t="str">
            <v>UDA-RPZP.01.03.02-32-034/11-01</v>
          </cell>
          <cell r="G583" t="str">
            <v>f0b0e0182b</v>
          </cell>
          <cell r="H583" t="str">
            <v>RPZP.01.03.02-32-034/11</v>
          </cell>
          <cell r="I583" t="str">
            <v>WND-RPZP.01.03.02-32-034/11</v>
          </cell>
          <cell r="J583" t="str">
            <v>2011-09-02</v>
          </cell>
          <cell r="K583" t="str">
            <v>2011 II półrocze</v>
          </cell>
          <cell r="L583" t="str">
            <v>2011</v>
          </cell>
          <cell r="M583" t="str">
            <v>2011-09-06</v>
          </cell>
          <cell r="N583" t="str">
            <v>2011 II półrocze</v>
          </cell>
          <cell r="O583" t="str">
            <v>2011</v>
          </cell>
          <cell r="P583" t="str">
            <v>2011-02-14</v>
          </cell>
          <cell r="Q583" t="str">
            <v>2011-05-29</v>
          </cell>
          <cell r="R583" t="str">
            <v>2011 I półrocze</v>
          </cell>
          <cell r="S583" t="str">
            <v>2011</v>
          </cell>
          <cell r="T583" t="str">
            <v>2011-11-14</v>
          </cell>
          <cell r="U583">
            <v>6950</v>
          </cell>
          <cell r="V583">
            <v>6950</v>
          </cell>
          <cell r="W583">
            <v>3475</v>
          </cell>
          <cell r="X583">
            <v>3475</v>
          </cell>
          <cell r="Y583">
            <v>3475</v>
          </cell>
          <cell r="Z583">
            <v>50</v>
          </cell>
          <cell r="AA583" t="str">
            <v>Misja gospodarcza do Chin związana z udziałem w Targach International Building &amp; Construction Trade, Kitchen &amp; Bath China 2011 organizowanych w dniach 25 - 28 maj 2011 w Szanghaju</v>
          </cell>
          <cell r="AB583" t="str">
            <v>pomoc de minimis</v>
          </cell>
          <cell r="AC583">
            <v>6950</v>
          </cell>
          <cell r="AD583">
            <v>3475</v>
          </cell>
          <cell r="AE583">
            <v>3475</v>
          </cell>
          <cell r="AF583">
            <v>0</v>
          </cell>
          <cell r="AG583" t="str">
            <v>Tak</v>
          </cell>
          <cell r="AH583" t="str">
            <v>05 Usługi w zakresie zaawansowanego wsparcia dla przedsiębiorstw i grup przedsiębiorstw</v>
          </cell>
          <cell r="AI583" t="str">
            <v>01 Pomoc bezzwrotna</v>
          </cell>
          <cell r="AJ583" t="str">
            <v>00 Nie dotyczy</v>
          </cell>
          <cell r="AK583" t="str">
            <v>12 Budownictwo</v>
          </cell>
          <cell r="AL583" t="str">
            <v>9551920385</v>
          </cell>
          <cell r="AM583" t="str">
            <v>Metallbau Sawicki Konsulting Zbigniew Sawicki</v>
          </cell>
          <cell r="AN583" t="str">
            <v>71-424</v>
          </cell>
          <cell r="AO583" t="str">
            <v>Szczecin</v>
          </cell>
          <cell r="AP583" t="str">
            <v>Janosika</v>
          </cell>
          <cell r="AQ583" t="str">
            <v>5</v>
          </cell>
          <cell r="AR583" t="str">
            <v>4</v>
          </cell>
          <cell r="AS583" t="str">
            <v>914222971</v>
          </cell>
          <cell r="AT583" t="str">
            <v>914222971</v>
          </cell>
          <cell r="AU583" t="str">
            <v>osoba fizyczna prowadząca działalność gospodarczą - małe przedsiębiorstwo</v>
          </cell>
          <cell r="AV583" t="str">
            <v>320031004</v>
          </cell>
          <cell r="AW583" t="str">
            <v>przedsiębiorca lub przedsiębiorstwo</v>
          </cell>
        </row>
        <row r="584">
          <cell r="A584" t="str">
            <v>RPZP.01.03.02-32-021/11</v>
          </cell>
          <cell r="B584" t="str">
            <v>RPZP.01.00.00</v>
          </cell>
          <cell r="C584" t="str">
            <v>RPZP.01.03.00</v>
          </cell>
          <cell r="D584" t="str">
            <v>RPZP.01.03.02</v>
          </cell>
          <cell r="E584" t="str">
            <v>RPZP.01.03.02-32-021/11-01</v>
          </cell>
          <cell r="F584" t="str">
            <v>UDA-RPZP.01.03.02-32-021/11-01</v>
          </cell>
          <cell r="G584" t="str">
            <v>a9d276f569</v>
          </cell>
          <cell r="H584" t="str">
            <v>RPZP.01.03.02-32-021/11</v>
          </cell>
          <cell r="I584" t="str">
            <v>WND-RPZP.01.03.02-32-021/11</v>
          </cell>
          <cell r="J584" t="str">
            <v>2011-08-29</v>
          </cell>
          <cell r="K584" t="str">
            <v>2011 II półrocze</v>
          </cell>
          <cell r="L584" t="str">
            <v>2011</v>
          </cell>
          <cell r="M584" t="str">
            <v>2011-09-06</v>
          </cell>
          <cell r="N584" t="str">
            <v>2011 II półrocze</v>
          </cell>
          <cell r="O584" t="str">
            <v>2011</v>
          </cell>
          <cell r="P584" t="str">
            <v>2011-02-01</v>
          </cell>
          <cell r="Q584" t="str">
            <v>2011-05-29</v>
          </cell>
          <cell r="R584" t="str">
            <v>2011 I półrocze</v>
          </cell>
          <cell r="S584" t="str">
            <v>2011</v>
          </cell>
          <cell r="T584" t="str">
            <v>2012-02-03</v>
          </cell>
          <cell r="U584">
            <v>6936.06</v>
          </cell>
          <cell r="V584">
            <v>6936.06</v>
          </cell>
          <cell r="W584">
            <v>3468.03</v>
          </cell>
          <cell r="X584">
            <v>3468.03</v>
          </cell>
          <cell r="Y584">
            <v>3468.03</v>
          </cell>
          <cell r="Z584">
            <v>50</v>
          </cell>
          <cell r="AA584" t="str">
            <v>Udział w branżowej misji gospodarczej do Chin, realizowanej w ramach targów IBCTF Szanghaj 2011 w terminie 23-30.05.2011 r.</v>
          </cell>
          <cell r="AB584" t="str">
            <v>pomoc de minimis</v>
          </cell>
          <cell r="AC584">
            <v>6936.06</v>
          </cell>
          <cell r="AD584">
            <v>3468.03</v>
          </cell>
          <cell r="AE584">
            <v>3468.03</v>
          </cell>
          <cell r="AF584">
            <v>0</v>
          </cell>
          <cell r="AG584" t="str">
            <v>Tak</v>
          </cell>
          <cell r="AH584" t="str">
            <v>05 Usługi w zakresie zaawansowanego wsparcia dla przedsiębiorstw i grup przedsiębiorstw</v>
          </cell>
          <cell r="AI584" t="str">
            <v>01 Pomoc bezzwrotna</v>
          </cell>
          <cell r="AJ584" t="str">
            <v>00 Nie dotyczy</v>
          </cell>
          <cell r="AK584" t="str">
            <v>12 Budownictwo</v>
          </cell>
          <cell r="AL584" t="str">
            <v>8521095473</v>
          </cell>
          <cell r="AM584" t="str">
            <v>Zakład Usługowo-Handlowy Zygmunt Staszak</v>
          </cell>
          <cell r="AN584" t="str">
            <v>71-118</v>
          </cell>
          <cell r="AO584" t="str">
            <v>Szczecin</v>
          </cell>
          <cell r="AP584" t="str">
            <v>Kaliny</v>
          </cell>
          <cell r="AQ584" t="str">
            <v>23</v>
          </cell>
          <cell r="AR584" t="str">
            <v>1</v>
          </cell>
          <cell r="AS584" t="str">
            <v>662051368</v>
          </cell>
          <cell r="AT584" t="str">
            <v>914523888</v>
          </cell>
          <cell r="AU584" t="str">
            <v>osoba fizyczna prowadząca działalność gospodarczą - małe przedsiębiorstwo</v>
          </cell>
          <cell r="AV584" t="str">
            <v>810861235</v>
          </cell>
          <cell r="AW584" t="str">
            <v>przedsiębiorca lub przedsiębiorstwo</v>
          </cell>
        </row>
        <row r="585">
          <cell r="A585" t="str">
            <v>RPZP.01.03.02-32-032/11</v>
          </cell>
          <cell r="B585" t="str">
            <v>RPZP.01.00.00</v>
          </cell>
          <cell r="C585" t="str">
            <v>RPZP.01.03.00</v>
          </cell>
          <cell r="D585" t="str">
            <v>RPZP.01.03.02</v>
          </cell>
          <cell r="E585" t="str">
            <v>RPZP.01.03.02-32-032/11-01</v>
          </cell>
          <cell r="F585" t="str">
            <v>UDA-RPZP.01.03.02-32-032/11-01</v>
          </cell>
          <cell r="G585" t="str">
            <v>12bd21cd70</v>
          </cell>
          <cell r="H585" t="str">
            <v>RPZP.01.03.02-32-032/11</v>
          </cell>
          <cell r="I585" t="str">
            <v>WND-RPZP.01.03.02-32-032/11</v>
          </cell>
          <cell r="J585" t="str">
            <v>2011-09-16</v>
          </cell>
          <cell r="K585" t="str">
            <v>2011 II półrocze</v>
          </cell>
          <cell r="L585" t="str">
            <v>2011</v>
          </cell>
          <cell r="M585" t="str">
            <v>2011-09-26</v>
          </cell>
          <cell r="N585" t="str">
            <v>2011 II półrocze</v>
          </cell>
          <cell r="O585" t="str">
            <v>2011</v>
          </cell>
          <cell r="P585" t="str">
            <v>2011-02-11</v>
          </cell>
          <cell r="Q585" t="str">
            <v>2011-05-29</v>
          </cell>
          <cell r="R585" t="str">
            <v>2011 I półrocze</v>
          </cell>
          <cell r="S585" t="str">
            <v>2011</v>
          </cell>
          <cell r="T585" t="str">
            <v>2011-11-24</v>
          </cell>
          <cell r="U585">
            <v>6950</v>
          </cell>
          <cell r="V585">
            <v>6950</v>
          </cell>
          <cell r="W585">
            <v>3475</v>
          </cell>
          <cell r="X585">
            <v>3475</v>
          </cell>
          <cell r="Y585">
            <v>3475</v>
          </cell>
          <cell r="Z585">
            <v>50</v>
          </cell>
          <cell r="AA585" t="str">
            <v>Misja gospodarcza do Chin związana z udziałem w Targach International Building &amp; Construction Trade, Kitchen &amp; Bath China 2011 organizowanych w dniach 25 - 28 maj 2011 w Szanghaju</v>
          </cell>
          <cell r="AB585" t="str">
            <v>pomoc de minimis</v>
          </cell>
          <cell r="AC585">
            <v>6950</v>
          </cell>
          <cell r="AD585">
            <v>3475</v>
          </cell>
          <cell r="AE585">
            <v>3475</v>
          </cell>
          <cell r="AF585">
            <v>0</v>
          </cell>
          <cell r="AG585" t="str">
            <v>Tak</v>
          </cell>
          <cell r="AH585" t="str">
            <v>05 Usługi w zakresie zaawansowanego wsparcia dla przedsiębiorstw i grup przedsiębiorstw</v>
          </cell>
          <cell r="AI585" t="str">
            <v>01 Pomoc bezzwrotna</v>
          </cell>
          <cell r="AJ585" t="str">
            <v>00 Nie dotyczy</v>
          </cell>
          <cell r="AK585" t="str">
            <v>12 Budownictwo</v>
          </cell>
          <cell r="AL585" t="str">
            <v>8581407485</v>
          </cell>
          <cell r="AM585" t="str">
            <v>M-Expo Kornel Mróz</v>
          </cell>
          <cell r="AN585" t="str">
            <v>72-005</v>
          </cell>
          <cell r="AO585" t="str">
            <v>Warzymice</v>
          </cell>
          <cell r="AP585" t="str">
            <v>Warzymice</v>
          </cell>
          <cell r="AQ585" t="str">
            <v>164 B</v>
          </cell>
          <cell r="AR585" t="str">
            <v>-</v>
          </cell>
          <cell r="AS585" t="str">
            <v>914347150</v>
          </cell>
          <cell r="AT585" t="str">
            <v>914347150</v>
          </cell>
          <cell r="AU585" t="str">
            <v>osoba fizyczna prowadząca działalność gospodarczą - mikro przedsiębiorstwo</v>
          </cell>
          <cell r="AV585" t="str">
            <v>812420340</v>
          </cell>
          <cell r="AW585" t="str">
            <v>przedsiębiorca lub przedsiębiorstwo</v>
          </cell>
        </row>
        <row r="586">
          <cell r="A586" t="str">
            <v>RPZP.01.03.02-32-024/11</v>
          </cell>
          <cell r="B586" t="str">
            <v>RPZP.01.00.00</v>
          </cell>
          <cell r="C586" t="str">
            <v>RPZP.01.03.00</v>
          </cell>
          <cell r="D586" t="str">
            <v>RPZP.01.03.02</v>
          </cell>
          <cell r="E586" t="str">
            <v>RPZP.01.03.02-32-024/11-01</v>
          </cell>
          <cell r="F586" t="str">
            <v>UDA-RPZP.01.03.02-32-024/11-01</v>
          </cell>
          <cell r="G586" t="str">
            <v>e83356e549</v>
          </cell>
          <cell r="H586" t="str">
            <v>RPZP.01.03.02-32-024/11</v>
          </cell>
          <cell r="I586" t="str">
            <v>WND-RPZP.01.03.02-32-024/11</v>
          </cell>
          <cell r="J586" t="str">
            <v>2011-09-26</v>
          </cell>
          <cell r="K586" t="str">
            <v>2011 II półrocze</v>
          </cell>
          <cell r="L586" t="str">
            <v>2011</v>
          </cell>
          <cell r="M586" t="str">
            <v>2011-09-26</v>
          </cell>
          <cell r="N586" t="str">
            <v>2011 II półrocze</v>
          </cell>
          <cell r="O586" t="str">
            <v>2011</v>
          </cell>
          <cell r="P586" t="str">
            <v>2011-02-11</v>
          </cell>
          <cell r="Q586" t="str">
            <v>2011-05-29</v>
          </cell>
          <cell r="R586" t="str">
            <v>2011 I półrocze</v>
          </cell>
          <cell r="S586" t="str">
            <v>2011</v>
          </cell>
          <cell r="T586" t="str">
            <v>2012-02-08</v>
          </cell>
          <cell r="U586">
            <v>6950</v>
          </cell>
          <cell r="V586">
            <v>6950</v>
          </cell>
          <cell r="W586">
            <v>3475</v>
          </cell>
          <cell r="X586">
            <v>3475</v>
          </cell>
          <cell r="Y586">
            <v>3475</v>
          </cell>
          <cell r="Z586">
            <v>50</v>
          </cell>
          <cell r="AA586" t="str">
            <v>Misja gospodarcza do Chin związana z udziałem w Targach International Building &amp; Construction Trade, Kitchen &amp; Bath China 2011 organizowanych w dniach 25 - 28 maj 2011 w Szanghaju.</v>
          </cell>
          <cell r="AB586" t="str">
            <v>pomoc de minimis</v>
          </cell>
          <cell r="AC586">
            <v>6950</v>
          </cell>
          <cell r="AD586">
            <v>3475</v>
          </cell>
          <cell r="AE586">
            <v>3475</v>
          </cell>
          <cell r="AF586">
            <v>0</v>
          </cell>
          <cell r="AG586" t="str">
            <v>Tak</v>
          </cell>
          <cell r="AH586" t="str">
            <v>05 Usługi w zakresie zaawansowanego wsparcia dla przedsiębiorstw i grup przedsiębiorstw</v>
          </cell>
          <cell r="AI586" t="str">
            <v>01 Pomoc bezzwrotna</v>
          </cell>
          <cell r="AJ586" t="str">
            <v>00 Nie dotyczy</v>
          </cell>
          <cell r="AK586" t="str">
            <v>22 Inne niewyszczególnione usługi</v>
          </cell>
          <cell r="AL586" t="str">
            <v>8511195569</v>
          </cell>
          <cell r="AM586" t="str">
            <v>Kancelaria Radców Prawnych "Licht&amp;Przeworska" s.c.</v>
          </cell>
          <cell r="AN586" t="str">
            <v>71-426</v>
          </cell>
          <cell r="AO586" t="str">
            <v>Szczecin</v>
          </cell>
          <cell r="AP586" t="str">
            <v>Tuwima</v>
          </cell>
          <cell r="AQ586" t="str">
            <v>27</v>
          </cell>
          <cell r="AR586" t="str">
            <v>1</v>
          </cell>
          <cell r="AS586" t="str">
            <v>914311666</v>
          </cell>
          <cell r="AT586" t="str">
            <v>914311668</v>
          </cell>
          <cell r="AU586" t="str">
            <v>spółka cywilna prowadząca działalność w oparciu o umowę zawartą na podstawie KC - mikro przedsiębiorstwo</v>
          </cell>
          <cell r="AV586" t="str">
            <v>812349978</v>
          </cell>
          <cell r="AW586" t="str">
            <v>przedsiębiorca lub przedsiębiorstwo</v>
          </cell>
        </row>
        <row r="587">
          <cell r="A587" t="str">
            <v>RPZP.01.03.02-32-011/11</v>
          </cell>
          <cell r="B587" t="str">
            <v>RPZP.01.00.00</v>
          </cell>
          <cell r="C587" t="str">
            <v>RPZP.01.03.00</v>
          </cell>
          <cell r="D587" t="str">
            <v>RPZP.01.03.02</v>
          </cell>
          <cell r="E587" t="str">
            <v>RPZP.01.03.02-32-011/11-01</v>
          </cell>
          <cell r="F587" t="str">
            <v>UDA-RPZP.01.03.02-32-011/11-01</v>
          </cell>
          <cell r="G587" t="str">
            <v>f78a29a4ff</v>
          </cell>
          <cell r="H587" t="str">
            <v>RPZP.01.03.02-32-011/11</v>
          </cell>
          <cell r="I587" t="str">
            <v>WND-RPZP.01.03.02-32-011/11</v>
          </cell>
          <cell r="J587" t="str">
            <v>2011-10-05</v>
          </cell>
          <cell r="K587" t="str">
            <v>2011 II półrocze</v>
          </cell>
          <cell r="L587" t="str">
            <v>2011</v>
          </cell>
          <cell r="M587" t="str">
            <v>2011-10-11</v>
          </cell>
          <cell r="N587" t="str">
            <v>2011 II półrocze</v>
          </cell>
          <cell r="O587" t="str">
            <v>2011</v>
          </cell>
          <cell r="P587" t="str">
            <v>2011-02-11</v>
          </cell>
          <cell r="Q587" t="str">
            <v>2011-05-29</v>
          </cell>
          <cell r="R587" t="str">
            <v>2011 I półrocze</v>
          </cell>
          <cell r="S587" t="str">
            <v>2011</v>
          </cell>
          <cell r="T587" t="str">
            <v>2011-12-21</v>
          </cell>
          <cell r="U587">
            <v>6950</v>
          </cell>
          <cell r="V587">
            <v>6950</v>
          </cell>
          <cell r="W587">
            <v>3475</v>
          </cell>
          <cell r="X587">
            <v>3475</v>
          </cell>
          <cell r="Y587">
            <v>3475</v>
          </cell>
          <cell r="Z587">
            <v>50</v>
          </cell>
          <cell r="AA587" t="str">
            <v>Misja gospodarcza do Chin związana z udziałem w Targach International Building &amp; Construction Trade, Kitchen &amp; Bath China 2011 organizowanych w dniach 25 - 28 maj 2011 w Szanghaju</v>
          </cell>
          <cell r="AB587" t="str">
            <v>pomoc de minimis</v>
          </cell>
          <cell r="AC587">
            <v>6950</v>
          </cell>
          <cell r="AD587">
            <v>3475</v>
          </cell>
          <cell r="AE587">
            <v>3475</v>
          </cell>
          <cell r="AF587">
            <v>0</v>
          </cell>
          <cell r="AG587" t="str">
            <v>Tak</v>
          </cell>
          <cell r="AH587" t="str">
            <v>05 Usługi w zakresie zaawansowanego wsparcia dla przedsiębiorstw i grup przedsiębiorstw</v>
          </cell>
          <cell r="AI587" t="str">
            <v>01 Pomoc bezzwrotna</v>
          </cell>
          <cell r="AJ587" t="str">
            <v>00 Nie dotyczy</v>
          </cell>
          <cell r="AK587" t="str">
            <v>22 Inne niewyszczególnione usługi</v>
          </cell>
          <cell r="AL587" t="str">
            <v>5971039585</v>
          </cell>
          <cell r="AM587" t="str">
            <v>Kancelaria Doradztwa Podatkowego Beata Norsesowicz</v>
          </cell>
          <cell r="AN587" t="str">
            <v>74-300</v>
          </cell>
          <cell r="AO587" t="str">
            <v>Myślibórz</v>
          </cell>
          <cell r="AP587" t="str">
            <v>Ogrodowa</v>
          </cell>
          <cell r="AQ587" t="str">
            <v>21</v>
          </cell>
          <cell r="AR587" t="str">
            <v>-</v>
          </cell>
          <cell r="AS587" t="str">
            <v>501556101</v>
          </cell>
          <cell r="AT587" t="str">
            <v>957475842</v>
          </cell>
          <cell r="AU587" t="str">
            <v>osoba fizyczna prowadząca działalność gospodarczą - mikro przedsiębiorstwo</v>
          </cell>
          <cell r="AV587" t="str">
            <v>210602498</v>
          </cell>
          <cell r="AW587" t="str">
            <v>przedsiębiorca lub przedsiębiorstwo</v>
          </cell>
        </row>
        <row r="588">
          <cell r="A588" t="str">
            <v>RPZP.05.01.01-32-020/09</v>
          </cell>
          <cell r="B588" t="str">
            <v>RPZP.05.00.00</v>
          </cell>
          <cell r="C588" t="str">
            <v>RPZP.05.01.00</v>
          </cell>
          <cell r="D588" t="str">
            <v>RPZP.05.01.01</v>
          </cell>
          <cell r="E588" t="str">
            <v>RPZP.05.01.01-32-020/09-04</v>
          </cell>
          <cell r="F588" t="str">
            <v>UDA-RPZP.05.01.01-32-020/09-04</v>
          </cell>
          <cell r="G588" t="str">
            <v>14e2bf816c</v>
          </cell>
          <cell r="H588" t="str">
            <v>RPZP.05.01.01-32-020/09</v>
          </cell>
          <cell r="I588" t="str">
            <v>RPOWZ/5.1.1/2009/020/Sz</v>
          </cell>
          <cell r="J588" t="str">
            <v>2009-10-13</v>
          </cell>
          <cell r="K588" t="str">
            <v>2009 II półrocze</v>
          </cell>
          <cell r="L588" t="str">
            <v>2009</v>
          </cell>
          <cell r="M588" t="str">
            <v>2009-10-16</v>
          </cell>
          <cell r="N588" t="str">
            <v>2009 II półrocze</v>
          </cell>
          <cell r="O588" t="str">
            <v>2009</v>
          </cell>
          <cell r="P588" t="str">
            <v>2008-09-25</v>
          </cell>
          <cell r="Q588" t="str">
            <v>2011-05-30</v>
          </cell>
          <cell r="R588" t="str">
            <v>2011 I półrocze</v>
          </cell>
          <cell r="S588" t="str">
            <v>2011</v>
          </cell>
          <cell r="T588" t="str">
            <v>2011-04-22</v>
          </cell>
          <cell r="U588">
            <v>2658610.14</v>
          </cell>
          <cell r="V588">
            <v>2463829.46</v>
          </cell>
          <cell r="W588">
            <v>1231914.72</v>
          </cell>
          <cell r="X588">
            <v>1231914.72</v>
          </cell>
          <cell r="Y588">
            <v>1231914.74</v>
          </cell>
          <cell r="Z588">
            <v>50</v>
          </cell>
          <cell r="AA588" t="str">
            <v>Wzrost atrakcyjności turystycznej Dziwnowa poprzez budowę I i II Etapu promenady widokowej wraz z wejściami na plażę oraz małą architekturą.</v>
          </cell>
          <cell r="AB588" t="str">
            <v>bez pomocy publicznej</v>
          </cell>
          <cell r="AC588">
            <v>2658610.14</v>
          </cell>
          <cell r="AD588">
            <v>2658610.14</v>
          </cell>
          <cell r="AE588">
            <v>0</v>
          </cell>
          <cell r="AF588">
            <v>0</v>
          </cell>
          <cell r="AG588" t="str">
            <v>Nie</v>
          </cell>
          <cell r="AH588" t="str">
            <v>57 Inne wsparcie na rzecz wzmocnienia usług turystycznych</v>
          </cell>
          <cell r="AI588" t="str">
            <v>01 Pomoc bezzwrotna</v>
          </cell>
          <cell r="AJ588" t="str">
            <v>05 Obszary wiejskie (poza obszarami górskimi, wyspami lub o niskiej i bardzo niskiej gęstości zaludnienia)</v>
          </cell>
          <cell r="AK588" t="str">
            <v>22 Inne niewyszczególnione usługi</v>
          </cell>
          <cell r="AL588" t="str">
            <v>9860156976</v>
          </cell>
          <cell r="AM588" t="str">
            <v>Gmina Dziwnów</v>
          </cell>
          <cell r="AN588" t="str">
            <v>72-420</v>
          </cell>
          <cell r="AO588" t="str">
            <v>Dziwnów</v>
          </cell>
          <cell r="AP588" t="str">
            <v>Szosowa</v>
          </cell>
          <cell r="AQ588" t="str">
            <v>5</v>
          </cell>
          <cell r="AR588" t="str">
            <v>-</v>
          </cell>
          <cell r="AS588" t="str">
            <v>913275163</v>
          </cell>
          <cell r="AT588" t="str">
            <v>913275164</v>
          </cell>
          <cell r="AU588" t="str">
            <v>wspólnota samorządowa - gmina</v>
          </cell>
          <cell r="AV588" t="str">
            <v>811684918</v>
          </cell>
          <cell r="AW588" t="str">
            <v>Jednostka samorządu terytorialnego</v>
          </cell>
        </row>
        <row r="589">
          <cell r="A589" t="str">
            <v>RPZP.01.01.01-32-004/09</v>
          </cell>
          <cell r="B589" t="str">
            <v>RPZP.01.00.00</v>
          </cell>
          <cell r="C589" t="str">
            <v>RPZP.01.01.00</v>
          </cell>
          <cell r="D589" t="str">
            <v>RPZP.01.01.01</v>
          </cell>
          <cell r="E589" t="str">
            <v>RPZP.01.01.01-32-004/09-03</v>
          </cell>
          <cell r="F589" t="str">
            <v>UDA-RPZP.01.01.01-32-004/09-03</v>
          </cell>
          <cell r="G589" t="str">
            <v>478d144f9a</v>
          </cell>
          <cell r="H589" t="str">
            <v>RPZP.01.01.01-32-004/09</v>
          </cell>
          <cell r="I589" t="str">
            <v>WND-RPZP.01.01.01-32-004/09</v>
          </cell>
          <cell r="J589" t="str">
            <v>2010-05-21</v>
          </cell>
          <cell r="K589" t="str">
            <v>2010 I półrocze</v>
          </cell>
          <cell r="L589" t="str">
            <v>2010</v>
          </cell>
          <cell r="M589" t="str">
            <v>2010-06-21</v>
          </cell>
          <cell r="N589" t="str">
            <v>2010 I półrocze</v>
          </cell>
          <cell r="O589" t="str">
            <v>2010</v>
          </cell>
          <cell r="P589" t="str">
            <v>2009-07-31</v>
          </cell>
          <cell r="Q589" t="str">
            <v>2011-05-30</v>
          </cell>
          <cell r="R589" t="str">
            <v>2011 I półrocze</v>
          </cell>
          <cell r="S589" t="str">
            <v>2011</v>
          </cell>
          <cell r="T589" t="str">
            <v>2013-09-06</v>
          </cell>
          <cell r="U589">
            <v>3025076.69</v>
          </cell>
          <cell r="V589">
            <v>1551400</v>
          </cell>
          <cell r="W589">
            <v>930840</v>
          </cell>
          <cell r="X589">
            <v>791213.99</v>
          </cell>
          <cell r="Y589">
            <v>620560</v>
          </cell>
          <cell r="Z589">
            <v>60</v>
          </cell>
          <cell r="AA589" t="str">
            <v>Zastosowanie innowacyjności przez rewitalizację zabudowy szachulcowej w Jarosławcu, Nadmorska 17 w oparciu o Dyrektywę Unijną 2002/91/EC związaną z ochroną środowiska pod usługi Domu Gościnnego KLIF</v>
          </cell>
          <cell r="AB589" t="str">
            <v>pomoc publiczna</v>
          </cell>
          <cell r="AC589">
            <v>3025076.69</v>
          </cell>
          <cell r="AD589">
            <v>930840</v>
          </cell>
          <cell r="AE589">
            <v>2094236.69</v>
          </cell>
          <cell r="AF589">
            <v>0</v>
          </cell>
          <cell r="AG589" t="str">
            <v>Nie</v>
          </cell>
          <cell r="AH589" t="str">
            <v>08 Inne inwestycje w przedsiębiorstwa</v>
          </cell>
          <cell r="AI589" t="str">
            <v>01 Pomoc bezzwrotna</v>
          </cell>
          <cell r="AJ589" t="str">
            <v>05 Obszary wiejskie (poza obszarami górskimi, wyspami lub o niskiej i bardzo niskiej gęstości zaludnienia)</v>
          </cell>
          <cell r="AK589" t="str">
            <v>14 Hotele i restauracje</v>
          </cell>
          <cell r="AL589" t="str">
            <v>9511386005</v>
          </cell>
          <cell r="AM589" t="str">
            <v>KLIF Zbigniew Latoszek</v>
          </cell>
          <cell r="AN589" t="str">
            <v>05-502</v>
          </cell>
          <cell r="AO589" t="str">
            <v>Bobrowiec</v>
          </cell>
          <cell r="AP589" t="str">
            <v>Przy lesie</v>
          </cell>
          <cell r="AQ589" t="str">
            <v>15</v>
          </cell>
          <cell r="AR589" t="str">
            <v>-</v>
          </cell>
          <cell r="AS589" t="str">
            <v>0600231232</v>
          </cell>
          <cell r="AT589" t="str">
            <v>0227020143</v>
          </cell>
          <cell r="AU589" t="str">
            <v>osoba fizyczna prowadząca działalność gospodarczą - mikro przedsiębiorstwo</v>
          </cell>
          <cell r="AV589" t="str">
            <v>141432440</v>
          </cell>
          <cell r="AW589" t="str">
            <v>przedsiębiorca lub przedsiębiorstwo</v>
          </cell>
        </row>
        <row r="590">
          <cell r="A590" t="str">
            <v>RPZP.02.01.02-32-120/09</v>
          </cell>
          <cell r="B590" t="str">
            <v>RPZP.02.00.00</v>
          </cell>
          <cell r="C590" t="str">
            <v>RPZP.02.01.00</v>
          </cell>
          <cell r="D590" t="str">
            <v>RPZP.02.01.02</v>
          </cell>
          <cell r="E590" t="str">
            <v>RPZP.02.01.02-32-120/09-04</v>
          </cell>
          <cell r="F590" t="str">
            <v>UDA-RPZP.02.01.02-32-120/09-04</v>
          </cell>
          <cell r="G590" t="str">
            <v>b0674a25d2</v>
          </cell>
          <cell r="H590" t="str">
            <v>RPZP.02.01.02-32-120/09</v>
          </cell>
          <cell r="I590" t="str">
            <v>WND-RPZP.02.01.02-32-120/09</v>
          </cell>
          <cell r="J590" t="str">
            <v>2010-05-25</v>
          </cell>
          <cell r="K590" t="str">
            <v>2010 I półrocze</v>
          </cell>
          <cell r="L590" t="str">
            <v>2010</v>
          </cell>
          <cell r="M590" t="str">
            <v>2010-07-08</v>
          </cell>
          <cell r="N590" t="str">
            <v>2010 II półrocze</v>
          </cell>
          <cell r="O590" t="str">
            <v>2010</v>
          </cell>
          <cell r="P590" t="str">
            <v>2010-08-02</v>
          </cell>
          <cell r="Q590" t="str">
            <v>2011-05-30</v>
          </cell>
          <cell r="R590" t="str">
            <v>2011 I półrocze</v>
          </cell>
          <cell r="S590" t="str">
            <v>2011</v>
          </cell>
          <cell r="T590" t="str">
            <v>2011-07-12</v>
          </cell>
          <cell r="U590">
            <v>942316.72</v>
          </cell>
          <cell r="V590">
            <v>890706.12</v>
          </cell>
          <cell r="W590">
            <v>445353.06</v>
          </cell>
          <cell r="X590">
            <v>445353.06</v>
          </cell>
          <cell r="Y590">
            <v>445353.06</v>
          </cell>
          <cell r="Z590">
            <v>50</v>
          </cell>
          <cell r="AA590" t="str">
            <v>Przebudowa drogi wraz z jej odwodnieniem w m. Klicko, Gmina Myślibórz</v>
          </cell>
          <cell r="AB590" t="str">
            <v>bez pomocy publicznej</v>
          </cell>
          <cell r="AC590">
            <v>942316.72</v>
          </cell>
          <cell r="AD590">
            <v>942316.72</v>
          </cell>
          <cell r="AE590">
            <v>0</v>
          </cell>
          <cell r="AF590">
            <v>0</v>
          </cell>
          <cell r="AG590" t="str">
            <v>Nie</v>
          </cell>
          <cell r="AH590" t="str">
            <v>23 Drogi regionalne/lokalne</v>
          </cell>
          <cell r="AI590" t="str">
            <v>01 Pomoc bezzwrotna</v>
          </cell>
          <cell r="AJ590" t="str">
            <v>05 Obszary wiejskie (poza obszarami górskimi, wyspami lub o niskiej i bardzo niskiej gęstości zaludnienia)</v>
          </cell>
          <cell r="AK590" t="str">
            <v>00 Nie dotyczy</v>
          </cell>
          <cell r="AL590" t="str">
            <v>5971611631</v>
          </cell>
          <cell r="AM590" t="str">
            <v>Gmina Myślibórz</v>
          </cell>
          <cell r="AN590" t="str">
            <v>74-300</v>
          </cell>
          <cell r="AO590" t="str">
            <v>Myślibórz</v>
          </cell>
          <cell r="AP590" t="str">
            <v>Rynek im. Jana Pawła II</v>
          </cell>
          <cell r="AQ590" t="str">
            <v>1</v>
          </cell>
          <cell r="AR590" t="str">
            <v>-</v>
          </cell>
          <cell r="AS590" t="str">
            <v>0957472061</v>
          </cell>
          <cell r="AT590" t="str">
            <v>0957473363</v>
          </cell>
          <cell r="AU590" t="str">
            <v>wspólnota samorządowa - gmina</v>
          </cell>
          <cell r="AV590" t="str">
            <v>210966970</v>
          </cell>
          <cell r="AW590" t="str">
            <v>Jednostka samorządu terytorialnego</v>
          </cell>
        </row>
        <row r="591">
          <cell r="A591" t="str">
            <v>RPZP.01.01.01-32-207/09</v>
          </cell>
          <cell r="B591" t="str">
            <v>RPZP.01.00.00</v>
          </cell>
          <cell r="C591" t="str">
            <v>RPZP.01.01.00</v>
          </cell>
          <cell r="D591" t="str">
            <v>RPZP.01.01.01</v>
          </cell>
          <cell r="E591" t="str">
            <v>RPZP.01.01.01-32-207/09-04</v>
          </cell>
          <cell r="F591" t="str">
            <v>UDA-RPZP.01.01.01-32-207/09-04</v>
          </cell>
          <cell r="G591" t="str">
            <v>d67aab76e6</v>
          </cell>
          <cell r="H591" t="str">
            <v>RPZP.01.01.01-32-207/09</v>
          </cell>
          <cell r="I591" t="str">
            <v>WND-RPZP.01.01.01-32-207/09</v>
          </cell>
          <cell r="J591" t="str">
            <v>2010-07-22</v>
          </cell>
          <cell r="K591" t="str">
            <v>2010 II półrocze</v>
          </cell>
          <cell r="L591" t="str">
            <v>2010</v>
          </cell>
          <cell r="M591" t="str">
            <v>2010-07-30</v>
          </cell>
          <cell r="N591" t="str">
            <v>2010 II półrocze</v>
          </cell>
          <cell r="O591" t="str">
            <v>2010</v>
          </cell>
          <cell r="P591" t="str">
            <v>2010-03-31</v>
          </cell>
          <cell r="Q591" t="str">
            <v>2011-05-30</v>
          </cell>
          <cell r="R591" t="str">
            <v>2011 I półrocze</v>
          </cell>
          <cell r="S591" t="str">
            <v>2011</v>
          </cell>
          <cell r="T591" t="str">
            <v>2011-09-19</v>
          </cell>
          <cell r="U591">
            <v>95367.74</v>
          </cell>
          <cell r="V591">
            <v>89603.48</v>
          </cell>
          <cell r="W591">
            <v>53762.080000000002</v>
          </cell>
          <cell r="X591">
            <v>45697.760000000002</v>
          </cell>
          <cell r="Y591">
            <v>35841.4</v>
          </cell>
          <cell r="Z591">
            <v>60</v>
          </cell>
          <cell r="AA591" t="str">
            <v>REHBET - NOWOCZESNE CENTRUM REHABILITACJI I DIAGNOSTYKI SPORTOWEJ</v>
          </cell>
          <cell r="AB591" t="str">
            <v>pomoc de minimis</v>
          </cell>
          <cell r="AC591">
            <v>95367.74</v>
          </cell>
          <cell r="AD591">
            <v>53762.080000000002</v>
          </cell>
          <cell r="AE591">
            <v>41605.660000000003</v>
          </cell>
          <cell r="AF591">
            <v>0</v>
          </cell>
          <cell r="AG591" t="str">
            <v>Nie</v>
          </cell>
          <cell r="AH591" t="str">
            <v>08 Inne inwestycje w przedsiębiorstwa</v>
          </cell>
          <cell r="AI591" t="str">
            <v>01 Pomoc bezzwrotna</v>
          </cell>
          <cell r="AJ591" t="str">
            <v>01 Obszar miejski</v>
          </cell>
          <cell r="AK591" t="str">
            <v>19 Działalność w zakresie ochrony zdrowia ludzkiego</v>
          </cell>
          <cell r="AL591" t="str">
            <v>2530034462</v>
          </cell>
          <cell r="AM591" t="str">
            <v>REHBET Beata Buryta</v>
          </cell>
          <cell r="AN591" t="str">
            <v>71-468</v>
          </cell>
          <cell r="AO591" t="str">
            <v>Szczecin</v>
          </cell>
          <cell r="AP591" t="str">
            <v>Tarczowa</v>
          </cell>
          <cell r="AQ591" t="str">
            <v>11</v>
          </cell>
          <cell r="AR591" t="str">
            <v>10</v>
          </cell>
          <cell r="AS591" t="str">
            <v>niedotyczy</v>
          </cell>
          <cell r="AT591" t="str">
            <v>0914539959</v>
          </cell>
          <cell r="AU591" t="str">
            <v>osoba fizyczna prowadząca działalność gospodarczą - mikro przedsiębiorstwo</v>
          </cell>
          <cell r="AV591" t="str">
            <v>331096682</v>
          </cell>
          <cell r="AW591" t="str">
            <v>przedsiębiorca lub przedsiębiorstwo</v>
          </cell>
        </row>
        <row r="592">
          <cell r="A592" t="str">
            <v>RPZP.01.01.02-32-228/09</v>
          </cell>
          <cell r="B592" t="str">
            <v>RPZP.01.00.00</v>
          </cell>
          <cell r="C592" t="str">
            <v>RPZP.01.01.00</v>
          </cell>
          <cell r="D592" t="str">
            <v>RPZP.01.01.02</v>
          </cell>
          <cell r="E592" t="str">
            <v>RPZP.01.01.02-32-228/09-02</v>
          </cell>
          <cell r="F592" t="str">
            <v>UDA-RPZP.01.01.02-32-228/09-02</v>
          </cell>
          <cell r="G592" t="str">
            <v>372522a4ac</v>
          </cell>
          <cell r="H592" t="str">
            <v>RPZP.01.01.02-32-228/09</v>
          </cell>
          <cell r="I592" t="str">
            <v>WND-RPZP.01.01.02-32-228/09</v>
          </cell>
          <cell r="J592" t="str">
            <v>2010-07-29</v>
          </cell>
          <cell r="K592" t="str">
            <v>2010 II półrocze</v>
          </cell>
          <cell r="L592" t="str">
            <v>2010</v>
          </cell>
          <cell r="M592" t="str">
            <v>2010-08-11</v>
          </cell>
          <cell r="N592" t="str">
            <v>2010 II półrocze</v>
          </cell>
          <cell r="O592" t="str">
            <v>2010</v>
          </cell>
          <cell r="P592" t="str">
            <v>2010-09-06</v>
          </cell>
          <cell r="Q592" t="str">
            <v>2011-05-30</v>
          </cell>
          <cell r="R592" t="str">
            <v>2011 I półrocze</v>
          </cell>
          <cell r="S592" t="str">
            <v>2011</v>
          </cell>
          <cell r="T592" t="str">
            <v>2011-05-19</v>
          </cell>
          <cell r="U592">
            <v>384498</v>
          </cell>
          <cell r="V592">
            <v>214391.49</v>
          </cell>
          <cell r="W592">
            <v>128634.89</v>
          </cell>
          <cell r="X592">
            <v>109339.65</v>
          </cell>
          <cell r="Y592">
            <v>85756.6</v>
          </cell>
          <cell r="Z592">
            <v>60</v>
          </cell>
          <cell r="AA592" t="str">
            <v>Dynamiczny rozwój firmy CONQ Sp. z o. o. poprzez rozbudowę parku maszynowego i wprowadzenie innowacji procesowej.</v>
          </cell>
          <cell r="AB592" t="str">
            <v>pomoc publiczna</v>
          </cell>
          <cell r="AC592">
            <v>384498</v>
          </cell>
          <cell r="AD592">
            <v>128634.89</v>
          </cell>
          <cell r="AE592">
            <v>255863.11</v>
          </cell>
          <cell r="AF592">
            <v>0</v>
          </cell>
          <cell r="AG592" t="str">
            <v>Nie</v>
          </cell>
          <cell r="AH592" t="str">
            <v>08 Inne inwestycje w przedsiębiorstwa</v>
          </cell>
          <cell r="AI592" t="str">
            <v>01 Pomoc bezzwrotna</v>
          </cell>
          <cell r="AJ592" t="str">
            <v>05 Obszary wiejskie (poza obszarami górskimi, wyspami lub o niskiej i bardzo niskiej gęstości zaludnienia)</v>
          </cell>
          <cell r="AK592" t="str">
            <v>06 Nieokreślony przemysł wytwórczy</v>
          </cell>
          <cell r="AL592" t="str">
            <v>8542333340</v>
          </cell>
          <cell r="AM592" t="str">
            <v>CONQ Spółka z ograniczoną odpowiedzialnością</v>
          </cell>
          <cell r="AN592" t="str">
            <v>73-130</v>
          </cell>
          <cell r="AO592" t="str">
            <v>Dobrzany</v>
          </cell>
          <cell r="AP592" t="str">
            <v>Świerczewskiego</v>
          </cell>
          <cell r="AQ592" t="str">
            <v>34</v>
          </cell>
          <cell r="AR592" t="str">
            <v>-</v>
          </cell>
          <cell r="AS592" t="str">
            <v>091-562-04-90</v>
          </cell>
          <cell r="AT592" t="str">
            <v>091-562-04-90</v>
          </cell>
          <cell r="AU592" t="str">
            <v>spółka z ograniczoną odpowiedzialnością - małe przedsiębiorstwo</v>
          </cell>
          <cell r="AV592" t="str">
            <v>320510348</v>
          </cell>
          <cell r="AW592" t="str">
            <v>przedsiębiorca lub przedsiębiorstwo</v>
          </cell>
        </row>
        <row r="593">
          <cell r="A593" t="str">
            <v>RPZP.01.03.02-32-012/11</v>
          </cell>
          <cell r="B593" t="str">
            <v>RPZP.01.00.00</v>
          </cell>
          <cell r="C593" t="str">
            <v>RPZP.01.03.00</v>
          </cell>
          <cell r="D593" t="str">
            <v>RPZP.01.03.02</v>
          </cell>
          <cell r="E593" t="str">
            <v>RPZP.01.03.02-32-012/11-03</v>
          </cell>
          <cell r="F593" t="str">
            <v>UDA-RPZP.01.03.02-32-012/11-03</v>
          </cell>
          <cell r="G593" t="str">
            <v>8af8728fa8</v>
          </cell>
          <cell r="H593" t="str">
            <v>RPZP.01.03.02-32-012/11</v>
          </cell>
          <cell r="I593" t="str">
            <v>WND-RPZP.01.03.02-32-012/11</v>
          </cell>
          <cell r="J593" t="str">
            <v>2011-07-22</v>
          </cell>
          <cell r="K593" t="str">
            <v>2011 II półrocze</v>
          </cell>
          <cell r="L593" t="str">
            <v>2011</v>
          </cell>
          <cell r="M593" t="str">
            <v>2011-07-26</v>
          </cell>
          <cell r="N593" t="str">
            <v>2011 II półrocze</v>
          </cell>
          <cell r="O593" t="str">
            <v>2011</v>
          </cell>
          <cell r="P593" t="str">
            <v>2011-02-11</v>
          </cell>
          <cell r="Q593" t="str">
            <v>2011-05-30</v>
          </cell>
          <cell r="R593" t="str">
            <v>2011 I półrocze</v>
          </cell>
          <cell r="S593" t="str">
            <v>2011</v>
          </cell>
          <cell r="T593" t="str">
            <v>2012-02-24</v>
          </cell>
          <cell r="U593">
            <v>13900</v>
          </cell>
          <cell r="V593">
            <v>13900</v>
          </cell>
          <cell r="W593">
            <v>6950</v>
          </cell>
          <cell r="X593">
            <v>6950</v>
          </cell>
          <cell r="Y593">
            <v>6950</v>
          </cell>
          <cell r="Z593">
            <v>50</v>
          </cell>
          <cell r="AA593" t="str">
            <v>Misja gospodarcza do Chin związana z udziałem w Targach International Building &amp; Construction Trade, Kitchen &amp; Bath China 2011 organizowanych w dniach 25 - 28 maj 2011 w Szanghaju</v>
          </cell>
          <cell r="AB593" t="str">
            <v>pomoc de minimis</v>
          </cell>
          <cell r="AC593">
            <v>13900</v>
          </cell>
          <cell r="AD593">
            <v>6950</v>
          </cell>
          <cell r="AE593">
            <v>6950</v>
          </cell>
          <cell r="AF593">
            <v>0</v>
          </cell>
          <cell r="AG593" t="str">
            <v>Tak</v>
          </cell>
          <cell r="AH593" t="str">
            <v>05 Usługi w zakresie zaawansowanego wsparcia dla przedsiębiorstw i grup przedsiębiorstw</v>
          </cell>
          <cell r="AI593" t="str">
            <v>01 Pomoc bezzwrotna</v>
          </cell>
          <cell r="AJ593" t="str">
            <v>00 Nie dotyczy</v>
          </cell>
          <cell r="AK593" t="str">
            <v>13 Handel hurtowy i detaliczny</v>
          </cell>
          <cell r="AL593" t="str">
            <v>6690007648</v>
          </cell>
          <cell r="AM593" t="str">
            <v>P.P.H.U. TĘCZA Hurtownia Artykułów Budowlanych Ewa Żur</v>
          </cell>
          <cell r="AN593" t="str">
            <v>75-137</v>
          </cell>
          <cell r="AO593" t="str">
            <v>Koszalin</v>
          </cell>
          <cell r="AP593" t="str">
            <v>Szczecińska</v>
          </cell>
          <cell r="AQ593" t="str">
            <v>49</v>
          </cell>
          <cell r="AR593" t="str">
            <v>-</v>
          </cell>
          <cell r="AS593" t="str">
            <v>943408973</v>
          </cell>
          <cell r="AT593" t="str">
            <v>943408973</v>
          </cell>
          <cell r="AU593" t="str">
            <v>osoba fizyczna prowadząca działalność gospodarczą - małe przedsiębiorstwo</v>
          </cell>
          <cell r="AV593" t="str">
            <v>330239493</v>
          </cell>
          <cell r="AW593" t="str">
            <v>przedsiębiorca lub przedsiębiorstwo</v>
          </cell>
        </row>
        <row r="594">
          <cell r="A594" t="str">
            <v>RPZP.01.01.02-32-121/08</v>
          </cell>
          <cell r="B594" t="str">
            <v>RPZP.01.00.00</v>
          </cell>
          <cell r="C594" t="str">
            <v>RPZP.01.01.00</v>
          </cell>
          <cell r="D594" t="str">
            <v>RPZP.01.01.02</v>
          </cell>
          <cell r="E594" t="str">
            <v>RPZP.01.01.02-32-121/08-01</v>
          </cell>
          <cell r="F594" t="str">
            <v>UDA-RPZP.01.01.02-32-121/08-01</v>
          </cell>
          <cell r="G594" t="str">
            <v>072d919b1c</v>
          </cell>
          <cell r="H594" t="str">
            <v>RPZP.01.01.02-32-121/08</v>
          </cell>
          <cell r="I594" t="str">
            <v>RPOWZ/1.1.2/2008/121/K</v>
          </cell>
          <cell r="J594" t="str">
            <v>2009-10-15</v>
          </cell>
          <cell r="K594" t="str">
            <v>2009 II półrocze</v>
          </cell>
          <cell r="L594" t="str">
            <v>2009</v>
          </cell>
          <cell r="M594" t="str">
            <v>2009-10-30</v>
          </cell>
          <cell r="N594" t="str">
            <v>2009 II półrocze</v>
          </cell>
          <cell r="O594" t="str">
            <v>2009</v>
          </cell>
          <cell r="P594" t="str">
            <v>2009-03-18</v>
          </cell>
          <cell r="Q594" t="str">
            <v>2011-05-31</v>
          </cell>
          <cell r="R594" t="str">
            <v>2011 I półrocze</v>
          </cell>
          <cell r="S594" t="str">
            <v>2011</v>
          </cell>
          <cell r="T594" t="str">
            <v>2010-03-23</v>
          </cell>
          <cell r="U594">
            <v>1524417.13</v>
          </cell>
          <cell r="V594">
            <v>520000</v>
          </cell>
          <cell r="W594">
            <v>260000</v>
          </cell>
          <cell r="X594">
            <v>221000</v>
          </cell>
          <cell r="Y594">
            <v>260000</v>
          </cell>
          <cell r="Z594">
            <v>50</v>
          </cell>
          <cell r="AA594" t="str">
            <v>Zmiana organizacji magazynowania i wysyłania towarów w Gama San SA poprzez wprowadzenie systemu kodów kreskowych</v>
          </cell>
          <cell r="AB594" t="str">
            <v>pomoc publiczna</v>
          </cell>
          <cell r="AC594">
            <v>1524417.13</v>
          </cell>
          <cell r="AD594">
            <v>260000</v>
          </cell>
          <cell r="AE594">
            <v>1264417.1299999999</v>
          </cell>
          <cell r="AF594">
            <v>0</v>
          </cell>
          <cell r="AG594" t="str">
            <v>Nie</v>
          </cell>
          <cell r="AH594" t="str">
            <v>08 Inne inwestycje w przedsiębiorstwa</v>
          </cell>
          <cell r="AI594" t="str">
            <v>01 Pomoc bezzwrotna</v>
          </cell>
          <cell r="AJ594" t="str">
            <v>01 Obszar miejski</v>
          </cell>
          <cell r="AK594" t="str">
            <v>13 Handel hurtowy i detaliczny</v>
          </cell>
          <cell r="AL594" t="str">
            <v>6692205878</v>
          </cell>
          <cell r="AM594" t="str">
            <v>INVENA Spółka Akcyjna</v>
          </cell>
          <cell r="AN594" t="str">
            <v>75-213</v>
          </cell>
          <cell r="AO594" t="str">
            <v>Koszalin</v>
          </cell>
          <cell r="AP594" t="str">
            <v>Lniana</v>
          </cell>
          <cell r="AQ594" t="str">
            <v>2</v>
          </cell>
          <cell r="AR594" t="str">
            <v>-</v>
          </cell>
          <cell r="AS594" t="str">
            <v>0943400142</v>
          </cell>
          <cell r="AT594" t="str">
            <v>0943400182</v>
          </cell>
          <cell r="AU594" t="str">
            <v>spółka akcyjna - średnie przedsiębiorstwo</v>
          </cell>
          <cell r="AV594" t="str">
            <v>330896883</v>
          </cell>
          <cell r="AW594" t="str">
            <v>przedsiębiorca lub przedsiębiorstwo</v>
          </cell>
        </row>
        <row r="595">
          <cell r="A595" t="str">
            <v>RPZP.01.01.03-32-013/09</v>
          </cell>
          <cell r="B595" t="str">
            <v>RPZP.01.00.00</v>
          </cell>
          <cell r="C595" t="str">
            <v>RPZP.01.01.00</v>
          </cell>
          <cell r="D595" t="str">
            <v>RPZP.01.01.03</v>
          </cell>
          <cell r="E595" t="str">
            <v>RPZP.01.01.03-32-013/09-04</v>
          </cell>
          <cell r="F595" t="str">
            <v>UDA-RPZP.01.01.03-32-013/09-04</v>
          </cell>
          <cell r="G595" t="str">
            <v>d84c424a66</v>
          </cell>
          <cell r="H595" t="str">
            <v>RPZP.01.01.03-32-013/09</v>
          </cell>
          <cell r="I595" t="str">
            <v>WND-RPZP.01.01.03-32-013/09</v>
          </cell>
          <cell r="J595" t="str">
            <v>2009-12-30</v>
          </cell>
          <cell r="K595" t="str">
            <v>2009 II półrocze</v>
          </cell>
          <cell r="L595" t="str">
            <v>2009</v>
          </cell>
          <cell r="M595" t="str">
            <v>2009-12-30</v>
          </cell>
          <cell r="N595" t="str">
            <v>2009 II półrocze</v>
          </cell>
          <cell r="O595" t="str">
            <v>2009</v>
          </cell>
          <cell r="P595" t="str">
            <v>2010-03-30</v>
          </cell>
          <cell r="Q595" t="str">
            <v>2011-05-31</v>
          </cell>
          <cell r="R595" t="str">
            <v>2011 I półrocze</v>
          </cell>
          <cell r="S595" t="str">
            <v>2011</v>
          </cell>
          <cell r="T595" t="str">
            <v>2012-06-14</v>
          </cell>
          <cell r="U595">
            <v>3750237.15</v>
          </cell>
          <cell r="V595">
            <v>2336012.2000000002</v>
          </cell>
          <cell r="W595">
            <v>1168005.83</v>
          </cell>
          <cell r="X595">
            <v>992804.94</v>
          </cell>
          <cell r="Y595">
            <v>1168006.3700000001</v>
          </cell>
          <cell r="Z595">
            <v>50</v>
          </cell>
          <cell r="AA595" t="str">
            <v>Wzrost konkurencyjności Przedsiębiorstwa PKS Gryfice Sp. z o.o. w ramach dywersyfikacji świadczonych usług poprzez budowę motelu i wdrożenie innowacyjnego systemu do zarządzania</v>
          </cell>
          <cell r="AB595" t="str">
            <v>pomoc publiczna</v>
          </cell>
          <cell r="AC595">
            <v>3750237.15</v>
          </cell>
          <cell r="AD595">
            <v>1168005.83</v>
          </cell>
          <cell r="AE595">
            <v>2582231.3199999998</v>
          </cell>
          <cell r="AF595">
            <v>0</v>
          </cell>
          <cell r="AG595" t="str">
            <v>Nie</v>
          </cell>
          <cell r="AH59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595" t="str">
            <v>01 Pomoc bezzwrotna</v>
          </cell>
          <cell r="AJ595" t="str">
            <v>01 Obszar miejski</v>
          </cell>
          <cell r="AK595" t="str">
            <v>14 Hotele i restauracje</v>
          </cell>
          <cell r="AL595" t="str">
            <v>8571673972</v>
          </cell>
          <cell r="AM595" t="str">
            <v>"Przedsiębiorstwo PKS Gryfice" Sp. z ograniczoną odpowiedzialnością</v>
          </cell>
          <cell r="AN595" t="str">
            <v>72-310</v>
          </cell>
          <cell r="AO595" t="str">
            <v>Słudwia</v>
          </cell>
          <cell r="AP595" t="str">
            <v>-</v>
          </cell>
          <cell r="AQ595" t="str">
            <v>0</v>
          </cell>
          <cell r="AR595" t="str">
            <v>-</v>
          </cell>
          <cell r="AS595" t="str">
            <v>0-914698311</v>
          </cell>
          <cell r="AT595" t="str">
            <v>0-913842691</v>
          </cell>
          <cell r="AU595" t="str">
            <v>spółka z ograniczoną odpowiedzialnością - średnie przedsiębiorstwo</v>
          </cell>
          <cell r="AV595" t="str">
            <v>811264748</v>
          </cell>
          <cell r="AW595" t="str">
            <v>przedsiębiorca lub przedsiębiorstwo</v>
          </cell>
        </row>
        <row r="596">
          <cell r="A596" t="str">
            <v>RPZP.01.01.02-32-007/09</v>
          </cell>
          <cell r="B596" t="str">
            <v>RPZP.01.00.00</v>
          </cell>
          <cell r="C596" t="str">
            <v>RPZP.01.01.00</v>
          </cell>
          <cell r="D596" t="str">
            <v>RPZP.01.01.02</v>
          </cell>
          <cell r="E596" t="str">
            <v>RPZP.01.01.02-32-007/09-02</v>
          </cell>
          <cell r="F596" t="str">
            <v>UDA-RPZP.01.01.02-32-007/09-02</v>
          </cell>
          <cell r="G596" t="str">
            <v>c0e71ad2b0</v>
          </cell>
          <cell r="H596" t="str">
            <v>RPZP.01.01.02-32-007/09</v>
          </cell>
          <cell r="I596" t="str">
            <v>WND-RPZP.01.01.02-32-007/09</v>
          </cell>
          <cell r="J596" t="str">
            <v>2010-11-29</v>
          </cell>
          <cell r="K596" t="str">
            <v>2010 II półrocze</v>
          </cell>
          <cell r="L596" t="str">
            <v>2010</v>
          </cell>
          <cell r="M596" t="str">
            <v>2010-12-21</v>
          </cell>
          <cell r="N596" t="str">
            <v>2010 II półrocze</v>
          </cell>
          <cell r="O596" t="str">
            <v>2010</v>
          </cell>
          <cell r="P596" t="str">
            <v>2009-11-09</v>
          </cell>
          <cell r="Q596" t="str">
            <v>2011-05-31</v>
          </cell>
          <cell r="R596" t="str">
            <v>2011 I półrocze</v>
          </cell>
          <cell r="S596" t="str">
            <v>2011</v>
          </cell>
          <cell r="T596" t="str">
            <v>2011-11-09</v>
          </cell>
          <cell r="U596">
            <v>2027523.81</v>
          </cell>
          <cell r="V596">
            <v>1576784.38</v>
          </cell>
          <cell r="W596">
            <v>946070.62</v>
          </cell>
          <cell r="X596">
            <v>946070.62</v>
          </cell>
          <cell r="Y596">
            <v>630713.76</v>
          </cell>
          <cell r="Z596">
            <v>60</v>
          </cell>
          <cell r="AA596" t="str">
            <v>Dywersyfikacja działalności "INDEX -NIERUCHOMOŚCI" H.J.M. SKRZYNIARZ SPÓŁKA JAWNA poprzez budowę innowacyjnego centrum pielęgnacji pojazdów.</v>
          </cell>
          <cell r="AB596" t="str">
            <v>pomoc publiczna</v>
          </cell>
          <cell r="AC596">
            <v>2027523.81</v>
          </cell>
          <cell r="AD596">
            <v>946070.62</v>
          </cell>
          <cell r="AE596">
            <v>1081453.19</v>
          </cell>
          <cell r="AF596">
            <v>0</v>
          </cell>
          <cell r="AG596" t="str">
            <v>Nie</v>
          </cell>
          <cell r="AH596" t="str">
            <v>08 Inne inwestycje w przedsiębiorstwa</v>
          </cell>
          <cell r="AI596" t="str">
            <v>01 Pomoc bezzwrotna</v>
          </cell>
          <cell r="AJ596" t="str">
            <v>01 Obszar miejski</v>
          </cell>
          <cell r="AK596" t="str">
            <v>13 Handel hurtowy i detaliczny</v>
          </cell>
          <cell r="AL596" t="str">
            <v>9551711279</v>
          </cell>
          <cell r="AM596" t="str">
            <v>"INDEX - NIERUCHOMOŚCI" H.J.M SKRZYNIARZ SPÓŁKA JAWNA</v>
          </cell>
          <cell r="AN596" t="str">
            <v>70-772</v>
          </cell>
          <cell r="AO596" t="str">
            <v>Szczecin</v>
          </cell>
          <cell r="AP596" t="str">
            <v>Bagienna</v>
          </cell>
          <cell r="AQ596" t="str">
            <v>38C</v>
          </cell>
          <cell r="AR596" t="str">
            <v>-</v>
          </cell>
          <cell r="AS596" t="str">
            <v>0914613788</v>
          </cell>
          <cell r="AT596" t="str">
            <v>0914615523</v>
          </cell>
          <cell r="AU596" t="str">
            <v>spółka jawna - małe przedsiębiorstwo</v>
          </cell>
          <cell r="AV596" t="str">
            <v>810851573</v>
          </cell>
          <cell r="AW596" t="str">
            <v>przedsiębiorca lub przedsiębiorstwo</v>
          </cell>
        </row>
        <row r="597">
          <cell r="A597" t="str">
            <v>RPZP.01.01.01-32-146/10</v>
          </cell>
          <cell r="B597" t="str">
            <v>RPZP.01.00.00</v>
          </cell>
          <cell r="C597" t="str">
            <v>RPZP.01.01.00</v>
          </cell>
          <cell r="D597" t="str">
            <v>RPZP.01.01.01</v>
          </cell>
          <cell r="E597" t="str">
            <v>RPZP.01.01.01-32-146/10-02</v>
          </cell>
          <cell r="F597" t="str">
            <v>UDA-RPZP.01.01.01-32-146/10-02</v>
          </cell>
          <cell r="G597" t="str">
            <v>42f3a04e8d</v>
          </cell>
          <cell r="H597" t="str">
            <v>RPZP.01.01.01-32-146/10</v>
          </cell>
          <cell r="I597" t="str">
            <v>WND-RPZP.01.01.01-32-146/10</v>
          </cell>
          <cell r="J597" t="str">
            <v>2010-12-17</v>
          </cell>
          <cell r="K597" t="str">
            <v>2010 II półrocze</v>
          </cell>
          <cell r="L597" t="str">
            <v>2010</v>
          </cell>
          <cell r="M597" t="str">
            <v>2010-12-22</v>
          </cell>
          <cell r="N597" t="str">
            <v>2010 II półrocze</v>
          </cell>
          <cell r="O597" t="str">
            <v>2010</v>
          </cell>
          <cell r="P597" t="str">
            <v>2010-12-28</v>
          </cell>
          <cell r="Q597" t="str">
            <v>2011-05-31</v>
          </cell>
          <cell r="R597" t="str">
            <v>2011 I półrocze</v>
          </cell>
          <cell r="S597" t="str">
            <v>2011</v>
          </cell>
          <cell r="T597" t="str">
            <v>2011-09-22</v>
          </cell>
          <cell r="U597">
            <v>1786968.94</v>
          </cell>
          <cell r="V597">
            <v>1643880.3</v>
          </cell>
          <cell r="W597">
            <v>986328.18</v>
          </cell>
          <cell r="X597">
            <v>986328.18</v>
          </cell>
          <cell r="Y597">
            <v>657552.12</v>
          </cell>
          <cell r="Z597">
            <v>60</v>
          </cell>
          <cell r="AA597" t="str">
            <v>„Zdobycie pozycji lidera przez firmę Glob-Term na krajowym rynku wytwarzania biomasy poprzez inwestycje w innowacyjny sprzęt”.</v>
          </cell>
          <cell r="AB597" t="str">
            <v>pomoc publiczna</v>
          </cell>
          <cell r="AC597">
            <v>1786968.94</v>
          </cell>
          <cell r="AD597">
            <v>986328.18</v>
          </cell>
          <cell r="AE597">
            <v>800640.76</v>
          </cell>
          <cell r="AF597">
            <v>0</v>
          </cell>
          <cell r="AG597" t="str">
            <v>Nie</v>
          </cell>
          <cell r="AH597" t="str">
            <v>08 Inne inwestycje w przedsiębiorstwa</v>
          </cell>
          <cell r="AI597" t="str">
            <v>01 Pomoc bezzwrotna</v>
          </cell>
          <cell r="AJ597" t="str">
            <v>05 Obszary wiejskie (poza obszarami górskimi, wyspami lub o niskiej i bardzo niskiej gęstości zaludnienia)</v>
          </cell>
          <cell r="AK597" t="str">
            <v>13 Handel hurtowy i detaliczny</v>
          </cell>
          <cell r="AL597" t="str">
            <v>8512815502</v>
          </cell>
          <cell r="AM597" t="str">
            <v>Glob – Term Spółka Cywilna Józef Zalewski i Wspólnicy</v>
          </cell>
          <cell r="AN597" t="str">
            <v>72-006</v>
          </cell>
          <cell r="AO597" t="str">
            <v>Mierzyn</v>
          </cell>
          <cell r="AP597" t="str">
            <v>Za Wiatrakiem</v>
          </cell>
          <cell r="AQ597" t="str">
            <v>9</v>
          </cell>
          <cell r="AR597" t="str">
            <v>-</v>
          </cell>
          <cell r="AS597" t="str">
            <v>0914868686</v>
          </cell>
          <cell r="AT597" t="str">
            <v>0914868686</v>
          </cell>
          <cell r="AU597" t="str">
            <v>spółka cywilna prowadząca działalność w oparciu o umowę zawartą na podstawie KC - mikro przedsiębiorstwo</v>
          </cell>
          <cell r="AV597" t="str">
            <v>812592035</v>
          </cell>
          <cell r="AW597" t="str">
            <v>przedsiębiorca lub przedsiębiorstwo</v>
          </cell>
        </row>
        <row r="598">
          <cell r="A598" t="str">
            <v>RPZP.01.01.01-32-161/10</v>
          </cell>
          <cell r="B598" t="str">
            <v>RPZP.01.00.00</v>
          </cell>
          <cell r="C598" t="str">
            <v>RPZP.01.01.00</v>
          </cell>
          <cell r="D598" t="str">
            <v>RPZP.01.01.01</v>
          </cell>
          <cell r="E598" t="str">
            <v>RPZP.01.01.01-32-161/10-05</v>
          </cell>
          <cell r="F598" t="str">
            <v>UDA-RPZP.01.01.01-32-161/10-05</v>
          </cell>
          <cell r="G598" t="str">
            <v>73be4a48ff</v>
          </cell>
          <cell r="H598" t="str">
            <v>RPZP.01.01.01-32-161/10</v>
          </cell>
          <cell r="I598" t="str">
            <v>WND-RPZP.01.01.01-32-161/10</v>
          </cell>
          <cell r="J598" t="str">
            <v>2010-12-28</v>
          </cell>
          <cell r="K598" t="str">
            <v>2010 II półrocze</v>
          </cell>
          <cell r="L598" t="str">
            <v>2010</v>
          </cell>
          <cell r="M598" t="str">
            <v>2010-12-30</v>
          </cell>
          <cell r="N598" t="str">
            <v>2010 II półrocze</v>
          </cell>
          <cell r="O598" t="str">
            <v>2010</v>
          </cell>
          <cell r="P598" t="str">
            <v>2011-01-21</v>
          </cell>
          <cell r="Q598" t="str">
            <v>2011-05-31</v>
          </cell>
          <cell r="R598" t="str">
            <v>2011 I półrocze</v>
          </cell>
          <cell r="S598" t="str">
            <v>2011</v>
          </cell>
          <cell r="T598" t="str">
            <v>2011-08-12</v>
          </cell>
          <cell r="U598">
            <v>1208801.6200000001</v>
          </cell>
          <cell r="V598">
            <v>1208801.6200000001</v>
          </cell>
          <cell r="W598">
            <v>725280.97</v>
          </cell>
          <cell r="X598">
            <v>725280.97</v>
          </cell>
          <cell r="Y598">
            <v>483520.65</v>
          </cell>
          <cell r="Z598">
            <v>60</v>
          </cell>
          <cell r="AA598" t="str">
            <v>Wzrost konkurencyjności firmy Przerób Drewna Usługi Transportowe Błażej Kacprzak poprzez zakup innowacyjnego urządzenia do przerobu odpadów drzewnych na biomasę</v>
          </cell>
          <cell r="AB598" t="str">
            <v>pomoc publiczna</v>
          </cell>
          <cell r="AC598">
            <v>1208801.6200000001</v>
          </cell>
          <cell r="AD598">
            <v>725280.97</v>
          </cell>
          <cell r="AE598">
            <v>483520.65</v>
          </cell>
          <cell r="AF598">
            <v>0</v>
          </cell>
          <cell r="AG598" t="str">
            <v>Nie</v>
          </cell>
          <cell r="AH598" t="str">
            <v>08 Inne inwestycje w przedsiębiorstwa</v>
          </cell>
          <cell r="AI598" t="str">
            <v>01 Pomoc bezzwrotna</v>
          </cell>
          <cell r="AJ598" t="str">
            <v>05 Obszary wiejskie (poza obszarami górskimi, wyspami lub o niskiej i bardzo niskiej gęstości zaludnienia)</v>
          </cell>
          <cell r="AK598" t="str">
            <v>21 Działalność związana ze środowiskiem naturalnym</v>
          </cell>
          <cell r="AL598" t="str">
            <v>5941002620</v>
          </cell>
          <cell r="AM598" t="str">
            <v>Przerób Drewna Usługi Transportowe Błażej Kacprzak</v>
          </cell>
          <cell r="AN598" t="str">
            <v>73-240</v>
          </cell>
          <cell r="AO598" t="str">
            <v>Strumienno</v>
          </cell>
          <cell r="AP598" t="str">
            <v>Strumienno</v>
          </cell>
          <cell r="AQ598" t="str">
            <v>17</v>
          </cell>
          <cell r="AR598" t="str">
            <v>-</v>
          </cell>
          <cell r="AS598" t="str">
            <v>663401073</v>
          </cell>
          <cell r="AT598" t="str">
            <v>0957689904</v>
          </cell>
          <cell r="AU598" t="str">
            <v>osoba fizyczna prowadząca działalność gospodarczą - mikro przedsiębiorstwo</v>
          </cell>
          <cell r="AV598" t="str">
            <v>210234445</v>
          </cell>
          <cell r="AW598" t="str">
            <v>przedsiębiorca lub przedsiębiorstwo</v>
          </cell>
        </row>
        <row r="599">
          <cell r="A599" t="str">
            <v>RPZP.01.01.01-32-237/10</v>
          </cell>
          <cell r="B599" t="str">
            <v>RPZP.01.00.00</v>
          </cell>
          <cell r="C599" t="str">
            <v>RPZP.01.01.00</v>
          </cell>
          <cell r="D599" t="str">
            <v>RPZP.01.01.01</v>
          </cell>
          <cell r="E599" t="str">
            <v>RPZP.01.01.01-32-237/10-03</v>
          </cell>
          <cell r="F599" t="str">
            <v>UDA-RPZP.01.01.01-32-237/10-03</v>
          </cell>
          <cell r="G599" t="str">
            <v>4259bc3ddf</v>
          </cell>
          <cell r="H599" t="str">
            <v>RPZP.01.01.01-32-237/10</v>
          </cell>
          <cell r="I599" t="str">
            <v>WND-RPZP.01.01.01-32-237/10</v>
          </cell>
          <cell r="J599" t="str">
            <v>2010-12-23</v>
          </cell>
          <cell r="K599" t="str">
            <v>2010 II półrocze</v>
          </cell>
          <cell r="L599" t="str">
            <v>2010</v>
          </cell>
          <cell r="M599" t="str">
            <v>2010-12-30</v>
          </cell>
          <cell r="N599" t="str">
            <v>2010 II półrocze</v>
          </cell>
          <cell r="O599" t="str">
            <v>2010</v>
          </cell>
          <cell r="P599" t="str">
            <v>2010-06-01</v>
          </cell>
          <cell r="Q599" t="str">
            <v>2011-05-31</v>
          </cell>
          <cell r="R599" t="str">
            <v>2011 I półrocze</v>
          </cell>
          <cell r="S599" t="str">
            <v>2011</v>
          </cell>
          <cell r="T599" t="str">
            <v>2012-02-14</v>
          </cell>
          <cell r="U599">
            <v>199405.66</v>
          </cell>
          <cell r="V599">
            <v>162623.76999999999</v>
          </cell>
          <cell r="W599">
            <v>97574</v>
          </cell>
          <cell r="X599">
            <v>97574</v>
          </cell>
          <cell r="Y599">
            <v>65049.77</v>
          </cell>
          <cell r="Z599">
            <v>60</v>
          </cell>
          <cell r="AA599" t="str">
            <v>Wzrost konkurencyjności Studia Projektowego AB poprzez usprawnienie procesu projektowania</v>
          </cell>
          <cell r="AB599" t="str">
            <v>pomoc de minimis</v>
          </cell>
          <cell r="AC599">
            <v>199405.66</v>
          </cell>
          <cell r="AD599">
            <v>97574</v>
          </cell>
          <cell r="AE599">
            <v>101831.66</v>
          </cell>
          <cell r="AF599">
            <v>0</v>
          </cell>
          <cell r="AG599" t="str">
            <v>Nie</v>
          </cell>
          <cell r="AH599" t="str">
            <v>08 Inne inwestycje w przedsiębiorstwa</v>
          </cell>
          <cell r="AI599" t="str">
            <v>01 Pomoc bezzwrotna</v>
          </cell>
          <cell r="AJ599" t="str">
            <v>01 Obszar miejski</v>
          </cell>
          <cell r="AK599" t="str">
            <v>22 Inne niewyszczególnione usługi</v>
          </cell>
          <cell r="AL599" t="str">
            <v>8510008803</v>
          </cell>
          <cell r="AM599" t="str">
            <v>Studio Projektowe AB Spółka Cywilna Marek Antoszczyszyn Andrzej Buko</v>
          </cell>
          <cell r="AN599" t="str">
            <v>70-262</v>
          </cell>
          <cell r="AO599" t="str">
            <v>Szczecin</v>
          </cell>
          <cell r="AP599" t="str">
            <v>Królowej Jadwigi</v>
          </cell>
          <cell r="AQ599" t="str">
            <v>23</v>
          </cell>
          <cell r="AR599" t="str">
            <v>11A</v>
          </cell>
          <cell r="AS599" t="str">
            <v>+48914885424</v>
          </cell>
          <cell r="AT599" t="str">
            <v>+48914885424</v>
          </cell>
          <cell r="AU599" t="str">
            <v>spółka cywilna prowadząca działalność w oparciu o umowę zawartą na podstawie KC - mikro przedsiębiorstwo</v>
          </cell>
          <cell r="AV599" t="str">
            <v>810467283</v>
          </cell>
          <cell r="AW599" t="str">
            <v>przedsiębiorca lub przedsiębiorstwo</v>
          </cell>
        </row>
        <row r="600">
          <cell r="A600" t="str">
            <v>RPZP.01.01.02-32-136/10</v>
          </cell>
          <cell r="B600" t="str">
            <v>RPZP.01.00.00</v>
          </cell>
          <cell r="C600" t="str">
            <v>RPZP.01.01.00</v>
          </cell>
          <cell r="D600" t="str">
            <v>RPZP.01.01.02</v>
          </cell>
          <cell r="E600" t="str">
            <v>RPZP.01.01.02-32-136/10-01</v>
          </cell>
          <cell r="F600" t="str">
            <v>UDA-RPZP.01.01.02-32-136/10-01</v>
          </cell>
          <cell r="G600" t="str">
            <v>bde6946442</v>
          </cell>
          <cell r="H600" t="str">
            <v>RPZP.01.01.02-32-136/10</v>
          </cell>
          <cell r="I600" t="str">
            <v>WND-RPZP.01.01.02-32-136/10</v>
          </cell>
          <cell r="J600" t="str">
            <v>2011-05-05</v>
          </cell>
          <cell r="K600" t="str">
            <v>2011 I półrocze</v>
          </cell>
          <cell r="L600" t="str">
            <v>2011</v>
          </cell>
          <cell r="M600" t="str">
            <v>2011-05-06</v>
          </cell>
          <cell r="N600" t="str">
            <v>2011 I półrocze</v>
          </cell>
          <cell r="O600" t="str">
            <v>2011</v>
          </cell>
          <cell r="P600" t="str">
            <v>2011-05-17</v>
          </cell>
          <cell r="Q600" t="str">
            <v>2011-05-31</v>
          </cell>
          <cell r="R600" t="str">
            <v>2011 I półrocze</v>
          </cell>
          <cell r="S600" t="str">
            <v>2011</v>
          </cell>
          <cell r="T600" t="str">
            <v>2011-07-13</v>
          </cell>
          <cell r="U600">
            <v>469983</v>
          </cell>
          <cell r="V600">
            <v>382100</v>
          </cell>
          <cell r="W600">
            <v>229260</v>
          </cell>
          <cell r="X600">
            <v>229260</v>
          </cell>
          <cell r="Y600">
            <v>152840</v>
          </cell>
          <cell r="Z600">
            <v>60</v>
          </cell>
          <cell r="AA600" t="str">
            <v>Zakup innowacyjnego urządzenia budowlanego</v>
          </cell>
          <cell r="AB600" t="str">
            <v>pomoc publiczna</v>
          </cell>
          <cell r="AC600">
            <v>469983</v>
          </cell>
          <cell r="AD600">
            <v>229260</v>
          </cell>
          <cell r="AE600">
            <v>240723</v>
          </cell>
          <cell r="AF600">
            <v>0</v>
          </cell>
          <cell r="AG600" t="str">
            <v>Nie</v>
          </cell>
          <cell r="AH600" t="str">
            <v>08 Inne inwestycje w przedsiębiorstwa</v>
          </cell>
          <cell r="AI600" t="str">
            <v>01 Pomoc bezzwrotna</v>
          </cell>
          <cell r="AJ600" t="str">
            <v>01 Obszar miejski</v>
          </cell>
          <cell r="AK600" t="str">
            <v>12 Budownictwo</v>
          </cell>
          <cell r="AL600" t="str">
            <v>9552224883</v>
          </cell>
          <cell r="AM600" t="str">
            <v>NIWA SZCZECIN Sp. z o.o.</v>
          </cell>
          <cell r="AN600" t="str">
            <v>70-656</v>
          </cell>
          <cell r="AO600" t="str">
            <v>Szczecin</v>
          </cell>
          <cell r="AP600" t="str">
            <v>Energetyków</v>
          </cell>
          <cell r="AQ600" t="str">
            <v>9</v>
          </cell>
          <cell r="AR600" t="str">
            <v>405</v>
          </cell>
          <cell r="AS600" t="str">
            <v>607038192</v>
          </cell>
          <cell r="AT600" t="str">
            <v>914314757</v>
          </cell>
          <cell r="AU600" t="str">
            <v>spółka z ograniczoną odpowiedzialnością - małe przedsiębiorstwo</v>
          </cell>
          <cell r="AV600" t="str">
            <v>320483640</v>
          </cell>
          <cell r="AW600" t="str">
            <v>przedsiębiorca lub przedsiębiorstwo</v>
          </cell>
        </row>
        <row r="601">
          <cell r="A601" t="str">
            <v>RPZP.01.01.02-32-081/10</v>
          </cell>
          <cell r="B601" t="str">
            <v>RPZP.01.00.00</v>
          </cell>
          <cell r="C601" t="str">
            <v>RPZP.01.01.00</v>
          </cell>
          <cell r="D601" t="str">
            <v>RPZP.01.01.02</v>
          </cell>
          <cell r="E601" t="str">
            <v>RPZP.01.01.02-32-081/10-01</v>
          </cell>
          <cell r="F601" t="str">
            <v>UDA-RPZP.01.01.02-32-081/10-01</v>
          </cell>
          <cell r="G601" t="str">
            <v>1ece793af7</v>
          </cell>
          <cell r="H601" t="str">
            <v>RPZP.01.01.02-32-081/10</v>
          </cell>
          <cell r="I601" t="str">
            <v>WND-RPZP.01.01.02-32-081/10</v>
          </cell>
          <cell r="J601" t="str">
            <v>2011-05-09</v>
          </cell>
          <cell r="K601" t="str">
            <v>2011 I półrocze</v>
          </cell>
          <cell r="L601" t="str">
            <v>2011</v>
          </cell>
          <cell r="M601" t="str">
            <v>2011-05-10</v>
          </cell>
          <cell r="N601" t="str">
            <v>2011 I półrocze</v>
          </cell>
          <cell r="O601" t="str">
            <v>2011</v>
          </cell>
          <cell r="P601" t="str">
            <v>2011-04-12</v>
          </cell>
          <cell r="Q601" t="str">
            <v>2011-05-31</v>
          </cell>
          <cell r="R601" t="str">
            <v>2011 I półrocze</v>
          </cell>
          <cell r="S601" t="str">
            <v>2011</v>
          </cell>
          <cell r="T601" t="str">
            <v>2011-09-23</v>
          </cell>
          <cell r="U601">
            <v>1564257.6</v>
          </cell>
          <cell r="V601">
            <v>1248000</v>
          </cell>
          <cell r="W601">
            <v>624000</v>
          </cell>
          <cell r="X601">
            <v>624000</v>
          </cell>
          <cell r="Y601">
            <v>624000</v>
          </cell>
          <cell r="Z601">
            <v>50</v>
          </cell>
          <cell r="AA601" t="str">
            <v>Kompleksowa oferta energooszczędnej stolarki otworowej szansą na rozwój kołobrzeskiej fabryki okien Amberline Sp. z o.o.</v>
          </cell>
          <cell r="AB601" t="str">
            <v>pomoc publiczna</v>
          </cell>
          <cell r="AC601">
            <v>1564257.6</v>
          </cell>
          <cell r="AD601">
            <v>624000</v>
          </cell>
          <cell r="AE601">
            <v>940257.6</v>
          </cell>
          <cell r="AF601">
            <v>0</v>
          </cell>
          <cell r="AG601" t="str">
            <v>Nie</v>
          </cell>
          <cell r="AH601" t="str">
            <v>08 Inne inwestycje w przedsiębiorstwa</v>
          </cell>
          <cell r="AI601" t="str">
            <v>01 Pomoc bezzwrotna</v>
          </cell>
          <cell r="AJ601" t="str">
            <v>01 Obszar miejski</v>
          </cell>
          <cell r="AK601" t="str">
            <v>06 Nieokreślony przemysł wytwórczy</v>
          </cell>
          <cell r="AL601" t="str">
            <v>6711726935</v>
          </cell>
          <cell r="AM601" t="str">
            <v>"Amberline" Spółka z Ograniczoną Odpowiedzialnością</v>
          </cell>
          <cell r="AN601" t="str">
            <v>78-100</v>
          </cell>
          <cell r="AO601" t="str">
            <v>Kołobrzeg</v>
          </cell>
          <cell r="AP601" t="str">
            <v>Krzysztofa Kolumba</v>
          </cell>
          <cell r="AQ601" t="str">
            <v>20</v>
          </cell>
          <cell r="AR601" t="str">
            <v>--</v>
          </cell>
          <cell r="AS601" t="str">
            <v>+48943551820</v>
          </cell>
          <cell r="AT601" t="str">
            <v>+48943551821</v>
          </cell>
          <cell r="AU601" t="str">
            <v>spółka z ograniczoną odpowiedzialnością - średnie przedsiębiorstwo</v>
          </cell>
          <cell r="AV601" t="str">
            <v>320128005</v>
          </cell>
          <cell r="AW601" t="str">
            <v>przedsiębiorca lub przedsiębiorstwo</v>
          </cell>
        </row>
        <row r="602">
          <cell r="A602" t="str">
            <v>RPZP.01.01.02-32-147/09</v>
          </cell>
          <cell r="B602" t="str">
            <v>RPZP.01.00.00</v>
          </cell>
          <cell r="C602" t="str">
            <v>RPZP.01.01.00</v>
          </cell>
          <cell r="D602" t="str">
            <v>RPZP.01.01.02</v>
          </cell>
          <cell r="E602" t="str">
            <v>RPZP.01.01.02-32-147/09-02</v>
          </cell>
          <cell r="F602" t="str">
            <v>UDA-RPZP.01.01.02-32-147/09-02</v>
          </cell>
          <cell r="G602" t="str">
            <v>e1a736c6ca</v>
          </cell>
          <cell r="H602" t="str">
            <v>RPZP.01.01.02-32-147/09</v>
          </cell>
          <cell r="I602" t="str">
            <v>WND-RPZP.01.01.02-32-147/09</v>
          </cell>
          <cell r="J602" t="str">
            <v>2010-08-16</v>
          </cell>
          <cell r="K602" t="str">
            <v>2010 II półrocze</v>
          </cell>
          <cell r="L602" t="str">
            <v>2010</v>
          </cell>
          <cell r="M602" t="str">
            <v>2010-08-17</v>
          </cell>
          <cell r="N602" t="str">
            <v>2010 II półrocze</v>
          </cell>
          <cell r="O602" t="str">
            <v>2010</v>
          </cell>
          <cell r="P602" t="str">
            <v>2010-09-29</v>
          </cell>
          <cell r="Q602" t="str">
            <v>2011-06-01</v>
          </cell>
          <cell r="R602" t="str">
            <v>2011 I półrocze</v>
          </cell>
          <cell r="S602" t="str">
            <v>2011</v>
          </cell>
          <cell r="T602" t="str">
            <v>2011-07-05</v>
          </cell>
          <cell r="U602">
            <v>2908897.17</v>
          </cell>
          <cell r="V602">
            <v>2366527.2000000002</v>
          </cell>
          <cell r="W602">
            <v>1419916.31</v>
          </cell>
          <cell r="X602">
            <v>1419916.31</v>
          </cell>
          <cell r="Y602">
            <v>946610.89</v>
          </cell>
          <cell r="Z602">
            <v>60</v>
          </cell>
          <cell r="AA602" t="str">
            <v>Wzrost konkurencyjności Przedsiębiorstwa Budowlanego Wilkocki w Szczecinie poprzez zakup innowacyjnych maszyn budowlanych</v>
          </cell>
          <cell r="AB602" t="str">
            <v>pomoc publiczna</v>
          </cell>
          <cell r="AC602">
            <v>2908897.17</v>
          </cell>
          <cell r="AD602">
            <v>1419916.31</v>
          </cell>
          <cell r="AE602">
            <v>1488980.86</v>
          </cell>
          <cell r="AF602">
            <v>0</v>
          </cell>
          <cell r="AG602" t="str">
            <v>Nie</v>
          </cell>
          <cell r="AH602" t="str">
            <v>08 Inne inwestycje w przedsiębiorstwa</v>
          </cell>
          <cell r="AI602" t="str">
            <v>01 Pomoc bezzwrotna</v>
          </cell>
          <cell r="AJ602" t="str">
            <v>01 Obszar miejski</v>
          </cell>
          <cell r="AK602" t="str">
            <v>12 Budownictwo</v>
          </cell>
          <cell r="AL602" t="str">
            <v>8520004126</v>
          </cell>
          <cell r="AM602" t="str">
            <v>Wilkocki Przedsiębiorstwo Budowlane Henryk Wilkocki</v>
          </cell>
          <cell r="AN602" t="str">
            <v>71-042</v>
          </cell>
          <cell r="AO602" t="str">
            <v>Szczecin</v>
          </cell>
          <cell r="AP602" t="str">
            <v>Spiska</v>
          </cell>
          <cell r="AQ602" t="str">
            <v>22</v>
          </cell>
          <cell r="AR602" t="str">
            <v>-</v>
          </cell>
          <cell r="AS602" t="str">
            <v>0914624851</v>
          </cell>
          <cell r="AT602" t="str">
            <v>0914624851</v>
          </cell>
          <cell r="AU602" t="str">
            <v>osoba fizyczna prowadząca działalność gospodarczą - małe przedsiębiorstwo</v>
          </cell>
          <cell r="AV602" t="str">
            <v>006616009</v>
          </cell>
          <cell r="AW602" t="str">
            <v>przedsiębiorca lub przedsiębiorstwo</v>
          </cell>
        </row>
        <row r="603">
          <cell r="A603" t="str">
            <v>RPZP.01.01.01-32-171/10</v>
          </cell>
          <cell r="B603" t="str">
            <v>RPZP.01.00.00</v>
          </cell>
          <cell r="C603" t="str">
            <v>RPZP.01.01.00</v>
          </cell>
          <cell r="D603" t="str">
            <v>RPZP.01.01.01</v>
          </cell>
          <cell r="E603" t="str">
            <v>RPZP.01.01.01-32-171/10-02</v>
          </cell>
          <cell r="F603" t="str">
            <v>UDA-RPZP.01.01.01-32-171/10-02</v>
          </cell>
          <cell r="G603" t="str">
            <v>ee316b4812</v>
          </cell>
          <cell r="H603" t="str">
            <v>RPZP.01.01.01-32-171/10</v>
          </cell>
          <cell r="I603" t="str">
            <v>WND-RPZP.01.01.01-32-171/10</v>
          </cell>
          <cell r="J603" t="str">
            <v>2010-12-15</v>
          </cell>
          <cell r="K603" t="str">
            <v>2010 II półrocze</v>
          </cell>
          <cell r="L603" t="str">
            <v>2010</v>
          </cell>
          <cell r="M603" t="str">
            <v>2010-12-17</v>
          </cell>
          <cell r="N603" t="str">
            <v>2010 II półrocze</v>
          </cell>
          <cell r="O603" t="str">
            <v>2010</v>
          </cell>
          <cell r="P603" t="str">
            <v>2011-02-07</v>
          </cell>
          <cell r="Q603" t="str">
            <v>2011-06-08</v>
          </cell>
          <cell r="R603" t="str">
            <v>2011 I półrocze</v>
          </cell>
          <cell r="S603" t="str">
            <v>2011</v>
          </cell>
          <cell r="T603" t="str">
            <v>2011-08-18</v>
          </cell>
          <cell r="U603">
            <v>197433.48</v>
          </cell>
          <cell r="V603">
            <v>197433.48</v>
          </cell>
          <cell r="W603">
            <v>118460.08</v>
          </cell>
          <cell r="X603">
            <v>118460.08</v>
          </cell>
          <cell r="Y603">
            <v>78973.399999999994</v>
          </cell>
          <cell r="Z603">
            <v>60</v>
          </cell>
          <cell r="AA603" t="str">
            <v>Podniesienie jakości usług stomatologicznych i stworzenie kompleksowej oferty poprzez doposażenie gabinetu stomatologicznego</v>
          </cell>
          <cell r="AB603" t="str">
            <v>pomoc de minimis</v>
          </cell>
          <cell r="AC603">
            <v>197433.48</v>
          </cell>
          <cell r="AD603">
            <v>118460.08</v>
          </cell>
          <cell r="AE603">
            <v>78973.399999999994</v>
          </cell>
          <cell r="AF603">
            <v>0</v>
          </cell>
          <cell r="AG603" t="str">
            <v>Nie</v>
          </cell>
          <cell r="AH603" t="str">
            <v>08 Inne inwestycje w przedsiębiorstwa</v>
          </cell>
          <cell r="AI603" t="str">
            <v>01 Pomoc bezzwrotna</v>
          </cell>
          <cell r="AJ603" t="str">
            <v>01 Obszar miejski</v>
          </cell>
          <cell r="AK603" t="str">
            <v>19 Działalność w zakresie ochrony zdrowia ludzkiego</v>
          </cell>
          <cell r="AL603" t="str">
            <v>7162276813</v>
          </cell>
          <cell r="AM603" t="str">
            <v>Indywidualna Praktyka Stomatologiczna Grzegorz Szponar</v>
          </cell>
          <cell r="AN603" t="str">
            <v>71-660</v>
          </cell>
          <cell r="AO603" t="str">
            <v>Szczecin</v>
          </cell>
          <cell r="AP603" t="str">
            <v>Wilcza</v>
          </cell>
          <cell r="AQ603" t="str">
            <v>2</v>
          </cell>
          <cell r="AR603" t="str">
            <v>1</v>
          </cell>
          <cell r="AS603" t="str">
            <v>918180166</v>
          </cell>
          <cell r="AT603" t="str">
            <v>niedotyczy</v>
          </cell>
          <cell r="AU603" t="str">
            <v>osoba fizyczna prowadząca działalność gospodarczą - mikro przedsiębiorstwo</v>
          </cell>
          <cell r="AV603" t="str">
            <v>811839539</v>
          </cell>
          <cell r="AW603" t="str">
            <v>przedsiębiorca lub przedsiębiorstwo</v>
          </cell>
        </row>
        <row r="604">
          <cell r="A604" t="str">
            <v>RPZP.01.03.02-32-033/10</v>
          </cell>
          <cell r="B604" t="str">
            <v>RPZP.01.00.00</v>
          </cell>
          <cell r="C604" t="str">
            <v>RPZP.01.03.00</v>
          </cell>
          <cell r="D604" t="str">
            <v>RPZP.01.03.02</v>
          </cell>
          <cell r="E604" t="str">
            <v>RPZP.01.03.02-32-033/10-01</v>
          </cell>
          <cell r="F604" t="str">
            <v>UDA-RPZP.01.03.02-32-033/10-01</v>
          </cell>
          <cell r="G604" t="str">
            <v>9994e55382</v>
          </cell>
          <cell r="H604" t="str">
            <v>RPZP.01.03.02-32-033/10</v>
          </cell>
          <cell r="I604" t="str">
            <v>WND-RPZP.01.03.02-32-033/10</v>
          </cell>
          <cell r="J604" t="str">
            <v>2011-03-22</v>
          </cell>
          <cell r="K604" t="str">
            <v>2011 I półrocze</v>
          </cell>
          <cell r="L604" t="str">
            <v>2011</v>
          </cell>
          <cell r="M604" t="str">
            <v>2011-03-23</v>
          </cell>
          <cell r="N604" t="str">
            <v>2011 I półrocze</v>
          </cell>
          <cell r="O604" t="str">
            <v>2011</v>
          </cell>
          <cell r="P604" t="str">
            <v>2011-03-01</v>
          </cell>
          <cell r="Q604" t="str">
            <v>2011-06-09</v>
          </cell>
          <cell r="R604" t="str">
            <v>2011 I półrocze</v>
          </cell>
          <cell r="S604" t="str">
            <v>2011</v>
          </cell>
          <cell r="T604" t="str">
            <v>2011-07-18</v>
          </cell>
          <cell r="U604">
            <v>20082.21</v>
          </cell>
          <cell r="V604">
            <v>16270</v>
          </cell>
          <cell r="W604">
            <v>7975.49</v>
          </cell>
          <cell r="X604">
            <v>7975.49</v>
          </cell>
          <cell r="Y604">
            <v>8294.51</v>
          </cell>
          <cell r="Z604">
            <v>49.02</v>
          </cell>
          <cell r="AA604" t="str">
            <v>Targi Turystyczne Market Tour Szczecin, 7-8.05.2011</v>
          </cell>
          <cell r="AB604" t="str">
            <v>pomoc de minimis</v>
          </cell>
          <cell r="AC604">
            <v>20082.21</v>
          </cell>
          <cell r="AD604">
            <v>7975.49</v>
          </cell>
          <cell r="AE604">
            <v>12106.72</v>
          </cell>
          <cell r="AF604">
            <v>0</v>
          </cell>
          <cell r="AG604" t="str">
            <v>Nie</v>
          </cell>
          <cell r="AH604" t="str">
            <v>05 Usługi w zakresie zaawansowanego wsparcia dla przedsiębiorstw i grup przedsiębiorstw</v>
          </cell>
          <cell r="AI604" t="str">
            <v>01 Pomoc bezzwrotna</v>
          </cell>
          <cell r="AJ604" t="str">
            <v>00 Nie dotyczy</v>
          </cell>
          <cell r="AK604" t="str">
            <v>22 Inne niewyszczególnione usługi</v>
          </cell>
          <cell r="AL604" t="str">
            <v>5941126440</v>
          </cell>
          <cell r="AM604" t="str">
            <v>Infoman Spółka Cywilna Przemysław Czuba, Sławomir Czuba</v>
          </cell>
          <cell r="AN604" t="str">
            <v>71-459</v>
          </cell>
          <cell r="AO604" t="str">
            <v>Szczecin</v>
          </cell>
          <cell r="AP604" t="str">
            <v>Papieża Pawła VI</v>
          </cell>
          <cell r="AQ604" t="str">
            <v>2</v>
          </cell>
          <cell r="AR604" t="str">
            <v>-</v>
          </cell>
          <cell r="AS604" t="str">
            <v>91/4541053</v>
          </cell>
          <cell r="AT604" t="str">
            <v>91/4541053</v>
          </cell>
          <cell r="AU604" t="str">
            <v>spółka cywilna prowadząca działalność w oparciu o umowę zawartą na podstawie KC - mikro przedsiębiorstwo</v>
          </cell>
          <cell r="AV604" t="str">
            <v>810760008</v>
          </cell>
          <cell r="AW604" t="str">
            <v>przedsiębiorca lub przedsiębiorstwo</v>
          </cell>
        </row>
        <row r="605">
          <cell r="A605" t="str">
            <v>RPZP.01.01.03-32-034/09</v>
          </cell>
          <cell r="B605" t="str">
            <v>RPZP.01.00.00</v>
          </cell>
          <cell r="C605" t="str">
            <v>RPZP.01.01.00</v>
          </cell>
          <cell r="D605" t="str">
            <v>RPZP.01.01.03</v>
          </cell>
          <cell r="E605" t="str">
            <v>RPZP.01.01.03-32-034/09-04</v>
          </cell>
          <cell r="F605" t="str">
            <v>UDA-RPZP.01.01.03-32-034/09-04</v>
          </cell>
          <cell r="G605" t="str">
            <v>5b3d490933</v>
          </cell>
          <cell r="H605" t="str">
            <v>RPZP.01.01.03-32-034/09</v>
          </cell>
          <cell r="I605" t="str">
            <v>WND-RPZP.01.01.03-32-034/09</v>
          </cell>
          <cell r="J605" t="str">
            <v>2010-03-08</v>
          </cell>
          <cell r="K605" t="str">
            <v>2010 I półrocze</v>
          </cell>
          <cell r="L605" t="str">
            <v>2010</v>
          </cell>
          <cell r="M605" t="str">
            <v>2010-03-12</v>
          </cell>
          <cell r="N605" t="str">
            <v>2010 I półrocze</v>
          </cell>
          <cell r="O605" t="str">
            <v>2010</v>
          </cell>
          <cell r="P605" t="str">
            <v>2009-11-06</v>
          </cell>
          <cell r="Q605" t="str">
            <v>2011-06-10</v>
          </cell>
          <cell r="R605" t="str">
            <v>2011 I półrocze</v>
          </cell>
          <cell r="S605" t="str">
            <v>2011</v>
          </cell>
          <cell r="T605" t="str">
            <v>2012-03-23</v>
          </cell>
          <cell r="U605">
            <v>8851670.8399999999</v>
          </cell>
          <cell r="V605">
            <v>7994173.7199999997</v>
          </cell>
          <cell r="W605">
            <v>3997086.86</v>
          </cell>
          <cell r="X605">
            <v>3397523.81</v>
          </cell>
          <cell r="Y605">
            <v>3997086.86</v>
          </cell>
          <cell r="Z605">
            <v>50</v>
          </cell>
          <cell r="AA605" t="str">
            <v>„ Wdrożenie innowacyjnej technologii produkcji środków wspomagania wzrostu roślin na bazie mieszanek torfowych”</v>
          </cell>
          <cell r="AB605" t="str">
            <v>pomoc publiczna</v>
          </cell>
          <cell r="AC605">
            <v>8851670.8399999999</v>
          </cell>
          <cell r="AD605">
            <v>3997086.86</v>
          </cell>
          <cell r="AE605">
            <v>4854583.9800000004</v>
          </cell>
          <cell r="AF605">
            <v>0</v>
          </cell>
          <cell r="AG605" t="str">
            <v>Nie</v>
          </cell>
          <cell r="AH60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05" t="str">
            <v>01 Pomoc bezzwrotna</v>
          </cell>
          <cell r="AJ605" t="str">
            <v>05 Obszary wiejskie (poza obszarami górskimi, wyspami lub o niskiej i bardzo niskiej gęstości zaludnienia)</v>
          </cell>
          <cell r="AK605" t="str">
            <v>07 Górnictwo i kopalnictwo surowców energetycznych</v>
          </cell>
          <cell r="AL605" t="str">
            <v>8570203425</v>
          </cell>
          <cell r="AM605" t="str">
            <v>LASLAND Spółka z ograniczoną odpowiedzialnością</v>
          </cell>
          <cell r="AN605" t="str">
            <v>72-342</v>
          </cell>
          <cell r="AO605" t="str">
            <v>Grądy</v>
          </cell>
          <cell r="AP605" t="str">
            <v>-</v>
          </cell>
          <cell r="AQ605" t="str">
            <v>-</v>
          </cell>
          <cell r="AR605" t="str">
            <v>-</v>
          </cell>
          <cell r="AS605" t="str">
            <v>(0-91)3867776</v>
          </cell>
          <cell r="AT605" t="str">
            <v>(0-91)3877448</v>
          </cell>
          <cell r="AU605" t="str">
            <v>spółka z ograniczoną odpowiedzialnością - średnie przedsiębiorstwo</v>
          </cell>
          <cell r="AV605" t="str">
            <v>001364164</v>
          </cell>
          <cell r="AW605" t="str">
            <v>przedsiębiorca lub przedsiębiorstwo</v>
          </cell>
        </row>
        <row r="606">
          <cell r="A606" t="str">
            <v>RPZP.05.01.01-32-026/09</v>
          </cell>
          <cell r="B606" t="str">
            <v>RPZP.05.00.00</v>
          </cell>
          <cell r="C606" t="str">
            <v>RPZP.05.01.00</v>
          </cell>
          <cell r="D606" t="str">
            <v>RPZP.05.01.01</v>
          </cell>
          <cell r="E606" t="str">
            <v>RPZP.05.01.01-32-026/09-05</v>
          </cell>
          <cell r="F606" t="str">
            <v>UDA-RPZP.05.01.01-32-026/09-05</v>
          </cell>
          <cell r="G606" t="str">
            <v>f8691d76de</v>
          </cell>
          <cell r="H606" t="str">
            <v>RPZP.05.01.01-32-026/09</v>
          </cell>
          <cell r="I606" t="str">
            <v>RPOWZ/5.1.1/2009/026/Sz</v>
          </cell>
          <cell r="J606" t="str">
            <v>2009-10-05</v>
          </cell>
          <cell r="K606" t="str">
            <v>2009 II półrocze</v>
          </cell>
          <cell r="L606" t="str">
            <v>2009</v>
          </cell>
          <cell r="M606" t="str">
            <v>2009-10-26</v>
          </cell>
          <cell r="N606" t="str">
            <v>2009 II półrocze</v>
          </cell>
          <cell r="O606" t="str">
            <v>2009</v>
          </cell>
          <cell r="P606" t="str">
            <v>2009-11-09</v>
          </cell>
          <cell r="Q606" t="str">
            <v>2011-06-13</v>
          </cell>
          <cell r="R606" t="str">
            <v>2011 I półrocze</v>
          </cell>
          <cell r="S606" t="str">
            <v>2011</v>
          </cell>
          <cell r="T606" t="str">
            <v>2013-07-25</v>
          </cell>
          <cell r="U606">
            <v>6315389.96</v>
          </cell>
          <cell r="V606">
            <v>5949670.5999999996</v>
          </cell>
          <cell r="W606">
            <v>2974835.28</v>
          </cell>
          <cell r="X606">
            <v>2974835.28</v>
          </cell>
          <cell r="Y606">
            <v>2974835.32</v>
          </cell>
          <cell r="Z606">
            <v>50</v>
          </cell>
          <cell r="AA606" t="str">
            <v>Kajakiem do morza – stworzenie sieci przystani kajakowych wraz z infrastrukturą towarzyszącą na rzece Redze, w 4 miejscowościach powiatu gryfickiego: Płotach, Gryficach, Trzebiatowie i Mrzeżynie.</v>
          </cell>
          <cell r="AB606" t="str">
            <v>bez pomocy publicznej</v>
          </cell>
          <cell r="AC606">
            <v>6315389.96</v>
          </cell>
          <cell r="AD606">
            <v>6315389.96</v>
          </cell>
          <cell r="AE606">
            <v>0</v>
          </cell>
          <cell r="AF606">
            <v>0</v>
          </cell>
          <cell r="AG606" t="str">
            <v>Nie</v>
          </cell>
          <cell r="AH606" t="str">
            <v>57 Inne wsparcie na rzecz wzmocnienia usług turystycznych</v>
          </cell>
          <cell r="AI606" t="str">
            <v>01 Pomoc bezzwrotna</v>
          </cell>
          <cell r="AJ606" t="str">
            <v>01 Obszar miejski</v>
          </cell>
          <cell r="AK606" t="str">
            <v>22 Inne niewyszczególnione usługi</v>
          </cell>
          <cell r="AL606" t="str">
            <v>8571728259</v>
          </cell>
          <cell r="AM606" t="str">
            <v>Powiat Gryficki</v>
          </cell>
          <cell r="AN606" t="str">
            <v>72-300</v>
          </cell>
          <cell r="AO606" t="str">
            <v>Gryfice</v>
          </cell>
          <cell r="AP606" t="str">
            <v>Plac Zwycięstwa</v>
          </cell>
          <cell r="AQ606" t="str">
            <v>37</v>
          </cell>
          <cell r="AR606" t="str">
            <v>-</v>
          </cell>
          <cell r="AS606" t="str">
            <v>091384-64-50</v>
          </cell>
          <cell r="AT606" t="str">
            <v>0913842731</v>
          </cell>
          <cell r="AU606" t="str">
            <v>wspólnota samorządowa</v>
          </cell>
          <cell r="AV606" t="str">
            <v>811684108</v>
          </cell>
          <cell r="AW606" t="str">
            <v>jednostka samorządu terytorialnego, związek lub stowarzyszenie jst</v>
          </cell>
        </row>
        <row r="607">
          <cell r="A607" t="str">
            <v>RPZP.01.03.02-32-031/11</v>
          </cell>
          <cell r="B607" t="str">
            <v>RPZP.01.00.00</v>
          </cell>
          <cell r="C607" t="str">
            <v>RPZP.01.03.00</v>
          </cell>
          <cell r="D607" t="str">
            <v>RPZP.01.03.02</v>
          </cell>
          <cell r="E607" t="str">
            <v>RPZP.01.03.02-32-031/11-01</v>
          </cell>
          <cell r="F607" t="str">
            <v>UDA-RPZP.01.03.02-32-031/11-01</v>
          </cell>
          <cell r="G607" t="str">
            <v>4409b2038e</v>
          </cell>
          <cell r="H607" t="str">
            <v>RPZP.01.03.02-32-031/11</v>
          </cell>
          <cell r="I607" t="str">
            <v>WND-RPZP.01.03.02-32-031/11</v>
          </cell>
          <cell r="J607" t="str">
            <v>2011-07-22</v>
          </cell>
          <cell r="K607" t="str">
            <v>2011 II półrocze</v>
          </cell>
          <cell r="L607" t="str">
            <v>2011</v>
          </cell>
          <cell r="M607" t="str">
            <v>2011-07-25</v>
          </cell>
          <cell r="N607" t="str">
            <v>2011 II półrocze</v>
          </cell>
          <cell r="O607" t="str">
            <v>2011</v>
          </cell>
          <cell r="P607" t="str">
            <v>2011-02-14</v>
          </cell>
          <cell r="Q607" t="str">
            <v>2011-06-13</v>
          </cell>
          <cell r="R607" t="str">
            <v>2011 I półrocze</v>
          </cell>
          <cell r="S607" t="str">
            <v>2011</v>
          </cell>
          <cell r="T607" t="str">
            <v>2011-11-21</v>
          </cell>
          <cell r="U607">
            <v>13900</v>
          </cell>
          <cell r="V607">
            <v>13900</v>
          </cell>
          <cell r="W607">
            <v>6950</v>
          </cell>
          <cell r="X607">
            <v>6950</v>
          </cell>
          <cell r="Y607">
            <v>6950</v>
          </cell>
          <cell r="Z607">
            <v>50</v>
          </cell>
          <cell r="AA607" t="str">
            <v>Misja gospodarcza do Chin związana z udziałem w Targach International Building &amp; Construction Trade, Kitchen &amp; Bath China 2011 organizowanych w dniach 25 - 28 maj 2011 w Szanghaju</v>
          </cell>
          <cell r="AB607" t="str">
            <v>pomoc de minimis</v>
          </cell>
          <cell r="AC607">
            <v>13900</v>
          </cell>
          <cell r="AD607">
            <v>6950</v>
          </cell>
          <cell r="AE607">
            <v>6950</v>
          </cell>
          <cell r="AF607">
            <v>0</v>
          </cell>
          <cell r="AG607" t="str">
            <v>Tak</v>
          </cell>
          <cell r="AH607" t="str">
            <v>05 Usługi w zakresie zaawansowanego wsparcia dla przedsiębiorstw i grup przedsiębiorstw</v>
          </cell>
          <cell r="AI607" t="str">
            <v>01 Pomoc bezzwrotna</v>
          </cell>
          <cell r="AJ607" t="str">
            <v>00 Nie dotyczy</v>
          </cell>
          <cell r="AK607" t="str">
            <v>13 Handel hurtowy i detaliczny</v>
          </cell>
          <cell r="AL607" t="str">
            <v>8512907813</v>
          </cell>
          <cell r="AM607" t="str">
            <v>Veldach Niemcewicza Sp. z o.o.</v>
          </cell>
          <cell r="AN607" t="str">
            <v>71-553</v>
          </cell>
          <cell r="AO607" t="str">
            <v>Szczecin</v>
          </cell>
          <cell r="AP607" t="str">
            <v>Niemcewicza</v>
          </cell>
          <cell r="AQ607" t="str">
            <v>9</v>
          </cell>
          <cell r="AR607" t="str">
            <v>-</v>
          </cell>
          <cell r="AS607" t="str">
            <v>914553343</v>
          </cell>
          <cell r="AT607" t="str">
            <v>914553359</v>
          </cell>
          <cell r="AU607" t="str">
            <v>spółka z ograniczoną odpowiedzialnością - mikro przedsiębiorstwo</v>
          </cell>
          <cell r="AV607" t="str">
            <v>812729304</v>
          </cell>
          <cell r="AW607" t="str">
            <v>przedsiębiorca lub przedsiębiorstwo</v>
          </cell>
        </row>
        <row r="608">
          <cell r="A608" t="str">
            <v>RPZP.01.03.02-32-027/11</v>
          </cell>
          <cell r="B608" t="str">
            <v>RPZP.01.00.00</v>
          </cell>
          <cell r="C608" t="str">
            <v>RPZP.01.03.00</v>
          </cell>
          <cell r="D608" t="str">
            <v>RPZP.01.03.02</v>
          </cell>
          <cell r="E608" t="str">
            <v>RPZP.01.03.02-32-027/11-00</v>
          </cell>
          <cell r="F608" t="str">
            <v>UDA-RPZP.01.03.02-32-027/11-00</v>
          </cell>
          <cell r="G608" t="str">
            <v>86832b5c48</v>
          </cell>
          <cell r="H608" t="str">
            <v>RPZP.01.03.02-32-027/11</v>
          </cell>
          <cell r="I608" t="str">
            <v>WND-RPZP.01.03.02-32-027/11</v>
          </cell>
          <cell r="J608" t="str">
            <v>2011-08-04</v>
          </cell>
          <cell r="K608" t="str">
            <v>2011 II półrocze</v>
          </cell>
          <cell r="L608" t="str">
            <v>2011</v>
          </cell>
          <cell r="M608" t="str">
            <v>2011-08-04</v>
          </cell>
          <cell r="N608" t="str">
            <v>2011 II półrocze</v>
          </cell>
          <cell r="O608" t="str">
            <v>2011</v>
          </cell>
          <cell r="P608" t="str">
            <v>2011-02-14</v>
          </cell>
          <cell r="Q608" t="str">
            <v>2011-06-13</v>
          </cell>
          <cell r="R608" t="str">
            <v>2011 I półrocze</v>
          </cell>
          <cell r="S608" t="str">
            <v>2011</v>
          </cell>
          <cell r="T608" t="str">
            <v>2011-08-04</v>
          </cell>
          <cell r="U608">
            <v>6950</v>
          </cell>
          <cell r="V608">
            <v>6950</v>
          </cell>
          <cell r="W608">
            <v>3475</v>
          </cell>
          <cell r="X608">
            <v>3475</v>
          </cell>
          <cell r="Y608">
            <v>3475</v>
          </cell>
          <cell r="Z608">
            <v>50</v>
          </cell>
          <cell r="AA608" t="str">
            <v>Misja gospodarcza do Chin związana z udziałem w Targach International Building &amp; Construction Trade, Kitchen &amp; Bath China 2011 organizowanych w dniach 25 - 28 maj 2011 w Szanghaju</v>
          </cell>
          <cell r="AB608" t="str">
            <v>pomoc de minimis</v>
          </cell>
          <cell r="AC608">
            <v>6950</v>
          </cell>
          <cell r="AD608">
            <v>3475</v>
          </cell>
          <cell r="AE608">
            <v>3475</v>
          </cell>
          <cell r="AF608">
            <v>0</v>
          </cell>
          <cell r="AG608" t="str">
            <v>Nie</v>
          </cell>
          <cell r="AH608" t="str">
            <v>05 Usługi w zakresie zaawansowanego wsparcia dla przedsiębiorstw i grup przedsiębiorstw</v>
          </cell>
          <cell r="AI608" t="str">
            <v>01 Pomoc bezzwrotna</v>
          </cell>
          <cell r="AJ608" t="str">
            <v>00 Nie dotyczy</v>
          </cell>
          <cell r="AK608" t="str">
            <v>12 Budownictwo</v>
          </cell>
          <cell r="AL608" t="str">
            <v>8520409314</v>
          </cell>
          <cell r="AM608" t="str">
            <v>Elektro-Bud Zakład Wielobranżowy Edmund Woźniak</v>
          </cell>
          <cell r="AN608" t="str">
            <v>70-631</v>
          </cell>
          <cell r="AO608" t="str">
            <v>Szczecin</v>
          </cell>
          <cell r="AP608" t="str">
            <v>Leona Heyki</v>
          </cell>
          <cell r="AQ608" t="str">
            <v>19</v>
          </cell>
          <cell r="AR608" t="str">
            <v>22</v>
          </cell>
          <cell r="AS608" t="str">
            <v>914625018</v>
          </cell>
          <cell r="AT608" t="str">
            <v>914625018</v>
          </cell>
          <cell r="AU608" t="str">
            <v>osoba fizyczna prowadząca działalność gospodarczą - małe przedsiębiorstwo</v>
          </cell>
          <cell r="AV608" t="str">
            <v>810079530</v>
          </cell>
          <cell r="AW608" t="str">
            <v>przedsiębiorca lub przedsiębiorstwo</v>
          </cell>
        </row>
        <row r="609">
          <cell r="A609" t="str">
            <v>RPZP.04.05.02-32-034/10</v>
          </cell>
          <cell r="B609" t="str">
            <v>RPZP.04.00.00</v>
          </cell>
          <cell r="C609" t="str">
            <v>RPZP.04.05.00</v>
          </cell>
          <cell r="D609" t="str">
            <v>RPZP.04.05.02</v>
          </cell>
          <cell r="E609" t="str">
            <v>RPZP.04.05.02-32-034/10-02</v>
          </cell>
          <cell r="F609" t="str">
            <v>UDA-RPZP.04.05.02-32-034/10-02</v>
          </cell>
          <cell r="G609" t="str">
            <v>f02ef82db7</v>
          </cell>
          <cell r="H609" t="str">
            <v>RPZP.04.05.02-32-034/10</v>
          </cell>
          <cell r="I609" t="str">
            <v>WND-RPZP.04.05.02-32-034/10</v>
          </cell>
          <cell r="J609" t="str">
            <v>2010-12-22</v>
          </cell>
          <cell r="K609" t="str">
            <v>2010 II półrocze</v>
          </cell>
          <cell r="L609" t="str">
            <v>2010</v>
          </cell>
          <cell r="M609" t="str">
            <v>2010-12-23</v>
          </cell>
          <cell r="N609" t="str">
            <v>2010 II półrocze</v>
          </cell>
          <cell r="O609" t="str">
            <v>2010</v>
          </cell>
          <cell r="P609" t="str">
            <v>2011-03-15</v>
          </cell>
          <cell r="Q609" t="str">
            <v>2011-06-15</v>
          </cell>
          <cell r="R609" t="str">
            <v>2011 I półrocze</v>
          </cell>
          <cell r="S609" t="str">
            <v>2011</v>
          </cell>
          <cell r="T609" t="str">
            <v>2011-09-19</v>
          </cell>
          <cell r="U609">
            <v>190674.43</v>
          </cell>
          <cell r="V609">
            <v>152015.82999999999</v>
          </cell>
          <cell r="W609">
            <v>114011.87</v>
          </cell>
          <cell r="X609">
            <v>114011.87</v>
          </cell>
          <cell r="Y609">
            <v>38003.96</v>
          </cell>
          <cell r="Z609">
            <v>75</v>
          </cell>
          <cell r="AA609" t="str">
            <v>Rozbudowa Strażnicy OSP Tetyń wraz z zagospodarowaniem terenu i zakupem sprzętu ratowniczego</v>
          </cell>
          <cell r="AB609" t="str">
            <v>bez pomocy publicznej</v>
          </cell>
          <cell r="AC609">
            <v>190674.43</v>
          </cell>
          <cell r="AD609">
            <v>190674.43</v>
          </cell>
          <cell r="AE609">
            <v>0</v>
          </cell>
          <cell r="AF609">
            <v>0</v>
          </cell>
          <cell r="AG609" t="str">
            <v>Nie</v>
          </cell>
          <cell r="AH609" t="str">
            <v>53 Zapobieganie zagrożeniom (w tym opracowanie i wdrażanie planów i instrumentów zapobiegania i zarządzania zagrożeniami naturalnym i technologicznym)</v>
          </cell>
          <cell r="AI609" t="str">
            <v>01 Pomoc bezzwrotna</v>
          </cell>
          <cell r="AJ609" t="str">
            <v>05 Obszary wiejskie (poza obszarami górskimi, wyspami lub o niskiej i bardzo niskiej gęstości zaludnienia)</v>
          </cell>
          <cell r="AK609" t="str">
            <v>21 Działalność związana ze środowiskiem naturalnym</v>
          </cell>
          <cell r="AL609" t="str">
            <v>8531457400</v>
          </cell>
          <cell r="AM609" t="str">
            <v>Gmina Kozielice</v>
          </cell>
          <cell r="AN609" t="str">
            <v>74-204</v>
          </cell>
          <cell r="AO609" t="str">
            <v>Kozielice</v>
          </cell>
          <cell r="AP609" t="str">
            <v>Kozielice</v>
          </cell>
          <cell r="AQ609" t="str">
            <v>73</v>
          </cell>
          <cell r="AR609" t="str">
            <v>-</v>
          </cell>
          <cell r="AS609" t="str">
            <v>0915630371</v>
          </cell>
          <cell r="AT609" t="str">
            <v>0915630365</v>
          </cell>
          <cell r="AU609" t="str">
            <v>wspólnota samorządowa</v>
          </cell>
          <cell r="AV609" t="str">
            <v>811685326</v>
          </cell>
          <cell r="AW609" t="str">
            <v>jednostka samorządu terytorialnego, związek lub stowarzyszenie jst</v>
          </cell>
        </row>
        <row r="610">
          <cell r="A610" t="str">
            <v>RPZP.04.03.00-32-012/09</v>
          </cell>
          <cell r="B610" t="str">
            <v>RPZP.04.00.00</v>
          </cell>
          <cell r="C610" t="str">
            <v>RPZP.04.03.00</v>
          </cell>
          <cell r="D610">
            <v>0</v>
          </cell>
          <cell r="E610" t="str">
            <v>RPZP.04.03.00-32-012/09-07</v>
          </cell>
          <cell r="F610" t="str">
            <v>UDA-RPZP.04.03.00-32-012/09-07</v>
          </cell>
          <cell r="G610" t="str">
            <v>5a0fef4f49</v>
          </cell>
          <cell r="H610" t="str">
            <v>RPZP.04.03.00-32-012/09</v>
          </cell>
          <cell r="I610" t="str">
            <v>WND-RPZP.04.03.00-32-012/09</v>
          </cell>
          <cell r="J610" t="str">
            <v>2010-03-08</v>
          </cell>
          <cell r="K610" t="str">
            <v>2010 I półrocze</v>
          </cell>
          <cell r="L610" t="str">
            <v>2010</v>
          </cell>
          <cell r="M610" t="str">
            <v>2010-03-25</v>
          </cell>
          <cell r="N610" t="str">
            <v>2010 I półrocze</v>
          </cell>
          <cell r="O610" t="str">
            <v>2010</v>
          </cell>
          <cell r="P610" t="str">
            <v>2010-07-09</v>
          </cell>
          <cell r="Q610" t="str">
            <v>2011-06-16</v>
          </cell>
          <cell r="R610" t="str">
            <v>2011 I półrocze</v>
          </cell>
          <cell r="S610" t="str">
            <v>2011</v>
          </cell>
          <cell r="T610" t="str">
            <v>2011-11-15</v>
          </cell>
          <cell r="U610">
            <v>5446472.9000000004</v>
          </cell>
          <cell r="V610">
            <v>5438468.9500000002</v>
          </cell>
          <cell r="W610">
            <v>4078851.7</v>
          </cell>
          <cell r="X610">
            <v>4078851.7</v>
          </cell>
          <cell r="Y610">
            <v>1359617.25</v>
          </cell>
          <cell r="Z610">
            <v>75</v>
          </cell>
          <cell r="AA610" t="str">
            <v>Przebudowa stacji wodociągowej wraz z budową nowej stacji uzdatniania wody oraz studni w miejscowości Cedynia</v>
          </cell>
          <cell r="AB610" t="str">
            <v>bez pomocy publicznej</v>
          </cell>
          <cell r="AC610">
            <v>5446472.9000000004</v>
          </cell>
          <cell r="AD610">
            <v>5446472.9000000004</v>
          </cell>
          <cell r="AE610">
            <v>0</v>
          </cell>
          <cell r="AF610">
            <v>0</v>
          </cell>
          <cell r="AG610" t="str">
            <v>Nie</v>
          </cell>
          <cell r="AH610" t="str">
            <v>45 Gospodarka i zaopatrzenie w wodę pitną</v>
          </cell>
          <cell r="AI610" t="str">
            <v>01 Pomoc bezzwrotna</v>
          </cell>
          <cell r="AJ610" t="str">
            <v>05 Obszary wiejskie (poza obszarami górskimi, wyspami lub o niskiej i bardzo niskiej gęstości zaludnienia)</v>
          </cell>
          <cell r="AK610" t="str">
            <v>09 Pobór, uzdatnianie i rozprowadzanie wody</v>
          </cell>
          <cell r="AL610" t="str">
            <v>8581726345</v>
          </cell>
          <cell r="AM610" t="str">
            <v>Gmina Cedynia</v>
          </cell>
          <cell r="AN610" t="str">
            <v>74-520</v>
          </cell>
          <cell r="AO610" t="str">
            <v>Cedynia</v>
          </cell>
          <cell r="AP610" t="str">
            <v>Plac Wolności</v>
          </cell>
          <cell r="AQ610" t="str">
            <v>1</v>
          </cell>
          <cell r="AR610" t="str">
            <v>-</v>
          </cell>
          <cell r="AS610" t="str">
            <v>0914317806</v>
          </cell>
          <cell r="AT610" t="str">
            <v>0914144162</v>
          </cell>
          <cell r="AU610" t="str">
            <v>wspólnota samorządowa</v>
          </cell>
          <cell r="AV610" t="str">
            <v>811684580</v>
          </cell>
          <cell r="AW610" t="str">
            <v>jednostka samorządu terytorialnego, związek lub stowarzyszenie jst</v>
          </cell>
        </row>
        <row r="611">
          <cell r="A611" t="str">
            <v>RPZP.01.01.01-32-098/10</v>
          </cell>
          <cell r="B611" t="str">
            <v>RPZP.01.00.00</v>
          </cell>
          <cell r="C611" t="str">
            <v>RPZP.01.01.00</v>
          </cell>
          <cell r="D611" t="str">
            <v>RPZP.01.01.01</v>
          </cell>
          <cell r="E611" t="str">
            <v>RPZP.01.01.01-32-098/10-03</v>
          </cell>
          <cell r="F611" t="str">
            <v>UDA-RPZP.01.01.01-32-098/10-03</v>
          </cell>
          <cell r="G611" t="str">
            <v>94922fe9d4</v>
          </cell>
          <cell r="H611" t="str">
            <v>RPZP.01.01.01-32-098/10</v>
          </cell>
          <cell r="I611" t="str">
            <v>WND-RPZP.01.01.01-32-098/10</v>
          </cell>
          <cell r="J611" t="str">
            <v>2010-12-16</v>
          </cell>
          <cell r="K611" t="str">
            <v>2010 II półrocze</v>
          </cell>
          <cell r="L611" t="str">
            <v>2010</v>
          </cell>
          <cell r="M611" t="str">
            <v>2010-12-21</v>
          </cell>
          <cell r="N611" t="str">
            <v>2010 II półrocze</v>
          </cell>
          <cell r="O611" t="str">
            <v>2010</v>
          </cell>
          <cell r="P611" t="str">
            <v>2010-12-15</v>
          </cell>
          <cell r="Q611" t="str">
            <v>2011-06-16</v>
          </cell>
          <cell r="R611" t="str">
            <v>2011 I półrocze</v>
          </cell>
          <cell r="S611" t="str">
            <v>2011</v>
          </cell>
          <cell r="T611" t="str">
            <v>2013-03-08</v>
          </cell>
          <cell r="U611">
            <v>164533.96</v>
          </cell>
          <cell r="V611">
            <v>164533.96</v>
          </cell>
          <cell r="W611">
            <v>98720.37</v>
          </cell>
          <cell r="X611">
            <v>98720.37</v>
          </cell>
          <cell r="Y611">
            <v>65813.59</v>
          </cell>
          <cell r="Z611">
            <v>60</v>
          </cell>
          <cell r="AA611" t="str">
            <v>„Profesjonalna profilaktyka stomatologiczna szansą na zdrowy uśmiech" – wzbogacenie oferty NSZOZ „Ars Dentica” Joanna Szajnar poprzez inwestycję w specjalistyczne urządzenia i oprogramowanie</v>
          </cell>
          <cell r="AB611" t="str">
            <v>pomoc de minimis</v>
          </cell>
          <cell r="AC611">
            <v>164533.96</v>
          </cell>
          <cell r="AD611">
            <v>98720.37</v>
          </cell>
          <cell r="AE611">
            <v>65813.59</v>
          </cell>
          <cell r="AF611">
            <v>0</v>
          </cell>
          <cell r="AG611" t="str">
            <v>Nie</v>
          </cell>
          <cell r="AH611" t="str">
            <v>08 Inne inwestycje w przedsiębiorstwa</v>
          </cell>
          <cell r="AI611" t="str">
            <v>01 Pomoc bezzwrotna</v>
          </cell>
          <cell r="AJ611" t="str">
            <v>01 Obszar miejski</v>
          </cell>
          <cell r="AK611" t="str">
            <v>19 Działalność w zakresie ochrony zdrowia ludzkiego</v>
          </cell>
          <cell r="AL611" t="str">
            <v>7531620236</v>
          </cell>
          <cell r="AM611" t="str">
            <v>Indywidualna Specjalistyczna Praktyka Lekarska dr n. med. Joanna Szajnar – „Ars Dentica” Gabinety Stomatologiczne</v>
          </cell>
          <cell r="AN611" t="str">
            <v>72-006</v>
          </cell>
          <cell r="AO611" t="str">
            <v>Mierzyn</v>
          </cell>
          <cell r="AP611" t="str">
            <v>Grafitowa</v>
          </cell>
          <cell r="AQ611" t="str">
            <v>50</v>
          </cell>
          <cell r="AR611" t="str">
            <v>4</v>
          </cell>
          <cell r="AS611" t="str">
            <v>914331077</v>
          </cell>
          <cell r="AT611" t="str">
            <v>914331077</v>
          </cell>
          <cell r="AU611" t="str">
            <v>osoba fizyczna prowadząca działalność gospodarczą - mikro przedsiębiorstwo</v>
          </cell>
          <cell r="AV611" t="str">
            <v>531591010</v>
          </cell>
          <cell r="AW611" t="str">
            <v>przedsiębiorca lub przedsiębiorstwo</v>
          </cell>
        </row>
        <row r="612">
          <cell r="A612" t="str">
            <v>RPZP.07.02.00-32-023/09</v>
          </cell>
          <cell r="B612" t="str">
            <v>RPZP.07.00.00</v>
          </cell>
          <cell r="C612" t="str">
            <v>RPZP.07.02.00</v>
          </cell>
          <cell r="D612">
            <v>0</v>
          </cell>
          <cell r="E612" t="str">
            <v>RPZP.07.02.00-32-023/09-04</v>
          </cell>
          <cell r="F612" t="str">
            <v>UDA-RPZP.07.02.00-32-023/09-04</v>
          </cell>
          <cell r="G612" t="str">
            <v>912b5f0716</v>
          </cell>
          <cell r="H612" t="str">
            <v>RPZP.07.02.00-32-023/09</v>
          </cell>
          <cell r="I612" t="str">
            <v>WND-RPZP.07.02.00-32-023/09</v>
          </cell>
          <cell r="J612" t="str">
            <v>2010-02-20</v>
          </cell>
          <cell r="K612" t="str">
            <v>2010 I półrocze</v>
          </cell>
          <cell r="L612" t="str">
            <v>2010</v>
          </cell>
          <cell r="M612" t="str">
            <v>2010-02-26</v>
          </cell>
          <cell r="N612" t="str">
            <v>2010 I półrocze</v>
          </cell>
          <cell r="O612" t="str">
            <v>2010</v>
          </cell>
          <cell r="P612" t="str">
            <v>2010-08-10</v>
          </cell>
          <cell r="Q612" t="str">
            <v>2011-06-17</v>
          </cell>
          <cell r="R612" t="str">
            <v>2011 I półrocze</v>
          </cell>
          <cell r="S612" t="str">
            <v>2011</v>
          </cell>
          <cell r="T612" t="str">
            <v>2012-03-23</v>
          </cell>
          <cell r="U612">
            <v>4758544.74</v>
          </cell>
          <cell r="V612">
            <v>4636474.3600000003</v>
          </cell>
          <cell r="W612">
            <v>2781884.61</v>
          </cell>
          <cell r="X612">
            <v>2781884.61</v>
          </cell>
          <cell r="Y612">
            <v>1854589.75</v>
          </cell>
          <cell r="Z612">
            <v>60</v>
          </cell>
          <cell r="AA612" t="str">
            <v>Przebudowa boiska sportowego wraz z bieżnią lekkoatletyczną w kompleksie sportowo-rekreacyjnym przy ulicy Moniuszki w Białogardzie.</v>
          </cell>
          <cell r="AB612" t="str">
            <v>bez pomocy publicznej</v>
          </cell>
          <cell r="AC612">
            <v>4758544.74</v>
          </cell>
          <cell r="AD612">
            <v>4758544.74</v>
          </cell>
          <cell r="AE612">
            <v>0</v>
          </cell>
          <cell r="AF612">
            <v>0</v>
          </cell>
          <cell r="AG612" t="str">
            <v>Nie</v>
          </cell>
          <cell r="AH612" t="str">
            <v>79 Pozostała infrastruktura społeczna</v>
          </cell>
          <cell r="AI612" t="str">
            <v>01 Pomoc bezzwrotna</v>
          </cell>
          <cell r="AJ612" t="str">
            <v>01 Obszar miejski</v>
          </cell>
          <cell r="AK612" t="str">
            <v>00 Nie dotyczy</v>
          </cell>
          <cell r="AL612" t="str">
            <v>6721001814</v>
          </cell>
          <cell r="AM612" t="str">
            <v>Miasto Białogard</v>
          </cell>
          <cell r="AN612" t="str">
            <v>78-200</v>
          </cell>
          <cell r="AO612" t="str">
            <v>Białogard</v>
          </cell>
          <cell r="AP612" t="str">
            <v>1 Maja</v>
          </cell>
          <cell r="AQ612" t="str">
            <v>18</v>
          </cell>
          <cell r="AR612" t="str">
            <v>-</v>
          </cell>
          <cell r="AS612" t="str">
            <v>(94)3122310</v>
          </cell>
          <cell r="AT612" t="str">
            <v>(94)3122919</v>
          </cell>
          <cell r="AU612" t="str">
            <v>wspólnota samorządowa</v>
          </cell>
          <cell r="AV612" t="str">
            <v>330920452</v>
          </cell>
          <cell r="AW612" t="str">
            <v>Jednostka samorządu terytorialnego</v>
          </cell>
        </row>
        <row r="613">
          <cell r="A613" t="str">
            <v>RPZP.01.01.02-32-096/09</v>
          </cell>
          <cell r="B613" t="str">
            <v>RPZP.01.00.00</v>
          </cell>
          <cell r="C613" t="str">
            <v>RPZP.01.01.00</v>
          </cell>
          <cell r="D613" t="str">
            <v>RPZP.01.01.02</v>
          </cell>
          <cell r="E613" t="str">
            <v>RPZP.01.01.02-32-096/09-03</v>
          </cell>
          <cell r="F613" t="str">
            <v>UDA-RPZP.01.01.02-32-096/09-03</v>
          </cell>
          <cell r="G613" t="str">
            <v>7481a1a534</v>
          </cell>
          <cell r="H613" t="str">
            <v>RPZP.01.01.02-32-096/09</v>
          </cell>
          <cell r="I613" t="str">
            <v>WND-RPZP.01.01.02-32-096/09</v>
          </cell>
          <cell r="J613" t="str">
            <v>2010-07-26</v>
          </cell>
          <cell r="K613" t="str">
            <v>2010 II półrocze</v>
          </cell>
          <cell r="L613" t="str">
            <v>2010</v>
          </cell>
          <cell r="M613" t="str">
            <v>2010-08-05</v>
          </cell>
          <cell r="N613" t="str">
            <v>2010 II półrocze</v>
          </cell>
          <cell r="O613" t="str">
            <v>2010</v>
          </cell>
          <cell r="P613" t="str">
            <v>2010-09-30</v>
          </cell>
          <cell r="Q613" t="str">
            <v>2011-06-20</v>
          </cell>
          <cell r="R613" t="str">
            <v>2011 I półrocze</v>
          </cell>
          <cell r="S613" t="str">
            <v>2011</v>
          </cell>
          <cell r="T613" t="str">
            <v>2011-08-25</v>
          </cell>
          <cell r="U613">
            <v>5129107.87</v>
          </cell>
          <cell r="V613">
            <v>5000000</v>
          </cell>
          <cell r="W613">
            <v>2000000</v>
          </cell>
          <cell r="X613">
            <v>1700000</v>
          </cell>
          <cell r="Y613">
            <v>3000000</v>
          </cell>
          <cell r="Z613">
            <v>40</v>
          </cell>
          <cell r="AA613" t="str">
            <v>Zakup zautomatyzowanej linii produkcyjnej do produkcji elementów betonowych i betonopochodnych, Szczecin.</v>
          </cell>
          <cell r="AB613" t="str">
            <v>pomoc publiczna</v>
          </cell>
          <cell r="AC613">
            <v>5129107.87</v>
          </cell>
          <cell r="AD613">
            <v>2000000</v>
          </cell>
          <cell r="AE613">
            <v>3129107.87</v>
          </cell>
          <cell r="AF613">
            <v>0</v>
          </cell>
          <cell r="AG613" t="str">
            <v>Nie</v>
          </cell>
          <cell r="AH613" t="str">
            <v>08 Inne inwestycje w przedsiębiorstwa</v>
          </cell>
          <cell r="AI613" t="str">
            <v>01 Pomoc bezzwrotna</v>
          </cell>
          <cell r="AJ613" t="str">
            <v>01 Obszar miejski</v>
          </cell>
          <cell r="AK613" t="str">
            <v>06 Nieokreślony przemysł wytwórczy</v>
          </cell>
          <cell r="AL613" t="str">
            <v>8510205165</v>
          </cell>
          <cell r="AM613" t="str">
            <v>Euroinsbud Spółka z ograniczoną odpowiedzialnością</v>
          </cell>
          <cell r="AN613" t="str">
            <v>70-031</v>
          </cell>
          <cell r="AO613" t="str">
            <v>Szczecin</v>
          </cell>
          <cell r="AP613" t="str">
            <v>Koksowa</v>
          </cell>
          <cell r="AQ613" t="str">
            <v>4</v>
          </cell>
          <cell r="AR613" t="str">
            <v>-</v>
          </cell>
          <cell r="AS613" t="str">
            <v>601953604</v>
          </cell>
          <cell r="AT613" t="str">
            <v>0914825207wew.38</v>
          </cell>
          <cell r="AU613" t="str">
            <v>spółka z ograniczoną odpowiedzialnością - małe przedsiębiorstwo</v>
          </cell>
          <cell r="AV613" t="str">
            <v>005480536</v>
          </cell>
          <cell r="AW613" t="str">
            <v>przedsiębiorca lub przedsiębiorstwo</v>
          </cell>
        </row>
        <row r="614">
          <cell r="A614" t="str">
            <v>RPZP.04.05.02-32-007/10</v>
          </cell>
          <cell r="B614" t="str">
            <v>RPZP.04.00.00</v>
          </cell>
          <cell r="C614" t="str">
            <v>RPZP.04.05.00</v>
          </cell>
          <cell r="D614" t="str">
            <v>RPZP.04.05.02</v>
          </cell>
          <cell r="E614" t="str">
            <v>RPZP.04.05.02-32-007/10-01</v>
          </cell>
          <cell r="F614" t="str">
            <v>UDA-RPZP.04.05.02-32-007/10-01</v>
          </cell>
          <cell r="G614" t="str">
            <v>71971e28f9</v>
          </cell>
          <cell r="H614" t="str">
            <v>RPZP.04.05.02-32-007/10</v>
          </cell>
          <cell r="I614" t="str">
            <v>WND-RPZP.04.05.02-32-007/10</v>
          </cell>
          <cell r="J614" t="str">
            <v>2010-09-28</v>
          </cell>
          <cell r="K614" t="str">
            <v>2010 II półrocze</v>
          </cell>
          <cell r="L614" t="str">
            <v>2010</v>
          </cell>
          <cell r="M614" t="str">
            <v>2010-09-29</v>
          </cell>
          <cell r="N614" t="str">
            <v>2010 II półrocze</v>
          </cell>
          <cell r="O614" t="str">
            <v>2010</v>
          </cell>
          <cell r="P614" t="str">
            <v>2011-03-01</v>
          </cell>
          <cell r="Q614" t="str">
            <v>2011-06-20</v>
          </cell>
          <cell r="R614" t="str">
            <v>2011 I półrocze</v>
          </cell>
          <cell r="S614" t="str">
            <v>2011</v>
          </cell>
          <cell r="T614" t="str">
            <v>2011-05-23</v>
          </cell>
          <cell r="U614">
            <v>278022.99</v>
          </cell>
          <cell r="V614">
            <v>251864.3</v>
          </cell>
          <cell r="W614">
            <v>188898.22</v>
          </cell>
          <cell r="X614">
            <v>188898.22</v>
          </cell>
          <cell r="Y614">
            <v>62966.080000000002</v>
          </cell>
          <cell r="Z614">
            <v>75</v>
          </cell>
          <cell r="AA614" t="str">
            <v>Rozpoznanie, zapobieganie i likwidacja zagrożeń na wyspach Wolin i Karsibór poprzez zakup specjalistycznego sprzętu ratowniczego dla Ochotniczych Straży Pożarnych przez Gminę Miasto Świnoujście.</v>
          </cell>
          <cell r="AB614" t="str">
            <v>bez pomocy publicznej</v>
          </cell>
          <cell r="AC614">
            <v>278022.99</v>
          </cell>
          <cell r="AD614">
            <v>278022.99</v>
          </cell>
          <cell r="AE614">
            <v>0</v>
          </cell>
          <cell r="AF614">
            <v>0</v>
          </cell>
          <cell r="AG614" t="str">
            <v>Nie</v>
          </cell>
          <cell r="AH614" t="str">
            <v>53 Zapobieganie zagrożeniom (w tym opracowanie i wdrażanie planów i instrumentów zapobiegania i zarządzania zagrożeniami naturalnym i technologicznym)</v>
          </cell>
          <cell r="AI614" t="str">
            <v>01 Pomoc bezzwrotna</v>
          </cell>
          <cell r="AJ614" t="str">
            <v>01 Obszar miejski</v>
          </cell>
          <cell r="AK614" t="str">
            <v>21 Działalność związana ze środowiskiem naturalnym</v>
          </cell>
          <cell r="AL614" t="str">
            <v>8551571375</v>
          </cell>
          <cell r="AM614" t="str">
            <v>Gmina Miasto Świnoujście</v>
          </cell>
          <cell r="AN614" t="str">
            <v>72-600</v>
          </cell>
          <cell r="AO614" t="str">
            <v>Świnoujście</v>
          </cell>
          <cell r="AP614" t="str">
            <v>Wojska Polskiego</v>
          </cell>
          <cell r="AQ614" t="str">
            <v>1</v>
          </cell>
          <cell r="AR614" t="str">
            <v>5</v>
          </cell>
          <cell r="AS614" t="str">
            <v>0913278601</v>
          </cell>
          <cell r="AT614" t="str">
            <v>0913221739</v>
          </cell>
          <cell r="AU614" t="str">
            <v>wspólnota samorządowa - gmina</v>
          </cell>
          <cell r="AV614" t="str">
            <v>811684290</v>
          </cell>
          <cell r="AW614" t="str">
            <v>Jednostka samorządu terytorialnego</v>
          </cell>
        </row>
        <row r="615">
          <cell r="A615" t="str">
            <v>RPZP.01.01.02-32-105/09</v>
          </cell>
          <cell r="B615" t="str">
            <v>RPZP.01.00.00</v>
          </cell>
          <cell r="C615" t="str">
            <v>RPZP.01.01.00</v>
          </cell>
          <cell r="D615" t="str">
            <v>RPZP.01.01.02</v>
          </cell>
          <cell r="E615" t="str">
            <v>RPZP.01.01.02-32-105/09-05</v>
          </cell>
          <cell r="F615" t="str">
            <v>UDA-RPZP.01.01.02-32-105/09-05</v>
          </cell>
          <cell r="G615" t="str">
            <v>92c21769cb</v>
          </cell>
          <cell r="H615" t="str">
            <v>RPZP.01.01.02-32-105/09</v>
          </cell>
          <cell r="I615" t="str">
            <v>WND-RPZP.01.01.02-32-105/09</v>
          </cell>
          <cell r="J615" t="str">
            <v>2010-07-29</v>
          </cell>
          <cell r="K615" t="str">
            <v>2010 II półrocze</v>
          </cell>
          <cell r="L615" t="str">
            <v>2010</v>
          </cell>
          <cell r="M615" t="str">
            <v>2010-08-06</v>
          </cell>
          <cell r="N615" t="str">
            <v>2010 II półrocze</v>
          </cell>
          <cell r="O615" t="str">
            <v>2010</v>
          </cell>
          <cell r="P615" t="str">
            <v>2010-07-28</v>
          </cell>
          <cell r="Q615" t="str">
            <v>2011-06-28</v>
          </cell>
          <cell r="R615" t="str">
            <v>2011 I półrocze</v>
          </cell>
          <cell r="S615" t="str">
            <v>2011</v>
          </cell>
          <cell r="T615" t="str">
            <v>2011-12-19</v>
          </cell>
          <cell r="U615">
            <v>5079253.0599999996</v>
          </cell>
          <cell r="V615">
            <v>3400000</v>
          </cell>
          <cell r="W615">
            <v>2000000</v>
          </cell>
          <cell r="X615">
            <v>1700000</v>
          </cell>
          <cell r="Y615">
            <v>1400000</v>
          </cell>
          <cell r="Z615">
            <v>58.82</v>
          </cell>
          <cell r="AA615" t="str">
            <v>Wdrożenie nowatorskiej technologii bezodpadowego mieszania i dozowania kluczem do sukcesu spółki MEGARON S.A. na rynku europejskim</v>
          </cell>
          <cell r="AB615" t="str">
            <v>pomoc publiczna</v>
          </cell>
          <cell r="AC615">
            <v>5079253.0599999996</v>
          </cell>
          <cell r="AD615">
            <v>2000000</v>
          </cell>
          <cell r="AE615">
            <v>3079253.06</v>
          </cell>
          <cell r="AF615">
            <v>0</v>
          </cell>
          <cell r="AG615" t="str">
            <v>Nie</v>
          </cell>
          <cell r="AH615" t="str">
            <v>08 Inne inwestycje w przedsiębiorstwa</v>
          </cell>
          <cell r="AI615" t="str">
            <v>01 Pomoc bezzwrotna</v>
          </cell>
          <cell r="AJ615" t="str">
            <v>01 Obszar miejski</v>
          </cell>
          <cell r="AK615" t="str">
            <v>06 Nieokreślony przemysł wytwórczy</v>
          </cell>
          <cell r="AL615" t="str">
            <v>8520508938</v>
          </cell>
          <cell r="AM615" t="str">
            <v>Megaron Spółka Akcyjna</v>
          </cell>
          <cell r="AN615" t="str">
            <v>70-892</v>
          </cell>
          <cell r="AO615" t="str">
            <v>Szczecin</v>
          </cell>
          <cell r="AP615" t="str">
            <v>Pyrzycka</v>
          </cell>
          <cell r="AQ615" t="str">
            <v>3</v>
          </cell>
          <cell r="AR615" t="str">
            <v>e,f</v>
          </cell>
          <cell r="AS615" t="str">
            <v>0914664540</v>
          </cell>
          <cell r="AT615" t="str">
            <v>0914664541</v>
          </cell>
          <cell r="AU615" t="str">
            <v>spółka akcyjna - małe przedsiębiorstwo</v>
          </cell>
          <cell r="AV615" t="str">
            <v>810403202</v>
          </cell>
          <cell r="AW615" t="str">
            <v>przedsiębiorca lub przedsiębiorstwo</v>
          </cell>
        </row>
        <row r="616">
          <cell r="A616" t="str">
            <v>RPZP.01.01.01-32-354/09</v>
          </cell>
          <cell r="B616" t="str">
            <v>RPZP.01.00.00</v>
          </cell>
          <cell r="C616" t="str">
            <v>RPZP.01.01.00</v>
          </cell>
          <cell r="D616" t="str">
            <v>RPZP.01.01.01</v>
          </cell>
          <cell r="E616" t="str">
            <v>RPZP.01.01.01-32-354/09-04</v>
          </cell>
          <cell r="F616" t="str">
            <v>UDA-RPZP.01.01.01-32-354/09-04</v>
          </cell>
          <cell r="G616" t="str">
            <v>f970a1b768</v>
          </cell>
          <cell r="H616" t="str">
            <v>RPZP.01.01.01-32-354/09</v>
          </cell>
          <cell r="I616" t="str">
            <v>WND-RPZP.01.01.01-32-354/09</v>
          </cell>
          <cell r="J616" t="str">
            <v>2010-08-13</v>
          </cell>
          <cell r="K616" t="str">
            <v>2010 II półrocze</v>
          </cell>
          <cell r="L616" t="str">
            <v>2010</v>
          </cell>
          <cell r="M616" t="str">
            <v>2010-08-19</v>
          </cell>
          <cell r="N616" t="str">
            <v>2010 II półrocze</v>
          </cell>
          <cell r="O616" t="str">
            <v>2010</v>
          </cell>
          <cell r="P616" t="str">
            <v>2009-08-29</v>
          </cell>
          <cell r="Q616" t="str">
            <v>2011-06-28</v>
          </cell>
          <cell r="R616" t="str">
            <v>2011 I półrocze</v>
          </cell>
          <cell r="S616" t="str">
            <v>2011</v>
          </cell>
          <cell r="T616" t="str">
            <v>2012-09-24</v>
          </cell>
          <cell r="U616">
            <v>516990.79</v>
          </cell>
          <cell r="V616">
            <v>371077.96</v>
          </cell>
          <cell r="W616">
            <v>222646.77</v>
          </cell>
          <cell r="X616">
            <v>189249.75</v>
          </cell>
          <cell r="Y616">
            <v>148431.19</v>
          </cell>
          <cell r="Z616">
            <v>60</v>
          </cell>
          <cell r="AA616" t="str">
            <v>Wzrost konkurencyjności poprzez przeniesienie i modernizację siedziby, nowoczesne wyposażenie, innowacyjność oraz podniesienie standardu usług lekarskiej Poradni Rodzinnej w Świnoujściu</v>
          </cell>
          <cell r="AB616" t="str">
            <v>pomoc publiczna</v>
          </cell>
          <cell r="AC616">
            <v>516990.79</v>
          </cell>
          <cell r="AD616">
            <v>222646.77</v>
          </cell>
          <cell r="AE616">
            <v>294344.02</v>
          </cell>
          <cell r="AF616">
            <v>0</v>
          </cell>
          <cell r="AG616" t="str">
            <v>Nie</v>
          </cell>
          <cell r="AH616" t="str">
            <v>08 Inne inwestycje w przedsiębiorstwa</v>
          </cell>
          <cell r="AI616" t="str">
            <v>01 Pomoc bezzwrotna</v>
          </cell>
          <cell r="AJ616" t="str">
            <v>01 Obszar miejski</v>
          </cell>
          <cell r="AK616" t="str">
            <v>19 Działalność w zakresie ochrony zdrowia ludzkiego</v>
          </cell>
          <cell r="AL616" t="str">
            <v>8551508626</v>
          </cell>
          <cell r="AM616" t="str">
            <v>Zakład Opieki Zdrowotnej Poradnia Rodzinna Lekarz Małgorzata Walerian i partnerzy</v>
          </cell>
          <cell r="AN616" t="str">
            <v>72-600</v>
          </cell>
          <cell r="AO616" t="str">
            <v>Świnoujście</v>
          </cell>
          <cell r="AP616" t="str">
            <v>Dąbrowskiego</v>
          </cell>
          <cell r="AQ616" t="str">
            <v>4</v>
          </cell>
          <cell r="AR616" t="str">
            <v>-</v>
          </cell>
          <cell r="AS616" t="str">
            <v>0913213303</v>
          </cell>
          <cell r="AT616" t="str">
            <v>0913213303</v>
          </cell>
          <cell r="AU616" t="str">
            <v>spółka partnerska - mikro przedsiębiorstwo</v>
          </cell>
          <cell r="AV616" t="str">
            <v>812530910</v>
          </cell>
          <cell r="AW616" t="str">
            <v>przedsiębiorca lub przedsiębiorstwo</v>
          </cell>
        </row>
        <row r="617">
          <cell r="A617" t="str">
            <v>RPZP.02.01.02-32-004/09</v>
          </cell>
          <cell r="B617" t="str">
            <v>RPZP.02.00.00</v>
          </cell>
          <cell r="C617" t="str">
            <v>RPZP.02.01.00</v>
          </cell>
          <cell r="D617" t="str">
            <v>RPZP.02.01.02</v>
          </cell>
          <cell r="E617" t="str">
            <v>RPZP.02.01.02-32-004/09-04</v>
          </cell>
          <cell r="F617" t="str">
            <v>UDA-RPZP.02.01.02-32-004/09-04</v>
          </cell>
          <cell r="G617" t="str">
            <v>7a927d59f5</v>
          </cell>
          <cell r="H617" t="str">
            <v>RPZP.02.01.02-32-004/09</v>
          </cell>
          <cell r="I617" t="str">
            <v>RPOWZ/2.1.2/2009/004/Sz</v>
          </cell>
          <cell r="J617" t="str">
            <v>2009-11-03</v>
          </cell>
          <cell r="K617" t="str">
            <v>2009 II półrocze</v>
          </cell>
          <cell r="L617" t="str">
            <v>2009</v>
          </cell>
          <cell r="M617" t="str">
            <v>2009-11-10</v>
          </cell>
          <cell r="N617" t="str">
            <v>2009 II półrocze</v>
          </cell>
          <cell r="O617" t="str">
            <v>2009</v>
          </cell>
          <cell r="P617" t="str">
            <v>2010-01-27</v>
          </cell>
          <cell r="Q617" t="str">
            <v>2011-06-29</v>
          </cell>
          <cell r="R617" t="str">
            <v>2011 I półrocze</v>
          </cell>
          <cell r="S617" t="str">
            <v>2011</v>
          </cell>
          <cell r="T617" t="str">
            <v>2011-11-03</v>
          </cell>
          <cell r="U617">
            <v>754000.43</v>
          </cell>
          <cell r="V617">
            <v>619938.67000000004</v>
          </cell>
          <cell r="W617">
            <v>371963.2</v>
          </cell>
          <cell r="X617">
            <v>371963.2</v>
          </cell>
          <cell r="Y617">
            <v>247975.47</v>
          </cell>
          <cell r="Z617">
            <v>60</v>
          </cell>
          <cell r="AA617" t="str">
            <v>Budowa nawierzchni ulic i chodników osiedla Świerkowe (ulica Świerkowa, Rzemieślnicza, Modrzewiowa, Sosnowa) w Złocieńcu</v>
          </cell>
          <cell r="AB617" t="str">
            <v>bez pomocy publicznej</v>
          </cell>
          <cell r="AC617">
            <v>754000.43</v>
          </cell>
          <cell r="AD617">
            <v>754000.43</v>
          </cell>
          <cell r="AE617">
            <v>0</v>
          </cell>
          <cell r="AF617">
            <v>0</v>
          </cell>
          <cell r="AG617" t="str">
            <v>Nie</v>
          </cell>
          <cell r="AH617" t="str">
            <v>23 Drogi regionalne/lokalne</v>
          </cell>
          <cell r="AI617" t="str">
            <v>01 Pomoc bezzwrotna</v>
          </cell>
          <cell r="AJ617" t="str">
            <v>01 Obszar miejski</v>
          </cell>
          <cell r="AK617" t="str">
            <v>00 Nie dotyczy</v>
          </cell>
          <cell r="AL617" t="str">
            <v>6741002018</v>
          </cell>
          <cell r="AM617" t="str">
            <v>Gmina Złocieniec</v>
          </cell>
          <cell r="AN617" t="str">
            <v>78-520</v>
          </cell>
          <cell r="AO617" t="str">
            <v>Złocieniec</v>
          </cell>
          <cell r="AP617" t="str">
            <v>Stary Rynek</v>
          </cell>
          <cell r="AQ617" t="str">
            <v>3</v>
          </cell>
          <cell r="AR617" t="str">
            <v>-</v>
          </cell>
          <cell r="AS617" t="str">
            <v>0943672022</v>
          </cell>
          <cell r="AT617" t="str">
            <v>0943671618</v>
          </cell>
          <cell r="AU617" t="str">
            <v>wspólnota samorządowa</v>
          </cell>
          <cell r="AV617" t="str">
            <v>330920618</v>
          </cell>
          <cell r="AW617" t="str">
            <v>jednostka samorządu terytorialnego, związek lub stowarzyszenie jst</v>
          </cell>
        </row>
        <row r="618">
          <cell r="A618" t="str">
            <v>RPZP.02.01.06-32-004/10</v>
          </cell>
          <cell r="B618" t="str">
            <v>RPZP.02.00.00</v>
          </cell>
          <cell r="C618" t="str">
            <v>RPZP.02.01.00</v>
          </cell>
          <cell r="D618" t="str">
            <v>RPZP.02.01.06</v>
          </cell>
          <cell r="E618" t="str">
            <v>RPZP.02.01.06-32-004/10-06</v>
          </cell>
          <cell r="F618" t="str">
            <v>UDA-RPZP.02.01.06-32-004/10-06</v>
          </cell>
          <cell r="G618" t="str">
            <v>66042c80d1</v>
          </cell>
          <cell r="H618" t="str">
            <v>RPZP.02.01.06-32-004/10</v>
          </cell>
          <cell r="I618" t="str">
            <v>WND-RPZP.02.01.06-32-004/10</v>
          </cell>
          <cell r="J618" t="str">
            <v>2010-07-05</v>
          </cell>
          <cell r="K618" t="str">
            <v>2010 II półrocze</v>
          </cell>
          <cell r="L618" t="str">
            <v>2010</v>
          </cell>
          <cell r="M618" t="str">
            <v>2010-07-08</v>
          </cell>
          <cell r="N618" t="str">
            <v>2010 II półrocze</v>
          </cell>
          <cell r="O618" t="str">
            <v>2010</v>
          </cell>
          <cell r="P618" t="str">
            <v>2010-11-23</v>
          </cell>
          <cell r="Q618" t="str">
            <v>2011-06-29</v>
          </cell>
          <cell r="R618" t="str">
            <v>2011 I półrocze</v>
          </cell>
          <cell r="S618" t="str">
            <v>2011</v>
          </cell>
          <cell r="T618" t="str">
            <v>2013-10-21</v>
          </cell>
          <cell r="U618">
            <v>4904400</v>
          </cell>
          <cell r="V618">
            <v>4020000</v>
          </cell>
          <cell r="W618">
            <v>3319634.7</v>
          </cell>
          <cell r="X618">
            <v>3319634.7</v>
          </cell>
          <cell r="Y618">
            <v>700365.3</v>
          </cell>
          <cell r="Z618">
            <v>82.58</v>
          </cell>
          <cell r="AA618" t="str">
            <v>Wzmocnienie potencjału transportu publicznego w Szczecinku poprzez zakup nowych autobusów miejskich</v>
          </cell>
          <cell r="AB618" t="str">
            <v>bez pomocy publicznej</v>
          </cell>
          <cell r="AC618">
            <v>4904400</v>
          </cell>
          <cell r="AD618">
            <v>4904400</v>
          </cell>
          <cell r="AE618">
            <v>0</v>
          </cell>
          <cell r="AF618">
            <v>0</v>
          </cell>
          <cell r="AG618" t="str">
            <v>Nie</v>
          </cell>
          <cell r="AH618" t="str">
            <v>25 Transport miejski</v>
          </cell>
          <cell r="AI618" t="str">
            <v>01 Pomoc bezzwrotna</v>
          </cell>
          <cell r="AJ618" t="str">
            <v>01 Obszar miejski</v>
          </cell>
          <cell r="AK618" t="str">
            <v>11 Transport</v>
          </cell>
          <cell r="AL618" t="str">
            <v>6730006001</v>
          </cell>
          <cell r="AM618" t="str">
            <v>Komunikacja Miejska - Spółka z ograniczoną odpowiedzialnością</v>
          </cell>
          <cell r="AN618" t="str">
            <v>78-400</v>
          </cell>
          <cell r="AO618" t="str">
            <v>Szczecinek</v>
          </cell>
          <cell r="AP618" t="str">
            <v>Cieślaka</v>
          </cell>
          <cell r="AQ618" t="str">
            <v>4</v>
          </cell>
          <cell r="AR618" t="str">
            <v>-</v>
          </cell>
          <cell r="AS618" t="str">
            <v>943743573</v>
          </cell>
          <cell r="AT618" t="str">
            <v>943743586</v>
          </cell>
          <cell r="AU618" t="str">
            <v>spółka z ograniczoną odpowiedzialnością - duże przedsiębiorstwo</v>
          </cell>
          <cell r="AV618" t="str">
            <v>330032817</v>
          </cell>
          <cell r="AW618" t="str">
            <v>operator komunikacji zbiorowej</v>
          </cell>
        </row>
        <row r="619">
          <cell r="A619" t="str">
            <v>RPZP.01.01.02-32-033/09</v>
          </cell>
          <cell r="B619" t="str">
            <v>RPZP.01.00.00</v>
          </cell>
          <cell r="C619" t="str">
            <v>RPZP.01.01.00</v>
          </cell>
          <cell r="D619" t="str">
            <v>RPZP.01.01.02</v>
          </cell>
          <cell r="E619" t="str">
            <v>RPZP.01.01.02-32-033/09-02</v>
          </cell>
          <cell r="F619" t="str">
            <v>UDA-RPZP.01.01.02-32-033/09-02</v>
          </cell>
          <cell r="G619" t="str">
            <v>5b29c7a90b</v>
          </cell>
          <cell r="H619" t="str">
            <v>RPZP.01.01.02-32-033/09</v>
          </cell>
          <cell r="I619" t="str">
            <v>WND-RPZP.01.01.02-32-033/09</v>
          </cell>
          <cell r="J619" t="str">
            <v>2010-07-22</v>
          </cell>
          <cell r="K619" t="str">
            <v>2010 II półrocze</v>
          </cell>
          <cell r="L619" t="str">
            <v>2010</v>
          </cell>
          <cell r="M619" t="str">
            <v>2010-07-29</v>
          </cell>
          <cell r="N619" t="str">
            <v>2010 II półrocze</v>
          </cell>
          <cell r="O619" t="str">
            <v>2010</v>
          </cell>
          <cell r="P619" t="str">
            <v>2010-09-10</v>
          </cell>
          <cell r="Q619" t="str">
            <v>2011-06-29</v>
          </cell>
          <cell r="R619" t="str">
            <v>2011 I półrocze</v>
          </cell>
          <cell r="S619" t="str">
            <v>2011</v>
          </cell>
          <cell r="T619" t="str">
            <v>2012-02-08</v>
          </cell>
          <cell r="U619">
            <v>5570830</v>
          </cell>
          <cell r="V619">
            <v>5570830</v>
          </cell>
          <cell r="W619">
            <v>1993141.32</v>
          </cell>
          <cell r="X619">
            <v>1694170.1</v>
          </cell>
          <cell r="Y619">
            <v>3577688.68</v>
          </cell>
          <cell r="Z619">
            <v>35.78</v>
          </cell>
          <cell r="AA619" t="str">
            <v>Zakup wielozadaniowej palownicy z teleskopowym masztem do wykonywania wierconych pali przemieszczeniowych.</v>
          </cell>
          <cell r="AB619" t="str">
            <v>pomoc publiczna</v>
          </cell>
          <cell r="AC619">
            <v>5570830</v>
          </cell>
          <cell r="AD619">
            <v>1993141.32</v>
          </cell>
          <cell r="AE619">
            <v>3577688.68</v>
          </cell>
          <cell r="AF619">
            <v>0</v>
          </cell>
          <cell r="AG619" t="str">
            <v>Tak</v>
          </cell>
          <cell r="AH619" t="str">
            <v>08 Inne inwestycje w przedsiębiorstwa</v>
          </cell>
          <cell r="AI619" t="str">
            <v>01 Pomoc bezzwrotna</v>
          </cell>
          <cell r="AJ619" t="str">
            <v>01 Obszar miejski</v>
          </cell>
          <cell r="AK619" t="str">
            <v>12 Budownictwo</v>
          </cell>
          <cell r="AL619" t="str">
            <v>8512847324</v>
          </cell>
          <cell r="AM619" t="str">
            <v>ZAKŁAD ROBÓT HYDROTECHNICZNYCH I PODWODNYCH "UW SERVICE" SPÓŁKA Z O.O.</v>
          </cell>
          <cell r="AN619" t="str">
            <v>71-431</v>
          </cell>
          <cell r="AO619" t="str">
            <v>Szczecin</v>
          </cell>
          <cell r="AP619" t="str">
            <v>OGIŃSKIEGO</v>
          </cell>
          <cell r="AQ619" t="str">
            <v>14A</v>
          </cell>
          <cell r="AR619" t="str">
            <v>1</v>
          </cell>
          <cell r="AS619" t="str">
            <v>0914225064</v>
          </cell>
          <cell r="AT619" t="str">
            <v>0914225064</v>
          </cell>
          <cell r="AU619" t="str">
            <v>spółka z ograniczoną odpowiedzialnością - średnie przedsiębiorstwo</v>
          </cell>
          <cell r="AV619" t="str">
            <v>812491469</v>
          </cell>
          <cell r="AW619" t="str">
            <v>przedsiębiorca lub przedsiębiorstwo</v>
          </cell>
        </row>
        <row r="620">
          <cell r="A620" t="str">
            <v>RPZP.04.05.02-32-013/10</v>
          </cell>
          <cell r="B620" t="str">
            <v>RPZP.04.00.00</v>
          </cell>
          <cell r="C620" t="str">
            <v>RPZP.04.05.00</v>
          </cell>
          <cell r="D620" t="str">
            <v>RPZP.04.05.02</v>
          </cell>
          <cell r="E620" t="str">
            <v>RPZP.04.05.02-32-013/10-03</v>
          </cell>
          <cell r="F620" t="str">
            <v>UDA-RPZP.04.05.02-32-013/10-03</v>
          </cell>
          <cell r="G620" t="str">
            <v>139d50e4de</v>
          </cell>
          <cell r="H620" t="str">
            <v>RPZP.04.05.02-32-013/10</v>
          </cell>
          <cell r="I620" t="str">
            <v>WND-RPZP.04.05.02-32-013/10</v>
          </cell>
          <cell r="J620" t="str">
            <v>2010-12-22</v>
          </cell>
          <cell r="K620" t="str">
            <v>2010 II półrocze</v>
          </cell>
          <cell r="L620" t="str">
            <v>2010</v>
          </cell>
          <cell r="M620" t="str">
            <v>2010-12-23</v>
          </cell>
          <cell r="N620" t="str">
            <v>2010 II półrocze</v>
          </cell>
          <cell r="O620" t="str">
            <v>2010</v>
          </cell>
          <cell r="P620" t="str">
            <v>2011-03-09</v>
          </cell>
          <cell r="Q620" t="str">
            <v>2011-06-29</v>
          </cell>
          <cell r="R620" t="str">
            <v>2011 I półrocze</v>
          </cell>
          <cell r="S620" t="str">
            <v>2011</v>
          </cell>
          <cell r="T620" t="str">
            <v>2011-09-19</v>
          </cell>
          <cell r="U620">
            <v>1008878.59</v>
          </cell>
          <cell r="V620">
            <v>1003496.56</v>
          </cell>
          <cell r="W620">
            <v>752622.42</v>
          </cell>
          <cell r="X620">
            <v>752622.42</v>
          </cell>
          <cell r="Y620">
            <v>250874.14</v>
          </cell>
          <cell r="Z620">
            <v>75</v>
          </cell>
          <cell r="AA620" t="str">
            <v>Doposażenie oraz modernizacja remizy strażackiej wraz z pomieszczeniami socjalnymi oraz sali OSP Nowe Warpno</v>
          </cell>
          <cell r="AB620" t="str">
            <v>bez pomocy publicznej</v>
          </cell>
          <cell r="AC620">
            <v>1008878.59</v>
          </cell>
          <cell r="AD620">
            <v>1008878.59</v>
          </cell>
          <cell r="AE620">
            <v>0</v>
          </cell>
          <cell r="AF620">
            <v>0</v>
          </cell>
          <cell r="AG620" t="str">
            <v>Nie</v>
          </cell>
          <cell r="AH620" t="str">
            <v>53 Zapobieganie zagrożeniom (w tym opracowanie i wdrażanie planów i instrumentów zapobiegania i zarządzania zagrożeniami naturalnym i technologicznym)</v>
          </cell>
          <cell r="AI620" t="str">
            <v>01 Pomoc bezzwrotna</v>
          </cell>
          <cell r="AJ620" t="str">
            <v>05 Obszary wiejskie (poza obszarami górskimi, wyspami lub o niskiej i bardzo niskiej gęstości zaludnienia)</v>
          </cell>
          <cell r="AK620" t="str">
            <v>21 Działalność związana ze środowiskiem naturalnym</v>
          </cell>
          <cell r="AL620" t="str">
            <v>8512772951</v>
          </cell>
          <cell r="AM620" t="str">
            <v>Gmina Nowe Warpno</v>
          </cell>
          <cell r="AN620" t="str">
            <v>72-022</v>
          </cell>
          <cell r="AO620" t="str">
            <v>Nowe Warpno</v>
          </cell>
          <cell r="AP620" t="str">
            <v>pl. Zwycięstwa</v>
          </cell>
          <cell r="AQ620" t="str">
            <v>1</v>
          </cell>
          <cell r="AR620" t="str">
            <v>-</v>
          </cell>
          <cell r="AS620" t="str">
            <v>(091)3129660</v>
          </cell>
          <cell r="AT620" t="str">
            <v>(091)3129713</v>
          </cell>
          <cell r="AU620" t="str">
            <v>wspólnota samorządowa - gmina</v>
          </cell>
          <cell r="AV620" t="str">
            <v>811685438</v>
          </cell>
          <cell r="AW620" t="str">
            <v>Jednostka samorządu terytorialnego</v>
          </cell>
        </row>
        <row r="621">
          <cell r="A621" t="str">
            <v>RPZP.07.02.00-32-001/09</v>
          </cell>
          <cell r="B621" t="str">
            <v>RPZP.07.00.00</v>
          </cell>
          <cell r="C621" t="str">
            <v>RPZP.07.02.00</v>
          </cell>
          <cell r="D621">
            <v>0</v>
          </cell>
          <cell r="E621" t="str">
            <v>RPZP.07.02.00-32-001/09-06</v>
          </cell>
          <cell r="F621" t="str">
            <v>UDA-RPZP.07.02-32-001/09-01</v>
          </cell>
          <cell r="G621" t="str">
            <v>5fd390e12e</v>
          </cell>
          <cell r="H621" t="str">
            <v>RPZP.07.02.00-32-001/09</v>
          </cell>
          <cell r="I621" t="str">
            <v>WND-RPZP.07.02.00-32-001/09</v>
          </cell>
          <cell r="J621" t="str">
            <v>2009-05-29</v>
          </cell>
          <cell r="K621" t="str">
            <v>2009 I półrocze</v>
          </cell>
          <cell r="L621" t="str">
            <v>2009</v>
          </cell>
          <cell r="M621" t="str">
            <v>2009-06-04</v>
          </cell>
          <cell r="N621" t="str">
            <v>2009 I półrocze</v>
          </cell>
          <cell r="O621" t="str">
            <v>2009</v>
          </cell>
          <cell r="P621" t="str">
            <v>2009-08-31</v>
          </cell>
          <cell r="Q621" t="str">
            <v>2011-06-30</v>
          </cell>
          <cell r="R621" t="str">
            <v>2011 I półrocze</v>
          </cell>
          <cell r="S621" t="str">
            <v>2011</v>
          </cell>
          <cell r="T621" t="str">
            <v>2012-02-09</v>
          </cell>
          <cell r="U621">
            <v>24113775.530000001</v>
          </cell>
          <cell r="V621">
            <v>22860261.300000001</v>
          </cell>
          <cell r="W621">
            <v>9144104.5099999998</v>
          </cell>
          <cell r="X621">
            <v>7772488.8300000001</v>
          </cell>
          <cell r="Y621">
            <v>13716156.789999999</v>
          </cell>
          <cell r="Z621">
            <v>40</v>
          </cell>
          <cell r="AA621" t="str">
            <v>"Regionalne Centrum Sportu - zagospodarowanie terenów sportowych przy ulicy Śliwińskiego w Kołobrzegu"</v>
          </cell>
          <cell r="AB621" t="str">
            <v>pomoc publiczna</v>
          </cell>
          <cell r="AC621">
            <v>24113775.530000001</v>
          </cell>
          <cell r="AD621">
            <v>24113775.530000001</v>
          </cell>
          <cell r="AE621">
            <v>0</v>
          </cell>
          <cell r="AF621">
            <v>0</v>
          </cell>
          <cell r="AG621" t="str">
            <v>Nie</v>
          </cell>
          <cell r="AH621" t="str">
            <v>79 Pozostała infrastruktura społeczna</v>
          </cell>
          <cell r="AI621" t="str">
            <v>01 Pomoc bezzwrotna</v>
          </cell>
          <cell r="AJ621" t="str">
            <v>01 Obszar miejski</v>
          </cell>
          <cell r="AK621" t="str">
            <v>22 Inne niewyszczególnione usługi</v>
          </cell>
          <cell r="AL621" t="str">
            <v>6711698541</v>
          </cell>
          <cell r="AM621" t="str">
            <v>Gmina Miasto Kołobrzeg</v>
          </cell>
          <cell r="AN621" t="str">
            <v>78-100</v>
          </cell>
          <cell r="AO621" t="str">
            <v>Kołobrzeg</v>
          </cell>
          <cell r="AP621" t="str">
            <v>Ratuszowa</v>
          </cell>
          <cell r="AQ621" t="str">
            <v>13</v>
          </cell>
          <cell r="AR621" t="str">
            <v>-</v>
          </cell>
          <cell r="AS621" t="str">
            <v>0943551500</v>
          </cell>
          <cell r="AT621" t="str">
            <v>0943523769</v>
          </cell>
          <cell r="AU621" t="str">
            <v>wspólnota samorządowa</v>
          </cell>
          <cell r="AV621" t="str">
            <v>330920736</v>
          </cell>
          <cell r="AW621" t="str">
            <v>Jednostka samorządu terytorialnego</v>
          </cell>
        </row>
        <row r="622">
          <cell r="A622" t="str">
            <v>RPZP.07.02.00-32-016/09</v>
          </cell>
          <cell r="B622" t="str">
            <v>RPZP.07.00.00</v>
          </cell>
          <cell r="C622" t="str">
            <v>RPZP.07.02.00</v>
          </cell>
          <cell r="D622">
            <v>0</v>
          </cell>
          <cell r="E622" t="str">
            <v>RPZP.07.02.00-32-016/09-02</v>
          </cell>
          <cell r="F622" t="str">
            <v>UDA-RPZP.07.02.00-32-016/09-02</v>
          </cell>
          <cell r="G622" t="str">
            <v>e13ae98873</v>
          </cell>
          <cell r="H622" t="str">
            <v>RPZP.07.02.00-32-016/09</v>
          </cell>
          <cell r="I622" t="str">
            <v>WND-RPZP.07.02.00-32-016/09</v>
          </cell>
          <cell r="J622" t="str">
            <v>2010-07-13</v>
          </cell>
          <cell r="K622" t="str">
            <v>2010 II półrocze</v>
          </cell>
          <cell r="L622" t="str">
            <v>2010</v>
          </cell>
          <cell r="M622" t="str">
            <v>2010-07-14</v>
          </cell>
          <cell r="N622" t="str">
            <v>2010 II półrocze</v>
          </cell>
          <cell r="O622" t="str">
            <v>2010</v>
          </cell>
          <cell r="P622" t="str">
            <v>2010-09-02</v>
          </cell>
          <cell r="Q622" t="str">
            <v>2011-06-30</v>
          </cell>
          <cell r="R622" t="str">
            <v>2011 I półrocze</v>
          </cell>
          <cell r="S622" t="str">
            <v>2011</v>
          </cell>
          <cell r="T622" t="str">
            <v>2011-01-25</v>
          </cell>
          <cell r="U622">
            <v>1211274</v>
          </cell>
          <cell r="V622">
            <v>1187998.8400000001</v>
          </cell>
          <cell r="W622">
            <v>593999.41</v>
          </cell>
          <cell r="X622">
            <v>593999.41</v>
          </cell>
          <cell r="Y622">
            <v>593999.43000000005</v>
          </cell>
          <cell r="Z622">
            <v>50</v>
          </cell>
          <cell r="AA622" t="str">
            <v>Budowa Centrum Rekreacyjno-Sportowego na terenie Gminy Dziwnów</v>
          </cell>
          <cell r="AB622" t="str">
            <v>bez pomocy publicznej</v>
          </cell>
          <cell r="AC622">
            <v>1211274</v>
          </cell>
          <cell r="AD622">
            <v>1211274</v>
          </cell>
          <cell r="AE622">
            <v>0</v>
          </cell>
          <cell r="AF622">
            <v>0</v>
          </cell>
          <cell r="AG622" t="str">
            <v>Nie</v>
          </cell>
          <cell r="AH622" t="str">
            <v>79 Pozostała infrastruktura społeczna</v>
          </cell>
          <cell r="AI622" t="str">
            <v>01 Pomoc bezzwrotna</v>
          </cell>
          <cell r="AJ622" t="str">
            <v>05 Obszary wiejskie (poza obszarami górskimi, wyspami lub o niskiej i bardzo niskiej gęstości zaludnienia)</v>
          </cell>
          <cell r="AK622" t="str">
            <v>00 Nie dotyczy</v>
          </cell>
          <cell r="AL622" t="str">
            <v>9860156976</v>
          </cell>
          <cell r="AM622" t="str">
            <v>Gmina Dziwnów</v>
          </cell>
          <cell r="AN622" t="str">
            <v>72-420</v>
          </cell>
          <cell r="AO622" t="str">
            <v>Dziwnów</v>
          </cell>
          <cell r="AP622" t="str">
            <v>Szosowa</v>
          </cell>
          <cell r="AQ622" t="str">
            <v>5</v>
          </cell>
          <cell r="AR622" t="str">
            <v>-</v>
          </cell>
          <cell r="AS622" t="str">
            <v>913275163</v>
          </cell>
          <cell r="AT622" t="str">
            <v>913275164</v>
          </cell>
          <cell r="AU622" t="str">
            <v>wspólnota samorządowa - gmina</v>
          </cell>
          <cell r="AV622" t="str">
            <v>811684918</v>
          </cell>
          <cell r="AW622" t="str">
            <v>Jednostka samorządu terytorialnego</v>
          </cell>
        </row>
        <row r="623">
          <cell r="A623" t="str">
            <v>RPZP.01.01.02-32-084/09</v>
          </cell>
          <cell r="B623" t="str">
            <v>RPZP.01.00.00</v>
          </cell>
          <cell r="C623" t="str">
            <v>RPZP.01.01.00</v>
          </cell>
          <cell r="D623" t="str">
            <v>RPZP.01.01.02</v>
          </cell>
          <cell r="E623" t="str">
            <v>RPZP.01.01.02-32-084/09-01</v>
          </cell>
          <cell r="F623" t="str">
            <v>UDA-RPZP.01.01.02-32-084/09-01</v>
          </cell>
          <cell r="G623" t="str">
            <v>c245b4558a</v>
          </cell>
          <cell r="H623" t="str">
            <v>RPZP.01.01.02-32-084/09</v>
          </cell>
          <cell r="I623" t="str">
            <v>WND-RPZP.01.01.02-32-084/09</v>
          </cell>
          <cell r="J623" t="str">
            <v>2010-07-26</v>
          </cell>
          <cell r="K623" t="str">
            <v>2010 II półrocze</v>
          </cell>
          <cell r="L623" t="str">
            <v>2010</v>
          </cell>
          <cell r="M623" t="str">
            <v>2010-07-28</v>
          </cell>
          <cell r="N623" t="str">
            <v>2010 II półrocze</v>
          </cell>
          <cell r="O623" t="str">
            <v>2010</v>
          </cell>
          <cell r="P623" t="str">
            <v>2010-01-01</v>
          </cell>
          <cell r="Q623" t="str">
            <v>2011-06-30</v>
          </cell>
          <cell r="R623" t="str">
            <v>2011 I półrocze</v>
          </cell>
          <cell r="S623" t="str">
            <v>2011</v>
          </cell>
          <cell r="T623" t="str">
            <v>2011-05-30</v>
          </cell>
          <cell r="U623">
            <v>512670</v>
          </cell>
          <cell r="V623">
            <v>419000</v>
          </cell>
          <cell r="W623">
            <v>209500</v>
          </cell>
          <cell r="X623">
            <v>178075</v>
          </cell>
          <cell r="Y623">
            <v>209500</v>
          </cell>
          <cell r="Z623">
            <v>50</v>
          </cell>
          <cell r="AA623" t="str">
            <v>„Uruchomienie nowych linii produkcyjnych do rusztowań i drabin w Akala Faraone Sp. z o. o.”</v>
          </cell>
          <cell r="AB623" t="str">
            <v>pomoc publiczna</v>
          </cell>
          <cell r="AC623">
            <v>512670</v>
          </cell>
          <cell r="AD623">
            <v>209500</v>
          </cell>
          <cell r="AE623">
            <v>303170</v>
          </cell>
          <cell r="AF623">
            <v>0</v>
          </cell>
          <cell r="AG623" t="str">
            <v>Nie</v>
          </cell>
          <cell r="AH623" t="str">
            <v>08 Inne inwestycje w przedsiębiorstwa</v>
          </cell>
          <cell r="AI623" t="str">
            <v>01 Pomoc bezzwrotna</v>
          </cell>
          <cell r="AJ623" t="str">
            <v>05 Obszary wiejskie (poza obszarami górskimi, wyspami lub o niskiej i bardzo niskiej gęstości zaludnienia)</v>
          </cell>
          <cell r="AK623" t="str">
            <v>06 Nieokreślony przemysł wytwórczy</v>
          </cell>
          <cell r="AL623" t="str">
            <v>8511001482</v>
          </cell>
          <cell r="AM623" t="str">
            <v>„Akala Faraone” Sp. z o.o.</v>
          </cell>
          <cell r="AN623" t="str">
            <v>72-100</v>
          </cell>
          <cell r="AO623" t="str">
            <v>Łozienica</v>
          </cell>
          <cell r="AP623" t="str">
            <v>Prosta</v>
          </cell>
          <cell r="AQ623" t="str">
            <v>32</v>
          </cell>
          <cell r="AR623" t="str">
            <v>-</v>
          </cell>
          <cell r="AS623" t="str">
            <v>(0-91)57-90-390</v>
          </cell>
          <cell r="AT623" t="str">
            <v>(0-91)57-90-394</v>
          </cell>
          <cell r="AU623" t="str">
            <v>spółka z ograniczoną odpowiedzialnością - średnie przedsiębiorstwo</v>
          </cell>
          <cell r="AV623" t="str">
            <v>810612510</v>
          </cell>
          <cell r="AW623" t="str">
            <v>przedsiębiorca lub przedsiębiorstwo</v>
          </cell>
        </row>
        <row r="624">
          <cell r="A624" t="str">
            <v>RPZP.01.01.01-32-153/09</v>
          </cell>
          <cell r="B624" t="str">
            <v>RPZP.01.00.00</v>
          </cell>
          <cell r="C624" t="str">
            <v>RPZP.01.01.00</v>
          </cell>
          <cell r="D624" t="str">
            <v>RPZP.01.01.01</v>
          </cell>
          <cell r="E624" t="str">
            <v>RPZP.01.01.01-32-153/09-06</v>
          </cell>
          <cell r="F624" t="str">
            <v>UDA-RPZP.01.01.01-32-153/09-06</v>
          </cell>
          <cell r="G624" t="str">
            <v>70918be950</v>
          </cell>
          <cell r="H624" t="str">
            <v>RPZP.01.01.01-32-153/09</v>
          </cell>
          <cell r="I624" t="str">
            <v>WND-RPZP.01.01.01-32-153/09</v>
          </cell>
          <cell r="J624" t="str">
            <v>2010-07-15</v>
          </cell>
          <cell r="K624" t="str">
            <v>2010 II półrocze</v>
          </cell>
          <cell r="L624" t="str">
            <v>2010</v>
          </cell>
          <cell r="M624" t="str">
            <v>2010-07-28</v>
          </cell>
          <cell r="N624" t="str">
            <v>2010 II półrocze</v>
          </cell>
          <cell r="O624" t="str">
            <v>2010</v>
          </cell>
          <cell r="P624" t="str">
            <v>2009-09-26</v>
          </cell>
          <cell r="Q624" t="str">
            <v>2011-06-30</v>
          </cell>
          <cell r="R624" t="str">
            <v>2011 I półrocze</v>
          </cell>
          <cell r="S624" t="str">
            <v>2011</v>
          </cell>
          <cell r="T624" t="str">
            <v>2014-03-18</v>
          </cell>
          <cell r="U624">
            <v>416798.75</v>
          </cell>
          <cell r="V624">
            <v>404117.04</v>
          </cell>
          <cell r="W624">
            <v>242470.22</v>
          </cell>
          <cell r="X624">
            <v>206099.68</v>
          </cell>
          <cell r="Y624">
            <v>161646.82</v>
          </cell>
          <cell r="Z624">
            <v>60</v>
          </cell>
          <cell r="AA624" t="str">
            <v>Utworzenie nowoczesnej praktyki stomatologicznej.</v>
          </cell>
          <cell r="AB624" t="str">
            <v>pomoc publiczna</v>
          </cell>
          <cell r="AC624">
            <v>416798.75</v>
          </cell>
          <cell r="AD624">
            <v>242470.22</v>
          </cell>
          <cell r="AE624">
            <v>174328.53</v>
          </cell>
          <cell r="AF624">
            <v>0</v>
          </cell>
          <cell r="AG624" t="str">
            <v>Nie</v>
          </cell>
          <cell r="AH624" t="str">
            <v>08 Inne inwestycje w przedsiębiorstwa</v>
          </cell>
          <cell r="AI624" t="str">
            <v>01 Pomoc bezzwrotna</v>
          </cell>
          <cell r="AJ624" t="str">
            <v>01 Obszar miejski</v>
          </cell>
          <cell r="AK624" t="str">
            <v>19 Działalność w zakresie ochrony zdrowia ludzkiego</v>
          </cell>
          <cell r="AL624" t="str">
            <v>8512963680</v>
          </cell>
          <cell r="AM624" t="str">
            <v>PAULINA KROCZYŃSKA-ROSS - ENDO-DENT</v>
          </cell>
          <cell r="AN624" t="str">
            <v>70-354</v>
          </cell>
          <cell r="AO624" t="str">
            <v>Szczecin</v>
          </cell>
          <cell r="AP624" t="str">
            <v>Ściegiennego</v>
          </cell>
          <cell r="AQ624" t="str">
            <v>27</v>
          </cell>
          <cell r="AR624" t="str">
            <v>2</v>
          </cell>
          <cell r="AS624" t="str">
            <v>Niedotyczy</v>
          </cell>
          <cell r="AT624" t="str">
            <v>(0-91)432-45-66</v>
          </cell>
          <cell r="AU624" t="str">
            <v>osoba fizyczna prowadząca działalność gospodarczą - mikro przedsiębiorstwo</v>
          </cell>
          <cell r="AV624" t="str">
            <v>320706844</v>
          </cell>
          <cell r="AW624" t="str">
            <v>przedsiębiorca lub przedsiębiorstwo</v>
          </cell>
        </row>
        <row r="625">
          <cell r="A625" t="str">
            <v>RPZP.01.01.02-32-053/09</v>
          </cell>
          <cell r="B625" t="str">
            <v>RPZP.01.00.00</v>
          </cell>
          <cell r="C625" t="str">
            <v>RPZP.01.01.00</v>
          </cell>
          <cell r="D625" t="str">
            <v>RPZP.01.01.02</v>
          </cell>
          <cell r="E625" t="str">
            <v>RPZP.01.01.02-32-053/09-02</v>
          </cell>
          <cell r="F625" t="str">
            <v>UDA-RPZP.01.01.02-32-053/09-02</v>
          </cell>
          <cell r="G625" t="str">
            <v>13f66dfda3</v>
          </cell>
          <cell r="H625" t="str">
            <v>RPZP.01.01.02-32-053/09</v>
          </cell>
          <cell r="I625" t="str">
            <v>WND-RPZP.01.01.02-32-053/09</v>
          </cell>
          <cell r="J625" t="str">
            <v>2010-08-09</v>
          </cell>
          <cell r="K625" t="str">
            <v>2010 II półrocze</v>
          </cell>
          <cell r="L625" t="str">
            <v>2010</v>
          </cell>
          <cell r="M625" t="str">
            <v>2010-08-17</v>
          </cell>
          <cell r="N625" t="str">
            <v>2010 II półrocze</v>
          </cell>
          <cell r="O625" t="str">
            <v>2010</v>
          </cell>
          <cell r="P625" t="str">
            <v>2010-08-24</v>
          </cell>
          <cell r="Q625" t="str">
            <v>2011-06-30</v>
          </cell>
          <cell r="R625" t="str">
            <v>2011 I półrocze</v>
          </cell>
          <cell r="S625" t="str">
            <v>2011</v>
          </cell>
          <cell r="T625" t="str">
            <v>2011-01-19</v>
          </cell>
          <cell r="U625">
            <v>1955398.11</v>
          </cell>
          <cell r="V625">
            <v>1595479.76</v>
          </cell>
          <cell r="W625">
            <v>797739.87</v>
          </cell>
          <cell r="X625">
            <v>797739.87</v>
          </cell>
          <cell r="Y625">
            <v>797739.89</v>
          </cell>
          <cell r="Z625">
            <v>50</v>
          </cell>
          <cell r="AA625" t="str">
            <v>Wzrost konkurencyjności przedsiębiorstwa TRAILER-TECH Sp. z o.o. na rynku europejskim poprzez wdrożenie nowoczesnego wyposażenia do zaawansowanej obróbki metali.</v>
          </cell>
          <cell r="AB625" t="str">
            <v>pomoc publiczna</v>
          </cell>
          <cell r="AC625">
            <v>1955398.11</v>
          </cell>
          <cell r="AD625">
            <v>797739.87</v>
          </cell>
          <cell r="AE625">
            <v>1157658.24</v>
          </cell>
          <cell r="AF625">
            <v>0</v>
          </cell>
          <cell r="AG625" t="str">
            <v>Nie</v>
          </cell>
          <cell r="AH625" t="str">
            <v>08 Inne inwestycje w przedsiębiorstwa</v>
          </cell>
          <cell r="AI625" t="str">
            <v>01 Pomoc bezzwrotna</v>
          </cell>
          <cell r="AJ625" t="str">
            <v>01 Obszar miejski</v>
          </cell>
          <cell r="AK625" t="str">
            <v>05 Wytwarzanie urządzeń transportowych</v>
          </cell>
          <cell r="AL625" t="str">
            <v>6731525909</v>
          </cell>
          <cell r="AM625" t="str">
            <v>TRAILER-TECH Spółka z ograniczoną odpowiedzialnością</v>
          </cell>
          <cell r="AN625" t="str">
            <v>78-320</v>
          </cell>
          <cell r="AO625" t="str">
            <v>Połczyn-zdrój</v>
          </cell>
          <cell r="AP625" t="str">
            <v>ul. Koszalińska</v>
          </cell>
          <cell r="AQ625" t="str">
            <v>12</v>
          </cell>
          <cell r="AR625" t="str">
            <v>-</v>
          </cell>
          <cell r="AS625" t="str">
            <v>943665984</v>
          </cell>
          <cell r="AT625" t="str">
            <v>943665985</v>
          </cell>
          <cell r="AU625" t="str">
            <v>spółka z ograniczoną odpowiedzialnością - średnie przedsiębiorstwo</v>
          </cell>
          <cell r="AV625" t="str">
            <v>330457391</v>
          </cell>
          <cell r="AW625" t="str">
            <v>przedsiębiorca lub przedsiębiorstwo</v>
          </cell>
        </row>
        <row r="626">
          <cell r="A626" t="str">
            <v>RPZP.01.01.02-32-224/09</v>
          </cell>
          <cell r="B626" t="str">
            <v>RPZP.01.00.00</v>
          </cell>
          <cell r="C626" t="str">
            <v>RPZP.01.01.00</v>
          </cell>
          <cell r="D626" t="str">
            <v>RPZP.01.01.02</v>
          </cell>
          <cell r="E626" t="str">
            <v>RPZP.01.01.02-32-224/09-03</v>
          </cell>
          <cell r="F626" t="str">
            <v>UDA-RPZP.01.01.02-32-224/09-03</v>
          </cell>
          <cell r="G626" t="str">
            <v>6e899286b4</v>
          </cell>
          <cell r="H626" t="str">
            <v>RPZP.01.01.02-32-224/09</v>
          </cell>
          <cell r="I626" t="str">
            <v>WND-RPZP.01.01.02-32-224/09</v>
          </cell>
          <cell r="J626" t="str">
            <v>2010-08-04</v>
          </cell>
          <cell r="K626" t="str">
            <v>2010 II półrocze</v>
          </cell>
          <cell r="L626" t="str">
            <v>2010</v>
          </cell>
          <cell r="M626" t="str">
            <v>2010-08-17</v>
          </cell>
          <cell r="N626" t="str">
            <v>2010 II półrocze</v>
          </cell>
          <cell r="O626" t="str">
            <v>2010</v>
          </cell>
          <cell r="P626" t="str">
            <v>2010-06-25</v>
          </cell>
          <cell r="Q626" t="str">
            <v>2011-06-30</v>
          </cell>
          <cell r="R626" t="str">
            <v>2011 I półrocze</v>
          </cell>
          <cell r="S626" t="str">
            <v>2011</v>
          </cell>
          <cell r="T626" t="str">
            <v>2011-05-16</v>
          </cell>
          <cell r="U626">
            <v>1117324.1000000001</v>
          </cell>
          <cell r="V626">
            <v>906008.75</v>
          </cell>
          <cell r="W626">
            <v>543604.85</v>
          </cell>
          <cell r="X626">
            <v>543604.85</v>
          </cell>
          <cell r="Y626">
            <v>362403.9</v>
          </cell>
          <cell r="Z626">
            <v>60</v>
          </cell>
          <cell r="AA626" t="str">
            <v>Zmiana Technologii Produkcji Pieczywa Poprzez Wprowadzenie Zasilania Gazowego Oraz Zakup Maszyn I Urządzeń Produkcyjnych</v>
          </cell>
          <cell r="AB626" t="str">
            <v>pomoc publiczna</v>
          </cell>
          <cell r="AC626">
            <v>1117324.1000000001</v>
          </cell>
          <cell r="AD626">
            <v>543604.85</v>
          </cell>
          <cell r="AE626">
            <v>573719.25</v>
          </cell>
          <cell r="AF626">
            <v>0</v>
          </cell>
          <cell r="AG626" t="str">
            <v>Nie</v>
          </cell>
          <cell r="AH626" t="str">
            <v>08 Inne inwestycje w przedsiębiorstwa</v>
          </cell>
          <cell r="AI626" t="str">
            <v>01 Pomoc bezzwrotna</v>
          </cell>
          <cell r="AJ626" t="str">
            <v>05 Obszary wiejskie (poza obszarami górskimi, wyspami lub o niskiej i bardzo niskiej gęstości zaludnienia)</v>
          </cell>
          <cell r="AK626" t="str">
            <v>03 Produkcja produktów żywnościowych i napojów</v>
          </cell>
          <cell r="AL626" t="str">
            <v>8581406528</v>
          </cell>
          <cell r="AM626" t="str">
            <v>Wojciech Kadzikowski FUH "Mieszko"</v>
          </cell>
          <cell r="AN626" t="str">
            <v>74-505</v>
          </cell>
          <cell r="AO626" t="str">
            <v>Mieszkowice</v>
          </cell>
          <cell r="AP626" t="str">
            <v>Przemysłowa</v>
          </cell>
          <cell r="AQ626" t="str">
            <v>7</v>
          </cell>
          <cell r="AR626" t="str">
            <v>-</v>
          </cell>
          <cell r="AS626" t="str">
            <v>0914145203</v>
          </cell>
          <cell r="AT626" t="str">
            <v>0914145203</v>
          </cell>
          <cell r="AU626" t="str">
            <v>osoba fizyczna prowadząca działalność gospodarczą - małe przedsiębiorstwo</v>
          </cell>
          <cell r="AV626" t="str">
            <v>811686857</v>
          </cell>
          <cell r="AW626" t="str">
            <v>przedsiębiorca lub przedsiębiorstwo</v>
          </cell>
        </row>
        <row r="627">
          <cell r="A627" t="str">
            <v>RPZP.01.01.03-32-136/10</v>
          </cell>
          <cell r="B627" t="str">
            <v>RPZP.01.00.00</v>
          </cell>
          <cell r="C627" t="str">
            <v>RPZP.01.01.00</v>
          </cell>
          <cell r="D627" t="str">
            <v>RPZP.01.01.03</v>
          </cell>
          <cell r="E627" t="str">
            <v>RPZP.01.01.03-32-136/10-04</v>
          </cell>
          <cell r="F627" t="str">
            <v>UDA-RPZP.01.01.03-32-136/10-04</v>
          </cell>
          <cell r="G627" t="str">
            <v>35d5d23b77</v>
          </cell>
          <cell r="H627" t="str">
            <v>RPZP.01.01.03-32-136/10</v>
          </cell>
          <cell r="I627" t="str">
            <v>WND-RPZP.01.01.03-32-136/10</v>
          </cell>
          <cell r="J627" t="str">
            <v>2010-12-22</v>
          </cell>
          <cell r="K627" t="str">
            <v>2010 II półrocze</v>
          </cell>
          <cell r="L627" t="str">
            <v>2010</v>
          </cell>
          <cell r="M627" t="str">
            <v>2010-12-23</v>
          </cell>
          <cell r="N627" t="str">
            <v>2010 II półrocze</v>
          </cell>
          <cell r="O627" t="str">
            <v>2010</v>
          </cell>
          <cell r="P627" t="str">
            <v>2010-08-16</v>
          </cell>
          <cell r="Q627" t="str">
            <v>2011-06-30</v>
          </cell>
          <cell r="R627" t="str">
            <v>2011 I półrocze</v>
          </cell>
          <cell r="S627" t="str">
            <v>2011</v>
          </cell>
          <cell r="T627" t="str">
            <v>2012-09-04</v>
          </cell>
          <cell r="U627">
            <v>1735417.43</v>
          </cell>
          <cell r="V627">
            <v>1692718.14</v>
          </cell>
          <cell r="W627">
            <v>1015630.87</v>
          </cell>
          <cell r="X627">
            <v>1015630.87</v>
          </cell>
          <cell r="Y627">
            <v>677087.27</v>
          </cell>
          <cell r="Z627">
            <v>60</v>
          </cell>
          <cell r="AA627" t="str">
            <v>Rozwój NZOZ LASER-MEDICA - rozszerzenie działalności i wprowadzenie innowacyjnych usług w zakresie diagnostyki i leczenia nowotworów skóry (zakup nowoczesnego sprzętu i utworzenie zespołu gabinetów)</v>
          </cell>
          <cell r="AB627" t="str">
            <v>pomoc publiczna</v>
          </cell>
          <cell r="AC627">
            <v>1735417.43</v>
          </cell>
          <cell r="AD627">
            <v>1015630.87</v>
          </cell>
          <cell r="AE627">
            <v>719786.56</v>
          </cell>
          <cell r="AF627">
            <v>0</v>
          </cell>
          <cell r="AG627" t="str">
            <v>Nie</v>
          </cell>
          <cell r="AH62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27" t="str">
            <v>01 Pomoc bezzwrotna</v>
          </cell>
          <cell r="AJ627" t="str">
            <v>01 Obszar miejski</v>
          </cell>
          <cell r="AK627" t="str">
            <v>19 Działalność w zakresie ochrony zdrowia ludzkiego</v>
          </cell>
          <cell r="AL627" t="str">
            <v>6931809706</v>
          </cell>
          <cell r="AM627" t="str">
            <v>Laser-Medica Centrum Dermatologii Laserowej, Estetycznej i Dermatochirurgii dr n.med. Sylwia Farfał-Kałucka</v>
          </cell>
          <cell r="AN627" t="str">
            <v>71-493</v>
          </cell>
          <cell r="AO627" t="str">
            <v>Szczecin</v>
          </cell>
          <cell r="AP627" t="str">
            <v>Chmurna</v>
          </cell>
          <cell r="AQ627" t="str">
            <v>101</v>
          </cell>
          <cell r="AR627" t="str">
            <v>-</v>
          </cell>
          <cell r="AS627" t="str">
            <v>0914334852</v>
          </cell>
          <cell r="AT627" t="str">
            <v>niedotyczy</v>
          </cell>
          <cell r="AU627" t="str">
            <v>osoba fizyczna prowadząca działalność gospodarczą - mikro przedsiębiorstwo</v>
          </cell>
          <cell r="AV627" t="str">
            <v>812709201</v>
          </cell>
          <cell r="AW627" t="str">
            <v>przedsiębiorca lub przedsiębiorstwo</v>
          </cell>
        </row>
        <row r="628">
          <cell r="A628" t="str">
            <v>RPZP.01.01.01-32-040/10</v>
          </cell>
          <cell r="B628" t="str">
            <v>RPZP.01.00.00</v>
          </cell>
          <cell r="C628" t="str">
            <v>RPZP.01.01.00</v>
          </cell>
          <cell r="D628" t="str">
            <v>RPZP.01.01.01</v>
          </cell>
          <cell r="E628" t="str">
            <v>RPZP.01.01.01-32-040/10-02</v>
          </cell>
          <cell r="F628" t="str">
            <v>UDA-RPZP.01.01.01-32-040/10-02</v>
          </cell>
          <cell r="G628" t="str">
            <v>8b8c1930fb</v>
          </cell>
          <cell r="H628" t="str">
            <v>RPZP.01.01.01-32-040/10</v>
          </cell>
          <cell r="I628" t="str">
            <v>WND-RPZP.01.01.01-32-040/10</v>
          </cell>
          <cell r="J628" t="str">
            <v>2010-12-22</v>
          </cell>
          <cell r="K628" t="str">
            <v>2010 II półrocze</v>
          </cell>
          <cell r="L628" t="str">
            <v>2010</v>
          </cell>
          <cell r="M628" t="str">
            <v>2010-12-28</v>
          </cell>
          <cell r="N628" t="str">
            <v>2010 II półrocze</v>
          </cell>
          <cell r="O628" t="str">
            <v>2010</v>
          </cell>
          <cell r="P628" t="str">
            <v>2011-01-01</v>
          </cell>
          <cell r="Q628" t="str">
            <v>2011-06-30</v>
          </cell>
          <cell r="R628" t="str">
            <v>2011 I półrocze</v>
          </cell>
          <cell r="S628" t="str">
            <v>2011</v>
          </cell>
          <cell r="T628" t="str">
            <v>2012-06-19</v>
          </cell>
          <cell r="U628">
            <v>151987</v>
          </cell>
          <cell r="V628">
            <v>151400</v>
          </cell>
          <cell r="W628">
            <v>90840</v>
          </cell>
          <cell r="X628">
            <v>90840</v>
          </cell>
          <cell r="Y628">
            <v>60560</v>
          </cell>
          <cell r="Z628">
            <v>60</v>
          </cell>
          <cell r="AA628" t="str">
            <v>Podniesienie konkurencyjności Firmy B14 Centrum Opieki Stomatologicznej i Lekarskiej NZOZ poprzez wprowadzenie innowacyjnych usług i udoskonalenie dotychczasowej oferty</v>
          </cell>
          <cell r="AB628" t="str">
            <v>pomoc de minimis</v>
          </cell>
          <cell r="AC628">
            <v>151987</v>
          </cell>
          <cell r="AD628">
            <v>90840</v>
          </cell>
          <cell r="AE628">
            <v>61147</v>
          </cell>
          <cell r="AF628">
            <v>0</v>
          </cell>
          <cell r="AG628" t="str">
            <v>Nie</v>
          </cell>
          <cell r="AH628" t="str">
            <v>08 Inne inwestycje w przedsiębiorstwa</v>
          </cell>
          <cell r="AI628" t="str">
            <v>01 Pomoc bezzwrotna</v>
          </cell>
          <cell r="AJ628" t="str">
            <v>01 Obszar miejski</v>
          </cell>
          <cell r="AK628" t="str">
            <v>19 Działalność w zakresie ochrony zdrowia ludzkiego</v>
          </cell>
          <cell r="AL628" t="str">
            <v>9551678257</v>
          </cell>
          <cell r="AM628" t="str">
            <v>Piotr Tybura B14 Centrum Opieki Stomatologicznej i Lekarskiej Niepubliczny Zakład Opieki Zdrowotnej</v>
          </cell>
          <cell r="AN628" t="str">
            <v>73-110</v>
          </cell>
          <cell r="AO628" t="str">
            <v>Stargard Szczeciński</v>
          </cell>
          <cell r="AP628" t="str">
            <v>Osiedle Zachód</v>
          </cell>
          <cell r="AQ628" t="str">
            <v>B14</v>
          </cell>
          <cell r="AR628" t="str">
            <v>F1</v>
          </cell>
          <cell r="AS628" t="str">
            <v>606363036</v>
          </cell>
          <cell r="AT628" t="str">
            <v>-</v>
          </cell>
          <cell r="AU628" t="str">
            <v>niepubliczny zakład opieki zdrowotnej (w tym osoby prowadzące praktyki lekarskie/pielęgniarskie)</v>
          </cell>
          <cell r="AV628" t="str">
            <v>812426934</v>
          </cell>
          <cell r="AW628" t="str">
            <v>przedsiębiorca lub przedsiębiorstwo</v>
          </cell>
        </row>
        <row r="629">
          <cell r="A629" t="str">
            <v>RPZP.01.01.03-32-121/10</v>
          </cell>
          <cell r="B629" t="str">
            <v>RPZP.01.00.00</v>
          </cell>
          <cell r="C629" t="str">
            <v>RPZP.01.01.00</v>
          </cell>
          <cell r="D629" t="str">
            <v>RPZP.01.01.03</v>
          </cell>
          <cell r="E629" t="str">
            <v>RPZP.01.01.03-32-121/10-03</v>
          </cell>
          <cell r="F629" t="str">
            <v>UDA-RPZP.01.01.03-32-121/10-03</v>
          </cell>
          <cell r="G629" t="str">
            <v>2fddeea303</v>
          </cell>
          <cell r="H629" t="str">
            <v>RPZP.01.01.03-32-121/10</v>
          </cell>
          <cell r="I629" t="str">
            <v>WND-RPZP.01.01.03-32-121/10</v>
          </cell>
          <cell r="J629" t="str">
            <v>2010-12-30</v>
          </cell>
          <cell r="K629" t="str">
            <v>2010 II półrocze</v>
          </cell>
          <cell r="L629" t="str">
            <v>2010</v>
          </cell>
          <cell r="M629" t="str">
            <v>2010-12-30</v>
          </cell>
          <cell r="N629" t="str">
            <v>2010 II półrocze</v>
          </cell>
          <cell r="O629" t="str">
            <v>2010</v>
          </cell>
          <cell r="P629" t="str">
            <v>2011-01-05</v>
          </cell>
          <cell r="Q629" t="str">
            <v>2011-06-30</v>
          </cell>
          <cell r="R629" t="str">
            <v>2011 I półrocze</v>
          </cell>
          <cell r="S629" t="str">
            <v>2011</v>
          </cell>
          <cell r="T629" t="str">
            <v>2011-09-01</v>
          </cell>
          <cell r="U629">
            <v>858820.9</v>
          </cell>
          <cell r="V629">
            <v>664723.19999999995</v>
          </cell>
          <cell r="W629">
            <v>332000</v>
          </cell>
          <cell r="X629">
            <v>332000</v>
          </cell>
          <cell r="Y629">
            <v>332723.20000000001</v>
          </cell>
          <cell r="Z629">
            <v>49.95</v>
          </cell>
          <cell r="AA629" t="str">
            <v>Wzrost konkurencyjności przedsiębiorstwa poprzez wdrożenie do produkcji innowacyjnej technologii obróbki profili i montażu stolarki aluminiowej.</v>
          </cell>
          <cell r="AB629" t="str">
            <v>pomoc publiczna</v>
          </cell>
          <cell r="AC629">
            <v>858820.9</v>
          </cell>
          <cell r="AD629">
            <v>332000</v>
          </cell>
          <cell r="AE629">
            <v>526820.9</v>
          </cell>
          <cell r="AF629">
            <v>0</v>
          </cell>
          <cell r="AG629" t="str">
            <v>Nie</v>
          </cell>
          <cell r="AH62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29" t="str">
            <v>01 Pomoc bezzwrotna</v>
          </cell>
          <cell r="AJ629" t="str">
            <v>01 Obszar miejski</v>
          </cell>
          <cell r="AK629" t="str">
            <v>06 Nieokreślony przemysł wytwórczy</v>
          </cell>
          <cell r="AL629" t="str">
            <v>6692016309</v>
          </cell>
          <cell r="AM629" t="str">
            <v>LOOS CO-OPERATION Jarosław Loos</v>
          </cell>
          <cell r="AN629" t="str">
            <v>75-212</v>
          </cell>
          <cell r="AO629" t="str">
            <v>Koszalin</v>
          </cell>
          <cell r="AP629" t="str">
            <v>Różana</v>
          </cell>
          <cell r="AQ629" t="str">
            <v>5</v>
          </cell>
          <cell r="AR629" t="str">
            <v>----</v>
          </cell>
          <cell r="AS629" t="str">
            <v>607900101</v>
          </cell>
          <cell r="AT629" t="str">
            <v>943435006</v>
          </cell>
          <cell r="AU629" t="str">
            <v>osoba fizyczna prowadząca działalność gospodarczą - średnie przedsiębiorstwo</v>
          </cell>
          <cell r="AV629" t="str">
            <v>320298799</v>
          </cell>
          <cell r="AW629" t="str">
            <v>przedsiębiorca lub przedsiębiorstwo</v>
          </cell>
        </row>
        <row r="630">
          <cell r="A630" t="str">
            <v>RPZP.01.01.03-32-022/10</v>
          </cell>
          <cell r="B630" t="str">
            <v>RPZP.01.00.00</v>
          </cell>
          <cell r="C630" t="str">
            <v>RPZP.01.01.00</v>
          </cell>
          <cell r="D630" t="str">
            <v>RPZP.01.01.03</v>
          </cell>
          <cell r="E630" t="str">
            <v>RPZP.01.01.03-32-022/10-02</v>
          </cell>
          <cell r="F630" t="str">
            <v>UDA-RPZP.01.01.03-32-022/10-02</v>
          </cell>
          <cell r="G630" t="str">
            <v>27fc05cc70</v>
          </cell>
          <cell r="H630" t="str">
            <v>RPZP.01.01.03-32-022/10</v>
          </cell>
          <cell r="I630" t="str">
            <v>WND-RPZP.01.01.03-32-022/10</v>
          </cell>
          <cell r="J630" t="str">
            <v>2010-12-29</v>
          </cell>
          <cell r="K630" t="str">
            <v>2010 II półrocze</v>
          </cell>
          <cell r="L630" t="str">
            <v>2010</v>
          </cell>
          <cell r="M630" t="str">
            <v>2010-12-30</v>
          </cell>
          <cell r="N630" t="str">
            <v>2010 II półrocze</v>
          </cell>
          <cell r="O630" t="str">
            <v>2010</v>
          </cell>
          <cell r="P630" t="str">
            <v>2010-02-21</v>
          </cell>
          <cell r="Q630" t="str">
            <v>2011-06-30</v>
          </cell>
          <cell r="R630" t="str">
            <v>2011 I półrocze</v>
          </cell>
          <cell r="S630" t="str">
            <v>2011</v>
          </cell>
          <cell r="T630" t="str">
            <v>2011-09-14</v>
          </cell>
          <cell r="U630">
            <v>280343.23</v>
          </cell>
          <cell r="V630">
            <v>280256.83</v>
          </cell>
          <cell r="W630">
            <v>168153.92</v>
          </cell>
          <cell r="X630">
            <v>168153.92</v>
          </cell>
          <cell r="Y630">
            <v>112102.91</v>
          </cell>
          <cell r="Z630">
            <v>60</v>
          </cell>
          <cell r="AA630" t="str">
            <v>Innowacyjne metody leczenia stomatologicznego dzieci i dorosłych przy zastosowaniu sedacji sterowanej przez pacjenta</v>
          </cell>
          <cell r="AB630" t="str">
            <v>pomoc publiczna</v>
          </cell>
          <cell r="AC630">
            <v>280343.23</v>
          </cell>
          <cell r="AD630">
            <v>168153.92</v>
          </cell>
          <cell r="AE630">
            <v>112189.31</v>
          </cell>
          <cell r="AF630">
            <v>0</v>
          </cell>
          <cell r="AG630" t="str">
            <v>Nie</v>
          </cell>
          <cell r="AH63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30" t="str">
            <v>01 Pomoc bezzwrotna</v>
          </cell>
          <cell r="AJ630" t="str">
            <v>05 Obszary wiejskie (poza obszarami górskimi, wyspami lub o niskiej i bardzo niskiej gęstości zaludnienia)</v>
          </cell>
          <cell r="AK630" t="str">
            <v>19 Działalność w zakresie ochrony zdrowia ludzkiego</v>
          </cell>
          <cell r="AL630" t="str">
            <v>8521845715</v>
          </cell>
          <cell r="AM630" t="str">
            <v>INDYWIDUALNA SPECJALISTYCZNA PRAKTYKA LEKARSKA LEK. DENT. RAFAŁ ROJEK</v>
          </cell>
          <cell r="AN630" t="str">
            <v>72-005</v>
          </cell>
          <cell r="AO630" t="str">
            <v>Przecław</v>
          </cell>
          <cell r="AP630" t="str">
            <v>Warzymice</v>
          </cell>
          <cell r="AQ630" t="str">
            <v>14</v>
          </cell>
          <cell r="AR630" t="str">
            <v>A</v>
          </cell>
          <cell r="AS630" t="str">
            <v>606263551</v>
          </cell>
          <cell r="AT630" t="str">
            <v>niedotyczy</v>
          </cell>
          <cell r="AU630" t="str">
            <v>osoba fizyczna prowadząca działalność gospodarczą - mikro przedsiębiorstwo</v>
          </cell>
          <cell r="AV630" t="str">
            <v>812394364</v>
          </cell>
          <cell r="AW630" t="str">
            <v>przedsiębiorca lub przedsiębiorstwo</v>
          </cell>
        </row>
        <row r="631">
          <cell r="A631" t="str">
            <v>RPZP.01.01.01-32-512/10</v>
          </cell>
          <cell r="B631" t="str">
            <v>RPZP.01.00.00</v>
          </cell>
          <cell r="C631" t="str">
            <v>RPZP.01.01.00</v>
          </cell>
          <cell r="D631" t="str">
            <v>RPZP.01.01.01</v>
          </cell>
          <cell r="E631" t="str">
            <v>RPZP.01.01.01-32-512/10-03</v>
          </cell>
          <cell r="F631" t="str">
            <v>UDA-RPZP.01.01.01-32-512/10-03</v>
          </cell>
          <cell r="G631" t="str">
            <v>2269dd160a</v>
          </cell>
          <cell r="H631" t="str">
            <v>RPZP.01.01.01-32-512/10</v>
          </cell>
          <cell r="I631" t="str">
            <v>WND-RPZP.01.01.01-32-512/10</v>
          </cell>
          <cell r="J631" t="str">
            <v>2010-12-29</v>
          </cell>
          <cell r="K631" t="str">
            <v>2010 II półrocze</v>
          </cell>
          <cell r="L631" t="str">
            <v>2010</v>
          </cell>
          <cell r="M631" t="str">
            <v>2010-12-30</v>
          </cell>
          <cell r="N631" t="str">
            <v>2010 II półrocze</v>
          </cell>
          <cell r="O631" t="str">
            <v>2010</v>
          </cell>
          <cell r="P631" t="str">
            <v>2011-01-10</v>
          </cell>
          <cell r="Q631" t="str">
            <v>2011-06-30</v>
          </cell>
          <cell r="R631" t="str">
            <v>2011 I półrocze</v>
          </cell>
          <cell r="S631" t="str">
            <v>2011</v>
          </cell>
          <cell r="T631" t="str">
            <v>2011-10-11</v>
          </cell>
          <cell r="U631">
            <v>191408.31</v>
          </cell>
          <cell r="V631">
            <v>163934.39999999999</v>
          </cell>
          <cell r="W631">
            <v>98360.639999999999</v>
          </cell>
          <cell r="X631">
            <v>98360.639999999999</v>
          </cell>
          <cell r="Y631">
            <v>65573.759999999995</v>
          </cell>
          <cell r="Z631">
            <v>60</v>
          </cell>
          <cell r="AA631" t="str">
            <v>Wzrost konkurencyjności firmy ROMEX w Koszalinie poprzez stworzenie innowacyjnego rozwiązania zintegrowanego systemu zarządzania danymi z systemów kontrolno-pomiarowych stosowanych w przemyśle.</v>
          </cell>
          <cell r="AB631" t="str">
            <v>pomoc de minimis</v>
          </cell>
          <cell r="AC631">
            <v>191408.31</v>
          </cell>
          <cell r="AD631">
            <v>98360.639999999999</v>
          </cell>
          <cell r="AE631">
            <v>93047.67</v>
          </cell>
          <cell r="AF631">
            <v>0</v>
          </cell>
          <cell r="AG631" t="str">
            <v>Nie</v>
          </cell>
          <cell r="AH631" t="str">
            <v>08 Inne inwestycje w przedsiębiorstwa</v>
          </cell>
          <cell r="AI631" t="str">
            <v>01 Pomoc bezzwrotna</v>
          </cell>
          <cell r="AJ631" t="str">
            <v>01 Obszar miejski</v>
          </cell>
          <cell r="AK631" t="str">
            <v>22 Inne niewyszczególnione usługi</v>
          </cell>
          <cell r="AL631" t="str">
            <v>6692326843</v>
          </cell>
          <cell r="AM631" t="str">
            <v>Romex Aleksander Wasilewski</v>
          </cell>
          <cell r="AN631" t="str">
            <v>75-124</v>
          </cell>
          <cell r="AO631" t="str">
            <v>Koszalin</v>
          </cell>
          <cell r="AP631" t="str">
            <v>Mieszka I</v>
          </cell>
          <cell r="AQ631" t="str">
            <v>13</v>
          </cell>
          <cell r="AR631" t="str">
            <v>-</v>
          </cell>
          <cell r="AS631" t="str">
            <v>943473790</v>
          </cell>
          <cell r="AT631" t="str">
            <v>943473792</v>
          </cell>
          <cell r="AU631" t="str">
            <v>osoba fizyczna prowadząca działalność gospodarczą - mikro przedsiębiorstwo</v>
          </cell>
          <cell r="AV631" t="str">
            <v>320444924</v>
          </cell>
          <cell r="AW631" t="str">
            <v>przedsiębiorca lub przedsiębiorstwo</v>
          </cell>
        </row>
        <row r="632">
          <cell r="A632" t="str">
            <v>RPZP.01.01.01-32-092/10</v>
          </cell>
          <cell r="B632" t="str">
            <v>RPZP.01.00.00</v>
          </cell>
          <cell r="C632" t="str">
            <v>RPZP.01.01.00</v>
          </cell>
          <cell r="D632" t="str">
            <v>RPZP.01.01.01</v>
          </cell>
          <cell r="E632" t="str">
            <v>RPZP.01.01.01-32-092/10-02</v>
          </cell>
          <cell r="F632" t="str">
            <v>UDA-RPZP.01.01.01-32-092/10-02</v>
          </cell>
          <cell r="G632" t="str">
            <v>70ce331fad</v>
          </cell>
          <cell r="H632" t="str">
            <v>RPZP.01.01.01-32-092/10</v>
          </cell>
          <cell r="I632" t="str">
            <v>WND-RPZP.01.01.01-32-092/10</v>
          </cell>
          <cell r="J632" t="str">
            <v>2011-06-01</v>
          </cell>
          <cell r="K632" t="str">
            <v>2011 I półrocze</v>
          </cell>
          <cell r="L632" t="str">
            <v>2011</v>
          </cell>
          <cell r="M632" t="str">
            <v>2011-06-02</v>
          </cell>
          <cell r="N632" t="str">
            <v>2011 I półrocze</v>
          </cell>
          <cell r="O632" t="str">
            <v>2011</v>
          </cell>
          <cell r="P632" t="str">
            <v>2010-12-14</v>
          </cell>
          <cell r="Q632" t="str">
            <v>2011-06-30</v>
          </cell>
          <cell r="R632" t="str">
            <v>2011 I półrocze</v>
          </cell>
          <cell r="S632" t="str">
            <v>2011</v>
          </cell>
          <cell r="T632" t="str">
            <v>2013-05-28</v>
          </cell>
          <cell r="U632">
            <v>1273308.05</v>
          </cell>
          <cell r="V632">
            <v>950732.52</v>
          </cell>
          <cell r="W632">
            <v>570439.51</v>
          </cell>
          <cell r="X632">
            <v>570439.51</v>
          </cell>
          <cell r="Y632">
            <v>380293.01</v>
          </cell>
          <cell r="Z632">
            <v>60</v>
          </cell>
          <cell r="AA632" t="str">
            <v>Utworzenie Centrum „SQUASH ZONE SZCZECIN” – certyfikowanego przez Polską Federację Squasha profesjonalnego klubu gry z wypożyczalnią, szkoły gry oraz miejsca organizacji turniejów i ligi squasha</v>
          </cell>
          <cell r="AB632" t="str">
            <v>pomoc publiczna</v>
          </cell>
          <cell r="AC632">
            <v>1273308.05</v>
          </cell>
          <cell r="AD632">
            <v>570439.51</v>
          </cell>
          <cell r="AE632">
            <v>702868.54</v>
          </cell>
          <cell r="AF632">
            <v>0</v>
          </cell>
          <cell r="AG632" t="str">
            <v>Nie</v>
          </cell>
          <cell r="AH632" t="str">
            <v>08 Inne inwestycje w przedsiębiorstwa</v>
          </cell>
          <cell r="AI632" t="str">
            <v>01 Pomoc bezzwrotna</v>
          </cell>
          <cell r="AJ632" t="str">
            <v>01 Obszar miejski</v>
          </cell>
          <cell r="AK632" t="str">
            <v>22 Inne niewyszczególnione usługi</v>
          </cell>
          <cell r="AL632" t="str">
            <v>8522572225</v>
          </cell>
          <cell r="AM632" t="str">
            <v>T&amp;M Spółka z o.o.</v>
          </cell>
          <cell r="AN632" t="str">
            <v>70-342</v>
          </cell>
          <cell r="AO632" t="str">
            <v>Szczecin</v>
          </cell>
          <cell r="AP632" t="str">
            <v>ul. Bohaterów Warszawy</v>
          </cell>
          <cell r="AQ632" t="str">
            <v>40</v>
          </cell>
          <cell r="AR632" t="str">
            <v>-</v>
          </cell>
          <cell r="AS632" t="str">
            <v>0608524389</v>
          </cell>
          <cell r="AT632" t="str">
            <v>0914846055</v>
          </cell>
          <cell r="AU632" t="str">
            <v>spółka z ograniczoną odpowiedzialnością - mikro przedsiębiorstwo</v>
          </cell>
          <cell r="AV632" t="str">
            <v>320847102</v>
          </cell>
          <cell r="AW632" t="str">
            <v>przedsiębiorca lub przedsiębiorstwo</v>
          </cell>
        </row>
        <row r="633">
          <cell r="A633" t="str">
            <v>RPZP.01.01.02-32-231/10</v>
          </cell>
          <cell r="B633" t="str">
            <v>RPZP.01.00.00</v>
          </cell>
          <cell r="C633" t="str">
            <v>RPZP.01.01.00</v>
          </cell>
          <cell r="D633" t="str">
            <v>RPZP.01.01.02</v>
          </cell>
          <cell r="E633" t="str">
            <v>RPZP.01.01.02-32-231/10-01</v>
          </cell>
          <cell r="F633" t="str">
            <v>UDA-RPZP.01.01.02-32-231/10-01</v>
          </cell>
          <cell r="G633" t="str">
            <v>e4697af889</v>
          </cell>
          <cell r="H633" t="str">
            <v>RPZP.01.01.02-32-231/10</v>
          </cell>
          <cell r="I633" t="str">
            <v>WND-RPZP.01.01.02-32-231/10</v>
          </cell>
          <cell r="J633" t="str">
            <v>2011-06-06</v>
          </cell>
          <cell r="K633" t="str">
            <v>2011 I półrocze</v>
          </cell>
          <cell r="L633" t="str">
            <v>2011</v>
          </cell>
          <cell r="M633" t="str">
            <v>2011-06-07</v>
          </cell>
          <cell r="N633" t="str">
            <v>2011 I półrocze</v>
          </cell>
          <cell r="O633" t="str">
            <v>2011</v>
          </cell>
          <cell r="P633" t="str">
            <v>2011-04-04</v>
          </cell>
          <cell r="Q633" t="str">
            <v>2011-06-30</v>
          </cell>
          <cell r="R633" t="str">
            <v>2011 I półrocze</v>
          </cell>
          <cell r="S633" t="str">
            <v>2011</v>
          </cell>
          <cell r="T633" t="str">
            <v>2011-10-12</v>
          </cell>
          <cell r="U633">
            <v>246000</v>
          </cell>
          <cell r="V633">
            <v>200000</v>
          </cell>
          <cell r="W633">
            <v>120000</v>
          </cell>
          <cell r="X633">
            <v>120000</v>
          </cell>
          <cell r="Y633">
            <v>80000</v>
          </cell>
          <cell r="Z633">
            <v>60</v>
          </cell>
          <cell r="AA633" t="str">
            <v>Umocnienie pozycji konkurencyjnej GPT sp. z o. o. na rynku ogólnopolskim poprzez rozszerzenie oferty usług o wykonywanie włączeń do czynnych gazociągów metodą hermetyczną.</v>
          </cell>
          <cell r="AB633" t="str">
            <v>pomoc publiczna</v>
          </cell>
          <cell r="AC633">
            <v>246000</v>
          </cell>
          <cell r="AD633">
            <v>120000</v>
          </cell>
          <cell r="AE633">
            <v>126000</v>
          </cell>
          <cell r="AF633">
            <v>0</v>
          </cell>
          <cell r="AG633" t="str">
            <v>Tak</v>
          </cell>
          <cell r="AH633" t="str">
            <v>08 Inne inwestycje w przedsiębiorstwa</v>
          </cell>
          <cell r="AI633" t="str">
            <v>01 Pomoc bezzwrotna</v>
          </cell>
          <cell r="AJ633" t="str">
            <v>01 Obszar miejski</v>
          </cell>
          <cell r="AK633" t="str">
            <v>12 Budownictwo</v>
          </cell>
          <cell r="AL633" t="str">
            <v>6692281827</v>
          </cell>
          <cell r="AM633" t="str">
            <v>GPT Spółka z ograniczoną odpowiedzialnością</v>
          </cell>
          <cell r="AN633" t="str">
            <v>75-669</v>
          </cell>
          <cell r="AO633" t="str">
            <v>Koszalin</v>
          </cell>
          <cell r="AP633" t="str">
            <v>Topolowa</v>
          </cell>
          <cell r="AQ633" t="str">
            <v>40</v>
          </cell>
          <cell r="AR633" t="str">
            <v>-</v>
          </cell>
          <cell r="AS633" t="str">
            <v>943410377</v>
          </cell>
          <cell r="AT633" t="str">
            <v>943423747</v>
          </cell>
          <cell r="AU633" t="str">
            <v>spółka z ograniczoną odpowiedzialnością - małe przedsiębiorstwo</v>
          </cell>
          <cell r="AV633" t="str">
            <v>331084940</v>
          </cell>
          <cell r="AW633" t="str">
            <v>przedsiębiorca lub przedsiębiorstwo</v>
          </cell>
        </row>
        <row r="634">
          <cell r="A634" t="str">
            <v>RPZP.01.01.03-32-086/09</v>
          </cell>
          <cell r="B634" t="str">
            <v>RPZP.01.00.00</v>
          </cell>
          <cell r="C634" t="str">
            <v>RPZP.01.01.00</v>
          </cell>
          <cell r="D634" t="str">
            <v>RPZP.01.01.03</v>
          </cell>
          <cell r="E634" t="str">
            <v>RPZP.01.01.03-32-086/09-05</v>
          </cell>
          <cell r="F634" t="str">
            <v>UDA-RPZP.01.01.03-32-086/09-05</v>
          </cell>
          <cell r="G634" t="str">
            <v>24d841edba</v>
          </cell>
          <cell r="H634" t="str">
            <v>RPZP.01.01.03-32-086/09</v>
          </cell>
          <cell r="I634" t="str">
            <v>WND-RPZP.01.01.03-32-086/09</v>
          </cell>
          <cell r="J634" t="str">
            <v>2010-03-29</v>
          </cell>
          <cell r="K634" t="str">
            <v>2010 I półrocze</v>
          </cell>
          <cell r="L634" t="str">
            <v>2010</v>
          </cell>
          <cell r="M634" t="str">
            <v>2010-03-30</v>
          </cell>
          <cell r="N634" t="str">
            <v>2010 I półrocze</v>
          </cell>
          <cell r="O634" t="str">
            <v>2010</v>
          </cell>
          <cell r="P634" t="str">
            <v>2009-08-20</v>
          </cell>
          <cell r="Q634" t="str">
            <v>2011-07-01</v>
          </cell>
          <cell r="R634" t="str">
            <v>2011 II półrocze</v>
          </cell>
          <cell r="S634" t="str">
            <v>2011</v>
          </cell>
          <cell r="T634" t="str">
            <v>2013-04-30</v>
          </cell>
          <cell r="U634">
            <v>4550888.5599999996</v>
          </cell>
          <cell r="V634">
            <v>4228129.82</v>
          </cell>
          <cell r="W634">
            <v>2114064.91</v>
          </cell>
          <cell r="X634">
            <v>1796955.16</v>
          </cell>
          <cell r="Y634">
            <v>2114064.91</v>
          </cell>
          <cell r="Z634">
            <v>50</v>
          </cell>
          <cell r="AA634" t="str">
            <v>Pierwsza w Polsce w pełni zrobotyzowana linia produkcji kontenerów do zbiórki odpadów w zakładzie BOEM Mirosławice, wprowadzenie w kraju zintegrowanego systemu zbiórki odpadów</v>
          </cell>
          <cell r="AB634" t="str">
            <v>pomoc publiczna</v>
          </cell>
          <cell r="AC634">
            <v>4550888.5599999996</v>
          </cell>
          <cell r="AD634">
            <v>2114064.91</v>
          </cell>
          <cell r="AE634">
            <v>2436823.65</v>
          </cell>
          <cell r="AF634">
            <v>0</v>
          </cell>
          <cell r="AG634" t="str">
            <v>Nie</v>
          </cell>
          <cell r="AH63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34" t="str">
            <v>01 Pomoc bezzwrotna</v>
          </cell>
          <cell r="AJ634" t="str">
            <v>05 Obszary wiejskie (poza obszarami górskimi, wyspami lub o niskiej i bardzo niskiej gęstości zaludnienia)</v>
          </cell>
          <cell r="AK634" t="str">
            <v>06 Nieokreślony przemysł wytwórczy</v>
          </cell>
          <cell r="AL634" t="str">
            <v>8571001184</v>
          </cell>
          <cell r="AM634" t="str">
            <v>Jan Borodziuk Zakład Elektryczno - Metalowy BOEM</v>
          </cell>
          <cell r="AN634" t="str">
            <v>72-320</v>
          </cell>
          <cell r="AO634" t="str">
            <v>Trzebiatów</v>
          </cell>
          <cell r="AP634" t="str">
            <v>Mirosławice</v>
          </cell>
          <cell r="AQ634" t="str">
            <v>14</v>
          </cell>
          <cell r="AR634" t="str">
            <v>-</v>
          </cell>
          <cell r="AS634" t="str">
            <v>+480913872028</v>
          </cell>
          <cell r="AT634" t="str">
            <v>+480913870466</v>
          </cell>
          <cell r="AU634" t="str">
            <v>osoba fizyczna prowadząca działalność gospodarczą - średnie przedsiębiorstwo</v>
          </cell>
          <cell r="AV634" t="str">
            <v>810053558</v>
          </cell>
          <cell r="AW634" t="str">
            <v>przedsiębiorca lub przedsiębiorstwo</v>
          </cell>
        </row>
        <row r="635">
          <cell r="A635" t="str">
            <v>RPZP.01.01.01-32-035/09</v>
          </cell>
          <cell r="B635" t="str">
            <v>RPZP.01.00.00</v>
          </cell>
          <cell r="C635" t="str">
            <v>RPZP.01.01.00</v>
          </cell>
          <cell r="D635" t="str">
            <v>RPZP.01.01.01</v>
          </cell>
          <cell r="E635" t="str">
            <v>RPZP.01.01.01-32-035/09-04</v>
          </cell>
          <cell r="F635" t="str">
            <v>UDA-RPZP.01.01.01-32-035/09-04</v>
          </cell>
          <cell r="G635" t="str">
            <v>acbda9eb77</v>
          </cell>
          <cell r="H635" t="str">
            <v>RPZP.01.01.01-32-035/09</v>
          </cell>
          <cell r="I635" t="str">
            <v>WND-RPZP.01.01.01-32-035/09</v>
          </cell>
          <cell r="J635" t="str">
            <v>2010-07-22</v>
          </cell>
          <cell r="K635" t="str">
            <v>2010 II półrocze</v>
          </cell>
          <cell r="L635" t="str">
            <v>2010</v>
          </cell>
          <cell r="M635" t="str">
            <v>2010-07-29</v>
          </cell>
          <cell r="N635" t="str">
            <v>2010 II półrocze</v>
          </cell>
          <cell r="O635" t="str">
            <v>2010</v>
          </cell>
          <cell r="P635" t="str">
            <v>2009-09-01</v>
          </cell>
          <cell r="Q635" t="str">
            <v>2011-07-04</v>
          </cell>
          <cell r="R635" t="str">
            <v>2011 II półrocze</v>
          </cell>
          <cell r="S635" t="str">
            <v>2011</v>
          </cell>
          <cell r="T635" t="str">
            <v>2011-08-23</v>
          </cell>
          <cell r="U635">
            <v>483338.35</v>
          </cell>
          <cell r="V635">
            <v>473597.8</v>
          </cell>
          <cell r="W635">
            <v>284158.67</v>
          </cell>
          <cell r="X635">
            <v>241534.86</v>
          </cell>
          <cell r="Y635">
            <v>189439.13</v>
          </cell>
          <cell r="Z635">
            <v>60</v>
          </cell>
          <cell r="AA635" t="str">
            <v>Zwiększenie konkurencyjności "CENTRUM GASTROLOGII I LECZENIA OTYŁOŚCI" poprzez zakup specjalistycznych urządzeń, oprogramowania oraz lokalu, niezbędnych do rozszerzenia zakresu świadczonych usług.</v>
          </cell>
          <cell r="AB635" t="str">
            <v>pomoc publiczna</v>
          </cell>
          <cell r="AC635">
            <v>483338.35</v>
          </cell>
          <cell r="AD635">
            <v>284158.67</v>
          </cell>
          <cell r="AE635">
            <v>199179.68</v>
          </cell>
          <cell r="AF635">
            <v>0</v>
          </cell>
          <cell r="AG635" t="str">
            <v>Nie</v>
          </cell>
          <cell r="AH635" t="str">
            <v>08 Inne inwestycje w przedsiębiorstwa</v>
          </cell>
          <cell r="AI635" t="str">
            <v>01 Pomoc bezzwrotna</v>
          </cell>
          <cell r="AJ635" t="str">
            <v>01 Obszar miejski</v>
          </cell>
          <cell r="AK635" t="str">
            <v>19 Działalność w zakresie ochrony zdrowia ludzkiego</v>
          </cell>
          <cell r="AL635" t="str">
            <v>8561073035</v>
          </cell>
          <cell r="AM635" t="str">
            <v>CENTRUM GASTROLOGII I LECZENIA OTYŁOŚCI DR N. MED. EWA FENC-CZAJKA</v>
          </cell>
          <cell r="AN635" t="str">
            <v>72-100</v>
          </cell>
          <cell r="AO635" t="str">
            <v>Goleniów</v>
          </cell>
          <cell r="AP635" t="str">
            <v>Krzewno ul Stefana Żeromskiego</v>
          </cell>
          <cell r="AQ635" t="str">
            <v>46</v>
          </cell>
          <cell r="AR635" t="str">
            <v>-</v>
          </cell>
          <cell r="AS635" t="str">
            <v>(0-91)4184775</v>
          </cell>
          <cell r="AT635" t="str">
            <v>(0-91)4184775</v>
          </cell>
          <cell r="AU635" t="str">
            <v>osoba fizyczna prowadząca działalność gospodarczą - mikro przedsiębiorstwo</v>
          </cell>
          <cell r="AV635" t="str">
            <v>810414074</v>
          </cell>
          <cell r="AW635" t="str">
            <v>przedsiębiorca lub przedsiębiorstwo</v>
          </cell>
        </row>
        <row r="636">
          <cell r="A636" t="str">
            <v>RPZP.01.01.02-32-034/09</v>
          </cell>
          <cell r="B636" t="str">
            <v>RPZP.01.00.00</v>
          </cell>
          <cell r="C636" t="str">
            <v>RPZP.01.01.00</v>
          </cell>
          <cell r="D636" t="str">
            <v>RPZP.01.01.02</v>
          </cell>
          <cell r="E636" t="str">
            <v>RPZP.01.01.02-32-034/09-02</v>
          </cell>
          <cell r="F636" t="str">
            <v>UDA-RPZP.01.01.02-32-034/09-02</v>
          </cell>
          <cell r="G636" t="str">
            <v>b226e6996c</v>
          </cell>
          <cell r="H636" t="str">
            <v>RPZP.01.01.02-32-034/09</v>
          </cell>
          <cell r="I636" t="str">
            <v>WND-RPZP.01.01.02-32-034/09</v>
          </cell>
          <cell r="J636" t="str">
            <v>2010-07-23</v>
          </cell>
          <cell r="K636" t="str">
            <v>2010 II półrocze</v>
          </cell>
          <cell r="L636" t="str">
            <v>2010</v>
          </cell>
          <cell r="M636" t="str">
            <v>2010-07-30</v>
          </cell>
          <cell r="N636" t="str">
            <v>2010 II półrocze</v>
          </cell>
          <cell r="O636" t="str">
            <v>2010</v>
          </cell>
          <cell r="P636" t="str">
            <v>2010-09-01</v>
          </cell>
          <cell r="Q636" t="str">
            <v>2011-07-04</v>
          </cell>
          <cell r="R636" t="str">
            <v>2011 II półrocze</v>
          </cell>
          <cell r="S636" t="str">
            <v>2011</v>
          </cell>
          <cell r="T636" t="str">
            <v>2012-08-06</v>
          </cell>
          <cell r="U636">
            <v>1939972.24</v>
          </cell>
          <cell r="V636">
            <v>1939911.86</v>
          </cell>
          <cell r="W636">
            <v>969955.93</v>
          </cell>
          <cell r="X636">
            <v>824462.53</v>
          </cell>
          <cell r="Y636">
            <v>969955.93</v>
          </cell>
          <cell r="Z636">
            <v>50</v>
          </cell>
          <cell r="AA636" t="str">
            <v>"Podniesienie konkurencyjności firmy Emet Sp. z o.o. poprzez wprowadzenie do produkcji elementów metalowych innowacyjnej wycinarki laserowej"</v>
          </cell>
          <cell r="AB636" t="str">
            <v>pomoc publiczna</v>
          </cell>
          <cell r="AC636">
            <v>1939972.24</v>
          </cell>
          <cell r="AD636">
            <v>969955.93</v>
          </cell>
          <cell r="AE636">
            <v>970016.31</v>
          </cell>
          <cell r="AF636">
            <v>0</v>
          </cell>
          <cell r="AG636" t="str">
            <v>Nie</v>
          </cell>
          <cell r="AH636" t="str">
            <v>08 Inne inwestycje w przedsiębiorstwa</v>
          </cell>
          <cell r="AI636" t="str">
            <v>01 Pomoc bezzwrotna</v>
          </cell>
          <cell r="AJ636" t="str">
            <v>01 Obszar miejski</v>
          </cell>
          <cell r="AK636" t="str">
            <v>06 Nieokreślony przemysł wytwórczy</v>
          </cell>
          <cell r="AL636" t="str">
            <v>6731708596</v>
          </cell>
          <cell r="AM636" t="str">
            <v>Emet Spółka z ograniczoną odpowiedzialnością</v>
          </cell>
          <cell r="AN636" t="str">
            <v>78-400</v>
          </cell>
          <cell r="AO636" t="str">
            <v>Szczecinek</v>
          </cell>
          <cell r="AP636" t="str">
            <v>Bugno</v>
          </cell>
          <cell r="AQ636" t="str">
            <v>3</v>
          </cell>
          <cell r="AR636" t="str">
            <v>-</v>
          </cell>
          <cell r="AS636" t="str">
            <v>0943730630</v>
          </cell>
          <cell r="AT636" t="str">
            <v>0943730645</v>
          </cell>
          <cell r="AU636" t="str">
            <v>spółka z ograniczoną odpowiedzialnością - średnie przedsiębiorstwo</v>
          </cell>
          <cell r="AV636" t="str">
            <v>331255577</v>
          </cell>
          <cell r="AW636" t="str">
            <v>przedsiębiorca lub przedsiębiorstwo</v>
          </cell>
        </row>
        <row r="637">
          <cell r="A637" t="str">
            <v>RPZP.01.03.02-32-007/11</v>
          </cell>
          <cell r="B637" t="str">
            <v>RPZP.01.00.00</v>
          </cell>
          <cell r="C637" t="str">
            <v>RPZP.01.03.00</v>
          </cell>
          <cell r="D637" t="str">
            <v>RPZP.01.03.02</v>
          </cell>
          <cell r="E637" t="str">
            <v>RPZP.01.03.02-32-007/11-01</v>
          </cell>
          <cell r="F637" t="str">
            <v>UDA-RPZP.01.03.02-32-007/11-01</v>
          </cell>
          <cell r="G637" t="str">
            <v>9810a3a23f</v>
          </cell>
          <cell r="H637" t="str">
            <v>RPZP.01.03.02-32-007/11</v>
          </cell>
          <cell r="I637" t="str">
            <v>WND-RPZP.01.03.02-32-007/11</v>
          </cell>
          <cell r="J637" t="str">
            <v>2011-07-22</v>
          </cell>
          <cell r="K637" t="str">
            <v>2011 II półrocze</v>
          </cell>
          <cell r="L637" t="str">
            <v>2011</v>
          </cell>
          <cell r="M637" t="str">
            <v>2011-07-26</v>
          </cell>
          <cell r="N637" t="str">
            <v>2011 II półrocze</v>
          </cell>
          <cell r="O637" t="str">
            <v>2011</v>
          </cell>
          <cell r="P637" t="str">
            <v>2010-11-25</v>
          </cell>
          <cell r="Q637" t="str">
            <v>2011-07-05</v>
          </cell>
          <cell r="R637" t="str">
            <v>2011 II półrocze</v>
          </cell>
          <cell r="S637" t="str">
            <v>2011</v>
          </cell>
          <cell r="T637" t="str">
            <v>2011-10-24</v>
          </cell>
          <cell r="U637">
            <v>77009.91</v>
          </cell>
          <cell r="V637">
            <v>64192.91</v>
          </cell>
          <cell r="W637">
            <v>18340.830000000002</v>
          </cell>
          <cell r="X637">
            <v>18340.830000000002</v>
          </cell>
          <cell r="Y637">
            <v>45852.08</v>
          </cell>
          <cell r="Z637">
            <v>28.57</v>
          </cell>
          <cell r="AA637" t="str">
            <v>Udział w Międzynarodowych Targach "MODATEX FASHION FAIR " 25 - 28 czerwiec 2011 - ESSEN - Niemcy</v>
          </cell>
          <cell r="AB637" t="str">
            <v>pomoc de minimis</v>
          </cell>
          <cell r="AC637">
            <v>77009.91</v>
          </cell>
          <cell r="AD637">
            <v>18340.830000000002</v>
          </cell>
          <cell r="AE637">
            <v>58669.08</v>
          </cell>
          <cell r="AF637">
            <v>0</v>
          </cell>
          <cell r="AG637" t="str">
            <v>Tak</v>
          </cell>
          <cell r="AH637" t="str">
            <v>05 Usługi w zakresie zaawansowanego wsparcia dla przedsiębiorstw i grup przedsiębiorstw</v>
          </cell>
          <cell r="AI637" t="str">
            <v>01 Pomoc bezzwrotna</v>
          </cell>
          <cell r="AJ637" t="str">
            <v>00 Nie dotyczy</v>
          </cell>
          <cell r="AK637" t="str">
            <v>04 Wytwarzanie tekstyliów i wyrobów włókienniczych</v>
          </cell>
          <cell r="AL637" t="str">
            <v>6721555926</v>
          </cell>
          <cell r="AM637" t="str">
            <v>"AGNES" Agnieszka Pietrzykowska-Czarna i Grzegorz Czarny Spółka Jawna w Swidwinie</v>
          </cell>
          <cell r="AN637" t="str">
            <v>78-300</v>
          </cell>
          <cell r="AO637" t="str">
            <v>Świdwin</v>
          </cell>
          <cell r="AP637" t="str">
            <v>3 Marca</v>
          </cell>
          <cell r="AQ637" t="str">
            <v>26</v>
          </cell>
          <cell r="AR637" t="str">
            <v>-</v>
          </cell>
          <cell r="AS637" t="str">
            <v>943653500</v>
          </cell>
          <cell r="AT637" t="str">
            <v>943653500</v>
          </cell>
          <cell r="AU637" t="str">
            <v>spółka jawna - średnie przedsiębiorstwo</v>
          </cell>
          <cell r="AV637" t="str">
            <v>330018415</v>
          </cell>
          <cell r="AW637" t="str">
            <v>przedsiębiorca lub przedsiębiorstwo</v>
          </cell>
        </row>
        <row r="638">
          <cell r="A638" t="str">
            <v>RPZP.01.01.01-32-192/10</v>
          </cell>
          <cell r="B638" t="str">
            <v>RPZP.01.00.00</v>
          </cell>
          <cell r="C638" t="str">
            <v>RPZP.01.01.00</v>
          </cell>
          <cell r="D638" t="str">
            <v>RPZP.01.01.01</v>
          </cell>
          <cell r="E638" t="str">
            <v>RPZP.01.01.01-32-192/10-03</v>
          </cell>
          <cell r="F638" t="str">
            <v>UDA-RPZP.01.01.01-32-192/10-03</v>
          </cell>
          <cell r="G638" t="str">
            <v>ff9f3b9b2f</v>
          </cell>
          <cell r="H638" t="str">
            <v>RPZP.01.01.01-32-192/10</v>
          </cell>
          <cell r="I638" t="str">
            <v>WND-RPZP.01.01.01-32-192/10</v>
          </cell>
          <cell r="J638" t="str">
            <v>2010-12-06</v>
          </cell>
          <cell r="K638" t="str">
            <v>2010 II półrocze</v>
          </cell>
          <cell r="L638" t="str">
            <v>2010</v>
          </cell>
          <cell r="M638" t="str">
            <v>2010-12-08</v>
          </cell>
          <cell r="N638" t="str">
            <v>2010 II półrocze</v>
          </cell>
          <cell r="O638" t="str">
            <v>2010</v>
          </cell>
          <cell r="P638" t="str">
            <v>2010-09-30</v>
          </cell>
          <cell r="Q638" t="str">
            <v>2011-07-08</v>
          </cell>
          <cell r="R638" t="str">
            <v>2011 II półrocze</v>
          </cell>
          <cell r="S638" t="str">
            <v>2011</v>
          </cell>
          <cell r="T638" t="str">
            <v>2011-10-13</v>
          </cell>
          <cell r="U638">
            <v>137952.26999999999</v>
          </cell>
          <cell r="V638">
            <v>112581.48</v>
          </cell>
          <cell r="W638">
            <v>67548.88</v>
          </cell>
          <cell r="X638">
            <v>67548.88</v>
          </cell>
          <cell r="Y638">
            <v>45032.6</v>
          </cell>
          <cell r="Z638">
            <v>60</v>
          </cell>
          <cell r="AA638" t="str">
            <v>Usprawnienie procesu montażu instalacji budowlanych poprzez zakup sprzętu i środka transportu w Zakładzie- Instalacyjno- Budowlanym KALORIA</v>
          </cell>
          <cell r="AB638" t="str">
            <v>pomoc de minimis</v>
          </cell>
          <cell r="AC638">
            <v>137952.26999999999</v>
          </cell>
          <cell r="AD638">
            <v>67548.88</v>
          </cell>
          <cell r="AE638">
            <v>70403.39</v>
          </cell>
          <cell r="AF638">
            <v>0</v>
          </cell>
          <cell r="AG638" t="str">
            <v>Nie</v>
          </cell>
          <cell r="AH638" t="str">
            <v>08 Inne inwestycje w przedsiębiorstwa</v>
          </cell>
          <cell r="AI638" t="str">
            <v>01 Pomoc bezzwrotna</v>
          </cell>
          <cell r="AJ638" t="str">
            <v>01 Obszar miejski</v>
          </cell>
          <cell r="AK638" t="str">
            <v>12 Budownictwo</v>
          </cell>
          <cell r="AL638" t="str">
            <v>8511239858</v>
          </cell>
          <cell r="AM638" t="str">
            <v>Zakład Instalacyjno- budowlany Kaloria Grzegorz Kazimierz Kurzyński</v>
          </cell>
          <cell r="AN638" t="str">
            <v>71-575</v>
          </cell>
          <cell r="AO638" t="str">
            <v>Szczecin</v>
          </cell>
          <cell r="AP638" t="str">
            <v>Rapackiego</v>
          </cell>
          <cell r="AQ638" t="str">
            <v>14</v>
          </cell>
          <cell r="AR638" t="str">
            <v>-</v>
          </cell>
          <cell r="AS638" t="str">
            <v>914239339</v>
          </cell>
          <cell r="AT638" t="str">
            <v>914239339</v>
          </cell>
          <cell r="AU638" t="str">
            <v>osoba fizyczna prowadząca działalność gospodarczą - mikro przedsiębiorstwo</v>
          </cell>
          <cell r="AV638" t="str">
            <v>811093695</v>
          </cell>
          <cell r="AW638" t="str">
            <v>przedsiębiorca lub przedsiębiorstwo</v>
          </cell>
        </row>
        <row r="639">
          <cell r="A639" t="str">
            <v>RPZP.01.01.03-32-010/09</v>
          </cell>
          <cell r="B639" t="str">
            <v>RPZP.01.00.00</v>
          </cell>
          <cell r="C639" t="str">
            <v>RPZP.01.01.00</v>
          </cell>
          <cell r="D639" t="str">
            <v>RPZP.01.01.03</v>
          </cell>
          <cell r="E639" t="str">
            <v>RPZP.01.01.03-32-010/09-06</v>
          </cell>
          <cell r="F639" t="str">
            <v>UDA-RPZP.01.01.03-32-010/09-06</v>
          </cell>
          <cell r="G639" t="str">
            <v>d15d860af5</v>
          </cell>
          <cell r="H639" t="str">
            <v>RPZP.01.01.03-32-010/09</v>
          </cell>
          <cell r="I639" t="str">
            <v>WND-RPZP.01.01.03-32-010/09</v>
          </cell>
          <cell r="J639" t="str">
            <v>2010-02-23</v>
          </cell>
          <cell r="K639" t="str">
            <v>2010 I półrocze</v>
          </cell>
          <cell r="L639" t="str">
            <v>2010</v>
          </cell>
          <cell r="M639" t="str">
            <v>2010-02-26</v>
          </cell>
          <cell r="N639" t="str">
            <v>2010 I półrocze</v>
          </cell>
          <cell r="O639" t="str">
            <v>2010</v>
          </cell>
          <cell r="P639" t="str">
            <v>2010-03-22</v>
          </cell>
          <cell r="Q639" t="str">
            <v>2011-07-13</v>
          </cell>
          <cell r="R639" t="str">
            <v>2011 II półrocze</v>
          </cell>
          <cell r="S639" t="str">
            <v>2011</v>
          </cell>
          <cell r="T639" t="str">
            <v>2011-12-16</v>
          </cell>
          <cell r="U639">
            <v>10547599.59</v>
          </cell>
          <cell r="V639">
            <v>7939572.2199999997</v>
          </cell>
          <cell r="W639">
            <v>3969786.11</v>
          </cell>
          <cell r="X639">
            <v>3374318.18</v>
          </cell>
          <cell r="Y639">
            <v>3969786.11</v>
          </cell>
          <cell r="Z639">
            <v>50</v>
          </cell>
          <cell r="AA639" t="str">
            <v>Wprowadzenie innowacyjnej technologii odroczonego wypieku pieczywa przez „Piekarnię Bagietka” Renata Jackowska, Rafał Strąk Spółka Jawna w Radziszewie, gmina Gryfino.</v>
          </cell>
          <cell r="AB639" t="str">
            <v>pomoc publiczna</v>
          </cell>
          <cell r="AC639">
            <v>10547599.59</v>
          </cell>
          <cell r="AD639">
            <v>3969786.11</v>
          </cell>
          <cell r="AE639">
            <v>6577813.4800000004</v>
          </cell>
          <cell r="AF639">
            <v>0</v>
          </cell>
          <cell r="AG639" t="str">
            <v>Nie</v>
          </cell>
          <cell r="AH63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39" t="str">
            <v>01 Pomoc bezzwrotna</v>
          </cell>
          <cell r="AJ639" t="str">
            <v>05 Obszary wiejskie (poza obszarami górskimi, wyspami lub o niskiej i bardzo niskiej gęstości zaludnienia)</v>
          </cell>
          <cell r="AK639" t="str">
            <v>03 Produkcja produktów żywnościowych i napojów</v>
          </cell>
          <cell r="AL639" t="str">
            <v>8512429791</v>
          </cell>
          <cell r="AM639" t="str">
            <v>"Piekarnia Bagietka" Renata Jackowska, Rafał Strąk Spółka Jawna</v>
          </cell>
          <cell r="AN639" t="str">
            <v>71-607</v>
          </cell>
          <cell r="AO639" t="str">
            <v>Szczecin</v>
          </cell>
          <cell r="AP639" t="str">
            <v>Radogoska</v>
          </cell>
          <cell r="AQ639" t="str">
            <v>6</v>
          </cell>
          <cell r="AR639" t="str">
            <v>-</v>
          </cell>
          <cell r="AS639" t="str">
            <v>(091)421-13-77</v>
          </cell>
          <cell r="AT639" t="str">
            <v>(091)404-58-48</v>
          </cell>
          <cell r="AU639" t="str">
            <v>spółka jawna - średnie przedsiębiorstwo</v>
          </cell>
          <cell r="AV639" t="str">
            <v>811185718</v>
          </cell>
          <cell r="AW639" t="str">
            <v>przedsiębiorca lub przedsiębiorstwo</v>
          </cell>
        </row>
        <row r="640">
          <cell r="A640" t="str">
            <v>RPZP.02.01.02-32-154/09</v>
          </cell>
          <cell r="B640" t="str">
            <v>RPZP.02.00.00</v>
          </cell>
          <cell r="C640" t="str">
            <v>RPZP.02.01.00</v>
          </cell>
          <cell r="D640" t="str">
            <v>RPZP.02.01.02</v>
          </cell>
          <cell r="E640" t="str">
            <v>RPZP.02.01.02-32-154/09-02</v>
          </cell>
          <cell r="F640" t="str">
            <v>UDA-RPZP.02.01.02-32-154/09-02</v>
          </cell>
          <cell r="G640" t="str">
            <v>791750fdae</v>
          </cell>
          <cell r="H640" t="str">
            <v>RPZP.02.01.02-32-154/09</v>
          </cell>
          <cell r="I640" t="str">
            <v>WND-RPZP.02.01.02-32-154/09</v>
          </cell>
          <cell r="J640" t="str">
            <v>2010-06-29</v>
          </cell>
          <cell r="K640" t="str">
            <v>2010 I półrocze</v>
          </cell>
          <cell r="L640" t="str">
            <v>2010</v>
          </cell>
          <cell r="M640" t="str">
            <v>2010-07-08</v>
          </cell>
          <cell r="N640" t="str">
            <v>2010 II półrocze</v>
          </cell>
          <cell r="O640" t="str">
            <v>2010</v>
          </cell>
          <cell r="P640" t="str">
            <v>2010-05-05</v>
          </cell>
          <cell r="Q640" t="str">
            <v>2011-07-14</v>
          </cell>
          <cell r="R640" t="str">
            <v>2011 II półrocze</v>
          </cell>
          <cell r="S640" t="str">
            <v>2011</v>
          </cell>
          <cell r="T640" t="str">
            <v>2012-06-01</v>
          </cell>
          <cell r="U640">
            <v>2496662.33</v>
          </cell>
          <cell r="V640">
            <v>2156882.7799999998</v>
          </cell>
          <cell r="W640">
            <v>703512.32</v>
          </cell>
          <cell r="X640">
            <v>703512.32</v>
          </cell>
          <cell r="Y640">
            <v>1453370.46</v>
          </cell>
          <cell r="Z640">
            <v>32.619999999999997</v>
          </cell>
          <cell r="AA640" t="str">
            <v>Budowa turystycznego ciągu komunikacyjnego w Darłówku Zachodnim - etap II</v>
          </cell>
          <cell r="AB640" t="str">
            <v>bez pomocy publicznej</v>
          </cell>
          <cell r="AC640">
            <v>2496662.33</v>
          </cell>
          <cell r="AD640">
            <v>2496662.33</v>
          </cell>
          <cell r="AE640">
            <v>0</v>
          </cell>
          <cell r="AF640">
            <v>0</v>
          </cell>
          <cell r="AG640" t="str">
            <v>Nie</v>
          </cell>
          <cell r="AH640" t="str">
            <v>23 Drogi regionalne/lokalne</v>
          </cell>
          <cell r="AI640" t="str">
            <v>01 Pomoc bezzwrotna</v>
          </cell>
          <cell r="AJ640" t="str">
            <v>01 Obszar miejski</v>
          </cell>
          <cell r="AK640" t="str">
            <v>00 Nie dotyczy</v>
          </cell>
          <cell r="AL640" t="str">
            <v>4990527500</v>
          </cell>
          <cell r="AM640" t="str">
            <v>Gmina Miasto Darłowo</v>
          </cell>
          <cell r="AN640" t="str">
            <v>76-150</v>
          </cell>
          <cell r="AO640" t="str">
            <v>Darłowo</v>
          </cell>
          <cell r="AP640" t="str">
            <v>Pl. T. Kościuszki</v>
          </cell>
          <cell r="AQ640" t="str">
            <v>9</v>
          </cell>
          <cell r="AR640" t="str">
            <v>-</v>
          </cell>
          <cell r="AS640" t="str">
            <v>0943142223</v>
          </cell>
          <cell r="AT640" t="str">
            <v>0943142508</v>
          </cell>
          <cell r="AU640" t="str">
            <v>wspólnota samorządowa - województwo</v>
          </cell>
          <cell r="AV640" t="str">
            <v>330920937</v>
          </cell>
          <cell r="AW640" t="str">
            <v>jednostka samorządu terytorialnego, związek lub stowarzyszenie jst</v>
          </cell>
        </row>
        <row r="641">
          <cell r="A641" t="str">
            <v>RPZP.02.01.02-32-133/09</v>
          </cell>
          <cell r="B641" t="str">
            <v>RPZP.02.00.00</v>
          </cell>
          <cell r="C641" t="str">
            <v>RPZP.02.01.00</v>
          </cell>
          <cell r="D641" t="str">
            <v>RPZP.02.01.02</v>
          </cell>
          <cell r="E641" t="str">
            <v>RPZP.02.01.02-32-133/09-02</v>
          </cell>
          <cell r="F641" t="str">
            <v>UDA-RPZP.02.01.02-32-133/09-02</v>
          </cell>
          <cell r="G641" t="str">
            <v>560671db67</v>
          </cell>
          <cell r="H641" t="str">
            <v>RPZP.02.01.02-32-133/09</v>
          </cell>
          <cell r="I641" t="str">
            <v>WND-RPZP.02.01.02-32-133/09</v>
          </cell>
          <cell r="J641" t="str">
            <v>2010-06-30</v>
          </cell>
          <cell r="K641" t="str">
            <v>2010 I półrocze</v>
          </cell>
          <cell r="L641" t="str">
            <v>2010</v>
          </cell>
          <cell r="M641" t="str">
            <v>2010-07-08</v>
          </cell>
          <cell r="N641" t="str">
            <v>2010 II półrocze</v>
          </cell>
          <cell r="O641" t="str">
            <v>2010</v>
          </cell>
          <cell r="P641" t="str">
            <v>2010-10-15</v>
          </cell>
          <cell r="Q641" t="str">
            <v>2011-07-15</v>
          </cell>
          <cell r="R641" t="str">
            <v>2011 II półrocze</v>
          </cell>
          <cell r="S641" t="str">
            <v>2011</v>
          </cell>
          <cell r="T641" t="str">
            <v>2012-06-22</v>
          </cell>
          <cell r="U641">
            <v>1128271.43</v>
          </cell>
          <cell r="V641">
            <v>1116271.42</v>
          </cell>
          <cell r="W641">
            <v>558135.71</v>
          </cell>
          <cell r="X641">
            <v>558135.71</v>
          </cell>
          <cell r="Y641">
            <v>558135.71</v>
          </cell>
          <cell r="Z641">
            <v>50</v>
          </cell>
          <cell r="AA641" t="str">
            <v>Przebudowa drogi powiatowej nr 0125Z – ulicy Sarniej w Trzebiatowie na działkach geodezyjnych nr 37, 45, 577</v>
          </cell>
          <cell r="AB641" t="str">
            <v>bez pomocy publicznej</v>
          </cell>
          <cell r="AC641">
            <v>1128271.43</v>
          </cell>
          <cell r="AD641">
            <v>1128271.43</v>
          </cell>
          <cell r="AE641">
            <v>0</v>
          </cell>
          <cell r="AF641">
            <v>0</v>
          </cell>
          <cell r="AG641" t="str">
            <v>Nie</v>
          </cell>
          <cell r="AH641" t="str">
            <v>23 Drogi regionalne/lokalne</v>
          </cell>
          <cell r="AI641" t="str">
            <v>01 Pomoc bezzwrotna</v>
          </cell>
          <cell r="AJ641" t="str">
            <v>01 Obszar miejski</v>
          </cell>
          <cell r="AK641" t="str">
            <v>00 Nie dotyczy</v>
          </cell>
          <cell r="AL641" t="str">
            <v>8571728259</v>
          </cell>
          <cell r="AM641" t="str">
            <v>Powiat Gryficki</v>
          </cell>
          <cell r="AN641" t="str">
            <v>72-300</v>
          </cell>
          <cell r="AO641" t="str">
            <v>Gryfice</v>
          </cell>
          <cell r="AP641" t="str">
            <v>Plac Zwycięstwa</v>
          </cell>
          <cell r="AQ641" t="str">
            <v>37</v>
          </cell>
          <cell r="AR641" t="str">
            <v>-</v>
          </cell>
          <cell r="AS641" t="str">
            <v>0913846450</v>
          </cell>
          <cell r="AT641" t="str">
            <v>0913842731</v>
          </cell>
          <cell r="AU641" t="str">
            <v>wspólnota samorządowa</v>
          </cell>
          <cell r="AV641" t="str">
            <v>811684108</v>
          </cell>
          <cell r="AW641" t="str">
            <v>jednostka samorządu terytorialnego, związek lub stowarzyszenie jst</v>
          </cell>
        </row>
        <row r="642">
          <cell r="A642" t="str">
            <v>RPZP.01.01.01-32-080/08</v>
          </cell>
          <cell r="B642" t="str">
            <v>RPZP.01.00.00</v>
          </cell>
          <cell r="C642" t="str">
            <v>RPZP.01.01.00</v>
          </cell>
          <cell r="D642" t="str">
            <v>RPZP.01.01.01</v>
          </cell>
          <cell r="E642" t="str">
            <v>RPZP.01.01.01-32-080/08-03</v>
          </cell>
          <cell r="F642" t="str">
            <v>UDA-RPZP.01.01.01-32-080/08-03</v>
          </cell>
          <cell r="G642" t="str">
            <v>8bb8113a14</v>
          </cell>
          <cell r="H642" t="str">
            <v>RPZP.01.01.01-32-080/08</v>
          </cell>
          <cell r="I642" t="str">
            <v>RPOWZ/1.1.1/2008/080/Sz</v>
          </cell>
          <cell r="J642" t="str">
            <v>2009-11-16</v>
          </cell>
          <cell r="K642" t="str">
            <v>2009 II półrocze</v>
          </cell>
          <cell r="L642" t="str">
            <v>2009</v>
          </cell>
          <cell r="M642" t="str">
            <v>2009-11-19</v>
          </cell>
          <cell r="N642" t="str">
            <v>2009 II półrocze</v>
          </cell>
          <cell r="O642" t="str">
            <v>2009</v>
          </cell>
          <cell r="P642" t="str">
            <v>2009-07-15</v>
          </cell>
          <cell r="Q642" t="str">
            <v>2011-07-17</v>
          </cell>
          <cell r="R642" t="str">
            <v>2011 II półrocze</v>
          </cell>
          <cell r="S642" t="str">
            <v>2011</v>
          </cell>
          <cell r="T642" t="str">
            <v>2011-11-21</v>
          </cell>
          <cell r="U642">
            <v>215173.65</v>
          </cell>
          <cell r="V642">
            <v>127842</v>
          </cell>
          <cell r="W642">
            <v>76705.2</v>
          </cell>
          <cell r="X642">
            <v>65199.42</v>
          </cell>
          <cell r="Y642">
            <v>51136.800000000003</v>
          </cell>
          <cell r="Z642">
            <v>60</v>
          </cell>
          <cell r="AA642" t="str">
            <v>Podniesienie konkurencyjności NZOZ Ewa i Waldemar Mazur S.C. poprzez uruchomienie nowego gabinetu oraz wprowadzenie nowych usług w zakresie stomatologii</v>
          </cell>
          <cell r="AB642" t="str">
            <v>pomoc publiczna</v>
          </cell>
          <cell r="AC642">
            <v>215173.65</v>
          </cell>
          <cell r="AD642">
            <v>76705.2</v>
          </cell>
          <cell r="AE642">
            <v>138468.45000000001</v>
          </cell>
          <cell r="AF642">
            <v>0</v>
          </cell>
          <cell r="AG642" t="str">
            <v>Nie</v>
          </cell>
          <cell r="AH642" t="str">
            <v>08 Inne inwestycje w przedsiębiorstwa</v>
          </cell>
          <cell r="AI642" t="str">
            <v>01 Pomoc bezzwrotna</v>
          </cell>
          <cell r="AJ642" t="str">
            <v>01 Obszar miejski</v>
          </cell>
          <cell r="AK642" t="str">
            <v>19 Działalność w zakresie ochrony zdrowia ludzkiego</v>
          </cell>
          <cell r="AL642" t="str">
            <v>8542223634</v>
          </cell>
          <cell r="AM642" t="str">
            <v>Niepubliczny Zakład Opieki Zdrowotnej Ewa i Waldemar Mazur S.C.</v>
          </cell>
          <cell r="AN642" t="str">
            <v>73-110</v>
          </cell>
          <cell r="AO642" t="str">
            <v>Stargard Szczeciński</v>
          </cell>
          <cell r="AP642" t="str">
            <v>Niepodległości</v>
          </cell>
          <cell r="AQ642" t="str">
            <v>40A</v>
          </cell>
          <cell r="AR642" t="str">
            <v>-</v>
          </cell>
          <cell r="AS642" t="str">
            <v>667270357</v>
          </cell>
          <cell r="AT642" t="str">
            <v>niedotyczy</v>
          </cell>
          <cell r="AU642" t="str">
            <v>spółka cywilna prowadząca działalność w oparciu o umowę zawartą na podstawie KC - mikro przedsiębiorstwo</v>
          </cell>
          <cell r="AV642" t="str">
            <v>812723023</v>
          </cell>
          <cell r="AW642" t="str">
            <v>przedsiębiorca lub przedsiębiorstwo</v>
          </cell>
        </row>
        <row r="643">
          <cell r="A643" t="str">
            <v>RPZP.01.01.01-32-184/09</v>
          </cell>
          <cell r="B643" t="str">
            <v>RPZP.01.00.00</v>
          </cell>
          <cell r="C643" t="str">
            <v>RPZP.01.01.00</v>
          </cell>
          <cell r="D643" t="str">
            <v>RPZP.01.01.01</v>
          </cell>
          <cell r="E643" t="str">
            <v>RPZP.01.01.01-32-184/09-04</v>
          </cell>
          <cell r="F643" t="str">
            <v>UDA-RPZP.01.01.01-32-184/09-04</v>
          </cell>
          <cell r="G643" t="str">
            <v>6d48cd7a37</v>
          </cell>
          <cell r="H643" t="str">
            <v>RPZP.01.01.01-32-184/09</v>
          </cell>
          <cell r="I643" t="str">
            <v>WND-RPZP.01.01.01-32-184/09</v>
          </cell>
          <cell r="J643" t="str">
            <v>2010-04-26</v>
          </cell>
          <cell r="K643" t="str">
            <v>2010 I półrocze</v>
          </cell>
          <cell r="L643" t="str">
            <v>2010</v>
          </cell>
          <cell r="M643" t="str">
            <v>2010-04-30</v>
          </cell>
          <cell r="N643" t="str">
            <v>2010 I półrocze</v>
          </cell>
          <cell r="O643" t="str">
            <v>2010</v>
          </cell>
          <cell r="P643" t="str">
            <v>2009-09-26</v>
          </cell>
          <cell r="Q643" t="str">
            <v>2011-07-18</v>
          </cell>
          <cell r="R643" t="str">
            <v>2011 II półrocze</v>
          </cell>
          <cell r="S643" t="str">
            <v>2011</v>
          </cell>
          <cell r="T643" t="str">
            <v>2012-05-09</v>
          </cell>
          <cell r="U643">
            <v>123239.05</v>
          </cell>
          <cell r="V643">
            <v>122843.04</v>
          </cell>
          <cell r="W643">
            <v>73705.820000000007</v>
          </cell>
          <cell r="X643">
            <v>62649.94</v>
          </cell>
          <cell r="Y643">
            <v>49137.22</v>
          </cell>
          <cell r="Z643">
            <v>60</v>
          </cell>
          <cell r="AA643" t="str">
            <v>Poszerzenie zakresu usług stomatologicznych świadczonych przez NSZOZ Hanna Kałuska</v>
          </cell>
          <cell r="AB643" t="str">
            <v>pomoc de minimis</v>
          </cell>
          <cell r="AC643">
            <v>123239.05</v>
          </cell>
          <cell r="AD643">
            <v>73705.820000000007</v>
          </cell>
          <cell r="AE643">
            <v>49533.23</v>
          </cell>
          <cell r="AF643">
            <v>0</v>
          </cell>
          <cell r="AG643" t="str">
            <v>Nie</v>
          </cell>
          <cell r="AH643" t="str">
            <v>08 Inne inwestycje w przedsiębiorstwa</v>
          </cell>
          <cell r="AI643" t="str">
            <v>01 Pomoc bezzwrotna</v>
          </cell>
          <cell r="AJ643" t="str">
            <v>01 Obszar miejski</v>
          </cell>
          <cell r="AK643" t="str">
            <v>19 Działalność w zakresie ochrony zdrowia ludzkiego</v>
          </cell>
          <cell r="AL643" t="str">
            <v>8521321308</v>
          </cell>
          <cell r="AM643" t="str">
            <v>Niepubliczny Stomatologiczny Zakład Opieki Zdrowotnej Hanna Kałuska</v>
          </cell>
          <cell r="AN643" t="str">
            <v>71-795</v>
          </cell>
          <cell r="AO643" t="str">
            <v>Szczecin</v>
          </cell>
          <cell r="AP643" t="str">
            <v>Duńska</v>
          </cell>
          <cell r="AQ643" t="str">
            <v>27B</v>
          </cell>
          <cell r="AR643" t="str">
            <v>3</v>
          </cell>
          <cell r="AS643" t="str">
            <v>513800100</v>
          </cell>
          <cell r="AT643" t="str">
            <v>niedotyczy</v>
          </cell>
          <cell r="AU643" t="str">
            <v>osoba fizyczna prowadząca działalność gospodarczą - mikro przedsiębiorstwo</v>
          </cell>
          <cell r="AV643" t="str">
            <v>320293260</v>
          </cell>
          <cell r="AW643" t="str">
            <v>przedsiębiorca lub przedsiębiorstwo</v>
          </cell>
        </row>
        <row r="644">
          <cell r="A644" t="str">
            <v>RPZP.01.01.02-32-187/09</v>
          </cell>
          <cell r="B644" t="str">
            <v>RPZP.01.00.00</v>
          </cell>
          <cell r="C644" t="str">
            <v>RPZP.01.01.00</v>
          </cell>
          <cell r="D644" t="str">
            <v>RPZP.01.01.02</v>
          </cell>
          <cell r="E644" t="str">
            <v>RPZP.01.01.02-32-187/09-03</v>
          </cell>
          <cell r="F644" t="str">
            <v>UDA-RPZP.01.01.02-32-187/09-03</v>
          </cell>
          <cell r="G644" t="str">
            <v>4c714c772b</v>
          </cell>
          <cell r="H644" t="str">
            <v>RPZP.01.01.02-32-187/09</v>
          </cell>
          <cell r="I644" t="str">
            <v>WND-RPZP.01.01.02-32-187/09</v>
          </cell>
          <cell r="J644" t="str">
            <v>2010-07-13</v>
          </cell>
          <cell r="K644" t="str">
            <v>2010 II półrocze</v>
          </cell>
          <cell r="L644" t="str">
            <v>2010</v>
          </cell>
          <cell r="M644" t="str">
            <v>2010-07-14</v>
          </cell>
          <cell r="N644" t="str">
            <v>2010 II półrocze</v>
          </cell>
          <cell r="O644" t="str">
            <v>2010</v>
          </cell>
          <cell r="P644" t="str">
            <v>2010-05-17</v>
          </cell>
          <cell r="Q644" t="str">
            <v>2011-07-18</v>
          </cell>
          <cell r="R644" t="str">
            <v>2011 II półrocze</v>
          </cell>
          <cell r="S644" t="str">
            <v>2011</v>
          </cell>
          <cell r="T644" t="str">
            <v>2011-12-06</v>
          </cell>
          <cell r="U644">
            <v>306012.84999999998</v>
          </cell>
          <cell r="V644">
            <v>251400</v>
          </cell>
          <cell r="W644">
            <v>150800</v>
          </cell>
          <cell r="X644">
            <v>128180</v>
          </cell>
          <cell r="Y644">
            <v>100600</v>
          </cell>
          <cell r="Z644">
            <v>59.98</v>
          </cell>
          <cell r="AA644" t="str">
            <v>Smak tradycji - wzrost konkurencyjności firmy Primavera poprzez wdrożenie nowego produktu oraz innowację procesową</v>
          </cell>
          <cell r="AB644" t="str">
            <v>pomoc publiczna</v>
          </cell>
          <cell r="AC644">
            <v>306012.84999999998</v>
          </cell>
          <cell r="AD644">
            <v>150800</v>
          </cell>
          <cell r="AE644">
            <v>155212.85</v>
          </cell>
          <cell r="AF644">
            <v>0</v>
          </cell>
          <cell r="AG644" t="str">
            <v>Nie</v>
          </cell>
          <cell r="AH644" t="str">
            <v>08 Inne inwestycje w przedsiębiorstwa</v>
          </cell>
          <cell r="AI644" t="str">
            <v>01 Pomoc bezzwrotna</v>
          </cell>
          <cell r="AJ644" t="str">
            <v>01 Obszar miejski</v>
          </cell>
          <cell r="AK644" t="str">
            <v>14 Hotele i restauracje</v>
          </cell>
          <cell r="AL644" t="str">
            <v>6731031337</v>
          </cell>
          <cell r="AM644" t="str">
            <v>Pizzeria Primavera Małgorzata Hardie-Douglas</v>
          </cell>
          <cell r="AN644" t="str">
            <v>78-400</v>
          </cell>
          <cell r="AO644" t="str">
            <v>Szczecinek</v>
          </cell>
          <cell r="AP644" t="str">
            <v>ul. Księżnej Elżbiety 3</v>
          </cell>
          <cell r="AQ644" t="str">
            <v>18J</v>
          </cell>
          <cell r="AR644" t="str">
            <v>-</v>
          </cell>
          <cell r="AS644" t="str">
            <v>608458615</v>
          </cell>
          <cell r="AT644" t="str">
            <v>943744363</v>
          </cell>
          <cell r="AU644" t="str">
            <v>osoba fizyczna prowadząca działalność gospodarczą - małe przedsiębiorstwo</v>
          </cell>
          <cell r="AV644" t="str">
            <v>330469508</v>
          </cell>
          <cell r="AW644" t="str">
            <v>przedsiębiorca lub przedsiębiorstwo</v>
          </cell>
        </row>
        <row r="645">
          <cell r="A645" t="str">
            <v>RPZP.02.01.02-32-054/09</v>
          </cell>
          <cell r="B645" t="str">
            <v>RPZP.02.00.00</v>
          </cell>
          <cell r="C645" t="str">
            <v>RPZP.02.01.00</v>
          </cell>
          <cell r="D645" t="str">
            <v>RPZP.02.01.02</v>
          </cell>
          <cell r="E645" t="str">
            <v>RPZP.02.01.02-32-054/09-10</v>
          </cell>
          <cell r="F645" t="str">
            <v>UDA-RPZP.02.01.02-32-054/09-10</v>
          </cell>
          <cell r="G645" t="str">
            <v>80b9e1bdd9</v>
          </cell>
          <cell r="H645" t="str">
            <v>RPZP.02.01.02-32-054/09</v>
          </cell>
          <cell r="I645" t="str">
            <v>RPOWZ/2.1.2/2009/054/K</v>
          </cell>
          <cell r="J645" t="str">
            <v>2009-08-29</v>
          </cell>
          <cell r="K645" t="str">
            <v>2009 II półrocze</v>
          </cell>
          <cell r="L645" t="str">
            <v>2009</v>
          </cell>
          <cell r="M645" t="str">
            <v>2009-10-16</v>
          </cell>
          <cell r="N645" t="str">
            <v>2009 II półrocze</v>
          </cell>
          <cell r="O645" t="str">
            <v>2009</v>
          </cell>
          <cell r="P645" t="str">
            <v>2009-11-10</v>
          </cell>
          <cell r="Q645" t="str">
            <v>2011-07-20</v>
          </cell>
          <cell r="R645" t="str">
            <v>2011 II półrocze</v>
          </cell>
          <cell r="S645" t="str">
            <v>2011</v>
          </cell>
          <cell r="T645" t="str">
            <v>2011-12-16</v>
          </cell>
          <cell r="U645">
            <v>5626119.0199999996</v>
          </cell>
          <cell r="V645">
            <v>5137506.58</v>
          </cell>
          <cell r="W645">
            <v>2081625.5</v>
          </cell>
          <cell r="X645">
            <v>2081625.5</v>
          </cell>
          <cell r="Y645">
            <v>3055881.08</v>
          </cell>
          <cell r="Z645">
            <v>40.520000000000003</v>
          </cell>
          <cell r="AA645" t="str">
            <v>Przebudowa drogi powiatowej Nr 0511Z Rusko – Malechowo</v>
          </cell>
          <cell r="AB645" t="str">
            <v>bez pomocy publicznej</v>
          </cell>
          <cell r="AC645">
            <v>5626119.0199999996</v>
          </cell>
          <cell r="AD645">
            <v>5626119.0199999996</v>
          </cell>
          <cell r="AE645">
            <v>0</v>
          </cell>
          <cell r="AF645">
            <v>0</v>
          </cell>
          <cell r="AG645" t="str">
            <v>Nie</v>
          </cell>
          <cell r="AH645" t="str">
            <v>23 Drogi regionalne/lokalne</v>
          </cell>
          <cell r="AI645" t="str">
            <v>01 Pomoc bezzwrotna</v>
          </cell>
          <cell r="AJ645" t="str">
            <v>05 Obszary wiejskie (poza obszarami górskimi, wyspami lub o niskiej i bardzo niskiej gęstości zaludnienia)</v>
          </cell>
          <cell r="AK645" t="str">
            <v>00 Nie dotyczy</v>
          </cell>
          <cell r="AL645" t="str">
            <v>4990502368</v>
          </cell>
          <cell r="AM645" t="str">
            <v>Powiat Sławieński</v>
          </cell>
          <cell r="AN645" t="str">
            <v>76-100</v>
          </cell>
          <cell r="AO645" t="str">
            <v>Sławno</v>
          </cell>
          <cell r="AP645" t="str">
            <v>Sempołowskiej</v>
          </cell>
          <cell r="AQ645" t="str">
            <v>2a</v>
          </cell>
          <cell r="AR645" t="str">
            <v>-</v>
          </cell>
          <cell r="AS645" t="str">
            <v>0598104904</v>
          </cell>
          <cell r="AT645" t="str">
            <v>0598104912</v>
          </cell>
          <cell r="AU645" t="str">
            <v>wspólnota samorządowa</v>
          </cell>
          <cell r="AV645" t="str">
            <v>770979720</v>
          </cell>
          <cell r="AW645" t="str">
            <v>jednostka samorządu terytorialnego, związek lub stowarzyszenie jst</v>
          </cell>
        </row>
        <row r="646">
          <cell r="A646" t="str">
            <v>RPZP.01.03.02-32-006/11</v>
          </cell>
          <cell r="B646" t="str">
            <v>RPZP.01.00.00</v>
          </cell>
          <cell r="C646" t="str">
            <v>RPZP.01.03.00</v>
          </cell>
          <cell r="D646" t="str">
            <v>RPZP.01.03.02</v>
          </cell>
          <cell r="E646" t="str">
            <v>RPZP.01.03.02-32-006/11-02</v>
          </cell>
          <cell r="F646" t="str">
            <v>UDA-RPZP.01.03.02-32-006/11-02</v>
          </cell>
          <cell r="G646" t="str">
            <v>97706423ca</v>
          </cell>
          <cell r="H646" t="str">
            <v>RPZP.01.03.02-32-006/11</v>
          </cell>
          <cell r="I646" t="str">
            <v>WND-RPZP.01.03.02-32-006/11</v>
          </cell>
          <cell r="J646" t="str">
            <v>2011-09-19</v>
          </cell>
          <cell r="K646" t="str">
            <v>2011 II półrocze</v>
          </cell>
          <cell r="L646" t="str">
            <v>2011</v>
          </cell>
          <cell r="M646" t="str">
            <v>2011-09-26</v>
          </cell>
          <cell r="N646" t="str">
            <v>2011 II półrocze</v>
          </cell>
          <cell r="O646" t="str">
            <v>2011</v>
          </cell>
          <cell r="P646" t="str">
            <v>2011-02-04</v>
          </cell>
          <cell r="Q646" t="str">
            <v>2011-07-20</v>
          </cell>
          <cell r="R646" t="str">
            <v>2011 II półrocze</v>
          </cell>
          <cell r="S646" t="str">
            <v>2011</v>
          </cell>
          <cell r="T646" t="str">
            <v>2012-10-22</v>
          </cell>
          <cell r="U646">
            <v>36477.360000000001</v>
          </cell>
          <cell r="V646">
            <v>29912.61</v>
          </cell>
          <cell r="W646">
            <v>10877.31</v>
          </cell>
          <cell r="X646">
            <v>10877.31</v>
          </cell>
          <cell r="Y646">
            <v>19035.3</v>
          </cell>
          <cell r="Z646">
            <v>36.36</v>
          </cell>
          <cell r="AA646" t="str">
            <v>Udział firmy HEG w Międzynarodowych Targach Poznańskich ITM Polska 2011 - 14-17.06.2011 Mach-Tool Salon Obrabiarek i Narzędzi</v>
          </cell>
          <cell r="AB646" t="str">
            <v>pomoc de minimis</v>
          </cell>
          <cell r="AC646">
            <v>36477.360000000001</v>
          </cell>
          <cell r="AD646">
            <v>10877.31</v>
          </cell>
          <cell r="AE646">
            <v>25600.05</v>
          </cell>
          <cell r="AF646">
            <v>0</v>
          </cell>
          <cell r="AG646" t="str">
            <v>Tak</v>
          </cell>
          <cell r="AH646" t="str">
            <v>05 Usługi w zakresie zaawansowanego wsparcia dla przedsiębiorstw i grup przedsiębiorstw</v>
          </cell>
          <cell r="AI646" t="str">
            <v>01 Pomoc bezzwrotna</v>
          </cell>
          <cell r="AJ646" t="str">
            <v>00 Nie dotyczy</v>
          </cell>
          <cell r="AK646" t="str">
            <v>13 Handel hurtowy i detaliczny</v>
          </cell>
          <cell r="AL646" t="str">
            <v>9551137432</v>
          </cell>
          <cell r="AM646" t="str">
            <v>HEG MARIUSZ MYŚLIWIEC</v>
          </cell>
          <cell r="AN646" t="str">
            <v>71-001</v>
          </cell>
          <cell r="AO646" t="str">
            <v>SZCZECIN</v>
          </cell>
          <cell r="AP646" t="str">
            <v>POŁUDNIOWA</v>
          </cell>
          <cell r="AQ646" t="str">
            <v>25</v>
          </cell>
          <cell r="AR646" t="str">
            <v>-</v>
          </cell>
          <cell r="AS646" t="str">
            <v>914358757</v>
          </cell>
          <cell r="AT646" t="str">
            <v>914358754</v>
          </cell>
          <cell r="AU646" t="str">
            <v>osoba fizyczna prowadząca działalność gospodarczą - mikro przedsiębiorstwo</v>
          </cell>
          <cell r="AV646" t="str">
            <v>810866936</v>
          </cell>
          <cell r="AW646" t="str">
            <v>przedsiębiorca lub przedsiębiorstwo</v>
          </cell>
        </row>
        <row r="647">
          <cell r="A647" t="str">
            <v>RPZP.01.03.01-32-005/09</v>
          </cell>
          <cell r="B647" t="str">
            <v>RPZP.01.00.00</v>
          </cell>
          <cell r="C647" t="str">
            <v>RPZP.01.03.00</v>
          </cell>
          <cell r="D647" t="str">
            <v>RPZP.01.03.01</v>
          </cell>
          <cell r="E647" t="str">
            <v>RPZP.01.03.01-32-005/09-02</v>
          </cell>
          <cell r="F647" t="str">
            <v>UDA-RPZP.01.03.01-32-005/09-02</v>
          </cell>
          <cell r="G647" t="str">
            <v>7913d7d595</v>
          </cell>
          <cell r="H647" t="str">
            <v>RPZP.01.03.01-32-005/09</v>
          </cell>
          <cell r="I647" t="str">
            <v>WND-RPZP.01.03.01-32-005/09</v>
          </cell>
          <cell r="J647" t="str">
            <v>2010-06-25</v>
          </cell>
          <cell r="K647" t="str">
            <v>2010 I półrocze</v>
          </cell>
          <cell r="L647" t="str">
            <v>2010</v>
          </cell>
          <cell r="M647" t="str">
            <v>2010-07-08</v>
          </cell>
          <cell r="N647" t="str">
            <v>2010 II półrocze</v>
          </cell>
          <cell r="O647" t="str">
            <v>2010</v>
          </cell>
          <cell r="P647" t="str">
            <v>2009-11-05</v>
          </cell>
          <cell r="Q647" t="str">
            <v>2011-07-22</v>
          </cell>
          <cell r="R647" t="str">
            <v>2011 II półrocze</v>
          </cell>
          <cell r="S647" t="str">
            <v>2011</v>
          </cell>
          <cell r="T647" t="str">
            <v>2011-09-13</v>
          </cell>
          <cell r="U647">
            <v>39715.5</v>
          </cell>
          <cell r="V647">
            <v>33050</v>
          </cell>
          <cell r="W647">
            <v>16525</v>
          </cell>
          <cell r="X647">
            <v>14046.25</v>
          </cell>
          <cell r="Y647">
            <v>16525</v>
          </cell>
          <cell r="Z647">
            <v>50</v>
          </cell>
          <cell r="AA647" t="str">
            <v>Zwiększenie konkurencyjności firmy poprzez wdrożenie systemu zarządzania środowiskowego</v>
          </cell>
          <cell r="AB647" t="str">
            <v>pomoc de minimis</v>
          </cell>
          <cell r="AC647">
            <v>39715.5</v>
          </cell>
          <cell r="AD647">
            <v>16525</v>
          </cell>
          <cell r="AE647">
            <v>23190.5</v>
          </cell>
          <cell r="AF647">
            <v>10.5</v>
          </cell>
          <cell r="AG647" t="str">
            <v>Nie</v>
          </cell>
          <cell r="AH647" t="str">
            <v>05 Usługi w zakresie zaawansowanego wsparcia dla przedsiębiorstw i grup przedsiębiorstw</v>
          </cell>
          <cell r="AI647" t="str">
            <v>01 Pomoc bezzwrotna</v>
          </cell>
          <cell r="AJ647" t="str">
            <v>01 Obszar miejski</v>
          </cell>
          <cell r="AK647" t="str">
            <v>06 Nieokreślony przemysł wytwórczy</v>
          </cell>
          <cell r="AL647" t="str">
            <v>8510307457</v>
          </cell>
          <cell r="AM647" t="str">
            <v>FOSFAN Spółka Akcyjna</v>
          </cell>
          <cell r="AN647" t="str">
            <v>71-820</v>
          </cell>
          <cell r="AO647" t="str">
            <v>Szczecin</v>
          </cell>
          <cell r="AP647" t="str">
            <v>Nad Odrą</v>
          </cell>
          <cell r="AQ647" t="str">
            <v>44/65</v>
          </cell>
          <cell r="AR647" t="str">
            <v>-</v>
          </cell>
          <cell r="AS647" t="str">
            <v>0914538394</v>
          </cell>
          <cell r="AT647" t="str">
            <v>0914538490</v>
          </cell>
          <cell r="AU647" t="str">
            <v>spółka akcyjna - średnie przedsiębiorstwo</v>
          </cell>
          <cell r="AV647" t="str">
            <v>000041944</v>
          </cell>
          <cell r="AW647" t="str">
            <v>przedsiębiorca lub przedsiębiorstwo</v>
          </cell>
        </row>
        <row r="648">
          <cell r="A648" t="str">
            <v>RPZP.04.05.02-32-028/10</v>
          </cell>
          <cell r="B648" t="str">
            <v>RPZP.04.00.00</v>
          </cell>
          <cell r="C648" t="str">
            <v>RPZP.04.05.00</v>
          </cell>
          <cell r="D648" t="str">
            <v>RPZP.04.05.02</v>
          </cell>
          <cell r="E648" t="str">
            <v>RPZP.04.05.02-32-028/10-03</v>
          </cell>
          <cell r="F648" t="str">
            <v>UDA-RPZP.04.05.02-32-028/10-03</v>
          </cell>
          <cell r="G648" t="str">
            <v>749660abf5</v>
          </cell>
          <cell r="H648" t="str">
            <v>RPZP.04.05.02-32-028/10</v>
          </cell>
          <cell r="I648" t="str">
            <v>WND-RPZP.04.05.02-32-028/10</v>
          </cell>
          <cell r="J648" t="str">
            <v>2010-08-31</v>
          </cell>
          <cell r="K648" t="str">
            <v>2010 II półrocze</v>
          </cell>
          <cell r="L648" t="str">
            <v>2010</v>
          </cell>
          <cell r="M648" t="str">
            <v>2010-08-31</v>
          </cell>
          <cell r="N648" t="str">
            <v>2010 II półrocze</v>
          </cell>
          <cell r="O648" t="str">
            <v>2010</v>
          </cell>
          <cell r="P648" t="str">
            <v>2009-08-13</v>
          </cell>
          <cell r="Q648" t="str">
            <v>2011-07-22</v>
          </cell>
          <cell r="R648" t="str">
            <v>2011 II półrocze</v>
          </cell>
          <cell r="S648" t="str">
            <v>2011</v>
          </cell>
          <cell r="T648" t="str">
            <v>2012-04-13</v>
          </cell>
          <cell r="U648">
            <v>1718165.92</v>
          </cell>
          <cell r="V648">
            <v>1118739.71</v>
          </cell>
          <cell r="W648">
            <v>839054.78</v>
          </cell>
          <cell r="X648">
            <v>839054.78</v>
          </cell>
          <cell r="Y648">
            <v>279684.93</v>
          </cell>
          <cell r="Z648">
            <v>75</v>
          </cell>
          <cell r="AA648" t="str">
            <v>Budowa, przebudowa i wyposażenie w sprzęt specjalistyczny OSP w Karlinie w celu skutecznego prowadzenia akcji ratowniczo-gaśniczych i usuwania skutków zagrożeń</v>
          </cell>
          <cell r="AB648" t="str">
            <v>bez pomocy publicznej</v>
          </cell>
          <cell r="AC648">
            <v>1718165.92</v>
          </cell>
          <cell r="AD648">
            <v>1718165.92</v>
          </cell>
          <cell r="AE648">
            <v>0</v>
          </cell>
          <cell r="AF648">
            <v>0</v>
          </cell>
          <cell r="AG648" t="str">
            <v>Nie</v>
          </cell>
          <cell r="AH648" t="str">
            <v>53 Zapobieganie zagrożeniom (w tym opracowanie i wdrażanie planów i instrumentów zapobiegania i zarządzania zagrożeniami naturalnym i technologicznym)</v>
          </cell>
          <cell r="AI648" t="str">
            <v>01 Pomoc bezzwrotna</v>
          </cell>
          <cell r="AJ648" t="str">
            <v>01 Obszar miejski</v>
          </cell>
          <cell r="AK648" t="str">
            <v>21 Działalność związana ze środowiskiem naturalnym</v>
          </cell>
          <cell r="AL648" t="str">
            <v>6722035436</v>
          </cell>
          <cell r="AM648" t="str">
            <v>Gmina Karlino</v>
          </cell>
          <cell r="AN648" t="str">
            <v>78-230</v>
          </cell>
          <cell r="AO648" t="str">
            <v>Karlino</v>
          </cell>
          <cell r="AP648" t="str">
            <v>Plac Jana Pawła II</v>
          </cell>
          <cell r="AQ648" t="str">
            <v>6</v>
          </cell>
          <cell r="AR648" t="str">
            <v>-</v>
          </cell>
          <cell r="AS648" t="str">
            <v>0943117273</v>
          </cell>
          <cell r="AT648" t="str">
            <v>0943117410</v>
          </cell>
          <cell r="AU648" t="str">
            <v>wspólnota samorządowa</v>
          </cell>
          <cell r="AV648" t="str">
            <v>330920475</v>
          </cell>
          <cell r="AW648" t="str">
            <v>jednostka samorządu terytorialnego, związek lub stowarzyszenie jst</v>
          </cell>
        </row>
        <row r="649">
          <cell r="A649" t="str">
            <v>RPZP.05.01.01-32-002/09</v>
          </cell>
          <cell r="B649" t="str">
            <v>RPZP.05.00.00</v>
          </cell>
          <cell r="C649" t="str">
            <v>RPZP.05.01.00</v>
          </cell>
          <cell r="D649" t="str">
            <v>RPZP.05.01.01</v>
          </cell>
          <cell r="E649" t="str">
            <v>RPZP.05.01.01-32-002/09-04</v>
          </cell>
          <cell r="F649" t="str">
            <v>UDA-RPZP.05.01.01-32-002/09-04</v>
          </cell>
          <cell r="G649" t="str">
            <v>40636694ea</v>
          </cell>
          <cell r="H649" t="str">
            <v>RPZP.05.01.01-32-002/09</v>
          </cell>
          <cell r="I649" t="str">
            <v>RPOWZ/5.1.1/2009/002/Sz</v>
          </cell>
          <cell r="J649" t="str">
            <v>2009-10-13</v>
          </cell>
          <cell r="K649" t="str">
            <v>2009 II półrocze</v>
          </cell>
          <cell r="L649" t="str">
            <v>2009</v>
          </cell>
          <cell r="M649" t="str">
            <v>2009-10-16</v>
          </cell>
          <cell r="N649" t="str">
            <v>2009 II półrocze</v>
          </cell>
          <cell r="O649" t="str">
            <v>2009</v>
          </cell>
          <cell r="P649" t="str">
            <v>2008-07-07</v>
          </cell>
          <cell r="Q649" t="str">
            <v>2011-07-28</v>
          </cell>
          <cell r="R649" t="str">
            <v>2011 II półrocze</v>
          </cell>
          <cell r="S649" t="str">
            <v>2011</v>
          </cell>
          <cell r="T649" t="str">
            <v>2012-02-02</v>
          </cell>
          <cell r="U649">
            <v>19457691.41</v>
          </cell>
          <cell r="V649">
            <v>17995300.07</v>
          </cell>
          <cell r="W649">
            <v>7198120.0099999998</v>
          </cell>
          <cell r="X649">
            <v>7198120.0099999998</v>
          </cell>
          <cell r="Y649">
            <v>10797180.060000001</v>
          </cell>
          <cell r="Z649">
            <v>40</v>
          </cell>
          <cell r="AA649" t="str">
            <v>Wprowadzenie nowej formy turystycznego zagospodarowania Promenady Gwiazd w Miedzyzdrojach</v>
          </cell>
          <cell r="AB649" t="str">
            <v>bez pomocy publicznej</v>
          </cell>
          <cell r="AC649">
            <v>19457691.41</v>
          </cell>
          <cell r="AD649">
            <v>19457691.41</v>
          </cell>
          <cell r="AE649">
            <v>0</v>
          </cell>
          <cell r="AF649">
            <v>0</v>
          </cell>
          <cell r="AG649" t="str">
            <v>Nie</v>
          </cell>
          <cell r="AH649" t="str">
            <v>57 Inne wsparcie na rzecz wzmocnienia usług turystycznych</v>
          </cell>
          <cell r="AI649" t="str">
            <v>01 Pomoc bezzwrotna</v>
          </cell>
          <cell r="AJ649" t="str">
            <v>01 Obszar miejski</v>
          </cell>
          <cell r="AK649" t="str">
            <v>22 Inne niewyszczególnione usługi</v>
          </cell>
          <cell r="AL649" t="str">
            <v>9860157042</v>
          </cell>
          <cell r="AM649" t="str">
            <v>Gmina Miedzyzdroje</v>
          </cell>
          <cell r="AN649" t="str">
            <v>72-500</v>
          </cell>
          <cell r="AO649" t="str">
            <v>Międzyzdroje</v>
          </cell>
          <cell r="AP649" t="str">
            <v>Książąt Pomorskich</v>
          </cell>
          <cell r="AQ649" t="str">
            <v>5</v>
          </cell>
          <cell r="AR649" t="str">
            <v>-</v>
          </cell>
          <cell r="AS649" t="str">
            <v>(091)3275638</v>
          </cell>
          <cell r="AT649" t="str">
            <v>(091)3275630</v>
          </cell>
          <cell r="AU649" t="str">
            <v>wspólnota samorządowa</v>
          </cell>
          <cell r="AV649" t="str">
            <v>811685591</v>
          </cell>
          <cell r="AW649" t="str">
            <v>jednostka samorządu terytorialnego, związek lub stowarzyszenie jst</v>
          </cell>
        </row>
        <row r="650">
          <cell r="A650" t="str">
            <v>RPZP.05.01.01-32-044/09</v>
          </cell>
          <cell r="B650" t="str">
            <v>RPZP.05.00.00</v>
          </cell>
          <cell r="C650" t="str">
            <v>RPZP.05.01.00</v>
          </cell>
          <cell r="D650" t="str">
            <v>RPZP.05.01.01</v>
          </cell>
          <cell r="E650" t="str">
            <v>RPZP.05.01.01-32-044/09-04</v>
          </cell>
          <cell r="F650" t="str">
            <v>UDA-RPZP.05.01.01-32-044/09-04</v>
          </cell>
          <cell r="G650" t="str">
            <v>d54b6bd856</v>
          </cell>
          <cell r="H650" t="str">
            <v>RPZP.05.01.01-32-044/09</v>
          </cell>
          <cell r="I650" t="str">
            <v>RPOWZ/5.1.1/2009/044/Sz</v>
          </cell>
          <cell r="J650" t="str">
            <v>2009-10-14</v>
          </cell>
          <cell r="K650" t="str">
            <v>2009 II półrocze</v>
          </cell>
          <cell r="L650" t="str">
            <v>2009</v>
          </cell>
          <cell r="M650" t="str">
            <v>2009-10-26</v>
          </cell>
          <cell r="N650" t="str">
            <v>2009 II półrocze</v>
          </cell>
          <cell r="O650" t="str">
            <v>2009</v>
          </cell>
          <cell r="P650" t="str">
            <v>2010-07-01</v>
          </cell>
          <cell r="Q650" t="str">
            <v>2011-07-28</v>
          </cell>
          <cell r="R650" t="str">
            <v>2011 II półrocze</v>
          </cell>
          <cell r="S650" t="str">
            <v>2011</v>
          </cell>
          <cell r="T650" t="str">
            <v>2011-10-04</v>
          </cell>
          <cell r="U650">
            <v>1308490.92</v>
          </cell>
          <cell r="V650">
            <v>1186496.78</v>
          </cell>
          <cell r="W650">
            <v>593248.39</v>
          </cell>
          <cell r="X650">
            <v>593248.39</v>
          </cell>
          <cell r="Y650">
            <v>593248.39</v>
          </cell>
          <cell r="Z650">
            <v>50</v>
          </cell>
          <cell r="AA650" t="str">
            <v>Budowa placu rekreacyjnego pomiędzy ulicą Żeromskiego a ul. Kochanowskiego w Mielnie</v>
          </cell>
          <cell r="AB650" t="str">
            <v>bez pomocy publicznej</v>
          </cell>
          <cell r="AC650">
            <v>1308490.92</v>
          </cell>
          <cell r="AD650">
            <v>1308490.92</v>
          </cell>
          <cell r="AE650">
            <v>0</v>
          </cell>
          <cell r="AF650">
            <v>0</v>
          </cell>
          <cell r="AG650" t="str">
            <v>Nie</v>
          </cell>
          <cell r="AH650" t="str">
            <v>57 Inne wsparcie na rzecz wzmocnienia usług turystycznych</v>
          </cell>
          <cell r="AI650" t="str">
            <v>01 Pomoc bezzwrotna</v>
          </cell>
          <cell r="AJ650" t="str">
            <v>05 Obszary wiejskie (poza obszarami górskimi, wyspami lub o niskiej i bardzo niskiej gęstości zaludnienia)</v>
          </cell>
          <cell r="AK650" t="str">
            <v>22 Inne niewyszczególnione usługi</v>
          </cell>
          <cell r="AL650" t="str">
            <v>4990463757</v>
          </cell>
          <cell r="AM650" t="str">
            <v>Gmina Mielno</v>
          </cell>
          <cell r="AN650" t="str">
            <v>76-032</v>
          </cell>
          <cell r="AO650" t="str">
            <v>Mielno</v>
          </cell>
          <cell r="AP650" t="str">
            <v>B. Chrobrego</v>
          </cell>
          <cell r="AQ650" t="str">
            <v>10</v>
          </cell>
          <cell r="AR650" t="str">
            <v>-</v>
          </cell>
          <cell r="AS650" t="str">
            <v>0943459830</v>
          </cell>
          <cell r="AT650" t="str">
            <v>0943459834</v>
          </cell>
          <cell r="AU650" t="str">
            <v>wspólnota samorządowa - gmina</v>
          </cell>
          <cell r="AV650" t="str">
            <v>330920653</v>
          </cell>
          <cell r="AW650" t="str">
            <v>Jednostka samorządu terytorialnego</v>
          </cell>
        </row>
        <row r="651">
          <cell r="A651" t="str">
            <v>RPZP.02.01.02-32-126/09</v>
          </cell>
          <cell r="B651" t="str">
            <v>RPZP.02.00.00</v>
          </cell>
          <cell r="C651" t="str">
            <v>RPZP.02.01.00</v>
          </cell>
          <cell r="D651" t="str">
            <v>RPZP.02.01.02</v>
          </cell>
          <cell r="E651" t="str">
            <v>RPZP.02.01.02-32-126/09-05</v>
          </cell>
          <cell r="F651" t="str">
            <v>UDA-RPZP.02.01.02-32-126/09-05</v>
          </cell>
          <cell r="G651" t="str">
            <v>48e8ce4e7e</v>
          </cell>
          <cell r="H651" t="str">
            <v>RPZP.02.01.02-32-126/09</v>
          </cell>
          <cell r="I651" t="str">
            <v>WND-RPZP.02.01.02-32-126/09</v>
          </cell>
          <cell r="J651" t="str">
            <v>2010-05-27</v>
          </cell>
          <cell r="K651" t="str">
            <v>2010 I półrocze</v>
          </cell>
          <cell r="L651" t="str">
            <v>2010</v>
          </cell>
          <cell r="M651" t="str">
            <v>2010-07-07</v>
          </cell>
          <cell r="N651" t="str">
            <v>2010 II półrocze</v>
          </cell>
          <cell r="O651" t="str">
            <v>2010</v>
          </cell>
          <cell r="P651" t="str">
            <v>2010-06-14</v>
          </cell>
          <cell r="Q651" t="str">
            <v>2011-07-28</v>
          </cell>
          <cell r="R651" t="str">
            <v>2011 II półrocze</v>
          </cell>
          <cell r="S651" t="str">
            <v>2011</v>
          </cell>
          <cell r="T651" t="str">
            <v>2012-11-21</v>
          </cell>
          <cell r="U651">
            <v>1993372.46</v>
          </cell>
          <cell r="V651">
            <v>1770940.18</v>
          </cell>
          <cell r="W651">
            <v>1062564.0900000001</v>
          </cell>
          <cell r="X651">
            <v>1062564.0900000001</v>
          </cell>
          <cell r="Y651">
            <v>708376.09</v>
          </cell>
          <cell r="Z651">
            <v>60</v>
          </cell>
          <cell r="AA651" t="str">
            <v>Budowa ulic Łukasiewicza, Curie-Skłodowskiej i Piaskowej w Płotach jako realizacja I etapu Programu rozbudowy i modernizacji dróg gminnych w Gminie Płoty.</v>
          </cell>
          <cell r="AB651" t="str">
            <v>bez pomocy publicznej</v>
          </cell>
          <cell r="AC651">
            <v>1993372.46</v>
          </cell>
          <cell r="AD651">
            <v>1993372.46</v>
          </cell>
          <cell r="AE651">
            <v>0</v>
          </cell>
          <cell r="AF651">
            <v>0</v>
          </cell>
          <cell r="AG651" t="str">
            <v>Nie</v>
          </cell>
          <cell r="AH651" t="str">
            <v>23 Drogi regionalne/lokalne</v>
          </cell>
          <cell r="AI651" t="str">
            <v>01 Pomoc bezzwrotna</v>
          </cell>
          <cell r="AJ651" t="str">
            <v>05 Obszary wiejskie (poza obszarami górskimi, wyspami lub o niskiej i bardzo niskiej gęstości zaludnienia)</v>
          </cell>
          <cell r="AK651" t="str">
            <v>00 Nie dotyczy</v>
          </cell>
          <cell r="AL651" t="str">
            <v>8571823242</v>
          </cell>
          <cell r="AM651" t="str">
            <v>Gmina Płoty</v>
          </cell>
          <cell r="AN651" t="str">
            <v>72-310</v>
          </cell>
          <cell r="AO651" t="str">
            <v>Płoty</v>
          </cell>
          <cell r="AP651" t="str">
            <v>Plac Konstytucji 3 Maja</v>
          </cell>
          <cell r="AQ651" t="str">
            <v>1</v>
          </cell>
          <cell r="AR651" t="str">
            <v>-</v>
          </cell>
          <cell r="AS651" t="str">
            <v>(091)3851415</v>
          </cell>
          <cell r="AT651" t="str">
            <v>(091)3851866</v>
          </cell>
          <cell r="AU651" t="str">
            <v>wspólnota samorządowa</v>
          </cell>
          <cell r="AV651" t="str">
            <v>811684479</v>
          </cell>
          <cell r="AW651" t="str">
            <v>jednostka samorządu terytorialnego, związek lub stowarzyszenie jst</v>
          </cell>
        </row>
        <row r="652">
          <cell r="A652" t="str">
            <v>RPZP.05.02.01-32-006/09</v>
          </cell>
          <cell r="B652" t="str">
            <v>RPZP.05.00.00</v>
          </cell>
          <cell r="C652" t="str">
            <v>RPZP.05.02.00</v>
          </cell>
          <cell r="D652" t="str">
            <v>RPZP.05.02.01</v>
          </cell>
          <cell r="E652" t="str">
            <v>RPZP.05.02.01-32-006/09-05</v>
          </cell>
          <cell r="F652" t="str">
            <v>UDA-RPZP.05.02.01-32-006/09-05</v>
          </cell>
          <cell r="G652">
            <v>2489295858</v>
          </cell>
          <cell r="H652" t="str">
            <v>RPZP.05.02.01-32-006/09</v>
          </cell>
          <cell r="I652" t="str">
            <v>WND-RPZP.05.02.01-32-006/09</v>
          </cell>
          <cell r="J652" t="str">
            <v>2010-08-06</v>
          </cell>
          <cell r="K652" t="str">
            <v>2010 II półrocze</v>
          </cell>
          <cell r="L652" t="str">
            <v>2010</v>
          </cell>
          <cell r="M652" t="str">
            <v>2010-08-17</v>
          </cell>
          <cell r="N652" t="str">
            <v>2010 II półrocze</v>
          </cell>
          <cell r="O652" t="str">
            <v>2010</v>
          </cell>
          <cell r="P652" t="str">
            <v>2009-10-01</v>
          </cell>
          <cell r="Q652" t="str">
            <v>2011-07-28</v>
          </cell>
          <cell r="R652" t="str">
            <v>2011 II półrocze</v>
          </cell>
          <cell r="S652" t="str">
            <v>2011</v>
          </cell>
          <cell r="T652" t="str">
            <v>2013-04-03</v>
          </cell>
          <cell r="U652">
            <v>4665840.26</v>
          </cell>
          <cell r="V652">
            <v>3326815.24</v>
          </cell>
          <cell r="W652">
            <v>1278844.28</v>
          </cell>
          <cell r="X652">
            <v>1278844.28</v>
          </cell>
          <cell r="Y652">
            <v>2047970.96</v>
          </cell>
          <cell r="Z652">
            <v>38.44</v>
          </cell>
          <cell r="AA652" t="str">
            <v>Rozbudowa i przebudowa budynku kina w Złocieńcu</v>
          </cell>
          <cell r="AB652" t="str">
            <v>bez pomocy publicznej</v>
          </cell>
          <cell r="AC652">
            <v>4665840.26</v>
          </cell>
          <cell r="AD652">
            <v>4665840.26</v>
          </cell>
          <cell r="AE652">
            <v>0</v>
          </cell>
          <cell r="AF652">
            <v>0</v>
          </cell>
          <cell r="AG652" t="str">
            <v>Nie</v>
          </cell>
          <cell r="AH652" t="str">
            <v>59 Rozwój infrastruktury kulturalnej</v>
          </cell>
          <cell r="AI652" t="str">
            <v>01 Pomoc bezzwrotna</v>
          </cell>
          <cell r="AJ652" t="str">
            <v>01 Obszar miejski</v>
          </cell>
          <cell r="AK652" t="str">
            <v>00 Nie dotyczy</v>
          </cell>
          <cell r="AL652" t="str">
            <v>6741004170</v>
          </cell>
          <cell r="AM652" t="str">
            <v>Złocieniecki Ośrodek Kultury</v>
          </cell>
          <cell r="AN652" t="str">
            <v>78-520</v>
          </cell>
          <cell r="AO652" t="str">
            <v>Złocieniec</v>
          </cell>
          <cell r="AP652" t="str">
            <v>Połczyńska</v>
          </cell>
          <cell r="AQ652" t="str">
            <v>6</v>
          </cell>
          <cell r="AR652" t="str">
            <v>-</v>
          </cell>
          <cell r="AS652" t="str">
            <v>0943671455</v>
          </cell>
          <cell r="AT652" t="str">
            <v>0943671139</v>
          </cell>
          <cell r="AU652" t="str">
            <v>samorządowa osoba prawna</v>
          </cell>
          <cell r="AV652" t="str">
            <v>000287094</v>
          </cell>
          <cell r="AW652" t="str">
            <v>instytucja kultury</v>
          </cell>
        </row>
        <row r="653">
          <cell r="A653" t="str">
            <v>RPZP.06.02.02-32-001/10</v>
          </cell>
          <cell r="B653" t="str">
            <v>RPZP.06.00.00</v>
          </cell>
          <cell r="C653" t="str">
            <v>RPZP.06.02.00</v>
          </cell>
          <cell r="D653" t="str">
            <v>RPZP.06.02.02</v>
          </cell>
          <cell r="E653" t="str">
            <v>RPZP.06.02.02-32-001/10-04</v>
          </cell>
          <cell r="F653" t="str">
            <v>UDA-RPZP.06.02.02-32-001/10-04</v>
          </cell>
          <cell r="G653" t="str">
            <v>431f47fc2c</v>
          </cell>
          <cell r="H653" t="str">
            <v>RPZP.06.02.02-32-001/10</v>
          </cell>
          <cell r="I653" t="str">
            <v>WND-RPZP.06.02.02-32-001/10</v>
          </cell>
          <cell r="J653" t="str">
            <v>2010-09-28</v>
          </cell>
          <cell r="K653" t="str">
            <v>2010 II półrocze</v>
          </cell>
          <cell r="L653" t="str">
            <v>2010</v>
          </cell>
          <cell r="M653" t="str">
            <v>2010-09-30</v>
          </cell>
          <cell r="N653" t="str">
            <v>2010 II półrocze</v>
          </cell>
          <cell r="O653" t="str">
            <v>2010</v>
          </cell>
          <cell r="P653" t="str">
            <v>2009-05-27</v>
          </cell>
          <cell r="Q653" t="str">
            <v>2011-07-28</v>
          </cell>
          <cell r="R653" t="str">
            <v>2011 II półrocze</v>
          </cell>
          <cell r="S653" t="str">
            <v>2011</v>
          </cell>
          <cell r="T653" t="str">
            <v>2012-03-14</v>
          </cell>
          <cell r="U653">
            <v>3969061.66</v>
          </cell>
          <cell r="V653">
            <v>3968280</v>
          </cell>
          <cell r="W653">
            <v>2976210</v>
          </cell>
          <cell r="X653">
            <v>2976210</v>
          </cell>
          <cell r="Y653">
            <v>992070</v>
          </cell>
          <cell r="Z653">
            <v>75</v>
          </cell>
          <cell r="AA653" t="str">
            <v>Podniesienie atrakcyjności historycznej XIV-wiecznego kościoła pw. św. Jana Ewangelisty w Szczecinie jako unikatowego zabytku na Europejskim Szlaku Gotyku Ceglanego</v>
          </cell>
          <cell r="AB653" t="str">
            <v>bez pomocy publicznej</v>
          </cell>
          <cell r="AC653">
            <v>3969061.66</v>
          </cell>
          <cell r="AD653">
            <v>3969061.66</v>
          </cell>
          <cell r="AE653">
            <v>0</v>
          </cell>
          <cell r="AF653">
            <v>0</v>
          </cell>
          <cell r="AG653" t="str">
            <v>Nie</v>
          </cell>
          <cell r="AH653" t="str">
            <v>58 Ochrona i zachowanie dziedzictwa kulturowego</v>
          </cell>
          <cell r="AI653" t="str">
            <v>01 Pomoc bezzwrotna</v>
          </cell>
          <cell r="AJ653" t="str">
            <v>01 Obszar miejski</v>
          </cell>
          <cell r="AK653" t="str">
            <v>00 Nie dotyczy</v>
          </cell>
          <cell r="AL653" t="str">
            <v>8521882627</v>
          </cell>
          <cell r="AM653" t="str">
            <v>Parafia Rzymskokatolicka pw. św. Jana Ewangelisty</v>
          </cell>
          <cell r="AN653" t="str">
            <v>70-205</v>
          </cell>
          <cell r="AO653" t="str">
            <v>Szczecin</v>
          </cell>
          <cell r="AP653" t="str">
            <v>Świętego Ducha</v>
          </cell>
          <cell r="AQ653" t="str">
            <v>9</v>
          </cell>
          <cell r="AR653" t="str">
            <v>-</v>
          </cell>
          <cell r="AS653" t="str">
            <v>914335302</v>
          </cell>
          <cell r="AT653" t="str">
            <v>914335302</v>
          </cell>
          <cell r="AU653" t="str">
            <v>Kościół Katolicki</v>
          </cell>
          <cell r="AV653" t="str">
            <v>040044779</v>
          </cell>
          <cell r="AW653" t="str">
            <v>kościół lub związek wyznaniowy lub osoba prawna kościołów i związków wyznaniowych</v>
          </cell>
        </row>
        <row r="654">
          <cell r="A654" t="str">
            <v>RPZP.01.03.01-32-021/11</v>
          </cell>
          <cell r="B654" t="str">
            <v>RPZP.01.00.00</v>
          </cell>
          <cell r="C654" t="str">
            <v>RPZP.01.03.00</v>
          </cell>
          <cell r="D654" t="str">
            <v>RPZP.01.03.01</v>
          </cell>
          <cell r="E654" t="str">
            <v>RPZP.01.03.01-32-021/11-02</v>
          </cell>
          <cell r="F654" t="str">
            <v>UDA-RPZP.01.03.01-32-021/11-02</v>
          </cell>
          <cell r="G654" t="str">
            <v>288202ed32</v>
          </cell>
          <cell r="H654" t="str">
            <v>RPZP.01.03.01-32-021/11</v>
          </cell>
          <cell r="I654" t="str">
            <v>WND-RPZP.01.03.01-32-021/11</v>
          </cell>
          <cell r="J654" t="str">
            <v>2011-08-09</v>
          </cell>
          <cell r="K654" t="str">
            <v>2011 II półrocze</v>
          </cell>
          <cell r="L654" t="str">
            <v>2011</v>
          </cell>
          <cell r="M654" t="str">
            <v>2011-08-10</v>
          </cell>
          <cell r="N654" t="str">
            <v>2011 II półrocze</v>
          </cell>
          <cell r="O654" t="str">
            <v>2011</v>
          </cell>
          <cell r="P654" t="str">
            <v>2011-03-01</v>
          </cell>
          <cell r="Q654" t="str">
            <v>2011-07-28</v>
          </cell>
          <cell r="R654" t="str">
            <v>2011 II półrocze</v>
          </cell>
          <cell r="S654" t="str">
            <v>2011</v>
          </cell>
          <cell r="T654" t="str">
            <v>2011-12-19</v>
          </cell>
          <cell r="U654">
            <v>67896</v>
          </cell>
          <cell r="V654">
            <v>55200</v>
          </cell>
          <cell r="W654">
            <v>27600</v>
          </cell>
          <cell r="X654">
            <v>27600</v>
          </cell>
          <cell r="Y654">
            <v>27600</v>
          </cell>
          <cell r="Z654">
            <v>50</v>
          </cell>
          <cell r="AA654" t="str">
            <v>„Rozwój NZOZ Ars Medica poprzez doradztwo w zakresie planowania inwestycyjnego – przygotowanie dokumentacji technicznej dla inwestycji polegającej na wybudowaniu nowej przychodni”</v>
          </cell>
          <cell r="AB654" t="str">
            <v>pomoc de minimis</v>
          </cell>
          <cell r="AC654">
            <v>67896</v>
          </cell>
          <cell r="AD654">
            <v>27600</v>
          </cell>
          <cell r="AE654">
            <v>40296</v>
          </cell>
          <cell r="AF654">
            <v>0</v>
          </cell>
          <cell r="AG654" t="str">
            <v>Tak</v>
          </cell>
          <cell r="AH654" t="str">
            <v>05 Usługi w zakresie zaawansowanego wsparcia dla przedsiębiorstw i grup przedsiębiorstw</v>
          </cell>
          <cell r="AI654" t="str">
            <v>01 Pomoc bezzwrotna</v>
          </cell>
          <cell r="AJ654" t="str">
            <v>01 Obszar miejski</v>
          </cell>
          <cell r="AK654" t="str">
            <v>19 Działalność w zakresie ochrony zdrowia ludzkiego</v>
          </cell>
          <cell r="AL654" t="str">
            <v>8391758299</v>
          </cell>
          <cell r="AM654" t="str">
            <v>Niepubliczny Zakład Opieki Zdrowotnej Ars Medica</v>
          </cell>
          <cell r="AN654" t="str">
            <v>76-100</v>
          </cell>
          <cell r="AO654" t="str">
            <v>Sławno</v>
          </cell>
          <cell r="AP654" t="str">
            <v>Kossaka</v>
          </cell>
          <cell r="AQ654" t="str">
            <v>1A</v>
          </cell>
          <cell r="AR654" t="str">
            <v>---</v>
          </cell>
          <cell r="AS654" t="str">
            <v>+48(0)598106251</v>
          </cell>
          <cell r="AT654" t="str">
            <v>+48(0)598106251</v>
          </cell>
          <cell r="AU654" t="str">
            <v>osoba fizyczna prowadząca działalność gospodarczą - małe przedsiębiorstwo</v>
          </cell>
          <cell r="AV654" t="str">
            <v>770914169</v>
          </cell>
          <cell r="AW654" t="str">
            <v>przedsiębiorca lub przedsiębiorstwo</v>
          </cell>
        </row>
        <row r="655">
          <cell r="A655" t="str">
            <v>RPZP.01.01.01-32-486/10</v>
          </cell>
          <cell r="B655" t="str">
            <v>RPZP.01.00.00</v>
          </cell>
          <cell r="C655" t="str">
            <v>RPZP.01.01.00</v>
          </cell>
          <cell r="D655" t="str">
            <v>RPZP.01.01.01</v>
          </cell>
          <cell r="E655" t="str">
            <v>RPZP.01.01.01-32-486/10-02</v>
          </cell>
          <cell r="F655" t="str">
            <v>UDA-RPZP.01.01.01-32-486/10-02</v>
          </cell>
          <cell r="G655" t="str">
            <v>41decea21e</v>
          </cell>
          <cell r="H655" t="str">
            <v>RPZP.01.01.01-32-486/10</v>
          </cell>
          <cell r="I655" t="str">
            <v>WND-RPZP.01.01.01-32-486/10</v>
          </cell>
          <cell r="J655" t="str">
            <v>2011-08-24</v>
          </cell>
          <cell r="K655" t="str">
            <v>2011 II półrocze</v>
          </cell>
          <cell r="L655" t="str">
            <v>2011</v>
          </cell>
          <cell r="M655" t="str">
            <v>2011-08-29</v>
          </cell>
          <cell r="N655" t="str">
            <v>2011 II półrocze</v>
          </cell>
          <cell r="O655" t="str">
            <v>2011</v>
          </cell>
          <cell r="P655" t="str">
            <v>2011-01-14</v>
          </cell>
          <cell r="Q655" t="str">
            <v>2011-07-28</v>
          </cell>
          <cell r="R655" t="str">
            <v>2011 II półrocze</v>
          </cell>
          <cell r="S655" t="str">
            <v>2011</v>
          </cell>
          <cell r="T655" t="str">
            <v>2011-12-02</v>
          </cell>
          <cell r="U655">
            <v>123739.42</v>
          </cell>
          <cell r="V655">
            <v>75241.119999999995</v>
          </cell>
          <cell r="W655">
            <v>45144.67</v>
          </cell>
          <cell r="X655">
            <v>45144.67</v>
          </cell>
          <cell r="Y655">
            <v>30096.45</v>
          </cell>
          <cell r="Z655">
            <v>60</v>
          </cell>
          <cell r="AA655" t="str">
            <v>Doposażenie Usługowego Zakładu Szklarskiego "Szkiełko" Włodzimierz Królikowski w specjalistyczny sprzęt, w celu poprawy konkurencyjności i innowacyjności przedsiębiorstwa"</v>
          </cell>
          <cell r="AB655" t="str">
            <v>pomoc de minimis</v>
          </cell>
          <cell r="AC655">
            <v>123739.42</v>
          </cell>
          <cell r="AD655">
            <v>45144.67</v>
          </cell>
          <cell r="AE655">
            <v>78594.75</v>
          </cell>
          <cell r="AF655">
            <v>0</v>
          </cell>
          <cell r="AG655" t="str">
            <v>Nie</v>
          </cell>
          <cell r="AH655" t="str">
            <v>08 Inne inwestycje w przedsiębiorstwa</v>
          </cell>
          <cell r="AI655" t="str">
            <v>01 Pomoc bezzwrotna</v>
          </cell>
          <cell r="AJ655" t="str">
            <v>01 Obszar miejski</v>
          </cell>
          <cell r="AK655" t="str">
            <v>12 Budownictwo</v>
          </cell>
          <cell r="AL655" t="str">
            <v>4990145282</v>
          </cell>
          <cell r="AM655" t="str">
            <v>Usługowy Zakład Szklarski "Szkiełko" Włodzimierz Królikowski</v>
          </cell>
          <cell r="AN655" t="str">
            <v>75-424</v>
          </cell>
          <cell r="AO655" t="str">
            <v>Koszalin</v>
          </cell>
          <cell r="AP655" t="str">
            <v>Młyńska</v>
          </cell>
          <cell r="AQ655" t="str">
            <v>76</v>
          </cell>
          <cell r="AR655" t="str">
            <v>-</v>
          </cell>
          <cell r="AS655" t="str">
            <v>0943450432</v>
          </cell>
          <cell r="AT655" t="str">
            <v>0943450380</v>
          </cell>
          <cell r="AU655" t="str">
            <v>osoba fizyczna prowadząca działalność gospodarczą - mikro przedsiębiorstwo</v>
          </cell>
          <cell r="AV655" t="str">
            <v>330059259</v>
          </cell>
          <cell r="AW655" t="str">
            <v>przedsiębiorca lub przedsiębiorstwo</v>
          </cell>
        </row>
        <row r="656">
          <cell r="A656" t="str">
            <v>RPZP.02.01.02-32-149/09</v>
          </cell>
          <cell r="B656" t="str">
            <v>RPZP.02.00.00</v>
          </cell>
          <cell r="C656" t="str">
            <v>RPZP.02.01.00</v>
          </cell>
          <cell r="D656" t="str">
            <v>RPZP.02.01.02</v>
          </cell>
          <cell r="E656" t="str">
            <v>RPZP.02.01.02-32-149/09-03</v>
          </cell>
          <cell r="F656" t="str">
            <v>UDA-RPZP.02.01.02-32-149/09-03</v>
          </cell>
          <cell r="G656" t="str">
            <v>c2d35202f2</v>
          </cell>
          <cell r="H656" t="str">
            <v>RPZP.02.01.02-32-149/09</v>
          </cell>
          <cell r="I656" t="str">
            <v>WND-RPZP.02.01.02-32-149/09</v>
          </cell>
          <cell r="J656" t="str">
            <v>2010-04-30</v>
          </cell>
          <cell r="K656" t="str">
            <v>2010 I półrocze</v>
          </cell>
          <cell r="L656" t="str">
            <v>2010</v>
          </cell>
          <cell r="M656" t="str">
            <v>2010-04-30</v>
          </cell>
          <cell r="N656" t="str">
            <v>2010 I półrocze</v>
          </cell>
          <cell r="O656" t="str">
            <v>2010</v>
          </cell>
          <cell r="P656" t="str">
            <v>2010-08-12</v>
          </cell>
          <cell r="Q656" t="str">
            <v>2011-07-29</v>
          </cell>
          <cell r="R656" t="str">
            <v>2011 II półrocze</v>
          </cell>
          <cell r="S656" t="str">
            <v>2011</v>
          </cell>
          <cell r="T656" t="str">
            <v>2012-02-14</v>
          </cell>
          <cell r="U656">
            <v>1205282.3899999999</v>
          </cell>
          <cell r="V656">
            <v>1018279.12</v>
          </cell>
          <cell r="W656">
            <v>509139.55</v>
          </cell>
          <cell r="X656">
            <v>509139.55</v>
          </cell>
          <cell r="Y656">
            <v>509139.57</v>
          </cell>
          <cell r="Z656">
            <v>50</v>
          </cell>
          <cell r="AA656" t="str">
            <v>Przebudowa ul. Leśnej w Sarbinowie</v>
          </cell>
          <cell r="AB656" t="str">
            <v>bez pomocy publicznej</v>
          </cell>
          <cell r="AC656">
            <v>1205282.3899999999</v>
          </cell>
          <cell r="AD656">
            <v>1205282.3899999999</v>
          </cell>
          <cell r="AE656">
            <v>0</v>
          </cell>
          <cell r="AF656">
            <v>0</v>
          </cell>
          <cell r="AG656" t="str">
            <v>Nie</v>
          </cell>
          <cell r="AH656" t="str">
            <v>23 Drogi regionalne/lokalne</v>
          </cell>
          <cell r="AI656" t="str">
            <v>01 Pomoc bezzwrotna</v>
          </cell>
          <cell r="AJ656" t="str">
            <v>05 Obszary wiejskie (poza obszarami górskimi, wyspami lub o niskiej i bardzo niskiej gęstości zaludnienia)</v>
          </cell>
          <cell r="AK656" t="str">
            <v>00 Nie dotyczy</v>
          </cell>
          <cell r="AL656" t="str">
            <v>4990463757</v>
          </cell>
          <cell r="AM656" t="str">
            <v>Gmina Mielno</v>
          </cell>
          <cell r="AN656" t="str">
            <v>76-032</v>
          </cell>
          <cell r="AO656" t="str">
            <v>Mielno</v>
          </cell>
          <cell r="AP656" t="str">
            <v>B. Chrobrego</v>
          </cell>
          <cell r="AQ656" t="str">
            <v>10</v>
          </cell>
          <cell r="AR656" t="str">
            <v>-</v>
          </cell>
          <cell r="AS656" t="str">
            <v>0943459830</v>
          </cell>
          <cell r="AT656" t="str">
            <v>0943459834</v>
          </cell>
          <cell r="AU656" t="str">
            <v>wspólnota samorządowa</v>
          </cell>
          <cell r="AV656" t="str">
            <v>330920653</v>
          </cell>
          <cell r="AW656" t="str">
            <v>jednostka samorządu terytorialnego, związek lub stowarzyszenie jst</v>
          </cell>
        </row>
        <row r="657">
          <cell r="A657" t="str">
            <v>RPZP.07.02.00-32-002/09</v>
          </cell>
          <cell r="B657" t="str">
            <v>RPZP.07.00.00</v>
          </cell>
          <cell r="C657" t="str">
            <v>RPZP.07.02.00</v>
          </cell>
          <cell r="D657">
            <v>0</v>
          </cell>
          <cell r="E657" t="str">
            <v>RPZP.07.02.00-32-002/09-04</v>
          </cell>
          <cell r="F657" t="str">
            <v>UDA-RPZP.07.02.00-32-002/09-04</v>
          </cell>
          <cell r="G657" t="str">
            <v>c496f9034e</v>
          </cell>
          <cell r="H657" t="str">
            <v>RPZP.07.02.00-32-002/09</v>
          </cell>
          <cell r="I657" t="str">
            <v>WND-RPZP.07.02.00-32-002/09</v>
          </cell>
          <cell r="J657" t="str">
            <v>2010-05-20</v>
          </cell>
          <cell r="K657" t="str">
            <v>2010 I półrocze</v>
          </cell>
          <cell r="L657" t="str">
            <v>2010</v>
          </cell>
          <cell r="M657" t="str">
            <v>2010-05-21</v>
          </cell>
          <cell r="N657" t="str">
            <v>2010 I półrocze</v>
          </cell>
          <cell r="O657" t="str">
            <v>2010</v>
          </cell>
          <cell r="P657" t="str">
            <v>2010-07-22</v>
          </cell>
          <cell r="Q657" t="str">
            <v>2011-07-29</v>
          </cell>
          <cell r="R657" t="str">
            <v>2011 II półrocze</v>
          </cell>
          <cell r="S657" t="str">
            <v>2011</v>
          </cell>
          <cell r="T657" t="str">
            <v>2011-09-06</v>
          </cell>
          <cell r="U657">
            <v>2542156.4500000002</v>
          </cell>
          <cell r="V657">
            <v>2300867</v>
          </cell>
          <cell r="W657">
            <v>1380520.2</v>
          </cell>
          <cell r="X657">
            <v>1380520.2</v>
          </cell>
          <cell r="Y657">
            <v>920346.8</v>
          </cell>
          <cell r="Z657">
            <v>60</v>
          </cell>
          <cell r="AA657" t="str">
            <v>Budowa zespołu boisk przy gimnazjum w Resku.</v>
          </cell>
          <cell r="AB657" t="str">
            <v>bez pomocy publicznej</v>
          </cell>
          <cell r="AC657">
            <v>2542156.4500000002</v>
          </cell>
          <cell r="AD657">
            <v>2542156.4500000002</v>
          </cell>
          <cell r="AE657">
            <v>0</v>
          </cell>
          <cell r="AF657">
            <v>0</v>
          </cell>
          <cell r="AG657" t="str">
            <v>Nie</v>
          </cell>
          <cell r="AH657" t="str">
            <v>79 Pozostała infrastruktura społeczna</v>
          </cell>
          <cell r="AI657" t="str">
            <v>01 Pomoc bezzwrotna</v>
          </cell>
          <cell r="AJ657" t="str">
            <v>05 Obszary wiejskie (poza obszarami górskimi, wyspami lub o niskiej i bardzo niskiej gęstości zaludnienia)</v>
          </cell>
          <cell r="AK657" t="str">
            <v>00 Nie dotyczy</v>
          </cell>
          <cell r="AL657" t="str">
            <v>2530307954</v>
          </cell>
          <cell r="AM657" t="str">
            <v>Gmina Resko</v>
          </cell>
          <cell r="AN657" t="str">
            <v>72-315</v>
          </cell>
          <cell r="AO657" t="str">
            <v>Resko</v>
          </cell>
          <cell r="AP657" t="str">
            <v>Rynek</v>
          </cell>
          <cell r="AQ657" t="str">
            <v>1</v>
          </cell>
          <cell r="AR657" t="str">
            <v>-</v>
          </cell>
          <cell r="AS657" t="str">
            <v>(091)3951503</v>
          </cell>
          <cell r="AT657" t="str">
            <v>(091)3951205</v>
          </cell>
          <cell r="AU657" t="str">
            <v>wspólnota samorządowa - gmina</v>
          </cell>
          <cell r="AV657">
            <v>0</v>
          </cell>
          <cell r="AW657" t="str">
            <v>Jednostka samorządu terytorialnego</v>
          </cell>
        </row>
        <row r="658">
          <cell r="A658" t="str">
            <v>RPZP.01.01.01-32-071/09</v>
          </cell>
          <cell r="B658" t="str">
            <v>RPZP.01.00.00</v>
          </cell>
          <cell r="C658" t="str">
            <v>RPZP.01.01.00</v>
          </cell>
          <cell r="D658" t="str">
            <v>RPZP.01.01.01</v>
          </cell>
          <cell r="E658" t="str">
            <v>RPZP.01.01.01-32-071/09-04</v>
          </cell>
          <cell r="F658" t="str">
            <v>UDA-RPZP.01.01.01-32-071/09-04</v>
          </cell>
          <cell r="G658" t="str">
            <v>7723dcb835</v>
          </cell>
          <cell r="H658" t="str">
            <v>RPZP.01.01.01-32-071/09</v>
          </cell>
          <cell r="I658" t="str">
            <v>WND-RPZP.01.01.01-32-071/09</v>
          </cell>
          <cell r="J658" t="str">
            <v>2010-05-21</v>
          </cell>
          <cell r="K658" t="str">
            <v>2010 I półrocze</v>
          </cell>
          <cell r="L658" t="str">
            <v>2010</v>
          </cell>
          <cell r="M658" t="str">
            <v>2010-07-07</v>
          </cell>
          <cell r="N658" t="str">
            <v>2010 II półrocze</v>
          </cell>
          <cell r="O658" t="str">
            <v>2010</v>
          </cell>
          <cell r="P658" t="str">
            <v>2009-09-01</v>
          </cell>
          <cell r="Q658" t="str">
            <v>2011-07-29</v>
          </cell>
          <cell r="R658" t="str">
            <v>2011 II półrocze</v>
          </cell>
          <cell r="S658" t="str">
            <v>2011</v>
          </cell>
          <cell r="T658" t="str">
            <v>2012-10-16</v>
          </cell>
          <cell r="U658">
            <v>839942.02</v>
          </cell>
          <cell r="V658">
            <v>697896.73</v>
          </cell>
          <cell r="W658">
            <v>418737.85</v>
          </cell>
          <cell r="X658">
            <v>355927.15</v>
          </cell>
          <cell r="Y658">
            <v>279158.88</v>
          </cell>
          <cell r="Z658">
            <v>60</v>
          </cell>
          <cell r="AA658" t="str">
            <v>Uruchomienie nowoczesnego zakładu kosmetologii pielęgnacyjnej i estetycznej</v>
          </cell>
          <cell r="AB658" t="str">
            <v>pomoc publiczna</v>
          </cell>
          <cell r="AC658">
            <v>839942.02</v>
          </cell>
          <cell r="AD658">
            <v>418737.85</v>
          </cell>
          <cell r="AE658">
            <v>421204.17</v>
          </cell>
          <cell r="AF658">
            <v>0</v>
          </cell>
          <cell r="AG658" t="str">
            <v>Nie</v>
          </cell>
          <cell r="AH658" t="str">
            <v>08 Inne inwestycje w przedsiębiorstwa</v>
          </cell>
          <cell r="AI658" t="str">
            <v>01 Pomoc bezzwrotna</v>
          </cell>
          <cell r="AJ658" t="str">
            <v>01 Obszar miejski</v>
          </cell>
          <cell r="AK658" t="str">
            <v>22 Inne niewyszczególnione usługi</v>
          </cell>
          <cell r="AL658" t="str">
            <v>6711775767</v>
          </cell>
          <cell r="AM658" t="str">
            <v>Kosmetologia Pielęgnacyjna i Estetyczna - Enklawa Urody Joanna Kiszczyńska-Andrzejczuk</v>
          </cell>
          <cell r="AN658" t="str">
            <v>78-100</v>
          </cell>
          <cell r="AO658" t="str">
            <v>Kołobrzeg</v>
          </cell>
          <cell r="AP658" t="str">
            <v>Katedralna</v>
          </cell>
          <cell r="AQ658" t="str">
            <v>44 A</v>
          </cell>
          <cell r="AR658" t="str">
            <v>-</v>
          </cell>
          <cell r="AS658" t="str">
            <v>509-337-121</v>
          </cell>
          <cell r="AT658" t="str">
            <v>(094)35-444-77</v>
          </cell>
          <cell r="AU658" t="str">
            <v>osoba fizyczna prowadząca działalność gospodarczą - mikro przedsiębiorstwo</v>
          </cell>
          <cell r="AV658" t="str">
            <v>320657821</v>
          </cell>
          <cell r="AW658" t="str">
            <v>przedsiębiorca lub przedsiębiorstwo</v>
          </cell>
        </row>
        <row r="659">
          <cell r="A659" t="str">
            <v>RPZP.01.01.01-32-369/09</v>
          </cell>
          <cell r="B659" t="str">
            <v>RPZP.01.00.00</v>
          </cell>
          <cell r="C659" t="str">
            <v>RPZP.01.01.00</v>
          </cell>
          <cell r="D659" t="str">
            <v>RPZP.01.01.01</v>
          </cell>
          <cell r="E659" t="str">
            <v>RPZP.01.01.01-32-369/09-04</v>
          </cell>
          <cell r="F659" t="str">
            <v>UDA-RPZP.01.01.01-32-369/09-04</v>
          </cell>
          <cell r="G659" t="str">
            <v>2892e9c4fb</v>
          </cell>
          <cell r="H659" t="str">
            <v>RPZP.01.01.01-32-369/09</v>
          </cell>
          <cell r="I659" t="str">
            <v>WND-RPZP.01.01.01-32-369/09</v>
          </cell>
          <cell r="J659" t="str">
            <v>2010-10-01</v>
          </cell>
          <cell r="K659" t="str">
            <v>2010 II półrocze</v>
          </cell>
          <cell r="L659" t="str">
            <v>2010</v>
          </cell>
          <cell r="M659" t="str">
            <v>2010-10-11</v>
          </cell>
          <cell r="N659" t="str">
            <v>2010 II półrocze</v>
          </cell>
          <cell r="O659" t="str">
            <v>2010</v>
          </cell>
          <cell r="P659" t="str">
            <v>2009-10-15</v>
          </cell>
          <cell r="Q659" t="str">
            <v>2011-07-29</v>
          </cell>
          <cell r="R659" t="str">
            <v>2011 II półrocze</v>
          </cell>
          <cell r="S659" t="str">
            <v>2011</v>
          </cell>
          <cell r="T659" t="str">
            <v>2011-11-04</v>
          </cell>
          <cell r="U659">
            <v>1642481.01</v>
          </cell>
          <cell r="V659">
            <v>1642481.01</v>
          </cell>
          <cell r="W659">
            <v>962298.55</v>
          </cell>
          <cell r="X659">
            <v>907158.85</v>
          </cell>
          <cell r="Y659">
            <v>680182.46</v>
          </cell>
          <cell r="Z659">
            <v>58.59</v>
          </cell>
          <cell r="AA659" t="str">
            <v>Podniesienie konkurencyjności SNZOZ DENT-MAR w Szczecinie poprzez stworzenie nowego oddziału firmy i wprowadzenie nowych innowacyjnych usług - dofinansowanie adaptacji lokalu i zakupów wyposażenia</v>
          </cell>
          <cell r="AB659" t="str">
            <v>pomoc publiczna</v>
          </cell>
          <cell r="AC659">
            <v>1642481.01</v>
          </cell>
          <cell r="AD659">
            <v>962298.55</v>
          </cell>
          <cell r="AE659">
            <v>680182.46</v>
          </cell>
          <cell r="AF659">
            <v>0</v>
          </cell>
          <cell r="AG659" t="str">
            <v>Nie</v>
          </cell>
          <cell r="AH659" t="str">
            <v>08 Inne inwestycje w przedsiębiorstwa</v>
          </cell>
          <cell r="AI659" t="str">
            <v>01 Pomoc bezzwrotna</v>
          </cell>
          <cell r="AJ659" t="str">
            <v>01 Obszar miejski</v>
          </cell>
          <cell r="AK659" t="str">
            <v>19 Działalność w zakresie ochrony zdrowia ludzkiego</v>
          </cell>
          <cell r="AL659" t="str">
            <v>8522192497</v>
          </cell>
          <cell r="AM659" t="str">
            <v>Stomatologiczny Niepubliczny Zakład Opieki Zdrowotnej „DENT MAR” Mariusz Słowik</v>
          </cell>
          <cell r="AN659" t="str">
            <v>72-006</v>
          </cell>
          <cell r="AO659" t="str">
            <v>Mierzyn</v>
          </cell>
          <cell r="AP659" t="str">
            <v>Topolowa</v>
          </cell>
          <cell r="AQ659" t="str">
            <v>32</v>
          </cell>
          <cell r="AR659" t="str">
            <v>3</v>
          </cell>
          <cell r="AS659" t="str">
            <v>0914840656</v>
          </cell>
          <cell r="AT659" t="str">
            <v>Niedotyczy</v>
          </cell>
          <cell r="AU659" t="str">
            <v>osoba fizyczna prowadząca działalność gospodarczą - mikro przedsiębiorstwo</v>
          </cell>
          <cell r="AV659" t="str">
            <v>812716721</v>
          </cell>
          <cell r="AW659" t="str">
            <v>przedsiębiorca lub przedsiębiorstwo</v>
          </cell>
        </row>
        <row r="660">
          <cell r="A660" t="str">
            <v>RPZP.01.01.01-32-003/10</v>
          </cell>
          <cell r="B660" t="str">
            <v>RPZP.01.00.00</v>
          </cell>
          <cell r="C660" t="str">
            <v>RPZP.01.01.00</v>
          </cell>
          <cell r="D660" t="str">
            <v>RPZP.01.01.01</v>
          </cell>
          <cell r="E660" t="str">
            <v>RPZP.01.01.01-32-003/10-03</v>
          </cell>
          <cell r="F660" t="str">
            <v>UDA-RPZP.01.01.01-32-003/10-03</v>
          </cell>
          <cell r="G660" t="str">
            <v>58807b4d42</v>
          </cell>
          <cell r="H660" t="str">
            <v>RPZP.01.01.01-32-003/10</v>
          </cell>
          <cell r="I660" t="str">
            <v>WND-RPZP.01.01.01-32-003/10</v>
          </cell>
          <cell r="J660" t="str">
            <v>2010-12-06</v>
          </cell>
          <cell r="K660" t="str">
            <v>2010 II półrocze</v>
          </cell>
          <cell r="L660" t="str">
            <v>2010</v>
          </cell>
          <cell r="M660" t="str">
            <v>2010-12-08</v>
          </cell>
          <cell r="N660" t="str">
            <v>2010 II półrocze</v>
          </cell>
          <cell r="O660" t="str">
            <v>2010</v>
          </cell>
          <cell r="P660" t="str">
            <v>2010-06-22</v>
          </cell>
          <cell r="Q660" t="str">
            <v>2011-07-29</v>
          </cell>
          <cell r="R660" t="str">
            <v>2011 II półrocze</v>
          </cell>
          <cell r="S660" t="str">
            <v>2011</v>
          </cell>
          <cell r="T660" t="str">
            <v>2011-10-06</v>
          </cell>
          <cell r="U660">
            <v>181498.27</v>
          </cell>
          <cell r="V660">
            <v>145969.18</v>
          </cell>
          <cell r="W660">
            <v>87581.5</v>
          </cell>
          <cell r="X660">
            <v>87581.5</v>
          </cell>
          <cell r="Y660">
            <v>58387.68</v>
          </cell>
          <cell r="Z660">
            <v>60</v>
          </cell>
          <cell r="AA660" t="str">
            <v>Wdrożenie innowacji zwiększających konkurencyjność Biura Rachunkowego TEWU Sp. z o.o.</v>
          </cell>
          <cell r="AB660" t="str">
            <v>pomoc de minimis</v>
          </cell>
          <cell r="AC660">
            <v>181498.27</v>
          </cell>
          <cell r="AD660">
            <v>87581.5</v>
          </cell>
          <cell r="AE660">
            <v>93916.77</v>
          </cell>
          <cell r="AF660">
            <v>0</v>
          </cell>
          <cell r="AG660" t="str">
            <v>Nie</v>
          </cell>
          <cell r="AH660" t="str">
            <v>08 Inne inwestycje w przedsiębiorstwa</v>
          </cell>
          <cell r="AI660" t="str">
            <v>01 Pomoc bezzwrotna</v>
          </cell>
          <cell r="AJ660" t="str">
            <v>01 Obszar miejski</v>
          </cell>
          <cell r="AK660" t="str">
            <v>22 Inne niewyszczególnione usługi</v>
          </cell>
          <cell r="AL660" t="str">
            <v>9552249417</v>
          </cell>
          <cell r="AM660" t="str">
            <v>Biuro Rachunkowe TEWU Spółka z ograniczoną odpowiedzialnością</v>
          </cell>
          <cell r="AN660" t="str">
            <v>70-110</v>
          </cell>
          <cell r="AO660" t="str">
            <v>SZCZECIN</v>
          </cell>
          <cell r="AP660" t="str">
            <v>Powstańców Wielkopolskich</v>
          </cell>
          <cell r="AQ660" t="str">
            <v>9 B</v>
          </cell>
          <cell r="AR660" t="str">
            <v>LU 2</v>
          </cell>
          <cell r="AS660" t="str">
            <v>91-4824190</v>
          </cell>
          <cell r="AT660" t="str">
            <v>91-4824190</v>
          </cell>
          <cell r="AU660" t="str">
            <v>spółka z ograniczoną odpowiedzialnością - mikro przedsiębiorstwo</v>
          </cell>
          <cell r="AV660" t="str">
            <v>320601499</v>
          </cell>
          <cell r="AW660" t="str">
            <v>przedsiębiorca lub przedsiębiorstwo</v>
          </cell>
        </row>
        <row r="661">
          <cell r="A661" t="str">
            <v>RPZP.01.01.01-32-316/10</v>
          </cell>
          <cell r="B661" t="str">
            <v>RPZP.01.00.00</v>
          </cell>
          <cell r="C661" t="str">
            <v>RPZP.01.01.00</v>
          </cell>
          <cell r="D661" t="str">
            <v>RPZP.01.01.01</v>
          </cell>
          <cell r="E661" t="str">
            <v>RPZP.01.01.01-32-316/10-02</v>
          </cell>
          <cell r="F661" t="str">
            <v>UDA-RPZP.01.01.01-32-316/10-02</v>
          </cell>
          <cell r="G661" t="str">
            <v>aa04627076</v>
          </cell>
          <cell r="H661" t="str">
            <v>RPZP.01.01.01-32-316/10</v>
          </cell>
          <cell r="I661" t="str">
            <v>WND-RPZP.01.01.01-32-316/10</v>
          </cell>
          <cell r="J661" t="str">
            <v>2010-12-20</v>
          </cell>
          <cell r="K661" t="str">
            <v>2010 II półrocze</v>
          </cell>
          <cell r="L661" t="str">
            <v>2010</v>
          </cell>
          <cell r="M661" t="str">
            <v>2010-12-22</v>
          </cell>
          <cell r="N661" t="str">
            <v>2010 II półrocze</v>
          </cell>
          <cell r="O661" t="str">
            <v>2010</v>
          </cell>
          <cell r="P661" t="str">
            <v>2011-01-10</v>
          </cell>
          <cell r="Q661" t="str">
            <v>2011-07-29</v>
          </cell>
          <cell r="R661" t="str">
            <v>2011 II półrocze</v>
          </cell>
          <cell r="S661" t="str">
            <v>2011</v>
          </cell>
          <cell r="T661" t="str">
            <v>2011-09-27</v>
          </cell>
          <cell r="U661">
            <v>92451.23</v>
          </cell>
          <cell r="V661">
            <v>71806.91</v>
          </cell>
          <cell r="W661">
            <v>43084.14</v>
          </cell>
          <cell r="X661">
            <v>43084.14</v>
          </cell>
          <cell r="Y661">
            <v>28722.77</v>
          </cell>
          <cell r="Z661">
            <v>60</v>
          </cell>
          <cell r="AA661" t="str">
            <v>Wzrost konkurencyjności firmy poprzez wprowadzenie nowej usługi oraz poprawę jakości dotychczasowej oferty w wyniku zakupu nowych urządzeń.</v>
          </cell>
          <cell r="AB661" t="str">
            <v>pomoc de minimis</v>
          </cell>
          <cell r="AC661">
            <v>92451.23</v>
          </cell>
          <cell r="AD661">
            <v>43084.14</v>
          </cell>
          <cell r="AE661">
            <v>49367.09</v>
          </cell>
          <cell r="AF661">
            <v>0</v>
          </cell>
          <cell r="AG661" t="str">
            <v>Nie</v>
          </cell>
          <cell r="AH661" t="str">
            <v>08 Inne inwestycje w przedsiębiorstwa</v>
          </cell>
          <cell r="AI661" t="str">
            <v>01 Pomoc bezzwrotna</v>
          </cell>
          <cell r="AJ661" t="str">
            <v>01 Obszar miejski</v>
          </cell>
          <cell r="AK661" t="str">
            <v>22 Inne niewyszczególnione usługi</v>
          </cell>
          <cell r="AL661" t="str">
            <v>8511941423</v>
          </cell>
          <cell r="AM661" t="str">
            <v>ORING-GUMY MAŁGORZATA ANETA MATYJA</v>
          </cell>
          <cell r="AN661" t="str">
            <v>70-790</v>
          </cell>
          <cell r="AO661" t="str">
            <v>Szczecin</v>
          </cell>
          <cell r="AP661" t="str">
            <v>Kalenicka</v>
          </cell>
          <cell r="AQ661" t="str">
            <v>6</v>
          </cell>
          <cell r="AR661" t="str">
            <v>-</v>
          </cell>
          <cell r="AS661" t="str">
            <v>914220048</v>
          </cell>
          <cell r="AT661" t="str">
            <v>914220048</v>
          </cell>
          <cell r="AU661" t="str">
            <v>osoba fizyczna prowadząca działalność gospodarczą - mikro przedsiębiorstwo</v>
          </cell>
          <cell r="AV661" t="str">
            <v>320241109</v>
          </cell>
          <cell r="AW661" t="str">
            <v>przedsiębiorca lub przedsiębiorstwo</v>
          </cell>
        </row>
        <row r="662">
          <cell r="A662" t="str">
            <v>RPZP.01.01.01-32-541/10</v>
          </cell>
          <cell r="B662" t="str">
            <v>RPZP.01.00.00</v>
          </cell>
          <cell r="C662" t="str">
            <v>RPZP.01.01.00</v>
          </cell>
          <cell r="D662" t="str">
            <v>RPZP.01.01.01</v>
          </cell>
          <cell r="E662" t="str">
            <v>RPZP.01.01.01-32-541/10-03</v>
          </cell>
          <cell r="F662" t="str">
            <v>UDA-RPZP.01.01.01-32-541/10-03</v>
          </cell>
          <cell r="G662" t="str">
            <v>5dd554a7c9</v>
          </cell>
          <cell r="H662" t="str">
            <v>RPZP.01.01.01-32-541/10</v>
          </cell>
          <cell r="I662" t="str">
            <v>WND-RPZP.01.01.01-32-541/10</v>
          </cell>
          <cell r="J662" t="str">
            <v>2010-12-28</v>
          </cell>
          <cell r="K662" t="str">
            <v>2010 II półrocze</v>
          </cell>
          <cell r="L662" t="str">
            <v>2010</v>
          </cell>
          <cell r="M662" t="str">
            <v>2010-12-30</v>
          </cell>
          <cell r="N662" t="str">
            <v>2010 II półrocze</v>
          </cell>
          <cell r="O662" t="str">
            <v>2010</v>
          </cell>
          <cell r="P662" t="str">
            <v>2010-12-15</v>
          </cell>
          <cell r="Q662" t="str">
            <v>2011-07-30</v>
          </cell>
          <cell r="R662" t="str">
            <v>2011 II półrocze</v>
          </cell>
          <cell r="S662" t="str">
            <v>2011</v>
          </cell>
          <cell r="T662" t="str">
            <v>2012-01-02</v>
          </cell>
          <cell r="U662">
            <v>1016973.44</v>
          </cell>
          <cell r="V662">
            <v>832800</v>
          </cell>
          <cell r="W662">
            <v>499680</v>
          </cell>
          <cell r="X662">
            <v>499680</v>
          </cell>
          <cell r="Y662">
            <v>333120</v>
          </cell>
          <cell r="Z662">
            <v>60</v>
          </cell>
          <cell r="AA662" t="str">
            <v>Produkcja i wprowadzenie na rynek nowego produktu</v>
          </cell>
          <cell r="AB662" t="str">
            <v>pomoc publiczna</v>
          </cell>
          <cell r="AC662">
            <v>1016973.44</v>
          </cell>
          <cell r="AD662">
            <v>499680</v>
          </cell>
          <cell r="AE662">
            <v>517293.44</v>
          </cell>
          <cell r="AF662">
            <v>0</v>
          </cell>
          <cell r="AG662" t="str">
            <v>Nie</v>
          </cell>
          <cell r="AH662" t="str">
            <v>08 Inne inwestycje w przedsiębiorstwa</v>
          </cell>
          <cell r="AI662" t="str">
            <v>01 Pomoc bezzwrotna</v>
          </cell>
          <cell r="AJ662" t="str">
            <v>01 Obszar miejski</v>
          </cell>
          <cell r="AK662" t="str">
            <v>06 Nieokreślony przemysł wytwórczy</v>
          </cell>
          <cell r="AL662" t="str">
            <v>8542100067</v>
          </cell>
          <cell r="AM662" t="str">
            <v>"PLASITKON" S.C. JAROSŁAW SADOWSKI, WALDEMAR SADOWSKI</v>
          </cell>
          <cell r="AN662" t="str">
            <v>73-110</v>
          </cell>
          <cell r="AO662" t="str">
            <v>STARGARD SZCZECIŃSKI</v>
          </cell>
          <cell r="AP662" t="str">
            <v>PIERWSZEJ BRYGADY</v>
          </cell>
          <cell r="AQ662" t="str">
            <v>35</v>
          </cell>
          <cell r="AR662" t="str">
            <v>-</v>
          </cell>
          <cell r="AS662" t="str">
            <v>915786829</v>
          </cell>
          <cell r="AT662" t="str">
            <v>915790898</v>
          </cell>
          <cell r="AU662" t="str">
            <v>spółka cywilna prowadząca działalność w oparciu o umowę zawartą na podstawie KC - mikro przedsiębiorstwo</v>
          </cell>
          <cell r="AV662" t="str">
            <v>812073654</v>
          </cell>
          <cell r="AW662" t="str">
            <v>przedsiębiorca lub przedsiębiorstwo</v>
          </cell>
        </row>
        <row r="663">
          <cell r="A663" t="str">
            <v>RPZP.05.01.01-32-047/09</v>
          </cell>
          <cell r="B663" t="str">
            <v>RPZP.05.00.00</v>
          </cell>
          <cell r="C663" t="str">
            <v>RPZP.05.01.00</v>
          </cell>
          <cell r="D663" t="str">
            <v>RPZP.05.01.01</v>
          </cell>
          <cell r="E663" t="str">
            <v>RPZP.05.01.01-32-047/09-05</v>
          </cell>
          <cell r="F663" t="str">
            <v>UDA-RPZP.05.01.01-32-047/09-05</v>
          </cell>
          <cell r="G663" t="str">
            <v>2eaad632a7</v>
          </cell>
          <cell r="H663" t="str">
            <v>RPZP.05.01.01-32-047/09</v>
          </cell>
          <cell r="I663" t="str">
            <v>RPOWZ/5.1.1/2009/047/Sz</v>
          </cell>
          <cell r="J663" t="str">
            <v>2009-11-26</v>
          </cell>
          <cell r="K663" t="str">
            <v>2009 II półrocze</v>
          </cell>
          <cell r="L663" t="str">
            <v>2009</v>
          </cell>
          <cell r="M663" t="str">
            <v>2009-12-07</v>
          </cell>
          <cell r="N663" t="str">
            <v>2009 II półrocze</v>
          </cell>
          <cell r="O663" t="str">
            <v>2009</v>
          </cell>
          <cell r="P663" t="str">
            <v>2009-10-15</v>
          </cell>
          <cell r="Q663" t="str">
            <v>2011-07-31</v>
          </cell>
          <cell r="R663" t="str">
            <v>2011 II półrocze</v>
          </cell>
          <cell r="S663" t="str">
            <v>2011</v>
          </cell>
          <cell r="T663" t="str">
            <v>2013-03-13</v>
          </cell>
          <cell r="U663">
            <v>7631921.1600000001</v>
          </cell>
          <cell r="V663">
            <v>7631921.1600000001</v>
          </cell>
          <cell r="W663">
            <v>3815960.58</v>
          </cell>
          <cell r="X663">
            <v>3815960.58</v>
          </cell>
          <cell r="Y663">
            <v>3815960.58</v>
          </cell>
          <cell r="Z663">
            <v>50</v>
          </cell>
          <cell r="AA663" t="str">
            <v>Rewaloryzacja zabytkowego Parku Zdrojowego w Świnoujściu - etap II</v>
          </cell>
          <cell r="AB663" t="str">
            <v>bez pomocy publicznej</v>
          </cell>
          <cell r="AC663">
            <v>7631921.1600000001</v>
          </cell>
          <cell r="AD663">
            <v>7631921.1600000001</v>
          </cell>
          <cell r="AE663">
            <v>0</v>
          </cell>
          <cell r="AF663">
            <v>0</v>
          </cell>
          <cell r="AG663" t="str">
            <v>Nie</v>
          </cell>
          <cell r="AH663" t="str">
            <v>57 Inne wsparcie na rzecz wzmocnienia usług turystycznych</v>
          </cell>
          <cell r="AI663" t="str">
            <v>01 Pomoc bezzwrotna</v>
          </cell>
          <cell r="AJ663" t="str">
            <v>01 Obszar miejski</v>
          </cell>
          <cell r="AK663" t="str">
            <v>22 Inne niewyszczególnione usługi</v>
          </cell>
          <cell r="AL663" t="str">
            <v>8551571375</v>
          </cell>
          <cell r="AM663" t="str">
            <v>gmina - miasto na prawach powiatu Świnoujście</v>
          </cell>
          <cell r="AN663" t="str">
            <v>72-600</v>
          </cell>
          <cell r="AO663" t="str">
            <v>Świnoujście</v>
          </cell>
          <cell r="AP663" t="str">
            <v>Wojska Polskiego</v>
          </cell>
          <cell r="AQ663" t="str">
            <v>1/5</v>
          </cell>
          <cell r="AR663" t="str">
            <v>-</v>
          </cell>
          <cell r="AS663" t="str">
            <v>0913278639</v>
          </cell>
          <cell r="AT663" t="str">
            <v>0913278639</v>
          </cell>
          <cell r="AU663" t="str">
            <v>wspólnota samorządowa</v>
          </cell>
          <cell r="AV663" t="str">
            <v>811684290</v>
          </cell>
          <cell r="AW663" t="str">
            <v>jednostka samorządu terytorialnego, związek lub stowarzyszenie jst</v>
          </cell>
        </row>
        <row r="664">
          <cell r="A664" t="str">
            <v>RPZP.01.01.02-32-169/09</v>
          </cell>
          <cell r="B664" t="str">
            <v>RPZP.01.00.00</v>
          </cell>
          <cell r="C664" t="str">
            <v>RPZP.01.01.00</v>
          </cell>
          <cell r="D664" t="str">
            <v>RPZP.01.01.02</v>
          </cell>
          <cell r="E664" t="str">
            <v>RPZP.01.01.02-32-169/09-03</v>
          </cell>
          <cell r="F664" t="str">
            <v>UDA-RPZP.01.01.02-32-169/09-03</v>
          </cell>
          <cell r="G664" t="str">
            <v>1f14e9c5b2</v>
          </cell>
          <cell r="H664" t="str">
            <v>RPZP.01.01.02-32-169/09</v>
          </cell>
          <cell r="I664" t="str">
            <v>WND-RPZP.01.01.02-32-169/09</v>
          </cell>
          <cell r="J664" t="str">
            <v>2010-08-06</v>
          </cell>
          <cell r="K664" t="str">
            <v>2010 II półrocze</v>
          </cell>
          <cell r="L664" t="str">
            <v>2010</v>
          </cell>
          <cell r="M664" t="str">
            <v>2010-08-17</v>
          </cell>
          <cell r="N664" t="str">
            <v>2010 II półrocze</v>
          </cell>
          <cell r="O664" t="str">
            <v>2010</v>
          </cell>
          <cell r="P664" t="str">
            <v>2010-06-14</v>
          </cell>
          <cell r="Q664" t="str">
            <v>2011-07-31</v>
          </cell>
          <cell r="R664" t="str">
            <v>2011 II półrocze</v>
          </cell>
          <cell r="S664" t="str">
            <v>2011</v>
          </cell>
          <cell r="T664" t="str">
            <v>2011-09-06</v>
          </cell>
          <cell r="U664">
            <v>4185669.68</v>
          </cell>
          <cell r="V664">
            <v>3520246.83</v>
          </cell>
          <cell r="W664">
            <v>1898270.01</v>
          </cell>
          <cell r="X664">
            <v>1613529.5</v>
          </cell>
          <cell r="Y664">
            <v>1621976.82</v>
          </cell>
          <cell r="Z664">
            <v>53.92</v>
          </cell>
          <cell r="AA664" t="str">
            <v>Zwiększenie konkurencyjności firmy MEBLO-STYL Agnieszka Dobosz poprzez zakup innowacyjnych maszyn do produkcji nowoczesnych mebli biurowych i szkolnych</v>
          </cell>
          <cell r="AB664" t="str">
            <v>pomoc publiczna</v>
          </cell>
          <cell r="AC664">
            <v>4185669.68</v>
          </cell>
          <cell r="AD664">
            <v>1898270.01</v>
          </cell>
          <cell r="AE664">
            <v>2287399.67</v>
          </cell>
          <cell r="AF664">
            <v>0</v>
          </cell>
          <cell r="AG664" t="str">
            <v>Nie</v>
          </cell>
          <cell r="AH664" t="str">
            <v>08 Inne inwestycje w przedsiębiorstwa</v>
          </cell>
          <cell r="AI664" t="str">
            <v>01 Pomoc bezzwrotna</v>
          </cell>
          <cell r="AJ664" t="str">
            <v>05 Obszary wiejskie (poza obszarami górskimi, wyspami lub o niskiej i bardzo niskiej gęstości zaludnienia)</v>
          </cell>
          <cell r="AK664" t="str">
            <v>06 Nieokreślony przemysł wytwórczy</v>
          </cell>
          <cell r="AL664" t="str">
            <v>6731468005</v>
          </cell>
          <cell r="AM664" t="str">
            <v>MEBLO-STYL Agnieszka Dobosz</v>
          </cell>
          <cell r="AN664" t="str">
            <v>78-460</v>
          </cell>
          <cell r="AO664" t="str">
            <v>Barwice</v>
          </cell>
          <cell r="AP664" t="str">
            <v>Zwycięzców</v>
          </cell>
          <cell r="AQ664" t="str">
            <v>35</v>
          </cell>
          <cell r="AR664" t="str">
            <v>---</v>
          </cell>
          <cell r="AS664" t="str">
            <v>0943732656</v>
          </cell>
          <cell r="AT664" t="str">
            <v>0943732656</v>
          </cell>
          <cell r="AU664" t="str">
            <v>osoba fizyczna prowadząca działalność gospodarczą - małe przedsiębiorstwo</v>
          </cell>
          <cell r="AV664" t="str">
            <v>331401412</v>
          </cell>
          <cell r="AW664" t="str">
            <v>przedsiębiorca lub przedsiębiorstwo</v>
          </cell>
        </row>
        <row r="665">
          <cell r="A665" t="str">
            <v>RPZP.01.01.01-32-366/09</v>
          </cell>
          <cell r="B665" t="str">
            <v>RPZP.01.00.00</v>
          </cell>
          <cell r="C665" t="str">
            <v>RPZP.01.01.00</v>
          </cell>
          <cell r="D665" t="str">
            <v>RPZP.01.01.01</v>
          </cell>
          <cell r="E665" t="str">
            <v>RPZP.01.01.01-32-366/09-02</v>
          </cell>
          <cell r="F665" t="str">
            <v>UDA-RPZP.01.01.01-32-366/09-02</v>
          </cell>
          <cell r="G665" t="str">
            <v>287e1493cc</v>
          </cell>
          <cell r="H665" t="str">
            <v>RPZP.01.01.01-32-366/09</v>
          </cell>
          <cell r="I665" t="str">
            <v>WND-RPZP.01.01.01-32-366/09</v>
          </cell>
          <cell r="J665" t="str">
            <v>2010-05-11</v>
          </cell>
          <cell r="K665" t="str">
            <v>2010 I półrocze</v>
          </cell>
          <cell r="L665" t="str">
            <v>2010</v>
          </cell>
          <cell r="M665" t="str">
            <v>2010-07-07</v>
          </cell>
          <cell r="N665" t="str">
            <v>2010 II półrocze</v>
          </cell>
          <cell r="O665" t="str">
            <v>2010</v>
          </cell>
          <cell r="P665" t="str">
            <v>2009-09-24</v>
          </cell>
          <cell r="Q665" t="str">
            <v>2011-08-01</v>
          </cell>
          <cell r="R665" t="str">
            <v>2011 II półrocze</v>
          </cell>
          <cell r="S665" t="str">
            <v>2011</v>
          </cell>
          <cell r="T665" t="str">
            <v>2012-09-03</v>
          </cell>
          <cell r="U665">
            <v>1267420.83</v>
          </cell>
          <cell r="V665">
            <v>545478.30000000005</v>
          </cell>
          <cell r="W665">
            <v>327286.98</v>
          </cell>
          <cell r="X665">
            <v>278193.91999999998</v>
          </cell>
          <cell r="Y665">
            <v>218191.32</v>
          </cell>
          <cell r="Z665">
            <v>60</v>
          </cell>
          <cell r="AA665" t="str">
            <v>Rozszerzenie działalności PPHU „Eliza” poprzez wprowadzenie na rynek kompleksowych usług hotelowych, organizacji imprez okolicznościowych oraz konferencji i szkoleń.</v>
          </cell>
          <cell r="AB665" t="str">
            <v>pomoc publiczna</v>
          </cell>
          <cell r="AC665">
            <v>1267420.83</v>
          </cell>
          <cell r="AD665">
            <v>327286.98</v>
          </cell>
          <cell r="AE665">
            <v>940133.85</v>
          </cell>
          <cell r="AF665">
            <v>0</v>
          </cell>
          <cell r="AG665" t="str">
            <v>Nie</v>
          </cell>
          <cell r="AH665" t="str">
            <v>08 Inne inwestycje w przedsiębiorstwa</v>
          </cell>
          <cell r="AI665" t="str">
            <v>01 Pomoc bezzwrotna</v>
          </cell>
          <cell r="AJ665" t="str">
            <v>01 Obszar miejski</v>
          </cell>
          <cell r="AK665" t="str">
            <v>14 Hotele i restauracje</v>
          </cell>
          <cell r="AL665" t="str">
            <v>5940002026</v>
          </cell>
          <cell r="AM665" t="str">
            <v>PPHU "Eliza" Szala Leszek</v>
          </cell>
          <cell r="AN665" t="str">
            <v>73-200</v>
          </cell>
          <cell r="AO665" t="str">
            <v>Choszczno</v>
          </cell>
          <cell r="AP665" t="str">
            <v>Wojska Polskiego</v>
          </cell>
          <cell r="AQ665" t="str">
            <v>11</v>
          </cell>
          <cell r="AR665" t="str">
            <v>-</v>
          </cell>
          <cell r="AS665" t="str">
            <v>0957652647</v>
          </cell>
          <cell r="AT665" t="str">
            <v>0957652647</v>
          </cell>
          <cell r="AU665" t="str">
            <v>osoba fizyczna prowadząca działalność gospodarczą - mikro przedsiębiorstwo</v>
          </cell>
          <cell r="AV665" t="str">
            <v>210045425</v>
          </cell>
          <cell r="AW665" t="str">
            <v>przedsiębiorca lub przedsiębiorstwo</v>
          </cell>
        </row>
        <row r="666">
          <cell r="A666" t="str">
            <v>RPZP.04.02.00-32-009/10</v>
          </cell>
          <cell r="B666" t="str">
            <v>RPZP.04.00.00</v>
          </cell>
          <cell r="C666" t="str">
            <v>RPZP.04.02.00</v>
          </cell>
          <cell r="D666">
            <v>0</v>
          </cell>
          <cell r="E666" t="str">
            <v>RPZP.04.02.00-32-009/10-03</v>
          </cell>
          <cell r="F666" t="str">
            <v>UDA-RPZP.04.02.00-32-009/10-03</v>
          </cell>
          <cell r="G666" t="str">
            <v>fd377e2736</v>
          </cell>
          <cell r="H666" t="str">
            <v>RPZP.04.02.00-32-009/10</v>
          </cell>
          <cell r="I666" t="str">
            <v>WND-RPZP.04.02.00-32-009/10</v>
          </cell>
          <cell r="J666" t="str">
            <v>2010-12-22</v>
          </cell>
          <cell r="K666" t="str">
            <v>2010 II półrocze</v>
          </cell>
          <cell r="L666" t="str">
            <v>2010</v>
          </cell>
          <cell r="M666" t="str">
            <v>2010-12-23</v>
          </cell>
          <cell r="N666" t="str">
            <v>2010 II półrocze</v>
          </cell>
          <cell r="O666" t="str">
            <v>2010</v>
          </cell>
          <cell r="P666" t="str">
            <v>2011-04-05</v>
          </cell>
          <cell r="Q666" t="str">
            <v>2011-08-03</v>
          </cell>
          <cell r="R666" t="str">
            <v>2011 II półrocze</v>
          </cell>
          <cell r="S666" t="str">
            <v>2011</v>
          </cell>
          <cell r="T666" t="str">
            <v>2012-01-04</v>
          </cell>
          <cell r="U666">
            <v>516249.99</v>
          </cell>
          <cell r="V666">
            <v>470124.99</v>
          </cell>
          <cell r="W666">
            <v>352593.74</v>
          </cell>
          <cell r="X666">
            <v>352593.74</v>
          </cell>
          <cell r="Y666">
            <v>117531.25</v>
          </cell>
          <cell r="Z666">
            <v>75</v>
          </cell>
          <cell r="AA666" t="str">
            <v>Zakup śmieciarki dla Gminy Widuchowa jako element kompleksowego systemu gospodarowania odpadami komunalnymi</v>
          </cell>
          <cell r="AB666" t="str">
            <v>pomoc de minimis</v>
          </cell>
          <cell r="AC666">
            <v>516249.99</v>
          </cell>
          <cell r="AD666">
            <v>516249.99</v>
          </cell>
          <cell r="AE666">
            <v>0</v>
          </cell>
          <cell r="AF666">
            <v>0</v>
          </cell>
          <cell r="AG666" t="str">
            <v>Tak</v>
          </cell>
          <cell r="AH666" t="str">
            <v>44 Gospodarka odpadami komunalnymi i przemysłowymi</v>
          </cell>
          <cell r="AI666" t="str">
            <v>01 Pomoc bezzwrotna</v>
          </cell>
          <cell r="AJ666" t="str">
            <v>05 Obszary wiejskie (poza obszarami górskimi, wyspami lub o niskiej i bardzo niskiej gęstości zaludnienia)</v>
          </cell>
          <cell r="AK666" t="str">
            <v>21 Działalność związana ze środowiskiem naturalnym</v>
          </cell>
          <cell r="AL666" t="str">
            <v>8581726084</v>
          </cell>
          <cell r="AM666" t="str">
            <v>Gmina Widuchowa</v>
          </cell>
          <cell r="AN666" t="str">
            <v>74-120</v>
          </cell>
          <cell r="AO666" t="str">
            <v>Widuchowa</v>
          </cell>
          <cell r="AP666" t="str">
            <v>Grunwaldzka</v>
          </cell>
          <cell r="AQ666" t="str">
            <v>8</v>
          </cell>
          <cell r="AR666" t="str">
            <v>-</v>
          </cell>
          <cell r="AS666" t="str">
            <v>914167255</v>
          </cell>
          <cell r="AT666" t="str">
            <v>914167281</v>
          </cell>
          <cell r="AU666" t="str">
            <v>wspólnota samorządowa</v>
          </cell>
          <cell r="AV666" t="str">
            <v>811684924</v>
          </cell>
          <cell r="AW666" t="str">
            <v>jednostka samorządu terytorialnego, związek lub stowarzyszenie jst</v>
          </cell>
        </row>
        <row r="667">
          <cell r="A667" t="str">
            <v>RPZP.05.02.01-32-030/09</v>
          </cell>
          <cell r="B667" t="str">
            <v>RPZP.05.00.00</v>
          </cell>
          <cell r="C667" t="str">
            <v>RPZP.05.02.00</v>
          </cell>
          <cell r="D667" t="str">
            <v>RPZP.05.02.01</v>
          </cell>
          <cell r="E667" t="str">
            <v>RPZP.05.02.01-32-030/09-02</v>
          </cell>
          <cell r="F667" t="str">
            <v>UDA-RPZP.05.02.01-32-030/09-02</v>
          </cell>
          <cell r="G667" t="str">
            <v>6c551550e7</v>
          </cell>
          <cell r="H667" t="str">
            <v>RPZP.05.02.01-32-030/09</v>
          </cell>
          <cell r="I667" t="str">
            <v>WND-RPZP.05.02.01-32-030/09</v>
          </cell>
          <cell r="J667" t="str">
            <v>2010-03-29</v>
          </cell>
          <cell r="K667" t="str">
            <v>2010 I półrocze</v>
          </cell>
          <cell r="L667" t="str">
            <v>2010</v>
          </cell>
          <cell r="M667" t="str">
            <v>2010-03-31</v>
          </cell>
          <cell r="N667" t="str">
            <v>2010 I półrocze</v>
          </cell>
          <cell r="O667" t="str">
            <v>2010</v>
          </cell>
          <cell r="P667" t="str">
            <v>2010-12-30</v>
          </cell>
          <cell r="Q667" t="str">
            <v>2011-08-05</v>
          </cell>
          <cell r="R667" t="str">
            <v>2011 II półrocze</v>
          </cell>
          <cell r="S667" t="str">
            <v>2011</v>
          </cell>
          <cell r="T667" t="str">
            <v>2014-03-14</v>
          </cell>
          <cell r="U667">
            <v>500404.44</v>
          </cell>
          <cell r="V667">
            <v>458174.69</v>
          </cell>
          <cell r="W667">
            <v>343631.01</v>
          </cell>
          <cell r="X667">
            <v>343631.01</v>
          </cell>
          <cell r="Y667">
            <v>114543.67999999999</v>
          </cell>
          <cell r="Z667">
            <v>75</v>
          </cell>
          <cell r="AA667" t="str">
            <v>Poprawa dostępności i jakości oferty kulturalnej na ternie gminy Golczewo poprzez utworzenie Centrum Kulury w Golczewie</v>
          </cell>
          <cell r="AB667" t="str">
            <v>bez pomocy publicznej</v>
          </cell>
          <cell r="AC667">
            <v>500404.44</v>
          </cell>
          <cell r="AD667">
            <v>500404.44</v>
          </cell>
          <cell r="AE667">
            <v>0</v>
          </cell>
          <cell r="AF667">
            <v>0</v>
          </cell>
          <cell r="AG667" t="str">
            <v>Nie</v>
          </cell>
          <cell r="AH667" t="str">
            <v>59 Rozwój infrastruktury kulturalnej</v>
          </cell>
          <cell r="AI667" t="str">
            <v>01 Pomoc bezzwrotna</v>
          </cell>
          <cell r="AJ667" t="str">
            <v>05 Obszary wiejskie (poza obszarami górskimi, wyspami lub o niskiej i bardzo niskiej gęstości zaludnienia)</v>
          </cell>
          <cell r="AK667" t="str">
            <v>00 Nie dotyczy</v>
          </cell>
          <cell r="AL667" t="str">
            <v>9860157036</v>
          </cell>
          <cell r="AM667" t="str">
            <v>Gmina Golczewo</v>
          </cell>
          <cell r="AN667" t="str">
            <v>72-410</v>
          </cell>
          <cell r="AO667" t="str">
            <v>Golczewo</v>
          </cell>
          <cell r="AP667" t="str">
            <v>Zwycięstwa</v>
          </cell>
          <cell r="AQ667" t="str">
            <v>23</v>
          </cell>
          <cell r="AR667" t="str">
            <v>-</v>
          </cell>
          <cell r="AS667" t="str">
            <v>(0-91)38-60-127</v>
          </cell>
          <cell r="AT667" t="str">
            <v>(0-91)38-60-123</v>
          </cell>
          <cell r="AU667" t="str">
            <v>wspólnota samorządowa</v>
          </cell>
          <cell r="AV667" t="str">
            <v>811684870</v>
          </cell>
          <cell r="AW667" t="str">
            <v>jednostka samorządu terytorialnego, związek lub stowarzyszenie jst</v>
          </cell>
        </row>
        <row r="668">
          <cell r="A668" t="str">
            <v>RPZP.06.03.00-32-007/10</v>
          </cell>
          <cell r="B668" t="str">
            <v>RPZP.06.00.00</v>
          </cell>
          <cell r="C668" t="str">
            <v>RPZP.06.03.00</v>
          </cell>
          <cell r="D668">
            <v>0</v>
          </cell>
          <cell r="E668" t="str">
            <v>RPZP.06.03.00-32-007/10-02</v>
          </cell>
          <cell r="F668" t="str">
            <v>UDA-RPZP.06.03.00-32-007/10-02</v>
          </cell>
          <cell r="G668" t="str">
            <v>2ed7178b6a</v>
          </cell>
          <cell r="H668" t="str">
            <v>RPZP.06.03.00-32-007/10</v>
          </cell>
          <cell r="I668" t="str">
            <v>WND-RPZP.06.03.00-32-007/10</v>
          </cell>
          <cell r="J668" t="str">
            <v>2010-09-28</v>
          </cell>
          <cell r="K668" t="str">
            <v>2010 II półrocze</v>
          </cell>
          <cell r="L668" t="str">
            <v>2010</v>
          </cell>
          <cell r="M668" t="str">
            <v>2010-09-29</v>
          </cell>
          <cell r="N668" t="str">
            <v>2010 II półrocze</v>
          </cell>
          <cell r="O668" t="str">
            <v>2010</v>
          </cell>
          <cell r="P668" t="str">
            <v>2010-11-17</v>
          </cell>
          <cell r="Q668" t="str">
            <v>2011-08-05</v>
          </cell>
          <cell r="R668" t="str">
            <v>2011 II półrocze</v>
          </cell>
          <cell r="S668" t="str">
            <v>2011</v>
          </cell>
          <cell r="T668" t="str">
            <v>2011-10-12</v>
          </cell>
          <cell r="U668">
            <v>2530304.7200000002</v>
          </cell>
          <cell r="V668">
            <v>132674.59</v>
          </cell>
          <cell r="W668">
            <v>66337.289999999994</v>
          </cell>
          <cell r="X668">
            <v>66337.289999999994</v>
          </cell>
          <cell r="Y668">
            <v>66337.3</v>
          </cell>
          <cell r="Z668">
            <v>50</v>
          </cell>
          <cell r="AA668" t="str">
            <v>„Budowa ścieżki rowerowej wzdłuż rzeki Płoni w Szczecinie Dabiu”</v>
          </cell>
          <cell r="AB668" t="str">
            <v>bez pomocy publicznej</v>
          </cell>
          <cell r="AC668">
            <v>2530304.7200000002</v>
          </cell>
          <cell r="AD668">
            <v>2530304.7200000002</v>
          </cell>
          <cell r="AE668">
            <v>0</v>
          </cell>
          <cell r="AF668">
            <v>0</v>
          </cell>
          <cell r="AG668" t="str">
            <v>Nie</v>
          </cell>
          <cell r="AH668" t="str">
            <v>24 Ścieżki rowerowe</v>
          </cell>
          <cell r="AI668" t="str">
            <v>01 Pomoc bezzwrotna</v>
          </cell>
          <cell r="AJ668" t="str">
            <v>01 Obszar miejski</v>
          </cell>
          <cell r="AK668" t="str">
            <v>00 Nie dotyczy</v>
          </cell>
          <cell r="AL668" t="str">
            <v>8510309410</v>
          </cell>
          <cell r="AM668" t="str">
            <v>Gmina Miasto Szczecin</v>
          </cell>
          <cell r="AN668" t="str">
            <v>70-456</v>
          </cell>
          <cell r="AO668" t="str">
            <v>Szczecin</v>
          </cell>
          <cell r="AP668" t="str">
            <v>Plac Armii Krajowej</v>
          </cell>
          <cell r="AQ668" t="str">
            <v>1</v>
          </cell>
          <cell r="AR668" t="str">
            <v>-</v>
          </cell>
          <cell r="AS668" t="str">
            <v>914245814</v>
          </cell>
          <cell r="AT668" t="str">
            <v>914245854</v>
          </cell>
          <cell r="AU668" t="str">
            <v>wspólnota samorządowa</v>
          </cell>
          <cell r="AV668" t="str">
            <v>811684232</v>
          </cell>
          <cell r="AW668" t="str">
            <v>jednostka samorządu terytorialnego, związek lub stowarzyszenie jst</v>
          </cell>
        </row>
        <row r="669">
          <cell r="A669" t="str">
            <v>RPZP.01.01.02-32-125/10</v>
          </cell>
          <cell r="B669" t="str">
            <v>RPZP.01.00.00</v>
          </cell>
          <cell r="C669" t="str">
            <v>RPZP.01.01.00</v>
          </cell>
          <cell r="D669" t="str">
            <v>RPZP.01.01.02</v>
          </cell>
          <cell r="E669" t="str">
            <v>RPZP.01.01.02-32-125/10-02</v>
          </cell>
          <cell r="F669" t="str">
            <v>UDA-RPZP.01.01.02-32-125/10-02</v>
          </cell>
          <cell r="G669" t="str">
            <v>5f5fca3809</v>
          </cell>
          <cell r="H669" t="str">
            <v>RPZP.01.01.02-32-125/10</v>
          </cell>
          <cell r="I669" t="str">
            <v>WND-RPZP.01.01.02-32-125/10</v>
          </cell>
          <cell r="J669" t="str">
            <v>2011-05-23</v>
          </cell>
          <cell r="K669" t="str">
            <v>2011 I półrocze</v>
          </cell>
          <cell r="L669" t="str">
            <v>2011</v>
          </cell>
          <cell r="M669" t="str">
            <v>2011-05-24</v>
          </cell>
          <cell r="N669" t="str">
            <v>2011 I półrocze</v>
          </cell>
          <cell r="O669" t="str">
            <v>2011</v>
          </cell>
          <cell r="P669" t="str">
            <v>2011-04-29</v>
          </cell>
          <cell r="Q669" t="str">
            <v>2011-08-08</v>
          </cell>
          <cell r="R669" t="str">
            <v>2011 II półrocze</v>
          </cell>
          <cell r="S669" t="str">
            <v>2011</v>
          </cell>
          <cell r="T669" t="str">
            <v>2011-10-03</v>
          </cell>
          <cell r="U669">
            <v>1580550</v>
          </cell>
          <cell r="V669">
            <v>1285000</v>
          </cell>
          <cell r="W669">
            <v>771000</v>
          </cell>
          <cell r="X669">
            <v>771000</v>
          </cell>
          <cell r="Y669">
            <v>514000</v>
          </cell>
          <cell r="Z669">
            <v>60</v>
          </cell>
          <cell r="AA669" t="str">
            <v>Wzmocnienie konkurencyjności firmy Unikat poprzez wdrożenie innowacyjnych technologii przygotowania produkcji bielizny</v>
          </cell>
          <cell r="AB669" t="str">
            <v>pomoc publiczna</v>
          </cell>
          <cell r="AC669">
            <v>1580550</v>
          </cell>
          <cell r="AD669">
            <v>771000</v>
          </cell>
          <cell r="AE669">
            <v>809550</v>
          </cell>
          <cell r="AF669">
            <v>0</v>
          </cell>
          <cell r="AG669" t="str">
            <v>Nie</v>
          </cell>
          <cell r="AH669" t="str">
            <v>08 Inne inwestycje w przedsiębiorstwa</v>
          </cell>
          <cell r="AI669" t="str">
            <v>01 Pomoc bezzwrotna</v>
          </cell>
          <cell r="AJ669" t="str">
            <v>01 Obszar miejski</v>
          </cell>
          <cell r="AK669" t="str">
            <v>04 Wytwarzanie tekstyliów i wyrobów włókienniczych</v>
          </cell>
          <cell r="AL669" t="str">
            <v>8520604228</v>
          </cell>
          <cell r="AM669" t="str">
            <v>UNIKAT S.C. Piotr Rosłaniec, Dorota Rosłaniec, Joanna Uszyńska, Robert Uszyński</v>
          </cell>
          <cell r="AN669" t="str">
            <v>70-876</v>
          </cell>
          <cell r="AO669" t="str">
            <v>Szczecin</v>
          </cell>
          <cell r="AP669" t="str">
            <v>Gościniec</v>
          </cell>
          <cell r="AQ669" t="str">
            <v>2</v>
          </cell>
          <cell r="AR669" t="str">
            <v>--</v>
          </cell>
          <cell r="AS669" t="str">
            <v>914317555</v>
          </cell>
          <cell r="AT669" t="str">
            <v>914620127</v>
          </cell>
          <cell r="AU669" t="str">
            <v>spółka cywilna prowadząca działalność w oparciu o umowę zawartą na podstawie KC - małe przedsiębiorstwo</v>
          </cell>
          <cell r="AV669" t="str">
            <v>810117471</v>
          </cell>
          <cell r="AW669" t="str">
            <v>przedsiębiorca lub przedsiębiorstwo</v>
          </cell>
        </row>
        <row r="670">
          <cell r="A670" t="str">
            <v>RPZP.07.01.02-32-012/09</v>
          </cell>
          <cell r="B670" t="str">
            <v>RPZP.07.00.00</v>
          </cell>
          <cell r="C670" t="str">
            <v>RPZP.07.01.00</v>
          </cell>
          <cell r="D670" t="str">
            <v>RPZP.07.01.02</v>
          </cell>
          <cell r="E670" t="str">
            <v>RPZP.07.01.02-32-012/09-07</v>
          </cell>
          <cell r="F670" t="str">
            <v>UDA-RPZP.07.01.02-32-012/09-07</v>
          </cell>
          <cell r="G670" t="str">
            <v>ae39c0de07</v>
          </cell>
          <cell r="H670" t="str">
            <v>RPZP.07.01.02-32-012/09</v>
          </cell>
          <cell r="I670" t="str">
            <v>WND-RPZP.07.01.02-32-012/09</v>
          </cell>
          <cell r="J670" t="str">
            <v>2010-02-23</v>
          </cell>
          <cell r="K670" t="str">
            <v>2010 I półrocze</v>
          </cell>
          <cell r="L670" t="str">
            <v>2010</v>
          </cell>
          <cell r="M670" t="str">
            <v>2010-03-04</v>
          </cell>
          <cell r="N670" t="str">
            <v>2010 I półrocze</v>
          </cell>
          <cell r="O670" t="str">
            <v>2010</v>
          </cell>
          <cell r="P670" t="str">
            <v>2010-09-27</v>
          </cell>
          <cell r="Q670" t="str">
            <v>2011-08-12</v>
          </cell>
          <cell r="R670" t="str">
            <v>2011 II półrocze</v>
          </cell>
          <cell r="S670" t="str">
            <v>2011</v>
          </cell>
          <cell r="T670" t="str">
            <v>2012-03-21</v>
          </cell>
          <cell r="U670">
            <v>1162553.69</v>
          </cell>
          <cell r="V670">
            <v>1108211.8500000001</v>
          </cell>
          <cell r="W670">
            <v>554105.92000000004</v>
          </cell>
          <cell r="X670">
            <v>554105.92000000004</v>
          </cell>
          <cell r="Y670">
            <v>554105.93000000005</v>
          </cell>
          <cell r="Z670">
            <v>50</v>
          </cell>
          <cell r="AA670" t="str">
            <v>"Poprawa jakości kształcenia zawodowego w Powiecie Myśliborskim poprzez wyposażenie sal do praktycznej nauki zawodu w ZSP nr 1 w Barlinku, ZSP nr 2 w Barlinku i ZSP nr 3 w Myśliborzu"</v>
          </cell>
          <cell r="AB670" t="str">
            <v>bez pomocy publicznej</v>
          </cell>
          <cell r="AC670">
            <v>1162553.69</v>
          </cell>
          <cell r="AD670">
            <v>1162553.69</v>
          </cell>
          <cell r="AE670">
            <v>0</v>
          </cell>
          <cell r="AF670">
            <v>0</v>
          </cell>
          <cell r="AG670" t="str">
            <v>Nie</v>
          </cell>
          <cell r="AH670" t="str">
            <v>75 Infrastruktura systemu oświaty</v>
          </cell>
          <cell r="AI670" t="str">
            <v>01 Pomoc bezzwrotna</v>
          </cell>
          <cell r="AJ670" t="str">
            <v>01 Obszar miejski</v>
          </cell>
          <cell r="AK670" t="str">
            <v>18 Edukacja</v>
          </cell>
          <cell r="AL670" t="str">
            <v>5971628152</v>
          </cell>
          <cell r="AM670" t="str">
            <v>Powiat Myśliborski</v>
          </cell>
          <cell r="AN670" t="str">
            <v>74-300</v>
          </cell>
          <cell r="AO670" t="str">
            <v>Myślibórz</v>
          </cell>
          <cell r="AP670" t="str">
            <v>Spokojna 22</v>
          </cell>
          <cell r="AQ670" t="str">
            <v>2</v>
          </cell>
          <cell r="AR670" t="str">
            <v>-</v>
          </cell>
          <cell r="AS670" t="str">
            <v>(095)7472021</v>
          </cell>
          <cell r="AT670" t="str">
            <v>(095)7473153</v>
          </cell>
          <cell r="AU670" t="str">
            <v>wspólnota samorządowa</v>
          </cell>
          <cell r="AV670" t="str">
            <v>210967320</v>
          </cell>
          <cell r="AW670" t="str">
            <v>Jednostka samorządu terytorialnego</v>
          </cell>
        </row>
        <row r="671">
          <cell r="A671" t="str">
            <v>RPZP.01.01.01-32-037/10</v>
          </cell>
          <cell r="B671" t="str">
            <v>RPZP.01.00.00</v>
          </cell>
          <cell r="C671" t="str">
            <v>RPZP.01.01.00</v>
          </cell>
          <cell r="D671" t="str">
            <v>RPZP.01.01.01</v>
          </cell>
          <cell r="E671" t="str">
            <v>RPZP.01.01.01-32-037/10-05</v>
          </cell>
          <cell r="F671" t="str">
            <v>UDA-RPZP.01.01.01-32-037/10-05</v>
          </cell>
          <cell r="G671" t="str">
            <v>c3a402a6ee</v>
          </cell>
          <cell r="H671" t="str">
            <v>RPZP.01.01.01-32-037/10</v>
          </cell>
          <cell r="I671" t="str">
            <v>WND-RPZP.01.01.01-32-037/10</v>
          </cell>
          <cell r="J671" t="str">
            <v>2010-12-30</v>
          </cell>
          <cell r="K671" t="str">
            <v>2010 II półrocze</v>
          </cell>
          <cell r="L671" t="str">
            <v>2010</v>
          </cell>
          <cell r="M671" t="str">
            <v>2010-12-30</v>
          </cell>
          <cell r="N671" t="str">
            <v>2010 II półrocze</v>
          </cell>
          <cell r="O671" t="str">
            <v>2010</v>
          </cell>
          <cell r="P671" t="str">
            <v>2011-02-04</v>
          </cell>
          <cell r="Q671" t="str">
            <v>2011-08-16</v>
          </cell>
          <cell r="R671" t="str">
            <v>2011 II półrocze</v>
          </cell>
          <cell r="S671" t="str">
            <v>2011</v>
          </cell>
          <cell r="T671" t="str">
            <v>2012-06-01</v>
          </cell>
          <cell r="U671">
            <v>147721.48000000001</v>
          </cell>
          <cell r="V671">
            <v>144661.49</v>
          </cell>
          <cell r="W671">
            <v>86796.89</v>
          </cell>
          <cell r="X671">
            <v>86796.89</v>
          </cell>
          <cell r="Y671">
            <v>57864.6</v>
          </cell>
          <cell r="Z671">
            <v>60</v>
          </cell>
          <cell r="AA671" t="str">
            <v>Wzrost konkurencyjności firmy CONCEPT poprzez zakup innowacyjnej kamery termowizyjnej wykorzystywanej w procesie świadczonych usług</v>
          </cell>
          <cell r="AB671" t="str">
            <v>pomoc de minimis</v>
          </cell>
          <cell r="AC671">
            <v>147721.48000000001</v>
          </cell>
          <cell r="AD671">
            <v>86796.89</v>
          </cell>
          <cell r="AE671">
            <v>60924.59</v>
          </cell>
          <cell r="AF671">
            <v>0</v>
          </cell>
          <cell r="AG671" t="str">
            <v>Tak</v>
          </cell>
          <cell r="AH671" t="str">
            <v>08 Inne inwestycje w przedsiębiorstwa</v>
          </cell>
          <cell r="AI671" t="str">
            <v>01 Pomoc bezzwrotna</v>
          </cell>
          <cell r="AJ671" t="str">
            <v>01 Obszar miejski</v>
          </cell>
          <cell r="AK671" t="str">
            <v>22 Inne niewyszczególnione usługi</v>
          </cell>
          <cell r="AL671" t="str">
            <v>5711605504</v>
          </cell>
          <cell r="AM671" t="str">
            <v>CONCEPT Anna Żóralska</v>
          </cell>
          <cell r="AN671" t="str">
            <v>70-205</v>
          </cell>
          <cell r="AO671" t="str">
            <v>Szczecin</v>
          </cell>
          <cell r="AP671" t="str">
            <v>Podgórna</v>
          </cell>
          <cell r="AQ671" t="str">
            <v>63</v>
          </cell>
          <cell r="AR671" t="str">
            <v>-</v>
          </cell>
          <cell r="AS671" t="str">
            <v>505-910-438</v>
          </cell>
          <cell r="AT671" t="str">
            <v>Niedotyczy</v>
          </cell>
          <cell r="AU671" t="str">
            <v>osoba fizyczna prowadząca działalność gospodarczą - mikro przedsiębiorstwo</v>
          </cell>
          <cell r="AV671" t="str">
            <v>320688419</v>
          </cell>
          <cell r="AW671" t="str">
            <v>przedsiębiorca lub przedsiębiorstwo</v>
          </cell>
        </row>
        <row r="672">
          <cell r="A672" t="str">
            <v>RPZP.01.01.02-32-109/10</v>
          </cell>
          <cell r="B672" t="str">
            <v>RPZP.01.00.00</v>
          </cell>
          <cell r="C672" t="str">
            <v>RPZP.01.01.00</v>
          </cell>
          <cell r="D672" t="str">
            <v>RPZP.01.01.02</v>
          </cell>
          <cell r="E672" t="str">
            <v>RPZP.01.01.02-32-109/10-04</v>
          </cell>
          <cell r="F672" t="str">
            <v>UDA-RPZP.01.01.02-32-109/10-04</v>
          </cell>
          <cell r="G672" t="str">
            <v>7435950d8d</v>
          </cell>
          <cell r="H672" t="str">
            <v>RPZP.01.01.02-32-109/10</v>
          </cell>
          <cell r="I672" t="str">
            <v>WND-RPZP.01.01.02-32-109/10</v>
          </cell>
          <cell r="J672" t="str">
            <v>2011-06-01</v>
          </cell>
          <cell r="K672" t="str">
            <v>2011 I półrocze</v>
          </cell>
          <cell r="L672" t="str">
            <v>2011</v>
          </cell>
          <cell r="M672" t="str">
            <v>2011-06-02</v>
          </cell>
          <cell r="N672" t="str">
            <v>2011 I półrocze</v>
          </cell>
          <cell r="O672" t="str">
            <v>2011</v>
          </cell>
          <cell r="P672" t="str">
            <v>2011-04-27</v>
          </cell>
          <cell r="Q672" t="str">
            <v>2011-08-17</v>
          </cell>
          <cell r="R672" t="str">
            <v>2011 II półrocze</v>
          </cell>
          <cell r="S672" t="str">
            <v>2011</v>
          </cell>
          <cell r="T672" t="str">
            <v>2012-01-30</v>
          </cell>
          <cell r="U672">
            <v>1323439.94</v>
          </cell>
          <cell r="V672">
            <v>1082564.1599999999</v>
          </cell>
          <cell r="W672">
            <v>541282.07999999996</v>
          </cell>
          <cell r="X672">
            <v>541282.07999999996</v>
          </cell>
          <cell r="Y672">
            <v>541282.07999999996</v>
          </cell>
          <cell r="Z672">
            <v>50</v>
          </cell>
          <cell r="AA672" t="str">
            <v>Zintegrowana technologia pomiarowa do obsługi inwestycji</v>
          </cell>
          <cell r="AB672" t="str">
            <v>pomoc publiczna</v>
          </cell>
          <cell r="AC672">
            <v>1323439.94</v>
          </cell>
          <cell r="AD672">
            <v>541282.07999999996</v>
          </cell>
          <cell r="AE672">
            <v>782157.86</v>
          </cell>
          <cell r="AF672">
            <v>0</v>
          </cell>
          <cell r="AG672" t="str">
            <v>Nie</v>
          </cell>
          <cell r="AH672" t="str">
            <v>08 Inne inwestycje w przedsiębiorstwa</v>
          </cell>
          <cell r="AI672" t="str">
            <v>01 Pomoc bezzwrotna</v>
          </cell>
          <cell r="AJ672" t="str">
            <v>01 Obszar miejski</v>
          </cell>
          <cell r="AK672" t="str">
            <v>22 Inne niewyszczególnione usługi</v>
          </cell>
          <cell r="AL672" t="str">
            <v>8512389324</v>
          </cell>
          <cell r="AM672" t="str">
            <v>Fotokart spółka z ograniczoną odpowiedzialnością</v>
          </cell>
          <cell r="AN672" t="str">
            <v>71-541</v>
          </cell>
          <cell r="AO672" t="str">
            <v>Szczecin</v>
          </cell>
          <cell r="AP672" t="str">
            <v>Cyryla i Metodego</v>
          </cell>
          <cell r="AQ672" t="str">
            <v>9A</v>
          </cell>
          <cell r="AR672" t="str">
            <v>-</v>
          </cell>
          <cell r="AS672" t="str">
            <v>0914553072</v>
          </cell>
          <cell r="AT672" t="str">
            <v>0914343676</v>
          </cell>
          <cell r="AU672" t="str">
            <v>spółka z ograniczoną odpowiedzialnością - średnie przedsiębiorstwo</v>
          </cell>
          <cell r="AV672" t="str">
            <v>811139635</v>
          </cell>
          <cell r="AW672" t="str">
            <v>przedsiębiorca lub przedsiębiorstwo</v>
          </cell>
        </row>
        <row r="673">
          <cell r="A673" t="str">
            <v>RPZP.01.01.01-32-563/10</v>
          </cell>
          <cell r="B673" t="str">
            <v>RPZP.01.00.00</v>
          </cell>
          <cell r="C673" t="str">
            <v>RPZP.01.01.00</v>
          </cell>
          <cell r="D673" t="str">
            <v>RPZP.01.01.01</v>
          </cell>
          <cell r="E673" t="str">
            <v>RPZP.01.01.01-32-563/10-03</v>
          </cell>
          <cell r="F673" t="str">
            <v>UDA-RPZP.01.01.01-32-563/10-03</v>
          </cell>
          <cell r="G673" t="str">
            <v>79ad8cc00d</v>
          </cell>
          <cell r="H673" t="str">
            <v>RPZP.01.01.01-32-563/10</v>
          </cell>
          <cell r="I673" t="str">
            <v>WND-RPZP.01.01.01-32-563/10</v>
          </cell>
          <cell r="J673" t="str">
            <v>2011-04-18</v>
          </cell>
          <cell r="K673" t="str">
            <v>2011 I półrocze</v>
          </cell>
          <cell r="L673" t="str">
            <v>2011</v>
          </cell>
          <cell r="M673" t="str">
            <v>2011-04-22</v>
          </cell>
          <cell r="N673" t="str">
            <v>2011 I półrocze</v>
          </cell>
          <cell r="O673" t="str">
            <v>2011</v>
          </cell>
          <cell r="P673" t="str">
            <v>2011-03-01</v>
          </cell>
          <cell r="Q673" t="str">
            <v>2011-08-18</v>
          </cell>
          <cell r="R673" t="str">
            <v>2011 II półrocze</v>
          </cell>
          <cell r="S673" t="str">
            <v>2011</v>
          </cell>
          <cell r="T673" t="str">
            <v>2011-10-20</v>
          </cell>
          <cell r="U673">
            <v>132224.56</v>
          </cell>
          <cell r="V673">
            <v>132224.56</v>
          </cell>
          <cell r="W673">
            <v>79334.720000000001</v>
          </cell>
          <cell r="X673">
            <v>79334.720000000001</v>
          </cell>
          <cell r="Y673">
            <v>52889.84</v>
          </cell>
          <cell r="Z673">
            <v>60</v>
          </cell>
          <cell r="AA673" t="str">
            <v>Rozwój praktyki lekarskiej „ALLERGOS” w Szczecinie i wprowadzenie nowych usług w zakresie kompleksowej diagnostyki i leczenia ryno-alergologicznego m.in. poprzez zakup sprzętu otolaryngologicznego</v>
          </cell>
          <cell r="AB673" t="str">
            <v>pomoc de minimis</v>
          </cell>
          <cell r="AC673">
            <v>132224.56</v>
          </cell>
          <cell r="AD673">
            <v>79334.720000000001</v>
          </cell>
          <cell r="AE673">
            <v>52889.84</v>
          </cell>
          <cell r="AF673">
            <v>0</v>
          </cell>
          <cell r="AG673" t="str">
            <v>Nie</v>
          </cell>
          <cell r="AH673" t="str">
            <v>08 Inne inwestycje w przedsiębiorstwa</v>
          </cell>
          <cell r="AI673" t="str">
            <v>01 Pomoc bezzwrotna</v>
          </cell>
          <cell r="AJ673" t="str">
            <v>01 Obszar miejski</v>
          </cell>
          <cell r="AK673" t="str">
            <v>19 Działalność w zakresie ochrony zdrowia ludzkiego</v>
          </cell>
          <cell r="AL673" t="str">
            <v>8521768191</v>
          </cell>
          <cell r="AM673" t="str">
            <v>Indywidualna Specjalistyczna Praktyka Lekarska "ALLERGOS" Jarosław Sieczka</v>
          </cell>
          <cell r="AN673" t="str">
            <v>71-141</v>
          </cell>
          <cell r="AO673" t="str">
            <v>Szczecin</v>
          </cell>
          <cell r="AP673" t="str">
            <v>Tadeusza Boya-Żeleńskiego</v>
          </cell>
          <cell r="AQ673" t="str">
            <v>8</v>
          </cell>
          <cell r="AR673" t="str">
            <v>-</v>
          </cell>
          <cell r="AS673" t="str">
            <v>914875758</v>
          </cell>
          <cell r="AT673" t="str">
            <v>914875758</v>
          </cell>
          <cell r="AU673" t="str">
            <v>osoba fizyczna prowadząca działalność gospodarczą - mikro przedsiębiorstwo</v>
          </cell>
          <cell r="AV673" t="str">
            <v>810609406</v>
          </cell>
          <cell r="AW673" t="str">
            <v>przedsiębiorca lub przedsiębiorstwo</v>
          </cell>
        </row>
        <row r="674">
          <cell r="A674" t="str">
            <v>RPZP.07.02.00-32-021/09</v>
          </cell>
          <cell r="B674" t="str">
            <v>RPZP.07.00.00</v>
          </cell>
          <cell r="C674" t="str">
            <v>RPZP.07.02.00</v>
          </cell>
          <cell r="D674">
            <v>0</v>
          </cell>
          <cell r="E674" t="str">
            <v>RPZP.07.02.00-32-021/09-04</v>
          </cell>
          <cell r="F674" t="str">
            <v>UDA-RPZP.07.02.00-32-021/09-04</v>
          </cell>
          <cell r="G674" t="str">
            <v>43147590ed</v>
          </cell>
          <cell r="H674" t="str">
            <v>RPZP.07.02.00-32-021/09</v>
          </cell>
          <cell r="I674" t="str">
            <v>WND-RPZP.07.02.00-32-021/09</v>
          </cell>
          <cell r="J674" t="str">
            <v>2010-08-21</v>
          </cell>
          <cell r="K674" t="str">
            <v>2010 II półrocze</v>
          </cell>
          <cell r="L674" t="str">
            <v>2010</v>
          </cell>
          <cell r="M674" t="str">
            <v>2010-08-31</v>
          </cell>
          <cell r="N674" t="str">
            <v>2010 II półrocze</v>
          </cell>
          <cell r="O674" t="str">
            <v>2010</v>
          </cell>
          <cell r="P674" t="str">
            <v>2010-07-06</v>
          </cell>
          <cell r="Q674" t="str">
            <v>2011-08-19</v>
          </cell>
          <cell r="R674" t="str">
            <v>2011 II półrocze</v>
          </cell>
          <cell r="S674" t="str">
            <v>2011</v>
          </cell>
          <cell r="T674" t="str">
            <v>2013-02-15</v>
          </cell>
          <cell r="U674">
            <v>2324156.84</v>
          </cell>
          <cell r="V674">
            <v>2211654.6</v>
          </cell>
          <cell r="W674">
            <v>1105827.29</v>
          </cell>
          <cell r="X674">
            <v>1105827.29</v>
          </cell>
          <cell r="Y674">
            <v>1105827.31</v>
          </cell>
          <cell r="Z674">
            <v>50</v>
          </cell>
          <cell r="AA674" t="str">
            <v>Budowa boiska sportowego w Darłowie</v>
          </cell>
          <cell r="AB674" t="str">
            <v>bez pomocy publicznej</v>
          </cell>
          <cell r="AC674">
            <v>2324156.84</v>
          </cell>
          <cell r="AD674">
            <v>2324156.84</v>
          </cell>
          <cell r="AE674">
            <v>0</v>
          </cell>
          <cell r="AF674">
            <v>0</v>
          </cell>
          <cell r="AG674" t="str">
            <v>Nie</v>
          </cell>
          <cell r="AH674" t="str">
            <v>79 Pozostała infrastruktura społeczna</v>
          </cell>
          <cell r="AI674" t="str">
            <v>01 Pomoc bezzwrotna</v>
          </cell>
          <cell r="AJ674" t="str">
            <v>01 Obszar miejski</v>
          </cell>
          <cell r="AK674" t="str">
            <v>00 Nie dotyczy</v>
          </cell>
          <cell r="AL674" t="str">
            <v>4990527500</v>
          </cell>
          <cell r="AM674" t="str">
            <v>Gmina Miasto Darłowo</v>
          </cell>
          <cell r="AN674" t="str">
            <v>76-150</v>
          </cell>
          <cell r="AO674" t="str">
            <v>Darłowo</v>
          </cell>
          <cell r="AP674" t="str">
            <v>Pl. T.Kościuszki</v>
          </cell>
          <cell r="AQ674" t="str">
            <v>9</v>
          </cell>
          <cell r="AR674" t="str">
            <v>-</v>
          </cell>
          <cell r="AS674" t="str">
            <v>0943142223</v>
          </cell>
          <cell r="AT674" t="str">
            <v>0943142333</v>
          </cell>
          <cell r="AU674" t="str">
            <v>wspólnota samorządowa</v>
          </cell>
          <cell r="AV674" t="str">
            <v>330920937</v>
          </cell>
          <cell r="AW674" t="str">
            <v>Jednostka samorządu terytorialnego</v>
          </cell>
        </row>
        <row r="675">
          <cell r="A675" t="str">
            <v>RPZP.01.01.02-32-019/09</v>
          </cell>
          <cell r="B675" t="str">
            <v>RPZP.01.00.00</v>
          </cell>
          <cell r="C675" t="str">
            <v>RPZP.01.01.00</v>
          </cell>
          <cell r="D675" t="str">
            <v>RPZP.01.01.02</v>
          </cell>
          <cell r="E675" t="str">
            <v>RPZP.01.01.02-32-019/09-05</v>
          </cell>
          <cell r="F675" t="str">
            <v>UDA-RPZP.01.01.02-32-019/09-05</v>
          </cell>
          <cell r="G675" t="str">
            <v>ea4c4a3a2b</v>
          </cell>
          <cell r="H675" t="str">
            <v>RPZP.01.01.02-32-019/09</v>
          </cell>
          <cell r="I675" t="str">
            <v>WND-RPZP.01.01.02-32-019/09</v>
          </cell>
          <cell r="J675" t="str">
            <v>2010-12-20</v>
          </cell>
          <cell r="K675" t="str">
            <v>2010 II półrocze</v>
          </cell>
          <cell r="L675" t="str">
            <v>2010</v>
          </cell>
          <cell r="M675" t="str">
            <v>2010-12-21</v>
          </cell>
          <cell r="N675" t="str">
            <v>2010 II półrocze</v>
          </cell>
          <cell r="O675" t="str">
            <v>2010</v>
          </cell>
          <cell r="P675" t="str">
            <v>2010-09-24</v>
          </cell>
          <cell r="Q675" t="str">
            <v>2011-08-23</v>
          </cell>
          <cell r="R675" t="str">
            <v>2011 II półrocze</v>
          </cell>
          <cell r="S675" t="str">
            <v>2011</v>
          </cell>
          <cell r="T675" t="str">
            <v>2012-01-13</v>
          </cell>
          <cell r="U675">
            <v>3985546.6</v>
          </cell>
          <cell r="V675">
            <v>3375000</v>
          </cell>
          <cell r="W675">
            <v>1687500</v>
          </cell>
          <cell r="X675">
            <v>1687500</v>
          </cell>
          <cell r="Y675">
            <v>1687500</v>
          </cell>
          <cell r="Z675">
            <v>50</v>
          </cell>
          <cell r="AA675" t="str">
            <v>Unowoczesnienie linii do produkcji pieczywa pozwalającej na formowanie różnych jego kształtów przez "Piekarnię Bagietka" Renata Jackowska, Rafał Strąk Spółka Jawna</v>
          </cell>
          <cell r="AB675" t="str">
            <v>pomoc publiczna</v>
          </cell>
          <cell r="AC675">
            <v>3985546.6</v>
          </cell>
          <cell r="AD675">
            <v>1687500</v>
          </cell>
          <cell r="AE675">
            <v>2298046.6</v>
          </cell>
          <cell r="AF675">
            <v>0</v>
          </cell>
          <cell r="AG675" t="str">
            <v>Nie</v>
          </cell>
          <cell r="AH675" t="str">
            <v>08 Inne inwestycje w przedsiębiorstwa</v>
          </cell>
          <cell r="AI675" t="str">
            <v>01 Pomoc bezzwrotna</v>
          </cell>
          <cell r="AJ675" t="str">
            <v>05 Obszary wiejskie (poza obszarami górskimi, wyspami lub o niskiej i bardzo niskiej gęstości zaludnienia)</v>
          </cell>
          <cell r="AK675" t="str">
            <v>03 Produkcja produktów żywnościowych i napojów</v>
          </cell>
          <cell r="AL675" t="str">
            <v>8512429791</v>
          </cell>
          <cell r="AM675" t="str">
            <v>"Piekarnia Bagietka" Renata Jackowska, Rafał Strąk Spółka Jawna</v>
          </cell>
          <cell r="AN675" t="str">
            <v>71-607</v>
          </cell>
          <cell r="AO675" t="str">
            <v>Szczecin</v>
          </cell>
          <cell r="AP675" t="str">
            <v>Radogoska</v>
          </cell>
          <cell r="AQ675" t="str">
            <v>6</v>
          </cell>
          <cell r="AR675" t="str">
            <v>-</v>
          </cell>
          <cell r="AS675" t="str">
            <v>(091)421-13-77</v>
          </cell>
          <cell r="AT675" t="str">
            <v>(091)404-58-48</v>
          </cell>
          <cell r="AU675" t="str">
            <v>spółka jawna - średnie przedsiębiorstwo</v>
          </cell>
          <cell r="AV675" t="str">
            <v>811185718</v>
          </cell>
          <cell r="AW675" t="str">
            <v>przedsiębiorca lub przedsiębiorstwo</v>
          </cell>
        </row>
        <row r="676">
          <cell r="A676" t="str">
            <v>RPZP.01.01.03-32-054/10</v>
          </cell>
          <cell r="B676" t="str">
            <v>RPZP.01.00.00</v>
          </cell>
          <cell r="C676" t="str">
            <v>RPZP.01.01.00</v>
          </cell>
          <cell r="D676" t="str">
            <v>RPZP.01.01.03</v>
          </cell>
          <cell r="E676" t="str">
            <v>RPZP.01.01.03-32-054/10-04</v>
          </cell>
          <cell r="F676" t="str">
            <v>UDA-RPZP.01.01.03-32-054/10-04</v>
          </cell>
          <cell r="G676" t="str">
            <v>bfffde6c30</v>
          </cell>
          <cell r="H676" t="str">
            <v>RPZP.01.01.03-32-054/10</v>
          </cell>
          <cell r="I676" t="str">
            <v>WND-RPZP.01.01.03-32-054/10</v>
          </cell>
          <cell r="J676" t="str">
            <v>2011-02-24</v>
          </cell>
          <cell r="K676" t="str">
            <v>2011 I półrocze</v>
          </cell>
          <cell r="L676" t="str">
            <v>2011</v>
          </cell>
          <cell r="M676" t="str">
            <v>2011-02-25</v>
          </cell>
          <cell r="N676" t="str">
            <v>2011 I półrocze</v>
          </cell>
          <cell r="O676" t="str">
            <v>2011</v>
          </cell>
          <cell r="P676" t="str">
            <v>2011-04-29</v>
          </cell>
          <cell r="Q676" t="str">
            <v>2011-08-23</v>
          </cell>
          <cell r="R676" t="str">
            <v>2011 II półrocze</v>
          </cell>
          <cell r="S676" t="str">
            <v>2011</v>
          </cell>
          <cell r="T676" t="str">
            <v>2012-04-16</v>
          </cell>
          <cell r="U676">
            <v>415193.59999999998</v>
          </cell>
          <cell r="V676">
            <v>383000</v>
          </cell>
          <cell r="W676">
            <v>229800</v>
          </cell>
          <cell r="X676">
            <v>229800</v>
          </cell>
          <cell r="Y676">
            <v>153200</v>
          </cell>
          <cell r="Z676">
            <v>60</v>
          </cell>
          <cell r="AA676" t="str">
            <v>Wdrożenie innowacyjnej technologii produkcji pasywnych komponentów optoelektronicznych</v>
          </cell>
          <cell r="AB676" t="str">
            <v>pomoc publiczna</v>
          </cell>
          <cell r="AC676">
            <v>415193.59999999998</v>
          </cell>
          <cell r="AD676">
            <v>229800</v>
          </cell>
          <cell r="AE676">
            <v>185393.6</v>
          </cell>
          <cell r="AF676">
            <v>0</v>
          </cell>
          <cell r="AG676" t="str">
            <v>Nie</v>
          </cell>
          <cell r="AH67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76" t="str">
            <v>01 Pomoc bezzwrotna</v>
          </cell>
          <cell r="AJ676" t="str">
            <v>01 Obszar miejski</v>
          </cell>
          <cell r="AK676" t="str">
            <v>06 Nieokreślony przemysł wytwórczy</v>
          </cell>
          <cell r="AL676" t="str">
            <v>8521826706</v>
          </cell>
          <cell r="AM676" t="str">
            <v>CELLCO COMMUNICATIONS SPÓŁKA Z OGRANICZONĄ ODPOWIEDZIALNOŚCIĄ</v>
          </cell>
          <cell r="AN676" t="str">
            <v>73-108</v>
          </cell>
          <cell r="AO676" t="str">
            <v>Kobylanka</v>
          </cell>
          <cell r="AP676" t="str">
            <v>Szczecińska</v>
          </cell>
          <cell r="AQ676" t="str">
            <v>30E</v>
          </cell>
          <cell r="AR676" t="str">
            <v>-</v>
          </cell>
          <cell r="AS676" t="str">
            <v>914600075</v>
          </cell>
          <cell r="AT676" t="str">
            <v>914312899</v>
          </cell>
          <cell r="AU676" t="str">
            <v>spółka z ograniczoną odpowiedzialnością - małe przedsiębiorstwo</v>
          </cell>
          <cell r="AV676" t="str">
            <v>810983116</v>
          </cell>
          <cell r="AW676" t="str">
            <v>przedsiębiorca lub przedsiębiorstwo</v>
          </cell>
        </row>
        <row r="677">
          <cell r="A677" t="str">
            <v>RPZP.01.01.02-32-208/09</v>
          </cell>
          <cell r="B677" t="str">
            <v>RPZP.01.00.00</v>
          </cell>
          <cell r="C677" t="str">
            <v>RPZP.01.01.00</v>
          </cell>
          <cell r="D677" t="str">
            <v>RPZP.01.01.02</v>
          </cell>
          <cell r="E677" t="str">
            <v>RPZP.01.01.02-32-208/09-02</v>
          </cell>
          <cell r="F677" t="str">
            <v>UDA-RPZP.01.01.02-32-208/09-02</v>
          </cell>
          <cell r="G677" t="str">
            <v>5e802f7bf7</v>
          </cell>
          <cell r="H677" t="str">
            <v>RPZP.01.01.02-32-208/09</v>
          </cell>
          <cell r="I677" t="str">
            <v>WND-RPZP.01.01.02-32-208/09</v>
          </cell>
          <cell r="J677" t="str">
            <v>2010-12-17</v>
          </cell>
          <cell r="K677" t="str">
            <v>2010 II półrocze</v>
          </cell>
          <cell r="L677" t="str">
            <v>2010</v>
          </cell>
          <cell r="M677" t="str">
            <v>2010-12-21</v>
          </cell>
          <cell r="N677" t="str">
            <v>2010 II półrocze</v>
          </cell>
          <cell r="O677" t="str">
            <v>2010</v>
          </cell>
          <cell r="P677" t="str">
            <v>2010-05-24</v>
          </cell>
          <cell r="Q677" t="str">
            <v>2011-08-25</v>
          </cell>
          <cell r="R677" t="str">
            <v>2011 II półrocze</v>
          </cell>
          <cell r="S677" t="str">
            <v>2011</v>
          </cell>
          <cell r="T677" t="str">
            <v>2011-12-06</v>
          </cell>
          <cell r="U677">
            <v>2078320.87</v>
          </cell>
          <cell r="V677">
            <v>1665445.45</v>
          </cell>
          <cell r="W677">
            <v>997267.81</v>
          </cell>
          <cell r="X677">
            <v>997267.81</v>
          </cell>
          <cell r="Y677">
            <v>668177.64</v>
          </cell>
          <cell r="Z677">
            <v>59.88</v>
          </cell>
          <cell r="AA677" t="str">
            <v>Dywersyfikacja działalności przedsiębiorstwa poprzez inwestycje w majątek trwały.</v>
          </cell>
          <cell r="AB677" t="str">
            <v>pomoc publiczna</v>
          </cell>
          <cell r="AC677">
            <v>2078320.87</v>
          </cell>
          <cell r="AD677">
            <v>997267.81</v>
          </cell>
          <cell r="AE677">
            <v>1081053.06</v>
          </cell>
          <cell r="AF677">
            <v>0</v>
          </cell>
          <cell r="AG677" t="str">
            <v>Nie</v>
          </cell>
          <cell r="AH677" t="str">
            <v>08 Inne inwestycje w przedsiębiorstwa</v>
          </cell>
          <cell r="AI677" t="str">
            <v>01 Pomoc bezzwrotna</v>
          </cell>
          <cell r="AJ677" t="str">
            <v>01 Obszar miejski</v>
          </cell>
          <cell r="AK677" t="str">
            <v>06 Nieokreślony przemysł wytwórczy</v>
          </cell>
          <cell r="AL677" t="str">
            <v>6721006177</v>
          </cell>
          <cell r="AM677" t="str">
            <v>Przedsiębiorstwo Budowlano-Inżynieryjne GRAND IKazimierz Ligus</v>
          </cell>
          <cell r="AN677" t="str">
            <v>78-200</v>
          </cell>
          <cell r="AO677" t="str">
            <v>Białogard</v>
          </cell>
          <cell r="AP677" t="str">
            <v>Szosa Połczyńska</v>
          </cell>
          <cell r="AQ677" t="str">
            <v>61</v>
          </cell>
          <cell r="AR677" t="str">
            <v>----</v>
          </cell>
          <cell r="AS677" t="str">
            <v>943125434</v>
          </cell>
          <cell r="AT677" t="str">
            <v>943125434</v>
          </cell>
          <cell r="AU677" t="str">
            <v>osoba fizyczna prowadząca działalność gospodarczą - małe przedsiębiorstwo</v>
          </cell>
          <cell r="AV677" t="str">
            <v>330470061</v>
          </cell>
          <cell r="AW677" t="str">
            <v>przedsiębiorca lub przedsiębiorstwo</v>
          </cell>
        </row>
        <row r="678">
          <cell r="A678" t="str">
            <v>RPZP.01.03.02-32-002/11</v>
          </cell>
          <cell r="B678" t="str">
            <v>RPZP.01.00.00</v>
          </cell>
          <cell r="C678" t="str">
            <v>RPZP.01.03.00</v>
          </cell>
          <cell r="D678" t="str">
            <v>RPZP.01.03.02</v>
          </cell>
          <cell r="E678" t="str">
            <v>RPZP.01.03.02-32-002/11-03</v>
          </cell>
          <cell r="F678" t="str">
            <v>UDA-RPZP.01.03.02-32-002/11-03</v>
          </cell>
          <cell r="G678" t="str">
            <v>7255fa26f7</v>
          </cell>
          <cell r="H678" t="str">
            <v>RPZP.01.03.02-32-002/11</v>
          </cell>
          <cell r="I678" t="str">
            <v>WND-RPZP.01.03.02-32-002/11</v>
          </cell>
          <cell r="J678" t="str">
            <v>2011-06-27</v>
          </cell>
          <cell r="K678" t="str">
            <v>2011 I półrocze</v>
          </cell>
          <cell r="L678" t="str">
            <v>2011</v>
          </cell>
          <cell r="M678" t="str">
            <v>2011-06-28</v>
          </cell>
          <cell r="N678" t="str">
            <v>2011 I półrocze</v>
          </cell>
          <cell r="O678" t="str">
            <v>2011</v>
          </cell>
          <cell r="P678" t="str">
            <v>2011-02-03</v>
          </cell>
          <cell r="Q678" t="str">
            <v>2011-08-25</v>
          </cell>
          <cell r="R678" t="str">
            <v>2011 II półrocze</v>
          </cell>
          <cell r="S678" t="str">
            <v>2011</v>
          </cell>
          <cell r="T678" t="str">
            <v>2013-07-19</v>
          </cell>
          <cell r="U678">
            <v>24930.880000000001</v>
          </cell>
          <cell r="V678">
            <v>7207.4</v>
          </cell>
          <cell r="W678">
            <v>3603.7</v>
          </cell>
          <cell r="X678">
            <v>3603.7</v>
          </cell>
          <cell r="Y678">
            <v>3603.7</v>
          </cell>
          <cell r="Z678">
            <v>50</v>
          </cell>
          <cell r="AA678" t="str">
            <v>Udział w Targach FIT-EXPO fitness &amp; sport park organizowanych w Poznaniu w terminie 13 – 15.05.2011 r.</v>
          </cell>
          <cell r="AB678" t="str">
            <v>pomoc de minimis</v>
          </cell>
          <cell r="AC678">
            <v>24930.880000000001</v>
          </cell>
          <cell r="AD678">
            <v>3603.7</v>
          </cell>
          <cell r="AE678">
            <v>21327.18</v>
          </cell>
          <cell r="AF678">
            <v>0</v>
          </cell>
          <cell r="AG678" t="str">
            <v>Tak</v>
          </cell>
          <cell r="AH678" t="str">
            <v>05 Usługi w zakresie zaawansowanego wsparcia dla przedsiębiorstw i grup przedsiębiorstw</v>
          </cell>
          <cell r="AI678" t="str">
            <v>01 Pomoc bezzwrotna</v>
          </cell>
          <cell r="AJ678" t="str">
            <v>00 Nie dotyczy</v>
          </cell>
          <cell r="AK678" t="str">
            <v>13 Handel hurtowy i detaliczny</v>
          </cell>
          <cell r="AL678" t="str">
            <v>7651010859</v>
          </cell>
          <cell r="AM678" t="str">
            <v>Klub Sportowy Wigor Fitness Music Polska Izabela Browarska</v>
          </cell>
          <cell r="AN678" t="str">
            <v>78-600</v>
          </cell>
          <cell r="AO678" t="str">
            <v>Wałcz</v>
          </cell>
          <cell r="AP678" t="str">
            <v>Południowa</v>
          </cell>
          <cell r="AQ678" t="str">
            <v>21</v>
          </cell>
          <cell r="AR678" t="str">
            <v>2</v>
          </cell>
          <cell r="AS678" t="str">
            <v>673873404</v>
          </cell>
          <cell r="AT678" t="str">
            <v>673873404</v>
          </cell>
          <cell r="AU678" t="str">
            <v>osoba fizyczna prowadząca działalność gospodarczą - mikro przedsiębiorstwo</v>
          </cell>
          <cell r="AV678" t="str">
            <v>570318278</v>
          </cell>
          <cell r="AW678" t="str">
            <v>przedsiębiorca lub przedsiębiorstwo</v>
          </cell>
        </row>
        <row r="679">
          <cell r="A679" t="str">
            <v>RPZP.01.03.02-32-043/11</v>
          </cell>
          <cell r="B679" t="str">
            <v>RPZP.01.00.00</v>
          </cell>
          <cell r="C679" t="str">
            <v>RPZP.01.03.00</v>
          </cell>
          <cell r="D679" t="str">
            <v>RPZP.01.03.02</v>
          </cell>
          <cell r="E679" t="str">
            <v>RPZP.01.03.02-32-043/11-01</v>
          </cell>
          <cell r="F679" t="str">
            <v>UDA-RPZP.01.03.02-32-043/11-01</v>
          </cell>
          <cell r="G679" t="str">
            <v>8583f1069e</v>
          </cell>
          <cell r="H679" t="str">
            <v>RPZP.01.03.02-32-043/11</v>
          </cell>
          <cell r="I679" t="str">
            <v>WND-RPZP.01.03.02-32-043/11</v>
          </cell>
          <cell r="J679" t="str">
            <v>2011-08-31</v>
          </cell>
          <cell r="K679" t="str">
            <v>2011 II półrocze</v>
          </cell>
          <cell r="L679" t="str">
            <v>2011</v>
          </cell>
          <cell r="M679" t="str">
            <v>2011-09-06</v>
          </cell>
          <cell r="N679" t="str">
            <v>2011 II półrocze</v>
          </cell>
          <cell r="O679" t="str">
            <v>2011</v>
          </cell>
          <cell r="P679" t="str">
            <v>2010-10-20</v>
          </cell>
          <cell r="Q679" t="str">
            <v>2011-08-28</v>
          </cell>
          <cell r="R679" t="str">
            <v>2011 II półrocze</v>
          </cell>
          <cell r="S679" t="str">
            <v>2011</v>
          </cell>
          <cell r="T679" t="str">
            <v>2012-04-18</v>
          </cell>
          <cell r="U679">
            <v>75768.259999999995</v>
          </cell>
          <cell r="V679">
            <v>63104.94</v>
          </cell>
          <cell r="W679">
            <v>12801.89</v>
          </cell>
          <cell r="X679">
            <v>12801.89</v>
          </cell>
          <cell r="Y679">
            <v>50303.05</v>
          </cell>
          <cell r="Z679">
            <v>20.29</v>
          </cell>
          <cell r="AA679" t="str">
            <v>Poprawa konkurencyjności firmy BKF Myjnie Bezdotykowe sp. z o.o. poprzez udział w międzynarodowych Targach AUTOMECHNIKA MOSCOW 2011 w terminie 24-27.08.2011r</v>
          </cell>
          <cell r="AB679" t="str">
            <v>pomoc de minimis</v>
          </cell>
          <cell r="AC679">
            <v>75768.259999999995</v>
          </cell>
          <cell r="AD679">
            <v>12801.89</v>
          </cell>
          <cell r="AE679">
            <v>62966.37</v>
          </cell>
          <cell r="AF679">
            <v>0</v>
          </cell>
          <cell r="AG679" t="str">
            <v>Nie</v>
          </cell>
          <cell r="AH679" t="str">
            <v>05 Usługi w zakresie zaawansowanego wsparcia dla przedsiębiorstw i grup przedsiębiorstw</v>
          </cell>
          <cell r="AI679" t="str">
            <v>01 Pomoc bezzwrotna</v>
          </cell>
          <cell r="AJ679" t="str">
            <v>00 Nie dotyczy</v>
          </cell>
          <cell r="AK679" t="str">
            <v>06 Nieokreślony przemysł wytwórczy</v>
          </cell>
          <cell r="AL679" t="str">
            <v>7822370146</v>
          </cell>
          <cell r="AM679" t="str">
            <v>BKF MYJNIE BEZDOTYKOWE SPÓŁKA Z OGRANICZONĄ ODPOWIEDZIALNOŚCIĄ</v>
          </cell>
          <cell r="AN679" t="str">
            <v>72-002</v>
          </cell>
          <cell r="AO679" t="str">
            <v>Dołuje</v>
          </cell>
          <cell r="AP679" t="str">
            <v>Skarbimierzyce</v>
          </cell>
          <cell r="AQ679" t="str">
            <v>22</v>
          </cell>
          <cell r="AR679" t="str">
            <v>-</v>
          </cell>
          <cell r="AS679" t="str">
            <v>091-8147-124</v>
          </cell>
          <cell r="AT679" t="str">
            <v>091-8147-129</v>
          </cell>
          <cell r="AU679" t="str">
            <v>spółka z ograniczoną odpowiedzialnością - małe przedsiębiorstwo</v>
          </cell>
          <cell r="AV679" t="str">
            <v>300392077</v>
          </cell>
          <cell r="AW679" t="str">
            <v>przedsiębiorca lub przedsiębiorstwo</v>
          </cell>
        </row>
        <row r="680">
          <cell r="A680" t="str">
            <v>RPZP.01.01.03-32-046/09</v>
          </cell>
          <cell r="B680" t="str">
            <v>RPZP.01.00.00</v>
          </cell>
          <cell r="C680" t="str">
            <v>RPZP.01.01.00</v>
          </cell>
          <cell r="D680" t="str">
            <v>RPZP.01.01.03</v>
          </cell>
          <cell r="E680" t="str">
            <v>RPZP.01.01.03-32-046/09-02</v>
          </cell>
          <cell r="F680" t="str">
            <v>UDA-RPZP.01.01.03-32-046/09-02</v>
          </cell>
          <cell r="G680" t="str">
            <v>247da90d0b</v>
          </cell>
          <cell r="H680" t="str">
            <v>RPZP.01.01.03-32-046/09</v>
          </cell>
          <cell r="I680" t="str">
            <v>WND-RPZP.01.01.03-32-046/09</v>
          </cell>
          <cell r="J680" t="str">
            <v>2010-02-20</v>
          </cell>
          <cell r="K680" t="str">
            <v>2010 I półrocze</v>
          </cell>
          <cell r="L680" t="str">
            <v>2010</v>
          </cell>
          <cell r="M680" t="str">
            <v>2010-02-26</v>
          </cell>
          <cell r="N680" t="str">
            <v>2010 I półrocze</v>
          </cell>
          <cell r="O680" t="str">
            <v>2010</v>
          </cell>
          <cell r="P680" t="str">
            <v>2009-10-07</v>
          </cell>
          <cell r="Q680" t="str">
            <v>2011-08-29</v>
          </cell>
          <cell r="R680" t="str">
            <v>2011 II półrocze</v>
          </cell>
          <cell r="S680" t="str">
            <v>2011</v>
          </cell>
          <cell r="T680" t="str">
            <v>2011-10-28</v>
          </cell>
          <cell r="U680">
            <v>3512153.66</v>
          </cell>
          <cell r="V680">
            <v>2362971.67</v>
          </cell>
          <cell r="W680">
            <v>1417782.99</v>
          </cell>
          <cell r="X680">
            <v>1205115.52</v>
          </cell>
          <cell r="Y680">
            <v>945188.68</v>
          </cell>
          <cell r="Z680">
            <v>60</v>
          </cell>
          <cell r="AA680" t="str">
            <v>Zwiększenie konkurencyjności firmy T.H. ALPLAST dzięki wdrożeniu innowacyjnych rozwiązań optymalizujących procesy przygotowania i produkcji wysokojakościowych zaawansowanych technologicznie produktów</v>
          </cell>
          <cell r="AB680" t="str">
            <v>pomoc publiczna</v>
          </cell>
          <cell r="AC680">
            <v>3512153.66</v>
          </cell>
          <cell r="AD680">
            <v>1417782.99</v>
          </cell>
          <cell r="AE680">
            <v>2094370.67</v>
          </cell>
          <cell r="AF680">
            <v>2.5099999999999998</v>
          </cell>
          <cell r="AG680" t="str">
            <v>Nie</v>
          </cell>
          <cell r="AH68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80" t="str">
            <v>01 Pomoc bezzwrotna</v>
          </cell>
          <cell r="AJ680" t="str">
            <v>05 Obszary wiejskie (poza obszarami górskimi, wyspami lub o niskiej i bardzo niskiej gęstości zaludnienia)</v>
          </cell>
          <cell r="AK680" t="str">
            <v>06 Nieokreślony przemysł wytwórczy</v>
          </cell>
          <cell r="AL680" t="str">
            <v>6710012263</v>
          </cell>
          <cell r="AM680" t="str">
            <v>Towarzystwo Handlowe ALPLAST Spółka Jawna A. Bąk i Spółka</v>
          </cell>
          <cell r="AN680" t="str">
            <v>78-100</v>
          </cell>
          <cell r="AO680" t="str">
            <v>Niekanin, poczta Kołobrzeg</v>
          </cell>
          <cell r="AP680" t="str">
            <v>Śliwkowa</v>
          </cell>
          <cell r="AQ680" t="str">
            <v>1</v>
          </cell>
          <cell r="AR680" t="str">
            <v>-</v>
          </cell>
          <cell r="AS680" t="str">
            <v>0943542555</v>
          </cell>
          <cell r="AT680" t="str">
            <v>0943544144</v>
          </cell>
          <cell r="AU680" t="str">
            <v>spółka jawna - mikro przedsiębiorstwo</v>
          </cell>
          <cell r="AV680" t="str">
            <v>330264717</v>
          </cell>
          <cell r="AW680" t="str">
            <v>przedsiębiorca lub przedsiębiorstwo</v>
          </cell>
        </row>
        <row r="681">
          <cell r="A681" t="str">
            <v>RPZP.01.01.03-32-051/09</v>
          </cell>
          <cell r="B681" t="str">
            <v>RPZP.01.00.00</v>
          </cell>
          <cell r="C681" t="str">
            <v>RPZP.01.01.00</v>
          </cell>
          <cell r="D681" t="str">
            <v>RPZP.01.01.03</v>
          </cell>
          <cell r="E681" t="str">
            <v>RPZP.01.01.03-32-051/09-05</v>
          </cell>
          <cell r="F681" t="str">
            <v>UDA-RPZP.01.01.03-32-051/09-05</v>
          </cell>
          <cell r="G681" t="str">
            <v>f1c70b06a9</v>
          </cell>
          <cell r="H681" t="str">
            <v>RPZP.01.01.03-32-051/09</v>
          </cell>
          <cell r="I681" t="str">
            <v>WND-RPZP.01.01.03-32-051/09</v>
          </cell>
          <cell r="J681" t="str">
            <v>2010-01-29</v>
          </cell>
          <cell r="K681" t="str">
            <v>2010 I półrocze</v>
          </cell>
          <cell r="L681" t="str">
            <v>2010</v>
          </cell>
          <cell r="M681" t="str">
            <v>2010-01-29</v>
          </cell>
          <cell r="N681" t="str">
            <v>2010 I półrocze</v>
          </cell>
          <cell r="O681" t="str">
            <v>2010</v>
          </cell>
          <cell r="P681" t="str">
            <v>2010-03-24</v>
          </cell>
          <cell r="Q681" t="str">
            <v>2011-08-31</v>
          </cell>
          <cell r="R681" t="str">
            <v>2011 II półrocze</v>
          </cell>
          <cell r="S681" t="str">
            <v>2011</v>
          </cell>
          <cell r="T681" t="str">
            <v>2012-11-28</v>
          </cell>
          <cell r="U681">
            <v>5456575.5999999996</v>
          </cell>
          <cell r="V681">
            <v>5417932.96</v>
          </cell>
          <cell r="W681">
            <v>3250759.77</v>
          </cell>
          <cell r="X681">
            <v>2763145.78</v>
          </cell>
          <cell r="Y681">
            <v>2167173.19</v>
          </cell>
          <cell r="Z681">
            <v>60</v>
          </cell>
          <cell r="AA681" t="str">
            <v>Zwiększenie potencjału produkcyjnego firmy TweeTop Sp. z o.o. przez wdrożenie innowacyjnej technologii do produkcji rur wielowarstwowych</v>
          </cell>
          <cell r="AB681" t="str">
            <v>pomoc publiczna</v>
          </cell>
          <cell r="AC681">
            <v>5456575.5999999996</v>
          </cell>
          <cell r="AD681">
            <v>3250759.77</v>
          </cell>
          <cell r="AE681">
            <v>2205815.83</v>
          </cell>
          <cell r="AF681">
            <v>0</v>
          </cell>
          <cell r="AG681" t="str">
            <v>Nie</v>
          </cell>
          <cell r="AH68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681" t="str">
            <v>01 Pomoc bezzwrotna</v>
          </cell>
          <cell r="AJ681" t="str">
            <v>01 Obszar miejski</v>
          </cell>
          <cell r="AK681" t="str">
            <v>06 Nieokreślony przemysł wytwórczy</v>
          </cell>
          <cell r="AL681" t="str">
            <v>8512743464</v>
          </cell>
          <cell r="AM681" t="str">
            <v>Tweetop Sp. z o.o.</v>
          </cell>
          <cell r="AN681" t="str">
            <v>71-700</v>
          </cell>
          <cell r="AO681" t="str">
            <v>Szczecin</v>
          </cell>
          <cell r="AP681" t="str">
            <v>Ludowa</v>
          </cell>
          <cell r="AQ681" t="str">
            <v>24c</v>
          </cell>
          <cell r="AR681" t="str">
            <v>-</v>
          </cell>
          <cell r="AS681" t="str">
            <v>0914884771</v>
          </cell>
          <cell r="AT681" t="str">
            <v>0914345071</v>
          </cell>
          <cell r="AU681" t="str">
            <v>spółka z ograniczoną odpowiedzialnością - małe przedsiębiorstwo</v>
          </cell>
          <cell r="AV681" t="str">
            <v>812382941</v>
          </cell>
          <cell r="AW681" t="str">
            <v>przedsiębiorca lub przedsiębiorstwo</v>
          </cell>
        </row>
        <row r="682">
          <cell r="A682" t="str">
            <v>RPZP.01.03.01-32-018/09</v>
          </cell>
          <cell r="B682" t="str">
            <v>RPZP.01.00.00</v>
          </cell>
          <cell r="C682" t="str">
            <v>RPZP.01.03.00</v>
          </cell>
          <cell r="D682" t="str">
            <v>RPZP.01.03.01</v>
          </cell>
          <cell r="E682" t="str">
            <v>RPZP.01.03.01-32-018/09-02</v>
          </cell>
          <cell r="F682" t="str">
            <v>UDA-RPZP.01.03.01-32-018/09-02</v>
          </cell>
          <cell r="G682" t="str">
            <v>3bcd6be9ba</v>
          </cell>
          <cell r="H682" t="str">
            <v>RPZP.01.03.01-32-018/09</v>
          </cell>
          <cell r="I682" t="str">
            <v>WND-RPZP.01.03.01-32-018/09</v>
          </cell>
          <cell r="J682" t="str">
            <v>2010-07-15</v>
          </cell>
          <cell r="K682" t="str">
            <v>2010 II półrocze</v>
          </cell>
          <cell r="L682" t="str">
            <v>2010</v>
          </cell>
          <cell r="M682" t="str">
            <v>2010-08-11</v>
          </cell>
          <cell r="N682" t="str">
            <v>2010 II półrocze</v>
          </cell>
          <cell r="O682" t="str">
            <v>2010</v>
          </cell>
          <cell r="P682" t="str">
            <v>2010-06-26</v>
          </cell>
          <cell r="Q682" t="str">
            <v>2011-08-31</v>
          </cell>
          <cell r="R682" t="str">
            <v>2011 II półrocze</v>
          </cell>
          <cell r="S682" t="str">
            <v>2011</v>
          </cell>
          <cell r="T682" t="str">
            <v>2011-07-21</v>
          </cell>
          <cell r="U682">
            <v>100245</v>
          </cell>
          <cell r="V682">
            <v>80000</v>
          </cell>
          <cell r="W682">
            <v>40000</v>
          </cell>
          <cell r="X682">
            <v>34000</v>
          </cell>
          <cell r="Y682">
            <v>40000</v>
          </cell>
          <cell r="Z682">
            <v>50</v>
          </cell>
          <cell r="AA682" t="str">
            <v>"Opracowanie dokumentacji technicznej inwestycji polegającej na rozbudowie i adaptacji Dworku Myśliwskiego kluczem do zwiększenia konkurencyjności na rynku usług imprez zorganizowanych"</v>
          </cell>
          <cell r="AB682" t="str">
            <v>pomoc de minimis</v>
          </cell>
          <cell r="AC682">
            <v>100245</v>
          </cell>
          <cell r="AD682">
            <v>40000</v>
          </cell>
          <cell r="AE682">
            <v>60245</v>
          </cell>
          <cell r="AF682">
            <v>0</v>
          </cell>
          <cell r="AG682" t="str">
            <v>Nie</v>
          </cell>
          <cell r="AH682" t="str">
            <v>05 Usługi w zakresie zaawansowanego wsparcia dla przedsiębiorstw i grup przedsiębiorstw</v>
          </cell>
          <cell r="AI682" t="str">
            <v>01 Pomoc bezzwrotna</v>
          </cell>
          <cell r="AJ682" t="str">
            <v>05 Obszary wiejskie (poza obszarami górskimi, wyspami lub o niskiej i bardzo niskiej gęstości zaludnienia)</v>
          </cell>
          <cell r="AK682" t="str">
            <v>14 Hotele i restauracje</v>
          </cell>
          <cell r="AL682" t="str">
            <v>8581823893</v>
          </cell>
          <cell r="AM682" t="str">
            <v>DWÓR MYŚLIWSKI Karwowska Irena</v>
          </cell>
          <cell r="AN682" t="str">
            <v>74-500</v>
          </cell>
          <cell r="AO682" t="str">
            <v>Chojna</v>
          </cell>
          <cell r="AP682" t="str">
            <v>Kuropatniki</v>
          </cell>
          <cell r="AQ682" t="str">
            <v>3-4</v>
          </cell>
          <cell r="AR682" t="str">
            <v>-</v>
          </cell>
          <cell r="AS682" t="str">
            <v>0600806393</v>
          </cell>
          <cell r="AT682" t="str">
            <v>-</v>
          </cell>
          <cell r="AU682" t="str">
            <v>osoba fizyczna prowadząca działalność gospodarczą - mikro przedsiębiorstwo</v>
          </cell>
          <cell r="AV682" t="str">
            <v>320734272</v>
          </cell>
          <cell r="AW682" t="str">
            <v>przedsiębiorca lub przedsiębiorstwo</v>
          </cell>
        </row>
        <row r="683">
          <cell r="A683" t="str">
            <v>RPZP.06.03.00-32-004/10</v>
          </cell>
          <cell r="B683" t="str">
            <v>RPZP.06.00.00</v>
          </cell>
          <cell r="C683" t="str">
            <v>RPZP.06.03.00</v>
          </cell>
          <cell r="D683">
            <v>0</v>
          </cell>
          <cell r="E683" t="str">
            <v>RPZP.06.03.00-32-004/10-03</v>
          </cell>
          <cell r="F683" t="str">
            <v>UDA-RPZP.06.03.00-32-004/10-03</v>
          </cell>
          <cell r="G683" t="str">
            <v>0c540b8354</v>
          </cell>
          <cell r="H683" t="str">
            <v>RPZP.06.03.00-32-004/10</v>
          </cell>
          <cell r="I683" t="str">
            <v>WND-RPZP.06.03.00-32-004/10</v>
          </cell>
          <cell r="J683" t="str">
            <v>2010-08-25</v>
          </cell>
          <cell r="K683" t="str">
            <v>2010 II półrocze</v>
          </cell>
          <cell r="L683" t="str">
            <v>2010</v>
          </cell>
          <cell r="M683" t="str">
            <v>2010-08-26</v>
          </cell>
          <cell r="N683" t="str">
            <v>2010 II półrocze</v>
          </cell>
          <cell r="O683" t="str">
            <v>2010</v>
          </cell>
          <cell r="P683" t="str">
            <v>2011-01-11</v>
          </cell>
          <cell r="Q683" t="str">
            <v>2011-08-31</v>
          </cell>
          <cell r="R683" t="str">
            <v>2011 II półrocze</v>
          </cell>
          <cell r="S683" t="str">
            <v>2011</v>
          </cell>
          <cell r="T683" t="str">
            <v>2012-01-25</v>
          </cell>
          <cell r="U683">
            <v>2080782.9</v>
          </cell>
          <cell r="V683">
            <v>1202139.6100000001</v>
          </cell>
          <cell r="W683">
            <v>901604.7</v>
          </cell>
          <cell r="X683">
            <v>901604.7</v>
          </cell>
          <cell r="Y683">
            <v>300534.90999999997</v>
          </cell>
          <cell r="Z683">
            <v>75</v>
          </cell>
          <cell r="AA683" t="str">
            <v>"Budowa ścieżki rowerowej w ciągu drogi gminnej Motaniec - Zieleniewo w gminie Kobylanka"</v>
          </cell>
          <cell r="AB683" t="str">
            <v>bez pomocy publicznej</v>
          </cell>
          <cell r="AC683">
            <v>2080782.9</v>
          </cell>
          <cell r="AD683">
            <v>2080782.9</v>
          </cell>
          <cell r="AE683">
            <v>0</v>
          </cell>
          <cell r="AF683">
            <v>0</v>
          </cell>
          <cell r="AG683" t="str">
            <v>Nie</v>
          </cell>
          <cell r="AH683" t="str">
            <v>24 Ścieżki rowerowe</v>
          </cell>
          <cell r="AI683" t="str">
            <v>01 Pomoc bezzwrotna</v>
          </cell>
          <cell r="AJ683" t="str">
            <v>05 Obszary wiejskie (poza obszarami górskimi, wyspami lub o niskiej i bardzo niskiej gęstości zaludnienia)</v>
          </cell>
          <cell r="AK683" t="str">
            <v>00 Nie dotyczy</v>
          </cell>
          <cell r="AL683" t="str">
            <v>8542231183</v>
          </cell>
          <cell r="AM683" t="str">
            <v>Gmina Kobylanka</v>
          </cell>
          <cell r="AN683" t="str">
            <v>73-108</v>
          </cell>
          <cell r="AO683" t="str">
            <v>Kobylanka</v>
          </cell>
          <cell r="AP683" t="str">
            <v>Szkolna</v>
          </cell>
          <cell r="AQ683" t="str">
            <v>12</v>
          </cell>
          <cell r="AR683" t="str">
            <v>-</v>
          </cell>
          <cell r="AS683" t="str">
            <v>0915610310</v>
          </cell>
          <cell r="AT683" t="str">
            <v>(091)5788520</v>
          </cell>
          <cell r="AU683" t="str">
            <v>wspólnota samorządowa</v>
          </cell>
          <cell r="AV683" t="str">
            <v>811685639</v>
          </cell>
          <cell r="AW683" t="str">
            <v>jednostka samorządu terytorialnego, związek lub stowarzyszenie jst</v>
          </cell>
        </row>
        <row r="684">
          <cell r="A684" t="str">
            <v>RPZP.07.01.02-32-009/10</v>
          </cell>
          <cell r="B684" t="str">
            <v>RPZP.07.00.00</v>
          </cell>
          <cell r="C684" t="str">
            <v>RPZP.07.01.00</v>
          </cell>
          <cell r="D684" t="str">
            <v>RPZP.07.01.02</v>
          </cell>
          <cell r="E684" t="str">
            <v>RPZP.07.01.02-32-009/10-02</v>
          </cell>
          <cell r="F684" t="str">
            <v>UDA-RPZP.07.01.02-32-009/10-02</v>
          </cell>
          <cell r="G684">
            <v>2146220326</v>
          </cell>
          <cell r="H684" t="str">
            <v>RPZP.07.01.02-32-009/10</v>
          </cell>
          <cell r="I684" t="str">
            <v>WND-RPZP.07.01.02-32-009/10</v>
          </cell>
          <cell r="J684" t="str">
            <v>2010-09-28</v>
          </cell>
          <cell r="K684" t="str">
            <v>2010 II półrocze</v>
          </cell>
          <cell r="L684" t="str">
            <v>2010</v>
          </cell>
          <cell r="M684" t="str">
            <v>2010-09-30</v>
          </cell>
          <cell r="N684" t="str">
            <v>2010 II półrocze</v>
          </cell>
          <cell r="O684" t="str">
            <v>2010</v>
          </cell>
          <cell r="P684" t="str">
            <v>2010-02-02</v>
          </cell>
          <cell r="Q684" t="str">
            <v>2011-08-31</v>
          </cell>
          <cell r="R684" t="str">
            <v>2011 II półrocze</v>
          </cell>
          <cell r="S684" t="str">
            <v>2011</v>
          </cell>
          <cell r="T684" t="str">
            <v>2012-02-15</v>
          </cell>
          <cell r="U684">
            <v>1574120.76</v>
          </cell>
          <cell r="V684">
            <v>1509263.62</v>
          </cell>
          <cell r="W684">
            <v>754631.8</v>
          </cell>
          <cell r="X684">
            <v>754631.8</v>
          </cell>
          <cell r="Y684">
            <v>754631.82</v>
          </cell>
          <cell r="Z684">
            <v>50</v>
          </cell>
          <cell r="AA684" t="str">
            <v>Budowa bazy hippicznej w ZSP w Benicach</v>
          </cell>
          <cell r="AB684" t="str">
            <v>bez pomocy publicznej</v>
          </cell>
          <cell r="AC684">
            <v>1574120.76</v>
          </cell>
          <cell r="AD684">
            <v>1574120.76</v>
          </cell>
          <cell r="AE684">
            <v>0</v>
          </cell>
          <cell r="AF684">
            <v>0</v>
          </cell>
          <cell r="AG684" t="str">
            <v>Nie</v>
          </cell>
          <cell r="AH684" t="str">
            <v>75 Infrastruktura systemu oświaty</v>
          </cell>
          <cell r="AI684" t="str">
            <v>01 Pomoc bezzwrotna</v>
          </cell>
          <cell r="AJ684" t="str">
            <v>05 Obszary wiejskie (poza obszarami górskimi, wyspami lub o niskiej i bardzo niskiej gęstości zaludnienia)</v>
          </cell>
          <cell r="AK684" t="str">
            <v>18 Edukacja</v>
          </cell>
          <cell r="AL684" t="str">
            <v>9860166259</v>
          </cell>
          <cell r="AM684" t="str">
            <v>Powiat Kamieński</v>
          </cell>
          <cell r="AN684" t="str">
            <v>72-400</v>
          </cell>
          <cell r="AO684" t="str">
            <v>Kamień Pomorski</v>
          </cell>
          <cell r="AP684" t="str">
            <v>Mieszka I</v>
          </cell>
          <cell r="AQ684" t="str">
            <v>5B</v>
          </cell>
          <cell r="AR684" t="str">
            <v>-</v>
          </cell>
          <cell r="AS684" t="str">
            <v>913823120</v>
          </cell>
          <cell r="AT684" t="str">
            <v>913823121</v>
          </cell>
          <cell r="AU684" t="str">
            <v>wspólnota samorządowa</v>
          </cell>
          <cell r="AV684" t="str">
            <v>811684143</v>
          </cell>
          <cell r="AW684" t="str">
            <v>Jednostka samorządu terytorialnego</v>
          </cell>
        </row>
        <row r="685">
          <cell r="A685" t="str">
            <v>RPZP.01.01.01-32-324/10</v>
          </cell>
          <cell r="B685" t="str">
            <v>RPZP.01.00.00</v>
          </cell>
          <cell r="C685" t="str">
            <v>RPZP.01.01.00</v>
          </cell>
          <cell r="D685" t="str">
            <v>RPZP.01.01.01</v>
          </cell>
          <cell r="E685" t="str">
            <v>RPZP.01.01.01-32-324/10-00</v>
          </cell>
          <cell r="F685" t="str">
            <v>UDA-RPZP.01.01.01-32-324/10-00</v>
          </cell>
          <cell r="G685" t="str">
            <v>3dafa08702</v>
          </cell>
          <cell r="H685" t="str">
            <v>RPZP.01.01.01-32-324/10</v>
          </cell>
          <cell r="I685" t="str">
            <v>WND-RPZP.01.01.01-32-324/10</v>
          </cell>
          <cell r="J685" t="str">
            <v>2010-12-29</v>
          </cell>
          <cell r="K685" t="str">
            <v>2010 II półrocze</v>
          </cell>
          <cell r="L685" t="str">
            <v>2010</v>
          </cell>
          <cell r="M685" t="str">
            <v>2010-12-30</v>
          </cell>
          <cell r="N685" t="str">
            <v>2010 II półrocze</v>
          </cell>
          <cell r="O685" t="str">
            <v>2010</v>
          </cell>
          <cell r="P685" t="str">
            <v>2010-11-08</v>
          </cell>
          <cell r="Q685" t="str">
            <v>2011-08-31</v>
          </cell>
          <cell r="R685" t="str">
            <v>2011 II półrocze</v>
          </cell>
          <cell r="S685" t="str">
            <v>2011</v>
          </cell>
          <cell r="T685" t="str">
            <v>2010-12-29</v>
          </cell>
          <cell r="U685">
            <v>201691.51999999999</v>
          </cell>
          <cell r="V685">
            <v>159072.79999999999</v>
          </cell>
          <cell r="W685">
            <v>95443.68</v>
          </cell>
          <cell r="X685">
            <v>95443.68</v>
          </cell>
          <cell r="Y685">
            <v>63629.120000000003</v>
          </cell>
          <cell r="Z685">
            <v>60</v>
          </cell>
          <cell r="AA685" t="str">
            <v>Inwestycje szansą na rozwój</v>
          </cell>
          <cell r="AB685" t="str">
            <v>pomoc de minimis</v>
          </cell>
          <cell r="AC685">
            <v>201691.51999999999</v>
          </cell>
          <cell r="AD685">
            <v>95443.68</v>
          </cell>
          <cell r="AE685">
            <v>106247.84</v>
          </cell>
          <cell r="AF685">
            <v>0</v>
          </cell>
          <cell r="AG685" t="str">
            <v>Nie</v>
          </cell>
          <cell r="AH685" t="str">
            <v>08 Inne inwestycje w przedsiębiorstwa</v>
          </cell>
          <cell r="AI685" t="str">
            <v>01 Pomoc bezzwrotna</v>
          </cell>
          <cell r="AJ685" t="str">
            <v>01 Obszar miejski</v>
          </cell>
          <cell r="AK685" t="str">
            <v>13 Handel hurtowy i detaliczny</v>
          </cell>
          <cell r="AL685" t="str">
            <v>8522130906</v>
          </cell>
          <cell r="AM685" t="str">
            <v>FIRMA PRODUKCYJNO HANDLOWA HURT 2000 MACIEJ ŻUCHOWSKI</v>
          </cell>
          <cell r="AN685" t="str">
            <v>71-344</v>
          </cell>
          <cell r="AO685" t="str">
            <v>Szczecin</v>
          </cell>
          <cell r="AP685" t="str">
            <v>Litewska</v>
          </cell>
          <cell r="AQ685" t="str">
            <v>10</v>
          </cell>
          <cell r="AR685" t="str">
            <v>-</v>
          </cell>
          <cell r="AS685" t="str">
            <v>914878749</v>
          </cell>
          <cell r="AT685" t="str">
            <v>914878828</v>
          </cell>
          <cell r="AU685" t="str">
            <v>osoba fizyczna prowadząca działalność gospodarczą - mikro przedsiębiorstwo</v>
          </cell>
          <cell r="AV685" t="str">
            <v>812672870</v>
          </cell>
          <cell r="AW685" t="str">
            <v>przedsiębiorca lub przedsiębiorstwo</v>
          </cell>
        </row>
        <row r="686">
          <cell r="A686" t="str">
            <v>RPZP.01.03.01-32-032/11</v>
          </cell>
          <cell r="B686" t="str">
            <v>RPZP.01.00.00</v>
          </cell>
          <cell r="C686" t="str">
            <v>RPZP.01.03.00</v>
          </cell>
          <cell r="D686" t="str">
            <v>RPZP.01.03.01</v>
          </cell>
          <cell r="E686" t="str">
            <v>RPZP.01.03.01-32-032/11-02</v>
          </cell>
          <cell r="F686" t="str">
            <v>UDA-RPZP.01.03.01-32-032/11-02</v>
          </cell>
          <cell r="G686" t="str">
            <v>19a5f03f39</v>
          </cell>
          <cell r="H686" t="str">
            <v>RPZP.01.03.01-32-032/11</v>
          </cell>
          <cell r="I686" t="str">
            <v>WND-RPZP.01.03.01-32-032/11</v>
          </cell>
          <cell r="J686" t="str">
            <v>2011-07-29</v>
          </cell>
          <cell r="K686" t="str">
            <v>2011 II półrocze</v>
          </cell>
          <cell r="L686" t="str">
            <v>2011</v>
          </cell>
          <cell r="M686" t="str">
            <v>2011-07-29</v>
          </cell>
          <cell r="N686" t="str">
            <v>2011 II półrocze</v>
          </cell>
          <cell r="O686" t="str">
            <v>2011</v>
          </cell>
          <cell r="P686" t="str">
            <v>2011-06-01</v>
          </cell>
          <cell r="Q686" t="str">
            <v>2011-08-31</v>
          </cell>
          <cell r="R686" t="str">
            <v>2011 II półrocze</v>
          </cell>
          <cell r="S686" t="str">
            <v>2011</v>
          </cell>
          <cell r="T686" t="str">
            <v>2014-08-20</v>
          </cell>
          <cell r="U686">
            <v>35547</v>
          </cell>
          <cell r="V686">
            <v>28000</v>
          </cell>
          <cell r="W686">
            <v>14000</v>
          </cell>
          <cell r="X686">
            <v>14000</v>
          </cell>
          <cell r="Y686">
            <v>14000</v>
          </cell>
          <cell r="Z686">
            <v>50</v>
          </cell>
          <cell r="AA686" t="str">
            <v>"Specjalistyczne doradztwo dotyczące pozyskiwania zewnętrznego finansowania na rozwój działalności Szczecińskiego Centrum Edukacyjnego Sp.z o.o."</v>
          </cell>
          <cell r="AB686" t="str">
            <v>pomoc publiczna</v>
          </cell>
          <cell r="AC686">
            <v>35547</v>
          </cell>
          <cell r="AD686">
            <v>14000</v>
          </cell>
          <cell r="AE686">
            <v>21547</v>
          </cell>
          <cell r="AF686">
            <v>0</v>
          </cell>
          <cell r="AG686" t="str">
            <v>Tak</v>
          </cell>
          <cell r="AH686" t="str">
            <v>05 Usługi w zakresie zaawansowanego wsparcia dla przedsiębiorstw i grup przedsiębiorstw</v>
          </cell>
          <cell r="AI686" t="str">
            <v>01 Pomoc bezzwrotna</v>
          </cell>
          <cell r="AJ686" t="str">
            <v>01 Obszar miejski</v>
          </cell>
          <cell r="AK686" t="str">
            <v>18 Edukacja</v>
          </cell>
          <cell r="AL686" t="str">
            <v>8510109119</v>
          </cell>
          <cell r="AM686" t="str">
            <v>Szczecińskie Centrum Edukacyjne Spółka z ograniczoną odpowiedzialnością</v>
          </cell>
          <cell r="AN686" t="str">
            <v>71-011</v>
          </cell>
          <cell r="AO686" t="str">
            <v>Szczecin</v>
          </cell>
          <cell r="AP686" t="str">
            <v>Mieszka I</v>
          </cell>
          <cell r="AQ686" t="str">
            <v>61</v>
          </cell>
          <cell r="AR686" t="str">
            <v>C</v>
          </cell>
          <cell r="AS686" t="str">
            <v>0-914838163</v>
          </cell>
          <cell r="AT686" t="str">
            <v>0-914838176</v>
          </cell>
          <cell r="AU686" t="str">
            <v>spółka z ograniczoną odpowiedzialnością - małe przedsiębiorstwo</v>
          </cell>
          <cell r="AV686" t="str">
            <v>810065840</v>
          </cell>
          <cell r="AW686" t="str">
            <v>przedsiębiorca lub przedsiębiorstwo</v>
          </cell>
        </row>
        <row r="687">
          <cell r="A687" t="str">
            <v>RPZP.02.01.01-32-004/09</v>
          </cell>
          <cell r="B687" t="str">
            <v>RPZP.02.00.00</v>
          </cell>
          <cell r="C687" t="str">
            <v>RPZP.02.01.00</v>
          </cell>
          <cell r="D687" t="str">
            <v>RPZP.02.01.01</v>
          </cell>
          <cell r="E687" t="str">
            <v>RPZP.02.01.01-32-004/09-05</v>
          </cell>
          <cell r="F687" t="str">
            <v>UDA-RPZP.02.01.01-32-004/09-05</v>
          </cell>
          <cell r="G687" t="str">
            <v>30234cd62a</v>
          </cell>
          <cell r="H687" t="str">
            <v>RPZP.02.01.01-32-004/09</v>
          </cell>
          <cell r="I687" t="str">
            <v>WND-RPZP.02.01.01-32-004/09</v>
          </cell>
          <cell r="J687" t="str">
            <v>2010-01-29</v>
          </cell>
          <cell r="K687" t="str">
            <v>2010 I półrocze</v>
          </cell>
          <cell r="L687" t="str">
            <v>2010</v>
          </cell>
          <cell r="M687" t="str">
            <v>2010-01-29</v>
          </cell>
          <cell r="N687" t="str">
            <v>2010 I półrocze</v>
          </cell>
          <cell r="O687" t="str">
            <v>2010</v>
          </cell>
          <cell r="P687" t="str">
            <v>2010-02-19</v>
          </cell>
          <cell r="Q687" t="str">
            <v>2011-09-01</v>
          </cell>
          <cell r="R687" t="str">
            <v>2011 II półrocze</v>
          </cell>
          <cell r="S687" t="str">
            <v>2011</v>
          </cell>
          <cell r="T687" t="str">
            <v>2011-10-14</v>
          </cell>
          <cell r="U687">
            <v>13606327.17</v>
          </cell>
          <cell r="V687">
            <v>11407802.34</v>
          </cell>
          <cell r="W687">
            <v>8555851.0700000003</v>
          </cell>
          <cell r="X687">
            <v>8555851.0700000003</v>
          </cell>
          <cell r="Y687">
            <v>2851951.27</v>
          </cell>
          <cell r="Z687">
            <v>75</v>
          </cell>
          <cell r="AA687" t="str">
            <v>Przebudowa drogi wojewódzkiej nr 156 na odcinku Mostkowo - Barlinek</v>
          </cell>
          <cell r="AB687" t="str">
            <v>bez pomocy publicznej</v>
          </cell>
          <cell r="AC687">
            <v>13606327.17</v>
          </cell>
          <cell r="AD687">
            <v>13606327.17</v>
          </cell>
          <cell r="AE687">
            <v>0</v>
          </cell>
          <cell r="AF687">
            <v>0</v>
          </cell>
          <cell r="AG687" t="str">
            <v>Nie</v>
          </cell>
          <cell r="AH687" t="str">
            <v>23 Drogi regionalne/lokalne</v>
          </cell>
          <cell r="AI687" t="str">
            <v>01 Pomoc bezzwrotna</v>
          </cell>
          <cell r="AJ687" t="str">
            <v>01 Obszar miejski</v>
          </cell>
          <cell r="AK687" t="str">
            <v>00 Nie dotyczy</v>
          </cell>
          <cell r="AL687" t="str">
            <v>8512871498</v>
          </cell>
          <cell r="AM687" t="str">
            <v>Województwo Zachodniopomorskie</v>
          </cell>
          <cell r="AN687" t="str">
            <v>70-540</v>
          </cell>
          <cell r="AO687" t="str">
            <v>Szczecin</v>
          </cell>
          <cell r="AP687" t="str">
            <v>Korsarzy</v>
          </cell>
          <cell r="AQ687" t="str">
            <v>34</v>
          </cell>
          <cell r="AR687" t="str">
            <v>-</v>
          </cell>
          <cell r="AS687" t="str">
            <v>0943427831</v>
          </cell>
          <cell r="AT687" t="str">
            <v>0943424328</v>
          </cell>
          <cell r="AU687" t="str">
            <v>wspólnota samorządowa</v>
          </cell>
          <cell r="AV687" t="str">
            <v>811683876</v>
          </cell>
          <cell r="AW687" t="str">
            <v>Jednostka samorządu terytorialnego</v>
          </cell>
        </row>
        <row r="688">
          <cell r="A688" t="str">
            <v>RPZP.01.01.02-32-064/10</v>
          </cell>
          <cell r="B688" t="str">
            <v>RPZP.01.00.00</v>
          </cell>
          <cell r="C688" t="str">
            <v>RPZP.01.01.00</v>
          </cell>
          <cell r="D688" t="str">
            <v>RPZP.01.01.02</v>
          </cell>
          <cell r="E688" t="str">
            <v>RPZP.01.01.02-32-064/10-02</v>
          </cell>
          <cell r="F688" t="str">
            <v>UDA-RPZP.01.01.02-32-064/10-02</v>
          </cell>
          <cell r="G688" t="str">
            <v>e0eb32b9c7</v>
          </cell>
          <cell r="H688" t="str">
            <v>RPZP.01.01.02-32-064/10</v>
          </cell>
          <cell r="I688" t="str">
            <v>WND-RPZP.01.01.02-32-064/10</v>
          </cell>
          <cell r="J688" t="str">
            <v>2011-06-02</v>
          </cell>
          <cell r="K688" t="str">
            <v>2011 I półrocze</v>
          </cell>
          <cell r="L688" t="str">
            <v>2011</v>
          </cell>
          <cell r="M688" t="str">
            <v>2011-06-02</v>
          </cell>
          <cell r="N688" t="str">
            <v>2011 I półrocze</v>
          </cell>
          <cell r="O688" t="str">
            <v>2011</v>
          </cell>
          <cell r="P688" t="str">
            <v>2011-04-26</v>
          </cell>
          <cell r="Q688" t="str">
            <v>2011-09-05</v>
          </cell>
          <cell r="R688" t="str">
            <v>2011 II półrocze</v>
          </cell>
          <cell r="S688" t="str">
            <v>2011</v>
          </cell>
          <cell r="T688" t="str">
            <v>2012-01-25</v>
          </cell>
          <cell r="U688">
            <v>5475157.7199999997</v>
          </cell>
          <cell r="V688">
            <v>4378000</v>
          </cell>
          <cell r="W688">
            <v>2000000</v>
          </cell>
          <cell r="X688">
            <v>2000000</v>
          </cell>
          <cell r="Y688">
            <v>2378000</v>
          </cell>
          <cell r="Z688">
            <v>45.68</v>
          </cell>
          <cell r="AA688" t="str">
            <v>Podniesienie konkurencyjności na rynku krajowym firmy MAZUR - Specjalistyczne Przedsiębiorstwo Robót Inżynieryjnych poprzez zakup maszyn do ciężkich prac ziemnych, budowlanych i drogowych</v>
          </cell>
          <cell r="AB688" t="str">
            <v>pomoc publiczna</v>
          </cell>
          <cell r="AC688">
            <v>5475157.7199999997</v>
          </cell>
          <cell r="AD688">
            <v>2000000</v>
          </cell>
          <cell r="AE688">
            <v>3475157.72</v>
          </cell>
          <cell r="AF688">
            <v>0</v>
          </cell>
          <cell r="AG688" t="str">
            <v>Tak</v>
          </cell>
          <cell r="AH688" t="str">
            <v>08 Inne inwestycje w przedsiębiorstwa</v>
          </cell>
          <cell r="AI688" t="str">
            <v>01 Pomoc bezzwrotna</v>
          </cell>
          <cell r="AJ688" t="str">
            <v>01 Obszar miejski</v>
          </cell>
          <cell r="AK688" t="str">
            <v>12 Budownictwo</v>
          </cell>
          <cell r="AL688" t="str">
            <v>8560002346</v>
          </cell>
          <cell r="AM688" t="str">
            <v>MAZUR – Specjalistyczne Przedsiębiorstwo Robót Inżynieryjnych</v>
          </cell>
          <cell r="AN688" t="str">
            <v>71-310</v>
          </cell>
          <cell r="AO688" t="str">
            <v>Szczecin</v>
          </cell>
          <cell r="AP688" t="str">
            <v>Ludwika Waryńskiego</v>
          </cell>
          <cell r="AQ688" t="str">
            <v>29</v>
          </cell>
          <cell r="AR688" t="str">
            <v>-</v>
          </cell>
          <cell r="AS688" t="str">
            <v>0918121318</v>
          </cell>
          <cell r="AT688" t="str">
            <v>0918121318</v>
          </cell>
          <cell r="AU688" t="str">
            <v>osoba fizyczna prowadząca działalność gospodarczą - średnie przedsiębiorstwo</v>
          </cell>
          <cell r="AV688" t="str">
            <v>810145770</v>
          </cell>
          <cell r="AW688" t="str">
            <v>przedsiębiorca lub przedsiębiorstwo</v>
          </cell>
        </row>
        <row r="689">
          <cell r="A689" t="str">
            <v>RPZP.01.03.02-32-036/11</v>
          </cell>
          <cell r="B689" t="str">
            <v>RPZP.01.00.00</v>
          </cell>
          <cell r="C689" t="str">
            <v>RPZP.01.03.00</v>
          </cell>
          <cell r="D689" t="str">
            <v>RPZP.01.03.02</v>
          </cell>
          <cell r="E689" t="str">
            <v>RPZP.01.03.02-32-036/11-01</v>
          </cell>
          <cell r="F689" t="str">
            <v>UDA-RPZP.01.03.02-32-036/11-01</v>
          </cell>
          <cell r="G689" t="str">
            <v>fe7d4e3a2f</v>
          </cell>
          <cell r="H689" t="str">
            <v>RPZP.01.03.02-32-036/11</v>
          </cell>
          <cell r="I689" t="str">
            <v>WND-RPZP.01.03.02-32-036/11</v>
          </cell>
          <cell r="J689" t="str">
            <v>2011-09-08</v>
          </cell>
          <cell r="K689" t="str">
            <v>2011 II półrocze</v>
          </cell>
          <cell r="L689" t="str">
            <v>2011</v>
          </cell>
          <cell r="M689" t="str">
            <v>2011-09-26</v>
          </cell>
          <cell r="N689" t="str">
            <v>2011 II półrocze</v>
          </cell>
          <cell r="O689" t="str">
            <v>2011</v>
          </cell>
          <cell r="P689" t="str">
            <v>2011-02-14</v>
          </cell>
          <cell r="Q689" t="str">
            <v>2011-09-06</v>
          </cell>
          <cell r="R689" t="str">
            <v>2011 II półrocze</v>
          </cell>
          <cell r="S689" t="str">
            <v>2011</v>
          </cell>
          <cell r="T689" t="str">
            <v>2012-01-18</v>
          </cell>
          <cell r="U689">
            <v>13900</v>
          </cell>
          <cell r="V689">
            <v>13900</v>
          </cell>
          <cell r="W689">
            <v>6950</v>
          </cell>
          <cell r="X689">
            <v>6950</v>
          </cell>
          <cell r="Y689">
            <v>6950</v>
          </cell>
          <cell r="Z689">
            <v>50</v>
          </cell>
          <cell r="AA689" t="str">
            <v>Misja gospodarcza do Chin związana z udziałem w Targach International Building &amp; Construction Trade, Kitchen &amp; Bath China 2011 organizowanych w dniach 25 - 28 maj 2011 w Szanghaju</v>
          </cell>
          <cell r="AB689" t="str">
            <v>pomoc de minimis</v>
          </cell>
          <cell r="AC689">
            <v>13900</v>
          </cell>
          <cell r="AD689">
            <v>6950</v>
          </cell>
          <cell r="AE689">
            <v>6950</v>
          </cell>
          <cell r="AF689">
            <v>0</v>
          </cell>
          <cell r="AG689" t="str">
            <v>Tak</v>
          </cell>
          <cell r="AH689" t="str">
            <v>05 Usługi w zakresie zaawansowanego wsparcia dla przedsiębiorstw i grup przedsiębiorstw</v>
          </cell>
          <cell r="AI689" t="str">
            <v>01 Pomoc bezzwrotna</v>
          </cell>
          <cell r="AJ689" t="str">
            <v>00 Nie dotyczy</v>
          </cell>
          <cell r="AK689" t="str">
            <v>16 Obsługa nieruchomości, wynajem i prowadzenie działalności gospodarczej</v>
          </cell>
          <cell r="AL689" t="str">
            <v>9252014199</v>
          </cell>
          <cell r="AM689" t="str">
            <v>INWEST Nieruchomości Sp. z o.o.</v>
          </cell>
          <cell r="AN689" t="str">
            <v>70-631</v>
          </cell>
          <cell r="AO689" t="str">
            <v>Szczecin</v>
          </cell>
          <cell r="AP689" t="str">
            <v>Heyki</v>
          </cell>
          <cell r="AQ689" t="str">
            <v>14 B</v>
          </cell>
          <cell r="AR689" t="str">
            <v>-</v>
          </cell>
          <cell r="AS689" t="str">
            <v>914624901</v>
          </cell>
          <cell r="AT689" t="str">
            <v>914624901</v>
          </cell>
          <cell r="AU689" t="str">
            <v>spółka z ograniczoną odpowiedzialnością - mikro przedsiębiorstwo</v>
          </cell>
          <cell r="AV689" t="str">
            <v>080093284</v>
          </cell>
          <cell r="AW689" t="str">
            <v>przedsiębiorca lub przedsiębiorstwo</v>
          </cell>
        </row>
        <row r="690">
          <cell r="A690" t="str">
            <v>RPZP.07.02.00-32-011/09</v>
          </cell>
          <cell r="B690" t="str">
            <v>RPZP.07.00.00</v>
          </cell>
          <cell r="C690" t="str">
            <v>RPZP.07.02.00</v>
          </cell>
          <cell r="D690">
            <v>0</v>
          </cell>
          <cell r="E690" t="str">
            <v>RPZP.07.02.00-32-011/09-05</v>
          </cell>
          <cell r="F690" t="str">
            <v>UDA-RPZP.07.02.00-32-011/09-05</v>
          </cell>
          <cell r="G690" t="str">
            <v>f0885d3729</v>
          </cell>
          <cell r="H690" t="str">
            <v>RPZP.07.02.00-32-011/09</v>
          </cell>
          <cell r="I690" t="str">
            <v>WND-RPZP.07.02.00-32-011/09</v>
          </cell>
          <cell r="J690" t="str">
            <v>2010-02-20</v>
          </cell>
          <cell r="K690" t="str">
            <v>2010 I półrocze</v>
          </cell>
          <cell r="L690" t="str">
            <v>2010</v>
          </cell>
          <cell r="M690" t="str">
            <v>2010-02-26</v>
          </cell>
          <cell r="N690" t="str">
            <v>2010 I półrocze</v>
          </cell>
          <cell r="O690" t="str">
            <v>2010</v>
          </cell>
          <cell r="P690" t="str">
            <v>2010-07-22</v>
          </cell>
          <cell r="Q690" t="str">
            <v>2011-09-07</v>
          </cell>
          <cell r="R690" t="str">
            <v>2011 II półrocze</v>
          </cell>
          <cell r="S690" t="str">
            <v>2011</v>
          </cell>
          <cell r="T690" t="str">
            <v>2012-03-05</v>
          </cell>
          <cell r="U690">
            <v>2021898.31</v>
          </cell>
          <cell r="V690">
            <v>1059726.1599999999</v>
          </cell>
          <cell r="W690">
            <v>529863.07999999996</v>
          </cell>
          <cell r="X690">
            <v>529863.07999999996</v>
          </cell>
          <cell r="Y690">
            <v>529863.07999999996</v>
          </cell>
          <cell r="Z690">
            <v>50</v>
          </cell>
          <cell r="AA690" t="str">
            <v>Budowa boisk sportowych Orlik 2012 w Czaplinku przy ul. Wałeckiej 49 wraz z zagospodarowaniem terenu i przebudową wewnętrznej drogi dojazdowej</v>
          </cell>
          <cell r="AB690" t="str">
            <v>bez pomocy publicznej</v>
          </cell>
          <cell r="AC690">
            <v>2021898.31</v>
          </cell>
          <cell r="AD690">
            <v>2021898.31</v>
          </cell>
          <cell r="AE690">
            <v>0</v>
          </cell>
          <cell r="AF690">
            <v>0</v>
          </cell>
          <cell r="AG690" t="str">
            <v>Nie</v>
          </cell>
          <cell r="AH690" t="str">
            <v>79 Pozostała infrastruktura społeczna</v>
          </cell>
          <cell r="AI690" t="str">
            <v>01 Pomoc bezzwrotna</v>
          </cell>
          <cell r="AJ690" t="str">
            <v>01 Obszar miejski</v>
          </cell>
          <cell r="AK690" t="str">
            <v>00 Nie dotyczy</v>
          </cell>
          <cell r="AL690" t="str">
            <v>6741016121</v>
          </cell>
          <cell r="AM690" t="str">
            <v>Gmina Czaplinek</v>
          </cell>
          <cell r="AN690" t="str">
            <v>78-550</v>
          </cell>
          <cell r="AO690" t="str">
            <v>Czaplinek</v>
          </cell>
          <cell r="AP690" t="str">
            <v>Rynek</v>
          </cell>
          <cell r="AQ690" t="str">
            <v>6</v>
          </cell>
          <cell r="AR690" t="str">
            <v>-</v>
          </cell>
          <cell r="AS690" t="str">
            <v>(0-94)3726200</v>
          </cell>
          <cell r="AT690" t="str">
            <v>(0-94)3726202</v>
          </cell>
          <cell r="AU690" t="str">
            <v>wspólnota samorządowa</v>
          </cell>
          <cell r="AV690" t="str">
            <v>330920541</v>
          </cell>
          <cell r="AW690" t="str">
            <v>Jednostka samorządu terytorialnego</v>
          </cell>
        </row>
        <row r="691">
          <cell r="A691" t="str">
            <v>RPZP.05.02.02-32-023/10</v>
          </cell>
          <cell r="B691" t="str">
            <v>RPZP.05.00.00</v>
          </cell>
          <cell r="C691" t="str">
            <v>RPZP.05.02.00</v>
          </cell>
          <cell r="D691" t="str">
            <v>RPZP.05.02.02</v>
          </cell>
          <cell r="E691" t="str">
            <v>RPZP.05.02.02-32-023/10-02</v>
          </cell>
          <cell r="F691" t="str">
            <v>UDA-RPZP.05.02.02-32-023/10-02</v>
          </cell>
          <cell r="G691" t="str">
            <v>a230abbe91</v>
          </cell>
          <cell r="H691" t="str">
            <v>RPZP.05.02.02-32-023/10</v>
          </cell>
          <cell r="I691" t="str">
            <v>WND-RPZP.05.02.02-32-023/10</v>
          </cell>
          <cell r="J691" t="str">
            <v>2010-12-22</v>
          </cell>
          <cell r="K691" t="str">
            <v>2010 II półrocze</v>
          </cell>
          <cell r="L691" t="str">
            <v>2010</v>
          </cell>
          <cell r="M691" t="str">
            <v>2010-12-22</v>
          </cell>
          <cell r="N691" t="str">
            <v>2010 II półrocze</v>
          </cell>
          <cell r="O691" t="str">
            <v>2010</v>
          </cell>
          <cell r="P691" t="str">
            <v>2011-03-31</v>
          </cell>
          <cell r="Q691" t="str">
            <v>2011-09-09</v>
          </cell>
          <cell r="R691" t="str">
            <v>2011 II półrocze</v>
          </cell>
          <cell r="S691" t="str">
            <v>2011</v>
          </cell>
          <cell r="T691" t="str">
            <v>2011-10-31</v>
          </cell>
          <cell r="U691">
            <v>267427.13</v>
          </cell>
          <cell r="V691">
            <v>244216.27</v>
          </cell>
          <cell r="W691">
            <v>183162.19</v>
          </cell>
          <cell r="X691">
            <v>183162.19</v>
          </cell>
          <cell r="Y691">
            <v>61054.080000000002</v>
          </cell>
          <cell r="Z691">
            <v>75</v>
          </cell>
          <cell r="AA691" t="str">
            <v>Rewitalizacja zespołu zabytkowych fortów wraz z zagospodarowaniem terenu przy kompleksie Fortu Zachodniego - remont zabytkowej bramy przy Forcie Zachodnim</v>
          </cell>
          <cell r="AB691" t="str">
            <v>bez pomocy publicznej</v>
          </cell>
          <cell r="AC691">
            <v>267427.13</v>
          </cell>
          <cell r="AD691">
            <v>267427.13</v>
          </cell>
          <cell r="AE691">
            <v>0</v>
          </cell>
          <cell r="AF691">
            <v>0</v>
          </cell>
          <cell r="AG691" t="str">
            <v>Nie</v>
          </cell>
          <cell r="AH691" t="str">
            <v>58 Ochrona i zachowanie dziedzictwa kulturowego</v>
          </cell>
          <cell r="AI691" t="str">
            <v>01 Pomoc bezzwrotna</v>
          </cell>
          <cell r="AJ691" t="str">
            <v>01 Obszar miejski</v>
          </cell>
          <cell r="AK691" t="str">
            <v>00 Nie dotyczy</v>
          </cell>
          <cell r="AL691" t="str">
            <v>8551571375</v>
          </cell>
          <cell r="AM691" t="str">
            <v>Gmina Miasto Świnoujście</v>
          </cell>
          <cell r="AN691" t="str">
            <v>72-600</v>
          </cell>
          <cell r="AO691" t="str">
            <v>Świnoujście</v>
          </cell>
          <cell r="AP691" t="str">
            <v>Wojska Polskiego</v>
          </cell>
          <cell r="AQ691" t="str">
            <v>1</v>
          </cell>
          <cell r="AR691" t="str">
            <v>5</v>
          </cell>
          <cell r="AS691" t="str">
            <v>913278601</v>
          </cell>
          <cell r="AT691" t="str">
            <v>913221739</v>
          </cell>
          <cell r="AU691" t="str">
            <v>wspólnota samorządowa</v>
          </cell>
          <cell r="AV691" t="str">
            <v>811684290</v>
          </cell>
          <cell r="AW691" t="str">
            <v>jednostka samorządu terytorialnego, związek lub stowarzyszenie jst</v>
          </cell>
        </row>
        <row r="692">
          <cell r="A692" t="str">
            <v>RPZP.02.01.02-32-061/09</v>
          </cell>
          <cell r="B692" t="str">
            <v>RPZP.02.00.00</v>
          </cell>
          <cell r="C692" t="str">
            <v>RPZP.02.01.00</v>
          </cell>
          <cell r="D692" t="str">
            <v>RPZP.02.01.02</v>
          </cell>
          <cell r="E692" t="str">
            <v>RPZP.02.01.02-32-061/09-04</v>
          </cell>
          <cell r="F692" t="str">
            <v>UDA-RPZP.02.01.02-32-061/09-04</v>
          </cell>
          <cell r="G692" t="str">
            <v>39f38ba938</v>
          </cell>
          <cell r="H692" t="str">
            <v>RPZP.02.01.02-32-061/09</v>
          </cell>
          <cell r="I692" t="str">
            <v>RPOWZ/2.1.2/2009/061/K</v>
          </cell>
          <cell r="J692" t="str">
            <v>2009-10-14</v>
          </cell>
          <cell r="K692" t="str">
            <v>2009 II półrocze</v>
          </cell>
          <cell r="L692" t="str">
            <v>2009</v>
          </cell>
          <cell r="M692" t="str">
            <v>2009-10-22</v>
          </cell>
          <cell r="N692" t="str">
            <v>2009 II półrocze</v>
          </cell>
          <cell r="O692" t="str">
            <v>2009</v>
          </cell>
          <cell r="P692" t="str">
            <v>2009-04-27</v>
          </cell>
          <cell r="Q692" t="str">
            <v>2011-09-13</v>
          </cell>
          <cell r="R692" t="str">
            <v>2011 II półrocze</v>
          </cell>
          <cell r="S692" t="str">
            <v>2011</v>
          </cell>
          <cell r="T692" t="str">
            <v>2012-01-20</v>
          </cell>
          <cell r="U692">
            <v>2019628.22</v>
          </cell>
          <cell r="V692">
            <v>1276960.19</v>
          </cell>
          <cell r="W692">
            <v>638480.06999999995</v>
          </cell>
          <cell r="X692">
            <v>638480.06999999995</v>
          </cell>
          <cell r="Y692">
            <v>638480.12</v>
          </cell>
          <cell r="Z692">
            <v>50</v>
          </cell>
          <cell r="AA692" t="str">
            <v>Przyjazne miasto w regionie zachodniopomorskim - poprawa infrastruktury Gminy Miasto Sławno poprzez przebudowę ulic na Osiedlu Dzieci Wrzesińskich.</v>
          </cell>
          <cell r="AB692" t="str">
            <v>bez pomocy publicznej</v>
          </cell>
          <cell r="AC692">
            <v>2019628.22</v>
          </cell>
          <cell r="AD692">
            <v>2019628.22</v>
          </cell>
          <cell r="AE692">
            <v>0</v>
          </cell>
          <cell r="AF692">
            <v>0</v>
          </cell>
          <cell r="AG692" t="str">
            <v>Nie</v>
          </cell>
          <cell r="AH692" t="str">
            <v>23 Drogi regionalne/lokalne</v>
          </cell>
          <cell r="AI692" t="str">
            <v>01 Pomoc bezzwrotna</v>
          </cell>
          <cell r="AJ692" t="str">
            <v>01 Obszar miejski</v>
          </cell>
          <cell r="AK692" t="str">
            <v>00 Nie dotyczy</v>
          </cell>
          <cell r="AL692" t="str">
            <v>4990428873</v>
          </cell>
          <cell r="AM692" t="str">
            <v>Gmina Miasto Sławno</v>
          </cell>
          <cell r="AN692" t="str">
            <v>76-100</v>
          </cell>
          <cell r="AO692" t="str">
            <v>Sławno</v>
          </cell>
          <cell r="AP692" t="str">
            <v>ul. M.C. Skłodowskiej</v>
          </cell>
          <cell r="AQ692" t="str">
            <v>9</v>
          </cell>
          <cell r="AR692" t="str">
            <v>-</v>
          </cell>
          <cell r="AS692" t="str">
            <v>+48(059)8103051</v>
          </cell>
          <cell r="AT692" t="str">
            <v>+48(059)8103340</v>
          </cell>
          <cell r="AU692" t="str">
            <v>wspólnota samorządowa</v>
          </cell>
          <cell r="AV692" t="str">
            <v>770979884</v>
          </cell>
          <cell r="AW692" t="str">
            <v>jednostka samorządu terytorialnego, związek lub stowarzyszenie jst</v>
          </cell>
        </row>
        <row r="693">
          <cell r="A693" t="str">
            <v>RPZP.02.01.02-32-042/09</v>
          </cell>
          <cell r="B693" t="str">
            <v>RPZP.02.00.00</v>
          </cell>
          <cell r="C693" t="str">
            <v>RPZP.02.01.00</v>
          </cell>
          <cell r="D693" t="str">
            <v>RPZP.02.01.02</v>
          </cell>
          <cell r="E693" t="str">
            <v>RPZP.02.01.02-32-042/09-04</v>
          </cell>
          <cell r="F693" t="str">
            <v>UDA-RPZP.02.01.02-32-042/09-04</v>
          </cell>
          <cell r="G693" t="str">
            <v>bcc86105cd</v>
          </cell>
          <cell r="H693" t="str">
            <v>RPZP.02.01.02-32-042/09</v>
          </cell>
          <cell r="I693" t="str">
            <v>RPOWZ/2.1.2/2009/042/Sz</v>
          </cell>
          <cell r="J693" t="str">
            <v>2010-03-30</v>
          </cell>
          <cell r="K693" t="str">
            <v>2010 I półrocze</v>
          </cell>
          <cell r="L693" t="str">
            <v>2010</v>
          </cell>
          <cell r="M693" t="str">
            <v>2010-03-30</v>
          </cell>
          <cell r="N693" t="str">
            <v>2010 I półrocze</v>
          </cell>
          <cell r="O693" t="str">
            <v>2010</v>
          </cell>
          <cell r="P693" t="str">
            <v>2010-03-10</v>
          </cell>
          <cell r="Q693" t="str">
            <v>2011-09-13</v>
          </cell>
          <cell r="R693" t="str">
            <v>2011 II półrocze</v>
          </cell>
          <cell r="S693" t="str">
            <v>2011</v>
          </cell>
          <cell r="T693" t="str">
            <v>2011-11-16</v>
          </cell>
          <cell r="U693">
            <v>2448558.85</v>
          </cell>
          <cell r="V693">
            <v>2447558.85</v>
          </cell>
          <cell r="W693">
            <v>1219931.75</v>
          </cell>
          <cell r="X693">
            <v>1219931.75</v>
          </cell>
          <cell r="Y693">
            <v>1227627.1000000001</v>
          </cell>
          <cell r="Z693">
            <v>49.84</v>
          </cell>
          <cell r="AA693" t="str">
            <v>Budowa drogi powiatowej Nr 1362Z Wełtyń -Gajki na odcinku Bartkowo-Gajki.</v>
          </cell>
          <cell r="AB693" t="str">
            <v>bez pomocy publicznej</v>
          </cell>
          <cell r="AC693">
            <v>2448558.85</v>
          </cell>
          <cell r="AD693">
            <v>2448558.85</v>
          </cell>
          <cell r="AE693">
            <v>0</v>
          </cell>
          <cell r="AF693">
            <v>0</v>
          </cell>
          <cell r="AG693" t="str">
            <v>Nie</v>
          </cell>
          <cell r="AH693" t="str">
            <v>23 Drogi regionalne/lokalne</v>
          </cell>
          <cell r="AI693" t="str">
            <v>01 Pomoc bezzwrotna</v>
          </cell>
          <cell r="AJ693" t="str">
            <v>05 Obszary wiejskie (poza obszarami górskimi, wyspami lub o niskiej i bardzo niskiej gęstości zaludnienia)</v>
          </cell>
          <cell r="AK693" t="str">
            <v>00 Nie dotyczy</v>
          </cell>
          <cell r="AL693" t="str">
            <v>8581563280</v>
          </cell>
          <cell r="AM693" t="str">
            <v>Powiat Gryfiński</v>
          </cell>
          <cell r="AN693" t="str">
            <v>74-100</v>
          </cell>
          <cell r="AO693" t="str">
            <v>Gryfino</v>
          </cell>
          <cell r="AP693" t="str">
            <v>Sprzymierzonych</v>
          </cell>
          <cell r="AQ693" t="str">
            <v>4</v>
          </cell>
          <cell r="AR693" t="str">
            <v>-</v>
          </cell>
          <cell r="AS693" t="str">
            <v>0914161035</v>
          </cell>
          <cell r="AT693" t="str">
            <v>0914163002</v>
          </cell>
          <cell r="AU693" t="str">
            <v>wspólnota samorządowa</v>
          </cell>
          <cell r="AV693" t="str">
            <v>811683985</v>
          </cell>
          <cell r="AW693" t="str">
            <v>jednostka samorządu terytorialnego, związek lub stowarzyszenie jst</v>
          </cell>
        </row>
        <row r="694">
          <cell r="A694" t="str">
            <v>RPZP.07.03.02-32-002/10</v>
          </cell>
          <cell r="B694" t="str">
            <v>RPZP.07.00.00</v>
          </cell>
          <cell r="C694" t="str">
            <v>RPZP.07.03.00</v>
          </cell>
          <cell r="D694" t="str">
            <v>RPZP.07.03.02</v>
          </cell>
          <cell r="E694" t="str">
            <v>RPZP.07.03.02-32-002/10-02</v>
          </cell>
          <cell r="F694" t="str">
            <v>UDA-RPZP.07.03.02-32-002/10-02</v>
          </cell>
          <cell r="G694" t="str">
            <v>c14c0aa729</v>
          </cell>
          <cell r="H694" t="str">
            <v>RPZP.07.03.02-32-002/10</v>
          </cell>
          <cell r="I694" t="str">
            <v>WND-RPZP.07.03.02-32-002/10</v>
          </cell>
          <cell r="J694" t="str">
            <v>2010-08-25</v>
          </cell>
          <cell r="K694" t="str">
            <v>2010 II półrocze</v>
          </cell>
          <cell r="L694" t="str">
            <v>2010</v>
          </cell>
          <cell r="M694" t="str">
            <v>2010-08-27</v>
          </cell>
          <cell r="N694" t="str">
            <v>2010 II półrocze</v>
          </cell>
          <cell r="O694" t="str">
            <v>2010</v>
          </cell>
          <cell r="P694" t="str">
            <v>2010-12-30</v>
          </cell>
          <cell r="Q694" t="str">
            <v>2011-09-14</v>
          </cell>
          <cell r="R694" t="str">
            <v>2011 II półrocze</v>
          </cell>
          <cell r="S694" t="str">
            <v>2011</v>
          </cell>
          <cell r="T694" t="str">
            <v>2011-08-31</v>
          </cell>
          <cell r="U694">
            <v>1155254.5</v>
          </cell>
          <cell r="V694">
            <v>1095637.18</v>
          </cell>
          <cell r="W694">
            <v>499263.31</v>
          </cell>
          <cell r="X694">
            <v>499263.31</v>
          </cell>
          <cell r="Y694">
            <v>596373.87</v>
          </cell>
          <cell r="Z694">
            <v>45.57</v>
          </cell>
          <cell r="AA694" t="str">
            <v>Poprawa jakości i dostępności usług świadczonych przez Samodzielny Publiczny Szpital Rejonowy w Nowogardzie poprzez zakup wyposażenia medycznego</v>
          </cell>
          <cell r="AB694" t="str">
            <v>bez pomocy publicznej</v>
          </cell>
          <cell r="AC694">
            <v>1155254.5</v>
          </cell>
          <cell r="AD694">
            <v>1155254.5</v>
          </cell>
          <cell r="AE694">
            <v>0</v>
          </cell>
          <cell r="AF694">
            <v>0</v>
          </cell>
          <cell r="AG694" t="str">
            <v>Nie</v>
          </cell>
          <cell r="AH694" t="str">
            <v>76 Infrastruktura ochrony zdrowia</v>
          </cell>
          <cell r="AI694" t="str">
            <v>01 Pomoc bezzwrotna</v>
          </cell>
          <cell r="AJ694" t="str">
            <v>01 Obszar miejski</v>
          </cell>
          <cell r="AK694" t="str">
            <v>19 Działalność w zakresie ochrony zdrowia ludzkiego</v>
          </cell>
          <cell r="AL694" t="str">
            <v>8561667533</v>
          </cell>
          <cell r="AM694" t="str">
            <v>Samodzielny Publiczny Szpital Rejonowy w Nowogardzie</v>
          </cell>
          <cell r="AN694" t="str">
            <v>72-200</v>
          </cell>
          <cell r="AO694" t="str">
            <v>Nowogard</v>
          </cell>
          <cell r="AP694" t="str">
            <v>Wojska Polskiego</v>
          </cell>
          <cell r="AQ694" t="str">
            <v>7</v>
          </cell>
          <cell r="AR694" t="str">
            <v>-</v>
          </cell>
          <cell r="AS694" t="str">
            <v>091392-13-56</v>
          </cell>
          <cell r="AT694" t="str">
            <v>091392-00-59</v>
          </cell>
          <cell r="AU694" t="str">
            <v>publiczny zakład opieki zdrowotnej</v>
          </cell>
          <cell r="AV694" t="str">
            <v>812372658</v>
          </cell>
          <cell r="AW694" t="str">
            <v>zakład opieki zdrowotnej działający w publicznym systemie ochrony zdrowia</v>
          </cell>
        </row>
        <row r="695">
          <cell r="A695" t="str">
            <v>RPZP.07.03.02-32-003/10</v>
          </cell>
          <cell r="B695" t="str">
            <v>RPZP.07.00.00</v>
          </cell>
          <cell r="C695" t="str">
            <v>RPZP.07.03.00</v>
          </cell>
          <cell r="D695" t="str">
            <v>RPZP.07.03.02</v>
          </cell>
          <cell r="E695" t="str">
            <v>RPZP.07.03.02-32-003/10-03</v>
          </cell>
          <cell r="F695" t="str">
            <v>UDA-RPZP.07.03.02-32-003/10-03</v>
          </cell>
          <cell r="G695" t="str">
            <v>4d01241e88</v>
          </cell>
          <cell r="H695" t="str">
            <v>RPZP.07.03.02-32-003/10</v>
          </cell>
          <cell r="I695" t="str">
            <v>WND-RPZP.07.03.02-32-003/10</v>
          </cell>
          <cell r="J695" t="str">
            <v>2011-07-05</v>
          </cell>
          <cell r="K695" t="str">
            <v>2011 II półrocze</v>
          </cell>
          <cell r="L695" t="str">
            <v>2011</v>
          </cell>
          <cell r="M695" t="str">
            <v>2011-07-14</v>
          </cell>
          <cell r="N695" t="str">
            <v>2011 II półrocze</v>
          </cell>
          <cell r="O695" t="str">
            <v>2011</v>
          </cell>
          <cell r="P695" t="str">
            <v>2010-02-22</v>
          </cell>
          <cell r="Q695" t="str">
            <v>2011-09-14</v>
          </cell>
          <cell r="R695" t="str">
            <v>2011 II półrocze</v>
          </cell>
          <cell r="S695" t="str">
            <v>2011</v>
          </cell>
          <cell r="T695" t="str">
            <v>2013-10-29</v>
          </cell>
          <cell r="U695">
            <v>903090.91</v>
          </cell>
          <cell r="V695">
            <v>900396.42</v>
          </cell>
          <cell r="W695">
            <v>495218.03</v>
          </cell>
          <cell r="X695">
            <v>495218.03</v>
          </cell>
          <cell r="Y695">
            <v>405178.39</v>
          </cell>
          <cell r="Z695">
            <v>55</v>
          </cell>
          <cell r="AA695" t="str">
            <v>„Zwiększenie możliwości diagnostycznych i poprawa jakości zabiegów w efekcie zakupu sprzętu medycznego na potrzeby Szpitala Powiatowego w Barlinku”</v>
          </cell>
          <cell r="AB695" t="str">
            <v>bez pomocy publicznej</v>
          </cell>
          <cell r="AC695">
            <v>903090.91</v>
          </cell>
          <cell r="AD695">
            <v>903090.91</v>
          </cell>
          <cell r="AE695">
            <v>0</v>
          </cell>
          <cell r="AF695">
            <v>0</v>
          </cell>
          <cell r="AG695" t="str">
            <v>Nie</v>
          </cell>
          <cell r="AH695" t="str">
            <v>76 Infrastruktura ochrony zdrowia</v>
          </cell>
          <cell r="AI695" t="str">
            <v>01 Pomoc bezzwrotna</v>
          </cell>
          <cell r="AJ695" t="str">
            <v>01 Obszar miejski</v>
          </cell>
          <cell r="AK695" t="str">
            <v>19 Działalność w zakresie ochrony zdrowia ludzkiego</v>
          </cell>
          <cell r="AL695" t="str">
            <v>5971730494</v>
          </cell>
          <cell r="AM695" t="str">
            <v>Szpital Barlinek Spółka z ograniczoną odpowiedzialnością</v>
          </cell>
          <cell r="AN695" t="str">
            <v>74-320</v>
          </cell>
          <cell r="AO695" t="str">
            <v>Barlinek</v>
          </cell>
          <cell r="AP695" t="str">
            <v>Szpitalna</v>
          </cell>
          <cell r="AQ695" t="str">
            <v>10</v>
          </cell>
          <cell r="AR695" t="str">
            <v>-</v>
          </cell>
          <cell r="AS695" t="str">
            <v>0957462502</v>
          </cell>
          <cell r="AT695" t="str">
            <v>0957462502</v>
          </cell>
          <cell r="AU695" t="str">
            <v>publiczny zakład opieki zdrowotnej</v>
          </cell>
          <cell r="AV695" t="str">
            <v>000304556</v>
          </cell>
          <cell r="AW695" t="str">
            <v>zakład opieki zdrowotnej działający w publicznym systemie ochrony zdrowia</v>
          </cell>
        </row>
        <row r="696">
          <cell r="A696" t="str">
            <v>RPZP.01.03.01-32-027/11</v>
          </cell>
          <cell r="B696" t="str">
            <v>RPZP.01.00.00</v>
          </cell>
          <cell r="C696" t="str">
            <v>RPZP.01.03.00</v>
          </cell>
          <cell r="D696" t="str">
            <v>RPZP.01.03.01</v>
          </cell>
          <cell r="E696" t="str">
            <v>RPZP.01.03.01-32-027/11-02</v>
          </cell>
          <cell r="F696" t="str">
            <v>UDA-RPZP.01.03.01-32-027/11-02</v>
          </cell>
          <cell r="G696" t="str">
            <v>db639dcb2d</v>
          </cell>
          <cell r="H696" t="str">
            <v>RPZP.01.03.01-32-027/11</v>
          </cell>
          <cell r="I696" t="str">
            <v>WND-RPZP.01.03.01-32-027/11</v>
          </cell>
          <cell r="J696" t="str">
            <v>2011-08-23</v>
          </cell>
          <cell r="K696" t="str">
            <v>2011 II półrocze</v>
          </cell>
          <cell r="L696" t="str">
            <v>2011</v>
          </cell>
          <cell r="M696" t="str">
            <v>2011-08-29</v>
          </cell>
          <cell r="N696" t="str">
            <v>2011 II półrocze</v>
          </cell>
          <cell r="O696" t="str">
            <v>2011</v>
          </cell>
          <cell r="P696" t="str">
            <v>2011-06-01</v>
          </cell>
          <cell r="Q696" t="str">
            <v>2011-09-14</v>
          </cell>
          <cell r="R696" t="str">
            <v>2011 II półrocze</v>
          </cell>
          <cell r="S696" t="str">
            <v>2011</v>
          </cell>
          <cell r="T696" t="str">
            <v>2012-07-12</v>
          </cell>
          <cell r="U696">
            <v>30627</v>
          </cell>
          <cell r="V696">
            <v>24000</v>
          </cell>
          <cell r="W696">
            <v>12000</v>
          </cell>
          <cell r="X696">
            <v>12000</v>
          </cell>
          <cell r="Y696">
            <v>12000</v>
          </cell>
          <cell r="Z696">
            <v>50</v>
          </cell>
          <cell r="AA696" t="str">
            <v xml:space="preserve">"Specjalistyczne doradztwo dotyczące wykorzystywania zaawansowanych technologii informatycznych dla Szczecińskiego Centrum Edukacyjnego Sp. z o.o.". </v>
          </cell>
          <cell r="AB696" t="str">
            <v>pomoc publiczna</v>
          </cell>
          <cell r="AC696">
            <v>30627</v>
          </cell>
          <cell r="AD696">
            <v>12000</v>
          </cell>
          <cell r="AE696">
            <v>18627</v>
          </cell>
          <cell r="AF696">
            <v>0</v>
          </cell>
          <cell r="AG696" t="str">
            <v>Tak</v>
          </cell>
          <cell r="AH696" t="str">
            <v>05 Usługi w zakresie zaawansowanego wsparcia dla przedsiębiorstw i grup przedsiębiorstw</v>
          </cell>
          <cell r="AI696" t="str">
            <v>01 Pomoc bezzwrotna</v>
          </cell>
          <cell r="AJ696" t="str">
            <v>01 Obszar miejski</v>
          </cell>
          <cell r="AK696" t="str">
            <v>18 Edukacja</v>
          </cell>
          <cell r="AL696" t="str">
            <v>8510109119</v>
          </cell>
          <cell r="AM696" t="str">
            <v>Szczecińskie Centrum Edukacyjne Spółka z ograniczoną odpowiedzialnością</v>
          </cell>
          <cell r="AN696" t="str">
            <v>71-011</v>
          </cell>
          <cell r="AO696" t="str">
            <v>Szczecin</v>
          </cell>
          <cell r="AP696" t="str">
            <v>Mieszka I</v>
          </cell>
          <cell r="AQ696" t="str">
            <v>61C</v>
          </cell>
          <cell r="AR696" t="str">
            <v>-</v>
          </cell>
          <cell r="AS696" t="str">
            <v>914838163</v>
          </cell>
          <cell r="AT696" t="str">
            <v>914838176</v>
          </cell>
          <cell r="AU696" t="str">
            <v>spółka z ograniczoną odpowiedzialnością - małe przedsiębiorstwo</v>
          </cell>
          <cell r="AV696" t="str">
            <v>810065840</v>
          </cell>
          <cell r="AW696" t="str">
            <v>przedsiębiorca lub przedsiębiorstwo</v>
          </cell>
        </row>
        <row r="697">
          <cell r="A697" t="str">
            <v>RPZP.04.03.00-32-023/09</v>
          </cell>
          <cell r="B697" t="str">
            <v>RPZP.04.00.00</v>
          </cell>
          <cell r="C697" t="str">
            <v>RPZP.04.03.00</v>
          </cell>
          <cell r="D697">
            <v>0</v>
          </cell>
          <cell r="E697" t="str">
            <v>RPZP.04.03.00-32-023/09-05</v>
          </cell>
          <cell r="F697" t="str">
            <v>UDA-RPZP.04.03.00-32-023/09-05</v>
          </cell>
          <cell r="G697" t="str">
            <v>b48d1ba3c2</v>
          </cell>
          <cell r="H697" t="str">
            <v>RPZP.04.03.00-32-023/09</v>
          </cell>
          <cell r="I697" t="str">
            <v>WND-RPZP.04.03.00-32-023/09</v>
          </cell>
          <cell r="J697" t="str">
            <v>2010-02-18</v>
          </cell>
          <cell r="K697" t="str">
            <v>2010 I półrocze</v>
          </cell>
          <cell r="L697" t="str">
            <v>2010</v>
          </cell>
          <cell r="M697" t="str">
            <v>2010-02-26</v>
          </cell>
          <cell r="N697" t="str">
            <v>2010 I półrocze</v>
          </cell>
          <cell r="O697" t="str">
            <v>2010</v>
          </cell>
          <cell r="P697" t="str">
            <v>2010-02-03</v>
          </cell>
          <cell r="Q697" t="str">
            <v>2011-09-15</v>
          </cell>
          <cell r="R697" t="str">
            <v>2011 II półrocze</v>
          </cell>
          <cell r="S697" t="str">
            <v>2011</v>
          </cell>
          <cell r="T697" t="str">
            <v>2011-11-07</v>
          </cell>
          <cell r="U697">
            <v>4232159.45</v>
          </cell>
          <cell r="V697">
            <v>4141692.71</v>
          </cell>
          <cell r="W697">
            <v>2839977.81</v>
          </cell>
          <cell r="X697">
            <v>2839977.81</v>
          </cell>
          <cell r="Y697">
            <v>1301714.8999999999</v>
          </cell>
          <cell r="Z697">
            <v>68.569999999999993</v>
          </cell>
          <cell r="AA697" t="str">
            <v>Budowa kanalizacji sanitarnej w Gminie Trzcińsko-Zdrój: rozbudowa kanalizacji sanitarnej w mieście ul. Chojnicka - osada Ostrzewka, budowa kanalizacji sanitarnej w Góralicach</v>
          </cell>
          <cell r="AB697" t="str">
            <v>bez pomocy publicznej</v>
          </cell>
          <cell r="AC697">
            <v>4232159.45</v>
          </cell>
          <cell r="AD697">
            <v>4232159.45</v>
          </cell>
          <cell r="AE697">
            <v>0</v>
          </cell>
          <cell r="AF697">
            <v>0</v>
          </cell>
          <cell r="AG697" t="str">
            <v>Nie</v>
          </cell>
          <cell r="AH697" t="str">
            <v>46 Oczyszczanie ścieków</v>
          </cell>
          <cell r="AI697" t="str">
            <v>01 Pomoc bezzwrotna</v>
          </cell>
          <cell r="AJ697" t="str">
            <v>05 Obszary wiejskie (poza obszarami górskimi, wyspami lub o niskiej i bardzo niskiej gęstości zaludnienia)</v>
          </cell>
          <cell r="AK697" t="str">
            <v>21 Działalność związana ze środowiskiem naturalnym</v>
          </cell>
          <cell r="AL697" t="str">
            <v>8581731665</v>
          </cell>
          <cell r="AM697" t="str">
            <v>Gmina Trzcińsko - Zdrój</v>
          </cell>
          <cell r="AN697" t="str">
            <v>74-510</v>
          </cell>
          <cell r="AO697" t="str">
            <v>Trzcińsko-Zdrój</v>
          </cell>
          <cell r="AP697" t="str">
            <v>Rynek</v>
          </cell>
          <cell r="AQ697" t="str">
            <v>15</v>
          </cell>
          <cell r="AR697" t="str">
            <v>-</v>
          </cell>
          <cell r="AS697" t="str">
            <v>(091)4148001</v>
          </cell>
          <cell r="AT697" t="str">
            <v>(091)4148103</v>
          </cell>
          <cell r="AU697" t="str">
            <v>wspólnota samorządowa</v>
          </cell>
          <cell r="AV697" t="str">
            <v>811684835</v>
          </cell>
          <cell r="AW697" t="str">
            <v>jednostka samorządu terytorialnego, związek lub stowarzyszenie jst</v>
          </cell>
        </row>
        <row r="698">
          <cell r="A698" t="str">
            <v>RPZP.05.02.01-32-003/09</v>
          </cell>
          <cell r="B698" t="str">
            <v>RPZP.05.00.00</v>
          </cell>
          <cell r="C698" t="str">
            <v>RPZP.05.02.00</v>
          </cell>
          <cell r="D698" t="str">
            <v>RPZP.05.02.01</v>
          </cell>
          <cell r="E698" t="str">
            <v>RPZP.05.02.01-32-003/09-04</v>
          </cell>
          <cell r="F698" t="str">
            <v>UDA-RPZP.05.02.01-32-003/09-04</v>
          </cell>
          <cell r="G698" t="str">
            <v>39fa4a0976</v>
          </cell>
          <cell r="H698" t="str">
            <v>RPZP.05.02.01-32-003/09</v>
          </cell>
          <cell r="I698" t="str">
            <v>WND-RPZP.05.02.01-32-003/09</v>
          </cell>
          <cell r="J698" t="str">
            <v>2010-03-31</v>
          </cell>
          <cell r="K698" t="str">
            <v>2010 I półrocze</v>
          </cell>
          <cell r="L698" t="str">
            <v>2010</v>
          </cell>
          <cell r="M698" t="str">
            <v>2010-03-31</v>
          </cell>
          <cell r="N698" t="str">
            <v>2010 I półrocze</v>
          </cell>
          <cell r="O698" t="str">
            <v>2010</v>
          </cell>
          <cell r="P698" t="str">
            <v>2010-07-15</v>
          </cell>
          <cell r="Q698" t="str">
            <v>2011-09-16</v>
          </cell>
          <cell r="R698" t="str">
            <v>2011 II półrocze</v>
          </cell>
          <cell r="S698" t="str">
            <v>2011</v>
          </cell>
          <cell r="T698" t="str">
            <v>2011-11-18</v>
          </cell>
          <cell r="U698">
            <v>2941587.08</v>
          </cell>
          <cell r="V698">
            <v>2804203.35</v>
          </cell>
          <cell r="W698">
            <v>1402099.42</v>
          </cell>
          <cell r="X698">
            <v>1402099.42</v>
          </cell>
          <cell r="Y698">
            <v>1402103.93</v>
          </cell>
          <cell r="Z698">
            <v>50</v>
          </cell>
          <cell r="AA698" t="str">
            <v>Rozwój infrastruktury kultury poprzez remont i adaptację poddasza pałacu wraz z zagospodarowaniem terenu w Trzebiatowie</v>
          </cell>
          <cell r="AB698" t="str">
            <v>bez pomocy publicznej</v>
          </cell>
          <cell r="AC698">
            <v>2941587.08</v>
          </cell>
          <cell r="AD698">
            <v>2941587.08</v>
          </cell>
          <cell r="AE698">
            <v>0</v>
          </cell>
          <cell r="AF698">
            <v>0</v>
          </cell>
          <cell r="AG698" t="str">
            <v>Nie</v>
          </cell>
          <cell r="AH698" t="str">
            <v>59 Rozwój infrastruktury kulturalnej</v>
          </cell>
          <cell r="AI698" t="str">
            <v>01 Pomoc bezzwrotna</v>
          </cell>
          <cell r="AJ698" t="str">
            <v>01 Obszar miejski</v>
          </cell>
          <cell r="AK698" t="str">
            <v>00 Nie dotyczy</v>
          </cell>
          <cell r="AL698" t="str">
            <v>8571004596</v>
          </cell>
          <cell r="AM698" t="str">
            <v>GMINA TRZEBIATÓW</v>
          </cell>
          <cell r="AN698" t="str">
            <v>72-320</v>
          </cell>
          <cell r="AO698" t="str">
            <v>TRZEBIATÓW</v>
          </cell>
          <cell r="AP698" t="str">
            <v>RYNEK</v>
          </cell>
          <cell r="AQ698" t="str">
            <v>1</v>
          </cell>
          <cell r="AR698" t="str">
            <v>-</v>
          </cell>
          <cell r="AS698" t="str">
            <v>0913872984</v>
          </cell>
          <cell r="AT698" t="str">
            <v>0913872984</v>
          </cell>
          <cell r="AU698" t="str">
            <v>wspólnota samorządowa</v>
          </cell>
          <cell r="AV698" t="str">
            <v>811684611</v>
          </cell>
          <cell r="AW698" t="str">
            <v>jednostka samorządu terytorialnego, związek lub stowarzyszenie jst</v>
          </cell>
        </row>
        <row r="699">
          <cell r="A699" t="str">
            <v>RPZP.02.01.02-32-102/09</v>
          </cell>
          <cell r="B699" t="str">
            <v>RPZP.02.00.00</v>
          </cell>
          <cell r="C699" t="str">
            <v>RPZP.02.01.00</v>
          </cell>
          <cell r="D699" t="str">
            <v>RPZP.02.01.02</v>
          </cell>
          <cell r="E699" t="str">
            <v>RPZP.02.01.02-32-102/09-03</v>
          </cell>
          <cell r="F699" t="str">
            <v>UDA-RPZP.02.01.02-32-102/09-03</v>
          </cell>
          <cell r="G699" t="str">
            <v>04dece1e3c</v>
          </cell>
          <cell r="H699" t="str">
            <v>RPZP.02.01.02-32-102/09</v>
          </cell>
          <cell r="I699" t="str">
            <v>WND-RPZP.02.01.02-32-102/09</v>
          </cell>
          <cell r="J699" t="str">
            <v>2010-03-26</v>
          </cell>
          <cell r="K699" t="str">
            <v>2010 I półrocze</v>
          </cell>
          <cell r="L699" t="str">
            <v>2010</v>
          </cell>
          <cell r="M699" t="str">
            <v>2010-03-30</v>
          </cell>
          <cell r="N699" t="str">
            <v>2010 I półrocze</v>
          </cell>
          <cell r="O699" t="str">
            <v>2010</v>
          </cell>
          <cell r="P699" t="str">
            <v>2010-07-15</v>
          </cell>
          <cell r="Q699" t="str">
            <v>2011-09-19</v>
          </cell>
          <cell r="R699" t="str">
            <v>2011 II półrocze</v>
          </cell>
          <cell r="S699" t="str">
            <v>2011</v>
          </cell>
          <cell r="T699" t="str">
            <v>2012-02-23</v>
          </cell>
          <cell r="U699">
            <v>2918434.32</v>
          </cell>
          <cell r="V699">
            <v>2639028.0099999998</v>
          </cell>
          <cell r="W699">
            <v>1319514</v>
          </cell>
          <cell r="X699">
            <v>1319514</v>
          </cell>
          <cell r="Y699">
            <v>1319514.01</v>
          </cell>
          <cell r="Z699">
            <v>50</v>
          </cell>
          <cell r="AA699" t="str">
            <v>Przebudowa drogi powiatowej nr 0914Z Resko - Węgorzyno w km 26+886-29+520 wraz z przebudową mostu w km 25+773</v>
          </cell>
          <cell r="AB699" t="str">
            <v>bez pomocy publicznej</v>
          </cell>
          <cell r="AC699">
            <v>2918434.32</v>
          </cell>
          <cell r="AD699">
            <v>2918434.32</v>
          </cell>
          <cell r="AE699">
            <v>0</v>
          </cell>
          <cell r="AF699">
            <v>0</v>
          </cell>
          <cell r="AG699" t="str">
            <v>Nie</v>
          </cell>
          <cell r="AH699" t="str">
            <v>23 Drogi regionalne/lokalne</v>
          </cell>
          <cell r="AI699" t="str">
            <v>01 Pomoc bezzwrotna</v>
          </cell>
          <cell r="AJ699" t="str">
            <v>05 Obszary wiejskie (poza obszarami górskimi, wyspami lub o niskiej i bardzo niskiej gęstości zaludnienia)</v>
          </cell>
          <cell r="AK699" t="str">
            <v>00 Nie dotyczy</v>
          </cell>
          <cell r="AL699" t="str">
            <v>2530176050</v>
          </cell>
          <cell r="AM699" t="str">
            <v>Powiat Łobeski</v>
          </cell>
          <cell r="AN699" t="str">
            <v>73-150</v>
          </cell>
          <cell r="AO699" t="str">
            <v>Łobez</v>
          </cell>
          <cell r="AP699" t="str">
            <v>Konopnickiej</v>
          </cell>
          <cell r="AQ699" t="str">
            <v>41</v>
          </cell>
          <cell r="AR699" t="str">
            <v>-</v>
          </cell>
          <cell r="AS699" t="str">
            <v>(0-91)3976099</v>
          </cell>
          <cell r="AT699" t="str">
            <v>(0-91)3975603</v>
          </cell>
          <cell r="AU699" t="str">
            <v>wspólnota samorządowa</v>
          </cell>
          <cell r="AV699" t="str">
            <v>812690536</v>
          </cell>
          <cell r="AW699" t="str">
            <v>jednostka samorządu terytorialnego, związek lub stowarzyszenie jst</v>
          </cell>
        </row>
        <row r="700">
          <cell r="A700" t="str">
            <v>RPZP.05.02.01-32-024/09</v>
          </cell>
          <cell r="B700" t="str">
            <v>RPZP.05.00.00</v>
          </cell>
          <cell r="C700" t="str">
            <v>RPZP.05.02.00</v>
          </cell>
          <cell r="D700" t="str">
            <v>RPZP.05.02.01</v>
          </cell>
          <cell r="E700" t="str">
            <v>RPZP.05.02.01-32-024/09-04</v>
          </cell>
          <cell r="F700" t="str">
            <v>UDA-RPZP.05.02.01-32-024/09-04</v>
          </cell>
          <cell r="G700" t="str">
            <v>206b89af47</v>
          </cell>
          <cell r="H700" t="str">
            <v>RPZP.05.02.01-32-024/09</v>
          </cell>
          <cell r="I700" t="str">
            <v>WND-RPZP.05.02.01-32-024/09</v>
          </cell>
          <cell r="J700" t="str">
            <v>2010-07-30</v>
          </cell>
          <cell r="K700" t="str">
            <v>2010 II półrocze</v>
          </cell>
          <cell r="L700" t="str">
            <v>2010</v>
          </cell>
          <cell r="M700" t="str">
            <v>2010-08-04</v>
          </cell>
          <cell r="N700" t="str">
            <v>2010 II półrocze</v>
          </cell>
          <cell r="O700" t="str">
            <v>2010</v>
          </cell>
          <cell r="P700" t="str">
            <v>2010-09-17</v>
          </cell>
          <cell r="Q700" t="str">
            <v>2011-09-19</v>
          </cell>
          <cell r="R700" t="str">
            <v>2011 II półrocze</v>
          </cell>
          <cell r="S700" t="str">
            <v>2011</v>
          </cell>
          <cell r="T700" t="str">
            <v>2012-08-22</v>
          </cell>
          <cell r="U700">
            <v>1635723.53</v>
          </cell>
          <cell r="V700">
            <v>904663.42</v>
          </cell>
          <cell r="W700">
            <v>768962.44</v>
          </cell>
          <cell r="X700">
            <v>768962.44</v>
          </cell>
          <cell r="Y700">
            <v>135700.98000000001</v>
          </cell>
          <cell r="Z700">
            <v>85</v>
          </cell>
          <cell r="AA700" t="str">
            <v>Nadbudowa z przebudową oraz zmianą sposobu użytkowania byłego budynku usług handlowych na Centrum Społeczno-Kulturalne w Polanowie</v>
          </cell>
          <cell r="AB700" t="str">
            <v>bez pomocy publicznej</v>
          </cell>
          <cell r="AC700">
            <v>1635723.53</v>
          </cell>
          <cell r="AD700">
            <v>1635723.53</v>
          </cell>
          <cell r="AE700">
            <v>0</v>
          </cell>
          <cell r="AF700">
            <v>0</v>
          </cell>
          <cell r="AG700" t="str">
            <v>Nie</v>
          </cell>
          <cell r="AH700" t="str">
            <v>59 Rozwój infrastruktury kulturalnej</v>
          </cell>
          <cell r="AI700" t="str">
            <v>01 Pomoc bezzwrotna</v>
          </cell>
          <cell r="AJ700" t="str">
            <v>05 Obszary wiejskie (poza obszarami górskimi, wyspami lub o niskiej i bardzo niskiej gęstości zaludnienia)</v>
          </cell>
          <cell r="AK700" t="str">
            <v>00 Nie dotyczy</v>
          </cell>
          <cell r="AL700" t="str">
            <v>4990465414</v>
          </cell>
          <cell r="AM700" t="str">
            <v>Gmina Polanów</v>
          </cell>
          <cell r="AN700" t="str">
            <v>76-010</v>
          </cell>
          <cell r="AO700" t="str">
            <v>Polanów</v>
          </cell>
          <cell r="AP700" t="str">
            <v>Wolności</v>
          </cell>
          <cell r="AQ700" t="str">
            <v>4</v>
          </cell>
          <cell r="AR700" t="str">
            <v>-</v>
          </cell>
          <cell r="AS700" t="str">
            <v>0943188329</v>
          </cell>
          <cell r="AT700" t="str">
            <v>0943188387</v>
          </cell>
          <cell r="AU700" t="str">
            <v>wspólnota samorządowa</v>
          </cell>
          <cell r="AV700" t="str">
            <v>330920660</v>
          </cell>
          <cell r="AW700" t="str">
            <v>jednostka samorządu terytorialnego, związek lub stowarzyszenie jst</v>
          </cell>
        </row>
        <row r="701">
          <cell r="A701" t="str">
            <v>RPZP.05.03.00-32-009/10</v>
          </cell>
          <cell r="B701" t="str">
            <v>RPZP.05.00.00</v>
          </cell>
          <cell r="C701" t="str">
            <v>RPZP.05.03.00</v>
          </cell>
          <cell r="D701">
            <v>0</v>
          </cell>
          <cell r="E701" t="str">
            <v>RPZP.05.03.00-32-009/10-02</v>
          </cell>
          <cell r="F701" t="str">
            <v>UDA-RPZP.05.03.00-32-009/10-02</v>
          </cell>
          <cell r="G701" t="str">
            <v>11042fab34</v>
          </cell>
          <cell r="H701" t="str">
            <v>RPZP.05.03.00-32-009/10</v>
          </cell>
          <cell r="I701" t="str">
            <v>WND-RPZP.05.03.00-32-009/10</v>
          </cell>
          <cell r="J701" t="str">
            <v>2010-08-18</v>
          </cell>
          <cell r="K701" t="str">
            <v>2010 II półrocze</v>
          </cell>
          <cell r="L701" t="str">
            <v>2010</v>
          </cell>
          <cell r="M701" t="str">
            <v>2010-08-19</v>
          </cell>
          <cell r="N701" t="str">
            <v>2010 II półrocze</v>
          </cell>
          <cell r="O701" t="str">
            <v>2010</v>
          </cell>
          <cell r="P701" t="str">
            <v>2010-10-12</v>
          </cell>
          <cell r="Q701" t="str">
            <v>2011-09-20</v>
          </cell>
          <cell r="R701" t="str">
            <v>2011 II półrocze</v>
          </cell>
          <cell r="S701" t="str">
            <v>2011</v>
          </cell>
          <cell r="T701" t="str">
            <v>2011-12-13</v>
          </cell>
          <cell r="U701">
            <v>1540546.17</v>
          </cell>
          <cell r="V701">
            <v>1473409.92</v>
          </cell>
          <cell r="W701">
            <v>1105057.42</v>
          </cell>
          <cell r="X701">
            <v>1105057.42</v>
          </cell>
          <cell r="Y701">
            <v>368352.5</v>
          </cell>
          <cell r="Z701">
            <v>75</v>
          </cell>
          <cell r="AA701" t="str">
            <v>Budowa ścieżki rowerowej z Nowogardu do Olchowa</v>
          </cell>
          <cell r="AB701" t="str">
            <v>bez pomocy publicznej</v>
          </cell>
          <cell r="AC701">
            <v>1540546.17</v>
          </cell>
          <cell r="AD701">
            <v>1540546.17</v>
          </cell>
          <cell r="AE701">
            <v>0</v>
          </cell>
          <cell r="AF701">
            <v>0</v>
          </cell>
          <cell r="AG701" t="str">
            <v>Nie</v>
          </cell>
          <cell r="AH701" t="str">
            <v>24 Ścieżki rowerowe</v>
          </cell>
          <cell r="AI701" t="str">
            <v>01 Pomoc bezzwrotna</v>
          </cell>
          <cell r="AJ701" t="str">
            <v>05 Obszary wiejskie (poza obszarami górskimi, wyspami lub o niskiej i bardzo niskiej gęstości zaludnienia)</v>
          </cell>
          <cell r="AK701" t="str">
            <v>00 Nie dotyczy</v>
          </cell>
          <cell r="AL701" t="str">
            <v>8590012007</v>
          </cell>
          <cell r="AM701" t="str">
            <v>Gmina Nowogard</v>
          </cell>
          <cell r="AN701" t="str">
            <v>72-200</v>
          </cell>
          <cell r="AO701" t="str">
            <v>Nowogard</v>
          </cell>
          <cell r="AP701" t="str">
            <v>Plac Wolności</v>
          </cell>
          <cell r="AQ701" t="str">
            <v>1</v>
          </cell>
          <cell r="AR701" t="str">
            <v>-</v>
          </cell>
          <cell r="AS701" t="str">
            <v>0913926200</v>
          </cell>
          <cell r="AT701" t="str">
            <v>0913926206</v>
          </cell>
          <cell r="AU701" t="str">
            <v>wspólnota samorządowa</v>
          </cell>
          <cell r="AV701" t="str">
            <v>811684278</v>
          </cell>
          <cell r="AW701" t="str">
            <v>jednostka samorządu terytorialnego, związek lub stowarzyszenie jst</v>
          </cell>
        </row>
        <row r="702">
          <cell r="A702" t="str">
            <v>RPZP.02.01.01-32-003/10</v>
          </cell>
          <cell r="B702" t="str">
            <v>RPZP.02.00.00</v>
          </cell>
          <cell r="C702" t="str">
            <v>RPZP.02.01.00</v>
          </cell>
          <cell r="D702" t="str">
            <v>RPZP.02.01.01</v>
          </cell>
          <cell r="E702" t="str">
            <v>RPZP.02.01.01-32-003/10-03</v>
          </cell>
          <cell r="F702" t="str">
            <v>UDA-RPZP.02.01.01-32-003/10-03</v>
          </cell>
          <cell r="G702">
            <v>8912906800</v>
          </cell>
          <cell r="H702" t="str">
            <v>RPZP.02.01.01-32-003/10</v>
          </cell>
          <cell r="I702" t="str">
            <v>WND-RPZP.02.01.01-32-003/10</v>
          </cell>
          <cell r="J702" t="str">
            <v>2010-06-21</v>
          </cell>
          <cell r="K702" t="str">
            <v>2010 I półrocze</v>
          </cell>
          <cell r="L702" t="str">
            <v>2010</v>
          </cell>
          <cell r="M702" t="str">
            <v>2010-07-08</v>
          </cell>
          <cell r="N702" t="str">
            <v>2010 II półrocze</v>
          </cell>
          <cell r="O702" t="str">
            <v>2010</v>
          </cell>
          <cell r="P702" t="str">
            <v>2010-03-26</v>
          </cell>
          <cell r="Q702" t="str">
            <v>2011-09-23</v>
          </cell>
          <cell r="R702" t="str">
            <v>2011 II półrocze</v>
          </cell>
          <cell r="S702" t="str">
            <v>2011</v>
          </cell>
          <cell r="T702" t="str">
            <v>2011-11-02</v>
          </cell>
          <cell r="U702">
            <v>9133947.1699999999</v>
          </cell>
          <cell r="V702">
            <v>8311499.1699999999</v>
          </cell>
          <cell r="W702">
            <v>6233624.3700000001</v>
          </cell>
          <cell r="X702">
            <v>6233624.3700000001</v>
          </cell>
          <cell r="Y702">
            <v>2077874.8</v>
          </cell>
          <cell r="Z702">
            <v>75</v>
          </cell>
          <cell r="AA702" t="str">
            <v>Przebudowa przejścia przez m. Kołobrzeg w ciągu drogi wojewódzkiej nr 102</v>
          </cell>
          <cell r="AB702" t="str">
            <v>bez pomocy publicznej</v>
          </cell>
          <cell r="AC702">
            <v>9133947.1699999999</v>
          </cell>
          <cell r="AD702">
            <v>9133947.1699999999</v>
          </cell>
          <cell r="AE702">
            <v>0</v>
          </cell>
          <cell r="AF702">
            <v>0</v>
          </cell>
          <cell r="AG702" t="str">
            <v>Nie</v>
          </cell>
          <cell r="AH702" t="str">
            <v>23 Drogi regionalne/lokalne</v>
          </cell>
          <cell r="AI702" t="str">
            <v>01 Pomoc bezzwrotna</v>
          </cell>
          <cell r="AJ702" t="str">
            <v>01 Obszar miejski</v>
          </cell>
          <cell r="AK702" t="str">
            <v>00 Nie dotyczy</v>
          </cell>
          <cell r="AL702" t="str">
            <v>8512871498</v>
          </cell>
          <cell r="AM702" t="str">
            <v>Województwo Zachodniopomorskie</v>
          </cell>
          <cell r="AN702" t="str">
            <v>70-540</v>
          </cell>
          <cell r="AO702" t="str">
            <v>Szczecin</v>
          </cell>
          <cell r="AP702" t="str">
            <v>Korsarzy</v>
          </cell>
          <cell r="AQ702" t="str">
            <v>34</v>
          </cell>
          <cell r="AR702" t="str">
            <v>-</v>
          </cell>
          <cell r="AS702" t="str">
            <v>0943427831</v>
          </cell>
          <cell r="AT702" t="str">
            <v>0943424328</v>
          </cell>
          <cell r="AU702" t="str">
            <v>wspólnota samorządowa</v>
          </cell>
          <cell r="AV702" t="str">
            <v>811683876</v>
          </cell>
          <cell r="AW702" t="str">
            <v>Jednostka samorządu terytorialnego</v>
          </cell>
        </row>
        <row r="703">
          <cell r="A703" t="str">
            <v>RPZP.01.01.01-32-307/10</v>
          </cell>
          <cell r="B703" t="str">
            <v>RPZP.01.00.00</v>
          </cell>
          <cell r="C703" t="str">
            <v>RPZP.01.01.00</v>
          </cell>
          <cell r="D703" t="str">
            <v>RPZP.01.01.01</v>
          </cell>
          <cell r="E703" t="str">
            <v>RPZP.01.01.01-32-307/10-03</v>
          </cell>
          <cell r="F703" t="str">
            <v>UDA-RPZP.01.01.01-32-307/10-03</v>
          </cell>
          <cell r="G703" t="str">
            <v>b4c56a0540</v>
          </cell>
          <cell r="H703" t="str">
            <v>RPZP.01.01.01-32-307/10</v>
          </cell>
          <cell r="I703" t="str">
            <v>WND-RPZP.01.01.01-32-307/10</v>
          </cell>
          <cell r="J703" t="str">
            <v>2010-12-27</v>
          </cell>
          <cell r="K703" t="str">
            <v>2010 II półrocze</v>
          </cell>
          <cell r="L703" t="str">
            <v>2010</v>
          </cell>
          <cell r="M703" t="str">
            <v>2010-12-30</v>
          </cell>
          <cell r="N703" t="str">
            <v>2010 II półrocze</v>
          </cell>
          <cell r="O703" t="str">
            <v>2010</v>
          </cell>
          <cell r="P703" t="str">
            <v>2010-11-03</v>
          </cell>
          <cell r="Q703" t="str">
            <v>2011-09-23</v>
          </cell>
          <cell r="R703" t="str">
            <v>2011 II półrocze</v>
          </cell>
          <cell r="S703" t="str">
            <v>2011</v>
          </cell>
          <cell r="T703" t="str">
            <v>2014-11-28</v>
          </cell>
          <cell r="U703">
            <v>170705.77</v>
          </cell>
          <cell r="V703">
            <v>142510.96</v>
          </cell>
          <cell r="W703">
            <v>85506.55</v>
          </cell>
          <cell r="X703">
            <v>85506.55</v>
          </cell>
          <cell r="Y703">
            <v>57004.41</v>
          </cell>
          <cell r="Z703">
            <v>60</v>
          </cell>
          <cell r="AA703" t="str">
            <v>„Foto Incanto” - Innowacyjne studio fotografii artystycznej i komercyjnej w Kołobrzegu.</v>
          </cell>
          <cell r="AB703" t="str">
            <v>pomoc de minimis</v>
          </cell>
          <cell r="AC703">
            <v>170705.77</v>
          </cell>
          <cell r="AD703">
            <v>85506.55</v>
          </cell>
          <cell r="AE703">
            <v>85199.22</v>
          </cell>
          <cell r="AF703">
            <v>0</v>
          </cell>
          <cell r="AG703" t="str">
            <v>Nie</v>
          </cell>
          <cell r="AH703" t="str">
            <v>08 Inne inwestycje w przedsiębiorstwa</v>
          </cell>
          <cell r="AI703" t="str">
            <v>01 Pomoc bezzwrotna</v>
          </cell>
          <cell r="AJ703" t="str">
            <v>01 Obszar miejski</v>
          </cell>
          <cell r="AK703" t="str">
            <v>22 Inne niewyszczególnione usługi</v>
          </cell>
          <cell r="AL703" t="str">
            <v>8542147471</v>
          </cell>
          <cell r="AM703" t="str">
            <v>„JUSTIMA” Justyna Jaros – Rokiczan</v>
          </cell>
          <cell r="AN703" t="str">
            <v>78-100</v>
          </cell>
          <cell r="AO703" t="str">
            <v>Kołobrzeg</v>
          </cell>
          <cell r="AP703" t="str">
            <v>Wiedeńska</v>
          </cell>
          <cell r="AQ703" t="str">
            <v>1D</v>
          </cell>
          <cell r="AR703" t="str">
            <v>1</v>
          </cell>
          <cell r="AS703" t="str">
            <v>507752462</v>
          </cell>
          <cell r="AT703" t="str">
            <v>-</v>
          </cell>
          <cell r="AU703" t="str">
            <v>osoba fizyczna prowadząca działalność gospodarczą - mikro przedsiębiorstwo</v>
          </cell>
          <cell r="AV703" t="str">
            <v>320326076</v>
          </cell>
          <cell r="AW703" t="str">
            <v>przedsiębiorca lub przedsiębiorstwo</v>
          </cell>
        </row>
        <row r="704">
          <cell r="A704" t="str">
            <v>RPZP.07.01.02-32-005/09</v>
          </cell>
          <cell r="B704" t="str">
            <v>RPZP.07.00.00</v>
          </cell>
          <cell r="C704" t="str">
            <v>RPZP.07.01.00</v>
          </cell>
          <cell r="D704" t="str">
            <v>RPZP.07.01.02</v>
          </cell>
          <cell r="E704" t="str">
            <v>RPZP.07.01.02-32-005/09-05</v>
          </cell>
          <cell r="F704" t="str">
            <v>UDA-RPZP.07.01.02-32-005/09-05</v>
          </cell>
          <cell r="G704" t="str">
            <v>25ac58bc8c</v>
          </cell>
          <cell r="H704" t="str">
            <v>RPZP.07.01.02-32-005/09</v>
          </cell>
          <cell r="I704" t="str">
            <v>WND-RPZP.07.01.02-32-005/09</v>
          </cell>
          <cell r="J704" t="str">
            <v>2009-12-15</v>
          </cell>
          <cell r="K704" t="str">
            <v>2009 II półrocze</v>
          </cell>
          <cell r="L704" t="str">
            <v>2009</v>
          </cell>
          <cell r="M704" t="str">
            <v>2009-12-28</v>
          </cell>
          <cell r="N704" t="str">
            <v>2009 II półrocze</v>
          </cell>
          <cell r="O704" t="str">
            <v>2009</v>
          </cell>
          <cell r="P704" t="str">
            <v>2010-03-12</v>
          </cell>
          <cell r="Q704" t="str">
            <v>2011-09-26</v>
          </cell>
          <cell r="R704" t="str">
            <v>2011 II półrocze</v>
          </cell>
          <cell r="S704" t="str">
            <v>2011</v>
          </cell>
          <cell r="T704" t="str">
            <v>2012-12-20</v>
          </cell>
          <cell r="U704">
            <v>1372435.75</v>
          </cell>
          <cell r="V704">
            <v>1240423.25</v>
          </cell>
          <cell r="W704">
            <v>619026.19999999995</v>
          </cell>
          <cell r="X704">
            <v>619026.19999999995</v>
          </cell>
          <cell r="Y704">
            <v>621397.05000000005</v>
          </cell>
          <cell r="Z704">
            <v>49.9</v>
          </cell>
          <cell r="AA704" t="str">
            <v>Atrakcyjna szkoła zawodowa dobrym startem w dorosłość</v>
          </cell>
          <cell r="AB704" t="str">
            <v>bez pomocy publicznej</v>
          </cell>
          <cell r="AC704">
            <v>1372435.75</v>
          </cell>
          <cell r="AD704">
            <v>1372435.75</v>
          </cell>
          <cell r="AE704">
            <v>0</v>
          </cell>
          <cell r="AF704">
            <v>0</v>
          </cell>
          <cell r="AG704" t="str">
            <v>Nie</v>
          </cell>
          <cell r="AH704" t="str">
            <v>75 Infrastruktura systemu oświaty</v>
          </cell>
          <cell r="AI704" t="str">
            <v>01 Pomoc bezzwrotna</v>
          </cell>
          <cell r="AJ704" t="str">
            <v>01 Obszar miejski</v>
          </cell>
          <cell r="AK704" t="str">
            <v>18 Edukacja</v>
          </cell>
          <cell r="AL704" t="str">
            <v>7651504461</v>
          </cell>
          <cell r="AM704" t="str">
            <v>Powiat Wałecki</v>
          </cell>
          <cell r="AN704" t="str">
            <v>78-600</v>
          </cell>
          <cell r="AO704" t="str">
            <v>Wałcz</v>
          </cell>
          <cell r="AP704" t="str">
            <v>Dąbrowskiego</v>
          </cell>
          <cell r="AQ704" t="str">
            <v>17</v>
          </cell>
          <cell r="AR704" t="str">
            <v>-</v>
          </cell>
          <cell r="AS704" t="str">
            <v>(067)2582401</v>
          </cell>
          <cell r="AT704" t="str">
            <v>(067)2589010</v>
          </cell>
          <cell r="AU704" t="str">
            <v>wspólnota samorządowa</v>
          </cell>
          <cell r="AV704" t="str">
            <v>570798485</v>
          </cell>
          <cell r="AW704" t="str">
            <v>Jednostka samorządu terytorialnego</v>
          </cell>
        </row>
        <row r="705">
          <cell r="A705" t="str">
            <v>RPZP.01.01.01-32-116/09</v>
          </cell>
          <cell r="B705" t="str">
            <v>RPZP.01.00.00</v>
          </cell>
          <cell r="C705" t="str">
            <v>RPZP.01.01.00</v>
          </cell>
          <cell r="D705" t="str">
            <v>RPZP.01.01.01</v>
          </cell>
          <cell r="E705" t="str">
            <v>RPZP.01.01.01-32-116/09-04</v>
          </cell>
          <cell r="F705" t="str">
            <v>UDA-RPZP.01.01.01-32-116/09-04</v>
          </cell>
          <cell r="G705" t="str">
            <v>61032b3fa5</v>
          </cell>
          <cell r="H705" t="str">
            <v>RPZP.01.01.01-32-116/09</v>
          </cell>
          <cell r="I705" t="str">
            <v>WND-RPZP.01.01.01-32-116/09</v>
          </cell>
          <cell r="J705" t="str">
            <v>2010-12-23</v>
          </cell>
          <cell r="K705" t="str">
            <v>2010 II półrocze</v>
          </cell>
          <cell r="L705" t="str">
            <v>2010</v>
          </cell>
          <cell r="M705" t="str">
            <v>2010-12-28</v>
          </cell>
          <cell r="N705" t="str">
            <v>2010 II półrocze</v>
          </cell>
          <cell r="O705" t="str">
            <v>2010</v>
          </cell>
          <cell r="P705" t="str">
            <v>2009-09-23</v>
          </cell>
          <cell r="Q705" t="str">
            <v>2011-09-28</v>
          </cell>
          <cell r="R705" t="str">
            <v>2011 II półrocze</v>
          </cell>
          <cell r="S705" t="str">
            <v>2011</v>
          </cell>
          <cell r="T705" t="str">
            <v>2011-11-25</v>
          </cell>
          <cell r="U705">
            <v>1400062.74</v>
          </cell>
          <cell r="V705">
            <v>1123271.75</v>
          </cell>
          <cell r="W705">
            <v>673962.31</v>
          </cell>
          <cell r="X705">
            <v>572867.94999999995</v>
          </cell>
          <cell r="Y705">
            <v>449309.44</v>
          </cell>
          <cell r="Z705">
            <v>60</v>
          </cell>
          <cell r="AA705" t="str">
            <v>Wzrost konkurencyjności na rynku międzynarodowym firmy Gold Mark, poprzez wdrożenie innowacyjnych rozwiązań procesu produkcyjnego</v>
          </cell>
          <cell r="AB705" t="str">
            <v>pomoc publiczna</v>
          </cell>
          <cell r="AC705">
            <v>1400062.74</v>
          </cell>
          <cell r="AD705">
            <v>673962.31</v>
          </cell>
          <cell r="AE705">
            <v>726100.43</v>
          </cell>
          <cell r="AF705">
            <v>0</v>
          </cell>
          <cell r="AG705" t="str">
            <v>Nie</v>
          </cell>
          <cell r="AH705" t="str">
            <v>08 Inne inwestycje w przedsiębiorstwa</v>
          </cell>
          <cell r="AI705" t="str">
            <v>01 Pomoc bezzwrotna</v>
          </cell>
          <cell r="AJ705" t="str">
            <v>05 Obszary wiejskie (poza obszarami górskimi, wyspami lub o niskiej i bardzo niskiej gęstości zaludnienia)</v>
          </cell>
          <cell r="AK705" t="str">
            <v>06 Nieokreślony przemysł wytwórczy</v>
          </cell>
          <cell r="AL705" t="str">
            <v>8520608870</v>
          </cell>
          <cell r="AM705" t="str">
            <v>GOLD-MARK Andrzej Sałuda</v>
          </cell>
          <cell r="AN705" t="str">
            <v>72-003</v>
          </cell>
          <cell r="AO705" t="str">
            <v>Buk</v>
          </cell>
          <cell r="AP705" t="str">
            <v>Buk</v>
          </cell>
          <cell r="AQ705" t="str">
            <v>29</v>
          </cell>
          <cell r="AR705" t="str">
            <v>-</v>
          </cell>
          <cell r="AS705" t="str">
            <v>0-913113334</v>
          </cell>
          <cell r="AT705" t="str">
            <v>0-913113334</v>
          </cell>
          <cell r="AU705" t="str">
            <v>osoba fizyczna prowadząca działalność gospodarczą - mikro przedsiębiorstwo</v>
          </cell>
          <cell r="AV705" t="str">
            <v>810015090</v>
          </cell>
          <cell r="AW705" t="str">
            <v>przedsiębiorca lub przedsiębiorstwo</v>
          </cell>
        </row>
        <row r="706">
          <cell r="A706" t="str">
            <v>RPZP.01.01.03-32-061/09</v>
          </cell>
          <cell r="B706" t="str">
            <v>RPZP.01.00.00</v>
          </cell>
          <cell r="C706" t="str">
            <v>RPZP.01.01.00</v>
          </cell>
          <cell r="D706" t="str">
            <v>RPZP.01.01.03</v>
          </cell>
          <cell r="E706" t="str">
            <v>RPZP.01.01.03-32-061/09-05</v>
          </cell>
          <cell r="F706" t="str">
            <v>UDA-RPZP.01.01.03-32-061/09-05</v>
          </cell>
          <cell r="G706" t="str">
            <v>8bf7a170de</v>
          </cell>
          <cell r="H706" t="str">
            <v>RPZP.01.01.03-32-061/09</v>
          </cell>
          <cell r="I706" t="str">
            <v>WND-RPZP.01.01.03-32-061/09</v>
          </cell>
          <cell r="J706" t="str">
            <v>2010-03-12</v>
          </cell>
          <cell r="K706" t="str">
            <v>2010 I półrocze</v>
          </cell>
          <cell r="L706" t="str">
            <v>2010</v>
          </cell>
          <cell r="M706" t="str">
            <v>2010-03-16</v>
          </cell>
          <cell r="N706" t="str">
            <v>2010 I półrocze</v>
          </cell>
          <cell r="O706" t="str">
            <v>2010</v>
          </cell>
          <cell r="P706" t="str">
            <v>2010-03-29</v>
          </cell>
          <cell r="Q706" t="str">
            <v>2011-09-29</v>
          </cell>
          <cell r="R706" t="str">
            <v>2011 II półrocze</v>
          </cell>
          <cell r="S706" t="str">
            <v>2011</v>
          </cell>
          <cell r="T706" t="str">
            <v>2012-12-06</v>
          </cell>
          <cell r="U706">
            <v>8614925.7400000002</v>
          </cell>
          <cell r="V706">
            <v>7399194.9500000002</v>
          </cell>
          <cell r="W706">
            <v>3746427.82</v>
          </cell>
          <cell r="X706">
            <v>3184463.63</v>
          </cell>
          <cell r="Y706">
            <v>3652767.13</v>
          </cell>
          <cell r="Z706">
            <v>50.63</v>
          </cell>
          <cell r="AA706" t="str">
            <v>Wprowadzenie nowatorskich procesów technologicznych w przedsiębiorstwie GIPO Sp. z o.o. poprzez rozbudowę zakładu produkcyjnego oraz zakup innowacyjnych maszyn</v>
          </cell>
          <cell r="AB706" t="str">
            <v>pomoc publiczna</v>
          </cell>
          <cell r="AC706">
            <v>8614925.7400000002</v>
          </cell>
          <cell r="AD706">
            <v>3746427.82</v>
          </cell>
          <cell r="AE706">
            <v>4868497.92</v>
          </cell>
          <cell r="AF706">
            <v>0</v>
          </cell>
          <cell r="AG706" t="str">
            <v>Nie</v>
          </cell>
          <cell r="AH70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06" t="str">
            <v>01 Pomoc bezzwrotna</v>
          </cell>
          <cell r="AJ706" t="str">
            <v>01 Obszar miejski</v>
          </cell>
          <cell r="AK706" t="str">
            <v>06 Nieokreślony przemysł wytwórczy</v>
          </cell>
          <cell r="AL706" t="str">
            <v>6692427455</v>
          </cell>
          <cell r="AM706" t="str">
            <v>GIPO Sp. z o.o.</v>
          </cell>
          <cell r="AN706" t="str">
            <v>75-211</v>
          </cell>
          <cell r="AO706" t="str">
            <v>Koszalin</v>
          </cell>
          <cell r="AP706" t="str">
            <v>Bohaterów Warszawy</v>
          </cell>
          <cell r="AQ706" t="str">
            <v>35</v>
          </cell>
          <cell r="AR706" t="str">
            <v>-</v>
          </cell>
          <cell r="AS706" t="str">
            <v>0943400909</v>
          </cell>
          <cell r="AT706" t="str">
            <v>0943400909</v>
          </cell>
          <cell r="AU706" t="str">
            <v>spółka z ograniczoną odpowiedzialnością - małe przedsiębiorstwo</v>
          </cell>
          <cell r="AV706" t="str">
            <v>320228920</v>
          </cell>
          <cell r="AW706" t="str">
            <v>przedsiębiorca lub przedsiębiorstwo</v>
          </cell>
        </row>
        <row r="707">
          <cell r="A707" t="str">
            <v>RPZP.01.03.02-32-041/11</v>
          </cell>
          <cell r="B707" t="str">
            <v>RPZP.01.00.00</v>
          </cell>
          <cell r="C707" t="str">
            <v>RPZP.01.03.00</v>
          </cell>
          <cell r="D707" t="str">
            <v>RPZP.01.03.02</v>
          </cell>
          <cell r="E707" t="str">
            <v>RPZP.01.03.02-32-041/11-03</v>
          </cell>
          <cell r="F707" t="str">
            <v>UDA-RPZP.01.03.02-32-041/11-03</v>
          </cell>
          <cell r="G707" t="str">
            <v>4f38004579</v>
          </cell>
          <cell r="H707" t="str">
            <v>RPZP.01.03.02-32-041/11</v>
          </cell>
          <cell r="I707" t="str">
            <v>WND-RPZP.01.03.02-32-041/11</v>
          </cell>
          <cell r="J707" t="str">
            <v>2011-07-29</v>
          </cell>
          <cell r="K707" t="str">
            <v>2011 II półrocze</v>
          </cell>
          <cell r="L707" t="str">
            <v>2011</v>
          </cell>
          <cell r="M707" t="str">
            <v>2011-07-29</v>
          </cell>
          <cell r="N707" t="str">
            <v>2011 II półrocze</v>
          </cell>
          <cell r="O707" t="str">
            <v>2011</v>
          </cell>
          <cell r="P707" t="str">
            <v>2010-03-01</v>
          </cell>
          <cell r="Q707" t="str">
            <v>2011-09-29</v>
          </cell>
          <cell r="R707" t="str">
            <v>2011 II półrocze</v>
          </cell>
          <cell r="S707" t="str">
            <v>2011</v>
          </cell>
          <cell r="T707" t="str">
            <v>2013-06-26</v>
          </cell>
          <cell r="U707">
            <v>36537.839999999997</v>
          </cell>
          <cell r="V707">
            <v>26231.78</v>
          </cell>
          <cell r="W707">
            <v>13115.89</v>
          </cell>
          <cell r="X707">
            <v>13115.89</v>
          </cell>
          <cell r="Y707">
            <v>13115.89</v>
          </cell>
          <cell r="Z707">
            <v>50</v>
          </cell>
          <cell r="AA707" t="str">
            <v>„Udział Szczecińskiego Centrum Edukacyjnego Spółki z o.o. w targach „vocatium Oderregion” organizowanych w Löcknitz w terminie 28-29 września 2011 r.”</v>
          </cell>
          <cell r="AB707" t="str">
            <v>pomoc de minimis</v>
          </cell>
          <cell r="AC707">
            <v>36537.839999999997</v>
          </cell>
          <cell r="AD707">
            <v>13115.89</v>
          </cell>
          <cell r="AE707">
            <v>23421.95</v>
          </cell>
          <cell r="AF707">
            <v>0</v>
          </cell>
          <cell r="AG707" t="str">
            <v>Tak</v>
          </cell>
          <cell r="AH707" t="str">
            <v>05 Usługi w zakresie zaawansowanego wsparcia dla przedsiębiorstw i grup przedsiębiorstw</v>
          </cell>
          <cell r="AI707" t="str">
            <v>01 Pomoc bezzwrotna</v>
          </cell>
          <cell r="AJ707" t="str">
            <v>00 Nie dotyczy</v>
          </cell>
          <cell r="AK707" t="str">
            <v>18 Edukacja</v>
          </cell>
          <cell r="AL707" t="str">
            <v>8510109119</v>
          </cell>
          <cell r="AM707" t="str">
            <v>Szczecińskie Centrum Edukacyjne Spółka z ograniczoną odpowiedzialnością</v>
          </cell>
          <cell r="AN707" t="str">
            <v>71-011</v>
          </cell>
          <cell r="AO707" t="str">
            <v>Szczecin</v>
          </cell>
          <cell r="AP707" t="str">
            <v>Mieszka I</v>
          </cell>
          <cell r="AQ707" t="str">
            <v>61C</v>
          </cell>
          <cell r="AR707" t="str">
            <v>-</v>
          </cell>
          <cell r="AS707" t="str">
            <v>914838163</v>
          </cell>
          <cell r="AT707" t="str">
            <v>914838176</v>
          </cell>
          <cell r="AU707" t="str">
            <v>spółka z ograniczoną odpowiedzialnością - małe przedsiębiorstwo</v>
          </cell>
          <cell r="AV707" t="str">
            <v>810065840</v>
          </cell>
          <cell r="AW707" t="str">
            <v>przedsiębiorca lub przedsiębiorstwo</v>
          </cell>
        </row>
        <row r="708">
          <cell r="A708" t="str">
            <v>RPZP.01.03.01-32-048/11</v>
          </cell>
          <cell r="B708" t="str">
            <v>RPZP.01.00.00</v>
          </cell>
          <cell r="C708" t="str">
            <v>RPZP.01.03.00</v>
          </cell>
          <cell r="D708" t="str">
            <v>RPZP.01.03.01</v>
          </cell>
          <cell r="E708" t="str">
            <v>RPZP.01.03.01-32-048/11-02</v>
          </cell>
          <cell r="F708" t="str">
            <v>UDA-RPZP.01.03.01-32-048/11-02</v>
          </cell>
          <cell r="G708" t="str">
            <v>4d5a5de643</v>
          </cell>
          <cell r="H708" t="str">
            <v>RPZP.01.03.01-32-048/11</v>
          </cell>
          <cell r="I708" t="str">
            <v>WND-RPZP.01.03.01-32-048/11</v>
          </cell>
          <cell r="J708" t="str">
            <v>2011-09-02</v>
          </cell>
          <cell r="K708" t="str">
            <v>2011 II półrocze</v>
          </cell>
          <cell r="L708" t="str">
            <v>2011</v>
          </cell>
          <cell r="M708" t="str">
            <v>2011-09-06</v>
          </cell>
          <cell r="N708" t="str">
            <v>2011 II półrocze</v>
          </cell>
          <cell r="O708" t="str">
            <v>2011</v>
          </cell>
          <cell r="P708" t="str">
            <v>2011-05-10</v>
          </cell>
          <cell r="Q708" t="str">
            <v>2011-09-29</v>
          </cell>
          <cell r="R708" t="str">
            <v>2011 II półrocze</v>
          </cell>
          <cell r="S708" t="str">
            <v>2011</v>
          </cell>
          <cell r="T708" t="str">
            <v>2012-01-13</v>
          </cell>
          <cell r="U708">
            <v>97416</v>
          </cell>
          <cell r="V708">
            <v>79200</v>
          </cell>
          <cell r="W708">
            <v>39600</v>
          </cell>
          <cell r="X708">
            <v>39600</v>
          </cell>
          <cell r="Y708">
            <v>39600</v>
          </cell>
          <cell r="Z708">
            <v>50</v>
          </cell>
          <cell r="AA708" t="str">
            <v>Specjalistyczne doradztwo dla GLOBAL CONCEPTS 2000 POLSKA Spółki z o.o. w zakresie dokumentacji technicznej budowy hali produkcyjno-magazynowej z częścią biurową</v>
          </cell>
          <cell r="AB708" t="str">
            <v>pomoc de minimis</v>
          </cell>
          <cell r="AC708">
            <v>97416</v>
          </cell>
          <cell r="AD708">
            <v>39600</v>
          </cell>
          <cell r="AE708">
            <v>57816</v>
          </cell>
          <cell r="AF708">
            <v>0</v>
          </cell>
          <cell r="AG708" t="str">
            <v>Tak</v>
          </cell>
          <cell r="AH708" t="str">
            <v>05 Usługi w zakresie zaawansowanego wsparcia dla przedsiębiorstw i grup przedsiębiorstw</v>
          </cell>
          <cell r="AI708" t="str">
            <v>01 Pomoc bezzwrotna</v>
          </cell>
          <cell r="AJ708" t="str">
            <v>01 Obszar miejski</v>
          </cell>
          <cell r="AK708" t="str">
            <v>13 Handel hurtowy i detaliczny</v>
          </cell>
          <cell r="AL708" t="str">
            <v>8522335784</v>
          </cell>
          <cell r="AM708" t="str">
            <v>GLOBAL CONCEPTS 2000 POLSKA Spółka z ograniczoną odpowiedzialnością</v>
          </cell>
          <cell r="AN708" t="str">
            <v>71-245</v>
          </cell>
          <cell r="AO708" t="str">
            <v>Szczecin</v>
          </cell>
          <cell r="AP708" t="str">
            <v>ul. Szafera</v>
          </cell>
          <cell r="AQ708" t="str">
            <v>162</v>
          </cell>
          <cell r="AR708" t="str">
            <v>9</v>
          </cell>
          <cell r="AS708" t="str">
            <v>91-4832720</v>
          </cell>
          <cell r="AT708" t="str">
            <v>91-4340158</v>
          </cell>
          <cell r="AU708" t="str">
            <v>spółka z ograniczoną odpowiedzialnością - małe przedsiębiorstwo</v>
          </cell>
          <cell r="AV708" t="str">
            <v>812375042</v>
          </cell>
          <cell r="AW708" t="str">
            <v>przedsiębiorca lub przedsiębiorstwo</v>
          </cell>
        </row>
        <row r="709">
          <cell r="A709" t="str">
            <v>RPZP.01.01.01-32-195/09</v>
          </cell>
          <cell r="B709" t="str">
            <v>RPZP.01.00.00</v>
          </cell>
          <cell r="C709" t="str">
            <v>RPZP.01.01.00</v>
          </cell>
          <cell r="D709" t="str">
            <v>RPZP.01.01.01</v>
          </cell>
          <cell r="E709" t="str">
            <v>RPZP.01.01.01-32-195/09-03</v>
          </cell>
          <cell r="F709" t="str">
            <v>UDA-RPZP.01.01.01-32-195/09-03</v>
          </cell>
          <cell r="G709" t="str">
            <v>b633600211</v>
          </cell>
          <cell r="H709" t="str">
            <v>RPZP.01.01.01-32-195/09</v>
          </cell>
          <cell r="I709" t="str">
            <v>WND-RPZP.01.01.01-32-195/09</v>
          </cell>
          <cell r="J709" t="str">
            <v>2010-05-07</v>
          </cell>
          <cell r="K709" t="str">
            <v>2010 I półrocze</v>
          </cell>
          <cell r="L709" t="str">
            <v>2010</v>
          </cell>
          <cell r="M709" t="str">
            <v>2010-07-06</v>
          </cell>
          <cell r="N709" t="str">
            <v>2010 II półrocze</v>
          </cell>
          <cell r="O709" t="str">
            <v>2010</v>
          </cell>
          <cell r="P709" t="str">
            <v>2010-03-05</v>
          </cell>
          <cell r="Q709" t="str">
            <v>2011-09-30</v>
          </cell>
          <cell r="R709" t="str">
            <v>2011 II półrocze</v>
          </cell>
          <cell r="S709" t="str">
            <v>2011</v>
          </cell>
          <cell r="T709" t="str">
            <v>2011-09-16</v>
          </cell>
          <cell r="U709">
            <v>199395.58</v>
          </cell>
          <cell r="V709">
            <v>163439</v>
          </cell>
          <cell r="W709">
            <v>98063.4</v>
          </cell>
          <cell r="X709">
            <v>83353.88</v>
          </cell>
          <cell r="Y709">
            <v>65375.6</v>
          </cell>
          <cell r="Z709">
            <v>60</v>
          </cell>
          <cell r="AA709" t="str">
            <v>Wzrost konkurencyjnośći firmy SBS Stado Ogierów Łobez Sp. z o.o. poprzez uruchomienie restauracji uzupełniającej ofertę kompleksu jeździeckiego</v>
          </cell>
          <cell r="AB709" t="str">
            <v>pomoc de minimis</v>
          </cell>
          <cell r="AC709">
            <v>199395.58</v>
          </cell>
          <cell r="AD709">
            <v>98063.4</v>
          </cell>
          <cell r="AE709">
            <v>101332.18</v>
          </cell>
          <cell r="AF709">
            <v>0</v>
          </cell>
          <cell r="AG709" t="str">
            <v>Nie</v>
          </cell>
          <cell r="AH709" t="str">
            <v>08 Inne inwestycje w przedsiębiorstwa</v>
          </cell>
          <cell r="AI709" t="str">
            <v>01 Pomoc bezzwrotna</v>
          </cell>
          <cell r="AJ709" t="str">
            <v>01 Obszar miejski</v>
          </cell>
          <cell r="AK709" t="str">
            <v>14 Hotele i restauracje</v>
          </cell>
          <cell r="AL709" t="str">
            <v>8762395001</v>
          </cell>
          <cell r="AM709" t="str">
            <v>SBS STADO OGIERÓW ŁOBEZ Sp. z o.o.</v>
          </cell>
          <cell r="AN709" t="str">
            <v>73-150</v>
          </cell>
          <cell r="AO709" t="str">
            <v>Łobez</v>
          </cell>
          <cell r="AP709" t="str">
            <v>Świętoborzec</v>
          </cell>
          <cell r="AQ709" t="str">
            <v>3</v>
          </cell>
          <cell r="AR709" t="str">
            <v>-</v>
          </cell>
          <cell r="AS709" t="str">
            <v>091/3973233</v>
          </cell>
          <cell r="AT709" t="str">
            <v>091/3973441</v>
          </cell>
          <cell r="AU709" t="str">
            <v>spółka z ograniczoną odpowiedzialnością - mikro przedsiębiorstwo</v>
          </cell>
          <cell r="AV709" t="str">
            <v>340478416</v>
          </cell>
          <cell r="AW709" t="str">
            <v>przedsiębiorca lub przedsiębiorstwo</v>
          </cell>
        </row>
        <row r="710">
          <cell r="A710" t="str">
            <v>RPZP.01.01.01-32-202/09</v>
          </cell>
          <cell r="B710" t="str">
            <v>RPZP.01.00.00</v>
          </cell>
          <cell r="C710" t="str">
            <v>RPZP.01.01.00</v>
          </cell>
          <cell r="D710" t="str">
            <v>RPZP.01.01.01</v>
          </cell>
          <cell r="E710" t="str">
            <v>RPZP.01.01.01-32-202/09-04</v>
          </cell>
          <cell r="F710" t="str">
            <v>UDA-RPZP.01.01.01-32-202/09-04</v>
          </cell>
          <cell r="G710" t="str">
            <v>6013cba9a5</v>
          </cell>
          <cell r="H710" t="str">
            <v>RPZP.01.01.01-32-202/09</v>
          </cell>
          <cell r="I710" t="str">
            <v>WND-RPZP.01.01.01-32-202/09</v>
          </cell>
          <cell r="J710" t="str">
            <v>2010-05-13</v>
          </cell>
          <cell r="K710" t="str">
            <v>2010 I półrocze</v>
          </cell>
          <cell r="L710" t="str">
            <v>2010</v>
          </cell>
          <cell r="M710" t="str">
            <v>2010-07-07</v>
          </cell>
          <cell r="N710" t="str">
            <v>2010 II półrocze</v>
          </cell>
          <cell r="O710" t="str">
            <v>2010</v>
          </cell>
          <cell r="P710" t="str">
            <v>2010-04-26</v>
          </cell>
          <cell r="Q710" t="str">
            <v>2011-09-30</v>
          </cell>
          <cell r="R710" t="str">
            <v>2011 II półrocze</v>
          </cell>
          <cell r="S710" t="str">
            <v>2011</v>
          </cell>
          <cell r="T710" t="str">
            <v>2011-08-16</v>
          </cell>
          <cell r="U710">
            <v>723230.49</v>
          </cell>
          <cell r="V710">
            <v>506133.51</v>
          </cell>
          <cell r="W710">
            <v>303680.09999999998</v>
          </cell>
          <cell r="X710">
            <v>258128.06</v>
          </cell>
          <cell r="Y710">
            <v>202453.41</v>
          </cell>
          <cell r="Z710">
            <v>60</v>
          </cell>
          <cell r="AA710" t="str">
            <v>Wzrost konkurencyjności pensjonatu "Villa Park" w Wisełce poprzez stworzenie SPA i rozszerzenie usług o ofertę wellness</v>
          </cell>
          <cell r="AB710" t="str">
            <v>pomoc publiczna</v>
          </cell>
          <cell r="AC710">
            <v>723230.49</v>
          </cell>
          <cell r="AD710">
            <v>303680.09999999998</v>
          </cell>
          <cell r="AE710">
            <v>419550.39</v>
          </cell>
          <cell r="AF710">
            <v>0</v>
          </cell>
          <cell r="AG710" t="str">
            <v>Nie</v>
          </cell>
          <cell r="AH710" t="str">
            <v>08 Inne inwestycje w przedsiębiorstwa</v>
          </cell>
          <cell r="AI710" t="str">
            <v>01 Pomoc bezzwrotna</v>
          </cell>
          <cell r="AJ710" t="str">
            <v>05 Obszary wiejskie (poza obszarami górskimi, wyspami lub o niskiej i bardzo niskiej gęstości zaludnienia)</v>
          </cell>
          <cell r="AK710" t="str">
            <v>22 Inne niewyszczególnione usługi</v>
          </cell>
          <cell r="AL710" t="str">
            <v>5342279640</v>
          </cell>
          <cell r="AM710" t="str">
            <v>Villa Park Wisełka Izabella Eeg</v>
          </cell>
          <cell r="AN710" t="str">
            <v>72-513</v>
          </cell>
          <cell r="AO710" t="str">
            <v>Wisełka</v>
          </cell>
          <cell r="AP710" t="str">
            <v>Nowowiejska</v>
          </cell>
          <cell r="AQ710" t="str">
            <v>29</v>
          </cell>
          <cell r="AR710" t="str">
            <v>-</v>
          </cell>
          <cell r="AS710" t="str">
            <v>(091)3265065</v>
          </cell>
          <cell r="AT710" t="str">
            <v>(091)3265065</v>
          </cell>
          <cell r="AU710" t="str">
            <v>osoba fizyczna prowadząca działalność gospodarczą - mikro przedsiębiorstwo</v>
          </cell>
          <cell r="AV710" t="str">
            <v>320130574</v>
          </cell>
          <cell r="AW710" t="str">
            <v>przedsiębiorca lub przedsiębiorstwo</v>
          </cell>
        </row>
        <row r="711">
          <cell r="A711" t="str">
            <v>RPZP.01.01.01-32-250/09</v>
          </cell>
          <cell r="B711" t="str">
            <v>RPZP.01.00.00</v>
          </cell>
          <cell r="C711" t="str">
            <v>RPZP.01.01.00</v>
          </cell>
          <cell r="D711" t="str">
            <v>RPZP.01.01.01</v>
          </cell>
          <cell r="E711" t="str">
            <v>RPZP.01.01.01-32-250/09-04</v>
          </cell>
          <cell r="F711" t="str">
            <v>UDA-RPZP.01.01.01-32-250/09-04</v>
          </cell>
          <cell r="G711" t="str">
            <v>140e4206d9</v>
          </cell>
          <cell r="H711" t="str">
            <v>RPZP.01.01.01-32-250/09</v>
          </cell>
          <cell r="I711" t="str">
            <v>WND-RPZP.01.01.01-32-250/09</v>
          </cell>
          <cell r="J711" t="str">
            <v>2010-05-21</v>
          </cell>
          <cell r="K711" t="str">
            <v>2010 I półrocze</v>
          </cell>
          <cell r="L711" t="str">
            <v>2010</v>
          </cell>
          <cell r="M711" t="str">
            <v>2010-07-07</v>
          </cell>
          <cell r="N711" t="str">
            <v>2010 II półrocze</v>
          </cell>
          <cell r="O711" t="str">
            <v>2010</v>
          </cell>
          <cell r="P711" t="str">
            <v>2009-09-04</v>
          </cell>
          <cell r="Q711" t="str">
            <v>2011-09-30</v>
          </cell>
          <cell r="R711" t="str">
            <v>2011 II półrocze</v>
          </cell>
          <cell r="S711" t="str">
            <v>2011</v>
          </cell>
          <cell r="T711" t="str">
            <v>2011-11-08</v>
          </cell>
          <cell r="U711">
            <v>547316.26</v>
          </cell>
          <cell r="V711">
            <v>352038.53</v>
          </cell>
          <cell r="W711">
            <v>211223.11</v>
          </cell>
          <cell r="X711">
            <v>179539.62</v>
          </cell>
          <cell r="Y711">
            <v>140815.42000000001</v>
          </cell>
          <cell r="Z711">
            <v>60</v>
          </cell>
          <cell r="AA711" t="str">
            <v>Stworzenie kompleksowej oferty z zakresu usług informatycznych i szkoleniowych poprzez budowę budynku usługowego w Gryfinie i jego wyposażenie, MBM-2 Systemy informatyczne, B. Warda, sp.j.</v>
          </cell>
          <cell r="AB711" t="str">
            <v>pomoc publiczna</v>
          </cell>
          <cell r="AC711">
            <v>547316.26</v>
          </cell>
          <cell r="AD711">
            <v>211223.11</v>
          </cell>
          <cell r="AE711">
            <v>336093.15</v>
          </cell>
          <cell r="AF711">
            <v>0</v>
          </cell>
          <cell r="AG711" t="str">
            <v>Nie</v>
          </cell>
          <cell r="AH711" t="str">
            <v>08 Inne inwestycje w przedsiębiorstwa</v>
          </cell>
          <cell r="AI711" t="str">
            <v>01 Pomoc bezzwrotna</v>
          </cell>
          <cell r="AJ711" t="str">
            <v>01 Obszar miejski</v>
          </cell>
          <cell r="AK711" t="str">
            <v>22 Inne niewyszczególnione usługi</v>
          </cell>
          <cell r="AL711" t="str">
            <v>8581004764</v>
          </cell>
          <cell r="AM711" t="str">
            <v>MBM-2 Systemy Informatyczne, R. Ciszkiewicz, B. Warda, M. Zapłata, spółka jawna</v>
          </cell>
          <cell r="AN711" t="str">
            <v>74-100</v>
          </cell>
          <cell r="AO711" t="str">
            <v>Gryfino</v>
          </cell>
          <cell r="AP711" t="str">
            <v>Flisacza</v>
          </cell>
          <cell r="AQ711" t="str">
            <v>4c</v>
          </cell>
          <cell r="AR711" t="str">
            <v>-</v>
          </cell>
          <cell r="AS711" t="str">
            <v>(091)4163211</v>
          </cell>
          <cell r="AT711" t="str">
            <v>(091)4163211,4163537</v>
          </cell>
          <cell r="AU711" t="str">
            <v>spółka jawna - mikro przedsiębiorstwo</v>
          </cell>
          <cell r="AV711" t="str">
            <v>810786137</v>
          </cell>
          <cell r="AW711" t="str">
            <v>przedsiębiorca lub przedsiębiorstwo</v>
          </cell>
        </row>
        <row r="712">
          <cell r="A712" t="str">
            <v>RPZP.01.01.01-32-247/10</v>
          </cell>
          <cell r="B712" t="str">
            <v>RPZP.01.00.00</v>
          </cell>
          <cell r="C712" t="str">
            <v>RPZP.01.01.00</v>
          </cell>
          <cell r="D712" t="str">
            <v>RPZP.01.01.01</v>
          </cell>
          <cell r="E712" t="str">
            <v>RPZP.01.01.01-32-247/10-02</v>
          </cell>
          <cell r="F712" t="str">
            <v>UDA-RPZP.01.01.01-32-247/10-02</v>
          </cell>
          <cell r="G712" t="str">
            <v>dcda018428</v>
          </cell>
          <cell r="H712" t="str">
            <v>RPZP.01.01.01-32-247/10</v>
          </cell>
          <cell r="I712" t="str">
            <v>WND-RPZP.01.01.01-32-247/10</v>
          </cell>
          <cell r="J712" t="str">
            <v>2010-12-17</v>
          </cell>
          <cell r="K712" t="str">
            <v>2010 II półrocze</v>
          </cell>
          <cell r="L712" t="str">
            <v>2010</v>
          </cell>
          <cell r="M712" t="str">
            <v>2010-12-21</v>
          </cell>
          <cell r="N712" t="str">
            <v>2010 II półrocze</v>
          </cell>
          <cell r="O712" t="str">
            <v>2010</v>
          </cell>
          <cell r="P712" t="str">
            <v>2010-11-17</v>
          </cell>
          <cell r="Q712" t="str">
            <v>2011-09-30</v>
          </cell>
          <cell r="R712" t="str">
            <v>2011 II półrocze</v>
          </cell>
          <cell r="S712" t="str">
            <v>2011</v>
          </cell>
          <cell r="T712" t="str">
            <v>2011-08-05</v>
          </cell>
          <cell r="U712">
            <v>2091730.01</v>
          </cell>
          <cell r="V712">
            <v>1700000</v>
          </cell>
          <cell r="W712">
            <v>1000000</v>
          </cell>
          <cell r="X712">
            <v>1000000</v>
          </cell>
          <cell r="Y712">
            <v>700000</v>
          </cell>
          <cell r="Z712">
            <v>58.82</v>
          </cell>
          <cell r="AA712" t="str">
            <v>„Wprowadzenie przez firmę ATJ Igielski Sp. z o.o. innowacyjnej metody szkolenia i podnoszenia kwalifikacji kierowców poprzez zakup mobilnego symulatora jazdy w warunkach specjalnych”</v>
          </cell>
          <cell r="AB712" t="str">
            <v>pomoc publiczna</v>
          </cell>
          <cell r="AC712">
            <v>2091730.01</v>
          </cell>
          <cell r="AD712">
            <v>1000000</v>
          </cell>
          <cell r="AE712">
            <v>1091730.01</v>
          </cell>
          <cell r="AF712">
            <v>0</v>
          </cell>
          <cell r="AG712" t="str">
            <v>Nie</v>
          </cell>
          <cell r="AH712" t="str">
            <v>08 Inne inwestycje w przedsiębiorstwa</v>
          </cell>
          <cell r="AI712" t="str">
            <v>01 Pomoc bezzwrotna</v>
          </cell>
          <cell r="AJ712" t="str">
            <v>01 Obszar miejski</v>
          </cell>
          <cell r="AK712" t="str">
            <v>18 Edukacja</v>
          </cell>
          <cell r="AL712" t="str">
            <v>8542358469</v>
          </cell>
          <cell r="AM712" t="str">
            <v>AKADEMIA TECHNIKI JAZDY IGIELSKI Spółka z ograniczoną odpowiedzialnością</v>
          </cell>
          <cell r="AN712" t="str">
            <v>73-110</v>
          </cell>
          <cell r="AO712" t="str">
            <v>Stargard Szczeciński</v>
          </cell>
          <cell r="AP712" t="str">
            <v>Dworcowa</v>
          </cell>
          <cell r="AQ712" t="str">
            <v>12</v>
          </cell>
          <cell r="AR712" t="str">
            <v>-</v>
          </cell>
          <cell r="AS712" t="str">
            <v>(0-91)8121515</v>
          </cell>
          <cell r="AT712" t="str">
            <v>(0-91)8121819</v>
          </cell>
          <cell r="AU712" t="str">
            <v>spółka z ograniczoną odpowiedzialnością - mikro przedsiębiorstwo</v>
          </cell>
          <cell r="AV712" t="str">
            <v>320685208</v>
          </cell>
          <cell r="AW712" t="str">
            <v>przedsiębiorca lub przedsiębiorstwo</v>
          </cell>
        </row>
        <row r="713">
          <cell r="A713" t="str">
            <v>RPZP.01.01.01-32-242/10</v>
          </cell>
          <cell r="B713" t="str">
            <v>RPZP.01.00.00</v>
          </cell>
          <cell r="C713" t="str">
            <v>RPZP.01.01.00</v>
          </cell>
          <cell r="D713" t="str">
            <v>RPZP.01.01.01</v>
          </cell>
          <cell r="E713" t="str">
            <v>RPZP.01.01.01-32-242/10-02</v>
          </cell>
          <cell r="F713" t="str">
            <v>UDA-RPZP.01.01.01-32-242/10-02</v>
          </cell>
          <cell r="G713" t="str">
            <v>6b33a3d39d</v>
          </cell>
          <cell r="H713" t="str">
            <v>RPZP.01.01.01-32-242/10</v>
          </cell>
          <cell r="I713" t="str">
            <v>WND-RPZP.01.01.01-32-242/10</v>
          </cell>
          <cell r="J713" t="str">
            <v>2010-12-21</v>
          </cell>
          <cell r="K713" t="str">
            <v>2010 II półrocze</v>
          </cell>
          <cell r="L713" t="str">
            <v>2010</v>
          </cell>
          <cell r="M713" t="str">
            <v>2010-12-27</v>
          </cell>
          <cell r="N713" t="str">
            <v>2010 II półrocze</v>
          </cell>
          <cell r="O713" t="str">
            <v>2010</v>
          </cell>
          <cell r="P713" t="str">
            <v>2011-03-01</v>
          </cell>
          <cell r="Q713" t="str">
            <v>2011-09-30</v>
          </cell>
          <cell r="R713" t="str">
            <v>2011 II półrocze</v>
          </cell>
          <cell r="S713" t="str">
            <v>2011</v>
          </cell>
          <cell r="T713" t="str">
            <v>2011-08-25</v>
          </cell>
          <cell r="U713">
            <v>97302.6</v>
          </cell>
          <cell r="V713">
            <v>76742.740000000005</v>
          </cell>
          <cell r="W713">
            <v>46045.64</v>
          </cell>
          <cell r="X713">
            <v>46045.64</v>
          </cell>
          <cell r="Y713">
            <v>30697.1</v>
          </cell>
          <cell r="Z713">
            <v>60</v>
          </cell>
          <cell r="AA713" t="str">
            <v>Wzrost konkurencyjności firmy Haftlandia.pl poprzez inwestycje w nowe technologie</v>
          </cell>
          <cell r="AB713" t="str">
            <v>pomoc de minimis</v>
          </cell>
          <cell r="AC713">
            <v>97302.6</v>
          </cell>
          <cell r="AD713">
            <v>46045.64</v>
          </cell>
          <cell r="AE713">
            <v>51256.959999999999</v>
          </cell>
          <cell r="AF713">
            <v>0</v>
          </cell>
          <cell r="AG713" t="str">
            <v>Nie</v>
          </cell>
          <cell r="AH713" t="str">
            <v>08 Inne inwestycje w przedsiębiorstwa</v>
          </cell>
          <cell r="AI713" t="str">
            <v>01 Pomoc bezzwrotna</v>
          </cell>
          <cell r="AJ713" t="str">
            <v>01 Obszar miejski</v>
          </cell>
          <cell r="AK713" t="str">
            <v>04 Wytwarzanie tekstyliów i wyrobów włókienniczych</v>
          </cell>
          <cell r="AL713" t="str">
            <v>8512819606</v>
          </cell>
          <cell r="AM713" t="str">
            <v>Damian Sawicki - Studio haftu komputerowego – Haftlandia.pl</v>
          </cell>
          <cell r="AN713" t="str">
            <v>71-472</v>
          </cell>
          <cell r="AO713" t="str">
            <v>Szczecin</v>
          </cell>
          <cell r="AP713" t="str">
            <v>Łucznicza</v>
          </cell>
          <cell r="AQ713" t="str">
            <v>17</v>
          </cell>
          <cell r="AR713" t="str">
            <v>10</v>
          </cell>
          <cell r="AS713" t="str">
            <v>0914501552</v>
          </cell>
          <cell r="AT713" t="str">
            <v>niedotyczy</v>
          </cell>
          <cell r="AU713" t="str">
            <v>osoba fizyczna prowadząca działalność gospodarczą - mikro przedsiębiorstwo</v>
          </cell>
          <cell r="AV713" t="str">
            <v>320693596</v>
          </cell>
          <cell r="AW713" t="str">
            <v>przedsiębiorca lub przedsiębiorstwo</v>
          </cell>
        </row>
        <row r="714">
          <cell r="A714" t="str">
            <v>RPZP.01.01.01-32-185/09</v>
          </cell>
          <cell r="B714" t="str">
            <v>RPZP.01.00.00</v>
          </cell>
          <cell r="C714" t="str">
            <v>RPZP.01.01.00</v>
          </cell>
          <cell r="D714" t="str">
            <v>RPZP.01.01.01</v>
          </cell>
          <cell r="E714" t="str">
            <v>RPZP.01.01.01-32-185/09-02</v>
          </cell>
          <cell r="F714" t="str">
            <v>UDA-RPZP.01.01.01-32-185/09-02</v>
          </cell>
          <cell r="G714" t="str">
            <v>7a3b04311c</v>
          </cell>
          <cell r="H714" t="str">
            <v>RPZP.01.01.01-32-185/09</v>
          </cell>
          <cell r="I714" t="str">
            <v>WND-RPZP.01.01.01-32-185/09</v>
          </cell>
          <cell r="J714" t="str">
            <v>2010-12-23</v>
          </cell>
          <cell r="K714" t="str">
            <v>2010 II półrocze</v>
          </cell>
          <cell r="L714" t="str">
            <v>2010</v>
          </cell>
          <cell r="M714" t="str">
            <v>2010-12-28</v>
          </cell>
          <cell r="N714" t="str">
            <v>2010 II półrocze</v>
          </cell>
          <cell r="O714" t="str">
            <v>2010</v>
          </cell>
          <cell r="P714" t="str">
            <v>2010-04-01</v>
          </cell>
          <cell r="Q714" t="str">
            <v>2011-09-30</v>
          </cell>
          <cell r="R714" t="str">
            <v>2011 II półrocze</v>
          </cell>
          <cell r="S714" t="str">
            <v>2011</v>
          </cell>
          <cell r="T714" t="str">
            <v>2012-03-08</v>
          </cell>
          <cell r="U714">
            <v>1515918.11</v>
          </cell>
          <cell r="V714">
            <v>1129477.3799999999</v>
          </cell>
          <cell r="W714">
            <v>677686.42</v>
          </cell>
          <cell r="X714">
            <v>576033.44999999995</v>
          </cell>
          <cell r="Y714">
            <v>451790.96</v>
          </cell>
          <cell r="Z714">
            <v>60</v>
          </cell>
          <cell r="AA714" t="str">
            <v>"Dywersyfikacja działalności firmy Transport, Wyszukiwanie Samochodów Na Zamówienie Klienta Robert Kaczmarek poprzez budowę stacji paliw przy ul. Starogrodzkiej w Gryficach".</v>
          </cell>
          <cell r="AB714" t="str">
            <v>pomoc publiczna</v>
          </cell>
          <cell r="AC714">
            <v>1515918.11</v>
          </cell>
          <cell r="AD714">
            <v>677686.42</v>
          </cell>
          <cell r="AE714">
            <v>838231.69</v>
          </cell>
          <cell r="AF714">
            <v>0</v>
          </cell>
          <cell r="AG714" t="str">
            <v>Nie</v>
          </cell>
          <cell r="AH714" t="str">
            <v>08 Inne inwestycje w przedsiębiorstwa</v>
          </cell>
          <cell r="AI714" t="str">
            <v>01 Pomoc bezzwrotna</v>
          </cell>
          <cell r="AJ714" t="str">
            <v>01 Obszar miejski</v>
          </cell>
          <cell r="AK714" t="str">
            <v>13 Handel hurtowy i detaliczny</v>
          </cell>
          <cell r="AL714" t="str">
            <v>8571769749</v>
          </cell>
          <cell r="AM714" t="str">
            <v>Transport, Wyszukiwanie Samochodów Na Zamówienie Klienta Robert Kaczmarek</v>
          </cell>
          <cell r="AN714" t="str">
            <v>72-300</v>
          </cell>
          <cell r="AO714" t="str">
            <v>Gryfice</v>
          </cell>
          <cell r="AP714" t="str">
            <v>Starogrodzka</v>
          </cell>
          <cell r="AQ714" t="str">
            <v>25</v>
          </cell>
          <cell r="AR714" t="str">
            <v>-</v>
          </cell>
          <cell r="AS714" t="str">
            <v>607135450</v>
          </cell>
          <cell r="AT714" t="str">
            <v>-</v>
          </cell>
          <cell r="AU714" t="str">
            <v>osoba fizyczna prowadząca działalność gospodarczą - mikro przedsiębiorstwo</v>
          </cell>
          <cell r="AV714" t="str">
            <v>320098570</v>
          </cell>
          <cell r="AW714" t="str">
            <v>przedsiębiorca lub przedsiębiorstwo</v>
          </cell>
        </row>
        <row r="715">
          <cell r="A715" t="str">
            <v>RPZP.01.03.01-32-023/11</v>
          </cell>
          <cell r="B715" t="str">
            <v>RPZP.01.00.00</v>
          </cell>
          <cell r="C715" t="str">
            <v>RPZP.01.03.00</v>
          </cell>
          <cell r="D715" t="str">
            <v>RPZP.01.03.01</v>
          </cell>
          <cell r="E715" t="str">
            <v>RPZP.01.03.01-32-023/11-02</v>
          </cell>
          <cell r="F715" t="str">
            <v>UDA-RPZP.01.03.01-32-023/11-02</v>
          </cell>
          <cell r="G715" t="str">
            <v>5f54884ab7</v>
          </cell>
          <cell r="H715" t="str">
            <v>RPZP.01.03.01-32-023/11</v>
          </cell>
          <cell r="I715" t="str">
            <v>WND-RPZP.01.03.01-32-023/11</v>
          </cell>
          <cell r="J715" t="str">
            <v>2011-07-27</v>
          </cell>
          <cell r="K715" t="str">
            <v>2011 II półrocze</v>
          </cell>
          <cell r="L715" t="str">
            <v>2011</v>
          </cell>
          <cell r="M715" t="str">
            <v>2011-07-29</v>
          </cell>
          <cell r="N715" t="str">
            <v>2011 II półrocze</v>
          </cell>
          <cell r="O715" t="str">
            <v>2011</v>
          </cell>
          <cell r="P715" t="str">
            <v>2011-03-15</v>
          </cell>
          <cell r="Q715" t="str">
            <v>2011-09-30</v>
          </cell>
          <cell r="R715" t="str">
            <v>2011 II półrocze</v>
          </cell>
          <cell r="S715" t="str">
            <v>2011</v>
          </cell>
          <cell r="T715" t="str">
            <v>2012-03-01</v>
          </cell>
          <cell r="U715">
            <v>98400</v>
          </cell>
          <cell r="V715">
            <v>80000</v>
          </cell>
          <cell r="W715">
            <v>40000</v>
          </cell>
          <cell r="X715">
            <v>40000</v>
          </cell>
          <cell r="Y715">
            <v>40000</v>
          </cell>
          <cell r="Z715">
            <v>50</v>
          </cell>
          <cell r="AA715" t="str">
            <v>Planowanie procesu inwestycyjnego w firmie „Tomaszewicz” Przedsiębiorstwo Budowlane Piotr Tomaszewicz poprzez doradztwo w zakresie przygotowania dokumentacji technicznej</v>
          </cell>
          <cell r="AB715" t="str">
            <v>pomoc de minimis</v>
          </cell>
          <cell r="AC715">
            <v>98400</v>
          </cell>
          <cell r="AD715">
            <v>40000</v>
          </cell>
          <cell r="AE715">
            <v>58400</v>
          </cell>
          <cell r="AF715">
            <v>0</v>
          </cell>
          <cell r="AG715" t="str">
            <v>Tak</v>
          </cell>
          <cell r="AH715" t="str">
            <v>05 Usługi w zakresie zaawansowanego wsparcia dla przedsiębiorstw i grup przedsiębiorstw</v>
          </cell>
          <cell r="AI715" t="str">
            <v>01 Pomoc bezzwrotna</v>
          </cell>
          <cell r="AJ715" t="str">
            <v>01 Obszar miejski</v>
          </cell>
          <cell r="AK715" t="str">
            <v>16 Obsługa nieruchomości, wynajem i prowadzenie działalności gospodarczej</v>
          </cell>
          <cell r="AL715" t="str">
            <v>8520603022</v>
          </cell>
          <cell r="AM715" t="str">
            <v>„Tomaszewicz” Przedsiebiorstwo Budowlane Piotr Tomaszewicz</v>
          </cell>
          <cell r="AN715" t="str">
            <v>70-441</v>
          </cell>
          <cell r="AO715" t="str">
            <v>Szczecin</v>
          </cell>
          <cell r="AP715" t="str">
            <v>Ks. Bogusława X</v>
          </cell>
          <cell r="AQ715" t="str">
            <v>14</v>
          </cell>
          <cell r="AR715" t="str">
            <v>3</v>
          </cell>
          <cell r="AS715" t="str">
            <v>914323881</v>
          </cell>
          <cell r="AT715" t="str">
            <v>914323884</v>
          </cell>
          <cell r="AU715" t="str">
            <v>osoba fizyczna prowadząca działalność gospodarczą - średnie przedsiębiorstwo</v>
          </cell>
          <cell r="AV715" t="str">
            <v>810065780</v>
          </cell>
          <cell r="AW715" t="str">
            <v>przedsiębiorca lub przedsiębiorstwo</v>
          </cell>
        </row>
        <row r="716">
          <cell r="A716" t="str">
            <v>RPZP.01.03.01-32-039/11</v>
          </cell>
          <cell r="B716" t="str">
            <v>RPZP.01.00.00</v>
          </cell>
          <cell r="C716" t="str">
            <v>RPZP.01.03.00</v>
          </cell>
          <cell r="D716" t="str">
            <v>RPZP.01.03.01</v>
          </cell>
          <cell r="E716" t="str">
            <v>RPZP.01.03.01-32-039/11-00</v>
          </cell>
          <cell r="F716" t="str">
            <v>UDA-RPZP.01.03.01-32-039/11-00</v>
          </cell>
          <cell r="G716" t="str">
            <v>369bf5245b</v>
          </cell>
          <cell r="H716" t="str">
            <v>RPZP.01.03.01-32-039/11</v>
          </cell>
          <cell r="I716" t="str">
            <v>WND-RPZP.01.03.01-32-039/11</v>
          </cell>
          <cell r="J716" t="str">
            <v>2011-08-12</v>
          </cell>
          <cell r="K716" t="str">
            <v>2011 II półrocze</v>
          </cell>
          <cell r="L716" t="str">
            <v>2011</v>
          </cell>
          <cell r="M716" t="str">
            <v>2011-08-16</v>
          </cell>
          <cell r="N716" t="str">
            <v>2011 II półrocze</v>
          </cell>
          <cell r="O716" t="str">
            <v>2011</v>
          </cell>
          <cell r="P716" t="str">
            <v>2011-06-01</v>
          </cell>
          <cell r="Q716" t="str">
            <v>2011-09-30</v>
          </cell>
          <cell r="R716" t="str">
            <v>2011 II półrocze</v>
          </cell>
          <cell r="S716" t="str">
            <v>2011</v>
          </cell>
          <cell r="T716" t="str">
            <v>2011-08-12</v>
          </cell>
          <cell r="U716">
            <v>31857</v>
          </cell>
          <cell r="V716">
            <v>25000</v>
          </cell>
          <cell r="W716">
            <v>12500</v>
          </cell>
          <cell r="X716">
            <v>12500</v>
          </cell>
          <cell r="Y716">
            <v>12500</v>
          </cell>
          <cell r="Z716">
            <v>50</v>
          </cell>
          <cell r="AA716" t="str">
            <v>„Wzrost konkurencyjności HERTZ ZAKŁAD USŁUG ELEKTRYCZNYCH ROMAN HERCZYŃSKI poprzez zakup specjalistycznych usług doradczych związanych z projektowaniem, wdrażaniem nowej usługi.”</v>
          </cell>
          <cell r="AB716" t="str">
            <v>pomoc de minimis</v>
          </cell>
          <cell r="AC716">
            <v>31857</v>
          </cell>
          <cell r="AD716">
            <v>12500</v>
          </cell>
          <cell r="AE716">
            <v>19357</v>
          </cell>
          <cell r="AF716">
            <v>0</v>
          </cell>
          <cell r="AG716" t="str">
            <v>Nie</v>
          </cell>
          <cell r="AH716" t="str">
            <v>05 Usługi w zakresie zaawansowanego wsparcia dla przedsiębiorstw i grup przedsiębiorstw</v>
          </cell>
          <cell r="AI716" t="str">
            <v>01 Pomoc bezzwrotna</v>
          </cell>
          <cell r="AJ716" t="str">
            <v>01 Obszar miejski</v>
          </cell>
          <cell r="AK716" t="str">
            <v>12 Budownictwo</v>
          </cell>
          <cell r="AL716" t="str">
            <v>8510308801</v>
          </cell>
          <cell r="AM716" t="str">
            <v>Hertz Zakład Usług Elektrycznych Roman Herczyński</v>
          </cell>
          <cell r="AN716" t="str">
            <v>71-696</v>
          </cell>
          <cell r="AO716" t="str">
            <v>Szczecin</v>
          </cell>
          <cell r="AP716" t="str">
            <v>Ornitologów</v>
          </cell>
          <cell r="AQ716" t="str">
            <v>8</v>
          </cell>
          <cell r="AR716" t="str">
            <v>-</v>
          </cell>
          <cell r="AS716" t="str">
            <v>0914625354</v>
          </cell>
          <cell r="AT716" t="str">
            <v>091-4625353</v>
          </cell>
          <cell r="AU716" t="str">
            <v>osoba fizyczna prowadząca działalność gospodarczą - małe przedsiębiorstwo</v>
          </cell>
          <cell r="AV716" t="str">
            <v>810229030</v>
          </cell>
          <cell r="AW716" t="str">
            <v>przedsiębiorca lub przedsiębiorstwo</v>
          </cell>
        </row>
        <row r="717">
          <cell r="A717" t="str">
            <v>RPZP.01.01.01-32-109/10</v>
          </cell>
          <cell r="B717" t="str">
            <v>RPZP.01.00.00</v>
          </cell>
          <cell r="C717" t="str">
            <v>RPZP.01.01.00</v>
          </cell>
          <cell r="D717" t="str">
            <v>RPZP.01.01.01</v>
          </cell>
          <cell r="E717" t="str">
            <v>RPZP.01.01.01-32-109/10-01</v>
          </cell>
          <cell r="F717" t="str">
            <v>UDA-RPZP.01.01.01-32-109/10-01</v>
          </cell>
          <cell r="G717" t="str">
            <v>b0723da757</v>
          </cell>
          <cell r="H717" t="str">
            <v>RPZP.01.01.01-32-109/10</v>
          </cell>
          <cell r="I717" t="str">
            <v>WND-RPZP.01.01.01-32-109/10</v>
          </cell>
          <cell r="J717" t="str">
            <v>2011-09-01</v>
          </cell>
          <cell r="K717" t="str">
            <v>2011 II półrocze</v>
          </cell>
          <cell r="L717" t="str">
            <v>2011</v>
          </cell>
          <cell r="M717" t="str">
            <v>2011-09-06</v>
          </cell>
          <cell r="N717" t="str">
            <v>2011 II półrocze</v>
          </cell>
          <cell r="O717" t="str">
            <v>2011</v>
          </cell>
          <cell r="P717" t="str">
            <v>2011-03-17</v>
          </cell>
          <cell r="Q717" t="str">
            <v>2011-09-30</v>
          </cell>
          <cell r="R717" t="str">
            <v>2011 II półrocze</v>
          </cell>
          <cell r="S717" t="str">
            <v>2011</v>
          </cell>
          <cell r="T717" t="str">
            <v>2011-09-01</v>
          </cell>
          <cell r="U717">
            <v>127107</v>
          </cell>
          <cell r="V717">
            <v>127107</v>
          </cell>
          <cell r="W717">
            <v>76264.2</v>
          </cell>
          <cell r="X717">
            <v>76264.2</v>
          </cell>
          <cell r="Y717">
            <v>50842.8</v>
          </cell>
          <cell r="Z717">
            <v>60</v>
          </cell>
          <cell r="AA717" t="str">
            <v>Wzrost konkurencyjności Pracowni Rentgenowskiej Piotr Stodolny poprzez zakup radiografii cyfrowej FCR Prima</v>
          </cell>
          <cell r="AB717" t="str">
            <v>pomoc de minimis</v>
          </cell>
          <cell r="AC717">
            <v>127107</v>
          </cell>
          <cell r="AD717">
            <v>76264.2</v>
          </cell>
          <cell r="AE717">
            <v>50842.8</v>
          </cell>
          <cell r="AF717">
            <v>0</v>
          </cell>
          <cell r="AG717" t="str">
            <v>Nie</v>
          </cell>
          <cell r="AH717" t="str">
            <v>08 Inne inwestycje w przedsiębiorstwa</v>
          </cell>
          <cell r="AI717" t="str">
            <v>01 Pomoc bezzwrotna</v>
          </cell>
          <cell r="AJ717" t="str">
            <v>01 Obszar miejski</v>
          </cell>
          <cell r="AK717" t="str">
            <v>19 Działalność w zakresie ochrony zdrowia ludzkiego</v>
          </cell>
          <cell r="AL717" t="str">
            <v>8521802539</v>
          </cell>
          <cell r="AM717" t="str">
            <v>Pracownia Rentgenowska Piotr Stodolny</v>
          </cell>
          <cell r="AN717" t="str">
            <v>71-278</v>
          </cell>
          <cell r="AO717" t="str">
            <v>Szczecin</v>
          </cell>
          <cell r="AP717" t="str">
            <v>Ks. Arcybpa Grzegorza z Sanoka</v>
          </cell>
          <cell r="AQ717" t="str">
            <v>17</v>
          </cell>
          <cell r="AR717" t="str">
            <v>-</v>
          </cell>
          <cell r="AS717" t="str">
            <v>601856852</v>
          </cell>
          <cell r="AT717" t="str">
            <v>-</v>
          </cell>
          <cell r="AU717" t="str">
            <v>osoba fizyczna prowadząca działalność gospodarczą - mikro przedsiębiorstwo</v>
          </cell>
          <cell r="AV717" t="str">
            <v>810676331</v>
          </cell>
          <cell r="AW717" t="str">
            <v>przedsiębiorca lub przedsiębiorstwo</v>
          </cell>
        </row>
        <row r="718">
          <cell r="A718" t="str">
            <v>RPZP.01.01.01-32-064/10</v>
          </cell>
          <cell r="B718" t="str">
            <v>RPZP.01.00.00</v>
          </cell>
          <cell r="C718" t="str">
            <v>RPZP.01.01.00</v>
          </cell>
          <cell r="D718" t="str">
            <v>RPZP.01.01.01</v>
          </cell>
          <cell r="E718" t="str">
            <v>RPZP.01.01.01-32-064/10-02</v>
          </cell>
          <cell r="F718" t="str">
            <v>UDA-RPZP.01.01.01-32-064/10-02</v>
          </cell>
          <cell r="G718" t="str">
            <v>1e7bc41254</v>
          </cell>
          <cell r="H718" t="str">
            <v>RPZP.01.01.01-32-064/10</v>
          </cell>
          <cell r="I718" t="str">
            <v>WND-RPZP.01.01.01-32-064/10</v>
          </cell>
          <cell r="J718" t="str">
            <v>2011-08-29</v>
          </cell>
          <cell r="K718" t="str">
            <v>2011 II półrocze</v>
          </cell>
          <cell r="L718" t="str">
            <v>2011</v>
          </cell>
          <cell r="M718" t="str">
            <v>2011-09-06</v>
          </cell>
          <cell r="N718" t="str">
            <v>2011 II półrocze</v>
          </cell>
          <cell r="O718" t="str">
            <v>2011</v>
          </cell>
          <cell r="P718" t="str">
            <v>2010-10-18</v>
          </cell>
          <cell r="Q718" t="str">
            <v>2011-09-30</v>
          </cell>
          <cell r="R718" t="str">
            <v>2011 II półrocze</v>
          </cell>
          <cell r="S718" t="str">
            <v>2011</v>
          </cell>
          <cell r="T718" t="str">
            <v>2012-02-24</v>
          </cell>
          <cell r="U718">
            <v>194566.24</v>
          </cell>
          <cell r="V718">
            <v>158160.46</v>
          </cell>
          <cell r="W718">
            <v>94896.27</v>
          </cell>
          <cell r="X718">
            <v>94896.27</v>
          </cell>
          <cell r="Y718">
            <v>63264.19</v>
          </cell>
          <cell r="Z718">
            <v>60</v>
          </cell>
          <cell r="AA718" t="str">
            <v>Wprowadzenie innowacji procesowej i usprawnienie pracy poprzez zakup sprzętu komputerowego i oprogramowania</v>
          </cell>
          <cell r="AB718" t="str">
            <v>pomoc de minimis</v>
          </cell>
          <cell r="AC718">
            <v>194566.24</v>
          </cell>
          <cell r="AD718">
            <v>94896.27</v>
          </cell>
          <cell r="AE718">
            <v>99669.97</v>
          </cell>
          <cell r="AF718">
            <v>0</v>
          </cell>
          <cell r="AG718" t="str">
            <v>Nie</v>
          </cell>
          <cell r="AH718" t="str">
            <v>08 Inne inwestycje w przedsiębiorstwa</v>
          </cell>
          <cell r="AI718" t="str">
            <v>01 Pomoc bezzwrotna</v>
          </cell>
          <cell r="AJ718" t="str">
            <v>01 Obszar miejski</v>
          </cell>
          <cell r="AK718" t="str">
            <v>10 Poczta i telekomunikacja</v>
          </cell>
          <cell r="AL718" t="str">
            <v>9552219422</v>
          </cell>
          <cell r="AM718" t="str">
            <v>"FEDERAL COURIER" Spółka z ograniczoną odpowiedzialnością</v>
          </cell>
          <cell r="AN718" t="str">
            <v>70-419</v>
          </cell>
          <cell r="AO718" t="str">
            <v>Szczecin</v>
          </cell>
          <cell r="AP718" t="str">
            <v>Pl. Rodła</v>
          </cell>
          <cell r="AQ718" t="str">
            <v>8</v>
          </cell>
          <cell r="AR718" t="str">
            <v>-</v>
          </cell>
          <cell r="AS718" t="str">
            <v>913594834</v>
          </cell>
          <cell r="AT718" t="str">
            <v>913594836</v>
          </cell>
          <cell r="AU718" t="str">
            <v>spółka z ograniczoną odpowiedzialnością - mikro przedsiębiorstwo</v>
          </cell>
          <cell r="AV718" t="str">
            <v>320460550</v>
          </cell>
          <cell r="AW718" t="str">
            <v>przedsiębiorca lub przedsiębiorstwo</v>
          </cell>
        </row>
        <row r="719">
          <cell r="A719" t="str">
            <v>RPZP.04.02.00-32-004/10</v>
          </cell>
          <cell r="B719" t="str">
            <v>RPZP.04.00.00</v>
          </cell>
          <cell r="C719" t="str">
            <v>RPZP.04.02.00</v>
          </cell>
          <cell r="D719">
            <v>0</v>
          </cell>
          <cell r="E719" t="str">
            <v>RPZP.04.02.00-32-004/10-02</v>
          </cell>
          <cell r="F719" t="str">
            <v>UDA-RPZP.04.02.00-32-004/10-02</v>
          </cell>
          <cell r="G719" t="str">
            <v>1aada6b4e8</v>
          </cell>
          <cell r="H719" t="str">
            <v>RPZP.04.02.00-32-004/10</v>
          </cell>
          <cell r="I719" t="str">
            <v>WND-RPZP.04.02.00-32-004/10</v>
          </cell>
          <cell r="J719" t="str">
            <v>2011-09-01</v>
          </cell>
          <cell r="K719" t="str">
            <v>2011 II półrocze</v>
          </cell>
          <cell r="L719" t="str">
            <v>2011</v>
          </cell>
          <cell r="M719" t="str">
            <v>2011-09-06</v>
          </cell>
          <cell r="N719" t="str">
            <v>2011 II półrocze</v>
          </cell>
          <cell r="O719" t="str">
            <v>2011</v>
          </cell>
          <cell r="P719" t="str">
            <v>2010-10-22</v>
          </cell>
          <cell r="Q719" t="str">
            <v>2011-09-30</v>
          </cell>
          <cell r="R719" t="str">
            <v>2011 II półrocze</v>
          </cell>
          <cell r="S719" t="str">
            <v>2011</v>
          </cell>
          <cell r="T719" t="str">
            <v>2013-07-24</v>
          </cell>
          <cell r="U719">
            <v>431436.37</v>
          </cell>
          <cell r="V719">
            <v>423322.49</v>
          </cell>
          <cell r="W719">
            <v>317491.86</v>
          </cell>
          <cell r="X719">
            <v>317491.86</v>
          </cell>
          <cell r="Y719">
            <v>105830.63</v>
          </cell>
          <cell r="Z719">
            <v>75</v>
          </cell>
          <cell r="AA719" t="str">
            <v>„Budowa tymczasowego punktu zbiórki odpadów problemowych dla mieszkańców miasta przy ul. Przyszłości/Kołbacka w Szczecinie”</v>
          </cell>
          <cell r="AB719" t="str">
            <v>bez pomocy publicznej</v>
          </cell>
          <cell r="AC719">
            <v>431436.37</v>
          </cell>
          <cell r="AD719">
            <v>431436.37</v>
          </cell>
          <cell r="AE719">
            <v>0</v>
          </cell>
          <cell r="AF719">
            <v>0</v>
          </cell>
          <cell r="AG719" t="str">
            <v>Nie</v>
          </cell>
          <cell r="AH719" t="str">
            <v>44 Gospodarka odpadami komunalnymi i przemysłowymi</v>
          </cell>
          <cell r="AI719" t="str">
            <v>01 Pomoc bezzwrotna</v>
          </cell>
          <cell r="AJ719" t="str">
            <v>01 Obszar miejski</v>
          </cell>
          <cell r="AK719" t="str">
            <v>21 Działalność związana ze środowiskiem naturalnym</v>
          </cell>
          <cell r="AL719" t="str">
            <v>8510309410</v>
          </cell>
          <cell r="AM719" t="str">
            <v>Gmina Miasto Szczecin</v>
          </cell>
          <cell r="AN719" t="str">
            <v>70-456</v>
          </cell>
          <cell r="AO719" t="str">
            <v>Szczecin</v>
          </cell>
          <cell r="AP719" t="str">
            <v>Plac Armii Krajowej</v>
          </cell>
          <cell r="AQ719" t="str">
            <v>1</v>
          </cell>
          <cell r="AR719" t="str">
            <v>-</v>
          </cell>
          <cell r="AS719" t="str">
            <v>091/4245814</v>
          </cell>
          <cell r="AT719" t="str">
            <v>091/4245854</v>
          </cell>
          <cell r="AU719" t="str">
            <v>wspólnota samorządowa</v>
          </cell>
          <cell r="AV719" t="str">
            <v>811684232</v>
          </cell>
          <cell r="AW719" t="str">
            <v>jednostka samorządu terytorialnego, związek lub stowarzyszenie jst</v>
          </cell>
        </row>
        <row r="720">
          <cell r="A720" t="str">
            <v>RPZP.01.03.02-32-046/11</v>
          </cell>
          <cell r="B720" t="str">
            <v>RPZP.01.00.00</v>
          </cell>
          <cell r="C720" t="str">
            <v>RPZP.01.03.00</v>
          </cell>
          <cell r="D720" t="str">
            <v>RPZP.01.03.02</v>
          </cell>
          <cell r="E720" t="str">
            <v>RPZP.01.03.02-32-046/11-02</v>
          </cell>
          <cell r="F720" t="str">
            <v>UDA-RPZP.01.03.02-32-046/11-02</v>
          </cell>
          <cell r="G720" t="str">
            <v>020a522041</v>
          </cell>
          <cell r="H720" t="str">
            <v>RPZP.01.03.02-32-046/11</v>
          </cell>
          <cell r="I720" t="str">
            <v>WND-RPZP.01.03.02-32-046/11</v>
          </cell>
          <cell r="J720" t="str">
            <v>2011-10-06</v>
          </cell>
          <cell r="K720" t="str">
            <v>2011 II półrocze</v>
          </cell>
          <cell r="L720" t="str">
            <v>2011</v>
          </cell>
          <cell r="M720" t="str">
            <v>2011-11-02</v>
          </cell>
          <cell r="N720" t="str">
            <v>2011 II półrocze</v>
          </cell>
          <cell r="O720" t="str">
            <v>2011</v>
          </cell>
          <cell r="P720" t="str">
            <v>2011-06-06</v>
          </cell>
          <cell r="Q720" t="str">
            <v>2011-09-30</v>
          </cell>
          <cell r="R720" t="str">
            <v>2011 II półrocze</v>
          </cell>
          <cell r="S720" t="str">
            <v>2011</v>
          </cell>
          <cell r="T720" t="str">
            <v>2013-05-23</v>
          </cell>
          <cell r="U720">
            <v>74288.5</v>
          </cell>
          <cell r="V720">
            <v>54951.41</v>
          </cell>
          <cell r="W720">
            <v>15262.58</v>
          </cell>
          <cell r="X720">
            <v>15262.58</v>
          </cell>
          <cell r="Y720">
            <v>39688.83</v>
          </cell>
          <cell r="Z720">
            <v>27.77</v>
          </cell>
          <cell r="AA720" t="str">
            <v>Udział firmy Detal Holding Sp. z o.o. w targach WorldFood Moscow 2011 w terminie 13-16 września 2011r.</v>
          </cell>
          <cell r="AB720" t="str">
            <v>pomoc de minimis</v>
          </cell>
          <cell r="AC720">
            <v>74288.5</v>
          </cell>
          <cell r="AD720">
            <v>15262.58</v>
          </cell>
          <cell r="AE720">
            <v>59025.919999999998</v>
          </cell>
          <cell r="AF720">
            <v>0</v>
          </cell>
          <cell r="AG720" t="str">
            <v>Tak</v>
          </cell>
          <cell r="AH720" t="str">
            <v>05 Usługi w zakresie zaawansowanego wsparcia dla przedsiębiorstw i grup przedsiębiorstw</v>
          </cell>
          <cell r="AI720" t="str">
            <v>01 Pomoc bezzwrotna</v>
          </cell>
          <cell r="AJ720" t="str">
            <v>00 Nie dotyczy</v>
          </cell>
          <cell r="AK720" t="str">
            <v>13 Handel hurtowy i detaliczny</v>
          </cell>
          <cell r="AL720" t="str">
            <v>9552245537</v>
          </cell>
          <cell r="AM720" t="str">
            <v>Detal Holding Spółka z ograniczoną odpowiedzialnością</v>
          </cell>
          <cell r="AN720" t="str">
            <v>70-236</v>
          </cell>
          <cell r="AO720" t="str">
            <v>Szczecin</v>
          </cell>
          <cell r="AP720" t="str">
            <v>Sowińskiego 78</v>
          </cell>
          <cell r="AQ720" t="str">
            <v>-</v>
          </cell>
          <cell r="AR720" t="str">
            <v>-</v>
          </cell>
          <cell r="AS720" t="str">
            <v>914694144</v>
          </cell>
          <cell r="AT720" t="str">
            <v>914694144</v>
          </cell>
          <cell r="AU720" t="str">
            <v>spółka z ograniczoną odpowiedzialnością - mikro przedsiębiorstwo</v>
          </cell>
          <cell r="AV720" t="str">
            <v>320585837</v>
          </cell>
          <cell r="AW720" t="str">
            <v>przedsiębiorca lub przedsiębiorstwo</v>
          </cell>
        </row>
        <row r="721">
          <cell r="A721" t="str">
            <v>RPZP.01.01.01-32-001/09</v>
          </cell>
          <cell r="B721" t="str">
            <v>RPZP.01.00.00</v>
          </cell>
          <cell r="C721" t="str">
            <v>RPZP.01.01.00</v>
          </cell>
          <cell r="D721" t="str">
            <v>RPZP.01.01.01</v>
          </cell>
          <cell r="E721" t="str">
            <v>RPZP.01.01.01-32-001/09-03</v>
          </cell>
          <cell r="F721" t="str">
            <v>UDA-RPZP.01.01.01-32-001/09-03</v>
          </cell>
          <cell r="G721" t="str">
            <v>28b5d2c379</v>
          </cell>
          <cell r="H721" t="str">
            <v>RPZP.01.01.01-32-001/09</v>
          </cell>
          <cell r="I721" t="str">
            <v>WND-RPZP.01.01.01-32-001/09</v>
          </cell>
          <cell r="J721" t="str">
            <v>2010-08-06</v>
          </cell>
          <cell r="K721" t="str">
            <v>2010 II półrocze</v>
          </cell>
          <cell r="L721" t="str">
            <v>2010</v>
          </cell>
          <cell r="M721" t="str">
            <v>2010-08-16</v>
          </cell>
          <cell r="N721" t="str">
            <v>2010 II półrocze</v>
          </cell>
          <cell r="O721" t="str">
            <v>2010</v>
          </cell>
          <cell r="P721" t="str">
            <v>2009-07-24</v>
          </cell>
          <cell r="Q721" t="str">
            <v>2011-10-03</v>
          </cell>
          <cell r="R721" t="str">
            <v>2011 II półrocze</v>
          </cell>
          <cell r="S721" t="str">
            <v>2011</v>
          </cell>
          <cell r="T721" t="str">
            <v>2011-11-18</v>
          </cell>
          <cell r="U721">
            <v>1510728.06</v>
          </cell>
          <cell r="V721">
            <v>1501032.67</v>
          </cell>
          <cell r="W721">
            <v>900619.6</v>
          </cell>
          <cell r="X721">
            <v>765526.66</v>
          </cell>
          <cell r="Y721">
            <v>600413.06999999995</v>
          </cell>
          <cell r="Z721">
            <v>60</v>
          </cell>
          <cell r="AA721" t="str">
            <v>Wzrost konkurencyjności przedsiębiorstwa "AL DENTE" poprzez zakup urządzeń, wyposażenia oraz lokalu - niezbędnych do utworzenia nowoczesnej praktyki stomatologicznej.</v>
          </cell>
          <cell r="AB721" t="str">
            <v>pomoc publiczna</v>
          </cell>
          <cell r="AC721">
            <v>1510728.06</v>
          </cell>
          <cell r="AD721">
            <v>900619.6</v>
          </cell>
          <cell r="AE721">
            <v>610108.46</v>
          </cell>
          <cell r="AF721">
            <v>0</v>
          </cell>
          <cell r="AG721" t="str">
            <v>Nie</v>
          </cell>
          <cell r="AH721" t="str">
            <v>08 Inne inwestycje w przedsiębiorstwa</v>
          </cell>
          <cell r="AI721" t="str">
            <v>01 Pomoc bezzwrotna</v>
          </cell>
          <cell r="AJ721" t="str">
            <v>01 Obszar miejski</v>
          </cell>
          <cell r="AK721" t="str">
            <v>19 Działalność w zakresie ochrony zdrowia ludzkiego</v>
          </cell>
          <cell r="AL721" t="str">
            <v>8522231139</v>
          </cell>
          <cell r="AM721" t="str">
            <v>PRAKTYKA STOMATOLOGICZNA "AL DENTE" MAŁGORZATA BIESCHKE</v>
          </cell>
          <cell r="AN721" t="str">
            <v>70-461</v>
          </cell>
          <cell r="AO721" t="str">
            <v>Szczecin</v>
          </cell>
          <cell r="AP721" t="str">
            <v>Marsz. Józefa Piłsudskiego</v>
          </cell>
          <cell r="AQ721" t="str">
            <v>30</v>
          </cell>
          <cell r="AR721" t="str">
            <v>1</v>
          </cell>
          <cell r="AS721" t="str">
            <v>(0-91)4886685</v>
          </cell>
          <cell r="AT721" t="str">
            <v>(0-91)4886685</v>
          </cell>
          <cell r="AU721" t="str">
            <v>osoba fizyczna prowadząca działalność gospodarczą - mikro przedsiębiorstwo</v>
          </cell>
          <cell r="AV721" t="str">
            <v>812724548</v>
          </cell>
          <cell r="AW721" t="str">
            <v>przedsiębiorca lub przedsiębiorstwo</v>
          </cell>
        </row>
        <row r="722">
          <cell r="A722" t="str">
            <v>RPZP.01.03.02-32-045/11</v>
          </cell>
          <cell r="B722" t="str">
            <v>RPZP.01.00.00</v>
          </cell>
          <cell r="C722" t="str">
            <v>RPZP.01.03.00</v>
          </cell>
          <cell r="D722" t="str">
            <v>RPZP.01.03.02</v>
          </cell>
          <cell r="E722" t="str">
            <v>RPZP.01.03.02-32-045/11-02</v>
          </cell>
          <cell r="F722" t="str">
            <v>UDA-RPZP.01.03.02-32-045/11-02</v>
          </cell>
          <cell r="G722" t="str">
            <v>61db724b04</v>
          </cell>
          <cell r="H722" t="str">
            <v>RPZP.01.03.02-32-045/11</v>
          </cell>
          <cell r="I722" t="str">
            <v>WND-RPZP.01.03.02-32-045/11</v>
          </cell>
          <cell r="J722" t="str">
            <v>2011-12-28</v>
          </cell>
          <cell r="K722" t="str">
            <v>2011 II półrocze</v>
          </cell>
          <cell r="L722" t="str">
            <v>2011</v>
          </cell>
          <cell r="M722" t="str">
            <v>2011-12-30</v>
          </cell>
          <cell r="N722" t="str">
            <v>2011 II półrocze</v>
          </cell>
          <cell r="O722" t="str">
            <v>2011</v>
          </cell>
          <cell r="P722" t="str">
            <v>2011-06-21</v>
          </cell>
          <cell r="Q722" t="str">
            <v>2011-10-03</v>
          </cell>
          <cell r="R722" t="str">
            <v>2011 II półrocze</v>
          </cell>
          <cell r="S722" t="str">
            <v>2011</v>
          </cell>
          <cell r="T722" t="str">
            <v>2012-02-17</v>
          </cell>
          <cell r="U722">
            <v>32055</v>
          </cell>
          <cell r="V722">
            <v>30100</v>
          </cell>
          <cell r="W722">
            <v>15050</v>
          </cell>
          <cell r="X722">
            <v>15050</v>
          </cell>
          <cell r="Y722">
            <v>15050</v>
          </cell>
          <cell r="Z722">
            <v>50</v>
          </cell>
          <cell r="AA722" t="str">
            <v>Udział Firmy Matt Bogusław Szczurowski w międzynarodowych targach "InterCHARM MILANO" organizowanych w Mediolanie w terminie 24-26.09.2011</v>
          </cell>
          <cell r="AB722" t="str">
            <v>pomoc de minimis</v>
          </cell>
          <cell r="AC722">
            <v>32055</v>
          </cell>
          <cell r="AD722">
            <v>15050</v>
          </cell>
          <cell r="AE722">
            <v>17005</v>
          </cell>
          <cell r="AF722">
            <v>0</v>
          </cell>
          <cell r="AG722" t="str">
            <v>Tak</v>
          </cell>
          <cell r="AH722" t="str">
            <v>05 Usługi w zakresie zaawansowanego wsparcia dla przedsiębiorstw i grup przedsiębiorstw</v>
          </cell>
          <cell r="AI722" t="str">
            <v>01 Pomoc bezzwrotna</v>
          </cell>
          <cell r="AJ722" t="str">
            <v>00 Nie dotyczy</v>
          </cell>
          <cell r="AK722" t="str">
            <v>13 Handel hurtowy i detaliczny</v>
          </cell>
          <cell r="AL722" t="str">
            <v>8521141569</v>
          </cell>
          <cell r="AM722" t="str">
            <v>Firma Matt Bogusław Szczurowski</v>
          </cell>
          <cell r="AN722" t="str">
            <v>71-201</v>
          </cell>
          <cell r="AO722" t="str">
            <v>Szczecin</v>
          </cell>
          <cell r="AP722" t="str">
            <v>Czorsztyńska</v>
          </cell>
          <cell r="AQ722" t="str">
            <v>11</v>
          </cell>
          <cell r="AR722" t="str">
            <v>a</v>
          </cell>
          <cell r="AS722" t="str">
            <v>602270199</v>
          </cell>
          <cell r="AT722" t="str">
            <v>niedotyczy.</v>
          </cell>
          <cell r="AU722" t="str">
            <v>osoba fizyczna prowadząca działalność gospodarczą - mikro przedsiębiorstwo</v>
          </cell>
          <cell r="AV722" t="str">
            <v>810810210</v>
          </cell>
          <cell r="AW722" t="str">
            <v>przedsiębiorca lub przedsiębiorstwo</v>
          </cell>
        </row>
        <row r="723">
          <cell r="A723" t="str">
            <v>RPZP.01.03.02-32-042/11</v>
          </cell>
          <cell r="B723" t="str">
            <v>RPZP.01.00.00</v>
          </cell>
          <cell r="C723" t="str">
            <v>RPZP.01.03.00</v>
          </cell>
          <cell r="D723" t="str">
            <v>RPZP.01.03.02</v>
          </cell>
          <cell r="E723" t="str">
            <v>RPZP.01.03.02-32-042/11-01</v>
          </cell>
          <cell r="F723" t="str">
            <v>UDA-RPZP.01.03.02-32-042/11-01</v>
          </cell>
          <cell r="G723" t="str">
            <v>21ac3ea494</v>
          </cell>
          <cell r="H723" t="str">
            <v>RPZP.01.03.02-32-042/11</v>
          </cell>
          <cell r="I723" t="str">
            <v>WND-RPZP.01.03.02-32-042/11</v>
          </cell>
          <cell r="J723" t="str">
            <v>2011-10-10</v>
          </cell>
          <cell r="K723" t="str">
            <v>2011 II półrocze</v>
          </cell>
          <cell r="L723" t="str">
            <v>2011</v>
          </cell>
          <cell r="M723" t="str">
            <v>2011-10-12</v>
          </cell>
          <cell r="N723" t="str">
            <v>2011 II półrocze</v>
          </cell>
          <cell r="O723" t="str">
            <v>2011</v>
          </cell>
          <cell r="P723" t="str">
            <v>2011-04-11</v>
          </cell>
          <cell r="Q723" t="str">
            <v>2011-10-04</v>
          </cell>
          <cell r="R723" t="str">
            <v>2011 II półrocze</v>
          </cell>
          <cell r="S723" t="str">
            <v>2011</v>
          </cell>
          <cell r="T723" t="str">
            <v>2012-03-14</v>
          </cell>
          <cell r="U723">
            <v>51414</v>
          </cell>
          <cell r="V723">
            <v>40600</v>
          </cell>
          <cell r="W723">
            <v>20000</v>
          </cell>
          <cell r="X723">
            <v>20000</v>
          </cell>
          <cell r="Y723">
            <v>20600</v>
          </cell>
          <cell r="Z723">
            <v>49.26</v>
          </cell>
          <cell r="AA723" t="str">
            <v>Udział P.H.P.U. "KRUSIKIEWICZ" Agnieszka Krusikiewicz w Międzynarodowej Wystawie "Zieleń to życie" organizowanej w Warszawie w terminie 26-28.08.2011</v>
          </cell>
          <cell r="AB723" t="str">
            <v>pomoc de minimis</v>
          </cell>
          <cell r="AC723">
            <v>51414</v>
          </cell>
          <cell r="AD723">
            <v>20000</v>
          </cell>
          <cell r="AE723">
            <v>31414</v>
          </cell>
          <cell r="AF723">
            <v>0</v>
          </cell>
          <cell r="AG723" t="str">
            <v>Tak</v>
          </cell>
          <cell r="AH723" t="str">
            <v>05 Usługi w zakresie zaawansowanego wsparcia dla przedsiębiorstw i grup przedsiębiorstw</v>
          </cell>
          <cell r="AI723" t="str">
            <v>01 Pomoc bezzwrotna</v>
          </cell>
          <cell r="AJ723" t="str">
            <v>00 Nie dotyczy</v>
          </cell>
          <cell r="AK723" t="str">
            <v>06 Nieokreślony przemysł wytwórczy</v>
          </cell>
          <cell r="AL723" t="str">
            <v>8521124571</v>
          </cell>
          <cell r="AM723" t="str">
            <v>P.H.P.U. "KRUSIKIEWICZ" Agnieszka Krusikiewicz</v>
          </cell>
          <cell r="AN723" t="str">
            <v>71-344</v>
          </cell>
          <cell r="AO723" t="str">
            <v>Szczecin</v>
          </cell>
          <cell r="AP723" t="str">
            <v>Rzemieślnicza</v>
          </cell>
          <cell r="AQ723" t="str">
            <v>8</v>
          </cell>
          <cell r="AR723" t="str">
            <v>-</v>
          </cell>
          <cell r="AS723" t="str">
            <v>914842777</v>
          </cell>
          <cell r="AT723" t="str">
            <v>914842777</v>
          </cell>
          <cell r="AU723" t="str">
            <v>osoba fizyczna prowadząca działalność gospodarczą - małe przedsiębiorstwo</v>
          </cell>
          <cell r="AV723" t="str">
            <v>812029587</v>
          </cell>
          <cell r="AW723" t="str">
            <v>przedsiębiorca lub przedsiębiorstwo</v>
          </cell>
        </row>
        <row r="724">
          <cell r="A724" t="str">
            <v>RPZP.07.01.02-32-007/10</v>
          </cell>
          <cell r="B724" t="str">
            <v>RPZP.07.00.00</v>
          </cell>
          <cell r="C724" t="str">
            <v>RPZP.07.01.00</v>
          </cell>
          <cell r="D724" t="str">
            <v>RPZP.07.01.02</v>
          </cell>
          <cell r="E724" t="str">
            <v>RPZP.07.01.02-32-007/10-03</v>
          </cell>
          <cell r="F724" t="str">
            <v>UDA-RPZP.07.01.02-32-007/10-03</v>
          </cell>
          <cell r="G724" t="str">
            <v>f61dc72809</v>
          </cell>
          <cell r="H724" t="str">
            <v>RPZP.07.01.02-32-007/10</v>
          </cell>
          <cell r="I724" t="str">
            <v>WND-RPZP.07.01.02-32-007/10</v>
          </cell>
          <cell r="J724" t="str">
            <v>2010-08-31</v>
          </cell>
          <cell r="K724" t="str">
            <v>2010 II półrocze</v>
          </cell>
          <cell r="L724" t="str">
            <v>2010</v>
          </cell>
          <cell r="M724" t="str">
            <v>2010-08-31</v>
          </cell>
          <cell r="N724" t="str">
            <v>2010 II półrocze</v>
          </cell>
          <cell r="O724" t="str">
            <v>2010</v>
          </cell>
          <cell r="P724" t="str">
            <v>2010-12-20</v>
          </cell>
          <cell r="Q724" t="str">
            <v>2011-10-07</v>
          </cell>
          <cell r="R724" t="str">
            <v>2011 II półrocze</v>
          </cell>
          <cell r="S724" t="str">
            <v>2011</v>
          </cell>
          <cell r="T724" t="str">
            <v>2012-07-13</v>
          </cell>
          <cell r="U724">
            <v>731102.04</v>
          </cell>
          <cell r="V724">
            <v>677818.21</v>
          </cell>
          <cell r="W724">
            <v>338909.1</v>
          </cell>
          <cell r="X724">
            <v>338909.1</v>
          </cell>
          <cell r="Y724">
            <v>338909.11</v>
          </cell>
          <cell r="Z724">
            <v>50</v>
          </cell>
          <cell r="AA724" t="str">
            <v>Przebudowa i modernizacja pracowni gastronomicznej i hotelarskiej w Zespole Szkół im. Ignacego Łukasiewicza w Policach</v>
          </cell>
          <cell r="AB724" t="str">
            <v>bez pomocy publicznej</v>
          </cell>
          <cell r="AC724">
            <v>731102.04</v>
          </cell>
          <cell r="AD724">
            <v>731102.04</v>
          </cell>
          <cell r="AE724">
            <v>0</v>
          </cell>
          <cell r="AF724">
            <v>0</v>
          </cell>
          <cell r="AG724" t="str">
            <v>Nie</v>
          </cell>
          <cell r="AH724" t="str">
            <v>75 Infrastruktura systemu oświaty</v>
          </cell>
          <cell r="AI724" t="str">
            <v>01 Pomoc bezzwrotna</v>
          </cell>
          <cell r="AJ724" t="str">
            <v>01 Obszar miejski</v>
          </cell>
          <cell r="AK724" t="str">
            <v>18 Edukacja</v>
          </cell>
          <cell r="AL724" t="str">
            <v>8512550469</v>
          </cell>
          <cell r="AM724" t="str">
            <v>Powiat Policki</v>
          </cell>
          <cell r="AN724" t="str">
            <v>72-010</v>
          </cell>
          <cell r="AO724" t="str">
            <v>Police</v>
          </cell>
          <cell r="AP724" t="str">
            <v>Tanowska</v>
          </cell>
          <cell r="AQ724" t="str">
            <v>8</v>
          </cell>
          <cell r="AR724" t="str">
            <v>-</v>
          </cell>
          <cell r="AS724" t="str">
            <v>(091)4328100</v>
          </cell>
          <cell r="AT724" t="str">
            <v>(091)3178900</v>
          </cell>
          <cell r="AU724" t="str">
            <v>wspólnota samorządowa</v>
          </cell>
          <cell r="AV724" t="str">
            <v>811684203</v>
          </cell>
          <cell r="AW724" t="str">
            <v>Jednostka samorządu terytorialnego</v>
          </cell>
        </row>
        <row r="725">
          <cell r="A725" t="str">
            <v>RPZP.01.01.01-32-246/10</v>
          </cell>
          <cell r="B725" t="str">
            <v>RPZP.01.00.00</v>
          </cell>
          <cell r="C725" t="str">
            <v>RPZP.01.01.00</v>
          </cell>
          <cell r="D725" t="str">
            <v>RPZP.01.01.01</v>
          </cell>
          <cell r="E725" t="str">
            <v>RPZP.01.01.01-32-246/10-05</v>
          </cell>
          <cell r="F725" t="str">
            <v>UDA-RPZP.01.01.01-32-246/10-05</v>
          </cell>
          <cell r="G725">
            <v>5933019792</v>
          </cell>
          <cell r="H725" t="str">
            <v>RPZP.01.01.01-32-246/10</v>
          </cell>
          <cell r="I725" t="str">
            <v>WND-RPZP.01.01.01-32-246/10</v>
          </cell>
          <cell r="J725" t="str">
            <v>2011-05-16</v>
          </cell>
          <cell r="K725" t="str">
            <v>2011 I półrocze</v>
          </cell>
          <cell r="L725" t="str">
            <v>2011</v>
          </cell>
          <cell r="M725" t="str">
            <v>2011-05-17</v>
          </cell>
          <cell r="N725" t="str">
            <v>2011 I półrocze</v>
          </cell>
          <cell r="O725" t="str">
            <v>2011</v>
          </cell>
          <cell r="P725" t="str">
            <v>2010-06-01</v>
          </cell>
          <cell r="Q725" t="str">
            <v>2011-10-07</v>
          </cell>
          <cell r="R725" t="str">
            <v>2011 II półrocze</v>
          </cell>
          <cell r="S725" t="str">
            <v>2011</v>
          </cell>
          <cell r="T725" t="str">
            <v>2012-09-18</v>
          </cell>
          <cell r="U725">
            <v>195942.46</v>
          </cell>
          <cell r="V725">
            <v>154905.16</v>
          </cell>
          <cell r="W725">
            <v>92943.09</v>
          </cell>
          <cell r="X725">
            <v>92943.09</v>
          </cell>
          <cell r="Y725">
            <v>61962.07</v>
          </cell>
          <cell r="Z725">
            <v>60</v>
          </cell>
          <cell r="AA725" t="str">
            <v>"Wzrost konkurencyjności przedsiębiorstwa Macsimum poprzez wprowadzenie do oferty innowacyjnych usług"</v>
          </cell>
          <cell r="AB725" t="str">
            <v>pomoc de minimis</v>
          </cell>
          <cell r="AC725">
            <v>195942.46</v>
          </cell>
          <cell r="AD725">
            <v>92943.09</v>
          </cell>
          <cell r="AE725">
            <v>102999.37</v>
          </cell>
          <cell r="AF725">
            <v>0</v>
          </cell>
          <cell r="AG725" t="str">
            <v>Nie</v>
          </cell>
          <cell r="AH725" t="str">
            <v>08 Inne inwestycje w przedsiębiorstwa</v>
          </cell>
          <cell r="AI725" t="str">
            <v>01 Pomoc bezzwrotna</v>
          </cell>
          <cell r="AJ725" t="str">
            <v>01 Obszar miejski</v>
          </cell>
          <cell r="AK725" t="str">
            <v>18 Edukacja</v>
          </cell>
          <cell r="AL725" t="str">
            <v>8510306564</v>
          </cell>
          <cell r="AM725" t="str">
            <v>MAQSIMUM MATUSIEWICZ RUCHLEWICZ WYCICHOWSKI SPÓŁKA JAWNA</v>
          </cell>
          <cell r="AN725" t="str">
            <v>70-415</v>
          </cell>
          <cell r="AO725" t="str">
            <v>Szczecin</v>
          </cell>
          <cell r="AP725" t="str">
            <v>al. Wojska Polskiego</v>
          </cell>
          <cell r="AQ725" t="str">
            <v>12,14</v>
          </cell>
          <cell r="AR725" t="str">
            <v>-</v>
          </cell>
          <cell r="AS725" t="str">
            <v>(0-91)4320506</v>
          </cell>
          <cell r="AT725" t="str">
            <v>(0-91)4824722</v>
          </cell>
          <cell r="AU725" t="str">
            <v>spółka jawna - mikro przedsiębiorstwo</v>
          </cell>
          <cell r="AV725" t="str">
            <v>810202194</v>
          </cell>
          <cell r="AW725" t="str">
            <v>przedsiębiorca lub przedsiębiorstwo</v>
          </cell>
        </row>
        <row r="726">
          <cell r="A726" t="str">
            <v>RPZP.01.01.03-32-013/10</v>
          </cell>
          <cell r="B726" t="str">
            <v>RPZP.01.00.00</v>
          </cell>
          <cell r="C726" t="str">
            <v>RPZP.01.01.00</v>
          </cell>
          <cell r="D726" t="str">
            <v>RPZP.01.01.03</v>
          </cell>
          <cell r="E726" t="str">
            <v>RPZP.01.01.03-32-013/10-05</v>
          </cell>
          <cell r="F726" t="str">
            <v>UDA-RPZP.01.01.03-32-013/10-05</v>
          </cell>
          <cell r="G726" t="str">
            <v>a3514c3297</v>
          </cell>
          <cell r="H726" t="str">
            <v>RPZP.01.01.03-32-013/10</v>
          </cell>
          <cell r="I726" t="str">
            <v>WND-RPZP.01.01.03-32-013/10</v>
          </cell>
          <cell r="J726" t="str">
            <v>2010-12-28</v>
          </cell>
          <cell r="K726" t="str">
            <v>2010 II półrocze</v>
          </cell>
          <cell r="L726" t="str">
            <v>2010</v>
          </cell>
          <cell r="M726" t="str">
            <v>2010-12-28</v>
          </cell>
          <cell r="N726" t="str">
            <v>2010 II półrocze</v>
          </cell>
          <cell r="O726" t="str">
            <v>2010</v>
          </cell>
          <cell r="P726" t="str">
            <v>2011-03-12</v>
          </cell>
          <cell r="Q726" t="str">
            <v>2011-10-10</v>
          </cell>
          <cell r="R726" t="str">
            <v>2011 II półrocze</v>
          </cell>
          <cell r="S726" t="str">
            <v>2011</v>
          </cell>
          <cell r="T726" t="str">
            <v>2014-12-18</v>
          </cell>
          <cell r="U726">
            <v>1222989.01</v>
          </cell>
          <cell r="V726">
            <v>925000</v>
          </cell>
          <cell r="W726">
            <v>555000</v>
          </cell>
          <cell r="X726">
            <v>555000</v>
          </cell>
          <cell r="Y726">
            <v>370000</v>
          </cell>
          <cell r="Z726">
            <v>60</v>
          </cell>
          <cell r="AA726" t="str">
            <v>Wzrost konkurencyjności i innowacyjności firmy Avalon Sp. z o.o. poprzez inwestycję w nową technologię na terenie województwa zachodniopomorskiego</v>
          </cell>
          <cell r="AB726" t="str">
            <v>pomoc publiczna</v>
          </cell>
          <cell r="AC726">
            <v>1222989.01</v>
          </cell>
          <cell r="AD726">
            <v>555000</v>
          </cell>
          <cell r="AE726">
            <v>667989.01</v>
          </cell>
          <cell r="AF726">
            <v>0</v>
          </cell>
          <cell r="AG726" t="str">
            <v>Nie</v>
          </cell>
          <cell r="AH72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26" t="str">
            <v>01 Pomoc bezzwrotna</v>
          </cell>
          <cell r="AJ726" t="str">
            <v>01 Obszar miejski</v>
          </cell>
          <cell r="AK726" t="str">
            <v>06 Nieokreślony przemysł wytwórczy</v>
          </cell>
          <cell r="AL726" t="str">
            <v>5242672289</v>
          </cell>
          <cell r="AM726" t="str">
            <v>Avalon Spółka z ograniczoną odpowiedzialnością</v>
          </cell>
          <cell r="AN726" t="str">
            <v>03-301</v>
          </cell>
          <cell r="AO726" t="str">
            <v>Warszawa</v>
          </cell>
          <cell r="AP726" t="str">
            <v>Jagiellońska</v>
          </cell>
          <cell r="AQ726" t="str">
            <v>78</v>
          </cell>
          <cell r="AR726" t="str">
            <v>-</v>
          </cell>
          <cell r="AS726" t="str">
            <v>+48503031155</v>
          </cell>
          <cell r="AT726" t="str">
            <v>(22)5976037</v>
          </cell>
          <cell r="AU726" t="str">
            <v>spółka z ograniczoną odpowiedzialnością - mikro przedsiębiorstwo</v>
          </cell>
          <cell r="AV726" t="str">
            <v>141756830</v>
          </cell>
          <cell r="AW726" t="str">
            <v>przedsiębiorca lub przedsiębiorstwo</v>
          </cell>
        </row>
        <row r="727">
          <cell r="A727" t="str">
            <v>RPZP.04.05.02-32-015/10</v>
          </cell>
          <cell r="B727" t="str">
            <v>RPZP.04.00.00</v>
          </cell>
          <cell r="C727" t="str">
            <v>RPZP.04.05.00</v>
          </cell>
          <cell r="D727" t="str">
            <v>RPZP.04.05.02</v>
          </cell>
          <cell r="E727" t="str">
            <v>RPZP.04.05.02-32-015/10-02</v>
          </cell>
          <cell r="F727" t="str">
            <v>UDA-RPZP.04.05.02-32-015/10-02</v>
          </cell>
          <cell r="G727" t="str">
            <v>9503226c55</v>
          </cell>
          <cell r="H727" t="str">
            <v>RPZP.04.05.02-32-015/10</v>
          </cell>
          <cell r="I727" t="str">
            <v>WND-RPZP.04.05.02-32-015/10</v>
          </cell>
          <cell r="J727" t="str">
            <v>2010-09-28</v>
          </cell>
          <cell r="K727" t="str">
            <v>2010 II półrocze</v>
          </cell>
          <cell r="L727" t="str">
            <v>2010</v>
          </cell>
          <cell r="M727" t="str">
            <v>2010-09-29</v>
          </cell>
          <cell r="N727" t="str">
            <v>2010 II półrocze</v>
          </cell>
          <cell r="O727" t="str">
            <v>2010</v>
          </cell>
          <cell r="P727" t="str">
            <v>2011-06-15</v>
          </cell>
          <cell r="Q727" t="str">
            <v>2011-10-12</v>
          </cell>
          <cell r="R727" t="str">
            <v>2011 II półrocze</v>
          </cell>
          <cell r="S727" t="str">
            <v>2011</v>
          </cell>
          <cell r="T727" t="str">
            <v>2012-01-11</v>
          </cell>
          <cell r="U727">
            <v>4019220</v>
          </cell>
          <cell r="V727">
            <v>3975000</v>
          </cell>
          <cell r="W727">
            <v>2981000</v>
          </cell>
          <cell r="X727">
            <v>2981000</v>
          </cell>
          <cell r="Y727">
            <v>994000</v>
          </cell>
          <cell r="Z727">
            <v>74.989999999999995</v>
          </cell>
          <cell r="AA727" t="str">
            <v>NA RATUNEK – program doposażenia jednostek Państwowej Straży Pożarnej w pojazdy ratowniczo – gaśnicze do likwidacji skutków nadzwyczajnych zagrożeń środowiska.</v>
          </cell>
          <cell r="AB727" t="str">
            <v>bez pomocy publicznej</v>
          </cell>
          <cell r="AC727">
            <v>4019220</v>
          </cell>
          <cell r="AD727">
            <v>4019220</v>
          </cell>
          <cell r="AE727">
            <v>0</v>
          </cell>
          <cell r="AF727">
            <v>0</v>
          </cell>
          <cell r="AG727" t="str">
            <v>Nie</v>
          </cell>
          <cell r="AH727" t="str">
            <v>53 Zapobieganie zagrożeniom (w tym opracowanie i wdrażanie planów i instrumentów zapobiegania i zarządzania zagrożeniami naturalnym i technologicznym)</v>
          </cell>
          <cell r="AI727" t="str">
            <v>01 Pomoc bezzwrotna</v>
          </cell>
          <cell r="AJ727" t="str">
            <v>01 Obszar miejski</v>
          </cell>
          <cell r="AK727" t="str">
            <v>21 Działalność związana ze środowiskiem naturalnym</v>
          </cell>
          <cell r="AL727" t="str">
            <v>8510312257</v>
          </cell>
          <cell r="AM727" t="str">
            <v>Komenda Wojewódzka Państwowej Straży Pożarnej w Szczecinie</v>
          </cell>
          <cell r="AN727" t="str">
            <v>71-637</v>
          </cell>
          <cell r="AO727" t="str">
            <v>Szczecin</v>
          </cell>
          <cell r="AP727" t="str">
            <v>Firlika</v>
          </cell>
          <cell r="AQ727" t="str">
            <v>9</v>
          </cell>
          <cell r="AR727" t="str">
            <v>14</v>
          </cell>
          <cell r="AS727" t="str">
            <v>0914808801</v>
          </cell>
          <cell r="AT727" t="str">
            <v>0914808804</v>
          </cell>
          <cell r="AU727" t="str">
            <v>organ władzy, administracji rządowej</v>
          </cell>
          <cell r="AV727" t="str">
            <v>000173628</v>
          </cell>
          <cell r="AW727" t="str">
            <v>administracja rządowa</v>
          </cell>
        </row>
        <row r="728">
          <cell r="A728" t="str">
            <v>RPZP.02.01.02-32-001/09</v>
          </cell>
          <cell r="B728" t="str">
            <v>RPZP.02.00.00</v>
          </cell>
          <cell r="C728" t="str">
            <v>RPZP.02.01.00</v>
          </cell>
          <cell r="D728" t="str">
            <v>RPZP.02.01.02</v>
          </cell>
          <cell r="E728" t="str">
            <v>RPZP.02.01.02-32-001/09-04</v>
          </cell>
          <cell r="F728" t="str">
            <v>UDA-RPZP.02.01.02-32-001/09-04</v>
          </cell>
          <cell r="G728">
            <v>9569182478</v>
          </cell>
          <cell r="H728" t="str">
            <v>RPZP.02.01.02-32-001/09</v>
          </cell>
          <cell r="I728" t="str">
            <v>RPOWZ/2.1.2/2009/001/Sz</v>
          </cell>
          <cell r="J728" t="str">
            <v>2009-09-30</v>
          </cell>
          <cell r="K728" t="str">
            <v>2009 II półrocze</v>
          </cell>
          <cell r="L728" t="str">
            <v>2009</v>
          </cell>
          <cell r="M728" t="str">
            <v>2009-10-28</v>
          </cell>
          <cell r="N728" t="str">
            <v>2009 II półrocze</v>
          </cell>
          <cell r="O728" t="str">
            <v>2009</v>
          </cell>
          <cell r="P728" t="str">
            <v>2009-03-27</v>
          </cell>
          <cell r="Q728" t="str">
            <v>2011-10-13</v>
          </cell>
          <cell r="R728" t="str">
            <v>2011 II półrocze</v>
          </cell>
          <cell r="S728" t="str">
            <v>2011</v>
          </cell>
          <cell r="T728" t="str">
            <v>2012-03-01</v>
          </cell>
          <cell r="U728">
            <v>2758380.57</v>
          </cell>
          <cell r="V728">
            <v>1577428.25</v>
          </cell>
          <cell r="W728">
            <v>788714.1</v>
          </cell>
          <cell r="X728">
            <v>788714.1</v>
          </cell>
          <cell r="Y728">
            <v>788714.15</v>
          </cell>
          <cell r="Z728">
            <v>50</v>
          </cell>
          <cell r="AA728" t="str">
            <v>"Budowa dróg gminnych w mieście Biały Bór - ulice: Kwiatowa, Ogrodowa, Jana Pawła II, Miastecka oraz Słoneczna"</v>
          </cell>
          <cell r="AB728" t="str">
            <v>bez pomocy publicznej</v>
          </cell>
          <cell r="AC728">
            <v>2758380.57</v>
          </cell>
          <cell r="AD728">
            <v>2758380.57</v>
          </cell>
          <cell r="AE728">
            <v>0</v>
          </cell>
          <cell r="AF728">
            <v>0</v>
          </cell>
          <cell r="AG728" t="str">
            <v>Nie</v>
          </cell>
          <cell r="AH728" t="str">
            <v>23 Drogi regionalne/lokalne</v>
          </cell>
          <cell r="AI728" t="str">
            <v>01 Pomoc bezzwrotna</v>
          </cell>
          <cell r="AJ728" t="str">
            <v>05 Obszary wiejskie (poza obszarami górskimi, wyspami lub o niskiej i bardzo niskiej gęstości zaludnienia)</v>
          </cell>
          <cell r="AK728" t="str">
            <v>00 Nie dotyczy</v>
          </cell>
          <cell r="AL728" t="str">
            <v>6731775813</v>
          </cell>
          <cell r="AM728" t="str">
            <v>Gmina Biały Bór</v>
          </cell>
          <cell r="AN728" t="str">
            <v>78-425</v>
          </cell>
          <cell r="AO728" t="str">
            <v>Biały Bór</v>
          </cell>
          <cell r="AP728" t="str">
            <v>Żymierskiego</v>
          </cell>
          <cell r="AQ728" t="str">
            <v>10</v>
          </cell>
          <cell r="AR728" t="str">
            <v>-</v>
          </cell>
          <cell r="AS728" t="str">
            <v>094-3739002</v>
          </cell>
          <cell r="AT728" t="str">
            <v>094-3739745</v>
          </cell>
          <cell r="AU728" t="str">
            <v>wspólnota samorządowa</v>
          </cell>
          <cell r="AV728" t="str">
            <v>330920601</v>
          </cell>
          <cell r="AW728" t="str">
            <v>jednostka samorządu terytorialnego, związek lub stowarzyszenie jst</v>
          </cell>
        </row>
        <row r="729">
          <cell r="A729" t="str">
            <v>RPZP.07.02.00-32-003/09</v>
          </cell>
          <cell r="B729" t="str">
            <v>RPZP.07.00.00</v>
          </cell>
          <cell r="C729" t="str">
            <v>RPZP.07.02.00</v>
          </cell>
          <cell r="D729">
            <v>0</v>
          </cell>
          <cell r="E729" t="str">
            <v>RPZP.07.02.00-32-003/09-03</v>
          </cell>
          <cell r="F729" t="str">
            <v>UDA-RPZP.07.02.00-32-003/09-03</v>
          </cell>
          <cell r="G729" t="str">
            <v>66356908fb</v>
          </cell>
          <cell r="H729" t="str">
            <v>RPZP.07.02.00-32-003/09</v>
          </cell>
          <cell r="I729" t="str">
            <v>WND-RPZP.07.02.00-32-003/09</v>
          </cell>
          <cell r="J729" t="str">
            <v>2010-02-23</v>
          </cell>
          <cell r="K729" t="str">
            <v>2010 I półrocze</v>
          </cell>
          <cell r="L729" t="str">
            <v>2010</v>
          </cell>
          <cell r="M729" t="str">
            <v>2010-02-26</v>
          </cell>
          <cell r="N729" t="str">
            <v>2010 I półrocze</v>
          </cell>
          <cell r="O729" t="str">
            <v>2010</v>
          </cell>
          <cell r="P729" t="str">
            <v>2010-05-13</v>
          </cell>
          <cell r="Q729" t="str">
            <v>2011-10-13</v>
          </cell>
          <cell r="R729" t="str">
            <v>2011 II półrocze</v>
          </cell>
          <cell r="S729" t="str">
            <v>2011</v>
          </cell>
          <cell r="T729" t="str">
            <v>2012-01-20</v>
          </cell>
          <cell r="U729">
            <v>3887472.59</v>
          </cell>
          <cell r="V729">
            <v>2328549.0499999998</v>
          </cell>
          <cell r="W729">
            <v>1164274.52</v>
          </cell>
          <cell r="X729">
            <v>1164274.52</v>
          </cell>
          <cell r="Y729">
            <v>1164274.53</v>
          </cell>
          <cell r="Z729">
            <v>50</v>
          </cell>
          <cell r="AA729" t="str">
            <v>Przebudowa boiska piłkarskiego wraz z zapleczem techniczno - socjalnym przy ul. Sportowej w Barlinku</v>
          </cell>
          <cell r="AB729" t="str">
            <v>bez pomocy publicznej</v>
          </cell>
          <cell r="AC729">
            <v>3887472.59</v>
          </cell>
          <cell r="AD729">
            <v>3887472.59</v>
          </cell>
          <cell r="AE729">
            <v>0</v>
          </cell>
          <cell r="AF729">
            <v>0</v>
          </cell>
          <cell r="AG729" t="str">
            <v>Nie</v>
          </cell>
          <cell r="AH729" t="str">
            <v>79 Pozostała infrastruktura społeczna</v>
          </cell>
          <cell r="AI729" t="str">
            <v>01 Pomoc bezzwrotna</v>
          </cell>
          <cell r="AJ729" t="str">
            <v>01 Obszar miejski</v>
          </cell>
          <cell r="AK729" t="str">
            <v>00 Nie dotyczy</v>
          </cell>
          <cell r="AL729" t="str">
            <v>5971648491</v>
          </cell>
          <cell r="AM729" t="str">
            <v>Gmina Barlinek</v>
          </cell>
          <cell r="AN729" t="str">
            <v>74-320</v>
          </cell>
          <cell r="AO729" t="str">
            <v>Barlinek</v>
          </cell>
          <cell r="AP729" t="str">
            <v>Niepodległości</v>
          </cell>
          <cell r="AQ729" t="str">
            <v>20</v>
          </cell>
          <cell r="AR729" t="str">
            <v>-</v>
          </cell>
          <cell r="AS729" t="str">
            <v>0957465540</v>
          </cell>
          <cell r="AT729" t="str">
            <v>0957461704</v>
          </cell>
          <cell r="AU729" t="str">
            <v>wspólnota samorządowa</v>
          </cell>
          <cell r="AV729" t="str">
            <v>210967047</v>
          </cell>
          <cell r="AW729" t="str">
            <v>Jednostka samorządu terytorialnego</v>
          </cell>
        </row>
        <row r="730">
          <cell r="A730" t="str">
            <v>RPZP.01.01.03-32-064/09</v>
          </cell>
          <cell r="B730" t="str">
            <v>RPZP.01.00.00</v>
          </cell>
          <cell r="C730" t="str">
            <v>RPZP.01.01.00</v>
          </cell>
          <cell r="D730" t="str">
            <v>RPZP.01.01.03</v>
          </cell>
          <cell r="E730" t="str">
            <v>RPZP.01.01.03-32-064/09-04</v>
          </cell>
          <cell r="F730" t="str">
            <v>UDA-RPZP.01.01.03-32-064/09-04</v>
          </cell>
          <cell r="G730" t="str">
            <v>dab4fcb51e</v>
          </cell>
          <cell r="H730" t="str">
            <v>RPZP.01.01.03-32-064/09</v>
          </cell>
          <cell r="I730" t="str">
            <v>WND-RPZP.01.01.03-32-064/09</v>
          </cell>
          <cell r="J730" t="str">
            <v>2010-03-15</v>
          </cell>
          <cell r="K730" t="str">
            <v>2010 I półrocze</v>
          </cell>
          <cell r="L730" t="str">
            <v>2010</v>
          </cell>
          <cell r="M730" t="str">
            <v>2010-03-22</v>
          </cell>
          <cell r="N730" t="str">
            <v>2010 I półrocze</v>
          </cell>
          <cell r="O730" t="str">
            <v>2010</v>
          </cell>
          <cell r="P730" t="str">
            <v>2010-03-29</v>
          </cell>
          <cell r="Q730" t="str">
            <v>2011-10-13</v>
          </cell>
          <cell r="R730" t="str">
            <v>2011 II półrocze</v>
          </cell>
          <cell r="S730" t="str">
            <v>2011</v>
          </cell>
          <cell r="T730" t="str">
            <v>2012-11-23</v>
          </cell>
          <cell r="U730">
            <v>1578678.5</v>
          </cell>
          <cell r="V730">
            <v>1191754.1399999999</v>
          </cell>
          <cell r="W730">
            <v>715052.48</v>
          </cell>
          <cell r="X730">
            <v>607794.57999999996</v>
          </cell>
          <cell r="Y730">
            <v>476701.66</v>
          </cell>
          <cell r="Z730">
            <v>60</v>
          </cell>
          <cell r="AA730" t="str">
            <v>Zakup plotera z technologią UV oraz rozbudowa pomieszczeń produkcyjnych firmy OPTIMA</v>
          </cell>
          <cell r="AB730" t="str">
            <v>pomoc publiczna</v>
          </cell>
          <cell r="AC730">
            <v>1578678.5</v>
          </cell>
          <cell r="AD730">
            <v>715052.48</v>
          </cell>
          <cell r="AE730">
            <v>863626.02</v>
          </cell>
          <cell r="AF730">
            <v>0</v>
          </cell>
          <cell r="AG730" t="str">
            <v>Nie</v>
          </cell>
          <cell r="AH73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30" t="str">
            <v>01 Pomoc bezzwrotna</v>
          </cell>
          <cell r="AJ730" t="str">
            <v>01 Obszar miejski</v>
          </cell>
          <cell r="AK730" t="str">
            <v>22 Inne niewyszczególnione usługi</v>
          </cell>
          <cell r="AL730" t="str">
            <v>8521254285</v>
          </cell>
          <cell r="AM730" t="str">
            <v>Optima Doradztwo Marketingowe, Usługi Reklamowe Tomasz Nowacki</v>
          </cell>
          <cell r="AN730" t="str">
            <v>70-674</v>
          </cell>
          <cell r="AO730" t="str">
            <v>Szczecin</v>
          </cell>
          <cell r="AP730" t="str">
            <v>Swobody</v>
          </cell>
          <cell r="AQ730" t="str">
            <v>7</v>
          </cell>
          <cell r="AR730" t="str">
            <v>-</v>
          </cell>
          <cell r="AS730" t="str">
            <v>0914886161</v>
          </cell>
          <cell r="AT730" t="str">
            <v>0914886161</v>
          </cell>
          <cell r="AU730" t="str">
            <v>osoba fizyczna prowadząca działalność gospodarczą - małe przedsiębiorstwo</v>
          </cell>
          <cell r="AV730" t="str">
            <v>811910183</v>
          </cell>
          <cell r="AW730" t="str">
            <v>przedsiębiorca lub przedsiębiorstwo</v>
          </cell>
        </row>
        <row r="731">
          <cell r="A731" t="str">
            <v>RPZP.01.01.03-32-018/10</v>
          </cell>
          <cell r="B731" t="str">
            <v>RPZP.01.00.00</v>
          </cell>
          <cell r="C731" t="str">
            <v>RPZP.01.01.00</v>
          </cell>
          <cell r="D731" t="str">
            <v>RPZP.01.01.03</v>
          </cell>
          <cell r="E731" t="str">
            <v>RPZP.01.01.03-32-018/10-02</v>
          </cell>
          <cell r="F731" t="str">
            <v>UDA-RPZP.01.01.03-32-018/10-02</v>
          </cell>
          <cell r="G731" t="str">
            <v>aee2c4cb51</v>
          </cell>
          <cell r="H731" t="str">
            <v>RPZP.01.01.03-32-018/10</v>
          </cell>
          <cell r="I731" t="str">
            <v>WND-RPZP.01.01.03-32-018/10</v>
          </cell>
          <cell r="J731" t="str">
            <v>2010-12-27</v>
          </cell>
          <cell r="K731" t="str">
            <v>2010 II półrocze</v>
          </cell>
          <cell r="L731" t="str">
            <v>2010</v>
          </cell>
          <cell r="M731" t="str">
            <v>2010-12-28</v>
          </cell>
          <cell r="N731" t="str">
            <v>2010 II półrocze</v>
          </cell>
          <cell r="O731" t="str">
            <v>2010</v>
          </cell>
          <cell r="P731" t="str">
            <v>2010-10-18</v>
          </cell>
          <cell r="Q731" t="str">
            <v>2011-10-14</v>
          </cell>
          <cell r="R731" t="str">
            <v>2011 II półrocze</v>
          </cell>
          <cell r="S731" t="str">
            <v>2011</v>
          </cell>
          <cell r="T731" t="str">
            <v>2012-01-03</v>
          </cell>
          <cell r="U731">
            <v>2401288.2000000002</v>
          </cell>
          <cell r="V731">
            <v>2224334</v>
          </cell>
          <cell r="W731">
            <v>1112167</v>
          </cell>
          <cell r="X731">
            <v>1112167</v>
          </cell>
          <cell r="Y731">
            <v>1112167</v>
          </cell>
          <cell r="Z731">
            <v>50</v>
          </cell>
          <cell r="AA731" t="str">
            <v>Zwiększenie konkurencyjności firmy ZAPOL poprzez inwestycje w najwyższej światowej jakości maszyny i urządzenia do druku offsetowego</v>
          </cell>
          <cell r="AB731" t="str">
            <v>pomoc publiczna</v>
          </cell>
          <cell r="AC731">
            <v>2401288.2000000002</v>
          </cell>
          <cell r="AD731">
            <v>1112167</v>
          </cell>
          <cell r="AE731">
            <v>1289121.2</v>
          </cell>
          <cell r="AF731">
            <v>0</v>
          </cell>
          <cell r="AG731" t="str">
            <v>Nie</v>
          </cell>
          <cell r="AH73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31" t="str">
            <v>01 Pomoc bezzwrotna</v>
          </cell>
          <cell r="AJ731" t="str">
            <v>01 Obszar miejski</v>
          </cell>
          <cell r="AK731" t="str">
            <v>06 Nieokreślony przemysł wytwórczy</v>
          </cell>
          <cell r="AL731" t="str">
            <v>8520509412</v>
          </cell>
          <cell r="AM731" t="str">
            <v>Przedsiębiorstwo Produkcyjno-Handlowe „ZAPOL” Dmochowski, Sobczyk Spółka Jawna</v>
          </cell>
          <cell r="AN731" t="str">
            <v>71-062</v>
          </cell>
          <cell r="AO731" t="str">
            <v>Szczecin</v>
          </cell>
          <cell r="AP731" t="str">
            <v>Al. Piastów</v>
          </cell>
          <cell r="AQ731" t="str">
            <v>42</v>
          </cell>
          <cell r="AR731" t="str">
            <v>-</v>
          </cell>
          <cell r="AS731" t="str">
            <v>(91)4351900</v>
          </cell>
          <cell r="AT731" t="str">
            <v>(91)4351913</v>
          </cell>
          <cell r="AU731" t="str">
            <v>spółka jawna - średnie przedsiębiorstwo</v>
          </cell>
          <cell r="AV731" t="str">
            <v>810061291</v>
          </cell>
          <cell r="AW731" t="str">
            <v>przedsiębiorca lub przedsiębiorstwo</v>
          </cell>
        </row>
        <row r="732">
          <cell r="A732" t="str">
            <v>RPZP.01.01.02-32-145/10</v>
          </cell>
          <cell r="B732" t="str">
            <v>RPZP.01.00.00</v>
          </cell>
          <cell r="C732" t="str">
            <v>RPZP.01.01.00</v>
          </cell>
          <cell r="D732" t="str">
            <v>RPZP.01.01.02</v>
          </cell>
          <cell r="E732" t="str">
            <v>RPZP.01.01.02-32-145/10-03</v>
          </cell>
          <cell r="F732" t="str">
            <v>UDA-RPZP.01.01.02-32-145/10-03</v>
          </cell>
          <cell r="G732" t="str">
            <v>a8ae6c2304</v>
          </cell>
          <cell r="H732" t="str">
            <v>RPZP.01.01.02-32-145/10</v>
          </cell>
          <cell r="I732" t="str">
            <v>WND-RPZP.01.01.02-32-145/10</v>
          </cell>
          <cell r="J732" t="str">
            <v>2011-06-01</v>
          </cell>
          <cell r="K732" t="str">
            <v>2011 I półrocze</v>
          </cell>
          <cell r="L732" t="str">
            <v>2011</v>
          </cell>
          <cell r="M732" t="str">
            <v>2011-06-02</v>
          </cell>
          <cell r="N732" t="str">
            <v>2011 I półrocze</v>
          </cell>
          <cell r="O732" t="str">
            <v>2011</v>
          </cell>
          <cell r="P732" t="str">
            <v>2011-03-22</v>
          </cell>
          <cell r="Q732" t="str">
            <v>2011-10-17</v>
          </cell>
          <cell r="R732" t="str">
            <v>2011 II półrocze</v>
          </cell>
          <cell r="S732" t="str">
            <v>2011</v>
          </cell>
          <cell r="T732" t="str">
            <v>2012-08-02</v>
          </cell>
          <cell r="U732">
            <v>2486411.37</v>
          </cell>
          <cell r="V732">
            <v>2486411.37</v>
          </cell>
          <cell r="W732">
            <v>1491846.82</v>
          </cell>
          <cell r="X732">
            <v>1491846.82</v>
          </cell>
          <cell r="Y732">
            <v>994564.55</v>
          </cell>
          <cell r="Z732">
            <v>60</v>
          </cell>
          <cell r="AA732" t="str">
            <v>Wdrożenie innowacyjnego modelu świadczenia usług medycznych poprzez stworzenie placówki w centrum handlowym, kluczem do rynkowego sukcesu spółki Dom Lekarski</v>
          </cell>
          <cell r="AB732" t="str">
            <v>pomoc publiczna</v>
          </cell>
          <cell r="AC732">
            <v>2486411.37</v>
          </cell>
          <cell r="AD732">
            <v>1491846.82</v>
          </cell>
          <cell r="AE732">
            <v>994564.55</v>
          </cell>
          <cell r="AF732">
            <v>0</v>
          </cell>
          <cell r="AG732" t="str">
            <v>Nie</v>
          </cell>
          <cell r="AH732" t="str">
            <v>08 Inne inwestycje w przedsiębiorstwa</v>
          </cell>
          <cell r="AI732" t="str">
            <v>01 Pomoc bezzwrotna</v>
          </cell>
          <cell r="AJ732" t="str">
            <v>01 Obszar miejski</v>
          </cell>
          <cell r="AK732" t="str">
            <v>19 Działalność w zakresie ochrony zdrowia ludzkiego</v>
          </cell>
          <cell r="AL732" t="str">
            <v>9551986711</v>
          </cell>
          <cell r="AM732" t="str">
            <v>Dom Lekarski Spółka Akcyjna</v>
          </cell>
          <cell r="AN732" t="str">
            <v>70-783</v>
          </cell>
          <cell r="AO732" t="str">
            <v>Szczecin</v>
          </cell>
          <cell r="AP732" t="str">
            <v>Rydla</v>
          </cell>
          <cell r="AQ732" t="str">
            <v>37</v>
          </cell>
          <cell r="AR732" t="str">
            <v>-</v>
          </cell>
          <cell r="AS732" t="str">
            <v>914645036</v>
          </cell>
          <cell r="AT732" t="str">
            <v>914645499</v>
          </cell>
          <cell r="AU732" t="str">
            <v>spółka akcyjna - małe przedsiębiorstwo</v>
          </cell>
          <cell r="AV732" t="str">
            <v>812036630</v>
          </cell>
          <cell r="AW732" t="str">
            <v>przedsiębiorca lub przedsiębiorstwo</v>
          </cell>
        </row>
        <row r="733">
          <cell r="A733" t="str">
            <v>RPZP.01.03.02-32-049/11</v>
          </cell>
          <cell r="B733" t="str">
            <v>RPZP.01.00.00</v>
          </cell>
          <cell r="C733" t="str">
            <v>RPZP.01.03.00</v>
          </cell>
          <cell r="D733" t="str">
            <v>RPZP.01.03.02</v>
          </cell>
          <cell r="E733" t="str">
            <v>RPZP.01.03.02-32-049/11-02</v>
          </cell>
          <cell r="F733" t="str">
            <v>UDA-RPZP.01.03.02-32-049/11-02</v>
          </cell>
          <cell r="G733" t="str">
            <v>a42ce916f8</v>
          </cell>
          <cell r="H733" t="str">
            <v>RPZP.01.03.02-32-049/11</v>
          </cell>
          <cell r="I733" t="str">
            <v>WND-RPZP.01.03.02-32-049/11</v>
          </cell>
          <cell r="J733" t="str">
            <v>2011-11-08</v>
          </cell>
          <cell r="K733" t="str">
            <v>2011 II półrocze</v>
          </cell>
          <cell r="L733" t="str">
            <v>2011</v>
          </cell>
          <cell r="M733" t="str">
            <v>2011-11-08</v>
          </cell>
          <cell r="N733" t="str">
            <v>2011 II półrocze</v>
          </cell>
          <cell r="O733" t="str">
            <v>2011</v>
          </cell>
          <cell r="P733" t="str">
            <v>2010-10-21</v>
          </cell>
          <cell r="Q733" t="str">
            <v>2011-10-17</v>
          </cell>
          <cell r="R733" t="str">
            <v>2011 II półrocze</v>
          </cell>
          <cell r="S733" t="str">
            <v>2011</v>
          </cell>
          <cell r="T733" t="str">
            <v>2014-03-17</v>
          </cell>
          <cell r="U733">
            <v>54655.63</v>
          </cell>
          <cell r="V733">
            <v>41250.559999999998</v>
          </cell>
          <cell r="W733">
            <v>15911.5</v>
          </cell>
          <cell r="X733">
            <v>15911.5</v>
          </cell>
          <cell r="Y733">
            <v>25339.06</v>
          </cell>
          <cell r="Z733">
            <v>38.57</v>
          </cell>
          <cell r="AA733" t="str">
            <v>Udział w National Bridal Market Chicago w terminie 24-27.09.2011r.</v>
          </cell>
          <cell r="AB733" t="str">
            <v>pomoc de minimis</v>
          </cell>
          <cell r="AC733">
            <v>54655.63</v>
          </cell>
          <cell r="AD733">
            <v>15911.5</v>
          </cell>
          <cell r="AE733">
            <v>38744.129999999997</v>
          </cell>
          <cell r="AF733">
            <v>0</v>
          </cell>
          <cell r="AG733" t="str">
            <v>Tak</v>
          </cell>
          <cell r="AH733" t="str">
            <v>05 Usługi w zakresie zaawansowanego wsparcia dla przedsiębiorstw i grup przedsiębiorstw</v>
          </cell>
          <cell r="AI733" t="str">
            <v>01 Pomoc bezzwrotna</v>
          </cell>
          <cell r="AJ733" t="str">
            <v>00 Nie dotyczy</v>
          </cell>
          <cell r="AK733" t="str">
            <v>04 Wytwarzanie tekstyliów i wyrobów włókienniczych</v>
          </cell>
          <cell r="AL733" t="str">
            <v>6690400498</v>
          </cell>
          <cell r="AM733" t="str">
            <v>"Farage" Anna Romysz</v>
          </cell>
          <cell r="AN733" t="str">
            <v>75-816</v>
          </cell>
          <cell r="AO733" t="str">
            <v>Koszalin</v>
          </cell>
          <cell r="AP733" t="str">
            <v>Połczyńska</v>
          </cell>
          <cell r="AQ733" t="str">
            <v>140</v>
          </cell>
          <cell r="AR733" t="str">
            <v>-</v>
          </cell>
          <cell r="AS733" t="str">
            <v>943420117</v>
          </cell>
          <cell r="AT733" t="str">
            <v>943420117</v>
          </cell>
          <cell r="AU733" t="str">
            <v>osoba fizyczna prowadząca działalność gospodarczą - małe przedsiębiorstwo</v>
          </cell>
          <cell r="AV733" t="str">
            <v>330068353</v>
          </cell>
          <cell r="AW733" t="str">
            <v>przedsiębiorca lub przedsiębiorstwo</v>
          </cell>
        </row>
        <row r="734">
          <cell r="A734" t="str">
            <v>RPZP.04.02.00-32-011/10</v>
          </cell>
          <cell r="B734" t="str">
            <v>RPZP.04.00.00</v>
          </cell>
          <cell r="C734" t="str">
            <v>RPZP.04.02.00</v>
          </cell>
          <cell r="D734">
            <v>0</v>
          </cell>
          <cell r="E734" t="str">
            <v>RPZP.04.02.00-32-011/10-02</v>
          </cell>
          <cell r="F734" t="str">
            <v>UDA-RPZP.04.02.00-32-011/10-02</v>
          </cell>
          <cell r="G734" t="str">
            <v>e3daa7f4ab</v>
          </cell>
          <cell r="H734" t="str">
            <v>RPZP.04.02.00-32-011/10</v>
          </cell>
          <cell r="I734" t="str">
            <v>WND-RPZP.04.02.00-32-011/10</v>
          </cell>
          <cell r="J734" t="str">
            <v>2010-12-29</v>
          </cell>
          <cell r="K734" t="str">
            <v>2010 II półrocze</v>
          </cell>
          <cell r="L734" t="str">
            <v>2010</v>
          </cell>
          <cell r="M734" t="str">
            <v>2010-12-30</v>
          </cell>
          <cell r="N734" t="str">
            <v>2010 II półrocze</v>
          </cell>
          <cell r="O734" t="str">
            <v>2010</v>
          </cell>
          <cell r="P734" t="str">
            <v>2011-03-14</v>
          </cell>
          <cell r="Q734" t="str">
            <v>2011-10-20</v>
          </cell>
          <cell r="R734" t="str">
            <v>2011 II półrocze</v>
          </cell>
          <cell r="S734" t="str">
            <v>2011</v>
          </cell>
          <cell r="T734" t="str">
            <v>2012-03-05</v>
          </cell>
          <cell r="U734">
            <v>724146.79</v>
          </cell>
          <cell r="V734">
            <v>695364.79</v>
          </cell>
          <cell r="W734">
            <v>521523.59</v>
          </cell>
          <cell r="X734">
            <v>521523.59</v>
          </cell>
          <cell r="Y734">
            <v>173841.2</v>
          </cell>
          <cell r="Z734">
            <v>75</v>
          </cell>
          <cell r="AA734" t="str">
            <v>Usprawnienie systemu gospodarki odpadami na terenie Gminy Postomino poprzez zakup pojazdu do transportu wyselekcjonowanych odpadów oraz pojemników do ich zbiórki</v>
          </cell>
          <cell r="AB734" t="str">
            <v>pomoc de minimis</v>
          </cell>
          <cell r="AC734">
            <v>724146.79</v>
          </cell>
          <cell r="AD734">
            <v>724146.79</v>
          </cell>
          <cell r="AE734">
            <v>0</v>
          </cell>
          <cell r="AF734">
            <v>0</v>
          </cell>
          <cell r="AG734" t="str">
            <v>Nie</v>
          </cell>
          <cell r="AH734" t="str">
            <v>44 Gospodarka odpadami komunalnymi i przemysłowymi</v>
          </cell>
          <cell r="AI734" t="str">
            <v>01 Pomoc bezzwrotna</v>
          </cell>
          <cell r="AJ734" t="str">
            <v>05 Obszary wiejskie (poza obszarami górskimi, wyspami lub o niskiej i bardzo niskiej gęstości zaludnienia)</v>
          </cell>
          <cell r="AK734" t="str">
            <v>21 Działalność związana ze środowiskiem naturalnym</v>
          </cell>
          <cell r="AL734" t="str">
            <v>4990424533</v>
          </cell>
          <cell r="AM734" t="str">
            <v>GMINA POSTOMINO</v>
          </cell>
          <cell r="AN734" t="str">
            <v>76-113</v>
          </cell>
          <cell r="AO734" t="str">
            <v>Postomino</v>
          </cell>
          <cell r="AP734" t="str">
            <v>Postomino</v>
          </cell>
          <cell r="AQ734" t="str">
            <v>30</v>
          </cell>
          <cell r="AR734" t="str">
            <v>-</v>
          </cell>
          <cell r="AS734" t="str">
            <v>598108593</v>
          </cell>
          <cell r="AT734" t="str">
            <v>598108584</v>
          </cell>
          <cell r="AU734" t="str">
            <v>wspólnota samorządowa</v>
          </cell>
          <cell r="AV734" t="str">
            <v>770979890</v>
          </cell>
          <cell r="AW734" t="str">
            <v>jednostka samorządu terytorialnego, związek lub stowarzyszenie jst</v>
          </cell>
        </row>
        <row r="735">
          <cell r="A735" t="str">
            <v>RPZP.05.02.02-32-010/10</v>
          </cell>
          <cell r="B735" t="str">
            <v>RPZP.05.00.00</v>
          </cell>
          <cell r="C735" t="str">
            <v>RPZP.05.02.00</v>
          </cell>
          <cell r="D735" t="str">
            <v>RPZP.05.02.02</v>
          </cell>
          <cell r="E735" t="str">
            <v>RPZP.05.02.02-32-010/10-04</v>
          </cell>
          <cell r="F735" t="str">
            <v>UDA-RPZP.05.02.02-32-010/10-04</v>
          </cell>
          <cell r="G735" t="str">
            <v>028482622c</v>
          </cell>
          <cell r="H735" t="str">
            <v>RPZP.05.02.02-32-010/10</v>
          </cell>
          <cell r="I735" t="str">
            <v>WND-RPZP.05.02.02-32-010/10</v>
          </cell>
          <cell r="J735" t="str">
            <v>2010-12-22</v>
          </cell>
          <cell r="K735" t="str">
            <v>2010 II półrocze</v>
          </cell>
          <cell r="L735" t="str">
            <v>2010</v>
          </cell>
          <cell r="M735" t="str">
            <v>2010-12-23</v>
          </cell>
          <cell r="N735" t="str">
            <v>2010 II półrocze</v>
          </cell>
          <cell r="O735" t="str">
            <v>2010</v>
          </cell>
          <cell r="P735" t="str">
            <v>2011-03-17</v>
          </cell>
          <cell r="Q735" t="str">
            <v>2011-10-21</v>
          </cell>
          <cell r="R735" t="str">
            <v>2011 II półrocze</v>
          </cell>
          <cell r="S735" t="str">
            <v>2011</v>
          </cell>
          <cell r="T735" t="str">
            <v>2012-01-03</v>
          </cell>
          <cell r="U735">
            <v>2750924.58</v>
          </cell>
          <cell r="V735">
            <v>2367992.79</v>
          </cell>
          <cell r="W735">
            <v>1775994.57</v>
          </cell>
          <cell r="X735">
            <v>1775994.57</v>
          </cell>
          <cell r="Y735">
            <v>591998.22</v>
          </cell>
          <cell r="Z735">
            <v>75</v>
          </cell>
          <cell r="AA735" t="str">
            <v>Renowacja XV-wiecznego ratusza miejskiego w Kamieniu Pomorskim wraz z otoczeniem</v>
          </cell>
          <cell r="AB735" t="str">
            <v>bez pomocy publicznej</v>
          </cell>
          <cell r="AC735">
            <v>2750924.58</v>
          </cell>
          <cell r="AD735">
            <v>2750924.58</v>
          </cell>
          <cell r="AE735">
            <v>0</v>
          </cell>
          <cell r="AF735">
            <v>0</v>
          </cell>
          <cell r="AG735" t="str">
            <v>Nie</v>
          </cell>
          <cell r="AH735" t="str">
            <v>58 Ochrona i zachowanie dziedzictwa kulturowego</v>
          </cell>
          <cell r="AI735" t="str">
            <v>01 Pomoc bezzwrotna</v>
          </cell>
          <cell r="AJ735" t="str">
            <v>01 Obszar miejski</v>
          </cell>
          <cell r="AK735" t="str">
            <v>00 Nie dotyczy</v>
          </cell>
          <cell r="AL735" t="str">
            <v>9860157013</v>
          </cell>
          <cell r="AM735" t="str">
            <v>Gmina Kamień Pomorski</v>
          </cell>
          <cell r="AN735" t="str">
            <v>72-400</v>
          </cell>
          <cell r="AO735" t="str">
            <v>Kamień Pomorski</v>
          </cell>
          <cell r="AP735" t="str">
            <v>Stary Rynek</v>
          </cell>
          <cell r="AQ735" t="str">
            <v>1</v>
          </cell>
          <cell r="AR735" t="str">
            <v>-</v>
          </cell>
          <cell r="AS735" t="str">
            <v>913821142,913821146</v>
          </cell>
          <cell r="AT735" t="str">
            <v>0913825028</v>
          </cell>
          <cell r="AU735" t="str">
            <v>wspólnota samorządowa</v>
          </cell>
          <cell r="AV735" t="str">
            <v>811685585</v>
          </cell>
          <cell r="AW735" t="str">
            <v>jednostka samorządu terytorialnego, związek lub stowarzyszenie jst</v>
          </cell>
        </row>
        <row r="736">
          <cell r="A736" t="str">
            <v>RPZP.01.01.02-32-061/08</v>
          </cell>
          <cell r="B736" t="str">
            <v>RPZP.01.00.00</v>
          </cell>
          <cell r="C736" t="str">
            <v>RPZP.01.01.00</v>
          </cell>
          <cell r="D736" t="str">
            <v>RPZP.01.01.02</v>
          </cell>
          <cell r="E736" t="str">
            <v>RPZP.01.01.02-32-061/08-03</v>
          </cell>
          <cell r="F736" t="str">
            <v>UDA-RPZP-01.01.02-32-061/08-03</v>
          </cell>
          <cell r="G736" t="str">
            <v>90f2d71683</v>
          </cell>
          <cell r="H736" t="str">
            <v>RPZP.01.01.02-32-061/08</v>
          </cell>
          <cell r="I736" t="str">
            <v>RPOWZ/1.1.2/2008/061/Sz</v>
          </cell>
          <cell r="J736" t="str">
            <v>2009-06-10</v>
          </cell>
          <cell r="K736" t="str">
            <v>2009 I półrocze</v>
          </cell>
          <cell r="L736" t="str">
            <v>2009</v>
          </cell>
          <cell r="M736" t="str">
            <v>2009-06-15</v>
          </cell>
          <cell r="N736" t="str">
            <v>2009 I półrocze</v>
          </cell>
          <cell r="O736" t="str">
            <v>2009</v>
          </cell>
          <cell r="P736" t="str">
            <v>2009-01-01</v>
          </cell>
          <cell r="Q736" t="str">
            <v>2011-10-24</v>
          </cell>
          <cell r="R736" t="str">
            <v>2011 II półrocze</v>
          </cell>
          <cell r="S736" t="str">
            <v>2011</v>
          </cell>
          <cell r="T736" t="str">
            <v>2013-07-22</v>
          </cell>
          <cell r="U736">
            <v>3046648.3</v>
          </cell>
          <cell r="V736">
            <v>2393822.44</v>
          </cell>
          <cell r="W736">
            <v>1436293.46</v>
          </cell>
          <cell r="X736">
            <v>1220849.43</v>
          </cell>
          <cell r="Y736">
            <v>957528.98</v>
          </cell>
          <cell r="Z736">
            <v>60</v>
          </cell>
          <cell r="AA736" t="str">
            <v>Budowa hali i zakup urządzeń stanowiska do produkcji zbiorników ze stali kwasoodpornej o grubości ścianki powyżej 5mm</v>
          </cell>
          <cell r="AB736" t="str">
            <v>pomoc publiczna</v>
          </cell>
          <cell r="AC736">
            <v>3046648.3</v>
          </cell>
          <cell r="AD736">
            <v>1436293.46</v>
          </cell>
          <cell r="AE736">
            <v>1610354.84</v>
          </cell>
          <cell r="AF736">
            <v>0</v>
          </cell>
          <cell r="AG736" t="str">
            <v>Nie</v>
          </cell>
          <cell r="AH736" t="str">
            <v>08 Inne inwestycje w przedsiębiorstwa</v>
          </cell>
          <cell r="AI736" t="str">
            <v>01 Pomoc bezzwrotna</v>
          </cell>
          <cell r="AJ736" t="str">
            <v>01 Obszar miejski</v>
          </cell>
          <cell r="AK736" t="str">
            <v>06 Nieokreślony przemysł wytwórczy</v>
          </cell>
          <cell r="AL736" t="str">
            <v>8510204898</v>
          </cell>
          <cell r="AM736" t="str">
            <v>"Bud-Rem" Spółka Jawna Leon Dziurleja</v>
          </cell>
          <cell r="AN736" t="str">
            <v>72-015</v>
          </cell>
          <cell r="AO736" t="str">
            <v>Police</v>
          </cell>
          <cell r="AP736" t="str">
            <v>Piotra i Pawła</v>
          </cell>
          <cell r="AQ736" t="str">
            <v>45d</v>
          </cell>
          <cell r="AR736" t="str">
            <v>-</v>
          </cell>
          <cell r="AS736" t="str">
            <v>0913172727</v>
          </cell>
          <cell r="AT736" t="str">
            <v>0913173676</v>
          </cell>
          <cell r="AU736" t="str">
            <v>spółka jawna - małe przedsiębiorstwo</v>
          </cell>
          <cell r="AV736" t="str">
            <v>810548515</v>
          </cell>
          <cell r="AW736" t="str">
            <v>przedsiębiorca lub przedsiębiorstwo</v>
          </cell>
        </row>
        <row r="737">
          <cell r="A737" t="str">
            <v>RPZP.01.01.01-32-154/09</v>
          </cell>
          <cell r="B737" t="str">
            <v>RPZP.01.00.00</v>
          </cell>
          <cell r="C737" t="str">
            <v>RPZP.01.01.00</v>
          </cell>
          <cell r="D737" t="str">
            <v>RPZP.01.01.01</v>
          </cell>
          <cell r="E737" t="str">
            <v>RPZP.01.01.01-32-154/09-05</v>
          </cell>
          <cell r="F737" t="str">
            <v>UDA-RPZP.01.01.01-32-154/09-05</v>
          </cell>
          <cell r="G737" t="str">
            <v>e1023eee20</v>
          </cell>
          <cell r="H737" t="str">
            <v>RPZP.01.01.01-32-154/09</v>
          </cell>
          <cell r="I737" t="str">
            <v>WND-RPZP.01.01.01-32-154/09</v>
          </cell>
          <cell r="J737" t="str">
            <v>2010-09-29</v>
          </cell>
          <cell r="K737" t="str">
            <v>2010 II półrocze</v>
          </cell>
          <cell r="L737" t="str">
            <v>2010</v>
          </cell>
          <cell r="M737" t="str">
            <v>2010-09-30</v>
          </cell>
          <cell r="N737" t="str">
            <v>2010 II półrocze</v>
          </cell>
          <cell r="O737" t="str">
            <v>2010</v>
          </cell>
          <cell r="P737" t="str">
            <v>2010-06-29</v>
          </cell>
          <cell r="Q737" t="str">
            <v>2011-10-24</v>
          </cell>
          <cell r="R737" t="str">
            <v>2011 II półrocze</v>
          </cell>
          <cell r="S737" t="str">
            <v>2011</v>
          </cell>
          <cell r="T737" t="str">
            <v>2012-05-21</v>
          </cell>
          <cell r="U737">
            <v>71426.94</v>
          </cell>
          <cell r="V737">
            <v>57605.86</v>
          </cell>
          <cell r="W737">
            <v>34563.51</v>
          </cell>
          <cell r="X737">
            <v>29378.98</v>
          </cell>
          <cell r="Y737">
            <v>23042.35</v>
          </cell>
          <cell r="Z737">
            <v>60</v>
          </cell>
          <cell r="AA737" t="str">
            <v>SCALENIE I AUTOMATYZACJA PROCESU PROJEKTOWEGO W FIRMIE C+HO aR s.c. Aleksandra Rachwalska Paweł Wachnicki - wdrożenie kompleksowego systemu zarządzania etapami procesu</v>
          </cell>
          <cell r="AB737" t="str">
            <v>pomoc de minimis</v>
          </cell>
          <cell r="AC737">
            <v>71426.94</v>
          </cell>
          <cell r="AD737">
            <v>34563.51</v>
          </cell>
          <cell r="AE737">
            <v>36863.43</v>
          </cell>
          <cell r="AF737">
            <v>0</v>
          </cell>
          <cell r="AG737" t="str">
            <v>Nie</v>
          </cell>
          <cell r="AH737" t="str">
            <v>08 Inne inwestycje w przedsiębiorstwa</v>
          </cell>
          <cell r="AI737" t="str">
            <v>01 Pomoc bezzwrotna</v>
          </cell>
          <cell r="AJ737" t="str">
            <v>01 Obszar miejski</v>
          </cell>
          <cell r="AK737" t="str">
            <v>22 Inne niewyszczególnione usługi</v>
          </cell>
          <cell r="AL737" t="str">
            <v>8512953003</v>
          </cell>
          <cell r="AM737" t="str">
            <v>C+HO aR s.c. Aleksandra Wachnicka, Paweł Wachnicki</v>
          </cell>
          <cell r="AN737" t="str">
            <v>70-240</v>
          </cell>
          <cell r="AO737" t="str">
            <v>Szczecin</v>
          </cell>
          <cell r="AP737" t="str">
            <v>Narutowicza</v>
          </cell>
          <cell r="AQ737" t="str">
            <v>14B</v>
          </cell>
          <cell r="AR737" t="str">
            <v>11</v>
          </cell>
          <cell r="AS737" t="str">
            <v>0914331444</v>
          </cell>
          <cell r="AT737" t="str">
            <v>0914331444</v>
          </cell>
          <cell r="AU737" t="str">
            <v>spółka cywilna prowadząca działalność w oparciu o umowę zawartą na podstawie KC - mikro przedsiębiorstwo</v>
          </cell>
          <cell r="AV737" t="str">
            <v>320415064</v>
          </cell>
          <cell r="AW737" t="str">
            <v>przedsiębiorca lub przedsiębiorstwo</v>
          </cell>
        </row>
        <row r="738">
          <cell r="A738" t="str">
            <v>RPZP.01.03.01-32-016/11</v>
          </cell>
          <cell r="B738" t="str">
            <v>RPZP.01.00.00</v>
          </cell>
          <cell r="C738" t="str">
            <v>RPZP.01.03.00</v>
          </cell>
          <cell r="D738" t="str">
            <v>RPZP.01.03.01</v>
          </cell>
          <cell r="E738" t="str">
            <v>RPZP.01.03.01-32-016/11-01</v>
          </cell>
          <cell r="F738" t="str">
            <v>UDA-RPZP.01.03.01-32-016/11-01</v>
          </cell>
          <cell r="G738" t="str">
            <v>9f61c1b99d</v>
          </cell>
          <cell r="H738" t="str">
            <v>RPZP.01.03.01-32-016/11</v>
          </cell>
          <cell r="I738" t="str">
            <v>WND-RPZP.01.03.01-32-016/11</v>
          </cell>
          <cell r="J738" t="str">
            <v>2011-06-28</v>
          </cell>
          <cell r="K738" t="str">
            <v>2011 I półrocze</v>
          </cell>
          <cell r="L738" t="str">
            <v>2011</v>
          </cell>
          <cell r="M738" t="str">
            <v>2011-06-30</v>
          </cell>
          <cell r="N738" t="str">
            <v>2011 I półrocze</v>
          </cell>
          <cell r="O738" t="str">
            <v>2011</v>
          </cell>
          <cell r="P738" t="str">
            <v>2011-05-02</v>
          </cell>
          <cell r="Q738" t="str">
            <v>2011-10-24</v>
          </cell>
          <cell r="R738" t="str">
            <v>2011 II półrocze</v>
          </cell>
          <cell r="S738" t="str">
            <v>2011</v>
          </cell>
          <cell r="T738" t="str">
            <v>2012-01-27</v>
          </cell>
          <cell r="U738">
            <v>50120.58</v>
          </cell>
          <cell r="V738">
            <v>40748.44</v>
          </cell>
          <cell r="W738">
            <v>20374.22</v>
          </cell>
          <cell r="X738">
            <v>20374.22</v>
          </cell>
          <cell r="Y738">
            <v>20374.22</v>
          </cell>
          <cell r="Z738">
            <v>50</v>
          </cell>
          <cell r="AA738" t="str">
            <v>Opracowanie, wdrożenie i certyfikacja systemu zarządzania jakością ISO 9001 w firmie P.P.H.U "NOWAK"</v>
          </cell>
          <cell r="AB738" t="str">
            <v>pomoc publiczna</v>
          </cell>
          <cell r="AC738">
            <v>50120.58</v>
          </cell>
          <cell r="AD738">
            <v>20374.22</v>
          </cell>
          <cell r="AE738">
            <v>29746.36</v>
          </cell>
          <cell r="AF738">
            <v>14.72</v>
          </cell>
          <cell r="AG738" t="str">
            <v>Tak</v>
          </cell>
          <cell r="AH738" t="str">
            <v>05 Usługi w zakresie zaawansowanego wsparcia dla przedsiębiorstw i grup przedsiębiorstw</v>
          </cell>
          <cell r="AI738" t="str">
            <v>01 Pomoc bezzwrotna</v>
          </cell>
          <cell r="AJ738" t="str">
            <v>01 Obszar miejski</v>
          </cell>
          <cell r="AK738" t="str">
            <v>06 Nieokreślony przemysł wytwórczy</v>
          </cell>
          <cell r="AL738" t="str">
            <v>5941099737</v>
          </cell>
          <cell r="AM738" t="str">
            <v>PRZEDSIĘBIORSTWO PRODUKCYJNO HANDLOWO USŁUGOWE "NOWAK" - Mirosław Nowak</v>
          </cell>
          <cell r="AN738" t="str">
            <v>73-210</v>
          </cell>
          <cell r="AO738" t="str">
            <v>RECZ</v>
          </cell>
          <cell r="AP738" t="str">
            <v>LUBANOWSKA</v>
          </cell>
          <cell r="AQ738" t="str">
            <v>1A</v>
          </cell>
          <cell r="AR738" t="str">
            <v>-</v>
          </cell>
          <cell r="AS738" t="str">
            <v>+48957656163</v>
          </cell>
          <cell r="AT738" t="str">
            <v>+48957656162</v>
          </cell>
          <cell r="AU738" t="str">
            <v>osoba fizyczna prowadząca działalność gospodarczą - małe przedsiębiorstwo</v>
          </cell>
          <cell r="AV738" t="str">
            <v>210341023</v>
          </cell>
          <cell r="AW738" t="str">
            <v>przedsiębiorca lub przedsiębiorstwo</v>
          </cell>
        </row>
        <row r="739">
          <cell r="A739" t="str">
            <v>RPZP.02.01.02-32-145/09</v>
          </cell>
          <cell r="B739" t="str">
            <v>RPZP.02.00.00</v>
          </cell>
          <cell r="C739" t="str">
            <v>RPZP.02.01.00</v>
          </cell>
          <cell r="D739" t="str">
            <v>RPZP.02.01.02</v>
          </cell>
          <cell r="E739" t="str">
            <v>RPZP.02.01.02-32-145/09-02</v>
          </cell>
          <cell r="F739" t="str">
            <v>UDA-RPZP.02.01.02-32-145/09-02</v>
          </cell>
          <cell r="G739" t="str">
            <v>a18c0d1f23</v>
          </cell>
          <cell r="H739" t="str">
            <v>RPZP.02.01.02-32-145/09</v>
          </cell>
          <cell r="I739" t="str">
            <v>WND-RPZP.02.01.02-32-145/09</v>
          </cell>
          <cell r="J739" t="str">
            <v>2010-04-30</v>
          </cell>
          <cell r="K739" t="str">
            <v>2010 I półrocze</v>
          </cell>
          <cell r="L739" t="str">
            <v>2010</v>
          </cell>
          <cell r="M739" t="str">
            <v>2010-04-30</v>
          </cell>
          <cell r="N739" t="str">
            <v>2010 I półrocze</v>
          </cell>
          <cell r="O739" t="str">
            <v>2010</v>
          </cell>
          <cell r="P739" t="str">
            <v>2010-07-09</v>
          </cell>
          <cell r="Q739" t="str">
            <v>2011-10-26</v>
          </cell>
          <cell r="R739" t="str">
            <v>2011 II półrocze</v>
          </cell>
          <cell r="S739" t="str">
            <v>2011</v>
          </cell>
          <cell r="T739" t="str">
            <v>2012-01-03</v>
          </cell>
          <cell r="U739">
            <v>2337708.75</v>
          </cell>
          <cell r="V739">
            <v>2337708.75</v>
          </cell>
          <cell r="W739">
            <v>1168854.3700000001</v>
          </cell>
          <cell r="X739">
            <v>1168854.3700000001</v>
          </cell>
          <cell r="Y739">
            <v>1168854.3799999999</v>
          </cell>
          <cell r="Z739">
            <v>50</v>
          </cell>
          <cell r="AA739" t="str">
            <v>Poprawa standardu i jakości lokalnej sieci drogowej poprzez przebudowę i modernizację publicznej drogi gminnej Pałowo - Nosalin w gminie Postomino</v>
          </cell>
          <cell r="AB739" t="str">
            <v>bez pomocy publicznej</v>
          </cell>
          <cell r="AC739">
            <v>2337708.75</v>
          </cell>
          <cell r="AD739">
            <v>2337708.75</v>
          </cell>
          <cell r="AE739">
            <v>0</v>
          </cell>
          <cell r="AF739">
            <v>0</v>
          </cell>
          <cell r="AG739" t="str">
            <v>Nie</v>
          </cell>
          <cell r="AH739" t="str">
            <v>23 Drogi regionalne/lokalne</v>
          </cell>
          <cell r="AI739" t="str">
            <v>01 Pomoc bezzwrotna</v>
          </cell>
          <cell r="AJ739" t="str">
            <v>05 Obszary wiejskie (poza obszarami górskimi, wyspami lub o niskiej i bardzo niskiej gęstości zaludnienia)</v>
          </cell>
          <cell r="AK739" t="str">
            <v>00 Nie dotyczy</v>
          </cell>
          <cell r="AL739" t="str">
            <v>4990424533</v>
          </cell>
          <cell r="AM739" t="str">
            <v>Gmina Postomino</v>
          </cell>
          <cell r="AN739" t="str">
            <v>76-113</v>
          </cell>
          <cell r="AO739" t="str">
            <v>Postomino</v>
          </cell>
          <cell r="AP739" t="str">
            <v>Postomino</v>
          </cell>
          <cell r="AQ739" t="str">
            <v>30</v>
          </cell>
          <cell r="AR739" t="str">
            <v>-</v>
          </cell>
          <cell r="AS739" t="str">
            <v>598108593</v>
          </cell>
          <cell r="AT739" t="str">
            <v>598108584</v>
          </cell>
          <cell r="AU739" t="str">
            <v>wspólnota samorządowa</v>
          </cell>
          <cell r="AV739" t="str">
            <v>770979890</v>
          </cell>
          <cell r="AW739" t="str">
            <v>jednostka samorządu terytorialnego, związek lub stowarzyszenie jst</v>
          </cell>
        </row>
        <row r="740">
          <cell r="A740" t="str">
            <v>RPZP.01.03.02-32-050/11</v>
          </cell>
          <cell r="B740" t="str">
            <v>RPZP.01.00.00</v>
          </cell>
          <cell r="C740" t="str">
            <v>RPZP.01.03.00</v>
          </cell>
          <cell r="D740" t="str">
            <v>RPZP.01.03.02</v>
          </cell>
          <cell r="E740" t="str">
            <v>RPZP.01.03.02-32-050/11-01</v>
          </cell>
          <cell r="F740" t="str">
            <v>UDA-RPZP.01.03.02-32-050/11-01</v>
          </cell>
          <cell r="G740" t="str">
            <v>8b66f54331</v>
          </cell>
          <cell r="H740" t="str">
            <v>RPZP.01.03.02-32-050/11</v>
          </cell>
          <cell r="I740" t="str">
            <v>WND-RPZP.01.03.02-32-050/11</v>
          </cell>
          <cell r="J740" t="str">
            <v>2011-11-08</v>
          </cell>
          <cell r="K740" t="str">
            <v>2011 II półrocze</v>
          </cell>
          <cell r="L740" t="str">
            <v>2011</v>
          </cell>
          <cell r="M740" t="str">
            <v>2011-11-08</v>
          </cell>
          <cell r="N740" t="str">
            <v>2011 II półrocze</v>
          </cell>
          <cell r="O740" t="str">
            <v>2011</v>
          </cell>
          <cell r="P740" t="str">
            <v>2011-05-25</v>
          </cell>
          <cell r="Q740" t="str">
            <v>2011-10-26</v>
          </cell>
          <cell r="R740" t="str">
            <v>2011 II półrocze</v>
          </cell>
          <cell r="S740" t="str">
            <v>2011</v>
          </cell>
          <cell r="T740" t="str">
            <v>2013-08-16</v>
          </cell>
          <cell r="U740">
            <v>82504.399999999994</v>
          </cell>
          <cell r="V740">
            <v>32915.43</v>
          </cell>
          <cell r="W740">
            <v>11776.54</v>
          </cell>
          <cell r="X740">
            <v>11776.54</v>
          </cell>
          <cell r="Y740">
            <v>21138.89</v>
          </cell>
          <cell r="Z740">
            <v>35.78</v>
          </cell>
          <cell r="AA740" t="str">
            <v>Udział w New York International Bridal Week w terminie 15-17.10.2011r.</v>
          </cell>
          <cell r="AB740" t="str">
            <v>pomoc de minimis</v>
          </cell>
          <cell r="AC740">
            <v>82504.399999999994</v>
          </cell>
          <cell r="AD740">
            <v>11776.54</v>
          </cell>
          <cell r="AE740">
            <v>70727.86</v>
          </cell>
          <cell r="AF740">
            <v>0</v>
          </cell>
          <cell r="AG740" t="str">
            <v>Tak</v>
          </cell>
          <cell r="AH740" t="str">
            <v>05 Usługi w zakresie zaawansowanego wsparcia dla przedsiębiorstw i grup przedsiębiorstw</v>
          </cell>
          <cell r="AI740" t="str">
            <v>01 Pomoc bezzwrotna</v>
          </cell>
          <cell r="AJ740" t="str">
            <v>00 Nie dotyczy</v>
          </cell>
          <cell r="AK740" t="str">
            <v>04 Wytwarzanie tekstyliów i wyrobów włókienniczych</v>
          </cell>
          <cell r="AL740" t="str">
            <v>6690400498</v>
          </cell>
          <cell r="AM740" t="str">
            <v>"Farage" Anna Romysz</v>
          </cell>
          <cell r="AN740" t="str">
            <v>75-816</v>
          </cell>
          <cell r="AO740" t="str">
            <v>Koszalin</v>
          </cell>
          <cell r="AP740" t="str">
            <v>Połczyńska</v>
          </cell>
          <cell r="AQ740" t="str">
            <v>140</v>
          </cell>
          <cell r="AR740" t="str">
            <v>-</v>
          </cell>
          <cell r="AS740" t="str">
            <v>943420117</v>
          </cell>
          <cell r="AT740" t="str">
            <v>943420117</v>
          </cell>
          <cell r="AU740" t="str">
            <v>osoba fizyczna prowadząca działalność gospodarczą - małe przedsiębiorstwo</v>
          </cell>
          <cell r="AV740" t="str">
            <v>330068353</v>
          </cell>
          <cell r="AW740" t="str">
            <v>przedsiębiorca lub przedsiębiorstwo</v>
          </cell>
        </row>
        <row r="741">
          <cell r="A741" t="str">
            <v>RPZP.07.01.03-32-001/09</v>
          </cell>
          <cell r="B741" t="str">
            <v>RPZP.07.00.00</v>
          </cell>
          <cell r="C741" t="str">
            <v>RPZP.07.01.00</v>
          </cell>
          <cell r="D741" t="str">
            <v>RPZP.07.01.03</v>
          </cell>
          <cell r="E741" t="str">
            <v>RPZP.07.01.03-32-001/09-05</v>
          </cell>
          <cell r="F741" t="str">
            <v>UDA-RPZP.07.01.03-32-001/09-05</v>
          </cell>
          <cell r="G741" t="str">
            <v>76b4cfad9f</v>
          </cell>
          <cell r="H741" t="str">
            <v>RPZP.07.01.03-32-001/09</v>
          </cell>
          <cell r="I741" t="str">
            <v>WND-RPZP.07.01.03-32-001/09</v>
          </cell>
          <cell r="J741" t="str">
            <v>2009-10-28</v>
          </cell>
          <cell r="K741" t="str">
            <v>2009 II półrocze</v>
          </cell>
          <cell r="L741" t="str">
            <v>2009</v>
          </cell>
          <cell r="M741" t="str">
            <v>2009-11-30</v>
          </cell>
          <cell r="N741" t="str">
            <v>2009 II półrocze</v>
          </cell>
          <cell r="O741" t="str">
            <v>2009</v>
          </cell>
          <cell r="P741" t="str">
            <v>2008-06-24</v>
          </cell>
          <cell r="Q741" t="str">
            <v>2011-10-28</v>
          </cell>
          <cell r="R741" t="str">
            <v>2011 II półrocze</v>
          </cell>
          <cell r="S741" t="str">
            <v>2011</v>
          </cell>
          <cell r="T741" t="str">
            <v>2012-02-14</v>
          </cell>
          <cell r="U741">
            <v>9401014.4399999995</v>
          </cell>
          <cell r="V741">
            <v>3946285.19</v>
          </cell>
          <cell r="W741">
            <v>2367771.1</v>
          </cell>
          <cell r="X741">
            <v>2367771.1</v>
          </cell>
          <cell r="Y741">
            <v>1578514.09</v>
          </cell>
          <cell r="Z741">
            <v>60</v>
          </cell>
          <cell r="AA741" t="str">
            <v>Prace wykończeniowe w Gimnazjum Publicznym w Bobolicach w ramach Bobolickiego Centrum Edukacji, Sportu i Rekreacji</v>
          </cell>
          <cell r="AB741" t="str">
            <v>bez pomocy publicznej</v>
          </cell>
          <cell r="AC741">
            <v>9401014.4399999995</v>
          </cell>
          <cell r="AD741">
            <v>9401014.4399999995</v>
          </cell>
          <cell r="AE741">
            <v>0</v>
          </cell>
          <cell r="AF741">
            <v>0</v>
          </cell>
          <cell r="AG741" t="str">
            <v>Nie</v>
          </cell>
          <cell r="AH741" t="str">
            <v>75 Infrastruktura systemu oświaty</v>
          </cell>
          <cell r="AI741" t="str">
            <v>01 Pomoc bezzwrotna</v>
          </cell>
          <cell r="AJ741" t="str">
            <v>05 Obszary wiejskie (poza obszarami górskimi, wyspami lub o niskiej i bardzo niskiej gęstości zaludnienia)</v>
          </cell>
          <cell r="AK741" t="str">
            <v>18 Edukacja</v>
          </cell>
          <cell r="AL741" t="str">
            <v>4990441187</v>
          </cell>
          <cell r="AM741" t="str">
            <v>Gmina Bobolice</v>
          </cell>
          <cell r="AN741" t="str">
            <v>76-020</v>
          </cell>
          <cell r="AO741" t="str">
            <v>Bobolice</v>
          </cell>
          <cell r="AP741" t="str">
            <v>Ratuszowa</v>
          </cell>
          <cell r="AQ741" t="str">
            <v>1</v>
          </cell>
          <cell r="AR741" t="str">
            <v>-</v>
          </cell>
          <cell r="AS741" t="str">
            <v>0943458401</v>
          </cell>
          <cell r="AT741" t="str">
            <v>0943458420</v>
          </cell>
          <cell r="AU741" t="str">
            <v>wspólnota samorządowa</v>
          </cell>
          <cell r="AV741" t="str">
            <v>330920558</v>
          </cell>
          <cell r="AW741" t="str">
            <v>Jednostka samorządu terytorialnego</v>
          </cell>
        </row>
        <row r="742">
          <cell r="A742" t="str">
            <v>RPZP.02.01.02-32-108/09</v>
          </cell>
          <cell r="B742" t="str">
            <v>RPZP.02.00.00</v>
          </cell>
          <cell r="C742" t="str">
            <v>RPZP.02.01.00</v>
          </cell>
          <cell r="D742" t="str">
            <v>RPZP.02.01.02</v>
          </cell>
          <cell r="E742" t="str">
            <v>RPZP.02.01.02-32-108/09-03</v>
          </cell>
          <cell r="F742" t="str">
            <v>UDA-RPZP.02.01.02-32-108/09-03</v>
          </cell>
          <cell r="G742" t="str">
            <v>c42ca7e8c5</v>
          </cell>
          <cell r="H742" t="str">
            <v>RPZP.02.01.02-32-108/09</v>
          </cell>
          <cell r="I742" t="str">
            <v>WND-RPZP.02.01.02-32-108/09</v>
          </cell>
          <cell r="J742" t="str">
            <v>2010-03-31</v>
          </cell>
          <cell r="K742" t="str">
            <v>2010 I półrocze</v>
          </cell>
          <cell r="L742" t="str">
            <v>2010</v>
          </cell>
          <cell r="M742" t="str">
            <v>2010-03-31</v>
          </cell>
          <cell r="N742" t="str">
            <v>2010 I półrocze</v>
          </cell>
          <cell r="O742" t="str">
            <v>2010</v>
          </cell>
          <cell r="P742" t="str">
            <v>2010-04-06</v>
          </cell>
          <cell r="Q742" t="str">
            <v>2011-10-28</v>
          </cell>
          <cell r="R742" t="str">
            <v>2011 II półrocze</v>
          </cell>
          <cell r="S742" t="str">
            <v>2011</v>
          </cell>
          <cell r="T742" t="str">
            <v>2012-04-12</v>
          </cell>
          <cell r="U742">
            <v>11298738.779999999</v>
          </cell>
          <cell r="V742">
            <v>11297838.779999999</v>
          </cell>
          <cell r="W742">
            <v>5639881.1100000003</v>
          </cell>
          <cell r="X742">
            <v>5639881.1100000003</v>
          </cell>
          <cell r="Y742">
            <v>5657957.6699999999</v>
          </cell>
          <cell r="Z742">
            <v>49.92</v>
          </cell>
          <cell r="AA742" t="str">
            <v>Remont drogi powiatowej Nr 1962Z Ostrowice - Złocieniec i drogi powiatowej 1985Z Złocieniec - Wierzchowo - Kalisz Pomorski, Etap II: od skrzyżowania Żabin do Kalisza Pomorskiego.</v>
          </cell>
          <cell r="AB742" t="str">
            <v>bez pomocy publicznej</v>
          </cell>
          <cell r="AC742">
            <v>11298738.779999999</v>
          </cell>
          <cell r="AD742">
            <v>11298738.779999999</v>
          </cell>
          <cell r="AE742">
            <v>0</v>
          </cell>
          <cell r="AF742">
            <v>0</v>
          </cell>
          <cell r="AG742" t="str">
            <v>Nie</v>
          </cell>
          <cell r="AH742" t="str">
            <v>23 Drogi regionalne/lokalne</v>
          </cell>
          <cell r="AI742" t="str">
            <v>01 Pomoc bezzwrotna</v>
          </cell>
          <cell r="AJ742" t="str">
            <v>05 Obszary wiejskie (poza obszarami górskimi, wyspami lub o niskiej i bardzo niskiej gęstości zaludnienia)</v>
          </cell>
          <cell r="AK742" t="str">
            <v>00 Nie dotyczy</v>
          </cell>
          <cell r="AL742" t="str">
            <v>2530305547</v>
          </cell>
          <cell r="AM742" t="str">
            <v>Powiat Drawski - Starostwo Powiatowe w Drawsku Pomorskim</v>
          </cell>
          <cell r="AN742" t="str">
            <v>78-500</v>
          </cell>
          <cell r="AO742" t="str">
            <v>Drawsko Pomorskie</v>
          </cell>
          <cell r="AP742" t="str">
            <v>Plac Elizy Orzeszkowej</v>
          </cell>
          <cell r="AQ742" t="str">
            <v>3</v>
          </cell>
          <cell r="AR742" t="str">
            <v>--</v>
          </cell>
          <cell r="AS742" t="str">
            <v>(94)3633464</v>
          </cell>
          <cell r="AT742" t="str">
            <v>(94)3632023</v>
          </cell>
          <cell r="AU742" t="str">
            <v>wspólnota samorządowa</v>
          </cell>
          <cell r="AV742" t="str">
            <v>330920765</v>
          </cell>
          <cell r="AW742" t="str">
            <v>jednostka samorządu terytorialnego, związek lub stowarzyszenie jst</v>
          </cell>
        </row>
        <row r="743">
          <cell r="A743" t="str">
            <v>RPZP.02.01.02-32-155/09</v>
          </cell>
          <cell r="B743" t="str">
            <v>RPZP.02.00.00</v>
          </cell>
          <cell r="C743" t="str">
            <v>RPZP.02.01.00</v>
          </cell>
          <cell r="D743" t="str">
            <v>RPZP.02.01.02</v>
          </cell>
          <cell r="E743" t="str">
            <v>RPZP.02.01.02-32-155/09-03</v>
          </cell>
          <cell r="F743" t="str">
            <v>UDA-RPZP.02.01.02-32-155/09-03</v>
          </cell>
          <cell r="G743" t="str">
            <v>e87a167681</v>
          </cell>
          <cell r="H743" t="str">
            <v>RPZP.02.01.02-32-155/09</v>
          </cell>
          <cell r="I743" t="str">
            <v>WND-RPZP.02.01.02-32-155/09</v>
          </cell>
          <cell r="J743" t="str">
            <v>2010-06-16</v>
          </cell>
          <cell r="K743" t="str">
            <v>2010 I półrocze</v>
          </cell>
          <cell r="L743" t="str">
            <v>2010</v>
          </cell>
          <cell r="M743" t="str">
            <v>2010-07-08</v>
          </cell>
          <cell r="N743" t="str">
            <v>2010 II półrocze</v>
          </cell>
          <cell r="O743" t="str">
            <v>2010</v>
          </cell>
          <cell r="P743" t="str">
            <v>2010-05-10</v>
          </cell>
          <cell r="Q743" t="str">
            <v>2011-10-28</v>
          </cell>
          <cell r="R743" t="str">
            <v>2011 II półrocze</v>
          </cell>
          <cell r="S743" t="str">
            <v>2011</v>
          </cell>
          <cell r="T743" t="str">
            <v>2012-02-27</v>
          </cell>
          <cell r="U743">
            <v>2510531.98</v>
          </cell>
          <cell r="V743">
            <v>2370794.5299999998</v>
          </cell>
          <cell r="W743">
            <v>1007419.76</v>
          </cell>
          <cell r="X743">
            <v>1007419.76</v>
          </cell>
          <cell r="Y743">
            <v>1363374.77</v>
          </cell>
          <cell r="Z743">
            <v>42.49</v>
          </cell>
          <cell r="AA743" t="str">
            <v>Przyjazne miasto w regionie zachodniopom. – poprawa infrastr. Gminy Miasto Sławno poprzez przebudowe ulic na Os. Dzieci Wrzesinskich (ul. Kossaka, ul. Staszica wraz ze skrzyzowaniem z ul. Polanowska)</v>
          </cell>
          <cell r="AB743" t="str">
            <v>bez pomocy publicznej</v>
          </cell>
          <cell r="AC743">
            <v>2510531.98</v>
          </cell>
          <cell r="AD743">
            <v>2510531.98</v>
          </cell>
          <cell r="AE743">
            <v>0</v>
          </cell>
          <cell r="AF743">
            <v>0</v>
          </cell>
          <cell r="AG743" t="str">
            <v>Nie</v>
          </cell>
          <cell r="AH743" t="str">
            <v>23 Drogi regionalne/lokalne</v>
          </cell>
          <cell r="AI743" t="str">
            <v>01 Pomoc bezzwrotna</v>
          </cell>
          <cell r="AJ743" t="str">
            <v>01 Obszar miejski</v>
          </cell>
          <cell r="AK743" t="str">
            <v>00 Nie dotyczy</v>
          </cell>
          <cell r="AL743" t="str">
            <v>4990428873</v>
          </cell>
          <cell r="AM743" t="str">
            <v>Gmina Miasto Sławno</v>
          </cell>
          <cell r="AN743" t="str">
            <v>76-100</v>
          </cell>
          <cell r="AO743" t="str">
            <v>Sławno</v>
          </cell>
          <cell r="AP743" t="str">
            <v>ul. M.C. Skłodowskiej</v>
          </cell>
          <cell r="AQ743" t="str">
            <v>9</v>
          </cell>
          <cell r="AR743" t="str">
            <v>-</v>
          </cell>
          <cell r="AS743" t="str">
            <v>+48(059)8103051</v>
          </cell>
          <cell r="AT743" t="str">
            <v>+48(059)8103340</v>
          </cell>
          <cell r="AU743" t="str">
            <v>wspólnota samorządowa</v>
          </cell>
          <cell r="AV743" t="str">
            <v>770979884</v>
          </cell>
          <cell r="AW743" t="str">
            <v>jednostka samorządu terytorialnego, związek lub stowarzyszenie jst</v>
          </cell>
        </row>
        <row r="744">
          <cell r="A744" t="str">
            <v>RPZP.04.05.02-32-026/10</v>
          </cell>
          <cell r="B744" t="str">
            <v>RPZP.04.00.00</v>
          </cell>
          <cell r="C744" t="str">
            <v>RPZP.04.05.00</v>
          </cell>
          <cell r="D744" t="str">
            <v>RPZP.04.05.02</v>
          </cell>
          <cell r="E744" t="str">
            <v>RPZP.04.05.02-32-026/10-03</v>
          </cell>
          <cell r="F744" t="str">
            <v>UDA-RPZP.04.05.02-32-026/10-03</v>
          </cell>
          <cell r="G744" t="str">
            <v>d76d7af303</v>
          </cell>
          <cell r="H744" t="str">
            <v>RPZP.04.05.02-32-026/10</v>
          </cell>
          <cell r="I744" t="str">
            <v>WND-RPZP.04.05.02-32-026/10</v>
          </cell>
          <cell r="J744" t="str">
            <v>2010-09-28</v>
          </cell>
          <cell r="K744" t="str">
            <v>2010 II półrocze</v>
          </cell>
          <cell r="L744" t="str">
            <v>2010</v>
          </cell>
          <cell r="M744" t="str">
            <v>2010-09-29</v>
          </cell>
          <cell r="N744" t="str">
            <v>2010 II półrocze</v>
          </cell>
          <cell r="O744" t="str">
            <v>2010</v>
          </cell>
          <cell r="P744" t="str">
            <v>2011-05-30</v>
          </cell>
          <cell r="Q744" t="str">
            <v>2011-10-28</v>
          </cell>
          <cell r="R744" t="str">
            <v>2011 II półrocze</v>
          </cell>
          <cell r="S744" t="str">
            <v>2011</v>
          </cell>
          <cell r="T744" t="str">
            <v>2011-12-06</v>
          </cell>
          <cell r="U744">
            <v>698305.58</v>
          </cell>
          <cell r="V744">
            <v>663856.29</v>
          </cell>
          <cell r="W744">
            <v>497892.21</v>
          </cell>
          <cell r="X744">
            <v>497892.21</v>
          </cell>
          <cell r="Y744">
            <v>165964.07999999999</v>
          </cell>
          <cell r="Z744">
            <v>75</v>
          </cell>
          <cell r="AA744" t="str">
            <v>Zapobieganie zagrożeniom pożarowym na terenie Gminy Będzino poprzez zakup ciężkiego wozu ratowniczo – gaśniczego dla OSP w Mścicach</v>
          </cell>
          <cell r="AB744" t="str">
            <v>bez pomocy publicznej</v>
          </cell>
          <cell r="AC744">
            <v>698305.58</v>
          </cell>
          <cell r="AD744">
            <v>698305.58</v>
          </cell>
          <cell r="AE744">
            <v>0</v>
          </cell>
          <cell r="AF744">
            <v>0</v>
          </cell>
          <cell r="AG744" t="str">
            <v>Nie</v>
          </cell>
          <cell r="AH744" t="str">
            <v>53 Zapobieganie zagrożeniom (w tym opracowanie i wdrażanie planów i instrumentów zapobiegania i zarządzania zagrożeniami naturalnym i technologicznym)</v>
          </cell>
          <cell r="AI744" t="str">
            <v>01 Pomoc bezzwrotna</v>
          </cell>
          <cell r="AJ744" t="str">
            <v>05 Obszary wiejskie (poza obszarami górskimi, wyspami lub o niskiej i bardzo niskiej gęstości zaludnienia)</v>
          </cell>
          <cell r="AK744" t="str">
            <v>21 Działalność związana ze środowiskiem naturalnym</v>
          </cell>
          <cell r="AL744" t="str">
            <v>4990535735</v>
          </cell>
          <cell r="AM744" t="str">
            <v>Gmina Będzino</v>
          </cell>
          <cell r="AN744" t="str">
            <v>76-037</v>
          </cell>
          <cell r="AO744" t="str">
            <v>Będzino</v>
          </cell>
          <cell r="AP744" t="str">
            <v>Będzino</v>
          </cell>
          <cell r="AQ744" t="str">
            <v>19</v>
          </cell>
          <cell r="AR744" t="str">
            <v>-</v>
          </cell>
          <cell r="AS744" t="str">
            <v>(094)3162533</v>
          </cell>
          <cell r="AT744" t="str">
            <v>(094)3162307</v>
          </cell>
          <cell r="AU744" t="str">
            <v>wspólnota samorządowa</v>
          </cell>
          <cell r="AV744" t="str">
            <v>330920529</v>
          </cell>
          <cell r="AW744" t="str">
            <v>jednostka samorządu terytorialnego, związek lub stowarzyszenie jst</v>
          </cell>
        </row>
        <row r="745">
          <cell r="A745" t="str">
            <v>RPZP.06.01.01-32-012/11</v>
          </cell>
          <cell r="B745" t="str">
            <v>RPZP.06.00.00</v>
          </cell>
          <cell r="C745" t="str">
            <v>RPZP.06.01.00</v>
          </cell>
          <cell r="D745" t="str">
            <v>RPZP.06.01.01</v>
          </cell>
          <cell r="E745" t="str">
            <v>RPZP.06.01.01-32-012/11-01</v>
          </cell>
          <cell r="F745" t="str">
            <v>UDA-RPZP.06.01.01-32-012/11-01</v>
          </cell>
          <cell r="G745" t="str">
            <v>eb0ae1a1cb</v>
          </cell>
          <cell r="H745" t="str">
            <v>RPZP.06.01.01-32-012/11</v>
          </cell>
          <cell r="I745" t="str">
            <v>WND-RPZP.06.01.01-32-012/11</v>
          </cell>
          <cell r="J745" t="str">
            <v>2011-08-31</v>
          </cell>
          <cell r="K745" t="str">
            <v>2011 II półrocze</v>
          </cell>
          <cell r="L745" t="str">
            <v>2011</v>
          </cell>
          <cell r="M745" t="str">
            <v>2011-09-06</v>
          </cell>
          <cell r="N745" t="str">
            <v>2011 II półrocze</v>
          </cell>
          <cell r="O745" t="str">
            <v>2011</v>
          </cell>
          <cell r="P745" t="str">
            <v>2010-05-14</v>
          </cell>
          <cell r="Q745" t="str">
            <v>2011-10-28</v>
          </cell>
          <cell r="R745" t="str">
            <v>2011 II półrocze</v>
          </cell>
          <cell r="S745" t="str">
            <v>2011</v>
          </cell>
          <cell r="T745" t="str">
            <v>2012-01-13</v>
          </cell>
          <cell r="U745">
            <v>83620.399999999994</v>
          </cell>
          <cell r="V745">
            <v>77650.399999999994</v>
          </cell>
          <cell r="W745">
            <v>38825.199999999997</v>
          </cell>
          <cell r="X745">
            <v>38825.199999999997</v>
          </cell>
          <cell r="Y745">
            <v>38825.199999999997</v>
          </cell>
          <cell r="Z745">
            <v>50</v>
          </cell>
          <cell r="AA745" t="str">
            <v>Wytyczenie i oznakowanie dwóch szlaków turystycznych: traktu historycznego oraz ścieżki dendrologicznej na terenie Cmentarza Centralnego w Szczecinie</v>
          </cell>
          <cell r="AB745" t="str">
            <v>bez pomocy publicznej</v>
          </cell>
          <cell r="AC745">
            <v>83620.399999999994</v>
          </cell>
          <cell r="AD745">
            <v>83620.399999999994</v>
          </cell>
          <cell r="AE745">
            <v>0</v>
          </cell>
          <cell r="AF745">
            <v>0</v>
          </cell>
          <cell r="AG745" t="str">
            <v>Nie</v>
          </cell>
          <cell r="AH745" t="str">
            <v>57 Inne wsparcie na rzecz wzmocnienia usług turystycznych</v>
          </cell>
          <cell r="AI745" t="str">
            <v>01 Pomoc bezzwrotna</v>
          </cell>
          <cell r="AJ745" t="str">
            <v>01 Obszar miejski</v>
          </cell>
          <cell r="AK745" t="str">
            <v>22 Inne niewyszczególnione usługi</v>
          </cell>
          <cell r="AL745" t="str">
            <v>8510309410</v>
          </cell>
          <cell r="AM745" t="str">
            <v>Gmina Miasto Szczecin</v>
          </cell>
          <cell r="AN745" t="str">
            <v>70-456</v>
          </cell>
          <cell r="AO745" t="str">
            <v>Szczecin</v>
          </cell>
          <cell r="AP745" t="str">
            <v>Plac Armii Krajowej</v>
          </cell>
          <cell r="AQ745" t="str">
            <v>1</v>
          </cell>
          <cell r="AR745" t="str">
            <v>-</v>
          </cell>
          <cell r="AS745" t="str">
            <v>091/4245814</v>
          </cell>
          <cell r="AT745" t="str">
            <v>091/4245854</v>
          </cell>
          <cell r="AU745" t="str">
            <v>wspólnota samorządowa</v>
          </cell>
          <cell r="AV745" t="str">
            <v>811684232</v>
          </cell>
          <cell r="AW745" t="str">
            <v>jednostka samorządu terytorialnego, związek lub stowarzyszenie jst</v>
          </cell>
        </row>
        <row r="746">
          <cell r="A746" t="str">
            <v>RPZP.01.03.01-32-041/11</v>
          </cell>
          <cell r="B746" t="str">
            <v>RPZP.01.00.00</v>
          </cell>
          <cell r="C746" t="str">
            <v>RPZP.01.03.00</v>
          </cell>
          <cell r="D746" t="str">
            <v>RPZP.01.03.01</v>
          </cell>
          <cell r="E746" t="str">
            <v>RPZP.01.03.01-32-041/11-01</v>
          </cell>
          <cell r="F746" t="str">
            <v>UDA-RPZP.01.03.01-32-041/11-01</v>
          </cell>
          <cell r="G746" t="str">
            <v>94e3cde65c</v>
          </cell>
          <cell r="H746" t="str">
            <v>RPZP.01.03.01-32-041/11</v>
          </cell>
          <cell r="I746" t="str">
            <v>WND-RPZP.01.03.01-32-041/11</v>
          </cell>
          <cell r="J746" t="str">
            <v>2011-12-16</v>
          </cell>
          <cell r="K746" t="str">
            <v>2011 II półrocze</v>
          </cell>
          <cell r="L746" t="str">
            <v>2011</v>
          </cell>
          <cell r="M746" t="str">
            <v>2011-12-19</v>
          </cell>
          <cell r="N746" t="str">
            <v>2011 II półrocze</v>
          </cell>
          <cell r="O746" t="str">
            <v>2011</v>
          </cell>
          <cell r="P746" t="str">
            <v>2011-09-01</v>
          </cell>
          <cell r="Q746" t="str">
            <v>2011-10-30</v>
          </cell>
          <cell r="R746" t="str">
            <v>2011 II półrocze</v>
          </cell>
          <cell r="S746" t="str">
            <v>2011</v>
          </cell>
          <cell r="T746" t="str">
            <v>2011-12-16</v>
          </cell>
          <cell r="U746">
            <v>24600</v>
          </cell>
          <cell r="V746">
            <v>20000</v>
          </cell>
          <cell r="W746">
            <v>10000</v>
          </cell>
          <cell r="X746">
            <v>10000</v>
          </cell>
          <cell r="Y746">
            <v>10000</v>
          </cell>
          <cell r="Z746">
            <v>50</v>
          </cell>
          <cell r="AA746" t="str">
            <v>„Wzrost konkurencyjności „OPTY-KOS” s.c. poprzez specjalistyczne doradztwo w zakresie planowania inwestycyjnego”</v>
          </cell>
          <cell r="AB746" t="str">
            <v>pomoc de minimis</v>
          </cell>
          <cell r="AC746">
            <v>24600</v>
          </cell>
          <cell r="AD746">
            <v>10000</v>
          </cell>
          <cell r="AE746">
            <v>14600</v>
          </cell>
          <cell r="AF746">
            <v>0</v>
          </cell>
          <cell r="AG746" t="str">
            <v>Tak</v>
          </cell>
          <cell r="AH746" t="str">
            <v>05 Usługi w zakresie zaawansowanego wsparcia dla przedsiębiorstw i grup przedsiębiorstw</v>
          </cell>
          <cell r="AI746" t="str">
            <v>01 Pomoc bezzwrotna</v>
          </cell>
          <cell r="AJ746" t="str">
            <v>01 Obszar miejski</v>
          </cell>
          <cell r="AK746" t="str">
            <v>19 Działalność w zakresie ochrony zdrowia ludzkiego</v>
          </cell>
          <cell r="AL746" t="str">
            <v>8590009790</v>
          </cell>
          <cell r="AM746" t="str">
            <v>"OPTY-KOS" s.c. Wioletta Misztela, Krzysztof Kosiński</v>
          </cell>
          <cell r="AN746" t="str">
            <v>73-110</v>
          </cell>
          <cell r="AO746" t="str">
            <v>Stargard Szczeciński</v>
          </cell>
          <cell r="AP746" t="str">
            <v>Szczecińska</v>
          </cell>
          <cell r="AQ746" t="str">
            <v>38</v>
          </cell>
          <cell r="AR746" t="str">
            <v>-</v>
          </cell>
          <cell r="AS746" t="str">
            <v>913920787</v>
          </cell>
          <cell r="AT746" t="str">
            <v>913925120</v>
          </cell>
          <cell r="AU746" t="str">
            <v>spółka cywilna prowadząca działalność w oparciu o umowę zawartą na podstawie KC - małe przedsiębiorstwo</v>
          </cell>
          <cell r="AV746" t="str">
            <v>320379641</v>
          </cell>
          <cell r="AW746" t="str">
            <v>przedsiębiorca lub przedsiębiorstwo</v>
          </cell>
        </row>
        <row r="747">
          <cell r="A747" t="str">
            <v>RPZP.02.01.02-32-037/09</v>
          </cell>
          <cell r="B747" t="str">
            <v>RPZP.02.00.00</v>
          </cell>
          <cell r="C747" t="str">
            <v>RPZP.02.01.00</v>
          </cell>
          <cell r="D747" t="str">
            <v>RPZP.02.01.02</v>
          </cell>
          <cell r="E747" t="str">
            <v>RPZP.02.01.02-32-037/09-03</v>
          </cell>
          <cell r="F747" t="str">
            <v>UDA-RPZP.02.01.02-32-037/09-03</v>
          </cell>
          <cell r="G747" t="str">
            <v>a934435ee8</v>
          </cell>
          <cell r="H747" t="str">
            <v>RPZP.02.01.02-32-037/09</v>
          </cell>
          <cell r="I747" t="str">
            <v>RPOWZ/2.1.2/2009/037/SZ</v>
          </cell>
          <cell r="J747" t="str">
            <v>2009-10-19</v>
          </cell>
          <cell r="K747" t="str">
            <v>2009 II półrocze</v>
          </cell>
          <cell r="L747" t="str">
            <v>2009</v>
          </cell>
          <cell r="M747" t="str">
            <v>2009-11-09</v>
          </cell>
          <cell r="N747" t="str">
            <v>2009 II półrocze</v>
          </cell>
          <cell r="O747" t="str">
            <v>2009</v>
          </cell>
          <cell r="P747" t="str">
            <v>2010-04-21</v>
          </cell>
          <cell r="Q747" t="str">
            <v>2011-10-31</v>
          </cell>
          <cell r="R747" t="str">
            <v>2011 II półrocze</v>
          </cell>
          <cell r="S747" t="str">
            <v>2011</v>
          </cell>
          <cell r="T747" t="str">
            <v>2011-04-01</v>
          </cell>
          <cell r="U747">
            <v>1095554.81</v>
          </cell>
          <cell r="V747">
            <v>1042589.16</v>
          </cell>
          <cell r="W747">
            <v>521294.57</v>
          </cell>
          <cell r="X747">
            <v>521294.57</v>
          </cell>
          <cell r="Y747">
            <v>521294.59</v>
          </cell>
          <cell r="Z747">
            <v>50</v>
          </cell>
          <cell r="AA747" t="str">
            <v>Poprawa dostępności komunikacyjnej miasta Czaplinka poprzez budowę nawierzchni dróg gminnych w ulicach Wiejskiej i Akacjowej</v>
          </cell>
          <cell r="AB747" t="str">
            <v>bez pomocy publicznej</v>
          </cell>
          <cell r="AC747">
            <v>1095554.81</v>
          </cell>
          <cell r="AD747">
            <v>1095554.81</v>
          </cell>
          <cell r="AE747">
            <v>0</v>
          </cell>
          <cell r="AF747">
            <v>0</v>
          </cell>
          <cell r="AG747" t="str">
            <v>Nie</v>
          </cell>
          <cell r="AH747" t="str">
            <v>23 Drogi regionalne/lokalne</v>
          </cell>
          <cell r="AI747" t="str">
            <v>01 Pomoc bezzwrotna</v>
          </cell>
          <cell r="AJ747" t="str">
            <v>01 Obszar miejski</v>
          </cell>
          <cell r="AK747" t="str">
            <v>00 Nie dotyczy</v>
          </cell>
          <cell r="AL747" t="str">
            <v>6741016121</v>
          </cell>
          <cell r="AM747" t="str">
            <v>Gmina Czaplinek</v>
          </cell>
          <cell r="AN747" t="str">
            <v>78-550</v>
          </cell>
          <cell r="AO747" t="str">
            <v>Czaplinek</v>
          </cell>
          <cell r="AP747" t="str">
            <v>Rynek</v>
          </cell>
          <cell r="AQ747" t="str">
            <v>6</v>
          </cell>
          <cell r="AR747" t="str">
            <v>-</v>
          </cell>
          <cell r="AS747" t="str">
            <v>(0-94)3726200</v>
          </cell>
          <cell r="AT747" t="str">
            <v>(0-94)3726202</v>
          </cell>
          <cell r="AU747" t="str">
            <v>wspólnota samorządowa - gmina</v>
          </cell>
          <cell r="AV747" t="str">
            <v>330920541</v>
          </cell>
          <cell r="AW747" t="str">
            <v>Jednostka samorządu terytorialnego</v>
          </cell>
        </row>
        <row r="748">
          <cell r="A748" t="str">
            <v>RPZP.07.01.02-32-016/10</v>
          </cell>
          <cell r="B748" t="str">
            <v>RPZP.07.00.00</v>
          </cell>
          <cell r="C748" t="str">
            <v>RPZP.07.01.00</v>
          </cell>
          <cell r="D748" t="str">
            <v>RPZP.07.01.02</v>
          </cell>
          <cell r="E748" t="str">
            <v>RPZP.07.01.02-32-016/10-02</v>
          </cell>
          <cell r="F748" t="str">
            <v>UDA-RPZP.07.01.02-32-016/10-02</v>
          </cell>
          <cell r="G748">
            <v>5.3057850000000002E+32</v>
          </cell>
          <cell r="H748" t="str">
            <v>RPZP.07.01.02-32-016/10</v>
          </cell>
          <cell r="I748" t="str">
            <v>WND-RPZP.07.01.02-32-016/10</v>
          </cell>
          <cell r="J748" t="str">
            <v>2010-09-28</v>
          </cell>
          <cell r="K748" t="str">
            <v>2010 II półrocze</v>
          </cell>
          <cell r="L748" t="str">
            <v>2010</v>
          </cell>
          <cell r="M748" t="str">
            <v>2010-09-29</v>
          </cell>
          <cell r="N748" t="str">
            <v>2010 II półrocze</v>
          </cell>
          <cell r="O748" t="str">
            <v>2010</v>
          </cell>
          <cell r="P748" t="str">
            <v>2010-07-05</v>
          </cell>
          <cell r="Q748" t="str">
            <v>2011-10-31</v>
          </cell>
          <cell r="R748" t="str">
            <v>2011 II półrocze</v>
          </cell>
          <cell r="S748" t="str">
            <v>2011</v>
          </cell>
          <cell r="T748" t="str">
            <v>2011-09-06</v>
          </cell>
          <cell r="U748">
            <v>1202797.1499999999</v>
          </cell>
          <cell r="V748">
            <v>714002.57</v>
          </cell>
          <cell r="W748">
            <v>428401.53</v>
          </cell>
          <cell r="X748">
            <v>428401.53</v>
          </cell>
          <cell r="Y748">
            <v>285601.03999999998</v>
          </cell>
          <cell r="Z748">
            <v>60</v>
          </cell>
          <cell r="AA748" t="str">
            <v>Przebudowa i rozbudowa budynku gimnazjum specjalnego w Białogardzie</v>
          </cell>
          <cell r="AB748" t="str">
            <v>bez pomocy publicznej</v>
          </cell>
          <cell r="AC748">
            <v>1202797.1499999999</v>
          </cell>
          <cell r="AD748">
            <v>1202797.1499999999</v>
          </cell>
          <cell r="AE748">
            <v>0</v>
          </cell>
          <cell r="AF748">
            <v>0</v>
          </cell>
          <cell r="AG748" t="str">
            <v>Nie</v>
          </cell>
          <cell r="AH748" t="str">
            <v>75 Infrastruktura systemu oświaty</v>
          </cell>
          <cell r="AI748" t="str">
            <v>01 Pomoc bezzwrotna</v>
          </cell>
          <cell r="AJ748" t="str">
            <v>01 Obszar miejski</v>
          </cell>
          <cell r="AK748" t="str">
            <v>18 Edukacja</v>
          </cell>
          <cell r="AL748" t="str">
            <v>6721720236</v>
          </cell>
          <cell r="AM748" t="str">
            <v>Powiat białogardzki</v>
          </cell>
          <cell r="AN748" t="str">
            <v>78-200</v>
          </cell>
          <cell r="AO748" t="str">
            <v>Białogard</v>
          </cell>
          <cell r="AP748" t="str">
            <v>1-go Maja</v>
          </cell>
          <cell r="AQ748" t="str">
            <v>18</v>
          </cell>
          <cell r="AR748" t="str">
            <v>-</v>
          </cell>
          <cell r="AS748" t="str">
            <v>0943120901</v>
          </cell>
          <cell r="AT748" t="str">
            <v>0943120911</v>
          </cell>
          <cell r="AU748" t="str">
            <v>wspólnota samorządowa - powiat</v>
          </cell>
          <cell r="AV748" t="str">
            <v>330920831</v>
          </cell>
          <cell r="AW748" t="str">
            <v>Jednostka samorządu terytorialnego</v>
          </cell>
        </row>
        <row r="749">
          <cell r="A749" t="str">
            <v>RPZP.01.01.01-32-561/10</v>
          </cell>
          <cell r="B749" t="str">
            <v>RPZP.01.00.00</v>
          </cell>
          <cell r="C749" t="str">
            <v>RPZP.01.01.00</v>
          </cell>
          <cell r="D749" t="str">
            <v>RPZP.01.01.01</v>
          </cell>
          <cell r="E749" t="str">
            <v>RPZP.01.01.01-32-561/10-05</v>
          </cell>
          <cell r="F749" t="str">
            <v>UDA-RPZP.01.01.01-32-561/10-05</v>
          </cell>
          <cell r="G749" t="str">
            <v>080e43ef23</v>
          </cell>
          <cell r="H749" t="str">
            <v>RPZP.01.01.01-32-561/10</v>
          </cell>
          <cell r="I749" t="str">
            <v>WND-RPZP.01.01.01-32-561/10</v>
          </cell>
          <cell r="J749" t="str">
            <v>2010-12-21</v>
          </cell>
          <cell r="K749" t="str">
            <v>2010 II półrocze</v>
          </cell>
          <cell r="L749" t="str">
            <v>2010</v>
          </cell>
          <cell r="M749" t="str">
            <v>2010-12-23</v>
          </cell>
          <cell r="N749" t="str">
            <v>2010 II półrocze</v>
          </cell>
          <cell r="O749" t="str">
            <v>2010</v>
          </cell>
          <cell r="P749" t="str">
            <v>2011-01-01</v>
          </cell>
          <cell r="Q749" t="str">
            <v>2011-10-31</v>
          </cell>
          <cell r="R749" t="str">
            <v>2011 II półrocze</v>
          </cell>
          <cell r="S749" t="str">
            <v>2011</v>
          </cell>
          <cell r="T749" t="str">
            <v>2014-06-17</v>
          </cell>
          <cell r="U749">
            <v>189191.21</v>
          </cell>
          <cell r="V749">
            <v>153813.99</v>
          </cell>
          <cell r="W749">
            <v>92288.39</v>
          </cell>
          <cell r="X749">
            <v>92288.39</v>
          </cell>
          <cell r="Y749">
            <v>61525.599999999999</v>
          </cell>
          <cell r="Z749">
            <v>60</v>
          </cell>
          <cell r="AA749" t="str">
            <v>Wzrost konkurencyjności firmy COPY PLANET poprzez otwarcie drukarni internetowej oraz wprowadzenie nowych usług i poprawę świadczenia dotychczasowych - zakup sprzętu poligraficznego i oprogramowania</v>
          </cell>
          <cell r="AB749" t="str">
            <v>pomoc de minimis</v>
          </cell>
          <cell r="AC749">
            <v>189191.21</v>
          </cell>
          <cell r="AD749">
            <v>92288.39</v>
          </cell>
          <cell r="AE749">
            <v>96902.82</v>
          </cell>
          <cell r="AF749">
            <v>0</v>
          </cell>
          <cell r="AG749" t="str">
            <v>Nie</v>
          </cell>
          <cell r="AH749" t="str">
            <v>08 Inne inwestycje w przedsiębiorstwa</v>
          </cell>
          <cell r="AI749" t="str">
            <v>01 Pomoc bezzwrotna</v>
          </cell>
          <cell r="AJ749" t="str">
            <v>01 Obszar miejski</v>
          </cell>
          <cell r="AK749" t="str">
            <v>06 Nieokreślony przemysł wytwórczy</v>
          </cell>
          <cell r="AL749" t="str">
            <v>8512082212</v>
          </cell>
          <cell r="AM749" t="str">
            <v>„COPY PLANET” Małgorzata Trybusz-Bartkowiak</v>
          </cell>
          <cell r="AN749" t="str">
            <v>70-305</v>
          </cell>
          <cell r="AO749" t="str">
            <v>Szczecin</v>
          </cell>
          <cell r="AP749" t="str">
            <v>Andrzeja Małkowskiego</v>
          </cell>
          <cell r="AQ749" t="str">
            <v>27</v>
          </cell>
          <cell r="AR749" t="str">
            <v>U1</v>
          </cell>
          <cell r="AS749" t="str">
            <v>914340267</v>
          </cell>
          <cell r="AT749" t="str">
            <v>914330370</v>
          </cell>
          <cell r="AU749" t="str">
            <v>osoba fizyczna prowadząca działalność gospodarczą - mikro przedsiębiorstwo</v>
          </cell>
          <cell r="AV749" t="str">
            <v>811015790</v>
          </cell>
          <cell r="AW749" t="str">
            <v>przedsiębiorca lub przedsiębiorstwo</v>
          </cell>
        </row>
        <row r="750">
          <cell r="A750" t="str">
            <v>RPZP.01.03.02-32-005/11</v>
          </cell>
          <cell r="B750" t="str">
            <v>RPZP.01.00.00</v>
          </cell>
          <cell r="C750" t="str">
            <v>RPZP.01.03.00</v>
          </cell>
          <cell r="D750" t="str">
            <v>RPZP.01.03.02</v>
          </cell>
          <cell r="E750" t="str">
            <v>RPZP.01.03.02-32-005/11-01</v>
          </cell>
          <cell r="F750" t="str">
            <v>UDA-RPZP.01.03.02-32-005/11-01</v>
          </cell>
          <cell r="G750" t="str">
            <v>a5207e21fe</v>
          </cell>
          <cell r="H750" t="str">
            <v>RPZP.01.03.02-32-005/11</v>
          </cell>
          <cell r="I750" t="str">
            <v>WND-RPZP.01.03.02-32-005/11</v>
          </cell>
          <cell r="J750" t="str">
            <v>2011-07-05</v>
          </cell>
          <cell r="K750" t="str">
            <v>2011 II półrocze</v>
          </cell>
          <cell r="L750" t="str">
            <v>2011</v>
          </cell>
          <cell r="M750" t="str">
            <v>2011-07-06</v>
          </cell>
          <cell r="N750" t="str">
            <v>2011 II półrocze</v>
          </cell>
          <cell r="O750" t="str">
            <v>2011</v>
          </cell>
          <cell r="P750" t="str">
            <v>2011-07-18</v>
          </cell>
          <cell r="Q750" t="str">
            <v>2011-10-31</v>
          </cell>
          <cell r="R750" t="str">
            <v>2011 II półrocze</v>
          </cell>
          <cell r="S750" t="str">
            <v>2011</v>
          </cell>
          <cell r="T750" t="str">
            <v>2012-03-01</v>
          </cell>
          <cell r="U750">
            <v>45709.440000000002</v>
          </cell>
          <cell r="V750">
            <v>36687.839999999997</v>
          </cell>
          <cell r="W750">
            <v>18289.05</v>
          </cell>
          <cell r="X750">
            <v>18289.05</v>
          </cell>
          <cell r="Y750">
            <v>18398.79</v>
          </cell>
          <cell r="Z750">
            <v>49.85</v>
          </cell>
          <cell r="AA750" t="str">
            <v>Targi regionów i produktów turystycznych Tour Salon, Poznań - 19-22.10.2011</v>
          </cell>
          <cell r="AB750" t="str">
            <v>pomoc de minimis</v>
          </cell>
          <cell r="AC750">
            <v>45709.440000000002</v>
          </cell>
          <cell r="AD750">
            <v>18289.05</v>
          </cell>
          <cell r="AE750">
            <v>27420.39</v>
          </cell>
          <cell r="AF750">
            <v>0</v>
          </cell>
          <cell r="AG750" t="str">
            <v>Tak</v>
          </cell>
          <cell r="AH750" t="str">
            <v>05 Usługi w zakresie zaawansowanego wsparcia dla przedsiębiorstw i grup przedsiębiorstw</v>
          </cell>
          <cell r="AI750" t="str">
            <v>01 Pomoc bezzwrotna</v>
          </cell>
          <cell r="AJ750" t="str">
            <v>00 Nie dotyczy</v>
          </cell>
          <cell r="AK750" t="str">
            <v>22 Inne niewyszczególnione usługi</v>
          </cell>
          <cell r="AL750" t="str">
            <v>5941126440</v>
          </cell>
          <cell r="AM750" t="str">
            <v>Infoman Spółka Cywilna Przemysław Czuba, Sławomir Czuba</v>
          </cell>
          <cell r="AN750" t="str">
            <v>71-459</v>
          </cell>
          <cell r="AO750" t="str">
            <v>Szczecin</v>
          </cell>
          <cell r="AP750" t="str">
            <v>Papieża Pawła VI</v>
          </cell>
          <cell r="AQ750" t="str">
            <v>2</v>
          </cell>
          <cell r="AR750" t="str">
            <v>-</v>
          </cell>
          <cell r="AS750" t="str">
            <v>91/4541053</v>
          </cell>
          <cell r="AT750" t="str">
            <v>91/4541053</v>
          </cell>
          <cell r="AU750" t="str">
            <v>spółka cywilna prowadząca działalność w oparciu o umowę zawartą na podstawie KC - mikro przedsiębiorstwo</v>
          </cell>
          <cell r="AV750" t="str">
            <v>810760008</v>
          </cell>
          <cell r="AW750" t="str">
            <v>przedsiębiorca lub przedsiębiorstwo</v>
          </cell>
        </row>
        <row r="751">
          <cell r="A751" t="str">
            <v>RPZP.01.03.01-32-017/11</v>
          </cell>
          <cell r="B751" t="str">
            <v>RPZP.01.00.00</v>
          </cell>
          <cell r="C751" t="str">
            <v>RPZP.01.03.00</v>
          </cell>
          <cell r="D751" t="str">
            <v>RPZP.01.03.01</v>
          </cell>
          <cell r="E751" t="str">
            <v>RPZP.01.03.01-32-017/11-02</v>
          </cell>
          <cell r="F751" t="str">
            <v>UDA-RPZP.01.03.01-32-017/11-02</v>
          </cell>
          <cell r="G751" t="str">
            <v>7b020dc85b</v>
          </cell>
          <cell r="H751" t="str">
            <v>RPZP.01.03.01-32-017/11</v>
          </cell>
          <cell r="I751" t="str">
            <v>WND-RPZP.01.03.01-32-017/11</v>
          </cell>
          <cell r="J751" t="str">
            <v>2011-07-25</v>
          </cell>
          <cell r="K751" t="str">
            <v>2011 II półrocze</v>
          </cell>
          <cell r="L751" t="str">
            <v>2011</v>
          </cell>
          <cell r="M751" t="str">
            <v>2011-07-26</v>
          </cell>
          <cell r="N751" t="str">
            <v>2011 II półrocze</v>
          </cell>
          <cell r="O751" t="str">
            <v>2011</v>
          </cell>
          <cell r="P751" t="str">
            <v>2011-03-01</v>
          </cell>
          <cell r="Q751" t="str">
            <v>2011-11-03</v>
          </cell>
          <cell r="R751" t="str">
            <v>2011 II półrocze</v>
          </cell>
          <cell r="S751" t="str">
            <v>2011</v>
          </cell>
          <cell r="T751" t="str">
            <v>2012-02-07</v>
          </cell>
          <cell r="U751">
            <v>75503.41</v>
          </cell>
          <cell r="V751">
            <v>59200</v>
          </cell>
          <cell r="W751">
            <v>29600</v>
          </cell>
          <cell r="X751">
            <v>29600</v>
          </cell>
          <cell r="Y751">
            <v>29600</v>
          </cell>
          <cell r="Z751">
            <v>50</v>
          </cell>
          <cell r="AA751" t="str">
            <v>Przeprowadzenie specjalistycznej usługi doradczej - wdrożenie i certyfikacja systemu zarządzania jakością oraz bezpieczeństwem i higieną pracy w firmie Automatyka Serwis E. Majdański Sp.J.</v>
          </cell>
          <cell r="AB751" t="str">
            <v>pomoc publiczna</v>
          </cell>
          <cell r="AC751">
            <v>75503.41</v>
          </cell>
          <cell r="AD751">
            <v>29600</v>
          </cell>
          <cell r="AE751">
            <v>45903.41</v>
          </cell>
          <cell r="AF751">
            <v>10.14</v>
          </cell>
          <cell r="AG751" t="str">
            <v>Tak</v>
          </cell>
          <cell r="AH751" t="str">
            <v>05 Usługi w zakresie zaawansowanego wsparcia dla przedsiębiorstw i grup przedsiębiorstw</v>
          </cell>
          <cell r="AI751" t="str">
            <v>01 Pomoc bezzwrotna</v>
          </cell>
          <cell r="AJ751" t="str">
            <v>01 Obszar miejski</v>
          </cell>
          <cell r="AK751" t="str">
            <v>06 Nieokreślony przemysł wytwórczy</v>
          </cell>
          <cell r="AL751" t="str">
            <v>8510305748</v>
          </cell>
          <cell r="AM751" t="str">
            <v>AUTOMATYKA SERWIS E. MAJDAŃSKI SPÓŁKA JAWNA</v>
          </cell>
          <cell r="AN751" t="str">
            <v>72-010</v>
          </cell>
          <cell r="AO751" t="str">
            <v>POLICE</v>
          </cell>
          <cell r="AP751" t="str">
            <v>SŁONECZNA</v>
          </cell>
          <cell r="AQ751" t="str">
            <v>9</v>
          </cell>
          <cell r="AR751" t="str">
            <v>-</v>
          </cell>
          <cell r="AS751" t="str">
            <v>914648567</v>
          </cell>
          <cell r="AT751" t="str">
            <v>913170550</v>
          </cell>
          <cell r="AU751" t="str">
            <v>spółka jawna - małe przedsiębiorstwo</v>
          </cell>
          <cell r="AV751" t="str">
            <v>810027615</v>
          </cell>
          <cell r="AW751" t="str">
            <v>przedsiębiorca lub przedsiębiorstwo</v>
          </cell>
        </row>
        <row r="752">
          <cell r="A752" t="str">
            <v>RPZP.01.01.03-32-045/10</v>
          </cell>
          <cell r="B752" t="str">
            <v>RPZP.01.00.00</v>
          </cell>
          <cell r="C752" t="str">
            <v>RPZP.01.01.00</v>
          </cell>
          <cell r="D752" t="str">
            <v>RPZP.01.01.03</v>
          </cell>
          <cell r="E752" t="str">
            <v>RPZP.01.01.03-32-045/10-02</v>
          </cell>
          <cell r="F752" t="str">
            <v>UDA-RPZP.01.01.03-32-045/10-02</v>
          </cell>
          <cell r="G752" t="str">
            <v>520b44730a</v>
          </cell>
          <cell r="H752" t="str">
            <v>RPZP.01.01.03-32-045/10</v>
          </cell>
          <cell r="I752" t="str">
            <v>WND-RPZP.01.01.03-32-045/10</v>
          </cell>
          <cell r="J752" t="str">
            <v>2011-10-13</v>
          </cell>
          <cell r="K752" t="str">
            <v>2011 II półrocze</v>
          </cell>
          <cell r="L752" t="str">
            <v>2011</v>
          </cell>
          <cell r="M752" t="str">
            <v>2011-10-14</v>
          </cell>
          <cell r="N752" t="str">
            <v>2011 II półrocze</v>
          </cell>
          <cell r="O752" t="str">
            <v>2011</v>
          </cell>
          <cell r="P752" t="str">
            <v>2010-07-05</v>
          </cell>
          <cell r="Q752" t="str">
            <v>2011-11-03</v>
          </cell>
          <cell r="R752" t="str">
            <v>2011 II półrocze</v>
          </cell>
          <cell r="S752" t="str">
            <v>2011</v>
          </cell>
          <cell r="T752" t="str">
            <v>2012-01-16</v>
          </cell>
          <cell r="U752">
            <v>855970.54</v>
          </cell>
          <cell r="V752">
            <v>471863.33</v>
          </cell>
          <cell r="W752">
            <v>235931.66</v>
          </cell>
          <cell r="X752">
            <v>235931.66</v>
          </cell>
          <cell r="Y752">
            <v>235931.67</v>
          </cell>
          <cell r="Z752">
            <v>50</v>
          </cell>
          <cell r="AA752" t="str">
            <v>„ Wdrożenie innowacyjnej technologii produkcji łóżek nowej generacji do samochodu Scania”</v>
          </cell>
          <cell r="AB752" t="str">
            <v>pomoc publiczna</v>
          </cell>
          <cell r="AC752">
            <v>855970.54</v>
          </cell>
          <cell r="AD752">
            <v>235931.66</v>
          </cell>
          <cell r="AE752">
            <v>620038.88</v>
          </cell>
          <cell r="AF752">
            <v>0</v>
          </cell>
          <cell r="AG752" t="str">
            <v>Nie</v>
          </cell>
          <cell r="AH75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52" t="str">
            <v>01 Pomoc bezzwrotna</v>
          </cell>
          <cell r="AJ752" t="str">
            <v>01 Obszar miejski</v>
          </cell>
          <cell r="AK752" t="str">
            <v>05 Wytwarzanie urządzeń transportowych</v>
          </cell>
          <cell r="AL752" t="str">
            <v>8540011141</v>
          </cell>
          <cell r="AM752" t="str">
            <v>Klippan Safety Polska Sp. z. o. o</v>
          </cell>
          <cell r="AN752" t="str">
            <v>73-110</v>
          </cell>
          <cell r="AO752" t="str">
            <v>Stargard Szczeciński</v>
          </cell>
          <cell r="AP752" t="str">
            <v>Nasienna</v>
          </cell>
          <cell r="AQ752" t="str">
            <v>17</v>
          </cell>
          <cell r="AR752" t="str">
            <v>-</v>
          </cell>
          <cell r="AS752" t="str">
            <v>(0-91)5734390</v>
          </cell>
          <cell r="AT752" t="str">
            <v>(0-91)5739881</v>
          </cell>
          <cell r="AU752" t="str">
            <v>spółka z ograniczoną odpowiedzialnością - średnie przedsiębiorstwo</v>
          </cell>
          <cell r="AV752" t="str">
            <v>810521338</v>
          </cell>
          <cell r="AW752" t="str">
            <v>przedsiębiorca lub przedsiębiorstwo</v>
          </cell>
        </row>
        <row r="753">
          <cell r="A753" t="str">
            <v>RPZP.01.03.02-32-034/10</v>
          </cell>
          <cell r="B753" t="str">
            <v>RPZP.01.00.00</v>
          </cell>
          <cell r="C753" t="str">
            <v>RPZP.01.03.00</v>
          </cell>
          <cell r="D753" t="str">
            <v>RPZP.01.03.02</v>
          </cell>
          <cell r="E753" t="str">
            <v>RPZP.01.03.02-32-034/10-02</v>
          </cell>
          <cell r="F753" t="str">
            <v>UDA-RPZP.01.03.02-32-034/10-02</v>
          </cell>
          <cell r="G753" t="str">
            <v>7d4170af8e</v>
          </cell>
          <cell r="H753" t="str">
            <v>RPZP.01.03.02-32-034/10</v>
          </cell>
          <cell r="I753" t="str">
            <v>WND-RPZP.01.03.02-32-034/10</v>
          </cell>
          <cell r="J753" t="str">
            <v>2011-03-18</v>
          </cell>
          <cell r="K753" t="str">
            <v>2011 I półrocze</v>
          </cell>
          <cell r="L753" t="str">
            <v>2011</v>
          </cell>
          <cell r="M753" t="str">
            <v>2011-03-21</v>
          </cell>
          <cell r="N753" t="str">
            <v>2011 I półrocze</v>
          </cell>
          <cell r="O753" t="str">
            <v>2011</v>
          </cell>
          <cell r="P753" t="str">
            <v>2011-05-30</v>
          </cell>
          <cell r="Q753" t="str">
            <v>2011-11-04</v>
          </cell>
          <cell r="R753" t="str">
            <v>2011 II półrocze</v>
          </cell>
          <cell r="S753" t="str">
            <v>2011</v>
          </cell>
          <cell r="T753" t="str">
            <v>2011-12-16</v>
          </cell>
          <cell r="U753">
            <v>46573.11</v>
          </cell>
          <cell r="V753">
            <v>36408.839999999997</v>
          </cell>
          <cell r="W753">
            <v>18204.419999999998</v>
          </cell>
          <cell r="X753">
            <v>18204.419999999998</v>
          </cell>
          <cell r="Y753">
            <v>18204.419999999998</v>
          </cell>
          <cell r="Z753">
            <v>50</v>
          </cell>
          <cell r="AA753" t="str">
            <v>Udział w Targach Regionów i Produktów Turystycznych Tour Salon 2011 organizowanych w Poznaniu w terminie 19-22.10.2011 r.</v>
          </cell>
          <cell r="AB753" t="str">
            <v>pomoc de minimis</v>
          </cell>
          <cell r="AC753">
            <v>46573.11</v>
          </cell>
          <cell r="AD753">
            <v>18204.419999999998</v>
          </cell>
          <cell r="AE753">
            <v>28368.69</v>
          </cell>
          <cell r="AF753">
            <v>0</v>
          </cell>
          <cell r="AG753" t="str">
            <v>Tak</v>
          </cell>
          <cell r="AH753" t="str">
            <v>05 Usługi w zakresie zaawansowanego wsparcia dla przedsiębiorstw i grup przedsiębiorstw</v>
          </cell>
          <cell r="AI753" t="str">
            <v>01 Pomoc bezzwrotna</v>
          </cell>
          <cell r="AJ753" t="str">
            <v>00 Nie dotyczy</v>
          </cell>
          <cell r="AK753" t="str">
            <v>22 Inne niewyszczególnione usługi</v>
          </cell>
          <cell r="AL753" t="str">
            <v>9551162163</v>
          </cell>
          <cell r="AM753" t="str">
            <v>"PIRO" s.c. Bogumiła Wołowicz, Mariusz Galus</v>
          </cell>
          <cell r="AN753" t="str">
            <v>70-513</v>
          </cell>
          <cell r="AO753" t="str">
            <v>Szczecin</v>
          </cell>
          <cell r="AP753" t="str">
            <v>Małopolska</v>
          </cell>
          <cell r="AQ753" t="str">
            <v>4</v>
          </cell>
          <cell r="AR753" t="str">
            <v>6</v>
          </cell>
          <cell r="AS753" t="str">
            <v>914330208</v>
          </cell>
          <cell r="AT753" t="str">
            <v>914330758</v>
          </cell>
          <cell r="AU753" t="str">
            <v>spółka cywilna prowadząca działalność w oparciu o umowę zawartą na podstawie KC - mikro przedsiębiorstwo</v>
          </cell>
          <cell r="AV753" t="str">
            <v>810427378</v>
          </cell>
          <cell r="AW753" t="str">
            <v>przedsiębiorca lub przedsiębiorstwo</v>
          </cell>
        </row>
        <row r="754">
          <cell r="A754" t="str">
            <v>RPZP.01.03.02-32-040/11</v>
          </cell>
          <cell r="B754" t="str">
            <v>RPZP.01.00.00</v>
          </cell>
          <cell r="C754" t="str">
            <v>RPZP.01.03.00</v>
          </cell>
          <cell r="D754" t="str">
            <v>RPZP.01.03.02</v>
          </cell>
          <cell r="E754" t="str">
            <v>RPZP.01.03.02-32-040/11-03</v>
          </cell>
          <cell r="F754" t="str">
            <v>UDA-RPZP.01.03.02-32-040/11-03</v>
          </cell>
          <cell r="G754" t="str">
            <v>9fb4f99d9c</v>
          </cell>
          <cell r="H754" t="str">
            <v>RPZP.01.03.02-32-040/11</v>
          </cell>
          <cell r="I754" t="str">
            <v>WND-RPZP.01.03.02-32-040/11</v>
          </cell>
          <cell r="J754" t="str">
            <v>2011-07-26</v>
          </cell>
          <cell r="K754" t="str">
            <v>2011 II półrocze</v>
          </cell>
          <cell r="L754" t="str">
            <v>2011</v>
          </cell>
          <cell r="M754" t="str">
            <v>2011-07-27</v>
          </cell>
          <cell r="N754" t="str">
            <v>2011 II półrocze</v>
          </cell>
          <cell r="O754" t="str">
            <v>2011</v>
          </cell>
          <cell r="P754" t="str">
            <v>2011-03-07</v>
          </cell>
          <cell r="Q754" t="str">
            <v>2011-11-07</v>
          </cell>
          <cell r="R754" t="str">
            <v>2011 II półrocze</v>
          </cell>
          <cell r="S754" t="str">
            <v>2011</v>
          </cell>
          <cell r="T754" t="str">
            <v>2012-03-08</v>
          </cell>
          <cell r="U754">
            <v>39208.160000000003</v>
          </cell>
          <cell r="V754">
            <v>31737.27</v>
          </cell>
          <cell r="W754">
            <v>15868.63</v>
          </cell>
          <cell r="X754">
            <v>15868.63</v>
          </cell>
          <cell r="Y754">
            <v>15868.64</v>
          </cell>
          <cell r="Z754">
            <v>50</v>
          </cell>
          <cell r="AA754" t="str">
            <v>Udział w IV Międzynarodowych Targach Wyposażenia Obiektów Noclegowych "WorldHotel" Warszawa, 5-7 października 2011</v>
          </cell>
          <cell r="AB754" t="str">
            <v>pomoc de minimis</v>
          </cell>
          <cell r="AC754">
            <v>39208.160000000003</v>
          </cell>
          <cell r="AD754">
            <v>15868.63</v>
          </cell>
          <cell r="AE754">
            <v>23339.53</v>
          </cell>
          <cell r="AF754">
            <v>0</v>
          </cell>
          <cell r="AG754" t="str">
            <v>Tak</v>
          </cell>
          <cell r="AH754" t="str">
            <v>05 Usługi w zakresie zaawansowanego wsparcia dla przedsiębiorstw i grup przedsiębiorstw</v>
          </cell>
          <cell r="AI754" t="str">
            <v>01 Pomoc bezzwrotna</v>
          </cell>
          <cell r="AJ754" t="str">
            <v>00 Nie dotyczy</v>
          </cell>
          <cell r="AK754" t="str">
            <v>13 Handel hurtowy i detaliczny</v>
          </cell>
          <cell r="AL754" t="str">
            <v>5271036099</v>
          </cell>
          <cell r="AM754" t="str">
            <v>MULTIKO NARKIEWICZ SPÓŁKA JAWNA</v>
          </cell>
          <cell r="AN754" t="str">
            <v>71-004</v>
          </cell>
          <cell r="AO754" t="str">
            <v>Szczecin</v>
          </cell>
          <cell r="AP754" t="str">
            <v>Cukrowa</v>
          </cell>
          <cell r="AQ754" t="str">
            <v>12D</v>
          </cell>
          <cell r="AR754" t="str">
            <v>-</v>
          </cell>
          <cell r="AS754" t="str">
            <v>914329730</v>
          </cell>
          <cell r="AT754" t="str">
            <v>914894569</v>
          </cell>
          <cell r="AU754" t="str">
            <v>spółka jawna - mikro przedsiębiorstwo</v>
          </cell>
          <cell r="AV754" t="str">
            <v>011273838</v>
          </cell>
          <cell r="AW754" t="str">
            <v>przedsiębiorca lub przedsiębiorstwo</v>
          </cell>
        </row>
        <row r="755">
          <cell r="A755" t="str">
            <v>RPZP.01.03.02-32-059/11</v>
          </cell>
          <cell r="B755" t="str">
            <v>RPZP.01.00.00</v>
          </cell>
          <cell r="C755" t="str">
            <v>RPZP.01.03.00</v>
          </cell>
          <cell r="D755" t="str">
            <v>RPZP.01.03.02</v>
          </cell>
          <cell r="E755" t="str">
            <v>RPZP.01.03.02-32-059/11-01</v>
          </cell>
          <cell r="F755" t="str">
            <v>UDA-RPZP.01.03.02-32-059/11-01</v>
          </cell>
          <cell r="G755" t="str">
            <v>3eb0cef4d2</v>
          </cell>
          <cell r="H755" t="str">
            <v>RPZP.01.03.02-32-059/11</v>
          </cell>
          <cell r="I755" t="str">
            <v>WND-RPZP.01.03.02-32-059/11</v>
          </cell>
          <cell r="J755" t="str">
            <v>2011-12-01</v>
          </cell>
          <cell r="K755" t="str">
            <v>2011 II półrocze</v>
          </cell>
          <cell r="L755" t="str">
            <v>2011</v>
          </cell>
          <cell r="M755" t="str">
            <v>2011-12-02</v>
          </cell>
          <cell r="N755" t="str">
            <v>2011 II półrocze</v>
          </cell>
          <cell r="O755" t="str">
            <v>2011</v>
          </cell>
          <cell r="P755" t="str">
            <v>2011-07-01</v>
          </cell>
          <cell r="Q755" t="str">
            <v>2011-11-07</v>
          </cell>
          <cell r="R755" t="str">
            <v>2011 II półrocze</v>
          </cell>
          <cell r="S755" t="str">
            <v>2011</v>
          </cell>
          <cell r="T755" t="str">
            <v>2011-12-01</v>
          </cell>
          <cell r="U755">
            <v>15700</v>
          </cell>
          <cell r="V755">
            <v>15700</v>
          </cell>
          <cell r="W755">
            <v>7850</v>
          </cell>
          <cell r="X755">
            <v>7850</v>
          </cell>
          <cell r="Y755">
            <v>7850</v>
          </cell>
          <cell r="Z755">
            <v>50</v>
          </cell>
          <cell r="AA755" t="str">
            <v>Misja gospodarcza na Kubę związana z udziałem w Targach XXIX Havana International Tradeshow organizowanych w dniach 31.10-05.11.2011 r. w Hawanie</v>
          </cell>
          <cell r="AB755" t="str">
            <v>pomoc de minimis</v>
          </cell>
          <cell r="AC755">
            <v>15700</v>
          </cell>
          <cell r="AD755">
            <v>7850</v>
          </cell>
          <cell r="AE755">
            <v>7850</v>
          </cell>
          <cell r="AF755">
            <v>0</v>
          </cell>
          <cell r="AG755" t="str">
            <v>Tak</v>
          </cell>
          <cell r="AH755" t="str">
            <v>05 Usługi w zakresie zaawansowanego wsparcia dla przedsiębiorstw i grup przedsiębiorstw</v>
          </cell>
          <cell r="AI755" t="str">
            <v>01 Pomoc bezzwrotna</v>
          </cell>
          <cell r="AJ755" t="str">
            <v>00 Nie dotyczy</v>
          </cell>
          <cell r="AK755" t="str">
            <v>16 Obsługa nieruchomości, wynajem i prowadzenie działalności gospodarczej</v>
          </cell>
          <cell r="AL755" t="str">
            <v>8561177616</v>
          </cell>
          <cell r="AM755" t="str">
            <v>Hot-Design Teresa J. Słowińska</v>
          </cell>
          <cell r="AN755" t="str">
            <v>70-896</v>
          </cell>
          <cell r="AO755" t="str">
            <v>Załom</v>
          </cell>
          <cell r="AP755" t="str">
            <v>Lubczyńska</v>
          </cell>
          <cell r="AQ755" t="str">
            <v>44</v>
          </cell>
          <cell r="AR755" t="str">
            <v>-</v>
          </cell>
          <cell r="AS755" t="str">
            <v>914616131</v>
          </cell>
          <cell r="AT755" t="str">
            <v>914616131</v>
          </cell>
          <cell r="AU755" t="str">
            <v>osoba fizyczna prowadząca działalność gospodarczą - mikro przedsiębiorstwo</v>
          </cell>
          <cell r="AV755" t="str">
            <v>812188908</v>
          </cell>
          <cell r="AW755" t="str">
            <v>przedsiębiorca lub przedsiębiorstwo</v>
          </cell>
        </row>
        <row r="756">
          <cell r="A756" t="str">
            <v>RPZP.01.03.02-32-093/11</v>
          </cell>
          <cell r="B756" t="str">
            <v>RPZP.01.00.00</v>
          </cell>
          <cell r="C756" t="str">
            <v>RPZP.01.03.00</v>
          </cell>
          <cell r="D756" t="str">
            <v>RPZP.01.03.02</v>
          </cell>
          <cell r="E756" t="str">
            <v>RPZP.01.03.02-32-093/11-02</v>
          </cell>
          <cell r="F756" t="str">
            <v>UDA-RPZP.01.03.02-32-093/11-02</v>
          </cell>
          <cell r="G756" t="str">
            <v>8094b8d8ed</v>
          </cell>
          <cell r="H756" t="str">
            <v>RPZP.01.03.02-32-093/11</v>
          </cell>
          <cell r="I756" t="str">
            <v>WND-RPZP.01.03.02-32-093/11</v>
          </cell>
          <cell r="J756" t="str">
            <v>2011-11-29</v>
          </cell>
          <cell r="K756" t="str">
            <v>2011 II półrocze</v>
          </cell>
          <cell r="L756" t="str">
            <v>2011</v>
          </cell>
          <cell r="M756" t="str">
            <v>2011-12-02</v>
          </cell>
          <cell r="N756" t="str">
            <v>2011 II półrocze</v>
          </cell>
          <cell r="O756" t="str">
            <v>2011</v>
          </cell>
          <cell r="P756" t="str">
            <v>2011-07-01</v>
          </cell>
          <cell r="Q756" t="str">
            <v>2011-11-07</v>
          </cell>
          <cell r="R756" t="str">
            <v>2011 II półrocze</v>
          </cell>
          <cell r="S756" t="str">
            <v>2011</v>
          </cell>
          <cell r="T756" t="str">
            <v>2013-07-05</v>
          </cell>
          <cell r="U756">
            <v>15700</v>
          </cell>
          <cell r="V756">
            <v>15700</v>
          </cell>
          <cell r="W756">
            <v>7850</v>
          </cell>
          <cell r="X756">
            <v>7850</v>
          </cell>
          <cell r="Y756">
            <v>7850</v>
          </cell>
          <cell r="Z756">
            <v>50</v>
          </cell>
          <cell r="AA756" t="str">
            <v>Misja gospodarcza na Kubę związana z udziałem w Targach XXIX Havana International Tradeshow organizowanych w dniach 31.10-05.11.2011 r. w Hawanie</v>
          </cell>
          <cell r="AB756" t="str">
            <v>pomoc de minimis</v>
          </cell>
          <cell r="AC756">
            <v>15700</v>
          </cell>
          <cell r="AD756">
            <v>7850</v>
          </cell>
          <cell r="AE756">
            <v>7850</v>
          </cell>
          <cell r="AF756">
            <v>0</v>
          </cell>
          <cell r="AG756" t="str">
            <v>Tak</v>
          </cell>
          <cell r="AH756" t="str">
            <v>05 Usługi w zakresie zaawansowanego wsparcia dla przedsiębiorstw i grup przedsiębiorstw</v>
          </cell>
          <cell r="AI756" t="str">
            <v>01 Pomoc bezzwrotna</v>
          </cell>
          <cell r="AJ756" t="str">
            <v>00 Nie dotyczy</v>
          </cell>
          <cell r="AK756" t="str">
            <v>22 Inne niewyszczególnione usługi</v>
          </cell>
          <cell r="AL756" t="str">
            <v>8511004196</v>
          </cell>
          <cell r="AM756" t="str">
            <v>Prokon Designing Waldemar Kugler Sp.j.</v>
          </cell>
          <cell r="AN756" t="str">
            <v>71-181</v>
          </cell>
          <cell r="AO756" t="str">
            <v>Szczecin</v>
          </cell>
          <cell r="AP756" t="str">
            <v>Somosierry</v>
          </cell>
          <cell r="AQ756" t="str">
            <v>26</v>
          </cell>
          <cell r="AR756" t="str">
            <v>-</v>
          </cell>
          <cell r="AS756" t="str">
            <v>914858124</v>
          </cell>
          <cell r="AT756" t="str">
            <v>914858124</v>
          </cell>
          <cell r="AU756" t="str">
            <v>spółka jawna - mikro przedsiębiorstwo</v>
          </cell>
          <cell r="AV756" t="str">
            <v>810643202</v>
          </cell>
          <cell r="AW756" t="str">
            <v>przedsiębiorca lub przedsiębiorstwo</v>
          </cell>
        </row>
        <row r="757">
          <cell r="A757" t="str">
            <v>RPZP.01.03.02-32-070/11</v>
          </cell>
          <cell r="B757" t="str">
            <v>RPZP.01.00.00</v>
          </cell>
          <cell r="C757" t="str">
            <v>RPZP.01.03.00</v>
          </cell>
          <cell r="D757" t="str">
            <v>RPZP.01.03.02</v>
          </cell>
          <cell r="E757" t="str">
            <v>RPZP.01.03.02-32-070/11-01</v>
          </cell>
          <cell r="F757" t="str">
            <v>UDA-RPZP.01.03.02-32-070/11-01</v>
          </cell>
          <cell r="G757" t="str">
            <v>9a7c44205c</v>
          </cell>
          <cell r="H757" t="str">
            <v>RPZP.01.03.02-32-070/11</v>
          </cell>
          <cell r="I757" t="str">
            <v>WND-RPZP.01.03.02-32-070/11</v>
          </cell>
          <cell r="J757" t="str">
            <v>2011-12-02</v>
          </cell>
          <cell r="K757" t="str">
            <v>2011 II półrocze</v>
          </cell>
          <cell r="L757" t="str">
            <v>2011</v>
          </cell>
          <cell r="M757" t="str">
            <v>2011-12-05</v>
          </cell>
          <cell r="N757" t="str">
            <v>2011 II półrocze</v>
          </cell>
          <cell r="O757" t="str">
            <v>2011</v>
          </cell>
          <cell r="P757" t="str">
            <v>2011-07-01</v>
          </cell>
          <cell r="Q757" t="str">
            <v>2011-11-07</v>
          </cell>
          <cell r="R757" t="str">
            <v>2011 II półrocze</v>
          </cell>
          <cell r="S757" t="str">
            <v>2011</v>
          </cell>
          <cell r="T757" t="str">
            <v>2011-12-02</v>
          </cell>
          <cell r="U757">
            <v>15700</v>
          </cell>
          <cell r="V757">
            <v>15700</v>
          </cell>
          <cell r="W757">
            <v>7850</v>
          </cell>
          <cell r="X757">
            <v>7850</v>
          </cell>
          <cell r="Y757">
            <v>7850</v>
          </cell>
          <cell r="Z757">
            <v>50</v>
          </cell>
          <cell r="AA757" t="str">
            <v>Misja gospodarcza na Kubę związana z udziałem w Targach XXIX Havana International Tradeshow organizowanych w dniach 31.10-05.11.2011 r. w Hawanie</v>
          </cell>
          <cell r="AB757" t="str">
            <v>pomoc de minimis</v>
          </cell>
          <cell r="AC757">
            <v>15700</v>
          </cell>
          <cell r="AD757">
            <v>7850</v>
          </cell>
          <cell r="AE757">
            <v>7850</v>
          </cell>
          <cell r="AF757">
            <v>0</v>
          </cell>
          <cell r="AG757" t="str">
            <v>Tak</v>
          </cell>
          <cell r="AH757" t="str">
            <v>05 Usługi w zakresie zaawansowanego wsparcia dla przedsiębiorstw i grup przedsiębiorstw</v>
          </cell>
          <cell r="AI757" t="str">
            <v>01 Pomoc bezzwrotna</v>
          </cell>
          <cell r="AJ757" t="str">
            <v>00 Nie dotyczy</v>
          </cell>
          <cell r="AK757" t="str">
            <v>22 Inne niewyszczególnione usługi</v>
          </cell>
          <cell r="AL757" t="str">
            <v>8520505265</v>
          </cell>
          <cell r="AM757" t="str">
            <v>Urbicon Spółka z o.o.</v>
          </cell>
          <cell r="AN757" t="str">
            <v>71-303</v>
          </cell>
          <cell r="AO757" t="str">
            <v>Szczecin</v>
          </cell>
          <cell r="AP757" t="str">
            <v>Trentowskiego</v>
          </cell>
          <cell r="AQ757" t="str">
            <v>34</v>
          </cell>
          <cell r="AR757" t="str">
            <v>-</v>
          </cell>
          <cell r="AS757" t="str">
            <v>914821333</v>
          </cell>
          <cell r="AT757" t="str">
            <v>914821333</v>
          </cell>
          <cell r="AU757" t="str">
            <v>spółka z ograniczoną odpowiedzialnością - mikro przedsiębiorstwo</v>
          </cell>
          <cell r="AV757" t="str">
            <v>008079053</v>
          </cell>
          <cell r="AW757" t="str">
            <v>przedsiębiorca lub przedsiębiorstwo</v>
          </cell>
        </row>
        <row r="758">
          <cell r="A758" t="str">
            <v>RPZP.01.03.02-32-071/11</v>
          </cell>
          <cell r="B758" t="str">
            <v>RPZP.01.00.00</v>
          </cell>
          <cell r="C758" t="str">
            <v>RPZP.01.03.00</v>
          </cell>
          <cell r="D758" t="str">
            <v>RPZP.01.03.02</v>
          </cell>
          <cell r="E758" t="str">
            <v>RPZP.01.03.02-32-071/11-01</v>
          </cell>
          <cell r="F758" t="str">
            <v>UDA-RPZP.01.03.02-32-071/11-01</v>
          </cell>
          <cell r="G758" t="str">
            <v>47cf01f93f</v>
          </cell>
          <cell r="H758" t="str">
            <v>RPZP.01.03.02-32-071/11</v>
          </cell>
          <cell r="I758" t="str">
            <v>WND-RPZP.01.03.02-32-071/11</v>
          </cell>
          <cell r="J758" t="str">
            <v>2011-12-05</v>
          </cell>
          <cell r="K758" t="str">
            <v>2011 II półrocze</v>
          </cell>
          <cell r="L758" t="str">
            <v>2011</v>
          </cell>
          <cell r="M758" t="str">
            <v>2011-12-07</v>
          </cell>
          <cell r="N758" t="str">
            <v>2011 II półrocze</v>
          </cell>
          <cell r="O758" t="str">
            <v>2011</v>
          </cell>
          <cell r="P758" t="str">
            <v>2011-07-01</v>
          </cell>
          <cell r="Q758" t="str">
            <v>2011-11-07</v>
          </cell>
          <cell r="R758" t="str">
            <v>2011 II półrocze</v>
          </cell>
          <cell r="S758" t="str">
            <v>2011</v>
          </cell>
          <cell r="T758" t="str">
            <v>2011-12-05</v>
          </cell>
          <cell r="U758">
            <v>7850</v>
          </cell>
          <cell r="V758">
            <v>7850</v>
          </cell>
          <cell r="W758">
            <v>3925</v>
          </cell>
          <cell r="X758">
            <v>3925</v>
          </cell>
          <cell r="Y758">
            <v>3925</v>
          </cell>
          <cell r="Z758">
            <v>50</v>
          </cell>
          <cell r="AA758" t="str">
            <v>Misja gospodarcza na Kubę związana z udziałem w Targach XXIX Havana International Tradeshow organizowanych w dniach 31.10-05.11.2011 r. w Hawanie</v>
          </cell>
          <cell r="AB758" t="str">
            <v>pomoc de minimis</v>
          </cell>
          <cell r="AC758">
            <v>7850</v>
          </cell>
          <cell r="AD758">
            <v>3925</v>
          </cell>
          <cell r="AE758">
            <v>3925</v>
          </cell>
          <cell r="AF758">
            <v>0</v>
          </cell>
          <cell r="AG758" t="str">
            <v>Tak</v>
          </cell>
          <cell r="AH758" t="str">
            <v>05 Usługi w zakresie zaawansowanego wsparcia dla przedsiębiorstw i grup przedsiębiorstw</v>
          </cell>
          <cell r="AI758" t="str">
            <v>01 Pomoc bezzwrotna</v>
          </cell>
          <cell r="AJ758" t="str">
            <v>00 Nie dotyczy</v>
          </cell>
          <cell r="AK758" t="str">
            <v>13 Handel hurtowy i detaliczny</v>
          </cell>
          <cell r="AL758" t="str">
            <v>8510308801</v>
          </cell>
          <cell r="AM758" t="str">
            <v>Zakład Usług Elektrycznych HERTZ Roman Herczyński</v>
          </cell>
          <cell r="AN758" t="str">
            <v>70-674</v>
          </cell>
          <cell r="AO758" t="str">
            <v>Szczecin</v>
          </cell>
          <cell r="AP758" t="str">
            <v>Ul. Swobody</v>
          </cell>
          <cell r="AQ758" t="str">
            <v>8</v>
          </cell>
          <cell r="AR758" t="str">
            <v>-</v>
          </cell>
          <cell r="AS758" t="str">
            <v>91-462-53-54</v>
          </cell>
          <cell r="AT758" t="str">
            <v>91-462-53-53</v>
          </cell>
          <cell r="AU758" t="str">
            <v>osoba fizyczna prowadząca działalność gospodarczą - mikro przedsiębiorstwo</v>
          </cell>
          <cell r="AV758" t="str">
            <v>810229030</v>
          </cell>
          <cell r="AW758" t="str">
            <v>przedsiębiorca lub przedsiębiorstwo</v>
          </cell>
        </row>
        <row r="759">
          <cell r="A759" t="str">
            <v>RPZP.01.03.02-32-091/11</v>
          </cell>
          <cell r="B759" t="str">
            <v>RPZP.01.00.00</v>
          </cell>
          <cell r="C759" t="str">
            <v>RPZP.01.03.00</v>
          </cell>
          <cell r="D759" t="str">
            <v>RPZP.01.03.02</v>
          </cell>
          <cell r="E759" t="str">
            <v>RPZP.01.03.02-32-091/11-01</v>
          </cell>
          <cell r="F759" t="str">
            <v>UDA-RPZP.01.03.02-32-091/11-01</v>
          </cell>
          <cell r="G759" t="str">
            <v>f7db1453a9</v>
          </cell>
          <cell r="H759" t="str">
            <v>RPZP.01.03.02-32-091/11</v>
          </cell>
          <cell r="I759" t="str">
            <v>WND-RPZP.01.03.02-32-091/11</v>
          </cell>
          <cell r="J759" t="str">
            <v>2011-12-14</v>
          </cell>
          <cell r="K759" t="str">
            <v>2011 II półrocze</v>
          </cell>
          <cell r="L759" t="str">
            <v>2011</v>
          </cell>
          <cell r="M759" t="str">
            <v>2011-12-16</v>
          </cell>
          <cell r="N759" t="str">
            <v>2011 II półrocze</v>
          </cell>
          <cell r="O759" t="str">
            <v>2011</v>
          </cell>
          <cell r="P759" t="str">
            <v>2011-07-01</v>
          </cell>
          <cell r="Q759" t="str">
            <v>2011-11-07</v>
          </cell>
          <cell r="R759" t="str">
            <v>2011 II półrocze</v>
          </cell>
          <cell r="S759" t="str">
            <v>2011</v>
          </cell>
          <cell r="T759" t="str">
            <v>2011-12-14</v>
          </cell>
          <cell r="U759">
            <v>15700</v>
          </cell>
          <cell r="V759">
            <v>15700</v>
          </cell>
          <cell r="W759">
            <v>7850</v>
          </cell>
          <cell r="X759">
            <v>7850</v>
          </cell>
          <cell r="Y759">
            <v>7850</v>
          </cell>
          <cell r="Z759">
            <v>50</v>
          </cell>
          <cell r="AA759" t="str">
            <v>Misja gospodarcza na Kubę związaną z udziałem w Targach XXIX Havana International Tradeshow organizowanych w dniach 31.10-05.11.2011 r. w Hawanie</v>
          </cell>
          <cell r="AB759" t="str">
            <v>pomoc de minimis</v>
          </cell>
          <cell r="AC759">
            <v>15700</v>
          </cell>
          <cell r="AD759">
            <v>7850</v>
          </cell>
          <cell r="AE759">
            <v>7850</v>
          </cell>
          <cell r="AF759">
            <v>0</v>
          </cell>
          <cell r="AG759" t="str">
            <v>Tak</v>
          </cell>
          <cell r="AH759" t="str">
            <v>05 Usługi w zakresie zaawansowanego wsparcia dla przedsiębiorstw i grup przedsiębiorstw</v>
          </cell>
          <cell r="AI759" t="str">
            <v>01 Pomoc bezzwrotna</v>
          </cell>
          <cell r="AJ759" t="str">
            <v>00 Nie dotyczy</v>
          </cell>
          <cell r="AK759" t="str">
            <v>15 Pośrednictwo finansowe</v>
          </cell>
          <cell r="AL759" t="str">
            <v>8512242911</v>
          </cell>
          <cell r="AM759" t="str">
            <v>Polska Fundacja Przedsiębiorczości</v>
          </cell>
          <cell r="AN759" t="str">
            <v>70-466</v>
          </cell>
          <cell r="AO759" t="str">
            <v>Szczecin</v>
          </cell>
          <cell r="AP759" t="str">
            <v>Monte Cassino</v>
          </cell>
          <cell r="AQ759" t="str">
            <v>32</v>
          </cell>
          <cell r="AR759" t="str">
            <v>-</v>
          </cell>
          <cell r="AS759" t="str">
            <v>913129216</v>
          </cell>
          <cell r="AT759" t="str">
            <v>913129201</v>
          </cell>
          <cell r="AU759" t="str">
            <v>spółka jawna - mikro przedsiębiorstwo</v>
          </cell>
          <cell r="AV759" t="str">
            <v>811077420</v>
          </cell>
          <cell r="AW759" t="str">
            <v>przedsiębiorca lub przedsiębiorstwo</v>
          </cell>
        </row>
        <row r="760">
          <cell r="A760" t="str">
            <v>RPZP.01.03.02-32-063/11</v>
          </cell>
          <cell r="B760" t="str">
            <v>RPZP.01.00.00</v>
          </cell>
          <cell r="C760" t="str">
            <v>RPZP.01.03.00</v>
          </cell>
          <cell r="D760" t="str">
            <v>RPZP.01.03.02</v>
          </cell>
          <cell r="E760" t="str">
            <v>RPZP.01.03.02-32-063/11-01</v>
          </cell>
          <cell r="F760" t="str">
            <v>UDA-RPZP.01.03.02-32-063/11-01</v>
          </cell>
          <cell r="G760">
            <v>7157521435</v>
          </cell>
          <cell r="H760" t="str">
            <v>RPZP.01.03.02-32-063/11</v>
          </cell>
          <cell r="I760" t="str">
            <v>WND-RPZP.01.03.02-32-063/11</v>
          </cell>
          <cell r="J760" t="str">
            <v>2011-12-15</v>
          </cell>
          <cell r="K760" t="str">
            <v>2011 II półrocze</v>
          </cell>
          <cell r="L760" t="str">
            <v>2011</v>
          </cell>
          <cell r="M760" t="str">
            <v>2011-12-19</v>
          </cell>
          <cell r="N760" t="str">
            <v>2011 II półrocze</v>
          </cell>
          <cell r="O760" t="str">
            <v>2011</v>
          </cell>
          <cell r="P760" t="str">
            <v>2011-07-01</v>
          </cell>
          <cell r="Q760" t="str">
            <v>2011-11-07</v>
          </cell>
          <cell r="R760" t="str">
            <v>2011 II półrocze</v>
          </cell>
          <cell r="S760" t="str">
            <v>2011</v>
          </cell>
          <cell r="T760" t="str">
            <v>2011-12-15</v>
          </cell>
          <cell r="U760">
            <v>7850</v>
          </cell>
          <cell r="V760">
            <v>7850</v>
          </cell>
          <cell r="W760">
            <v>3925</v>
          </cell>
          <cell r="X760">
            <v>3925</v>
          </cell>
          <cell r="Y760">
            <v>3925</v>
          </cell>
          <cell r="Z760">
            <v>50</v>
          </cell>
          <cell r="AA760" t="str">
            <v>Misja gospodarcza na Kubę związana z udziałem w Targach XXIX Havana International Tradeshow organizowanych w dniach 31.10-05.11.2011 r. w Hawanie</v>
          </cell>
          <cell r="AB760" t="str">
            <v>pomoc de minimis</v>
          </cell>
          <cell r="AC760">
            <v>7850</v>
          </cell>
          <cell r="AD760">
            <v>3925</v>
          </cell>
          <cell r="AE760">
            <v>3925</v>
          </cell>
          <cell r="AF760">
            <v>0</v>
          </cell>
          <cell r="AG760" t="str">
            <v>Tak</v>
          </cell>
          <cell r="AH760" t="str">
            <v>05 Usługi w zakresie zaawansowanego wsparcia dla przedsiębiorstw i grup przedsiębiorstw</v>
          </cell>
          <cell r="AI760" t="str">
            <v>01 Pomoc bezzwrotna</v>
          </cell>
          <cell r="AJ760" t="str">
            <v>00 Nie dotyczy</v>
          </cell>
          <cell r="AK760" t="str">
            <v>12 Budownictwo</v>
          </cell>
          <cell r="AL760" t="str">
            <v>6692479340</v>
          </cell>
          <cell r="AM760" t="str">
            <v>"INFINIO" Sp. z o.o.</v>
          </cell>
          <cell r="AN760" t="str">
            <v>75-347</v>
          </cell>
          <cell r="AO760" t="str">
            <v>Koszalin</v>
          </cell>
          <cell r="AP760" t="str">
            <v>Władysława IV</v>
          </cell>
          <cell r="AQ760" t="str">
            <v>147 B</v>
          </cell>
          <cell r="AR760" t="str">
            <v>-</v>
          </cell>
          <cell r="AS760" t="str">
            <v>943415018</v>
          </cell>
          <cell r="AT760" t="str">
            <v>943400109</v>
          </cell>
          <cell r="AU760" t="str">
            <v>spółka z ograniczoną odpowiedzialnością - małe przedsiębiorstwo</v>
          </cell>
          <cell r="AV760" t="str">
            <v>320662087</v>
          </cell>
          <cell r="AW760" t="str">
            <v>przedsiębiorca lub przedsiębiorstwo</v>
          </cell>
        </row>
        <row r="761">
          <cell r="A761" t="str">
            <v>RPZP.01.03.02-32-074/11</v>
          </cell>
          <cell r="B761" t="str">
            <v>RPZP.01.00.00</v>
          </cell>
          <cell r="C761" t="str">
            <v>RPZP.01.03.00</v>
          </cell>
          <cell r="D761" t="str">
            <v>RPZP.01.03.02</v>
          </cell>
          <cell r="E761" t="str">
            <v>RPZP.01.03.02-32-074/11-01</v>
          </cell>
          <cell r="F761" t="str">
            <v>UDA-RPZP.01.03.02-32-074/11-01</v>
          </cell>
          <cell r="G761" t="str">
            <v>4232f4b396</v>
          </cell>
          <cell r="H761" t="str">
            <v>RPZP.01.03.02-32-074/11</v>
          </cell>
          <cell r="I761" t="str">
            <v>WND-RPZP.01.03.02-32-074/11</v>
          </cell>
          <cell r="J761" t="str">
            <v>2011-12-15</v>
          </cell>
          <cell r="K761" t="str">
            <v>2011 II półrocze</v>
          </cell>
          <cell r="L761" t="str">
            <v>2011</v>
          </cell>
          <cell r="M761" t="str">
            <v>2011-12-20</v>
          </cell>
          <cell r="N761" t="str">
            <v>2011 II półrocze</v>
          </cell>
          <cell r="O761" t="str">
            <v>2011</v>
          </cell>
          <cell r="P761" t="str">
            <v>2011-07-01</v>
          </cell>
          <cell r="Q761" t="str">
            <v>2011-11-07</v>
          </cell>
          <cell r="R761" t="str">
            <v>2011 II półrocze</v>
          </cell>
          <cell r="S761" t="str">
            <v>2011</v>
          </cell>
          <cell r="T761" t="str">
            <v>2011-12-15</v>
          </cell>
          <cell r="U761">
            <v>15700</v>
          </cell>
          <cell r="V761">
            <v>15700</v>
          </cell>
          <cell r="W761">
            <v>7850</v>
          </cell>
          <cell r="X761">
            <v>7850</v>
          </cell>
          <cell r="Y761">
            <v>7850</v>
          </cell>
          <cell r="Z761">
            <v>50</v>
          </cell>
          <cell r="AA761" t="str">
            <v>Misja gospodarcza na Kubę związana z udziałem w Targach XXIX Havana International Tradeshow organizowanych w dniach 31.10-05.11.2011 r. w Hawanie</v>
          </cell>
          <cell r="AB761" t="str">
            <v>pomoc de minimis</v>
          </cell>
          <cell r="AC761">
            <v>15700</v>
          </cell>
          <cell r="AD761">
            <v>7850</v>
          </cell>
          <cell r="AE761">
            <v>7850</v>
          </cell>
          <cell r="AF761">
            <v>0</v>
          </cell>
          <cell r="AG761" t="str">
            <v>Tak</v>
          </cell>
          <cell r="AH761" t="str">
            <v>05 Usługi w zakresie zaawansowanego wsparcia dla przedsiębiorstw i grup przedsiębiorstw</v>
          </cell>
          <cell r="AI761" t="str">
            <v>01 Pomoc bezzwrotna</v>
          </cell>
          <cell r="AJ761" t="str">
            <v>00 Nie dotyczy</v>
          </cell>
          <cell r="AK761" t="str">
            <v>12 Budownictwo</v>
          </cell>
          <cell r="AL761" t="str">
            <v>8511966423</v>
          </cell>
          <cell r="AM761" t="str">
            <v>Wesa Sawiccy Sp. J.</v>
          </cell>
          <cell r="AN761" t="str">
            <v>72-004</v>
          </cell>
          <cell r="AO761" t="str">
            <v>Tanowo</v>
          </cell>
          <cell r="AP761" t="str">
            <v>Wiatraczna</v>
          </cell>
          <cell r="AQ761" t="str">
            <v>22</v>
          </cell>
          <cell r="AR761" t="str">
            <v>-</v>
          </cell>
          <cell r="AS761" t="str">
            <v>0913126888</v>
          </cell>
          <cell r="AT761" t="str">
            <v>0913126900</v>
          </cell>
          <cell r="AU761" t="str">
            <v>spółka jawna - małe przedsiębiorstwo</v>
          </cell>
          <cell r="AV761" t="str">
            <v>810959767</v>
          </cell>
          <cell r="AW761" t="str">
            <v>przedsiębiorca lub przedsiębiorstwo</v>
          </cell>
        </row>
        <row r="762">
          <cell r="A762" t="str">
            <v>RPZP.01.03.02-32-065/11</v>
          </cell>
          <cell r="B762" t="str">
            <v>RPZP.01.00.00</v>
          </cell>
          <cell r="C762" t="str">
            <v>RPZP.01.03.00</v>
          </cell>
          <cell r="D762" t="str">
            <v>RPZP.01.03.02</v>
          </cell>
          <cell r="E762" t="str">
            <v>RPZP.01.03.02-32-065/11-01</v>
          </cell>
          <cell r="F762" t="str">
            <v>UDA-RPZP.01.03.02-32-065/11-01</v>
          </cell>
          <cell r="G762" t="str">
            <v>cb29095522</v>
          </cell>
          <cell r="H762" t="str">
            <v>RPZP.01.03.02-32-065/11</v>
          </cell>
          <cell r="I762" t="str">
            <v>WND-RPZP.01.03.02-32-065/11</v>
          </cell>
          <cell r="J762" t="str">
            <v>2011-12-19</v>
          </cell>
          <cell r="K762" t="str">
            <v>2011 II półrocze</v>
          </cell>
          <cell r="L762" t="str">
            <v>2011</v>
          </cell>
          <cell r="M762" t="str">
            <v>2011-12-21</v>
          </cell>
          <cell r="N762" t="str">
            <v>2011 II półrocze</v>
          </cell>
          <cell r="O762" t="str">
            <v>2011</v>
          </cell>
          <cell r="P762" t="str">
            <v>2011-07-01</v>
          </cell>
          <cell r="Q762" t="str">
            <v>2011-11-07</v>
          </cell>
          <cell r="R762" t="str">
            <v>2011 II półrocze</v>
          </cell>
          <cell r="S762" t="str">
            <v>2011</v>
          </cell>
          <cell r="T762" t="str">
            <v>2011-12-19</v>
          </cell>
          <cell r="U762">
            <v>7850</v>
          </cell>
          <cell r="V762">
            <v>7850</v>
          </cell>
          <cell r="W762">
            <v>3925</v>
          </cell>
          <cell r="X762">
            <v>3925</v>
          </cell>
          <cell r="Y762">
            <v>3925</v>
          </cell>
          <cell r="Z762">
            <v>50</v>
          </cell>
          <cell r="AA762" t="str">
            <v>Misja gospodarcza na Kubę związana z udziałem w Targach XXIX Havana International Tradeshow organizowanych w dniach 31.10-05.11.2011 r. w Hawanie</v>
          </cell>
          <cell r="AB762" t="str">
            <v>pomoc de minimis</v>
          </cell>
          <cell r="AC762">
            <v>7850</v>
          </cell>
          <cell r="AD762">
            <v>3925</v>
          </cell>
          <cell r="AE762">
            <v>3925</v>
          </cell>
          <cell r="AF762">
            <v>0</v>
          </cell>
          <cell r="AG762" t="str">
            <v>Tak</v>
          </cell>
          <cell r="AH762" t="str">
            <v>05 Usługi w zakresie zaawansowanego wsparcia dla przedsiębiorstw i grup przedsiębiorstw</v>
          </cell>
          <cell r="AI762" t="str">
            <v>01 Pomoc bezzwrotna</v>
          </cell>
          <cell r="AJ762" t="str">
            <v>00 Nie dotyczy</v>
          </cell>
          <cell r="AK762" t="str">
            <v>22 Inne niewyszczególnione usługi</v>
          </cell>
          <cell r="AL762" t="str">
            <v>8511195569</v>
          </cell>
          <cell r="AM762" t="str">
            <v>Kancelaria Radców Prawnych "Licht&amp;Przeworska" s.c.</v>
          </cell>
          <cell r="AN762" t="str">
            <v>71-426</v>
          </cell>
          <cell r="AO762" t="str">
            <v>Szczecin</v>
          </cell>
          <cell r="AP762" t="str">
            <v>Tuwima</v>
          </cell>
          <cell r="AQ762" t="str">
            <v>27</v>
          </cell>
          <cell r="AR762" t="str">
            <v>1</v>
          </cell>
          <cell r="AS762" t="str">
            <v>914311666</v>
          </cell>
          <cell r="AT762" t="str">
            <v>914311668</v>
          </cell>
          <cell r="AU762" t="str">
            <v>spółka cywilna prowadząca działalność w oparciu o umowę zawartą na podstawie KC - mikro przedsiębiorstwo</v>
          </cell>
          <cell r="AV762" t="str">
            <v>812349978</v>
          </cell>
          <cell r="AW762" t="str">
            <v>przedsiębiorca lub przedsiębiorstwo</v>
          </cell>
        </row>
        <row r="763">
          <cell r="A763" t="str">
            <v>RPZP.01.03.02-32-077/11</v>
          </cell>
          <cell r="B763" t="str">
            <v>RPZP.01.00.00</v>
          </cell>
          <cell r="C763" t="str">
            <v>RPZP.01.03.00</v>
          </cell>
          <cell r="D763" t="str">
            <v>RPZP.01.03.02</v>
          </cell>
          <cell r="E763" t="str">
            <v>RPZP.01.03.02-32-077/11-02</v>
          </cell>
          <cell r="F763" t="str">
            <v>UDA-RPZP.01.03.02-32-077/11-02</v>
          </cell>
          <cell r="G763" t="str">
            <v>571ae4b908</v>
          </cell>
          <cell r="H763" t="str">
            <v>RPZP.01.03.02-32-077/11</v>
          </cell>
          <cell r="I763" t="str">
            <v>WND-RPZP.01.03.02-32-077/11</v>
          </cell>
          <cell r="J763" t="str">
            <v>2011-12-20</v>
          </cell>
          <cell r="K763" t="str">
            <v>2011 II półrocze</v>
          </cell>
          <cell r="L763" t="str">
            <v>2011</v>
          </cell>
          <cell r="M763" t="str">
            <v>2011-12-22</v>
          </cell>
          <cell r="N763" t="str">
            <v>2011 II półrocze</v>
          </cell>
          <cell r="O763" t="str">
            <v>2011</v>
          </cell>
          <cell r="P763" t="str">
            <v>2011-07-01</v>
          </cell>
          <cell r="Q763" t="str">
            <v>2011-11-07</v>
          </cell>
          <cell r="R763" t="str">
            <v>2011 II półrocze</v>
          </cell>
          <cell r="S763" t="str">
            <v>2011</v>
          </cell>
          <cell r="T763" t="str">
            <v>2012-06-13</v>
          </cell>
          <cell r="U763">
            <v>7850</v>
          </cell>
          <cell r="V763">
            <v>7850</v>
          </cell>
          <cell r="W763">
            <v>3925</v>
          </cell>
          <cell r="X763">
            <v>3925</v>
          </cell>
          <cell r="Y763">
            <v>3925</v>
          </cell>
          <cell r="Z763">
            <v>50</v>
          </cell>
          <cell r="AA763" t="str">
            <v>Misja gospodarcza na Kubę związana z udziałem w Targach XXIX Havana International Tradeshow organizowanych w dniach 31.10-05.11.2011 r. w Hawanie</v>
          </cell>
          <cell r="AB763" t="str">
            <v>pomoc de minimis</v>
          </cell>
          <cell r="AC763">
            <v>7850</v>
          </cell>
          <cell r="AD763">
            <v>3925</v>
          </cell>
          <cell r="AE763">
            <v>3925</v>
          </cell>
          <cell r="AF763">
            <v>0</v>
          </cell>
          <cell r="AG763" t="str">
            <v>Tak</v>
          </cell>
          <cell r="AH763" t="str">
            <v>05 Usługi w zakresie zaawansowanego wsparcia dla przedsiębiorstw i grup przedsiębiorstw</v>
          </cell>
          <cell r="AI763" t="str">
            <v>01 Pomoc bezzwrotna</v>
          </cell>
          <cell r="AJ763" t="str">
            <v>00 Nie dotyczy</v>
          </cell>
          <cell r="AK763" t="str">
            <v>12 Budownictwo</v>
          </cell>
          <cell r="AL763" t="str">
            <v>8520500641</v>
          </cell>
          <cell r="AM763" t="str">
            <v>Przedsiębiorstwo Budowlane Ciroko Sp. z o.o.</v>
          </cell>
          <cell r="AN763" t="str">
            <v>70-676</v>
          </cell>
          <cell r="AO763" t="str">
            <v>Szczecin</v>
          </cell>
          <cell r="AP763" t="str">
            <v>Merkatora</v>
          </cell>
          <cell r="AQ763" t="str">
            <v>7</v>
          </cell>
          <cell r="AR763" t="str">
            <v>-</v>
          </cell>
          <cell r="AS763" t="str">
            <v>914830430</v>
          </cell>
          <cell r="AT763" t="str">
            <v>914830431</v>
          </cell>
          <cell r="AU763" t="str">
            <v>spółka z ograniczoną odpowiedzialnością - średnie przedsiębiorstwo</v>
          </cell>
          <cell r="AV763" t="str">
            <v>005444240</v>
          </cell>
          <cell r="AW763" t="str">
            <v>przedsiębiorca lub przedsiębiorstwo</v>
          </cell>
        </row>
        <row r="764">
          <cell r="A764" t="str">
            <v>RPZP.01.03.02-32-075/11</v>
          </cell>
          <cell r="B764" t="str">
            <v>RPZP.01.00.00</v>
          </cell>
          <cell r="C764" t="str">
            <v>RPZP.01.03.00</v>
          </cell>
          <cell r="D764" t="str">
            <v>RPZP.01.03.02</v>
          </cell>
          <cell r="E764" t="str">
            <v>RPZP.01.03.02-32-075/11-01</v>
          </cell>
          <cell r="F764" t="str">
            <v>UDA-RPZP.01.03.02-32-075/11-01</v>
          </cell>
          <cell r="G764" t="str">
            <v>f5e75e2187</v>
          </cell>
          <cell r="H764" t="str">
            <v>RPZP.01.03.02-32-075/11</v>
          </cell>
          <cell r="I764" t="str">
            <v>WND-RPZP.01.03.02-32-075/11</v>
          </cell>
          <cell r="J764" t="str">
            <v>2011-12-21</v>
          </cell>
          <cell r="K764" t="str">
            <v>2011 II półrocze</v>
          </cell>
          <cell r="L764" t="str">
            <v>2011</v>
          </cell>
          <cell r="M764" t="str">
            <v>2011-12-23</v>
          </cell>
          <cell r="N764" t="str">
            <v>2011 II półrocze</v>
          </cell>
          <cell r="O764" t="str">
            <v>2011</v>
          </cell>
          <cell r="P764" t="str">
            <v>2011-07-01</v>
          </cell>
          <cell r="Q764" t="str">
            <v>2011-11-07</v>
          </cell>
          <cell r="R764" t="str">
            <v>2011 II półrocze</v>
          </cell>
          <cell r="S764" t="str">
            <v>2011</v>
          </cell>
          <cell r="T764" t="str">
            <v>2011-12-21</v>
          </cell>
          <cell r="U764">
            <v>7850</v>
          </cell>
          <cell r="V764">
            <v>7850</v>
          </cell>
          <cell r="W764">
            <v>3925</v>
          </cell>
          <cell r="X764">
            <v>3925</v>
          </cell>
          <cell r="Y764">
            <v>3925</v>
          </cell>
          <cell r="Z764">
            <v>50</v>
          </cell>
          <cell r="AA764" t="str">
            <v>Misja gospodarcza na Kubę związana z udziałem w Targach XXIX Havana International Tradeshow organizowanych w dniach 31.10-05.11.2011 r. w Hawanie</v>
          </cell>
          <cell r="AB764" t="str">
            <v>pomoc de minimis</v>
          </cell>
          <cell r="AC764">
            <v>7850</v>
          </cell>
          <cell r="AD764">
            <v>3925</v>
          </cell>
          <cell r="AE764">
            <v>3925</v>
          </cell>
          <cell r="AF764">
            <v>0</v>
          </cell>
          <cell r="AG764" t="str">
            <v>Tak</v>
          </cell>
          <cell r="AH764" t="str">
            <v>05 Usługi w zakresie zaawansowanego wsparcia dla przedsiębiorstw i grup przedsiębiorstw</v>
          </cell>
          <cell r="AI764" t="str">
            <v>01 Pomoc bezzwrotna</v>
          </cell>
          <cell r="AJ764" t="str">
            <v>00 Nie dotyczy</v>
          </cell>
          <cell r="AK764" t="str">
            <v>22 Inne niewyszczególnione usługi</v>
          </cell>
          <cell r="AL764" t="str">
            <v>5971039585</v>
          </cell>
          <cell r="AM764" t="str">
            <v>Kancelaria Doradztwa Podatkowego Beata Norsesowicz</v>
          </cell>
          <cell r="AN764" t="str">
            <v>74-300</v>
          </cell>
          <cell r="AO764" t="str">
            <v>Myślibórz</v>
          </cell>
          <cell r="AP764" t="str">
            <v>Ogrodowa</v>
          </cell>
          <cell r="AQ764" t="str">
            <v>21</v>
          </cell>
          <cell r="AR764" t="str">
            <v>-</v>
          </cell>
          <cell r="AS764" t="str">
            <v>501556101</v>
          </cell>
          <cell r="AT764" t="str">
            <v>957475842</v>
          </cell>
          <cell r="AU764" t="str">
            <v>osoba fizyczna prowadząca działalność gospodarczą - mikro przedsiębiorstwo</v>
          </cell>
          <cell r="AV764" t="str">
            <v>210602498</v>
          </cell>
          <cell r="AW764" t="str">
            <v>przedsiębiorca lub przedsiębiorstwo</v>
          </cell>
        </row>
        <row r="765">
          <cell r="A765" t="str">
            <v>RPZP.01.03.02-32-081/11</v>
          </cell>
          <cell r="B765" t="str">
            <v>RPZP.01.00.00</v>
          </cell>
          <cell r="C765" t="str">
            <v>RPZP.01.03.00</v>
          </cell>
          <cell r="D765" t="str">
            <v>RPZP.01.03.02</v>
          </cell>
          <cell r="E765" t="str">
            <v>RPZP.01.03.02-32-081/11-01</v>
          </cell>
          <cell r="F765" t="str">
            <v>UDA-RPZP.01.03.02-32-081/11-01</v>
          </cell>
          <cell r="G765" t="str">
            <v>965cc1c121</v>
          </cell>
          <cell r="H765" t="str">
            <v>RPZP.01.03.02-32-081/11</v>
          </cell>
          <cell r="I765" t="str">
            <v>WND-RPZP.01.03.02-32-081/11</v>
          </cell>
          <cell r="J765" t="str">
            <v>2011-12-21</v>
          </cell>
          <cell r="K765" t="str">
            <v>2011 II półrocze</v>
          </cell>
          <cell r="L765" t="str">
            <v>2011</v>
          </cell>
          <cell r="M765" t="str">
            <v>2011-12-23</v>
          </cell>
          <cell r="N765" t="str">
            <v>2011 II półrocze</v>
          </cell>
          <cell r="O765" t="str">
            <v>2011</v>
          </cell>
          <cell r="P765" t="str">
            <v>2011-07-01</v>
          </cell>
          <cell r="Q765" t="str">
            <v>2011-11-07</v>
          </cell>
          <cell r="R765" t="str">
            <v>2011 II półrocze</v>
          </cell>
          <cell r="S765" t="str">
            <v>2011</v>
          </cell>
          <cell r="T765" t="str">
            <v>2011-12-21</v>
          </cell>
          <cell r="U765">
            <v>7850</v>
          </cell>
          <cell r="V765">
            <v>7850</v>
          </cell>
          <cell r="W765">
            <v>3925</v>
          </cell>
          <cell r="X765">
            <v>3925</v>
          </cell>
          <cell r="Y765">
            <v>3925</v>
          </cell>
          <cell r="Z765">
            <v>50</v>
          </cell>
          <cell r="AA765" t="str">
            <v>Misja gospodarcza na Kubę związana z udziałem w Targach XXIX Havana International Tradeshow organizowanych w dniach 31.10-05.11.2011 r. w Hawanie</v>
          </cell>
          <cell r="AB765" t="str">
            <v>pomoc de minimis</v>
          </cell>
          <cell r="AC765">
            <v>7850</v>
          </cell>
          <cell r="AD765">
            <v>3925</v>
          </cell>
          <cell r="AE765">
            <v>3925</v>
          </cell>
          <cell r="AF765">
            <v>0</v>
          </cell>
          <cell r="AG765" t="str">
            <v>Tak</v>
          </cell>
          <cell r="AH765" t="str">
            <v>05 Usługi w zakresie zaawansowanego wsparcia dla przedsiębiorstw i grup przedsiębiorstw</v>
          </cell>
          <cell r="AI765" t="str">
            <v>01 Pomoc bezzwrotna</v>
          </cell>
          <cell r="AJ765" t="str">
            <v>00 Nie dotyczy</v>
          </cell>
          <cell r="AK765" t="str">
            <v>22 Inne niewyszczególnione usługi</v>
          </cell>
          <cell r="AL765" t="str">
            <v>8520700653</v>
          </cell>
          <cell r="AM765" t="str">
            <v>DORADCA Jerzy Potiechin</v>
          </cell>
          <cell r="AN765" t="str">
            <v>70-241</v>
          </cell>
          <cell r="AO765" t="str">
            <v>Szczecin</v>
          </cell>
          <cell r="AP765" t="str">
            <v>pl. Dziecka</v>
          </cell>
          <cell r="AQ765" t="str">
            <v>12</v>
          </cell>
          <cell r="AR765" t="str">
            <v>6</v>
          </cell>
          <cell r="AS765" t="str">
            <v>601388715</v>
          </cell>
          <cell r="AT765" t="str">
            <v>918522323</v>
          </cell>
          <cell r="AU765" t="str">
            <v>osoba fizyczna prowadząca działalność gospodarczą - mikro przedsiębiorstwo</v>
          </cell>
          <cell r="AV765" t="str">
            <v>005463609</v>
          </cell>
          <cell r="AW765" t="str">
            <v>przedsiębiorca lub przedsiębiorstwo</v>
          </cell>
        </row>
        <row r="766">
          <cell r="A766" t="str">
            <v>RPZP.01.03.02-32-060/11</v>
          </cell>
          <cell r="B766" t="str">
            <v>RPZP.01.00.00</v>
          </cell>
          <cell r="C766" t="str">
            <v>RPZP.01.03.00</v>
          </cell>
          <cell r="D766" t="str">
            <v>RPZP.01.03.02</v>
          </cell>
          <cell r="E766" t="str">
            <v>RPZP.01.03.02-32-060/11-01</v>
          </cell>
          <cell r="F766" t="str">
            <v>UDA-RPZP.01.03.02-32-060/11-01</v>
          </cell>
          <cell r="G766" t="str">
            <v>6e7f0ec768</v>
          </cell>
          <cell r="H766" t="str">
            <v>RPZP.01.03.02-32-060/11</v>
          </cell>
          <cell r="I766" t="str">
            <v>WND-RPZP.01.03.02-32-060/11</v>
          </cell>
          <cell r="J766" t="str">
            <v>2011-12-23</v>
          </cell>
          <cell r="K766" t="str">
            <v>2011 II półrocze</v>
          </cell>
          <cell r="L766" t="str">
            <v>2011</v>
          </cell>
          <cell r="M766" t="str">
            <v>2011-12-27</v>
          </cell>
          <cell r="N766" t="str">
            <v>2011 II półrocze</v>
          </cell>
          <cell r="O766" t="str">
            <v>2011</v>
          </cell>
          <cell r="P766" t="str">
            <v>2011-07-01</v>
          </cell>
          <cell r="Q766" t="str">
            <v>2011-11-07</v>
          </cell>
          <cell r="R766" t="str">
            <v>2011 II półrocze</v>
          </cell>
          <cell r="S766" t="str">
            <v>2011</v>
          </cell>
          <cell r="T766" t="str">
            <v>2011-12-23</v>
          </cell>
          <cell r="U766">
            <v>15700</v>
          </cell>
          <cell r="V766">
            <v>15700</v>
          </cell>
          <cell r="W766">
            <v>7850</v>
          </cell>
          <cell r="X766">
            <v>7850</v>
          </cell>
          <cell r="Y766">
            <v>7850</v>
          </cell>
          <cell r="Z766">
            <v>50</v>
          </cell>
          <cell r="AA766" t="str">
            <v>Misja gospodarcza na Kubę związana z udziałem w Targach XXIX Havana International Tradeshow organizowanych w dniach 31.10-05.11.2011 r. w Hawanie</v>
          </cell>
          <cell r="AB766" t="str">
            <v>pomoc de minimis</v>
          </cell>
          <cell r="AC766">
            <v>15700</v>
          </cell>
          <cell r="AD766">
            <v>7850</v>
          </cell>
          <cell r="AE766">
            <v>7850</v>
          </cell>
          <cell r="AF766">
            <v>0</v>
          </cell>
          <cell r="AG766" t="str">
            <v>Tak</v>
          </cell>
          <cell r="AH766" t="str">
            <v>05 Usługi w zakresie zaawansowanego wsparcia dla przedsiębiorstw i grup przedsiębiorstw</v>
          </cell>
          <cell r="AI766" t="str">
            <v>01 Pomoc bezzwrotna</v>
          </cell>
          <cell r="AJ766" t="str">
            <v>00 Nie dotyczy</v>
          </cell>
          <cell r="AK766" t="str">
            <v>13 Handel hurtowy i detaliczny</v>
          </cell>
          <cell r="AL766" t="str">
            <v>6690007648</v>
          </cell>
          <cell r="AM766" t="str">
            <v>P.P.H.U. TĘCZA Hurtownia Artykułów Budowlanych Ewa Żur</v>
          </cell>
          <cell r="AN766" t="str">
            <v>75-137</v>
          </cell>
          <cell r="AO766" t="str">
            <v>Koszalin</v>
          </cell>
          <cell r="AP766" t="str">
            <v>Szczecińska</v>
          </cell>
          <cell r="AQ766" t="str">
            <v>49</v>
          </cell>
          <cell r="AR766" t="str">
            <v>-</v>
          </cell>
          <cell r="AS766" t="str">
            <v>943408973</v>
          </cell>
          <cell r="AT766" t="str">
            <v>943408973</v>
          </cell>
          <cell r="AU766" t="str">
            <v>osoba fizyczna prowadząca działalność gospodarczą - małe przedsiębiorstwo</v>
          </cell>
          <cell r="AV766" t="str">
            <v>330239493</v>
          </cell>
          <cell r="AW766" t="str">
            <v>przedsiębiorca lub przedsiębiorstwo</v>
          </cell>
        </row>
        <row r="767">
          <cell r="A767" t="str">
            <v>RPZP.01.03.02-32-090/11</v>
          </cell>
          <cell r="B767" t="str">
            <v>RPZP.01.00.00</v>
          </cell>
          <cell r="C767" t="str">
            <v>RPZP.01.03.00</v>
          </cell>
          <cell r="D767" t="str">
            <v>RPZP.01.03.02</v>
          </cell>
          <cell r="E767" t="str">
            <v>RPZP.01.03.02-32-090/11-02</v>
          </cell>
          <cell r="F767" t="str">
            <v>UDA-RPZP.01.03.02-32-090/11-02</v>
          </cell>
          <cell r="G767" t="str">
            <v>c51927e91d</v>
          </cell>
          <cell r="H767" t="str">
            <v>RPZP.01.03.02-32-090/11</v>
          </cell>
          <cell r="I767" t="str">
            <v>WND-RPZP.01.03.02-32-090/11</v>
          </cell>
          <cell r="J767" t="str">
            <v>2011-12-23</v>
          </cell>
          <cell r="K767" t="str">
            <v>2011 II półrocze</v>
          </cell>
          <cell r="L767" t="str">
            <v>2011</v>
          </cell>
          <cell r="M767" t="str">
            <v>2011-12-27</v>
          </cell>
          <cell r="N767" t="str">
            <v>2011 II półrocze</v>
          </cell>
          <cell r="O767" t="str">
            <v>2011</v>
          </cell>
          <cell r="P767" t="str">
            <v>2011-07-01</v>
          </cell>
          <cell r="Q767" t="str">
            <v>2011-11-07</v>
          </cell>
          <cell r="R767" t="str">
            <v>2011 II półrocze</v>
          </cell>
          <cell r="S767" t="str">
            <v>2011</v>
          </cell>
          <cell r="T767" t="str">
            <v>2012-06-22</v>
          </cell>
          <cell r="U767">
            <v>15700</v>
          </cell>
          <cell r="V767">
            <v>15700</v>
          </cell>
          <cell r="W767">
            <v>7850</v>
          </cell>
          <cell r="X767">
            <v>7850</v>
          </cell>
          <cell r="Y767">
            <v>7850</v>
          </cell>
          <cell r="Z767">
            <v>50</v>
          </cell>
          <cell r="AA767" t="str">
            <v>Misja gospodarcza na Kubę związana z udziałem w Targach XXIX Havana International Tradeshow organizowanych w dniach 31.10-05.11.2011 r. w Hawanie</v>
          </cell>
          <cell r="AB767" t="str">
            <v>pomoc de minimis</v>
          </cell>
          <cell r="AC767">
            <v>15700</v>
          </cell>
          <cell r="AD767">
            <v>7850</v>
          </cell>
          <cell r="AE767">
            <v>7850</v>
          </cell>
          <cell r="AF767">
            <v>0</v>
          </cell>
          <cell r="AG767" t="str">
            <v>Tak</v>
          </cell>
          <cell r="AH767" t="str">
            <v>05 Usługi w zakresie zaawansowanego wsparcia dla przedsiębiorstw i grup przedsiębiorstw</v>
          </cell>
          <cell r="AI767" t="str">
            <v>01 Pomoc bezzwrotna</v>
          </cell>
          <cell r="AJ767" t="str">
            <v>00 Nie dotyczy</v>
          </cell>
          <cell r="AK767" t="str">
            <v>13 Handel hurtowy i detaliczny</v>
          </cell>
          <cell r="AL767" t="str">
            <v>8511081848</v>
          </cell>
          <cell r="AM767" t="str">
            <v>Przedsiębiorstwo Wielobranżowe IRFAR Sebastian Marek Faryniarz</v>
          </cell>
          <cell r="AN767" t="str">
            <v>71-694</v>
          </cell>
          <cell r="AO767" t="str">
            <v>Szczecin</v>
          </cell>
          <cell r="AP767" t="str">
            <v>Żurawia</v>
          </cell>
          <cell r="AQ767" t="str">
            <v>20</v>
          </cell>
          <cell r="AR767" t="str">
            <v>-</v>
          </cell>
          <cell r="AS767" t="str">
            <v>914856625</v>
          </cell>
          <cell r="AT767" t="str">
            <v>914535554</v>
          </cell>
          <cell r="AU767" t="str">
            <v>osoba fizyczna prowadząca działalność gospodarczą - mikro przedsiębiorstwo</v>
          </cell>
          <cell r="AV767" t="str">
            <v>812618059</v>
          </cell>
          <cell r="AW767" t="str">
            <v>przedsiębiorca lub przedsiębiorstwo</v>
          </cell>
        </row>
        <row r="768">
          <cell r="A768" t="str">
            <v>RPZP.01.03.02-32-083/11</v>
          </cell>
          <cell r="B768" t="str">
            <v>RPZP.01.00.00</v>
          </cell>
          <cell r="C768" t="str">
            <v>RPZP.01.03.00</v>
          </cell>
          <cell r="D768" t="str">
            <v>RPZP.01.03.02</v>
          </cell>
          <cell r="E768" t="str">
            <v>RPZP.01.03.02-32-083/11-02</v>
          </cell>
          <cell r="F768" t="str">
            <v>UDA-RPZP.01.03.02-32-083/11-02</v>
          </cell>
          <cell r="G768" t="str">
            <v>a3f0ac9052</v>
          </cell>
          <cell r="H768" t="str">
            <v>RPZP.01.03.02-32-083/11</v>
          </cell>
          <cell r="I768" t="str">
            <v>WND-RPZP.01.03.02-32-083/11</v>
          </cell>
          <cell r="J768" t="str">
            <v>2011-12-27</v>
          </cell>
          <cell r="K768" t="str">
            <v>2011 II półrocze</v>
          </cell>
          <cell r="L768" t="str">
            <v>2011</v>
          </cell>
          <cell r="M768" t="str">
            <v>2011-12-28</v>
          </cell>
          <cell r="N768" t="str">
            <v>2011 II półrocze</v>
          </cell>
          <cell r="O768" t="str">
            <v>2011</v>
          </cell>
          <cell r="P768" t="str">
            <v>2011-07-01</v>
          </cell>
          <cell r="Q768" t="str">
            <v>2011-11-07</v>
          </cell>
          <cell r="R768" t="str">
            <v>2011 II półrocze</v>
          </cell>
          <cell r="S768" t="str">
            <v>2011</v>
          </cell>
          <cell r="T768" t="str">
            <v>2012-06-06</v>
          </cell>
          <cell r="U768">
            <v>7850</v>
          </cell>
          <cell r="V768">
            <v>7850</v>
          </cell>
          <cell r="W768">
            <v>3925</v>
          </cell>
          <cell r="X768">
            <v>3925</v>
          </cell>
          <cell r="Y768">
            <v>3925</v>
          </cell>
          <cell r="Z768">
            <v>50</v>
          </cell>
          <cell r="AA768" t="str">
            <v>Misja gospodarcza na Kube zwiazana z udziałem w Targach XXIX Havana International Tradeshow organizowanych w dniach 31.10-05.11.2011 r. w Hawanie</v>
          </cell>
          <cell r="AB768" t="str">
            <v>pomoc de minimis</v>
          </cell>
          <cell r="AC768">
            <v>7850</v>
          </cell>
          <cell r="AD768">
            <v>3925</v>
          </cell>
          <cell r="AE768">
            <v>3925</v>
          </cell>
          <cell r="AF768">
            <v>0</v>
          </cell>
          <cell r="AG768" t="str">
            <v>Tak</v>
          </cell>
          <cell r="AH768" t="str">
            <v>05 Usługi w zakresie zaawansowanego wsparcia dla przedsiębiorstw i grup przedsiębiorstw</v>
          </cell>
          <cell r="AI768" t="str">
            <v>01 Pomoc bezzwrotna</v>
          </cell>
          <cell r="AJ768" t="str">
            <v>00 Nie dotyczy</v>
          </cell>
          <cell r="AK768" t="str">
            <v>13 Handel hurtowy i detaliczny</v>
          </cell>
          <cell r="AL768" t="str">
            <v>8510308540</v>
          </cell>
          <cell r="AM768" t="str">
            <v>Przedsiębiorstwo Handlowo-Transportowe Krzysztof Bobryk</v>
          </cell>
          <cell r="AN768" t="str">
            <v>70-107</v>
          </cell>
          <cell r="AO768" t="str">
            <v>Szczecin</v>
          </cell>
          <cell r="AP768" t="str">
            <v>ul. Milczańska</v>
          </cell>
          <cell r="AQ768" t="str">
            <v>31d</v>
          </cell>
          <cell r="AR768" t="str">
            <v>-</v>
          </cell>
          <cell r="AS768" t="str">
            <v>914836930</v>
          </cell>
          <cell r="AT768" t="str">
            <v>914836930</v>
          </cell>
          <cell r="AU768" t="str">
            <v>osoba fizyczna prowadząca działalność gospodarczą - mikro przedsiębiorstwo</v>
          </cell>
          <cell r="AV768" t="str">
            <v>005432661</v>
          </cell>
          <cell r="AW768" t="str">
            <v>przedsiębiorca lub przedsiębiorstwo</v>
          </cell>
        </row>
        <row r="769">
          <cell r="A769" t="str">
            <v>RPZP.01.03.02-32-089/11</v>
          </cell>
          <cell r="B769" t="str">
            <v>RPZP.01.00.00</v>
          </cell>
          <cell r="C769" t="str">
            <v>RPZP.01.03.00</v>
          </cell>
          <cell r="D769" t="str">
            <v>RPZP.01.03.02</v>
          </cell>
          <cell r="E769" t="str">
            <v>RPZP.01.03.02-32-089/11-01</v>
          </cell>
          <cell r="F769" t="str">
            <v>UDA-RPZP.01.03.02-32-089/11-01</v>
          </cell>
          <cell r="G769" t="str">
            <v>3feba18149</v>
          </cell>
          <cell r="H769" t="str">
            <v>RPZP.01.03.02-32-089/11</v>
          </cell>
          <cell r="I769" t="str">
            <v>WND-RPZP.01.03.02-32-089/11</v>
          </cell>
          <cell r="J769" t="str">
            <v>2011-12-28</v>
          </cell>
          <cell r="K769" t="str">
            <v>2011 II półrocze</v>
          </cell>
          <cell r="L769" t="str">
            <v>2011</v>
          </cell>
          <cell r="M769" t="str">
            <v>2011-12-30</v>
          </cell>
          <cell r="N769" t="str">
            <v>2011 II półrocze</v>
          </cell>
          <cell r="O769" t="str">
            <v>2011</v>
          </cell>
          <cell r="P769" t="str">
            <v>2011-07-01</v>
          </cell>
          <cell r="Q769" t="str">
            <v>2011-11-07</v>
          </cell>
          <cell r="R769" t="str">
            <v>2011 II półrocze</v>
          </cell>
          <cell r="S769" t="str">
            <v>2011</v>
          </cell>
          <cell r="T769" t="str">
            <v>2011-12-28</v>
          </cell>
          <cell r="U769">
            <v>7850</v>
          </cell>
          <cell r="V769">
            <v>7850</v>
          </cell>
          <cell r="W769">
            <v>3925</v>
          </cell>
          <cell r="X769">
            <v>3925</v>
          </cell>
          <cell r="Y769">
            <v>3925</v>
          </cell>
          <cell r="Z769">
            <v>50</v>
          </cell>
          <cell r="AA769" t="str">
            <v>Misja gospodarcza na Kubę związana z udziałem w Targach XXIX Havana International Tradeshow organizowanych w dniach 31.10-05.11.2011 r. w Hawanie</v>
          </cell>
          <cell r="AB769" t="str">
            <v>pomoc de minimis</v>
          </cell>
          <cell r="AC769">
            <v>7850</v>
          </cell>
          <cell r="AD769">
            <v>3925</v>
          </cell>
          <cell r="AE769">
            <v>3925</v>
          </cell>
          <cell r="AF769">
            <v>0</v>
          </cell>
          <cell r="AG769" t="str">
            <v>Tak</v>
          </cell>
          <cell r="AH769" t="str">
            <v>05 Usługi w zakresie zaawansowanego wsparcia dla przedsiębiorstw i grup przedsiębiorstw</v>
          </cell>
          <cell r="AI769" t="str">
            <v>01 Pomoc bezzwrotna</v>
          </cell>
          <cell r="AJ769" t="str">
            <v>00 Nie dotyczy</v>
          </cell>
          <cell r="AK769" t="str">
            <v>12 Budownictwo</v>
          </cell>
          <cell r="AL769" t="str">
            <v>8520603022</v>
          </cell>
          <cell r="AM769" t="str">
            <v>"TOMASZEWICZ" PRZEDSIĘBIORSTWO BUDOWLANE PIOTR TOMASZEWICZ</v>
          </cell>
          <cell r="AN769" t="str">
            <v>70-441</v>
          </cell>
          <cell r="AO769" t="str">
            <v>Szczecin</v>
          </cell>
          <cell r="AP769" t="str">
            <v>Księcia Bogusława X</v>
          </cell>
          <cell r="AQ769" t="str">
            <v>14</v>
          </cell>
          <cell r="AR769" t="str">
            <v>3</v>
          </cell>
          <cell r="AS769" t="str">
            <v>914323881</v>
          </cell>
          <cell r="AT769" t="str">
            <v>914323884</v>
          </cell>
          <cell r="AU769" t="str">
            <v>osoba fizyczna prowadząca działalność gospodarczą - średnie przedsiębiorstwo</v>
          </cell>
          <cell r="AV769" t="str">
            <v>810065780</v>
          </cell>
          <cell r="AW769" t="str">
            <v>przedsiębiorca lub przedsiębiorstwo</v>
          </cell>
        </row>
        <row r="770">
          <cell r="A770" t="str">
            <v>RPZP.01.03.02-32-078/11</v>
          </cell>
          <cell r="B770" t="str">
            <v>RPZP.01.00.00</v>
          </cell>
          <cell r="C770" t="str">
            <v>RPZP.01.03.00</v>
          </cell>
          <cell r="D770" t="str">
            <v>RPZP.01.03.02</v>
          </cell>
          <cell r="E770" t="str">
            <v>RPZP.01.03.02-32-078/11-02</v>
          </cell>
          <cell r="F770" t="str">
            <v>UDA-RPZP.01.03.02-32-078/11-02</v>
          </cell>
          <cell r="G770" t="str">
            <v>1b1d8d76a0</v>
          </cell>
          <cell r="H770" t="str">
            <v>RPZP.01.03.02-32-078/11</v>
          </cell>
          <cell r="I770" t="str">
            <v>WND-RPZP.01.03.02-32-078/11</v>
          </cell>
          <cell r="J770" t="str">
            <v>2011-12-29</v>
          </cell>
          <cell r="K770" t="str">
            <v>2011 II półrocze</v>
          </cell>
          <cell r="L770" t="str">
            <v>2011</v>
          </cell>
          <cell r="M770" t="str">
            <v>2011-12-30</v>
          </cell>
          <cell r="N770" t="str">
            <v>2011 II półrocze</v>
          </cell>
          <cell r="O770" t="str">
            <v>2011</v>
          </cell>
          <cell r="P770" t="str">
            <v>2011-07-01</v>
          </cell>
          <cell r="Q770" t="str">
            <v>2011-11-07</v>
          </cell>
          <cell r="R770" t="str">
            <v>2011 II półrocze</v>
          </cell>
          <cell r="S770" t="str">
            <v>2011</v>
          </cell>
          <cell r="T770" t="str">
            <v>2012-06-01</v>
          </cell>
          <cell r="U770">
            <v>7850</v>
          </cell>
          <cell r="V770">
            <v>7850</v>
          </cell>
          <cell r="W770">
            <v>3925</v>
          </cell>
          <cell r="X770">
            <v>3925</v>
          </cell>
          <cell r="Y770">
            <v>3925</v>
          </cell>
          <cell r="Z770">
            <v>50</v>
          </cell>
          <cell r="AA770" t="str">
            <v>Misja gospodarcza na Kubę związana z udziałem w Targach XXIX Havana International Tradeshow organizowanych w dniach 31.10-05.11.2011 r. w Hawanie</v>
          </cell>
          <cell r="AB770" t="str">
            <v>pomoc de minimis</v>
          </cell>
          <cell r="AC770">
            <v>7850</v>
          </cell>
          <cell r="AD770">
            <v>3925</v>
          </cell>
          <cell r="AE770">
            <v>3925</v>
          </cell>
          <cell r="AF770">
            <v>0</v>
          </cell>
          <cell r="AG770" t="str">
            <v>Tak</v>
          </cell>
          <cell r="AH770" t="str">
            <v>05 Usługi w zakresie zaawansowanego wsparcia dla przedsiębiorstw i grup przedsiębiorstw</v>
          </cell>
          <cell r="AI770" t="str">
            <v>01 Pomoc bezzwrotna</v>
          </cell>
          <cell r="AJ770" t="str">
            <v>00 Nie dotyczy</v>
          </cell>
          <cell r="AK770" t="str">
            <v>22 Inne niewyszczególnione usługi</v>
          </cell>
          <cell r="AL770" t="str">
            <v>8510204065</v>
          </cell>
          <cell r="AM770" t="str">
            <v>„RANCON” Renata Nowakowska „AKADEMIA STYLU”</v>
          </cell>
          <cell r="AN770" t="str">
            <v>70-452</v>
          </cell>
          <cell r="AO770" t="str">
            <v>Szczecin</v>
          </cell>
          <cell r="AP770" t="str">
            <v>ul. Podhalańska</v>
          </cell>
          <cell r="AQ770" t="str">
            <v>8a</v>
          </cell>
          <cell r="AR770" t="str">
            <v>6</v>
          </cell>
          <cell r="AS770" t="str">
            <v>0914337799</v>
          </cell>
          <cell r="AT770" t="str">
            <v>brak</v>
          </cell>
          <cell r="AU770" t="str">
            <v>osoba fizyczna prowadząca działalność gospodarczą - mikro przedsiębiorstwo</v>
          </cell>
          <cell r="AV770" t="str">
            <v>811105501</v>
          </cell>
          <cell r="AW770" t="str">
            <v>przedsiębiorca lub przedsiębiorstwo</v>
          </cell>
        </row>
        <row r="771">
          <cell r="A771" t="str">
            <v>RPZP.01.03.02-32-072/11</v>
          </cell>
          <cell r="B771" t="str">
            <v>RPZP.01.00.00</v>
          </cell>
          <cell r="C771" t="str">
            <v>RPZP.01.03.00</v>
          </cell>
          <cell r="D771" t="str">
            <v>RPZP.01.03.02</v>
          </cell>
          <cell r="E771" t="str">
            <v>RPZP.01.03.02-32-072/11-02</v>
          </cell>
          <cell r="F771" t="str">
            <v>UDA-RPZP.01.03.02-32-072/11-02</v>
          </cell>
          <cell r="G771" t="str">
            <v>f11cc47d9a</v>
          </cell>
          <cell r="H771" t="str">
            <v>RPZP.01.03.02-32-072/11</v>
          </cell>
          <cell r="I771" t="str">
            <v>WND-RPZP.01.03.02-32-072/11</v>
          </cell>
          <cell r="J771" t="str">
            <v>2011-12-27</v>
          </cell>
          <cell r="K771" t="str">
            <v>2011 II półrocze</v>
          </cell>
          <cell r="L771" t="str">
            <v>2011</v>
          </cell>
          <cell r="M771" t="str">
            <v>2011-12-30</v>
          </cell>
          <cell r="N771" t="str">
            <v>2011 II półrocze</v>
          </cell>
          <cell r="O771" t="str">
            <v>2011</v>
          </cell>
          <cell r="P771" t="str">
            <v>2011-07-01</v>
          </cell>
          <cell r="Q771" t="str">
            <v>2011-11-07</v>
          </cell>
          <cell r="R771" t="str">
            <v>2011 II półrocze</v>
          </cell>
          <cell r="S771" t="str">
            <v>2011</v>
          </cell>
          <cell r="T771" t="str">
            <v>2012-06-15</v>
          </cell>
          <cell r="U771">
            <v>15700</v>
          </cell>
          <cell r="V771">
            <v>15700</v>
          </cell>
          <cell r="W771">
            <v>7850</v>
          </cell>
          <cell r="X771">
            <v>7850</v>
          </cell>
          <cell r="Y771">
            <v>7850</v>
          </cell>
          <cell r="Z771">
            <v>50</v>
          </cell>
          <cell r="AA771" t="str">
            <v>Misja gospodarcza na Kubę zwiazaną z udziałem w Targach XXIX Havana International Tradeshow organizowanych w dniach 31.10-05.11.2011 r. w Hawanie</v>
          </cell>
          <cell r="AB771" t="str">
            <v>pomoc de minimis</v>
          </cell>
          <cell r="AC771">
            <v>15700</v>
          </cell>
          <cell r="AD771">
            <v>7850</v>
          </cell>
          <cell r="AE771">
            <v>7850</v>
          </cell>
          <cell r="AF771">
            <v>0</v>
          </cell>
          <cell r="AG771" t="str">
            <v>Tak</v>
          </cell>
          <cell r="AH771" t="str">
            <v>05 Usługi w zakresie zaawansowanego wsparcia dla przedsiębiorstw i grup przedsiębiorstw</v>
          </cell>
          <cell r="AI771" t="str">
            <v>01 Pomoc bezzwrotna</v>
          </cell>
          <cell r="AJ771" t="str">
            <v>00 Nie dotyczy</v>
          </cell>
          <cell r="AK771" t="str">
            <v>22 Inne niewyszczególnione usługi</v>
          </cell>
          <cell r="AL771" t="str">
            <v>9552080183</v>
          </cell>
          <cell r="AM771" t="str">
            <v>Biothal Lebdowicz Sp. Jawna</v>
          </cell>
          <cell r="AN771" t="str">
            <v>72-600</v>
          </cell>
          <cell r="AO771" t="str">
            <v>Świnoujście</v>
          </cell>
          <cell r="AP771" t="str">
            <v>ul. Kapitańska</v>
          </cell>
          <cell r="AQ771" t="str">
            <v>1</v>
          </cell>
          <cell r="AR771" t="str">
            <v>-</v>
          </cell>
          <cell r="AS771" t="str">
            <v>+48694496505</v>
          </cell>
          <cell r="AT771" t="str">
            <v>brak</v>
          </cell>
          <cell r="AU771" t="str">
            <v>spółka jawna - mikro przedsiębiorstwo</v>
          </cell>
          <cell r="AV771" t="str">
            <v>812643525</v>
          </cell>
          <cell r="AW771" t="str">
            <v>przedsiębiorca lub przedsiębiorstwo</v>
          </cell>
        </row>
        <row r="772">
          <cell r="A772" t="str">
            <v>RPZP.01.03.02-32-073/11</v>
          </cell>
          <cell r="B772" t="str">
            <v>RPZP.01.00.00</v>
          </cell>
          <cell r="C772" t="str">
            <v>RPZP.01.03.00</v>
          </cell>
          <cell r="D772" t="str">
            <v>RPZP.01.03.02</v>
          </cell>
          <cell r="E772" t="str">
            <v>RPZP.01.03.02-32-073/11-02</v>
          </cell>
          <cell r="F772" t="str">
            <v>UDA-RPZP.01.03.02-32-073/11-02</v>
          </cell>
          <cell r="G772" t="str">
            <v>83fff30b09</v>
          </cell>
          <cell r="H772" t="str">
            <v>RPZP.01.03.02-32-073/11</v>
          </cell>
          <cell r="I772" t="str">
            <v>WND-RPZP.01.03.02-32-073/11</v>
          </cell>
          <cell r="J772" t="str">
            <v>2011-12-29</v>
          </cell>
          <cell r="K772" t="str">
            <v>2011 II półrocze</v>
          </cell>
          <cell r="L772" t="str">
            <v>2011</v>
          </cell>
          <cell r="M772" t="str">
            <v>2011-12-30</v>
          </cell>
          <cell r="N772" t="str">
            <v>2011 II półrocze</v>
          </cell>
          <cell r="O772" t="str">
            <v>2011</v>
          </cell>
          <cell r="P772" t="str">
            <v>2011-07-01</v>
          </cell>
          <cell r="Q772" t="str">
            <v>2011-11-07</v>
          </cell>
          <cell r="R772" t="str">
            <v>2011 II półrocze</v>
          </cell>
          <cell r="S772" t="str">
            <v>2011</v>
          </cell>
          <cell r="T772" t="str">
            <v>2012-06-28</v>
          </cell>
          <cell r="U772">
            <v>15700</v>
          </cell>
          <cell r="V772">
            <v>15700</v>
          </cell>
          <cell r="W772">
            <v>7850</v>
          </cell>
          <cell r="X772">
            <v>7850</v>
          </cell>
          <cell r="Y772">
            <v>7850</v>
          </cell>
          <cell r="Z772">
            <v>50</v>
          </cell>
          <cell r="AA772" t="str">
            <v>Misja gospodarcza na Kubę związaną z udziałem w Targach XXIX Havana International Tradeshow organizowanych w dniach 31.10-05.11.2011 r. w Hawanie</v>
          </cell>
          <cell r="AB772" t="str">
            <v>pomoc de minimis</v>
          </cell>
          <cell r="AC772">
            <v>15700</v>
          </cell>
          <cell r="AD772">
            <v>7850</v>
          </cell>
          <cell r="AE772">
            <v>7850</v>
          </cell>
          <cell r="AF772">
            <v>0</v>
          </cell>
          <cell r="AG772" t="str">
            <v>Tak</v>
          </cell>
          <cell r="AH772" t="str">
            <v>05 Usługi w zakresie zaawansowanego wsparcia dla przedsiębiorstw i grup przedsiębiorstw</v>
          </cell>
          <cell r="AI772" t="str">
            <v>01 Pomoc bezzwrotna</v>
          </cell>
          <cell r="AJ772" t="str">
            <v>00 Nie dotyczy</v>
          </cell>
          <cell r="AK772" t="str">
            <v>22 Inne niewyszczególnione usługi</v>
          </cell>
          <cell r="AL772" t="str">
            <v>8550002899</v>
          </cell>
          <cell r="AM772" t="str">
            <v>Biuro Turystyki Skandynawskiej FREGATA</v>
          </cell>
          <cell r="AN772" t="str">
            <v>72-600</v>
          </cell>
          <cell r="AO772" t="str">
            <v>Świnoujście</v>
          </cell>
          <cell r="AP772" t="str">
            <v>Żeromskiego</v>
          </cell>
          <cell r="AQ772" t="str">
            <v>1</v>
          </cell>
          <cell r="AR772" t="str">
            <v>-</v>
          </cell>
          <cell r="AS772" t="str">
            <v>913223666</v>
          </cell>
          <cell r="AT772" t="str">
            <v>913270805</v>
          </cell>
          <cell r="AU772" t="str">
            <v>osoba fizyczna prowadząca działalność gospodarczą - mikro przedsiębiorstwo</v>
          </cell>
          <cell r="AV772" t="str">
            <v>005448159</v>
          </cell>
          <cell r="AW772" t="str">
            <v>przedsiębiorca lub przedsiębiorstwo</v>
          </cell>
        </row>
        <row r="773">
          <cell r="A773" t="str">
            <v>RPZP.01.03.02-32-092/11</v>
          </cell>
          <cell r="B773" t="str">
            <v>RPZP.01.00.00</v>
          </cell>
          <cell r="C773" t="str">
            <v>RPZP.01.03.00</v>
          </cell>
          <cell r="D773" t="str">
            <v>RPZP.01.03.02</v>
          </cell>
          <cell r="E773" t="str">
            <v>RPZP.01.03.02-32-092/11-03</v>
          </cell>
          <cell r="F773" t="str">
            <v>UDA-RPZP.01.03.02-32-092/11-03</v>
          </cell>
          <cell r="G773" t="str">
            <v>a3bbdeb8dd</v>
          </cell>
          <cell r="H773" t="str">
            <v>RPZP.01.03.02-32-092/11</v>
          </cell>
          <cell r="I773" t="str">
            <v>WND-RPZP.01.03.02-32-092/11</v>
          </cell>
          <cell r="J773" t="str">
            <v>2011-12-28</v>
          </cell>
          <cell r="K773" t="str">
            <v>2011 II półrocze</v>
          </cell>
          <cell r="L773" t="str">
            <v>2011</v>
          </cell>
          <cell r="M773" t="str">
            <v>2011-12-30</v>
          </cell>
          <cell r="N773" t="str">
            <v>2011 II półrocze</v>
          </cell>
          <cell r="O773" t="str">
            <v>2011</v>
          </cell>
          <cell r="P773" t="str">
            <v>2011-07-01</v>
          </cell>
          <cell r="Q773" t="str">
            <v>2011-11-07</v>
          </cell>
          <cell r="R773" t="str">
            <v>2011 II półrocze</v>
          </cell>
          <cell r="S773" t="str">
            <v>2011</v>
          </cell>
          <cell r="T773" t="str">
            <v>2013-07-31</v>
          </cell>
          <cell r="U773">
            <v>7850</v>
          </cell>
          <cell r="V773">
            <v>7850</v>
          </cell>
          <cell r="W773">
            <v>3925</v>
          </cell>
          <cell r="X773">
            <v>3925</v>
          </cell>
          <cell r="Y773">
            <v>3925</v>
          </cell>
          <cell r="Z773">
            <v>50</v>
          </cell>
          <cell r="AA773" t="str">
            <v>Misja gospodarcza na Kubę związaną z udziałem w Targach XXIX Havana International Tradeshow organizowanych w dniach 31.10-05.11.2011 r. w Hawanie</v>
          </cell>
          <cell r="AB773" t="str">
            <v>pomoc de minimis</v>
          </cell>
          <cell r="AC773">
            <v>7850</v>
          </cell>
          <cell r="AD773">
            <v>3925</v>
          </cell>
          <cell r="AE773">
            <v>3925</v>
          </cell>
          <cell r="AF773">
            <v>0</v>
          </cell>
          <cell r="AG773" t="str">
            <v>Tak</v>
          </cell>
          <cell r="AH773" t="str">
            <v>05 Usługi w zakresie zaawansowanego wsparcia dla przedsiębiorstw i grup przedsiębiorstw</v>
          </cell>
          <cell r="AI773" t="str">
            <v>01 Pomoc bezzwrotna</v>
          </cell>
          <cell r="AJ773" t="str">
            <v>00 Nie dotyczy</v>
          </cell>
          <cell r="AK773" t="str">
            <v>12 Budownictwo</v>
          </cell>
          <cell r="AL773" t="str">
            <v>8522496056</v>
          </cell>
          <cell r="AM773" t="str">
            <v>Tomaszewicz Development sp. z o.o.</v>
          </cell>
          <cell r="AN773" t="str">
            <v>71-837</v>
          </cell>
          <cell r="AO773" t="str">
            <v>Szczecin</v>
          </cell>
          <cell r="AP773" t="str">
            <v>ul. Policka</v>
          </cell>
          <cell r="AQ773" t="str">
            <v>51</v>
          </cell>
          <cell r="AR773" t="str">
            <v>-</v>
          </cell>
          <cell r="AS773" t="str">
            <v>914323881</v>
          </cell>
          <cell r="AT773" t="str">
            <v>914323884</v>
          </cell>
          <cell r="AU773" t="str">
            <v>spółka z ograniczoną odpowiedzialnością - małe przedsiębiorstwo</v>
          </cell>
          <cell r="AV773" t="str">
            <v>320291544</v>
          </cell>
          <cell r="AW773" t="str">
            <v>przedsiębiorca lub przedsiębiorstwo</v>
          </cell>
        </row>
        <row r="774">
          <cell r="A774" t="str">
            <v>RPZP.01.03.02-32-079/11</v>
          </cell>
          <cell r="B774" t="str">
            <v>RPZP.01.00.00</v>
          </cell>
          <cell r="C774" t="str">
            <v>RPZP.01.03.00</v>
          </cell>
          <cell r="D774" t="str">
            <v>RPZP.01.03.02</v>
          </cell>
          <cell r="E774" t="str">
            <v>RPZP.01.03.02-32-079/11-01</v>
          </cell>
          <cell r="F774" t="str">
            <v>UDA-RPZP.01.03.02-32-079/11-01</v>
          </cell>
          <cell r="G774" t="str">
            <v>03f520bb9f</v>
          </cell>
          <cell r="H774" t="str">
            <v>RPZP.01.03.02-32-079/11</v>
          </cell>
          <cell r="I774" t="str">
            <v>WND-RPZP.01.03.02-32-079/11</v>
          </cell>
          <cell r="J774" t="str">
            <v>2011-12-29</v>
          </cell>
          <cell r="K774" t="str">
            <v>2011 II półrocze</v>
          </cell>
          <cell r="L774" t="str">
            <v>2011</v>
          </cell>
          <cell r="M774" t="str">
            <v>2012-01-03</v>
          </cell>
          <cell r="N774" t="str">
            <v>2012 I półrocze</v>
          </cell>
          <cell r="O774" t="str">
            <v>2012</v>
          </cell>
          <cell r="P774" t="str">
            <v>2011-07-01</v>
          </cell>
          <cell r="Q774" t="str">
            <v>2011-11-07</v>
          </cell>
          <cell r="R774" t="str">
            <v>2011 II półrocze</v>
          </cell>
          <cell r="S774" t="str">
            <v>2011</v>
          </cell>
          <cell r="T774" t="str">
            <v>2011-12-29</v>
          </cell>
          <cell r="U774">
            <v>15700</v>
          </cell>
          <cell r="V774">
            <v>15700</v>
          </cell>
          <cell r="W774">
            <v>7850</v>
          </cell>
          <cell r="X774">
            <v>7850</v>
          </cell>
          <cell r="Y774">
            <v>7850</v>
          </cell>
          <cell r="Z774">
            <v>50</v>
          </cell>
          <cell r="AA774" t="str">
            <v>Misja gospodarcza na Kubę związana z udziałem w Targach XXIX Havana International Tradeshow organizowanych w dniach 31.10-05.11.2011 r. w Hawanie</v>
          </cell>
          <cell r="AB774" t="str">
            <v>pomoc de minimis</v>
          </cell>
          <cell r="AC774">
            <v>15700</v>
          </cell>
          <cell r="AD774">
            <v>7850</v>
          </cell>
          <cell r="AE774">
            <v>7850</v>
          </cell>
          <cell r="AF774">
            <v>0</v>
          </cell>
          <cell r="AG774" t="str">
            <v>Tak</v>
          </cell>
          <cell r="AH774" t="str">
            <v>05 Usługi w zakresie zaawansowanego wsparcia dla przedsiębiorstw i grup przedsiębiorstw</v>
          </cell>
          <cell r="AI774" t="str">
            <v>01 Pomoc bezzwrotna</v>
          </cell>
          <cell r="AJ774" t="str">
            <v>00 Nie dotyczy</v>
          </cell>
          <cell r="AK774" t="str">
            <v>04 Wytwarzanie tekstyliów i wyrobów włókienniczych</v>
          </cell>
          <cell r="AL774" t="str">
            <v>8580007766</v>
          </cell>
          <cell r="AM774" t="str">
            <v>PPH "OZI" Salitra &amp; Salitra S.J.</v>
          </cell>
          <cell r="AN774" t="str">
            <v>70-260</v>
          </cell>
          <cell r="AO774" t="str">
            <v>Szczecin</v>
          </cell>
          <cell r="AP774" t="str">
            <v>Jagiełły</v>
          </cell>
          <cell r="AQ774" t="str">
            <v>9a</v>
          </cell>
          <cell r="AR774" t="str">
            <v>-</v>
          </cell>
          <cell r="AS774" t="str">
            <v>914310127</v>
          </cell>
          <cell r="AT774" t="str">
            <v>914310127</v>
          </cell>
          <cell r="AU774" t="str">
            <v>spółka jawna - średnie przedsiębiorstwo</v>
          </cell>
          <cell r="AV774" t="str">
            <v>810409446</v>
          </cell>
          <cell r="AW774" t="str">
            <v>przedsiębiorca lub przedsiębiorstwo</v>
          </cell>
        </row>
        <row r="775">
          <cell r="A775" t="str">
            <v>RPZP.01.03.02-32-080/11</v>
          </cell>
          <cell r="B775" t="str">
            <v>RPZP.01.00.00</v>
          </cell>
          <cell r="C775" t="str">
            <v>RPZP.01.03.00</v>
          </cell>
          <cell r="D775" t="str">
            <v>RPZP.01.03.02</v>
          </cell>
          <cell r="E775" t="str">
            <v>RPZP.01.03.02-32-080/11-01</v>
          </cell>
          <cell r="F775" t="str">
            <v>UDA-RPZP.01.03.02-32-080/11-01</v>
          </cell>
          <cell r="G775" t="str">
            <v>d9593e0a48</v>
          </cell>
          <cell r="H775" t="str">
            <v>RPZP.01.03.02-32-080/11</v>
          </cell>
          <cell r="I775" t="str">
            <v>WND-RPZP.01.03.02-32-080/11</v>
          </cell>
          <cell r="J775" t="str">
            <v>2011-12-30</v>
          </cell>
          <cell r="K775" t="str">
            <v>2011 II półrocze</v>
          </cell>
          <cell r="L775" t="str">
            <v>2011</v>
          </cell>
          <cell r="M775" t="str">
            <v>2012-01-03</v>
          </cell>
          <cell r="N775" t="str">
            <v>2012 I półrocze</v>
          </cell>
          <cell r="O775" t="str">
            <v>2012</v>
          </cell>
          <cell r="P775" t="str">
            <v>2011-07-01</v>
          </cell>
          <cell r="Q775" t="str">
            <v>2011-11-07</v>
          </cell>
          <cell r="R775" t="str">
            <v>2011 II półrocze</v>
          </cell>
          <cell r="S775" t="str">
            <v>2011</v>
          </cell>
          <cell r="T775" t="str">
            <v>2011-12-30</v>
          </cell>
          <cell r="U775">
            <v>15700</v>
          </cell>
          <cell r="V775">
            <v>15700</v>
          </cell>
          <cell r="W775">
            <v>7850</v>
          </cell>
          <cell r="X775">
            <v>7850</v>
          </cell>
          <cell r="Y775">
            <v>7850</v>
          </cell>
          <cell r="Z775">
            <v>50</v>
          </cell>
          <cell r="AA775" t="str">
            <v>Misja gospodarcza na Kubę związana z udziałem w Targach XXIX Havana International Tradeshow organizowanych w dniach 31.10-05.11.2011 r. w Hawanie</v>
          </cell>
          <cell r="AB775" t="str">
            <v>pomoc de minimis</v>
          </cell>
          <cell r="AC775">
            <v>15700</v>
          </cell>
          <cell r="AD775">
            <v>7850</v>
          </cell>
          <cell r="AE775">
            <v>7850</v>
          </cell>
          <cell r="AF775">
            <v>0</v>
          </cell>
          <cell r="AG775" t="str">
            <v>Tak</v>
          </cell>
          <cell r="AH775" t="str">
            <v>05 Usługi w zakresie zaawansowanego wsparcia dla przedsiębiorstw i grup przedsiębiorstw</v>
          </cell>
          <cell r="AI775" t="str">
            <v>01 Pomoc bezzwrotna</v>
          </cell>
          <cell r="AJ775" t="str">
            <v>00 Nie dotyczy</v>
          </cell>
          <cell r="AK775" t="str">
            <v>12 Budownictwo</v>
          </cell>
          <cell r="AL775" t="str">
            <v>8510200995</v>
          </cell>
          <cell r="AM775" t="str">
            <v>Zakład Produkcyjno Usługowo Handlowy "Irma" Marek Bogucki</v>
          </cell>
          <cell r="AN775" t="str">
            <v>71-696</v>
          </cell>
          <cell r="AO775" t="str">
            <v>Szczecin</v>
          </cell>
          <cell r="AP775" t="str">
            <v>ul. Kormoranów</v>
          </cell>
          <cell r="AQ775" t="str">
            <v>29</v>
          </cell>
          <cell r="AR775" t="str">
            <v>4</v>
          </cell>
          <cell r="AS775" t="str">
            <v>0914535674</v>
          </cell>
          <cell r="AT775" t="str">
            <v>0914535674</v>
          </cell>
          <cell r="AU775" t="str">
            <v>osoba fizyczna prowadząca działalność gospodarczą - małe przedsiębiorstwo</v>
          </cell>
          <cell r="AV775" t="str">
            <v>006614855</v>
          </cell>
          <cell r="AW775" t="str">
            <v>przedsiębiorca lub przedsiębiorstwo</v>
          </cell>
        </row>
        <row r="776">
          <cell r="A776" t="str">
            <v>RPZP.01.03.02-32-094/11</v>
          </cell>
          <cell r="B776" t="str">
            <v>RPZP.01.00.00</v>
          </cell>
          <cell r="C776" t="str">
            <v>RPZP.01.03.00</v>
          </cell>
          <cell r="D776" t="str">
            <v>RPZP.01.03.02</v>
          </cell>
          <cell r="E776" t="str">
            <v>RPZP.01.03.02-32-094/11-01</v>
          </cell>
          <cell r="F776" t="str">
            <v>UDA-RPZP.01.03.02-32-094/11-01</v>
          </cell>
          <cell r="G776" t="str">
            <v>7046f8edfe</v>
          </cell>
          <cell r="H776" t="str">
            <v>RPZP.01.03.02-32-094/11</v>
          </cell>
          <cell r="I776" t="str">
            <v>WND-RPZP.01.03.02-32-094/11</v>
          </cell>
          <cell r="J776" t="str">
            <v>2012-03-16</v>
          </cell>
          <cell r="K776" t="str">
            <v>2012 I półrocze</v>
          </cell>
          <cell r="L776" t="str">
            <v>2012</v>
          </cell>
          <cell r="M776" t="str">
            <v>2012-03-21</v>
          </cell>
          <cell r="N776" t="str">
            <v>2012 I półrocze</v>
          </cell>
          <cell r="O776" t="str">
            <v>2012</v>
          </cell>
          <cell r="P776" t="str">
            <v>2011-07-01</v>
          </cell>
          <cell r="Q776" t="str">
            <v>2011-11-07</v>
          </cell>
          <cell r="R776" t="str">
            <v>2011 II półrocze</v>
          </cell>
          <cell r="S776" t="str">
            <v>2011</v>
          </cell>
          <cell r="T776" t="str">
            <v>2012-03-16</v>
          </cell>
          <cell r="U776">
            <v>7850</v>
          </cell>
          <cell r="V776">
            <v>7850</v>
          </cell>
          <cell r="W776">
            <v>3925</v>
          </cell>
          <cell r="X776">
            <v>3925</v>
          </cell>
          <cell r="Y776">
            <v>3925</v>
          </cell>
          <cell r="Z776">
            <v>50</v>
          </cell>
          <cell r="AA776" t="str">
            <v>Misja gospodarcza na Kubę związana z udziałem w Targach XXIX Havana International Tradeshow organizowanych w dniach 31.10-05.11.2011 r. w Hawanie</v>
          </cell>
          <cell r="AB776" t="str">
            <v>pomoc de minimis</v>
          </cell>
          <cell r="AC776">
            <v>7850</v>
          </cell>
          <cell r="AD776">
            <v>3925</v>
          </cell>
          <cell r="AE776">
            <v>3925</v>
          </cell>
          <cell r="AF776">
            <v>0</v>
          </cell>
          <cell r="AG776" t="str">
            <v>Tak</v>
          </cell>
          <cell r="AH776" t="str">
            <v>05 Usługi w zakresie zaawansowanego wsparcia dla przedsiębiorstw i grup przedsiębiorstw</v>
          </cell>
          <cell r="AI776" t="str">
            <v>01 Pomoc bezzwrotna</v>
          </cell>
          <cell r="AJ776" t="str">
            <v>00 Nie dotyczy</v>
          </cell>
          <cell r="AK776" t="str">
            <v>12 Budownictwo</v>
          </cell>
          <cell r="AL776" t="str">
            <v>9551920385</v>
          </cell>
          <cell r="AM776" t="str">
            <v>Metallbau Sawicki Konsulting Zbigniew Sawicki</v>
          </cell>
          <cell r="AN776" t="str">
            <v>71-424</v>
          </cell>
          <cell r="AO776" t="str">
            <v>Szczecin</v>
          </cell>
          <cell r="AP776" t="str">
            <v>Janosika</v>
          </cell>
          <cell r="AQ776" t="str">
            <v>5</v>
          </cell>
          <cell r="AR776" t="str">
            <v>4</v>
          </cell>
          <cell r="AS776" t="str">
            <v>914222971</v>
          </cell>
          <cell r="AT776" t="str">
            <v>914222971</v>
          </cell>
          <cell r="AU776" t="str">
            <v>osoba fizyczna prowadząca działalność gospodarczą - małe przedsiębiorstwo</v>
          </cell>
          <cell r="AV776" t="str">
            <v>320031004</v>
          </cell>
          <cell r="AW776" t="str">
            <v>przedsiębiorca lub przedsiębiorstwo</v>
          </cell>
        </row>
        <row r="777">
          <cell r="A777" t="str">
            <v>RPZP.01.01.02-32-176/09</v>
          </cell>
          <cell r="B777" t="str">
            <v>RPZP.01.00.00</v>
          </cell>
          <cell r="C777" t="str">
            <v>RPZP.01.01.00</v>
          </cell>
          <cell r="D777" t="str">
            <v>RPZP.01.01.02</v>
          </cell>
          <cell r="E777" t="str">
            <v>RPZP.01.01.02-32-176/09-02</v>
          </cell>
          <cell r="F777" t="str">
            <v>UDA-RPZP.01.01.02-32-176/09-02</v>
          </cell>
          <cell r="G777" t="str">
            <v>3ac8a1fe55</v>
          </cell>
          <cell r="H777" t="str">
            <v>RPZP.01.01.02-32-176/09</v>
          </cell>
          <cell r="I777" t="str">
            <v>WND-RPZP.01.01.02-32-176/09</v>
          </cell>
          <cell r="J777" t="str">
            <v>2010-07-27</v>
          </cell>
          <cell r="K777" t="str">
            <v>2010 II półrocze</v>
          </cell>
          <cell r="L777" t="str">
            <v>2010</v>
          </cell>
          <cell r="M777" t="str">
            <v>2010-08-27</v>
          </cell>
          <cell r="N777" t="str">
            <v>2010 II półrocze</v>
          </cell>
          <cell r="O777" t="str">
            <v>2010</v>
          </cell>
          <cell r="P777" t="str">
            <v>2009-12-03</v>
          </cell>
          <cell r="Q777" t="str">
            <v>2011-11-10</v>
          </cell>
          <cell r="R777" t="str">
            <v>2011 II półrocze</v>
          </cell>
          <cell r="S777" t="str">
            <v>2011</v>
          </cell>
          <cell r="T777" t="str">
            <v>2012-01-31</v>
          </cell>
          <cell r="U777">
            <v>110567.57</v>
          </cell>
          <cell r="V777">
            <v>84059.94</v>
          </cell>
          <cell r="W777">
            <v>50435.95</v>
          </cell>
          <cell r="X777">
            <v>50435.95</v>
          </cell>
          <cell r="Y777">
            <v>33623.99</v>
          </cell>
          <cell r="Z777">
            <v>60</v>
          </cell>
          <cell r="AA777" t="str">
            <v>" Wdrożenie innowacji procesowej w AOS Sp. z o.o. Sp. K. poprzez rozbudowę i modernizację zaplecza techniczno-informatycznego firmy".</v>
          </cell>
          <cell r="AB777" t="str">
            <v>pomoc publiczna</v>
          </cell>
          <cell r="AC777">
            <v>110567.57</v>
          </cell>
          <cell r="AD777">
            <v>50435.95</v>
          </cell>
          <cell r="AE777">
            <v>60131.62</v>
          </cell>
          <cell r="AF777">
            <v>0</v>
          </cell>
          <cell r="AG777" t="str">
            <v>Nie</v>
          </cell>
          <cell r="AH777" t="str">
            <v>08 Inne inwestycje w przedsiębiorstwa</v>
          </cell>
          <cell r="AI777" t="str">
            <v>01 Pomoc bezzwrotna</v>
          </cell>
          <cell r="AJ777" t="str">
            <v>01 Obszar miejski</v>
          </cell>
          <cell r="AK777" t="str">
            <v>22 Inne niewyszczególnione usługi</v>
          </cell>
          <cell r="AL777" t="str">
            <v>6692461802</v>
          </cell>
          <cell r="AM777" t="str">
            <v>AOS Spółka z ograniczoną odpowiedzialnością Spółka Komandytowa</v>
          </cell>
          <cell r="AN777" t="str">
            <v>75-712</v>
          </cell>
          <cell r="AO777" t="str">
            <v>Koszalin</v>
          </cell>
          <cell r="AP777" t="str">
            <v>Wojska Polskiego</v>
          </cell>
          <cell r="AQ777" t="str">
            <v>24-26</v>
          </cell>
          <cell r="AR777" t="str">
            <v>-</v>
          </cell>
          <cell r="AS777" t="str">
            <v>0943424166</v>
          </cell>
          <cell r="AT777" t="str">
            <v>0943426653</v>
          </cell>
          <cell r="AU777" t="str">
            <v>spółka komandytowa - małe przedsiębiorstwo</v>
          </cell>
          <cell r="AV777" t="str">
            <v>320513588</v>
          </cell>
          <cell r="AW777" t="str">
            <v>przedsiębiorca lub przedsiębiorstwo</v>
          </cell>
        </row>
        <row r="778">
          <cell r="A778" t="str">
            <v>RPZP.04.05.02-32-032/10</v>
          </cell>
          <cell r="B778" t="str">
            <v>RPZP.04.00.00</v>
          </cell>
          <cell r="C778" t="str">
            <v>RPZP.04.05.00</v>
          </cell>
          <cell r="D778" t="str">
            <v>RPZP.04.05.02</v>
          </cell>
          <cell r="E778" t="str">
            <v>RPZP.04.05.02-32-032/10-02</v>
          </cell>
          <cell r="F778" t="str">
            <v>UDA-RPZP.04.05.02-32-032/10-02</v>
          </cell>
          <cell r="G778" t="str">
            <v>99545e5963</v>
          </cell>
          <cell r="H778" t="str">
            <v>RPZP.04.05.02-32-032/10</v>
          </cell>
          <cell r="I778" t="str">
            <v>WND-RPZP.04.05.02-32-032/10</v>
          </cell>
          <cell r="J778" t="str">
            <v>2010-09-28</v>
          </cell>
          <cell r="K778" t="str">
            <v>2010 II półrocze</v>
          </cell>
          <cell r="L778" t="str">
            <v>2010</v>
          </cell>
          <cell r="M778" t="str">
            <v>2010-09-29</v>
          </cell>
          <cell r="N778" t="str">
            <v>2010 II półrocze</v>
          </cell>
          <cell r="O778" t="str">
            <v>2010</v>
          </cell>
          <cell r="P778" t="str">
            <v>2011-04-15</v>
          </cell>
          <cell r="Q778" t="str">
            <v>2011-11-10</v>
          </cell>
          <cell r="R778" t="str">
            <v>2011 II półrocze</v>
          </cell>
          <cell r="S778" t="str">
            <v>2011</v>
          </cell>
          <cell r="T778" t="str">
            <v>2012-02-27</v>
          </cell>
          <cell r="U778">
            <v>1236513</v>
          </cell>
          <cell r="V778">
            <v>1236513</v>
          </cell>
          <cell r="W778">
            <v>927384.75</v>
          </cell>
          <cell r="X778">
            <v>927384.75</v>
          </cell>
          <cell r="Y778">
            <v>309128.25</v>
          </cell>
          <cell r="Z778">
            <v>75</v>
          </cell>
          <cell r="AA778" t="str">
            <v>Zintegrowany System Oceny Stanu i Zagrożeń Środowiska Województwa Zachodniopomorskiego</v>
          </cell>
          <cell r="AB778" t="str">
            <v>bez pomocy publicznej</v>
          </cell>
          <cell r="AC778">
            <v>1236513</v>
          </cell>
          <cell r="AD778">
            <v>1236513</v>
          </cell>
          <cell r="AE778">
            <v>0</v>
          </cell>
          <cell r="AF778">
            <v>0</v>
          </cell>
          <cell r="AG778" t="str">
            <v>Nie</v>
          </cell>
          <cell r="AH778" t="str">
            <v>53 Zapobieganie zagrożeniom (w tym opracowanie i wdrażanie planów i instrumentów zapobiegania i zarządzania zagrożeniami naturalnym i technologicznym)</v>
          </cell>
          <cell r="AI778" t="str">
            <v>01 Pomoc bezzwrotna</v>
          </cell>
          <cell r="AJ778" t="str">
            <v>01 Obszar miejski</v>
          </cell>
          <cell r="AK778" t="str">
            <v>21 Działalność związana ze środowiskiem naturalnym</v>
          </cell>
          <cell r="AL778" t="str">
            <v>8511161599</v>
          </cell>
          <cell r="AM778" t="str">
            <v>Inspekcja Ochrony Środowiska Wojewódzki Inspektorat Ochrony Środowiska w Szczecinie</v>
          </cell>
          <cell r="AN778" t="str">
            <v>70-502</v>
          </cell>
          <cell r="AO778" t="str">
            <v>Szczecin</v>
          </cell>
          <cell r="AP778" t="str">
            <v>Wały Chrobrego</v>
          </cell>
          <cell r="AQ778" t="str">
            <v>4</v>
          </cell>
          <cell r="AR778" t="str">
            <v>-</v>
          </cell>
          <cell r="AS778" t="str">
            <v>0914859500</v>
          </cell>
          <cell r="AT778" t="str">
            <v>0914859509</v>
          </cell>
          <cell r="AU778" t="str">
            <v>państwowa jednostka organizacyjna</v>
          </cell>
          <cell r="AV778" t="str">
            <v>000162429</v>
          </cell>
          <cell r="AW778" t="str">
            <v>administracja rządowa</v>
          </cell>
        </row>
        <row r="779">
          <cell r="A779" t="str">
            <v>RPZP.01.01.02-32-188/09</v>
          </cell>
          <cell r="B779" t="str">
            <v>RPZP.01.00.00</v>
          </cell>
          <cell r="C779" t="str">
            <v>RPZP.01.01.00</v>
          </cell>
          <cell r="D779" t="str">
            <v>RPZP.01.01.02</v>
          </cell>
          <cell r="E779" t="str">
            <v>RPZP.01.01.02-32-188/09-04</v>
          </cell>
          <cell r="F779" t="str">
            <v>UDA-RPZP.01.01.02-32-188/09-04</v>
          </cell>
          <cell r="G779" t="str">
            <v>2f93bdf113</v>
          </cell>
          <cell r="H779" t="str">
            <v>RPZP.01.01.02-32-188/09</v>
          </cell>
          <cell r="I779" t="str">
            <v>WND-RPZP.01.01.02-32-188/09</v>
          </cell>
          <cell r="J779" t="str">
            <v>2011-04-20</v>
          </cell>
          <cell r="K779" t="str">
            <v>2011 I półrocze</v>
          </cell>
          <cell r="L779" t="str">
            <v>2011</v>
          </cell>
          <cell r="M779" t="str">
            <v>2011-04-28</v>
          </cell>
          <cell r="N779" t="str">
            <v>2011 I półrocze</v>
          </cell>
          <cell r="O779" t="str">
            <v>2011</v>
          </cell>
          <cell r="P779" t="str">
            <v>2009-12-11</v>
          </cell>
          <cell r="Q779" t="str">
            <v>2011-11-10</v>
          </cell>
          <cell r="R779" t="str">
            <v>2011 II półrocze</v>
          </cell>
          <cell r="S779" t="str">
            <v>2011</v>
          </cell>
          <cell r="T779" t="str">
            <v>2012-03-30</v>
          </cell>
          <cell r="U779">
            <v>1338328.79</v>
          </cell>
          <cell r="V779">
            <v>1143618.3799999999</v>
          </cell>
          <cell r="W779">
            <v>571809.18999999994</v>
          </cell>
          <cell r="X779">
            <v>486037.81</v>
          </cell>
          <cell r="Y779">
            <v>571809.18999999994</v>
          </cell>
          <cell r="Z779">
            <v>50</v>
          </cell>
          <cell r="AA779" t="str">
            <v>Rozszerzenie oferty produkcyjnej Abex sp. z o.o. w Szczecinku</v>
          </cell>
          <cell r="AB779" t="str">
            <v>pomoc publiczna</v>
          </cell>
          <cell r="AC779">
            <v>1338328.79</v>
          </cell>
          <cell r="AD779">
            <v>571809.18999999994</v>
          </cell>
          <cell r="AE779">
            <v>766519.6</v>
          </cell>
          <cell r="AF779">
            <v>0</v>
          </cell>
          <cell r="AG779" t="str">
            <v>Nie</v>
          </cell>
          <cell r="AH779" t="str">
            <v>08 Inne inwestycje w przedsiębiorstwa</v>
          </cell>
          <cell r="AI779" t="str">
            <v>01 Pomoc bezzwrotna</v>
          </cell>
          <cell r="AJ779" t="str">
            <v>01 Obszar miejski</v>
          </cell>
          <cell r="AK779" t="str">
            <v>06 Nieokreślony przemysł wytwórczy</v>
          </cell>
          <cell r="AL779" t="str">
            <v>7792299052</v>
          </cell>
          <cell r="AM779" t="str">
            <v>Abex spółka z o.o.</v>
          </cell>
          <cell r="AN779" t="str">
            <v>78-400</v>
          </cell>
          <cell r="AO779" t="str">
            <v>Szczecinek</v>
          </cell>
          <cell r="AP779" t="str">
            <v>1 Maja</v>
          </cell>
          <cell r="AQ779" t="str">
            <v>14a</v>
          </cell>
          <cell r="AR779" t="str">
            <v>-</v>
          </cell>
          <cell r="AS779" t="str">
            <v>+480943740114</v>
          </cell>
          <cell r="AT779" t="str">
            <v>+480943740114</v>
          </cell>
          <cell r="AU779" t="str">
            <v>spółka z ograniczoną odpowiedzialnością - średnie przedsiębiorstwo</v>
          </cell>
          <cell r="AV779" t="str">
            <v>300454832</v>
          </cell>
          <cell r="AW779" t="str">
            <v>przedsiębiorca lub przedsiębiorstwo</v>
          </cell>
        </row>
        <row r="780">
          <cell r="A780" t="str">
            <v>RPZP.01.03.01-32-003/11</v>
          </cell>
          <cell r="B780" t="str">
            <v>RPZP.01.00.00</v>
          </cell>
          <cell r="C780" t="str">
            <v>RPZP.01.03.00</v>
          </cell>
          <cell r="D780" t="str">
            <v>RPZP.01.03.01</v>
          </cell>
          <cell r="E780" t="str">
            <v>RPZP.01.03.01-32-003/11-03</v>
          </cell>
          <cell r="F780" t="str">
            <v>UDA-RPZP.01.03.01-32-003/11-03</v>
          </cell>
          <cell r="G780" t="str">
            <v>8f4286d2b0</v>
          </cell>
          <cell r="H780" t="str">
            <v>RPZP.01.03.01-32-003/11</v>
          </cell>
          <cell r="I780" t="str">
            <v>WND-RPZP.01.03.01-32-003/11</v>
          </cell>
          <cell r="J780" t="str">
            <v>2011-05-31</v>
          </cell>
          <cell r="K780" t="str">
            <v>2011 I półrocze</v>
          </cell>
          <cell r="L780" t="str">
            <v>2011</v>
          </cell>
          <cell r="M780" t="str">
            <v>2011-06-01</v>
          </cell>
          <cell r="N780" t="str">
            <v>2011 I półrocze</v>
          </cell>
          <cell r="O780" t="str">
            <v>2011</v>
          </cell>
          <cell r="P780" t="str">
            <v>2011-01-31</v>
          </cell>
          <cell r="Q780" t="str">
            <v>2011-11-14</v>
          </cell>
          <cell r="R780" t="str">
            <v>2011 II półrocze</v>
          </cell>
          <cell r="S780" t="str">
            <v>2011</v>
          </cell>
          <cell r="T780" t="str">
            <v>2012-06-11</v>
          </cell>
          <cell r="U780">
            <v>27859.5</v>
          </cell>
          <cell r="V780">
            <v>22650</v>
          </cell>
          <cell r="W780">
            <v>11325</v>
          </cell>
          <cell r="X780">
            <v>11325</v>
          </cell>
          <cell r="Y780">
            <v>11325</v>
          </cell>
          <cell r="Z780">
            <v>50</v>
          </cell>
          <cell r="AA780" t="str">
            <v>Wdrożenie Systemu Zarządzania Jakością wg normy EN ISO 9001:2008 drogą do poprawy konkurencyjności firmy BKF Myjnie Bezdotykowe Sp. z o.o.</v>
          </cell>
          <cell r="AB780" t="str">
            <v>pomoc de minimis</v>
          </cell>
          <cell r="AC780">
            <v>27859.5</v>
          </cell>
          <cell r="AD780">
            <v>11325</v>
          </cell>
          <cell r="AE780">
            <v>16534.5</v>
          </cell>
          <cell r="AF780">
            <v>11.93</v>
          </cell>
          <cell r="AG780" t="str">
            <v>Tak</v>
          </cell>
          <cell r="AH780" t="str">
            <v>05 Usługi w zakresie zaawansowanego wsparcia dla przedsiębiorstw i grup przedsiębiorstw</v>
          </cell>
          <cell r="AI780" t="str">
            <v>01 Pomoc bezzwrotna</v>
          </cell>
          <cell r="AJ780" t="str">
            <v>05 Obszary wiejskie (poza obszarami górskimi, wyspami lub o niskiej i bardzo niskiej gęstości zaludnienia)</v>
          </cell>
          <cell r="AK780" t="str">
            <v>06 Nieokreślony przemysł wytwórczy</v>
          </cell>
          <cell r="AL780" t="str">
            <v>7822370146</v>
          </cell>
          <cell r="AM780" t="str">
            <v>BKF Myjnie Bezdotykowe Sp. z o.o.</v>
          </cell>
          <cell r="AN780" t="str">
            <v>72-002</v>
          </cell>
          <cell r="AO780" t="str">
            <v>Skarbimierzyce</v>
          </cell>
          <cell r="AP780" t="str">
            <v>-</v>
          </cell>
          <cell r="AQ780" t="str">
            <v>22</v>
          </cell>
          <cell r="AR780" t="str">
            <v>-</v>
          </cell>
          <cell r="AS780" t="str">
            <v>091-8147-124</v>
          </cell>
          <cell r="AT780" t="str">
            <v>091-8147-129</v>
          </cell>
          <cell r="AU780" t="str">
            <v>spółka z ograniczoną odpowiedzialnością - małe przedsiębiorstwo</v>
          </cell>
          <cell r="AV780" t="str">
            <v>300392077</v>
          </cell>
          <cell r="AW780" t="str">
            <v>przedsiębiorca lub przedsiębiorstwo</v>
          </cell>
        </row>
        <row r="781">
          <cell r="A781" t="str">
            <v>RPZP.01.03.01-32-019/11</v>
          </cell>
          <cell r="B781" t="str">
            <v>RPZP.01.00.00</v>
          </cell>
          <cell r="C781" t="str">
            <v>RPZP.01.03.00</v>
          </cell>
          <cell r="D781" t="str">
            <v>RPZP.01.03.01</v>
          </cell>
          <cell r="E781" t="str">
            <v>RPZP.01.03.01-32-019/11-03</v>
          </cell>
          <cell r="F781" t="str">
            <v>UDA-RPZP.01.03.01-32-019/11-03</v>
          </cell>
          <cell r="G781" t="str">
            <v>81701f68d9</v>
          </cell>
          <cell r="H781" t="str">
            <v>RPZP.01.03.01-32-019/11</v>
          </cell>
          <cell r="I781" t="str">
            <v>WND-RPZP.01.03.01-32-019/11</v>
          </cell>
          <cell r="J781" t="str">
            <v>2011-07-28</v>
          </cell>
          <cell r="K781" t="str">
            <v>2011 II półrocze</v>
          </cell>
          <cell r="L781" t="str">
            <v>2011</v>
          </cell>
          <cell r="M781" t="str">
            <v>2011-07-29</v>
          </cell>
          <cell r="N781" t="str">
            <v>2011 II półrocze</v>
          </cell>
          <cell r="O781" t="str">
            <v>2011</v>
          </cell>
          <cell r="P781" t="str">
            <v>2011-04-04</v>
          </cell>
          <cell r="Q781" t="str">
            <v>2011-11-14</v>
          </cell>
          <cell r="R781" t="str">
            <v>2011 II półrocze</v>
          </cell>
          <cell r="S781" t="str">
            <v>2011</v>
          </cell>
          <cell r="T781" t="str">
            <v>2013-09-06</v>
          </cell>
          <cell r="U781">
            <v>25707</v>
          </cell>
          <cell r="V781">
            <v>20900</v>
          </cell>
          <cell r="W781">
            <v>10450</v>
          </cell>
          <cell r="X781">
            <v>10450</v>
          </cell>
          <cell r="Y781">
            <v>10450</v>
          </cell>
          <cell r="Z781">
            <v>50</v>
          </cell>
          <cell r="AA781" t="str">
            <v>Implementacja Zintegrowanego Systemu Zarządzania Jakością wg normy EN ISO 9001:2008, HACCP drogą do poprawy konkurencyjności firmy Plast MOROZ Przetwórstwo tworzyw sztucznych Ryszarda Moroz</v>
          </cell>
          <cell r="AB781" t="str">
            <v>pomoc publiczna</v>
          </cell>
          <cell r="AC781">
            <v>25707</v>
          </cell>
          <cell r="AD781">
            <v>10450</v>
          </cell>
          <cell r="AE781">
            <v>15257</v>
          </cell>
          <cell r="AF781">
            <v>14.35</v>
          </cell>
          <cell r="AG781" t="str">
            <v>Tak</v>
          </cell>
          <cell r="AH781" t="str">
            <v>05 Usługi w zakresie zaawansowanego wsparcia dla przedsiębiorstw i grup przedsiębiorstw</v>
          </cell>
          <cell r="AI781" t="str">
            <v>01 Pomoc bezzwrotna</v>
          </cell>
          <cell r="AJ781" t="str">
            <v>01 Obszar miejski</v>
          </cell>
          <cell r="AK781" t="str">
            <v>06 Nieokreślony przemysł wytwórczy</v>
          </cell>
          <cell r="AL781" t="str">
            <v>6721007633</v>
          </cell>
          <cell r="AM781" t="str">
            <v>PLASTMOROZ spółka z ograniczoną odpowiedzialnością spółka komandytowa</v>
          </cell>
          <cell r="AN781" t="str">
            <v>78-200</v>
          </cell>
          <cell r="AO781" t="str">
            <v>Białogard</v>
          </cell>
          <cell r="AP781" t="str">
            <v>Zygmunta Augusta</v>
          </cell>
          <cell r="AQ781" t="str">
            <v>3c</v>
          </cell>
          <cell r="AR781" t="str">
            <v>-</v>
          </cell>
          <cell r="AS781" t="str">
            <v>94-312-58-96</v>
          </cell>
          <cell r="AT781" t="str">
            <v>94-312-69-22</v>
          </cell>
          <cell r="AU781" t="str">
            <v>osoba fizyczna prowadząca działalność gospodarczą - mikro przedsiębiorstwo</v>
          </cell>
          <cell r="AV781" t="str">
            <v>330396488</v>
          </cell>
          <cell r="AW781" t="str">
            <v>przedsiębiorca lub przedsiębiorstwo</v>
          </cell>
        </row>
        <row r="782">
          <cell r="A782" t="str">
            <v>RPZP.01.03.01-32-052/11</v>
          </cell>
          <cell r="B782" t="str">
            <v>RPZP.01.00.00</v>
          </cell>
          <cell r="C782" t="str">
            <v>RPZP.01.03.00</v>
          </cell>
          <cell r="D782" t="str">
            <v>RPZP.01.03.01</v>
          </cell>
          <cell r="E782" t="str">
            <v>RPZP.01.03.01-32-052/11-02</v>
          </cell>
          <cell r="F782" t="str">
            <v>UDA-RPZP.01.03.01-32-052/11-02</v>
          </cell>
          <cell r="G782" t="str">
            <v>62b2bd0b76</v>
          </cell>
          <cell r="H782" t="str">
            <v>RPZP.01.03.01-32-052/11</v>
          </cell>
          <cell r="I782" t="str">
            <v>WND-RPZP.01.03.01-32-052/11</v>
          </cell>
          <cell r="J782" t="str">
            <v>2011-10-07</v>
          </cell>
          <cell r="K782" t="str">
            <v>2011 II półrocze</v>
          </cell>
          <cell r="L782" t="str">
            <v>2011</v>
          </cell>
          <cell r="M782" t="str">
            <v>2011-10-11</v>
          </cell>
          <cell r="N782" t="str">
            <v>2011 II półrocze</v>
          </cell>
          <cell r="O782" t="str">
            <v>2011</v>
          </cell>
          <cell r="P782" t="str">
            <v>2011-08-11</v>
          </cell>
          <cell r="Q782" t="str">
            <v>2011-11-14</v>
          </cell>
          <cell r="R782" t="str">
            <v>2011 II półrocze</v>
          </cell>
          <cell r="S782" t="str">
            <v>2011</v>
          </cell>
          <cell r="T782" t="str">
            <v>2011-12-16</v>
          </cell>
          <cell r="U782">
            <v>47877.75</v>
          </cell>
          <cell r="V782">
            <v>38925</v>
          </cell>
          <cell r="W782">
            <v>19462.5</v>
          </cell>
          <cell r="X782">
            <v>19462.5</v>
          </cell>
          <cell r="Y782">
            <v>19462.5</v>
          </cell>
          <cell r="Z782">
            <v>50</v>
          </cell>
          <cell r="AA782" t="str">
            <v>Usługi doradcze dla Centrum Szkoleniowo-Konferencyjnego "Pałac Trzebiatów" w Trzebiatowie w zakresie przygotowania studium wykonalności inwestycji i dokumentacji technicznej</v>
          </cell>
          <cell r="AB782" t="str">
            <v>pomoc de minimis</v>
          </cell>
          <cell r="AC782">
            <v>47877.75</v>
          </cell>
          <cell r="AD782">
            <v>19462.5</v>
          </cell>
          <cell r="AE782">
            <v>28415.25</v>
          </cell>
          <cell r="AF782">
            <v>0</v>
          </cell>
          <cell r="AG782" t="str">
            <v>Tak</v>
          </cell>
          <cell r="AH782" t="str">
            <v>05 Usługi w zakresie zaawansowanego wsparcia dla przedsiębiorstw i grup przedsiębiorstw</v>
          </cell>
          <cell r="AI782" t="str">
            <v>01 Pomoc bezzwrotna</v>
          </cell>
          <cell r="AJ782" t="str">
            <v>05 Obszary wiejskie (poza obszarami górskimi, wyspami lub o niskiej i bardzo niskiej gęstości zaludnienia)</v>
          </cell>
          <cell r="AK782" t="str">
            <v>14 Hotele i restauracje</v>
          </cell>
          <cell r="AL782" t="str">
            <v>8521109287</v>
          </cell>
          <cell r="AM782" t="str">
            <v>MEWES POLSKA Renata Węgrzyn</v>
          </cell>
          <cell r="AN782" t="str">
            <v>73-220</v>
          </cell>
          <cell r="AO782" t="str">
            <v>Drawno</v>
          </cell>
          <cell r="AP782" t="str">
            <v>Pomorska</v>
          </cell>
          <cell r="AQ782" t="str">
            <v>3</v>
          </cell>
          <cell r="AR782" t="str">
            <v>4</v>
          </cell>
          <cell r="AS782" t="str">
            <v>+48914862483</v>
          </cell>
          <cell r="AT782" t="str">
            <v>+48918124918</v>
          </cell>
          <cell r="AU782" t="str">
            <v>osoba fizyczna prowadząca działalność gospodarczą - mikro przedsiębiorstwo</v>
          </cell>
          <cell r="AV782" t="str">
            <v>811018179</v>
          </cell>
          <cell r="AW782" t="str">
            <v>przedsiębiorca lub przedsiębiorstwo</v>
          </cell>
        </row>
        <row r="783">
          <cell r="A783" t="str">
            <v>RPZP.01.03.02-32-057/11</v>
          </cell>
          <cell r="B783" t="str">
            <v>RPZP.01.00.00</v>
          </cell>
          <cell r="C783" t="str">
            <v>RPZP.01.03.00</v>
          </cell>
          <cell r="D783" t="str">
            <v>RPZP.01.03.02</v>
          </cell>
          <cell r="E783" t="str">
            <v>RPZP.01.03.02-32-057/11-01</v>
          </cell>
          <cell r="F783" t="str">
            <v>UDA-RPZP.01.03.02-32-057/11-01</v>
          </cell>
          <cell r="G783">
            <v>8881095286</v>
          </cell>
          <cell r="H783" t="str">
            <v>RPZP.01.03.02-32-057/11</v>
          </cell>
          <cell r="I783" t="str">
            <v>WND-RPZP.01.03.02-32-057/11</v>
          </cell>
          <cell r="J783" t="str">
            <v>2011-11-10</v>
          </cell>
          <cell r="K783" t="str">
            <v>2011 II półrocze</v>
          </cell>
          <cell r="L783" t="str">
            <v>2011</v>
          </cell>
          <cell r="M783" t="str">
            <v>2011-11-10</v>
          </cell>
          <cell r="N783" t="str">
            <v>2011 II półrocze</v>
          </cell>
          <cell r="O783" t="str">
            <v>2011</v>
          </cell>
          <cell r="P783" t="str">
            <v>2011-03-10</v>
          </cell>
          <cell r="Q783" t="str">
            <v>2011-11-15</v>
          </cell>
          <cell r="R783" t="str">
            <v>2011 II półrocze</v>
          </cell>
          <cell r="S783" t="str">
            <v>2011</v>
          </cell>
          <cell r="T783" t="str">
            <v>2012-04-26</v>
          </cell>
          <cell r="U783">
            <v>62548.87</v>
          </cell>
          <cell r="V783">
            <v>49167.45</v>
          </cell>
          <cell r="W783">
            <v>19541.91</v>
          </cell>
          <cell r="X783">
            <v>19541.91</v>
          </cell>
          <cell r="Y783">
            <v>29625.54</v>
          </cell>
          <cell r="Z783">
            <v>39.75</v>
          </cell>
          <cell r="AA783" t="str">
            <v>Udział w międzynarodowych targach FSB 2011 (Internationale Fachmesse für Freiraum, Sport- und Bäderanlagen) organizowanych w Kolonii w terminie 26-28.10.2011</v>
          </cell>
          <cell r="AB783" t="str">
            <v>pomoc de minimis</v>
          </cell>
          <cell r="AC783">
            <v>62548.87</v>
          </cell>
          <cell r="AD783">
            <v>19541.91</v>
          </cell>
          <cell r="AE783">
            <v>43006.96</v>
          </cell>
          <cell r="AF783">
            <v>0</v>
          </cell>
          <cell r="AG783" t="str">
            <v>Tak</v>
          </cell>
          <cell r="AH783" t="str">
            <v>05 Usługi w zakresie zaawansowanego wsparcia dla przedsiębiorstw i grup przedsiębiorstw</v>
          </cell>
          <cell r="AI783" t="str">
            <v>01 Pomoc bezzwrotna</v>
          </cell>
          <cell r="AJ783" t="str">
            <v>00 Nie dotyczy</v>
          </cell>
          <cell r="AK783" t="str">
            <v>06 Nieokreślony przemysł wytwórczy</v>
          </cell>
          <cell r="AL783" t="str">
            <v>8540003383</v>
          </cell>
          <cell r="AM783" t="str">
            <v>"STARGUM" Zakład Przemysłu Gumowego Jan Wincenty Stankiewicz</v>
          </cell>
          <cell r="AN783" t="str">
            <v>73-110</v>
          </cell>
          <cell r="AO783" t="str">
            <v>Stargard Szczeciński</v>
          </cell>
          <cell r="AP783" t="str">
            <v>Cieplna</v>
          </cell>
          <cell r="AQ783" t="str">
            <v>7</v>
          </cell>
          <cell r="AR783" t="str">
            <v>-</v>
          </cell>
          <cell r="AS783" t="str">
            <v>915788008</v>
          </cell>
          <cell r="AT783" t="str">
            <v>915777768</v>
          </cell>
          <cell r="AU783" t="str">
            <v>osoba fizyczna prowadząca działalność gospodarczą - średnie przedsiębiorstwo</v>
          </cell>
          <cell r="AV783" t="str">
            <v>810182132</v>
          </cell>
          <cell r="AW783" t="str">
            <v>przedsiębiorca lub przedsiębiorstwo</v>
          </cell>
        </row>
        <row r="784">
          <cell r="A784" t="str">
            <v>RPZP.01.01.01-32-091/09</v>
          </cell>
          <cell r="B784" t="str">
            <v>RPZP.01.00.00</v>
          </cell>
          <cell r="C784" t="str">
            <v>RPZP.01.01.00</v>
          </cell>
          <cell r="D784" t="str">
            <v>RPZP.01.01.01</v>
          </cell>
          <cell r="E784" t="str">
            <v>RPZP.01.01.01-32-091/09-04</v>
          </cell>
          <cell r="F784" t="str">
            <v>UDA-RPZP.01.01.01-32-091/09-04</v>
          </cell>
          <cell r="G784" t="str">
            <v>adcce956db</v>
          </cell>
          <cell r="H784" t="str">
            <v>RPZP.01.01.01-32-091/09</v>
          </cell>
          <cell r="I784" t="str">
            <v>WND-RPZP.01.01.01-32-091/09</v>
          </cell>
          <cell r="J784" t="str">
            <v>2010-09-27</v>
          </cell>
          <cell r="K784" t="str">
            <v>2010 II półrocze</v>
          </cell>
          <cell r="L784" t="str">
            <v>2010</v>
          </cell>
          <cell r="M784" t="str">
            <v>2010-09-30</v>
          </cell>
          <cell r="N784" t="str">
            <v>2010 II półrocze</v>
          </cell>
          <cell r="O784" t="str">
            <v>2010</v>
          </cell>
          <cell r="P784" t="str">
            <v>2010-06-14</v>
          </cell>
          <cell r="Q784" t="str">
            <v>2011-11-16</v>
          </cell>
          <cell r="R784" t="str">
            <v>2011 II półrocze</v>
          </cell>
          <cell r="S784" t="str">
            <v>2011</v>
          </cell>
          <cell r="T784" t="str">
            <v>2012-01-10</v>
          </cell>
          <cell r="U784">
            <v>2438125.04</v>
          </cell>
          <cell r="V784">
            <v>2000000</v>
          </cell>
          <cell r="W784">
            <v>1000000</v>
          </cell>
          <cell r="X784">
            <v>849999.98</v>
          </cell>
          <cell r="Y784">
            <v>1000000</v>
          </cell>
          <cell r="Z784">
            <v>50</v>
          </cell>
          <cell r="AA784" t="str">
            <v>Budowa i wyposażenie zakładu poligraficznego firmy Designer w Mierzynie w celu rozwoju działalności i wzrostu konkurencyjności.</v>
          </cell>
          <cell r="AB784" t="str">
            <v>pomoc publiczna</v>
          </cell>
          <cell r="AC784">
            <v>2438125.04</v>
          </cell>
          <cell r="AD784">
            <v>1000000</v>
          </cell>
          <cell r="AE784">
            <v>1438125.04</v>
          </cell>
          <cell r="AF784">
            <v>0</v>
          </cell>
          <cell r="AG784" t="str">
            <v>Nie</v>
          </cell>
          <cell r="AH784" t="str">
            <v>08 Inne inwestycje w przedsiębiorstwa</v>
          </cell>
          <cell r="AI784" t="str">
            <v>01 Pomoc bezzwrotna</v>
          </cell>
          <cell r="AJ784" t="str">
            <v>05 Obszary wiejskie (poza obszarami górskimi, wyspami lub o niskiej i bardzo niskiej gęstości zaludnienia)</v>
          </cell>
          <cell r="AK784" t="str">
            <v>06 Nieokreślony przemysł wytwórczy</v>
          </cell>
          <cell r="AL784" t="str">
            <v>8521028264</v>
          </cell>
          <cell r="AM784" t="str">
            <v>DESIGNER BIURO USŁUG POLIGRAFICZNYCH MARCIN CZAJKOWSKI</v>
          </cell>
          <cell r="AN784" t="str">
            <v>70-465</v>
          </cell>
          <cell r="AO784" t="str">
            <v>Szczecin</v>
          </cell>
          <cell r="AP784" t="str">
            <v>Monte Cassino</v>
          </cell>
          <cell r="AQ784" t="str">
            <v>9</v>
          </cell>
          <cell r="AR784" t="str">
            <v>-</v>
          </cell>
          <cell r="AS784" t="str">
            <v>(91)4883049</v>
          </cell>
          <cell r="AT784" t="str">
            <v>(091)4315829</v>
          </cell>
          <cell r="AU784" t="str">
            <v>osoba fizyczna prowadząca działalność gospodarczą - mikro przedsiębiorstwo</v>
          </cell>
          <cell r="AV784" t="str">
            <v>810786172</v>
          </cell>
          <cell r="AW784" t="str">
            <v>przedsiębiorca lub przedsiębiorstwo</v>
          </cell>
        </row>
        <row r="785">
          <cell r="A785" t="str">
            <v>RPZP.01.01.03-32-078/10</v>
          </cell>
          <cell r="B785" t="str">
            <v>RPZP.01.00.00</v>
          </cell>
          <cell r="C785" t="str">
            <v>RPZP.01.01.00</v>
          </cell>
          <cell r="D785" t="str">
            <v>RPZP.01.01.03</v>
          </cell>
          <cell r="E785" t="str">
            <v>RPZP.01.01.03-32-078/10-04</v>
          </cell>
          <cell r="F785" t="str">
            <v>UDA-RPZP.01.01.03-32-078/10-04</v>
          </cell>
          <cell r="G785" t="str">
            <v>485b5673c5</v>
          </cell>
          <cell r="H785" t="str">
            <v>RPZP.01.01.03-32-078/10</v>
          </cell>
          <cell r="I785" t="str">
            <v>WND-RPZP.01.01.03-32-078/10</v>
          </cell>
          <cell r="J785" t="str">
            <v>2010-12-30</v>
          </cell>
          <cell r="K785" t="str">
            <v>2010 II półrocze</v>
          </cell>
          <cell r="L785" t="str">
            <v>2010</v>
          </cell>
          <cell r="M785" t="str">
            <v>2010-12-30</v>
          </cell>
          <cell r="N785" t="str">
            <v>2010 II półrocze</v>
          </cell>
          <cell r="O785" t="str">
            <v>2010</v>
          </cell>
          <cell r="P785" t="str">
            <v>2011-04-29</v>
          </cell>
          <cell r="Q785" t="str">
            <v>2011-11-17</v>
          </cell>
          <cell r="R785" t="str">
            <v>2011 II półrocze</v>
          </cell>
          <cell r="S785" t="str">
            <v>2011</v>
          </cell>
          <cell r="T785" t="str">
            <v>2012-07-12</v>
          </cell>
          <cell r="U785">
            <v>1396306.71</v>
          </cell>
          <cell r="V785">
            <v>1064000</v>
          </cell>
          <cell r="W785">
            <v>532000</v>
          </cell>
          <cell r="X785">
            <v>532000</v>
          </cell>
          <cell r="Y785">
            <v>532000</v>
          </cell>
          <cell r="Z785">
            <v>50</v>
          </cell>
          <cell r="AA785" t="str">
            <v>Budowa innowacyjnej instalacji przeładunkowej kwasu siarkowego</v>
          </cell>
          <cell r="AB785" t="str">
            <v>pomoc publiczna</v>
          </cell>
          <cell r="AC785">
            <v>1396306.71</v>
          </cell>
          <cell r="AD785">
            <v>532000</v>
          </cell>
          <cell r="AE785">
            <v>864306.71</v>
          </cell>
          <cell r="AF785">
            <v>0</v>
          </cell>
          <cell r="AG785" t="str">
            <v>Nie</v>
          </cell>
          <cell r="AH78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85" t="str">
            <v>01 Pomoc bezzwrotna</v>
          </cell>
          <cell r="AJ785" t="str">
            <v>01 Obszar miejski</v>
          </cell>
          <cell r="AK785" t="str">
            <v>06 Nieokreślony przemysł wytwórczy</v>
          </cell>
          <cell r="AL785" t="str">
            <v>8510307457</v>
          </cell>
          <cell r="AM785" t="str">
            <v>Fosfan S.A.</v>
          </cell>
          <cell r="AN785" t="str">
            <v>71-820</v>
          </cell>
          <cell r="AO785" t="str">
            <v>Szczecin</v>
          </cell>
          <cell r="AP785" t="str">
            <v>Nad Odrą</v>
          </cell>
          <cell r="AQ785" t="str">
            <v>44</v>
          </cell>
          <cell r="AR785" t="str">
            <v>65</v>
          </cell>
          <cell r="AS785" t="str">
            <v>(091)4538394</v>
          </cell>
          <cell r="AT785" t="str">
            <v>(091)4538490</v>
          </cell>
          <cell r="AU785" t="str">
            <v>spółka akcyjna - średnie przedsiębiorstwo</v>
          </cell>
          <cell r="AV785" t="str">
            <v>000041944</v>
          </cell>
          <cell r="AW785" t="str">
            <v>przedsiębiorca lub przedsiębiorstwo</v>
          </cell>
        </row>
        <row r="786">
          <cell r="A786" t="str">
            <v>RPZP.06.01.01-32-005/11</v>
          </cell>
          <cell r="B786" t="str">
            <v>RPZP.06.00.00</v>
          </cell>
          <cell r="C786" t="str">
            <v>RPZP.06.01.00</v>
          </cell>
          <cell r="D786" t="str">
            <v>RPZP.06.01.01</v>
          </cell>
          <cell r="E786" t="str">
            <v>RPZP.06.01.01-32-005/11-02</v>
          </cell>
          <cell r="F786" t="str">
            <v>UDA-RPZP.06.01.01-32-005/11-02</v>
          </cell>
          <cell r="G786" t="str">
            <v>8c0ab93a5d</v>
          </cell>
          <cell r="H786" t="str">
            <v>RPZP.06.01.01-32-005/11</v>
          </cell>
          <cell r="I786" t="str">
            <v>WND-RPZP.06.01.01-32-005/11</v>
          </cell>
          <cell r="J786" t="str">
            <v>2011-09-21</v>
          </cell>
          <cell r="K786" t="str">
            <v>2011 II półrocze</v>
          </cell>
          <cell r="L786" t="str">
            <v>2011</v>
          </cell>
          <cell r="M786" t="str">
            <v>2011-10-11</v>
          </cell>
          <cell r="N786" t="str">
            <v>2011 II półrocze</v>
          </cell>
          <cell r="O786" t="str">
            <v>2011</v>
          </cell>
          <cell r="P786" t="str">
            <v>2011-03-01</v>
          </cell>
          <cell r="Q786" t="str">
            <v>2011-11-17</v>
          </cell>
          <cell r="R786" t="str">
            <v>2011 II półrocze</v>
          </cell>
          <cell r="S786" t="str">
            <v>2011</v>
          </cell>
          <cell r="T786" t="str">
            <v>2012-01-03</v>
          </cell>
          <cell r="U786">
            <v>252902.76</v>
          </cell>
          <cell r="V786">
            <v>205612</v>
          </cell>
          <cell r="W786">
            <v>82244.800000000003</v>
          </cell>
          <cell r="X786">
            <v>82244.800000000003</v>
          </cell>
          <cell r="Y786">
            <v>123367.2</v>
          </cell>
          <cell r="Z786">
            <v>40</v>
          </cell>
          <cell r="AA786" t="str">
            <v>„Zwiększenie atrakcyjności turystycznej Nabrzeża Pasażerskiego przy ul. Jana z Kolna w Szczecinie”</v>
          </cell>
          <cell r="AB786" t="str">
            <v>pomoc publiczna</v>
          </cell>
          <cell r="AC786">
            <v>252902.76</v>
          </cell>
          <cell r="AD786">
            <v>252902.76</v>
          </cell>
          <cell r="AE786">
            <v>0</v>
          </cell>
          <cell r="AF786">
            <v>0</v>
          </cell>
          <cell r="AG786" t="str">
            <v>Nie</v>
          </cell>
          <cell r="AH786" t="str">
            <v>57 Inne wsparcie na rzecz wzmocnienia usług turystycznych</v>
          </cell>
          <cell r="AI786" t="str">
            <v>01 Pomoc bezzwrotna</v>
          </cell>
          <cell r="AJ786" t="str">
            <v>01 Obszar miejski</v>
          </cell>
          <cell r="AK786" t="str">
            <v>22 Inne niewyszczególnione usługi</v>
          </cell>
          <cell r="AL786" t="str">
            <v>8510207224</v>
          </cell>
          <cell r="AM786" t="str">
            <v>Żegluga Szczecińska Sp. z o.o.</v>
          </cell>
          <cell r="AN786" t="str">
            <v>71-603</v>
          </cell>
          <cell r="AO786" t="str">
            <v>Szczecin</v>
          </cell>
          <cell r="AP786" t="str">
            <v>Jana z Kolna</v>
          </cell>
          <cell r="AQ786" t="str">
            <v>7</v>
          </cell>
          <cell r="AR786" t="str">
            <v>-</v>
          </cell>
          <cell r="AS786" t="str">
            <v>(0-91)4345561</v>
          </cell>
          <cell r="AT786" t="str">
            <v>(0-91)4342263</v>
          </cell>
          <cell r="AU786" t="str">
            <v>spółka z ograniczoną odpowiedzialnością - duże przedsiębiorstwo</v>
          </cell>
          <cell r="AV786" t="str">
            <v>000145052</v>
          </cell>
          <cell r="AW786" t="str">
            <v>przedsiębiorca lub przedsiębiorstwo</v>
          </cell>
        </row>
        <row r="787">
          <cell r="A787" t="str">
            <v>RPZP.01.01.01-32-118/10</v>
          </cell>
          <cell r="B787" t="str">
            <v>RPZP.01.00.00</v>
          </cell>
          <cell r="C787" t="str">
            <v>RPZP.01.01.00</v>
          </cell>
          <cell r="D787" t="str">
            <v>RPZP.01.01.01</v>
          </cell>
          <cell r="E787" t="str">
            <v>RPZP.01.01.01-32-118/10-03</v>
          </cell>
          <cell r="F787" t="str">
            <v>UDA-RPZP.01.01.01-32-118/10-03</v>
          </cell>
          <cell r="G787" t="str">
            <v>99160a4cb0</v>
          </cell>
          <cell r="H787" t="str">
            <v>RPZP.01.01.01-32-118/10</v>
          </cell>
          <cell r="I787" t="str">
            <v>WND-RPZP.01.01.01-32-118/10</v>
          </cell>
          <cell r="J787" t="str">
            <v>2011-08-26</v>
          </cell>
          <cell r="K787" t="str">
            <v>2011 II półrocze</v>
          </cell>
          <cell r="L787" t="str">
            <v>2011</v>
          </cell>
          <cell r="M787" t="str">
            <v>2011-08-29</v>
          </cell>
          <cell r="N787" t="str">
            <v>2011 II półrocze</v>
          </cell>
          <cell r="O787" t="str">
            <v>2011</v>
          </cell>
          <cell r="P787" t="str">
            <v>2011-03-01</v>
          </cell>
          <cell r="Q787" t="str">
            <v>2011-11-21</v>
          </cell>
          <cell r="R787" t="str">
            <v>2011 II półrocze</v>
          </cell>
          <cell r="S787" t="str">
            <v>2011</v>
          </cell>
          <cell r="T787" t="str">
            <v>2011-12-23</v>
          </cell>
          <cell r="U787">
            <v>111192</v>
          </cell>
          <cell r="V787">
            <v>90400</v>
          </cell>
          <cell r="W787">
            <v>54240</v>
          </cell>
          <cell r="X787">
            <v>54240</v>
          </cell>
          <cell r="Y787">
            <v>36160</v>
          </cell>
          <cell r="Z787">
            <v>60</v>
          </cell>
          <cell r="AA787" t="str">
            <v>Poszerzenie oferty produktowej poprzez zakup urządzenia do produkcji siatki plecionej/ ślimakowej.</v>
          </cell>
          <cell r="AB787" t="str">
            <v>pomoc de minimis</v>
          </cell>
          <cell r="AC787">
            <v>111192</v>
          </cell>
          <cell r="AD787">
            <v>54240</v>
          </cell>
          <cell r="AE787">
            <v>56952</v>
          </cell>
          <cell r="AF787">
            <v>0</v>
          </cell>
          <cell r="AG787" t="str">
            <v>Nie</v>
          </cell>
          <cell r="AH787" t="str">
            <v>08 Inne inwestycje w przedsiębiorstwa</v>
          </cell>
          <cell r="AI787" t="str">
            <v>01 Pomoc bezzwrotna</v>
          </cell>
          <cell r="AJ787" t="str">
            <v>01 Obszar miejski</v>
          </cell>
          <cell r="AK787" t="str">
            <v>06 Nieokreślony przemysł wytwórczy</v>
          </cell>
          <cell r="AL787" t="str">
            <v>9551417858</v>
          </cell>
          <cell r="AM787" t="str">
            <v>Kowalstwo Przemysław Szymański</v>
          </cell>
          <cell r="AN787" t="str">
            <v>70-702</v>
          </cell>
          <cell r="AO787" t="str">
            <v>Szczecin</v>
          </cell>
          <cell r="AP787" t="str">
            <v>Rymarska</v>
          </cell>
          <cell r="AQ787" t="str">
            <v>51</v>
          </cell>
          <cell r="AR787" t="str">
            <v>-</v>
          </cell>
          <cell r="AS787" t="str">
            <v>607301308</v>
          </cell>
          <cell r="AT787" t="str">
            <v>918866013</v>
          </cell>
          <cell r="AU787" t="str">
            <v>osoba fizyczna prowadząca działalność gospodarczą - mikro przedsiębiorstwo</v>
          </cell>
          <cell r="AV787" t="str">
            <v>812613910</v>
          </cell>
          <cell r="AW787" t="str">
            <v>przedsiębiorca lub przedsiębiorstwo</v>
          </cell>
        </row>
        <row r="788">
          <cell r="A788" t="str">
            <v>RPZP.01.03.02-32-062/11</v>
          </cell>
          <cell r="B788" t="str">
            <v>RPZP.01.00.00</v>
          </cell>
          <cell r="C788" t="str">
            <v>RPZP.01.03.00</v>
          </cell>
          <cell r="D788" t="str">
            <v>RPZP.01.03.02</v>
          </cell>
          <cell r="E788" t="str">
            <v>RPZP.01.03.02-32-062/11-01</v>
          </cell>
          <cell r="F788" t="str">
            <v>UDA-RPZP.01.03.02-32-062/11-01</v>
          </cell>
          <cell r="G788" t="str">
            <v>9a5ece51c0</v>
          </cell>
          <cell r="H788" t="str">
            <v>RPZP.01.03.02-32-062/11</v>
          </cell>
          <cell r="I788" t="str">
            <v>WND-RPZP.01.03.02-32-062/11</v>
          </cell>
          <cell r="J788" t="str">
            <v>2011-11-30</v>
          </cell>
          <cell r="K788" t="str">
            <v>2011 II półrocze</v>
          </cell>
          <cell r="L788" t="str">
            <v>2011</v>
          </cell>
          <cell r="M788" t="str">
            <v>2011-12-02</v>
          </cell>
          <cell r="N788" t="str">
            <v>2011 II półrocze</v>
          </cell>
          <cell r="O788" t="str">
            <v>2011</v>
          </cell>
          <cell r="P788" t="str">
            <v>2011-07-01</v>
          </cell>
          <cell r="Q788" t="str">
            <v>2011-11-21</v>
          </cell>
          <cell r="R788" t="str">
            <v>2011 II półrocze</v>
          </cell>
          <cell r="S788" t="str">
            <v>2011</v>
          </cell>
          <cell r="T788" t="str">
            <v>2011-11-30</v>
          </cell>
          <cell r="U788">
            <v>15700</v>
          </cell>
          <cell r="V788">
            <v>15700</v>
          </cell>
          <cell r="W788">
            <v>7850</v>
          </cell>
          <cell r="X788">
            <v>7850</v>
          </cell>
          <cell r="Y788">
            <v>7850</v>
          </cell>
          <cell r="Z788">
            <v>50</v>
          </cell>
          <cell r="AA788" t="str">
            <v>Misja gospodarcza na Kubę związana z udziałem w Targach XXIX Havana International Tradeshow organizowanych w dniach 31.10-05.11.2011 r. w Hawanie</v>
          </cell>
          <cell r="AB788" t="str">
            <v>pomoc de minimis</v>
          </cell>
          <cell r="AC788">
            <v>15700</v>
          </cell>
          <cell r="AD788">
            <v>7850</v>
          </cell>
          <cell r="AE788">
            <v>7850</v>
          </cell>
          <cell r="AF788">
            <v>0</v>
          </cell>
          <cell r="AG788" t="str">
            <v>Tak</v>
          </cell>
          <cell r="AH788" t="str">
            <v>05 Usługi w zakresie zaawansowanego wsparcia dla przedsiębiorstw i grup przedsiębiorstw</v>
          </cell>
          <cell r="AI788" t="str">
            <v>01 Pomoc bezzwrotna</v>
          </cell>
          <cell r="AJ788" t="str">
            <v>00 Nie dotyczy</v>
          </cell>
          <cell r="AK788" t="str">
            <v>06 Nieokreślony przemysł wytwórczy</v>
          </cell>
          <cell r="AL788" t="str">
            <v>8520509412</v>
          </cell>
          <cell r="AM788" t="str">
            <v>Przedsiębiorstwo Produkcyjno Handlowe ZAPOL Dmochowski ,Sobczyk Spółka Jawna</v>
          </cell>
          <cell r="AN788" t="str">
            <v>71-062</v>
          </cell>
          <cell r="AO788" t="str">
            <v>Szczecin</v>
          </cell>
          <cell r="AP788" t="str">
            <v>al. Piastów</v>
          </cell>
          <cell r="AQ788" t="str">
            <v>42</v>
          </cell>
          <cell r="AR788" t="str">
            <v>-</v>
          </cell>
          <cell r="AS788" t="str">
            <v>914351900</v>
          </cell>
          <cell r="AT788" t="str">
            <v>914351913</v>
          </cell>
          <cell r="AU788" t="str">
            <v>spółka jawna - średnie przedsiębiorstwo</v>
          </cell>
          <cell r="AV788" t="str">
            <v>810061291</v>
          </cell>
          <cell r="AW788" t="str">
            <v>przedsiębiorca lub przedsiębiorstwo</v>
          </cell>
        </row>
        <row r="789">
          <cell r="A789" t="str">
            <v>RPZP.01.01.01-32-241/10</v>
          </cell>
          <cell r="B789" t="str">
            <v>RPZP.01.00.00</v>
          </cell>
          <cell r="C789" t="str">
            <v>RPZP.01.01.00</v>
          </cell>
          <cell r="D789" t="str">
            <v>RPZP.01.01.01</v>
          </cell>
          <cell r="E789" t="str">
            <v>RPZP.01.01.01-32-241/10-03</v>
          </cell>
          <cell r="F789" t="str">
            <v>UDA-RPZP.01.01.01-32-241/10-03</v>
          </cell>
          <cell r="G789" t="str">
            <v>d82bb4cc42</v>
          </cell>
          <cell r="H789" t="str">
            <v>RPZP.01.01.01-32-241/10</v>
          </cell>
          <cell r="I789" t="str">
            <v>WND-RPZP.01.01.01-32-241/10</v>
          </cell>
          <cell r="J789" t="str">
            <v>2011-09-02</v>
          </cell>
          <cell r="K789" t="str">
            <v>2011 II półrocze</v>
          </cell>
          <cell r="L789" t="str">
            <v>2011</v>
          </cell>
          <cell r="M789" t="str">
            <v>2011-09-06</v>
          </cell>
          <cell r="N789" t="str">
            <v>2011 II półrocze</v>
          </cell>
          <cell r="O789" t="str">
            <v>2011</v>
          </cell>
          <cell r="P789" t="str">
            <v>2011-03-22</v>
          </cell>
          <cell r="Q789" t="str">
            <v>2011-11-22</v>
          </cell>
          <cell r="R789" t="str">
            <v>2011 II półrocze</v>
          </cell>
          <cell r="S789" t="str">
            <v>2011</v>
          </cell>
          <cell r="T789" t="str">
            <v>2012-04-30</v>
          </cell>
          <cell r="U789">
            <v>141435.85999999999</v>
          </cell>
          <cell r="V789">
            <v>114888.5</v>
          </cell>
          <cell r="W789">
            <v>68933.100000000006</v>
          </cell>
          <cell r="X789">
            <v>68933.100000000006</v>
          </cell>
          <cell r="Y789">
            <v>45955.4</v>
          </cell>
          <cell r="Z789">
            <v>60</v>
          </cell>
          <cell r="AA789" t="str">
            <v>„Wzrost konkurencyjności na bazie nowoczesnej technologii i nowych usług”</v>
          </cell>
          <cell r="AB789" t="str">
            <v>pomoc de minimis</v>
          </cell>
          <cell r="AC789">
            <v>141435.85999999999</v>
          </cell>
          <cell r="AD789">
            <v>68933.100000000006</v>
          </cell>
          <cell r="AE789">
            <v>72502.759999999995</v>
          </cell>
          <cell r="AF789">
            <v>0</v>
          </cell>
          <cell r="AG789" t="str">
            <v>Nie</v>
          </cell>
          <cell r="AH789" t="str">
            <v>08 Inne inwestycje w przedsiębiorstwa</v>
          </cell>
          <cell r="AI789" t="str">
            <v>01 Pomoc bezzwrotna</v>
          </cell>
          <cell r="AJ789" t="str">
            <v>01 Obszar miejski</v>
          </cell>
          <cell r="AK789" t="str">
            <v>13 Handel hurtowy i detaliczny</v>
          </cell>
          <cell r="AL789" t="str">
            <v>8571034545</v>
          </cell>
          <cell r="AM789" t="str">
            <v>Artur Piotr Walczak - "Serwis Samochodowy - WALCZAK"</v>
          </cell>
          <cell r="AN789" t="str">
            <v>72-400</v>
          </cell>
          <cell r="AO789" t="str">
            <v>Kamień Pomorski</v>
          </cell>
          <cell r="AP789" t="str">
            <v>Rzemieślnicza</v>
          </cell>
          <cell r="AQ789" t="str">
            <v>3</v>
          </cell>
          <cell r="AR789" t="str">
            <v>-</v>
          </cell>
          <cell r="AS789" t="str">
            <v>913824000</v>
          </cell>
          <cell r="AT789" t="str">
            <v>913824000</v>
          </cell>
          <cell r="AU789" t="str">
            <v>osoba fizyczna prowadząca działalność gospodarczą - mikro przedsiębiorstwo</v>
          </cell>
          <cell r="AV789" t="str">
            <v>810249333</v>
          </cell>
          <cell r="AW789" t="str">
            <v>przedsiębiorca lub przedsiębiorstwo</v>
          </cell>
        </row>
        <row r="790">
          <cell r="A790" t="str">
            <v>RPZP.01.03.01-32-031/11</v>
          </cell>
          <cell r="B790" t="str">
            <v>RPZP.01.00.00</v>
          </cell>
          <cell r="C790" t="str">
            <v>RPZP.01.03.00</v>
          </cell>
          <cell r="D790" t="str">
            <v>RPZP.01.03.01</v>
          </cell>
          <cell r="E790" t="str">
            <v>RPZP.01.03.01-32-031/11-02</v>
          </cell>
          <cell r="F790" t="str">
            <v>UDA-RPZP.01.03.01-32-031/11-02</v>
          </cell>
          <cell r="G790" t="str">
            <v>227a13ae0f</v>
          </cell>
          <cell r="H790" t="str">
            <v>RPZP.01.03.01-32-031/11</v>
          </cell>
          <cell r="I790" t="str">
            <v>WND-RPZP.01.03.01-32-031/11</v>
          </cell>
          <cell r="J790" t="str">
            <v>2011-09-07</v>
          </cell>
          <cell r="K790" t="str">
            <v>2011 II półrocze</v>
          </cell>
          <cell r="L790" t="str">
            <v>2011</v>
          </cell>
          <cell r="M790" t="str">
            <v>2011-09-09</v>
          </cell>
          <cell r="N790" t="str">
            <v>2011 II półrocze</v>
          </cell>
          <cell r="O790" t="str">
            <v>2011</v>
          </cell>
          <cell r="P790" t="str">
            <v>2011-05-30</v>
          </cell>
          <cell r="Q790" t="str">
            <v>2011-11-23</v>
          </cell>
          <cell r="R790" t="str">
            <v>2011 II półrocze</v>
          </cell>
          <cell r="S790" t="str">
            <v>2011</v>
          </cell>
          <cell r="T790" t="str">
            <v>2012-08-03</v>
          </cell>
          <cell r="U790">
            <v>20541</v>
          </cell>
          <cell r="V790">
            <v>12000</v>
          </cell>
          <cell r="W790">
            <v>6000</v>
          </cell>
          <cell r="X790">
            <v>6000</v>
          </cell>
          <cell r="Y790">
            <v>6000</v>
          </cell>
          <cell r="Z790">
            <v>50</v>
          </cell>
          <cell r="AA790" t="str">
            <v>Wdrożenie Systemu Zarządzania Jakością wg normy EN ISO 9001:2008 drogą do poprawy konkurencyjności firmy Horsepower Tuning Przemysław Grzeliński</v>
          </cell>
          <cell r="AB790" t="str">
            <v>pomoc publiczna</v>
          </cell>
          <cell r="AC790">
            <v>20541</v>
          </cell>
          <cell r="AD790">
            <v>6000</v>
          </cell>
          <cell r="AE790">
            <v>14541</v>
          </cell>
          <cell r="AF790">
            <v>20.84</v>
          </cell>
          <cell r="AG790" t="str">
            <v>Tak</v>
          </cell>
          <cell r="AH790" t="str">
            <v>05 Usługi w zakresie zaawansowanego wsparcia dla przedsiębiorstw i grup przedsiębiorstw</v>
          </cell>
          <cell r="AI790" t="str">
            <v>01 Pomoc bezzwrotna</v>
          </cell>
          <cell r="AJ790" t="str">
            <v>01 Obszar miejski</v>
          </cell>
          <cell r="AK790" t="str">
            <v>06 Nieokreślony przemysł wytwórczy</v>
          </cell>
          <cell r="AL790" t="str">
            <v>8521137823</v>
          </cell>
          <cell r="AM790" t="str">
            <v>Horsepower Tuning Przemysław Grzeliński</v>
          </cell>
          <cell r="AN790" t="str">
            <v>70-216</v>
          </cell>
          <cell r="AO790" t="str">
            <v>Szczecin</v>
          </cell>
          <cell r="AP790" t="str">
            <v>Tadeusza Czackiego</v>
          </cell>
          <cell r="AQ790" t="str">
            <v>3</v>
          </cell>
          <cell r="AR790" t="str">
            <v>1</v>
          </cell>
          <cell r="AS790" t="str">
            <v>503-054-004</v>
          </cell>
          <cell r="AT790" t="str">
            <v>091-485-13-66</v>
          </cell>
          <cell r="AU790" t="str">
            <v>osoba fizyczna prowadząca działalność gospodarczą - mikro przedsiębiorstwo</v>
          </cell>
          <cell r="AV790" t="str">
            <v>811810197</v>
          </cell>
          <cell r="AW790" t="str">
            <v>przedsiębiorca lub przedsiębiorstwo</v>
          </cell>
        </row>
        <row r="791">
          <cell r="A791" t="str">
            <v>RPZP.01.01.01-32-076/10</v>
          </cell>
          <cell r="B791" t="str">
            <v>RPZP.01.00.00</v>
          </cell>
          <cell r="C791" t="str">
            <v>RPZP.01.01.00</v>
          </cell>
          <cell r="D791" t="str">
            <v>RPZP.01.01.01</v>
          </cell>
          <cell r="E791" t="str">
            <v>RPZP.01.01.01-32-076/10-02</v>
          </cell>
          <cell r="F791" t="str">
            <v>UDA-RPZP.01.01.01-32-076/10-02</v>
          </cell>
          <cell r="G791" t="str">
            <v>be541466b1</v>
          </cell>
          <cell r="H791" t="str">
            <v>RPZP.01.01.01-32-076/10</v>
          </cell>
          <cell r="I791" t="str">
            <v>WND-RPZP.01.01.01-32-076/10</v>
          </cell>
          <cell r="J791" t="str">
            <v>2010-12-28</v>
          </cell>
          <cell r="K791" t="str">
            <v>2010 II półrocze</v>
          </cell>
          <cell r="L791" t="str">
            <v>2010</v>
          </cell>
          <cell r="M791" t="str">
            <v>2010-12-29</v>
          </cell>
          <cell r="N791" t="str">
            <v>2010 II półrocze</v>
          </cell>
          <cell r="O791" t="str">
            <v>2010</v>
          </cell>
          <cell r="P791" t="str">
            <v>2010-05-25</v>
          </cell>
          <cell r="Q791" t="str">
            <v>2011-11-24</v>
          </cell>
          <cell r="R791" t="str">
            <v>2011 II półrocze</v>
          </cell>
          <cell r="S791" t="str">
            <v>2011</v>
          </cell>
          <cell r="T791" t="str">
            <v>2012-08-21</v>
          </cell>
          <cell r="U791">
            <v>198863.24</v>
          </cell>
          <cell r="V791">
            <v>141868.85</v>
          </cell>
          <cell r="W791">
            <v>85121.31</v>
          </cell>
          <cell r="X791">
            <v>85121.31</v>
          </cell>
          <cell r="Y791">
            <v>56747.54</v>
          </cell>
          <cell r="Z791">
            <v>60</v>
          </cell>
          <cell r="AA791" t="str">
            <v>„Wzrost konkurencyjności ALLIAS Andrzej Jurczyk poprzez inwestycje w innowacyjne technologie”</v>
          </cell>
          <cell r="AB791" t="str">
            <v>pomoc de minimis</v>
          </cell>
          <cell r="AC791">
            <v>198863.24</v>
          </cell>
          <cell r="AD791">
            <v>85121.31</v>
          </cell>
          <cell r="AE791">
            <v>113741.93</v>
          </cell>
          <cell r="AF791">
            <v>0</v>
          </cell>
          <cell r="AG791" t="str">
            <v>Nie</v>
          </cell>
          <cell r="AH791" t="str">
            <v>08 Inne inwestycje w przedsiębiorstwa</v>
          </cell>
          <cell r="AI791" t="str">
            <v>01 Pomoc bezzwrotna</v>
          </cell>
          <cell r="AJ791" t="str">
            <v>01 Obszar miejski</v>
          </cell>
          <cell r="AK791" t="str">
            <v>22 Inne niewyszczególnione usługi</v>
          </cell>
          <cell r="AL791" t="str">
            <v>4990242507</v>
          </cell>
          <cell r="AM791" t="str">
            <v>Allias Andrzej Jurczyk</v>
          </cell>
          <cell r="AN791" t="str">
            <v>76-100</v>
          </cell>
          <cell r="AO791" t="str">
            <v>Sławno</v>
          </cell>
          <cell r="AP791" t="str">
            <v>Buczka</v>
          </cell>
          <cell r="AQ791" t="str">
            <v>10</v>
          </cell>
          <cell r="AR791" t="str">
            <v>-</v>
          </cell>
          <cell r="AS791" t="str">
            <v>609870989</v>
          </cell>
          <cell r="AT791" t="str">
            <v>597279231</v>
          </cell>
          <cell r="AU791" t="str">
            <v>osoba fizyczna prowadząca działalność gospodarczą - mikro przedsiębiorstwo</v>
          </cell>
          <cell r="AV791" t="str">
            <v>320292006</v>
          </cell>
          <cell r="AW791" t="str">
            <v>przedsiębiorca lub przedsiębiorstwo</v>
          </cell>
        </row>
        <row r="792">
          <cell r="A792" t="str">
            <v>RPZP.01.01.03-32-016/10</v>
          </cell>
          <cell r="B792" t="str">
            <v>RPZP.01.00.00</v>
          </cell>
          <cell r="C792" t="str">
            <v>RPZP.01.01.00</v>
          </cell>
          <cell r="D792" t="str">
            <v>RPZP.01.01.03</v>
          </cell>
          <cell r="E792" t="str">
            <v>RPZP.01.01.03-32-016/10-02</v>
          </cell>
          <cell r="F792" t="str">
            <v>UDA-RPZP.01.01.03-32-016/10-02</v>
          </cell>
          <cell r="G792" t="str">
            <v>1856c723f8</v>
          </cell>
          <cell r="H792" t="str">
            <v>RPZP.01.01.03-32-016/10</v>
          </cell>
          <cell r="I792" t="str">
            <v>WND-RPZP.01.01.03-32-016/10</v>
          </cell>
          <cell r="J792" t="str">
            <v>2010-12-29</v>
          </cell>
          <cell r="K792" t="str">
            <v>2010 II półrocze</v>
          </cell>
          <cell r="L792" t="str">
            <v>2010</v>
          </cell>
          <cell r="M792" t="str">
            <v>2010-12-30</v>
          </cell>
          <cell r="N792" t="str">
            <v>2010 II półrocze</v>
          </cell>
          <cell r="O792" t="str">
            <v>2010</v>
          </cell>
          <cell r="P792" t="str">
            <v>2011-04-28</v>
          </cell>
          <cell r="Q792" t="str">
            <v>2011-11-24</v>
          </cell>
          <cell r="R792" t="str">
            <v>2011 II półrocze</v>
          </cell>
          <cell r="S792" t="str">
            <v>2011</v>
          </cell>
          <cell r="T792" t="str">
            <v>2012-02-09</v>
          </cell>
          <cell r="U792">
            <v>1622134</v>
          </cell>
          <cell r="V792">
            <v>1216000</v>
          </cell>
          <cell r="W792">
            <v>729600</v>
          </cell>
          <cell r="X792">
            <v>729600</v>
          </cell>
          <cell r="Y792">
            <v>486400</v>
          </cell>
          <cell r="Z792">
            <v>60</v>
          </cell>
          <cell r="AA792" t="str">
            <v>Wprowadzenie w Drukarni Rex-Druk przyjaznego klientowi zautomatyzowanego cyfrowego systemu wykonywania offsetowych form drukowych</v>
          </cell>
          <cell r="AB792" t="str">
            <v>pomoc publiczna</v>
          </cell>
          <cell r="AC792">
            <v>1622134</v>
          </cell>
          <cell r="AD792">
            <v>729600</v>
          </cell>
          <cell r="AE792">
            <v>892534</v>
          </cell>
          <cell r="AF792">
            <v>0.57999999999999996</v>
          </cell>
          <cell r="AG792" t="str">
            <v>Nie</v>
          </cell>
          <cell r="AH79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792" t="str">
            <v>01 Pomoc bezzwrotna</v>
          </cell>
          <cell r="AJ792" t="str">
            <v>01 Obszar miejski</v>
          </cell>
          <cell r="AK792" t="str">
            <v>06 Nieokreślony przemysł wytwórczy</v>
          </cell>
          <cell r="AL792" t="str">
            <v>8511169342</v>
          </cell>
          <cell r="AM792" t="str">
            <v>Rex-Druk Remigiusz Kowalski, Roman Kowalewski</v>
          </cell>
          <cell r="AN792" t="str">
            <v>71-717</v>
          </cell>
          <cell r="AO792" t="str">
            <v>Szczecin</v>
          </cell>
          <cell r="AP792" t="str">
            <v>Dębogórska</v>
          </cell>
          <cell r="AQ792" t="str">
            <v>34</v>
          </cell>
          <cell r="AR792" t="str">
            <v>-</v>
          </cell>
          <cell r="AS792" t="str">
            <v>0914281111</v>
          </cell>
          <cell r="AT792" t="str">
            <v>0914281100</v>
          </cell>
          <cell r="AU792" t="str">
            <v>spółka cywilna prowadząca działalność w oparciu o umowę zawartą na podstawie KC - mikro przedsiębiorstwo</v>
          </cell>
          <cell r="AV792" t="str">
            <v>005457550</v>
          </cell>
          <cell r="AW792" t="str">
            <v>przedsiębiorca lub przedsiębiorstwo</v>
          </cell>
        </row>
        <row r="793">
          <cell r="A793" t="str">
            <v>RPZP.01.03.01-32-025/11</v>
          </cell>
          <cell r="B793" t="str">
            <v>RPZP.01.00.00</v>
          </cell>
          <cell r="C793" t="str">
            <v>RPZP.01.03.00</v>
          </cell>
          <cell r="D793" t="str">
            <v>RPZP.01.03.01</v>
          </cell>
          <cell r="E793" t="str">
            <v>RPZP.01.03.01-32-025/11-02</v>
          </cell>
          <cell r="F793" t="str">
            <v>UDA-RPZP.01.03.01-32-025/11-02</v>
          </cell>
          <cell r="G793" t="str">
            <v>32ebb88599</v>
          </cell>
          <cell r="H793" t="str">
            <v>RPZP.01.03.01-32-025/11</v>
          </cell>
          <cell r="I793" t="str">
            <v>WND-RPZP.01.03.01-32-025/11</v>
          </cell>
          <cell r="J793" t="str">
            <v>2011-09-05</v>
          </cell>
          <cell r="K793" t="str">
            <v>2011 II półrocze</v>
          </cell>
          <cell r="L793" t="str">
            <v>2011</v>
          </cell>
          <cell r="M793" t="str">
            <v>2011-09-06</v>
          </cell>
          <cell r="N793" t="str">
            <v>2011 II półrocze</v>
          </cell>
          <cell r="O793" t="str">
            <v>2011</v>
          </cell>
          <cell r="P793" t="str">
            <v>2011-05-15</v>
          </cell>
          <cell r="Q793" t="str">
            <v>2011-11-25</v>
          </cell>
          <cell r="R793" t="str">
            <v>2011 II półrocze</v>
          </cell>
          <cell r="S793" t="str">
            <v>2011</v>
          </cell>
          <cell r="T793" t="str">
            <v>2012-01-03</v>
          </cell>
          <cell r="U793">
            <v>55350</v>
          </cell>
          <cell r="V793">
            <v>43500</v>
          </cell>
          <cell r="W793">
            <v>21750</v>
          </cell>
          <cell r="X793">
            <v>21750</v>
          </cell>
          <cell r="Y793">
            <v>21750</v>
          </cell>
          <cell r="Z793">
            <v>50</v>
          </cell>
          <cell r="AA793" t="str">
            <v>Podniesienie konkurencyjności poprzez strategię rozwoju wewnętrznego i rynkowego w firmie Gift Serwis</v>
          </cell>
          <cell r="AB793" t="str">
            <v>pomoc publiczna</v>
          </cell>
          <cell r="AC793">
            <v>55350</v>
          </cell>
          <cell r="AD793">
            <v>21750</v>
          </cell>
          <cell r="AE793">
            <v>33600</v>
          </cell>
          <cell r="AF793">
            <v>0</v>
          </cell>
          <cell r="AG793" t="str">
            <v>Tak</v>
          </cell>
          <cell r="AH793" t="str">
            <v>05 Usługi w zakresie zaawansowanego wsparcia dla przedsiębiorstw i grup przedsiębiorstw</v>
          </cell>
          <cell r="AI793" t="str">
            <v>01 Pomoc bezzwrotna</v>
          </cell>
          <cell r="AJ793" t="str">
            <v>01 Obszar miejski</v>
          </cell>
          <cell r="AK793" t="str">
            <v>22 Inne niewyszczególnione usługi</v>
          </cell>
          <cell r="AL793" t="str">
            <v>8521024786</v>
          </cell>
          <cell r="AM793" t="str">
            <v>GIFT SERWIS Piotr Milewski</v>
          </cell>
          <cell r="AN793" t="str">
            <v>71-084</v>
          </cell>
          <cell r="AO793" t="str">
            <v>Szczecin</v>
          </cell>
          <cell r="AP793" t="str">
            <v>Zielonogórska</v>
          </cell>
          <cell r="AQ793" t="str">
            <v>12</v>
          </cell>
          <cell r="AR793" t="str">
            <v>-</v>
          </cell>
          <cell r="AS793" t="str">
            <v>601796858</v>
          </cell>
          <cell r="AT793" t="str">
            <v>0914339711</v>
          </cell>
          <cell r="AU793" t="str">
            <v>osoba fizyczna prowadząca działalność gospodarczą - małe przedsiębiorstwo</v>
          </cell>
          <cell r="AV793" t="str">
            <v>810761500</v>
          </cell>
          <cell r="AW793" t="str">
            <v>przedsiębiorca lub przedsiębiorstwo</v>
          </cell>
        </row>
        <row r="794">
          <cell r="A794" t="str">
            <v>RPZP.02.01.02-32-051/09</v>
          </cell>
          <cell r="B794" t="str">
            <v>RPZP.02.00.00</v>
          </cell>
          <cell r="C794" t="str">
            <v>RPZP.02.01.00</v>
          </cell>
          <cell r="D794" t="str">
            <v>RPZP.02.01.02</v>
          </cell>
          <cell r="E794" t="str">
            <v>RPZP.02.01.02-32-051/09-07</v>
          </cell>
          <cell r="F794" t="str">
            <v>UDA-RPZP.02.01.02-32-051/09-07</v>
          </cell>
          <cell r="G794" t="str">
            <v>65fb070bf8</v>
          </cell>
          <cell r="H794" t="str">
            <v>RPZP.02.01.02-32-051/09</v>
          </cell>
          <cell r="I794" t="str">
            <v>RPOWZ/2.1.2/2009/051/K</v>
          </cell>
          <cell r="J794" t="str">
            <v>2009-08-29</v>
          </cell>
          <cell r="K794" t="str">
            <v>2009 II półrocze</v>
          </cell>
          <cell r="L794" t="str">
            <v>2009</v>
          </cell>
          <cell r="M794" t="str">
            <v>2009-10-16</v>
          </cell>
          <cell r="N794" t="str">
            <v>2009 II półrocze</v>
          </cell>
          <cell r="O794" t="str">
            <v>2009</v>
          </cell>
          <cell r="P794" t="str">
            <v>2010-01-27</v>
          </cell>
          <cell r="Q794" t="str">
            <v>2011-11-28</v>
          </cell>
          <cell r="R794" t="str">
            <v>2011 II półrocze</v>
          </cell>
          <cell r="S794" t="str">
            <v>2011</v>
          </cell>
          <cell r="T794" t="str">
            <v>2011-10-18</v>
          </cell>
          <cell r="U794">
            <v>6163975.5300000003</v>
          </cell>
          <cell r="V794">
            <v>5821894.0800000001</v>
          </cell>
          <cell r="W794">
            <v>2910947.03</v>
          </cell>
          <cell r="X794">
            <v>2910947.03</v>
          </cell>
          <cell r="Y794">
            <v>2910947.05</v>
          </cell>
          <cell r="Z794">
            <v>50</v>
          </cell>
          <cell r="AA794" t="str">
            <v>Przebudowa drogi powiatowej nr 0375Z Stare Bielice - Mścice, II etap Stare Bielice - Dobre.</v>
          </cell>
          <cell r="AB794" t="str">
            <v>bez pomocy publicznej</v>
          </cell>
          <cell r="AC794">
            <v>6163975.5300000003</v>
          </cell>
          <cell r="AD794">
            <v>6163975.5300000003</v>
          </cell>
          <cell r="AE794">
            <v>0</v>
          </cell>
          <cell r="AF794">
            <v>0</v>
          </cell>
          <cell r="AG794" t="str">
            <v>Nie</v>
          </cell>
          <cell r="AH794" t="str">
            <v>23 Drogi regionalne/lokalne</v>
          </cell>
          <cell r="AI794" t="str">
            <v>01 Pomoc bezzwrotna</v>
          </cell>
          <cell r="AJ794" t="str">
            <v>05 Obszary wiejskie (poza obszarami górskimi, wyspami lub o niskiej i bardzo niskiej gęstości zaludnienia)</v>
          </cell>
          <cell r="AK794" t="str">
            <v>00 Nie dotyczy</v>
          </cell>
          <cell r="AL794" t="str">
            <v>6692387595</v>
          </cell>
          <cell r="AM794" t="str">
            <v>Powiat Koszaliński</v>
          </cell>
          <cell r="AN794" t="str">
            <v>75-620</v>
          </cell>
          <cell r="AO794" t="str">
            <v>Koszalin</v>
          </cell>
          <cell r="AP794" t="str">
            <v>Racławicka</v>
          </cell>
          <cell r="AQ794" t="str">
            <v>13</v>
          </cell>
          <cell r="AR794" t="str">
            <v>410</v>
          </cell>
          <cell r="AS794" t="str">
            <v>943428489</v>
          </cell>
          <cell r="AT794" t="str">
            <v>943462261</v>
          </cell>
          <cell r="AU794" t="str">
            <v>wspólnota samorządowa</v>
          </cell>
          <cell r="AV794" t="str">
            <v>330920854</v>
          </cell>
          <cell r="AW794" t="str">
            <v>jednostka samorządu terytorialnego, związek lub stowarzyszenie jst</v>
          </cell>
        </row>
        <row r="795">
          <cell r="A795" t="str">
            <v>RPZP.05.02.01-32-028/09</v>
          </cell>
          <cell r="B795" t="str">
            <v>RPZP.05.00.00</v>
          </cell>
          <cell r="C795" t="str">
            <v>RPZP.05.02.00</v>
          </cell>
          <cell r="D795" t="str">
            <v>RPZP.05.02.01</v>
          </cell>
          <cell r="E795" t="str">
            <v>RPZP.05.02.01-32-028/09-02</v>
          </cell>
          <cell r="F795" t="str">
            <v>UDA-RPZP.05.02.01-32-028/09-02</v>
          </cell>
          <cell r="G795" t="str">
            <v>83aab034af</v>
          </cell>
          <cell r="H795" t="str">
            <v>RPZP.05.02.01-32-028/09</v>
          </cell>
          <cell r="I795" t="str">
            <v>WND-RPZP.05.02.01-32-028/09</v>
          </cell>
          <cell r="J795" t="str">
            <v>2010-11-02</v>
          </cell>
          <cell r="K795" t="str">
            <v>2010 II półrocze</v>
          </cell>
          <cell r="L795" t="str">
            <v>2010</v>
          </cell>
          <cell r="M795" t="str">
            <v>2010-11-12</v>
          </cell>
          <cell r="N795" t="str">
            <v>2010 II półrocze</v>
          </cell>
          <cell r="O795" t="str">
            <v>2010</v>
          </cell>
          <cell r="P795" t="str">
            <v>2009-05-25</v>
          </cell>
          <cell r="Q795" t="str">
            <v>2011-11-28</v>
          </cell>
          <cell r="R795" t="str">
            <v>2011 II półrocze</v>
          </cell>
          <cell r="S795" t="str">
            <v>2011</v>
          </cell>
          <cell r="T795" t="str">
            <v>2012-04-02</v>
          </cell>
          <cell r="U795">
            <v>4796321.38</v>
          </cell>
          <cell r="V795">
            <v>4546785</v>
          </cell>
          <cell r="W795">
            <v>3153053.99</v>
          </cell>
          <cell r="X795">
            <v>3153053.99</v>
          </cell>
          <cell r="Y795">
            <v>1393731.01</v>
          </cell>
          <cell r="Z795">
            <v>69.349999999999994</v>
          </cell>
          <cell r="AA795" t="str">
            <v>Modernizacja Bałtyckiego Teatru Dramatycznego im. Juliasza Słowackiego w Koszalinie - etap II.</v>
          </cell>
          <cell r="AB795" t="str">
            <v>bez pomocy publicznej</v>
          </cell>
          <cell r="AC795">
            <v>4796321.38</v>
          </cell>
          <cell r="AD795">
            <v>4796321.38</v>
          </cell>
          <cell r="AE795">
            <v>0</v>
          </cell>
          <cell r="AF795">
            <v>0</v>
          </cell>
          <cell r="AG795" t="str">
            <v>Nie</v>
          </cell>
          <cell r="AH795" t="str">
            <v>59 Rozwój infrastruktury kulturalnej</v>
          </cell>
          <cell r="AI795" t="str">
            <v>01 Pomoc bezzwrotna</v>
          </cell>
          <cell r="AJ795" t="str">
            <v>01 Obszar miejski</v>
          </cell>
          <cell r="AK795" t="str">
            <v>00 Nie dotyczy</v>
          </cell>
          <cell r="AL795" t="str">
            <v>6692385366</v>
          </cell>
          <cell r="AM795" t="str">
            <v>Gmina Miasto Koszalin</v>
          </cell>
          <cell r="AN795" t="str">
            <v>75-007</v>
          </cell>
          <cell r="AO795" t="str">
            <v>Koszalin</v>
          </cell>
          <cell r="AP795" t="str">
            <v>Rynek Staromiejski</v>
          </cell>
          <cell r="AQ795" t="str">
            <v>6</v>
          </cell>
          <cell r="AR795" t="str">
            <v>7</v>
          </cell>
          <cell r="AS795" t="str">
            <v>0943488779</v>
          </cell>
          <cell r="AT795" t="str">
            <v>0943488766</v>
          </cell>
          <cell r="AU795" t="str">
            <v>wspólnota samorządowa</v>
          </cell>
          <cell r="AV795" t="str">
            <v>330920802</v>
          </cell>
          <cell r="AW795" t="str">
            <v>jednostka samorządu terytorialnego, związek lub stowarzyszenie jst</v>
          </cell>
        </row>
        <row r="796">
          <cell r="A796" t="str">
            <v>RPZP.01.01.01-32-558/10</v>
          </cell>
          <cell r="B796" t="str">
            <v>RPZP.01.00.00</v>
          </cell>
          <cell r="C796" t="str">
            <v>RPZP.01.01.00</v>
          </cell>
          <cell r="D796" t="str">
            <v>RPZP.01.01.01</v>
          </cell>
          <cell r="E796" t="str">
            <v>RPZP.01.01.01-32-558/10-02</v>
          </cell>
          <cell r="F796" t="str">
            <v>UDA-RPZP.01.01.01-32-558/10-02</v>
          </cell>
          <cell r="G796" t="str">
            <v>f05b075077</v>
          </cell>
          <cell r="H796" t="str">
            <v>RPZP.01.01.01-32-558/10</v>
          </cell>
          <cell r="I796" t="str">
            <v>WND-RPZP.01.01.01-32-558/10</v>
          </cell>
          <cell r="J796" t="str">
            <v>2010-12-30</v>
          </cell>
          <cell r="K796" t="str">
            <v>2010 II półrocze</v>
          </cell>
          <cell r="L796" t="str">
            <v>2010</v>
          </cell>
          <cell r="M796" t="str">
            <v>2010-12-31</v>
          </cell>
          <cell r="N796" t="str">
            <v>2010 II półrocze</v>
          </cell>
          <cell r="O796" t="str">
            <v>2010</v>
          </cell>
          <cell r="P796" t="str">
            <v>2011-02-01</v>
          </cell>
          <cell r="Q796" t="str">
            <v>2011-11-28</v>
          </cell>
          <cell r="R796" t="str">
            <v>2011 II półrocze</v>
          </cell>
          <cell r="S796" t="str">
            <v>2011</v>
          </cell>
          <cell r="T796" t="str">
            <v>2012-02-20</v>
          </cell>
          <cell r="U796">
            <v>173257.81</v>
          </cell>
          <cell r="V796">
            <v>156500</v>
          </cell>
          <cell r="W796">
            <v>93900</v>
          </cell>
          <cell r="X796">
            <v>93900</v>
          </cell>
          <cell r="Y796">
            <v>62600</v>
          </cell>
          <cell r="Z796">
            <v>60</v>
          </cell>
          <cell r="AA796" t="str">
            <v>Wzrost konkurencyjności firmy Rehamil Kamil Woźniewski poprzez zakup nowoczesnego sprzętu do diagnozowania i rehabilitacji osób dorosłych i dzieci.</v>
          </cell>
          <cell r="AB796" t="str">
            <v>pomoc de minimis</v>
          </cell>
          <cell r="AC796">
            <v>173257.81</v>
          </cell>
          <cell r="AD796">
            <v>93900</v>
          </cell>
          <cell r="AE796">
            <v>79357.81</v>
          </cell>
          <cell r="AF796">
            <v>0</v>
          </cell>
          <cell r="AG796" t="str">
            <v>Nie</v>
          </cell>
          <cell r="AH796" t="str">
            <v>08 Inne inwestycje w przedsiębiorstwa</v>
          </cell>
          <cell r="AI796" t="str">
            <v>01 Pomoc bezzwrotna</v>
          </cell>
          <cell r="AJ796" t="str">
            <v>01 Obszar miejski</v>
          </cell>
          <cell r="AK796" t="str">
            <v>19 Działalność w zakresie ochrony zdrowia ludzkiego</v>
          </cell>
          <cell r="AL796" t="str">
            <v>8571703377</v>
          </cell>
          <cell r="AM796" t="str">
            <v>Rehamil Kamil Woźniewski</v>
          </cell>
          <cell r="AN796" t="str">
            <v>72-304</v>
          </cell>
          <cell r="AO796" t="str">
            <v>Brojce</v>
          </cell>
          <cell r="AP796" t="str">
            <v>Dargosław</v>
          </cell>
          <cell r="AQ796" t="str">
            <v>32</v>
          </cell>
          <cell r="AR796" t="str">
            <v>-</v>
          </cell>
          <cell r="AS796" t="str">
            <v>914231315</v>
          </cell>
          <cell r="AT796" t="str">
            <v>914231315</v>
          </cell>
          <cell r="AU796" t="str">
            <v>osoba fizyczna prowadząca działalność gospodarczą - mikro przedsiębiorstwo</v>
          </cell>
          <cell r="AV796" t="str">
            <v>812334764</v>
          </cell>
          <cell r="AW796" t="str">
            <v>przedsiębiorca lub przedsiębiorstwo</v>
          </cell>
        </row>
        <row r="797">
          <cell r="A797" t="str">
            <v>RPZP.01.03.02-32-061/11</v>
          </cell>
          <cell r="B797" t="str">
            <v>RPZP.01.00.00</v>
          </cell>
          <cell r="C797" t="str">
            <v>RPZP.01.03.00</v>
          </cell>
          <cell r="D797" t="str">
            <v>RPZP.01.03.02</v>
          </cell>
          <cell r="E797" t="str">
            <v>RPZP.01.03.02-32-061/11-02</v>
          </cell>
          <cell r="F797" t="str">
            <v>UDA-RPZP.01.03.02-32-061/11-02</v>
          </cell>
          <cell r="G797" t="str">
            <v>66774fb40a</v>
          </cell>
          <cell r="H797" t="str">
            <v>RPZP.01.03.02-32-061/11</v>
          </cell>
          <cell r="I797" t="str">
            <v>WND-RPZP.01.03.02-32-061/11</v>
          </cell>
          <cell r="J797" t="str">
            <v>2011-12-28</v>
          </cell>
          <cell r="K797" t="str">
            <v>2011 II półrocze</v>
          </cell>
          <cell r="L797" t="str">
            <v>2011</v>
          </cell>
          <cell r="M797" t="str">
            <v>2011-12-30</v>
          </cell>
          <cell r="N797" t="str">
            <v>2011 II półrocze</v>
          </cell>
          <cell r="O797" t="str">
            <v>2011</v>
          </cell>
          <cell r="P797" t="str">
            <v>2011-08-02</v>
          </cell>
          <cell r="Q797" t="str">
            <v>2011-11-28</v>
          </cell>
          <cell r="R797" t="str">
            <v>2011 II półrocze</v>
          </cell>
          <cell r="S797" t="str">
            <v>2011</v>
          </cell>
          <cell r="T797" t="str">
            <v>2012-05-25</v>
          </cell>
          <cell r="U797">
            <v>33897.03</v>
          </cell>
          <cell r="V797">
            <v>30053.68</v>
          </cell>
          <cell r="W797">
            <v>15026.84</v>
          </cell>
          <cell r="X797">
            <v>15026.84</v>
          </cell>
          <cell r="Y797">
            <v>15026.84</v>
          </cell>
          <cell r="Z797">
            <v>50</v>
          </cell>
          <cell r="AA797" t="str">
            <v>Udział Firmy Matt Bogusław Szczurowski w międzynarodowych targach piękności Aestetica w Neapolu w dniach 5-7.11.2011 r.</v>
          </cell>
          <cell r="AB797" t="str">
            <v>pomoc de minimis</v>
          </cell>
          <cell r="AC797">
            <v>33897.03</v>
          </cell>
          <cell r="AD797">
            <v>15026.84</v>
          </cell>
          <cell r="AE797">
            <v>18870.189999999999</v>
          </cell>
          <cell r="AF797">
            <v>0</v>
          </cell>
          <cell r="AG797" t="str">
            <v>Tak</v>
          </cell>
          <cell r="AH797" t="str">
            <v>05 Usługi w zakresie zaawansowanego wsparcia dla przedsiębiorstw i grup przedsiębiorstw</v>
          </cell>
          <cell r="AI797" t="str">
            <v>01 Pomoc bezzwrotna</v>
          </cell>
          <cell r="AJ797" t="str">
            <v>00 Nie dotyczy</v>
          </cell>
          <cell r="AK797" t="str">
            <v>13 Handel hurtowy i detaliczny</v>
          </cell>
          <cell r="AL797" t="str">
            <v>8521141569</v>
          </cell>
          <cell r="AM797" t="str">
            <v>Firma Matt Bogusław Szczurowski</v>
          </cell>
          <cell r="AN797" t="str">
            <v>71-201</v>
          </cell>
          <cell r="AO797" t="str">
            <v>Szczecin</v>
          </cell>
          <cell r="AP797" t="str">
            <v>Czorsztyńska</v>
          </cell>
          <cell r="AQ797" t="str">
            <v>11</v>
          </cell>
          <cell r="AR797" t="str">
            <v>a</v>
          </cell>
          <cell r="AS797" t="str">
            <v>602270199</v>
          </cell>
          <cell r="AT797" t="str">
            <v>niedotyczy.</v>
          </cell>
          <cell r="AU797" t="str">
            <v>osoba fizyczna prowadząca działalność gospodarczą - mikro przedsiębiorstwo</v>
          </cell>
          <cell r="AV797" t="str">
            <v>810810210</v>
          </cell>
          <cell r="AW797" t="str">
            <v>przedsiębiorca lub przedsiębiorstwo</v>
          </cell>
        </row>
        <row r="798">
          <cell r="A798" t="str">
            <v>RPZP.01.01.01-32-042/09</v>
          </cell>
          <cell r="B798" t="str">
            <v>RPZP.01.00.00</v>
          </cell>
          <cell r="C798" t="str">
            <v>RPZP.01.01.00</v>
          </cell>
          <cell r="D798" t="str">
            <v>RPZP.01.01.01</v>
          </cell>
          <cell r="E798" t="str">
            <v>RPZP.01.01.01-32-042/09-05</v>
          </cell>
          <cell r="F798" t="str">
            <v>UDA-RPZP.01.01.01-32-042/09-05</v>
          </cell>
          <cell r="G798" t="str">
            <v>38ae27bb53</v>
          </cell>
          <cell r="H798" t="str">
            <v>RPZP.01.01.01-32-042/09</v>
          </cell>
          <cell r="I798" t="str">
            <v>WND-RPZP.01.01.01-32-042/09</v>
          </cell>
          <cell r="J798" t="str">
            <v>2010-05-14</v>
          </cell>
          <cell r="K798" t="str">
            <v>2010 I półrocze</v>
          </cell>
          <cell r="L798" t="str">
            <v>2010</v>
          </cell>
          <cell r="M798" t="str">
            <v>2010-07-05</v>
          </cell>
          <cell r="N798" t="str">
            <v>2010 II półrocze</v>
          </cell>
          <cell r="O798" t="str">
            <v>2010</v>
          </cell>
          <cell r="P798" t="str">
            <v>2009-11-01</v>
          </cell>
          <cell r="Q798" t="str">
            <v>2011-11-29</v>
          </cell>
          <cell r="R798" t="str">
            <v>2011 II półrocze</v>
          </cell>
          <cell r="S798" t="str">
            <v>2011</v>
          </cell>
          <cell r="T798" t="str">
            <v>2012-03-19</v>
          </cell>
          <cell r="U798">
            <v>1677405.23</v>
          </cell>
          <cell r="V798">
            <v>1367036.76</v>
          </cell>
          <cell r="W798">
            <v>781342.45</v>
          </cell>
          <cell r="X798">
            <v>664141.05000000005</v>
          </cell>
          <cell r="Y798">
            <v>585694.31000000006</v>
          </cell>
          <cell r="Z798">
            <v>57.16</v>
          </cell>
          <cell r="AA798" t="str">
            <v>Wzrost konkurencyjności firmy SSNZOZ Cezary Turostowski w Szczecinie poprzez rozbudowę gabinetu i wprowadzenie nowych technologii diagnostyki i leczenia.</v>
          </cell>
          <cell r="AB798" t="str">
            <v>pomoc publiczna</v>
          </cell>
          <cell r="AC798">
            <v>1677405.23</v>
          </cell>
          <cell r="AD798">
            <v>781342.45</v>
          </cell>
          <cell r="AE798">
            <v>896062.78</v>
          </cell>
          <cell r="AF798">
            <v>0</v>
          </cell>
          <cell r="AG798" t="str">
            <v>Nie</v>
          </cell>
          <cell r="AH798" t="str">
            <v>08 Inne inwestycje w przedsiębiorstwa</v>
          </cell>
          <cell r="AI798" t="str">
            <v>01 Pomoc bezzwrotna</v>
          </cell>
          <cell r="AJ798" t="str">
            <v>01 Obszar miejski</v>
          </cell>
          <cell r="AK798" t="str">
            <v>19 Działalność w zakresie ochrony zdrowia ludzkiego</v>
          </cell>
          <cell r="AL798" t="str">
            <v>8521774493</v>
          </cell>
          <cell r="AM798" t="str">
            <v>Specjalistyczny Stomatologiczny Niepubliczny Zakład Opieki Zdrowotnej Cezary Turostowski</v>
          </cell>
          <cell r="AN798" t="str">
            <v>71-140</v>
          </cell>
          <cell r="AO798" t="str">
            <v>SZCZECIN</v>
          </cell>
          <cell r="AP798" t="str">
            <v>MICKIEWICZA</v>
          </cell>
          <cell r="AQ798" t="str">
            <v>116</v>
          </cell>
          <cell r="AR798" t="str">
            <v>1</v>
          </cell>
          <cell r="AS798" t="str">
            <v>91-4873394</v>
          </cell>
          <cell r="AT798" t="str">
            <v>91-4873394</v>
          </cell>
          <cell r="AU798" t="str">
            <v>osoba fizyczna prowadząca działalność gospodarczą - mikro przedsiębiorstwo</v>
          </cell>
          <cell r="AV798" t="str">
            <v>810367707</v>
          </cell>
          <cell r="AW798" t="str">
            <v>przedsiębiorca lub przedsiębiorstwo</v>
          </cell>
        </row>
        <row r="799">
          <cell r="A799" t="str">
            <v>RPZP.02.01.02-32-141/09</v>
          </cell>
          <cell r="B799" t="str">
            <v>RPZP.02.00.00</v>
          </cell>
          <cell r="C799" t="str">
            <v>RPZP.02.01.00</v>
          </cell>
          <cell r="D799" t="str">
            <v>RPZP.02.01.02</v>
          </cell>
          <cell r="E799" t="str">
            <v>RPZP.02.01.02-32-141/09-03</v>
          </cell>
          <cell r="F799" t="str">
            <v>UDA-RPZP.02.01.02-32-141/09-03</v>
          </cell>
          <cell r="G799" t="str">
            <v>60edb061fa</v>
          </cell>
          <cell r="H799" t="str">
            <v>RPZP.02.01.02-32-141/09</v>
          </cell>
          <cell r="I799" t="str">
            <v>WND-RPZP.02.01.02-32-141/09</v>
          </cell>
          <cell r="J799" t="str">
            <v>2010-05-31</v>
          </cell>
          <cell r="K799" t="str">
            <v>2010 I półrocze</v>
          </cell>
          <cell r="L799" t="str">
            <v>2010</v>
          </cell>
          <cell r="M799" t="str">
            <v>2010-07-08</v>
          </cell>
          <cell r="N799" t="str">
            <v>2010 II półrocze</v>
          </cell>
          <cell r="O799" t="str">
            <v>2010</v>
          </cell>
          <cell r="P799" t="str">
            <v>2010-07-23</v>
          </cell>
          <cell r="Q799" t="str">
            <v>2011-11-29</v>
          </cell>
          <cell r="R799" t="str">
            <v>2011 II półrocze</v>
          </cell>
          <cell r="S799" t="str">
            <v>2011</v>
          </cell>
          <cell r="T799" t="str">
            <v>2012-01-04</v>
          </cell>
          <cell r="U799">
            <v>5631571.54</v>
          </cell>
          <cell r="V799">
            <v>5582936.9699999997</v>
          </cell>
          <cell r="W799">
            <v>3349762.17</v>
          </cell>
          <cell r="X799">
            <v>3349762.17</v>
          </cell>
          <cell r="Y799">
            <v>2233174.7999999998</v>
          </cell>
          <cell r="Z799">
            <v>60</v>
          </cell>
          <cell r="AA799" t="str">
            <v>Przebudowa drogi powiatowej nr 1061Z Rąbino – Bierzwnica w km 0+000 – 9+931 na odcinku Rąbino-Sława</v>
          </cell>
          <cell r="AB799" t="str">
            <v>bez pomocy publicznej</v>
          </cell>
          <cell r="AC799">
            <v>5631571.54</v>
          </cell>
          <cell r="AD799">
            <v>5631571.54</v>
          </cell>
          <cell r="AE799">
            <v>0</v>
          </cell>
          <cell r="AF799">
            <v>0</v>
          </cell>
          <cell r="AG799" t="str">
            <v>Nie</v>
          </cell>
          <cell r="AH799" t="str">
            <v>23 Drogi regionalne/lokalne</v>
          </cell>
          <cell r="AI799" t="str">
            <v>01 Pomoc bezzwrotna</v>
          </cell>
          <cell r="AJ799" t="str">
            <v>05 Obszary wiejskie (poza obszarami górskimi, wyspami lub o niskiej i bardzo niskiej gęstości zaludnienia)</v>
          </cell>
          <cell r="AK799" t="str">
            <v>00 Nie dotyczy</v>
          </cell>
          <cell r="AL799" t="str">
            <v>6721722985</v>
          </cell>
          <cell r="AM799" t="str">
            <v>Powiat Świdwiński</v>
          </cell>
          <cell r="AN799" t="str">
            <v>78-300</v>
          </cell>
          <cell r="AO799" t="str">
            <v>Świdwin</v>
          </cell>
          <cell r="AP799" t="str">
            <v>Mieszka I</v>
          </cell>
          <cell r="AQ799" t="str">
            <v>16</v>
          </cell>
          <cell r="AR799" t="str">
            <v>-</v>
          </cell>
          <cell r="AS799" t="str">
            <v>0943650302</v>
          </cell>
          <cell r="AT799" t="str">
            <v>0943650300</v>
          </cell>
          <cell r="AU799" t="str">
            <v>wspólnota samorządowa</v>
          </cell>
          <cell r="AV799" t="str">
            <v>330920788</v>
          </cell>
          <cell r="AW799" t="str">
            <v>jednostka samorządu terytorialnego, związek lub stowarzyszenie jst</v>
          </cell>
        </row>
        <row r="800">
          <cell r="A800" t="str">
            <v>RPZP.01.01.01-32-103/10</v>
          </cell>
          <cell r="B800" t="str">
            <v>RPZP.01.00.00</v>
          </cell>
          <cell r="C800" t="str">
            <v>RPZP.01.01.00</v>
          </cell>
          <cell r="D800" t="str">
            <v>RPZP.01.01.01</v>
          </cell>
          <cell r="E800" t="str">
            <v>RPZP.01.01.01-32-103/10-03</v>
          </cell>
          <cell r="F800" t="str">
            <v>UDA-RPZP.01.01.01-32-103/10-03</v>
          </cell>
          <cell r="G800" t="str">
            <v>d4d1eae309</v>
          </cell>
          <cell r="H800" t="str">
            <v>RPZP.01.01.01-32-103/10</v>
          </cell>
          <cell r="I800" t="str">
            <v>WND-RPZP.01.01.01-32-103/10</v>
          </cell>
          <cell r="J800" t="str">
            <v>2011-09-07</v>
          </cell>
          <cell r="K800" t="str">
            <v>2011 II półrocze</v>
          </cell>
          <cell r="L800" t="str">
            <v>2011</v>
          </cell>
          <cell r="M800" t="str">
            <v>2011-09-07</v>
          </cell>
          <cell r="N800" t="str">
            <v>2011 II półrocze</v>
          </cell>
          <cell r="O800" t="str">
            <v>2011</v>
          </cell>
          <cell r="P800" t="str">
            <v>2011-03-15</v>
          </cell>
          <cell r="Q800" t="str">
            <v>2011-11-29</v>
          </cell>
          <cell r="R800" t="str">
            <v>2011 II półrocze</v>
          </cell>
          <cell r="S800" t="str">
            <v>2011</v>
          </cell>
          <cell r="T800" t="str">
            <v>2012-03-22</v>
          </cell>
          <cell r="U800">
            <v>128435.49</v>
          </cell>
          <cell r="V800">
            <v>89538.29</v>
          </cell>
          <cell r="W800">
            <v>53722.97</v>
          </cell>
          <cell r="X800">
            <v>53722.97</v>
          </cell>
          <cell r="Y800">
            <v>35815.32</v>
          </cell>
          <cell r="Z800">
            <v>60</v>
          </cell>
          <cell r="AA800" t="str">
            <v>Podniesienie konkurencyjności przedsiębiorstwa „Kantor Marcin Markant” poprzez zakup innowacyjnych maszyn i urządzeń w celu świadczenia nowych usług</v>
          </cell>
          <cell r="AB800" t="str">
            <v>pomoc publiczna</v>
          </cell>
          <cell r="AC800">
            <v>128435.49</v>
          </cell>
          <cell r="AD800">
            <v>53722.97</v>
          </cell>
          <cell r="AE800">
            <v>74712.52</v>
          </cell>
          <cell r="AF800">
            <v>0</v>
          </cell>
          <cell r="AG800" t="str">
            <v>Nie</v>
          </cell>
          <cell r="AH800" t="str">
            <v>08 Inne inwestycje w przedsiębiorstwa</v>
          </cell>
          <cell r="AI800" t="str">
            <v>01 Pomoc bezzwrotna</v>
          </cell>
          <cell r="AJ800" t="str">
            <v>01 Obszar miejski</v>
          </cell>
          <cell r="AK800" t="str">
            <v>13 Handel hurtowy i detaliczny</v>
          </cell>
          <cell r="AL800" t="str">
            <v>8542020747</v>
          </cell>
          <cell r="AM800" t="str">
            <v>Kantor Marcin Markant</v>
          </cell>
          <cell r="AN800" t="str">
            <v>73-130</v>
          </cell>
          <cell r="AO800" t="str">
            <v>Dobrzany</v>
          </cell>
          <cell r="AP800" t="str">
            <v>Staszica</v>
          </cell>
          <cell r="AQ800" t="str">
            <v>25-37</v>
          </cell>
          <cell r="AR800" t="str">
            <v>C/2</v>
          </cell>
          <cell r="AS800" t="str">
            <v>600953032</v>
          </cell>
          <cell r="AT800" t="str">
            <v>0914624901</v>
          </cell>
          <cell r="AU800" t="str">
            <v>osoba fizyczna prowadząca działalność gospodarczą - mikro przedsiębiorstwo</v>
          </cell>
          <cell r="AV800" t="str">
            <v>320366710</v>
          </cell>
          <cell r="AW800" t="str">
            <v>przedsiębiorca lub przedsiębiorstwo</v>
          </cell>
        </row>
        <row r="801">
          <cell r="A801" t="str">
            <v>RPZP.01.01.01-32-043/08</v>
          </cell>
          <cell r="B801" t="str">
            <v>RPZP.01.00.00</v>
          </cell>
          <cell r="C801" t="str">
            <v>RPZP.01.01.00</v>
          </cell>
          <cell r="D801" t="str">
            <v>RPZP.01.01.01</v>
          </cell>
          <cell r="E801" t="str">
            <v>RPZP.01.01.01-32-043/08-02</v>
          </cell>
          <cell r="F801" t="str">
            <v>UDA-RPZP.01.01.01-32-043/08-02</v>
          </cell>
          <cell r="G801" t="str">
            <v>7554abd978</v>
          </cell>
          <cell r="H801" t="str">
            <v>RPZP.01.01.01-32-043/08</v>
          </cell>
          <cell r="I801" t="str">
            <v>RPOWZ/1.1.1/2008/043/Sz</v>
          </cell>
          <cell r="J801" t="str">
            <v>2009-06-02</v>
          </cell>
          <cell r="K801" t="str">
            <v>2009 I półrocze</v>
          </cell>
          <cell r="L801" t="str">
            <v>2009</v>
          </cell>
          <cell r="M801" t="str">
            <v>2009-06-10</v>
          </cell>
          <cell r="N801" t="str">
            <v>2009 I półrocze</v>
          </cell>
          <cell r="O801" t="str">
            <v>2009</v>
          </cell>
          <cell r="P801" t="str">
            <v>2008-12-01</v>
          </cell>
          <cell r="Q801" t="str">
            <v>2011-11-30</v>
          </cell>
          <cell r="R801" t="str">
            <v>2011 II półrocze</v>
          </cell>
          <cell r="S801" t="str">
            <v>2011</v>
          </cell>
          <cell r="T801" t="str">
            <v>2014-07-03</v>
          </cell>
          <cell r="U801">
            <v>1230871.1000000001</v>
          </cell>
          <cell r="V801">
            <v>884449.82</v>
          </cell>
          <cell r="W801">
            <v>530669.89</v>
          </cell>
          <cell r="X801">
            <v>451069.4</v>
          </cell>
          <cell r="Y801">
            <v>353779.93</v>
          </cell>
          <cell r="Z801">
            <v>60</v>
          </cell>
          <cell r="AA801" t="str">
            <v>Podniesienie poziomu konkurencyjności firmy HBI Stairs Poland poprzez zakup innowacyjnego parku maszynowego, który zostanie zlokalizowany w Żabinie, gm. Wierzchowo.</v>
          </cell>
          <cell r="AB801" t="str">
            <v>pomoc publiczna</v>
          </cell>
          <cell r="AC801">
            <v>1230871.1000000001</v>
          </cell>
          <cell r="AD801">
            <v>530669.89</v>
          </cell>
          <cell r="AE801">
            <v>700201.21</v>
          </cell>
          <cell r="AF801">
            <v>0</v>
          </cell>
          <cell r="AG801" t="str">
            <v>Nie</v>
          </cell>
          <cell r="AH801" t="str">
            <v>08 Inne inwestycje w przedsiębiorstwa</v>
          </cell>
          <cell r="AI801" t="str">
            <v>01 Pomoc bezzwrotna</v>
          </cell>
          <cell r="AJ801" t="str">
            <v>05 Obszary wiejskie (poza obszarami górskimi, wyspami lub o niskiej i bardzo niskiej gęstości zaludnienia)</v>
          </cell>
          <cell r="AK801" t="str">
            <v>06 Nieokreślony przemysł wytwórczy</v>
          </cell>
          <cell r="AL801" t="str">
            <v>8521125352</v>
          </cell>
          <cell r="AM801" t="str">
            <v>Czerwonka Paweł - HBI Stairs Poland</v>
          </cell>
          <cell r="AN801" t="str">
            <v>78-530</v>
          </cell>
          <cell r="AO801" t="str">
            <v>Wierzchowo</v>
          </cell>
          <cell r="AP801" t="str">
            <v>Żabin</v>
          </cell>
          <cell r="AQ801" t="str">
            <v>50B</v>
          </cell>
          <cell r="AR801" t="str">
            <v>-</v>
          </cell>
          <cell r="AS801" t="str">
            <v>0943633240</v>
          </cell>
          <cell r="AT801" t="str">
            <v>0943633240</v>
          </cell>
          <cell r="AU801" t="str">
            <v>osoba fizyczna prowadząca działalność gospodarczą - mikro przedsiębiorstwo</v>
          </cell>
          <cell r="AV801" t="str">
            <v>331425542</v>
          </cell>
          <cell r="AW801" t="str">
            <v>przedsiębiorca lub przedsiębiorstwo</v>
          </cell>
        </row>
        <row r="802">
          <cell r="A802" t="str">
            <v>RPZP.02.01.02-32-124/09</v>
          </cell>
          <cell r="B802" t="str">
            <v>RPZP.02.00.00</v>
          </cell>
          <cell r="C802" t="str">
            <v>RPZP.02.01.00</v>
          </cell>
          <cell r="D802" t="str">
            <v>RPZP.02.01.02</v>
          </cell>
          <cell r="E802" t="str">
            <v>RPZP.02.01.02-32-124/09-04</v>
          </cell>
          <cell r="F802" t="str">
            <v>UDA-RPZP.02.01.02-32-124/09-04</v>
          </cell>
          <cell r="G802" t="str">
            <v>cf582545da</v>
          </cell>
          <cell r="H802" t="str">
            <v>RPZP.02.01.02-32-124/09</v>
          </cell>
          <cell r="I802" t="str">
            <v>WND-RPZP.02.01.02-32-124/09</v>
          </cell>
          <cell r="J802" t="str">
            <v>2010-05-25</v>
          </cell>
          <cell r="K802" t="str">
            <v>2010 I półrocze</v>
          </cell>
          <cell r="L802" t="str">
            <v>2010</v>
          </cell>
          <cell r="M802" t="str">
            <v>2010-07-08</v>
          </cell>
          <cell r="N802" t="str">
            <v>2010 II półrocze</v>
          </cell>
          <cell r="O802" t="str">
            <v>2010</v>
          </cell>
          <cell r="P802" t="str">
            <v>2010-10-15</v>
          </cell>
          <cell r="Q802" t="str">
            <v>2011-11-30</v>
          </cell>
          <cell r="R802" t="str">
            <v>2011 II półrocze</v>
          </cell>
          <cell r="S802" t="str">
            <v>2011</v>
          </cell>
          <cell r="T802" t="str">
            <v>2012-02-27</v>
          </cell>
          <cell r="U802">
            <v>3843267.21</v>
          </cell>
          <cell r="V802">
            <v>3769237.56</v>
          </cell>
          <cell r="W802">
            <v>1884618.78</v>
          </cell>
          <cell r="X802">
            <v>1884618.78</v>
          </cell>
          <cell r="Y802">
            <v>1884618.78</v>
          </cell>
          <cell r="Z802">
            <v>50</v>
          </cell>
          <cell r="AA802" t="str">
            <v>Przebudowa nawierzchni jezdni w ulicy Jana Kasprowicza, Mariana Buczka, Królowej Jadwigi, 3-go Maja, Małej Kolejki, Środkowej, Stefana Żeromskiego i Osiedlowej w Trzebiatowie</v>
          </cell>
          <cell r="AB802" t="str">
            <v>bez pomocy publicznej</v>
          </cell>
          <cell r="AC802">
            <v>3843267.21</v>
          </cell>
          <cell r="AD802">
            <v>3843267.21</v>
          </cell>
          <cell r="AE802">
            <v>0</v>
          </cell>
          <cell r="AF802">
            <v>0</v>
          </cell>
          <cell r="AG802" t="str">
            <v>Nie</v>
          </cell>
          <cell r="AH802" t="str">
            <v>23 Drogi regionalne/lokalne</v>
          </cell>
          <cell r="AI802" t="str">
            <v>01 Pomoc bezzwrotna</v>
          </cell>
          <cell r="AJ802" t="str">
            <v>01 Obszar miejski</v>
          </cell>
          <cell r="AK802" t="str">
            <v>00 Nie dotyczy</v>
          </cell>
          <cell r="AL802" t="str">
            <v>8571728259</v>
          </cell>
          <cell r="AM802" t="str">
            <v>Gmina Trzebiatów</v>
          </cell>
          <cell r="AN802" t="str">
            <v>72-320</v>
          </cell>
          <cell r="AO802" t="str">
            <v>TRZEBIATÓW</v>
          </cell>
          <cell r="AP802" t="str">
            <v>RYNEK /</v>
          </cell>
          <cell r="AQ802" t="str">
            <v>1</v>
          </cell>
          <cell r="AR802" t="str">
            <v>-</v>
          </cell>
          <cell r="AS802" t="str">
            <v>0913872984</v>
          </cell>
          <cell r="AT802" t="str">
            <v>0913872984</v>
          </cell>
          <cell r="AU802" t="str">
            <v>wspólnota samorządowa</v>
          </cell>
          <cell r="AV802" t="str">
            <v>811684611</v>
          </cell>
          <cell r="AW802" t="str">
            <v>jednostka samorządu terytorialnego, związek lub stowarzyszenie jst</v>
          </cell>
        </row>
        <row r="803">
          <cell r="A803" t="str">
            <v>RPZP.01.01.02-32-088/10</v>
          </cell>
          <cell r="B803" t="str">
            <v>RPZP.01.00.00</v>
          </cell>
          <cell r="C803" t="str">
            <v>RPZP.01.01.00</v>
          </cell>
          <cell r="D803" t="str">
            <v>RPZP.01.01.02</v>
          </cell>
          <cell r="E803" t="str">
            <v>RPZP.01.01.02-32-088/10-01</v>
          </cell>
          <cell r="F803" t="str">
            <v>UDA-RPZP.01.01.02-32-088/10-01</v>
          </cell>
          <cell r="G803" t="str">
            <v>d8c79a7a06</v>
          </cell>
          <cell r="H803" t="str">
            <v>RPZP.01.01.02-32-088/10</v>
          </cell>
          <cell r="I803" t="str">
            <v>WND-RPZP.01.01.02-32-088/10</v>
          </cell>
          <cell r="J803" t="str">
            <v>2011-05-05</v>
          </cell>
          <cell r="K803" t="str">
            <v>2011 I półrocze</v>
          </cell>
          <cell r="L803" t="str">
            <v>2011</v>
          </cell>
          <cell r="M803" t="str">
            <v>2011-05-06</v>
          </cell>
          <cell r="N803" t="str">
            <v>2011 I półrocze</v>
          </cell>
          <cell r="O803" t="str">
            <v>2011</v>
          </cell>
          <cell r="P803" t="str">
            <v>2011-04-04</v>
          </cell>
          <cell r="Q803" t="str">
            <v>2011-11-30</v>
          </cell>
          <cell r="R803" t="str">
            <v>2011 II półrocze</v>
          </cell>
          <cell r="S803" t="str">
            <v>2011</v>
          </cell>
          <cell r="T803" t="str">
            <v>2011-05-05</v>
          </cell>
          <cell r="U803">
            <v>828655.16</v>
          </cell>
          <cell r="V803">
            <v>744590.03</v>
          </cell>
          <cell r="W803">
            <v>372295.01</v>
          </cell>
          <cell r="X803">
            <v>372295.01</v>
          </cell>
          <cell r="Y803">
            <v>372295.02</v>
          </cell>
          <cell r="Z803">
            <v>50</v>
          </cell>
          <cell r="AA803" t="str">
            <v>"Linia technologiczna do produkcji grzałek ze sterowaniem i pomiarem temperatury"</v>
          </cell>
          <cell r="AB803" t="str">
            <v>pomoc publiczna</v>
          </cell>
          <cell r="AC803">
            <v>828655.16</v>
          </cell>
          <cell r="AD803">
            <v>372295.01</v>
          </cell>
          <cell r="AE803">
            <v>456360.15</v>
          </cell>
          <cell r="AF803">
            <v>0</v>
          </cell>
          <cell r="AG803" t="str">
            <v>Nie</v>
          </cell>
          <cell r="AH803" t="str">
            <v>08 Inne inwestycje w przedsiębiorstwa</v>
          </cell>
          <cell r="AI803" t="str">
            <v>01 Pomoc bezzwrotna</v>
          </cell>
          <cell r="AJ803" t="str">
            <v>01 Obszar miejski</v>
          </cell>
          <cell r="AK803" t="str">
            <v>06 Nieokreślony przemysł wytwórczy</v>
          </cell>
          <cell r="AL803" t="str">
            <v>8522299864</v>
          </cell>
          <cell r="AM803" t="str">
            <v>„Selfa Grzejnictwo Elektryczne” Spółka Akcyjna</v>
          </cell>
          <cell r="AN803" t="str">
            <v>71-042</v>
          </cell>
          <cell r="AO803" t="str">
            <v>Szczecin</v>
          </cell>
          <cell r="AP803" t="str">
            <v>Bieszczadzka</v>
          </cell>
          <cell r="AQ803" t="str">
            <v>14</v>
          </cell>
          <cell r="AR803" t="str">
            <v>-</v>
          </cell>
          <cell r="AS803" t="str">
            <v>918146300</v>
          </cell>
          <cell r="AT803" t="str">
            <v>918146354</v>
          </cell>
          <cell r="AU803" t="str">
            <v>spółka akcyjna - średnie przedsiębiorstwo</v>
          </cell>
          <cell r="AV803" t="str">
            <v>812026229</v>
          </cell>
          <cell r="AW803" t="str">
            <v>przedsiębiorca lub przedsiębiorstwo</v>
          </cell>
        </row>
        <row r="804">
          <cell r="A804" t="str">
            <v>RPZP.01.03.01-32-013/11</v>
          </cell>
          <cell r="B804" t="str">
            <v>RPZP.01.00.00</v>
          </cell>
          <cell r="C804" t="str">
            <v>RPZP.01.03.00</v>
          </cell>
          <cell r="D804" t="str">
            <v>RPZP.01.03.01</v>
          </cell>
          <cell r="E804" t="str">
            <v>RPZP.01.03.01-32-013/11-01</v>
          </cell>
          <cell r="F804" t="str">
            <v>UDA-RPZP.01.03.01-32-013/11-01</v>
          </cell>
          <cell r="G804" t="str">
            <v>8ee2637563</v>
          </cell>
          <cell r="H804" t="str">
            <v>RPZP.01.03.01-32-013/11</v>
          </cell>
          <cell r="I804" t="str">
            <v>WND-RPZP.01.03.01-32-013/11</v>
          </cell>
          <cell r="J804" t="str">
            <v>2011-07-20</v>
          </cell>
          <cell r="K804" t="str">
            <v>2011 II półrocze</v>
          </cell>
          <cell r="L804" t="str">
            <v>2011</v>
          </cell>
          <cell r="M804" t="str">
            <v>2011-07-21</v>
          </cell>
          <cell r="N804" t="str">
            <v>2011 II półrocze</v>
          </cell>
          <cell r="O804" t="str">
            <v>2011</v>
          </cell>
          <cell r="P804" t="str">
            <v>2011-02-08</v>
          </cell>
          <cell r="Q804" t="str">
            <v>2011-11-30</v>
          </cell>
          <cell r="R804" t="str">
            <v>2011 II półrocze</v>
          </cell>
          <cell r="S804" t="str">
            <v>2011</v>
          </cell>
          <cell r="T804" t="str">
            <v>2012-01-04</v>
          </cell>
          <cell r="U804">
            <v>25707</v>
          </cell>
          <cell r="V804">
            <v>20900</v>
          </cell>
          <cell r="W804">
            <v>10450</v>
          </cell>
          <cell r="X804">
            <v>10450</v>
          </cell>
          <cell r="Y804">
            <v>10450</v>
          </cell>
          <cell r="Z804">
            <v>50</v>
          </cell>
          <cell r="AA804" t="str">
            <v>Usługi doradcze i szkoleniowe w celu zaprojektowania i wdrożenia Systemu Zarządzania Jakością wg normy ISO 9001:2008 i uzyskanie certyfikatu - instalowanie maszyn przemysłowych, sprzętu i wyposażenia</v>
          </cell>
          <cell r="AB804" t="str">
            <v>pomoc publiczna</v>
          </cell>
          <cell r="AC804">
            <v>25707</v>
          </cell>
          <cell r="AD804">
            <v>10450</v>
          </cell>
          <cell r="AE804">
            <v>15257</v>
          </cell>
          <cell r="AF804">
            <v>11.96</v>
          </cell>
          <cell r="AG804" t="str">
            <v>Tak</v>
          </cell>
          <cell r="AH804" t="str">
            <v>05 Usługi w zakresie zaawansowanego wsparcia dla przedsiębiorstw i grup przedsiębiorstw</v>
          </cell>
          <cell r="AI804" t="str">
            <v>01 Pomoc bezzwrotna</v>
          </cell>
          <cell r="AJ804" t="str">
            <v>01 Obszar miejski</v>
          </cell>
          <cell r="AK804" t="str">
            <v>22 Inne niewyszczególnione usługi</v>
          </cell>
          <cell r="AL804" t="str">
            <v>9552109194</v>
          </cell>
          <cell r="AM804" t="str">
            <v>FARO Spółka z ograniczoną odpowiedzialnością</v>
          </cell>
          <cell r="AN804" t="str">
            <v>70-775</v>
          </cell>
          <cell r="AO804" t="str">
            <v>Szczecin</v>
          </cell>
          <cell r="AP804" t="str">
            <v>Osiedleńcza</v>
          </cell>
          <cell r="AQ804" t="str">
            <v>11</v>
          </cell>
          <cell r="AR804" t="str">
            <v>-</v>
          </cell>
          <cell r="AS804" t="str">
            <v>914620201</v>
          </cell>
          <cell r="AT804" t="str">
            <v>914620201</v>
          </cell>
          <cell r="AU804" t="str">
            <v>spółka z ograniczoną odpowiedzialnością - mikro przedsiębiorstwo</v>
          </cell>
          <cell r="AV804" t="str">
            <v>812731614</v>
          </cell>
          <cell r="AW804" t="str">
            <v>przedsiębiorca lub przedsiębiorstwo</v>
          </cell>
        </row>
        <row r="805">
          <cell r="A805" t="str">
            <v>RPZP.06.02.02-32-006/11</v>
          </cell>
          <cell r="B805" t="str">
            <v>RPZP.06.00.00</v>
          </cell>
          <cell r="C805" t="str">
            <v>RPZP.06.02.00</v>
          </cell>
          <cell r="D805" t="str">
            <v>RPZP.06.02.02</v>
          </cell>
          <cell r="E805" t="str">
            <v>RPZP.06.02.02-32-006/11-01</v>
          </cell>
          <cell r="F805" t="str">
            <v>UDA-RPZP.06.02.02-32-006/11-01</v>
          </cell>
          <cell r="G805" t="str">
            <v>f715381689</v>
          </cell>
          <cell r="H805" t="str">
            <v>RPZP.06.02.02-32-006/11</v>
          </cell>
          <cell r="I805" t="str">
            <v>WND-RPZP.06.02.02-32-006/11</v>
          </cell>
          <cell r="J805" t="str">
            <v>2011-08-09</v>
          </cell>
          <cell r="K805" t="str">
            <v>2011 II półrocze</v>
          </cell>
          <cell r="L805" t="str">
            <v>2011</v>
          </cell>
          <cell r="M805" t="str">
            <v>2011-08-12</v>
          </cell>
          <cell r="N805" t="str">
            <v>2011 II półrocze</v>
          </cell>
          <cell r="O805" t="str">
            <v>2011</v>
          </cell>
          <cell r="P805" t="str">
            <v>2011-06-22</v>
          </cell>
          <cell r="Q805" t="str">
            <v>2011-11-30</v>
          </cell>
          <cell r="R805" t="str">
            <v>2011 II półrocze</v>
          </cell>
          <cell r="S805" t="str">
            <v>2011</v>
          </cell>
          <cell r="T805" t="str">
            <v>2011-10-31</v>
          </cell>
          <cell r="U805">
            <v>440353.46</v>
          </cell>
          <cell r="V805">
            <v>439356.04</v>
          </cell>
          <cell r="W805">
            <v>329517.02</v>
          </cell>
          <cell r="X805">
            <v>329517.02</v>
          </cell>
          <cell r="Y805">
            <v>109839.02</v>
          </cell>
          <cell r="Z805">
            <v>75</v>
          </cell>
          <cell r="AA805" t="str">
            <v>Remont murów obronnych przyległych do Bramy Wałowej w Stargardzie Szczecińskim (Etap II)</v>
          </cell>
          <cell r="AB805" t="str">
            <v>bez pomocy publicznej</v>
          </cell>
          <cell r="AC805">
            <v>440353.46</v>
          </cell>
          <cell r="AD805">
            <v>440353.46</v>
          </cell>
          <cell r="AE805">
            <v>0</v>
          </cell>
          <cell r="AF805">
            <v>0</v>
          </cell>
          <cell r="AG805" t="str">
            <v>Nie</v>
          </cell>
          <cell r="AH805" t="str">
            <v>58 Ochrona i zachowanie dziedzictwa kulturowego</v>
          </cell>
          <cell r="AI805" t="str">
            <v>01 Pomoc bezzwrotna</v>
          </cell>
          <cell r="AJ805" t="str">
            <v>01 Obszar miejski</v>
          </cell>
          <cell r="AK805" t="str">
            <v>00 Nie dotyczy</v>
          </cell>
          <cell r="AL805" t="str">
            <v>8542228873</v>
          </cell>
          <cell r="AM805" t="str">
            <v>Gmina Miasto Stargard Szczeciński</v>
          </cell>
          <cell r="AN805" t="str">
            <v>73-110</v>
          </cell>
          <cell r="AO805" t="str">
            <v>Stargard Szczecinski</v>
          </cell>
          <cell r="AP805" t="str">
            <v>Czarnieckiego</v>
          </cell>
          <cell r="AQ805" t="str">
            <v>17</v>
          </cell>
          <cell r="AR805" t="str">
            <v>-</v>
          </cell>
          <cell r="AS805" t="str">
            <v>915770071</v>
          </cell>
          <cell r="AT805" t="str">
            <v>915783667</v>
          </cell>
          <cell r="AU805" t="str">
            <v>wspólnota samorządowa</v>
          </cell>
          <cell r="AV805" t="str">
            <v>811685734</v>
          </cell>
          <cell r="AW805" t="str">
            <v>jednostka samorządu terytorialnego, związek lub stowarzyszenie jst</v>
          </cell>
        </row>
        <row r="806">
          <cell r="A806" t="str">
            <v>RPZP.06.04.00-32-008/10</v>
          </cell>
          <cell r="B806" t="str">
            <v>RPZP.06.00.00</v>
          </cell>
          <cell r="C806" t="str">
            <v>RPZP.06.04.00</v>
          </cell>
          <cell r="D806">
            <v>0</v>
          </cell>
          <cell r="E806" t="str">
            <v>RPZP.06.04.00-32-008/10-03</v>
          </cell>
          <cell r="F806" t="str">
            <v>UDA-RPZP.06.04.00-32-008/10-03</v>
          </cell>
          <cell r="G806" t="str">
            <v>6fb34fa3d1</v>
          </cell>
          <cell r="H806" t="str">
            <v>RPZP.06.04.00-32-008/10</v>
          </cell>
          <cell r="I806" t="str">
            <v>WND-RPZP.06.04.00-32-008/10</v>
          </cell>
          <cell r="J806" t="str">
            <v>2010-08-25</v>
          </cell>
          <cell r="K806" t="str">
            <v>2010 II półrocze</v>
          </cell>
          <cell r="L806" t="str">
            <v>2010</v>
          </cell>
          <cell r="M806" t="str">
            <v>2010-08-27</v>
          </cell>
          <cell r="N806" t="str">
            <v>2010 II półrocze</v>
          </cell>
          <cell r="O806" t="str">
            <v>2010</v>
          </cell>
          <cell r="P806" t="str">
            <v>2010-11-23</v>
          </cell>
          <cell r="Q806" t="str">
            <v>2011-12-02</v>
          </cell>
          <cell r="R806" t="str">
            <v>2011 II półrocze</v>
          </cell>
          <cell r="S806" t="str">
            <v>2011</v>
          </cell>
          <cell r="T806" t="str">
            <v>2012-01-20</v>
          </cell>
          <cell r="U806">
            <v>14224530</v>
          </cell>
          <cell r="V806">
            <v>11553768.84</v>
          </cell>
          <cell r="W806">
            <v>9820703.5099999998</v>
          </cell>
          <cell r="X806">
            <v>9820703.5099999998</v>
          </cell>
          <cell r="Y806">
            <v>1733065.33</v>
          </cell>
          <cell r="Z806">
            <v>85</v>
          </cell>
          <cell r="AA806" t="str">
            <v>"Zakup taboru autobusowego na potrzeby SPPK sp. z o.o."</v>
          </cell>
          <cell r="AB806" t="str">
            <v>pomoc publiczna</v>
          </cell>
          <cell r="AC806">
            <v>14224530</v>
          </cell>
          <cell r="AD806">
            <v>14224530</v>
          </cell>
          <cell r="AE806">
            <v>0</v>
          </cell>
          <cell r="AF806">
            <v>0</v>
          </cell>
          <cell r="AG806" t="str">
            <v>Nie</v>
          </cell>
          <cell r="AH806" t="str">
            <v>25 Transport miejski</v>
          </cell>
          <cell r="AI806" t="str">
            <v>01 Pomoc bezzwrotna</v>
          </cell>
          <cell r="AJ806" t="str">
            <v>01 Obszar miejski</v>
          </cell>
          <cell r="AK806" t="str">
            <v>11 Transport</v>
          </cell>
          <cell r="AL806" t="str">
            <v>8512115851</v>
          </cell>
          <cell r="AM806" t="str">
            <v>Szczecińsko-Polickie Przedsiębiorstwo Komunikacyjne Spółka z ograniczoną odpowiedzialnością</v>
          </cell>
          <cell r="AN806" t="str">
            <v>72-010</v>
          </cell>
          <cell r="AO806" t="str">
            <v>Police</v>
          </cell>
          <cell r="AP806" t="str">
            <v>Fabryczna</v>
          </cell>
          <cell r="AQ806" t="str">
            <v>21</v>
          </cell>
          <cell r="AR806" t="str">
            <v>-</v>
          </cell>
          <cell r="AS806" t="str">
            <v>0914201572</v>
          </cell>
          <cell r="AT806" t="str">
            <v>0914201570</v>
          </cell>
          <cell r="AU806" t="str">
            <v>spółka z ograniczoną odpowiedzialnością - duże przedsiębiorstwo</v>
          </cell>
          <cell r="AV806" t="str">
            <v>811037366</v>
          </cell>
          <cell r="AW806" t="str">
            <v>operator komunikacji zbiorowej</v>
          </cell>
        </row>
        <row r="807">
          <cell r="A807" t="str">
            <v>RPZP.01.01.01-32-485/10</v>
          </cell>
          <cell r="B807" t="str">
            <v>RPZP.01.00.00</v>
          </cell>
          <cell r="C807" t="str">
            <v>RPZP.01.01.00</v>
          </cell>
          <cell r="D807" t="str">
            <v>RPZP.01.01.01</v>
          </cell>
          <cell r="E807" t="str">
            <v>RPZP.01.01.01-32-485/10-02</v>
          </cell>
          <cell r="F807" t="str">
            <v>UDA-RPZP.01.01.01-32-485/10-02</v>
          </cell>
          <cell r="G807" t="str">
            <v>e4e417e590</v>
          </cell>
          <cell r="H807" t="str">
            <v>RPZP.01.01.01-32-485/10</v>
          </cell>
          <cell r="I807" t="str">
            <v>WND-RPZP.01.01.01-32-485/10</v>
          </cell>
          <cell r="J807" t="str">
            <v>2011-06-06</v>
          </cell>
          <cell r="K807" t="str">
            <v>2011 I półrocze</v>
          </cell>
          <cell r="L807" t="str">
            <v>2011</v>
          </cell>
          <cell r="M807" t="str">
            <v>2011-06-08</v>
          </cell>
          <cell r="N807" t="str">
            <v>2011 I półrocze</v>
          </cell>
          <cell r="O807" t="str">
            <v>2011</v>
          </cell>
          <cell r="P807" t="str">
            <v>2010-07-06</v>
          </cell>
          <cell r="Q807" t="str">
            <v>2011-12-02</v>
          </cell>
          <cell r="R807" t="str">
            <v>2011 II półrocze</v>
          </cell>
          <cell r="S807" t="str">
            <v>2011</v>
          </cell>
          <cell r="T807" t="str">
            <v>2012-02-07</v>
          </cell>
          <cell r="U807">
            <v>35279.629999999997</v>
          </cell>
          <cell r="V807">
            <v>26456.6</v>
          </cell>
          <cell r="W807">
            <v>15873.96</v>
          </cell>
          <cell r="X807">
            <v>15873.96</v>
          </cell>
          <cell r="Y807">
            <v>10582.64</v>
          </cell>
          <cell r="Z807">
            <v>60</v>
          </cell>
          <cell r="AA807" t="str">
            <v>Wdrożenie innowacyjnej usług reklamowych opartych o nowatorski model produkcji oraz projekcji wirtualnego obrazu przestrzennego w systemie trójwymiarowym.</v>
          </cell>
          <cell r="AB807" t="str">
            <v>pomoc de minimis</v>
          </cell>
          <cell r="AC807">
            <v>35279.629999999997</v>
          </cell>
          <cell r="AD807">
            <v>15873.96</v>
          </cell>
          <cell r="AE807">
            <v>19405.669999999998</v>
          </cell>
          <cell r="AF807">
            <v>0</v>
          </cell>
          <cell r="AG807" t="str">
            <v>Nie</v>
          </cell>
          <cell r="AH807" t="str">
            <v>08 Inne inwestycje w przedsiębiorstwa</v>
          </cell>
          <cell r="AI807" t="str">
            <v>01 Pomoc bezzwrotna</v>
          </cell>
          <cell r="AJ807" t="str">
            <v>01 Obszar miejski</v>
          </cell>
          <cell r="AK807" t="str">
            <v>22 Inne niewyszczególnione usługi</v>
          </cell>
          <cell r="AL807" t="str">
            <v>6692431439</v>
          </cell>
          <cell r="AM807" t="str">
            <v>Addio Łukasz Wasilewski</v>
          </cell>
          <cell r="AN807" t="str">
            <v>75-810</v>
          </cell>
          <cell r="AO807" t="str">
            <v>Koszalin</v>
          </cell>
          <cell r="AP807" t="str">
            <v>Kaczeńców</v>
          </cell>
          <cell r="AQ807" t="str">
            <v>17</v>
          </cell>
          <cell r="AR807" t="str">
            <v>-</v>
          </cell>
          <cell r="AS807" t="str">
            <v>782312155</v>
          </cell>
          <cell r="AT807" t="str">
            <v>Nieposiada</v>
          </cell>
          <cell r="AU807" t="str">
            <v>osoba fizyczna prowadząca działalność gospodarczą - mikro przedsiębiorstwo</v>
          </cell>
          <cell r="AV807" t="str">
            <v>320785967</v>
          </cell>
          <cell r="AW807" t="str">
            <v>przedsiębiorca lub przedsiębiorstwo</v>
          </cell>
        </row>
        <row r="808">
          <cell r="A808" t="str">
            <v>RPZP.01.03.02-32-101/11</v>
          </cell>
          <cell r="B808" t="str">
            <v>RPZP.01.00.00</v>
          </cell>
          <cell r="C808" t="str">
            <v>RPZP.01.03.00</v>
          </cell>
          <cell r="D808" t="str">
            <v>RPZP.01.03.02</v>
          </cell>
          <cell r="E808" t="str">
            <v>RPZP.01.03.02-32-101/11-02</v>
          </cell>
          <cell r="F808" t="str">
            <v>UDA-RPZP.01.03.02-32-101/11-02</v>
          </cell>
          <cell r="G808" t="str">
            <v>fec7d610a9</v>
          </cell>
          <cell r="H808" t="str">
            <v>RPZP.01.03.02-32-101/11</v>
          </cell>
          <cell r="I808" t="str">
            <v>WND-RPZP.01.03.02-32-101/11</v>
          </cell>
          <cell r="J808" t="str">
            <v>2011-12-15</v>
          </cell>
          <cell r="K808" t="str">
            <v>2011 II półrocze</v>
          </cell>
          <cell r="L808" t="str">
            <v>2011</v>
          </cell>
          <cell r="M808" t="str">
            <v>2011-12-16</v>
          </cell>
          <cell r="N808" t="str">
            <v>2011 II półrocze</v>
          </cell>
          <cell r="O808" t="str">
            <v>2011</v>
          </cell>
          <cell r="P808" t="str">
            <v>2011-09-01</v>
          </cell>
          <cell r="Q808" t="str">
            <v>2011-12-04</v>
          </cell>
          <cell r="R808" t="str">
            <v>2011 II półrocze</v>
          </cell>
          <cell r="S808" t="str">
            <v>2011</v>
          </cell>
          <cell r="T808" t="str">
            <v>2012-03-02</v>
          </cell>
          <cell r="U808">
            <v>14878.04</v>
          </cell>
          <cell r="V808">
            <v>14878.04</v>
          </cell>
          <cell r="W808">
            <v>7439.02</v>
          </cell>
          <cell r="X808">
            <v>7439.02</v>
          </cell>
          <cell r="Y808">
            <v>7439.02</v>
          </cell>
          <cell r="Z808">
            <v>50</v>
          </cell>
          <cell r="AA808" t="str">
            <v>Udział w branżowej misji gospodarczej realizowanej w ramach targów budowlanych Construct Canada 2011 organizowanych w Toronto w terminie 30.11 - 02.12.2011 r.</v>
          </cell>
          <cell r="AB808" t="str">
            <v>pomoc de minimis</v>
          </cell>
          <cell r="AC808">
            <v>14878.04</v>
          </cell>
          <cell r="AD808">
            <v>7439.02</v>
          </cell>
          <cell r="AE808">
            <v>7439.02</v>
          </cell>
          <cell r="AF808">
            <v>0</v>
          </cell>
          <cell r="AG808" t="str">
            <v>Tak</v>
          </cell>
          <cell r="AH808" t="str">
            <v>05 Usługi w zakresie zaawansowanego wsparcia dla przedsiębiorstw i grup przedsiębiorstw</v>
          </cell>
          <cell r="AI808" t="str">
            <v>01 Pomoc bezzwrotna</v>
          </cell>
          <cell r="AJ808" t="str">
            <v>00 Nie dotyczy</v>
          </cell>
          <cell r="AK808" t="str">
            <v>22 Inne niewyszczególnione usługi</v>
          </cell>
          <cell r="AL808" t="str">
            <v>6691079785</v>
          </cell>
          <cell r="AM808" t="str">
            <v>INWESTYCJE BUDOWLANE IRENEUSZ MICHOŃ</v>
          </cell>
          <cell r="AN808" t="str">
            <v>71-497</v>
          </cell>
          <cell r="AO808" t="str">
            <v>Szczecin</v>
          </cell>
          <cell r="AP808" t="str">
            <v>Beskidzka</v>
          </cell>
          <cell r="AQ808" t="str">
            <v>9</v>
          </cell>
          <cell r="AR808" t="str">
            <v>-</v>
          </cell>
          <cell r="AS808" t="str">
            <v>535890140</v>
          </cell>
          <cell r="AT808" t="str">
            <v>Niedotyczy</v>
          </cell>
          <cell r="AU808" t="str">
            <v>osoba fizyczna prowadząca działalność gospodarczą - mikro przedsiębiorstwo</v>
          </cell>
          <cell r="AV808" t="str">
            <v>320968774</v>
          </cell>
          <cell r="AW808" t="str">
            <v>przedsiębiorca lub przedsiębiorstwo</v>
          </cell>
        </row>
        <row r="809">
          <cell r="A809" t="str">
            <v>RPZP.01.03.02-32-105/11</v>
          </cell>
          <cell r="B809" t="str">
            <v>RPZP.01.00.00</v>
          </cell>
          <cell r="C809" t="str">
            <v>RPZP.01.03.00</v>
          </cell>
          <cell r="D809" t="str">
            <v>RPZP.01.03.02</v>
          </cell>
          <cell r="E809" t="str">
            <v>RPZP.01.03.02-32-105/11-02</v>
          </cell>
          <cell r="F809" t="str">
            <v>UDA-RPZP.01.03.02-32-105/11-02</v>
          </cell>
          <cell r="G809">
            <v>7348433197</v>
          </cell>
          <cell r="H809" t="str">
            <v>RPZP.01.03.02-32-105/11</v>
          </cell>
          <cell r="I809" t="str">
            <v>WND-RPZP.01.03.02-32-105/11</v>
          </cell>
          <cell r="J809" t="str">
            <v>2011-12-29</v>
          </cell>
          <cell r="K809" t="str">
            <v>2011 II półrocze</v>
          </cell>
          <cell r="L809" t="str">
            <v>2011</v>
          </cell>
          <cell r="M809" t="str">
            <v>2011-12-30</v>
          </cell>
          <cell r="N809" t="str">
            <v>2011 II półrocze</v>
          </cell>
          <cell r="O809" t="str">
            <v>2011</v>
          </cell>
          <cell r="P809" t="str">
            <v>2011-09-01</v>
          </cell>
          <cell r="Q809" t="str">
            <v>2011-12-04</v>
          </cell>
          <cell r="R809" t="str">
            <v>2011 II półrocze</v>
          </cell>
          <cell r="S809" t="str">
            <v>2011</v>
          </cell>
          <cell r="T809" t="str">
            <v>2012-02-24</v>
          </cell>
          <cell r="U809">
            <v>7439.02</v>
          </cell>
          <cell r="V809">
            <v>7439.02</v>
          </cell>
          <cell r="W809">
            <v>3719.51</v>
          </cell>
          <cell r="X809">
            <v>3719.51</v>
          </cell>
          <cell r="Y809">
            <v>3719.51</v>
          </cell>
          <cell r="Z809">
            <v>50</v>
          </cell>
          <cell r="AA809" t="str">
            <v>Udział w branżowej misji gospodarczej realizowanej w ramach targów budowlanych Construct Canada 2011 organizowanych w Toronto w terminie 30.11-02.12.2011 r.</v>
          </cell>
          <cell r="AB809" t="str">
            <v>pomoc de minimis</v>
          </cell>
          <cell r="AC809">
            <v>7439.02</v>
          </cell>
          <cell r="AD809">
            <v>3719.51</v>
          </cell>
          <cell r="AE809">
            <v>3719.51</v>
          </cell>
          <cell r="AF809">
            <v>0</v>
          </cell>
          <cell r="AG809" t="str">
            <v>Tak</v>
          </cell>
          <cell r="AH809" t="str">
            <v>05 Usługi w zakresie zaawansowanego wsparcia dla przedsiębiorstw i grup przedsiębiorstw</v>
          </cell>
          <cell r="AI809" t="str">
            <v>01 Pomoc bezzwrotna</v>
          </cell>
          <cell r="AJ809" t="str">
            <v>00 Nie dotyczy</v>
          </cell>
          <cell r="AK809" t="str">
            <v>22 Inne niewyszczególnione usługi</v>
          </cell>
          <cell r="AL809" t="str">
            <v>8513067278</v>
          </cell>
          <cell r="AM809" t="str">
            <v>NP CONSULT SPÓŁKA Z OGRANICZONĄ ODPOWIEDZIALNOŚCIĄ</v>
          </cell>
          <cell r="AN809" t="str">
            <v>70-535</v>
          </cell>
          <cell r="AO809" t="str">
            <v>Szczecin</v>
          </cell>
          <cell r="AP809" t="str">
            <v>Środowa</v>
          </cell>
          <cell r="AQ809" t="str">
            <v>9</v>
          </cell>
          <cell r="AR809" t="str">
            <v>-</v>
          </cell>
          <cell r="AS809" t="str">
            <v>918180482</v>
          </cell>
          <cell r="AT809" t="str">
            <v>Niedotyczy</v>
          </cell>
          <cell r="AU809" t="str">
            <v>spółka z ograniczoną odpowiedzialnością - mikro przedsiębiorstwo</v>
          </cell>
          <cell r="AV809" t="str">
            <v>320561009</v>
          </cell>
          <cell r="AW809" t="str">
            <v>przedsiębiorca lub przedsiębiorstwo</v>
          </cell>
        </row>
        <row r="810">
          <cell r="A810" t="str">
            <v>RPZP.01.03.02-32-099/11</v>
          </cell>
          <cell r="B810" t="str">
            <v>RPZP.01.00.00</v>
          </cell>
          <cell r="C810" t="str">
            <v>RPZP.01.03.00</v>
          </cell>
          <cell r="D810" t="str">
            <v>RPZP.01.03.02</v>
          </cell>
          <cell r="E810" t="str">
            <v>RPZP.01.03.02-32-099/11-02</v>
          </cell>
          <cell r="F810" t="str">
            <v>UDA-RPZP.01.03.02-32-099/11-02</v>
          </cell>
          <cell r="G810" t="str">
            <v>73de676d74</v>
          </cell>
          <cell r="H810" t="str">
            <v>RPZP.01.03.02-32-099/11</v>
          </cell>
          <cell r="I810" t="str">
            <v>WND-RPZP.01.03.02-32-099/11</v>
          </cell>
          <cell r="J810" t="str">
            <v>2011-12-28</v>
          </cell>
          <cell r="K810" t="str">
            <v>2011 II półrocze</v>
          </cell>
          <cell r="L810" t="str">
            <v>2011</v>
          </cell>
          <cell r="M810" t="str">
            <v>2011-12-30</v>
          </cell>
          <cell r="N810" t="str">
            <v>2011 II półrocze</v>
          </cell>
          <cell r="O810" t="str">
            <v>2011</v>
          </cell>
          <cell r="P810" t="str">
            <v>2011-09-01</v>
          </cell>
          <cell r="Q810" t="str">
            <v>2011-12-04</v>
          </cell>
          <cell r="R810" t="str">
            <v>2011 II półrocze</v>
          </cell>
          <cell r="S810" t="str">
            <v>2011</v>
          </cell>
          <cell r="T810" t="str">
            <v>2012-03-12</v>
          </cell>
          <cell r="U810">
            <v>7439.02</v>
          </cell>
          <cell r="V810">
            <v>7439.02</v>
          </cell>
          <cell r="W810">
            <v>3719.51</v>
          </cell>
          <cell r="X810">
            <v>3719.51</v>
          </cell>
          <cell r="Y810">
            <v>3719.51</v>
          </cell>
          <cell r="Z810">
            <v>50</v>
          </cell>
          <cell r="AA810" t="str">
            <v>Udział w branżowej misji gospodarczej realizowanej w ramach targów budowlanych Construct Canada 2011 organizowanych w Toronto w terminie 30.11 - 02.12.2011 r.</v>
          </cell>
          <cell r="AB810" t="str">
            <v>pomoc de minimis</v>
          </cell>
          <cell r="AC810">
            <v>7439.02</v>
          </cell>
          <cell r="AD810">
            <v>3719.51</v>
          </cell>
          <cell r="AE810">
            <v>3719.51</v>
          </cell>
          <cell r="AF810">
            <v>0</v>
          </cell>
          <cell r="AG810" t="str">
            <v>Tak</v>
          </cell>
          <cell r="AH810" t="str">
            <v>05 Usługi w zakresie zaawansowanego wsparcia dla przedsiębiorstw i grup przedsiębiorstw</v>
          </cell>
          <cell r="AI810" t="str">
            <v>01 Pomoc bezzwrotna</v>
          </cell>
          <cell r="AJ810" t="str">
            <v>00 Nie dotyczy</v>
          </cell>
          <cell r="AK810" t="str">
            <v>22 Inne niewyszczególnione usługi</v>
          </cell>
          <cell r="AL810" t="str">
            <v>9551528842</v>
          </cell>
          <cell r="AM810" t="str">
            <v>"ORSEL" PIOTR PROSTAK</v>
          </cell>
          <cell r="AN810" t="str">
            <v>70-781</v>
          </cell>
          <cell r="AO810" t="str">
            <v>Szczcin</v>
          </cell>
          <cell r="AP810" t="str">
            <v>Fioletowa</v>
          </cell>
          <cell r="AQ810" t="str">
            <v>59</v>
          </cell>
          <cell r="AR810" t="str">
            <v>1</v>
          </cell>
          <cell r="AS810" t="str">
            <v>607267479</v>
          </cell>
          <cell r="AT810" t="str">
            <v>Niedotyczy</v>
          </cell>
          <cell r="AU810" t="str">
            <v>osoba fizyczna prowadząca działalność gospodarczą - mikro przedsiębiorstwo</v>
          </cell>
          <cell r="AV810" t="str">
            <v>810937010</v>
          </cell>
          <cell r="AW810" t="str">
            <v>przedsiębiorca lub przedsiębiorstwo</v>
          </cell>
        </row>
        <row r="811">
          <cell r="A811" t="str">
            <v>RPZP.01.03.02-32-103/11</v>
          </cell>
          <cell r="B811" t="str">
            <v>RPZP.01.00.00</v>
          </cell>
          <cell r="C811" t="str">
            <v>RPZP.01.03.00</v>
          </cell>
          <cell r="D811" t="str">
            <v>RPZP.01.03.02</v>
          </cell>
          <cell r="E811" t="str">
            <v>RPZP.01.03.02-32-103/11-03</v>
          </cell>
          <cell r="F811" t="str">
            <v>UDA-RPZP.01.03.02-32-103/11-03</v>
          </cell>
          <cell r="G811" t="str">
            <v>e638ef9fae</v>
          </cell>
          <cell r="H811" t="str">
            <v>RPZP.01.03.02-32-103/11</v>
          </cell>
          <cell r="I811" t="str">
            <v>WND-RPZP.01.03.02-32-103/11</v>
          </cell>
          <cell r="J811" t="str">
            <v>2011-12-28</v>
          </cell>
          <cell r="K811" t="str">
            <v>2011 II półrocze</v>
          </cell>
          <cell r="L811" t="str">
            <v>2011</v>
          </cell>
          <cell r="M811" t="str">
            <v>2011-12-30</v>
          </cell>
          <cell r="N811" t="str">
            <v>2011 II półrocze</v>
          </cell>
          <cell r="O811" t="str">
            <v>2011</v>
          </cell>
          <cell r="P811" t="str">
            <v>2011-09-01</v>
          </cell>
          <cell r="Q811" t="str">
            <v>2011-12-04</v>
          </cell>
          <cell r="R811" t="str">
            <v>2011 II półrocze</v>
          </cell>
          <cell r="S811" t="str">
            <v>2011</v>
          </cell>
          <cell r="T811" t="str">
            <v>2012-06-01</v>
          </cell>
          <cell r="U811">
            <v>14878.04</v>
          </cell>
          <cell r="V811">
            <v>14878.04</v>
          </cell>
          <cell r="W811">
            <v>7439.02</v>
          </cell>
          <cell r="X811">
            <v>7439.02</v>
          </cell>
          <cell r="Y811">
            <v>7439.02</v>
          </cell>
          <cell r="Z811">
            <v>50</v>
          </cell>
          <cell r="AA811" t="str">
            <v>Udział w branżowej misji gospodarczej realizowanej w ramach targów budowlanych Construct Canada 2011 organizowanych w Toronto w terminie 30.11.-02.12.2011r.</v>
          </cell>
          <cell r="AB811" t="str">
            <v>pomoc de minimis</v>
          </cell>
          <cell r="AC811">
            <v>14878.04</v>
          </cell>
          <cell r="AD811">
            <v>7439.02</v>
          </cell>
          <cell r="AE811">
            <v>7439.02</v>
          </cell>
          <cell r="AF811">
            <v>0</v>
          </cell>
          <cell r="AG811" t="str">
            <v>Tak</v>
          </cell>
          <cell r="AH811" t="str">
            <v>05 Usługi w zakresie zaawansowanego wsparcia dla przedsiębiorstw i grup przedsiębiorstw</v>
          </cell>
          <cell r="AI811" t="str">
            <v>01 Pomoc bezzwrotna</v>
          </cell>
          <cell r="AJ811" t="str">
            <v>00 Nie dotyczy</v>
          </cell>
          <cell r="AK811" t="str">
            <v>12 Budownictwo</v>
          </cell>
          <cell r="AL811" t="str">
            <v>6690402155</v>
          </cell>
          <cell r="AM811" t="str">
            <v>PRZEDSIĘBIORSTWO BUDOWNICTWA OGÓLNEGO I USŁUG INWESTYCYJNYCH PIOTR FLENS</v>
          </cell>
          <cell r="AN811" t="str">
            <v>75-736</v>
          </cell>
          <cell r="AO811" t="str">
            <v>Koszalin</v>
          </cell>
          <cell r="AP811" t="str">
            <v>Gnieźnieńska</v>
          </cell>
          <cell r="AQ811" t="str">
            <v>74</v>
          </cell>
          <cell r="AR811" t="str">
            <v>-</v>
          </cell>
          <cell r="AS811" t="str">
            <v>943474714</v>
          </cell>
          <cell r="AT811" t="str">
            <v>943474715</v>
          </cell>
          <cell r="AU811" t="str">
            <v>osoba fizyczna prowadząca działalność gospodarczą - średnie przedsiębiorstwo</v>
          </cell>
          <cell r="AV811" t="str">
            <v>003813850</v>
          </cell>
          <cell r="AW811" t="str">
            <v>przedsiębiorca lub przedsiębiorstwo</v>
          </cell>
        </row>
        <row r="812">
          <cell r="A812" t="str">
            <v>RPZP.01.03.02-32-107/11</v>
          </cell>
          <cell r="B812" t="str">
            <v>RPZP.01.00.00</v>
          </cell>
          <cell r="C812" t="str">
            <v>RPZP.01.03.00</v>
          </cell>
          <cell r="D812" t="str">
            <v>RPZP.01.03.02</v>
          </cell>
          <cell r="E812" t="str">
            <v>RPZP.01.03.02-32-107/11-03</v>
          </cell>
          <cell r="F812" t="str">
            <v>UDA-RPZP.01.03.02-32-107/11-03</v>
          </cell>
          <cell r="G812" t="str">
            <v>e11313e598</v>
          </cell>
          <cell r="H812" t="str">
            <v>RPZP.01.03.02-32-107/11</v>
          </cell>
          <cell r="I812" t="str">
            <v>WND-RPZP.01.03.02-32-107/11</v>
          </cell>
          <cell r="J812" t="str">
            <v>2011-12-29</v>
          </cell>
          <cell r="K812" t="str">
            <v>2011 II półrocze</v>
          </cell>
          <cell r="L812" t="str">
            <v>2011</v>
          </cell>
          <cell r="M812" t="str">
            <v>2011-12-30</v>
          </cell>
          <cell r="N812" t="str">
            <v>2011 II półrocze</v>
          </cell>
          <cell r="O812" t="str">
            <v>2011</v>
          </cell>
          <cell r="P812" t="str">
            <v>2011-09-01</v>
          </cell>
          <cell r="Q812" t="str">
            <v>2011-12-04</v>
          </cell>
          <cell r="R812" t="str">
            <v>2011 II półrocze</v>
          </cell>
          <cell r="S812" t="str">
            <v>2011</v>
          </cell>
          <cell r="T812" t="str">
            <v>2012-06-01</v>
          </cell>
          <cell r="U812">
            <v>7439.02</v>
          </cell>
          <cell r="V812">
            <v>7439.02</v>
          </cell>
          <cell r="W812">
            <v>3719.51</v>
          </cell>
          <cell r="X812">
            <v>3719.51</v>
          </cell>
          <cell r="Y812">
            <v>3719.51</v>
          </cell>
          <cell r="Z812">
            <v>50</v>
          </cell>
          <cell r="AA812" t="str">
            <v>Udział w branżowej misji gospodarczej realizowanej w ramach targów budowlanych Construct Canada 2011 organizowanych w Toronto w terminie 30.11.-02.12.2011r.</v>
          </cell>
          <cell r="AB812" t="str">
            <v>pomoc de minimis</v>
          </cell>
          <cell r="AC812">
            <v>7439.02</v>
          </cell>
          <cell r="AD812">
            <v>3719.51</v>
          </cell>
          <cell r="AE812">
            <v>3719.51</v>
          </cell>
          <cell r="AF812">
            <v>0</v>
          </cell>
          <cell r="AG812" t="str">
            <v>Tak</v>
          </cell>
          <cell r="AH812" t="str">
            <v>05 Usługi w zakresie zaawansowanego wsparcia dla przedsiębiorstw i grup przedsiębiorstw</v>
          </cell>
          <cell r="AI812" t="str">
            <v>01 Pomoc bezzwrotna</v>
          </cell>
          <cell r="AJ812" t="str">
            <v>00 Nie dotyczy</v>
          </cell>
          <cell r="AK812" t="str">
            <v>22 Inne niewyszczególnione usługi</v>
          </cell>
          <cell r="AL812" t="str">
            <v>9551095314</v>
          </cell>
          <cell r="AM812" t="str">
            <v>Pracownia Projektowa "JUST PROJECT" Justyna Just</v>
          </cell>
          <cell r="AN812" t="str">
            <v>70-542</v>
          </cell>
          <cell r="AO812" t="str">
            <v>Szczecin</v>
          </cell>
          <cell r="AP812" t="str">
            <v>Rynek Sienny</v>
          </cell>
          <cell r="AQ812" t="str">
            <v>3</v>
          </cell>
          <cell r="AR812" t="str">
            <v>6</v>
          </cell>
          <cell r="AS812" t="str">
            <v>918137566</v>
          </cell>
          <cell r="AT812" t="str">
            <v>918137566</v>
          </cell>
          <cell r="AU812" t="str">
            <v>osoba fizyczna prowadząca działalność gospodarczą - mikro przedsiębiorstwo</v>
          </cell>
          <cell r="AV812" t="str">
            <v>810606425</v>
          </cell>
          <cell r="AW812" t="str">
            <v>przedsiębiorca lub przedsiębiorstwo</v>
          </cell>
        </row>
        <row r="813">
          <cell r="A813" t="str">
            <v>RPZP.01.03.02-32-106/11</v>
          </cell>
          <cell r="B813" t="str">
            <v>RPZP.01.00.00</v>
          </cell>
          <cell r="C813" t="str">
            <v>RPZP.01.03.00</v>
          </cell>
          <cell r="D813" t="str">
            <v>RPZP.01.03.02</v>
          </cell>
          <cell r="E813" t="str">
            <v>RPZP.01.03.02-32-106/11-02</v>
          </cell>
          <cell r="F813" t="str">
            <v>UDA-RPZP.01.03.02-32-106/11-02</v>
          </cell>
          <cell r="G813" t="str">
            <v>fe7e2a22af</v>
          </cell>
          <cell r="H813" t="str">
            <v>RPZP.01.03.02-32-106/11</v>
          </cell>
          <cell r="I813" t="str">
            <v>WND-RPZP.01.03.02-32-106/11</v>
          </cell>
          <cell r="J813" t="str">
            <v>2011-12-30</v>
          </cell>
          <cell r="K813" t="str">
            <v>2011 II półrocze</v>
          </cell>
          <cell r="L813" t="str">
            <v>2011</v>
          </cell>
          <cell r="M813" t="str">
            <v>2012-01-02</v>
          </cell>
          <cell r="N813" t="str">
            <v>2012 I półrocze</v>
          </cell>
          <cell r="O813" t="str">
            <v>2012</v>
          </cell>
          <cell r="P813" t="str">
            <v>2011-09-01</v>
          </cell>
          <cell r="Q813" t="str">
            <v>2011-12-04</v>
          </cell>
          <cell r="R813" t="str">
            <v>2011 II półrocze</v>
          </cell>
          <cell r="S813" t="str">
            <v>2011</v>
          </cell>
          <cell r="T813" t="str">
            <v>2012-02-29</v>
          </cell>
          <cell r="U813">
            <v>7439.02</v>
          </cell>
          <cell r="V813">
            <v>7439.02</v>
          </cell>
          <cell r="W813">
            <v>3719.51</v>
          </cell>
          <cell r="X813">
            <v>3719.51</v>
          </cell>
          <cell r="Y813">
            <v>3719.51</v>
          </cell>
          <cell r="Z813">
            <v>50</v>
          </cell>
          <cell r="AA813" t="str">
            <v>Udział w branżowej misji gospodarczej realizowanej w ramach targów budowlanych Construct Canada 2011 organizowanych w Toronto w terminie 30.11-02.12.2011 r.</v>
          </cell>
          <cell r="AB813" t="str">
            <v>pomoc de minimis</v>
          </cell>
          <cell r="AC813">
            <v>7439.02</v>
          </cell>
          <cell r="AD813">
            <v>3719.51</v>
          </cell>
          <cell r="AE813">
            <v>3719.51</v>
          </cell>
          <cell r="AF813">
            <v>0</v>
          </cell>
          <cell r="AG813" t="str">
            <v>Tak</v>
          </cell>
          <cell r="AH813" t="str">
            <v>05 Usługi w zakresie zaawansowanego wsparcia dla przedsiębiorstw i grup przedsiębiorstw</v>
          </cell>
          <cell r="AI813" t="str">
            <v>01 Pomoc bezzwrotna</v>
          </cell>
          <cell r="AJ813" t="str">
            <v>00 Nie dotyczy</v>
          </cell>
          <cell r="AK813" t="str">
            <v>12 Budownictwo</v>
          </cell>
          <cell r="AL813" t="str">
            <v>8571678917</v>
          </cell>
          <cell r="AM813" t="str">
            <v>PRZEDSIĘBIORSTWO INSTALACYJNE "INŻYNIER" Marcin Ołówka</v>
          </cell>
          <cell r="AN813" t="str">
            <v>75-847</v>
          </cell>
          <cell r="AO813" t="str">
            <v>Koszalin</v>
          </cell>
          <cell r="AP813" t="str">
            <v>Wenedów</v>
          </cell>
          <cell r="AQ813" t="str">
            <v>8</v>
          </cell>
          <cell r="AR813" t="str">
            <v>4</v>
          </cell>
          <cell r="AS813" t="str">
            <v>793412345</v>
          </cell>
          <cell r="AT813" t="str">
            <v>943467653</v>
          </cell>
          <cell r="AU813" t="str">
            <v>osoba fizyczna prowadząca działalność gospodarczą - małe przedsiębiorstwo</v>
          </cell>
          <cell r="AV813" t="str">
            <v>320318065</v>
          </cell>
          <cell r="AW813" t="str">
            <v>przedsiębiorca lub przedsiębiorstwo</v>
          </cell>
        </row>
        <row r="814">
          <cell r="A814" t="str">
            <v>RPZP.01.03.02-32-109/11</v>
          </cell>
          <cell r="B814" t="str">
            <v>RPZP.01.00.00</v>
          </cell>
          <cell r="C814" t="str">
            <v>RPZP.01.03.00</v>
          </cell>
          <cell r="D814" t="str">
            <v>RPZP.01.03.02</v>
          </cell>
          <cell r="E814" t="str">
            <v>RPZP.01.03.02-32-109/11-02</v>
          </cell>
          <cell r="F814" t="str">
            <v>UDA-RPZP.01.03.02-32-109/11-02</v>
          </cell>
          <cell r="G814" t="str">
            <v>fdfe8b8bc0</v>
          </cell>
          <cell r="H814" t="str">
            <v>RPZP.01.03.02-32-109/11</v>
          </cell>
          <cell r="I814" t="str">
            <v>WND-RPZP.01.03.02-32-109/11</v>
          </cell>
          <cell r="J814" t="str">
            <v>2011-12-30</v>
          </cell>
          <cell r="K814" t="str">
            <v>2011 II półrocze</v>
          </cell>
          <cell r="L814" t="str">
            <v>2011</v>
          </cell>
          <cell r="M814" t="str">
            <v>2012-01-03</v>
          </cell>
          <cell r="N814" t="str">
            <v>2012 I półrocze</v>
          </cell>
          <cell r="O814" t="str">
            <v>2012</v>
          </cell>
          <cell r="P814" t="str">
            <v>2011-09-01</v>
          </cell>
          <cell r="Q814" t="str">
            <v>2011-12-04</v>
          </cell>
          <cell r="R814" t="str">
            <v>2011 II półrocze</v>
          </cell>
          <cell r="S814" t="str">
            <v>2011</v>
          </cell>
          <cell r="T814" t="str">
            <v>2012-02-23</v>
          </cell>
          <cell r="U814">
            <v>7439.02</v>
          </cell>
          <cell r="V814">
            <v>7439.02</v>
          </cell>
          <cell r="W814">
            <v>3719.51</v>
          </cell>
          <cell r="X814">
            <v>3719.51</v>
          </cell>
          <cell r="Y814">
            <v>3719.51</v>
          </cell>
          <cell r="Z814">
            <v>50</v>
          </cell>
          <cell r="AA814" t="str">
            <v>Udział w branżowej misji gospodarczej realizowanej w ramach targów budowlanych Construct Canada 2011 organizowanych w Toronto w terminie 30.11.-02.12.2011r.</v>
          </cell>
          <cell r="AB814" t="str">
            <v>pomoc de minimis</v>
          </cell>
          <cell r="AC814">
            <v>7439.02</v>
          </cell>
          <cell r="AD814">
            <v>3719.51</v>
          </cell>
          <cell r="AE814">
            <v>3719.51</v>
          </cell>
          <cell r="AF814">
            <v>0</v>
          </cell>
          <cell r="AG814" t="str">
            <v>Tak</v>
          </cell>
          <cell r="AH814" t="str">
            <v>05 Usługi w zakresie zaawansowanego wsparcia dla przedsiębiorstw i grup przedsiębiorstw</v>
          </cell>
          <cell r="AI814" t="str">
            <v>01 Pomoc bezzwrotna</v>
          </cell>
          <cell r="AJ814" t="str">
            <v>00 Nie dotyczy</v>
          </cell>
          <cell r="AK814" t="str">
            <v>22 Inne niewyszczególnione usługi</v>
          </cell>
          <cell r="AL814" t="str">
            <v>8522573354</v>
          </cell>
          <cell r="AM814" t="str">
            <v>KONSIDA Sp. z o.o.</v>
          </cell>
          <cell r="AN814" t="str">
            <v>70-833</v>
          </cell>
          <cell r="AO814" t="str">
            <v>Szczecin</v>
          </cell>
          <cell r="AP814" t="str">
            <v>Portowa</v>
          </cell>
          <cell r="AQ814" t="str">
            <v>6</v>
          </cell>
          <cell r="AR814" t="str">
            <v>10</v>
          </cell>
          <cell r="AS814" t="str">
            <v>501857272</v>
          </cell>
          <cell r="AT814" t="str">
            <v>918136868</v>
          </cell>
          <cell r="AU814" t="str">
            <v>spółka z ograniczoną odpowiedzialnością - mikro przedsiębiorstwo</v>
          </cell>
          <cell r="AV814" t="str">
            <v>320855076</v>
          </cell>
          <cell r="AW814" t="str">
            <v>przedsiębiorca lub przedsiębiorstwo</v>
          </cell>
        </row>
        <row r="815">
          <cell r="A815" t="str">
            <v>RPZP.01.03.02-32-097/11</v>
          </cell>
          <cell r="B815" t="str">
            <v>RPZP.01.00.00</v>
          </cell>
          <cell r="C815" t="str">
            <v>RPZP.01.03.00</v>
          </cell>
          <cell r="D815" t="str">
            <v>RPZP.01.03.02</v>
          </cell>
          <cell r="E815" t="str">
            <v>RPZP.01.03.02-32-097/11-02</v>
          </cell>
          <cell r="F815" t="str">
            <v>UDA-RPZP.01.03.02-32-097/11-02</v>
          </cell>
          <cell r="G815" t="str">
            <v>393f69886c</v>
          </cell>
          <cell r="H815" t="str">
            <v>RPZP.01.03.02-32-097/11</v>
          </cell>
          <cell r="I815" t="str">
            <v>WND-RPZP.01.03.02-32-097/11</v>
          </cell>
          <cell r="J815" t="str">
            <v>2011-12-30</v>
          </cell>
          <cell r="K815" t="str">
            <v>2011 II półrocze</v>
          </cell>
          <cell r="L815" t="str">
            <v>2011</v>
          </cell>
          <cell r="M815" t="str">
            <v>2012-01-04</v>
          </cell>
          <cell r="N815" t="str">
            <v>2012 I półrocze</v>
          </cell>
          <cell r="O815" t="str">
            <v>2012</v>
          </cell>
          <cell r="P815" t="str">
            <v>2011-09-01</v>
          </cell>
          <cell r="Q815" t="str">
            <v>2011-12-04</v>
          </cell>
          <cell r="R815" t="str">
            <v>2011 II półrocze</v>
          </cell>
          <cell r="S815" t="str">
            <v>2011</v>
          </cell>
          <cell r="T815" t="str">
            <v>2012-03-15</v>
          </cell>
          <cell r="U815">
            <v>7439.02</v>
          </cell>
          <cell r="V815">
            <v>7439.02</v>
          </cell>
          <cell r="W815">
            <v>3719.51</v>
          </cell>
          <cell r="X815">
            <v>3719.51</v>
          </cell>
          <cell r="Y815">
            <v>3719.51</v>
          </cell>
          <cell r="Z815">
            <v>50</v>
          </cell>
          <cell r="AA815" t="str">
            <v>Udział w branżowej misji gospodarczej realizowanej w ramach targów budowlanych Construct Canada 2011 organizowanych w Toronto w terminie 30.11.–02.12.2011 r.</v>
          </cell>
          <cell r="AB815" t="str">
            <v>pomoc de minimis</v>
          </cell>
          <cell r="AC815">
            <v>7439.02</v>
          </cell>
          <cell r="AD815">
            <v>3719.51</v>
          </cell>
          <cell r="AE815">
            <v>3719.51</v>
          </cell>
          <cell r="AF815">
            <v>0</v>
          </cell>
          <cell r="AG815" t="str">
            <v>Tak</v>
          </cell>
          <cell r="AH815" t="str">
            <v>05 Usługi w zakresie zaawansowanego wsparcia dla przedsiębiorstw i grup przedsiębiorstw</v>
          </cell>
          <cell r="AI815" t="str">
            <v>01 Pomoc bezzwrotna</v>
          </cell>
          <cell r="AJ815" t="str">
            <v>00 Nie dotyczy</v>
          </cell>
          <cell r="AK815" t="str">
            <v>12 Budownictwo</v>
          </cell>
          <cell r="AL815" t="str">
            <v>5941280690</v>
          </cell>
          <cell r="AM815" t="str">
            <v>Biuro Usług Technicznych - Eugeniusz Dobosz</v>
          </cell>
          <cell r="AN815" t="str">
            <v>73-200</v>
          </cell>
          <cell r="AO815" t="str">
            <v>Choszczno</v>
          </cell>
          <cell r="AP815" t="str">
            <v>Bolesława Chrobrego</v>
          </cell>
          <cell r="AQ815" t="str">
            <v>5</v>
          </cell>
          <cell r="AR815" t="str">
            <v>1</v>
          </cell>
          <cell r="AS815" t="str">
            <v>957652223</v>
          </cell>
          <cell r="AT815" t="str">
            <v>Niedotyczy</v>
          </cell>
          <cell r="AU815" t="str">
            <v>osoba fizyczna prowadząca działalność gospodarczą - mikro przedsiębiorstwo</v>
          </cell>
          <cell r="AV815" t="str">
            <v>320086732</v>
          </cell>
          <cell r="AW815" t="str">
            <v>przedsiębiorca lub przedsiębiorstwo</v>
          </cell>
        </row>
        <row r="816">
          <cell r="A816" t="str">
            <v>RPZP.01.03.02-32-108/11</v>
          </cell>
          <cell r="B816" t="str">
            <v>RPZP.01.00.00</v>
          </cell>
          <cell r="C816" t="str">
            <v>RPZP.01.03.00</v>
          </cell>
          <cell r="D816" t="str">
            <v>RPZP.01.03.02</v>
          </cell>
          <cell r="E816" t="str">
            <v>RPZP.01.03.02-32-108/11-02</v>
          </cell>
          <cell r="F816" t="str">
            <v>UDA-RPZP.01.03.02-32-108/11-02</v>
          </cell>
          <cell r="G816" t="str">
            <v>bf00553ff7</v>
          </cell>
          <cell r="H816" t="str">
            <v>RPZP.01.03.02-32-108/11</v>
          </cell>
          <cell r="I816" t="str">
            <v>WND-RPZP.01.03.02-32-108/11</v>
          </cell>
          <cell r="J816" t="str">
            <v>2012-02-06</v>
          </cell>
          <cell r="K816" t="str">
            <v>2012 I półrocze</v>
          </cell>
          <cell r="L816" t="str">
            <v>2012</v>
          </cell>
          <cell r="M816" t="str">
            <v>2012-02-08</v>
          </cell>
          <cell r="N816" t="str">
            <v>2012 I półrocze</v>
          </cell>
          <cell r="O816" t="str">
            <v>2012</v>
          </cell>
          <cell r="P816" t="str">
            <v>2011-09-01</v>
          </cell>
          <cell r="Q816" t="str">
            <v>2011-12-04</v>
          </cell>
          <cell r="R816" t="str">
            <v>2011 II półrocze</v>
          </cell>
          <cell r="S816" t="str">
            <v>2011</v>
          </cell>
          <cell r="T816" t="str">
            <v>2012-05-10</v>
          </cell>
          <cell r="U816">
            <v>7439.02</v>
          </cell>
          <cell r="V816">
            <v>7439.02</v>
          </cell>
          <cell r="W816">
            <v>3719.51</v>
          </cell>
          <cell r="X816">
            <v>3719.51</v>
          </cell>
          <cell r="Y816">
            <v>3719.51</v>
          </cell>
          <cell r="Z816">
            <v>50</v>
          </cell>
          <cell r="AA816" t="str">
            <v>Udział w branżowej misji gospodarczej realizowanej w ramach targów budowlanych Construct Canada 2011 organizowanych w Toronto w terminie 30.11.-02.12.2011r.</v>
          </cell>
          <cell r="AB816" t="str">
            <v>pomoc de minimis</v>
          </cell>
          <cell r="AC816">
            <v>7439.02</v>
          </cell>
          <cell r="AD816">
            <v>3719.51</v>
          </cell>
          <cell r="AE816">
            <v>3719.51</v>
          </cell>
          <cell r="AF816">
            <v>0</v>
          </cell>
          <cell r="AG816" t="str">
            <v>Tak</v>
          </cell>
          <cell r="AH816" t="str">
            <v>05 Usługi w zakresie zaawansowanego wsparcia dla przedsiębiorstw i grup przedsiębiorstw</v>
          </cell>
          <cell r="AI816" t="str">
            <v>01 Pomoc bezzwrotna</v>
          </cell>
          <cell r="AJ816" t="str">
            <v>00 Nie dotyczy</v>
          </cell>
          <cell r="AK816" t="str">
            <v>12 Budownictwo</v>
          </cell>
          <cell r="AL816" t="str">
            <v>6690500395</v>
          </cell>
          <cell r="AM816" t="str">
            <v>Przedsiębiorstwo Inwestycyjno-Usługowe "GAZOPOL Ltd" Sp. z o.o.</v>
          </cell>
          <cell r="AN816" t="str">
            <v>75-215</v>
          </cell>
          <cell r="AO816" t="str">
            <v>Koszalin</v>
          </cell>
          <cell r="AP816" t="str">
            <v>Morska</v>
          </cell>
          <cell r="AQ816" t="str">
            <v>49</v>
          </cell>
          <cell r="AR816" t="str">
            <v>-</v>
          </cell>
          <cell r="AS816" t="str">
            <v>943432791</v>
          </cell>
          <cell r="AT816" t="str">
            <v>943432862</v>
          </cell>
          <cell r="AU816" t="str">
            <v>spółka z ograniczoną odpowiedzialnością - średnie przedsiębiorstwo</v>
          </cell>
          <cell r="AV816" t="str">
            <v>001298148</v>
          </cell>
          <cell r="AW816" t="str">
            <v>przedsiębiorca lub przedsiębiorstwo</v>
          </cell>
        </row>
        <row r="817">
          <cell r="A817" t="str">
            <v>RPZP.01.03.02-32-100/11</v>
          </cell>
          <cell r="B817" t="str">
            <v>RPZP.01.00.00</v>
          </cell>
          <cell r="C817" t="str">
            <v>RPZP.01.03.00</v>
          </cell>
          <cell r="D817" t="str">
            <v>RPZP.01.03.02</v>
          </cell>
          <cell r="E817" t="str">
            <v>RPZP.01.03.02-32-100/11-02</v>
          </cell>
          <cell r="F817" t="str">
            <v>UDA-RPZP.01.03.02-32-100/11-02</v>
          </cell>
          <cell r="G817" t="str">
            <v>db0e91ed01</v>
          </cell>
          <cell r="H817" t="str">
            <v>RPZP.01.03.02-32-100/11</v>
          </cell>
          <cell r="I817" t="str">
            <v>WND-RPZP.01.03.02-32-100/11</v>
          </cell>
          <cell r="J817" t="str">
            <v>2012-03-21</v>
          </cell>
          <cell r="K817" t="str">
            <v>2012 I półrocze</v>
          </cell>
          <cell r="L817" t="str">
            <v>2012</v>
          </cell>
          <cell r="M817" t="str">
            <v>2012-03-26</v>
          </cell>
          <cell r="N817" t="str">
            <v>2012 I półrocze</v>
          </cell>
          <cell r="O817" t="str">
            <v>2012</v>
          </cell>
          <cell r="P817" t="str">
            <v>2011-09-01</v>
          </cell>
          <cell r="Q817" t="str">
            <v>2011-12-04</v>
          </cell>
          <cell r="R817" t="str">
            <v>2011 II półrocze</v>
          </cell>
          <cell r="S817" t="str">
            <v>2011</v>
          </cell>
          <cell r="T817" t="str">
            <v>2012-05-11</v>
          </cell>
          <cell r="U817">
            <v>14878.04</v>
          </cell>
          <cell r="V817">
            <v>14878.04</v>
          </cell>
          <cell r="W817">
            <v>7439.02</v>
          </cell>
          <cell r="X817">
            <v>7439.02</v>
          </cell>
          <cell r="Y817">
            <v>7439.02</v>
          </cell>
          <cell r="Z817">
            <v>50</v>
          </cell>
          <cell r="AA817" t="str">
            <v>Udział w branżowej misji gospodarczej realizowanej w ramach targów budowlanych Construct Canada 2011 organizowanych w Toronto w terminie 30.11. - 02.12.2011 r.</v>
          </cell>
          <cell r="AB817" t="str">
            <v>pomoc de minimis</v>
          </cell>
          <cell r="AC817">
            <v>14878.04</v>
          </cell>
          <cell r="AD817">
            <v>7439.02</v>
          </cell>
          <cell r="AE817">
            <v>7439.02</v>
          </cell>
          <cell r="AF817">
            <v>0</v>
          </cell>
          <cell r="AG817" t="str">
            <v>Tak</v>
          </cell>
          <cell r="AH817" t="str">
            <v>05 Usługi w zakresie zaawansowanego wsparcia dla przedsiębiorstw i grup przedsiębiorstw</v>
          </cell>
          <cell r="AI817" t="str">
            <v>01 Pomoc bezzwrotna</v>
          </cell>
          <cell r="AJ817" t="str">
            <v>00 Nie dotyczy</v>
          </cell>
          <cell r="AK817" t="str">
            <v>12 Budownictwo</v>
          </cell>
          <cell r="AL817" t="str">
            <v>8520405279</v>
          </cell>
          <cell r="AM817" t="str">
            <v>PRZEDSIĘBIORSTWO BUDOWLANO-HANDLOWE PERFEKT SP. Z O.O.</v>
          </cell>
          <cell r="AN817" t="str">
            <v>70-026</v>
          </cell>
          <cell r="AO817" t="str">
            <v>Szczecin</v>
          </cell>
          <cell r="AP817" t="str">
            <v>Smolańska</v>
          </cell>
          <cell r="AQ817" t="str">
            <v>3</v>
          </cell>
          <cell r="AR817" t="str">
            <v>-</v>
          </cell>
          <cell r="AS817" t="str">
            <v>914821077</v>
          </cell>
          <cell r="AT817" t="str">
            <v>914821077</v>
          </cell>
          <cell r="AU817" t="str">
            <v>spółka z ograniczoną odpowiedzialnością - małe przedsiębiorstwo</v>
          </cell>
          <cell r="AV817" t="str">
            <v>811067479</v>
          </cell>
          <cell r="AW817" t="str">
            <v>przedsiębiorca lub przedsiębiorstwo</v>
          </cell>
        </row>
        <row r="818">
          <cell r="A818" t="str">
            <v>RPZP.01.03.01-32-059/11</v>
          </cell>
          <cell r="B818" t="str">
            <v>RPZP.01.00.00</v>
          </cell>
          <cell r="C818" t="str">
            <v>RPZP.01.03.00</v>
          </cell>
          <cell r="D818" t="str">
            <v>RPZP.01.03.01</v>
          </cell>
          <cell r="E818" t="str">
            <v>RPZP.01.03.01-32-059/11-02</v>
          </cell>
          <cell r="F818" t="str">
            <v>UDA-RPZP.01.03.01-32-059/11-02</v>
          </cell>
          <cell r="G818" t="str">
            <v>345cb15a7c</v>
          </cell>
          <cell r="H818" t="str">
            <v>RPZP.01.03.01-32-059/11</v>
          </cell>
          <cell r="I818" t="str">
            <v>WND-RPZP.01.03.01-32-059/11</v>
          </cell>
          <cell r="J818" t="str">
            <v>2011-11-03</v>
          </cell>
          <cell r="K818" t="str">
            <v>2011 II półrocze</v>
          </cell>
          <cell r="L818" t="str">
            <v>2011</v>
          </cell>
          <cell r="M818" t="str">
            <v>2011-11-07</v>
          </cell>
          <cell r="N818" t="str">
            <v>2011 II półrocze</v>
          </cell>
          <cell r="O818" t="str">
            <v>2011</v>
          </cell>
          <cell r="P818" t="str">
            <v>2011-06-08</v>
          </cell>
          <cell r="Q818" t="str">
            <v>2011-12-09</v>
          </cell>
          <cell r="R818" t="str">
            <v>2011 II półrocze</v>
          </cell>
          <cell r="S818" t="str">
            <v>2011</v>
          </cell>
          <cell r="T818" t="str">
            <v>2012-02-22</v>
          </cell>
          <cell r="U818">
            <v>61254</v>
          </cell>
          <cell r="V818">
            <v>49800</v>
          </cell>
          <cell r="W818">
            <v>24900</v>
          </cell>
          <cell r="X818">
            <v>24900</v>
          </cell>
          <cell r="Y818">
            <v>24900</v>
          </cell>
          <cell r="Z818">
            <v>50</v>
          </cell>
          <cell r="AA818" t="str">
            <v>Zwiększenie konkurencyjności firmy poprzez wdrożenie zintegrowanego systemu zarządzania jakością, środowiskiem i bezpieczeństwem i higieną pracy.</v>
          </cell>
          <cell r="AB818" t="str">
            <v>pomoc de minimis</v>
          </cell>
          <cell r="AC818">
            <v>61254</v>
          </cell>
          <cell r="AD818">
            <v>24900</v>
          </cell>
          <cell r="AE818">
            <v>36354</v>
          </cell>
          <cell r="AF818">
            <v>0</v>
          </cell>
          <cell r="AG818" t="str">
            <v>Tak</v>
          </cell>
          <cell r="AH818" t="str">
            <v>05 Usługi w zakresie zaawansowanego wsparcia dla przedsiębiorstw i grup przedsiębiorstw</v>
          </cell>
          <cell r="AI818" t="str">
            <v>01 Pomoc bezzwrotna</v>
          </cell>
          <cell r="AJ818" t="str">
            <v>01 Obszar miejski</v>
          </cell>
          <cell r="AK818" t="str">
            <v>06 Nieokreślony przemysł wytwórczy</v>
          </cell>
          <cell r="AL818" t="str">
            <v>8510007123</v>
          </cell>
          <cell r="AM818" t="str">
            <v>Polchar Sp. z o.o.</v>
          </cell>
          <cell r="AN818" t="str">
            <v>72-010</v>
          </cell>
          <cell r="AO818" t="str">
            <v>Police</v>
          </cell>
          <cell r="AP818" t="str">
            <v>Kuźnicka</v>
          </cell>
          <cell r="AQ818" t="str">
            <v>1</v>
          </cell>
          <cell r="AR818" t="str">
            <v>-</v>
          </cell>
          <cell r="AS818" t="str">
            <v>913171845</v>
          </cell>
          <cell r="AT818" t="str">
            <v>913174856</v>
          </cell>
          <cell r="AU818" t="str">
            <v>spółka z ograniczoną odpowiedzialnością - średnie przedsiębiorstwo</v>
          </cell>
          <cell r="AV818" t="str">
            <v>271515547</v>
          </cell>
          <cell r="AW818" t="str">
            <v>przedsiębiorca lub przedsiębiorstwo</v>
          </cell>
        </row>
        <row r="819">
          <cell r="A819" t="str">
            <v>RPZP.01.01.02-32-112/10</v>
          </cell>
          <cell r="B819" t="str">
            <v>RPZP.01.00.00</v>
          </cell>
          <cell r="C819" t="str">
            <v>RPZP.01.01.00</v>
          </cell>
          <cell r="D819" t="str">
            <v>RPZP.01.01.02</v>
          </cell>
          <cell r="E819" t="str">
            <v>RPZP.01.01.02-32-112/10-02</v>
          </cell>
          <cell r="F819" t="str">
            <v>UDA-RPZP.01.01.02-32-112/10-02</v>
          </cell>
          <cell r="G819" t="str">
            <v>fb61a9b079</v>
          </cell>
          <cell r="H819" t="str">
            <v>RPZP.01.01.02-32-112/10</v>
          </cell>
          <cell r="I819" t="str">
            <v>WND-RPZP.01.01.02-32-112/10</v>
          </cell>
          <cell r="J819" t="str">
            <v>2011-06-03</v>
          </cell>
          <cell r="K819" t="str">
            <v>2011 I półrocze</v>
          </cell>
          <cell r="L819" t="str">
            <v>2011</v>
          </cell>
          <cell r="M819" t="str">
            <v>2011-06-06</v>
          </cell>
          <cell r="N819" t="str">
            <v>2011 I półrocze</v>
          </cell>
          <cell r="O819" t="str">
            <v>2011</v>
          </cell>
          <cell r="P819" t="str">
            <v>2011-06-22</v>
          </cell>
          <cell r="Q819" t="str">
            <v>2011-12-12</v>
          </cell>
          <cell r="R819" t="str">
            <v>2011 II półrocze</v>
          </cell>
          <cell r="S819" t="str">
            <v>2011</v>
          </cell>
          <cell r="T819" t="str">
            <v>2012-01-16</v>
          </cell>
          <cell r="U819">
            <v>579207</v>
          </cell>
          <cell r="V819">
            <v>466000</v>
          </cell>
          <cell r="W819">
            <v>279600</v>
          </cell>
          <cell r="X819">
            <v>279600</v>
          </cell>
          <cell r="Y819">
            <v>186400</v>
          </cell>
          <cell r="Z819">
            <v>60</v>
          </cell>
          <cell r="AA819" t="str">
            <v xml:space="preserve">INNOWACYJNA LINIA DO AUTOMATYCZNEGO NAPEŁNIANIA BUTLI GAZEM PŁYNNYM -WZROST KONKURENCYJNOŚCI FIRMY INTERGAS SP. Z O.O. </v>
          </cell>
          <cell r="AB819" t="str">
            <v>pomoc publiczna</v>
          </cell>
          <cell r="AC819">
            <v>579207</v>
          </cell>
          <cell r="AD819">
            <v>279600</v>
          </cell>
          <cell r="AE819">
            <v>299607</v>
          </cell>
          <cell r="AF819">
            <v>0</v>
          </cell>
          <cell r="AG819" t="str">
            <v>Nie</v>
          </cell>
          <cell r="AH819" t="str">
            <v>08 Inne inwestycje w przedsiębiorstwa</v>
          </cell>
          <cell r="AI819" t="str">
            <v>01 Pomoc bezzwrotna</v>
          </cell>
          <cell r="AJ819" t="str">
            <v>01 Obszar miejski</v>
          </cell>
          <cell r="AK819" t="str">
            <v>13 Handel hurtowy i detaliczny</v>
          </cell>
          <cell r="AL819" t="str">
            <v>8520009448</v>
          </cell>
          <cell r="AM819" t="str">
            <v>INTERGAS SPÓŁKA Z OGRANICZONĄ ODPOWIEDZIALNOŚCIĄ</v>
          </cell>
          <cell r="AN819" t="str">
            <v>70-850</v>
          </cell>
          <cell r="AO819" t="str">
            <v>Szczecin</v>
          </cell>
          <cell r="AP819" t="str">
            <v>Tczewska</v>
          </cell>
          <cell r="AQ819" t="str">
            <v>32</v>
          </cell>
          <cell r="AR819" t="str">
            <v>-</v>
          </cell>
          <cell r="AS819" t="str">
            <v>914600185</v>
          </cell>
          <cell r="AT819" t="str">
            <v>914712226</v>
          </cell>
          <cell r="AU819" t="str">
            <v>spółka z ograniczoną odpowiedzialnością - małe przedsiębiorstwo</v>
          </cell>
          <cell r="AV819" t="str">
            <v>810422978</v>
          </cell>
          <cell r="AW819" t="str">
            <v>przedsiębiorca lub przedsiębiorstwo</v>
          </cell>
        </row>
        <row r="820">
          <cell r="A820" t="str">
            <v>RPZP.01.03.02-32-098/11</v>
          </cell>
          <cell r="B820" t="str">
            <v>RPZP.01.00.00</v>
          </cell>
          <cell r="C820" t="str">
            <v>RPZP.01.03.00</v>
          </cell>
          <cell r="D820" t="str">
            <v>RPZP.01.03.02</v>
          </cell>
          <cell r="E820" t="str">
            <v>RPZP.01.03.02-32-098/11-02</v>
          </cell>
          <cell r="F820" t="str">
            <v>UDA-RPZP.01.03.02-32-098/11-02</v>
          </cell>
          <cell r="G820" t="str">
            <v>afde523254</v>
          </cell>
          <cell r="H820" t="str">
            <v>RPZP.01.03.02-32-098/11</v>
          </cell>
          <cell r="I820" t="str">
            <v>WND-RPZP.01.03.02-32-098/11</v>
          </cell>
          <cell r="J820" t="str">
            <v>2011-12-30</v>
          </cell>
          <cell r="K820" t="str">
            <v>2011 II półrocze</v>
          </cell>
          <cell r="L820" t="str">
            <v>2011</v>
          </cell>
          <cell r="M820" t="str">
            <v>2012-01-04</v>
          </cell>
          <cell r="N820" t="str">
            <v>2012 I półrocze</v>
          </cell>
          <cell r="O820" t="str">
            <v>2012</v>
          </cell>
          <cell r="P820" t="str">
            <v>2011-09-01</v>
          </cell>
          <cell r="Q820" t="str">
            <v>2011-12-14</v>
          </cell>
          <cell r="R820" t="str">
            <v>2011 II półrocze</v>
          </cell>
          <cell r="S820" t="str">
            <v>2011</v>
          </cell>
          <cell r="T820" t="str">
            <v>2012-03-23</v>
          </cell>
          <cell r="U820">
            <v>7439.02</v>
          </cell>
          <cell r="V820">
            <v>7439.02</v>
          </cell>
          <cell r="W820">
            <v>3719.51</v>
          </cell>
          <cell r="X820">
            <v>3719.51</v>
          </cell>
          <cell r="Y820">
            <v>3719.51</v>
          </cell>
          <cell r="Z820">
            <v>50</v>
          </cell>
          <cell r="AA820" t="str">
            <v>Udział w branżowej misji gospodarczej realizowanej w ramach targów budowlanych Construct Canada 2011 organizowanych w Toronto w terminie 30.11 – 02.12.2011 r.</v>
          </cell>
          <cell r="AB820" t="str">
            <v>pomoc de minimis</v>
          </cell>
          <cell r="AC820">
            <v>7439.02</v>
          </cell>
          <cell r="AD820">
            <v>3719.51</v>
          </cell>
          <cell r="AE820">
            <v>3719.51</v>
          </cell>
          <cell r="AF820">
            <v>0</v>
          </cell>
          <cell r="AG820" t="str">
            <v>Tak</v>
          </cell>
          <cell r="AH820" t="str">
            <v>05 Usługi w zakresie zaawansowanego wsparcia dla przedsiębiorstw i grup przedsiębiorstw</v>
          </cell>
          <cell r="AI820" t="str">
            <v>01 Pomoc bezzwrotna</v>
          </cell>
          <cell r="AJ820" t="str">
            <v>00 Nie dotyczy</v>
          </cell>
          <cell r="AK820" t="str">
            <v>22 Inne niewyszczególnione usługi</v>
          </cell>
          <cell r="AL820" t="str">
            <v>8512367618</v>
          </cell>
          <cell r="AM820" t="str">
            <v>PROFIHOME Sławomir Ireneusz Sadownik</v>
          </cell>
          <cell r="AN820" t="str">
            <v>70-453</v>
          </cell>
          <cell r="AO820" t="str">
            <v>Szczecin</v>
          </cell>
          <cell r="AP820" t="str">
            <v>AL. Papieża Jana Pawła II</v>
          </cell>
          <cell r="AQ820" t="str">
            <v>32</v>
          </cell>
          <cell r="AR820" t="str">
            <v>14</v>
          </cell>
          <cell r="AS820" t="str">
            <v>781222220</v>
          </cell>
          <cell r="AT820" t="str">
            <v>Niedotyczy</v>
          </cell>
          <cell r="AU820" t="str">
            <v>osoba fizyczna prowadząca działalność gospodarczą - mikro przedsiębiorstwo</v>
          </cell>
          <cell r="AV820" t="str">
            <v>320381230</v>
          </cell>
          <cell r="AW820" t="str">
            <v>przedsiębiorca lub przedsiębiorstwo</v>
          </cell>
        </row>
        <row r="821">
          <cell r="A821" t="str">
            <v>RPZP.01.01.02-32-008/10</v>
          </cell>
          <cell r="B821" t="str">
            <v>RPZP.01.00.00</v>
          </cell>
          <cell r="C821" t="str">
            <v>RPZP.01.01.00</v>
          </cell>
          <cell r="D821" t="str">
            <v>RPZP.01.01.02</v>
          </cell>
          <cell r="E821" t="str">
            <v>RPZP.01.01.02-32-008/10-02</v>
          </cell>
          <cell r="F821" t="str">
            <v>UDA-RPZP.01.01.02-32-008/10-02</v>
          </cell>
          <cell r="G821" t="str">
            <v>966079cdca</v>
          </cell>
          <cell r="H821" t="str">
            <v>RPZP.01.01.02-32-008/10</v>
          </cell>
          <cell r="I821" t="str">
            <v>WND-RPZP.01.01.02-32-008/10</v>
          </cell>
          <cell r="J821" t="str">
            <v>2014-06-27</v>
          </cell>
          <cell r="K821" t="str">
            <v>2014 I półrocze</v>
          </cell>
          <cell r="L821" t="str">
            <v>2014</v>
          </cell>
          <cell r="M821" t="str">
            <v>2014-07-04</v>
          </cell>
          <cell r="N821" t="str">
            <v>2014 II półrocze</v>
          </cell>
          <cell r="O821" t="str">
            <v>2014</v>
          </cell>
          <cell r="P821" t="str">
            <v>2010-09-15</v>
          </cell>
          <cell r="Q821" t="str">
            <v>2011-12-15</v>
          </cell>
          <cell r="R821" t="str">
            <v>2011 II półrocze</v>
          </cell>
          <cell r="S821" t="str">
            <v>2011</v>
          </cell>
          <cell r="T821" t="str">
            <v>2014-10-28</v>
          </cell>
          <cell r="U821">
            <v>3396168.5</v>
          </cell>
          <cell r="V821">
            <v>2661269.8199999998</v>
          </cell>
          <cell r="W821">
            <v>1281551.48</v>
          </cell>
          <cell r="X821">
            <v>1281551.48</v>
          </cell>
          <cell r="Y821">
            <v>1379718.34</v>
          </cell>
          <cell r="Z821">
            <v>48.16</v>
          </cell>
          <cell r="AA821" t="str">
            <v>Podniesienie efektywności procesów przeładunku spółki FAST TERMINALS poprzez przeprowadzenie innowacyjnej inwestycji</v>
          </cell>
          <cell r="AB821" t="str">
            <v>pomoc publiczna</v>
          </cell>
          <cell r="AC821">
            <v>3396168.5</v>
          </cell>
          <cell r="AD821">
            <v>1281551.48</v>
          </cell>
          <cell r="AE821">
            <v>2114617.02</v>
          </cell>
          <cell r="AF821">
            <v>0</v>
          </cell>
          <cell r="AG821" t="str">
            <v>Nie</v>
          </cell>
          <cell r="AH821" t="str">
            <v>08 Inne inwestycje w przedsiębiorstwa</v>
          </cell>
          <cell r="AI821" t="str">
            <v>01 Pomoc bezzwrotna</v>
          </cell>
          <cell r="AJ821" t="str">
            <v>01 Obszar miejski</v>
          </cell>
          <cell r="AK821" t="str">
            <v>11 Transport</v>
          </cell>
          <cell r="AL821" t="str">
            <v>8510003852</v>
          </cell>
          <cell r="AM821" t="str">
            <v>FAST TERMINALS Spółka z ograniczoną odpowiedzialnością</v>
          </cell>
          <cell r="AN821" t="str">
            <v>70-603</v>
          </cell>
          <cell r="AO821" t="str">
            <v>Szczecin</v>
          </cell>
          <cell r="AP821" t="str">
            <v>Bytomska</v>
          </cell>
          <cell r="AQ821" t="str">
            <v>7</v>
          </cell>
          <cell r="AR821" t="str">
            <v>-</v>
          </cell>
          <cell r="AS821" t="str">
            <v>914308598</v>
          </cell>
          <cell r="AT821" t="str">
            <v>914308187</v>
          </cell>
          <cell r="AU821" t="str">
            <v>spółka z ograniczoną odpowiedzialnością - średnie przedsiębiorstwo</v>
          </cell>
          <cell r="AV821" t="str">
            <v>005475274</v>
          </cell>
          <cell r="AW821" t="str">
            <v>przedsiębiorca lub przedsiębiorstwo</v>
          </cell>
        </row>
        <row r="822">
          <cell r="A822" t="str">
            <v>RPZP.01.01.02-32-046/09</v>
          </cell>
          <cell r="B822" t="str">
            <v>RPZP.01.00.00</v>
          </cell>
          <cell r="C822" t="str">
            <v>RPZP.01.01.00</v>
          </cell>
          <cell r="D822" t="str">
            <v>RPZP.01.01.02</v>
          </cell>
          <cell r="E822" t="str">
            <v>RPZP.01.01.02-32-046/09-05</v>
          </cell>
          <cell r="F822" t="str">
            <v>UDA-RPZP.01.01.02-32-046/09-05</v>
          </cell>
          <cell r="G822" t="str">
            <v>e8a561200b</v>
          </cell>
          <cell r="H822" t="str">
            <v>RPZP.01.01.02-32-046/09</v>
          </cell>
          <cell r="I822" t="str">
            <v>WND-RPZP.01.01.02-32-046/09</v>
          </cell>
          <cell r="J822" t="str">
            <v>2010-08-02</v>
          </cell>
          <cell r="K822" t="str">
            <v>2010 II półrocze</v>
          </cell>
          <cell r="L822" t="str">
            <v>2010</v>
          </cell>
          <cell r="M822" t="str">
            <v>2010-08-06</v>
          </cell>
          <cell r="N822" t="str">
            <v>2010 II półrocze</v>
          </cell>
          <cell r="O822" t="str">
            <v>2010</v>
          </cell>
          <cell r="P822" t="str">
            <v>2010-07-14</v>
          </cell>
          <cell r="Q822" t="str">
            <v>2011-12-17</v>
          </cell>
          <cell r="R822" t="str">
            <v>2011 II półrocze</v>
          </cell>
          <cell r="S822" t="str">
            <v>2011</v>
          </cell>
          <cell r="T822" t="str">
            <v>2012-07-26</v>
          </cell>
          <cell r="U822">
            <v>1747344.51</v>
          </cell>
          <cell r="V822">
            <v>1345999.6</v>
          </cell>
          <cell r="W822">
            <v>672999.8</v>
          </cell>
          <cell r="X822">
            <v>572049.81000000006</v>
          </cell>
          <cell r="Y822">
            <v>672999.8</v>
          </cell>
          <cell r="Z822">
            <v>50</v>
          </cell>
          <cell r="AA822" t="str">
            <v>Rozwój zakresu działalności firmy ESJOT Sp. k. poprzez uruchomienie seryjnej produkcji innowacyjnego pielnika w zakładzie produkcyjnym w Wałczu przy ul. Chrząstkowo 25.</v>
          </cell>
          <cell r="AB822" t="str">
            <v>pomoc publiczna</v>
          </cell>
          <cell r="AC822">
            <v>1747344.51</v>
          </cell>
          <cell r="AD822">
            <v>672999.8</v>
          </cell>
          <cell r="AE822">
            <v>1074344.71</v>
          </cell>
          <cell r="AF822">
            <v>0</v>
          </cell>
          <cell r="AG822" t="str">
            <v>Nie</v>
          </cell>
          <cell r="AH822" t="str">
            <v>08 Inne inwestycje w przedsiębiorstwa</v>
          </cell>
          <cell r="AI822" t="str">
            <v>01 Pomoc bezzwrotna</v>
          </cell>
          <cell r="AJ822" t="str">
            <v>01 Obszar miejski</v>
          </cell>
          <cell r="AK822" t="str">
            <v>06 Nieokreślony przemysł wytwórczy</v>
          </cell>
          <cell r="AL822" t="str">
            <v>7651000335</v>
          </cell>
          <cell r="AM822" t="str">
            <v>„ESJOT” Janowski i Braun- Spółka Komandytowa</v>
          </cell>
          <cell r="AN822" t="str">
            <v>78-600</v>
          </cell>
          <cell r="AO822" t="str">
            <v>Wałcz</v>
          </cell>
          <cell r="AP822" t="str">
            <v>Chrząstkowo</v>
          </cell>
          <cell r="AQ822" t="str">
            <v>25</v>
          </cell>
          <cell r="AR822" t="str">
            <v>-</v>
          </cell>
          <cell r="AS822" t="str">
            <v>067/2582166</v>
          </cell>
          <cell r="AT822" t="str">
            <v>67/2582166</v>
          </cell>
          <cell r="AU822" t="str">
            <v>spółka komandytowa - średnie przedsiębiorstwo</v>
          </cell>
          <cell r="AV822" t="str">
            <v>570153995</v>
          </cell>
          <cell r="AW822" t="str">
            <v>przedsiębiorca lub przedsiębiorstwo</v>
          </cell>
        </row>
        <row r="823">
          <cell r="A823" t="str">
            <v>RPZP.01.03.03-32-004/12</v>
          </cell>
          <cell r="B823" t="str">
            <v>RPZP.01.00.00</v>
          </cell>
          <cell r="C823" t="str">
            <v>RPZP.01.03.00</v>
          </cell>
          <cell r="D823" t="str">
            <v>RPZP.01.03.03</v>
          </cell>
          <cell r="E823" t="str">
            <v>RPZP.01.03.03-32-004/12-01</v>
          </cell>
          <cell r="F823" t="str">
            <v>UDA-RPZP.01.03.03-32-004/12-01</v>
          </cell>
          <cell r="G823" t="str">
            <v>e0cb93d127</v>
          </cell>
          <cell r="H823" t="str">
            <v>RPZP.01.03.03-32-004/12</v>
          </cell>
          <cell r="I823" t="str">
            <v>WND-RPZP.01.03.03-32-004/12</v>
          </cell>
          <cell r="J823" t="str">
            <v>2013-02-13</v>
          </cell>
          <cell r="K823" t="str">
            <v>2013 I półrocze</v>
          </cell>
          <cell r="L823" t="str">
            <v>2013</v>
          </cell>
          <cell r="M823" t="str">
            <v>2013-02-22</v>
          </cell>
          <cell r="N823" t="str">
            <v>2013 I półrocze</v>
          </cell>
          <cell r="O823" t="str">
            <v>2013</v>
          </cell>
          <cell r="P823" t="str">
            <v>2008-10-29</v>
          </cell>
          <cell r="Q823" t="str">
            <v>2011-12-19</v>
          </cell>
          <cell r="R823" t="str">
            <v>2011 II półrocze</v>
          </cell>
          <cell r="S823" t="str">
            <v>2011</v>
          </cell>
          <cell r="T823" t="str">
            <v>2013-07-19</v>
          </cell>
          <cell r="U823">
            <v>4156854.62</v>
          </cell>
          <cell r="V823">
            <v>3970976.52</v>
          </cell>
          <cell r="W823">
            <v>1985488.25</v>
          </cell>
          <cell r="X823">
            <v>1985488.25</v>
          </cell>
          <cell r="Y823">
            <v>1985488.27</v>
          </cell>
          <cell r="Z823">
            <v>50</v>
          </cell>
          <cell r="AA823" t="str">
            <v>Polepszenie warunków prowadzenia działalności gospodarczej w obrębie ulic Różana - Lniana w Koszalinie</v>
          </cell>
          <cell r="AB823" t="str">
            <v>bez pomocy publicznej</v>
          </cell>
          <cell r="AC823">
            <v>4156854.62</v>
          </cell>
          <cell r="AD823">
            <v>4156854.62</v>
          </cell>
          <cell r="AE823">
            <v>0</v>
          </cell>
          <cell r="AF823">
            <v>0</v>
          </cell>
          <cell r="AG823" t="str">
            <v>Nie</v>
          </cell>
          <cell r="AH823" t="str">
            <v>08 Inne inwestycje w przedsiębiorstwa</v>
          </cell>
          <cell r="AI823" t="str">
            <v>01 Pomoc bezzwrotna</v>
          </cell>
          <cell r="AJ823" t="str">
            <v>01 Obszar miejski</v>
          </cell>
          <cell r="AK823" t="str">
            <v>22 Inne niewyszczególnione usługi</v>
          </cell>
          <cell r="AL823" t="str">
            <v>6692385366</v>
          </cell>
          <cell r="AM823" t="str">
            <v>Gmina - Miasto Koszalin</v>
          </cell>
          <cell r="AN823" t="str">
            <v>75-007</v>
          </cell>
          <cell r="AO823" t="str">
            <v>Koszalin</v>
          </cell>
          <cell r="AP823" t="str">
            <v>Rynek Staromiejski</v>
          </cell>
          <cell r="AQ823" t="str">
            <v>6-7</v>
          </cell>
          <cell r="AR823" t="str">
            <v>-</v>
          </cell>
          <cell r="AS823" t="str">
            <v>943488600</v>
          </cell>
          <cell r="AT823" t="str">
            <v>943422478</v>
          </cell>
          <cell r="AU823" t="str">
            <v>wspólnota samorządowa - gmina</v>
          </cell>
          <cell r="AV823" t="str">
            <v>330920802</v>
          </cell>
          <cell r="AW823" t="str">
            <v>jednostka samorządu terytorialnego, związek lub stowarzyszenie jst</v>
          </cell>
        </row>
        <row r="824">
          <cell r="A824" t="str">
            <v>RPZP.02.01.02-32-143/09</v>
          </cell>
          <cell r="B824" t="str">
            <v>RPZP.02.00.00</v>
          </cell>
          <cell r="C824" t="str">
            <v>RPZP.02.01.00</v>
          </cell>
          <cell r="D824" t="str">
            <v>RPZP.02.01.02</v>
          </cell>
          <cell r="E824" t="str">
            <v>RPZP.02.01.02-32-143/09-02</v>
          </cell>
          <cell r="F824" t="str">
            <v>UDA-RPZP.02.01.02-32-143/09-02</v>
          </cell>
          <cell r="G824" t="str">
            <v>dcc78dc7ee</v>
          </cell>
          <cell r="H824" t="str">
            <v>RPZP.02.01.02-32-143/09</v>
          </cell>
          <cell r="I824" t="str">
            <v>WND-RPZP.02.01.02-32-143/09</v>
          </cell>
          <cell r="J824" t="str">
            <v>2010-04-26</v>
          </cell>
          <cell r="K824" t="str">
            <v>2010 I półrocze</v>
          </cell>
          <cell r="L824" t="str">
            <v>2010</v>
          </cell>
          <cell r="M824" t="str">
            <v>2010-04-30</v>
          </cell>
          <cell r="N824" t="str">
            <v>2010 I półrocze</v>
          </cell>
          <cell r="O824" t="str">
            <v>2010</v>
          </cell>
          <cell r="P824" t="str">
            <v>2010-06-09</v>
          </cell>
          <cell r="Q824" t="str">
            <v>2011-12-20</v>
          </cell>
          <cell r="R824" t="str">
            <v>2011 II półrocze</v>
          </cell>
          <cell r="S824" t="str">
            <v>2011</v>
          </cell>
          <cell r="T824" t="str">
            <v>2011-03-29</v>
          </cell>
          <cell r="U824">
            <v>27162968.079999998</v>
          </cell>
          <cell r="V824">
            <v>25994894.27</v>
          </cell>
          <cell r="W824">
            <v>10705443.25</v>
          </cell>
          <cell r="X824">
            <v>10705443.25</v>
          </cell>
          <cell r="Y824">
            <v>15289451.02</v>
          </cell>
          <cell r="Z824">
            <v>41.18</v>
          </cell>
          <cell r="AA824" t="str">
            <v>Przebudowa drogi powiatowej nr 0152Z na odcinku Mrzeżyno – Dźwirzyno - Kołobrzeg wraz z przebudową mostu na kanale Resko, etap I - odcinek Rogowo - Dźwirzyno</v>
          </cell>
          <cell r="AB824" t="str">
            <v>bez pomocy publicznej</v>
          </cell>
          <cell r="AC824">
            <v>27162968.079999998</v>
          </cell>
          <cell r="AD824">
            <v>27162968.079999998</v>
          </cell>
          <cell r="AE824">
            <v>0</v>
          </cell>
          <cell r="AF824">
            <v>0</v>
          </cell>
          <cell r="AG824" t="str">
            <v>Nie</v>
          </cell>
          <cell r="AH824" t="str">
            <v>23 Drogi regionalne/lokalne</v>
          </cell>
          <cell r="AI824" t="str">
            <v>01 Pomoc bezzwrotna</v>
          </cell>
          <cell r="AJ824" t="str">
            <v>05 Obszary wiejskie (poza obszarami górskimi, wyspami lub o niskiej i bardzo niskiej gęstości zaludnienia)</v>
          </cell>
          <cell r="AK824" t="str">
            <v>00 Nie dotyczy</v>
          </cell>
          <cell r="AL824" t="str">
            <v>6711726929</v>
          </cell>
          <cell r="AM824" t="str">
            <v>Powiat Kołobrzeski</v>
          </cell>
          <cell r="AN824" t="str">
            <v>78-100</v>
          </cell>
          <cell r="AO824" t="str">
            <v>Kołobrzeg</v>
          </cell>
          <cell r="AP824" t="str">
            <v>Plac Ratuszowy</v>
          </cell>
          <cell r="AQ824" t="str">
            <v>1</v>
          </cell>
          <cell r="AR824">
            <v>0</v>
          </cell>
          <cell r="AS824" t="str">
            <v>0943547618</v>
          </cell>
          <cell r="AT824" t="str">
            <v>0943544642</v>
          </cell>
          <cell r="AU824" t="str">
            <v>powiatowa samorządowa jednostka organizacyjna</v>
          </cell>
          <cell r="AV824">
            <v>0</v>
          </cell>
          <cell r="AW824" t="str">
            <v>Jednostka samorządu terytorialnego</v>
          </cell>
        </row>
        <row r="825">
          <cell r="A825" t="str">
            <v>RPZP.01.01.01-32-201/09</v>
          </cell>
          <cell r="B825" t="str">
            <v>RPZP.01.00.00</v>
          </cell>
          <cell r="C825" t="str">
            <v>RPZP.01.01.00</v>
          </cell>
          <cell r="D825" t="str">
            <v>RPZP.01.01.01</v>
          </cell>
          <cell r="E825" t="str">
            <v>RPZP.01.01.01-32-201/09-03</v>
          </cell>
          <cell r="F825" t="str">
            <v>UDA-RPZP.01.01.01-32-201/09-03</v>
          </cell>
          <cell r="G825" t="str">
            <v>0d48f59d98</v>
          </cell>
          <cell r="H825" t="str">
            <v>RPZP.01.01.01-32-201/09</v>
          </cell>
          <cell r="I825" t="str">
            <v>WND-RPZP.01.01.01-32-201/09</v>
          </cell>
          <cell r="J825" t="str">
            <v>2010-05-21</v>
          </cell>
          <cell r="K825" t="str">
            <v>2010 I półrocze</v>
          </cell>
          <cell r="L825" t="str">
            <v>2010</v>
          </cell>
          <cell r="M825" t="str">
            <v>2010-07-07</v>
          </cell>
          <cell r="N825" t="str">
            <v>2010 II półrocze</v>
          </cell>
          <cell r="O825" t="str">
            <v>2010</v>
          </cell>
          <cell r="P825" t="str">
            <v>2009-10-08</v>
          </cell>
          <cell r="Q825" t="str">
            <v>2011-12-20</v>
          </cell>
          <cell r="R825" t="str">
            <v>2011 II półrocze</v>
          </cell>
          <cell r="S825" t="str">
            <v>2011</v>
          </cell>
          <cell r="T825" t="str">
            <v>2012-01-25</v>
          </cell>
          <cell r="U825">
            <v>1235757.1299999999</v>
          </cell>
          <cell r="V825">
            <v>588703.89</v>
          </cell>
          <cell r="W825">
            <v>353222.33</v>
          </cell>
          <cell r="X825">
            <v>300238.98</v>
          </cell>
          <cell r="Y825">
            <v>235481.56</v>
          </cell>
          <cell r="Z825">
            <v>60</v>
          </cell>
          <cell r="AA825" t="str">
            <v>„Dotknij Sztuki” innowacyjne metody sprzedaży w galerii w XXI wieku”</v>
          </cell>
          <cell r="AB825" t="str">
            <v>pomoc publiczna</v>
          </cell>
          <cell r="AC825">
            <v>1235757.1299999999</v>
          </cell>
          <cell r="AD825">
            <v>353222.33</v>
          </cell>
          <cell r="AE825">
            <v>882534.8</v>
          </cell>
          <cell r="AF825">
            <v>0</v>
          </cell>
          <cell r="AG825" t="str">
            <v>Nie</v>
          </cell>
          <cell r="AH825" t="str">
            <v>08 Inne inwestycje w przedsiębiorstwa</v>
          </cell>
          <cell r="AI825" t="str">
            <v>01 Pomoc bezzwrotna</v>
          </cell>
          <cell r="AJ825" t="str">
            <v>05 Obszary wiejskie (poza obszarami górskimi, wyspami lub o niskiej i bardzo niskiej gęstości zaludnienia)</v>
          </cell>
          <cell r="AK825" t="str">
            <v>13 Handel hurtowy i detaliczny</v>
          </cell>
          <cell r="AL825" t="str">
            <v>8511550303</v>
          </cell>
          <cell r="AM825" t="str">
            <v>Galeria Siedem Ewa Biernacka - Froehlich</v>
          </cell>
          <cell r="AN825" t="str">
            <v>72-344</v>
          </cell>
          <cell r="AO825" t="str">
            <v>Rewal</v>
          </cell>
          <cell r="AP825" t="str">
            <v>Gen. Władysława Sikorskiego</v>
          </cell>
          <cell r="AQ825" t="str">
            <v>7</v>
          </cell>
          <cell r="AR825" t="str">
            <v>-</v>
          </cell>
          <cell r="AS825" t="str">
            <v>609686743</v>
          </cell>
          <cell r="AT825" t="str">
            <v>0913862664</v>
          </cell>
          <cell r="AU825" t="str">
            <v>osoba fizyczna prowadząca działalność gospodarczą - mikro przedsiębiorstwo</v>
          </cell>
          <cell r="AV825" t="str">
            <v>320040405</v>
          </cell>
          <cell r="AW825" t="str">
            <v>przedsiębiorca lub przedsiębiorstwo</v>
          </cell>
        </row>
        <row r="826">
          <cell r="A826" t="str">
            <v>RPZP.02.01.01-32-006/10</v>
          </cell>
          <cell r="B826" t="str">
            <v>RPZP.02.00.00</v>
          </cell>
          <cell r="C826" t="str">
            <v>RPZP.02.01.00</v>
          </cell>
          <cell r="D826" t="str">
            <v>RPZP.02.01.01</v>
          </cell>
          <cell r="E826" t="str">
            <v>RPZP.02.01.01-32-006/10-03</v>
          </cell>
          <cell r="F826" t="str">
            <v>UDA-RPZP.02.01.01-32-006/10-03</v>
          </cell>
          <cell r="G826" t="str">
            <v>dc61d78945</v>
          </cell>
          <cell r="H826" t="str">
            <v>RPZP.02.01.01-32-006/10</v>
          </cell>
          <cell r="I826" t="str">
            <v>WND-RPZP.02.01.01-32-006/10</v>
          </cell>
          <cell r="J826" t="str">
            <v>2010-11-12</v>
          </cell>
          <cell r="K826" t="str">
            <v>2010 II półrocze</v>
          </cell>
          <cell r="L826" t="str">
            <v>2010</v>
          </cell>
          <cell r="M826" t="str">
            <v>2010-11-23</v>
          </cell>
          <cell r="N826" t="str">
            <v>2010 II półrocze</v>
          </cell>
          <cell r="O826" t="str">
            <v>2010</v>
          </cell>
          <cell r="P826" t="str">
            <v>2010-08-31</v>
          </cell>
          <cell r="Q826" t="str">
            <v>2011-12-20</v>
          </cell>
          <cell r="R826" t="str">
            <v>2011 II półrocze</v>
          </cell>
          <cell r="S826" t="str">
            <v>2011</v>
          </cell>
          <cell r="T826" t="str">
            <v>2012-01-19</v>
          </cell>
          <cell r="U826">
            <v>17016122.370000001</v>
          </cell>
          <cell r="V826">
            <v>17012847.579999998</v>
          </cell>
          <cell r="W826">
            <v>9135625.1500000004</v>
          </cell>
          <cell r="X826">
            <v>9135625.1500000004</v>
          </cell>
          <cell r="Y826">
            <v>7877222.4299999997</v>
          </cell>
          <cell r="Z826">
            <v>53.7</v>
          </cell>
          <cell r="AA826" t="str">
            <v>Przebudowa drogi wojewódzkiej nr 142 na odcinku Krzywnica - Lisowo</v>
          </cell>
          <cell r="AB826" t="str">
            <v>bez pomocy publicznej</v>
          </cell>
          <cell r="AC826">
            <v>17016122.370000001</v>
          </cell>
          <cell r="AD826">
            <v>17016122.370000001</v>
          </cell>
          <cell r="AE826">
            <v>0</v>
          </cell>
          <cell r="AF826">
            <v>0</v>
          </cell>
          <cell r="AG826" t="str">
            <v>Nie</v>
          </cell>
          <cell r="AH826" t="str">
            <v>23 Drogi regionalne/lokalne</v>
          </cell>
          <cell r="AI826" t="str">
            <v>01 Pomoc bezzwrotna</v>
          </cell>
          <cell r="AJ826" t="str">
            <v>05 Obszary wiejskie (poza obszarami górskimi, wyspami lub o niskiej i bardzo niskiej gęstości zaludnienia)</v>
          </cell>
          <cell r="AK826" t="str">
            <v>00 Nie dotyczy</v>
          </cell>
          <cell r="AL826" t="str">
            <v>8512871498</v>
          </cell>
          <cell r="AM826" t="str">
            <v>Województwo Zachodniopomorskie</v>
          </cell>
          <cell r="AN826" t="str">
            <v>70-540</v>
          </cell>
          <cell r="AO826" t="str">
            <v>Szczecin</v>
          </cell>
          <cell r="AP826" t="str">
            <v>Korsarzy</v>
          </cell>
          <cell r="AQ826" t="str">
            <v>34</v>
          </cell>
          <cell r="AR826" t="str">
            <v>-</v>
          </cell>
          <cell r="AS826" t="str">
            <v>0943427831</v>
          </cell>
          <cell r="AT826" t="str">
            <v>0943424328</v>
          </cell>
          <cell r="AU826" t="str">
            <v>wspólnota samorządowa</v>
          </cell>
          <cell r="AV826" t="str">
            <v>811683876</v>
          </cell>
          <cell r="AW826" t="str">
            <v>Jednostka samorządu terytorialnego</v>
          </cell>
        </row>
        <row r="827">
          <cell r="A827" t="str">
            <v>RPZP.01.01.02-32-160/09</v>
          </cell>
          <cell r="B827" t="str">
            <v>RPZP.01.00.00</v>
          </cell>
          <cell r="C827" t="str">
            <v>RPZP.01.01.00</v>
          </cell>
          <cell r="D827" t="str">
            <v>RPZP.01.01.02</v>
          </cell>
          <cell r="E827" t="str">
            <v>RPZP.01.01.02-32-160/09-04</v>
          </cell>
          <cell r="F827" t="str">
            <v>UDA-RPZP.01.01.02-32-160/09-04</v>
          </cell>
          <cell r="G827" t="str">
            <v>79fded73e9</v>
          </cell>
          <cell r="H827" t="str">
            <v>RPZP.01.01.02-32-160/09</v>
          </cell>
          <cell r="I827" t="str">
            <v>WND-RPZP.01.01.02-32-160/09</v>
          </cell>
          <cell r="J827" t="str">
            <v>2010-07-22</v>
          </cell>
          <cell r="K827" t="str">
            <v>2010 II półrocze</v>
          </cell>
          <cell r="L827" t="str">
            <v>2010</v>
          </cell>
          <cell r="M827" t="str">
            <v>2010-07-28</v>
          </cell>
          <cell r="N827" t="str">
            <v>2010 II półrocze</v>
          </cell>
          <cell r="O827" t="str">
            <v>2010</v>
          </cell>
          <cell r="P827" t="str">
            <v>2010-07-28</v>
          </cell>
          <cell r="Q827" t="str">
            <v>2011-12-21</v>
          </cell>
          <cell r="R827" t="str">
            <v>2011 II półrocze</v>
          </cell>
          <cell r="S827" t="str">
            <v>2011</v>
          </cell>
          <cell r="T827" t="str">
            <v>2011-01-26</v>
          </cell>
          <cell r="U827">
            <v>3954790.46</v>
          </cell>
          <cell r="V827">
            <v>3308422.4</v>
          </cell>
          <cell r="W827">
            <v>1985053.44</v>
          </cell>
          <cell r="X827">
            <v>1687295.42</v>
          </cell>
          <cell r="Y827">
            <v>1323368.96</v>
          </cell>
          <cell r="Z827">
            <v>60</v>
          </cell>
          <cell r="AA827" t="str">
            <v>Wprowadzenie i promocja nowego produktu i usługi w firmie FDO poprzez zakup wytwórni mieszanek drogowych w technologii na zimno przy użyciu bitumów spienionych.</v>
          </cell>
          <cell r="AB827" t="str">
            <v>pomoc publiczna</v>
          </cell>
          <cell r="AC827">
            <v>3954790.46</v>
          </cell>
          <cell r="AD827">
            <v>1985053.44</v>
          </cell>
          <cell r="AE827">
            <v>1969737.02</v>
          </cell>
          <cell r="AF827">
            <v>0</v>
          </cell>
          <cell r="AG827" t="str">
            <v>Nie</v>
          </cell>
          <cell r="AH827" t="str">
            <v>08 Inne inwestycje w przedsiębiorstwa</v>
          </cell>
          <cell r="AI827" t="str">
            <v>01 Pomoc bezzwrotna</v>
          </cell>
          <cell r="AJ827" t="str">
            <v>05 Obszary wiejskie (poza obszarami górskimi, wyspami lub o niskiej i bardzo niskiej gęstości zaludnienia)</v>
          </cell>
          <cell r="AK827" t="str">
            <v>12 Budownictwo</v>
          </cell>
          <cell r="AL827" t="str">
            <v>8512772715</v>
          </cell>
          <cell r="AM827" t="str">
            <v>FDO Spółka z ograniczoną odpowiedzialnością</v>
          </cell>
          <cell r="AN827" t="str">
            <v>72-004</v>
          </cell>
          <cell r="AO827" t="str">
            <v>Leśno Górne</v>
          </cell>
          <cell r="AP827" t="str">
            <v>-</v>
          </cell>
          <cell r="AQ827" t="str">
            <v>11</v>
          </cell>
          <cell r="AR827" t="str">
            <v>-</v>
          </cell>
          <cell r="AS827" t="str">
            <v>0048913121862</v>
          </cell>
          <cell r="AT827" t="str">
            <v>0048913123388</v>
          </cell>
          <cell r="AU827" t="str">
            <v>spółka z ograniczoną odpowiedzialnością - małe przedsiębiorstwo</v>
          </cell>
          <cell r="AV827" t="str">
            <v>812497940</v>
          </cell>
          <cell r="AW827" t="str">
            <v>przedsiębiorca lub przedsiębiorstwo</v>
          </cell>
        </row>
        <row r="828">
          <cell r="A828" t="str">
            <v>RPZP.01.01.01-32-145/10</v>
          </cell>
          <cell r="B828" t="str">
            <v>RPZP.01.00.00</v>
          </cell>
          <cell r="C828" t="str">
            <v>RPZP.01.01.00</v>
          </cell>
          <cell r="D828" t="str">
            <v>RPZP.01.01.01</v>
          </cell>
          <cell r="E828" t="str">
            <v>RPZP.01.01.01-32-145/10-03</v>
          </cell>
          <cell r="F828" t="str">
            <v>UDA-RPZP.01.01.01-32-145/10-03</v>
          </cell>
          <cell r="G828" t="str">
            <v>36864e08cf</v>
          </cell>
          <cell r="H828" t="str">
            <v>RPZP.01.01.01-32-145/10</v>
          </cell>
          <cell r="I828" t="str">
            <v>WND-RPZP.01.01.01-32-145/10</v>
          </cell>
          <cell r="J828" t="str">
            <v>2010-12-06</v>
          </cell>
          <cell r="K828" t="str">
            <v>2010 II półrocze</v>
          </cell>
          <cell r="L828" t="str">
            <v>2010</v>
          </cell>
          <cell r="M828" t="str">
            <v>2010-12-08</v>
          </cell>
          <cell r="N828" t="str">
            <v>2010 II półrocze</v>
          </cell>
          <cell r="O828" t="str">
            <v>2010</v>
          </cell>
          <cell r="P828" t="str">
            <v>2010-12-13</v>
          </cell>
          <cell r="Q828" t="str">
            <v>2011-12-21</v>
          </cell>
          <cell r="R828" t="str">
            <v>2011 II półrocze</v>
          </cell>
          <cell r="S828" t="str">
            <v>2011</v>
          </cell>
          <cell r="T828" t="str">
            <v>2012-03-30</v>
          </cell>
          <cell r="U828">
            <v>167878.1</v>
          </cell>
          <cell r="V828">
            <v>167878.1</v>
          </cell>
          <cell r="W828">
            <v>100726.86</v>
          </cell>
          <cell r="X828">
            <v>100726.86</v>
          </cell>
          <cell r="Y828">
            <v>67151.240000000005</v>
          </cell>
          <cell r="Z828">
            <v>60</v>
          </cell>
          <cell r="AA828" t="str">
            <v>Wzrost konkurencyjności firmy E-DENT poprzez wprowadzenie nowoczesnych technologii w mikroendodoncji z użyciem mikroskopu oraz ozonoterapii w leczeniu i profilaktyce.</v>
          </cell>
          <cell r="AB828" t="str">
            <v>pomoc de minimis</v>
          </cell>
          <cell r="AC828">
            <v>167878.1</v>
          </cell>
          <cell r="AD828">
            <v>100726.86</v>
          </cell>
          <cell r="AE828">
            <v>67151.240000000005</v>
          </cell>
          <cell r="AF828">
            <v>0</v>
          </cell>
          <cell r="AG828" t="str">
            <v>Nie</v>
          </cell>
          <cell r="AH828" t="str">
            <v>08 Inne inwestycje w przedsiębiorstwa</v>
          </cell>
          <cell r="AI828" t="str">
            <v>01 Pomoc bezzwrotna</v>
          </cell>
          <cell r="AJ828" t="str">
            <v>01 Obszar miejski</v>
          </cell>
          <cell r="AK828" t="str">
            <v>19 Działalność w zakresie ochrony zdrowia ludzkiego</v>
          </cell>
          <cell r="AL828" t="str">
            <v>8521066141</v>
          </cell>
          <cell r="AM828" t="str">
            <v>Niepubliczny Zakład Opieki Stomatologicznej "E-DENT" Edyta Ziółkowska-Boboryko</v>
          </cell>
          <cell r="AN828" t="str">
            <v>71-180</v>
          </cell>
          <cell r="AO828" t="str">
            <v>Szczecin</v>
          </cell>
          <cell r="AP828" t="str">
            <v>ul. Reduty Ordona</v>
          </cell>
          <cell r="AQ828" t="str">
            <v>56A</v>
          </cell>
          <cell r="AR828" t="str">
            <v>8</v>
          </cell>
          <cell r="AS828" t="str">
            <v>0918180320</v>
          </cell>
          <cell r="AT828" t="str">
            <v>-</v>
          </cell>
          <cell r="AU828" t="str">
            <v>niepubliczny zakład opieki zdrowotnej (w tym osoby prowadzące praktyki lekarskie/pielęgniarskie)</v>
          </cell>
          <cell r="AV828" t="str">
            <v>810845070</v>
          </cell>
          <cell r="AW828" t="str">
            <v>przedsiębiorca lub przedsiębiorstwo</v>
          </cell>
        </row>
        <row r="829">
          <cell r="A829" t="str">
            <v>RPZP.01.01.03-32-026/10</v>
          </cell>
          <cell r="B829" t="str">
            <v>RPZP.01.00.00</v>
          </cell>
          <cell r="C829" t="str">
            <v>RPZP.01.01.00</v>
          </cell>
          <cell r="D829" t="str">
            <v>RPZP.01.01.03</v>
          </cell>
          <cell r="E829" t="str">
            <v>RPZP.01.01.03-32-026/10-03</v>
          </cell>
          <cell r="F829" t="str">
            <v>UDA-RPZP.01.01.03-32-026/10-03</v>
          </cell>
          <cell r="G829" t="str">
            <v>e7560fdb23</v>
          </cell>
          <cell r="H829" t="str">
            <v>RPZP.01.01.03-32-026/10</v>
          </cell>
          <cell r="I829" t="str">
            <v>WND-RPZP.01.01.03-32-026/10</v>
          </cell>
          <cell r="J829" t="str">
            <v>2010-12-23</v>
          </cell>
          <cell r="K829" t="str">
            <v>2010 II półrocze</v>
          </cell>
          <cell r="L829" t="str">
            <v>2010</v>
          </cell>
          <cell r="M829" t="str">
            <v>2010-12-27</v>
          </cell>
          <cell r="N829" t="str">
            <v>2010 II półrocze</v>
          </cell>
          <cell r="O829" t="str">
            <v>2010</v>
          </cell>
          <cell r="P829" t="str">
            <v>2011-04-13</v>
          </cell>
          <cell r="Q829" t="str">
            <v>2011-12-21</v>
          </cell>
          <cell r="R829" t="str">
            <v>2011 II półrocze</v>
          </cell>
          <cell r="S829" t="str">
            <v>2011</v>
          </cell>
          <cell r="T829" t="str">
            <v>2012-10-16</v>
          </cell>
          <cell r="U829">
            <v>2950100</v>
          </cell>
          <cell r="V829">
            <v>2950100</v>
          </cell>
          <cell r="W829">
            <v>1770060</v>
          </cell>
          <cell r="X829">
            <v>1770060</v>
          </cell>
          <cell r="Y829">
            <v>1180040</v>
          </cell>
          <cell r="Z829">
            <v>60</v>
          </cell>
          <cell r="AA829" t="str">
            <v>Nowa technologia procesu produkcji oraz rozwój produktowy firmy PREBAKE</v>
          </cell>
          <cell r="AB829" t="str">
            <v>pomoc publiczna</v>
          </cell>
          <cell r="AC829">
            <v>2950100</v>
          </cell>
          <cell r="AD829">
            <v>1770060</v>
          </cell>
          <cell r="AE829">
            <v>1180040</v>
          </cell>
          <cell r="AF829">
            <v>0</v>
          </cell>
          <cell r="AG829" t="str">
            <v>Nie</v>
          </cell>
          <cell r="AH82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29" t="str">
            <v>01 Pomoc bezzwrotna</v>
          </cell>
          <cell r="AJ829" t="str">
            <v>01 Obszar miejski</v>
          </cell>
          <cell r="AK829" t="str">
            <v>03 Produkcja produktów żywnościowych i napojów</v>
          </cell>
          <cell r="AL829" t="str">
            <v>9551974091</v>
          </cell>
          <cell r="AM829" t="str">
            <v>Prebake Spółka z ograniczoną odpowiedzialnością</v>
          </cell>
          <cell r="AN829" t="str">
            <v>70-892</v>
          </cell>
          <cell r="AO829" t="str">
            <v>Szczecin</v>
          </cell>
          <cell r="AP829" t="str">
            <v>Pyrzycka</v>
          </cell>
          <cell r="AQ829" t="str">
            <v>21A</v>
          </cell>
          <cell r="AR829" t="str">
            <v>-</v>
          </cell>
          <cell r="AS829" t="str">
            <v>914621988</v>
          </cell>
          <cell r="AT829" t="str">
            <v>914622409</v>
          </cell>
          <cell r="AU829" t="str">
            <v>spółka z ograniczoną odpowiedzialnością - małe przedsiębiorstwo</v>
          </cell>
          <cell r="AV829" t="str">
            <v>811999680</v>
          </cell>
          <cell r="AW829" t="str">
            <v>przedsiębiorca lub przedsiębiorstwo</v>
          </cell>
        </row>
        <row r="830">
          <cell r="A830" t="str">
            <v>RPZP.01.01.02-32-257/10</v>
          </cell>
          <cell r="B830" t="str">
            <v>RPZP.01.00.00</v>
          </cell>
          <cell r="C830" t="str">
            <v>RPZP.01.01.00</v>
          </cell>
          <cell r="D830" t="str">
            <v>RPZP.01.01.02</v>
          </cell>
          <cell r="E830" t="str">
            <v>RPZP.01.01.02-32-257/10-01</v>
          </cell>
          <cell r="F830" t="str">
            <v>UDA-RPZP.01.01.02-32-257/10-01</v>
          </cell>
          <cell r="G830" t="str">
            <v>072bb02f12</v>
          </cell>
          <cell r="H830" t="str">
            <v>RPZP.01.01.02-32-257/10</v>
          </cell>
          <cell r="I830" t="str">
            <v>WND-RPZP.01.01.02-32-257/10</v>
          </cell>
          <cell r="J830" t="str">
            <v>2012-03-20</v>
          </cell>
          <cell r="K830" t="str">
            <v>2012 I półrocze</v>
          </cell>
          <cell r="L830" t="str">
            <v>2012</v>
          </cell>
          <cell r="M830" t="str">
            <v>2012-03-22</v>
          </cell>
          <cell r="N830" t="str">
            <v>2012 I półrocze</v>
          </cell>
          <cell r="O830" t="str">
            <v>2012</v>
          </cell>
          <cell r="P830" t="str">
            <v>2010-12-15</v>
          </cell>
          <cell r="Q830" t="str">
            <v>2011-12-21</v>
          </cell>
          <cell r="R830" t="str">
            <v>2011 II półrocze</v>
          </cell>
          <cell r="S830" t="str">
            <v>2011</v>
          </cell>
          <cell r="T830" t="str">
            <v>2012-03-20</v>
          </cell>
          <cell r="U830">
            <v>6440371.8600000003</v>
          </cell>
          <cell r="V830">
            <v>5400813.5899999999</v>
          </cell>
          <cell r="W830">
            <v>1742197.93</v>
          </cell>
          <cell r="X830">
            <v>1742197.93</v>
          </cell>
          <cell r="Y830">
            <v>3658615.66</v>
          </cell>
          <cell r="Z830">
            <v>32.26</v>
          </cell>
          <cell r="AA830" t="str">
            <v>Wzrost konkurencyjności firmy „INFRABUD” poprzez implementację innowacyjnej technologii wytwarzania drogowych mieszanek mineralno-asfaltowych.</v>
          </cell>
          <cell r="AB830" t="str">
            <v>pomoc publiczna</v>
          </cell>
          <cell r="AC830">
            <v>6440371.8600000003</v>
          </cell>
          <cell r="AD830">
            <v>1742197.93</v>
          </cell>
          <cell r="AE830">
            <v>4698173.93</v>
          </cell>
          <cell r="AF830">
            <v>0</v>
          </cell>
          <cell r="AG830" t="str">
            <v>Nie</v>
          </cell>
          <cell r="AH830" t="str">
            <v>08 Inne inwestycje w przedsiębiorstwa</v>
          </cell>
          <cell r="AI830" t="str">
            <v>01 Pomoc bezzwrotna</v>
          </cell>
          <cell r="AJ830" t="str">
            <v>01 Obszar miejski</v>
          </cell>
          <cell r="AK830" t="str">
            <v>06 Nieokreślony przemysł wytwórczy</v>
          </cell>
          <cell r="AL830" t="str">
            <v>6690401701</v>
          </cell>
          <cell r="AM830" t="str">
            <v>Przedsiębiorstwo Robót Inżynieryjnych i Budowlanych „INFRABUD” Janusz Kłosowski</v>
          </cell>
          <cell r="AN830" t="str">
            <v>75-033</v>
          </cell>
          <cell r="AO830" t="str">
            <v>Koszalin</v>
          </cell>
          <cell r="AP830" t="str">
            <v>ul. Zwycięstwa</v>
          </cell>
          <cell r="AQ830" t="str">
            <v>16</v>
          </cell>
          <cell r="AR830" t="str">
            <v>-</v>
          </cell>
          <cell r="AS830" t="str">
            <v>(094)3471533</v>
          </cell>
          <cell r="AT830" t="str">
            <v>(094)3471534</v>
          </cell>
          <cell r="AU830" t="str">
            <v>osoba fizyczna prowadząca działalność gospodarczą - średnie przedsiębiorstwo</v>
          </cell>
          <cell r="AV830" t="str">
            <v>003806880</v>
          </cell>
          <cell r="AW830" t="str">
            <v>przedsiębiorca lub przedsiębiorstwo</v>
          </cell>
        </row>
        <row r="831">
          <cell r="A831" t="str">
            <v>RPZP.01.01.01-32-508/10</v>
          </cell>
          <cell r="B831" t="str">
            <v>RPZP.01.00.00</v>
          </cell>
          <cell r="C831" t="str">
            <v>RPZP.01.01.00</v>
          </cell>
          <cell r="D831" t="str">
            <v>RPZP.01.01.01</v>
          </cell>
          <cell r="E831" t="str">
            <v>RPZP.01.01.01-32-508/10-04</v>
          </cell>
          <cell r="F831" t="str">
            <v>UDA-RPZP.01.01.01-32-508/10-04</v>
          </cell>
          <cell r="G831" t="str">
            <v>2075105d8a</v>
          </cell>
          <cell r="H831" t="str">
            <v>RPZP.01.01.01-32-508/10</v>
          </cell>
          <cell r="I831" t="str">
            <v>WND-RPZP.01.01.01-32-508/10</v>
          </cell>
          <cell r="J831" t="str">
            <v>2010-12-06</v>
          </cell>
          <cell r="K831" t="str">
            <v>2010 II półrocze</v>
          </cell>
          <cell r="L831" t="str">
            <v>2010</v>
          </cell>
          <cell r="M831" t="str">
            <v>2010-12-07</v>
          </cell>
          <cell r="N831" t="str">
            <v>2010 II półrocze</v>
          </cell>
          <cell r="O831" t="str">
            <v>2010</v>
          </cell>
          <cell r="P831" t="str">
            <v>2011-01-03</v>
          </cell>
          <cell r="Q831" t="str">
            <v>2011-12-22</v>
          </cell>
          <cell r="R831" t="str">
            <v>2011 II półrocze</v>
          </cell>
          <cell r="S831" t="str">
            <v>2011</v>
          </cell>
          <cell r="T831" t="str">
            <v>2013-09-06</v>
          </cell>
          <cell r="U831">
            <v>1759824.93</v>
          </cell>
          <cell r="V831">
            <v>1482545.12</v>
          </cell>
          <cell r="W831">
            <v>889527.07</v>
          </cell>
          <cell r="X831">
            <v>889527.07</v>
          </cell>
          <cell r="Y831">
            <v>593018.05000000005</v>
          </cell>
          <cell r="Z831">
            <v>60</v>
          </cell>
          <cell r="AA831" t="str">
            <v>Uruchomienie produkcji opakowań z tworzyw sztucznych zaawansowanych technologicznie w przedsiębiorstwie PLAST MOROZ Przetwórstwo Tworzyw Sztucznych Ryszarda Moroz</v>
          </cell>
          <cell r="AB831" t="str">
            <v>pomoc publiczna</v>
          </cell>
          <cell r="AC831">
            <v>1759824.93</v>
          </cell>
          <cell r="AD831">
            <v>889527.07</v>
          </cell>
          <cell r="AE831">
            <v>870297.86</v>
          </cell>
          <cell r="AF831">
            <v>0</v>
          </cell>
          <cell r="AG831" t="str">
            <v>Nie</v>
          </cell>
          <cell r="AH831" t="str">
            <v>08 Inne inwestycje w przedsiębiorstwa</v>
          </cell>
          <cell r="AI831" t="str">
            <v>01 Pomoc bezzwrotna</v>
          </cell>
          <cell r="AJ831" t="str">
            <v>01 Obszar miejski</v>
          </cell>
          <cell r="AK831" t="str">
            <v>06 Nieokreślony przemysł wytwórczy</v>
          </cell>
          <cell r="AL831" t="str">
            <v>6722077854</v>
          </cell>
          <cell r="AM831" t="str">
            <v>PLASTMOROZ Sp. z o.o. s.k.</v>
          </cell>
          <cell r="AN831" t="str">
            <v>78-200</v>
          </cell>
          <cell r="AO831" t="str">
            <v>Białogard</v>
          </cell>
          <cell r="AP831" t="str">
            <v>Zygmunta Augusta</v>
          </cell>
          <cell r="AQ831" t="str">
            <v>3C</v>
          </cell>
          <cell r="AR831" t="str">
            <v>-</v>
          </cell>
          <cell r="AS831" t="str">
            <v>0943126922</v>
          </cell>
          <cell r="AT831" t="str">
            <v>0943126922</v>
          </cell>
          <cell r="AU831" t="str">
            <v>osoba fizyczna prowadząca działalność gospodarczą - mikro przedsiębiorstwo</v>
          </cell>
          <cell r="AV831" t="str">
            <v>321315117</v>
          </cell>
          <cell r="AW831" t="str">
            <v>przedsiębiorca lub przedsiębiorstwo</v>
          </cell>
        </row>
        <row r="832">
          <cell r="A832" t="str">
            <v>RPZP.01.03.01-32-060/11</v>
          </cell>
          <cell r="B832" t="str">
            <v>RPZP.01.00.00</v>
          </cell>
          <cell r="C832" t="str">
            <v>RPZP.01.03.00</v>
          </cell>
          <cell r="D832" t="str">
            <v>RPZP.01.03.01</v>
          </cell>
          <cell r="E832" t="str">
            <v>RPZP.01.03.01-32-060/11-01</v>
          </cell>
          <cell r="F832" t="str">
            <v>UDA-RPZP.01.03.01-32-060/11-01</v>
          </cell>
          <cell r="G832" t="str">
            <v>39813feeb0</v>
          </cell>
          <cell r="H832" t="str">
            <v>RPZP.01.03.01-32-060/11</v>
          </cell>
          <cell r="I832" t="str">
            <v>WND-RPZP.01.03.01-32-060/11</v>
          </cell>
          <cell r="J832" t="str">
            <v>2011-12-05</v>
          </cell>
          <cell r="K832" t="str">
            <v>2011 II półrocze</v>
          </cell>
          <cell r="L832" t="str">
            <v>2011</v>
          </cell>
          <cell r="M832" t="str">
            <v>2011-12-07</v>
          </cell>
          <cell r="N832" t="str">
            <v>2011 II półrocze</v>
          </cell>
          <cell r="O832" t="str">
            <v>2011</v>
          </cell>
          <cell r="P832" t="str">
            <v>2011-06-29</v>
          </cell>
          <cell r="Q832" t="str">
            <v>2011-12-22</v>
          </cell>
          <cell r="R832" t="str">
            <v>2011 II półrocze</v>
          </cell>
          <cell r="S832" t="str">
            <v>2011</v>
          </cell>
          <cell r="T832" t="str">
            <v>2012-01-26</v>
          </cell>
          <cell r="U832">
            <v>30135</v>
          </cell>
          <cell r="V832">
            <v>30135</v>
          </cell>
          <cell r="W832">
            <v>15067.5</v>
          </cell>
          <cell r="X832">
            <v>15067.5</v>
          </cell>
          <cell r="Y832">
            <v>15067.5</v>
          </cell>
          <cell r="Z832">
            <v>50</v>
          </cell>
          <cell r="AA832" t="str">
            <v>Rozszerzenie i doskonalenie Systemu Zarządzania Jakością drogą do podniesienia konkurencyjności NZOZ „Medical Care”</v>
          </cell>
          <cell r="AB832" t="str">
            <v>pomoc publiczna</v>
          </cell>
          <cell r="AC832">
            <v>30135</v>
          </cell>
          <cell r="AD832">
            <v>15067.5</v>
          </cell>
          <cell r="AE832">
            <v>15067.5</v>
          </cell>
          <cell r="AF832">
            <v>12.85</v>
          </cell>
          <cell r="AG832" t="str">
            <v>Tak</v>
          </cell>
          <cell r="AH832" t="str">
            <v>05 Usługi w zakresie zaawansowanego wsparcia dla przedsiębiorstw i grup przedsiębiorstw</v>
          </cell>
          <cell r="AI832" t="str">
            <v>01 Pomoc bezzwrotna</v>
          </cell>
          <cell r="AJ832" t="str">
            <v>01 Obszar miejski</v>
          </cell>
          <cell r="AK832" t="str">
            <v>19 Działalność w zakresie ochrony zdrowia ludzkiego</v>
          </cell>
          <cell r="AL832" t="str">
            <v>9552021128</v>
          </cell>
          <cell r="AM832" t="str">
            <v>Niepubliczny Zakład Opieki Zdrowotnej „Medical Care” Jacek Grzegorz Matusiak</v>
          </cell>
          <cell r="AN832" t="str">
            <v>70-764</v>
          </cell>
          <cell r="AO832" t="str">
            <v>Szczecin</v>
          </cell>
          <cell r="AP832" t="str">
            <v>BATALIONÓW CHŁOPSKICH</v>
          </cell>
          <cell r="AQ832" t="str">
            <v>86</v>
          </cell>
          <cell r="AR832" t="str">
            <v>-</v>
          </cell>
          <cell r="AS832" t="str">
            <v>914612331</v>
          </cell>
          <cell r="AT832" t="str">
            <v>914612331</v>
          </cell>
          <cell r="AU832" t="str">
            <v>osoba fizyczna prowadząca działalność gospodarczą - mikro przedsiębiorstwo</v>
          </cell>
          <cell r="AV832" t="str">
            <v>320247862</v>
          </cell>
          <cell r="AW832" t="str">
            <v>przedsiębiorca lub przedsiębiorstwo</v>
          </cell>
        </row>
        <row r="833">
          <cell r="A833" t="str">
            <v>RPZP.01.03.01-32-005/11</v>
          </cell>
          <cell r="B833" t="str">
            <v>RPZP.01.00.00</v>
          </cell>
          <cell r="C833" t="str">
            <v>RPZP.01.03.00</v>
          </cell>
          <cell r="D833" t="str">
            <v>RPZP.01.03.01</v>
          </cell>
          <cell r="E833" t="str">
            <v>RPZP.01.03.01-32-005/11-01</v>
          </cell>
          <cell r="F833" t="str">
            <v>UDA-RPZP.01.03.01-32-005/11-01</v>
          </cell>
          <cell r="G833" t="str">
            <v>1b55797d55</v>
          </cell>
          <cell r="H833" t="str">
            <v>RPZP.01.03.01-32-005/11</v>
          </cell>
          <cell r="I833" t="str">
            <v>WND-RPZP.01.03.01-32-005/11</v>
          </cell>
          <cell r="J833" t="str">
            <v>2011-07-13</v>
          </cell>
          <cell r="K833" t="str">
            <v>2011 II półrocze</v>
          </cell>
          <cell r="L833" t="str">
            <v>2011</v>
          </cell>
          <cell r="M833" t="str">
            <v>2011-07-14</v>
          </cell>
          <cell r="N833" t="str">
            <v>2011 II półrocze</v>
          </cell>
          <cell r="O833" t="str">
            <v>2011</v>
          </cell>
          <cell r="P833" t="str">
            <v>2011-01-24</v>
          </cell>
          <cell r="Q833" t="str">
            <v>2011-12-23</v>
          </cell>
          <cell r="R833" t="str">
            <v>2011 II półrocze</v>
          </cell>
          <cell r="S833" t="str">
            <v>2011</v>
          </cell>
          <cell r="T833" t="str">
            <v>2012-07-27</v>
          </cell>
          <cell r="U833">
            <v>38609.96</v>
          </cell>
          <cell r="V833">
            <v>30200</v>
          </cell>
          <cell r="W833">
            <v>15100</v>
          </cell>
          <cell r="X833">
            <v>15100</v>
          </cell>
          <cell r="Y833">
            <v>15100</v>
          </cell>
          <cell r="Z833">
            <v>50</v>
          </cell>
          <cell r="AA833" t="str">
            <v>Wdrożenie i certyfikacja systemu zarządzania jakością ISO 9001 niezbędnym elementem podniesienia konkurencyjności Firmy "JACEX"</v>
          </cell>
          <cell r="AB833" t="str">
            <v>pomoc publiczna</v>
          </cell>
          <cell r="AC833">
            <v>38609.96</v>
          </cell>
          <cell r="AD833">
            <v>15100</v>
          </cell>
          <cell r="AE833">
            <v>23509.96</v>
          </cell>
          <cell r="AF833">
            <v>13.91</v>
          </cell>
          <cell r="AG833" t="str">
            <v>Tak</v>
          </cell>
          <cell r="AH833" t="str">
            <v>05 Usługi w zakresie zaawansowanego wsparcia dla przedsiębiorstw i grup przedsiębiorstw</v>
          </cell>
          <cell r="AI833" t="str">
            <v>01 Pomoc bezzwrotna</v>
          </cell>
          <cell r="AJ833" t="str">
            <v>01 Obszar miejski</v>
          </cell>
          <cell r="AK833" t="str">
            <v>13 Handel hurtowy i detaliczny</v>
          </cell>
          <cell r="AL833" t="str">
            <v>6692347644</v>
          </cell>
          <cell r="AM833" t="str">
            <v>AUTO CENTRUM „JACEX” SP. JAWNA R.E.KOZŁOWSCY</v>
          </cell>
          <cell r="AN833" t="str">
            <v>78-100</v>
          </cell>
          <cell r="AO833" t="str">
            <v>Kołobrzeg</v>
          </cell>
          <cell r="AP833" t="str">
            <v>Bałtycka</v>
          </cell>
          <cell r="AQ833" t="str">
            <v>17</v>
          </cell>
          <cell r="AR833" t="str">
            <v>-</v>
          </cell>
          <cell r="AS833" t="str">
            <v>943516282</v>
          </cell>
          <cell r="AT833" t="str">
            <v>943516282</v>
          </cell>
          <cell r="AU833" t="str">
            <v>spółka jawna - małe przedsiębiorstwo</v>
          </cell>
          <cell r="AV833" t="str">
            <v>331405568</v>
          </cell>
          <cell r="AW833" t="str">
            <v>przedsiębiorca lub przedsiębiorstwo</v>
          </cell>
        </row>
        <row r="834">
          <cell r="A834" t="str">
            <v>RPZP.02.01.01-32-005/10</v>
          </cell>
          <cell r="B834" t="str">
            <v>RPZP.02.00.00</v>
          </cell>
          <cell r="C834" t="str">
            <v>RPZP.02.01.00</v>
          </cell>
          <cell r="D834" t="str">
            <v>RPZP.02.01.01</v>
          </cell>
          <cell r="E834" t="str">
            <v>RPZP.02.01.01-32-005/10-03</v>
          </cell>
          <cell r="F834" t="str">
            <v>UDA-RPZP.02.01.01-32-005/10-03</v>
          </cell>
          <cell r="G834" t="str">
            <v>3f3c132da6</v>
          </cell>
          <cell r="H834" t="str">
            <v>RPZP.02.01.01-32-005/10</v>
          </cell>
          <cell r="I834" t="str">
            <v>WND-RPZP.02.01.01-32-005/10</v>
          </cell>
          <cell r="J834" t="str">
            <v>2010-08-24</v>
          </cell>
          <cell r="K834" t="str">
            <v>2010 II półrocze</v>
          </cell>
          <cell r="L834" t="str">
            <v>2010</v>
          </cell>
          <cell r="M834" t="str">
            <v>2010-08-27</v>
          </cell>
          <cell r="N834" t="str">
            <v>2010 II półrocze</v>
          </cell>
          <cell r="O834" t="str">
            <v>2010</v>
          </cell>
          <cell r="P834" t="str">
            <v>2009-08-18</v>
          </cell>
          <cell r="Q834" t="str">
            <v>2011-12-27</v>
          </cell>
          <cell r="R834" t="str">
            <v>2011 II półrocze</v>
          </cell>
          <cell r="S834" t="str">
            <v>2011</v>
          </cell>
          <cell r="T834" t="str">
            <v>2012-01-19</v>
          </cell>
          <cell r="U834">
            <v>13287964.640000001</v>
          </cell>
          <cell r="V834">
            <v>13204280.109999999</v>
          </cell>
          <cell r="W834">
            <v>9903210.0800000001</v>
          </cell>
          <cell r="X834">
            <v>9903210.0800000001</v>
          </cell>
          <cell r="Y834">
            <v>3301070.03</v>
          </cell>
          <cell r="Z834">
            <v>75</v>
          </cell>
          <cell r="AA834" t="str">
            <v>Przebudowa drogi wojewódzkiej nr 177 na odcinku Sośnica - Mirosławiec</v>
          </cell>
          <cell r="AB834" t="str">
            <v>bez pomocy publicznej</v>
          </cell>
          <cell r="AC834">
            <v>13287964.640000001</v>
          </cell>
          <cell r="AD834">
            <v>13287964.640000001</v>
          </cell>
          <cell r="AE834">
            <v>0</v>
          </cell>
          <cell r="AF834">
            <v>0</v>
          </cell>
          <cell r="AG834" t="str">
            <v>Nie</v>
          </cell>
          <cell r="AH834" t="str">
            <v>23 Drogi regionalne/lokalne</v>
          </cell>
          <cell r="AI834" t="str">
            <v>01 Pomoc bezzwrotna</v>
          </cell>
          <cell r="AJ834" t="str">
            <v>05 Obszary wiejskie (poza obszarami górskimi, wyspami lub o niskiej i bardzo niskiej gęstości zaludnienia)</v>
          </cell>
          <cell r="AK834" t="str">
            <v>00 Nie dotyczy</v>
          </cell>
          <cell r="AL834" t="str">
            <v>8512871498</v>
          </cell>
          <cell r="AM834" t="str">
            <v>Województwo Zachodniopomorskie</v>
          </cell>
          <cell r="AN834" t="str">
            <v>70-540</v>
          </cell>
          <cell r="AO834" t="str">
            <v>Szczecin</v>
          </cell>
          <cell r="AP834" t="str">
            <v>Korsarzy</v>
          </cell>
          <cell r="AQ834" t="str">
            <v>34</v>
          </cell>
          <cell r="AR834" t="str">
            <v>-</v>
          </cell>
          <cell r="AS834" t="str">
            <v>0943427831</v>
          </cell>
          <cell r="AT834" t="str">
            <v>0943424328</v>
          </cell>
          <cell r="AU834" t="str">
            <v>wspólnota samorządowa</v>
          </cell>
          <cell r="AV834" t="str">
            <v>811683876</v>
          </cell>
          <cell r="AW834" t="str">
            <v>Jednostka samorządu terytorialnego</v>
          </cell>
        </row>
        <row r="835">
          <cell r="A835" t="str">
            <v>RPZP.01.01.03-32-035/10</v>
          </cell>
          <cell r="B835" t="str">
            <v>RPZP.01.00.00</v>
          </cell>
          <cell r="C835" t="str">
            <v>RPZP.01.01.00</v>
          </cell>
          <cell r="D835" t="str">
            <v>RPZP.01.01.03</v>
          </cell>
          <cell r="E835" t="str">
            <v>RPZP.01.01.03-32-035/10-03</v>
          </cell>
          <cell r="F835" t="str">
            <v>UDA-RPZP.01.01.03-32-035/10-03</v>
          </cell>
          <cell r="G835" t="str">
            <v>9dbec34504</v>
          </cell>
          <cell r="H835" t="str">
            <v>RPZP.01.01.03-32-035/10</v>
          </cell>
          <cell r="I835" t="str">
            <v>WND-RPZP.01.01.03-32-035/10</v>
          </cell>
          <cell r="J835" t="str">
            <v>2010-12-21</v>
          </cell>
          <cell r="K835" t="str">
            <v>2010 II półrocze</v>
          </cell>
          <cell r="L835" t="str">
            <v>2010</v>
          </cell>
          <cell r="M835" t="str">
            <v>2010-12-22</v>
          </cell>
          <cell r="N835" t="str">
            <v>2010 II półrocze</v>
          </cell>
          <cell r="O835" t="str">
            <v>2010</v>
          </cell>
          <cell r="P835" t="str">
            <v>2011-01-07</v>
          </cell>
          <cell r="Q835" t="str">
            <v>2011-12-27</v>
          </cell>
          <cell r="R835" t="str">
            <v>2011 II półrocze</v>
          </cell>
          <cell r="S835" t="str">
            <v>2011</v>
          </cell>
          <cell r="T835" t="str">
            <v>2012-07-13</v>
          </cell>
          <cell r="U835">
            <v>8120100.4000000004</v>
          </cell>
          <cell r="V835">
            <v>6655820</v>
          </cell>
          <cell r="W835">
            <v>3993492</v>
          </cell>
          <cell r="X835">
            <v>3993492</v>
          </cell>
          <cell r="Y835">
            <v>2662328</v>
          </cell>
          <cell r="Z835">
            <v>60</v>
          </cell>
          <cell r="AA835" t="str">
            <v>„Zachodniopomorskie Centrum Obliczeniowe oparte na systemie stacji referencyjnych”</v>
          </cell>
          <cell r="AB835" t="str">
            <v>pomoc publiczna</v>
          </cell>
          <cell r="AC835">
            <v>8120100.4000000004</v>
          </cell>
          <cell r="AD835">
            <v>3993492</v>
          </cell>
          <cell r="AE835">
            <v>4126608.4</v>
          </cell>
          <cell r="AF835">
            <v>0</v>
          </cell>
          <cell r="AG835" t="str">
            <v>Nie</v>
          </cell>
          <cell r="AH83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35" t="str">
            <v>01 Pomoc bezzwrotna</v>
          </cell>
          <cell r="AJ835" t="str">
            <v>01 Obszar miejski</v>
          </cell>
          <cell r="AK835" t="str">
            <v>22 Inne niewyszczególnione usługi</v>
          </cell>
          <cell r="AL835" t="str">
            <v>9452103720</v>
          </cell>
          <cell r="AM835" t="str">
            <v>TRIMTECH Spółka z ograniczoną odpowiedzialnością</v>
          </cell>
          <cell r="AN835" t="str">
            <v>31-216</v>
          </cell>
          <cell r="AO835" t="str">
            <v>Kraków</v>
          </cell>
          <cell r="AP835" t="str">
            <v>Konecznego</v>
          </cell>
          <cell r="AQ835" t="str">
            <v>4</v>
          </cell>
          <cell r="AR835" t="str">
            <v>10u</v>
          </cell>
          <cell r="AS835" t="str">
            <v>+48124161600</v>
          </cell>
          <cell r="AT835" t="str">
            <v>+48124161601</v>
          </cell>
          <cell r="AU835" t="str">
            <v>spółka z ograniczoną odpowiedzialnością - małe przedsiębiorstwo</v>
          </cell>
          <cell r="AV835" t="str">
            <v>120670087</v>
          </cell>
          <cell r="AW835" t="str">
            <v>przedsiębiorca lub przedsiębiorstwo</v>
          </cell>
        </row>
        <row r="836">
          <cell r="A836" t="str">
            <v>RPZP.01.01.02-32-155/10</v>
          </cell>
          <cell r="B836" t="str">
            <v>RPZP.01.00.00</v>
          </cell>
          <cell r="C836" t="str">
            <v>RPZP.01.01.00</v>
          </cell>
          <cell r="D836" t="str">
            <v>RPZP.01.01.02</v>
          </cell>
          <cell r="E836" t="str">
            <v>RPZP.01.01.02-32-155/10-03</v>
          </cell>
          <cell r="F836" t="str">
            <v>UDA-RPZP.01.01.02-32-155/10-03</v>
          </cell>
          <cell r="G836" t="str">
            <v>a4ac513393</v>
          </cell>
          <cell r="H836" t="str">
            <v>RPZP.01.01.02-32-155/10</v>
          </cell>
          <cell r="I836" t="str">
            <v>WND-RPZP.01.01.02-32-155/10</v>
          </cell>
          <cell r="J836" t="str">
            <v>2011-06-02</v>
          </cell>
          <cell r="K836" t="str">
            <v>2011 I półrocze</v>
          </cell>
          <cell r="L836" t="str">
            <v>2011</v>
          </cell>
          <cell r="M836" t="str">
            <v>2011-06-02</v>
          </cell>
          <cell r="N836" t="str">
            <v>2011 I półrocze</v>
          </cell>
          <cell r="O836" t="str">
            <v>2011</v>
          </cell>
          <cell r="P836" t="str">
            <v>2010-10-06</v>
          </cell>
          <cell r="Q836" t="str">
            <v>2011-12-27</v>
          </cell>
          <cell r="R836" t="str">
            <v>2011 II półrocze</v>
          </cell>
          <cell r="S836" t="str">
            <v>2011</v>
          </cell>
          <cell r="T836" t="str">
            <v>2013-06-28</v>
          </cell>
          <cell r="U836">
            <v>2215610.89</v>
          </cell>
          <cell r="V836">
            <v>1785936.8</v>
          </cell>
          <cell r="W836">
            <v>1071562.08</v>
          </cell>
          <cell r="X836">
            <v>1071562.08</v>
          </cell>
          <cell r="Y836">
            <v>714374.72</v>
          </cell>
          <cell r="Z836">
            <v>60</v>
          </cell>
          <cell r="AA836" t="str">
            <v>Wprowadzenie nowej oferty przez firmę TOTEM poprzez inwestycje w nowoczesne maszyny do druku na tkaninach tekstylnych</v>
          </cell>
          <cell r="AB836" t="str">
            <v>pomoc publiczna</v>
          </cell>
          <cell r="AC836">
            <v>2215610.89</v>
          </cell>
          <cell r="AD836">
            <v>1071562.08</v>
          </cell>
          <cell r="AE836">
            <v>1144048.81</v>
          </cell>
          <cell r="AF836">
            <v>0</v>
          </cell>
          <cell r="AG836" t="str">
            <v>Nie</v>
          </cell>
          <cell r="AH836" t="str">
            <v>08 Inne inwestycje w przedsiębiorstwa</v>
          </cell>
          <cell r="AI836" t="str">
            <v>01 Pomoc bezzwrotna</v>
          </cell>
          <cell r="AJ836" t="str">
            <v>01 Obszar miejski</v>
          </cell>
          <cell r="AK836" t="str">
            <v>06 Nieokreślony przemysł wytwórczy</v>
          </cell>
          <cell r="AL836" t="str">
            <v>8522321196</v>
          </cell>
          <cell r="AM836" t="str">
            <v>TOTEM Kamiński, Szuliński, Snarski, Kamiński spółka jawna</v>
          </cell>
          <cell r="AN836" t="str">
            <v>71-001</v>
          </cell>
          <cell r="AO836" t="str">
            <v>Szczecin</v>
          </cell>
          <cell r="AP836" t="str">
            <v>Południowa</v>
          </cell>
          <cell r="AQ836" t="str">
            <v>27 D</v>
          </cell>
          <cell r="AR836" t="str">
            <v>-</v>
          </cell>
          <cell r="AS836" t="str">
            <v>0914892558</v>
          </cell>
          <cell r="AT836" t="str">
            <v>0914892557</v>
          </cell>
          <cell r="AU836" t="str">
            <v>spółka jawna - małe przedsiębiorstwo</v>
          </cell>
          <cell r="AV836" t="str">
            <v>812325587</v>
          </cell>
          <cell r="AW836" t="str">
            <v>przedsiębiorca lub przedsiębiorstwo</v>
          </cell>
        </row>
        <row r="837">
          <cell r="A837" t="str">
            <v>RPZP.01.03.01-32-022/11</v>
          </cell>
          <cell r="B837" t="str">
            <v>RPZP.01.00.00</v>
          </cell>
          <cell r="C837" t="str">
            <v>RPZP.01.03.00</v>
          </cell>
          <cell r="D837" t="str">
            <v>RPZP.01.03.01</v>
          </cell>
          <cell r="E837" t="str">
            <v>RPZP.01.03.01-32-022/11-02</v>
          </cell>
          <cell r="F837" t="str">
            <v>UDA-RPZP.01.03.01-32-022/11-02</v>
          </cell>
          <cell r="G837" t="str">
            <v>372f00f280</v>
          </cell>
          <cell r="H837" t="str">
            <v>RPZP.01.03.01-32-022/11</v>
          </cell>
          <cell r="I837" t="str">
            <v>WND-RPZP.01.03.01-32-022/11</v>
          </cell>
          <cell r="J837" t="str">
            <v>2011-06-28</v>
          </cell>
          <cell r="K837" t="str">
            <v>2011 I półrocze</v>
          </cell>
          <cell r="L837" t="str">
            <v>2011</v>
          </cell>
          <cell r="M837" t="str">
            <v>2011-06-30</v>
          </cell>
          <cell r="N837" t="str">
            <v>2011 I półrocze</v>
          </cell>
          <cell r="O837" t="str">
            <v>2011</v>
          </cell>
          <cell r="P837" t="str">
            <v>2011-09-01</v>
          </cell>
          <cell r="Q837" t="str">
            <v>2011-12-27</v>
          </cell>
          <cell r="R837" t="str">
            <v>2011 II półrocze</v>
          </cell>
          <cell r="S837" t="str">
            <v>2011</v>
          </cell>
          <cell r="T837" t="str">
            <v>2012-07-18</v>
          </cell>
          <cell r="U837">
            <v>84870</v>
          </cell>
          <cell r="V837">
            <v>69000</v>
          </cell>
          <cell r="W837">
            <v>34500</v>
          </cell>
          <cell r="X837">
            <v>34500</v>
          </cell>
          <cell r="Y837">
            <v>34500</v>
          </cell>
          <cell r="Z837">
            <v>50</v>
          </cell>
          <cell r="AA837" t="str">
            <v>Kompleksowe przygotowanie inwestycji w rozbudowę zdolności produkcyjnych firmy Spin</v>
          </cell>
          <cell r="AB837" t="str">
            <v>pomoc de minimis</v>
          </cell>
          <cell r="AC837">
            <v>84870</v>
          </cell>
          <cell r="AD837">
            <v>34500</v>
          </cell>
          <cell r="AE837">
            <v>50370</v>
          </cell>
          <cell r="AF837">
            <v>0</v>
          </cell>
          <cell r="AG837" t="str">
            <v>Tak</v>
          </cell>
          <cell r="AH837" t="str">
            <v>05 Usługi w zakresie zaawansowanego wsparcia dla przedsiębiorstw i grup przedsiębiorstw</v>
          </cell>
          <cell r="AI837" t="str">
            <v>01 Pomoc bezzwrotna</v>
          </cell>
          <cell r="AJ837" t="str">
            <v>05 Obszary wiejskie (poza obszarami górskimi, wyspami lub o niskiej i bardzo niskiej gęstości zaludnienia)</v>
          </cell>
          <cell r="AK837" t="str">
            <v>06 Nieokreślony przemysł wytwórczy</v>
          </cell>
          <cell r="AL837" t="str">
            <v>8520410240</v>
          </cell>
          <cell r="AM837" t="str">
            <v>„SPIN” Bobko i Staniewski Spółka Jawna</v>
          </cell>
          <cell r="AN837" t="str">
            <v>72-001</v>
          </cell>
          <cell r="AO837" t="str">
            <v>Kurów</v>
          </cell>
          <cell r="AP837" t="str">
            <v>Kurów</v>
          </cell>
          <cell r="AQ837" t="str">
            <v>23</v>
          </cell>
          <cell r="AR837" t="str">
            <v>-</v>
          </cell>
          <cell r="AS837" t="str">
            <v>tel:+48914314545</v>
          </cell>
          <cell r="AT837" t="str">
            <v>fax:+48914314549</v>
          </cell>
          <cell r="AU837" t="str">
            <v>spółka jawna - małe przedsiębiorstwo</v>
          </cell>
          <cell r="AV837" t="str">
            <v>810052790</v>
          </cell>
          <cell r="AW837" t="str">
            <v>przedsiębiorca lub przedsiębiorstwo</v>
          </cell>
        </row>
        <row r="838">
          <cell r="A838" t="str">
            <v>RPZP.05.01.01-32-001/09</v>
          </cell>
          <cell r="B838" t="str">
            <v>RPZP.05.00.00</v>
          </cell>
          <cell r="C838" t="str">
            <v>RPZP.05.01.00</v>
          </cell>
          <cell r="D838" t="str">
            <v>RPZP.05.01.01</v>
          </cell>
          <cell r="E838" t="str">
            <v>RPZP.05.01.01-32-001/09-06</v>
          </cell>
          <cell r="F838" t="str">
            <v>UDA-RPZP.05.01.01-32-001/09-06</v>
          </cell>
          <cell r="G838" t="str">
            <v>8936ca1de1</v>
          </cell>
          <cell r="H838" t="str">
            <v>RPZP.05.01.01-32-001/09</v>
          </cell>
          <cell r="I838" t="str">
            <v>RPOWZ/5.1.1/2009/001/Sz</v>
          </cell>
          <cell r="J838" t="str">
            <v>2009-09-14</v>
          </cell>
          <cell r="K838" t="str">
            <v>2009 II półrocze</v>
          </cell>
          <cell r="L838" t="str">
            <v>2009</v>
          </cell>
          <cell r="M838" t="str">
            <v>2009-09-23</v>
          </cell>
          <cell r="N838" t="str">
            <v>2009 II półrocze</v>
          </cell>
          <cell r="O838" t="str">
            <v>2009</v>
          </cell>
          <cell r="P838" t="str">
            <v>2010-04-29</v>
          </cell>
          <cell r="Q838" t="str">
            <v>2011-12-28</v>
          </cell>
          <cell r="R838" t="str">
            <v>2011 II półrocze</v>
          </cell>
          <cell r="S838" t="str">
            <v>2011</v>
          </cell>
          <cell r="T838" t="str">
            <v>2012-01-20</v>
          </cell>
          <cell r="U838">
            <v>5344027.0199999996</v>
          </cell>
          <cell r="V838">
            <v>5205466.34</v>
          </cell>
          <cell r="W838">
            <v>2602733.17</v>
          </cell>
          <cell r="X838">
            <v>2602733.17</v>
          </cell>
          <cell r="Y838">
            <v>2602733.17</v>
          </cell>
          <cell r="Z838">
            <v>50</v>
          </cell>
          <cell r="AA838" t="str">
            <v>Turystyczno - rekreacyjne zagospodarowanie terenów wokół jeziora Klukom oraz na Miejskiej Górze w miejscowości Choszczno</v>
          </cell>
          <cell r="AB838" t="str">
            <v>bez pomocy publicznej</v>
          </cell>
          <cell r="AC838">
            <v>5344027.0199999996</v>
          </cell>
          <cell r="AD838">
            <v>5344027.0199999996</v>
          </cell>
          <cell r="AE838">
            <v>0</v>
          </cell>
          <cell r="AF838">
            <v>0</v>
          </cell>
          <cell r="AG838" t="str">
            <v>Nie</v>
          </cell>
          <cell r="AH838" t="str">
            <v>57 Inne wsparcie na rzecz wzmocnienia usług turystycznych</v>
          </cell>
          <cell r="AI838" t="str">
            <v>01 Pomoc bezzwrotna</v>
          </cell>
          <cell r="AJ838" t="str">
            <v>01 Obszar miejski</v>
          </cell>
          <cell r="AK838" t="str">
            <v>22 Inne niewyszczególnione usługi</v>
          </cell>
          <cell r="AL838" t="str">
            <v>5941530307</v>
          </cell>
          <cell r="AM838" t="str">
            <v>Gmina Choszczno</v>
          </cell>
          <cell r="AN838" t="str">
            <v>73-200</v>
          </cell>
          <cell r="AO838" t="str">
            <v>Choszczno</v>
          </cell>
          <cell r="AP838" t="str">
            <v>ul. Wolności</v>
          </cell>
          <cell r="AQ838" t="str">
            <v>24</v>
          </cell>
          <cell r="AR838" t="str">
            <v>-</v>
          </cell>
          <cell r="AS838" t="str">
            <v>(095)7659300</v>
          </cell>
          <cell r="AT838" t="str">
            <v>(095)7659306</v>
          </cell>
          <cell r="AU838" t="str">
            <v>wspólnota samorządowa</v>
          </cell>
          <cell r="AV838" t="str">
            <v>210967024</v>
          </cell>
          <cell r="AW838" t="str">
            <v>jednostka samorządu terytorialnego, związek lub stowarzyszenie jst</v>
          </cell>
        </row>
        <row r="839">
          <cell r="A839" t="str">
            <v>RPZP.01.01.01-32-350/10</v>
          </cell>
          <cell r="B839" t="str">
            <v>RPZP.01.00.00</v>
          </cell>
          <cell r="C839" t="str">
            <v>RPZP.01.01.00</v>
          </cell>
          <cell r="D839" t="str">
            <v>RPZP.01.01.01</v>
          </cell>
          <cell r="E839" t="str">
            <v>RPZP.01.01.01-32-350/10-02</v>
          </cell>
          <cell r="F839" t="str">
            <v>UDA-RPZP.01.01.01-32-350/10-02</v>
          </cell>
          <cell r="G839" t="str">
            <v>2651912ed3</v>
          </cell>
          <cell r="H839" t="str">
            <v>RPZP.01.01.01-32-350/10</v>
          </cell>
          <cell r="I839" t="str">
            <v>WND-RPZP.01.01.01-32-350/10</v>
          </cell>
          <cell r="J839" t="str">
            <v>2011-12-02</v>
          </cell>
          <cell r="K839" t="str">
            <v>2011 II półrocze</v>
          </cell>
          <cell r="L839" t="str">
            <v>2011</v>
          </cell>
          <cell r="M839" t="str">
            <v>2011-12-02</v>
          </cell>
          <cell r="N839" t="str">
            <v>2011 II półrocze</v>
          </cell>
          <cell r="O839" t="str">
            <v>2011</v>
          </cell>
          <cell r="P839" t="str">
            <v>2011-02-01</v>
          </cell>
          <cell r="Q839" t="str">
            <v>2011-12-28</v>
          </cell>
          <cell r="R839" t="str">
            <v>2011 II półrocze</v>
          </cell>
          <cell r="S839" t="str">
            <v>2011</v>
          </cell>
          <cell r="T839" t="str">
            <v>2012-03-26</v>
          </cell>
          <cell r="U839">
            <v>200000</v>
          </cell>
          <cell r="V839">
            <v>195006.07</v>
          </cell>
          <cell r="W839">
            <v>117003.64</v>
          </cell>
          <cell r="X839">
            <v>117003.64</v>
          </cell>
          <cell r="Y839">
            <v>78002.429999999993</v>
          </cell>
          <cell r="Z839">
            <v>60</v>
          </cell>
          <cell r="AA839" t="str">
            <v>Zakup aparatu USG Doppler i lasera diodowego formą zwiększenia konkurencyjności praktyki lekarskiej na rynku gabinetów lekarskich</v>
          </cell>
          <cell r="AB839" t="str">
            <v>pomoc publiczna</v>
          </cell>
          <cell r="AC839">
            <v>200000</v>
          </cell>
          <cell r="AD839">
            <v>117003.64</v>
          </cell>
          <cell r="AE839">
            <v>82996.36</v>
          </cell>
          <cell r="AF839">
            <v>0</v>
          </cell>
          <cell r="AG839" t="str">
            <v>Nie</v>
          </cell>
          <cell r="AH839" t="str">
            <v>08 Inne inwestycje w przedsiębiorstwa</v>
          </cell>
          <cell r="AI839" t="str">
            <v>01 Pomoc bezzwrotna</v>
          </cell>
          <cell r="AJ839" t="str">
            <v>01 Obszar miejski</v>
          </cell>
          <cell r="AK839" t="str">
            <v>19 Działalność w zakresie ochrony zdrowia ludzkiego</v>
          </cell>
          <cell r="AL839" t="str">
            <v>5941029429</v>
          </cell>
          <cell r="AM839" t="str">
            <v>Indywidualna Specjalistyczna Praktyka Lekarska Piotr Smoczyk</v>
          </cell>
          <cell r="AN839" t="str">
            <v>73-200</v>
          </cell>
          <cell r="AO839" t="str">
            <v>Choszczno</v>
          </cell>
          <cell r="AP839" t="str">
            <v>Chrobrego</v>
          </cell>
          <cell r="AQ839" t="str">
            <v>11</v>
          </cell>
          <cell r="AR839" t="str">
            <v>2</v>
          </cell>
          <cell r="AS839" t="str">
            <v>606651674</v>
          </cell>
          <cell r="AT839" t="str">
            <v>niedotyczy</v>
          </cell>
          <cell r="AU839" t="str">
            <v>osoba fizyczna prowadząca działalność gospodarczą - mikro przedsiębiorstwo</v>
          </cell>
          <cell r="AV839" t="str">
            <v>811861941</v>
          </cell>
          <cell r="AW839" t="str">
            <v>przedsiębiorca lub przedsiębiorstwo</v>
          </cell>
        </row>
        <row r="840">
          <cell r="A840" t="str">
            <v>RPZP.01.03.01-32-073/11</v>
          </cell>
          <cell r="B840" t="str">
            <v>RPZP.01.00.00</v>
          </cell>
          <cell r="C840" t="str">
            <v>RPZP.01.03.00</v>
          </cell>
          <cell r="D840" t="str">
            <v>RPZP.01.03.01</v>
          </cell>
          <cell r="E840" t="str">
            <v>RPZP.01.03.01-32-073/11-02</v>
          </cell>
          <cell r="F840" t="str">
            <v>UDA-RPZP.01.03.01-32-073/11-02</v>
          </cell>
          <cell r="G840" t="str">
            <v>4c4d7086f1</v>
          </cell>
          <cell r="H840" t="str">
            <v>RPZP.01.03.01-32-073/11</v>
          </cell>
          <cell r="I840" t="str">
            <v>WND-RPZP.01.03.01-32-073/11</v>
          </cell>
          <cell r="J840" t="str">
            <v>2012-03-07</v>
          </cell>
          <cell r="K840" t="str">
            <v>2012 I półrocze</v>
          </cell>
          <cell r="L840" t="str">
            <v>2012</v>
          </cell>
          <cell r="M840" t="str">
            <v>2012-03-09</v>
          </cell>
          <cell r="N840" t="str">
            <v>2012 I półrocze</v>
          </cell>
          <cell r="O840" t="str">
            <v>2012</v>
          </cell>
          <cell r="P840" t="str">
            <v>2011-09-17</v>
          </cell>
          <cell r="Q840" t="str">
            <v>2011-12-28</v>
          </cell>
          <cell r="R840" t="str">
            <v>2011 II półrocze</v>
          </cell>
          <cell r="S840" t="str">
            <v>2011</v>
          </cell>
          <cell r="T840" t="str">
            <v>2012-03-29</v>
          </cell>
          <cell r="U840">
            <v>33825</v>
          </cell>
          <cell r="V840">
            <v>27500</v>
          </cell>
          <cell r="W840">
            <v>13750</v>
          </cell>
          <cell r="X840">
            <v>13750</v>
          </cell>
          <cell r="Y840">
            <v>13750</v>
          </cell>
          <cell r="Z840">
            <v>50</v>
          </cell>
          <cell r="AA840" t="str">
            <v>Implementacja Zintegrowanego Systemu Zarządzania wg normy EN ISO 9001:2008 oraz ISO 3834 - 2 : 2007 drogą do poprawy konkurencyjności firmy SINKOS Sp. z o.o.</v>
          </cell>
          <cell r="AB840" t="str">
            <v>pomoc publiczna</v>
          </cell>
          <cell r="AC840">
            <v>33825</v>
          </cell>
          <cell r="AD840">
            <v>13750</v>
          </cell>
          <cell r="AE840">
            <v>20075</v>
          </cell>
          <cell r="AF840">
            <v>11.64</v>
          </cell>
          <cell r="AG840" t="str">
            <v>Tak</v>
          </cell>
          <cell r="AH840" t="str">
            <v>05 Usługi w zakresie zaawansowanego wsparcia dla przedsiębiorstw i grup przedsiębiorstw</v>
          </cell>
          <cell r="AI840" t="str">
            <v>01 Pomoc bezzwrotna</v>
          </cell>
          <cell r="AJ840" t="str">
            <v>01 Obszar miejski</v>
          </cell>
          <cell r="AK840" t="str">
            <v>06 Nieokreślony przemysł wytwórczy</v>
          </cell>
          <cell r="AL840" t="str">
            <v>8513036220</v>
          </cell>
          <cell r="AM840" t="str">
            <v>SINKOS Spółka z ograniczoną odpowiedzialnością</v>
          </cell>
          <cell r="AN840" t="str">
            <v>72-015</v>
          </cell>
          <cell r="AO840" t="str">
            <v>Police</v>
          </cell>
          <cell r="AP840" t="str">
            <v>Piotra i Pawła</v>
          </cell>
          <cell r="AQ840" t="str">
            <v>45d</v>
          </cell>
          <cell r="AR840" t="str">
            <v>-</v>
          </cell>
          <cell r="AS840" t="str">
            <v>914244180</v>
          </cell>
          <cell r="AT840" t="str">
            <v>914244199</v>
          </cell>
          <cell r="AU840" t="str">
            <v>spółka z ograniczoną odpowiedzialnością - małe przedsiębiorstwo</v>
          </cell>
          <cell r="AV840" t="str">
            <v>320413622</v>
          </cell>
          <cell r="AW840" t="str">
            <v>przedsiębiorca lub przedsiębiorstwo</v>
          </cell>
        </row>
        <row r="841">
          <cell r="A841" t="str">
            <v>RPZP.02.01.01-32-003/09</v>
          </cell>
          <cell r="B841" t="str">
            <v>RPZP.02.00.00</v>
          </cell>
          <cell r="C841" t="str">
            <v>RPZP.02.01.00</v>
          </cell>
          <cell r="D841" t="str">
            <v>RPZP.02.01.01</v>
          </cell>
          <cell r="E841" t="str">
            <v>RPZP.02.01.01-32-003/09-06</v>
          </cell>
          <cell r="F841" t="str">
            <v>UDA-RPZP.02.01.01-32-003/09-06</v>
          </cell>
          <cell r="G841" t="str">
            <v>f8912c46c8</v>
          </cell>
          <cell r="H841" t="str">
            <v>RPZP.02.01.01-32-003/09</v>
          </cell>
          <cell r="I841" t="str">
            <v>WND-RPZP.02.01.01-32-003/09</v>
          </cell>
          <cell r="J841" t="str">
            <v>2010-01-29</v>
          </cell>
          <cell r="K841" t="str">
            <v>2010 I półrocze</v>
          </cell>
          <cell r="L841" t="str">
            <v>2010</v>
          </cell>
          <cell r="M841" t="str">
            <v>2010-01-29</v>
          </cell>
          <cell r="N841" t="str">
            <v>2010 I półrocze</v>
          </cell>
          <cell r="O841" t="str">
            <v>2010</v>
          </cell>
          <cell r="P841" t="str">
            <v>2010-02-16</v>
          </cell>
          <cell r="Q841" t="str">
            <v>2011-12-29</v>
          </cell>
          <cell r="R841" t="str">
            <v>2011 II półrocze</v>
          </cell>
          <cell r="S841" t="str">
            <v>2011</v>
          </cell>
          <cell r="T841" t="str">
            <v>2012-01-19</v>
          </cell>
          <cell r="U841">
            <v>25770167.629999999</v>
          </cell>
          <cell r="V841">
            <v>19528415.670000002</v>
          </cell>
          <cell r="W841">
            <v>14646311.75</v>
          </cell>
          <cell r="X841">
            <v>14646311.75</v>
          </cell>
          <cell r="Y841">
            <v>4882103.92</v>
          </cell>
          <cell r="Z841">
            <v>75</v>
          </cell>
          <cell r="AA841" t="str">
            <v>Budowa obejścia m. Goleniów w ciągu drogi wojewódzkiej nr 113</v>
          </cell>
          <cell r="AB841" t="str">
            <v>bez pomocy publicznej</v>
          </cell>
          <cell r="AC841">
            <v>25770167.629999999</v>
          </cell>
          <cell r="AD841">
            <v>25770167.629999999</v>
          </cell>
          <cell r="AE841">
            <v>0</v>
          </cell>
          <cell r="AF841">
            <v>0</v>
          </cell>
          <cell r="AG841" t="str">
            <v>Nie</v>
          </cell>
          <cell r="AH841" t="str">
            <v>23 Drogi regionalne/lokalne</v>
          </cell>
          <cell r="AI841" t="str">
            <v>01 Pomoc bezzwrotna</v>
          </cell>
          <cell r="AJ841" t="str">
            <v>05 Obszary wiejskie (poza obszarami górskimi, wyspami lub o niskiej i bardzo niskiej gęstości zaludnienia)</v>
          </cell>
          <cell r="AK841" t="str">
            <v>00 Nie dotyczy</v>
          </cell>
          <cell r="AL841" t="str">
            <v>8512871498</v>
          </cell>
          <cell r="AM841" t="str">
            <v>Województwo Zachodniopomorskie</v>
          </cell>
          <cell r="AN841" t="str">
            <v>70-540</v>
          </cell>
          <cell r="AO841" t="str">
            <v>Szczecin</v>
          </cell>
          <cell r="AP841" t="str">
            <v>Korsarzy</v>
          </cell>
          <cell r="AQ841" t="str">
            <v>34</v>
          </cell>
          <cell r="AR841" t="str">
            <v>-</v>
          </cell>
          <cell r="AS841" t="str">
            <v>0943427831</v>
          </cell>
          <cell r="AT841" t="str">
            <v>0943424328</v>
          </cell>
          <cell r="AU841" t="str">
            <v>wspólnota samorządowa</v>
          </cell>
          <cell r="AV841" t="str">
            <v>811683876</v>
          </cell>
          <cell r="AW841" t="str">
            <v>Jednostka samorządu terytorialnego</v>
          </cell>
        </row>
        <row r="842">
          <cell r="A842" t="str">
            <v>RPZP.05.03.00-32-003/10</v>
          </cell>
          <cell r="B842" t="str">
            <v>RPZP.05.00.00</v>
          </cell>
          <cell r="C842" t="str">
            <v>RPZP.05.03.00</v>
          </cell>
          <cell r="D842">
            <v>0</v>
          </cell>
          <cell r="E842" t="str">
            <v>RPZP.05.03.00-32-003/10-02</v>
          </cell>
          <cell r="F842" t="str">
            <v>UDA-RPZP.05.03.00-32-003/10-02</v>
          </cell>
          <cell r="G842" t="str">
            <v>e86fc85ae3</v>
          </cell>
          <cell r="H842" t="str">
            <v>RPZP.05.03.00-32-003/10</v>
          </cell>
          <cell r="I842" t="str">
            <v>WND-RPZP.05.03.00-32-003/10</v>
          </cell>
          <cell r="J842" t="str">
            <v>2010-08-05</v>
          </cell>
          <cell r="K842" t="str">
            <v>2010 II półrocze</v>
          </cell>
          <cell r="L842" t="str">
            <v>2010</v>
          </cell>
          <cell r="M842" t="str">
            <v>2010-08-16</v>
          </cell>
          <cell r="N842" t="str">
            <v>2010 II półrocze</v>
          </cell>
          <cell r="O842" t="str">
            <v>2010</v>
          </cell>
          <cell r="P842" t="str">
            <v>2011-02-14</v>
          </cell>
          <cell r="Q842" t="str">
            <v>2011-12-29</v>
          </cell>
          <cell r="R842" t="str">
            <v>2011 II półrocze</v>
          </cell>
          <cell r="S842" t="str">
            <v>2011</v>
          </cell>
          <cell r="T842" t="str">
            <v>2012-03-19</v>
          </cell>
          <cell r="U842">
            <v>2054136.38</v>
          </cell>
          <cell r="V842">
            <v>1942274.73</v>
          </cell>
          <cell r="W842">
            <v>1456706.04</v>
          </cell>
          <cell r="X842">
            <v>1456706.04</v>
          </cell>
          <cell r="Y842">
            <v>485568.69</v>
          </cell>
          <cell r="Z842">
            <v>75</v>
          </cell>
          <cell r="AA842" t="str">
            <v>Budowa ścieżki rowerowej z Barlinka do Krzynki</v>
          </cell>
          <cell r="AB842" t="str">
            <v>bez pomocy publicznej</v>
          </cell>
          <cell r="AC842">
            <v>2054136.38</v>
          </cell>
          <cell r="AD842">
            <v>2054136.38</v>
          </cell>
          <cell r="AE842">
            <v>0</v>
          </cell>
          <cell r="AF842">
            <v>0</v>
          </cell>
          <cell r="AG842" t="str">
            <v>Nie</v>
          </cell>
          <cell r="AH842" t="str">
            <v>24 Ścieżki rowerowe</v>
          </cell>
          <cell r="AI842" t="str">
            <v>01 Pomoc bezzwrotna</v>
          </cell>
          <cell r="AJ842" t="str">
            <v>01 Obszar miejski</v>
          </cell>
          <cell r="AK842" t="str">
            <v>00 Nie dotyczy</v>
          </cell>
          <cell r="AL842" t="str">
            <v>5971648491</v>
          </cell>
          <cell r="AM842" t="str">
            <v>Gmina Barlinek</v>
          </cell>
          <cell r="AN842" t="str">
            <v>74-320</v>
          </cell>
          <cell r="AO842" t="str">
            <v>Barlinek</v>
          </cell>
          <cell r="AP842" t="str">
            <v>Niepodległości</v>
          </cell>
          <cell r="AQ842" t="str">
            <v>20</v>
          </cell>
          <cell r="AR842" t="str">
            <v>-</v>
          </cell>
          <cell r="AS842" t="str">
            <v>0957465540</v>
          </cell>
          <cell r="AT842" t="str">
            <v>0957461704</v>
          </cell>
          <cell r="AU842" t="str">
            <v>wspólnota samorządowa</v>
          </cell>
          <cell r="AV842" t="str">
            <v>210967047</v>
          </cell>
          <cell r="AW842" t="str">
            <v>jednostka samorządu terytorialnego, związek lub stowarzyszenie jst</v>
          </cell>
        </row>
        <row r="843">
          <cell r="A843" t="str">
            <v>RPZP.06.03.00-32-005/10</v>
          </cell>
          <cell r="B843" t="str">
            <v>RPZP.06.00.00</v>
          </cell>
          <cell r="C843" t="str">
            <v>RPZP.06.03.00</v>
          </cell>
          <cell r="D843">
            <v>0</v>
          </cell>
          <cell r="E843" t="str">
            <v>RPZP.06.03.00-32-005/10-04</v>
          </cell>
          <cell r="F843" t="str">
            <v>UDA-RPZP.06.03.00-32-005/10-04</v>
          </cell>
          <cell r="G843" t="str">
            <v>7797c7a50e</v>
          </cell>
          <cell r="H843" t="str">
            <v>RPZP.06.03.00-32-005/10</v>
          </cell>
          <cell r="I843" t="str">
            <v>WND-RPZP.06.03.00-32-005/10</v>
          </cell>
          <cell r="J843" t="str">
            <v>2010-08-31</v>
          </cell>
          <cell r="K843" t="str">
            <v>2010 II półrocze</v>
          </cell>
          <cell r="L843" t="str">
            <v>2010</v>
          </cell>
          <cell r="M843" t="str">
            <v>2010-08-31</v>
          </cell>
          <cell r="N843" t="str">
            <v>2010 II półrocze</v>
          </cell>
          <cell r="O843" t="str">
            <v>2010</v>
          </cell>
          <cell r="P843" t="str">
            <v>2011-04-11</v>
          </cell>
          <cell r="Q843" t="str">
            <v>2011-12-29</v>
          </cell>
          <cell r="R843" t="str">
            <v>2011 II półrocze</v>
          </cell>
          <cell r="S843" t="str">
            <v>2011</v>
          </cell>
          <cell r="T843" t="str">
            <v>2012-04-12</v>
          </cell>
          <cell r="U843">
            <v>2028638.59</v>
          </cell>
          <cell r="V843">
            <v>834476.78</v>
          </cell>
          <cell r="W843">
            <v>625857.57999999996</v>
          </cell>
          <cell r="X843">
            <v>625857.57999999996</v>
          </cell>
          <cell r="Y843">
            <v>208619.2</v>
          </cell>
          <cell r="Z843">
            <v>75</v>
          </cell>
          <cell r="AA843" t="str">
            <v>"Szlak Bielika na odcinku Ustowo - Pargowo", etap I Siadło Dolne - Pargowo</v>
          </cell>
          <cell r="AB843" t="str">
            <v>bez pomocy publicznej</v>
          </cell>
          <cell r="AC843">
            <v>2028638.59</v>
          </cell>
          <cell r="AD843">
            <v>2028638.59</v>
          </cell>
          <cell r="AE843">
            <v>0</v>
          </cell>
          <cell r="AF843">
            <v>0</v>
          </cell>
          <cell r="AG843" t="str">
            <v>Nie</v>
          </cell>
          <cell r="AH843" t="str">
            <v>24 Ścieżki rowerowe</v>
          </cell>
          <cell r="AI843" t="str">
            <v>01 Pomoc bezzwrotna</v>
          </cell>
          <cell r="AJ843" t="str">
            <v>05 Obszary wiejskie (poza obszarami górskimi, wyspami lub o niskiej i bardzo niskiej gęstości zaludnienia)</v>
          </cell>
          <cell r="AK843" t="str">
            <v>00 Nie dotyczy</v>
          </cell>
          <cell r="AL843" t="str">
            <v>8512908333</v>
          </cell>
          <cell r="AM843" t="str">
            <v>Gmina Kołbaskowo</v>
          </cell>
          <cell r="AN843" t="str">
            <v>72-001</v>
          </cell>
          <cell r="AO843" t="str">
            <v>Kołbaskowo</v>
          </cell>
          <cell r="AP843" t="str">
            <v>Kołbaskowo</v>
          </cell>
          <cell r="AQ843" t="str">
            <v>106</v>
          </cell>
          <cell r="AR843" t="str">
            <v>-</v>
          </cell>
          <cell r="AS843" t="str">
            <v>091/3119510</v>
          </cell>
          <cell r="AT843" t="str">
            <v>091/3119510wew.22</v>
          </cell>
          <cell r="AU843" t="str">
            <v>wspólnota samorządowa</v>
          </cell>
          <cell r="AV843" t="str">
            <v>811685450</v>
          </cell>
          <cell r="AW843" t="str">
            <v>jednostka samorządu terytorialnego, związek lub stowarzyszenie jst</v>
          </cell>
        </row>
        <row r="844">
          <cell r="A844" t="str">
            <v>RPZP.04.02.00-32-012/10</v>
          </cell>
          <cell r="B844" t="str">
            <v>RPZP.04.00.00</v>
          </cell>
          <cell r="C844" t="str">
            <v>RPZP.04.02.00</v>
          </cell>
          <cell r="D844">
            <v>0</v>
          </cell>
          <cell r="E844" t="str">
            <v>RPZP.04.02.00-32-012/10-02</v>
          </cell>
          <cell r="F844" t="str">
            <v>UDA-RPZP.04.02.00-32-012/10-02</v>
          </cell>
          <cell r="G844" t="str">
            <v>5635fd7115</v>
          </cell>
          <cell r="H844" t="str">
            <v>RPZP.04.02.00-32-012/10</v>
          </cell>
          <cell r="I844" t="str">
            <v>WND-RPZP.04.02.00-32-012/10</v>
          </cell>
          <cell r="J844" t="str">
            <v>2010-12-29</v>
          </cell>
          <cell r="K844" t="str">
            <v>2010 II półrocze</v>
          </cell>
          <cell r="L844" t="str">
            <v>2010</v>
          </cell>
          <cell r="M844" t="str">
            <v>2010-12-30</v>
          </cell>
          <cell r="N844" t="str">
            <v>2010 II półrocze</v>
          </cell>
          <cell r="O844" t="str">
            <v>2010</v>
          </cell>
          <cell r="P844" t="str">
            <v>2011-05-27</v>
          </cell>
          <cell r="Q844" t="str">
            <v>2011-12-29</v>
          </cell>
          <cell r="R844" t="str">
            <v>2011 II półrocze</v>
          </cell>
          <cell r="S844" t="str">
            <v>2011</v>
          </cell>
          <cell r="T844" t="str">
            <v>2012-03-08</v>
          </cell>
          <cell r="U844">
            <v>596145.46</v>
          </cell>
          <cell r="V844">
            <v>487402.56</v>
          </cell>
          <cell r="W844">
            <v>365551.91</v>
          </cell>
          <cell r="X844">
            <v>365551.91</v>
          </cell>
          <cell r="Y844">
            <v>121850.65</v>
          </cell>
          <cell r="Z844">
            <v>75</v>
          </cell>
          <cell r="AA844" t="str">
            <v>„Usprawnienie systemu gospodarki odpadami poprzez zakup sprzętu specjalistycznego dla Międzygminnego Przedsiębiorstwa Gospodarki Odpadami w Wardyniu Górnym (MPGO Sp. z o.o.)”</v>
          </cell>
          <cell r="AB844" t="str">
            <v>pomoc de minimis</v>
          </cell>
          <cell r="AC844">
            <v>596145.46</v>
          </cell>
          <cell r="AD844">
            <v>365551.91</v>
          </cell>
          <cell r="AE844">
            <v>230593.55</v>
          </cell>
          <cell r="AF844">
            <v>0</v>
          </cell>
          <cell r="AG844" t="str">
            <v>Tak</v>
          </cell>
          <cell r="AH844" t="str">
            <v>44 Gospodarka odpadami komunalnymi i przemysłowymi</v>
          </cell>
          <cell r="AI844" t="str">
            <v>01 Pomoc bezzwrotna</v>
          </cell>
          <cell r="AJ844" t="str">
            <v>05 Obszary wiejskie (poza obszarami górskimi, wyspami lub o niskiej i bardzo niskiej gęstości zaludnienia)</v>
          </cell>
          <cell r="AK844" t="str">
            <v>21 Działalność związana ze środowiskiem naturalnym</v>
          </cell>
          <cell r="AL844" t="str">
            <v>6721924275</v>
          </cell>
          <cell r="AM844" t="str">
            <v>Międzygminne Przedsiębiorstwo Gospodarki Odpadami Spółka z ograniczoą odpowiedzialnością</v>
          </cell>
          <cell r="AN844" t="str">
            <v>78-320</v>
          </cell>
          <cell r="AO844" t="str">
            <v>Wardyń Górny</v>
          </cell>
          <cell r="AP844" t="str">
            <v>Wardyń Górny</v>
          </cell>
          <cell r="AQ844" t="str">
            <v>35</v>
          </cell>
          <cell r="AR844" t="str">
            <v>-</v>
          </cell>
          <cell r="AS844" t="str">
            <v>0947162938</v>
          </cell>
          <cell r="AT844" t="str">
            <v>0943656852</v>
          </cell>
          <cell r="AU844" t="str">
            <v>spółka z ograniczoną odpowiedzialnością - duże przedsiębiorstwo</v>
          </cell>
          <cell r="AV844" t="str">
            <v>331440694</v>
          </cell>
          <cell r="AW844" t="str">
            <v>przedsiębiorca lub przedsiębiorstwo</v>
          </cell>
        </row>
        <row r="845">
          <cell r="A845" t="str">
            <v>RPZP.01.01.01-32-349/10</v>
          </cell>
          <cell r="B845" t="str">
            <v>RPZP.01.00.00</v>
          </cell>
          <cell r="C845" t="str">
            <v>RPZP.01.01.00</v>
          </cell>
          <cell r="D845" t="str">
            <v>RPZP.01.01.01</v>
          </cell>
          <cell r="E845" t="str">
            <v>RPZP.01.01.01-32-349/10-03</v>
          </cell>
          <cell r="F845" t="str">
            <v>UDA-RPZP.01.01.01-32-349/10-03</v>
          </cell>
          <cell r="G845" t="str">
            <v>356cccd4c3</v>
          </cell>
          <cell r="H845" t="str">
            <v>RPZP.01.01.01-32-349/10</v>
          </cell>
          <cell r="I845" t="str">
            <v>WND-RPZP.01.01.01-32-349/10</v>
          </cell>
          <cell r="J845" t="str">
            <v>2010-12-29</v>
          </cell>
          <cell r="K845" t="str">
            <v>2010 II półrocze</v>
          </cell>
          <cell r="L845" t="str">
            <v>2010</v>
          </cell>
          <cell r="M845" t="str">
            <v>2010-12-30</v>
          </cell>
          <cell r="N845" t="str">
            <v>2010 II półrocze</v>
          </cell>
          <cell r="O845" t="str">
            <v>2010</v>
          </cell>
          <cell r="P845" t="str">
            <v>2011-02-25</v>
          </cell>
          <cell r="Q845" t="str">
            <v>2011-12-29</v>
          </cell>
          <cell r="R845" t="str">
            <v>2011 II półrocze</v>
          </cell>
          <cell r="S845" t="str">
            <v>2011</v>
          </cell>
          <cell r="T845" t="str">
            <v>2012-04-24</v>
          </cell>
          <cell r="U845">
            <v>2036880</v>
          </cell>
          <cell r="V845">
            <v>1617710.87</v>
          </cell>
          <cell r="W845">
            <v>970626.52</v>
          </cell>
          <cell r="X845">
            <v>970626.52</v>
          </cell>
          <cell r="Y845">
            <v>647084.35</v>
          </cell>
          <cell r="Z845">
            <v>60</v>
          </cell>
          <cell r="AA845" t="str">
            <v>Innowacyjny „Świat reklamy 3D” Agencja Reklamowa „Marek Nowaczyk” w Szczecinie</v>
          </cell>
          <cell r="AB845" t="str">
            <v>pomoc publiczna</v>
          </cell>
          <cell r="AC845">
            <v>2036880</v>
          </cell>
          <cell r="AD845">
            <v>970626.52</v>
          </cell>
          <cell r="AE845">
            <v>1066253.48</v>
          </cell>
          <cell r="AF845">
            <v>0</v>
          </cell>
          <cell r="AG845" t="str">
            <v>Tak</v>
          </cell>
          <cell r="AH845" t="str">
            <v>08 Inne inwestycje w przedsiębiorstwa</v>
          </cell>
          <cell r="AI845" t="str">
            <v>01 Pomoc bezzwrotna</v>
          </cell>
          <cell r="AJ845" t="str">
            <v>01 Obszar miejski</v>
          </cell>
          <cell r="AK845" t="str">
            <v>22 Inne niewyszczególnione usługi</v>
          </cell>
          <cell r="AL845" t="str">
            <v>8521653298</v>
          </cell>
          <cell r="AM845" t="str">
            <v>Marek Nowaczyk</v>
          </cell>
          <cell r="AN845" t="str">
            <v>71-037</v>
          </cell>
          <cell r="AO845" t="str">
            <v>Szczecin</v>
          </cell>
          <cell r="AP845" t="str">
            <v>Ogrodowa</v>
          </cell>
          <cell r="AQ845" t="str">
            <v>32F</v>
          </cell>
          <cell r="AR845" t="str">
            <v>-</v>
          </cell>
          <cell r="AS845" t="str">
            <v>+48605590590</v>
          </cell>
          <cell r="AT845" t="str">
            <v>+48914869066</v>
          </cell>
          <cell r="AU845" t="str">
            <v>osoba fizyczna prowadząca działalność gospodarczą - mikro przedsiębiorstwo</v>
          </cell>
          <cell r="AV845" t="str">
            <v>810766703</v>
          </cell>
          <cell r="AW845" t="str">
            <v>przedsiębiorca lub przedsiębiorstwo</v>
          </cell>
        </row>
        <row r="846">
          <cell r="A846" t="str">
            <v>RPZP.01.01.02-32-128/10</v>
          </cell>
          <cell r="B846" t="str">
            <v>RPZP.01.00.00</v>
          </cell>
          <cell r="C846" t="str">
            <v>RPZP.01.01.00</v>
          </cell>
          <cell r="D846" t="str">
            <v>RPZP.01.01.02</v>
          </cell>
          <cell r="E846" t="str">
            <v>RPZP.01.01.02-32-128/10-02</v>
          </cell>
          <cell r="F846" t="str">
            <v>UDA-RPZP.01.01.02-32-128/10-02</v>
          </cell>
          <cell r="G846" t="str">
            <v>a707954089</v>
          </cell>
          <cell r="H846" t="str">
            <v>RPZP.01.01.02-32-128/10</v>
          </cell>
          <cell r="I846" t="str">
            <v>WND-RPZP.01.01.02-32-128/10</v>
          </cell>
          <cell r="J846" t="str">
            <v>2011-06-01</v>
          </cell>
          <cell r="K846" t="str">
            <v>2011 I półrocze</v>
          </cell>
          <cell r="L846" t="str">
            <v>2011</v>
          </cell>
          <cell r="M846" t="str">
            <v>2011-06-02</v>
          </cell>
          <cell r="N846" t="str">
            <v>2011 I półrocze</v>
          </cell>
          <cell r="O846" t="str">
            <v>2011</v>
          </cell>
          <cell r="P846" t="str">
            <v>2011-07-08</v>
          </cell>
          <cell r="Q846" t="str">
            <v>2011-12-29</v>
          </cell>
          <cell r="R846" t="str">
            <v>2011 II półrocze</v>
          </cell>
          <cell r="S846" t="str">
            <v>2011</v>
          </cell>
          <cell r="T846" t="str">
            <v>2012-12-14</v>
          </cell>
          <cell r="U846">
            <v>416994.47</v>
          </cell>
          <cell r="V846">
            <v>388727.98</v>
          </cell>
          <cell r="W846">
            <v>233236.78</v>
          </cell>
          <cell r="X846">
            <v>233236.78</v>
          </cell>
          <cell r="Y846">
            <v>155491.20000000001</v>
          </cell>
          <cell r="Z846">
            <v>60</v>
          </cell>
          <cell r="AA846" t="str">
            <v>ZAKUP NOWOCZESNYCH URZĄDZEŃ DO ZBIORU TORFU</v>
          </cell>
          <cell r="AB846" t="str">
            <v>pomoc publiczna</v>
          </cell>
          <cell r="AC846">
            <v>416994.47</v>
          </cell>
          <cell r="AD846">
            <v>233236.78</v>
          </cell>
          <cell r="AE846">
            <v>183757.69</v>
          </cell>
          <cell r="AF846">
            <v>0</v>
          </cell>
          <cell r="AG846" t="str">
            <v>Nie</v>
          </cell>
          <cell r="AH846" t="str">
            <v>08 Inne inwestycje w przedsiębiorstwa</v>
          </cell>
          <cell r="AI846" t="str">
            <v>01 Pomoc bezzwrotna</v>
          </cell>
          <cell r="AJ846" t="str">
            <v>05 Obszary wiejskie (poza obszarami górskimi, wyspami lub o niskiej i bardzo niskiej gęstości zaludnienia)</v>
          </cell>
          <cell r="AK846" t="str">
            <v>07 Górnictwo i kopalnictwo surowców energetycznych</v>
          </cell>
          <cell r="AL846" t="str">
            <v>8610003981</v>
          </cell>
          <cell r="AM846" t="str">
            <v>"BIO-PRODUKTY TORF-KORA-PALETY" SPÓŁKA Z OGRANICZONĄ ODPOWIEDZIALNOŚCIĄ</v>
          </cell>
          <cell r="AN846" t="str">
            <v>71-157</v>
          </cell>
          <cell r="AO846" t="str">
            <v>Szczecin</v>
          </cell>
          <cell r="AP846" t="str">
            <v>Piramowicza</v>
          </cell>
          <cell r="AQ846" t="str">
            <v>16A</v>
          </cell>
          <cell r="AR846" t="str">
            <v>-</v>
          </cell>
          <cell r="AS846" t="str">
            <v>0601665972</v>
          </cell>
          <cell r="AT846" t="str">
            <v>0913860117</v>
          </cell>
          <cell r="AU846" t="str">
            <v>spółka z ograniczoną odpowiedzialnością - małe przedsiębiorstwo</v>
          </cell>
          <cell r="AV846" t="str">
            <v>810137692</v>
          </cell>
          <cell r="AW846" t="str">
            <v>przedsiębiorca lub przedsiębiorstwo</v>
          </cell>
        </row>
        <row r="847">
          <cell r="A847" t="str">
            <v>RPZP.01.01.02-32-038/10</v>
          </cell>
          <cell r="B847" t="str">
            <v>RPZP.01.00.00</v>
          </cell>
          <cell r="C847" t="str">
            <v>RPZP.01.01.00</v>
          </cell>
          <cell r="D847" t="str">
            <v>RPZP.01.01.02</v>
          </cell>
          <cell r="E847" t="str">
            <v>RPZP.01.01.02-32-038/10-03</v>
          </cell>
          <cell r="F847" t="str">
            <v>UDA-RPZP.01.01.02-32-038/10-03</v>
          </cell>
          <cell r="G847" t="str">
            <v>e3d70208a9</v>
          </cell>
          <cell r="H847" t="str">
            <v>RPZP.01.01.02-32-038/10</v>
          </cell>
          <cell r="I847" t="str">
            <v>WND-RPZP.01.01.02-32-038/10</v>
          </cell>
          <cell r="J847" t="str">
            <v>2011-06-10</v>
          </cell>
          <cell r="K847" t="str">
            <v>2011 I półrocze</v>
          </cell>
          <cell r="L847" t="str">
            <v>2011</v>
          </cell>
          <cell r="M847" t="str">
            <v>2011-06-13</v>
          </cell>
          <cell r="N847" t="str">
            <v>2011 I półrocze</v>
          </cell>
          <cell r="O847" t="str">
            <v>2011</v>
          </cell>
          <cell r="P847" t="str">
            <v>2011-04-20</v>
          </cell>
          <cell r="Q847" t="str">
            <v>2011-12-29</v>
          </cell>
          <cell r="R847" t="str">
            <v>2011 II półrocze</v>
          </cell>
          <cell r="S847" t="str">
            <v>2011</v>
          </cell>
          <cell r="T847" t="str">
            <v>2012-03-09</v>
          </cell>
          <cell r="U847">
            <v>1000161.71</v>
          </cell>
          <cell r="V847">
            <v>849879.71</v>
          </cell>
          <cell r="W847">
            <v>509927.82</v>
          </cell>
          <cell r="X847">
            <v>509927.82</v>
          </cell>
          <cell r="Y847">
            <v>339951.89</v>
          </cell>
          <cell r="Z847">
            <v>60</v>
          </cell>
          <cell r="AA847" t="str">
            <v>Innowacja w procesie produkcji schodów krokiem do wzmocnienia pozycji konkurencyjnej firmy Merbau na rynkach zagranicznych</v>
          </cell>
          <cell r="AB847" t="str">
            <v>pomoc publiczna</v>
          </cell>
          <cell r="AC847">
            <v>1000161.71</v>
          </cell>
          <cell r="AD847">
            <v>509927.82</v>
          </cell>
          <cell r="AE847">
            <v>490233.89</v>
          </cell>
          <cell r="AF847">
            <v>0</v>
          </cell>
          <cell r="AG847" t="str">
            <v>Nie</v>
          </cell>
          <cell r="AH847" t="str">
            <v>08 Inne inwestycje w przedsiębiorstwa</v>
          </cell>
          <cell r="AI847" t="str">
            <v>01 Pomoc bezzwrotna</v>
          </cell>
          <cell r="AJ847" t="str">
            <v>05 Obszary wiejskie (poza obszarami górskimi, wyspami lub o niskiej i bardzo niskiej gęstości zaludnienia)</v>
          </cell>
          <cell r="AK847" t="str">
            <v>06 Nieokreślony przemysł wytwórczy</v>
          </cell>
          <cell r="AL847" t="str">
            <v>5971453221</v>
          </cell>
          <cell r="AM847" t="str">
            <v>Merbau s.c. Dzikowski Marcin, Dzikowski Mirosław</v>
          </cell>
          <cell r="AN847" t="str">
            <v>74-404</v>
          </cell>
          <cell r="AO847" t="str">
            <v>Suchlica</v>
          </cell>
          <cell r="AP847" t="str">
            <v>-</v>
          </cell>
          <cell r="AQ847" t="str">
            <v>4</v>
          </cell>
          <cell r="AR847" t="str">
            <v>-</v>
          </cell>
          <cell r="AS847" t="str">
            <v>957607997</v>
          </cell>
          <cell r="AT847" t="str">
            <v>957607997</v>
          </cell>
          <cell r="AU847" t="str">
            <v>spółka cywilna prowadząca działalność w oparciu o umowę zawartą na podstawie KC - małe przedsiębiorstwo</v>
          </cell>
          <cell r="AV847" t="str">
            <v>320638976</v>
          </cell>
          <cell r="AW847" t="str">
            <v>przedsiębiorca lub przedsiębiorstwo</v>
          </cell>
        </row>
        <row r="848">
          <cell r="A848" t="str">
            <v>RPZP.02.01.02-32-069/09</v>
          </cell>
          <cell r="B848" t="str">
            <v>RPZP.02.00.00</v>
          </cell>
          <cell r="C848" t="str">
            <v>RPZP.02.01.00</v>
          </cell>
          <cell r="D848" t="str">
            <v>RPZP.02.01.02</v>
          </cell>
          <cell r="E848" t="str">
            <v>RPZP.02.01.02-32-069/09-06</v>
          </cell>
          <cell r="F848" t="str">
            <v>UDA-RPZP.02.01.02-32-069/09-06</v>
          </cell>
          <cell r="G848" t="str">
            <v>b5cb67aa6f</v>
          </cell>
          <cell r="H848" t="str">
            <v>RPZP.02.01.02-32-069/09</v>
          </cell>
          <cell r="I848" t="str">
            <v>RPOWZ/2.1.2/2009/069/Sz</v>
          </cell>
          <cell r="J848" t="str">
            <v>2009-10-08</v>
          </cell>
          <cell r="K848" t="str">
            <v>2009 II półrocze</v>
          </cell>
          <cell r="L848" t="str">
            <v>2009</v>
          </cell>
          <cell r="M848" t="str">
            <v>2009-10-26</v>
          </cell>
          <cell r="N848" t="str">
            <v>2009 II półrocze</v>
          </cell>
          <cell r="O848" t="str">
            <v>2009</v>
          </cell>
          <cell r="P848" t="str">
            <v>2010-04-15</v>
          </cell>
          <cell r="Q848" t="str">
            <v>2011-12-30</v>
          </cell>
          <cell r="R848" t="str">
            <v>2011 II półrocze</v>
          </cell>
          <cell r="S848" t="str">
            <v>2011</v>
          </cell>
          <cell r="T848" t="str">
            <v>2013-02-01</v>
          </cell>
          <cell r="U848">
            <v>802033.67</v>
          </cell>
          <cell r="V848">
            <v>683696.9</v>
          </cell>
          <cell r="W848">
            <v>341848.44</v>
          </cell>
          <cell r="X848">
            <v>341848.44</v>
          </cell>
          <cell r="Y848">
            <v>341848.46</v>
          </cell>
          <cell r="Z848">
            <v>50</v>
          </cell>
          <cell r="AA848" t="str">
            <v>Przebudowa ulic w Drawnie - etap IV</v>
          </cell>
          <cell r="AB848" t="str">
            <v>bez pomocy publicznej</v>
          </cell>
          <cell r="AC848">
            <v>802033.67</v>
          </cell>
          <cell r="AD848">
            <v>802033.67</v>
          </cell>
          <cell r="AE848">
            <v>0</v>
          </cell>
          <cell r="AF848">
            <v>0</v>
          </cell>
          <cell r="AG848" t="str">
            <v>Nie</v>
          </cell>
          <cell r="AH848" t="str">
            <v>23 Drogi regionalne/lokalne</v>
          </cell>
          <cell r="AI848" t="str">
            <v>01 Pomoc bezzwrotna</v>
          </cell>
          <cell r="AJ848" t="str">
            <v>05 Obszary wiejskie (poza obszarami górskimi, wyspami lub o niskiej i bardzo niskiej gęstości zaludnienia)</v>
          </cell>
          <cell r="AK848" t="str">
            <v>00 Nie dotyczy</v>
          </cell>
          <cell r="AL848" t="str">
            <v>5941536451</v>
          </cell>
          <cell r="AM848" t="str">
            <v>Gmina Drawno</v>
          </cell>
          <cell r="AN848" t="str">
            <v>73-220</v>
          </cell>
          <cell r="AO848" t="str">
            <v>Drawno</v>
          </cell>
          <cell r="AP848" t="str">
            <v>Kościelna</v>
          </cell>
          <cell r="AQ848" t="str">
            <v>3</v>
          </cell>
          <cell r="AR848" t="str">
            <v>-</v>
          </cell>
          <cell r="AS848" t="str">
            <v>0957682031</v>
          </cell>
          <cell r="AT848" t="str">
            <v>0957682031</v>
          </cell>
          <cell r="AU848" t="str">
            <v>wspólnota samorządowa</v>
          </cell>
          <cell r="AV848" t="str">
            <v>210967001</v>
          </cell>
          <cell r="AW848" t="str">
            <v>jednostka samorządu terytorialnego, związek lub stowarzyszenie jst</v>
          </cell>
        </row>
        <row r="849">
          <cell r="A849" t="str">
            <v>RPZP.02.01.02-32-030/09</v>
          </cell>
          <cell r="B849" t="str">
            <v>RPZP.02.00.00</v>
          </cell>
          <cell r="C849" t="str">
            <v>RPZP.02.01.00</v>
          </cell>
          <cell r="D849" t="str">
            <v>RPZP.02.01.02</v>
          </cell>
          <cell r="E849" t="str">
            <v>RPZP.02.01.02-32-030/09-06</v>
          </cell>
          <cell r="F849" t="str">
            <v>UDA-RPZP.02.01.02-32-030/09-06</v>
          </cell>
          <cell r="G849" t="str">
            <v>a698ae75ea</v>
          </cell>
          <cell r="H849" t="str">
            <v>RPZP.02.01.02-32-030/09</v>
          </cell>
          <cell r="I849" t="str">
            <v>RPOWZ/2.1.2/2009/030/Sz</v>
          </cell>
          <cell r="J849" t="str">
            <v>2009-10-12</v>
          </cell>
          <cell r="K849" t="str">
            <v>2009 II półrocze</v>
          </cell>
          <cell r="L849" t="str">
            <v>2009</v>
          </cell>
          <cell r="M849" t="str">
            <v>2009-11-05</v>
          </cell>
          <cell r="N849" t="str">
            <v>2009 II półrocze</v>
          </cell>
          <cell r="O849" t="str">
            <v>2009</v>
          </cell>
          <cell r="P849" t="str">
            <v>2010-04-07</v>
          </cell>
          <cell r="Q849" t="str">
            <v>2011-12-30</v>
          </cell>
          <cell r="R849" t="str">
            <v>2011 II półrocze</v>
          </cell>
          <cell r="S849" t="str">
            <v>2011</v>
          </cell>
          <cell r="T849" t="str">
            <v>2013-06-03</v>
          </cell>
          <cell r="U849">
            <v>3263329.31</v>
          </cell>
          <cell r="V849">
            <v>2012419.32</v>
          </cell>
          <cell r="W849">
            <v>1006209.66</v>
          </cell>
          <cell r="X849">
            <v>1006209.66</v>
          </cell>
          <cell r="Y849">
            <v>1006209.66</v>
          </cell>
          <cell r="Z849">
            <v>50</v>
          </cell>
          <cell r="AA849" t="str">
            <v>Przebudowa ulic: Kolejowej (na odcinku ul.Południowa-Wojska Polskiego) i Południowej (od torów PKP do byłej cegielni) w Wałczu</v>
          </cell>
          <cell r="AB849" t="str">
            <v>bez pomocy publicznej</v>
          </cell>
          <cell r="AC849">
            <v>3263329.31</v>
          </cell>
          <cell r="AD849">
            <v>3263329.31</v>
          </cell>
          <cell r="AE849">
            <v>0</v>
          </cell>
          <cell r="AF849">
            <v>0</v>
          </cell>
          <cell r="AG849" t="str">
            <v>Nie</v>
          </cell>
          <cell r="AH849" t="str">
            <v>23 Drogi regionalne/lokalne</v>
          </cell>
          <cell r="AI849" t="str">
            <v>01 Pomoc bezzwrotna</v>
          </cell>
          <cell r="AJ849" t="str">
            <v>01 Obszar miejski</v>
          </cell>
          <cell r="AK849" t="str">
            <v>00 Nie dotyczy</v>
          </cell>
          <cell r="AL849" t="str">
            <v>7651602896</v>
          </cell>
          <cell r="AM849" t="str">
            <v>Gmina Miejska Wałcz</v>
          </cell>
          <cell r="AN849" t="str">
            <v>78-600</v>
          </cell>
          <cell r="AO849" t="str">
            <v>Wałcz</v>
          </cell>
          <cell r="AP849" t="str">
            <v>Plac Wolnosci</v>
          </cell>
          <cell r="AQ849" t="str">
            <v>1</v>
          </cell>
          <cell r="AR849" t="str">
            <v>-</v>
          </cell>
          <cell r="AS849" t="str">
            <v>(+4867)258-44-71do76</v>
          </cell>
          <cell r="AT849" t="str">
            <v>(+4867)258-26-18</v>
          </cell>
          <cell r="AU849" t="str">
            <v>wspólnota samorządowa</v>
          </cell>
          <cell r="AV849" t="str">
            <v>570791483</v>
          </cell>
          <cell r="AW849" t="str">
            <v>jednostka samorządu terytorialnego, związek lub stowarzyszenie jst</v>
          </cell>
        </row>
        <row r="850">
          <cell r="A850" t="str">
            <v>RPZP.02.01.07-32-003/09</v>
          </cell>
          <cell r="B850" t="str">
            <v>RPZP.02.00.00</v>
          </cell>
          <cell r="C850" t="str">
            <v>RPZP.02.01.00</v>
          </cell>
          <cell r="D850" t="str">
            <v>RPZP.02.01.07</v>
          </cell>
          <cell r="E850" t="str">
            <v>RPZP.02.01.07-32-003/09-03</v>
          </cell>
          <cell r="F850" t="str">
            <v>UDA-RPZP.02.01.07-32-003/09-03</v>
          </cell>
          <cell r="G850" t="str">
            <v>e12993cb04</v>
          </cell>
          <cell r="H850" t="str">
            <v>RPZP.02.01.07-32-003/09</v>
          </cell>
          <cell r="I850" t="str">
            <v>WND-RPZP.02.01.07-32-003/09</v>
          </cell>
          <cell r="J850" t="str">
            <v>2009-12-31</v>
          </cell>
          <cell r="K850" t="str">
            <v>2009 II półrocze</v>
          </cell>
          <cell r="L850" t="str">
            <v>2009</v>
          </cell>
          <cell r="M850" t="str">
            <v>2009-12-31</v>
          </cell>
          <cell r="N850" t="str">
            <v>2009 II półrocze</v>
          </cell>
          <cell r="O850" t="str">
            <v>2009</v>
          </cell>
          <cell r="P850" t="str">
            <v>2010-01-29</v>
          </cell>
          <cell r="Q850" t="str">
            <v>2011-12-30</v>
          </cell>
          <cell r="R850" t="str">
            <v>2011 II półrocze</v>
          </cell>
          <cell r="S850" t="str">
            <v>2011</v>
          </cell>
          <cell r="T850" t="str">
            <v>2011-04-28</v>
          </cell>
          <cell r="U850">
            <v>149364600</v>
          </cell>
          <cell r="V850">
            <v>122430000</v>
          </cell>
          <cell r="W850">
            <v>122430000</v>
          </cell>
          <cell r="X850">
            <v>122430000</v>
          </cell>
          <cell r="Y850">
            <v>0</v>
          </cell>
          <cell r="Z850">
            <v>100</v>
          </cell>
          <cell r="AA850" t="str">
            <v>WYKONANIE I DOSTAWA 10 SZTUK AUTOBUSÓW SZYNOWYCH O NAPĘDZIE SPALINOWYM WRAZ Z MOŻLIWOŚCIĄ UDZIELENIA ZAMÓWIEŃ UZUPEŁNIAJĄCYCH, STANOWIĄCYCH NIE WIĘCEJ NIŻ 20 % WARTOŚCI ZAMÓWIENIA PODSTAWOWEGO</v>
          </cell>
          <cell r="AB850" t="str">
            <v>bez pomocy publicznej</v>
          </cell>
          <cell r="AC850">
            <v>149364600</v>
          </cell>
          <cell r="AD850">
            <v>149364600</v>
          </cell>
          <cell r="AE850">
            <v>0</v>
          </cell>
          <cell r="AF850">
            <v>0</v>
          </cell>
          <cell r="AG850" t="str">
            <v>Nie</v>
          </cell>
          <cell r="AH850" t="str">
            <v>18 Tabor kolejowy</v>
          </cell>
          <cell r="AI850" t="str">
            <v>01 Pomoc bezzwrotna</v>
          </cell>
          <cell r="AJ850" t="str">
            <v>05 Obszary wiejskie (poza obszarami górskimi, wyspami lub o niskiej i bardzo niskiej gęstości zaludnienia)</v>
          </cell>
          <cell r="AK850" t="str">
            <v>00 Nie dotyczy</v>
          </cell>
          <cell r="AL850" t="str">
            <v>8512871498</v>
          </cell>
          <cell r="AM850" t="str">
            <v>Województwo Zachodniopomorskie</v>
          </cell>
          <cell r="AN850" t="str">
            <v>70-540</v>
          </cell>
          <cell r="AO850" t="str">
            <v>Szczecin</v>
          </cell>
          <cell r="AP850" t="str">
            <v>Korsarzy</v>
          </cell>
          <cell r="AQ850" t="str">
            <v>34</v>
          </cell>
          <cell r="AR850" t="str">
            <v>-</v>
          </cell>
          <cell r="AS850" t="str">
            <v>0914419181</v>
          </cell>
          <cell r="AT850" t="str">
            <v>0914419159</v>
          </cell>
          <cell r="AU850" t="str">
            <v>wspólnota samorządowa - województwo</v>
          </cell>
          <cell r="AV850" t="str">
            <v>811683876</v>
          </cell>
          <cell r="AW850" t="str">
            <v>Jednostka samorządu terytorialnego</v>
          </cell>
        </row>
        <row r="851">
          <cell r="A851" t="str">
            <v>RPZP.07.01.01-32-012/09</v>
          </cell>
          <cell r="B851" t="str">
            <v>RPZP.07.00.00</v>
          </cell>
          <cell r="C851" t="str">
            <v>RPZP.07.01.00</v>
          </cell>
          <cell r="D851" t="str">
            <v>RPZP.07.01.01</v>
          </cell>
          <cell r="E851" t="str">
            <v>RPZP.07.01.01-32-012/09-04</v>
          </cell>
          <cell r="F851" t="str">
            <v>UDA-RPZP.07.01.01-32-012/09-04</v>
          </cell>
          <cell r="G851" t="str">
            <v>5648a4c089</v>
          </cell>
          <cell r="H851" t="str">
            <v>RPZP.07.01.01-32-012/09</v>
          </cell>
          <cell r="I851" t="str">
            <v>WND-RPZP.07.01.01-32-012/09</v>
          </cell>
          <cell r="J851" t="str">
            <v>2009-12-30</v>
          </cell>
          <cell r="K851" t="str">
            <v>2009 II półrocze</v>
          </cell>
          <cell r="L851" t="str">
            <v>2009</v>
          </cell>
          <cell r="M851" t="str">
            <v>2009-12-31</v>
          </cell>
          <cell r="N851" t="str">
            <v>2009 II półrocze</v>
          </cell>
          <cell r="O851" t="str">
            <v>2009</v>
          </cell>
          <cell r="P851" t="str">
            <v>2009-06-23</v>
          </cell>
          <cell r="Q851" t="str">
            <v>2011-12-30</v>
          </cell>
          <cell r="R851" t="str">
            <v>2011 II półrocze</v>
          </cell>
          <cell r="S851" t="str">
            <v>2011</v>
          </cell>
          <cell r="T851" t="str">
            <v>2014-09-15</v>
          </cell>
          <cell r="U851">
            <v>4916239.8</v>
          </cell>
          <cell r="V851">
            <v>4908478.7</v>
          </cell>
          <cell r="W851">
            <v>2448880.2400000002</v>
          </cell>
          <cell r="X851">
            <v>2448880.2400000002</v>
          </cell>
          <cell r="Y851">
            <v>2459598.46</v>
          </cell>
          <cell r="Z851">
            <v>49.89</v>
          </cell>
          <cell r="AA851" t="str">
            <v>Przebudowa i wyposażenie bazy dydaktycznej Wyższej Szkoły Bankowej w Poznaniu Wydziału Ekonomicznego w Szczecinie</v>
          </cell>
          <cell r="AB851" t="str">
            <v>bez pomocy publicznej</v>
          </cell>
          <cell r="AC851">
            <v>4916239.8</v>
          </cell>
          <cell r="AD851">
            <v>2448880.2400000002</v>
          </cell>
          <cell r="AE851">
            <v>2467359.56</v>
          </cell>
          <cell r="AF851">
            <v>0</v>
          </cell>
          <cell r="AG851" t="str">
            <v>Nie</v>
          </cell>
          <cell r="AH851" t="str">
            <v>75 Infrastruktura systemu oświaty</v>
          </cell>
          <cell r="AI851" t="str">
            <v>01 Pomoc bezzwrotna</v>
          </cell>
          <cell r="AJ851" t="str">
            <v>01 Obszar miejski</v>
          </cell>
          <cell r="AK851" t="str">
            <v>18 Edukacja</v>
          </cell>
          <cell r="AL851" t="str">
            <v>7781028941</v>
          </cell>
          <cell r="AM851" t="str">
            <v>Wyższa Szkoła Bankowa w Poznaniu</v>
          </cell>
          <cell r="AN851" t="str">
            <v>61-874</v>
          </cell>
          <cell r="AO851" t="str">
            <v>Poznań</v>
          </cell>
          <cell r="AP851" t="str">
            <v>al. Niepodległości</v>
          </cell>
          <cell r="AQ851" t="str">
            <v>2</v>
          </cell>
          <cell r="AR851" t="str">
            <v>-</v>
          </cell>
          <cell r="AS851" t="str">
            <v>0616553245</v>
          </cell>
          <cell r="AT851" t="str">
            <v>0616553246</v>
          </cell>
          <cell r="AU851" t="str">
            <v>uczelnia wyższa</v>
          </cell>
          <cell r="AV851" t="str">
            <v>630245248</v>
          </cell>
          <cell r="AW851" t="str">
            <v>szkoła wyższa</v>
          </cell>
        </row>
        <row r="852">
          <cell r="A852" t="str">
            <v>RPZP.02.01.02-32-111/09</v>
          </cell>
          <cell r="B852" t="str">
            <v>RPZP.02.00.00</v>
          </cell>
          <cell r="C852" t="str">
            <v>RPZP.02.01.00</v>
          </cell>
          <cell r="D852" t="str">
            <v>RPZP.02.01.02</v>
          </cell>
          <cell r="E852" t="str">
            <v>RPZP.02.01.02-32-111/09-03</v>
          </cell>
          <cell r="F852" t="str">
            <v>UDA-RPZP.02.01.02-32-111/09-03</v>
          </cell>
          <cell r="G852" t="str">
            <v>7481f8f618</v>
          </cell>
          <cell r="H852" t="str">
            <v>RPZP.02.01.02-32-111/09</v>
          </cell>
          <cell r="I852" t="str">
            <v>WND-RPZP.02.01.02-32-111/09</v>
          </cell>
          <cell r="J852" t="str">
            <v>2010-03-29</v>
          </cell>
          <cell r="K852" t="str">
            <v>2010 I półrocze</v>
          </cell>
          <cell r="L852" t="str">
            <v>2010</v>
          </cell>
          <cell r="M852" t="str">
            <v>2010-03-30</v>
          </cell>
          <cell r="N852" t="str">
            <v>2010 I półrocze</v>
          </cell>
          <cell r="O852" t="str">
            <v>2010</v>
          </cell>
          <cell r="P852" t="str">
            <v>2010-04-28</v>
          </cell>
          <cell r="Q852" t="str">
            <v>2011-12-30</v>
          </cell>
          <cell r="R852" t="str">
            <v>2011 II półrocze</v>
          </cell>
          <cell r="S852" t="str">
            <v>2011</v>
          </cell>
          <cell r="T852" t="str">
            <v>2012-02-27</v>
          </cell>
          <cell r="U852">
            <v>4639027.53</v>
          </cell>
          <cell r="V852">
            <v>4521995.92</v>
          </cell>
          <cell r="W852">
            <v>2017574.09</v>
          </cell>
          <cell r="X852">
            <v>2017574.09</v>
          </cell>
          <cell r="Y852">
            <v>2504421.83</v>
          </cell>
          <cell r="Z852">
            <v>44.62</v>
          </cell>
          <cell r="AA852" t="str">
            <v>Przebudowa drogi powiatowej nr 2313Z odcinek Rutwica-Strączno</v>
          </cell>
          <cell r="AB852" t="str">
            <v>bez pomocy publicznej</v>
          </cell>
          <cell r="AC852">
            <v>4639027.53</v>
          </cell>
          <cell r="AD852">
            <v>4639027.53</v>
          </cell>
          <cell r="AE852">
            <v>0</v>
          </cell>
          <cell r="AF852">
            <v>0</v>
          </cell>
          <cell r="AG852" t="str">
            <v>Nie</v>
          </cell>
          <cell r="AH852" t="str">
            <v>23 Drogi regionalne/lokalne</v>
          </cell>
          <cell r="AI852" t="str">
            <v>01 Pomoc bezzwrotna</v>
          </cell>
          <cell r="AJ852" t="str">
            <v>05 Obszary wiejskie (poza obszarami górskimi, wyspami lub o niskiej i bardzo niskiej gęstości zaludnienia)</v>
          </cell>
          <cell r="AK852" t="str">
            <v>00 Nie dotyczy</v>
          </cell>
          <cell r="AL852" t="str">
            <v>7651504461</v>
          </cell>
          <cell r="AM852" t="str">
            <v>Powiat Wałecki</v>
          </cell>
          <cell r="AN852" t="str">
            <v>78-600</v>
          </cell>
          <cell r="AO852" t="str">
            <v>Wałcz</v>
          </cell>
          <cell r="AP852" t="str">
            <v>Dąbrowskiego</v>
          </cell>
          <cell r="AQ852" t="str">
            <v>17</v>
          </cell>
          <cell r="AR852" t="str">
            <v>-</v>
          </cell>
          <cell r="AS852" t="str">
            <v>0672508451</v>
          </cell>
          <cell r="AT852" t="str">
            <v>0672589010</v>
          </cell>
          <cell r="AU852" t="str">
            <v>wspólnota samorządowa</v>
          </cell>
          <cell r="AV852" t="str">
            <v>570798485</v>
          </cell>
          <cell r="AW852" t="str">
            <v>jednostka samorządu terytorialnego, związek lub stowarzyszenie jst</v>
          </cell>
        </row>
        <row r="853">
          <cell r="A853" t="str">
            <v>RPZP.07.01.01-32-010/09</v>
          </cell>
          <cell r="B853" t="str">
            <v>RPZP.07.00.00</v>
          </cell>
          <cell r="C853" t="str">
            <v>RPZP.07.01.00</v>
          </cell>
          <cell r="D853" t="str">
            <v>RPZP.07.01.01</v>
          </cell>
          <cell r="E853" t="str">
            <v>RPZP.07.01.01-32-010/09-04</v>
          </cell>
          <cell r="F853" t="str">
            <v>UDA-RPZP.07.01.01-32-010/09-04</v>
          </cell>
          <cell r="G853">
            <v>8063521956</v>
          </cell>
          <cell r="H853" t="str">
            <v>RPZP.07.01.01-32-010/09</v>
          </cell>
          <cell r="I853" t="str">
            <v>WND-RPZP.07.01.01-32-010/09</v>
          </cell>
          <cell r="J853" t="str">
            <v>2010-04-30</v>
          </cell>
          <cell r="K853" t="str">
            <v>2010 I półrocze</v>
          </cell>
          <cell r="L853" t="str">
            <v>2010</v>
          </cell>
          <cell r="M853" t="str">
            <v>2010-04-30</v>
          </cell>
          <cell r="N853" t="str">
            <v>2010 I półrocze</v>
          </cell>
          <cell r="O853" t="str">
            <v>2010</v>
          </cell>
          <cell r="P853" t="str">
            <v>2010-03-01</v>
          </cell>
          <cell r="Q853" t="str">
            <v>2011-12-30</v>
          </cell>
          <cell r="R853" t="str">
            <v>2011 II półrocze</v>
          </cell>
          <cell r="S853" t="str">
            <v>2011</v>
          </cell>
          <cell r="T853" t="str">
            <v>2012-03-26</v>
          </cell>
          <cell r="U853">
            <v>976531.34</v>
          </cell>
          <cell r="V853">
            <v>639120.66</v>
          </cell>
          <cell r="W853">
            <v>319560.32000000001</v>
          </cell>
          <cell r="X853">
            <v>319560.32000000001</v>
          </cell>
          <cell r="Y853">
            <v>319560.34000000003</v>
          </cell>
          <cell r="Z853">
            <v>50</v>
          </cell>
          <cell r="AA853" t="str">
            <v>Przebudowa i rozbudowa istniejących budynków w Międzyzdrojach przy ul. Gryfa Pomorskiego na potrzeby Morskiej Stacji Brzegowej Instytutu Nauk o Morzu Uniwersytetu Szczecińskiego</v>
          </cell>
          <cell r="AB853" t="str">
            <v>bez pomocy publicznej</v>
          </cell>
          <cell r="AC853">
            <v>976531.34</v>
          </cell>
          <cell r="AD853">
            <v>976531.34</v>
          </cell>
          <cell r="AE853">
            <v>0</v>
          </cell>
          <cell r="AF853">
            <v>0</v>
          </cell>
          <cell r="AG853" t="str">
            <v>Nie</v>
          </cell>
          <cell r="AH853" t="str">
            <v>75 Infrastruktura systemu oświaty</v>
          </cell>
          <cell r="AI853" t="str">
            <v>01 Pomoc bezzwrotna</v>
          </cell>
          <cell r="AJ853" t="str">
            <v>01 Obszar miejski</v>
          </cell>
          <cell r="AK853" t="str">
            <v>18 Edukacja</v>
          </cell>
          <cell r="AL853" t="str">
            <v>8510208005</v>
          </cell>
          <cell r="AM853" t="str">
            <v>Uniwersytet Szczeciński</v>
          </cell>
          <cell r="AN853" t="str">
            <v>70-453</v>
          </cell>
          <cell r="AO853" t="str">
            <v>Szczecin</v>
          </cell>
          <cell r="AP853" t="str">
            <v>Al. Papieża Jana Pawła II</v>
          </cell>
          <cell r="AQ853" t="str">
            <v>22a</v>
          </cell>
          <cell r="AR853" t="str">
            <v>-</v>
          </cell>
          <cell r="AS853" t="str">
            <v>0914441428</v>
          </cell>
          <cell r="AT853" t="str">
            <v>0914441149</v>
          </cell>
          <cell r="AU853" t="str">
            <v>uczelnia wyższa</v>
          </cell>
          <cell r="AV853" t="str">
            <v>001208777</v>
          </cell>
          <cell r="AW853" t="str">
            <v>szkoła wyższa</v>
          </cell>
        </row>
        <row r="854">
          <cell r="A854" t="str">
            <v>RPZP.01.01.02-32-003/09</v>
          </cell>
          <cell r="B854" t="str">
            <v>RPZP.01.00.00</v>
          </cell>
          <cell r="C854" t="str">
            <v>RPZP.01.01.00</v>
          </cell>
          <cell r="D854" t="str">
            <v>RPZP.01.01.02</v>
          </cell>
          <cell r="E854" t="str">
            <v>RPZP.01.01.02-32-003/09-03</v>
          </cell>
          <cell r="F854" t="str">
            <v>UDA-RPZP.01.01.02-32-003/09-03</v>
          </cell>
          <cell r="G854" t="str">
            <v>deff03f62a</v>
          </cell>
          <cell r="H854" t="str">
            <v>RPZP.01.01.02-32-003/09</v>
          </cell>
          <cell r="I854" t="str">
            <v>WND-RPZP.01.01.02-32-003/09</v>
          </cell>
          <cell r="J854" t="str">
            <v>2010-08-04</v>
          </cell>
          <cell r="K854" t="str">
            <v>2010 II półrocze</v>
          </cell>
          <cell r="L854" t="str">
            <v>2010</v>
          </cell>
          <cell r="M854" t="str">
            <v>2010-08-09</v>
          </cell>
          <cell r="N854" t="str">
            <v>2010 II półrocze</v>
          </cell>
          <cell r="O854" t="str">
            <v>2010</v>
          </cell>
          <cell r="P854" t="str">
            <v>2010-04-19</v>
          </cell>
          <cell r="Q854" t="str">
            <v>2011-12-30</v>
          </cell>
          <cell r="R854" t="str">
            <v>2011 II półrocze</v>
          </cell>
          <cell r="S854" t="str">
            <v>2011</v>
          </cell>
          <cell r="T854" t="str">
            <v>2011-08-17</v>
          </cell>
          <cell r="U854">
            <v>427496.08</v>
          </cell>
          <cell r="V854">
            <v>329494</v>
          </cell>
          <cell r="W854">
            <v>164747</v>
          </cell>
          <cell r="X854">
            <v>140034.95000000001</v>
          </cell>
          <cell r="Y854">
            <v>164747</v>
          </cell>
          <cell r="Z854">
            <v>50</v>
          </cell>
          <cell r="AA854" t="str">
            <v>Rozwój firmy Asprod - nowa technologia wspomagająca zarządzanie</v>
          </cell>
          <cell r="AB854" t="str">
            <v>pomoc publiczna</v>
          </cell>
          <cell r="AC854">
            <v>427496.08</v>
          </cell>
          <cell r="AD854">
            <v>164747</v>
          </cell>
          <cell r="AE854">
            <v>262749.08</v>
          </cell>
          <cell r="AF854">
            <v>0</v>
          </cell>
          <cell r="AG854" t="str">
            <v>Nie</v>
          </cell>
          <cell r="AH854" t="str">
            <v>08 Inne inwestycje w przedsiębiorstwa</v>
          </cell>
          <cell r="AI854" t="str">
            <v>01 Pomoc bezzwrotna</v>
          </cell>
          <cell r="AJ854" t="str">
            <v>05 Obszary wiejskie (poza obszarami górskimi, wyspami lub o niskiej i bardzo niskiej gęstości zaludnienia)</v>
          </cell>
          <cell r="AK854" t="str">
            <v>03 Produkcja produktów żywnościowych i napojów</v>
          </cell>
          <cell r="AL854" t="str">
            <v>8560000376</v>
          </cell>
          <cell r="AM854" t="str">
            <v>ASPROD Spółka z ograniczoną odpowiedzialnością</v>
          </cell>
          <cell r="AN854" t="str">
            <v>72-123</v>
          </cell>
          <cell r="AO854" t="str">
            <v>Kliniska Wielkie</v>
          </cell>
          <cell r="AP854" t="str">
            <v>Piastowska</v>
          </cell>
          <cell r="AQ854" t="str">
            <v>/46</v>
          </cell>
          <cell r="AR854" t="str">
            <v>-</v>
          </cell>
          <cell r="AS854" t="str">
            <v>0914181480</v>
          </cell>
          <cell r="AT854" t="str">
            <v>0914181480</v>
          </cell>
          <cell r="AU854" t="str">
            <v>spółka z ograniczoną odpowiedzialnością - średnie przedsiębiorstwo</v>
          </cell>
          <cell r="AV854" t="str">
            <v>810020100</v>
          </cell>
          <cell r="AW854" t="str">
            <v>przedsiębiorca lub przedsiębiorstwo</v>
          </cell>
        </row>
        <row r="855">
          <cell r="A855" t="str">
            <v>RPZP.01.01.01-32-070/09</v>
          </cell>
          <cell r="B855" t="str">
            <v>RPZP.01.00.00</v>
          </cell>
          <cell r="C855" t="str">
            <v>RPZP.01.01.00</v>
          </cell>
          <cell r="D855" t="str">
            <v>RPZP.01.01.01</v>
          </cell>
          <cell r="E855" t="str">
            <v>RPZP.01.01.01-32-070/09-02</v>
          </cell>
          <cell r="F855" t="str">
            <v>UDA-RPZP.01.01.01-32-070/09-02</v>
          </cell>
          <cell r="G855" t="str">
            <v>936e439761</v>
          </cell>
          <cell r="H855" t="str">
            <v>RPZP.01.01.01-32-070/09</v>
          </cell>
          <cell r="I855" t="str">
            <v>WND-RPZP.01.01.01-32-070/09</v>
          </cell>
          <cell r="J855" t="str">
            <v>2010-12-06</v>
          </cell>
          <cell r="K855" t="str">
            <v>2010 II półrocze</v>
          </cell>
          <cell r="L855" t="str">
            <v>2010</v>
          </cell>
          <cell r="M855" t="str">
            <v>2010-12-08</v>
          </cell>
          <cell r="N855" t="str">
            <v>2010 II półrocze</v>
          </cell>
          <cell r="O855" t="str">
            <v>2010</v>
          </cell>
          <cell r="P855" t="str">
            <v>2010-05-05</v>
          </cell>
          <cell r="Q855" t="str">
            <v>2011-12-30</v>
          </cell>
          <cell r="R855" t="str">
            <v>2011 II półrocze</v>
          </cell>
          <cell r="S855" t="str">
            <v>2011</v>
          </cell>
          <cell r="T855" t="str">
            <v>2011-12-01</v>
          </cell>
          <cell r="U855">
            <v>437624.03</v>
          </cell>
          <cell r="V855">
            <v>338267.5</v>
          </cell>
          <cell r="W855">
            <v>202960.5</v>
          </cell>
          <cell r="X855">
            <v>202960.5</v>
          </cell>
          <cell r="Y855">
            <v>135307</v>
          </cell>
          <cell r="Z855">
            <v>60</v>
          </cell>
          <cell r="AA855" t="str">
            <v>Wzrost konkurencyjności firmy poprzez wprowadzenie nowych usług związanych z wynajmem posiadłości wiejskiej w Lubieszewie</v>
          </cell>
          <cell r="AB855" t="str">
            <v>pomoc publiczna</v>
          </cell>
          <cell r="AC855">
            <v>437624.03</v>
          </cell>
          <cell r="AD855">
            <v>202960.5</v>
          </cell>
          <cell r="AE855">
            <v>234663.53</v>
          </cell>
          <cell r="AF855">
            <v>0</v>
          </cell>
          <cell r="AG855" t="str">
            <v>Nie</v>
          </cell>
          <cell r="AH855" t="str">
            <v>08 Inne inwestycje w przedsiębiorstwa</v>
          </cell>
          <cell r="AI855" t="str">
            <v>01 Pomoc bezzwrotna</v>
          </cell>
          <cell r="AJ855" t="str">
            <v>05 Obszary wiejskie (poza obszarami górskimi, wyspami lub o niskiej i bardzo niskiej gęstości zaludnienia)</v>
          </cell>
          <cell r="AK855" t="str">
            <v>14 Hotele i restauracje</v>
          </cell>
          <cell r="AL855" t="str">
            <v>8521544681</v>
          </cell>
          <cell r="AM855" t="str">
            <v>Anaberg Anna Modrzejewska</v>
          </cell>
          <cell r="AN855" t="str">
            <v>71-176</v>
          </cell>
          <cell r="AO855" t="str">
            <v>Szczecin</v>
          </cell>
          <cell r="AP855" t="str">
            <v>Żwirki i Wigury</v>
          </cell>
          <cell r="AQ855" t="str">
            <v>7</v>
          </cell>
          <cell r="AR855" t="str">
            <v>4</v>
          </cell>
          <cell r="AS855" t="str">
            <v>604626696</v>
          </cell>
          <cell r="AT855" t="str">
            <v>nieposiada</v>
          </cell>
          <cell r="AU855" t="str">
            <v>osoba fizyczna prowadząca działalność gospodarczą - mikro przedsiębiorstwo</v>
          </cell>
          <cell r="AV855" t="str">
            <v>812057968</v>
          </cell>
          <cell r="AW855" t="str">
            <v>przedsiębiorca lub przedsiębiorstwo</v>
          </cell>
        </row>
        <row r="856">
          <cell r="A856" t="str">
            <v>RPZP.01.01.01-32-198/10</v>
          </cell>
          <cell r="B856" t="str">
            <v>RPZP.01.00.00</v>
          </cell>
          <cell r="C856" t="str">
            <v>RPZP.01.01.00</v>
          </cell>
          <cell r="D856" t="str">
            <v>RPZP.01.01.01</v>
          </cell>
          <cell r="E856" t="str">
            <v>RPZP.01.01.01-32-198/10-03</v>
          </cell>
          <cell r="F856" t="str">
            <v>UDA-RPZP.01.01.01-32-198/10-03</v>
          </cell>
          <cell r="G856" t="str">
            <v>a2df5f332a</v>
          </cell>
          <cell r="H856" t="str">
            <v>RPZP.01.01.01-32-198/10</v>
          </cell>
          <cell r="I856" t="str">
            <v>WND-RPZP.01.01.01-32-198/10</v>
          </cell>
          <cell r="J856" t="str">
            <v>2010-12-13</v>
          </cell>
          <cell r="K856" t="str">
            <v>2010 II półrocze</v>
          </cell>
          <cell r="L856" t="str">
            <v>2010</v>
          </cell>
          <cell r="M856" t="str">
            <v>2010-12-15</v>
          </cell>
          <cell r="N856" t="str">
            <v>2010 II półrocze</v>
          </cell>
          <cell r="O856" t="str">
            <v>2010</v>
          </cell>
          <cell r="P856" t="str">
            <v>2011-01-01</v>
          </cell>
          <cell r="Q856" t="str">
            <v>2011-12-30</v>
          </cell>
          <cell r="R856" t="str">
            <v>2011 II półrocze</v>
          </cell>
          <cell r="S856" t="str">
            <v>2011</v>
          </cell>
          <cell r="T856" t="str">
            <v>2012-06-29</v>
          </cell>
          <cell r="U856">
            <v>1821079.26</v>
          </cell>
          <cell r="V856">
            <v>1417095.82</v>
          </cell>
          <cell r="W856">
            <v>850257.49</v>
          </cell>
          <cell r="X856">
            <v>850257.49</v>
          </cell>
          <cell r="Y856">
            <v>566838.32999999996</v>
          </cell>
          <cell r="Z856">
            <v>60</v>
          </cell>
          <cell r="AA856" t="str">
            <v xml:space="preserve">ROZBUDOWA ZAPLECZA MAGAZYNOWEGO ORAZ ZAKUP INNOWACYJNYCH MASZYN I URZADZEŃ W CELU MODERNIZACJI PROCESU WYKONYWANIA NATURALNYCH, EKOLOGICZNYCH POKRYĆ DACHOWYCH (STRZECHY) </v>
          </cell>
          <cell r="AB856" t="str">
            <v>pomoc publiczna</v>
          </cell>
          <cell r="AC856">
            <v>1821079.26</v>
          </cell>
          <cell r="AD856">
            <v>850257.49</v>
          </cell>
          <cell r="AE856">
            <v>970821.77</v>
          </cell>
          <cell r="AF856">
            <v>0</v>
          </cell>
          <cell r="AG856" t="str">
            <v>Nie</v>
          </cell>
          <cell r="AH856" t="str">
            <v>08 Inne inwestycje w przedsiębiorstwa</v>
          </cell>
          <cell r="AI856" t="str">
            <v>01 Pomoc bezzwrotna</v>
          </cell>
          <cell r="AJ856" t="str">
            <v>05 Obszary wiejskie (poza obszarami górskimi, wyspami lub o niskiej i bardzo niskiej gęstości zaludnienia)</v>
          </cell>
          <cell r="AK856" t="str">
            <v>12 Budownictwo</v>
          </cell>
          <cell r="AL856" t="str">
            <v>8512859089</v>
          </cell>
          <cell r="AM856" t="str">
            <v>Szymon Smolczyński – Dach-Reed</v>
          </cell>
          <cell r="AN856" t="str">
            <v>72-400</v>
          </cell>
          <cell r="AO856" t="str">
            <v>Rozwarowo</v>
          </cell>
          <cell r="AP856" t="str">
            <v>-</v>
          </cell>
          <cell r="AQ856" t="str">
            <v>3</v>
          </cell>
          <cell r="AR856" t="str">
            <v>-</v>
          </cell>
          <cell r="AS856" t="str">
            <v>914844452</v>
          </cell>
          <cell r="AT856" t="str">
            <v>914844452</v>
          </cell>
          <cell r="AU856" t="str">
            <v>osoba fizyczna prowadząca działalność gospodarczą - mikro przedsiębiorstwo</v>
          </cell>
          <cell r="AV856" t="str">
            <v>320135867</v>
          </cell>
          <cell r="AW856" t="str">
            <v>przedsiębiorca lub przedsiębiorstwo</v>
          </cell>
        </row>
        <row r="857">
          <cell r="A857" t="str">
            <v>RPZP.01.01.01-32-364/10</v>
          </cell>
          <cell r="B857" t="str">
            <v>RPZP.01.00.00</v>
          </cell>
          <cell r="C857" t="str">
            <v>RPZP.01.01.00</v>
          </cell>
          <cell r="D857" t="str">
            <v>RPZP.01.01.01</v>
          </cell>
          <cell r="E857" t="str">
            <v>RPZP.01.01.01-32-364/10-04</v>
          </cell>
          <cell r="F857" t="str">
            <v>UDA-RPZP.01.01.01-32-364/10-04</v>
          </cell>
          <cell r="G857" t="str">
            <v>d73dada631</v>
          </cell>
          <cell r="H857" t="str">
            <v>RPZP.01.01.01-32-364/10</v>
          </cell>
          <cell r="I857" t="str">
            <v>WND-RPZP.01.01.01-32-364/10</v>
          </cell>
          <cell r="J857" t="str">
            <v>2010-12-15</v>
          </cell>
          <cell r="K857" t="str">
            <v>2010 II półrocze</v>
          </cell>
          <cell r="L857" t="str">
            <v>2010</v>
          </cell>
          <cell r="M857" t="str">
            <v>2010-12-17</v>
          </cell>
          <cell r="N857" t="str">
            <v>2010 II półrocze</v>
          </cell>
          <cell r="O857" t="str">
            <v>2010</v>
          </cell>
          <cell r="P857" t="str">
            <v>2011-03-23</v>
          </cell>
          <cell r="Q857" t="str">
            <v>2011-12-30</v>
          </cell>
          <cell r="R857" t="str">
            <v>2011 II półrocze</v>
          </cell>
          <cell r="S857" t="str">
            <v>2011</v>
          </cell>
          <cell r="T857" t="str">
            <v>2013-03-04</v>
          </cell>
          <cell r="U857">
            <v>187809.6</v>
          </cell>
          <cell r="V857">
            <v>187809.6</v>
          </cell>
          <cell r="W857">
            <v>112685.75</v>
          </cell>
          <cell r="X857">
            <v>112685.75</v>
          </cell>
          <cell r="Y857">
            <v>75123.850000000006</v>
          </cell>
          <cell r="Z857">
            <v>60</v>
          </cell>
          <cell r="AA857" t="str">
            <v>Innowacyjna stomatologia ze specjalizacją w kierunku pedodoncji</v>
          </cell>
          <cell r="AB857" t="str">
            <v>pomoc de minimis</v>
          </cell>
          <cell r="AC857">
            <v>187809.6</v>
          </cell>
          <cell r="AD857">
            <v>112685.75</v>
          </cell>
          <cell r="AE857">
            <v>75123.850000000006</v>
          </cell>
          <cell r="AF857">
            <v>0</v>
          </cell>
          <cell r="AG857" t="str">
            <v>Nie</v>
          </cell>
          <cell r="AH857" t="str">
            <v>08 Inne inwestycje w przedsiębiorstwa</v>
          </cell>
          <cell r="AI857" t="str">
            <v>01 Pomoc bezzwrotna</v>
          </cell>
          <cell r="AJ857" t="str">
            <v>01 Obszar miejski</v>
          </cell>
          <cell r="AK857" t="str">
            <v>19 Działalność w zakresie ochrony zdrowia ludzkiego</v>
          </cell>
          <cell r="AL857" t="str">
            <v>8512752440</v>
          </cell>
          <cell r="AM857" t="str">
            <v>ORODENT Joanna Bochniak - Dojss</v>
          </cell>
          <cell r="AN857" t="str">
            <v>71-811</v>
          </cell>
          <cell r="AO857" t="str">
            <v>Szczecin</v>
          </cell>
          <cell r="AP857" t="str">
            <v>Dojazdowa</v>
          </cell>
          <cell r="AQ857" t="str">
            <v>35</v>
          </cell>
          <cell r="AR857" t="str">
            <v>-</v>
          </cell>
          <cell r="AS857" t="str">
            <v>668402911</v>
          </cell>
          <cell r="AT857" t="str">
            <v>niedotyczy</v>
          </cell>
          <cell r="AU857" t="str">
            <v>osoba fizyczna prowadząca działalność gospodarczą - mikro przedsiębiorstwo</v>
          </cell>
          <cell r="AV857" t="str">
            <v>320048683</v>
          </cell>
          <cell r="AW857" t="str">
            <v>przedsiębiorca lub przedsiębiorstwo</v>
          </cell>
        </row>
        <row r="858">
          <cell r="A858" t="str">
            <v>RPZP.04.05.02-32-019/10</v>
          </cell>
          <cell r="B858" t="str">
            <v>RPZP.04.00.00</v>
          </cell>
          <cell r="C858" t="str">
            <v>RPZP.04.05.00</v>
          </cell>
          <cell r="D858" t="str">
            <v>RPZP.04.05.02</v>
          </cell>
          <cell r="E858" t="str">
            <v>RPZP.04.05.02-32-019/10-03</v>
          </cell>
          <cell r="F858" t="str">
            <v>UDA-RPZP.04.05.02-32-019/10-03</v>
          </cell>
          <cell r="G858" t="str">
            <v>b8b685e0aa</v>
          </cell>
          <cell r="H858" t="str">
            <v>RPZP.04.05.02-32-019/10</v>
          </cell>
          <cell r="I858" t="str">
            <v>WND-RPZP.04.05.02-32-019/10</v>
          </cell>
          <cell r="J858" t="str">
            <v>2010-12-22</v>
          </cell>
          <cell r="K858" t="str">
            <v>2010 II półrocze</v>
          </cell>
          <cell r="L858" t="str">
            <v>2010</v>
          </cell>
          <cell r="M858" t="str">
            <v>2010-12-23</v>
          </cell>
          <cell r="N858" t="str">
            <v>2010 II półrocze</v>
          </cell>
          <cell r="O858" t="str">
            <v>2010</v>
          </cell>
          <cell r="P858" t="str">
            <v>2010-12-30</v>
          </cell>
          <cell r="Q858" t="str">
            <v>2011-12-30</v>
          </cell>
          <cell r="R858" t="str">
            <v>2011 II półrocze</v>
          </cell>
          <cell r="S858" t="str">
            <v>2011</v>
          </cell>
          <cell r="T858" t="str">
            <v>2012-03-20</v>
          </cell>
          <cell r="U858">
            <v>1677483.96</v>
          </cell>
          <cell r="V858">
            <v>751375.54</v>
          </cell>
          <cell r="W858">
            <v>563531.64</v>
          </cell>
          <cell r="X858">
            <v>563531.64</v>
          </cell>
          <cell r="Y858">
            <v>187843.9</v>
          </cell>
          <cell r="Z858">
            <v>75</v>
          </cell>
          <cell r="AA858" t="str">
            <v>„Przebudowa wraz ze zmianą sposobu użytkowania istniejącego budynku garażowego na remizę OSP w Kołbaskowie”</v>
          </cell>
          <cell r="AB858" t="str">
            <v>bez pomocy publicznej</v>
          </cell>
          <cell r="AC858">
            <v>1677483.96</v>
          </cell>
          <cell r="AD858">
            <v>1677483.96</v>
          </cell>
          <cell r="AE858">
            <v>0</v>
          </cell>
          <cell r="AF858">
            <v>0</v>
          </cell>
          <cell r="AG858" t="str">
            <v>Nie</v>
          </cell>
          <cell r="AH858" t="str">
            <v>53 Zapobieganie zagrożeniom (w tym opracowanie i wdrażanie planów i instrumentów zapobiegania i zarządzania zagrożeniami naturalnym i technologicznym)</v>
          </cell>
          <cell r="AI858" t="str">
            <v>01 Pomoc bezzwrotna</v>
          </cell>
          <cell r="AJ858" t="str">
            <v>05 Obszary wiejskie (poza obszarami górskimi, wyspami lub o niskiej i bardzo niskiej gęstości zaludnienia)</v>
          </cell>
          <cell r="AK858" t="str">
            <v>21 Działalność związana ze środowiskiem naturalnym</v>
          </cell>
          <cell r="AL858" t="str">
            <v>8512908333</v>
          </cell>
          <cell r="AM858" t="str">
            <v>Gmina Kołbaskowo</v>
          </cell>
          <cell r="AN858" t="str">
            <v>72-001</v>
          </cell>
          <cell r="AO858" t="str">
            <v>Kołbaskowo</v>
          </cell>
          <cell r="AP858" t="str">
            <v>Kołbaskowo</v>
          </cell>
          <cell r="AQ858" t="str">
            <v>106</v>
          </cell>
          <cell r="AR858" t="str">
            <v>-</v>
          </cell>
          <cell r="AS858" t="str">
            <v>0913119510</v>
          </cell>
          <cell r="AT858" t="str">
            <v>0913119510wew.22</v>
          </cell>
          <cell r="AU858" t="str">
            <v>wspólnota samorządowa</v>
          </cell>
          <cell r="AV858" t="str">
            <v>811685450</v>
          </cell>
          <cell r="AW858" t="str">
            <v>jednostka samorządu terytorialnego, związek lub stowarzyszenie jst</v>
          </cell>
        </row>
        <row r="859">
          <cell r="A859" t="str">
            <v>RPZP.01.01.02-32-045/09</v>
          </cell>
          <cell r="B859" t="str">
            <v>RPZP.01.00.00</v>
          </cell>
          <cell r="C859" t="str">
            <v>RPZP.01.01.00</v>
          </cell>
          <cell r="D859" t="str">
            <v>RPZP.01.01.02</v>
          </cell>
          <cell r="E859" t="str">
            <v>RPZP.01.01.02-32-045/09-03</v>
          </cell>
          <cell r="F859" t="str">
            <v>UDA-RPZP.01.01.02-32-045/09-03</v>
          </cell>
          <cell r="G859" t="str">
            <v>074c2817c6</v>
          </cell>
          <cell r="H859" t="str">
            <v>RPZP.01.01.02-32-045/09</v>
          </cell>
          <cell r="I859" t="str">
            <v>WND-RPZP.01.01.02-32-045/09</v>
          </cell>
          <cell r="J859" t="str">
            <v>2010-12-22</v>
          </cell>
          <cell r="K859" t="str">
            <v>2010 II półrocze</v>
          </cell>
          <cell r="L859" t="str">
            <v>2010</v>
          </cell>
          <cell r="M859" t="str">
            <v>2010-12-23</v>
          </cell>
          <cell r="N859" t="str">
            <v>2010 II półrocze</v>
          </cell>
          <cell r="O859" t="str">
            <v>2010</v>
          </cell>
          <cell r="P859" t="str">
            <v>2010-06-22</v>
          </cell>
          <cell r="Q859" t="str">
            <v>2011-12-30</v>
          </cell>
          <cell r="R859" t="str">
            <v>2011 II półrocze</v>
          </cell>
          <cell r="S859" t="str">
            <v>2011</v>
          </cell>
          <cell r="T859" t="str">
            <v>2012-11-14</v>
          </cell>
          <cell r="U859">
            <v>5468385.9299999997</v>
          </cell>
          <cell r="V859">
            <v>4358437.5199999996</v>
          </cell>
          <cell r="W859">
            <v>1972143.67</v>
          </cell>
          <cell r="X859">
            <v>1676322.1</v>
          </cell>
          <cell r="Y859">
            <v>2386293.85</v>
          </cell>
          <cell r="Z859">
            <v>45.25</v>
          </cell>
          <cell r="AA859" t="str">
            <v>Zwiększenie zdolności produkcyjnych i magazynowych w celu uruchomienia produkcji „Kosiarki wierzby energetycznej” w ZM Metaltech w Mirosławcu.</v>
          </cell>
          <cell r="AB859" t="str">
            <v>pomoc publiczna</v>
          </cell>
          <cell r="AC859">
            <v>5468385.9299999997</v>
          </cell>
          <cell r="AD859">
            <v>1972143.67</v>
          </cell>
          <cell r="AE859">
            <v>3496242.26</v>
          </cell>
          <cell r="AF859">
            <v>0</v>
          </cell>
          <cell r="AG859" t="str">
            <v>Nie</v>
          </cell>
          <cell r="AH859" t="str">
            <v>08 Inne inwestycje w przedsiębiorstwa</v>
          </cell>
          <cell r="AI859" t="str">
            <v>01 Pomoc bezzwrotna</v>
          </cell>
          <cell r="AJ859" t="str">
            <v>05 Obszary wiejskie (poza obszarami górskimi, wyspami lub o niskiej i bardzo niskiej gęstości zaludnienia)</v>
          </cell>
          <cell r="AK859" t="str">
            <v>06 Nieokreślony przemysł wytwórczy</v>
          </cell>
          <cell r="AL859" t="str">
            <v>7650011839</v>
          </cell>
          <cell r="AM859" t="str">
            <v>Zakład Mechaniczny METALTECH SPÓŁKA Z OGRANICZONĄ ODPOWIEDZIALNOŚCIA</v>
          </cell>
          <cell r="AN859" t="str">
            <v>78-650</v>
          </cell>
          <cell r="AO859" t="str">
            <v>Mirosławiec</v>
          </cell>
          <cell r="AP859" t="str">
            <v>Ul. Orla</v>
          </cell>
          <cell r="AQ859" t="str">
            <v>6</v>
          </cell>
          <cell r="AR859" t="str">
            <v>-</v>
          </cell>
          <cell r="AS859" t="str">
            <v>(067)2595112</v>
          </cell>
          <cell r="AT859" t="str">
            <v>(067)2595176</v>
          </cell>
          <cell r="AU859" t="str">
            <v>spółka z ograniczoną odpowiedzialnością - średnie przedsiębiorstwo</v>
          </cell>
          <cell r="AV859" t="str">
            <v>570125208</v>
          </cell>
          <cell r="AW859" t="str">
            <v>przedsiębiorca lub przedsiębiorstwo</v>
          </cell>
        </row>
        <row r="860">
          <cell r="A860" t="str">
            <v>RPZP.01.01.03-32-017/10</v>
          </cell>
          <cell r="B860" t="str">
            <v>RPZP.01.00.00</v>
          </cell>
          <cell r="C860" t="str">
            <v>RPZP.01.01.00</v>
          </cell>
          <cell r="D860" t="str">
            <v>RPZP.01.01.03</v>
          </cell>
          <cell r="E860" t="str">
            <v>RPZP.01.01.03-32-017/10-04</v>
          </cell>
          <cell r="F860" t="str">
            <v>UDA-RPZP.01.01.03-32-017/10-04</v>
          </cell>
          <cell r="G860" t="str">
            <v>6d8a7874af</v>
          </cell>
          <cell r="H860" t="str">
            <v>RPZP.01.01.03-32-017/10</v>
          </cell>
          <cell r="I860" t="str">
            <v>WND-RPZP.01.01.03-32-017/10</v>
          </cell>
          <cell r="J860" t="str">
            <v>2010-12-29</v>
          </cell>
          <cell r="K860" t="str">
            <v>2010 II półrocze</v>
          </cell>
          <cell r="L860" t="str">
            <v>2010</v>
          </cell>
          <cell r="M860" t="str">
            <v>2010-12-30</v>
          </cell>
          <cell r="N860" t="str">
            <v>2010 II półrocze</v>
          </cell>
          <cell r="O860" t="str">
            <v>2010</v>
          </cell>
          <cell r="P860" t="str">
            <v>2011-01-19</v>
          </cell>
          <cell r="Q860" t="str">
            <v>2011-12-30</v>
          </cell>
          <cell r="R860" t="str">
            <v>2011 II półrocze</v>
          </cell>
          <cell r="S860" t="str">
            <v>2011</v>
          </cell>
          <cell r="T860" t="str">
            <v>2012-02-23</v>
          </cell>
          <cell r="U860">
            <v>1870873.2</v>
          </cell>
          <cell r="V860">
            <v>1866365.2</v>
          </cell>
          <cell r="W860">
            <v>1119819.1200000001</v>
          </cell>
          <cell r="X860">
            <v>1119819.1200000001</v>
          </cell>
          <cell r="Y860">
            <v>746546.08</v>
          </cell>
          <cell r="Z860">
            <v>60</v>
          </cell>
          <cell r="AA860" t="str">
            <v>Poprawa międzynarodowej pozycji konkurencyjnej firmy "Geocomp" poprzez wprowadzenie nowej technologii pozyskiwania danych przestrzennych</v>
          </cell>
          <cell r="AB860" t="str">
            <v>pomoc publiczna</v>
          </cell>
          <cell r="AC860">
            <v>1870873.2</v>
          </cell>
          <cell r="AD860">
            <v>1119819.1200000001</v>
          </cell>
          <cell r="AE860">
            <v>751054.08</v>
          </cell>
          <cell r="AF860">
            <v>0</v>
          </cell>
          <cell r="AG860" t="str">
            <v>Nie</v>
          </cell>
          <cell r="AH86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60" t="str">
            <v>01 Pomoc bezzwrotna</v>
          </cell>
          <cell r="AJ860" t="str">
            <v>01 Obszar miejski</v>
          </cell>
          <cell r="AK860" t="str">
            <v>22 Inne niewyszczególnione usługi</v>
          </cell>
          <cell r="AL860" t="str">
            <v>6711003757</v>
          </cell>
          <cell r="AM860" t="str">
            <v>"Geocomp" Przedsiębiorstwo usług geodezyjnych i projektowych Stanisław Wesołowski</v>
          </cell>
          <cell r="AN860" t="str">
            <v>78-106</v>
          </cell>
          <cell r="AO860" t="str">
            <v>Kołobrzeg</v>
          </cell>
          <cell r="AP860" t="str">
            <v>Tarnopolska</v>
          </cell>
          <cell r="AQ860" t="str">
            <v>1C</v>
          </cell>
          <cell r="AR860" t="str">
            <v>B</v>
          </cell>
          <cell r="AS860" t="str">
            <v>+480943540960</v>
          </cell>
          <cell r="AT860" t="str">
            <v>0943540960</v>
          </cell>
          <cell r="AU860" t="str">
            <v>osoba fizyczna prowadząca działalność gospodarczą - mikro przedsiębiorstwo</v>
          </cell>
          <cell r="AV860" t="str">
            <v>330009310</v>
          </cell>
          <cell r="AW860" t="str">
            <v>przedsiębiorca lub przedsiębiorstwo</v>
          </cell>
        </row>
        <row r="861">
          <cell r="A861" t="str">
            <v>RPZP.01.01.01-32-433/10</v>
          </cell>
          <cell r="B861" t="str">
            <v>RPZP.01.00.00</v>
          </cell>
          <cell r="C861" t="str">
            <v>RPZP.01.01.00</v>
          </cell>
          <cell r="D861" t="str">
            <v>RPZP.01.01.01</v>
          </cell>
          <cell r="E861" t="str">
            <v>RPZP.01.01.01-32-433/10-03</v>
          </cell>
          <cell r="F861" t="str">
            <v>UDA-RPZP.01.01.01-32-433/10-03</v>
          </cell>
          <cell r="G861" t="str">
            <v>e3d299887f</v>
          </cell>
          <cell r="H861" t="str">
            <v>RPZP.01.01.01-32-433/10</v>
          </cell>
          <cell r="I861" t="str">
            <v>WND-RPZP.01.01.01-32-433/10</v>
          </cell>
          <cell r="J861" t="str">
            <v>2010-12-29</v>
          </cell>
          <cell r="K861" t="str">
            <v>2010 II półrocze</v>
          </cell>
          <cell r="L861" t="str">
            <v>2010</v>
          </cell>
          <cell r="M861" t="str">
            <v>2010-12-30</v>
          </cell>
          <cell r="N861" t="str">
            <v>2010 II półrocze</v>
          </cell>
          <cell r="O861" t="str">
            <v>2010</v>
          </cell>
          <cell r="P861" t="str">
            <v>2011-01-01</v>
          </cell>
          <cell r="Q861" t="str">
            <v>2011-12-30</v>
          </cell>
          <cell r="R861" t="str">
            <v>2011 II półrocze</v>
          </cell>
          <cell r="S861" t="str">
            <v>2011</v>
          </cell>
          <cell r="T861" t="str">
            <v>2012-09-27</v>
          </cell>
          <cell r="U861">
            <v>144991.91</v>
          </cell>
          <cell r="V861">
            <v>120937.28</v>
          </cell>
          <cell r="W861">
            <v>72562.36</v>
          </cell>
          <cell r="X861">
            <v>72562.36</v>
          </cell>
          <cell r="Y861">
            <v>48374.92</v>
          </cell>
          <cell r="Z861">
            <v>60</v>
          </cell>
          <cell r="AA861" t="str">
            <v>Podniesienie konkurencyjności przedsiębiorstwa poprzez realizację nowej inwestycji - wystawy edukacyjnej pn. "Miecze Europy"</v>
          </cell>
          <cell r="AB861" t="str">
            <v>pomoc de minimis</v>
          </cell>
          <cell r="AC861">
            <v>144991.91</v>
          </cell>
          <cell r="AD861">
            <v>72562.36</v>
          </cell>
          <cell r="AE861">
            <v>72429.55</v>
          </cell>
          <cell r="AF861">
            <v>0</v>
          </cell>
          <cell r="AG861" t="str">
            <v>Tak</v>
          </cell>
          <cell r="AH861" t="str">
            <v>08 Inne inwestycje w przedsiębiorstwa</v>
          </cell>
          <cell r="AI861" t="str">
            <v>01 Pomoc bezzwrotna</v>
          </cell>
          <cell r="AJ861" t="str">
            <v>01 Obszar miejski</v>
          </cell>
          <cell r="AK861" t="str">
            <v>22 Inne niewyszczególnione usługi</v>
          </cell>
          <cell r="AL861" t="str">
            <v>8521016261</v>
          </cell>
          <cell r="AM861" t="str">
            <v>TRZYGŁÓW - POKAZY HISTORYCZNE IGOR DOMINIK GÓREWICZ</v>
          </cell>
          <cell r="AN861" t="str">
            <v>70-492</v>
          </cell>
          <cell r="AO861" t="str">
            <v>Szczecin</v>
          </cell>
          <cell r="AP861" t="str">
            <v>Zygmunta Moczyńskiego</v>
          </cell>
          <cell r="AQ861" t="str">
            <v>5</v>
          </cell>
          <cell r="AR861" t="str">
            <v>1</v>
          </cell>
          <cell r="AS861" t="str">
            <v>606955299</v>
          </cell>
          <cell r="AT861" t="str">
            <v>niedotyczy</v>
          </cell>
          <cell r="AU861" t="str">
            <v>osoba fizyczna prowadząca działalność gospodarczą - mikro przedsiębiorstwo</v>
          </cell>
          <cell r="AV861" t="str">
            <v>812550798</v>
          </cell>
          <cell r="AW861" t="str">
            <v>przedsiębiorca lub przedsiębiorstwo</v>
          </cell>
        </row>
        <row r="862">
          <cell r="A862" t="str">
            <v>RPZP.05.02.02-32-024/10</v>
          </cell>
          <cell r="B862" t="str">
            <v>RPZP.05.00.00</v>
          </cell>
          <cell r="C862" t="str">
            <v>RPZP.05.02.00</v>
          </cell>
          <cell r="D862" t="str">
            <v>RPZP.05.02.02</v>
          </cell>
          <cell r="E862" t="str">
            <v>RPZP.05.02.02-32-024/10-04</v>
          </cell>
          <cell r="F862" t="str">
            <v>UDA-RPZP.05.02.02-32-024/10-04</v>
          </cell>
          <cell r="G862" t="str">
            <v>3cf8dd75d4</v>
          </cell>
          <cell r="H862" t="str">
            <v>RPZP.05.02.02-32-024/10</v>
          </cell>
          <cell r="I862" t="str">
            <v>WND-RPZP.05.02.02-32-024/10</v>
          </cell>
          <cell r="J862" t="str">
            <v>2010-12-28</v>
          </cell>
          <cell r="K862" t="str">
            <v>2010 II półrocze</v>
          </cell>
          <cell r="L862" t="str">
            <v>2010</v>
          </cell>
          <cell r="M862" t="str">
            <v>2010-12-30</v>
          </cell>
          <cell r="N862" t="str">
            <v>2010 II półrocze</v>
          </cell>
          <cell r="O862" t="str">
            <v>2010</v>
          </cell>
          <cell r="P862" t="str">
            <v>2011-02-01</v>
          </cell>
          <cell r="Q862" t="str">
            <v>2011-12-30</v>
          </cell>
          <cell r="R862" t="str">
            <v>2011 II półrocze</v>
          </cell>
          <cell r="S862" t="str">
            <v>2011</v>
          </cell>
          <cell r="T862" t="str">
            <v>2013-05-14</v>
          </cell>
          <cell r="U862">
            <v>1437985.55</v>
          </cell>
          <cell r="V862">
            <v>1294809.8999999999</v>
          </cell>
          <cell r="W862">
            <v>971107.42</v>
          </cell>
          <cell r="X862">
            <v>971107.42</v>
          </cell>
          <cell r="Y862">
            <v>323702.48</v>
          </cell>
          <cell r="Z862">
            <v>75</v>
          </cell>
          <cell r="AA862" t="str">
            <v>Renowacja budynku Ratusza w Kołobrzegu- etap I</v>
          </cell>
          <cell r="AB862" t="str">
            <v>bez pomocy publicznej</v>
          </cell>
          <cell r="AC862">
            <v>1437985.55</v>
          </cell>
          <cell r="AD862">
            <v>1437985.55</v>
          </cell>
          <cell r="AE862">
            <v>0</v>
          </cell>
          <cell r="AF862">
            <v>0</v>
          </cell>
          <cell r="AG862" t="str">
            <v>Nie</v>
          </cell>
          <cell r="AH862" t="str">
            <v>58 Ochrona i zachowanie dziedzictwa kulturowego</v>
          </cell>
          <cell r="AI862" t="str">
            <v>01 Pomoc bezzwrotna</v>
          </cell>
          <cell r="AJ862" t="str">
            <v>01 Obszar miejski</v>
          </cell>
          <cell r="AK862" t="str">
            <v>00 Nie dotyczy</v>
          </cell>
          <cell r="AL862" t="str">
            <v>6711698541</v>
          </cell>
          <cell r="AM862" t="str">
            <v>Gmina Miasto Kołobrzeg</v>
          </cell>
          <cell r="AN862" t="str">
            <v>78-100</v>
          </cell>
          <cell r="AO862" t="str">
            <v>Kołobrzeg</v>
          </cell>
          <cell r="AP862" t="str">
            <v>Ratuszowa</v>
          </cell>
          <cell r="AQ862" t="str">
            <v>13</v>
          </cell>
          <cell r="AR862" t="str">
            <v>-</v>
          </cell>
          <cell r="AS862" t="str">
            <v>0943551500</v>
          </cell>
          <cell r="AT862" t="str">
            <v>0943523769</v>
          </cell>
          <cell r="AU862" t="str">
            <v>wspólnota samorządowa</v>
          </cell>
          <cell r="AV862" t="str">
            <v>330920736</v>
          </cell>
          <cell r="AW862" t="str">
            <v>jednostka samorządu terytorialnego, związek lub stowarzyszenie jst</v>
          </cell>
        </row>
        <row r="863">
          <cell r="A863" t="str">
            <v>RPZP.05.01.02-32-010/10</v>
          </cell>
          <cell r="B863" t="str">
            <v>RPZP.05.00.00</v>
          </cell>
          <cell r="C863" t="str">
            <v>RPZP.05.01.00</v>
          </cell>
          <cell r="D863" t="str">
            <v>RPZP.05.01.02</v>
          </cell>
          <cell r="E863" t="str">
            <v>RPZP.05.01.02-32-010/10-03</v>
          </cell>
          <cell r="F863" t="str">
            <v>UDA-RPZP.05.01.02-32-010/10-03</v>
          </cell>
          <cell r="G863" t="str">
            <v>4830432fa1</v>
          </cell>
          <cell r="H863" t="str">
            <v>RPZP.05.01.02-32-010/10</v>
          </cell>
          <cell r="I863" t="str">
            <v>WND-RPZP.05.01.02-32-010/10</v>
          </cell>
          <cell r="J863" t="str">
            <v>2011-03-03</v>
          </cell>
          <cell r="K863" t="str">
            <v>2011 I półrocze</v>
          </cell>
          <cell r="L863" t="str">
            <v>2011</v>
          </cell>
          <cell r="M863" t="str">
            <v>2011-03-17</v>
          </cell>
          <cell r="N863" t="str">
            <v>2011 I półrocze</v>
          </cell>
          <cell r="O863" t="str">
            <v>2011</v>
          </cell>
          <cell r="P863" t="str">
            <v>2011-03-18</v>
          </cell>
          <cell r="Q863" t="str">
            <v>2011-12-30</v>
          </cell>
          <cell r="R863" t="str">
            <v>2011 II półrocze</v>
          </cell>
          <cell r="S863" t="str">
            <v>2011</v>
          </cell>
          <cell r="T863" t="str">
            <v>2011-11-14</v>
          </cell>
          <cell r="U863">
            <v>231845.86</v>
          </cell>
          <cell r="V863">
            <v>226833.96</v>
          </cell>
          <cell r="W863">
            <v>170125.45</v>
          </cell>
          <cell r="X863">
            <v>170125.45</v>
          </cell>
          <cell r="Y863">
            <v>56708.51</v>
          </cell>
          <cell r="Z863">
            <v>75</v>
          </cell>
          <cell r="AA863" t="str">
            <v xml:space="preserve">Zwiększenie dostępu do informacji turystycznej poprzez modernizację i usprawnienie funkcjonowania Regionalnego Centrum Informacji Turystycznej w Koszalinie. </v>
          </cell>
          <cell r="AB863" t="str">
            <v>bez pomocy publicznej</v>
          </cell>
          <cell r="AC863">
            <v>231845.86</v>
          </cell>
          <cell r="AD863">
            <v>231845.86</v>
          </cell>
          <cell r="AE863">
            <v>0</v>
          </cell>
          <cell r="AF863">
            <v>0</v>
          </cell>
          <cell r="AG863" t="str">
            <v>Nie</v>
          </cell>
          <cell r="AH863" t="str">
            <v>57 Inne wsparcie na rzecz wzmocnienia usług turystycznych</v>
          </cell>
          <cell r="AI863" t="str">
            <v>01 Pomoc bezzwrotna</v>
          </cell>
          <cell r="AJ863" t="str">
            <v>01 Obszar miejski</v>
          </cell>
          <cell r="AK863" t="str">
            <v>00 Nie dotyczy</v>
          </cell>
          <cell r="AL863" t="str">
            <v>6692320183</v>
          </cell>
          <cell r="AM863" t="str">
            <v>Stowarzyszenie Gmin i Powiatów Pomorza Środkowego</v>
          </cell>
          <cell r="AN863" t="str">
            <v>75-201</v>
          </cell>
          <cell r="AO863" t="str">
            <v>Koszalin</v>
          </cell>
          <cell r="AP863" t="str">
            <v>Dworcowa</v>
          </cell>
          <cell r="AQ863" t="str">
            <v>11-15</v>
          </cell>
          <cell r="AR863" t="str">
            <v>-</v>
          </cell>
          <cell r="AS863" t="str">
            <v>094343-51-67</v>
          </cell>
          <cell r="AT863" t="str">
            <v>094343-51-67</v>
          </cell>
          <cell r="AU863" t="str">
            <v>stowarzyszenie</v>
          </cell>
          <cell r="AV863" t="str">
            <v>331340047</v>
          </cell>
          <cell r="AW863" t="str">
            <v>jednostka samorządu terytorialnego, związek lub stowarzyszenie jst</v>
          </cell>
        </row>
        <row r="864">
          <cell r="A864" t="str">
            <v>RPZP.01.01.02-32-146/10</v>
          </cell>
          <cell r="B864" t="str">
            <v>RPZP.01.00.00</v>
          </cell>
          <cell r="C864" t="str">
            <v>RPZP.01.01.00</v>
          </cell>
          <cell r="D864" t="str">
            <v>RPZP.01.01.02</v>
          </cell>
          <cell r="E864" t="str">
            <v>RPZP.01.01.02-32-146/10-04</v>
          </cell>
          <cell r="F864" t="str">
            <v>UDA-RPZP.01.01.02-32-146/10-04</v>
          </cell>
          <cell r="G864" t="str">
            <v>88d58fb9ce</v>
          </cell>
          <cell r="H864" t="str">
            <v>RPZP.01.01.02-32-146/10</v>
          </cell>
          <cell r="I864" t="str">
            <v>WND-RPZP.01.01.02-32-146/10</v>
          </cell>
          <cell r="J864" t="str">
            <v>2011-06-02</v>
          </cell>
          <cell r="K864" t="str">
            <v>2011 I półrocze</v>
          </cell>
          <cell r="L864" t="str">
            <v>2011</v>
          </cell>
          <cell r="M864" t="str">
            <v>2011-06-06</v>
          </cell>
          <cell r="N864" t="str">
            <v>2011 I półrocze</v>
          </cell>
          <cell r="O864" t="str">
            <v>2011</v>
          </cell>
          <cell r="P864" t="str">
            <v>2011-02-02</v>
          </cell>
          <cell r="Q864" t="str">
            <v>2011-12-30</v>
          </cell>
          <cell r="R864" t="str">
            <v>2011 II półrocze</v>
          </cell>
          <cell r="S864" t="str">
            <v>2011</v>
          </cell>
          <cell r="T864" t="str">
            <v>2013-07-30</v>
          </cell>
          <cell r="U864">
            <v>4403412.3899999997</v>
          </cell>
          <cell r="V864">
            <v>3993619.42</v>
          </cell>
          <cell r="W864">
            <v>1971138.48</v>
          </cell>
          <cell r="X864">
            <v>1971138.48</v>
          </cell>
          <cell r="Y864">
            <v>2022480.94</v>
          </cell>
          <cell r="Z864">
            <v>49.36</v>
          </cell>
          <cell r="AA864" t="str">
            <v>Wdrożenie nowatorskiej metody wytwarzania elementów osłonowych izolacji kluczem do zwiększenia konkurencyjności firmy IZOLER na rynkach europejskich</v>
          </cell>
          <cell r="AB864" t="str">
            <v>pomoc publiczna</v>
          </cell>
          <cell r="AC864">
            <v>4403412.3899999997</v>
          </cell>
          <cell r="AD864">
            <v>1971138.48</v>
          </cell>
          <cell r="AE864">
            <v>2432273.91</v>
          </cell>
          <cell r="AF864">
            <v>0</v>
          </cell>
          <cell r="AG864" t="str">
            <v>Nie</v>
          </cell>
          <cell r="AH864" t="str">
            <v>08 Inne inwestycje w przedsiębiorstwa</v>
          </cell>
          <cell r="AI864" t="str">
            <v>01 Pomoc bezzwrotna</v>
          </cell>
          <cell r="AJ864" t="str">
            <v>01 Obszar miejski</v>
          </cell>
          <cell r="AK864" t="str">
            <v>12 Budownictwo</v>
          </cell>
          <cell r="AL864" t="str">
            <v>9551628822</v>
          </cell>
          <cell r="AM864" t="str">
            <v>IZOLER spółka z ograniczoną odpowiedzialnością spółka komandytowa</v>
          </cell>
          <cell r="AN864" t="str">
            <v>71-063</v>
          </cell>
          <cell r="AO864" t="str">
            <v>Szczecin</v>
          </cell>
          <cell r="AP864" t="str">
            <v>Santocka</v>
          </cell>
          <cell r="AQ864" t="str">
            <v>44</v>
          </cell>
          <cell r="AR864" t="str">
            <v>-</v>
          </cell>
          <cell r="AS864" t="str">
            <v>+48696484481</v>
          </cell>
          <cell r="AT864" t="str">
            <v>+48914841515</v>
          </cell>
          <cell r="AU864" t="str">
            <v>osoba fizyczna prowadząca działalność gospodarczą - małe przedsiębiorstwo</v>
          </cell>
          <cell r="AV864" t="str">
            <v>812520136</v>
          </cell>
          <cell r="AW864" t="str">
            <v>przedsiębiorca lub przedsiębiorstwo</v>
          </cell>
        </row>
        <row r="865">
          <cell r="A865" t="str">
            <v>RPZP.06.01.02-32-004/10</v>
          </cell>
          <cell r="B865" t="str">
            <v>RPZP.06.00.00</v>
          </cell>
          <cell r="C865" t="str">
            <v>RPZP.06.01.00</v>
          </cell>
          <cell r="D865" t="str">
            <v>RPZP.06.01.02</v>
          </cell>
          <cell r="E865" t="str">
            <v>RPZP.06.01.02-32-004/10-01</v>
          </cell>
          <cell r="F865" t="str">
            <v>UDA-RPZP.06.01.02-32-004/10-01</v>
          </cell>
          <cell r="G865" t="str">
            <v>f8389868c9</v>
          </cell>
          <cell r="H865" t="str">
            <v>RPZP.06.01.02-32-004/10</v>
          </cell>
          <cell r="I865" t="str">
            <v>WND-RPZP.06.01.02-32-004/10</v>
          </cell>
          <cell r="J865" t="str">
            <v>2011-06-02</v>
          </cell>
          <cell r="K865" t="str">
            <v>2011 I półrocze</v>
          </cell>
          <cell r="L865" t="str">
            <v>2011</v>
          </cell>
          <cell r="M865" t="str">
            <v>2011-06-07</v>
          </cell>
          <cell r="N865" t="str">
            <v>2011 I półrocze</v>
          </cell>
          <cell r="O865" t="str">
            <v>2011</v>
          </cell>
          <cell r="P865" t="str">
            <v>2011-07-01</v>
          </cell>
          <cell r="Q865" t="str">
            <v>2011-12-30</v>
          </cell>
          <cell r="R865" t="str">
            <v>2011 II półrocze</v>
          </cell>
          <cell r="S865" t="str">
            <v>2011</v>
          </cell>
          <cell r="T865" t="str">
            <v>2013-11-28</v>
          </cell>
          <cell r="U865">
            <v>2921750</v>
          </cell>
          <cell r="V865">
            <v>2921750</v>
          </cell>
          <cell r="W865">
            <v>2191312.5</v>
          </cell>
          <cell r="X865">
            <v>2191312.5</v>
          </cell>
          <cell r="Y865">
            <v>730437.5</v>
          </cell>
          <cell r="Z865">
            <v>75</v>
          </cell>
          <cell r="AA865" t="str">
            <v>Budowa systemu centrów informacji turystycznej w Szczecinie</v>
          </cell>
          <cell r="AB865" t="str">
            <v>bez pomocy publicznej</v>
          </cell>
          <cell r="AC865">
            <v>2921750</v>
          </cell>
          <cell r="AD865">
            <v>2921750</v>
          </cell>
          <cell r="AE865">
            <v>0</v>
          </cell>
          <cell r="AF865">
            <v>0</v>
          </cell>
          <cell r="AG865" t="str">
            <v>Nie</v>
          </cell>
          <cell r="AH865" t="str">
            <v>57 Inne wsparcie na rzecz wzmocnienia usług turystycznych</v>
          </cell>
          <cell r="AI865" t="str">
            <v>01 Pomoc bezzwrotna</v>
          </cell>
          <cell r="AJ865" t="str">
            <v>01 Obszar miejski</v>
          </cell>
          <cell r="AK865" t="str">
            <v>00 Nie dotyczy</v>
          </cell>
          <cell r="AL865" t="str">
            <v>8510309410</v>
          </cell>
          <cell r="AM865" t="str">
            <v>Gmina Miasto Szczecin</v>
          </cell>
          <cell r="AN865" t="str">
            <v>70-456</v>
          </cell>
          <cell r="AO865" t="str">
            <v>Szczecin</v>
          </cell>
          <cell r="AP865" t="str">
            <v>Plac Armii Krajowej</v>
          </cell>
          <cell r="AQ865" t="str">
            <v>1</v>
          </cell>
          <cell r="AR865" t="str">
            <v>-</v>
          </cell>
          <cell r="AS865" t="str">
            <v>091/4245625</v>
          </cell>
          <cell r="AT865" t="str">
            <v>091/4245627</v>
          </cell>
          <cell r="AU865" t="str">
            <v>wspólnota samorządowa</v>
          </cell>
          <cell r="AV865" t="str">
            <v>811684232</v>
          </cell>
          <cell r="AW865" t="str">
            <v>jednostka samorządu terytorialnego, związek lub stowarzyszenie jst</v>
          </cell>
        </row>
        <row r="866">
          <cell r="A866" t="str">
            <v>RPZP.01.01.01-32-209/10</v>
          </cell>
          <cell r="B866" t="str">
            <v>RPZP.01.00.00</v>
          </cell>
          <cell r="C866" t="str">
            <v>RPZP.01.01.00</v>
          </cell>
          <cell r="D866" t="str">
            <v>RPZP.01.01.01</v>
          </cell>
          <cell r="E866" t="str">
            <v>RPZP.01.01.01-32-209/10-02</v>
          </cell>
          <cell r="F866" t="str">
            <v>UDA-RPZP.01.01.01-32-209/10-02</v>
          </cell>
          <cell r="G866" t="str">
            <v>8f52e964b1</v>
          </cell>
          <cell r="H866" t="str">
            <v>RPZP.01.01.01-32-209/10</v>
          </cell>
          <cell r="I866" t="str">
            <v>WND-RPZP.01.01.01-32-209/10</v>
          </cell>
          <cell r="J866" t="str">
            <v>2011-09-14</v>
          </cell>
          <cell r="K866" t="str">
            <v>2011 II półrocze</v>
          </cell>
          <cell r="L866" t="str">
            <v>2011</v>
          </cell>
          <cell r="M866" t="str">
            <v>2011-09-26</v>
          </cell>
          <cell r="N866" t="str">
            <v>2011 II półrocze</v>
          </cell>
          <cell r="O866" t="str">
            <v>2011</v>
          </cell>
          <cell r="P866" t="str">
            <v>2011-03-20</v>
          </cell>
          <cell r="Q866" t="str">
            <v>2011-12-30</v>
          </cell>
          <cell r="R866" t="str">
            <v>2011 II półrocze</v>
          </cell>
          <cell r="S866" t="str">
            <v>2011</v>
          </cell>
          <cell r="T866" t="str">
            <v>2011-11-28</v>
          </cell>
          <cell r="U866">
            <v>62710.81</v>
          </cell>
          <cell r="V866">
            <v>50819.66</v>
          </cell>
          <cell r="W866">
            <v>30491.79</v>
          </cell>
          <cell r="X866">
            <v>30491.79</v>
          </cell>
          <cell r="Y866">
            <v>20327.87</v>
          </cell>
          <cell r="Z866">
            <v>60</v>
          </cell>
          <cell r="AA866" t="str">
            <v>Innowacyjne studio wielkoformatowej fotografii cyfrowej sposobem na nowe horyzonty konkurencyjności firmy rQ</v>
          </cell>
          <cell r="AB866" t="str">
            <v>pomoc de minimis</v>
          </cell>
          <cell r="AC866">
            <v>62710.81</v>
          </cell>
          <cell r="AD866">
            <v>30491.79</v>
          </cell>
          <cell r="AE866">
            <v>32219.02</v>
          </cell>
          <cell r="AF866">
            <v>0</v>
          </cell>
          <cell r="AG866" t="str">
            <v>Nie</v>
          </cell>
          <cell r="AH866" t="str">
            <v>08 Inne inwestycje w przedsiębiorstwa</v>
          </cell>
          <cell r="AI866" t="str">
            <v>01 Pomoc bezzwrotna</v>
          </cell>
          <cell r="AJ866" t="str">
            <v>01 Obszar miejski</v>
          </cell>
          <cell r="AK866" t="str">
            <v>22 Inne niewyszczególnione usługi</v>
          </cell>
          <cell r="AL866" t="str">
            <v>8521411939</v>
          </cell>
          <cell r="AM866" t="str">
            <v>rQ Radosław Kurzaj</v>
          </cell>
          <cell r="AN866" t="str">
            <v>71-323</v>
          </cell>
          <cell r="AO866" t="str">
            <v>szczecin</v>
          </cell>
          <cell r="AP866" t="str">
            <v>Solskiego</v>
          </cell>
          <cell r="AQ866" t="str">
            <v>4</v>
          </cell>
          <cell r="AR866" t="str">
            <v>2</v>
          </cell>
          <cell r="AS866" t="str">
            <v>602101420</v>
          </cell>
          <cell r="AT866" t="str">
            <v>niedotyczy</v>
          </cell>
          <cell r="AU866" t="str">
            <v>osoba fizyczna prowadząca działalność gospodarczą - mikro przedsiębiorstwo</v>
          </cell>
          <cell r="AV866" t="str">
            <v>320734970</v>
          </cell>
          <cell r="AW866" t="str">
            <v>przedsiębiorca lub przedsiębiorstwo</v>
          </cell>
        </row>
        <row r="867">
          <cell r="A867" t="str">
            <v>RPZP.01.03.01-32-051/11</v>
          </cell>
          <cell r="B867" t="str">
            <v>RPZP.01.00.00</v>
          </cell>
          <cell r="C867" t="str">
            <v>RPZP.01.03.00</v>
          </cell>
          <cell r="D867" t="str">
            <v>RPZP.01.03.01</v>
          </cell>
          <cell r="E867" t="str">
            <v>RPZP.01.03.01-32-051/11-02</v>
          </cell>
          <cell r="F867" t="str">
            <v>UDA-RPZP.01.03.01-32-051/11-02</v>
          </cell>
          <cell r="G867" t="str">
            <v>27ea8f9bbb</v>
          </cell>
          <cell r="H867" t="str">
            <v>RPZP.01.03.01-32-051/11</v>
          </cell>
          <cell r="I867" t="str">
            <v>WND-RPZP.01.03.01-32-051/11</v>
          </cell>
          <cell r="J867" t="str">
            <v>2011-10-06</v>
          </cell>
          <cell r="K867" t="str">
            <v>2011 II półrocze</v>
          </cell>
          <cell r="L867" t="str">
            <v>2011</v>
          </cell>
          <cell r="M867" t="str">
            <v>2011-10-11</v>
          </cell>
          <cell r="N867" t="str">
            <v>2011 II półrocze</v>
          </cell>
          <cell r="O867" t="str">
            <v>2011</v>
          </cell>
          <cell r="P867" t="str">
            <v>2011-09-01</v>
          </cell>
          <cell r="Q867" t="str">
            <v>2011-12-30</v>
          </cell>
          <cell r="R867" t="str">
            <v>2011 II półrocze</v>
          </cell>
          <cell r="S867" t="str">
            <v>2011</v>
          </cell>
          <cell r="T867" t="str">
            <v>2012-08-29</v>
          </cell>
          <cell r="U867">
            <v>23357.15</v>
          </cell>
          <cell r="V867">
            <v>19752.91</v>
          </cell>
          <cell r="W867">
            <v>9876.4500000000007</v>
          </cell>
          <cell r="X867">
            <v>9876.4500000000007</v>
          </cell>
          <cell r="Y867">
            <v>9876.4599999999991</v>
          </cell>
          <cell r="Z867">
            <v>50</v>
          </cell>
          <cell r="AA867" t="str">
            <v>„Wzrost konkurencyjności Villi Jedynak w Świnoujściu na rynku turystycznym poprzez zakup specjalistycznych usług doradczych w zakresie opracowania strategii rozwoju przedsiębiorstwa.”</v>
          </cell>
          <cell r="AB867" t="str">
            <v>pomoc publiczna</v>
          </cell>
          <cell r="AC867">
            <v>23357.15</v>
          </cell>
          <cell r="AD867">
            <v>9876.4500000000007</v>
          </cell>
          <cell r="AE867">
            <v>13480.7</v>
          </cell>
          <cell r="AF867">
            <v>0</v>
          </cell>
          <cell r="AG867" t="str">
            <v>Tak</v>
          </cell>
          <cell r="AH867" t="str">
            <v>05 Usługi w zakresie zaawansowanego wsparcia dla przedsiębiorstw i grup przedsiębiorstw</v>
          </cell>
          <cell r="AI867" t="str">
            <v>01 Pomoc bezzwrotna</v>
          </cell>
          <cell r="AJ867" t="str">
            <v>01 Obszar miejski</v>
          </cell>
          <cell r="AK867" t="str">
            <v>14 Hotele i restauracje</v>
          </cell>
          <cell r="AL867" t="str">
            <v>8522431246</v>
          </cell>
          <cell r="AM867" t="str">
            <v>VILLA JEDYNAK BARTOSZ SZCZEPANIAK</v>
          </cell>
          <cell r="AN867" t="str">
            <v>72-600</v>
          </cell>
          <cell r="AO867" t="str">
            <v>Świnoujście</v>
          </cell>
          <cell r="AP867" t="str">
            <v>Piłsudskiego</v>
          </cell>
          <cell r="AQ867" t="str">
            <v>35</v>
          </cell>
          <cell r="AR867" t="str">
            <v>-</v>
          </cell>
          <cell r="AS867" t="str">
            <v>0-918807111</v>
          </cell>
          <cell r="AT867" t="str">
            <v>0-918807110</v>
          </cell>
          <cell r="AU867" t="str">
            <v>osoba fizyczna prowadząca działalność gospodarczą - mikro przedsiębiorstwo</v>
          </cell>
          <cell r="AV867" t="str">
            <v>320341704</v>
          </cell>
          <cell r="AW867" t="str">
            <v>przedsiębiorca lub przedsiębiorstwo</v>
          </cell>
        </row>
        <row r="868">
          <cell r="A868" t="str">
            <v>RPZP.01.03.01-32-069/11</v>
          </cell>
          <cell r="B868" t="str">
            <v>RPZP.01.00.00</v>
          </cell>
          <cell r="C868" t="str">
            <v>RPZP.01.03.00</v>
          </cell>
          <cell r="D868" t="str">
            <v>RPZP.01.03.01</v>
          </cell>
          <cell r="E868" t="str">
            <v>RPZP.01.03.01-32-069/11-00</v>
          </cell>
          <cell r="F868" t="str">
            <v>UDA-RPZP.01.03.01-32-069/11-00</v>
          </cell>
          <cell r="G868" t="str">
            <v>3e6cdaf1d9</v>
          </cell>
          <cell r="H868" t="str">
            <v>RPZP.01.03.01-32-069/11</v>
          </cell>
          <cell r="I868" t="str">
            <v>WND-RPZP.01.03.01-32-069/11</v>
          </cell>
          <cell r="J868" t="str">
            <v>2011-12-15</v>
          </cell>
          <cell r="K868" t="str">
            <v>2011 II półrocze</v>
          </cell>
          <cell r="L868" t="str">
            <v>2011</v>
          </cell>
          <cell r="M868" t="str">
            <v>2011-12-19</v>
          </cell>
          <cell r="N868" t="str">
            <v>2011 II półrocze</v>
          </cell>
          <cell r="O868" t="str">
            <v>2011</v>
          </cell>
          <cell r="P868" t="str">
            <v>2011-09-01</v>
          </cell>
          <cell r="Q868" t="str">
            <v>2011-12-30</v>
          </cell>
          <cell r="R868" t="str">
            <v>2011 II półrocze</v>
          </cell>
          <cell r="S868" t="str">
            <v>2011</v>
          </cell>
          <cell r="T868" t="str">
            <v>2011-12-15</v>
          </cell>
          <cell r="U868">
            <v>56887.5</v>
          </cell>
          <cell r="V868">
            <v>46250</v>
          </cell>
          <cell r="W868">
            <v>23125</v>
          </cell>
          <cell r="X868">
            <v>23125</v>
          </cell>
          <cell r="Y868">
            <v>23125</v>
          </cell>
          <cell r="Z868">
            <v>50</v>
          </cell>
          <cell r="AA868" t="str">
            <v>Specjalistyczne doradztwo dla HOLDA Spółki z o.o. w zakresie planowania inwestycyjnego</v>
          </cell>
          <cell r="AB868" t="str">
            <v>pomoc de minimis</v>
          </cell>
          <cell r="AC868">
            <v>56887.5</v>
          </cell>
          <cell r="AD868">
            <v>23125</v>
          </cell>
          <cell r="AE868">
            <v>33762.5</v>
          </cell>
          <cell r="AF868">
            <v>0</v>
          </cell>
          <cell r="AG868" t="str">
            <v>Tak</v>
          </cell>
          <cell r="AH868" t="str">
            <v>05 Usługi w zakresie zaawansowanego wsparcia dla przedsiębiorstw i grup przedsiębiorstw</v>
          </cell>
          <cell r="AI868" t="str">
            <v>01 Pomoc bezzwrotna</v>
          </cell>
          <cell r="AJ868" t="str">
            <v>01 Obszar miejski</v>
          </cell>
          <cell r="AK868" t="str">
            <v>13 Handel hurtowy i detaliczny</v>
          </cell>
          <cell r="AL868" t="str">
            <v>8520607729</v>
          </cell>
          <cell r="AM868" t="str">
            <v>HOLDA Spółka z ograniczoną odpowiedzialnością</v>
          </cell>
          <cell r="AN868" t="str">
            <v>70-660</v>
          </cell>
          <cell r="AO868" t="str">
            <v>Szczecin</v>
          </cell>
          <cell r="AP868" t="str">
            <v>ul. Gdańska</v>
          </cell>
          <cell r="AQ868" t="str">
            <v>7</v>
          </cell>
          <cell r="AR868" t="str">
            <v>-</v>
          </cell>
          <cell r="AS868" t="str">
            <v>91-4838200</v>
          </cell>
          <cell r="AT868" t="str">
            <v>91-4838215</v>
          </cell>
          <cell r="AU868" t="str">
            <v>spółka z ograniczoną odpowiedzialnością - małe przedsiębiorstwo</v>
          </cell>
          <cell r="AV868" t="str">
            <v>810030385</v>
          </cell>
          <cell r="AW868" t="str">
            <v>przedsiębiorca lub przedsiębiorstwo</v>
          </cell>
        </row>
        <row r="869">
          <cell r="A869" t="str">
            <v>RPZP.01.01.02-32-131/08</v>
          </cell>
          <cell r="B869" t="str">
            <v>RPZP.01.00.00</v>
          </cell>
          <cell r="C869" t="str">
            <v>RPZP.01.01.00</v>
          </cell>
          <cell r="D869" t="str">
            <v>RPZP.01.01.02</v>
          </cell>
          <cell r="E869" t="str">
            <v>RPZP.01.01.02-32-131/08-00</v>
          </cell>
          <cell r="F869" t="str">
            <v>UDA-RPZP.01.01.02-32-131/08-00</v>
          </cell>
          <cell r="G869" t="str">
            <v>121a42f55d</v>
          </cell>
          <cell r="H869" t="str">
            <v>RPZP.01.01.02-32-131/08</v>
          </cell>
          <cell r="I869" t="str">
            <v>RPOWZ/1.1.2/2008/131/K</v>
          </cell>
          <cell r="J869" t="str">
            <v>2009-10-27</v>
          </cell>
          <cell r="K869" t="str">
            <v>2009 II półrocze</v>
          </cell>
          <cell r="L869" t="str">
            <v>2009</v>
          </cell>
          <cell r="M869" t="str">
            <v>2009-10-30</v>
          </cell>
          <cell r="N869" t="str">
            <v>2009 II półrocze</v>
          </cell>
          <cell r="O869" t="str">
            <v>2009</v>
          </cell>
          <cell r="P869" t="str">
            <v>2009-07-01</v>
          </cell>
          <cell r="Q869" t="str">
            <v>2011-12-31</v>
          </cell>
          <cell r="R869" t="str">
            <v>2011 II półrocze</v>
          </cell>
          <cell r="S869" t="str">
            <v>2011</v>
          </cell>
          <cell r="T869" t="str">
            <v>2009-10-27</v>
          </cell>
          <cell r="U869">
            <v>2099408</v>
          </cell>
          <cell r="V869">
            <v>1708750</v>
          </cell>
          <cell r="W869">
            <v>854375</v>
          </cell>
          <cell r="X869">
            <v>726218.75</v>
          </cell>
          <cell r="Y869">
            <v>854375</v>
          </cell>
          <cell r="Z869">
            <v>50</v>
          </cell>
          <cell r="AA869" t="str">
            <v>Wdrożenie innowacyjnych zaworów zwrotnych z żeliwa sferoidalnego oraz kul zaworowych</v>
          </cell>
          <cell r="AB869" t="str">
            <v>pomoc publiczna</v>
          </cell>
          <cell r="AC869">
            <v>2099408</v>
          </cell>
          <cell r="AD869">
            <v>854375</v>
          </cell>
          <cell r="AE869">
            <v>1245033</v>
          </cell>
          <cell r="AF869">
            <v>0</v>
          </cell>
          <cell r="AG869" t="str">
            <v>Nie</v>
          </cell>
          <cell r="AH869" t="str">
            <v>08 Inne inwestycje w przedsiębiorstwa</v>
          </cell>
          <cell r="AI869" t="str">
            <v>01 Pomoc bezzwrotna</v>
          </cell>
          <cell r="AJ869" t="str">
            <v>01 Obszar miejski</v>
          </cell>
          <cell r="AK869" t="str">
            <v>12 Budownictwo</v>
          </cell>
          <cell r="AL869" t="str">
            <v>6690500171</v>
          </cell>
          <cell r="AM869" t="str">
            <v>EkoWodrol Spółka z o.o.</v>
          </cell>
          <cell r="AN869" t="str">
            <v>75-846</v>
          </cell>
          <cell r="AO869" t="str">
            <v>Koszalin</v>
          </cell>
          <cell r="AP869" t="str">
            <v>Słowiańska</v>
          </cell>
          <cell r="AQ869" t="str">
            <v>13</v>
          </cell>
          <cell r="AR869" t="str">
            <v>-</v>
          </cell>
          <cell r="AS869" t="str">
            <v>0943486040</v>
          </cell>
          <cell r="AT869" t="str">
            <v>0943486041</v>
          </cell>
          <cell r="AU869" t="str">
            <v>spółka z ograniczoną odpowiedzialnością - średnie przedsiębiorstwo</v>
          </cell>
          <cell r="AV869" t="str">
            <v>330050293</v>
          </cell>
          <cell r="AW869" t="str">
            <v>przedsiębiorca lub przedsiębiorstwo</v>
          </cell>
        </row>
        <row r="870">
          <cell r="A870" t="str">
            <v>RPZP.01.01.03-32-052/09</v>
          </cell>
          <cell r="B870" t="str">
            <v>RPZP.01.00.00</v>
          </cell>
          <cell r="C870" t="str">
            <v>RPZP.01.01.00</v>
          </cell>
          <cell r="D870" t="str">
            <v>RPZP.01.01.03</v>
          </cell>
          <cell r="E870" t="str">
            <v>RPZP.01.01.03-32-052/09-02</v>
          </cell>
          <cell r="F870" t="str">
            <v>UDA-RPZP.01.01.03-32-052/09-02</v>
          </cell>
          <cell r="G870" t="str">
            <v>bb45953eea</v>
          </cell>
          <cell r="H870" t="str">
            <v>RPZP.01.01.03-32-052/09</v>
          </cell>
          <cell r="I870" t="str">
            <v>WND-RPZP.01.01.03-32-052/09</v>
          </cell>
          <cell r="J870" t="str">
            <v>2009-12-29</v>
          </cell>
          <cell r="K870" t="str">
            <v>2009 II półrocze</v>
          </cell>
          <cell r="L870" t="str">
            <v>2009</v>
          </cell>
          <cell r="M870" t="str">
            <v>2009-12-31</v>
          </cell>
          <cell r="N870" t="str">
            <v>2009 II półrocze</v>
          </cell>
          <cell r="O870" t="str">
            <v>2009</v>
          </cell>
          <cell r="P870" t="str">
            <v>2010-03-01</v>
          </cell>
          <cell r="Q870" t="str">
            <v>2011-12-31</v>
          </cell>
          <cell r="R870" t="str">
            <v>2011 II półrocze</v>
          </cell>
          <cell r="S870" t="str">
            <v>2011</v>
          </cell>
          <cell r="T870" t="str">
            <v>2010-03-30</v>
          </cell>
          <cell r="U870">
            <v>4387344.58</v>
          </cell>
          <cell r="V870">
            <v>3304300</v>
          </cell>
          <cell r="W870">
            <v>1652150</v>
          </cell>
          <cell r="X870">
            <v>1404327.47</v>
          </cell>
          <cell r="Y870">
            <v>1652150</v>
          </cell>
          <cell r="Z870">
            <v>50</v>
          </cell>
          <cell r="AA870" t="str">
            <v xml:space="preserve">Wzrost konkurencyjności poprzez wdrożenie innowacji technologicznych do procesu produkcyjnego w firmie Europa Systems </v>
          </cell>
          <cell r="AB870" t="str">
            <v>pomoc publiczna</v>
          </cell>
          <cell r="AC870">
            <v>4387344.58</v>
          </cell>
          <cell r="AD870">
            <v>1652150</v>
          </cell>
          <cell r="AE870">
            <v>2735194.58</v>
          </cell>
          <cell r="AF870">
            <v>0</v>
          </cell>
          <cell r="AG870" t="str">
            <v>Nie</v>
          </cell>
          <cell r="AH87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70" t="str">
            <v>01 Pomoc bezzwrotna</v>
          </cell>
          <cell r="AJ870" t="str">
            <v>05 Obszary wiejskie (poza obszarami górskimi, wyspami lub o niskiej i bardzo niskiej gęstości zaludnienia)</v>
          </cell>
          <cell r="AK870" t="str">
            <v>06 Nieokreślony przemysł wytwórczy</v>
          </cell>
          <cell r="AL870" t="str">
            <v>8522247608</v>
          </cell>
          <cell r="AM870" t="str">
            <v>Europa Systems spółka z ograniczoną odpowiedzialnością</v>
          </cell>
          <cell r="AN870" t="str">
            <v>70-784</v>
          </cell>
          <cell r="AO870" t="str">
            <v>Szczecin</v>
          </cell>
          <cell r="AP870" t="str">
            <v>A. Struga</v>
          </cell>
          <cell r="AQ870" t="str">
            <v>78</v>
          </cell>
          <cell r="AR870" t="str">
            <v>-</v>
          </cell>
          <cell r="AS870" t="str">
            <v>0915790350</v>
          </cell>
          <cell r="AT870" t="str">
            <v>0915790351</v>
          </cell>
          <cell r="AU870" t="str">
            <v>spółka z ograniczoną odpowiedzialnością - małe przedsiębiorstwo</v>
          </cell>
          <cell r="AV870" t="str">
            <v>811889939</v>
          </cell>
          <cell r="AW870" t="str">
            <v>przedsiębiorca lub przedsiębiorstwo</v>
          </cell>
        </row>
        <row r="871">
          <cell r="A871" t="str">
            <v>RPZP.01.01.01-32-008/09</v>
          </cell>
          <cell r="B871" t="str">
            <v>RPZP.01.00.00</v>
          </cell>
          <cell r="C871" t="str">
            <v>RPZP.01.01.00</v>
          </cell>
          <cell r="D871" t="str">
            <v>RPZP.01.01.01</v>
          </cell>
          <cell r="E871" t="str">
            <v>RPZP.01.01.01-32-008/09-03</v>
          </cell>
          <cell r="F871" t="str">
            <v>UDA-RPZP.01.01.01-32-008/09-03</v>
          </cell>
          <cell r="G871" t="str">
            <v>f295c6d3f3</v>
          </cell>
          <cell r="H871" t="str">
            <v>RPZP.01.01.01-32-008/09</v>
          </cell>
          <cell r="I871" t="str">
            <v>WND-RPZP.01.01.01-32-008/09</v>
          </cell>
          <cell r="J871" t="str">
            <v>2010-05-19</v>
          </cell>
          <cell r="K871" t="str">
            <v>2010 I półrocze</v>
          </cell>
          <cell r="L871" t="str">
            <v>2010</v>
          </cell>
          <cell r="M871" t="str">
            <v>2010-06-21</v>
          </cell>
          <cell r="N871" t="str">
            <v>2010 I półrocze</v>
          </cell>
          <cell r="O871" t="str">
            <v>2010</v>
          </cell>
          <cell r="P871" t="str">
            <v>2009-08-05</v>
          </cell>
          <cell r="Q871" t="str">
            <v>2011-12-31</v>
          </cell>
          <cell r="R871" t="str">
            <v>2011 II półrocze</v>
          </cell>
          <cell r="S871" t="str">
            <v>2011</v>
          </cell>
          <cell r="T871" t="str">
            <v>2014-03-04</v>
          </cell>
          <cell r="U871">
            <v>4175503.82</v>
          </cell>
          <cell r="V871">
            <v>1939981.05</v>
          </cell>
          <cell r="W871">
            <v>985680.99</v>
          </cell>
          <cell r="X871">
            <v>837828.81</v>
          </cell>
          <cell r="Y871">
            <v>954300.06</v>
          </cell>
          <cell r="Z871">
            <v>50.81</v>
          </cell>
          <cell r="AA871" t="str">
            <v>Budowa i zakup wyposażenia kliniki 1 dnia oraz apteki – wprowadzenie innowacyjnych usług w zakresie świadczeń medycznych.</v>
          </cell>
          <cell r="AB871" t="str">
            <v>pomoc publiczna</v>
          </cell>
          <cell r="AC871">
            <v>4175503.82</v>
          </cell>
          <cell r="AD871">
            <v>985680.99</v>
          </cell>
          <cell r="AE871">
            <v>3189822.83</v>
          </cell>
          <cell r="AF871">
            <v>0</v>
          </cell>
          <cell r="AG871" t="str">
            <v>Nie</v>
          </cell>
          <cell r="AH871" t="str">
            <v>08 Inne inwestycje w przedsiębiorstwa</v>
          </cell>
          <cell r="AI871" t="str">
            <v>01 Pomoc bezzwrotna</v>
          </cell>
          <cell r="AJ871" t="str">
            <v>01 Obszar miejski</v>
          </cell>
          <cell r="AK871" t="str">
            <v>19 Działalność w zakresie ochrony zdrowia ludzkiego</v>
          </cell>
          <cell r="AL871" t="str">
            <v>8610001410</v>
          </cell>
          <cell r="AM871" t="str">
            <v>Henryka Ochnio - Kordal - Apteka "PASTYLKA", Meritum Centrum Medyczne</v>
          </cell>
          <cell r="AN871" t="str">
            <v>71-154</v>
          </cell>
          <cell r="AO871" t="str">
            <v>Szczecin</v>
          </cell>
          <cell r="AP871" t="str">
            <v>Lelewela</v>
          </cell>
          <cell r="AQ871" t="str">
            <v>8</v>
          </cell>
          <cell r="AR871" t="str">
            <v>-</v>
          </cell>
          <cell r="AS871" t="str">
            <v>0914220048</v>
          </cell>
          <cell r="AT871" t="str">
            <v>0914220048</v>
          </cell>
          <cell r="AU871" t="str">
            <v>osoba fizyczna prowadząca działalność gospodarczą - mikro przedsiębiorstwo</v>
          </cell>
          <cell r="AV871" t="str">
            <v>810031232</v>
          </cell>
          <cell r="AW871" t="str">
            <v>przedsiębiorca lub przedsiębiorstwo</v>
          </cell>
        </row>
        <row r="872">
          <cell r="A872" t="str">
            <v>RPZP.08.01.00-32-001/11</v>
          </cell>
          <cell r="B872" t="str">
            <v>RPZP.08.00.00</v>
          </cell>
          <cell r="C872" t="str">
            <v>RPZP.08.01.00</v>
          </cell>
          <cell r="D872">
            <v>0</v>
          </cell>
          <cell r="E872" t="str">
            <v>RPZP.08.01.00-32-001/11-01</v>
          </cell>
          <cell r="F872" t="e">
            <v>#N/A</v>
          </cell>
          <cell r="G872" t="e">
            <v>#N/A</v>
          </cell>
          <cell r="H872" t="str">
            <v>RPZP.08.01.00-32-001/11</v>
          </cell>
          <cell r="I872" t="e">
            <v>#N/A</v>
          </cell>
          <cell r="J872" t="str">
            <v>2010-07-15</v>
          </cell>
          <cell r="K872" t="str">
            <v>2010 II półrocze</v>
          </cell>
          <cell r="L872" t="str">
            <v>2010</v>
          </cell>
          <cell r="M872" t="str">
            <v>2010-08-05</v>
          </cell>
          <cell r="N872" t="str">
            <v>2010 II półrocze</v>
          </cell>
          <cell r="O872" t="str">
            <v>2010</v>
          </cell>
          <cell r="P872" t="str">
            <v>2011-01-01</v>
          </cell>
          <cell r="Q872" t="str">
            <v>2011-12-31</v>
          </cell>
          <cell r="R872" t="str">
            <v>2011 II półrocze</v>
          </cell>
          <cell r="S872" t="str">
            <v>2011</v>
          </cell>
          <cell r="T872" t="str">
            <v>2012-08-21</v>
          </cell>
          <cell r="U872">
            <v>5459728.9800000004</v>
          </cell>
          <cell r="V872">
            <v>5459728.9800000004</v>
          </cell>
          <cell r="W872">
            <v>5459728.9800000004</v>
          </cell>
          <cell r="X872">
            <v>5459728.9800000004</v>
          </cell>
          <cell r="Y872">
            <v>0</v>
          </cell>
          <cell r="Z872">
            <v>100</v>
          </cell>
          <cell r="AA872" t="str">
            <v>Realizacja działań administracji zajmującej się zarządzaniem RPO WZ w roku 2011</v>
          </cell>
          <cell r="AB872" t="str">
            <v>bez pomocy publicznej</v>
          </cell>
          <cell r="AC872">
            <v>5459728.9800000004</v>
          </cell>
          <cell r="AD872">
            <v>5459728.9800000004</v>
          </cell>
          <cell r="AE872">
            <v>0</v>
          </cell>
          <cell r="AF872">
            <v>0</v>
          </cell>
          <cell r="AG872" t="str">
            <v>Nie</v>
          </cell>
          <cell r="AH872" t="str">
            <v>85 Przygotowanie, realizacja, monitorowanie i kontrola</v>
          </cell>
          <cell r="AI872" t="str">
            <v>01 Pomoc bezzwrotna</v>
          </cell>
          <cell r="AJ872" t="str">
            <v>01 Obszar miejski</v>
          </cell>
          <cell r="AK872" t="str">
            <v>17 Administracja publiczna</v>
          </cell>
          <cell r="AL872" t="str">
            <v>8512871498</v>
          </cell>
          <cell r="AM872" t="str">
            <v>Województwo Zachodniopomorskie</v>
          </cell>
          <cell r="AN872" t="str">
            <v>70-540</v>
          </cell>
          <cell r="AO872" t="str">
            <v>Szczecin</v>
          </cell>
          <cell r="AP872" t="str">
            <v>Korsarzy</v>
          </cell>
          <cell r="AQ872" t="str">
            <v>34</v>
          </cell>
          <cell r="AR872">
            <v>0</v>
          </cell>
          <cell r="AS872">
            <v>0</v>
          </cell>
          <cell r="AT872">
            <v>0</v>
          </cell>
          <cell r="AU872" t="str">
            <v>wspólnota samorządowa - województwo</v>
          </cell>
          <cell r="AV872" t="str">
            <v>811683876</v>
          </cell>
          <cell r="AW872" t="str">
            <v>Jednostka samorządu terytorialnego</v>
          </cell>
        </row>
        <row r="873">
          <cell r="A873" t="str">
            <v>RPZP.08.02.00-32-001/11</v>
          </cell>
          <cell r="B873" t="str">
            <v>RPZP.08.00.00</v>
          </cell>
          <cell r="C873" t="str">
            <v>RPZP.08.02.00</v>
          </cell>
          <cell r="D873">
            <v>0</v>
          </cell>
          <cell r="E873" t="str">
            <v>RPZP.08.02.00-32-001/11-01</v>
          </cell>
          <cell r="F873" t="e">
            <v>#N/A</v>
          </cell>
          <cell r="G873" t="e">
            <v>#N/A</v>
          </cell>
          <cell r="H873" t="str">
            <v>RPZP.08.02.00-32-001/11</v>
          </cell>
          <cell r="I873" t="e">
            <v>#N/A</v>
          </cell>
          <cell r="J873" t="str">
            <v>2010-07-15</v>
          </cell>
          <cell r="K873" t="str">
            <v>2010 II półrocze</v>
          </cell>
          <cell r="L873" t="str">
            <v>2010</v>
          </cell>
          <cell r="M873" t="str">
            <v>2010-08-05</v>
          </cell>
          <cell r="N873" t="str">
            <v>2010 II półrocze</v>
          </cell>
          <cell r="O873" t="str">
            <v>2010</v>
          </cell>
          <cell r="P873" t="str">
            <v>2011-01-01</v>
          </cell>
          <cell r="Q873" t="str">
            <v>2011-12-31</v>
          </cell>
          <cell r="R873" t="str">
            <v>2011 II półrocze</v>
          </cell>
          <cell r="S873" t="str">
            <v>2011</v>
          </cell>
          <cell r="T873" t="str">
            <v>2012-08-21</v>
          </cell>
          <cell r="U873">
            <v>1515998</v>
          </cell>
          <cell r="V873">
            <v>1515998</v>
          </cell>
          <cell r="W873">
            <v>1515998</v>
          </cell>
          <cell r="X873">
            <v>1515998</v>
          </cell>
          <cell r="Y873">
            <v>0</v>
          </cell>
          <cell r="Z873">
            <v>100</v>
          </cell>
          <cell r="AA873" t="str">
            <v>Prowadzenie działań informacyjno-promocyjnych RPO WZ w roku 2011</v>
          </cell>
          <cell r="AB873" t="str">
            <v>bez pomocy publicznej</v>
          </cell>
          <cell r="AC873">
            <v>1515998</v>
          </cell>
          <cell r="AD873">
            <v>1515998</v>
          </cell>
          <cell r="AE873">
            <v>0</v>
          </cell>
          <cell r="AF873">
            <v>0</v>
          </cell>
          <cell r="AG873" t="str">
            <v>Nie</v>
          </cell>
          <cell r="AH873" t="str">
            <v>86 Ocena, badania/ekspertyzy, informacja i komunikacja</v>
          </cell>
          <cell r="AI873" t="str">
            <v>01 Pomoc bezzwrotna</v>
          </cell>
          <cell r="AJ873" t="str">
            <v>01 Obszar miejski</v>
          </cell>
          <cell r="AK873" t="str">
            <v>17 Administracja publiczna</v>
          </cell>
          <cell r="AL873" t="str">
            <v>8512871498</v>
          </cell>
          <cell r="AM873" t="str">
            <v>Województwo Zachodniopomorskie</v>
          </cell>
          <cell r="AN873" t="str">
            <v>70-540</v>
          </cell>
          <cell r="AO873" t="str">
            <v>Szczecin</v>
          </cell>
          <cell r="AP873" t="str">
            <v>Korsarzy</v>
          </cell>
          <cell r="AQ873" t="str">
            <v>34</v>
          </cell>
          <cell r="AR873">
            <v>0</v>
          </cell>
          <cell r="AS873">
            <v>0</v>
          </cell>
          <cell r="AT873">
            <v>0</v>
          </cell>
          <cell r="AU873" t="str">
            <v>wspólnota samorządowa - województwo</v>
          </cell>
          <cell r="AV873" t="str">
            <v>811683876</v>
          </cell>
          <cell r="AW873" t="str">
            <v>Jednostka samorządu terytorialnego</v>
          </cell>
        </row>
        <row r="874">
          <cell r="A874" t="str">
            <v>RPZP.08.01.00-32-002/11</v>
          </cell>
          <cell r="B874" t="str">
            <v>RPZP.08.00.00</v>
          </cell>
          <cell r="C874" t="str">
            <v>RPZP.08.01.00</v>
          </cell>
          <cell r="D874">
            <v>0</v>
          </cell>
          <cell r="E874" t="str">
            <v>RPZP.08.01.00-32-002/11-02</v>
          </cell>
          <cell r="F874" t="e">
            <v>#N/A</v>
          </cell>
          <cell r="G874" t="e">
            <v>#N/A</v>
          </cell>
          <cell r="H874" t="str">
            <v>RPZP.08.01.00-32-002/11</v>
          </cell>
          <cell r="I874" t="e">
            <v>#N/A</v>
          </cell>
          <cell r="J874" t="str">
            <v>2010-07-01</v>
          </cell>
          <cell r="K874" t="str">
            <v>2010 II półrocze</v>
          </cell>
          <cell r="L874" t="str">
            <v>2010</v>
          </cell>
          <cell r="M874" t="str">
            <v>2011-01-13</v>
          </cell>
          <cell r="N874" t="str">
            <v>2011 I półrocze</v>
          </cell>
          <cell r="O874" t="str">
            <v>2011</v>
          </cell>
          <cell r="P874" t="str">
            <v>2011-01-01</v>
          </cell>
          <cell r="Q874" t="str">
            <v>2011-12-31</v>
          </cell>
          <cell r="R874" t="str">
            <v>2011 II półrocze</v>
          </cell>
          <cell r="S874" t="str">
            <v>2011</v>
          </cell>
          <cell r="T874" t="str">
            <v>2012-10-25</v>
          </cell>
          <cell r="U874">
            <v>9378126.0099999998</v>
          </cell>
          <cell r="V874">
            <v>9378126.0099999998</v>
          </cell>
          <cell r="W874">
            <v>9378126.0099999998</v>
          </cell>
          <cell r="X874">
            <v>9378126.0099999998</v>
          </cell>
          <cell r="Y874">
            <v>0</v>
          </cell>
          <cell r="Z874">
            <v>100</v>
          </cell>
          <cell r="AA874" t="str">
            <v>Wsparcie administracji zajmującej się wdrażaniem RPO WZ w 2011 roku</v>
          </cell>
          <cell r="AB874" t="str">
            <v>bez pomocy publicznej</v>
          </cell>
          <cell r="AC874">
            <v>9378126.0099999998</v>
          </cell>
          <cell r="AD874">
            <v>9378126.0099999998</v>
          </cell>
          <cell r="AE874">
            <v>0</v>
          </cell>
          <cell r="AF874">
            <v>0</v>
          </cell>
          <cell r="AG874" t="str">
            <v>Nie</v>
          </cell>
          <cell r="AH874" t="str">
            <v>85 Przygotowanie, realizacja, monitorowanie i kontrola</v>
          </cell>
          <cell r="AI874" t="str">
            <v>01 Pomoc bezzwrotna</v>
          </cell>
          <cell r="AJ874" t="str">
            <v>01 Obszar miejski</v>
          </cell>
          <cell r="AK874" t="str">
            <v>17 Administracja publiczna</v>
          </cell>
          <cell r="AL874" t="str">
            <v>8512871498</v>
          </cell>
          <cell r="AM874" t="str">
            <v>Województwo Zachodniopomorskie</v>
          </cell>
          <cell r="AN874" t="str">
            <v>70-540</v>
          </cell>
          <cell r="AO874" t="str">
            <v>Szczecin</v>
          </cell>
          <cell r="AP874" t="str">
            <v>Korsarzy</v>
          </cell>
          <cell r="AQ874" t="str">
            <v>34</v>
          </cell>
          <cell r="AR874" t="str">
            <v>-</v>
          </cell>
          <cell r="AS874">
            <v>0</v>
          </cell>
          <cell r="AT874">
            <v>0</v>
          </cell>
          <cell r="AU874" t="str">
            <v>wspólnota samorządowa - województwo</v>
          </cell>
          <cell r="AV874" t="str">
            <v>811683876</v>
          </cell>
          <cell r="AW874" t="str">
            <v>jednostka samorządu terytorialnego, związek lub stowarzyszenie jst</v>
          </cell>
        </row>
        <row r="875">
          <cell r="A875" t="str">
            <v>RPZP.01.01.01-32-031/10</v>
          </cell>
          <cell r="B875" t="str">
            <v>RPZP.01.00.00</v>
          </cell>
          <cell r="C875" t="str">
            <v>RPZP.01.01.00</v>
          </cell>
          <cell r="D875" t="str">
            <v>RPZP.01.01.01</v>
          </cell>
          <cell r="E875" t="str">
            <v>RPZP.01.01.01-32-031/10-02</v>
          </cell>
          <cell r="F875" t="str">
            <v>UDA-RPZP.01.01.01-32-031/10-02</v>
          </cell>
          <cell r="G875" t="str">
            <v>6bb59ab603</v>
          </cell>
          <cell r="H875" t="str">
            <v>RPZP.01.01.01-32-031/10</v>
          </cell>
          <cell r="I875" t="str">
            <v>WND-RPZP.01.01.01-32-031/10</v>
          </cell>
          <cell r="J875" t="str">
            <v>2011-03-14</v>
          </cell>
          <cell r="K875" t="str">
            <v>2011 I półrocze</v>
          </cell>
          <cell r="L875" t="str">
            <v>2011</v>
          </cell>
          <cell r="M875" t="str">
            <v>2011-03-15</v>
          </cell>
          <cell r="N875" t="str">
            <v>2011 I półrocze</v>
          </cell>
          <cell r="O875" t="str">
            <v>2011</v>
          </cell>
          <cell r="P875" t="str">
            <v>2010-08-02</v>
          </cell>
          <cell r="Q875" t="str">
            <v>2011-12-31</v>
          </cell>
          <cell r="R875" t="str">
            <v>2011 II półrocze</v>
          </cell>
          <cell r="S875" t="str">
            <v>2011</v>
          </cell>
          <cell r="T875" t="str">
            <v>2011-08-25</v>
          </cell>
          <cell r="U875">
            <v>186912.22</v>
          </cell>
          <cell r="V875">
            <v>153206.74</v>
          </cell>
          <cell r="W875">
            <v>91924.04</v>
          </cell>
          <cell r="X875">
            <v>91924.04</v>
          </cell>
          <cell r="Y875">
            <v>61282.7</v>
          </cell>
          <cell r="Z875">
            <v>60</v>
          </cell>
          <cell r="AA875" t="str">
            <v>Wzrost konkurencyjności przedsiebiorstwa Biuro Obsługi Inwestycji inż. Lech Makówka w Kołobrzegu poprzez wdrożenie innowacyjnej technologii termowizji.</v>
          </cell>
          <cell r="AB875" t="str">
            <v>pomoc de minimis</v>
          </cell>
          <cell r="AC875">
            <v>186912.22</v>
          </cell>
          <cell r="AD875">
            <v>91924.04</v>
          </cell>
          <cell r="AE875">
            <v>94988.18</v>
          </cell>
          <cell r="AF875">
            <v>0</v>
          </cell>
          <cell r="AG875" t="str">
            <v>Nie</v>
          </cell>
          <cell r="AH875" t="str">
            <v>08 Inne inwestycje w przedsiębiorstwa</v>
          </cell>
          <cell r="AI875" t="str">
            <v>01 Pomoc bezzwrotna</v>
          </cell>
          <cell r="AJ875" t="str">
            <v>01 Obszar miejski</v>
          </cell>
          <cell r="AK875" t="str">
            <v>22 Inne niewyszczególnione usługi</v>
          </cell>
          <cell r="AL875" t="str">
            <v>6711000983</v>
          </cell>
          <cell r="AM875" t="str">
            <v>Biuro Obsługi Inwestycji inż. Lech Makówka</v>
          </cell>
          <cell r="AN875" t="str">
            <v>78-100</v>
          </cell>
          <cell r="AO875" t="str">
            <v>Kołobrzeg</v>
          </cell>
          <cell r="AP875" t="str">
            <v>Księcia Warcisława III</v>
          </cell>
          <cell r="AQ875" t="str">
            <v>5</v>
          </cell>
          <cell r="AR875" t="str">
            <v>-</v>
          </cell>
          <cell r="AS875" t="str">
            <v>601791575</v>
          </cell>
          <cell r="AT875" t="str">
            <v>niedotyczy</v>
          </cell>
          <cell r="AU875" t="str">
            <v>osoba fizyczna prowadząca działalność gospodarczą - mikro przedsiębiorstwo</v>
          </cell>
          <cell r="AV875" t="str">
            <v>330297013</v>
          </cell>
          <cell r="AW875" t="str">
            <v>przedsiębiorca lub przedsiębiorstwo</v>
          </cell>
        </row>
        <row r="876">
          <cell r="A876" t="str">
            <v>RPZP.01.03.02-32-064/11</v>
          </cell>
          <cell r="B876" t="str">
            <v>RPZP.01.00.00</v>
          </cell>
          <cell r="C876" t="str">
            <v>RPZP.01.03.00</v>
          </cell>
          <cell r="D876" t="str">
            <v>RPZP.01.03.02</v>
          </cell>
          <cell r="E876" t="str">
            <v>RPZP.01.03.02-32-064/11-02</v>
          </cell>
          <cell r="F876" t="str">
            <v>UDA-RPZP.01.03.02-32-064/11-02</v>
          </cell>
          <cell r="G876" t="str">
            <v>8172727ae6</v>
          </cell>
          <cell r="H876" t="str">
            <v>RPZP.01.03.02-32-064/11</v>
          </cell>
          <cell r="I876" t="str">
            <v>WND-RPZP.01.03.02-32-064/11</v>
          </cell>
          <cell r="J876" t="str">
            <v>2011-12-07</v>
          </cell>
          <cell r="K876" t="str">
            <v>2011 II półrocze</v>
          </cell>
          <cell r="L876" t="str">
            <v>2011</v>
          </cell>
          <cell r="M876" t="str">
            <v>2011-12-08</v>
          </cell>
          <cell r="N876" t="str">
            <v>2011 II półrocze</v>
          </cell>
          <cell r="O876" t="str">
            <v>2011</v>
          </cell>
          <cell r="P876" t="str">
            <v>2011-01-26</v>
          </cell>
          <cell r="Q876" t="str">
            <v>2012-01-03</v>
          </cell>
          <cell r="R876" t="str">
            <v>2012 I półrocze</v>
          </cell>
          <cell r="S876" t="str">
            <v>2012</v>
          </cell>
          <cell r="T876" t="str">
            <v>2012-11-05</v>
          </cell>
          <cell r="U876">
            <v>129050.46</v>
          </cell>
          <cell r="V876">
            <v>40000</v>
          </cell>
          <cell r="W876">
            <v>20000</v>
          </cell>
          <cell r="X876">
            <v>20000</v>
          </cell>
          <cell r="Y876">
            <v>20000</v>
          </cell>
          <cell r="Z876">
            <v>50</v>
          </cell>
          <cell r="AA876" t="str">
            <v>Udział w Międzynarodowych Targach AGRITECHNICA 2011 - HANNOVER w Hanowerze w dniach 15-19 listopada 2011 roku.</v>
          </cell>
          <cell r="AB876" t="str">
            <v>pomoc de minimis</v>
          </cell>
          <cell r="AC876">
            <v>129050.46</v>
          </cell>
          <cell r="AD876">
            <v>20000</v>
          </cell>
          <cell r="AE876">
            <v>109050.46</v>
          </cell>
          <cell r="AF876">
            <v>0</v>
          </cell>
          <cell r="AG876" t="str">
            <v>Tak</v>
          </cell>
          <cell r="AH876" t="str">
            <v>05 Usługi w zakresie zaawansowanego wsparcia dla przedsiębiorstw i grup przedsiębiorstw</v>
          </cell>
          <cell r="AI876" t="str">
            <v>01 Pomoc bezzwrotna</v>
          </cell>
          <cell r="AJ876" t="str">
            <v>00 Nie dotyczy</v>
          </cell>
          <cell r="AK876" t="str">
            <v>06 Nieokreślony przemysł wytwórczy</v>
          </cell>
          <cell r="AL876" t="str">
            <v>7650011839</v>
          </cell>
          <cell r="AM876" t="str">
            <v>Zakład Mechaniczny METALTECH SPÓŁKA Z OGRANICZONĄ ODPOWIEDZIALNOŚCIĄ</v>
          </cell>
          <cell r="AN876" t="str">
            <v>78-650</v>
          </cell>
          <cell r="AO876" t="str">
            <v>Mirosławiec</v>
          </cell>
          <cell r="AP876" t="str">
            <v>Orla</v>
          </cell>
          <cell r="AQ876" t="str">
            <v>6</v>
          </cell>
          <cell r="AR876" t="str">
            <v>-</v>
          </cell>
          <cell r="AS876" t="str">
            <v>67/2595112</v>
          </cell>
          <cell r="AT876" t="str">
            <v>67/2595176</v>
          </cell>
          <cell r="AU876" t="str">
            <v>spółka z ograniczoną odpowiedzialnością - średnie przedsiębiorstwo</v>
          </cell>
          <cell r="AV876" t="str">
            <v>570125208</v>
          </cell>
          <cell r="AW876" t="str">
            <v>przedsiębiorca lub przedsiębiorstwo</v>
          </cell>
        </row>
        <row r="877">
          <cell r="A877" t="str">
            <v>RPZP.01.01.01-32-312/09</v>
          </cell>
          <cell r="B877" t="str">
            <v>RPZP.01.00.00</v>
          </cell>
          <cell r="C877" t="str">
            <v>RPZP.01.01.00</v>
          </cell>
          <cell r="D877" t="str">
            <v>RPZP.01.01.01</v>
          </cell>
          <cell r="E877" t="str">
            <v>RPZP.01.01.01-32-312/09-05</v>
          </cell>
          <cell r="F877" t="str">
            <v>UDA-RPZP.01.01.01-32-312/09-05</v>
          </cell>
          <cell r="G877" t="str">
            <v>507d49481f</v>
          </cell>
          <cell r="H877" t="str">
            <v>RPZP.01.01.01-32-312/09</v>
          </cell>
          <cell r="I877" t="str">
            <v>WND-RPZP.01.01.01-32-312/09</v>
          </cell>
          <cell r="J877" t="str">
            <v>2010-05-21</v>
          </cell>
          <cell r="K877" t="str">
            <v>2010 I półrocze</v>
          </cell>
          <cell r="L877" t="str">
            <v>2010</v>
          </cell>
          <cell r="M877" t="str">
            <v>2010-07-07</v>
          </cell>
          <cell r="N877" t="str">
            <v>2010 II półrocze</v>
          </cell>
          <cell r="O877" t="str">
            <v>2010</v>
          </cell>
          <cell r="P877" t="str">
            <v>2010-02-03</v>
          </cell>
          <cell r="Q877" t="str">
            <v>2012-01-04</v>
          </cell>
          <cell r="R877" t="str">
            <v>2012 I półrocze</v>
          </cell>
          <cell r="S877" t="str">
            <v>2012</v>
          </cell>
          <cell r="T877" t="str">
            <v>2014-11-20</v>
          </cell>
          <cell r="U877">
            <v>476450.92</v>
          </cell>
          <cell r="V877">
            <v>472900</v>
          </cell>
          <cell r="W877">
            <v>283740</v>
          </cell>
          <cell r="X877">
            <v>241178.99</v>
          </cell>
          <cell r="Y877">
            <v>189160</v>
          </cell>
          <cell r="Z877">
            <v>60</v>
          </cell>
          <cell r="AA877" t="str">
            <v>Wzrost konkurencyjności firmy poprzez budowę gabinetu i zakup innowacyjnego sprzętu stomatologicznego</v>
          </cell>
          <cell r="AB877" t="str">
            <v>pomoc publiczna</v>
          </cell>
          <cell r="AC877">
            <v>476450.92</v>
          </cell>
          <cell r="AD877">
            <v>283740</v>
          </cell>
          <cell r="AE877">
            <v>192710.92</v>
          </cell>
          <cell r="AF877">
            <v>0</v>
          </cell>
          <cell r="AG877" t="str">
            <v>Nie</v>
          </cell>
          <cell r="AH877" t="str">
            <v>08 Inne inwestycje w przedsiębiorstwa</v>
          </cell>
          <cell r="AI877" t="str">
            <v>01 Pomoc bezzwrotna</v>
          </cell>
          <cell r="AJ877" t="str">
            <v>01 Obszar miejski</v>
          </cell>
          <cell r="AK877" t="str">
            <v>19 Działalność w zakresie ochrony zdrowia ludzkiego</v>
          </cell>
          <cell r="AL877" t="str">
            <v>6692278506</v>
          </cell>
          <cell r="AM877" t="str">
            <v>Praktyka Dentystyczna Irena Brodecka</v>
          </cell>
          <cell r="AN877" t="str">
            <v>75-339</v>
          </cell>
          <cell r="AO877" t="str">
            <v>Koszalin</v>
          </cell>
          <cell r="AP877" t="str">
            <v>Wąwozowa</v>
          </cell>
          <cell r="AQ877" t="str">
            <v>5C</v>
          </cell>
          <cell r="AR877" t="str">
            <v>-</v>
          </cell>
          <cell r="AS877" t="str">
            <v>0609-562-083</v>
          </cell>
          <cell r="AT877" t="str">
            <v>Niedotyczy</v>
          </cell>
          <cell r="AU877" t="str">
            <v>osoba fizyczna prowadząca działalność gospodarczą - mikro przedsiębiorstwo</v>
          </cell>
          <cell r="AV877" t="str">
            <v>331394149</v>
          </cell>
          <cell r="AW877" t="str">
            <v>przedsiębiorca lub przedsiębiorstwo</v>
          </cell>
        </row>
        <row r="878">
          <cell r="A878" t="str">
            <v>RPZP.01.01.03-32-050/09</v>
          </cell>
          <cell r="B878" t="str">
            <v>RPZP.01.00.00</v>
          </cell>
          <cell r="C878" t="str">
            <v>RPZP.01.01.00</v>
          </cell>
          <cell r="D878" t="str">
            <v>RPZP.01.01.03</v>
          </cell>
          <cell r="E878" t="str">
            <v>RPZP.01.01.03-32-050/09-04</v>
          </cell>
          <cell r="F878" t="str">
            <v>UDA-RPZP.01.01.03-32-050/09-04</v>
          </cell>
          <cell r="G878" t="str">
            <v>dc3aba3e9e</v>
          </cell>
          <cell r="H878" t="str">
            <v>RPZP.01.01.03-32-050/09</v>
          </cell>
          <cell r="I878" t="str">
            <v>WND-RPZP.01.01.03-32-050/09</v>
          </cell>
          <cell r="J878" t="str">
            <v>2010-03-26</v>
          </cell>
          <cell r="K878" t="str">
            <v>2010 I półrocze</v>
          </cell>
          <cell r="L878" t="str">
            <v>2010</v>
          </cell>
          <cell r="M878" t="str">
            <v>2010-03-29</v>
          </cell>
          <cell r="N878" t="str">
            <v>2010 I półrocze</v>
          </cell>
          <cell r="O878" t="str">
            <v>2010</v>
          </cell>
          <cell r="P878" t="str">
            <v>2009-10-09</v>
          </cell>
          <cell r="Q878" t="str">
            <v>2012-01-09</v>
          </cell>
          <cell r="R878" t="str">
            <v>2012 I półrocze</v>
          </cell>
          <cell r="S878" t="str">
            <v>2012</v>
          </cell>
          <cell r="T878" t="str">
            <v>2012-02-17</v>
          </cell>
          <cell r="U878">
            <v>5782587.7800000003</v>
          </cell>
          <cell r="V878">
            <v>5146048.04</v>
          </cell>
          <cell r="W878">
            <v>3087628.81</v>
          </cell>
          <cell r="X878">
            <v>2624484.46</v>
          </cell>
          <cell r="Y878">
            <v>2058419.23</v>
          </cell>
          <cell r="Z878">
            <v>60</v>
          </cell>
          <cell r="AA878" t="str">
            <v>Podniesienie innowacyjności przedsiębiorstwa Wyroby Granitowe Wołczyk poprzez wdrożenie nowych rozwiązań technologicznych w zakresie obróbki kamienia</v>
          </cell>
          <cell r="AB878" t="str">
            <v>pomoc publiczna</v>
          </cell>
          <cell r="AC878">
            <v>5782587.7800000003</v>
          </cell>
          <cell r="AD878">
            <v>3087628.81</v>
          </cell>
          <cell r="AE878">
            <v>2694958.97</v>
          </cell>
          <cell r="AF878">
            <v>0</v>
          </cell>
          <cell r="AG878" t="str">
            <v>Nie</v>
          </cell>
          <cell r="AH87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78" t="str">
            <v>01 Pomoc bezzwrotna</v>
          </cell>
          <cell r="AJ878" t="str">
            <v>01 Obszar miejski</v>
          </cell>
          <cell r="AK878" t="str">
            <v>06 Nieokreślony przemysł wytwórczy</v>
          </cell>
          <cell r="AL878" t="str">
            <v>8610007507</v>
          </cell>
          <cell r="AM878" t="str">
            <v>Wyroby Granitowe Wołczyk Spółka Jawna</v>
          </cell>
          <cell r="AN878" t="str">
            <v>72-400</v>
          </cell>
          <cell r="AO878" t="str">
            <v>Kamień Pomorski</v>
          </cell>
          <cell r="AP878" t="str">
            <v>Wolińska</v>
          </cell>
          <cell r="AQ878" t="str">
            <v>50</v>
          </cell>
          <cell r="AR878" t="str">
            <v>-</v>
          </cell>
          <cell r="AS878" t="str">
            <v>(091)3823150</v>
          </cell>
          <cell r="AT878" t="str">
            <v>(091)3823150</v>
          </cell>
          <cell r="AU878" t="str">
            <v>spółka jawna - mikro przedsiębiorstwo</v>
          </cell>
          <cell r="AV878" t="str">
            <v>810688222</v>
          </cell>
          <cell r="AW878" t="str">
            <v>przedsiębiorca lub przedsiębiorstwo</v>
          </cell>
        </row>
        <row r="879">
          <cell r="A879" t="str">
            <v>RPZP.01.01.01-32-425/10</v>
          </cell>
          <cell r="B879" t="str">
            <v>RPZP.01.00.00</v>
          </cell>
          <cell r="C879" t="str">
            <v>RPZP.01.01.00</v>
          </cell>
          <cell r="D879" t="str">
            <v>RPZP.01.01.01</v>
          </cell>
          <cell r="E879" t="str">
            <v>RPZP.01.01.01-32-425/10-02</v>
          </cell>
          <cell r="F879" t="str">
            <v>UDA-RPZP.01.01.01-32-425/10-02</v>
          </cell>
          <cell r="G879" t="str">
            <v>fee2e4f365</v>
          </cell>
          <cell r="H879" t="str">
            <v>RPZP.01.01.01-32-425/10</v>
          </cell>
          <cell r="I879" t="str">
            <v>WND-RPZP.01.01.01-32-425/10</v>
          </cell>
          <cell r="J879" t="str">
            <v>2012-04-02</v>
          </cell>
          <cell r="K879" t="str">
            <v>2012 I półrocze</v>
          </cell>
          <cell r="L879" t="str">
            <v>2012</v>
          </cell>
          <cell r="M879" t="str">
            <v>2012-04-06</v>
          </cell>
          <cell r="N879" t="str">
            <v>2012 I półrocze</v>
          </cell>
          <cell r="O879" t="str">
            <v>2012</v>
          </cell>
          <cell r="P879" t="str">
            <v>2010-11-03</v>
          </cell>
          <cell r="Q879" t="str">
            <v>2012-01-17</v>
          </cell>
          <cell r="R879" t="str">
            <v>2012 I półrocze</v>
          </cell>
          <cell r="S879" t="str">
            <v>2012</v>
          </cell>
          <cell r="T879" t="str">
            <v>2014-08-08</v>
          </cell>
          <cell r="U879">
            <v>199584</v>
          </cell>
          <cell r="V879">
            <v>163293</v>
          </cell>
          <cell r="W879">
            <v>80883.7</v>
          </cell>
          <cell r="X879">
            <v>80883.7</v>
          </cell>
          <cell r="Y879">
            <v>82409.3</v>
          </cell>
          <cell r="Z879">
            <v>49.53</v>
          </cell>
          <cell r="AA879" t="str">
            <v>„Wdrożenie innowacyjnej technologii pomiarowej oraz zakup środka transportu kluczem do wzrostu konkurencyjności firmy "Geodezja Piotr Chojnacki" Wioletta Chojnacka”</v>
          </cell>
          <cell r="AB879" t="str">
            <v>pomoc de minimis</v>
          </cell>
          <cell r="AC879">
            <v>199584</v>
          </cell>
          <cell r="AD879">
            <v>80883.7</v>
          </cell>
          <cell r="AE879">
            <v>118700.3</v>
          </cell>
          <cell r="AF879">
            <v>0</v>
          </cell>
          <cell r="AG879" t="str">
            <v>Nie</v>
          </cell>
          <cell r="AH879" t="str">
            <v>08 Inne inwestycje w przedsiębiorstwa</v>
          </cell>
          <cell r="AI879" t="str">
            <v>01 Pomoc bezzwrotna</v>
          </cell>
          <cell r="AJ879" t="str">
            <v>01 Obszar miejski</v>
          </cell>
          <cell r="AK879" t="str">
            <v>22 Inne niewyszczególnione usługi</v>
          </cell>
          <cell r="AL879" t="str">
            <v>8571613415</v>
          </cell>
          <cell r="AM879" t="str">
            <v>"Geodezja Piotr Chojnacki" Wioletta Chojnacka</v>
          </cell>
          <cell r="AN879" t="str">
            <v>73-110</v>
          </cell>
          <cell r="AO879" t="str">
            <v>Stargard Szczeciński</v>
          </cell>
          <cell r="AP879" t="str">
            <v>Jagiellońska</v>
          </cell>
          <cell r="AQ879" t="str">
            <v>32</v>
          </cell>
          <cell r="AR879" t="str">
            <v>-</v>
          </cell>
          <cell r="AS879" t="str">
            <v>91-834-73-07</v>
          </cell>
          <cell r="AT879" t="str">
            <v>91-834-02-36</v>
          </cell>
          <cell r="AU879" t="str">
            <v>osoba fizyczna prowadząca działalność gospodarczą - mikro przedsiębiorstwo</v>
          </cell>
          <cell r="AV879" t="str">
            <v>812604844</v>
          </cell>
          <cell r="AW879" t="str">
            <v>przedsiębiorca lub przedsiębiorstwo</v>
          </cell>
        </row>
        <row r="880">
          <cell r="A880" t="str">
            <v>RPZP.01.03.02-32-044/11</v>
          </cell>
          <cell r="B880" t="str">
            <v>RPZP.01.00.00</v>
          </cell>
          <cell r="C880" t="str">
            <v>RPZP.01.03.00</v>
          </cell>
          <cell r="D880" t="str">
            <v>RPZP.01.03.02</v>
          </cell>
          <cell r="E880" t="str">
            <v>RPZP.01.03.02-32-044/11-03</v>
          </cell>
          <cell r="F880" t="str">
            <v>UDA-RPZP.01.03.02-32-044/11-03</v>
          </cell>
          <cell r="G880" t="str">
            <v>11c1a97f25</v>
          </cell>
          <cell r="H880" t="str">
            <v>RPZP.01.03.02-32-044/11</v>
          </cell>
          <cell r="I880" t="str">
            <v>WND-RPZP.01.03.02-32-044/11</v>
          </cell>
          <cell r="J880" t="str">
            <v>2011-09-26</v>
          </cell>
          <cell r="K880" t="str">
            <v>2011 II półrocze</v>
          </cell>
          <cell r="L880" t="str">
            <v>2011</v>
          </cell>
          <cell r="M880" t="str">
            <v>2011-09-27</v>
          </cell>
          <cell r="N880" t="str">
            <v>2011 II półrocze</v>
          </cell>
          <cell r="O880" t="str">
            <v>2011</v>
          </cell>
          <cell r="P880" t="str">
            <v>2011-08-19</v>
          </cell>
          <cell r="Q880" t="str">
            <v>2012-01-18</v>
          </cell>
          <cell r="R880" t="str">
            <v>2012 I półrocze</v>
          </cell>
          <cell r="S880" t="str">
            <v>2012</v>
          </cell>
          <cell r="T880" t="str">
            <v>2013-02-11</v>
          </cell>
          <cell r="U880">
            <v>37303.839999999997</v>
          </cell>
          <cell r="V880">
            <v>30695</v>
          </cell>
          <cell r="W880">
            <v>15347.5</v>
          </cell>
          <cell r="X880">
            <v>15347.5</v>
          </cell>
          <cell r="Y880">
            <v>15347.5</v>
          </cell>
          <cell r="Z880">
            <v>50</v>
          </cell>
          <cell r="AA880" t="str">
            <v>Udział w Międzynarodowych Targach Wyposażenia Obiektów Noclegowych "World Hotel 2011" w Warszawie w dniach 5-7.10.2011 r.</v>
          </cell>
          <cell r="AB880" t="str">
            <v>pomoc de minimis</v>
          </cell>
          <cell r="AC880">
            <v>37303.839999999997</v>
          </cell>
          <cell r="AD880">
            <v>15347.5</v>
          </cell>
          <cell r="AE880">
            <v>21956.34</v>
          </cell>
          <cell r="AF880">
            <v>0</v>
          </cell>
          <cell r="AG880" t="str">
            <v>Tak</v>
          </cell>
          <cell r="AH880" t="str">
            <v>05 Usługi w zakresie zaawansowanego wsparcia dla przedsiębiorstw i grup przedsiębiorstw</v>
          </cell>
          <cell r="AI880" t="str">
            <v>01 Pomoc bezzwrotna</v>
          </cell>
          <cell r="AJ880" t="str">
            <v>00 Nie dotyczy</v>
          </cell>
          <cell r="AK880" t="str">
            <v>13 Handel hurtowy i detaliczny</v>
          </cell>
          <cell r="AL880" t="str">
            <v>8521751687</v>
          </cell>
          <cell r="AM880" t="str">
            <v>Beatex Beata Molenda</v>
          </cell>
          <cell r="AN880" t="str">
            <v>71-044</v>
          </cell>
          <cell r="AO880" t="str">
            <v>Szczecin</v>
          </cell>
          <cell r="AP880" t="str">
            <v>Lubawska</v>
          </cell>
          <cell r="AQ880" t="str">
            <v>9</v>
          </cell>
          <cell r="AR880" t="str">
            <v>-</v>
          </cell>
          <cell r="AS880" t="str">
            <v>0048607900500</v>
          </cell>
          <cell r="AT880" t="str">
            <v>Niedotyczy</v>
          </cell>
          <cell r="AU880" t="str">
            <v>osoba fizyczna prowadząca działalność gospodarczą - mikro przedsiębiorstwo</v>
          </cell>
          <cell r="AV880" t="str">
            <v>320444025</v>
          </cell>
          <cell r="AW880" t="str">
            <v>przedsiębiorca lub przedsiębiorstwo</v>
          </cell>
        </row>
        <row r="881">
          <cell r="A881" t="str">
            <v>RPZP.01.03.02-32-055/11</v>
          </cell>
          <cell r="B881" t="str">
            <v>RPZP.01.00.00</v>
          </cell>
          <cell r="C881" t="str">
            <v>RPZP.01.03.00</v>
          </cell>
          <cell r="D881" t="str">
            <v>RPZP.01.03.02</v>
          </cell>
          <cell r="E881" t="str">
            <v>RPZP.01.03.02-32-055/11-02</v>
          </cell>
          <cell r="F881" t="str">
            <v>UDA-RPZP.01.03.02-32-055/11-02</v>
          </cell>
          <cell r="G881" t="str">
            <v>f355d81594</v>
          </cell>
          <cell r="H881" t="str">
            <v>RPZP.01.03.02-32-055/11</v>
          </cell>
          <cell r="I881" t="str">
            <v>WND-RPZP.01.03.02-32-055/11</v>
          </cell>
          <cell r="J881" t="str">
            <v>2011-10-24</v>
          </cell>
          <cell r="K881" t="str">
            <v>2011 II półrocze</v>
          </cell>
          <cell r="L881" t="str">
            <v>2011</v>
          </cell>
          <cell r="M881" t="str">
            <v>2011-10-28</v>
          </cell>
          <cell r="N881" t="str">
            <v>2011 II półrocze</v>
          </cell>
          <cell r="O881" t="str">
            <v>2011</v>
          </cell>
          <cell r="P881" t="str">
            <v>2011-09-27</v>
          </cell>
          <cell r="Q881" t="str">
            <v>2012-01-18</v>
          </cell>
          <cell r="R881" t="str">
            <v>2012 I półrocze</v>
          </cell>
          <cell r="S881" t="str">
            <v>2012</v>
          </cell>
          <cell r="T881" t="str">
            <v>2012-02-23</v>
          </cell>
          <cell r="U881">
            <v>40895.370000000003</v>
          </cell>
          <cell r="V881">
            <v>33974.019999999997</v>
          </cell>
          <cell r="W881">
            <v>16987.009999999998</v>
          </cell>
          <cell r="X881">
            <v>16987.009999999998</v>
          </cell>
          <cell r="Y881">
            <v>16987.009999999998</v>
          </cell>
          <cell r="Z881">
            <v>50</v>
          </cell>
          <cell r="AA881" t="str">
            <v>Udział w Międzynarodowych Targach Wyposażenia Hoteli i Gastronomii "Horeca" w Krakowie w dniach 16-18.11.2011 r.</v>
          </cell>
          <cell r="AB881" t="str">
            <v>pomoc de minimis</v>
          </cell>
          <cell r="AC881">
            <v>40895.370000000003</v>
          </cell>
          <cell r="AD881">
            <v>16987.009999999998</v>
          </cell>
          <cell r="AE881">
            <v>23908.36</v>
          </cell>
          <cell r="AF881">
            <v>0</v>
          </cell>
          <cell r="AG881" t="str">
            <v>Tak</v>
          </cell>
          <cell r="AH881" t="str">
            <v>05 Usługi w zakresie zaawansowanego wsparcia dla przedsiębiorstw i grup przedsiębiorstw</v>
          </cell>
          <cell r="AI881" t="str">
            <v>01 Pomoc bezzwrotna</v>
          </cell>
          <cell r="AJ881" t="str">
            <v>00 Nie dotyczy</v>
          </cell>
          <cell r="AK881" t="str">
            <v>13 Handel hurtowy i detaliczny</v>
          </cell>
          <cell r="AL881" t="str">
            <v>8521751687</v>
          </cell>
          <cell r="AM881" t="str">
            <v>Beatex Beata Molenda</v>
          </cell>
          <cell r="AN881" t="str">
            <v>71-044</v>
          </cell>
          <cell r="AO881" t="str">
            <v>Szczecin</v>
          </cell>
          <cell r="AP881" t="str">
            <v>Lubawska</v>
          </cell>
          <cell r="AQ881" t="str">
            <v>9</v>
          </cell>
          <cell r="AR881" t="str">
            <v>-</v>
          </cell>
          <cell r="AS881" t="str">
            <v>0048607900500</v>
          </cell>
          <cell r="AT881" t="str">
            <v>Niedotyczy</v>
          </cell>
          <cell r="AU881" t="str">
            <v>osoba fizyczna prowadząca działalność gospodarczą - mikro przedsiębiorstwo</v>
          </cell>
          <cell r="AV881" t="str">
            <v>320444025</v>
          </cell>
          <cell r="AW881" t="str">
            <v>przedsiębiorca lub przedsiębiorstwo</v>
          </cell>
        </row>
        <row r="882">
          <cell r="A882" t="str">
            <v>RPZP.01.03.02-32-056/11</v>
          </cell>
          <cell r="B882" t="str">
            <v>RPZP.01.00.00</v>
          </cell>
          <cell r="C882" t="str">
            <v>RPZP.01.03.00</v>
          </cell>
          <cell r="D882" t="str">
            <v>RPZP.01.03.02</v>
          </cell>
          <cell r="E882" t="str">
            <v>RPZP.01.03.02-32-056/11-03</v>
          </cell>
          <cell r="F882" t="str">
            <v>UDA-RPZP.01.03.02-32-056/11-03</v>
          </cell>
          <cell r="G882" t="str">
            <v>38fec34399</v>
          </cell>
          <cell r="H882" t="str">
            <v>RPZP.01.03.02-32-056/11</v>
          </cell>
          <cell r="I882" t="str">
            <v>WND-RPZP.01.03.02-32-056/11</v>
          </cell>
          <cell r="J882" t="str">
            <v>2011-10-24</v>
          </cell>
          <cell r="K882" t="str">
            <v>2011 II półrocze</v>
          </cell>
          <cell r="L882" t="str">
            <v>2011</v>
          </cell>
          <cell r="M882" t="str">
            <v>2011-10-28</v>
          </cell>
          <cell r="N882" t="str">
            <v>2011 II półrocze</v>
          </cell>
          <cell r="O882" t="str">
            <v>2011</v>
          </cell>
          <cell r="P882" t="str">
            <v>2011-06-10</v>
          </cell>
          <cell r="Q882" t="str">
            <v>2012-01-18</v>
          </cell>
          <cell r="R882" t="str">
            <v>2012 I półrocze</v>
          </cell>
          <cell r="S882" t="str">
            <v>2012</v>
          </cell>
          <cell r="T882" t="str">
            <v>2013-06-25</v>
          </cell>
          <cell r="U882">
            <v>44377.04</v>
          </cell>
          <cell r="V882">
            <v>36807.120000000003</v>
          </cell>
          <cell r="W882">
            <v>18403.560000000001</v>
          </cell>
          <cell r="X882">
            <v>18403.560000000001</v>
          </cell>
          <cell r="Y882">
            <v>18403.560000000001</v>
          </cell>
          <cell r="Z882">
            <v>50</v>
          </cell>
          <cell r="AA882" t="str">
            <v>Udział w Międzynarodowych Targach Wyposażenia Hoteli "Invest-Hotel" w Poznaniu w dniach 19-21.10.2011 r.</v>
          </cell>
          <cell r="AB882" t="str">
            <v>pomoc de minimis</v>
          </cell>
          <cell r="AC882">
            <v>44377.04</v>
          </cell>
          <cell r="AD882">
            <v>18403.560000000001</v>
          </cell>
          <cell r="AE882">
            <v>25973.48</v>
          </cell>
          <cell r="AF882">
            <v>0</v>
          </cell>
          <cell r="AG882" t="str">
            <v>Tak</v>
          </cell>
          <cell r="AH882" t="str">
            <v>05 Usługi w zakresie zaawansowanego wsparcia dla przedsiębiorstw i grup przedsiębiorstw</v>
          </cell>
          <cell r="AI882" t="str">
            <v>01 Pomoc bezzwrotna</v>
          </cell>
          <cell r="AJ882" t="str">
            <v>00 Nie dotyczy</v>
          </cell>
          <cell r="AK882" t="str">
            <v>13 Handel hurtowy i detaliczny</v>
          </cell>
          <cell r="AL882" t="str">
            <v>8521751687</v>
          </cell>
          <cell r="AM882" t="str">
            <v>Beatex Beata Molenda</v>
          </cell>
          <cell r="AN882" t="str">
            <v>71-044</v>
          </cell>
          <cell r="AO882" t="str">
            <v>Szczecin</v>
          </cell>
          <cell r="AP882" t="str">
            <v>Lubawska</v>
          </cell>
          <cell r="AQ882" t="str">
            <v>9</v>
          </cell>
          <cell r="AR882" t="str">
            <v>-</v>
          </cell>
          <cell r="AS882" t="str">
            <v>0048607900500</v>
          </cell>
          <cell r="AT882" t="str">
            <v>Niedotyczy</v>
          </cell>
          <cell r="AU882" t="str">
            <v>osoba fizyczna prowadząca działalność gospodarczą - mikro przedsiębiorstwo</v>
          </cell>
          <cell r="AV882" t="str">
            <v>320444025</v>
          </cell>
          <cell r="AW882" t="str">
            <v>przedsiębiorca lub przedsiębiorstwo</v>
          </cell>
        </row>
        <row r="883">
          <cell r="A883" t="str">
            <v>RPZP.01.01.03-32-036/10</v>
          </cell>
          <cell r="B883" t="str">
            <v>RPZP.01.00.00</v>
          </cell>
          <cell r="C883" t="str">
            <v>RPZP.01.01.00</v>
          </cell>
          <cell r="D883" t="str">
            <v>RPZP.01.01.03</v>
          </cell>
          <cell r="E883" t="str">
            <v>RPZP.01.01.03-32-036/10-03</v>
          </cell>
          <cell r="F883" t="str">
            <v>UDA-RPZP.01.01.03-32-036/10-03</v>
          </cell>
          <cell r="G883" t="str">
            <v>1b936f498b</v>
          </cell>
          <cell r="H883" t="str">
            <v>RPZP.01.01.03-32-036/10</v>
          </cell>
          <cell r="I883" t="str">
            <v>WND-RPZP.01.01.03-32-036/10</v>
          </cell>
          <cell r="J883" t="str">
            <v>2010-12-21</v>
          </cell>
          <cell r="K883" t="str">
            <v>2010 II półrocze</v>
          </cell>
          <cell r="L883" t="str">
            <v>2010</v>
          </cell>
          <cell r="M883" t="str">
            <v>2010-12-22</v>
          </cell>
          <cell r="N883" t="str">
            <v>2010 II półrocze</v>
          </cell>
          <cell r="O883" t="str">
            <v>2010</v>
          </cell>
          <cell r="P883" t="str">
            <v>2011-01-03</v>
          </cell>
          <cell r="Q883" t="str">
            <v>2012-01-20</v>
          </cell>
          <cell r="R883" t="str">
            <v>2012 I półrocze</v>
          </cell>
          <cell r="S883" t="str">
            <v>2012</v>
          </cell>
          <cell r="T883" t="str">
            <v>2012-06-05</v>
          </cell>
          <cell r="U883">
            <v>8127657.1200000001</v>
          </cell>
          <cell r="V883">
            <v>6666641.5499999998</v>
          </cell>
          <cell r="W883">
            <v>3999984.93</v>
          </cell>
          <cell r="X883">
            <v>3999984.93</v>
          </cell>
          <cell r="Y883">
            <v>2666656.62</v>
          </cell>
          <cell r="Z883">
            <v>60</v>
          </cell>
          <cell r="AA883" t="str">
            <v>„Wdrożenie technologii Mobilnego Systemu Pomiarowego do Infrastruktury Drogowej kluczem do wzrostu konkurencyjności spółki Geotronics Polska”</v>
          </cell>
          <cell r="AB883" t="str">
            <v>pomoc publiczna</v>
          </cell>
          <cell r="AC883">
            <v>8127657.1200000001</v>
          </cell>
          <cell r="AD883">
            <v>3999984.93</v>
          </cell>
          <cell r="AE883">
            <v>4127672.19</v>
          </cell>
          <cell r="AF883">
            <v>4.71</v>
          </cell>
          <cell r="AG883" t="str">
            <v>Nie</v>
          </cell>
          <cell r="AH88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883" t="str">
            <v>01 Pomoc bezzwrotna</v>
          </cell>
          <cell r="AJ883" t="str">
            <v>01 Obszar miejski</v>
          </cell>
          <cell r="AK883" t="str">
            <v>22 Inne niewyszczególnione usługi</v>
          </cell>
          <cell r="AL883" t="str">
            <v>9452040853</v>
          </cell>
          <cell r="AM883" t="str">
            <v>Geotronics Polska Spółka z ograniczoną odpowiedzialnością</v>
          </cell>
          <cell r="AN883" t="str">
            <v>31-216</v>
          </cell>
          <cell r="AO883" t="str">
            <v>Kraków</v>
          </cell>
          <cell r="AP883" t="str">
            <v>Konecznego</v>
          </cell>
          <cell r="AQ883" t="str">
            <v>4</v>
          </cell>
          <cell r="AR883" t="str">
            <v>10u</v>
          </cell>
          <cell r="AS883" t="str">
            <v>+48124161600</v>
          </cell>
          <cell r="AT883" t="str">
            <v>+48124161600wew.6</v>
          </cell>
          <cell r="AU883" t="str">
            <v>spółka z ograniczoną odpowiedzialnością - małe przedsiębiorstwo</v>
          </cell>
          <cell r="AV883" t="str">
            <v>120099623</v>
          </cell>
          <cell r="AW883" t="str">
            <v>przedsiębiorca lub przedsiębiorstwo</v>
          </cell>
        </row>
        <row r="884">
          <cell r="A884" t="str">
            <v>RPZP.01.03.01-32-061/11</v>
          </cell>
          <cell r="B884" t="str">
            <v>RPZP.01.00.00</v>
          </cell>
          <cell r="C884" t="str">
            <v>RPZP.01.03.00</v>
          </cell>
          <cell r="D884" t="str">
            <v>RPZP.01.03.01</v>
          </cell>
          <cell r="E884" t="str">
            <v>RPZP.01.03.01-32-061/11-01</v>
          </cell>
          <cell r="F884" t="str">
            <v>UDA-RPZP.01.03.01-32-061/11-01</v>
          </cell>
          <cell r="G884" t="str">
            <v>f47f957e20</v>
          </cell>
          <cell r="H884" t="str">
            <v>RPZP.01.03.01-32-061/11</v>
          </cell>
          <cell r="I884" t="str">
            <v>WND-RPZP.01.03.01-32-061/11</v>
          </cell>
          <cell r="J884" t="str">
            <v>2011-10-25</v>
          </cell>
          <cell r="K884" t="str">
            <v>2011 II półrocze</v>
          </cell>
          <cell r="L884" t="str">
            <v>2011</v>
          </cell>
          <cell r="M884" t="str">
            <v>2011-10-31</v>
          </cell>
          <cell r="N884" t="str">
            <v>2011 II półrocze</v>
          </cell>
          <cell r="O884" t="str">
            <v>2011</v>
          </cell>
          <cell r="P884" t="str">
            <v>2011-08-01</v>
          </cell>
          <cell r="Q884" t="str">
            <v>2012-01-20</v>
          </cell>
          <cell r="R884" t="str">
            <v>2012 I półrocze</v>
          </cell>
          <cell r="S884" t="str">
            <v>2012</v>
          </cell>
          <cell r="T884" t="str">
            <v>2012-02-02</v>
          </cell>
          <cell r="U884">
            <v>65723.820000000007</v>
          </cell>
          <cell r="V884">
            <v>51525</v>
          </cell>
          <cell r="W884">
            <v>25912.5</v>
          </cell>
          <cell r="X884">
            <v>25912.5</v>
          </cell>
          <cell r="Y884">
            <v>25612.5</v>
          </cell>
          <cell r="Z884">
            <v>50.29</v>
          </cell>
          <cell r="AA884" t="str">
            <v>Opracowanie, wdrożenie i certyfikacja systemu zarządzania jakością zgodnego z wymaganiami normy ISO 9001:2008 w firmie Infinio Sp. z o.o.</v>
          </cell>
          <cell r="AB884" t="str">
            <v>pomoc publiczna</v>
          </cell>
          <cell r="AC884">
            <v>65723.820000000007</v>
          </cell>
          <cell r="AD884">
            <v>25912.5</v>
          </cell>
          <cell r="AE884">
            <v>39811.32</v>
          </cell>
          <cell r="AF884">
            <v>11.58</v>
          </cell>
          <cell r="AG884" t="str">
            <v>Tak</v>
          </cell>
          <cell r="AH884" t="str">
            <v>05 Usługi w zakresie zaawansowanego wsparcia dla przedsiębiorstw i grup przedsiębiorstw</v>
          </cell>
          <cell r="AI884" t="str">
            <v>01 Pomoc bezzwrotna</v>
          </cell>
          <cell r="AJ884" t="str">
            <v>01 Obszar miejski</v>
          </cell>
          <cell r="AK884" t="str">
            <v>12 Budownictwo</v>
          </cell>
          <cell r="AL884" t="str">
            <v>6692479340</v>
          </cell>
          <cell r="AM884" t="str">
            <v>"INFINIO" SPÓŁKA Z OGRANICZONĄ ODPOWIEDZIALNOŚCIĄ</v>
          </cell>
          <cell r="AN884" t="str">
            <v>75-347</v>
          </cell>
          <cell r="AO884" t="str">
            <v>KOSZALIN</v>
          </cell>
          <cell r="AP884" t="str">
            <v>Władysława IV</v>
          </cell>
          <cell r="AQ884" t="str">
            <v>147B</v>
          </cell>
          <cell r="AR884" t="str">
            <v>-</v>
          </cell>
          <cell r="AS884" t="str">
            <v>+48943415018</v>
          </cell>
          <cell r="AT884" t="str">
            <v>+48943415019</v>
          </cell>
          <cell r="AU884" t="str">
            <v>spółka z ograniczoną odpowiedzialnością - małe przedsiębiorstwo</v>
          </cell>
          <cell r="AV884" t="str">
            <v>320662087</v>
          </cell>
          <cell r="AW884" t="str">
            <v>przedsiębiorca lub przedsiębiorstwo</v>
          </cell>
        </row>
        <row r="885">
          <cell r="A885" t="str">
            <v>RPZP.02.01.06-32-002/10</v>
          </cell>
          <cell r="B885" t="str">
            <v>RPZP.02.00.00</v>
          </cell>
          <cell r="C885" t="str">
            <v>RPZP.02.01.00</v>
          </cell>
          <cell r="D885" t="str">
            <v>RPZP.02.01.06</v>
          </cell>
          <cell r="E885" t="str">
            <v>RPZP.02.01.06-32-002/10-04</v>
          </cell>
          <cell r="F885" t="str">
            <v>UDA-RPZP.02.01.06-32-002/10-04</v>
          </cell>
          <cell r="G885" t="str">
            <v>6583c1d926</v>
          </cell>
          <cell r="H885" t="str">
            <v>RPZP.02.01.06-32-002/10</v>
          </cell>
          <cell r="I885" t="str">
            <v>WND-RPZP.02.01.06-32-002/10</v>
          </cell>
          <cell r="J885" t="str">
            <v>2010-07-09</v>
          </cell>
          <cell r="K885" t="str">
            <v>2010 II półrocze</v>
          </cell>
          <cell r="L885" t="str">
            <v>2010</v>
          </cell>
          <cell r="M885" t="str">
            <v>2010-07-14</v>
          </cell>
          <cell r="N885" t="str">
            <v>2010 II półrocze</v>
          </cell>
          <cell r="O885" t="str">
            <v>2010</v>
          </cell>
          <cell r="P885" t="str">
            <v>2010-09-24</v>
          </cell>
          <cell r="Q885" t="str">
            <v>2012-01-24</v>
          </cell>
          <cell r="R885" t="str">
            <v>2012 I półrocze</v>
          </cell>
          <cell r="S885" t="str">
            <v>2012</v>
          </cell>
          <cell r="T885" t="str">
            <v>2012-03-13</v>
          </cell>
          <cell r="U885">
            <v>17071789.760000002</v>
          </cell>
          <cell r="V885">
            <v>12216870.6</v>
          </cell>
          <cell r="W885">
            <v>10148186.73</v>
          </cell>
          <cell r="X885">
            <v>10148186.73</v>
          </cell>
          <cell r="Y885">
            <v>2068683.87</v>
          </cell>
          <cell r="Z885">
            <v>83.07</v>
          </cell>
          <cell r="AA885" t="str">
            <v>"Usprawnienie komunikacji publicznej w Świnoujściu poprzez budowę zajezdni autobusowej wraz z infrastrukturą towarzyszącą"</v>
          </cell>
          <cell r="AB885" t="str">
            <v>bez pomocy publicznej</v>
          </cell>
          <cell r="AC885">
            <v>17071789.760000002</v>
          </cell>
          <cell r="AD885">
            <v>17071789.760000002</v>
          </cell>
          <cell r="AE885">
            <v>0</v>
          </cell>
          <cell r="AF885">
            <v>0</v>
          </cell>
          <cell r="AG885" t="str">
            <v>Nie</v>
          </cell>
          <cell r="AH885" t="str">
            <v>25 Transport miejski</v>
          </cell>
          <cell r="AI885" t="str">
            <v>01 Pomoc bezzwrotna</v>
          </cell>
          <cell r="AJ885" t="str">
            <v>01 Obszar miejski</v>
          </cell>
          <cell r="AK885" t="str">
            <v>11 Transport</v>
          </cell>
          <cell r="AL885" t="str">
            <v>8551531803</v>
          </cell>
          <cell r="AM885" t="str">
            <v>"Komunikacja Autobusowa" SPÓŁKA Z OGRANICZONĄ ODPOWIEDZIALNOŚCIĄ</v>
          </cell>
          <cell r="AN885" t="str">
            <v>72-600</v>
          </cell>
          <cell r="AO885" t="str">
            <v>Świnoujście</v>
          </cell>
          <cell r="AP885" t="str">
            <v>Karsiborska</v>
          </cell>
          <cell r="AQ885" t="str">
            <v>33A</v>
          </cell>
          <cell r="AR885" t="str">
            <v>-</v>
          </cell>
          <cell r="AS885" t="str">
            <v>913215404;913215405</v>
          </cell>
          <cell r="AT885" t="str">
            <v>9132145-40</v>
          </cell>
          <cell r="AU885" t="str">
            <v>spółka z ograniczoną odpowiedzialnością - duże przedsiębiorstwo</v>
          </cell>
          <cell r="AV885" t="str">
            <v>320024091</v>
          </cell>
          <cell r="AW885" t="str">
            <v>operator komunikacji zbiorowej</v>
          </cell>
        </row>
        <row r="886">
          <cell r="A886" t="str">
            <v>RPZP.02.01.01-32-010/10</v>
          </cell>
          <cell r="B886" t="str">
            <v>RPZP.02.00.00</v>
          </cell>
          <cell r="C886" t="str">
            <v>RPZP.02.01.00</v>
          </cell>
          <cell r="D886" t="str">
            <v>RPZP.02.01.01</v>
          </cell>
          <cell r="E886" t="str">
            <v>RPZP.02.01.01-32-010/10-01</v>
          </cell>
          <cell r="F886" t="str">
            <v>UDA-RPZP.02.01.01-32-010/10-01</v>
          </cell>
          <cell r="G886" t="str">
            <v>33344aefb8</v>
          </cell>
          <cell r="H886" t="str">
            <v>RPZP.02.01.01-32-010/10</v>
          </cell>
          <cell r="I886" t="str">
            <v>WND-RPZP.02.01.01-32-010/10</v>
          </cell>
          <cell r="J886" t="str">
            <v>2011-05-11</v>
          </cell>
          <cell r="K886" t="str">
            <v>2011 I półrocze</v>
          </cell>
          <cell r="L886" t="str">
            <v>2011</v>
          </cell>
          <cell r="M886" t="str">
            <v>2011-06-07</v>
          </cell>
          <cell r="N886" t="str">
            <v>2011 I półrocze</v>
          </cell>
          <cell r="O886" t="str">
            <v>2011</v>
          </cell>
          <cell r="P886" t="str">
            <v>2010-03-12</v>
          </cell>
          <cell r="Q886" t="str">
            <v>2012-01-26</v>
          </cell>
          <cell r="R886" t="str">
            <v>2012 I półrocze</v>
          </cell>
          <cell r="S886" t="str">
            <v>2012</v>
          </cell>
          <cell r="T886" t="str">
            <v>2012-01-19</v>
          </cell>
          <cell r="U886">
            <v>22348704.690000001</v>
          </cell>
          <cell r="V886">
            <v>22217494.530000001</v>
          </cell>
          <cell r="W886">
            <v>16663120.890000001</v>
          </cell>
          <cell r="X886">
            <v>16663120.890000001</v>
          </cell>
          <cell r="Y886">
            <v>5554373.6399999997</v>
          </cell>
          <cell r="Z886">
            <v>75</v>
          </cell>
          <cell r="AA886" t="str">
            <v>Przebudowa drogi wojewódzkiej nr 110 na odcinku Lędzin - Cerkwica</v>
          </cell>
          <cell r="AB886" t="str">
            <v>bez pomocy publicznej</v>
          </cell>
          <cell r="AC886">
            <v>22348704.690000001</v>
          </cell>
          <cell r="AD886">
            <v>22348704.690000001</v>
          </cell>
          <cell r="AE886">
            <v>0</v>
          </cell>
          <cell r="AF886">
            <v>0</v>
          </cell>
          <cell r="AG886" t="str">
            <v>Nie</v>
          </cell>
          <cell r="AH886" t="str">
            <v>23 Drogi regionalne/lokalne</v>
          </cell>
          <cell r="AI886" t="str">
            <v>01 Pomoc bezzwrotna</v>
          </cell>
          <cell r="AJ886" t="str">
            <v>05 Obszary wiejskie (poza obszarami górskimi, wyspami lub o niskiej i bardzo niskiej gęstości zaludnienia)</v>
          </cell>
          <cell r="AK886" t="str">
            <v>00 Nie dotyczy</v>
          </cell>
          <cell r="AL886" t="str">
            <v>8512871498</v>
          </cell>
          <cell r="AM886" t="str">
            <v>Województwo Zachodniopomorskie</v>
          </cell>
          <cell r="AN886" t="str">
            <v>70-540</v>
          </cell>
          <cell r="AO886" t="str">
            <v>Szczecin</v>
          </cell>
          <cell r="AP886" t="str">
            <v>Korsarzy</v>
          </cell>
          <cell r="AQ886" t="str">
            <v>34</v>
          </cell>
          <cell r="AR886" t="str">
            <v>-</v>
          </cell>
          <cell r="AS886" t="str">
            <v>0943427831</v>
          </cell>
          <cell r="AT886" t="str">
            <v>0943424328</v>
          </cell>
          <cell r="AU886" t="str">
            <v>wspólnota samorządowa</v>
          </cell>
          <cell r="AV886" t="str">
            <v>811683876</v>
          </cell>
          <cell r="AW886" t="str">
            <v>Jednostka samorządu terytorialnego</v>
          </cell>
        </row>
        <row r="887">
          <cell r="A887" t="str">
            <v>RPZP.02.01.02-32-122/09</v>
          </cell>
          <cell r="B887" t="str">
            <v>RPZP.02.00.00</v>
          </cell>
          <cell r="C887" t="str">
            <v>RPZP.02.01.00</v>
          </cell>
          <cell r="D887" t="str">
            <v>RPZP.02.01.02</v>
          </cell>
          <cell r="E887" t="str">
            <v>RPZP.02.01.02-32-122/09-04</v>
          </cell>
          <cell r="F887" t="str">
            <v>UDA-RPZP.02.01.02-32-122/09-04</v>
          </cell>
          <cell r="G887" t="str">
            <v>e72a82d8bc</v>
          </cell>
          <cell r="H887" t="str">
            <v>RPZP.02.01.02-32-122/09</v>
          </cell>
          <cell r="I887" t="str">
            <v>WND-RPZP.02.01.02-32-122/09</v>
          </cell>
          <cell r="J887" t="str">
            <v>2010-09-28</v>
          </cell>
          <cell r="K887" t="str">
            <v>2010 II półrocze</v>
          </cell>
          <cell r="L887" t="str">
            <v>2010</v>
          </cell>
          <cell r="M887" t="str">
            <v>2010-09-29</v>
          </cell>
          <cell r="N887" t="str">
            <v>2010 II półrocze</v>
          </cell>
          <cell r="O887" t="str">
            <v>2010</v>
          </cell>
          <cell r="P887" t="str">
            <v>2011-02-04</v>
          </cell>
          <cell r="Q887" t="str">
            <v>2012-01-30</v>
          </cell>
          <cell r="R887" t="str">
            <v>2012 I półrocze</v>
          </cell>
          <cell r="S887" t="str">
            <v>2012</v>
          </cell>
          <cell r="T887" t="str">
            <v>2012-07-06</v>
          </cell>
          <cell r="U887">
            <v>2783852.51</v>
          </cell>
          <cell r="V887">
            <v>2261638.13</v>
          </cell>
          <cell r="W887">
            <v>1130819.06</v>
          </cell>
          <cell r="X887">
            <v>1130819.06</v>
          </cell>
          <cell r="Y887">
            <v>1130819.07</v>
          </cell>
          <cell r="Z887">
            <v>50</v>
          </cell>
          <cell r="AA887" t="str">
            <v>Przebudowa drogi gminnej nr 450004Z Reptowo - Motaniec w Gminie Kobylanka</v>
          </cell>
          <cell r="AB887" t="str">
            <v>bez pomocy publicznej</v>
          </cell>
          <cell r="AC887">
            <v>2783852.51</v>
          </cell>
          <cell r="AD887">
            <v>2783852.51</v>
          </cell>
          <cell r="AE887">
            <v>0</v>
          </cell>
          <cell r="AF887">
            <v>0</v>
          </cell>
          <cell r="AG887" t="str">
            <v>Nie</v>
          </cell>
          <cell r="AH887" t="str">
            <v>23 Drogi regionalne/lokalne</v>
          </cell>
          <cell r="AI887" t="str">
            <v>01 Pomoc bezzwrotna</v>
          </cell>
          <cell r="AJ887" t="str">
            <v>05 Obszary wiejskie (poza obszarami górskimi, wyspami lub o niskiej i bardzo niskiej gęstości zaludnienia)</v>
          </cell>
          <cell r="AK887" t="str">
            <v>00 Nie dotyczy</v>
          </cell>
          <cell r="AL887" t="str">
            <v>8542231183</v>
          </cell>
          <cell r="AM887" t="str">
            <v>Gmina Kobylanka</v>
          </cell>
          <cell r="AN887" t="str">
            <v>73-108</v>
          </cell>
          <cell r="AO887" t="str">
            <v>Kobylanka</v>
          </cell>
          <cell r="AP887" t="str">
            <v>ul. Szkolna</v>
          </cell>
          <cell r="AQ887" t="str">
            <v>12</v>
          </cell>
          <cell r="AR887" t="str">
            <v>-</v>
          </cell>
          <cell r="AS887" t="str">
            <v>0915610310</v>
          </cell>
          <cell r="AT887" t="str">
            <v>(091)5788520</v>
          </cell>
          <cell r="AU887" t="str">
            <v>wspólnota samorządowa</v>
          </cell>
          <cell r="AV887" t="str">
            <v>811865639</v>
          </cell>
          <cell r="AW887" t="str">
            <v>jednostka samorządu terytorialnego, związek lub stowarzyszenie jst</v>
          </cell>
        </row>
        <row r="888">
          <cell r="A888" t="str">
            <v>RPZP.05.01.01-32-004/10</v>
          </cell>
          <cell r="B888" t="str">
            <v>RPZP.05.00.00</v>
          </cell>
          <cell r="C888" t="str">
            <v>RPZP.05.01.00</v>
          </cell>
          <cell r="D888" t="str">
            <v>RPZP.05.01.01</v>
          </cell>
          <cell r="E888" t="str">
            <v>RPZP.05.01.01-32-004/10-03</v>
          </cell>
          <cell r="F888" t="str">
            <v>UDA-RPZP.05.01.01-32-004/10-03</v>
          </cell>
          <cell r="G888" t="str">
            <v>681e4527c8</v>
          </cell>
          <cell r="H888" t="str">
            <v>RPZP.05.01.01-32-004/10</v>
          </cell>
          <cell r="I888" t="str">
            <v>WND-RPZP.05.01.01-32-004/10</v>
          </cell>
          <cell r="J888" t="str">
            <v>2010-09-28</v>
          </cell>
          <cell r="K888" t="str">
            <v>2010 II półrocze</v>
          </cell>
          <cell r="L888" t="str">
            <v>2010</v>
          </cell>
          <cell r="M888" t="str">
            <v>2010-09-30</v>
          </cell>
          <cell r="N888" t="str">
            <v>2010 II półrocze</v>
          </cell>
          <cell r="O888" t="str">
            <v>2010</v>
          </cell>
          <cell r="P888" t="str">
            <v>2009-09-22</v>
          </cell>
          <cell r="Q888" t="str">
            <v>2012-01-30</v>
          </cell>
          <cell r="R888" t="str">
            <v>2012 I półrocze</v>
          </cell>
          <cell r="S888" t="str">
            <v>2012</v>
          </cell>
          <cell r="T888" t="str">
            <v>2012-04-24</v>
          </cell>
          <cell r="U888">
            <v>7857138.2300000004</v>
          </cell>
          <cell r="V888">
            <v>6484116.6900000004</v>
          </cell>
          <cell r="W888">
            <v>3242057.93</v>
          </cell>
          <cell r="X888">
            <v>3242057.93</v>
          </cell>
          <cell r="Y888">
            <v>3242058.76</v>
          </cell>
          <cell r="Z888">
            <v>50</v>
          </cell>
          <cell r="AA888" t="str">
            <v>Budowa infrastruktury rekreacyjnej i żeglarskiej w Stepnicy</v>
          </cell>
          <cell r="AB888" t="str">
            <v>bez pomocy publicznej</v>
          </cell>
          <cell r="AC888">
            <v>7857138.2300000004</v>
          </cell>
          <cell r="AD888">
            <v>7857138.2300000004</v>
          </cell>
          <cell r="AE888">
            <v>0</v>
          </cell>
          <cell r="AF888">
            <v>0</v>
          </cell>
          <cell r="AG888" t="str">
            <v>Nie</v>
          </cell>
          <cell r="AH888" t="str">
            <v>57 Inne wsparcie na rzecz wzmocnienia usług turystycznych</v>
          </cell>
          <cell r="AI888" t="str">
            <v>01 Pomoc bezzwrotna</v>
          </cell>
          <cell r="AJ888" t="str">
            <v>05 Obszary wiejskie (poza obszarami górskimi, wyspami lub o niskiej i bardzo niskiej gęstości zaludnienia)</v>
          </cell>
          <cell r="AK888" t="str">
            <v>22 Inne niewyszczególnione usługi</v>
          </cell>
          <cell r="AL888" t="str">
            <v>8560008633</v>
          </cell>
          <cell r="AM888" t="str">
            <v>Gmina Stepnica</v>
          </cell>
          <cell r="AN888" t="str">
            <v>72-112</v>
          </cell>
          <cell r="AO888" t="str">
            <v>Stepnica</v>
          </cell>
          <cell r="AP888" t="str">
            <v>Kościuszki</v>
          </cell>
          <cell r="AQ888" t="str">
            <v>4</v>
          </cell>
          <cell r="AR888" t="str">
            <v>-</v>
          </cell>
          <cell r="AS888" t="str">
            <v>(91)4188521</v>
          </cell>
          <cell r="AT888" t="str">
            <v>(91)4188580</v>
          </cell>
          <cell r="AU888" t="str">
            <v>wspólnota samorządowa</v>
          </cell>
          <cell r="AV888" t="str">
            <v>811684338</v>
          </cell>
          <cell r="AW888" t="str">
            <v>jednostka samorządu terytorialnego, związek lub stowarzyszenie jst</v>
          </cell>
        </row>
        <row r="889">
          <cell r="A889" t="str">
            <v>RPZP.01.01.02-32-125/08</v>
          </cell>
          <cell r="B889" t="str">
            <v>RPZP.01.00.00</v>
          </cell>
          <cell r="C889" t="str">
            <v>RPZP.01.01.00</v>
          </cell>
          <cell r="D889" t="str">
            <v>RPZP.01.01.02</v>
          </cell>
          <cell r="E889" t="str">
            <v>RPZP.01.01.02-32-125/08-02</v>
          </cell>
          <cell r="F889" t="str">
            <v>UDA-RPZP.01.01.02-32-125/08-02</v>
          </cell>
          <cell r="G889" t="str">
            <v>599e022d01</v>
          </cell>
          <cell r="H889" t="str">
            <v>RPZP.01.01.02-32-125/08</v>
          </cell>
          <cell r="I889" t="str">
            <v>RPOWZ/1.1.2/2008/125/K</v>
          </cell>
          <cell r="J889" t="str">
            <v>2009-04-07</v>
          </cell>
          <cell r="K889" t="str">
            <v>2009 I półrocze</v>
          </cell>
          <cell r="L889" t="str">
            <v>2009</v>
          </cell>
          <cell r="M889" t="str">
            <v>2009-04-21</v>
          </cell>
          <cell r="N889" t="str">
            <v>2009 I półrocze</v>
          </cell>
          <cell r="O889" t="str">
            <v>2009</v>
          </cell>
          <cell r="P889" t="str">
            <v>2009-02-02</v>
          </cell>
          <cell r="Q889" t="str">
            <v>2012-01-31</v>
          </cell>
          <cell r="R889" t="str">
            <v>2012 I półrocze</v>
          </cell>
          <cell r="S889" t="str">
            <v>2012</v>
          </cell>
          <cell r="T889" t="str">
            <v>2009-10-20</v>
          </cell>
          <cell r="U889">
            <v>2809847.14</v>
          </cell>
          <cell r="V889">
            <v>1896075.46</v>
          </cell>
          <cell r="W889">
            <v>948036.94</v>
          </cell>
          <cell r="X889">
            <v>805831.34</v>
          </cell>
          <cell r="Y889">
            <v>948038.52</v>
          </cell>
          <cell r="Z889">
            <v>50</v>
          </cell>
          <cell r="AA889" t="str">
            <v>Zakup wtryskarek,robotów do podawania etykiet i spawarek do plastiku, w związku z wdrożeniem produkcji opakowań, w technologii obtrysku etykiety IML i soczewki 3D,w zakładach PLASTIC FORM w Świdwinie.</v>
          </cell>
          <cell r="AB889" t="str">
            <v>pomoc publiczna</v>
          </cell>
          <cell r="AC889">
            <v>2809847.14</v>
          </cell>
          <cell r="AD889">
            <v>948036.94</v>
          </cell>
          <cell r="AE889">
            <v>1861810.2</v>
          </cell>
          <cell r="AF889">
            <v>0</v>
          </cell>
          <cell r="AG889" t="str">
            <v>Nie</v>
          </cell>
          <cell r="AH889" t="str">
            <v>08 Inne inwestycje w przedsiębiorstwa</v>
          </cell>
          <cell r="AI889" t="str">
            <v>01 Pomoc bezzwrotna</v>
          </cell>
          <cell r="AJ889" t="str">
            <v>01 Obszar miejski</v>
          </cell>
          <cell r="AK889" t="str">
            <v>06 Nieokreślony przemysł wytwórczy</v>
          </cell>
          <cell r="AL889" t="str">
            <v>6720050259</v>
          </cell>
          <cell r="AM889" t="str">
            <v>Plastic Form B.Jagiełło-Waszkiel, A.Waszkiel, J.Wiśniewska, A.Wiśniewski Spółka Jawna</v>
          </cell>
          <cell r="AN889" t="str">
            <v>78-300</v>
          </cell>
          <cell r="AO889" t="str">
            <v>Świdwin</v>
          </cell>
          <cell r="AP889" t="str">
            <v>ul. Podmiejska</v>
          </cell>
          <cell r="AQ889" t="str">
            <v>7</v>
          </cell>
          <cell r="AR889" t="str">
            <v>-</v>
          </cell>
          <cell r="AS889" t="str">
            <v>0943655432</v>
          </cell>
          <cell r="AT889" t="str">
            <v>0943656341</v>
          </cell>
          <cell r="AU889" t="str">
            <v>spółka jawna - średnie przedsiębiorstwo</v>
          </cell>
          <cell r="AV889" t="str">
            <v>330012849</v>
          </cell>
          <cell r="AW889" t="str">
            <v>przedsiębiorca lub przedsiębiorstwo</v>
          </cell>
        </row>
        <row r="890">
          <cell r="A890" t="str">
            <v>RPZP.01.03.02-32-076/11</v>
          </cell>
          <cell r="B890" t="str">
            <v>RPZP.01.00.00</v>
          </cell>
          <cell r="C890" t="str">
            <v>RPZP.01.03.00</v>
          </cell>
          <cell r="D890" t="str">
            <v>RPZP.01.03.02</v>
          </cell>
          <cell r="E890" t="str">
            <v>RPZP.01.03.02-32-076/11-03</v>
          </cell>
          <cell r="F890" t="str">
            <v>UDA-RPZP.01.03.02-32-076/11-03</v>
          </cell>
          <cell r="G890" t="str">
            <v>88bad856df</v>
          </cell>
          <cell r="H890" t="str">
            <v>RPZP.01.03.02-32-076/11</v>
          </cell>
          <cell r="I890" t="str">
            <v>WND-RPZP.01.03.02-32-076/11</v>
          </cell>
          <cell r="J890" t="str">
            <v>2011-12-19</v>
          </cell>
          <cell r="K890" t="str">
            <v>2011 II półrocze</v>
          </cell>
          <cell r="L890" t="str">
            <v>2011</v>
          </cell>
          <cell r="M890" t="str">
            <v>2011-12-20</v>
          </cell>
          <cell r="N890" t="str">
            <v>2011 II półrocze</v>
          </cell>
          <cell r="O890" t="str">
            <v>2011</v>
          </cell>
          <cell r="P890" t="str">
            <v>2011-06-15</v>
          </cell>
          <cell r="Q890" t="str">
            <v>2012-01-31</v>
          </cell>
          <cell r="R890" t="str">
            <v>2012 I półrocze</v>
          </cell>
          <cell r="S890" t="str">
            <v>2012</v>
          </cell>
          <cell r="T890" t="str">
            <v>2012-05-31</v>
          </cell>
          <cell r="U890">
            <v>67677.33</v>
          </cell>
          <cell r="V890">
            <v>31795.02</v>
          </cell>
          <cell r="W890">
            <v>15897.51</v>
          </cell>
          <cell r="X890">
            <v>15897.51</v>
          </cell>
          <cell r="Y890">
            <v>15897.51</v>
          </cell>
          <cell r="Z890">
            <v>50</v>
          </cell>
          <cell r="AA890" t="str">
            <v>"Udział w Międzynarodowych Targach "BAKU TEL 2011 23-26 November 2011" organizowanych w terminie 23-26.11.2011 w Baku (Azerbejdżan)"</v>
          </cell>
          <cell r="AB890" t="str">
            <v>pomoc de minimis</v>
          </cell>
          <cell r="AC890">
            <v>67677.33</v>
          </cell>
          <cell r="AD890">
            <v>15897.51</v>
          </cell>
          <cell r="AE890">
            <v>51779.82</v>
          </cell>
          <cell r="AF890">
            <v>0</v>
          </cell>
          <cell r="AG890" t="str">
            <v>Tak</v>
          </cell>
          <cell r="AH890" t="str">
            <v>05 Usługi w zakresie zaawansowanego wsparcia dla przedsiębiorstw i grup przedsiębiorstw</v>
          </cell>
          <cell r="AI890" t="str">
            <v>01 Pomoc bezzwrotna</v>
          </cell>
          <cell r="AJ890" t="str">
            <v>00 Nie dotyczy</v>
          </cell>
          <cell r="AK890" t="str">
            <v>06 Nieokreślony przemysł wytwórczy</v>
          </cell>
          <cell r="AL890" t="str">
            <v>8521826706</v>
          </cell>
          <cell r="AM890" t="str">
            <v>CELLCO COMMUNICATIONS SPÓŁKA Z OGRANICZONĄ ODPOWIEDZIALNOŚCIĄ</v>
          </cell>
          <cell r="AN890" t="str">
            <v>73-108</v>
          </cell>
          <cell r="AO890" t="str">
            <v>Kobylanka</v>
          </cell>
          <cell r="AP890" t="str">
            <v>Szczecińska</v>
          </cell>
          <cell r="AQ890" t="str">
            <v>30E</v>
          </cell>
          <cell r="AR890" t="str">
            <v>-</v>
          </cell>
          <cell r="AS890" t="str">
            <v>914600075</v>
          </cell>
          <cell r="AT890" t="str">
            <v>914312899</v>
          </cell>
          <cell r="AU890" t="str">
            <v>spółka z ograniczoną odpowiedzialnością - małe przedsiębiorstwo</v>
          </cell>
          <cell r="AV890" t="str">
            <v>810983116</v>
          </cell>
          <cell r="AW890" t="str">
            <v>przedsiębiorca lub przedsiębiorstwo</v>
          </cell>
        </row>
        <row r="891">
          <cell r="A891" t="str">
            <v>RPZP.01.03.02-32-110/11</v>
          </cell>
          <cell r="B891" t="str">
            <v>RPZP.01.00.00</v>
          </cell>
          <cell r="C891" t="str">
            <v>RPZP.01.03.00</v>
          </cell>
          <cell r="D891" t="str">
            <v>RPZP.01.03.02</v>
          </cell>
          <cell r="E891" t="str">
            <v>RPZP.01.03.02-32-110/11-03</v>
          </cell>
          <cell r="F891" t="str">
            <v>UDA-RPZP.01.03.02-32-110/11-03</v>
          </cell>
          <cell r="G891" t="str">
            <v>7c33e909b2</v>
          </cell>
          <cell r="H891" t="str">
            <v>RPZP.01.03.02-32-110/11</v>
          </cell>
          <cell r="I891" t="str">
            <v>WND-RPZP.01.03.02-32-110/11</v>
          </cell>
          <cell r="J891" t="str">
            <v>2012-02-06</v>
          </cell>
          <cell r="K891" t="str">
            <v>2012 I półrocze</v>
          </cell>
          <cell r="L891" t="str">
            <v>2012</v>
          </cell>
          <cell r="M891" t="str">
            <v>2012-02-08</v>
          </cell>
          <cell r="N891" t="str">
            <v>2012 I półrocze</v>
          </cell>
          <cell r="O891" t="str">
            <v>2012</v>
          </cell>
          <cell r="P891" t="str">
            <v>2011-07-29</v>
          </cell>
          <cell r="Q891" t="str">
            <v>2012-02-07</v>
          </cell>
          <cell r="R891" t="str">
            <v>2012 I półrocze</v>
          </cell>
          <cell r="S891" t="str">
            <v>2012</v>
          </cell>
          <cell r="T891" t="str">
            <v>2014-11-28</v>
          </cell>
          <cell r="U891">
            <v>32542.79</v>
          </cell>
          <cell r="V891">
            <v>25537.01</v>
          </cell>
          <cell r="W891">
            <v>12768.5</v>
          </cell>
          <cell r="X891">
            <v>12768.5</v>
          </cell>
          <cell r="Y891">
            <v>12768.51</v>
          </cell>
          <cell r="Z891">
            <v>50</v>
          </cell>
          <cell r="AA891" t="str">
            <v>Udział firmy Apollo P.H.U. Mikołaj Gabryel w Międzynarodowych Targach Zabawek "Spielwarenmesse 2012" organizowanych w Norymberdze w terminie 1-6.02.2012.</v>
          </cell>
          <cell r="AB891" t="str">
            <v>pomoc de minimis</v>
          </cell>
          <cell r="AC891">
            <v>32542.79</v>
          </cell>
          <cell r="AD891">
            <v>12768.5</v>
          </cell>
          <cell r="AE891">
            <v>19774.29</v>
          </cell>
          <cell r="AF891">
            <v>0</v>
          </cell>
          <cell r="AG891" t="str">
            <v>Tak</v>
          </cell>
          <cell r="AH891" t="str">
            <v>05 Usługi w zakresie zaawansowanego wsparcia dla przedsiębiorstw i grup przedsiębiorstw</v>
          </cell>
          <cell r="AI891" t="str">
            <v>01 Pomoc bezzwrotna</v>
          </cell>
          <cell r="AJ891" t="str">
            <v>00 Nie dotyczy</v>
          </cell>
          <cell r="AK891" t="str">
            <v>13 Handel hurtowy i detaliczny</v>
          </cell>
          <cell r="AL891" t="str">
            <v>9552356219</v>
          </cell>
          <cell r="AM891" t="str">
            <v>PARTYDECO Spółka z ograniczoną odpowiedzialnością spółka komandytowa</v>
          </cell>
          <cell r="AN891" t="str">
            <v>70-809</v>
          </cell>
          <cell r="AO891" t="str">
            <v>Szczecin</v>
          </cell>
          <cell r="AP891" t="str">
            <v>Czesława Piskorskiego</v>
          </cell>
          <cell r="AQ891" t="str">
            <v>11</v>
          </cell>
          <cell r="AR891" t="str">
            <v>-</v>
          </cell>
          <cell r="AS891" t="str">
            <v>914338197</v>
          </cell>
          <cell r="AT891" t="str">
            <v>914338197</v>
          </cell>
          <cell r="AU891" t="str">
            <v>spółka komandytowa - małe przedsiębiorstwo</v>
          </cell>
          <cell r="AV891" t="str">
            <v>321519156</v>
          </cell>
          <cell r="AW891" t="str">
            <v>przedsiębiorca lub przedsiębiorstwo</v>
          </cell>
        </row>
        <row r="892">
          <cell r="A892" t="str">
            <v>RPZP.01.01.01-32-094/10</v>
          </cell>
          <cell r="B892" t="str">
            <v>RPZP.01.00.00</v>
          </cell>
          <cell r="C892" t="str">
            <v>RPZP.01.01.00</v>
          </cell>
          <cell r="D892" t="str">
            <v>RPZP.01.01.01</v>
          </cell>
          <cell r="E892" t="str">
            <v>RPZP.01.01.01-32-094/10-05</v>
          </cell>
          <cell r="F892" t="str">
            <v>UDA-RPZP.01.01.01-32-094/10-05</v>
          </cell>
          <cell r="G892" t="str">
            <v>ba5c2f3bcb</v>
          </cell>
          <cell r="H892" t="str">
            <v>RPZP.01.01.01-32-094/10</v>
          </cell>
          <cell r="I892" t="str">
            <v>WND-RPZP.01.01.01-32-094/10</v>
          </cell>
          <cell r="J892" t="str">
            <v>2010-12-21</v>
          </cell>
          <cell r="K892" t="str">
            <v>2010 II półrocze</v>
          </cell>
          <cell r="L892" t="str">
            <v>2010</v>
          </cell>
          <cell r="M892" t="str">
            <v>2010-12-27</v>
          </cell>
          <cell r="N892" t="str">
            <v>2010 II półrocze</v>
          </cell>
          <cell r="O892" t="str">
            <v>2010</v>
          </cell>
          <cell r="P892" t="str">
            <v>2011-02-15</v>
          </cell>
          <cell r="Q892" t="str">
            <v>2012-02-08</v>
          </cell>
          <cell r="R892" t="str">
            <v>2012 I półrocze</v>
          </cell>
          <cell r="S892" t="str">
            <v>2012</v>
          </cell>
          <cell r="T892" t="str">
            <v>2012-10-24</v>
          </cell>
          <cell r="U892">
            <v>221730</v>
          </cell>
          <cell r="V892">
            <v>198640</v>
          </cell>
          <cell r="W892">
            <v>119184</v>
          </cell>
          <cell r="X892">
            <v>119184</v>
          </cell>
          <cell r="Y892">
            <v>79456</v>
          </cell>
          <cell r="Z892">
            <v>60</v>
          </cell>
          <cell r="AA892" t="str">
            <v>„Wzrost konkurencyjności NZOZ ALI- DENT Alina Załęska poprzez świadczenie nowych usług, w nowej siedzibie i realizację innowacji na rynku lokalnym”</v>
          </cell>
          <cell r="AB892" t="str">
            <v>pomoc de minimis</v>
          </cell>
          <cell r="AC892">
            <v>221730</v>
          </cell>
          <cell r="AD892">
            <v>119184</v>
          </cell>
          <cell r="AE892">
            <v>102546</v>
          </cell>
          <cell r="AF892">
            <v>0</v>
          </cell>
          <cell r="AG892" t="str">
            <v>Nie</v>
          </cell>
          <cell r="AH892" t="str">
            <v>08 Inne inwestycje w przedsiębiorstwa</v>
          </cell>
          <cell r="AI892" t="str">
            <v>01 Pomoc bezzwrotna</v>
          </cell>
          <cell r="AJ892" t="str">
            <v>05 Obszary wiejskie (poza obszarami górskimi, wyspami lub o niskiej i bardzo niskiej gęstości zaludnienia)</v>
          </cell>
          <cell r="AK892" t="str">
            <v>19 Działalność w zakresie ochrony zdrowia ludzkiego</v>
          </cell>
          <cell r="AL892" t="str">
            <v>8512449285</v>
          </cell>
          <cell r="AM892" t="str">
            <v>NZOZ ALI-DENT Alina Załęska</v>
          </cell>
          <cell r="AN892" t="str">
            <v>70-107</v>
          </cell>
          <cell r="AO892" t="str">
            <v>Szczecin</v>
          </cell>
          <cell r="AP892" t="str">
            <v>Milczańska</v>
          </cell>
          <cell r="AQ892" t="str">
            <v>39</v>
          </cell>
          <cell r="AR892" t="str">
            <v>7</v>
          </cell>
          <cell r="AS892" t="str">
            <v>600380830</v>
          </cell>
          <cell r="AT892" t="str">
            <v>--------------------</v>
          </cell>
          <cell r="AU892" t="str">
            <v>osoba fizyczna prowadząca działalność gospodarczą - mikro przedsiębiorstwo</v>
          </cell>
          <cell r="AV892" t="str">
            <v>812356257</v>
          </cell>
          <cell r="AW892" t="str">
            <v>przedsiębiorca lub przedsiębiorstwo</v>
          </cell>
        </row>
        <row r="893">
          <cell r="A893" t="str">
            <v>RPZP.01.01.02-32-099/10</v>
          </cell>
          <cell r="B893" t="str">
            <v>RPZP.01.00.00</v>
          </cell>
          <cell r="C893" t="str">
            <v>RPZP.01.01.00</v>
          </cell>
          <cell r="D893" t="str">
            <v>RPZP.01.01.02</v>
          </cell>
          <cell r="E893" t="str">
            <v>RPZP.01.01.02-32-099/10-02</v>
          </cell>
          <cell r="F893" t="str">
            <v>UDA-RPZP.01.01.02-32-099/10-02</v>
          </cell>
          <cell r="G893" t="str">
            <v>9b6d5d8554</v>
          </cell>
          <cell r="H893" t="str">
            <v>RPZP.01.01.02-32-099/10</v>
          </cell>
          <cell r="I893" t="str">
            <v>WND-RPZP.01.01.02-32-099/10</v>
          </cell>
          <cell r="J893" t="str">
            <v>2014-06-30</v>
          </cell>
          <cell r="K893" t="str">
            <v>2014 I półrocze</v>
          </cell>
          <cell r="L893" t="str">
            <v>2014</v>
          </cell>
          <cell r="M893" t="str">
            <v>2014-07-04</v>
          </cell>
          <cell r="N893" t="str">
            <v>2014 II półrocze</v>
          </cell>
          <cell r="O893" t="str">
            <v>2014</v>
          </cell>
          <cell r="P893" t="str">
            <v>2010-10-01</v>
          </cell>
          <cell r="Q893" t="str">
            <v>2012-02-08</v>
          </cell>
          <cell r="R893" t="str">
            <v>2012 I półrocze</v>
          </cell>
          <cell r="S893" t="str">
            <v>2012</v>
          </cell>
          <cell r="T893" t="str">
            <v>2014-12-17</v>
          </cell>
          <cell r="U893">
            <v>2575055.8199999998</v>
          </cell>
          <cell r="V893">
            <v>2039837.26</v>
          </cell>
          <cell r="W893">
            <v>1123902.3500000001</v>
          </cell>
          <cell r="X893">
            <v>1123902.3500000001</v>
          </cell>
          <cell r="Y893">
            <v>915934.91</v>
          </cell>
          <cell r="Z893">
            <v>55.1</v>
          </cell>
          <cell r="AA893" t="str">
            <v>UTWORZENIE SANATORIUM UZDROWISKOWEGO POPRZEZ STWORZENIE NOWOCZESNEJ BAZY ZABIEGOWEJ Z BASENEM W PRZEDSIĘBIORSTWIE "WISTOM"</v>
          </cell>
          <cell r="AB893" t="str">
            <v>pomoc publiczna</v>
          </cell>
          <cell r="AC893">
            <v>2575055.8199999998</v>
          </cell>
          <cell r="AD893">
            <v>1123902.3500000001</v>
          </cell>
          <cell r="AE893">
            <v>1451153.47</v>
          </cell>
          <cell r="AF893">
            <v>0</v>
          </cell>
          <cell r="AG893" t="str">
            <v>Nie</v>
          </cell>
          <cell r="AH893" t="str">
            <v>08 Inne inwestycje w przedsiębiorstwa</v>
          </cell>
          <cell r="AI893" t="str">
            <v>01 Pomoc bezzwrotna</v>
          </cell>
          <cell r="AJ893" t="str">
            <v>01 Obszar miejski</v>
          </cell>
          <cell r="AK893" t="str">
            <v>19 Działalność w zakresie ochrony zdrowia ludzkiego</v>
          </cell>
          <cell r="AL893" t="str">
            <v>6690017150</v>
          </cell>
          <cell r="AM893" t="str">
            <v>SANATORIUM UZDROWISKOWE "WISTOM" DANUTA JACIUK</v>
          </cell>
          <cell r="AN893" t="str">
            <v>78-100</v>
          </cell>
          <cell r="AO893" t="str">
            <v>KOŁOBRZEG</v>
          </cell>
          <cell r="AP893" t="str">
            <v>SIKORSKIEGO</v>
          </cell>
          <cell r="AQ893" t="str">
            <v>10</v>
          </cell>
          <cell r="AR893" t="str">
            <v>-</v>
          </cell>
          <cell r="AS893" t="str">
            <v>943522315</v>
          </cell>
          <cell r="AT893" t="str">
            <v>943522315</v>
          </cell>
          <cell r="AU893" t="str">
            <v>osoba fizyczna prowadząca działalność gospodarczą - małe przedsiębiorstwo</v>
          </cell>
          <cell r="AV893" t="str">
            <v>330618799</v>
          </cell>
          <cell r="AW893" t="str">
            <v>przedsiębiorca lub przedsiębiorstwo</v>
          </cell>
        </row>
        <row r="894">
          <cell r="A894" t="str">
            <v>RPZP.01.03.02-32-096/11</v>
          </cell>
          <cell r="B894" t="str">
            <v>RPZP.01.00.00</v>
          </cell>
          <cell r="C894" t="str">
            <v>RPZP.01.03.00</v>
          </cell>
          <cell r="D894" t="str">
            <v>RPZP.01.03.02</v>
          </cell>
          <cell r="E894" t="str">
            <v>RPZP.01.03.02-32-096/11-02</v>
          </cell>
          <cell r="F894" t="str">
            <v>UDA-RPZP.01.03.02-32-096/11-02</v>
          </cell>
          <cell r="G894" t="str">
            <v>71cf68f1f1</v>
          </cell>
          <cell r="H894" t="str">
            <v>RPZP.01.03.02-32-096/11</v>
          </cell>
          <cell r="I894" t="str">
            <v>WND-RPZP.01.03.02-32-096/11</v>
          </cell>
          <cell r="J894" t="str">
            <v>2012-03-01</v>
          </cell>
          <cell r="K894" t="str">
            <v>2012 I półrocze</v>
          </cell>
          <cell r="L894" t="str">
            <v>2012</v>
          </cell>
          <cell r="M894" t="str">
            <v>2012-03-05</v>
          </cell>
          <cell r="N894" t="str">
            <v>2012 I półrocze</v>
          </cell>
          <cell r="O894" t="str">
            <v>2012</v>
          </cell>
          <cell r="P894" t="str">
            <v>2011-10-28</v>
          </cell>
          <cell r="Q894" t="str">
            <v>2012-02-09</v>
          </cell>
          <cell r="R894" t="str">
            <v>2012 I półrocze</v>
          </cell>
          <cell r="S894" t="str">
            <v>2012</v>
          </cell>
          <cell r="T894" t="str">
            <v>2013-01-09</v>
          </cell>
          <cell r="U894">
            <v>45622.5</v>
          </cell>
          <cell r="V894">
            <v>36880</v>
          </cell>
          <cell r="W894">
            <v>18440</v>
          </cell>
          <cell r="X894">
            <v>18440</v>
          </cell>
          <cell r="Y894">
            <v>18440</v>
          </cell>
          <cell r="Z894">
            <v>50</v>
          </cell>
          <cell r="AA894" t="str">
            <v>Międzynarodowe Targi Budownictwa BUDMA 2012, Poznań - 24-27.01.2012</v>
          </cell>
          <cell r="AB894" t="str">
            <v>pomoc de minimis</v>
          </cell>
          <cell r="AC894">
            <v>45622.5</v>
          </cell>
          <cell r="AD894">
            <v>18440</v>
          </cell>
          <cell r="AE894">
            <v>27182.5</v>
          </cell>
          <cell r="AF894">
            <v>0</v>
          </cell>
          <cell r="AG894" t="str">
            <v>Tak</v>
          </cell>
          <cell r="AH894" t="str">
            <v>05 Usługi w zakresie zaawansowanego wsparcia dla przedsiębiorstw i grup przedsiębiorstw</v>
          </cell>
          <cell r="AI894" t="str">
            <v>01 Pomoc bezzwrotna</v>
          </cell>
          <cell r="AJ894" t="str">
            <v>00 Nie dotyczy</v>
          </cell>
          <cell r="AK894" t="str">
            <v>22 Inne niewyszczególnione usługi</v>
          </cell>
          <cell r="AL894" t="str">
            <v>5941126440</v>
          </cell>
          <cell r="AM894" t="str">
            <v>Infoman Spółka Cywilna Przemysław Czuba, Sławomir Czuba</v>
          </cell>
          <cell r="AN894" t="str">
            <v>71-459</v>
          </cell>
          <cell r="AO894" t="str">
            <v>Szczecin</v>
          </cell>
          <cell r="AP894" t="str">
            <v>Papieża Pawła VI</v>
          </cell>
          <cell r="AQ894" t="str">
            <v>2</v>
          </cell>
          <cell r="AR894" t="str">
            <v>-</v>
          </cell>
          <cell r="AS894" t="str">
            <v>91/4541053</v>
          </cell>
          <cell r="AT894" t="str">
            <v>91/4541053</v>
          </cell>
          <cell r="AU894" t="str">
            <v>spółka cywilna prowadząca działalność w oparciu o umowę zawartą na podstawie KC - mikro przedsiębiorstwo</v>
          </cell>
          <cell r="AV894" t="str">
            <v>810760008</v>
          </cell>
          <cell r="AW894" t="str">
            <v>przedsiębiorca lub przedsiębiorstwo</v>
          </cell>
        </row>
        <row r="895">
          <cell r="A895" t="str">
            <v>RPZP.01.03.02-32-053/11</v>
          </cell>
          <cell r="B895" t="str">
            <v>RPZP.01.00.00</v>
          </cell>
          <cell r="C895" t="str">
            <v>RPZP.01.03.00</v>
          </cell>
          <cell r="D895" t="str">
            <v>RPZP.01.03.02</v>
          </cell>
          <cell r="E895" t="str">
            <v>RPZP.01.03.02-32-053/11-02</v>
          </cell>
          <cell r="F895" t="str">
            <v>UDA-RPZP.01.03.02-32-053/11-02</v>
          </cell>
          <cell r="G895" t="str">
            <v>a98cfbced1</v>
          </cell>
          <cell r="H895" t="str">
            <v>RPZP.01.03.02-32-053/11</v>
          </cell>
          <cell r="I895" t="str">
            <v>WND-RPZP.01.03.02-32-053/11</v>
          </cell>
          <cell r="J895" t="str">
            <v>2011-09-30</v>
          </cell>
          <cell r="K895" t="str">
            <v>2011 II półrocze</v>
          </cell>
          <cell r="L895" t="str">
            <v>2011</v>
          </cell>
          <cell r="M895" t="str">
            <v>2011-10-11</v>
          </cell>
          <cell r="N895" t="str">
            <v>2011 II półrocze</v>
          </cell>
          <cell r="O895" t="str">
            <v>2011</v>
          </cell>
          <cell r="P895" t="str">
            <v>2011-08-06</v>
          </cell>
          <cell r="Q895" t="str">
            <v>2012-02-13</v>
          </cell>
          <cell r="R895" t="str">
            <v>2012 I półrocze</v>
          </cell>
          <cell r="S895" t="str">
            <v>2012</v>
          </cell>
          <cell r="T895" t="str">
            <v>2012-05-02</v>
          </cell>
          <cell r="U895">
            <v>58141.84</v>
          </cell>
          <cell r="V895">
            <v>49946.38</v>
          </cell>
          <cell r="W895">
            <v>19898.95</v>
          </cell>
          <cell r="X895">
            <v>19898.95</v>
          </cell>
          <cell r="Y895">
            <v>30047.43</v>
          </cell>
          <cell r="Z895">
            <v>39.840000000000003</v>
          </cell>
          <cell r="AA895" t="str">
            <v>Udział w Międzynarodowych Targach Dostawców dla Przemysłu Meblowego, Projektowania Wnętrz i Wzronictwa ZOW organizowanych w Bad Salzuflen w Niemczech w terminie 06-09.02.2012 r.</v>
          </cell>
          <cell r="AB895" t="str">
            <v>pomoc de minimis</v>
          </cell>
          <cell r="AC895">
            <v>58141.84</v>
          </cell>
          <cell r="AD895">
            <v>19898.95</v>
          </cell>
          <cell r="AE895">
            <v>38242.89</v>
          </cell>
          <cell r="AF895">
            <v>0</v>
          </cell>
          <cell r="AG895" t="str">
            <v>Tak</v>
          </cell>
          <cell r="AH895" t="str">
            <v>05 Usługi w zakresie zaawansowanego wsparcia dla przedsiębiorstw i grup przedsiębiorstw</v>
          </cell>
          <cell r="AI895" t="str">
            <v>01 Pomoc bezzwrotna</v>
          </cell>
          <cell r="AJ895" t="str">
            <v>00 Nie dotyczy</v>
          </cell>
          <cell r="AK895" t="str">
            <v>13 Handel hurtowy i detaliczny</v>
          </cell>
          <cell r="AL895" t="str">
            <v>6711692432</v>
          </cell>
          <cell r="AM895" t="str">
            <v>AG DEKOR-G. AUGUSTYNIAK SPÓŁKA JAWNA</v>
          </cell>
          <cell r="AN895" t="str">
            <v>78-113</v>
          </cell>
          <cell r="AO895" t="str">
            <v>Dygowo</v>
          </cell>
          <cell r="AP895" t="str">
            <v>Kolejowa</v>
          </cell>
          <cell r="AQ895" t="str">
            <v>20</v>
          </cell>
          <cell r="AR895" t="str">
            <v>-</v>
          </cell>
          <cell r="AS895" t="str">
            <v>943584082</v>
          </cell>
          <cell r="AT895" t="str">
            <v>943584779</v>
          </cell>
          <cell r="AU895" t="str">
            <v>spółka jawna - mikro przedsiębiorstwo</v>
          </cell>
          <cell r="AV895" t="str">
            <v>331430164</v>
          </cell>
          <cell r="AW895" t="str">
            <v>przedsiębiorca lub przedsiębiorstwo</v>
          </cell>
        </row>
        <row r="896">
          <cell r="A896" t="str">
            <v>RPZP.01.03.01-32-034/11</v>
          </cell>
          <cell r="B896" t="str">
            <v>RPZP.01.00.00</v>
          </cell>
          <cell r="C896" t="str">
            <v>RPZP.01.03.00</v>
          </cell>
          <cell r="D896" t="str">
            <v>RPZP.01.03.01</v>
          </cell>
          <cell r="E896" t="str">
            <v>RPZP.01.03.01-32-034/11-06</v>
          </cell>
          <cell r="F896" t="str">
            <v>UDA-RPZP.01.03.01-32-034/11-06</v>
          </cell>
          <cell r="G896" t="str">
            <v>51aef50cc5</v>
          </cell>
          <cell r="H896" t="str">
            <v>RPZP.01.03.01-32-034/11</v>
          </cell>
          <cell r="I896" t="str">
            <v>WND-RPZP.01.03.01-32-034/11</v>
          </cell>
          <cell r="J896" t="str">
            <v>2011-09-06</v>
          </cell>
          <cell r="K896" t="str">
            <v>2011 II półrocze</v>
          </cell>
          <cell r="L896" t="str">
            <v>2011</v>
          </cell>
          <cell r="M896" t="str">
            <v>2011-09-07</v>
          </cell>
          <cell r="N896" t="str">
            <v>2011 II półrocze</v>
          </cell>
          <cell r="O896" t="str">
            <v>2011</v>
          </cell>
          <cell r="P896" t="str">
            <v>2011-04-19</v>
          </cell>
          <cell r="Q896" t="str">
            <v>2012-02-14</v>
          </cell>
          <cell r="R896" t="str">
            <v>2012 I półrocze</v>
          </cell>
          <cell r="S896" t="str">
            <v>2012</v>
          </cell>
          <cell r="T896" t="str">
            <v>2012-12-11</v>
          </cell>
          <cell r="U896">
            <v>81180</v>
          </cell>
          <cell r="V896">
            <v>65500</v>
          </cell>
          <cell r="W896">
            <v>32750</v>
          </cell>
          <cell r="X896">
            <v>32750</v>
          </cell>
          <cell r="Y896">
            <v>32750</v>
          </cell>
          <cell r="Z896">
            <v>50</v>
          </cell>
          <cell r="AA896" t="str">
            <v>Wdrożenie nowoczesnej technologii w firmie Navicor Sp. z o.o. poprzez doradztwo w zakresie planowania inwestycyjnego</v>
          </cell>
          <cell r="AB896" t="str">
            <v>pomoc de minimis</v>
          </cell>
          <cell r="AC896">
            <v>81180</v>
          </cell>
          <cell r="AD896">
            <v>32750</v>
          </cell>
          <cell r="AE896">
            <v>48430</v>
          </cell>
          <cell r="AF896">
            <v>0</v>
          </cell>
          <cell r="AG896" t="str">
            <v>Tak</v>
          </cell>
          <cell r="AH896" t="str">
            <v>05 Usługi w zakresie zaawansowanego wsparcia dla przedsiębiorstw i grup przedsiębiorstw</v>
          </cell>
          <cell r="AI896" t="str">
            <v>01 Pomoc bezzwrotna</v>
          </cell>
          <cell r="AJ896" t="str">
            <v>01 Obszar miejski</v>
          </cell>
          <cell r="AK896" t="str">
            <v>06 Nieokreślony przemysł wytwórczy</v>
          </cell>
          <cell r="AL896" t="str">
            <v>9552031799</v>
          </cell>
          <cell r="AM896" t="str">
            <v>Navicor Sp. z o.o.</v>
          </cell>
          <cell r="AN896" t="str">
            <v>71-012</v>
          </cell>
          <cell r="AO896" t="str">
            <v>Szczecin</v>
          </cell>
          <cell r="AP896" t="str">
            <v>Bronowicka</v>
          </cell>
          <cell r="AQ896" t="str">
            <v>39</v>
          </cell>
          <cell r="AR896" t="str">
            <v>-</v>
          </cell>
          <cell r="AS896" t="str">
            <v>+48(0)918121021</v>
          </cell>
          <cell r="AT896" t="str">
            <v>+48(0)918121024</v>
          </cell>
          <cell r="AU896" t="str">
            <v>spółka z ograniczoną odpowiedzialnością - małe przedsiębiorstwo</v>
          </cell>
          <cell r="AV896" t="str">
            <v>812439322</v>
          </cell>
          <cell r="AW896" t="str">
            <v>przedsiębiorca lub przedsiębiorstwo</v>
          </cell>
        </row>
        <row r="897">
          <cell r="A897" t="str">
            <v>RPZP.04.03.00-32-007/09</v>
          </cell>
          <cell r="B897" t="str">
            <v>RPZP.04.00.00</v>
          </cell>
          <cell r="C897" t="str">
            <v>RPZP.04.03.00</v>
          </cell>
          <cell r="D897">
            <v>0</v>
          </cell>
          <cell r="E897" t="str">
            <v>RPZP.04.03.00-32-007/09-04</v>
          </cell>
          <cell r="F897" t="str">
            <v>UDA-RPZP.04.03.00-32-007/09-04</v>
          </cell>
          <cell r="G897" t="str">
            <v>fc49652cdd</v>
          </cell>
          <cell r="H897" t="str">
            <v>RPZP.04.03.00-32-007/09</v>
          </cell>
          <cell r="I897" t="str">
            <v>WND-RPZP.04.03.00-32-007/09</v>
          </cell>
          <cell r="J897" t="str">
            <v>2010-02-18</v>
          </cell>
          <cell r="K897" t="str">
            <v>2010 I półrocze</v>
          </cell>
          <cell r="L897" t="str">
            <v>2010</v>
          </cell>
          <cell r="M897" t="str">
            <v>2010-02-26</v>
          </cell>
          <cell r="N897" t="str">
            <v>2010 I półrocze</v>
          </cell>
          <cell r="O897" t="str">
            <v>2010</v>
          </cell>
          <cell r="P897" t="str">
            <v>2010-04-30</v>
          </cell>
          <cell r="Q897" t="str">
            <v>2012-02-15</v>
          </cell>
          <cell r="R897" t="str">
            <v>2012 I półrocze</v>
          </cell>
          <cell r="S897" t="str">
            <v>2012</v>
          </cell>
          <cell r="T897" t="str">
            <v>2012-02-17</v>
          </cell>
          <cell r="U897">
            <v>5379700.96</v>
          </cell>
          <cell r="V897">
            <v>5351763.01</v>
          </cell>
          <cell r="W897">
            <v>3956309.22</v>
          </cell>
          <cell r="X897">
            <v>3956309.22</v>
          </cell>
          <cell r="Y897">
            <v>1395453.79</v>
          </cell>
          <cell r="Z897">
            <v>73.930000000000007</v>
          </cell>
          <cell r="AA897" t="str">
            <v>Budowa sieci kanalizacji sanitarnej i deszczowej w mieście Resko - obszar C i D</v>
          </cell>
          <cell r="AB897" t="str">
            <v>bez pomocy publicznej</v>
          </cell>
          <cell r="AC897">
            <v>5379700.96</v>
          </cell>
          <cell r="AD897">
            <v>5379700.96</v>
          </cell>
          <cell r="AE897">
            <v>0</v>
          </cell>
          <cell r="AF897">
            <v>0</v>
          </cell>
          <cell r="AG897" t="str">
            <v>Nie</v>
          </cell>
          <cell r="AH897" t="str">
            <v>46 Oczyszczanie ścieków</v>
          </cell>
          <cell r="AI897" t="str">
            <v>01 Pomoc bezzwrotna</v>
          </cell>
          <cell r="AJ897" t="str">
            <v>05 Obszary wiejskie (poza obszarami górskimi, wyspami lub o niskiej i bardzo niskiej gęstości zaludnienia)</v>
          </cell>
          <cell r="AK897" t="str">
            <v>21 Działalność związana ze środowiskiem naturalnym</v>
          </cell>
          <cell r="AL897" t="str">
            <v>2530307954</v>
          </cell>
          <cell r="AM897" t="str">
            <v>Gmina Resko</v>
          </cell>
          <cell r="AN897" t="str">
            <v>72-315</v>
          </cell>
          <cell r="AO897" t="str">
            <v>Resko</v>
          </cell>
          <cell r="AP897" t="str">
            <v>Rynek</v>
          </cell>
          <cell r="AQ897" t="str">
            <v>1</v>
          </cell>
          <cell r="AR897" t="str">
            <v>-</v>
          </cell>
          <cell r="AS897" t="str">
            <v>(091)3951503</v>
          </cell>
          <cell r="AT897" t="str">
            <v>(091)3951205</v>
          </cell>
          <cell r="AU897" t="str">
            <v>wspólnota samorządowa</v>
          </cell>
          <cell r="AV897" t="str">
            <v>811684456</v>
          </cell>
          <cell r="AW897" t="str">
            <v>jednostka samorządu terytorialnego, związek lub stowarzyszenie jst</v>
          </cell>
        </row>
        <row r="898">
          <cell r="A898" t="str">
            <v>RPZP.04.03.00-32-011/09</v>
          </cell>
          <cell r="B898" t="str">
            <v>RPZP.04.00.00</v>
          </cell>
          <cell r="C898" t="str">
            <v>RPZP.04.03.00</v>
          </cell>
          <cell r="D898">
            <v>0</v>
          </cell>
          <cell r="E898" t="str">
            <v>RPZP.04.03.00-32-011/09-04</v>
          </cell>
          <cell r="F898" t="str">
            <v>UDA-RPZP.04.03.00-32-011/09-04</v>
          </cell>
          <cell r="G898" t="str">
            <v>14cac718b6</v>
          </cell>
          <cell r="H898" t="str">
            <v>RPZP.04.03.00-32-011/09</v>
          </cell>
          <cell r="I898" t="str">
            <v>WND-RPZP.04.03.00-32-011/09</v>
          </cell>
          <cell r="J898" t="str">
            <v>2010-02-26</v>
          </cell>
          <cell r="K898" t="str">
            <v>2010 I półrocze</v>
          </cell>
          <cell r="L898" t="str">
            <v>2010</v>
          </cell>
          <cell r="M898" t="str">
            <v>2010-02-26</v>
          </cell>
          <cell r="N898" t="str">
            <v>2010 I półrocze</v>
          </cell>
          <cell r="O898" t="str">
            <v>2010</v>
          </cell>
          <cell r="P898" t="str">
            <v>2010-05-19</v>
          </cell>
          <cell r="Q898" t="str">
            <v>2012-02-15</v>
          </cell>
          <cell r="R898" t="str">
            <v>2012 I półrocze</v>
          </cell>
          <cell r="S898" t="str">
            <v>2012</v>
          </cell>
          <cell r="T898" t="str">
            <v>2012-08-13</v>
          </cell>
          <cell r="U898">
            <v>5847834.4699999997</v>
          </cell>
          <cell r="V898">
            <v>5520664.3899999997</v>
          </cell>
          <cell r="W898">
            <v>3507862.16</v>
          </cell>
          <cell r="X898">
            <v>3507862.16</v>
          </cell>
          <cell r="Y898">
            <v>2012802.23</v>
          </cell>
          <cell r="Z898">
            <v>63.54</v>
          </cell>
          <cell r="AA898" t="str">
            <v>Modernizacja oczyszczalni ścieków i rozbudowa sieci kanalizacji sanitarnej w Gminie Golczewo</v>
          </cell>
          <cell r="AB898" t="str">
            <v>bez pomocy publicznej</v>
          </cell>
          <cell r="AC898">
            <v>5847834.4699999997</v>
          </cell>
          <cell r="AD898">
            <v>5847834.4699999997</v>
          </cell>
          <cell r="AE898">
            <v>0</v>
          </cell>
          <cell r="AF898">
            <v>0</v>
          </cell>
          <cell r="AG898" t="str">
            <v>Nie</v>
          </cell>
          <cell r="AH898" t="str">
            <v>46 Oczyszczanie ścieków</v>
          </cell>
          <cell r="AI898" t="str">
            <v>01 Pomoc bezzwrotna</v>
          </cell>
          <cell r="AJ898" t="str">
            <v>05 Obszary wiejskie (poza obszarami górskimi, wyspami lub o niskiej i bardzo niskiej gęstości zaludnienia)</v>
          </cell>
          <cell r="AK898" t="str">
            <v>21 Działalność związana ze środowiskiem naturalnym</v>
          </cell>
          <cell r="AL898" t="str">
            <v>9860157036</v>
          </cell>
          <cell r="AM898" t="str">
            <v>Gmina Golczewo</v>
          </cell>
          <cell r="AN898" t="str">
            <v>72-410</v>
          </cell>
          <cell r="AO898" t="str">
            <v>Golczewo</v>
          </cell>
          <cell r="AP898" t="str">
            <v>Zwycięstwa</v>
          </cell>
          <cell r="AQ898" t="str">
            <v>23</v>
          </cell>
          <cell r="AR898" t="str">
            <v>-</v>
          </cell>
          <cell r="AS898" t="str">
            <v>(0-91)38-60-127</v>
          </cell>
          <cell r="AT898" t="str">
            <v>(0-91)38-60-123</v>
          </cell>
          <cell r="AU898" t="str">
            <v>wspólnota samorządowa</v>
          </cell>
          <cell r="AV898" t="str">
            <v>811684870</v>
          </cell>
          <cell r="AW898" t="str">
            <v>jednostka samorządu terytorialnego, związek lub stowarzyszenie jst</v>
          </cell>
        </row>
        <row r="899">
          <cell r="A899" t="str">
            <v>RPZP.01.03.02-32-113/11</v>
          </cell>
          <cell r="B899" t="str">
            <v>RPZP.01.00.00</v>
          </cell>
          <cell r="C899" t="str">
            <v>RPZP.01.03.00</v>
          </cell>
          <cell r="D899" t="str">
            <v>RPZP.01.03.02</v>
          </cell>
          <cell r="E899" t="str">
            <v>RPZP.01.03.02-32-113/11-02</v>
          </cell>
          <cell r="F899" t="str">
            <v>UDA-RPZP.01.03.02-32-113/11-02</v>
          </cell>
          <cell r="G899" t="str">
            <v>739ab385ac</v>
          </cell>
          <cell r="H899" t="str">
            <v>RPZP.01.03.02-32-113/11</v>
          </cell>
          <cell r="I899" t="str">
            <v>WND-RPZP.01.03.02-32-113/11</v>
          </cell>
          <cell r="J899" t="str">
            <v>2012-03-28</v>
          </cell>
          <cell r="K899" t="str">
            <v>2012 I półrocze</v>
          </cell>
          <cell r="L899" t="str">
            <v>2012</v>
          </cell>
          <cell r="M899" t="str">
            <v>2012-04-02</v>
          </cell>
          <cell r="N899" t="str">
            <v>2012 I półrocze</v>
          </cell>
          <cell r="O899" t="str">
            <v>2012</v>
          </cell>
          <cell r="P899" t="str">
            <v>2011-12-12</v>
          </cell>
          <cell r="Q899" t="str">
            <v>2012-02-16</v>
          </cell>
          <cell r="R899" t="str">
            <v>2012 I półrocze</v>
          </cell>
          <cell r="S899" t="str">
            <v>2012</v>
          </cell>
          <cell r="T899" t="str">
            <v>2013-02-27</v>
          </cell>
          <cell r="U899">
            <v>26918.6</v>
          </cell>
          <cell r="V899">
            <v>25120</v>
          </cell>
          <cell r="W899">
            <v>12560</v>
          </cell>
          <cell r="X899">
            <v>12560</v>
          </cell>
          <cell r="Y899">
            <v>12560</v>
          </cell>
          <cell r="Z899">
            <v>50</v>
          </cell>
          <cell r="AA899" t="str">
            <v>Udział Firmy Matt Bogusław Szczurowski w międzynarodowych targach w Hannoverze "Kosmetik International" w dniach 21-22.01.2012</v>
          </cell>
          <cell r="AB899" t="str">
            <v>pomoc de minimis</v>
          </cell>
          <cell r="AC899">
            <v>26918.6</v>
          </cell>
          <cell r="AD899">
            <v>12560</v>
          </cell>
          <cell r="AE899">
            <v>14358.6</v>
          </cell>
          <cell r="AF899">
            <v>0</v>
          </cell>
          <cell r="AG899" t="str">
            <v>Tak</v>
          </cell>
          <cell r="AH899" t="str">
            <v>05 Usługi w zakresie zaawansowanego wsparcia dla przedsiębiorstw i grup przedsiębiorstw</v>
          </cell>
          <cell r="AI899" t="str">
            <v>01 Pomoc bezzwrotna</v>
          </cell>
          <cell r="AJ899" t="str">
            <v>00 Nie dotyczy</v>
          </cell>
          <cell r="AK899" t="str">
            <v>13 Handel hurtowy i detaliczny</v>
          </cell>
          <cell r="AL899" t="str">
            <v>8521141569</v>
          </cell>
          <cell r="AM899" t="str">
            <v>Firma Matt Bogusław Szczurowski</v>
          </cell>
          <cell r="AN899" t="str">
            <v>71-201</v>
          </cell>
          <cell r="AO899" t="str">
            <v>Szczecin</v>
          </cell>
          <cell r="AP899" t="str">
            <v>Czorsztyńska</v>
          </cell>
          <cell r="AQ899" t="str">
            <v>11</v>
          </cell>
          <cell r="AR899" t="str">
            <v>a</v>
          </cell>
          <cell r="AS899" t="str">
            <v>602270199</v>
          </cell>
          <cell r="AT899" t="str">
            <v>-</v>
          </cell>
          <cell r="AU899" t="str">
            <v>osoba fizyczna prowadząca działalność gospodarczą - mikro przedsiębiorstwo</v>
          </cell>
          <cell r="AV899" t="str">
            <v>810810210</v>
          </cell>
          <cell r="AW899" t="str">
            <v>przedsiębiorca lub przedsiębiorstwo</v>
          </cell>
        </row>
        <row r="900">
          <cell r="A900" t="str">
            <v>RPZP.01.01.01-32-174/09</v>
          </cell>
          <cell r="B900" t="str">
            <v>RPZP.01.00.00</v>
          </cell>
          <cell r="C900" t="str">
            <v>RPZP.01.01.00</v>
          </cell>
          <cell r="D900" t="str">
            <v>RPZP.01.01.01</v>
          </cell>
          <cell r="E900" t="str">
            <v>RPZP.01.01.01-32-174/09-06</v>
          </cell>
          <cell r="F900" t="str">
            <v>UDA-RPZP.01.01.01-32-174/09-06</v>
          </cell>
          <cell r="G900" t="str">
            <v>42fd92f3ed</v>
          </cell>
          <cell r="H900" t="str">
            <v>RPZP.01.01.01-32-174/09</v>
          </cell>
          <cell r="I900" t="str">
            <v>WND-RPZP.01.01.01-32-174/09</v>
          </cell>
          <cell r="J900" t="str">
            <v>2010-12-16</v>
          </cell>
          <cell r="K900" t="str">
            <v>2010 II półrocze</v>
          </cell>
          <cell r="L900" t="str">
            <v>2010</v>
          </cell>
          <cell r="M900" t="str">
            <v>2010-12-21</v>
          </cell>
          <cell r="N900" t="str">
            <v>2010 II półrocze</v>
          </cell>
          <cell r="O900" t="str">
            <v>2010</v>
          </cell>
          <cell r="P900" t="str">
            <v>2010-06-15</v>
          </cell>
          <cell r="Q900" t="str">
            <v>2012-02-17</v>
          </cell>
          <cell r="R900" t="str">
            <v>2012 I półrocze</v>
          </cell>
          <cell r="S900" t="str">
            <v>2012</v>
          </cell>
          <cell r="T900" t="str">
            <v>2012-12-31</v>
          </cell>
          <cell r="U900">
            <v>791799.17</v>
          </cell>
          <cell r="V900">
            <v>788978.65</v>
          </cell>
          <cell r="W900">
            <v>473387.19</v>
          </cell>
          <cell r="X900">
            <v>402379.1</v>
          </cell>
          <cell r="Y900">
            <v>315591.46000000002</v>
          </cell>
          <cell r="Z900">
            <v>60</v>
          </cell>
          <cell r="AA900" t="str">
            <v>Modernizacja drukarni poprzez zakup nowoczesnej maszyny drukująco - lakierującej w linii.</v>
          </cell>
          <cell r="AB900" t="str">
            <v>pomoc publiczna</v>
          </cell>
          <cell r="AC900">
            <v>791799.17</v>
          </cell>
          <cell r="AD900">
            <v>473387.19</v>
          </cell>
          <cell r="AE900">
            <v>318411.98</v>
          </cell>
          <cell r="AF900">
            <v>0</v>
          </cell>
          <cell r="AG900" t="str">
            <v>Nie</v>
          </cell>
          <cell r="AH900" t="str">
            <v>08 Inne inwestycje w przedsiębiorstwa</v>
          </cell>
          <cell r="AI900" t="str">
            <v>01 Pomoc bezzwrotna</v>
          </cell>
          <cell r="AJ900" t="str">
            <v>01 Obszar miejski</v>
          </cell>
          <cell r="AK900" t="str">
            <v>06 Nieokreślony przemysł wytwórczy</v>
          </cell>
          <cell r="AL900" t="str">
            <v>8512961959</v>
          </cell>
          <cell r="AM900" t="str">
            <v>"Profi-Druk" Spółka z ograniczoną odpowiedzialnością</v>
          </cell>
          <cell r="AN900" t="str">
            <v>70-783</v>
          </cell>
          <cell r="AO900" t="str">
            <v>Szczecin</v>
          </cell>
          <cell r="AP900" t="str">
            <v>Kostki Napierskiego</v>
          </cell>
          <cell r="AQ900" t="str">
            <v>65</v>
          </cell>
          <cell r="AR900" t="str">
            <v>1</v>
          </cell>
          <cell r="AS900" t="str">
            <v>0914624004</v>
          </cell>
          <cell r="AT900" t="str">
            <v>0914624004</v>
          </cell>
          <cell r="AU900" t="str">
            <v>spółka z ograniczoną odpowiedzialnością - mikro przedsiębiorstwo</v>
          </cell>
          <cell r="AV900" t="str">
            <v>320177050</v>
          </cell>
          <cell r="AW900" t="str">
            <v>przedsiębiorca lub przedsiębiorstwo</v>
          </cell>
        </row>
        <row r="901">
          <cell r="A901" t="str">
            <v>RPZP.05.01.01-32-028/09</v>
          </cell>
          <cell r="B901" t="str">
            <v>RPZP.05.00.00</v>
          </cell>
          <cell r="C901" t="str">
            <v>RPZP.05.01.00</v>
          </cell>
          <cell r="D901" t="str">
            <v>RPZP.05.01.01</v>
          </cell>
          <cell r="E901" t="str">
            <v>RPZP.05.01.01-32-028/09-03</v>
          </cell>
          <cell r="F901" t="str">
            <v>UDA-RPZP.05.01.01-32-028/09-03</v>
          </cell>
          <cell r="G901" t="str">
            <v>9fe8fff73d</v>
          </cell>
          <cell r="H901" t="str">
            <v>RPZP.05.01.01-32-028/09</v>
          </cell>
          <cell r="I901" t="str">
            <v>RPOWZ/5.1.1/2009/028/K</v>
          </cell>
          <cell r="J901" t="str">
            <v>2009-10-16</v>
          </cell>
          <cell r="K901" t="str">
            <v>2009 II półrocze</v>
          </cell>
          <cell r="L901" t="str">
            <v>2009</v>
          </cell>
          <cell r="M901" t="str">
            <v>2009-10-26</v>
          </cell>
          <cell r="N901" t="str">
            <v>2009 II półrocze</v>
          </cell>
          <cell r="O901" t="str">
            <v>2009</v>
          </cell>
          <cell r="P901" t="str">
            <v>2010-03-29</v>
          </cell>
          <cell r="Q901" t="str">
            <v>2012-02-24</v>
          </cell>
          <cell r="R901" t="str">
            <v>2012 I półrocze</v>
          </cell>
          <cell r="S901" t="str">
            <v>2012</v>
          </cell>
          <cell r="T901" t="str">
            <v>2012-04-13</v>
          </cell>
          <cell r="U901">
            <v>2853028.48</v>
          </cell>
          <cell r="V901">
            <v>2510765.06</v>
          </cell>
          <cell r="W901">
            <v>1255382.52</v>
          </cell>
          <cell r="X901">
            <v>1255382.52</v>
          </cell>
          <cell r="Y901">
            <v>1255382.54</v>
          </cell>
          <cell r="Z901">
            <v>50</v>
          </cell>
          <cell r="AA901" t="str">
            <v>Renowacja i modernizacja Zabytkowego Parku Miejskiego jako istotnego elementu szczecineckiej infrastruktury turystycznej. Etap od ul. Mickiewicza do ul. Lelewela.</v>
          </cell>
          <cell r="AB901" t="str">
            <v>bez pomocy publicznej</v>
          </cell>
          <cell r="AC901">
            <v>2853028.48</v>
          </cell>
          <cell r="AD901">
            <v>2853028.48</v>
          </cell>
          <cell r="AE901">
            <v>0</v>
          </cell>
          <cell r="AF901">
            <v>0</v>
          </cell>
          <cell r="AG901" t="str">
            <v>Nie</v>
          </cell>
          <cell r="AH901" t="str">
            <v>57 Inne wsparcie na rzecz wzmocnienia usług turystycznych</v>
          </cell>
          <cell r="AI901" t="str">
            <v>01 Pomoc bezzwrotna</v>
          </cell>
          <cell r="AJ901" t="str">
            <v>01 Obszar miejski</v>
          </cell>
          <cell r="AK901" t="str">
            <v>22 Inne niewyszczególnione usługi</v>
          </cell>
          <cell r="AL901" t="str">
            <v>6730010209</v>
          </cell>
          <cell r="AM901" t="str">
            <v>Miasto Szczecinek</v>
          </cell>
          <cell r="AN901" t="str">
            <v>78-400</v>
          </cell>
          <cell r="AO901" t="str">
            <v>Szczecinek</v>
          </cell>
          <cell r="AP901" t="str">
            <v>Plac Wolności</v>
          </cell>
          <cell r="AQ901" t="str">
            <v>13</v>
          </cell>
          <cell r="AR901" t="str">
            <v>-</v>
          </cell>
          <cell r="AS901" t="str">
            <v>0943714129</v>
          </cell>
          <cell r="AT901" t="str">
            <v>0943740254</v>
          </cell>
          <cell r="AU901" t="str">
            <v>wspólnota samorządowa</v>
          </cell>
          <cell r="AV901" t="str">
            <v>330920890</v>
          </cell>
          <cell r="AW901" t="str">
            <v>jednostka samorządu terytorialnego, związek lub stowarzyszenie jst</v>
          </cell>
        </row>
        <row r="902">
          <cell r="A902" t="str">
            <v>RPZP.01.03.01-32-014/11</v>
          </cell>
          <cell r="B902" t="str">
            <v>RPZP.01.00.00</v>
          </cell>
          <cell r="C902" t="str">
            <v>RPZP.01.03.00</v>
          </cell>
          <cell r="D902" t="str">
            <v>RPZP.01.03.01</v>
          </cell>
          <cell r="E902" t="str">
            <v>RPZP.01.03.01-32-014/11-01</v>
          </cell>
          <cell r="F902" t="str">
            <v>UDA-RPZP.01.03.01-32-014/11-01</v>
          </cell>
          <cell r="G902" t="str">
            <v>3920b8eefb</v>
          </cell>
          <cell r="H902" t="str">
            <v>RPZP.01.03.01-32-014/11</v>
          </cell>
          <cell r="I902" t="str">
            <v>WND-RPZP.01.03.01-32-014/11</v>
          </cell>
          <cell r="J902" t="str">
            <v>2011-09-22</v>
          </cell>
          <cell r="K902" t="str">
            <v>2011 II półrocze</v>
          </cell>
          <cell r="L902" t="str">
            <v>2011</v>
          </cell>
          <cell r="M902" t="str">
            <v>2011-09-26</v>
          </cell>
          <cell r="N902" t="str">
            <v>2011 II półrocze</v>
          </cell>
          <cell r="O902" t="str">
            <v>2011</v>
          </cell>
          <cell r="P902" t="str">
            <v>2011-05-02</v>
          </cell>
          <cell r="Q902" t="str">
            <v>2012-02-24</v>
          </cell>
          <cell r="R902" t="str">
            <v>2012 I półrocze</v>
          </cell>
          <cell r="S902" t="str">
            <v>2012</v>
          </cell>
          <cell r="T902" t="str">
            <v>2012-04-23</v>
          </cell>
          <cell r="U902">
            <v>18450</v>
          </cell>
          <cell r="V902">
            <v>18450</v>
          </cell>
          <cell r="W902">
            <v>9225</v>
          </cell>
          <cell r="X902">
            <v>9225</v>
          </cell>
          <cell r="Y902">
            <v>9225</v>
          </cell>
          <cell r="Z902">
            <v>50</v>
          </cell>
          <cell r="AA902" t="str">
            <v>Podniesienie konkurencyjności firmy Concept poprzez specjalistyczne doradztwo związane z wprowadzeniem nowych usług</v>
          </cell>
          <cell r="AB902" t="str">
            <v>pomoc de minimis</v>
          </cell>
          <cell r="AC902">
            <v>18450</v>
          </cell>
          <cell r="AD902">
            <v>9225</v>
          </cell>
          <cell r="AE902">
            <v>9225</v>
          </cell>
          <cell r="AF902">
            <v>0</v>
          </cell>
          <cell r="AG902" t="str">
            <v>Tak</v>
          </cell>
          <cell r="AH902" t="str">
            <v>05 Usługi w zakresie zaawansowanego wsparcia dla przedsiębiorstw i grup przedsiębiorstw</v>
          </cell>
          <cell r="AI902" t="str">
            <v>01 Pomoc bezzwrotna</v>
          </cell>
          <cell r="AJ902" t="str">
            <v>01 Obszar miejski</v>
          </cell>
          <cell r="AK902" t="str">
            <v>22 Inne niewyszczególnione usługi</v>
          </cell>
          <cell r="AL902" t="str">
            <v>5711605504</v>
          </cell>
          <cell r="AM902" t="str">
            <v>CONCEPT Anna Żóralska</v>
          </cell>
          <cell r="AN902" t="str">
            <v>71-505</v>
          </cell>
          <cell r="AO902" t="str">
            <v>Szczecin</v>
          </cell>
          <cell r="AP902" t="str">
            <v>Lubomirskiego</v>
          </cell>
          <cell r="AQ902" t="str">
            <v>3</v>
          </cell>
          <cell r="AR902" t="str">
            <v>18</v>
          </cell>
          <cell r="AS902" t="str">
            <v>505-910-438</v>
          </cell>
          <cell r="AT902" t="str">
            <v>niedotyczy</v>
          </cell>
          <cell r="AU902" t="str">
            <v>osoba fizyczna prowadząca działalność gospodarczą - mikro przedsiębiorstwo</v>
          </cell>
          <cell r="AV902" t="str">
            <v>320688419</v>
          </cell>
          <cell r="AW902" t="str">
            <v>przedsiębiorca lub przedsiębiorstwo</v>
          </cell>
        </row>
        <row r="903">
          <cell r="A903" t="str">
            <v>RPZP.01.03.02-32-086/11</v>
          </cell>
          <cell r="B903" t="str">
            <v>RPZP.01.00.00</v>
          </cell>
          <cell r="C903" t="str">
            <v>RPZP.01.03.00</v>
          </cell>
          <cell r="D903" t="str">
            <v>RPZP.01.03.02</v>
          </cell>
          <cell r="E903" t="str">
            <v>RPZP.01.03.02-32-086/11-03</v>
          </cell>
          <cell r="F903" t="str">
            <v>UDA-RPZP.01.03.02-32-086/11-03</v>
          </cell>
          <cell r="G903" t="str">
            <v>1ede0644d3</v>
          </cell>
          <cell r="H903" t="str">
            <v>RPZP.01.03.02-32-086/11</v>
          </cell>
          <cell r="I903" t="str">
            <v>WND-RPZP.01.03.02-32-086/11</v>
          </cell>
          <cell r="J903" t="str">
            <v>2011-12-28</v>
          </cell>
          <cell r="K903" t="str">
            <v>2011 II półrocze</v>
          </cell>
          <cell r="L903" t="str">
            <v>2011</v>
          </cell>
          <cell r="M903" t="str">
            <v>2011-12-30</v>
          </cell>
          <cell r="N903" t="str">
            <v>2011 II półrocze</v>
          </cell>
          <cell r="O903" t="str">
            <v>2011</v>
          </cell>
          <cell r="P903" t="str">
            <v>2011-08-01</v>
          </cell>
          <cell r="Q903" t="str">
            <v>2012-02-24</v>
          </cell>
          <cell r="R903" t="str">
            <v>2012 I półrocze</v>
          </cell>
          <cell r="S903" t="str">
            <v>2012</v>
          </cell>
          <cell r="T903" t="str">
            <v>2013-01-15</v>
          </cell>
          <cell r="U903">
            <v>33459.300000000003</v>
          </cell>
          <cell r="V903">
            <v>29317.119999999999</v>
          </cell>
          <cell r="W903">
            <v>14658.56</v>
          </cell>
          <cell r="X903">
            <v>14658.56</v>
          </cell>
          <cell r="Y903">
            <v>14658.56</v>
          </cell>
          <cell r="Z903">
            <v>50</v>
          </cell>
          <cell r="AA903" t="str">
            <v>Udział Firmy Matt Bogusław Szczurowski w międzynarodowych targach kosmetycznych i welness Cosmobelleza w Barcelonie w dniach 11-13.02.2012 r.</v>
          </cell>
          <cell r="AB903" t="str">
            <v>pomoc de minimis</v>
          </cell>
          <cell r="AC903">
            <v>33459.300000000003</v>
          </cell>
          <cell r="AD903">
            <v>14658.56</v>
          </cell>
          <cell r="AE903">
            <v>18800.740000000002</v>
          </cell>
          <cell r="AF903">
            <v>0</v>
          </cell>
          <cell r="AG903" t="str">
            <v>Tak</v>
          </cell>
          <cell r="AH903" t="str">
            <v>05 Usługi w zakresie zaawansowanego wsparcia dla przedsiębiorstw i grup przedsiębiorstw</v>
          </cell>
          <cell r="AI903" t="str">
            <v>01 Pomoc bezzwrotna</v>
          </cell>
          <cell r="AJ903" t="str">
            <v>00 Nie dotyczy</v>
          </cell>
          <cell r="AK903" t="str">
            <v>13 Handel hurtowy i detaliczny</v>
          </cell>
          <cell r="AL903" t="str">
            <v>8521141569</v>
          </cell>
          <cell r="AM903" t="str">
            <v>Firma Matt Bogusław Szczurowski</v>
          </cell>
          <cell r="AN903" t="str">
            <v>71-201</v>
          </cell>
          <cell r="AO903" t="str">
            <v>Szczecin</v>
          </cell>
          <cell r="AP903" t="str">
            <v>Czorsztyńska</v>
          </cell>
          <cell r="AQ903" t="str">
            <v>11</v>
          </cell>
          <cell r="AR903" t="str">
            <v>a</v>
          </cell>
          <cell r="AS903" t="str">
            <v>602270199</v>
          </cell>
          <cell r="AT903" t="str">
            <v>niedotyczy.</v>
          </cell>
          <cell r="AU903" t="str">
            <v>osoba fizyczna prowadząca działalność gospodarczą - mikro przedsiębiorstwo</v>
          </cell>
          <cell r="AV903" t="str">
            <v>810810210</v>
          </cell>
          <cell r="AW903" t="str">
            <v>przedsiębiorca lub przedsiębiorstwo</v>
          </cell>
        </row>
        <row r="904">
          <cell r="A904" t="str">
            <v>RPZP.01.03.02-32-114/11</v>
          </cell>
          <cell r="B904" t="str">
            <v>RPZP.01.00.00</v>
          </cell>
          <cell r="C904" t="str">
            <v>RPZP.01.03.00</v>
          </cell>
          <cell r="D904" t="str">
            <v>RPZP.01.03.02</v>
          </cell>
          <cell r="E904" t="str">
            <v>RPZP.01.03.02-32-114/11-01</v>
          </cell>
          <cell r="F904" t="str">
            <v>UDA-RPZP.01.03.02-32-114/11-01</v>
          </cell>
          <cell r="G904" t="str">
            <v>41467a0721</v>
          </cell>
          <cell r="H904" t="str">
            <v>RPZP.01.03.02-32-114/11</v>
          </cell>
          <cell r="I904" t="str">
            <v>WND-RPZP.01.03.02-32-114/11</v>
          </cell>
          <cell r="J904" t="str">
            <v>2012-03-28</v>
          </cell>
          <cell r="K904" t="str">
            <v>2012 I półrocze</v>
          </cell>
          <cell r="L904" t="str">
            <v>2012</v>
          </cell>
          <cell r="M904" t="str">
            <v>2012-04-02</v>
          </cell>
          <cell r="N904" t="str">
            <v>2012 I półrocze</v>
          </cell>
          <cell r="O904" t="str">
            <v>2012</v>
          </cell>
          <cell r="P904" t="str">
            <v>2012-01-18</v>
          </cell>
          <cell r="Q904" t="str">
            <v>2012-02-24</v>
          </cell>
          <cell r="R904" t="str">
            <v>2012 I półrocze</v>
          </cell>
          <cell r="S904" t="str">
            <v>2012</v>
          </cell>
          <cell r="T904" t="str">
            <v>2012-03-29</v>
          </cell>
          <cell r="U904">
            <v>38737.199999999997</v>
          </cell>
          <cell r="V904">
            <v>35140</v>
          </cell>
          <cell r="W904">
            <v>17570</v>
          </cell>
          <cell r="X904">
            <v>17570</v>
          </cell>
          <cell r="Y904">
            <v>17570</v>
          </cell>
          <cell r="Z904">
            <v>50</v>
          </cell>
          <cell r="AA904" t="str">
            <v>Udział Firmy Matt Bogusław Szczurowski w międzynarodowych targach w Rzymie "Roma International Estetica" w dniach 28-30.01.2012</v>
          </cell>
          <cell r="AB904" t="str">
            <v>pomoc de minimis</v>
          </cell>
          <cell r="AC904">
            <v>38737.199999999997</v>
          </cell>
          <cell r="AD904">
            <v>17570</v>
          </cell>
          <cell r="AE904">
            <v>21167.200000000001</v>
          </cell>
          <cell r="AF904">
            <v>0</v>
          </cell>
          <cell r="AG904" t="str">
            <v>Tak</v>
          </cell>
          <cell r="AH904" t="str">
            <v>05 Usługi w zakresie zaawansowanego wsparcia dla przedsiębiorstw i grup przedsiębiorstw</v>
          </cell>
          <cell r="AI904" t="str">
            <v>01 Pomoc bezzwrotna</v>
          </cell>
          <cell r="AJ904" t="str">
            <v>00 Nie dotyczy</v>
          </cell>
          <cell r="AK904" t="str">
            <v>13 Handel hurtowy i detaliczny</v>
          </cell>
          <cell r="AL904" t="str">
            <v>8521141569</v>
          </cell>
          <cell r="AM904" t="str">
            <v>Firma Matt Bogusław Szczurowski</v>
          </cell>
          <cell r="AN904" t="str">
            <v>71-201</v>
          </cell>
          <cell r="AO904" t="str">
            <v>Szczecin</v>
          </cell>
          <cell r="AP904" t="str">
            <v>Czorsztyńska</v>
          </cell>
          <cell r="AQ904" t="str">
            <v>11</v>
          </cell>
          <cell r="AR904" t="str">
            <v>a</v>
          </cell>
          <cell r="AS904" t="str">
            <v>602270199</v>
          </cell>
          <cell r="AT904" t="str">
            <v>-</v>
          </cell>
          <cell r="AU904" t="str">
            <v>osoba fizyczna prowadząca działalność gospodarczą - mikro przedsiębiorstwo</v>
          </cell>
          <cell r="AV904" t="str">
            <v>810810210</v>
          </cell>
          <cell r="AW904" t="str">
            <v>przedsiębiorca lub przedsiębiorstwo</v>
          </cell>
        </row>
        <row r="905">
          <cell r="A905" t="str">
            <v>RPZP.01.01.02-32-227/10</v>
          </cell>
          <cell r="B905" t="str">
            <v>RPZP.01.00.00</v>
          </cell>
          <cell r="C905" t="str">
            <v>RPZP.01.01.00</v>
          </cell>
          <cell r="D905" t="str">
            <v>RPZP.01.01.02</v>
          </cell>
          <cell r="E905" t="str">
            <v>RPZP.01.01.02-32-227/10-04</v>
          </cell>
          <cell r="F905" t="str">
            <v>UDA-RPZP.01.01.02-32-227/10-04</v>
          </cell>
          <cell r="G905" t="str">
            <v>433a063967</v>
          </cell>
          <cell r="H905" t="str">
            <v>RPZP.01.01.02-32-227/10</v>
          </cell>
          <cell r="I905" t="str">
            <v>WND-RPZP.01.01.02-32-227/10</v>
          </cell>
          <cell r="J905" t="str">
            <v>2011-06-03</v>
          </cell>
          <cell r="K905" t="str">
            <v>2011 I półrocze</v>
          </cell>
          <cell r="L905" t="str">
            <v>2011</v>
          </cell>
          <cell r="M905" t="str">
            <v>2011-06-03</v>
          </cell>
          <cell r="N905" t="str">
            <v>2011 I półrocze</v>
          </cell>
          <cell r="O905" t="str">
            <v>2011</v>
          </cell>
          <cell r="P905" t="str">
            <v>2010-10-22</v>
          </cell>
          <cell r="Q905" t="str">
            <v>2012-02-27</v>
          </cell>
          <cell r="R905" t="str">
            <v>2012 I półrocze</v>
          </cell>
          <cell r="S905" t="str">
            <v>2012</v>
          </cell>
          <cell r="T905" t="str">
            <v>2014-07-24</v>
          </cell>
          <cell r="U905">
            <v>4853702.09</v>
          </cell>
          <cell r="V905">
            <v>3967336</v>
          </cell>
          <cell r="W905">
            <v>1983668</v>
          </cell>
          <cell r="X905">
            <v>1983668</v>
          </cell>
          <cell r="Y905">
            <v>1983668</v>
          </cell>
          <cell r="Z905">
            <v>50</v>
          </cell>
          <cell r="AA905" t="str">
            <v>Wzrost konkurencyjności firmy Unitral poprzez uruchomienie innowacyjnych usług w oparciu o zakup niezbędnych do tego celu środków trwałych do wyposażenia powstającego CENTRUM SPA z CZĘŚCIĄ HOTELOWĄ.</v>
          </cell>
          <cell r="AB905" t="str">
            <v>pomoc publiczna</v>
          </cell>
          <cell r="AC905">
            <v>4853702.09</v>
          </cell>
          <cell r="AD905">
            <v>1983668</v>
          </cell>
          <cell r="AE905">
            <v>2870034.09</v>
          </cell>
          <cell r="AF905">
            <v>0</v>
          </cell>
          <cell r="AG905" t="str">
            <v>Nie</v>
          </cell>
          <cell r="AH905" t="str">
            <v>08 Inne inwestycje w przedsiębiorstwa</v>
          </cell>
          <cell r="AI905" t="str">
            <v>01 Pomoc bezzwrotna</v>
          </cell>
          <cell r="AJ905" t="str">
            <v>05 Obszary wiejskie (poza obszarami górskimi, wyspami lub o niskiej i bardzo niskiej gęstości zaludnienia)</v>
          </cell>
          <cell r="AK905" t="str">
            <v>22 Inne niewyszczególnione usługi</v>
          </cell>
          <cell r="AL905" t="str">
            <v>4990357854</v>
          </cell>
          <cell r="AM905" t="str">
            <v>"HOTEL MEDICAL SPA UNITRAL spółka z ograniczoną odpowiedzialnością" spółka komandytowa</v>
          </cell>
          <cell r="AN905" t="str">
            <v>76-032</v>
          </cell>
          <cell r="AO905" t="str">
            <v>Mielno</v>
          </cell>
          <cell r="AP905" t="str">
            <v>Piastów</v>
          </cell>
          <cell r="AQ905" t="str">
            <v>6</v>
          </cell>
          <cell r="AR905" t="str">
            <v>-</v>
          </cell>
          <cell r="AS905" t="str">
            <v>943168160</v>
          </cell>
          <cell r="AT905" t="str">
            <v>943189625</v>
          </cell>
          <cell r="AU905" t="str">
            <v>spółka z ograniczoną odpowiedzialnością - średnie przedsiębiorstwo</v>
          </cell>
          <cell r="AV905" t="str">
            <v>331298078</v>
          </cell>
          <cell r="AW905" t="str">
            <v>przedsiębiorca lub przedsiębiorstwo</v>
          </cell>
        </row>
        <row r="906">
          <cell r="A906" t="str">
            <v>RPZP.02.01.02-32-144/09</v>
          </cell>
          <cell r="B906" t="str">
            <v>RPZP.02.00.00</v>
          </cell>
          <cell r="C906" t="str">
            <v>RPZP.02.01.00</v>
          </cell>
          <cell r="D906" t="str">
            <v>RPZP.02.01.02</v>
          </cell>
          <cell r="E906" t="str">
            <v>RPZP.02.01.02-32-144/09-06</v>
          </cell>
          <cell r="F906" t="str">
            <v>UDA-RPZP.02.01.02-32-144/09-06</v>
          </cell>
          <cell r="G906" t="str">
            <v>c8904eea9a</v>
          </cell>
          <cell r="H906" t="str">
            <v>RPZP.02.01.02-32-144/09</v>
          </cell>
          <cell r="I906" t="str">
            <v>WND-RPZP.02.01.02-32-144/09</v>
          </cell>
          <cell r="J906" t="str">
            <v>2010-03-20</v>
          </cell>
          <cell r="K906" t="str">
            <v>2010 I półrocze</v>
          </cell>
          <cell r="L906" t="str">
            <v>2010</v>
          </cell>
          <cell r="M906" t="str">
            <v>2010-03-31</v>
          </cell>
          <cell r="N906" t="str">
            <v>2010 I półrocze</v>
          </cell>
          <cell r="O906" t="str">
            <v>2010</v>
          </cell>
          <cell r="P906" t="str">
            <v>2010-04-06</v>
          </cell>
          <cell r="Q906" t="str">
            <v>2012-02-28</v>
          </cell>
          <cell r="R906" t="str">
            <v>2012 I półrocze</v>
          </cell>
          <cell r="S906" t="str">
            <v>2012</v>
          </cell>
          <cell r="T906" t="str">
            <v>2012-07-17</v>
          </cell>
          <cell r="U906">
            <v>21606352.719999999</v>
          </cell>
          <cell r="V906">
            <v>20917933.98</v>
          </cell>
          <cell r="W906">
            <v>6869787.0199999996</v>
          </cell>
          <cell r="X906">
            <v>6869787.0199999996</v>
          </cell>
          <cell r="Y906">
            <v>14048146.960000001</v>
          </cell>
          <cell r="Z906">
            <v>32.840000000000003</v>
          </cell>
          <cell r="AA906" t="str">
            <v>Poprawa układu komunikacyjnego miasta Szczecinek</v>
          </cell>
          <cell r="AB906" t="str">
            <v>bez pomocy publicznej</v>
          </cell>
          <cell r="AC906">
            <v>21606352.719999999</v>
          </cell>
          <cell r="AD906">
            <v>21606352.719999999</v>
          </cell>
          <cell r="AE906">
            <v>0</v>
          </cell>
          <cell r="AF906">
            <v>0</v>
          </cell>
          <cell r="AG906" t="str">
            <v>Nie</v>
          </cell>
          <cell r="AH906" t="str">
            <v>23 Drogi regionalne/lokalne</v>
          </cell>
          <cell r="AI906" t="str">
            <v>01 Pomoc bezzwrotna</v>
          </cell>
          <cell r="AJ906" t="str">
            <v>01 Obszar miejski</v>
          </cell>
          <cell r="AK906" t="str">
            <v>00 Nie dotyczy</v>
          </cell>
          <cell r="AL906" t="str">
            <v>6731630032</v>
          </cell>
          <cell r="AM906" t="str">
            <v>Powiat Szczecinecki</v>
          </cell>
          <cell r="AN906" t="str">
            <v>78-400</v>
          </cell>
          <cell r="AO906" t="str">
            <v>Szczecinek</v>
          </cell>
          <cell r="AP906" t="str">
            <v>28 lutego</v>
          </cell>
          <cell r="AQ906" t="str">
            <v>16</v>
          </cell>
          <cell r="AR906" t="str">
            <v>-</v>
          </cell>
          <cell r="AS906" t="str">
            <v>0943729272</v>
          </cell>
          <cell r="AT906" t="str">
            <v>0943729272</v>
          </cell>
          <cell r="AU906" t="str">
            <v>wspólnota samorządowa</v>
          </cell>
          <cell r="AV906" t="str">
            <v>330920877</v>
          </cell>
          <cell r="AW906" t="str">
            <v>jednostka samorządu terytorialnego, związek lub stowarzyszenie jst</v>
          </cell>
        </row>
        <row r="907">
          <cell r="A907" t="str">
            <v>RPZP.05.02.01-32-008/09</v>
          </cell>
          <cell r="B907" t="str">
            <v>RPZP.05.00.00</v>
          </cell>
          <cell r="C907" t="str">
            <v>RPZP.05.02.00</v>
          </cell>
          <cell r="D907" t="str">
            <v>RPZP.05.02.01</v>
          </cell>
          <cell r="E907" t="str">
            <v>RPZP.05.02.01-32-008/09-03</v>
          </cell>
          <cell r="F907" t="str">
            <v>UDA-RPZP.05.02.01-32-008/09-03</v>
          </cell>
          <cell r="G907" t="str">
            <v>73a91b97f6</v>
          </cell>
          <cell r="H907" t="str">
            <v>RPZP.05.02.01-32-008/09</v>
          </cell>
          <cell r="I907" t="str">
            <v>WND-RPZP.05.02.01-32-008/09</v>
          </cell>
          <cell r="J907" t="str">
            <v>2010-08-31</v>
          </cell>
          <cell r="K907" t="str">
            <v>2010 II półrocze</v>
          </cell>
          <cell r="L907" t="str">
            <v>2010</v>
          </cell>
          <cell r="M907" t="str">
            <v>2010-08-31</v>
          </cell>
          <cell r="N907" t="str">
            <v>2010 II półrocze</v>
          </cell>
          <cell r="O907" t="str">
            <v>2010</v>
          </cell>
          <cell r="P907" t="str">
            <v>2010-12-16</v>
          </cell>
          <cell r="Q907" t="str">
            <v>2012-02-29</v>
          </cell>
          <cell r="R907" t="str">
            <v>2012 I półrocze</v>
          </cell>
          <cell r="S907" t="str">
            <v>2012</v>
          </cell>
          <cell r="T907" t="str">
            <v>2012-05-10</v>
          </cell>
          <cell r="U907">
            <v>1052002.8799999999</v>
          </cell>
          <cell r="V907">
            <v>916037.6</v>
          </cell>
          <cell r="W907">
            <v>778631.95</v>
          </cell>
          <cell r="X907">
            <v>778631.95</v>
          </cell>
          <cell r="Y907">
            <v>137405.65</v>
          </cell>
          <cell r="Z907">
            <v>85</v>
          </cell>
          <cell r="AA907" t="str">
            <v>Przebudowa i remont pomieszczeń na Gminne Centrum Kultury w Przelewicach</v>
          </cell>
          <cell r="AB907" t="str">
            <v>bez pomocy publicznej</v>
          </cell>
          <cell r="AC907">
            <v>1052002.8799999999</v>
          </cell>
          <cell r="AD907">
            <v>1052002.8799999999</v>
          </cell>
          <cell r="AE907">
            <v>0</v>
          </cell>
          <cell r="AF907">
            <v>0</v>
          </cell>
          <cell r="AG907" t="str">
            <v>Nie</v>
          </cell>
          <cell r="AH907" t="str">
            <v>59 Rozwój infrastruktury kulturalnej</v>
          </cell>
          <cell r="AI907" t="str">
            <v>01 Pomoc bezzwrotna</v>
          </cell>
          <cell r="AJ907" t="str">
            <v>05 Obszary wiejskie (poza obszarami górskimi, wyspami lub o niskiej i bardzo niskiej gęstości zaludnienia)</v>
          </cell>
          <cell r="AK907" t="str">
            <v>00 Nie dotyczy</v>
          </cell>
          <cell r="AL907" t="str">
            <v>8530005073</v>
          </cell>
          <cell r="AM907" t="str">
            <v>Gmina Przelewice</v>
          </cell>
          <cell r="AN907" t="str">
            <v>74-210</v>
          </cell>
          <cell r="AO907" t="str">
            <v>Przelewice</v>
          </cell>
          <cell r="AP907" t="str">
            <v>Przelewice</v>
          </cell>
          <cell r="AQ907" t="str">
            <v>75</v>
          </cell>
          <cell r="AR907" t="str">
            <v>-</v>
          </cell>
          <cell r="AS907" t="str">
            <v>0915643392</v>
          </cell>
          <cell r="AT907" t="str">
            <v>0915643050</v>
          </cell>
          <cell r="AU907" t="str">
            <v>wspólnota samorządowa</v>
          </cell>
          <cell r="AV907" t="str">
            <v>810483170</v>
          </cell>
          <cell r="AW907" t="str">
            <v>jednostka samorządu terytorialnego, związek lub stowarzyszenie jst</v>
          </cell>
        </row>
        <row r="908">
          <cell r="A908" t="str">
            <v>RPZP.01.01.02-32-086/09</v>
          </cell>
          <cell r="B908" t="str">
            <v>RPZP.01.00.00</v>
          </cell>
          <cell r="C908" t="str">
            <v>RPZP.01.01.00</v>
          </cell>
          <cell r="D908" t="str">
            <v>RPZP.01.01.02</v>
          </cell>
          <cell r="E908" t="str">
            <v>RPZP.01.01.02-32-086/09-06</v>
          </cell>
          <cell r="F908" t="str">
            <v>UDA-RPZP.01.01.02-32-086/09-06</v>
          </cell>
          <cell r="G908" t="str">
            <v>4c47efbeca</v>
          </cell>
          <cell r="H908" t="str">
            <v>RPZP.01.01.02-32-086/09</v>
          </cell>
          <cell r="I908" t="str">
            <v>WND-RPZP.01.01.02-32-086/09</v>
          </cell>
          <cell r="J908" t="str">
            <v>2010-12-06</v>
          </cell>
          <cell r="K908" t="str">
            <v>2010 II półrocze</v>
          </cell>
          <cell r="L908" t="str">
            <v>2010</v>
          </cell>
          <cell r="M908" t="str">
            <v>2010-12-08</v>
          </cell>
          <cell r="N908" t="str">
            <v>2010 II półrocze</v>
          </cell>
          <cell r="O908" t="str">
            <v>2010</v>
          </cell>
          <cell r="P908" t="str">
            <v>2010-06-10</v>
          </cell>
          <cell r="Q908" t="str">
            <v>2012-02-29</v>
          </cell>
          <cell r="R908" t="str">
            <v>2012 I półrocze</v>
          </cell>
          <cell r="S908" t="str">
            <v>2012</v>
          </cell>
          <cell r="T908" t="str">
            <v>2014-07-29</v>
          </cell>
          <cell r="U908">
            <v>6467509.6900000004</v>
          </cell>
          <cell r="V908">
            <v>3200285.11</v>
          </cell>
          <cell r="W908">
            <v>1580837.36</v>
          </cell>
          <cell r="X908">
            <v>1343711.73</v>
          </cell>
          <cell r="Y908">
            <v>1619447.75</v>
          </cell>
          <cell r="Z908">
            <v>49.4</v>
          </cell>
          <cell r="AA908" t="str">
            <v>Wdrożenie innowacyjnych rozwiązań technologicznych do branży kosmetycznej firmy „Glancos Poland” Fabryka Chemiczno - Kosmetyczna Sp. z o.o. kluczem do wzrostu konkurencyjności.</v>
          </cell>
          <cell r="AB908" t="str">
            <v>pomoc publiczna</v>
          </cell>
          <cell r="AC908">
            <v>6467509.6900000004</v>
          </cell>
          <cell r="AD908">
            <v>1580837.36</v>
          </cell>
          <cell r="AE908">
            <v>4886672.33</v>
          </cell>
          <cell r="AF908">
            <v>0</v>
          </cell>
          <cell r="AG908" t="str">
            <v>Nie</v>
          </cell>
          <cell r="AH908" t="str">
            <v>08 Inne inwestycje w przedsiębiorstwa</v>
          </cell>
          <cell r="AI908" t="str">
            <v>01 Pomoc bezzwrotna</v>
          </cell>
          <cell r="AJ908" t="str">
            <v>05 Obszary wiejskie (poza obszarami górskimi, wyspami lub o niskiej i bardzo niskiej gęstości zaludnienia)</v>
          </cell>
          <cell r="AK908" t="str">
            <v>06 Nieokreślony przemysł wytwórczy</v>
          </cell>
          <cell r="AL908" t="str">
            <v>8560000531</v>
          </cell>
          <cell r="AM908" t="str">
            <v>„Glancos Poland” Fabryka Chemiczno - Kosmetyczna Sp. z o.o.</v>
          </cell>
          <cell r="AN908" t="str">
            <v>72-121</v>
          </cell>
          <cell r="AO908" t="str">
            <v>Łozienica, poczta Goleniów</v>
          </cell>
          <cell r="AP908" t="str">
            <v>Boczna 7</v>
          </cell>
          <cell r="AQ908" t="str">
            <v>-</v>
          </cell>
          <cell r="AR908" t="str">
            <v>-</v>
          </cell>
          <cell r="AS908" t="str">
            <v>914186274</v>
          </cell>
          <cell r="AT908" t="str">
            <v>914186275</v>
          </cell>
          <cell r="AU908" t="str">
            <v>spółka z ograniczoną odpowiedzialnością - małe przedsiębiorstwo</v>
          </cell>
          <cell r="AV908" t="str">
            <v>810522177</v>
          </cell>
          <cell r="AW908" t="str">
            <v>przedsiębiorca lub przedsiębiorstwo</v>
          </cell>
        </row>
        <row r="909">
          <cell r="A909" t="str">
            <v>RPZP.01.01.01-32-110/08</v>
          </cell>
          <cell r="B909" t="str">
            <v>RPZP.01.00.00</v>
          </cell>
          <cell r="C909" t="str">
            <v>RPZP.01.01.00</v>
          </cell>
          <cell r="D909" t="str">
            <v>RPZP.01.01.01</v>
          </cell>
          <cell r="E909" t="str">
            <v>RPZP.01.01.01-32-110/08-03</v>
          </cell>
          <cell r="F909" t="str">
            <v>UDA-RPZP.01.01.01-32-110/08-03</v>
          </cell>
          <cell r="G909" t="str">
            <v>c1f2bbbf0a</v>
          </cell>
          <cell r="H909" t="str">
            <v>RPZP.01.01.01-32-110/08</v>
          </cell>
          <cell r="I909" t="str">
            <v>RPOWZ/1.1.1/2008/110/Sz</v>
          </cell>
          <cell r="J909" t="str">
            <v>2009-04-16</v>
          </cell>
          <cell r="K909" t="str">
            <v>2009 I półrocze</v>
          </cell>
          <cell r="L909" t="str">
            <v>2009</v>
          </cell>
          <cell r="M909" t="str">
            <v>2009-05-08</v>
          </cell>
          <cell r="N909" t="str">
            <v>2009 I półrocze</v>
          </cell>
          <cell r="O909" t="str">
            <v>2009</v>
          </cell>
          <cell r="P909" t="str">
            <v>2009-03-14</v>
          </cell>
          <cell r="Q909" t="str">
            <v>2012-03-02</v>
          </cell>
          <cell r="R909" t="str">
            <v>2012 I półrocze</v>
          </cell>
          <cell r="S909" t="str">
            <v>2012</v>
          </cell>
          <cell r="T909" t="str">
            <v>2010-06-10</v>
          </cell>
          <cell r="U909">
            <v>874785.27</v>
          </cell>
          <cell r="V909">
            <v>699537.7</v>
          </cell>
          <cell r="W909">
            <v>419722.46</v>
          </cell>
          <cell r="X909">
            <v>356764.04</v>
          </cell>
          <cell r="Y909">
            <v>279815.24</v>
          </cell>
          <cell r="Z909">
            <v>60</v>
          </cell>
          <cell r="AA909" t="str">
            <v>„Wzrost konkurencyjności poprzez wprowadzenie innowacyjnych usług medycyny estetycznej w Salonie Piękności „Estetic”</v>
          </cell>
          <cell r="AB909" t="str">
            <v>pomoc publiczna</v>
          </cell>
          <cell r="AC909">
            <v>874785.27</v>
          </cell>
          <cell r="AD909">
            <v>419722.46</v>
          </cell>
          <cell r="AE909">
            <v>455062.81</v>
          </cell>
          <cell r="AF909">
            <v>0</v>
          </cell>
          <cell r="AG909" t="str">
            <v>Nie</v>
          </cell>
          <cell r="AH909" t="str">
            <v>08 Inne inwestycje w przedsiębiorstwa</v>
          </cell>
          <cell r="AI909" t="str">
            <v>01 Pomoc bezzwrotna</v>
          </cell>
          <cell r="AJ909" t="str">
            <v>01 Obszar miejski</v>
          </cell>
          <cell r="AK909" t="str">
            <v>19 Działalność w zakresie ochrony zdrowia ludzkiego</v>
          </cell>
          <cell r="AL909" t="str">
            <v>8522214767</v>
          </cell>
          <cell r="AM909" t="str">
            <v>„Estetic” Piotr Jakub Zawodny</v>
          </cell>
          <cell r="AN909" t="str">
            <v>70-241</v>
          </cell>
          <cell r="AO909" t="str">
            <v>Szczecin</v>
          </cell>
          <cell r="AP909" t="str">
            <v>Mikołaja Kopernika</v>
          </cell>
          <cell r="AQ909" t="str">
            <v>6</v>
          </cell>
          <cell r="AR909" t="str">
            <v>2</v>
          </cell>
          <cell r="AS909" t="str">
            <v>504948320</v>
          </cell>
          <cell r="AT909" t="str">
            <v>niedotyczy</v>
          </cell>
          <cell r="AU909" t="str">
            <v>osoba fizyczna prowadząca działalność gospodarczą - mikro przedsiębiorstwo</v>
          </cell>
          <cell r="AV909" t="str">
            <v>812397256</v>
          </cell>
          <cell r="AW909" t="str">
            <v>przedsiębiorca lub przedsiębiorstwo</v>
          </cell>
        </row>
        <row r="910">
          <cell r="A910" t="str">
            <v>RPZP.01.03.02-32-116/11</v>
          </cell>
          <cell r="B910" t="str">
            <v>RPZP.01.00.00</v>
          </cell>
          <cell r="C910" t="str">
            <v>RPZP.01.03.00</v>
          </cell>
          <cell r="D910" t="str">
            <v>RPZP.01.03.02</v>
          </cell>
          <cell r="E910" t="str">
            <v>RPZP.01.03.02-32-116/11-02</v>
          </cell>
          <cell r="F910" t="str">
            <v>UDA-RPZP.01.03.02-32-116/11-02</v>
          </cell>
          <cell r="G910" t="str">
            <v>0c831c1062</v>
          </cell>
          <cell r="H910" t="str">
            <v>RPZP.01.03.02-32-116/11</v>
          </cell>
          <cell r="I910" t="str">
            <v>WND-RPZP.01.03.02-32-116/11</v>
          </cell>
          <cell r="J910" t="str">
            <v>2012-03-28</v>
          </cell>
          <cell r="K910" t="str">
            <v>2012 I półrocze</v>
          </cell>
          <cell r="L910" t="str">
            <v>2012</v>
          </cell>
          <cell r="M910" t="str">
            <v>2012-04-02</v>
          </cell>
          <cell r="N910" t="str">
            <v>2012 I półrocze</v>
          </cell>
          <cell r="O910" t="str">
            <v>2012</v>
          </cell>
          <cell r="P910" t="str">
            <v>2012-01-02</v>
          </cell>
          <cell r="Q910" t="str">
            <v>2012-03-04</v>
          </cell>
          <cell r="R910" t="str">
            <v>2012 I półrocze</v>
          </cell>
          <cell r="S910" t="str">
            <v>2012</v>
          </cell>
          <cell r="T910" t="str">
            <v>2013-02-25</v>
          </cell>
          <cell r="U910">
            <v>34617</v>
          </cell>
          <cell r="V910">
            <v>29925</v>
          </cell>
          <cell r="W910">
            <v>14962.5</v>
          </cell>
          <cell r="X910">
            <v>14962.5</v>
          </cell>
          <cell r="Y910">
            <v>14962.5</v>
          </cell>
          <cell r="Z910">
            <v>50</v>
          </cell>
          <cell r="AA910" t="str">
            <v>Udział Firmy Matt Bogusław Szczurowski w międzynarodowych targach w Pradze "WORLD OF BEAUTY &amp; SPA 2012 SPRING" w dniach 2-3.03.2012</v>
          </cell>
          <cell r="AB910" t="str">
            <v>pomoc de minimis</v>
          </cell>
          <cell r="AC910">
            <v>34617</v>
          </cell>
          <cell r="AD910">
            <v>14962.5</v>
          </cell>
          <cell r="AE910">
            <v>19654.5</v>
          </cell>
          <cell r="AF910">
            <v>0</v>
          </cell>
          <cell r="AG910" t="str">
            <v>Tak</v>
          </cell>
          <cell r="AH910" t="str">
            <v>05 Usługi w zakresie zaawansowanego wsparcia dla przedsiębiorstw i grup przedsiębiorstw</v>
          </cell>
          <cell r="AI910" t="str">
            <v>01 Pomoc bezzwrotna</v>
          </cell>
          <cell r="AJ910" t="str">
            <v>00 Nie dotyczy</v>
          </cell>
          <cell r="AK910" t="str">
            <v>13 Handel hurtowy i detaliczny</v>
          </cell>
          <cell r="AL910" t="str">
            <v>8521141569</v>
          </cell>
          <cell r="AM910" t="str">
            <v>Firma Matt Bogusław Szczurowski</v>
          </cell>
          <cell r="AN910" t="str">
            <v>71-201</v>
          </cell>
          <cell r="AO910" t="str">
            <v>Szczecin</v>
          </cell>
          <cell r="AP910" t="str">
            <v>Czorsztyńska</v>
          </cell>
          <cell r="AQ910" t="str">
            <v>11a</v>
          </cell>
          <cell r="AR910" t="str">
            <v>-</v>
          </cell>
          <cell r="AS910" t="str">
            <v>602270199</v>
          </cell>
          <cell r="AT910" t="str">
            <v>niedotyczy</v>
          </cell>
          <cell r="AU910" t="str">
            <v>osoba fizyczna prowadząca działalność gospodarczą - mikro przedsiębiorstwo</v>
          </cell>
          <cell r="AV910" t="str">
            <v>810810210</v>
          </cell>
          <cell r="AW910" t="str">
            <v>przedsiębiorca lub przedsiębiorstwo</v>
          </cell>
        </row>
        <row r="911">
          <cell r="A911" t="str">
            <v>RPZP.04.05.02-32-031/10</v>
          </cell>
          <cell r="B911" t="str">
            <v>RPZP.04.00.00</v>
          </cell>
          <cell r="C911" t="str">
            <v>RPZP.04.05.00</v>
          </cell>
          <cell r="D911" t="str">
            <v>RPZP.04.05.02</v>
          </cell>
          <cell r="E911" t="str">
            <v>RPZP.04.05.02-32-031/10-03</v>
          </cell>
          <cell r="F911" t="str">
            <v>UDA-RPZP.04.05.02-32-031/10-03</v>
          </cell>
          <cell r="G911" t="str">
            <v>0896f47df2</v>
          </cell>
          <cell r="H911" t="str">
            <v>RPZP.04.05.02-32-031/10</v>
          </cell>
          <cell r="I911" t="str">
            <v>WND-RPZP.04.05.02-32-031/10</v>
          </cell>
          <cell r="J911" t="str">
            <v>2010-11-08</v>
          </cell>
          <cell r="K911" t="str">
            <v>2010 II półrocze</v>
          </cell>
          <cell r="L911" t="str">
            <v>2010</v>
          </cell>
          <cell r="M911" t="str">
            <v>2010-11-15</v>
          </cell>
          <cell r="N911" t="str">
            <v>2010 II półrocze</v>
          </cell>
          <cell r="O911" t="str">
            <v>2010</v>
          </cell>
          <cell r="P911" t="str">
            <v>2010-11-22</v>
          </cell>
          <cell r="Q911" t="str">
            <v>2012-03-13</v>
          </cell>
          <cell r="R911" t="str">
            <v>2012 I półrocze</v>
          </cell>
          <cell r="S911" t="str">
            <v>2012</v>
          </cell>
          <cell r="T911" t="str">
            <v>2012-07-13</v>
          </cell>
          <cell r="U911">
            <v>624561.55000000005</v>
          </cell>
          <cell r="V911">
            <v>533101.80000000005</v>
          </cell>
          <cell r="W911">
            <v>399826.35</v>
          </cell>
          <cell r="X911">
            <v>399826.35</v>
          </cell>
          <cell r="Y911">
            <v>133275.45000000001</v>
          </cell>
          <cell r="Z911">
            <v>75</v>
          </cell>
          <cell r="AA911" t="str">
            <v>Rozbudowa budynku Ochotniczej Straży Pożarnej w Golczewie działającej w Krajowym Systemie Ratowniczo-Gaśniczym oraz zakup niezbędnego wyposażenia</v>
          </cell>
          <cell r="AB911" t="str">
            <v>bez pomocy publicznej</v>
          </cell>
          <cell r="AC911">
            <v>624561.55000000005</v>
          </cell>
          <cell r="AD911">
            <v>624561.55000000005</v>
          </cell>
          <cell r="AE911">
            <v>0</v>
          </cell>
          <cell r="AF911">
            <v>0</v>
          </cell>
          <cell r="AG911" t="str">
            <v>Nie</v>
          </cell>
          <cell r="AH911" t="str">
            <v>53 Zapobieganie zagrożeniom (w tym opracowanie i wdrażanie planów i instrumentów zapobiegania i zarządzania zagrożeniami naturalnym i technologicznym)</v>
          </cell>
          <cell r="AI911" t="str">
            <v>01 Pomoc bezzwrotna</v>
          </cell>
          <cell r="AJ911" t="str">
            <v>05 Obszary wiejskie (poza obszarami górskimi, wyspami lub o niskiej i bardzo niskiej gęstości zaludnienia)</v>
          </cell>
          <cell r="AK911" t="str">
            <v>21 Działalność związana ze środowiskiem naturalnym</v>
          </cell>
          <cell r="AL911" t="str">
            <v>9860157036</v>
          </cell>
          <cell r="AM911" t="str">
            <v>Gmina Golczewo</v>
          </cell>
          <cell r="AN911" t="str">
            <v>72-410</v>
          </cell>
          <cell r="AO911" t="str">
            <v>Golczewo</v>
          </cell>
          <cell r="AP911" t="str">
            <v>Zwycięstwa</v>
          </cell>
          <cell r="AQ911" t="str">
            <v>23</v>
          </cell>
          <cell r="AR911" t="str">
            <v>-</v>
          </cell>
          <cell r="AS911" t="str">
            <v>(91)38-60-127</v>
          </cell>
          <cell r="AT911" t="str">
            <v>(91)38-60-123</v>
          </cell>
          <cell r="AU911" t="str">
            <v>wspólnota samorządowa</v>
          </cell>
          <cell r="AV911" t="str">
            <v>811684870</v>
          </cell>
          <cell r="AW911" t="str">
            <v>jednostka samorządu terytorialnego, związek lub stowarzyszenie jst</v>
          </cell>
        </row>
        <row r="912">
          <cell r="A912" t="str">
            <v>RPZP.01.01.02-32-032/10</v>
          </cell>
          <cell r="B912" t="str">
            <v>RPZP.01.00.00</v>
          </cell>
          <cell r="C912" t="str">
            <v>RPZP.01.01.00</v>
          </cell>
          <cell r="D912" t="str">
            <v>RPZP.01.01.02</v>
          </cell>
          <cell r="E912" t="str">
            <v>RPZP.01.01.02-32-032/10-03</v>
          </cell>
          <cell r="F912" t="str">
            <v>UDA-RPZP.01.01.02-32-032/10-03</v>
          </cell>
          <cell r="G912" t="str">
            <v>2abd43259d</v>
          </cell>
          <cell r="H912" t="str">
            <v>RPZP.01.01.02-32-032/10</v>
          </cell>
          <cell r="I912" t="str">
            <v>WND-RPZP.01.01.02-32-032/10</v>
          </cell>
          <cell r="J912" t="str">
            <v>2011-06-07</v>
          </cell>
          <cell r="K912" t="str">
            <v>2011 I półrocze</v>
          </cell>
          <cell r="L912" t="str">
            <v>2011</v>
          </cell>
          <cell r="M912" t="str">
            <v>2011-06-08</v>
          </cell>
          <cell r="N912" t="str">
            <v>2011 I półrocze</v>
          </cell>
          <cell r="O912" t="str">
            <v>2011</v>
          </cell>
          <cell r="P912" t="str">
            <v>2011-07-30</v>
          </cell>
          <cell r="Q912" t="str">
            <v>2012-03-14</v>
          </cell>
          <cell r="R912" t="str">
            <v>2012 I półrocze</v>
          </cell>
          <cell r="S912" t="str">
            <v>2012</v>
          </cell>
          <cell r="T912" t="str">
            <v>2012-05-10</v>
          </cell>
          <cell r="U912">
            <v>1006988.58</v>
          </cell>
          <cell r="V912">
            <v>1006988.58</v>
          </cell>
          <cell r="W912">
            <v>503494.29</v>
          </cell>
          <cell r="X912">
            <v>503494.29</v>
          </cell>
          <cell r="Y912">
            <v>503494.29</v>
          </cell>
          <cell r="Z912">
            <v>50</v>
          </cell>
          <cell r="AA912" t="str">
            <v>„WZROST KONKURENCYJNOŚCI FIRMY POMERANIAN TIMBER S.A. POPRZEZ WDROŻENIE INNOWACYJNEJ TECHNOLOGII SUSZENIA DREWNA DZIĘKI ZAKUPOWI NOWOCZESNEJ SUSZARNI PRÓŻNIOWEJ”</v>
          </cell>
          <cell r="AB912" t="str">
            <v>pomoc publiczna</v>
          </cell>
          <cell r="AC912">
            <v>1006988.58</v>
          </cell>
          <cell r="AD912">
            <v>503494.29</v>
          </cell>
          <cell r="AE912">
            <v>503494.29</v>
          </cell>
          <cell r="AF912">
            <v>0</v>
          </cell>
          <cell r="AG912" t="str">
            <v>Nie</v>
          </cell>
          <cell r="AH912" t="str">
            <v>08 Inne inwestycje w przedsiębiorstwa</v>
          </cell>
          <cell r="AI912" t="str">
            <v>01 Pomoc bezzwrotna</v>
          </cell>
          <cell r="AJ912" t="str">
            <v>05 Obszary wiejskie (poza obszarami górskimi, wyspami lub o niskiej i bardzo niskiej gęstości zaludnienia)</v>
          </cell>
          <cell r="AK912" t="str">
            <v>06 Nieokreślony przemysł wytwórczy</v>
          </cell>
          <cell r="AL912" t="str">
            <v>8522258411</v>
          </cell>
          <cell r="AM912" t="str">
            <v>POMERANIAN TIMBER SPÓŁKA AKCYJNA</v>
          </cell>
          <cell r="AN912" t="str">
            <v>71-333</v>
          </cell>
          <cell r="AO912" t="str">
            <v>SZCZECIN</v>
          </cell>
          <cell r="AP912" t="str">
            <v>KRASICKIEGO</v>
          </cell>
          <cell r="AQ912" t="str">
            <v>1B</v>
          </cell>
          <cell r="AR912" t="str">
            <v>-</v>
          </cell>
          <cell r="AS912" t="str">
            <v>+48914877446</v>
          </cell>
          <cell r="AT912" t="str">
            <v>+48914862419</v>
          </cell>
          <cell r="AU912" t="str">
            <v>spółka akcyjna - średnie przedsiębiorstwo</v>
          </cell>
          <cell r="AV912" t="str">
            <v>811929060</v>
          </cell>
          <cell r="AW912" t="str">
            <v>przedsiębiorca lub przedsiębiorstwo</v>
          </cell>
        </row>
        <row r="913">
          <cell r="A913" t="str">
            <v>RPZP.01.03.02-32-088/11</v>
          </cell>
          <cell r="B913" t="str">
            <v>RPZP.01.00.00</v>
          </cell>
          <cell r="C913" t="str">
            <v>RPZP.01.03.00</v>
          </cell>
          <cell r="D913" t="str">
            <v>RPZP.01.03.02</v>
          </cell>
          <cell r="E913" t="str">
            <v>RPZP.01.03.02-32-088/11-02</v>
          </cell>
          <cell r="F913" t="str">
            <v>UDA-RPZP.01.03.02-32-088/11-02</v>
          </cell>
          <cell r="G913" t="str">
            <v>5e2d0e074a</v>
          </cell>
          <cell r="H913" t="str">
            <v>RPZP.01.03.02-32-088/11</v>
          </cell>
          <cell r="I913" t="str">
            <v>WND-RPZP.01.03.02-32-088/11</v>
          </cell>
          <cell r="J913" t="str">
            <v>2011-12-28</v>
          </cell>
          <cell r="K913" t="str">
            <v>2011 II półrocze</v>
          </cell>
          <cell r="L913" t="str">
            <v>2011</v>
          </cell>
          <cell r="M913" t="str">
            <v>2011-12-30</v>
          </cell>
          <cell r="N913" t="str">
            <v>2011 II półrocze</v>
          </cell>
          <cell r="O913" t="str">
            <v>2011</v>
          </cell>
          <cell r="P913" t="str">
            <v>2011-08-18</v>
          </cell>
          <cell r="Q913" t="str">
            <v>2012-03-14</v>
          </cell>
          <cell r="R913" t="str">
            <v>2012 I półrocze</v>
          </cell>
          <cell r="S913" t="str">
            <v>2012</v>
          </cell>
          <cell r="T913" t="str">
            <v>2012-05-25</v>
          </cell>
          <cell r="U913">
            <v>53167.839999999997</v>
          </cell>
          <cell r="V913">
            <v>43971.42</v>
          </cell>
          <cell r="W913">
            <v>19336.59</v>
          </cell>
          <cell r="X913">
            <v>19336.59</v>
          </cell>
          <cell r="Y913">
            <v>24634.83</v>
          </cell>
          <cell r="Z913">
            <v>43.98</v>
          </cell>
          <cell r="AA913" t="str">
            <v>Piękno i biznes, trendy, tendencje i innowacyjne rozwiązania na największych targach kosmetycznych w Europie pn. "Cosmoprof Worldwide Bolonia 2012" organizowanych w dniach 09-12.03.2012.</v>
          </cell>
          <cell r="AB913" t="str">
            <v>pomoc de minimis</v>
          </cell>
          <cell r="AC913">
            <v>53167.839999999997</v>
          </cell>
          <cell r="AD913">
            <v>19336.59</v>
          </cell>
          <cell r="AE913">
            <v>33831.25</v>
          </cell>
          <cell r="AF913">
            <v>0</v>
          </cell>
          <cell r="AG913" t="str">
            <v>Tak</v>
          </cell>
          <cell r="AH913" t="str">
            <v>05 Usługi w zakresie zaawansowanego wsparcia dla przedsiębiorstw i grup przedsiębiorstw</v>
          </cell>
          <cell r="AI913" t="str">
            <v>01 Pomoc bezzwrotna</v>
          </cell>
          <cell r="AJ913" t="str">
            <v>00 Nie dotyczy</v>
          </cell>
          <cell r="AK913" t="str">
            <v>13 Handel hurtowy i detaliczny</v>
          </cell>
          <cell r="AL913" t="str">
            <v>8521141569</v>
          </cell>
          <cell r="AM913" t="str">
            <v>Firma Matt Bogusław Szczurowski</v>
          </cell>
          <cell r="AN913" t="str">
            <v>71-201</v>
          </cell>
          <cell r="AO913" t="str">
            <v>Szczecin</v>
          </cell>
          <cell r="AP913" t="str">
            <v>Czorsztyńska</v>
          </cell>
          <cell r="AQ913" t="str">
            <v>11</v>
          </cell>
          <cell r="AR913" t="str">
            <v>a</v>
          </cell>
          <cell r="AS913" t="str">
            <v>602270199</v>
          </cell>
          <cell r="AT913" t="str">
            <v>niedotyczy.</v>
          </cell>
          <cell r="AU913" t="str">
            <v>osoba fizyczna prowadząca działalność gospodarczą - mikro przedsiębiorstwo</v>
          </cell>
          <cell r="AV913" t="str">
            <v>810810210</v>
          </cell>
          <cell r="AW913" t="str">
            <v>przedsiębiorca lub przedsiębiorstwo</v>
          </cell>
        </row>
        <row r="914">
          <cell r="A914" t="str">
            <v>RPZP.04.03.00-32-022/09</v>
          </cell>
          <cell r="B914" t="str">
            <v>RPZP.04.00.00</v>
          </cell>
          <cell r="C914" t="str">
            <v>RPZP.04.03.00</v>
          </cell>
          <cell r="D914">
            <v>0</v>
          </cell>
          <cell r="E914" t="str">
            <v>RPZP.04.03.00-32-022/09-04</v>
          </cell>
          <cell r="F914" t="str">
            <v>UDA-RPZP.04.03.00-32-022/09-04</v>
          </cell>
          <cell r="G914" t="str">
            <v>c961699dca</v>
          </cell>
          <cell r="H914" t="str">
            <v>RPZP.04.03.00-32-022/09</v>
          </cell>
          <cell r="I914" t="str">
            <v>WND-RPZP.04.03.00-32-022/09</v>
          </cell>
          <cell r="J914" t="str">
            <v>2010-06-30</v>
          </cell>
          <cell r="K914" t="str">
            <v>2010 I półrocze</v>
          </cell>
          <cell r="L914" t="str">
            <v>2010</v>
          </cell>
          <cell r="M914" t="str">
            <v>2010-07-08</v>
          </cell>
          <cell r="N914" t="str">
            <v>2010 II półrocze</v>
          </cell>
          <cell r="O914" t="str">
            <v>2010</v>
          </cell>
          <cell r="P914" t="str">
            <v>2009-06-12</v>
          </cell>
          <cell r="Q914" t="str">
            <v>2012-03-15</v>
          </cell>
          <cell r="R914" t="str">
            <v>2012 I półrocze</v>
          </cell>
          <cell r="S914" t="str">
            <v>2012</v>
          </cell>
          <cell r="T914" t="str">
            <v>2012-03-15</v>
          </cell>
          <cell r="U914">
            <v>14260394.109999999</v>
          </cell>
          <cell r="V914">
            <v>11620476.01</v>
          </cell>
          <cell r="W914">
            <v>9834503.2899999991</v>
          </cell>
          <cell r="X914">
            <v>9834503.2899999991</v>
          </cell>
          <cell r="Y914">
            <v>1785972.72</v>
          </cell>
          <cell r="Z914">
            <v>84.63</v>
          </cell>
          <cell r="AA914" t="str">
            <v>Uporządkowanie gospodarki wodno - ściekowej na terenie Gminy Ostrowice w obszarze Drawskiego Parku Krajobrazowego – Etap I.</v>
          </cell>
          <cell r="AB914" t="str">
            <v>bez pomocy publicznej</v>
          </cell>
          <cell r="AC914">
            <v>14260394.109999999</v>
          </cell>
          <cell r="AD914">
            <v>14260394.109999999</v>
          </cell>
          <cell r="AE914">
            <v>0</v>
          </cell>
          <cell r="AF914">
            <v>0</v>
          </cell>
          <cell r="AG914" t="str">
            <v>Nie</v>
          </cell>
          <cell r="AH914" t="str">
            <v>46 Oczyszczanie ścieków</v>
          </cell>
          <cell r="AI914" t="str">
            <v>01 Pomoc bezzwrotna</v>
          </cell>
          <cell r="AJ914" t="str">
            <v>05 Obszary wiejskie (poza obszarami górskimi, wyspami lub o niskiej i bardzo niskiej gęstości zaludnienia)</v>
          </cell>
          <cell r="AK914" t="str">
            <v>21 Działalność związana ze środowiskiem naturalnym</v>
          </cell>
          <cell r="AL914" t="str">
            <v>6741307172</v>
          </cell>
          <cell r="AM914" t="str">
            <v>Gmina Ostrowice</v>
          </cell>
          <cell r="AN914" t="str">
            <v>78-506</v>
          </cell>
          <cell r="AO914" t="str">
            <v>Ostrowice</v>
          </cell>
          <cell r="AP914" t="str">
            <v>Ostrowice</v>
          </cell>
          <cell r="AQ914" t="str">
            <v>6</v>
          </cell>
          <cell r="AR914" t="str">
            <v>-</v>
          </cell>
          <cell r="AS914" t="str">
            <v>943615226</v>
          </cell>
          <cell r="AT914" t="str">
            <v>943615227</v>
          </cell>
          <cell r="AU914" t="str">
            <v>wspólnota samorządowa</v>
          </cell>
          <cell r="AV914" t="str">
            <v>330920587</v>
          </cell>
          <cell r="AW914" t="str">
            <v>jednostka samorządu terytorialnego, związek lub stowarzyszenie jst</v>
          </cell>
        </row>
        <row r="915">
          <cell r="A915" t="str">
            <v>RPZP.06.02.02-32-012/11</v>
          </cell>
          <cell r="B915" t="str">
            <v>RPZP.06.00.00</v>
          </cell>
          <cell r="C915" t="str">
            <v>RPZP.06.02.00</v>
          </cell>
          <cell r="D915" t="str">
            <v>RPZP.06.02.02</v>
          </cell>
          <cell r="E915" t="str">
            <v>RPZP.06.02.02-32-012/11-02</v>
          </cell>
          <cell r="F915" t="str">
            <v>UDA-RPZP.06.02.02-32-012/11-02</v>
          </cell>
          <cell r="G915" t="str">
            <v>580e9e17ec</v>
          </cell>
          <cell r="H915" t="str">
            <v>RPZP.06.02.02-32-012/11</v>
          </cell>
          <cell r="I915" t="str">
            <v>WND-RPZP.06.02.02-32-012/11</v>
          </cell>
          <cell r="J915" t="str">
            <v>2011-07-27</v>
          </cell>
          <cell r="K915" t="str">
            <v>2011 II półrocze</v>
          </cell>
          <cell r="L915" t="str">
            <v>2011</v>
          </cell>
          <cell r="M915" t="str">
            <v>2011-08-01</v>
          </cell>
          <cell r="N915" t="str">
            <v>2011 II półrocze</v>
          </cell>
          <cell r="O915" t="str">
            <v>2011</v>
          </cell>
          <cell r="P915" t="str">
            <v>2008-03-04</v>
          </cell>
          <cell r="Q915" t="str">
            <v>2012-03-20</v>
          </cell>
          <cell r="R915" t="str">
            <v>2012 I półrocze</v>
          </cell>
          <cell r="S915" t="str">
            <v>2012</v>
          </cell>
          <cell r="T915" t="str">
            <v>2013-12-12</v>
          </cell>
          <cell r="U915">
            <v>3520190.93</v>
          </cell>
          <cell r="V915">
            <v>3399385.37</v>
          </cell>
          <cell r="W915">
            <v>2549539.0099999998</v>
          </cell>
          <cell r="X915">
            <v>2549539.0099999998</v>
          </cell>
          <cell r="Y915">
            <v>849846.36</v>
          </cell>
          <cell r="Z915">
            <v>75</v>
          </cell>
          <cell r="AA915" t="str">
            <v>Remont Bramy Głównej Cmentarza Centralnego w Szczecinie</v>
          </cell>
          <cell r="AB915" t="str">
            <v>bez pomocy publicznej</v>
          </cell>
          <cell r="AC915">
            <v>3520190.93</v>
          </cell>
          <cell r="AD915">
            <v>3520190.93</v>
          </cell>
          <cell r="AE915">
            <v>0</v>
          </cell>
          <cell r="AF915">
            <v>0</v>
          </cell>
          <cell r="AG915" t="str">
            <v>Nie</v>
          </cell>
          <cell r="AH915" t="str">
            <v>58 Ochrona i zachowanie dziedzictwa kulturowego</v>
          </cell>
          <cell r="AI915" t="str">
            <v>01 Pomoc bezzwrotna</v>
          </cell>
          <cell r="AJ915" t="str">
            <v>01 Obszar miejski</v>
          </cell>
          <cell r="AK915" t="str">
            <v>00 Nie dotyczy</v>
          </cell>
          <cell r="AL915" t="str">
            <v>8510309410</v>
          </cell>
          <cell r="AM915" t="str">
            <v>Gmina Miasto Szczecin</v>
          </cell>
          <cell r="AN915" t="str">
            <v>70-456</v>
          </cell>
          <cell r="AO915" t="str">
            <v>Szczecin</v>
          </cell>
          <cell r="AP915" t="str">
            <v>Plac Armii Krajowej</v>
          </cell>
          <cell r="AQ915" t="str">
            <v>1</v>
          </cell>
          <cell r="AR915" t="str">
            <v>-</v>
          </cell>
          <cell r="AS915" t="str">
            <v>091/4245814</v>
          </cell>
          <cell r="AT915" t="str">
            <v>091/4245854</v>
          </cell>
          <cell r="AU915" t="str">
            <v>wspólnota samorządowa</v>
          </cell>
          <cell r="AV915" t="str">
            <v>811684232</v>
          </cell>
          <cell r="AW915" t="str">
            <v>jednostka samorządu terytorialnego, związek lub stowarzyszenie jst</v>
          </cell>
        </row>
        <row r="916">
          <cell r="A916" t="str">
            <v>RPZP.01.01.01-32-287/10</v>
          </cell>
          <cell r="B916" t="str">
            <v>RPZP.01.00.00</v>
          </cell>
          <cell r="C916" t="str">
            <v>RPZP.01.01.00</v>
          </cell>
          <cell r="D916" t="str">
            <v>RPZP.01.01.01</v>
          </cell>
          <cell r="E916" t="str">
            <v>RPZP.01.01.01-32-287/10-05</v>
          </cell>
          <cell r="F916" t="str">
            <v>UDA-RPZP.01.01.01-32-287/10-05</v>
          </cell>
          <cell r="G916" t="str">
            <v>605826904c</v>
          </cell>
          <cell r="H916" t="str">
            <v>RPZP.01.01.01-32-287/10</v>
          </cell>
          <cell r="I916" t="str">
            <v>WND-RPZP.01.01.01-32-287/10</v>
          </cell>
          <cell r="J916" t="str">
            <v>2011-09-23</v>
          </cell>
          <cell r="K916" t="str">
            <v>2011 II półrocze</v>
          </cell>
          <cell r="L916" t="str">
            <v>2011</v>
          </cell>
          <cell r="M916" t="str">
            <v>2011-09-26</v>
          </cell>
          <cell r="N916" t="str">
            <v>2011 II półrocze</v>
          </cell>
          <cell r="O916" t="str">
            <v>2011</v>
          </cell>
          <cell r="P916" t="str">
            <v>2010-12-18</v>
          </cell>
          <cell r="Q916" t="str">
            <v>2012-03-20</v>
          </cell>
          <cell r="R916" t="str">
            <v>2012 I półrocze</v>
          </cell>
          <cell r="S916" t="str">
            <v>2012</v>
          </cell>
          <cell r="T916" t="str">
            <v>2013-04-24</v>
          </cell>
          <cell r="U916">
            <v>89948.85</v>
          </cell>
          <cell r="V916">
            <v>87321.87</v>
          </cell>
          <cell r="W916">
            <v>52393.120000000003</v>
          </cell>
          <cell r="X916">
            <v>52393.120000000003</v>
          </cell>
          <cell r="Y916">
            <v>34928.75</v>
          </cell>
          <cell r="Z916">
            <v>60</v>
          </cell>
          <cell r="AA916" t="str">
            <v>„Wzrost konkurencyjności NZOZ Rehabilitacja Zespół Lekarzy i Fizjoterapeutów poprzez zakup innowacyjnych maszyn i urządzeń”</v>
          </cell>
          <cell r="AB916" t="str">
            <v>pomoc de minimis</v>
          </cell>
          <cell r="AC916">
            <v>89948.85</v>
          </cell>
          <cell r="AD916">
            <v>52393.120000000003</v>
          </cell>
          <cell r="AE916">
            <v>37555.730000000003</v>
          </cell>
          <cell r="AF916">
            <v>0</v>
          </cell>
          <cell r="AG916" t="str">
            <v>Nie</v>
          </cell>
          <cell r="AH916" t="str">
            <v>08 Inne inwestycje w przedsiębiorstwa</v>
          </cell>
          <cell r="AI916" t="str">
            <v>01 Pomoc bezzwrotna</v>
          </cell>
          <cell r="AJ916" t="str">
            <v>01 Obszar miejski</v>
          </cell>
          <cell r="AK916" t="str">
            <v>19 Działalność w zakresie ochrony zdrowia ludzkiego</v>
          </cell>
          <cell r="AL916" t="str">
            <v>5971186487</v>
          </cell>
          <cell r="AM916" t="str">
            <v>NZOZ Rehabilitacja Zespół Lekarzy i Fizjoterapeutów</v>
          </cell>
          <cell r="AN916" t="str">
            <v>74-320</v>
          </cell>
          <cell r="AO916" t="str">
            <v>Barlinek Miasto</v>
          </cell>
          <cell r="AP916" t="str">
            <v>Szpitalna</v>
          </cell>
          <cell r="AQ916" t="str">
            <v>11</v>
          </cell>
          <cell r="AR916" t="str">
            <v>-</v>
          </cell>
          <cell r="AS916" t="str">
            <v>095-74-66-18</v>
          </cell>
          <cell r="AT916" t="str">
            <v>095-74-66-18</v>
          </cell>
          <cell r="AU916" t="str">
            <v>spółka cywilna prowadząca działalność w oparciu o umowę zawartą na podstawie KC - mikro przedsiębiorstwo</v>
          </cell>
          <cell r="AV916" t="str">
            <v>811903378</v>
          </cell>
          <cell r="AW916" t="str">
            <v>przedsiębiorca lub przedsiębiorstwo</v>
          </cell>
        </row>
        <row r="917">
          <cell r="A917" t="str">
            <v>RPZP.01.03.02-32-122/11</v>
          </cell>
          <cell r="B917" t="str">
            <v>RPZP.01.00.00</v>
          </cell>
          <cell r="C917" t="str">
            <v>RPZP.01.03.00</v>
          </cell>
          <cell r="D917" t="str">
            <v>RPZP.01.03.02</v>
          </cell>
          <cell r="E917" t="str">
            <v>RPZP.01.03.02-32-122/11-01</v>
          </cell>
          <cell r="F917" t="str">
            <v>UDA-RPZP.01.03.02-32-122/11-01</v>
          </cell>
          <cell r="G917" t="str">
            <v>0626f67e53</v>
          </cell>
          <cell r="H917" t="str">
            <v>RPZP.01.03.02-32-122/11</v>
          </cell>
          <cell r="I917" t="str">
            <v>WND-RPZP.01.03.02-32-122/11</v>
          </cell>
          <cell r="J917" t="str">
            <v>2012-04-30</v>
          </cell>
          <cell r="K917" t="str">
            <v>2012 I półrocze</v>
          </cell>
          <cell r="L917" t="str">
            <v>2012</v>
          </cell>
          <cell r="M917" t="str">
            <v>2012-05-07</v>
          </cell>
          <cell r="N917" t="str">
            <v>2012 I półrocze</v>
          </cell>
          <cell r="O917" t="str">
            <v>2012</v>
          </cell>
          <cell r="P917" t="str">
            <v>2011-10-28</v>
          </cell>
          <cell r="Q917" t="str">
            <v>2012-03-20</v>
          </cell>
          <cell r="R917" t="str">
            <v>2012 I półrocze</v>
          </cell>
          <cell r="S917" t="str">
            <v>2012</v>
          </cell>
          <cell r="T917" t="str">
            <v>2012-04-30</v>
          </cell>
          <cell r="U917">
            <v>60232.23</v>
          </cell>
          <cell r="V917">
            <v>51422.22</v>
          </cell>
          <cell r="W917">
            <v>19950.419999999998</v>
          </cell>
          <cell r="X917">
            <v>19950.419999999998</v>
          </cell>
          <cell r="Y917">
            <v>31471.8</v>
          </cell>
          <cell r="Z917">
            <v>38.799999999999997</v>
          </cell>
          <cell r="AA917" t="str">
            <v>Udział w Międzynarodowych Targach "British Bridal Exhibition - Harrogate UK" 11 -13 marzec 2012</v>
          </cell>
          <cell r="AB917" t="str">
            <v>pomoc de minimis</v>
          </cell>
          <cell r="AC917">
            <v>60232.23</v>
          </cell>
          <cell r="AD917">
            <v>19950.419999999998</v>
          </cell>
          <cell r="AE917">
            <v>40281.81</v>
          </cell>
          <cell r="AF917">
            <v>0</v>
          </cell>
          <cell r="AG917" t="str">
            <v>Tak</v>
          </cell>
          <cell r="AH917" t="str">
            <v>05 Usługi w zakresie zaawansowanego wsparcia dla przedsiębiorstw i grup przedsiębiorstw</v>
          </cell>
          <cell r="AI917" t="str">
            <v>01 Pomoc bezzwrotna</v>
          </cell>
          <cell r="AJ917" t="str">
            <v>00 Nie dotyczy</v>
          </cell>
          <cell r="AK917" t="str">
            <v>04 Wytwarzanie tekstyliów i wyrobów włókienniczych</v>
          </cell>
          <cell r="AL917" t="str">
            <v>6721555926</v>
          </cell>
          <cell r="AM917" t="str">
            <v>"AGNES" Agnieszka Pietrzykowska-Czarna i Grzegorz Czarny Spółka Jawna w Świdwinie</v>
          </cell>
          <cell r="AN917" t="str">
            <v>78-300</v>
          </cell>
          <cell r="AO917" t="str">
            <v>Świdwin</v>
          </cell>
          <cell r="AP917" t="str">
            <v>3 Marca</v>
          </cell>
          <cell r="AQ917" t="str">
            <v>26</v>
          </cell>
          <cell r="AR917" t="str">
            <v>-</v>
          </cell>
          <cell r="AS917" t="str">
            <v>943653500</v>
          </cell>
          <cell r="AT917" t="str">
            <v>943653500</v>
          </cell>
          <cell r="AU917" t="str">
            <v>spółka jawna - średnie przedsiębiorstwo</v>
          </cell>
          <cell r="AV917" t="str">
            <v>330018415</v>
          </cell>
          <cell r="AW917" t="str">
            <v>przedsiębiorca lub przedsiębiorstwo</v>
          </cell>
        </row>
        <row r="918">
          <cell r="A918" t="str">
            <v>RPZP.01.03.01-32-056/11</v>
          </cell>
          <cell r="B918" t="str">
            <v>RPZP.01.00.00</v>
          </cell>
          <cell r="C918" t="str">
            <v>RPZP.01.03.00</v>
          </cell>
          <cell r="D918" t="str">
            <v>RPZP.01.03.01</v>
          </cell>
          <cell r="E918" t="str">
            <v>RPZP.01.03.01-32-056/11-03</v>
          </cell>
          <cell r="F918" t="str">
            <v>UDA-RPZP.01.03.01-32-056/11-03</v>
          </cell>
          <cell r="G918" t="str">
            <v>1820fcfaee</v>
          </cell>
          <cell r="H918" t="str">
            <v>RPZP.01.03.01-32-056/11</v>
          </cell>
          <cell r="I918" t="str">
            <v>WND-RPZP.01.03.01-32-056/11</v>
          </cell>
          <cell r="J918" t="str">
            <v>2011-10-11</v>
          </cell>
          <cell r="K918" t="str">
            <v>2011 II półrocze</v>
          </cell>
          <cell r="L918" t="str">
            <v>2011</v>
          </cell>
          <cell r="M918" t="str">
            <v>2011-10-11</v>
          </cell>
          <cell r="N918" t="str">
            <v>2011 II półrocze</v>
          </cell>
          <cell r="O918" t="str">
            <v>2011</v>
          </cell>
          <cell r="P918" t="str">
            <v>2011-07-25</v>
          </cell>
          <cell r="Q918" t="str">
            <v>2012-03-21</v>
          </cell>
          <cell r="R918" t="str">
            <v>2012 I półrocze</v>
          </cell>
          <cell r="S918" t="str">
            <v>2012</v>
          </cell>
          <cell r="T918" t="str">
            <v>2012-07-19</v>
          </cell>
          <cell r="U918">
            <v>19311</v>
          </cell>
          <cell r="V918">
            <v>15700</v>
          </cell>
          <cell r="W918">
            <v>7850</v>
          </cell>
          <cell r="X918">
            <v>7850</v>
          </cell>
          <cell r="Y918">
            <v>7850</v>
          </cell>
          <cell r="Z918">
            <v>50</v>
          </cell>
          <cell r="AA918" t="str">
            <v>Wdrożenie Systemu Zarządzania Jakością ISO 9001:2008 drogą do poprawy konkurencyjności firmy NORDWECO Sp. z o.o.</v>
          </cell>
          <cell r="AB918" t="str">
            <v>pomoc publiczna</v>
          </cell>
          <cell r="AC918">
            <v>19311</v>
          </cell>
          <cell r="AD918">
            <v>7850</v>
          </cell>
          <cell r="AE918">
            <v>11461</v>
          </cell>
          <cell r="AF918">
            <v>15.29</v>
          </cell>
          <cell r="AG918" t="str">
            <v>Tak</v>
          </cell>
          <cell r="AH918" t="str">
            <v>05 Usługi w zakresie zaawansowanego wsparcia dla przedsiębiorstw i grup przedsiębiorstw</v>
          </cell>
          <cell r="AI918" t="str">
            <v>01 Pomoc bezzwrotna</v>
          </cell>
          <cell r="AJ918" t="str">
            <v>01 Obszar miejski</v>
          </cell>
          <cell r="AK918" t="str">
            <v>13 Handel hurtowy i detaliczny</v>
          </cell>
          <cell r="AL918" t="str">
            <v>8522470430</v>
          </cell>
          <cell r="AM918" t="str">
            <v>NORDWECO Sp. z o.o.</v>
          </cell>
          <cell r="AN918" t="str">
            <v>71-130</v>
          </cell>
          <cell r="AO918" t="str">
            <v>Szczecin</v>
          </cell>
          <cell r="AP918" t="str">
            <v>Wieniawskiego</v>
          </cell>
          <cell r="AQ918" t="str">
            <v>21</v>
          </cell>
          <cell r="AR918" t="str">
            <v>-</v>
          </cell>
          <cell r="AS918" t="str">
            <v>914874394</v>
          </cell>
          <cell r="AT918" t="str">
            <v>914874357</v>
          </cell>
          <cell r="AU918" t="str">
            <v>spółka z ograniczoną odpowiedzialnością - małe przedsiębiorstwo</v>
          </cell>
          <cell r="AV918" t="str">
            <v>320141299</v>
          </cell>
          <cell r="AW918" t="str">
            <v>przedsiębiorca lub przedsiębiorstwo</v>
          </cell>
        </row>
        <row r="919">
          <cell r="A919" t="str">
            <v>RPZP.01.03.02-32-087/11</v>
          </cell>
          <cell r="B919" t="str">
            <v>RPZP.01.00.00</v>
          </cell>
          <cell r="C919" t="str">
            <v>RPZP.01.03.00</v>
          </cell>
          <cell r="D919" t="str">
            <v>RPZP.01.03.02</v>
          </cell>
          <cell r="E919" t="str">
            <v>RPZP.01.03.02-32-087/11-02</v>
          </cell>
          <cell r="F919" t="str">
            <v>UDA-RPZP.01.03.02-32-087/11-02</v>
          </cell>
          <cell r="G919" t="str">
            <v>e050fb6b90</v>
          </cell>
          <cell r="H919" t="str">
            <v>RPZP.01.03.02-32-087/11</v>
          </cell>
          <cell r="I919" t="str">
            <v>WND-RPZP.01.03.02-32-087/11</v>
          </cell>
          <cell r="J919" t="str">
            <v>2011-12-28</v>
          </cell>
          <cell r="K919" t="str">
            <v>2011 II półrocze</v>
          </cell>
          <cell r="L919" t="str">
            <v>2011</v>
          </cell>
          <cell r="M919" t="str">
            <v>2011-12-30</v>
          </cell>
          <cell r="N919" t="str">
            <v>2011 II półrocze</v>
          </cell>
          <cell r="O919" t="str">
            <v>2011</v>
          </cell>
          <cell r="P919" t="str">
            <v>2011-10-12</v>
          </cell>
          <cell r="Q919" t="str">
            <v>2012-03-21</v>
          </cell>
          <cell r="R919" t="str">
            <v>2012 I półrocze</v>
          </cell>
          <cell r="S919" t="str">
            <v>2012</v>
          </cell>
          <cell r="T919" t="str">
            <v>2013-02-27</v>
          </cell>
          <cell r="U919">
            <v>34699</v>
          </cell>
          <cell r="V919">
            <v>32100</v>
          </cell>
          <cell r="W919">
            <v>16050</v>
          </cell>
          <cell r="X919">
            <v>16050</v>
          </cell>
          <cell r="Y919">
            <v>16050</v>
          </cell>
          <cell r="Z919">
            <v>50</v>
          </cell>
          <cell r="AA919" t="str">
            <v>Udział Firmy Matt Bogusław Szczurowski w międzynarodowych targach kosmetycznych Beauty International Dusseldorf w dniach 09-11.03.2012 r.</v>
          </cell>
          <cell r="AB919" t="str">
            <v>pomoc de minimis</v>
          </cell>
          <cell r="AC919">
            <v>34699</v>
          </cell>
          <cell r="AD919">
            <v>16050</v>
          </cell>
          <cell r="AE919">
            <v>18649</v>
          </cell>
          <cell r="AF919">
            <v>0</v>
          </cell>
          <cell r="AG919" t="str">
            <v>Tak</v>
          </cell>
          <cell r="AH919" t="str">
            <v>05 Usługi w zakresie zaawansowanego wsparcia dla przedsiębiorstw i grup przedsiębiorstw</v>
          </cell>
          <cell r="AI919" t="str">
            <v>01 Pomoc bezzwrotna</v>
          </cell>
          <cell r="AJ919" t="str">
            <v>00 Nie dotyczy</v>
          </cell>
          <cell r="AK919" t="str">
            <v>13 Handel hurtowy i detaliczny</v>
          </cell>
          <cell r="AL919" t="str">
            <v>8521141569</v>
          </cell>
          <cell r="AM919" t="str">
            <v>Firma Matt Bogusław Szczurowski</v>
          </cell>
          <cell r="AN919" t="str">
            <v>71-201</v>
          </cell>
          <cell r="AO919" t="str">
            <v>Szczecin</v>
          </cell>
          <cell r="AP919" t="str">
            <v>Czorsztyńska</v>
          </cell>
          <cell r="AQ919" t="str">
            <v>11</v>
          </cell>
          <cell r="AR919" t="str">
            <v>a</v>
          </cell>
          <cell r="AS919" t="str">
            <v>602270199</v>
          </cell>
          <cell r="AT919" t="str">
            <v>niedotyczy.</v>
          </cell>
          <cell r="AU919" t="str">
            <v>osoba fizyczna prowadząca działalność gospodarczą - mikro przedsiębiorstwo</v>
          </cell>
          <cell r="AV919" t="str">
            <v>810810210</v>
          </cell>
          <cell r="AW919" t="str">
            <v>przedsiębiorca lub przedsiębiorstwo</v>
          </cell>
        </row>
        <row r="920">
          <cell r="A920" t="str">
            <v>RPZP.01.01.01-32-305/10</v>
          </cell>
          <cell r="B920" t="str">
            <v>RPZP.01.00.00</v>
          </cell>
          <cell r="C920" t="str">
            <v>RPZP.01.01.00</v>
          </cell>
          <cell r="D920" t="str">
            <v>RPZP.01.01.01</v>
          </cell>
          <cell r="E920" t="str">
            <v>RPZP.01.01.01-32-305/10-03</v>
          </cell>
          <cell r="F920" t="str">
            <v>UDA-RPZP.01.01.01-32-305/10-03</v>
          </cell>
          <cell r="G920" t="str">
            <v>e54150c6e9</v>
          </cell>
          <cell r="H920" t="str">
            <v>RPZP.01.01.01-32-305/10</v>
          </cell>
          <cell r="I920" t="str">
            <v>WND-RPZP.01.01.01-32-305/10</v>
          </cell>
          <cell r="J920" t="str">
            <v>2010-12-22</v>
          </cell>
          <cell r="K920" t="str">
            <v>2010 II półrocze</v>
          </cell>
          <cell r="L920" t="str">
            <v>2010</v>
          </cell>
          <cell r="M920" t="str">
            <v>2010-12-23</v>
          </cell>
          <cell r="N920" t="str">
            <v>2010 II półrocze</v>
          </cell>
          <cell r="O920" t="str">
            <v>2010</v>
          </cell>
          <cell r="P920" t="str">
            <v>2011-03-21</v>
          </cell>
          <cell r="Q920" t="str">
            <v>2012-03-23</v>
          </cell>
          <cell r="R920" t="str">
            <v>2012 I półrocze</v>
          </cell>
          <cell r="S920" t="str">
            <v>2012</v>
          </cell>
          <cell r="T920" t="str">
            <v>2012-06-01</v>
          </cell>
          <cell r="U920">
            <v>203723.03</v>
          </cell>
          <cell r="V920">
            <v>177900</v>
          </cell>
          <cell r="W920">
            <v>106740</v>
          </cell>
          <cell r="X920">
            <v>106740</v>
          </cell>
          <cell r="Y920">
            <v>71160</v>
          </cell>
          <cell r="Z920">
            <v>60</v>
          </cell>
          <cell r="AA920" t="str">
            <v>INSTYTUT PIĘKNEGO CIAŁA: INNOWACYJNE WYPOSAŻENIE NOWOCZESNEGO GABINETU ODNOWY BIOLOGICZNEJ- SYNERGIA BIERNACKA I PRZYGÓRSKI SP.J</v>
          </cell>
          <cell r="AB920" t="str">
            <v>pomoc de minimis</v>
          </cell>
          <cell r="AC920">
            <v>203723.03</v>
          </cell>
          <cell r="AD920">
            <v>106740</v>
          </cell>
          <cell r="AE920">
            <v>96983.03</v>
          </cell>
          <cell r="AF920">
            <v>0</v>
          </cell>
          <cell r="AG920" t="str">
            <v>Nie</v>
          </cell>
          <cell r="AH920" t="str">
            <v>08 Inne inwestycje w przedsiębiorstwa</v>
          </cell>
          <cell r="AI920" t="str">
            <v>01 Pomoc bezzwrotna</v>
          </cell>
          <cell r="AJ920" t="str">
            <v>01 Obszar miejski</v>
          </cell>
          <cell r="AK920" t="str">
            <v>22 Inne niewyszczególnione usługi</v>
          </cell>
          <cell r="AL920" t="str">
            <v>6722049680</v>
          </cell>
          <cell r="AM920" t="str">
            <v>Synergia Biernacka i Przygórski Spółka Jawna</v>
          </cell>
          <cell r="AN920" t="str">
            <v>78-200</v>
          </cell>
          <cell r="AO920" t="str">
            <v>Białogard</v>
          </cell>
          <cell r="AP920" t="str">
            <v>ul. Lelewela</v>
          </cell>
          <cell r="AQ920" t="str">
            <v>14</v>
          </cell>
          <cell r="AR920" t="str">
            <v>4</v>
          </cell>
          <cell r="AS920" t="str">
            <v>661129992</v>
          </cell>
          <cell r="AT920" t="str">
            <v>943119001</v>
          </cell>
          <cell r="AU920" t="str">
            <v>spółka jawna - mikro przedsiębiorstwo</v>
          </cell>
          <cell r="AV920" t="str">
            <v>320736839</v>
          </cell>
          <cell r="AW920" t="str">
            <v>przedsiębiorca lub przedsiębiorstwo</v>
          </cell>
        </row>
        <row r="921">
          <cell r="A921" t="str">
            <v>RPZP.01.01.02-32-148/10</v>
          </cell>
          <cell r="B921" t="str">
            <v>RPZP.01.00.00</v>
          </cell>
          <cell r="C921" t="str">
            <v>RPZP.01.01.00</v>
          </cell>
          <cell r="D921" t="str">
            <v>RPZP.01.01.02</v>
          </cell>
          <cell r="E921" t="str">
            <v>RPZP.01.01.02-32-148/10-03</v>
          </cell>
          <cell r="F921" t="str">
            <v>UDA-RPZP.01.01.02-32-148/10-03</v>
          </cell>
          <cell r="G921" t="str">
            <v>a0b3c2bd28</v>
          </cell>
          <cell r="H921" t="str">
            <v>RPZP.01.01.02-32-148/10</v>
          </cell>
          <cell r="I921" t="str">
            <v>WND-RPZP.01.01.02-32-148/10</v>
          </cell>
          <cell r="J921" t="str">
            <v>2011-06-06</v>
          </cell>
          <cell r="K921" t="str">
            <v>2011 I półrocze</v>
          </cell>
          <cell r="L921" t="str">
            <v>2011</v>
          </cell>
          <cell r="M921" t="str">
            <v>2011-06-07</v>
          </cell>
          <cell r="N921" t="str">
            <v>2011 I półrocze</v>
          </cell>
          <cell r="O921" t="str">
            <v>2011</v>
          </cell>
          <cell r="P921" t="str">
            <v>2011-05-16</v>
          </cell>
          <cell r="Q921" t="str">
            <v>2012-03-28</v>
          </cell>
          <cell r="R921" t="str">
            <v>2012 I półrocze</v>
          </cell>
          <cell r="S921" t="str">
            <v>2012</v>
          </cell>
          <cell r="T921" t="str">
            <v>2013-02-06</v>
          </cell>
          <cell r="U921">
            <v>1034391</v>
          </cell>
          <cell r="V921">
            <v>645225</v>
          </cell>
          <cell r="W921">
            <v>387135</v>
          </cell>
          <cell r="X921">
            <v>387135</v>
          </cell>
          <cell r="Y921">
            <v>258090</v>
          </cell>
          <cell r="Z921">
            <v>60</v>
          </cell>
          <cell r="AA921" t="str">
            <v>Wzrost konkurencyjnosci firmy Gosco FP Leszek Witecki poprzez zakup innowacyjnych maszyn do produkcji fasad z zastosowaniem paneli fotowoltaicznych</v>
          </cell>
          <cell r="AB921" t="str">
            <v>pomoc publiczna</v>
          </cell>
          <cell r="AC921">
            <v>1034391</v>
          </cell>
          <cell r="AD921">
            <v>387135</v>
          </cell>
          <cell r="AE921">
            <v>647256</v>
          </cell>
          <cell r="AF921">
            <v>0</v>
          </cell>
          <cell r="AG921" t="str">
            <v>Nie</v>
          </cell>
          <cell r="AH921" t="str">
            <v>08 Inne inwestycje w przedsiębiorstwa</v>
          </cell>
          <cell r="AI921" t="str">
            <v>01 Pomoc bezzwrotna</v>
          </cell>
          <cell r="AJ921" t="str">
            <v>05 Obszary wiejskie (poza obszarami górskimi, wyspami lub o niskiej i bardzo niskiej gęstości zaludnienia)</v>
          </cell>
          <cell r="AK921" t="str">
            <v>06 Nieokreślony przemysł wytwórczy</v>
          </cell>
          <cell r="AL921" t="str">
            <v>9860238177</v>
          </cell>
          <cell r="AM921" t="str">
            <v>Gosco FP Sp. z o.o. , Sp. komandytowa</v>
          </cell>
          <cell r="AN921" t="str">
            <v>72-405</v>
          </cell>
          <cell r="AO921" t="str">
            <v>Chomino</v>
          </cell>
          <cell r="AP921" t="str">
            <v>-</v>
          </cell>
          <cell r="AQ921" t="str">
            <v>50</v>
          </cell>
          <cell r="AR921" t="str">
            <v>-</v>
          </cell>
          <cell r="AS921" t="str">
            <v>913826101</v>
          </cell>
          <cell r="AT921" t="str">
            <v>913826032</v>
          </cell>
          <cell r="AU921" t="str">
            <v>osoba fizyczna prowadząca działalność gospodarczą - małe przedsiębiorstwo</v>
          </cell>
          <cell r="AV921" t="str">
            <v>321150969</v>
          </cell>
          <cell r="AW921" t="str">
            <v>przedsiębiorca lub przedsiębiorstwo</v>
          </cell>
        </row>
        <row r="922">
          <cell r="A922" t="str">
            <v>RPZP.01.01.01-32-265/09</v>
          </cell>
          <cell r="B922" t="str">
            <v>RPZP.01.00.00</v>
          </cell>
          <cell r="C922" t="str">
            <v>RPZP.01.01.00</v>
          </cell>
          <cell r="D922" t="str">
            <v>RPZP.01.01.01</v>
          </cell>
          <cell r="E922" t="str">
            <v>RPZP.01.01.01-32-265/09-02</v>
          </cell>
          <cell r="F922" t="str">
            <v>UDA-RPZP.01.01.01-32-265/09-02</v>
          </cell>
          <cell r="G922" t="str">
            <v>883656b456</v>
          </cell>
          <cell r="H922" t="str">
            <v>RPZP.01.01.01-32-265/09</v>
          </cell>
          <cell r="I922" t="str">
            <v>WND-RPZP.01.01.01-32-265/09</v>
          </cell>
          <cell r="J922" t="str">
            <v>2010-05-19</v>
          </cell>
          <cell r="K922" t="str">
            <v>2010 I półrocze</v>
          </cell>
          <cell r="L922" t="str">
            <v>2010</v>
          </cell>
          <cell r="M922" t="str">
            <v>2010-07-07</v>
          </cell>
          <cell r="N922" t="str">
            <v>2010 II półrocze</v>
          </cell>
          <cell r="O922" t="str">
            <v>2010</v>
          </cell>
          <cell r="P922" t="str">
            <v>2010-04-05</v>
          </cell>
          <cell r="Q922" t="str">
            <v>2012-03-29</v>
          </cell>
          <cell r="R922" t="str">
            <v>2012 I półrocze</v>
          </cell>
          <cell r="S922" t="str">
            <v>2012</v>
          </cell>
          <cell r="T922" t="str">
            <v>2012-05-16</v>
          </cell>
          <cell r="U922">
            <v>695630.81</v>
          </cell>
          <cell r="V922">
            <v>506346</v>
          </cell>
          <cell r="W922">
            <v>303807.59999999998</v>
          </cell>
          <cell r="X922">
            <v>258236.45</v>
          </cell>
          <cell r="Y922">
            <v>202538.4</v>
          </cell>
          <cell r="Z922">
            <v>60</v>
          </cell>
          <cell r="AA922" t="str">
            <v>„Utworzenie ośrodka diagnostyki i rehabilitacji słabowidzących”</v>
          </cell>
          <cell r="AB922" t="str">
            <v>pomoc publiczna</v>
          </cell>
          <cell r="AC922">
            <v>695630.81</v>
          </cell>
          <cell r="AD922">
            <v>303807.59999999998</v>
          </cell>
          <cell r="AE922">
            <v>391823.21</v>
          </cell>
          <cell r="AF922">
            <v>0</v>
          </cell>
          <cell r="AG922" t="str">
            <v>Nie</v>
          </cell>
          <cell r="AH922" t="str">
            <v>08 Inne inwestycje w przedsiębiorstwa</v>
          </cell>
          <cell r="AI922" t="str">
            <v>01 Pomoc bezzwrotna</v>
          </cell>
          <cell r="AJ922" t="str">
            <v>01 Obszar miejski</v>
          </cell>
          <cell r="AK922" t="str">
            <v>19 Działalność w zakresie ochrony zdrowia ludzkiego</v>
          </cell>
          <cell r="AL922" t="str">
            <v>8511938533</v>
          </cell>
          <cell r="AM922" t="str">
            <v>Centrum Okulistyczne dr Barnyk Krzysztof – Ośrodek Diagnostyki i Rehabilitacji Słabowidzących</v>
          </cell>
          <cell r="AN922" t="str">
            <v>72-005</v>
          </cell>
          <cell r="AO922" t="str">
            <v>Warzymice - Przecław</v>
          </cell>
          <cell r="AP922" t="str">
            <v>Dębowa</v>
          </cell>
          <cell r="AQ922" t="str">
            <v>9</v>
          </cell>
          <cell r="AR922" t="str">
            <v>1</v>
          </cell>
          <cell r="AS922" t="str">
            <v>091-450-13-33</v>
          </cell>
          <cell r="AT922" t="str">
            <v>091-450-13-33</v>
          </cell>
          <cell r="AU922" t="str">
            <v>osoba fizyczna prowadząca działalność gospodarczą - mikro przedsiębiorstwo</v>
          </cell>
          <cell r="AV922" t="str">
            <v>810999525</v>
          </cell>
          <cell r="AW922" t="str">
            <v>przedsiębiorca lub przedsiębiorstwo</v>
          </cell>
        </row>
        <row r="923">
          <cell r="A923" t="str">
            <v>RPZP.01.01.02-32-128/09</v>
          </cell>
          <cell r="B923" t="str">
            <v>RPZP.01.00.00</v>
          </cell>
          <cell r="C923" t="str">
            <v>RPZP.01.01.00</v>
          </cell>
          <cell r="D923" t="str">
            <v>RPZP.01.01.02</v>
          </cell>
          <cell r="E923" t="str">
            <v>RPZP.01.01.02-32-128/09-06</v>
          </cell>
          <cell r="F923" t="str">
            <v>UDA-RPZP.01.01.02-32-128/09-06</v>
          </cell>
          <cell r="G923" t="str">
            <v>562666dfce</v>
          </cell>
          <cell r="H923" t="str">
            <v>RPZP.01.01.02-32-128/09</v>
          </cell>
          <cell r="I923" t="str">
            <v>WND-RPZP.01.01.02-32-128/09</v>
          </cell>
          <cell r="J923" t="str">
            <v>2010-06-11</v>
          </cell>
          <cell r="K923" t="str">
            <v>2010 I półrocze</v>
          </cell>
          <cell r="L923" t="str">
            <v>2010</v>
          </cell>
          <cell r="M923" t="str">
            <v>2010-07-08</v>
          </cell>
          <cell r="N923" t="str">
            <v>2010 II półrocze</v>
          </cell>
          <cell r="O923" t="str">
            <v>2010</v>
          </cell>
          <cell r="P923" t="str">
            <v>2010-09-22</v>
          </cell>
          <cell r="Q923" t="str">
            <v>2012-03-29</v>
          </cell>
          <cell r="R923" t="str">
            <v>2012 I półrocze</v>
          </cell>
          <cell r="S923" t="str">
            <v>2012</v>
          </cell>
          <cell r="T923" t="str">
            <v>2012-07-19</v>
          </cell>
          <cell r="U923">
            <v>3104613</v>
          </cell>
          <cell r="V923">
            <v>2949518</v>
          </cell>
          <cell r="W923">
            <v>1474759</v>
          </cell>
          <cell r="X923">
            <v>1253545.1399999999</v>
          </cell>
          <cell r="Y923">
            <v>1474759</v>
          </cell>
          <cell r="Z923">
            <v>50</v>
          </cell>
          <cell r="AA923" t="str">
            <v>Wdrożenie innowacyjnych technologii do produkcji cukierków bezcukrowych</v>
          </cell>
          <cell r="AB923" t="str">
            <v>pomoc publiczna</v>
          </cell>
          <cell r="AC923">
            <v>3104613</v>
          </cell>
          <cell r="AD923">
            <v>1474759</v>
          </cell>
          <cell r="AE923">
            <v>1629854</v>
          </cell>
          <cell r="AF923">
            <v>0</v>
          </cell>
          <cell r="AG923" t="str">
            <v>Nie</v>
          </cell>
          <cell r="AH923" t="str">
            <v>08 Inne inwestycje w przedsiębiorstwa</v>
          </cell>
          <cell r="AI923" t="str">
            <v>01 Pomoc bezzwrotna</v>
          </cell>
          <cell r="AJ923" t="str">
            <v>01 Obszar miejski</v>
          </cell>
          <cell r="AK923" t="str">
            <v>03 Produkcja produktów żywnościowych i napojów</v>
          </cell>
          <cell r="AL923" t="str">
            <v>8512755740</v>
          </cell>
          <cell r="AM923" t="str">
            <v>Zakład Produkcji Cukierniczej NORD Sp. z o.o.</v>
          </cell>
          <cell r="AN923" t="str">
            <v>71-706</v>
          </cell>
          <cell r="AO923" t="str">
            <v>Szczecin</v>
          </cell>
          <cell r="AP923" t="str">
            <v>Gościsława</v>
          </cell>
          <cell r="AQ923" t="str">
            <v>1</v>
          </cell>
          <cell r="AR923" t="str">
            <v>-</v>
          </cell>
          <cell r="AS923" t="str">
            <v>(0-91)4282503</v>
          </cell>
          <cell r="AT923" t="str">
            <v>(0-91)4282503</v>
          </cell>
          <cell r="AU923" t="str">
            <v>spółka z ograniczoną odpowiedzialnością - średnie przedsiębiorstwo</v>
          </cell>
          <cell r="AV923" t="str">
            <v>812415764</v>
          </cell>
          <cell r="AW923" t="str">
            <v>przedsiębiorca lub przedsiębiorstwo</v>
          </cell>
        </row>
        <row r="924">
          <cell r="A924" t="str">
            <v>RPZP.01.01.02-32-137/10</v>
          </cell>
          <cell r="B924" t="str">
            <v>RPZP.01.00.00</v>
          </cell>
          <cell r="C924" t="str">
            <v>RPZP.01.01.00</v>
          </cell>
          <cell r="D924" t="str">
            <v>RPZP.01.01.02</v>
          </cell>
          <cell r="E924" t="str">
            <v>RPZP.01.01.02-32-137/10-03</v>
          </cell>
          <cell r="F924" t="str">
            <v>UDA-RPZP.01.01.02-32-137/10-03</v>
          </cell>
          <cell r="G924" t="str">
            <v>73645d6a86</v>
          </cell>
          <cell r="H924" t="str">
            <v>RPZP.01.01.02-32-137/10</v>
          </cell>
          <cell r="I924" t="str">
            <v>WND-RPZP.01.01.02-32-137/10</v>
          </cell>
          <cell r="J924" t="str">
            <v>2011-07-19</v>
          </cell>
          <cell r="K924" t="str">
            <v>2011 II półrocze</v>
          </cell>
          <cell r="L924" t="str">
            <v>2011</v>
          </cell>
          <cell r="M924" t="str">
            <v>2011-07-20</v>
          </cell>
          <cell r="N924" t="str">
            <v>2011 II półrocze</v>
          </cell>
          <cell r="O924" t="str">
            <v>2011</v>
          </cell>
          <cell r="P924" t="str">
            <v>2011-04-08</v>
          </cell>
          <cell r="Q924" t="str">
            <v>2012-03-29</v>
          </cell>
          <cell r="R924" t="str">
            <v>2012 I półrocze</v>
          </cell>
          <cell r="S924" t="str">
            <v>2012</v>
          </cell>
          <cell r="T924" t="str">
            <v>2012-08-03</v>
          </cell>
          <cell r="U924">
            <v>462898.2</v>
          </cell>
          <cell r="V924">
            <v>376340</v>
          </cell>
          <cell r="W924">
            <v>225804</v>
          </cell>
          <cell r="X924">
            <v>225804</v>
          </cell>
          <cell r="Y924">
            <v>150536</v>
          </cell>
          <cell r="Z924">
            <v>60</v>
          </cell>
          <cell r="AA924" t="str">
            <v>Zakup komory śrutowniczej wraz z urządzeniami peryferyjnymi</v>
          </cell>
          <cell r="AB924" t="str">
            <v>pomoc publiczna</v>
          </cell>
          <cell r="AC924">
            <v>462898.2</v>
          </cell>
          <cell r="AD924">
            <v>225804</v>
          </cell>
          <cell r="AE924">
            <v>237094.2</v>
          </cell>
          <cell r="AF924">
            <v>0</v>
          </cell>
          <cell r="AG924" t="str">
            <v>Nie</v>
          </cell>
          <cell r="AH924" t="str">
            <v>08 Inne inwestycje w przedsiębiorstwa</v>
          </cell>
          <cell r="AI924" t="str">
            <v>01 Pomoc bezzwrotna</v>
          </cell>
          <cell r="AJ924" t="str">
            <v>05 Obszary wiejskie (poza obszarami górskimi, wyspami lub o niskiej i bardzo niskiej gęstości zaludnienia)</v>
          </cell>
          <cell r="AK924" t="str">
            <v>05 Wytwarzanie urządzeń transportowych</v>
          </cell>
          <cell r="AL924" t="str">
            <v>8531250515</v>
          </cell>
          <cell r="AM924" t="str">
            <v>PRES-CON SPÓŁKA Z OGRANICZONĄ ODPOWIEDZIALNOŚCIĄ</v>
          </cell>
          <cell r="AN924" t="str">
            <v>74-204</v>
          </cell>
          <cell r="AO924" t="str">
            <v>Kozielice</v>
          </cell>
          <cell r="AP924" t="str">
            <v>Kozielice</v>
          </cell>
          <cell r="AQ924" t="str">
            <v>108</v>
          </cell>
          <cell r="AR924" t="str">
            <v>-</v>
          </cell>
          <cell r="AS924" t="str">
            <v>692918758</v>
          </cell>
          <cell r="AT924" t="str">
            <v>0915630375</v>
          </cell>
          <cell r="AU924" t="str">
            <v>spółka z ograniczoną odpowiedzialnością - małe przedsiębiorstwo</v>
          </cell>
          <cell r="AV924" t="str">
            <v>810915445</v>
          </cell>
          <cell r="AW924" t="str">
            <v>przedsiębiorca lub przedsiębiorstwo</v>
          </cell>
        </row>
        <row r="925">
          <cell r="A925" t="str">
            <v>RPZP.01.01.03-32-025/10</v>
          </cell>
          <cell r="B925" t="str">
            <v>RPZP.01.00.00</v>
          </cell>
          <cell r="C925" t="str">
            <v>RPZP.01.01.00</v>
          </cell>
          <cell r="D925" t="str">
            <v>RPZP.01.01.03</v>
          </cell>
          <cell r="E925" t="str">
            <v>RPZP.01.01.03-32-025/10-05</v>
          </cell>
          <cell r="F925" t="str">
            <v>UDA-RPZP.01.01.03-32-025/10-05</v>
          </cell>
          <cell r="G925" t="str">
            <v>b7bc7966ed</v>
          </cell>
          <cell r="H925" t="str">
            <v>RPZP.01.01.03-32-025/10</v>
          </cell>
          <cell r="I925" t="str">
            <v>WND-RPZP.01.01.03-32-025/10</v>
          </cell>
          <cell r="J925" t="str">
            <v>2010-12-30</v>
          </cell>
          <cell r="K925" t="str">
            <v>2010 II półrocze</v>
          </cell>
          <cell r="L925" t="str">
            <v>2010</v>
          </cell>
          <cell r="M925" t="str">
            <v>2010-12-30</v>
          </cell>
          <cell r="N925" t="str">
            <v>2010 II półrocze</v>
          </cell>
          <cell r="O925" t="str">
            <v>2010</v>
          </cell>
          <cell r="P925" t="str">
            <v>2010-07-02</v>
          </cell>
          <cell r="Q925" t="str">
            <v>2012-03-30</v>
          </cell>
          <cell r="R925" t="str">
            <v>2012 I półrocze</v>
          </cell>
          <cell r="S925" t="str">
            <v>2012</v>
          </cell>
          <cell r="T925" t="str">
            <v>2012-07-23</v>
          </cell>
          <cell r="U925">
            <v>11661425.83</v>
          </cell>
          <cell r="V925">
            <v>7999999.9900000002</v>
          </cell>
          <cell r="W925">
            <v>3999999.99</v>
          </cell>
          <cell r="X925">
            <v>3999999.99</v>
          </cell>
          <cell r="Y925">
            <v>4000000</v>
          </cell>
          <cell r="Z925">
            <v>50</v>
          </cell>
          <cell r="AA925" t="str">
            <v>Produkcja modułów fotowoltaicznych przy użyciu zautomatyzowanej linii produkcyjnej</v>
          </cell>
          <cell r="AB925" t="str">
            <v>pomoc publiczna</v>
          </cell>
          <cell r="AC925">
            <v>11661425.83</v>
          </cell>
          <cell r="AD925">
            <v>3999999.99</v>
          </cell>
          <cell r="AE925">
            <v>7661425.8399999999</v>
          </cell>
          <cell r="AF925">
            <v>0</v>
          </cell>
          <cell r="AG925" t="str">
            <v>Nie</v>
          </cell>
          <cell r="AH92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25" t="str">
            <v>01 Pomoc bezzwrotna</v>
          </cell>
          <cell r="AJ925" t="str">
            <v>05 Obszary wiejskie (poza obszarami górskimi, wyspami lub o niskiej i bardzo niskiej gęstości zaludnienia)</v>
          </cell>
          <cell r="AK925" t="str">
            <v>06 Nieokreślony przemysł wytwórczy</v>
          </cell>
          <cell r="AL925" t="str">
            <v>8522299864</v>
          </cell>
          <cell r="AM925" t="str">
            <v>Selfa Grzejnictwo Elektryczne Spółka Akcyjna</v>
          </cell>
          <cell r="AN925" t="str">
            <v>71-042</v>
          </cell>
          <cell r="AO925" t="str">
            <v>Szczecin</v>
          </cell>
          <cell r="AP925" t="str">
            <v>Bieszczadzka</v>
          </cell>
          <cell r="AQ925" t="str">
            <v>14</v>
          </cell>
          <cell r="AR925" t="str">
            <v>-</v>
          </cell>
          <cell r="AS925" t="str">
            <v>918146300</v>
          </cell>
          <cell r="AT925" t="str">
            <v>918146354</v>
          </cell>
          <cell r="AU925" t="str">
            <v>spółka akcyjna - średnie przedsiębiorstwo</v>
          </cell>
          <cell r="AV925" t="str">
            <v>812026229</v>
          </cell>
          <cell r="AW925" t="str">
            <v>przedsiębiorca lub przedsiębiorstwo</v>
          </cell>
        </row>
        <row r="926">
          <cell r="A926" t="str">
            <v>RPZP.01.01.02-32-159/09</v>
          </cell>
          <cell r="B926" t="str">
            <v>RPZP.01.00.00</v>
          </cell>
          <cell r="C926" t="str">
            <v>RPZP.01.01.00</v>
          </cell>
          <cell r="D926" t="str">
            <v>RPZP.01.01.02</v>
          </cell>
          <cell r="E926" t="str">
            <v>RPZP.01.01.02-32-159/09-06</v>
          </cell>
          <cell r="F926" t="str">
            <v>UDA-RPZP.01.01.02-32-159/09-06</v>
          </cell>
          <cell r="G926" t="str">
            <v>e61bff0add</v>
          </cell>
          <cell r="H926" t="str">
            <v>RPZP.01.01.02-32-159/09</v>
          </cell>
          <cell r="I926" t="str">
            <v>WND-RPZP.01.01.02-32-159/09</v>
          </cell>
          <cell r="J926" t="str">
            <v>2010-12-27</v>
          </cell>
          <cell r="K926" t="str">
            <v>2010 II półrocze</v>
          </cell>
          <cell r="L926" t="str">
            <v>2010</v>
          </cell>
          <cell r="M926" t="str">
            <v>2010-12-30</v>
          </cell>
          <cell r="N926" t="str">
            <v>2010 II półrocze</v>
          </cell>
          <cell r="O926" t="str">
            <v>2010</v>
          </cell>
          <cell r="P926" t="str">
            <v>2010-09-22</v>
          </cell>
          <cell r="Q926" t="str">
            <v>2012-03-30</v>
          </cell>
          <cell r="R926" t="str">
            <v>2012 I półrocze</v>
          </cell>
          <cell r="S926" t="str">
            <v>2012</v>
          </cell>
          <cell r="T926" t="str">
            <v>2013-04-11</v>
          </cell>
          <cell r="U926">
            <v>3722828.35</v>
          </cell>
          <cell r="V926">
            <v>2863513.82</v>
          </cell>
          <cell r="W926">
            <v>1658207.54</v>
          </cell>
          <cell r="X926">
            <v>1658207.54</v>
          </cell>
          <cell r="Y926">
            <v>1205306.28</v>
          </cell>
          <cell r="Z926">
            <v>57.91</v>
          </cell>
          <cell r="AA926" t="str">
            <v>Zintegrowany system produkcyjno-narzędziowy</v>
          </cell>
          <cell r="AB926" t="str">
            <v>pomoc publiczna</v>
          </cell>
          <cell r="AC926">
            <v>3722828.35</v>
          </cell>
          <cell r="AD926">
            <v>1658207.54</v>
          </cell>
          <cell r="AE926">
            <v>2064620.81</v>
          </cell>
          <cell r="AF926">
            <v>0</v>
          </cell>
          <cell r="AG926" t="str">
            <v>Nie</v>
          </cell>
          <cell r="AH926" t="str">
            <v>08 Inne inwestycje w przedsiębiorstwa</v>
          </cell>
          <cell r="AI926" t="str">
            <v>01 Pomoc bezzwrotna</v>
          </cell>
          <cell r="AJ926" t="str">
            <v>01 Obszar miejski</v>
          </cell>
          <cell r="AK926" t="str">
            <v>06 Nieokreślony przemysł wytwórczy</v>
          </cell>
          <cell r="AL926" t="str">
            <v>8571121184</v>
          </cell>
          <cell r="AM926" t="str">
            <v>Zakład Metalowy "ALEM" Emilia Borodziuk</v>
          </cell>
          <cell r="AN926" t="str">
            <v>72-320</v>
          </cell>
          <cell r="AO926" t="str">
            <v>Trzebiatów</v>
          </cell>
          <cell r="AP926" t="str">
            <v>Kołobrzeska</v>
          </cell>
          <cell r="AQ926" t="str">
            <v>19</v>
          </cell>
          <cell r="AR926" t="str">
            <v>-</v>
          </cell>
          <cell r="AS926" t="str">
            <v>913872343</v>
          </cell>
          <cell r="AT926" t="str">
            <v>913870466;913872343</v>
          </cell>
          <cell r="AU926" t="str">
            <v>osoba fizyczna prowadząca działalność gospodarczą - małe przedsiębiorstwo</v>
          </cell>
          <cell r="AV926" t="str">
            <v>812085060</v>
          </cell>
          <cell r="AW926" t="str">
            <v>przedsiębiorca lub przedsiębiorstwo</v>
          </cell>
        </row>
        <row r="927">
          <cell r="A927" t="str">
            <v>RPZP.01.01.01-32-039/10</v>
          </cell>
          <cell r="B927" t="str">
            <v>RPZP.01.00.00</v>
          </cell>
          <cell r="C927" t="str">
            <v>RPZP.01.01.00</v>
          </cell>
          <cell r="D927" t="str">
            <v>RPZP.01.01.01</v>
          </cell>
          <cell r="E927" t="str">
            <v>RPZP.01.01.01-32-039/10-05</v>
          </cell>
          <cell r="F927" t="str">
            <v>UDA-RPZP.01.01.01-32-039/10-05</v>
          </cell>
          <cell r="G927" t="str">
            <v>16a9675f55</v>
          </cell>
          <cell r="H927" t="str">
            <v>RPZP.01.01.01-32-039/10</v>
          </cell>
          <cell r="I927" t="str">
            <v>WND-RPZP.01.01.01-32-039/10</v>
          </cell>
          <cell r="J927" t="str">
            <v>2011-06-28</v>
          </cell>
          <cell r="K927" t="str">
            <v>2011 I półrocze</v>
          </cell>
          <cell r="L927" t="str">
            <v>2011</v>
          </cell>
          <cell r="M927" t="str">
            <v>2011-06-29</v>
          </cell>
          <cell r="N927" t="str">
            <v>2011 I półrocze</v>
          </cell>
          <cell r="O927" t="str">
            <v>2011</v>
          </cell>
          <cell r="P927" t="str">
            <v>2010-06-10</v>
          </cell>
          <cell r="Q927" t="str">
            <v>2012-03-30</v>
          </cell>
          <cell r="R927" t="str">
            <v>2012 I półrocze</v>
          </cell>
          <cell r="S927" t="str">
            <v>2012</v>
          </cell>
          <cell r="T927" t="str">
            <v>2012-08-10</v>
          </cell>
          <cell r="U927">
            <v>772708.42</v>
          </cell>
          <cell r="V927">
            <v>533957.68000000005</v>
          </cell>
          <cell r="W927">
            <v>320374.59999999998</v>
          </cell>
          <cell r="X927">
            <v>320374.59999999998</v>
          </cell>
          <cell r="Y927">
            <v>213583.08</v>
          </cell>
          <cell r="Z927">
            <v>60</v>
          </cell>
          <cell r="AA927" t="str">
            <v>"Podniesienie konkurencyjności przedsiębiorstwa Skup złomu, transport drogowy Marek Suproń poprzez utworzenie innowacyjnej Okręgowej Stacji Kontroli Pojazdów."</v>
          </cell>
          <cell r="AB927" t="str">
            <v>pomoc publiczna</v>
          </cell>
          <cell r="AC927">
            <v>772708.42</v>
          </cell>
          <cell r="AD927">
            <v>320374.59999999998</v>
          </cell>
          <cell r="AE927">
            <v>452333.82</v>
          </cell>
          <cell r="AF927">
            <v>0</v>
          </cell>
          <cell r="AG927" t="str">
            <v>Nie</v>
          </cell>
          <cell r="AH927" t="str">
            <v>08 Inne inwestycje w przedsiębiorstwa</v>
          </cell>
          <cell r="AI927" t="str">
            <v>01 Pomoc bezzwrotna</v>
          </cell>
          <cell r="AJ927" t="str">
            <v>05 Obszary wiejskie (poza obszarami górskimi, wyspami lub o niskiej i bardzo niskiej gęstości zaludnienia)</v>
          </cell>
          <cell r="AK927" t="str">
            <v>22 Inne niewyszczególnione usługi</v>
          </cell>
          <cell r="AL927" t="str">
            <v>6731586331</v>
          </cell>
          <cell r="AM927" t="str">
            <v>Przedsiębiorstwo Handlowo Usługowe Marek Suproń</v>
          </cell>
          <cell r="AN927" t="str">
            <v>78-425</v>
          </cell>
          <cell r="AO927" t="str">
            <v>Biały Bór</v>
          </cell>
          <cell r="AP927" t="str">
            <v>Sądowa</v>
          </cell>
          <cell r="AQ927" t="str">
            <v>23</v>
          </cell>
          <cell r="AR927" t="str">
            <v>-</v>
          </cell>
          <cell r="AS927" t="str">
            <v>604375460</v>
          </cell>
          <cell r="AT927" t="str">
            <v>-</v>
          </cell>
          <cell r="AU927" t="str">
            <v>osoba fizyczna prowadząca działalność gospodarczą - mikro przedsiębiorstwo</v>
          </cell>
          <cell r="AV927" t="str">
            <v>320017524</v>
          </cell>
          <cell r="AW927" t="str">
            <v>przedsiębiorca lub przedsiębiorstwo</v>
          </cell>
        </row>
        <row r="928">
          <cell r="A928" t="str">
            <v>RPZP.01.01.03-32-075/10</v>
          </cell>
          <cell r="B928" t="str">
            <v>RPZP.01.00.00</v>
          </cell>
          <cell r="C928" t="str">
            <v>RPZP.01.01.00</v>
          </cell>
          <cell r="D928" t="str">
            <v>RPZP.01.01.03</v>
          </cell>
          <cell r="E928" t="str">
            <v>RPZP.01.01.03-32-075/10-03</v>
          </cell>
          <cell r="F928" t="str">
            <v>UDA-RPZP.01.01.03-32-075/10-03</v>
          </cell>
          <cell r="G928" t="str">
            <v>504fbe0663</v>
          </cell>
          <cell r="H928" t="str">
            <v>RPZP.01.01.03-32-075/10</v>
          </cell>
          <cell r="I928" t="str">
            <v>WND-RPZP.01.01.03-32-075/10</v>
          </cell>
          <cell r="J928" t="str">
            <v>2011-08-11</v>
          </cell>
          <cell r="K928" t="str">
            <v>2011 II półrocze</v>
          </cell>
          <cell r="L928" t="str">
            <v>2011</v>
          </cell>
          <cell r="M928" t="str">
            <v>2011-08-12</v>
          </cell>
          <cell r="N928" t="str">
            <v>2011 II półrocze</v>
          </cell>
          <cell r="O928" t="str">
            <v>2011</v>
          </cell>
          <cell r="P928" t="str">
            <v>2011-04-27</v>
          </cell>
          <cell r="Q928" t="str">
            <v>2012-03-30</v>
          </cell>
          <cell r="R928" t="str">
            <v>2012 I półrocze</v>
          </cell>
          <cell r="S928" t="str">
            <v>2012</v>
          </cell>
          <cell r="T928" t="str">
            <v>2012-05-31</v>
          </cell>
          <cell r="U928">
            <v>4909587.8899999997</v>
          </cell>
          <cell r="V928">
            <v>4645150</v>
          </cell>
          <cell r="W928">
            <v>2787090</v>
          </cell>
          <cell r="X928">
            <v>2787090</v>
          </cell>
          <cell r="Y928">
            <v>1858060</v>
          </cell>
          <cell r="Z928">
            <v>60</v>
          </cell>
          <cell r="AA928" t="str">
            <v>Wzmocnienie pozycji konkurencyjnej spółki NewCo poprzez zastosowanie w specjalistycznym centrum odzysku nowatorskich rozwiązań technologicznych w zakresie produkcji paliw alternatywnych</v>
          </cell>
          <cell r="AB928" t="str">
            <v>pomoc publiczna</v>
          </cell>
          <cell r="AC928">
            <v>4909587.8899999997</v>
          </cell>
          <cell r="AD928">
            <v>2787090</v>
          </cell>
          <cell r="AE928">
            <v>2122497.89</v>
          </cell>
          <cell r="AF928">
            <v>0</v>
          </cell>
          <cell r="AG928" t="str">
            <v>Nie</v>
          </cell>
          <cell r="AH92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28" t="str">
            <v>01 Pomoc bezzwrotna</v>
          </cell>
          <cell r="AJ928" t="str">
            <v>05 Obszary wiejskie (poza obszarami górskimi, wyspami lub o niskiej i bardzo niskiej gęstości zaludnienia)</v>
          </cell>
          <cell r="AK928" t="str">
            <v>21 Działalność związana ze środowiskiem naturalnym</v>
          </cell>
          <cell r="AL928" t="str">
            <v>8522446851</v>
          </cell>
          <cell r="AM928" t="str">
            <v>NewCo Spółka z ograniczoną odpowiedzialnością</v>
          </cell>
          <cell r="AN928" t="str">
            <v>71-179</v>
          </cell>
          <cell r="AO928" t="str">
            <v>Szczecin</v>
          </cell>
          <cell r="AP928" t="str">
            <v>Somosierry</v>
          </cell>
          <cell r="AQ928" t="str">
            <v>5E</v>
          </cell>
          <cell r="AR928" t="str">
            <v>-</v>
          </cell>
          <cell r="AS928" t="str">
            <v>+48914526513</v>
          </cell>
          <cell r="AT928" t="str">
            <v>+48914526513</v>
          </cell>
          <cell r="AU928" t="str">
            <v>spółka z ograniczoną odpowiedzialnością - mikro przedsiębiorstwo</v>
          </cell>
          <cell r="AV928" t="str">
            <v>812737901</v>
          </cell>
          <cell r="AW928" t="str">
            <v>przedsiębiorca lub przedsiębiorstwo</v>
          </cell>
        </row>
        <row r="929">
          <cell r="A929" t="str">
            <v>RPZP.01.01.01-32-169/09</v>
          </cell>
          <cell r="B929" t="str">
            <v>RPZP.01.00.00</v>
          </cell>
          <cell r="C929" t="str">
            <v>RPZP.01.01.00</v>
          </cell>
          <cell r="D929" t="str">
            <v>RPZP.01.01.01</v>
          </cell>
          <cell r="E929" t="str">
            <v>RPZP.01.01.01-32-169/09-02</v>
          </cell>
          <cell r="F929" t="str">
            <v>UDA-RPZP.01.01.01-32-169/09-02</v>
          </cell>
          <cell r="G929" t="str">
            <v>6bd9d772c7</v>
          </cell>
          <cell r="H929" t="str">
            <v>RPZP.01.01.01-32-169/09</v>
          </cell>
          <cell r="I929" t="str">
            <v>WND-RPZP.01.01.01-32-169/09</v>
          </cell>
          <cell r="J929" t="str">
            <v>2010-05-21</v>
          </cell>
          <cell r="K929" t="str">
            <v>2010 I półrocze</v>
          </cell>
          <cell r="L929" t="str">
            <v>2010</v>
          </cell>
          <cell r="M929" t="str">
            <v>2010-07-07</v>
          </cell>
          <cell r="N929" t="str">
            <v>2010 II półrocze</v>
          </cell>
          <cell r="O929" t="str">
            <v>2010</v>
          </cell>
          <cell r="P929" t="str">
            <v>2009-10-03</v>
          </cell>
          <cell r="Q929" t="str">
            <v>2012-03-31</v>
          </cell>
          <cell r="R929" t="str">
            <v>2012 I półrocze</v>
          </cell>
          <cell r="S929" t="str">
            <v>2012</v>
          </cell>
          <cell r="T929" t="str">
            <v>2012-01-20</v>
          </cell>
          <cell r="U929">
            <v>517225.5</v>
          </cell>
          <cell r="V929">
            <v>456720</v>
          </cell>
          <cell r="W929">
            <v>274031.99</v>
          </cell>
          <cell r="X929">
            <v>232927.16</v>
          </cell>
          <cell r="Y929">
            <v>182688.01</v>
          </cell>
          <cell r="Z929">
            <v>60</v>
          </cell>
          <cell r="AA929" t="str">
            <v>Osiągnięcie pozycji lidera na rynku poprzez budowę i wyposażenie w innowacyjny sprzęt medyczny gabinetu stomatologicznego w Dębnie.</v>
          </cell>
          <cell r="AB929" t="str">
            <v>pomoc publiczna</v>
          </cell>
          <cell r="AC929">
            <v>517225.5</v>
          </cell>
          <cell r="AD929">
            <v>274031.99</v>
          </cell>
          <cell r="AE929">
            <v>243193.51</v>
          </cell>
          <cell r="AF929">
            <v>0</v>
          </cell>
          <cell r="AG929" t="str">
            <v>Nie</v>
          </cell>
          <cell r="AH929" t="str">
            <v>08 Inne inwestycje w przedsiębiorstwa</v>
          </cell>
          <cell r="AI929" t="str">
            <v>01 Pomoc bezzwrotna</v>
          </cell>
          <cell r="AJ929" t="str">
            <v>01 Obszar miejski</v>
          </cell>
          <cell r="AK929" t="str">
            <v>19 Działalność w zakresie ochrony zdrowia ludzkiego</v>
          </cell>
          <cell r="AL929" t="str">
            <v>5971056767</v>
          </cell>
          <cell r="AM929" t="str">
            <v>Indywidualna Praktyka Lekarska - Lek. Dent. Berlińska Małgorzata</v>
          </cell>
          <cell r="AN929" t="str">
            <v>74-400</v>
          </cell>
          <cell r="AO929" t="str">
            <v>Dębno</v>
          </cell>
          <cell r="AP929" t="str">
            <v>Armii Krajowej</v>
          </cell>
          <cell r="AQ929" t="str">
            <v>4</v>
          </cell>
          <cell r="AR929" t="str">
            <v>104</v>
          </cell>
          <cell r="AS929" t="str">
            <v>0502-347-265</v>
          </cell>
          <cell r="AT929" t="str">
            <v>niedotyczy</v>
          </cell>
          <cell r="AU929" t="str">
            <v>osoba fizyczna prowadząca działalność gospodarczą - mikro przedsiębiorstwo</v>
          </cell>
          <cell r="AV929" t="str">
            <v>812719518</v>
          </cell>
          <cell r="AW929" t="str">
            <v>przedsiębiorca lub przedsiębiorstwo</v>
          </cell>
        </row>
        <row r="930">
          <cell r="A930" t="str">
            <v>RPZP.01.01.01-32-299/10</v>
          </cell>
          <cell r="B930" t="str">
            <v>RPZP.01.00.00</v>
          </cell>
          <cell r="C930" t="str">
            <v>RPZP.01.01.00</v>
          </cell>
          <cell r="D930" t="str">
            <v>RPZP.01.01.01</v>
          </cell>
          <cell r="E930" t="str">
            <v>RPZP.01.01.01-32-299/10-04</v>
          </cell>
          <cell r="F930" t="str">
            <v>UDA-RPZP.01.01.01-32-299/10-04</v>
          </cell>
          <cell r="G930" t="str">
            <v>f16d5f5569</v>
          </cell>
          <cell r="H930" t="str">
            <v>RPZP.01.01.01-32-299/10</v>
          </cell>
          <cell r="I930" t="str">
            <v>WND-RPZP.01.01.01-32-299/10</v>
          </cell>
          <cell r="J930" t="str">
            <v>2010-12-27</v>
          </cell>
          <cell r="K930" t="str">
            <v>2010 II półrocze</v>
          </cell>
          <cell r="L930" t="str">
            <v>2010</v>
          </cell>
          <cell r="M930" t="str">
            <v>2010-12-28</v>
          </cell>
          <cell r="N930" t="str">
            <v>2010 II półrocze</v>
          </cell>
          <cell r="O930" t="str">
            <v>2010</v>
          </cell>
          <cell r="P930" t="str">
            <v>2010-06-01</v>
          </cell>
          <cell r="Q930" t="str">
            <v>2012-03-31</v>
          </cell>
          <cell r="R930" t="str">
            <v>2012 I półrocze</v>
          </cell>
          <cell r="S930" t="str">
            <v>2012</v>
          </cell>
          <cell r="T930" t="str">
            <v>2011-11-24</v>
          </cell>
          <cell r="U930">
            <v>2069932.71</v>
          </cell>
          <cell r="V930">
            <v>1704955.5</v>
          </cell>
          <cell r="W930">
            <v>1000000</v>
          </cell>
          <cell r="X930">
            <v>1000000</v>
          </cell>
          <cell r="Y930">
            <v>704955.5</v>
          </cell>
          <cell r="Z930">
            <v>58.65</v>
          </cell>
          <cell r="AA930" t="str">
            <v>Wdrożenie kondensacyjnego systemu grzewczego wspartego układem solarnym oraz zakup innowacyjnego wyposażenia do Centrum Konferencyjno – Wypoczynkowego w Trzęsaczu</v>
          </cell>
          <cell r="AB930" t="str">
            <v>pomoc publiczna</v>
          </cell>
          <cell r="AC930">
            <v>2069932.71</v>
          </cell>
          <cell r="AD930">
            <v>1000000</v>
          </cell>
          <cell r="AE930">
            <v>1069932.71</v>
          </cell>
          <cell r="AF930">
            <v>0</v>
          </cell>
          <cell r="AG930" t="str">
            <v>Nie</v>
          </cell>
          <cell r="AH930" t="str">
            <v>08 Inne inwestycje w przedsiębiorstwa</v>
          </cell>
          <cell r="AI930" t="str">
            <v>01 Pomoc bezzwrotna</v>
          </cell>
          <cell r="AJ930" t="str">
            <v>05 Obszary wiejskie (poza obszarami górskimi, wyspami lub o niskiej i bardzo niskiej gęstości zaludnienia)</v>
          </cell>
          <cell r="AK930" t="str">
            <v>14 Hotele i restauracje</v>
          </cell>
          <cell r="AL930" t="str">
            <v>8571786699</v>
          </cell>
          <cell r="AM930" t="str">
            <v>Radosław Kmita Firma Turystyczno – Handlowa „ORKA”</v>
          </cell>
          <cell r="AN930" t="str">
            <v>72-344</v>
          </cell>
          <cell r="AO930" t="str">
            <v>Rewal</v>
          </cell>
          <cell r="AP930" t="str">
            <v>Westerplatte</v>
          </cell>
          <cell r="AQ930" t="str">
            <v>10</v>
          </cell>
          <cell r="AR930" t="str">
            <v>-</v>
          </cell>
          <cell r="AS930" t="str">
            <v>91/3862512</v>
          </cell>
          <cell r="AT930" t="str">
            <v>91/3862512</v>
          </cell>
          <cell r="AU930" t="str">
            <v>osoba fizyczna prowadząca działalność gospodarczą - mikro przedsiębiorstwo</v>
          </cell>
          <cell r="AV930" t="str">
            <v>812427804</v>
          </cell>
          <cell r="AW930" t="str">
            <v>przedsiębiorca lub przedsiębiorstwo</v>
          </cell>
        </row>
        <row r="931">
          <cell r="A931" t="str">
            <v>RPZP.01.01.03-32-050/10</v>
          </cell>
          <cell r="B931" t="str">
            <v>RPZP.01.00.00</v>
          </cell>
          <cell r="C931" t="str">
            <v>RPZP.01.01.00</v>
          </cell>
          <cell r="D931" t="str">
            <v>RPZP.01.01.03</v>
          </cell>
          <cell r="E931" t="str">
            <v>RPZP.01.01.03-32-050/10-02</v>
          </cell>
          <cell r="F931" t="str">
            <v>UDA-RPZP.01.01.03-32-050/10-02</v>
          </cell>
          <cell r="G931" t="str">
            <v>1195ef6e7c</v>
          </cell>
          <cell r="H931" t="str">
            <v>RPZP.01.01.03-32-050/10</v>
          </cell>
          <cell r="I931" t="str">
            <v>WND-RPZP.01.01.03-32-050/10</v>
          </cell>
          <cell r="J931" t="str">
            <v>2011-07-28</v>
          </cell>
          <cell r="K931" t="str">
            <v>2011 II półrocze</v>
          </cell>
          <cell r="L931" t="str">
            <v>2011</v>
          </cell>
          <cell r="M931" t="str">
            <v>2011-07-29</v>
          </cell>
          <cell r="N931" t="str">
            <v>2011 II półrocze</v>
          </cell>
          <cell r="O931" t="str">
            <v>2011</v>
          </cell>
          <cell r="P931" t="str">
            <v>2010-08-31</v>
          </cell>
          <cell r="Q931" t="str">
            <v>2012-03-31</v>
          </cell>
          <cell r="R931" t="str">
            <v>2012 I półrocze</v>
          </cell>
          <cell r="S931" t="str">
            <v>2012</v>
          </cell>
          <cell r="T931" t="str">
            <v>2011-10-05</v>
          </cell>
          <cell r="U931">
            <v>2525235.4700000002</v>
          </cell>
          <cell r="V931">
            <v>1845432.76</v>
          </cell>
          <cell r="W931">
            <v>1107259.6499999999</v>
          </cell>
          <cell r="X931">
            <v>1107259.6499999999</v>
          </cell>
          <cell r="Y931">
            <v>738173.11</v>
          </cell>
          <cell r="Z931">
            <v>60</v>
          </cell>
          <cell r="AA931" t="str">
            <v>Pozyskanie energii elektrycznej ze źródeł odnawialnych. Produkcja turbin wiatrowych według własnego rozwiązania technicznego – zgłoszenie patentowe nr P385060</v>
          </cell>
          <cell r="AB931" t="str">
            <v>pomoc publiczna</v>
          </cell>
          <cell r="AC931">
            <v>2525235.4700000002</v>
          </cell>
          <cell r="AD931">
            <v>1107259.6499999999</v>
          </cell>
          <cell r="AE931">
            <v>1417975.82</v>
          </cell>
          <cell r="AF931">
            <v>1.44</v>
          </cell>
          <cell r="AG931" t="str">
            <v>Nie</v>
          </cell>
          <cell r="AH93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31" t="str">
            <v>01 Pomoc bezzwrotna</v>
          </cell>
          <cell r="AJ931" t="str">
            <v>05 Obszary wiejskie (poza obszarami górskimi, wyspami lub o niskiej i bardzo niskiej gęstości zaludnienia)</v>
          </cell>
          <cell r="AK931" t="str">
            <v>22 Inne niewyszczególnione usługi</v>
          </cell>
          <cell r="AL931" t="str">
            <v>8521575061</v>
          </cell>
          <cell r="AM931" t="str">
            <v>Zakład Ogólnobudowlany "SARMATA" Paweł Gągała</v>
          </cell>
          <cell r="AN931" t="str">
            <v>71-266</v>
          </cell>
          <cell r="AO931" t="str">
            <v>Szczecin</v>
          </cell>
          <cell r="AP931" t="str">
            <v>Modrzewskiego</v>
          </cell>
          <cell r="AQ931" t="str">
            <v>1</v>
          </cell>
          <cell r="AR931" t="str">
            <v>-</v>
          </cell>
          <cell r="AS931" t="str">
            <v>914877268</v>
          </cell>
          <cell r="AT931" t="str">
            <v>914877268</v>
          </cell>
          <cell r="AU931" t="str">
            <v>osoba fizyczna prowadząca działalność gospodarczą - mikro przedsiębiorstwo</v>
          </cell>
          <cell r="AV931" t="str">
            <v>811204284</v>
          </cell>
          <cell r="AW931" t="str">
            <v>przedsiębiorca lub przedsiębiorstwo</v>
          </cell>
        </row>
        <row r="932">
          <cell r="A932" t="str">
            <v>RPZP.01.03.02-32-111/11</v>
          </cell>
          <cell r="B932" t="str">
            <v>RPZP.01.00.00</v>
          </cell>
          <cell r="C932" t="str">
            <v>RPZP.01.03.00</v>
          </cell>
          <cell r="D932" t="str">
            <v>RPZP.01.03.02</v>
          </cell>
          <cell r="E932" t="str">
            <v>RPZP.01.03.02-32-111/11-01</v>
          </cell>
          <cell r="F932" t="str">
            <v>UDA-RPZP.01.03.02-32-111/11-01</v>
          </cell>
          <cell r="G932" t="str">
            <v>3ce59e2836</v>
          </cell>
          <cell r="H932" t="str">
            <v>RPZP.01.03.02-32-111/11</v>
          </cell>
          <cell r="I932" t="str">
            <v>WND-RPZP.01.03.02-32-111/11</v>
          </cell>
          <cell r="J932" t="str">
            <v>2012-03-08</v>
          </cell>
          <cell r="K932" t="str">
            <v>2012 I półrocze</v>
          </cell>
          <cell r="L932" t="str">
            <v>2012</v>
          </cell>
          <cell r="M932" t="str">
            <v>2012-03-12</v>
          </cell>
          <cell r="N932" t="str">
            <v>2012 I półrocze</v>
          </cell>
          <cell r="O932" t="str">
            <v>2012</v>
          </cell>
          <cell r="P932" t="str">
            <v>2011-05-26</v>
          </cell>
          <cell r="Q932" t="str">
            <v>2012-03-31</v>
          </cell>
          <cell r="R932" t="str">
            <v>2012 I półrocze</v>
          </cell>
          <cell r="S932" t="str">
            <v>2012</v>
          </cell>
          <cell r="T932" t="str">
            <v>2013-12-16</v>
          </cell>
          <cell r="U932">
            <v>59097.14</v>
          </cell>
          <cell r="V932">
            <v>35223.46</v>
          </cell>
          <cell r="W932">
            <v>17611.73</v>
          </cell>
          <cell r="X932">
            <v>17611.73</v>
          </cell>
          <cell r="Y932">
            <v>17611.73</v>
          </cell>
          <cell r="Z932">
            <v>50</v>
          </cell>
          <cell r="AA932" t="str">
            <v>Wzrost konkurencyjności spółki "Rarytas" poprzez udział w Międzynarodowych Targach Słodyczy ISM 2012 w Kolonii (Niemcy) w dniach 29.01-01.02.2012</v>
          </cell>
          <cell r="AB932" t="str">
            <v>pomoc de minimis</v>
          </cell>
          <cell r="AC932">
            <v>59097.14</v>
          </cell>
          <cell r="AD932">
            <v>17611.73</v>
          </cell>
          <cell r="AE932">
            <v>41485.410000000003</v>
          </cell>
          <cell r="AF932">
            <v>0</v>
          </cell>
          <cell r="AG932" t="str">
            <v>Tak</v>
          </cell>
          <cell r="AH932" t="str">
            <v>05 Usługi w zakresie zaawansowanego wsparcia dla przedsiębiorstw i grup przedsiębiorstw</v>
          </cell>
          <cell r="AI932" t="str">
            <v>01 Pomoc bezzwrotna</v>
          </cell>
          <cell r="AJ932" t="str">
            <v>00 Nie dotyczy</v>
          </cell>
          <cell r="AK932" t="str">
            <v>03 Produkcja produktów żywnościowych i napojów</v>
          </cell>
          <cell r="AL932" t="str">
            <v>8541001794</v>
          </cell>
          <cell r="AM932" t="str">
            <v>RARYTAS spółka z ograniczoną odpowiedzialnością</v>
          </cell>
          <cell r="AN932" t="str">
            <v>73-110</v>
          </cell>
          <cell r="AO932" t="str">
            <v>Stargard Szczeciński</v>
          </cell>
          <cell r="AP932" t="str">
            <v>Piłsudskiego</v>
          </cell>
          <cell r="AQ932" t="str">
            <v>63</v>
          </cell>
          <cell r="AR932" t="str">
            <v>-</v>
          </cell>
          <cell r="AS932" t="str">
            <v>(91)5783511</v>
          </cell>
          <cell r="AT932" t="str">
            <v>(91)5783514</v>
          </cell>
          <cell r="AU932" t="str">
            <v>spółka z ograniczoną odpowiedzialnością - średnie przedsiębiorstwo</v>
          </cell>
          <cell r="AV932" t="str">
            <v>810647996</v>
          </cell>
          <cell r="AW932" t="str">
            <v>przedsiębiorca lub przedsiębiorstwo</v>
          </cell>
        </row>
        <row r="933">
          <cell r="A933" t="str">
            <v>RPZP.01.03.01-32-067/11</v>
          </cell>
          <cell r="B933" t="str">
            <v>RPZP.01.00.00</v>
          </cell>
          <cell r="C933" t="str">
            <v>RPZP.01.03.00</v>
          </cell>
          <cell r="D933" t="str">
            <v>RPZP.01.03.01</v>
          </cell>
          <cell r="E933" t="str">
            <v>RPZP.01.03.01-32-067/11-01</v>
          </cell>
          <cell r="F933" t="str">
            <v>UDA-RPZP.01.03.01-32-067/11-01</v>
          </cell>
          <cell r="G933" t="str">
            <v>ee1105e3c6</v>
          </cell>
          <cell r="H933" t="str">
            <v>RPZP.01.03.01-32-067/11</v>
          </cell>
          <cell r="I933" t="str">
            <v>WND-RPZP.01.03.01-32-067/11</v>
          </cell>
          <cell r="J933" t="str">
            <v>2012-03-22</v>
          </cell>
          <cell r="K933" t="str">
            <v>2012 I półrocze</v>
          </cell>
          <cell r="L933" t="str">
            <v>2012</v>
          </cell>
          <cell r="M933" t="str">
            <v>2012-03-26</v>
          </cell>
          <cell r="N933" t="str">
            <v>2012 I półrocze</v>
          </cell>
          <cell r="O933" t="str">
            <v>2012</v>
          </cell>
          <cell r="P933" t="str">
            <v>2011-10-05</v>
          </cell>
          <cell r="Q933" t="str">
            <v>2012-04-02</v>
          </cell>
          <cell r="R933" t="str">
            <v>2012 I półrocze</v>
          </cell>
          <cell r="S933" t="str">
            <v>2012</v>
          </cell>
          <cell r="T933" t="str">
            <v>2012-05-24</v>
          </cell>
          <cell r="U933">
            <v>20049</v>
          </cell>
          <cell r="V933">
            <v>16300</v>
          </cell>
          <cell r="W933">
            <v>8150</v>
          </cell>
          <cell r="X933">
            <v>8150</v>
          </cell>
          <cell r="Y933">
            <v>8150</v>
          </cell>
          <cell r="Z933">
            <v>50</v>
          </cell>
          <cell r="AA933" t="str">
            <v>Wdrożenie i certyfikacja systemu jakości wg ISO 9001 w Sigma Lift</v>
          </cell>
          <cell r="AB933" t="str">
            <v>pomoc publiczna</v>
          </cell>
          <cell r="AC933">
            <v>20049</v>
          </cell>
          <cell r="AD933">
            <v>8150</v>
          </cell>
          <cell r="AE933">
            <v>11899</v>
          </cell>
          <cell r="AF933">
            <v>10.130000000000001</v>
          </cell>
          <cell r="AG933" t="str">
            <v>Tak</v>
          </cell>
          <cell r="AH933" t="str">
            <v>05 Usługi w zakresie zaawansowanego wsparcia dla przedsiębiorstw i grup przedsiębiorstw</v>
          </cell>
          <cell r="AI933" t="str">
            <v>01 Pomoc bezzwrotna</v>
          </cell>
          <cell r="AJ933" t="str">
            <v>01 Obszar miejski</v>
          </cell>
          <cell r="AK933" t="str">
            <v>06 Nieokreślony przemysł wytwórczy</v>
          </cell>
          <cell r="AL933" t="str">
            <v>8520008118</v>
          </cell>
          <cell r="AM933" t="str">
            <v>SIGMA LIFT Mirosław Zaleski</v>
          </cell>
          <cell r="AN933" t="str">
            <v>71-704</v>
          </cell>
          <cell r="AO933" t="str">
            <v>Szczecin</v>
          </cell>
          <cell r="AP933" t="str">
            <v>Konarskiego</v>
          </cell>
          <cell r="AQ933" t="str">
            <v>14</v>
          </cell>
          <cell r="AR933" t="str">
            <v>-</v>
          </cell>
          <cell r="AS933" t="str">
            <v>914247940</v>
          </cell>
          <cell r="AT933" t="str">
            <v>914247955</v>
          </cell>
          <cell r="AU933" t="str">
            <v>osoba fizyczna prowadząca działalność gospodarczą - mikro przedsiębiorstwo</v>
          </cell>
          <cell r="AV933" t="str">
            <v>810435432</v>
          </cell>
          <cell r="AW933" t="str">
            <v>przedsiębiorca lub przedsiębiorstwo</v>
          </cell>
        </row>
        <row r="934">
          <cell r="A934" t="str">
            <v>RPZP.06.01.02-32-001/10</v>
          </cell>
          <cell r="B934" t="str">
            <v>RPZP.06.00.00</v>
          </cell>
          <cell r="C934" t="str">
            <v>RPZP.06.01.00</v>
          </cell>
          <cell r="D934" t="str">
            <v>RPZP.06.01.02</v>
          </cell>
          <cell r="E934" t="str">
            <v>RPZP.06.01.02-32-001/10-05</v>
          </cell>
          <cell r="F934" t="str">
            <v>UDA-RPZP.06.01.02-32-001/10-05</v>
          </cell>
          <cell r="G934" t="str">
            <v>62cb8e5577</v>
          </cell>
          <cell r="H934" t="str">
            <v>RPZP.06.01.02-32-001/10</v>
          </cell>
          <cell r="I934" t="str">
            <v>WND-RPZP.06.01.02-32-001/10</v>
          </cell>
          <cell r="J934" t="str">
            <v>2011-03-11</v>
          </cell>
          <cell r="K934" t="str">
            <v>2011 I półrocze</v>
          </cell>
          <cell r="L934" t="str">
            <v>2011</v>
          </cell>
          <cell r="M934" t="str">
            <v>2011-03-21</v>
          </cell>
          <cell r="N934" t="str">
            <v>2011 I półrocze</v>
          </cell>
          <cell r="O934" t="str">
            <v>2011</v>
          </cell>
          <cell r="P934" t="str">
            <v>2011-08-23</v>
          </cell>
          <cell r="Q934" t="str">
            <v>2012-04-04</v>
          </cell>
          <cell r="R934" t="str">
            <v>2012 I półrocze</v>
          </cell>
          <cell r="S934" t="str">
            <v>2012</v>
          </cell>
          <cell r="T934" t="str">
            <v>2012-12-05</v>
          </cell>
          <cell r="U934">
            <v>387998</v>
          </cell>
          <cell r="V934">
            <v>283366.7</v>
          </cell>
          <cell r="W934">
            <v>212525.02</v>
          </cell>
          <cell r="X934">
            <v>212525.02</v>
          </cell>
          <cell r="Y934">
            <v>70841.679999999993</v>
          </cell>
          <cell r="Z934">
            <v>75</v>
          </cell>
          <cell r="AA934" t="str">
            <v>Utworzenie punktu informacji turystycznej w pomieszczeniach wieży ratuszowej oraz zakup wyposażenia</v>
          </cell>
          <cell r="AB934" t="str">
            <v>bez pomocy publicznej</v>
          </cell>
          <cell r="AC934">
            <v>387998</v>
          </cell>
          <cell r="AD934">
            <v>387998</v>
          </cell>
          <cell r="AE934">
            <v>0</v>
          </cell>
          <cell r="AF934">
            <v>0</v>
          </cell>
          <cell r="AG934" t="str">
            <v>Nie</v>
          </cell>
          <cell r="AH934" t="str">
            <v>57 Inne wsparcie na rzecz wzmocnienia usług turystycznych</v>
          </cell>
          <cell r="AI934" t="str">
            <v>01 Pomoc bezzwrotna</v>
          </cell>
          <cell r="AJ934" t="str">
            <v>05 Obszary wiejskie (poza obszarami górskimi, wyspami lub o niskiej i bardzo niskiej gęstości zaludnienia)</v>
          </cell>
          <cell r="AK934" t="str">
            <v>00 Nie dotyczy</v>
          </cell>
          <cell r="AL934" t="str">
            <v>8512772951</v>
          </cell>
          <cell r="AM934" t="str">
            <v>Gmina Nowe Warpno</v>
          </cell>
          <cell r="AN934" t="str">
            <v>72-022</v>
          </cell>
          <cell r="AO934" t="str">
            <v>Nowe Warpno</v>
          </cell>
          <cell r="AP934" t="str">
            <v>Plac Zwycięstwa</v>
          </cell>
          <cell r="AQ934" t="str">
            <v>1</v>
          </cell>
          <cell r="AR934" t="str">
            <v>-</v>
          </cell>
          <cell r="AS934" t="str">
            <v>(091)3129660</v>
          </cell>
          <cell r="AT934" t="str">
            <v>(091)3129713</v>
          </cell>
          <cell r="AU934" t="str">
            <v>wspólnota samorządowa</v>
          </cell>
          <cell r="AV934" t="str">
            <v>811685438</v>
          </cell>
          <cell r="AW934" t="str">
            <v>jednostka samorządu terytorialnego, związek lub stowarzyszenie jst</v>
          </cell>
        </row>
        <row r="935">
          <cell r="A935" t="str">
            <v>RPZP.01.03.01-32-092/11</v>
          </cell>
          <cell r="B935" t="str">
            <v>RPZP.01.00.00</v>
          </cell>
          <cell r="C935" t="str">
            <v>RPZP.01.03.00</v>
          </cell>
          <cell r="D935" t="str">
            <v>RPZP.01.03.01</v>
          </cell>
          <cell r="E935" t="str">
            <v>RPZP.01.03.01-32-092/11-02</v>
          </cell>
          <cell r="F935" t="str">
            <v>UDA-RPZP.01.03.01-32-092/11-02</v>
          </cell>
          <cell r="G935" t="str">
            <v>88f003502b</v>
          </cell>
          <cell r="H935" t="str">
            <v>RPZP.01.03.01-32-092/11</v>
          </cell>
          <cell r="I935" t="str">
            <v>WND-RPZP.01.03.01-32-092/11</v>
          </cell>
          <cell r="J935" t="str">
            <v>2012-03-14</v>
          </cell>
          <cell r="K935" t="str">
            <v>2012 I półrocze</v>
          </cell>
          <cell r="L935" t="str">
            <v>2012</v>
          </cell>
          <cell r="M935" t="str">
            <v>2012-03-16</v>
          </cell>
          <cell r="N935" t="str">
            <v>2012 I półrocze</v>
          </cell>
          <cell r="O935" t="str">
            <v>2012</v>
          </cell>
          <cell r="P935" t="str">
            <v>2011-11-28</v>
          </cell>
          <cell r="Q935" t="str">
            <v>2012-04-04</v>
          </cell>
          <cell r="R935" t="str">
            <v>2012 I półrocze</v>
          </cell>
          <cell r="S935" t="str">
            <v>2012</v>
          </cell>
          <cell r="T935" t="str">
            <v>2012-10-15</v>
          </cell>
          <cell r="U935">
            <v>23400</v>
          </cell>
          <cell r="V935">
            <v>23400</v>
          </cell>
          <cell r="W935">
            <v>11700</v>
          </cell>
          <cell r="X935">
            <v>11700</v>
          </cell>
          <cell r="Y935">
            <v>11700</v>
          </cell>
          <cell r="Z935">
            <v>50</v>
          </cell>
          <cell r="AA935" t="str">
            <v>Analiza i obliczenia fundamentów obciążonych dynamicznie zaawansowaną usługą zapewniającą wzrost konkurencyjności firmy "PLAN" ANDRZEJ ŻBIKOWSKI</v>
          </cell>
          <cell r="AB935" t="str">
            <v>pomoc publiczna</v>
          </cell>
          <cell r="AC935">
            <v>23400</v>
          </cell>
          <cell r="AD935">
            <v>11700</v>
          </cell>
          <cell r="AE935">
            <v>11700</v>
          </cell>
          <cell r="AF935">
            <v>0</v>
          </cell>
          <cell r="AG935" t="str">
            <v>Tak</v>
          </cell>
          <cell r="AH935" t="str">
            <v>05 Usługi w zakresie zaawansowanego wsparcia dla przedsiębiorstw i grup przedsiębiorstw</v>
          </cell>
          <cell r="AI935" t="str">
            <v>01 Pomoc bezzwrotna</v>
          </cell>
          <cell r="AJ935" t="str">
            <v>01 Obszar miejski</v>
          </cell>
          <cell r="AK935" t="str">
            <v>22 Inne niewyszczególnione usługi</v>
          </cell>
          <cell r="AL935" t="str">
            <v>8521131281</v>
          </cell>
          <cell r="AM935" t="str">
            <v>"PLAN" ANDRZEJ ŻBIKOWSKI</v>
          </cell>
          <cell r="AN935" t="str">
            <v>71-792</v>
          </cell>
          <cell r="AO935" t="str">
            <v>Szczecin</v>
          </cell>
          <cell r="AP935" t="str">
            <v>Na Stoku</v>
          </cell>
          <cell r="AQ935" t="str">
            <v>35</v>
          </cell>
          <cell r="AR935" t="str">
            <v>-</v>
          </cell>
          <cell r="AS935" t="str">
            <v>914268078</v>
          </cell>
          <cell r="AT935" t="str">
            <v>niedotyczy</v>
          </cell>
          <cell r="AU935" t="str">
            <v>osoba fizyczna prowadząca działalność gospodarczą - mikro przedsiębiorstwo</v>
          </cell>
          <cell r="AV935" t="str">
            <v>810139857</v>
          </cell>
          <cell r="AW935" t="str">
            <v>przedsiębiorca lub przedsiębiorstwo</v>
          </cell>
        </row>
        <row r="936">
          <cell r="A936" t="str">
            <v>RPZP.01.03.02-32-123/11</v>
          </cell>
          <cell r="B936" t="str">
            <v>RPZP.01.00.00</v>
          </cell>
          <cell r="C936" t="str">
            <v>RPZP.01.03.00</v>
          </cell>
          <cell r="D936" t="str">
            <v>RPZP.01.03.02</v>
          </cell>
          <cell r="E936" t="str">
            <v>RPZP.01.03.02-32-123/11-02</v>
          </cell>
          <cell r="F936" t="str">
            <v>UDA-RPZP.01.03.02-32-123/11-02</v>
          </cell>
          <cell r="G936" t="str">
            <v>bca6b3a106</v>
          </cell>
          <cell r="H936" t="str">
            <v>RPZP.01.03.02-32-123/11</v>
          </cell>
          <cell r="I936" t="str">
            <v>WND-RPZP.01.03.02-32-123/11</v>
          </cell>
          <cell r="J936" t="str">
            <v>2012-03-28</v>
          </cell>
          <cell r="K936" t="str">
            <v>2012 I półrocze</v>
          </cell>
          <cell r="L936" t="str">
            <v>2012</v>
          </cell>
          <cell r="M936" t="str">
            <v>2012-03-30</v>
          </cell>
          <cell r="N936" t="str">
            <v>2012 I półrocze</v>
          </cell>
          <cell r="O936" t="str">
            <v>2012</v>
          </cell>
          <cell r="P936" t="str">
            <v>2012-01-09</v>
          </cell>
          <cell r="Q936" t="str">
            <v>2012-04-05</v>
          </cell>
          <cell r="R936" t="str">
            <v>2012 I półrocze</v>
          </cell>
          <cell r="S936" t="str">
            <v>2012</v>
          </cell>
          <cell r="T936" t="str">
            <v>2012-05-25</v>
          </cell>
          <cell r="U936">
            <v>32255</v>
          </cell>
          <cell r="V936">
            <v>28460</v>
          </cell>
          <cell r="W936">
            <v>14230</v>
          </cell>
          <cell r="X936">
            <v>14230</v>
          </cell>
          <cell r="Y936">
            <v>14230</v>
          </cell>
          <cell r="Z936">
            <v>50</v>
          </cell>
          <cell r="AA936" t="str">
            <v>Udział firmy MATT Bogusław Szczurowski na targach międzynarodowych Cinderella w Wilnie w dniach 16-18.03.2012 roku</v>
          </cell>
          <cell r="AB936" t="str">
            <v>pomoc de minimis</v>
          </cell>
          <cell r="AC936">
            <v>32255</v>
          </cell>
          <cell r="AD936">
            <v>14230</v>
          </cell>
          <cell r="AE936">
            <v>18025</v>
          </cell>
          <cell r="AF936">
            <v>0</v>
          </cell>
          <cell r="AG936" t="str">
            <v>Tak</v>
          </cell>
          <cell r="AH936" t="str">
            <v>05 Usługi w zakresie zaawansowanego wsparcia dla przedsiębiorstw i grup przedsiębiorstw</v>
          </cell>
          <cell r="AI936" t="str">
            <v>01 Pomoc bezzwrotna</v>
          </cell>
          <cell r="AJ936" t="str">
            <v>00 Nie dotyczy</v>
          </cell>
          <cell r="AK936" t="str">
            <v>13 Handel hurtowy i detaliczny</v>
          </cell>
          <cell r="AL936" t="str">
            <v>8521141569</v>
          </cell>
          <cell r="AM936" t="str">
            <v>Firma Matt Bogusław Szczurowski</v>
          </cell>
          <cell r="AN936" t="str">
            <v>71-201</v>
          </cell>
          <cell r="AO936" t="str">
            <v>Szczecin</v>
          </cell>
          <cell r="AP936" t="str">
            <v>Czorsztyńska</v>
          </cell>
          <cell r="AQ936" t="str">
            <v>11</v>
          </cell>
          <cell r="AR936" t="str">
            <v>a</v>
          </cell>
          <cell r="AS936" t="str">
            <v>602270199</v>
          </cell>
          <cell r="AT936" t="str">
            <v>niedotyczy</v>
          </cell>
          <cell r="AU936" t="str">
            <v>osoba fizyczna prowadząca działalność gospodarczą - mikro przedsiębiorstwo</v>
          </cell>
          <cell r="AV936" t="str">
            <v>910810210</v>
          </cell>
          <cell r="AW936" t="str">
            <v>przedsiębiorca lub przedsiębiorstwo</v>
          </cell>
        </row>
        <row r="937">
          <cell r="A937" t="str">
            <v>RPZP.01.03.01-32-099/11</v>
          </cell>
          <cell r="B937" t="str">
            <v>RPZP.01.00.00</v>
          </cell>
          <cell r="C937" t="str">
            <v>RPZP.01.03.00</v>
          </cell>
          <cell r="D937" t="str">
            <v>RPZP.01.03.01</v>
          </cell>
          <cell r="E937" t="str">
            <v>RPZP.01.03.01-32-099/11-01</v>
          </cell>
          <cell r="F937" t="str">
            <v>UDA-RPZP.01.03.01-32-099/11-01</v>
          </cell>
          <cell r="G937" t="str">
            <v>fd84384794</v>
          </cell>
          <cell r="H937" t="str">
            <v>RPZP.01.03.01-32-099/11</v>
          </cell>
          <cell r="I937" t="str">
            <v>WND-RPZP.01.03.01-32-099/11</v>
          </cell>
          <cell r="J937" t="str">
            <v>2012-05-15</v>
          </cell>
          <cell r="K937" t="str">
            <v>2012 I półrocze</v>
          </cell>
          <cell r="L937" t="str">
            <v>2012</v>
          </cell>
          <cell r="M937" t="str">
            <v>2012-05-17</v>
          </cell>
          <cell r="N937" t="str">
            <v>2012 I półrocze</v>
          </cell>
          <cell r="O937" t="str">
            <v>2012</v>
          </cell>
          <cell r="P937" t="str">
            <v>2011-12-12</v>
          </cell>
          <cell r="Q937" t="str">
            <v>2012-04-10</v>
          </cell>
          <cell r="R937" t="str">
            <v>2012 I półrocze</v>
          </cell>
          <cell r="S937" t="str">
            <v>2012</v>
          </cell>
          <cell r="T937" t="str">
            <v>2012-05-15</v>
          </cell>
          <cell r="U937">
            <v>104181</v>
          </cell>
          <cell r="V937">
            <v>84700</v>
          </cell>
          <cell r="W937">
            <v>40000</v>
          </cell>
          <cell r="X937">
            <v>40000</v>
          </cell>
          <cell r="Y937">
            <v>44700</v>
          </cell>
          <cell r="Z937">
            <v>47.23</v>
          </cell>
          <cell r="AA937" t="str">
            <v>Planowanie procesu inwestycyjnego w firmie Dariusz Trybuła poprzez doradztwo w zakresie przygotowania dokumentacji technicznej.</v>
          </cell>
          <cell r="AB937" t="str">
            <v>pomoc de minimis</v>
          </cell>
          <cell r="AC937">
            <v>104181</v>
          </cell>
          <cell r="AD937">
            <v>40000</v>
          </cell>
          <cell r="AE937">
            <v>64181</v>
          </cell>
          <cell r="AF937">
            <v>0</v>
          </cell>
          <cell r="AG937" t="str">
            <v>Tak</v>
          </cell>
          <cell r="AH937" t="str">
            <v>05 Usługi w zakresie zaawansowanego wsparcia dla przedsiębiorstw i grup przedsiębiorstw</v>
          </cell>
          <cell r="AI937" t="str">
            <v>01 Pomoc bezzwrotna</v>
          </cell>
          <cell r="AJ937" t="str">
            <v>05 Obszary wiejskie (poza obszarami górskimi, wyspami lub o niskiej i bardzo niskiej gęstości zaludnienia)</v>
          </cell>
          <cell r="AK937" t="str">
            <v>06 Nieokreślony przemysł wytwórczy</v>
          </cell>
          <cell r="AL937" t="str">
            <v>8510000635</v>
          </cell>
          <cell r="AM937" t="str">
            <v>Dariusz Trybuła</v>
          </cell>
          <cell r="AN937" t="str">
            <v>72-004</v>
          </cell>
          <cell r="AO937" t="str">
            <v>Pilchowo</v>
          </cell>
          <cell r="AP937" t="str">
            <v>Dębowa</v>
          </cell>
          <cell r="AQ937" t="str">
            <v>3</v>
          </cell>
          <cell r="AR937" t="str">
            <v>-</v>
          </cell>
          <cell r="AS937" t="str">
            <v>48608516516</v>
          </cell>
          <cell r="AT937" t="str">
            <v>0914526166</v>
          </cell>
          <cell r="AU937" t="str">
            <v>osoba fizyczna prowadząca działalność gospodarczą - mikro przedsiębiorstwo</v>
          </cell>
          <cell r="AV937" t="str">
            <v>810156910</v>
          </cell>
          <cell r="AW937" t="str">
            <v>przedsiębiorca lub przedsiębiorstwo</v>
          </cell>
        </row>
        <row r="938">
          <cell r="A938" t="str">
            <v>RPZP.01.01.02-32-061/09</v>
          </cell>
          <cell r="B938" t="str">
            <v>RPZP.01.00.00</v>
          </cell>
          <cell r="C938" t="str">
            <v>RPZP.01.01.00</v>
          </cell>
          <cell r="D938" t="str">
            <v>RPZP.01.01.02</v>
          </cell>
          <cell r="E938" t="str">
            <v>RPZP.01.01.02-32-061/09-04</v>
          </cell>
          <cell r="F938" t="str">
            <v>UDA-RPZP.01.01.02-32-061/09-04</v>
          </cell>
          <cell r="G938" t="str">
            <v>163342da26</v>
          </cell>
          <cell r="H938" t="str">
            <v>RPZP.01.01.02-32-061/09</v>
          </cell>
          <cell r="I938" t="str">
            <v>WND-RPZP.01.01.02-32-061/09</v>
          </cell>
          <cell r="J938" t="str">
            <v>2010-11-22</v>
          </cell>
          <cell r="K938" t="str">
            <v>2010 II półrocze</v>
          </cell>
          <cell r="L938" t="str">
            <v>2010</v>
          </cell>
          <cell r="M938" t="str">
            <v>2010-12-08</v>
          </cell>
          <cell r="N938" t="str">
            <v>2010 II półrocze</v>
          </cell>
          <cell r="O938" t="str">
            <v>2010</v>
          </cell>
          <cell r="P938" t="str">
            <v>2010-06-01</v>
          </cell>
          <cell r="Q938" t="str">
            <v>2012-04-13</v>
          </cell>
          <cell r="R938" t="str">
            <v>2012 I półrocze</v>
          </cell>
          <cell r="S938" t="str">
            <v>2012</v>
          </cell>
          <cell r="T938" t="str">
            <v>2013-05-09</v>
          </cell>
          <cell r="U938">
            <v>5900080.6900000004</v>
          </cell>
          <cell r="V938">
            <v>4587697.83</v>
          </cell>
          <cell r="W938">
            <v>1998415.2</v>
          </cell>
          <cell r="X938">
            <v>1698652.89</v>
          </cell>
          <cell r="Y938">
            <v>2589282.63</v>
          </cell>
          <cell r="Z938">
            <v>43.56</v>
          </cell>
          <cell r="AA938" t="str">
            <v>Wzrost konkurencyjności produktowej i procesowej firmy Voigt Promotion Sp. z o. o. poprzez wdrożenie innowacyjnej technologii drukowania wysokojakościowego druku UV oraz druku solwentowego</v>
          </cell>
          <cell r="AB938" t="str">
            <v>pomoc publiczna</v>
          </cell>
          <cell r="AC938">
            <v>5900080.6900000004</v>
          </cell>
          <cell r="AD938">
            <v>1998415.2</v>
          </cell>
          <cell r="AE938">
            <v>3901665.49</v>
          </cell>
          <cell r="AF938">
            <v>0</v>
          </cell>
          <cell r="AG938" t="str">
            <v>Nie</v>
          </cell>
          <cell r="AH938" t="str">
            <v>08 Inne inwestycje w przedsiębiorstwa</v>
          </cell>
          <cell r="AI938" t="str">
            <v>01 Pomoc bezzwrotna</v>
          </cell>
          <cell r="AJ938" t="str">
            <v>01 Obszar miejski</v>
          </cell>
          <cell r="AK938" t="str">
            <v>06 Nieokreślony przemysł wytwórczy</v>
          </cell>
          <cell r="AL938" t="str">
            <v>8510110430</v>
          </cell>
          <cell r="AM938" t="str">
            <v>Voigt Promotion Sp. z o. o.</v>
          </cell>
          <cell r="AN938" t="str">
            <v>72-010</v>
          </cell>
          <cell r="AO938" t="str">
            <v>Police</v>
          </cell>
          <cell r="AP938" t="str">
            <v>Fabryczna</v>
          </cell>
          <cell r="AQ938" t="str">
            <v>37</v>
          </cell>
          <cell r="AR938" t="str">
            <v>-</v>
          </cell>
          <cell r="AS938" t="str">
            <v>0914312995</v>
          </cell>
          <cell r="AT938" t="str">
            <v>0914690548</v>
          </cell>
          <cell r="AU938" t="str">
            <v>spółka z ograniczoną odpowiedzialnością - średnie przedsiębiorstwo</v>
          </cell>
          <cell r="AV938" t="str">
            <v>811006874</v>
          </cell>
          <cell r="AW938" t="str">
            <v>przedsiębiorca lub przedsiębiorstwo</v>
          </cell>
        </row>
        <row r="939">
          <cell r="A939" t="str">
            <v>RPZP.01.03.02-32-054/11</v>
          </cell>
          <cell r="B939" t="str">
            <v>RPZP.01.00.00</v>
          </cell>
          <cell r="C939" t="str">
            <v>RPZP.01.03.00</v>
          </cell>
          <cell r="D939" t="str">
            <v>RPZP.01.03.02</v>
          </cell>
          <cell r="E939" t="str">
            <v>RPZP.01.03.02-32-054/11-02</v>
          </cell>
          <cell r="F939" t="str">
            <v>UDA-RPZP.01.03.02-32-054/11-02</v>
          </cell>
          <cell r="G939" t="str">
            <v>bde4375126</v>
          </cell>
          <cell r="H939" t="str">
            <v>RPZP.01.03.02-32-054/11</v>
          </cell>
          <cell r="I939" t="str">
            <v>WND-RPZP.01.03.02-32-054/11</v>
          </cell>
          <cell r="J939" t="str">
            <v>2011-09-30</v>
          </cell>
          <cell r="K939" t="str">
            <v>2011 II półrocze</v>
          </cell>
          <cell r="L939" t="str">
            <v>2011</v>
          </cell>
          <cell r="M939" t="str">
            <v>2011-10-11</v>
          </cell>
          <cell r="N939" t="str">
            <v>2011 II półrocze</v>
          </cell>
          <cell r="O939" t="str">
            <v>2011</v>
          </cell>
          <cell r="P939" t="str">
            <v>2011-11-22</v>
          </cell>
          <cell r="Q939" t="str">
            <v>2012-04-13</v>
          </cell>
          <cell r="R939" t="str">
            <v>2012 I półrocze</v>
          </cell>
          <cell r="S939" t="str">
            <v>2012</v>
          </cell>
          <cell r="T939" t="str">
            <v>2012-08-23</v>
          </cell>
          <cell r="U939">
            <v>43629.15</v>
          </cell>
          <cell r="V939">
            <v>30180.41</v>
          </cell>
          <cell r="W939">
            <v>15090.2</v>
          </cell>
          <cell r="X939">
            <v>15090.2</v>
          </cell>
          <cell r="Y939">
            <v>15090.21</v>
          </cell>
          <cell r="Z939">
            <v>50</v>
          </cell>
          <cell r="AA939" t="str">
            <v>Udział w Międzynarodowych Targach Komponentów do Produkcji Mebli Furnica 2012 organizowanych w Poznaniu w terminie 27-30.03.2012 r.</v>
          </cell>
          <cell r="AB939" t="str">
            <v>pomoc de minimis</v>
          </cell>
          <cell r="AC939">
            <v>43629.15</v>
          </cell>
          <cell r="AD939">
            <v>15090.2</v>
          </cell>
          <cell r="AE939">
            <v>28538.95</v>
          </cell>
          <cell r="AF939">
            <v>0</v>
          </cell>
          <cell r="AG939" t="str">
            <v>Tak</v>
          </cell>
          <cell r="AH939" t="str">
            <v>05 Usługi w zakresie zaawansowanego wsparcia dla przedsiębiorstw i grup przedsiębiorstw</v>
          </cell>
          <cell r="AI939" t="str">
            <v>01 Pomoc bezzwrotna</v>
          </cell>
          <cell r="AJ939" t="str">
            <v>00 Nie dotyczy</v>
          </cell>
          <cell r="AK939" t="str">
            <v>13 Handel hurtowy i detaliczny</v>
          </cell>
          <cell r="AL939" t="str">
            <v>6711692432</v>
          </cell>
          <cell r="AM939" t="str">
            <v>AG DEKOR-G. AUGUSTYNIAK SPÓŁKA JAWNA</v>
          </cell>
          <cell r="AN939" t="str">
            <v>78-113</v>
          </cell>
          <cell r="AO939" t="str">
            <v>Dygowo</v>
          </cell>
          <cell r="AP939" t="str">
            <v>Kolejowa</v>
          </cell>
          <cell r="AQ939" t="str">
            <v>20</v>
          </cell>
          <cell r="AR939" t="str">
            <v>-</v>
          </cell>
          <cell r="AS939" t="str">
            <v>943584082</v>
          </cell>
          <cell r="AT939" t="str">
            <v>943584779</v>
          </cell>
          <cell r="AU939" t="str">
            <v>spółka jawna - mikro przedsiębiorstwo</v>
          </cell>
          <cell r="AV939" t="str">
            <v>331430164</v>
          </cell>
          <cell r="AW939" t="str">
            <v>przedsiębiorca lub przedsiębiorstwo</v>
          </cell>
        </row>
        <row r="940">
          <cell r="A940" t="str">
            <v>RPZP.01.03.02-32-124/11</v>
          </cell>
          <cell r="B940" t="str">
            <v>RPZP.01.00.00</v>
          </cell>
          <cell r="C940" t="str">
            <v>RPZP.01.03.00</v>
          </cell>
          <cell r="D940" t="str">
            <v>RPZP.01.03.02</v>
          </cell>
          <cell r="E940" t="str">
            <v>RPZP.01.03.02-32-124/11-02</v>
          </cell>
          <cell r="F940" t="str">
            <v>UDA-RPZP.01.03.02-32-124/11-02</v>
          </cell>
          <cell r="G940" t="str">
            <v>322ec88e8b</v>
          </cell>
          <cell r="H940" t="str">
            <v>RPZP.01.03.02-32-124/11</v>
          </cell>
          <cell r="I940" t="str">
            <v>WND-RPZP.01.03.02-32-124/11</v>
          </cell>
          <cell r="J940" t="str">
            <v>2012-03-28</v>
          </cell>
          <cell r="K940" t="str">
            <v>2012 I półrocze</v>
          </cell>
          <cell r="L940" t="str">
            <v>2012</v>
          </cell>
          <cell r="M940" t="str">
            <v>2012-04-02</v>
          </cell>
          <cell r="N940" t="str">
            <v>2012 I półrocze</v>
          </cell>
          <cell r="O940" t="str">
            <v>2012</v>
          </cell>
          <cell r="P940" t="str">
            <v>2012-01-03</v>
          </cell>
          <cell r="Q940" t="str">
            <v>2012-04-16</v>
          </cell>
          <cell r="R940" t="str">
            <v>2012 I półrocze</v>
          </cell>
          <cell r="S940" t="str">
            <v>2012</v>
          </cell>
          <cell r="T940" t="str">
            <v>2012-07-04</v>
          </cell>
          <cell r="U940">
            <v>30384.84</v>
          </cell>
          <cell r="V940">
            <v>25966.29</v>
          </cell>
          <cell r="W940">
            <v>12983.14</v>
          </cell>
          <cell r="X940">
            <v>12983.14</v>
          </cell>
          <cell r="Y940">
            <v>12983.15</v>
          </cell>
          <cell r="Z940">
            <v>50</v>
          </cell>
          <cell r="AA940" t="str">
            <v>Udział Firmy Matt Bogusław Szczurowski w międzynarodowych targach w Utrecht"BEAUTY TRADE SPECIAL 2012" w dniach 24-26.03.2012</v>
          </cell>
          <cell r="AB940" t="str">
            <v>pomoc de minimis</v>
          </cell>
          <cell r="AC940">
            <v>30384.84</v>
          </cell>
          <cell r="AD940">
            <v>12983.14</v>
          </cell>
          <cell r="AE940">
            <v>17401.7</v>
          </cell>
          <cell r="AF940">
            <v>0</v>
          </cell>
          <cell r="AG940" t="str">
            <v>Tak</v>
          </cell>
          <cell r="AH940" t="str">
            <v>05 Usługi w zakresie zaawansowanego wsparcia dla przedsiębiorstw i grup przedsiębiorstw</v>
          </cell>
          <cell r="AI940" t="str">
            <v>01 Pomoc bezzwrotna</v>
          </cell>
          <cell r="AJ940" t="str">
            <v>00 Nie dotyczy</v>
          </cell>
          <cell r="AK940" t="str">
            <v>13 Handel hurtowy i detaliczny</v>
          </cell>
          <cell r="AL940" t="str">
            <v>8521141569</v>
          </cell>
          <cell r="AM940" t="str">
            <v>Firma Matt Bogusław Szczurowski</v>
          </cell>
          <cell r="AN940" t="str">
            <v>71-201</v>
          </cell>
          <cell r="AO940" t="str">
            <v>Szczecin</v>
          </cell>
          <cell r="AP940" t="str">
            <v>Czorsztynska</v>
          </cell>
          <cell r="AQ940" t="str">
            <v>11</v>
          </cell>
          <cell r="AR940" t="str">
            <v>a</v>
          </cell>
          <cell r="AS940" t="str">
            <v>602270199</v>
          </cell>
          <cell r="AT940" t="str">
            <v>niedotyczy</v>
          </cell>
          <cell r="AU940" t="str">
            <v>osoba fizyczna prowadząca działalność gospodarczą - mikro przedsiębiorstwo</v>
          </cell>
          <cell r="AV940" t="str">
            <v>810810210</v>
          </cell>
          <cell r="AW940" t="str">
            <v>przedsiębiorca lub przedsiębiorstwo</v>
          </cell>
        </row>
        <row r="941">
          <cell r="A941" t="str">
            <v>RPZP.01.01.02-32-068/09</v>
          </cell>
          <cell r="B941" t="str">
            <v>RPZP.01.00.00</v>
          </cell>
          <cell r="C941" t="str">
            <v>RPZP.01.01.00</v>
          </cell>
          <cell r="D941" t="str">
            <v>RPZP.01.01.02</v>
          </cell>
          <cell r="E941" t="str">
            <v>RPZP.01.01.02-32-068/09-02</v>
          </cell>
          <cell r="F941" t="str">
            <v>UDA-RPZP.01.01.02-32-068/09-02</v>
          </cell>
          <cell r="G941" t="str">
            <v>2e2520bbcf</v>
          </cell>
          <cell r="H941" t="str">
            <v>RPZP.01.01.02-32-068/09</v>
          </cell>
          <cell r="I941" t="str">
            <v>WND-RPZP.01.01.02-32-068/09</v>
          </cell>
          <cell r="J941" t="str">
            <v>2010-08-03</v>
          </cell>
          <cell r="K941" t="str">
            <v>2010 II półrocze</v>
          </cell>
          <cell r="L941" t="str">
            <v>2010</v>
          </cell>
          <cell r="M941" t="str">
            <v>2010-08-13</v>
          </cell>
          <cell r="N941" t="str">
            <v>2010 II półrocze</v>
          </cell>
          <cell r="O941" t="str">
            <v>2010</v>
          </cell>
          <cell r="P941" t="str">
            <v>2010-08-01</v>
          </cell>
          <cell r="Q941" t="str">
            <v>2012-04-17</v>
          </cell>
          <cell r="R941" t="str">
            <v>2012 I półrocze</v>
          </cell>
          <cell r="S941" t="str">
            <v>2012</v>
          </cell>
          <cell r="T941" t="str">
            <v>2012-05-11</v>
          </cell>
          <cell r="U941">
            <v>2082819.24</v>
          </cell>
          <cell r="V941">
            <v>1666666.7</v>
          </cell>
          <cell r="W941">
            <v>1000000</v>
          </cell>
          <cell r="X941">
            <v>1000000</v>
          </cell>
          <cell r="Y941">
            <v>666666.69999999995</v>
          </cell>
          <cell r="Z941">
            <v>60</v>
          </cell>
          <cell r="AA941" t="str">
            <v>Wprowadzenie innowacji procesowej w REBUDROG Sp. z o. o. poprzez rozbudowę parku maszynowego i zaplecza warsztatowo-magazynowego</v>
          </cell>
          <cell r="AB941" t="str">
            <v>pomoc publiczna</v>
          </cell>
          <cell r="AC941">
            <v>2082819.24</v>
          </cell>
          <cell r="AD941">
            <v>1000000</v>
          </cell>
          <cell r="AE941">
            <v>1082819.24</v>
          </cell>
          <cell r="AF941">
            <v>0</v>
          </cell>
          <cell r="AG941" t="str">
            <v>Nie</v>
          </cell>
          <cell r="AH941" t="str">
            <v>08 Inne inwestycje w przedsiębiorstwa</v>
          </cell>
          <cell r="AI941" t="str">
            <v>01 Pomoc bezzwrotna</v>
          </cell>
          <cell r="AJ941" t="str">
            <v>05 Obszary wiejskie (poza obszarami górskimi, wyspami lub o niskiej i bardzo niskiej gęstości zaludnienia)</v>
          </cell>
          <cell r="AK941" t="str">
            <v>12 Budownictwo</v>
          </cell>
          <cell r="AL941" t="str">
            <v>5941419231</v>
          </cell>
          <cell r="AM941" t="str">
            <v>REBUDROG Spółka z ograniczoną odpowiedzialnością</v>
          </cell>
          <cell r="AN941" t="str">
            <v>73-240</v>
          </cell>
          <cell r="AO941" t="str">
            <v>Rębusz</v>
          </cell>
          <cell r="AP941" t="str">
            <v>Rębusz</v>
          </cell>
          <cell r="AQ941" t="str">
            <v>brak</v>
          </cell>
          <cell r="AR941" t="str">
            <v>brak</v>
          </cell>
          <cell r="AS941" t="str">
            <v>095-768-01-44</v>
          </cell>
          <cell r="AT941" t="str">
            <v>095-768-01-44</v>
          </cell>
          <cell r="AU941" t="str">
            <v>spółka z ograniczoną odpowiedzialnością - małe przedsiębiorstwo</v>
          </cell>
          <cell r="AV941" t="str">
            <v>210970411</v>
          </cell>
          <cell r="AW941" t="str">
            <v>przedsiębiorca lub przedsiębiorstwo</v>
          </cell>
        </row>
        <row r="942">
          <cell r="A942" t="str">
            <v>RPZP.01.03.02-32-129/11</v>
          </cell>
          <cell r="B942" t="str">
            <v>RPZP.01.00.00</v>
          </cell>
          <cell r="C942" t="str">
            <v>RPZP.01.03.00</v>
          </cell>
          <cell r="D942" t="str">
            <v>RPZP.01.03.02</v>
          </cell>
          <cell r="E942" t="str">
            <v>RPZP.01.03.02-32-129/11-02</v>
          </cell>
          <cell r="F942" t="str">
            <v>UDA-RPZP.01.03.02-32-129/11-02</v>
          </cell>
          <cell r="G942" t="str">
            <v>3f52821c4b</v>
          </cell>
          <cell r="H942" t="str">
            <v>RPZP.01.03.02-32-129/11</v>
          </cell>
          <cell r="I942" t="str">
            <v>WND-RPZP.01.03.02-32-129/11</v>
          </cell>
          <cell r="J942" t="str">
            <v>2012-04-26</v>
          </cell>
          <cell r="K942" t="str">
            <v>2012 I półrocze</v>
          </cell>
          <cell r="L942" t="str">
            <v>2012</v>
          </cell>
          <cell r="M942" t="str">
            <v>2012-05-09</v>
          </cell>
          <cell r="N942" t="str">
            <v>2012 I półrocze</v>
          </cell>
          <cell r="O942" t="str">
            <v>2012</v>
          </cell>
          <cell r="P942" t="str">
            <v>2011-10-20</v>
          </cell>
          <cell r="Q942" t="str">
            <v>2012-04-17</v>
          </cell>
          <cell r="R942" t="str">
            <v>2012 I półrocze</v>
          </cell>
          <cell r="S942" t="str">
            <v>2012</v>
          </cell>
          <cell r="T942" t="str">
            <v>2013-04-19</v>
          </cell>
          <cell r="U942">
            <v>19490.8</v>
          </cell>
          <cell r="V942">
            <v>19022.34</v>
          </cell>
          <cell r="W942">
            <v>9511.17</v>
          </cell>
          <cell r="X942">
            <v>9511.17</v>
          </cell>
          <cell r="Y942">
            <v>9511.17</v>
          </cell>
          <cell r="Z942">
            <v>50</v>
          </cell>
          <cell r="AA942" t="str">
            <v>Udział firmy Rafał Ogłaza Fotografia w międzynarodowych targach The National Wedding Show organizowanych w dniach 16-18 marca 2012 roku, Birmingham NEC (Wlk. Brytania)</v>
          </cell>
          <cell r="AB942" t="str">
            <v>pomoc de minimis</v>
          </cell>
          <cell r="AC942">
            <v>19490.8</v>
          </cell>
          <cell r="AD942">
            <v>9511.17</v>
          </cell>
          <cell r="AE942">
            <v>9979.6299999999992</v>
          </cell>
          <cell r="AF942">
            <v>0</v>
          </cell>
          <cell r="AG942" t="str">
            <v>Tak</v>
          </cell>
          <cell r="AH942" t="str">
            <v>05 Usługi w zakresie zaawansowanego wsparcia dla przedsiębiorstw i grup przedsiębiorstw</v>
          </cell>
          <cell r="AI942" t="str">
            <v>01 Pomoc bezzwrotna</v>
          </cell>
          <cell r="AJ942" t="str">
            <v>00 Nie dotyczy</v>
          </cell>
          <cell r="AK942" t="str">
            <v>22 Inne niewyszczególnione usługi</v>
          </cell>
          <cell r="AL942" t="str">
            <v>8512888205</v>
          </cell>
          <cell r="AM942" t="str">
            <v>Rafał Ogłaza Fotografia</v>
          </cell>
          <cell r="AN942" t="str">
            <v>71-756</v>
          </cell>
          <cell r="AO942" t="str">
            <v>Szczecin</v>
          </cell>
          <cell r="AP942" t="str">
            <v>Żabia</v>
          </cell>
          <cell r="AQ942" t="str">
            <v>18</v>
          </cell>
          <cell r="AR942" t="str">
            <v>1</v>
          </cell>
          <cell r="AS942" t="str">
            <v>663136630</v>
          </cell>
          <cell r="AT942" t="str">
            <v>-</v>
          </cell>
          <cell r="AU942" t="str">
            <v>osoba fizyczna prowadząca działalność gospodarczą - mikro przedsiębiorstwo</v>
          </cell>
          <cell r="AV942" t="str">
            <v>320713471</v>
          </cell>
          <cell r="AW942" t="str">
            <v>przedsiębiorca lub przedsiębiorstwo</v>
          </cell>
        </row>
        <row r="943">
          <cell r="A943" t="str">
            <v>RPZP.07.01.02-32-004/09</v>
          </cell>
          <cell r="B943" t="str">
            <v>RPZP.07.00.00</v>
          </cell>
          <cell r="C943" t="str">
            <v>RPZP.07.01.00</v>
          </cell>
          <cell r="D943" t="str">
            <v>RPZP.07.01.02</v>
          </cell>
          <cell r="E943" t="str">
            <v>RPZP.07.01.02-32-004/09-05</v>
          </cell>
          <cell r="F943" t="str">
            <v>UDA-RPZP.07.01.02-32-004/09-05</v>
          </cell>
          <cell r="G943" t="str">
            <v>c27e9bb907</v>
          </cell>
          <cell r="H943" t="str">
            <v>RPZP.07.01.02-32-004/09</v>
          </cell>
          <cell r="I943" t="str">
            <v>WND-RPZP.07.01.02-004/09</v>
          </cell>
          <cell r="J943" t="str">
            <v>2009-12-04</v>
          </cell>
          <cell r="K943" t="str">
            <v>2009 II półrocze</v>
          </cell>
          <cell r="L943" t="str">
            <v>2009</v>
          </cell>
          <cell r="M943" t="str">
            <v>2009-12-10</v>
          </cell>
          <cell r="N943" t="str">
            <v>2009 II półrocze</v>
          </cell>
          <cell r="O943" t="str">
            <v>2009</v>
          </cell>
          <cell r="P943" t="str">
            <v>2010-02-25</v>
          </cell>
          <cell r="Q943" t="str">
            <v>2012-04-18</v>
          </cell>
          <cell r="R943" t="str">
            <v>2012 I półrocze</v>
          </cell>
          <cell r="S943" t="str">
            <v>2012</v>
          </cell>
          <cell r="T943" t="str">
            <v>2012-07-06</v>
          </cell>
          <cell r="U943">
            <v>802138.03</v>
          </cell>
          <cell r="V943">
            <v>727793.16</v>
          </cell>
          <cell r="W943">
            <v>363896.57</v>
          </cell>
          <cell r="X943">
            <v>363896.57</v>
          </cell>
          <cell r="Y943">
            <v>363896.59</v>
          </cell>
          <cell r="Z943">
            <v>50</v>
          </cell>
          <cell r="AA943" t="str">
            <v>Podniesienia jakości kształcenia zawodowego poprzez wyposażenie pracowni szkolnych</v>
          </cell>
          <cell r="AB943" t="str">
            <v>bez pomocy publicznej</v>
          </cell>
          <cell r="AC943">
            <v>802138.03</v>
          </cell>
          <cell r="AD943">
            <v>802138.03</v>
          </cell>
          <cell r="AE943">
            <v>0</v>
          </cell>
          <cell r="AF943">
            <v>0</v>
          </cell>
          <cell r="AG943" t="str">
            <v>Nie</v>
          </cell>
          <cell r="AH943" t="str">
            <v>75 Infrastruktura systemu oświaty</v>
          </cell>
          <cell r="AI943" t="str">
            <v>01 Pomoc bezzwrotna</v>
          </cell>
          <cell r="AJ943" t="str">
            <v>01 Obszar miejski</v>
          </cell>
          <cell r="AK943" t="str">
            <v>18 Edukacja</v>
          </cell>
          <cell r="AL943" t="str">
            <v>8581563280</v>
          </cell>
          <cell r="AM943" t="str">
            <v>Powiat Gryfiński</v>
          </cell>
          <cell r="AN943" t="str">
            <v>74-100</v>
          </cell>
          <cell r="AO943" t="str">
            <v>Gryfino</v>
          </cell>
          <cell r="AP943" t="str">
            <v>Sprzymierzonych</v>
          </cell>
          <cell r="AQ943" t="str">
            <v>4</v>
          </cell>
          <cell r="AR943" t="str">
            <v>-</v>
          </cell>
          <cell r="AS943" t="str">
            <v>(091)4153182</v>
          </cell>
          <cell r="AT943" t="str">
            <v>(091)4163002</v>
          </cell>
          <cell r="AU943" t="str">
            <v>wspólnota samorządowa</v>
          </cell>
          <cell r="AV943" t="str">
            <v>811683965</v>
          </cell>
          <cell r="AW943" t="str">
            <v>Jednostka samorządu terytorialnego</v>
          </cell>
        </row>
        <row r="944">
          <cell r="A944" t="str">
            <v>RPZP.04.03.00-32-010/09</v>
          </cell>
          <cell r="B944" t="str">
            <v>RPZP.04.00.00</v>
          </cell>
          <cell r="C944" t="str">
            <v>RPZP.04.03.00</v>
          </cell>
          <cell r="D944">
            <v>0</v>
          </cell>
          <cell r="E944" t="str">
            <v>RPZP.04.03.00-32-010/09-04</v>
          </cell>
          <cell r="F944" t="str">
            <v>UDA-RPZP.04.03.00-32-010/09-04</v>
          </cell>
          <cell r="G944" t="str">
            <v>ea94f2a9fb</v>
          </cell>
          <cell r="H944" t="str">
            <v>RPZP.04.03.00-32-010/09</v>
          </cell>
          <cell r="I944" t="str">
            <v>WND-RPZP.04.03.00-32-010/09</v>
          </cell>
          <cell r="J944" t="str">
            <v>2010-02-18</v>
          </cell>
          <cell r="K944" t="str">
            <v>2010 I półrocze</v>
          </cell>
          <cell r="L944" t="str">
            <v>2010</v>
          </cell>
          <cell r="M944" t="str">
            <v>2010-02-26</v>
          </cell>
          <cell r="N944" t="str">
            <v>2010 I półrocze</v>
          </cell>
          <cell r="O944" t="str">
            <v>2010</v>
          </cell>
          <cell r="P944" t="str">
            <v>2010-07-27</v>
          </cell>
          <cell r="Q944" t="str">
            <v>2012-04-18</v>
          </cell>
          <cell r="R944" t="str">
            <v>2012 I półrocze</v>
          </cell>
          <cell r="S944" t="str">
            <v>2012</v>
          </cell>
          <cell r="T944" t="str">
            <v>2012-10-12</v>
          </cell>
          <cell r="U944">
            <v>3371810.51</v>
          </cell>
          <cell r="V944">
            <v>3173936.71</v>
          </cell>
          <cell r="W944">
            <v>2364797</v>
          </cell>
          <cell r="X944">
            <v>2364797</v>
          </cell>
          <cell r="Y944">
            <v>809139.71</v>
          </cell>
          <cell r="Z944">
            <v>74.510000000000005</v>
          </cell>
          <cell r="AA944" t="str">
            <v>Kontynuacja budowy kanalizacji sanitarnej w kierunku do miejscowości Godków Osiedle PKP</v>
          </cell>
          <cell r="AB944" t="str">
            <v>bez pomocy publicznej</v>
          </cell>
          <cell r="AC944">
            <v>3371810.51</v>
          </cell>
          <cell r="AD944">
            <v>3371810.51</v>
          </cell>
          <cell r="AE944">
            <v>0</v>
          </cell>
          <cell r="AF944">
            <v>0</v>
          </cell>
          <cell r="AG944" t="str">
            <v>Nie</v>
          </cell>
          <cell r="AH944" t="str">
            <v>46 Oczyszczanie ścieków</v>
          </cell>
          <cell r="AI944" t="str">
            <v>01 Pomoc bezzwrotna</v>
          </cell>
          <cell r="AJ944" t="str">
            <v>05 Obszary wiejskie (poza obszarami górskimi, wyspami lub o niskiej i bardzo niskiej gęstości zaludnienia)</v>
          </cell>
          <cell r="AK944" t="str">
            <v>21 Działalność związana ze środowiskiem naturalnym</v>
          </cell>
          <cell r="AL944" t="str">
            <v>8581726144</v>
          </cell>
          <cell r="AM944" t="str">
            <v>Gmina Chojna</v>
          </cell>
          <cell r="AN944" t="str">
            <v>74-500</v>
          </cell>
          <cell r="AO944" t="str">
            <v>Chojna</v>
          </cell>
          <cell r="AP944" t="str">
            <v>Jagiellońska</v>
          </cell>
          <cell r="AQ944" t="str">
            <v>4</v>
          </cell>
          <cell r="AR944" t="str">
            <v>-</v>
          </cell>
          <cell r="AS944" t="str">
            <v>(091)414-14-85</v>
          </cell>
          <cell r="AT944" t="str">
            <v>(091)414-10-35w.32</v>
          </cell>
          <cell r="AU944" t="str">
            <v>wspólnota samorządowa</v>
          </cell>
          <cell r="AV944" t="str">
            <v>811684574</v>
          </cell>
          <cell r="AW944" t="str">
            <v>jednostka samorządu terytorialnego, związek lub stowarzyszenie jst</v>
          </cell>
        </row>
        <row r="945">
          <cell r="A945" t="str">
            <v>RPZP.01.01.02-32-076/09</v>
          </cell>
          <cell r="B945" t="str">
            <v>RPZP.01.00.00</v>
          </cell>
          <cell r="C945" t="str">
            <v>RPZP.01.01.00</v>
          </cell>
          <cell r="D945" t="str">
            <v>RPZP.01.01.02</v>
          </cell>
          <cell r="E945" t="str">
            <v>RPZP.01.01.02-32-076/09-03</v>
          </cell>
          <cell r="F945" t="str">
            <v>UDA-RPZP.01.01.02-32-076/09-03</v>
          </cell>
          <cell r="G945" t="str">
            <v>37af50caa7</v>
          </cell>
          <cell r="H945" t="str">
            <v>RPZP.01.01.02-32-076/09</v>
          </cell>
          <cell r="I945" t="str">
            <v>WND-RPZP.01.01.02-32-076/09</v>
          </cell>
          <cell r="J945" t="str">
            <v>2010-12-29</v>
          </cell>
          <cell r="K945" t="str">
            <v>2010 II półrocze</v>
          </cell>
          <cell r="L945" t="str">
            <v>2010</v>
          </cell>
          <cell r="M945" t="str">
            <v>2010-12-30</v>
          </cell>
          <cell r="N945" t="str">
            <v>2010 II półrocze</v>
          </cell>
          <cell r="O945" t="str">
            <v>2010</v>
          </cell>
          <cell r="P945" t="str">
            <v>2010-09-20</v>
          </cell>
          <cell r="Q945" t="str">
            <v>2012-04-18</v>
          </cell>
          <cell r="R945" t="str">
            <v>2012 I półrocze</v>
          </cell>
          <cell r="S945" t="str">
            <v>2012</v>
          </cell>
          <cell r="T945" t="str">
            <v>2012-07-09</v>
          </cell>
          <cell r="U945">
            <v>5040747.87</v>
          </cell>
          <cell r="V945">
            <v>4098169</v>
          </cell>
          <cell r="W945">
            <v>1996871.55</v>
          </cell>
          <cell r="X945">
            <v>1697340.8</v>
          </cell>
          <cell r="Y945">
            <v>2101297.4500000002</v>
          </cell>
          <cell r="Z945">
            <v>48.73</v>
          </cell>
          <cell r="AA945" t="str">
            <v>"Wzrost konkurencyjności firmy Andreas Sp. z o.o. poprzez unowocześnienie infrastruktury przeładunkowej oraz powiększenie magazynu na nabrzeżu SNOP w Szczecinie".</v>
          </cell>
          <cell r="AB945" t="str">
            <v>pomoc publiczna</v>
          </cell>
          <cell r="AC945">
            <v>5040747.87</v>
          </cell>
          <cell r="AD945">
            <v>1996871.55</v>
          </cell>
          <cell r="AE945">
            <v>3043876.32</v>
          </cell>
          <cell r="AF945">
            <v>0</v>
          </cell>
          <cell r="AG945" t="str">
            <v>Nie</v>
          </cell>
          <cell r="AH945" t="str">
            <v>08 Inne inwestycje w przedsiębiorstwa</v>
          </cell>
          <cell r="AI945" t="str">
            <v>01 Pomoc bezzwrotna</v>
          </cell>
          <cell r="AJ945" t="str">
            <v>01 Obszar miejski</v>
          </cell>
          <cell r="AK945" t="str">
            <v>11 Transport</v>
          </cell>
          <cell r="AL945" t="str">
            <v>8510207856</v>
          </cell>
          <cell r="AM945" t="str">
            <v>Andreas spółka z ograniczoną odpowiedzialnością</v>
          </cell>
          <cell r="AN945" t="str">
            <v>71-820</v>
          </cell>
          <cell r="AO945" t="str">
            <v>Szczecin</v>
          </cell>
          <cell r="AP945" t="str">
            <v>Nad Odrą</v>
          </cell>
          <cell r="AQ945" t="str">
            <v>72</v>
          </cell>
          <cell r="AR945" t="str">
            <v>-</v>
          </cell>
          <cell r="AS945" t="str">
            <v>0914538691</v>
          </cell>
          <cell r="AT945" t="str">
            <v>0914538167</v>
          </cell>
          <cell r="AU945" t="str">
            <v>spółka z ograniczoną odpowiedzialnością - małe przedsiębiorstwo</v>
          </cell>
          <cell r="AV945" t="str">
            <v>810549800</v>
          </cell>
          <cell r="AW945" t="str">
            <v>przedsiębiorca lub przedsiębiorstwo</v>
          </cell>
        </row>
        <row r="946">
          <cell r="A946" t="str">
            <v>RPZP.01.03.02-32-112/11</v>
          </cell>
          <cell r="B946" t="str">
            <v>RPZP.01.00.00</v>
          </cell>
          <cell r="C946" t="str">
            <v>RPZP.01.03.00</v>
          </cell>
          <cell r="D946" t="str">
            <v>RPZP.01.03.02</v>
          </cell>
          <cell r="E946" t="str">
            <v>RPZP.01.03.02-32-112/11-02</v>
          </cell>
          <cell r="F946" t="str">
            <v>UDA-RPZP.01.03.02-32-112/11-02</v>
          </cell>
          <cell r="G946" t="str">
            <v>dd4e18e510</v>
          </cell>
          <cell r="H946" t="str">
            <v>RPZP.01.03.02-32-112/11</v>
          </cell>
          <cell r="I946" t="str">
            <v>WND-RPZP.01.03.02-32-112/11</v>
          </cell>
          <cell r="J946" t="str">
            <v>2012-04-10</v>
          </cell>
          <cell r="K946" t="str">
            <v>2012 I półrocze</v>
          </cell>
          <cell r="L946" t="str">
            <v>2012</v>
          </cell>
          <cell r="M946" t="str">
            <v>2012-04-13</v>
          </cell>
          <cell r="N946" t="str">
            <v>2012 I półrocze</v>
          </cell>
          <cell r="O946" t="str">
            <v>2012</v>
          </cell>
          <cell r="P946" t="str">
            <v>2011-09-09</v>
          </cell>
          <cell r="Q946" t="str">
            <v>2012-04-19</v>
          </cell>
          <cell r="R946" t="str">
            <v>2012 I półrocze</v>
          </cell>
          <cell r="S946" t="str">
            <v>2012</v>
          </cell>
          <cell r="T946" t="str">
            <v>2012-09-19</v>
          </cell>
          <cell r="U946">
            <v>53264.44</v>
          </cell>
          <cell r="V946">
            <v>42133.85</v>
          </cell>
          <cell r="W946">
            <v>18984.34</v>
          </cell>
          <cell r="X946">
            <v>18984.34</v>
          </cell>
          <cell r="Y946">
            <v>23149.51</v>
          </cell>
          <cell r="Z946">
            <v>45.06</v>
          </cell>
          <cell r="AA946" t="str">
            <v>Udział firmy Konsbud w Międzynarodowych Targach Budownictwa Budma 2012, które odbędą się w Poznaniu w dniach 24-27 stycznia 2012 roku pod hasłem „Budownictwo przyszłości”</v>
          </cell>
          <cell r="AB946" t="str">
            <v>pomoc de minimis</v>
          </cell>
          <cell r="AC946">
            <v>53264.44</v>
          </cell>
          <cell r="AD946">
            <v>18984.34</v>
          </cell>
          <cell r="AE946">
            <v>34280.1</v>
          </cell>
          <cell r="AF946">
            <v>0</v>
          </cell>
          <cell r="AG946" t="str">
            <v>Tak</v>
          </cell>
          <cell r="AH946" t="str">
            <v>05 Usługi w zakresie zaawansowanego wsparcia dla przedsiębiorstw i grup przedsiębiorstw</v>
          </cell>
          <cell r="AI946" t="str">
            <v>01 Pomoc bezzwrotna</v>
          </cell>
          <cell r="AJ946" t="str">
            <v>00 Nie dotyczy</v>
          </cell>
          <cell r="AK946" t="str">
            <v>22 Inne niewyszczególnione usługi</v>
          </cell>
          <cell r="AL946" t="str">
            <v>8581297743</v>
          </cell>
          <cell r="AM946" t="str">
            <v>"Konsbud" Projektowanie i Realizacja Konstrukcji Budowlanych Przemysław Żurowski</v>
          </cell>
          <cell r="AN946" t="str">
            <v>72-002</v>
          </cell>
          <cell r="AO946" t="str">
            <v>Stobno</v>
          </cell>
          <cell r="AP946" t="str">
            <v>Stobno</v>
          </cell>
          <cell r="AQ946" t="str">
            <v>55A</v>
          </cell>
          <cell r="AR946" t="str">
            <v>N/d</v>
          </cell>
          <cell r="AS946" t="str">
            <v>91-812-53-87</v>
          </cell>
          <cell r="AT946" t="str">
            <v>91-812-83-87</v>
          </cell>
          <cell r="AU946" t="str">
            <v>osoba fizyczna prowadząca działalność gospodarczą - mikro przedsiębiorstwo</v>
          </cell>
          <cell r="AV946" t="str">
            <v>812450938</v>
          </cell>
          <cell r="AW946" t="str">
            <v>przedsiębiorca lub przedsiębiorstwo</v>
          </cell>
        </row>
        <row r="947">
          <cell r="A947" t="str">
            <v>RPZP.04.03.00-32-009/09</v>
          </cell>
          <cell r="B947" t="str">
            <v>RPZP.04.00.00</v>
          </cell>
          <cell r="C947" t="str">
            <v>RPZP.04.03.00</v>
          </cell>
          <cell r="D947">
            <v>0</v>
          </cell>
          <cell r="E947" t="str">
            <v>RPZP.04.03.00-32-009/09-02</v>
          </cell>
          <cell r="F947" t="str">
            <v>UDA-RPZP.04.03.00-32-009/09-02</v>
          </cell>
          <cell r="G947" t="str">
            <v>afe31df933</v>
          </cell>
          <cell r="H947" t="str">
            <v>RPZP.04.03.00-32-009/09</v>
          </cell>
          <cell r="I947" t="str">
            <v>WND-RPZP.04.03.00-32-009/09</v>
          </cell>
          <cell r="J947" t="str">
            <v>2010-08-05</v>
          </cell>
          <cell r="K947" t="str">
            <v>2010 II półrocze</v>
          </cell>
          <cell r="L947" t="str">
            <v>2010</v>
          </cell>
          <cell r="M947" t="str">
            <v>2010-08-06</v>
          </cell>
          <cell r="N947" t="str">
            <v>2010 II półrocze</v>
          </cell>
          <cell r="O947" t="str">
            <v>2010</v>
          </cell>
          <cell r="P947" t="str">
            <v>2010-07-01</v>
          </cell>
          <cell r="Q947" t="str">
            <v>2012-04-25</v>
          </cell>
          <cell r="R947" t="str">
            <v>2012 I półrocze</v>
          </cell>
          <cell r="S947" t="str">
            <v>2012</v>
          </cell>
          <cell r="T947" t="str">
            <v>2012-06-01</v>
          </cell>
          <cell r="U947">
            <v>7891661.1299999999</v>
          </cell>
          <cell r="V947">
            <v>7818252.2599999998</v>
          </cell>
          <cell r="W947">
            <v>5305891.5599999996</v>
          </cell>
          <cell r="X947">
            <v>5305891.5599999996</v>
          </cell>
          <cell r="Y947">
            <v>2512360.7000000002</v>
          </cell>
          <cell r="Z947">
            <v>67.87</v>
          </cell>
          <cell r="AA947" t="str">
            <v>Budowa kanalizacji sanitarnej grawitacyjno - tłocznej Darż - Maszewo, Dębice - Maszewo.</v>
          </cell>
          <cell r="AB947" t="str">
            <v>bez pomocy publicznej</v>
          </cell>
          <cell r="AC947">
            <v>7891661.1299999999</v>
          </cell>
          <cell r="AD947">
            <v>7891661.1299999999</v>
          </cell>
          <cell r="AE947">
            <v>0</v>
          </cell>
          <cell r="AF947">
            <v>0</v>
          </cell>
          <cell r="AG947" t="str">
            <v>Nie</v>
          </cell>
          <cell r="AH947" t="str">
            <v>46 Oczyszczanie ścieków</v>
          </cell>
          <cell r="AI947" t="str">
            <v>01 Pomoc bezzwrotna</v>
          </cell>
          <cell r="AJ947" t="str">
            <v>05 Obszary wiejskie (poza obszarami górskimi, wyspami lub o niskiej i bardzo niskiej gęstości zaludnienia)</v>
          </cell>
          <cell r="AK947" t="str">
            <v>21 Działalność związana ze środowiskiem naturalnym</v>
          </cell>
          <cell r="AL947" t="str">
            <v>8590008483</v>
          </cell>
          <cell r="AM947" t="str">
            <v>Gmina Maszewo</v>
          </cell>
          <cell r="AN947" t="str">
            <v>72-130</v>
          </cell>
          <cell r="AO947" t="str">
            <v>Maszewo</v>
          </cell>
          <cell r="AP947" t="str">
            <v>Plac Wolności</v>
          </cell>
          <cell r="AQ947" t="str">
            <v>2</v>
          </cell>
          <cell r="AR947" t="str">
            <v>-</v>
          </cell>
          <cell r="AS947" t="str">
            <v>0914187840</v>
          </cell>
          <cell r="AT947" t="str">
            <v>0914187506</v>
          </cell>
          <cell r="AU947" t="str">
            <v>wspólnota samorządowa</v>
          </cell>
          <cell r="AV947" t="str">
            <v>811684284</v>
          </cell>
          <cell r="AW947" t="str">
            <v>jednostka samorządu terytorialnego, związek lub stowarzyszenie jst</v>
          </cell>
        </row>
        <row r="948">
          <cell r="A948" t="str">
            <v>RPZP.01.03.02-32-126/11</v>
          </cell>
          <cell r="B948" t="str">
            <v>RPZP.01.00.00</v>
          </cell>
          <cell r="C948" t="str">
            <v>RPZP.01.03.00</v>
          </cell>
          <cell r="D948" t="str">
            <v>RPZP.01.03.02</v>
          </cell>
          <cell r="E948" t="str">
            <v>RPZP.01.03.02-32-126/11-01</v>
          </cell>
          <cell r="F948" t="str">
            <v>UDA-RPZP.01.03.02-32-126/11-01</v>
          </cell>
          <cell r="G948" t="str">
            <v>2ad5db9356</v>
          </cell>
          <cell r="H948" t="str">
            <v>RPZP.01.03.02-32-126/11</v>
          </cell>
          <cell r="I948" t="str">
            <v>WND-RPZP.01.03.02-32-126/11</v>
          </cell>
          <cell r="J948" t="str">
            <v>2012-05-08</v>
          </cell>
          <cell r="K948" t="str">
            <v>2012 I półrocze</v>
          </cell>
          <cell r="L948" t="str">
            <v>2012</v>
          </cell>
          <cell r="M948" t="str">
            <v>2012-05-11</v>
          </cell>
          <cell r="N948" t="str">
            <v>2012 I półrocze</v>
          </cell>
          <cell r="O948" t="str">
            <v>2012</v>
          </cell>
          <cell r="P948" t="str">
            <v>2011-12-29</v>
          </cell>
          <cell r="Q948" t="str">
            <v>2012-04-25</v>
          </cell>
          <cell r="R948" t="str">
            <v>2012 I półrocze</v>
          </cell>
          <cell r="S948" t="str">
            <v>2012</v>
          </cell>
          <cell r="T948" t="str">
            <v>2012-05-08</v>
          </cell>
          <cell r="U948">
            <v>63418.8</v>
          </cell>
          <cell r="V948">
            <v>51560</v>
          </cell>
          <cell r="W948">
            <v>20000</v>
          </cell>
          <cell r="X948">
            <v>20000</v>
          </cell>
          <cell r="Y948">
            <v>31560</v>
          </cell>
          <cell r="Z948">
            <v>38.79</v>
          </cell>
          <cell r="AA948" t="str">
            <v>Wystawiennictwo w dniach 16-18.03.2012 na Międzynarodowych Targach Budowlanych BUD-GRYF w Szczecinie Centrum Targowe MTS ul. Struga 6-8</v>
          </cell>
          <cell r="AB948" t="str">
            <v>pomoc de minimis</v>
          </cell>
          <cell r="AC948">
            <v>63418.8</v>
          </cell>
          <cell r="AD948">
            <v>20000</v>
          </cell>
          <cell r="AE948">
            <v>43418.8</v>
          </cell>
          <cell r="AF948">
            <v>0</v>
          </cell>
          <cell r="AG948" t="str">
            <v>Tak</v>
          </cell>
          <cell r="AH948" t="str">
            <v>05 Usługi w zakresie zaawansowanego wsparcia dla przedsiębiorstw i grup przedsiębiorstw</v>
          </cell>
          <cell r="AI948" t="str">
            <v>01 Pomoc bezzwrotna</v>
          </cell>
          <cell r="AJ948" t="str">
            <v>00 Nie dotyczy</v>
          </cell>
          <cell r="AK948" t="str">
            <v>06 Nieokreślony przemysł wytwórczy</v>
          </cell>
          <cell r="AL948" t="str">
            <v>9552177942</v>
          </cell>
          <cell r="AM948" t="str">
            <v>AGAT + SPÓŁKA Z OGRANICZONĄ ODPOWIEDZIALNOŚCIĄ</v>
          </cell>
          <cell r="AN948" t="str">
            <v>70-800</v>
          </cell>
          <cell r="AO948" t="str">
            <v>Szczecin</v>
          </cell>
          <cell r="AP948" t="str">
            <v>Przestrzenna</v>
          </cell>
          <cell r="AQ948" t="str">
            <v>75</v>
          </cell>
          <cell r="AR948" t="str">
            <v>-</v>
          </cell>
          <cell r="AS948" t="str">
            <v>+48(91)4321321</v>
          </cell>
          <cell r="AT948" t="str">
            <v>+48(91)4321323</v>
          </cell>
          <cell r="AU948" t="str">
            <v>spółka z ograniczoną odpowiedzialnością - małe przedsiębiorstwo</v>
          </cell>
          <cell r="AV948" t="str">
            <v>320265713</v>
          </cell>
          <cell r="AW948" t="str">
            <v>przedsiębiorca lub przedsiębiorstwo</v>
          </cell>
        </row>
        <row r="949">
          <cell r="A949" t="str">
            <v>RPZP.01.03.02-32-127/11</v>
          </cell>
          <cell r="B949" t="str">
            <v>RPZP.01.00.00</v>
          </cell>
          <cell r="C949" t="str">
            <v>RPZP.01.03.00</v>
          </cell>
          <cell r="D949" t="str">
            <v>RPZP.01.03.02</v>
          </cell>
          <cell r="E949" t="str">
            <v>RPZP.01.03.02-32-127/11-03</v>
          </cell>
          <cell r="F949" t="str">
            <v>UDA-RPZP.01.03.02-32-127/11-03</v>
          </cell>
          <cell r="G949" t="str">
            <v>61347b5240</v>
          </cell>
          <cell r="H949" t="str">
            <v>RPZP.01.03.02-32-127/11</v>
          </cell>
          <cell r="I949" t="str">
            <v>WND-RPZP.01.03.02-32-127/11</v>
          </cell>
          <cell r="J949" t="str">
            <v>2012-05-08</v>
          </cell>
          <cell r="K949" t="str">
            <v>2012 I półrocze</v>
          </cell>
          <cell r="L949" t="str">
            <v>2012</v>
          </cell>
          <cell r="M949" t="str">
            <v>2012-05-11</v>
          </cell>
          <cell r="N949" t="str">
            <v>2012 I półrocze</v>
          </cell>
          <cell r="O949" t="str">
            <v>2012</v>
          </cell>
          <cell r="P949" t="str">
            <v>2011-11-28</v>
          </cell>
          <cell r="Q949" t="str">
            <v>2012-04-25</v>
          </cell>
          <cell r="R949" t="str">
            <v>2012 I półrocze</v>
          </cell>
          <cell r="S949" t="str">
            <v>2012</v>
          </cell>
          <cell r="T949" t="str">
            <v>2013-10-08</v>
          </cell>
          <cell r="U949">
            <v>60350.69</v>
          </cell>
          <cell r="V949">
            <v>45319</v>
          </cell>
          <cell r="W949">
            <v>20000</v>
          </cell>
          <cell r="X949">
            <v>20000</v>
          </cell>
          <cell r="Y949">
            <v>25319</v>
          </cell>
          <cell r="Z949">
            <v>44.13</v>
          </cell>
          <cell r="AA949" t="str">
            <v xml:space="preserve">Wystawiennictwo w dniach 20-23 marzec 2012 r. na Międzynarodowych Targach "NORDBYYG 2012" w Szwecji Stockholmsmässan AB S-125 80 STOCKHOLM </v>
          </cell>
          <cell r="AB949" t="str">
            <v>pomoc de minimis</v>
          </cell>
          <cell r="AC949">
            <v>60350.69</v>
          </cell>
          <cell r="AD949">
            <v>20000</v>
          </cell>
          <cell r="AE949">
            <v>40350.69</v>
          </cell>
          <cell r="AF949">
            <v>0</v>
          </cell>
          <cell r="AG949" t="str">
            <v>Tak</v>
          </cell>
          <cell r="AH949" t="str">
            <v>05 Usługi w zakresie zaawansowanego wsparcia dla przedsiębiorstw i grup przedsiębiorstw</v>
          </cell>
          <cell r="AI949" t="str">
            <v>01 Pomoc bezzwrotna</v>
          </cell>
          <cell r="AJ949" t="str">
            <v>00 Nie dotyczy</v>
          </cell>
          <cell r="AK949" t="str">
            <v>06 Nieokreślony przemysł wytwórczy</v>
          </cell>
          <cell r="AL949" t="str">
            <v>9552177942</v>
          </cell>
          <cell r="AM949" t="str">
            <v>AGAT + SPÓŁKA Z OGRANICZONĄ ODPOWIEDZIALNOŚCIĄ</v>
          </cell>
          <cell r="AN949" t="str">
            <v>70-800</v>
          </cell>
          <cell r="AO949" t="str">
            <v>Szczecin</v>
          </cell>
          <cell r="AP949" t="str">
            <v>Przestrzenna</v>
          </cell>
          <cell r="AQ949" t="str">
            <v>75</v>
          </cell>
          <cell r="AR949" t="str">
            <v>-</v>
          </cell>
          <cell r="AS949" t="str">
            <v>+48(91)4321321</v>
          </cell>
          <cell r="AT949" t="str">
            <v>+48(91)4321323</v>
          </cell>
          <cell r="AU949" t="str">
            <v>spółka z ograniczoną odpowiedzialnością - małe przedsiębiorstwo</v>
          </cell>
          <cell r="AV949" t="str">
            <v>320265713</v>
          </cell>
          <cell r="AW949" t="str">
            <v>przedsiębiorca lub przedsiębiorstwo</v>
          </cell>
        </row>
        <row r="950">
          <cell r="A950" t="str">
            <v>RPZP.04.02.00-32-008/10</v>
          </cell>
          <cell r="B950" t="str">
            <v>RPZP.04.00.00</v>
          </cell>
          <cell r="C950" t="str">
            <v>RPZP.04.02.00</v>
          </cell>
          <cell r="D950">
            <v>0</v>
          </cell>
          <cell r="E950" t="str">
            <v>RPZP.04.02.00-32-008/10-02</v>
          </cell>
          <cell r="F950" t="str">
            <v>UDA-RPZP.04.02.00-32-008/10-02</v>
          </cell>
          <cell r="G950" t="str">
            <v>728e04ce89</v>
          </cell>
          <cell r="H950" t="str">
            <v>RPZP.04.02.00-32-008/10</v>
          </cell>
          <cell r="I950" t="str">
            <v>WND-RPZP.04.02.00-32-008/10</v>
          </cell>
          <cell r="J950" t="str">
            <v>2010-12-22</v>
          </cell>
          <cell r="K950" t="str">
            <v>2010 II półrocze</v>
          </cell>
          <cell r="L950" t="str">
            <v>2010</v>
          </cell>
          <cell r="M950" t="str">
            <v>2010-12-22</v>
          </cell>
          <cell r="N950" t="str">
            <v>2010 II półrocze</v>
          </cell>
          <cell r="O950" t="str">
            <v>2010</v>
          </cell>
          <cell r="P950" t="str">
            <v>2011-08-26</v>
          </cell>
          <cell r="Q950" t="str">
            <v>2012-04-26</v>
          </cell>
          <cell r="R950" t="str">
            <v>2012 I półrocze</v>
          </cell>
          <cell r="S950" t="str">
            <v>2012</v>
          </cell>
          <cell r="T950" t="str">
            <v>2012-06-25</v>
          </cell>
          <cell r="U950">
            <v>494631.57</v>
          </cell>
          <cell r="V950">
            <v>494631.57</v>
          </cell>
          <cell r="W950">
            <v>370973.67</v>
          </cell>
          <cell r="X950">
            <v>370973.67</v>
          </cell>
          <cell r="Y950">
            <v>123657.9</v>
          </cell>
          <cell r="Z950">
            <v>75</v>
          </cell>
          <cell r="AA950" t="str">
            <v>Budowa i wyposażenie punktów do selektywnej zbiórki odpadów na terenie miasta Karlino</v>
          </cell>
          <cell r="AB950" t="str">
            <v>bez pomocy publicznej</v>
          </cell>
          <cell r="AC950">
            <v>494631.57</v>
          </cell>
          <cell r="AD950">
            <v>494631.57</v>
          </cell>
          <cell r="AE950">
            <v>0</v>
          </cell>
          <cell r="AF950">
            <v>0</v>
          </cell>
          <cell r="AG950" t="str">
            <v>Nie</v>
          </cell>
          <cell r="AH950" t="str">
            <v>44 Gospodarka odpadami komunalnymi i przemysłowymi</v>
          </cell>
          <cell r="AI950" t="str">
            <v>01 Pomoc bezzwrotna</v>
          </cell>
          <cell r="AJ950" t="str">
            <v>01 Obszar miejski</v>
          </cell>
          <cell r="AK950" t="str">
            <v>21 Działalność związana ze środowiskiem naturalnym</v>
          </cell>
          <cell r="AL950" t="str">
            <v>6722035436</v>
          </cell>
          <cell r="AM950" t="str">
            <v>Gmina Karlino</v>
          </cell>
          <cell r="AN950" t="str">
            <v>78-230</v>
          </cell>
          <cell r="AO950" t="str">
            <v>Karlino</v>
          </cell>
          <cell r="AP950" t="str">
            <v>Plac Jana Pawła II</v>
          </cell>
          <cell r="AQ950" t="str">
            <v>6</v>
          </cell>
          <cell r="AR950" t="str">
            <v>-</v>
          </cell>
          <cell r="AS950" t="str">
            <v>943117273</v>
          </cell>
          <cell r="AT950" t="str">
            <v>943117410</v>
          </cell>
          <cell r="AU950" t="str">
            <v>wspólnota samorządowa</v>
          </cell>
          <cell r="AV950" t="str">
            <v>330920475</v>
          </cell>
          <cell r="AW950" t="str">
            <v>jednostka samorządu terytorialnego, związek lub stowarzyszenie jst</v>
          </cell>
        </row>
        <row r="951">
          <cell r="A951" t="str">
            <v>RPZP.01.01.02-32-050/09</v>
          </cell>
          <cell r="B951" t="str">
            <v>RPZP.01.00.00</v>
          </cell>
          <cell r="C951" t="str">
            <v>RPZP.01.01.00</v>
          </cell>
          <cell r="D951" t="str">
            <v>RPZP.01.01.02</v>
          </cell>
          <cell r="E951" t="str">
            <v>RPZP.01.01.02-32-050/09-03</v>
          </cell>
          <cell r="F951" t="str">
            <v>UDA-RPZP.01.01.02-32-050/09-03</v>
          </cell>
          <cell r="G951" t="str">
            <v>6a7fb579f7</v>
          </cell>
          <cell r="H951" t="str">
            <v>RPZP.01.01.02-32-050/09</v>
          </cell>
          <cell r="I951" t="str">
            <v>WND-RPZP.01.01.02-32-050/09</v>
          </cell>
          <cell r="J951" t="str">
            <v>2010-07-30</v>
          </cell>
          <cell r="K951" t="str">
            <v>2010 II półrocze</v>
          </cell>
          <cell r="L951" t="str">
            <v>2010</v>
          </cell>
          <cell r="M951" t="str">
            <v>2010-08-06</v>
          </cell>
          <cell r="N951" t="str">
            <v>2010 II półrocze</v>
          </cell>
          <cell r="O951" t="str">
            <v>2010</v>
          </cell>
          <cell r="P951" t="str">
            <v>2010-09-27</v>
          </cell>
          <cell r="Q951" t="str">
            <v>2012-04-27</v>
          </cell>
          <cell r="R951" t="str">
            <v>2012 I półrocze</v>
          </cell>
          <cell r="S951" t="str">
            <v>2012</v>
          </cell>
          <cell r="T951" t="str">
            <v>2012-06-22</v>
          </cell>
          <cell r="U951">
            <v>770464.1</v>
          </cell>
          <cell r="V951">
            <v>617226</v>
          </cell>
          <cell r="W951">
            <v>370335.6</v>
          </cell>
          <cell r="X951">
            <v>314785.23</v>
          </cell>
          <cell r="Y951">
            <v>246890.4</v>
          </cell>
          <cell r="Z951">
            <v>60</v>
          </cell>
          <cell r="AA951" t="str">
            <v>"Zwiększenie konkurencyjności firmy Rohem Jarosław Gwizdalla poprzez wprowadzenie nowoczesnych maszyn do produkcji wkładów kominowych"</v>
          </cell>
          <cell r="AB951" t="str">
            <v>pomoc publiczna</v>
          </cell>
          <cell r="AC951">
            <v>770464.1</v>
          </cell>
          <cell r="AD951">
            <v>370335.6</v>
          </cell>
          <cell r="AE951">
            <v>400128.5</v>
          </cell>
          <cell r="AF951">
            <v>0</v>
          </cell>
          <cell r="AG951" t="str">
            <v>Nie</v>
          </cell>
          <cell r="AH951" t="str">
            <v>08 Inne inwestycje w przedsiębiorstwa</v>
          </cell>
          <cell r="AI951" t="str">
            <v>01 Pomoc bezzwrotna</v>
          </cell>
          <cell r="AJ951" t="str">
            <v>05 Obszary wiejskie (poza obszarami górskimi, wyspami lub o niskiej i bardzo niskiej gęstości zaludnienia)</v>
          </cell>
          <cell r="AK951" t="str">
            <v>06 Nieokreślony przemysł wytwórczy</v>
          </cell>
          <cell r="AL951" t="str">
            <v>5922151075</v>
          </cell>
          <cell r="AM951" t="str">
            <v>Rohem Jarosław Gwizdalla</v>
          </cell>
          <cell r="AN951" t="str">
            <v>72-122</v>
          </cell>
          <cell r="AO951" t="str">
            <v>Łoźnica</v>
          </cell>
          <cell r="AP951" t="str">
            <v>Łoźnica</v>
          </cell>
          <cell r="AQ951" t="str">
            <v>34</v>
          </cell>
          <cell r="AR951" t="str">
            <v>-</v>
          </cell>
          <cell r="AS951" t="str">
            <v>0516130992</v>
          </cell>
          <cell r="AT951" t="str">
            <v>0918858734</v>
          </cell>
          <cell r="AU951" t="str">
            <v>osoba fizyczna prowadząca działalność gospodarczą - małe przedsiębiorstwo</v>
          </cell>
          <cell r="AV951" t="str">
            <v>193074419</v>
          </cell>
          <cell r="AW951" t="str">
            <v>przedsiębiorca lub przedsiębiorstwo</v>
          </cell>
        </row>
        <row r="952">
          <cell r="A952" t="str">
            <v>RPZP.01.01.02-32-058/10</v>
          </cell>
          <cell r="B952" t="str">
            <v>RPZP.01.00.00</v>
          </cell>
          <cell r="C952" t="str">
            <v>RPZP.01.01.00</v>
          </cell>
          <cell r="D952" t="str">
            <v>RPZP.01.01.02</v>
          </cell>
          <cell r="E952" t="str">
            <v>RPZP.01.01.02-32-058/10-04</v>
          </cell>
          <cell r="F952" t="str">
            <v>UDA-RPZP.01.01.02-32-058/10-04</v>
          </cell>
          <cell r="G952" t="str">
            <v>4fa1840342</v>
          </cell>
          <cell r="H952" t="str">
            <v>RPZP.01.01.02-32-058/10</v>
          </cell>
          <cell r="I952" t="str">
            <v>WND-RPZP.01.01.02-32-058/10</v>
          </cell>
          <cell r="J952" t="str">
            <v>2011-10-17</v>
          </cell>
          <cell r="K952" t="str">
            <v>2011 II półrocze</v>
          </cell>
          <cell r="L952" t="str">
            <v>2011</v>
          </cell>
          <cell r="M952" t="str">
            <v>2011-10-18</v>
          </cell>
          <cell r="N952" t="str">
            <v>2011 II półrocze</v>
          </cell>
          <cell r="O952" t="str">
            <v>2011</v>
          </cell>
          <cell r="P952" t="str">
            <v>2011-05-20</v>
          </cell>
          <cell r="Q952" t="str">
            <v>2012-04-27</v>
          </cell>
          <cell r="R952" t="str">
            <v>2012 I półrocze</v>
          </cell>
          <cell r="S952" t="str">
            <v>2012</v>
          </cell>
          <cell r="T952" t="str">
            <v>2013-01-16</v>
          </cell>
          <cell r="U952">
            <v>479295.88</v>
          </cell>
          <cell r="V952">
            <v>396943.1</v>
          </cell>
          <cell r="W952">
            <v>238165.86</v>
          </cell>
          <cell r="X952">
            <v>238165.86</v>
          </cell>
          <cell r="Y952">
            <v>158777.24</v>
          </cell>
          <cell r="Z952">
            <v>60</v>
          </cell>
          <cell r="AA952" t="str">
            <v xml:space="preserve">Zakup maszyn i urządzeń celem wdrożenia innowacyjnej technologii przerobu odpadów z tworzyw sztucznych i gumy na elementy infrastruktury bezpieczeństwa drogowego – azyle drogowe </v>
          </cell>
          <cell r="AB952" t="str">
            <v>pomoc publiczna</v>
          </cell>
          <cell r="AC952">
            <v>479295.88</v>
          </cell>
          <cell r="AD952">
            <v>238165.86</v>
          </cell>
          <cell r="AE952">
            <v>241130.02</v>
          </cell>
          <cell r="AF952">
            <v>0</v>
          </cell>
          <cell r="AG952" t="str">
            <v>Nie</v>
          </cell>
          <cell r="AH952" t="str">
            <v>08 Inne inwestycje w przedsiębiorstwa</v>
          </cell>
          <cell r="AI952" t="str">
            <v>01 Pomoc bezzwrotna</v>
          </cell>
          <cell r="AJ952" t="str">
            <v>05 Obszary wiejskie (poza obszarami górskimi, wyspami lub o niskiej i bardzo niskiej gęstości zaludnienia)</v>
          </cell>
          <cell r="AK952" t="str">
            <v>06 Nieokreślony przemysł wytwórczy</v>
          </cell>
          <cell r="AL952" t="str">
            <v>6731636218</v>
          </cell>
          <cell r="AM952" t="str">
            <v>CRB GROUP R. HOŁDAKOWSKI, M. BUSZKO, K. PARNOWSKI S.C.</v>
          </cell>
          <cell r="AN952" t="str">
            <v>73-110</v>
          </cell>
          <cell r="AO952" t="str">
            <v>Strachocin</v>
          </cell>
          <cell r="AP952" t="str">
            <v>-</v>
          </cell>
          <cell r="AQ952" t="str">
            <v>51</v>
          </cell>
          <cell r="AR952" t="str">
            <v>-</v>
          </cell>
          <cell r="AS952" t="str">
            <v>600384365</v>
          </cell>
          <cell r="AT952" t="str">
            <v>914844452</v>
          </cell>
          <cell r="AU952" t="str">
            <v>spółka cywilna prowadząca działalność w oparciu o umowę zawartą na podstawie KC - małe przedsiębiorstwo</v>
          </cell>
          <cell r="AV952" t="str">
            <v>320063234</v>
          </cell>
          <cell r="AW952" t="str">
            <v>przedsiębiorca lub przedsiębiorstwo</v>
          </cell>
        </row>
        <row r="953">
          <cell r="A953" t="str">
            <v>RPZP.01.01.01-32-226/10</v>
          </cell>
          <cell r="B953" t="str">
            <v>RPZP.01.00.00</v>
          </cell>
          <cell r="C953" t="str">
            <v>RPZP.01.01.00</v>
          </cell>
          <cell r="D953" t="str">
            <v>RPZP.01.01.01</v>
          </cell>
          <cell r="E953" t="str">
            <v>RPZP.01.01.01-32-226/10-04</v>
          </cell>
          <cell r="F953" t="str">
            <v>UDA-RPZP.01.01.01-32-226/10-04</v>
          </cell>
          <cell r="G953" t="str">
            <v>90543fd809</v>
          </cell>
          <cell r="H953" t="str">
            <v>RPZP.01.01.01-32-226/10</v>
          </cell>
          <cell r="I953" t="str">
            <v>WND-RPZP.01.01.01-32-226/10</v>
          </cell>
          <cell r="J953" t="str">
            <v>2010-12-29</v>
          </cell>
          <cell r="K953" t="str">
            <v>2010 II półrocze</v>
          </cell>
          <cell r="L953" t="str">
            <v>2010</v>
          </cell>
          <cell r="M953" t="str">
            <v>2010-12-30</v>
          </cell>
          <cell r="N953" t="str">
            <v>2010 II półrocze</v>
          </cell>
          <cell r="O953" t="str">
            <v>2010</v>
          </cell>
          <cell r="P953" t="str">
            <v>2010-05-26</v>
          </cell>
          <cell r="Q953" t="str">
            <v>2012-04-28</v>
          </cell>
          <cell r="R953" t="str">
            <v>2012 I półrocze</v>
          </cell>
          <cell r="S953" t="str">
            <v>2012</v>
          </cell>
          <cell r="T953" t="str">
            <v>2012-07-11</v>
          </cell>
          <cell r="U953">
            <v>157474.78</v>
          </cell>
          <cell r="V953">
            <v>128241.02</v>
          </cell>
          <cell r="W953">
            <v>76944.61</v>
          </cell>
          <cell r="X953">
            <v>76944.61</v>
          </cell>
          <cell r="Y953">
            <v>51296.41</v>
          </cell>
          <cell r="Z953">
            <v>60</v>
          </cell>
          <cell r="AA953" t="str">
            <v>Wzmocnienie pozycji konkurencyjnej firmy Smila poprzez uruchomienie profesjonalnego salonu sprzedaży oraz udoskonalenie oferty sklepu internetowego Hairstore.pl</v>
          </cell>
          <cell r="AB953" t="str">
            <v>pomoc de minimis</v>
          </cell>
          <cell r="AC953">
            <v>157474.78</v>
          </cell>
          <cell r="AD953">
            <v>76944.61</v>
          </cell>
          <cell r="AE953">
            <v>80530.17</v>
          </cell>
          <cell r="AF953">
            <v>0</v>
          </cell>
          <cell r="AG953" t="str">
            <v>Nie</v>
          </cell>
          <cell r="AH953" t="str">
            <v>08 Inne inwestycje w przedsiębiorstwa</v>
          </cell>
          <cell r="AI953" t="str">
            <v>01 Pomoc bezzwrotna</v>
          </cell>
          <cell r="AJ953" t="str">
            <v>01 Obszar miejski</v>
          </cell>
          <cell r="AK953" t="str">
            <v>13 Handel hurtowy i detaliczny</v>
          </cell>
          <cell r="AL953" t="str">
            <v>8512562076</v>
          </cell>
          <cell r="AM953" t="str">
            <v>SMILA Piotr Kościuczyk, Ewa Kościuczyk</v>
          </cell>
          <cell r="AN953" t="str">
            <v>71-343</v>
          </cell>
          <cell r="AO953" t="str">
            <v>Szczecin</v>
          </cell>
          <cell r="AP953" t="str">
            <v>Chełmońskiego</v>
          </cell>
          <cell r="AQ953" t="str">
            <v>18</v>
          </cell>
          <cell r="AR953" t="str">
            <v>-</v>
          </cell>
          <cell r="AS953" t="str">
            <v>0918867005</v>
          </cell>
          <cell r="AT953" t="str">
            <v>0918867006</v>
          </cell>
          <cell r="AU953" t="str">
            <v>spółka cywilna prowadząca działalność w oparciu o umowę zawartą na podstawie KC - mikro przedsiębiorstwo</v>
          </cell>
          <cell r="AV953" t="str">
            <v>320133680</v>
          </cell>
          <cell r="AW953" t="str">
            <v>przedsiębiorca lub przedsiębiorstwo</v>
          </cell>
        </row>
        <row r="954">
          <cell r="A954" t="str">
            <v>RPZP.01.01.02-32-034/08</v>
          </cell>
          <cell r="B954" t="str">
            <v>RPZP.01.00.00</v>
          </cell>
          <cell r="C954" t="str">
            <v>RPZP.01.01.00</v>
          </cell>
          <cell r="D954" t="str">
            <v>RPZP.01.01.02</v>
          </cell>
          <cell r="E954" t="str">
            <v>RPZP.01.01.02-32-034/08-03</v>
          </cell>
          <cell r="F954" t="str">
            <v>UDA-RPZP.01.01.02-32-034/08-03</v>
          </cell>
          <cell r="G954" t="str">
            <v>573932123b</v>
          </cell>
          <cell r="H954" t="str">
            <v>RPZP.01.01.02-32-034/08</v>
          </cell>
          <cell r="I954" t="str">
            <v>RPOWZ/1.1.2/2008/034 /Sz</v>
          </cell>
          <cell r="J954" t="str">
            <v>2009-04-30</v>
          </cell>
          <cell r="K954" t="str">
            <v>2009 I półrocze</v>
          </cell>
          <cell r="L954" t="str">
            <v>2009</v>
          </cell>
          <cell r="M954" t="str">
            <v>2009-04-30</v>
          </cell>
          <cell r="N954" t="str">
            <v>2009 I półrocze</v>
          </cell>
          <cell r="O954" t="str">
            <v>2009</v>
          </cell>
          <cell r="P954" t="str">
            <v>2009-05-08</v>
          </cell>
          <cell r="Q954" t="str">
            <v>2012-04-30</v>
          </cell>
          <cell r="R954" t="str">
            <v>2012 I półrocze</v>
          </cell>
          <cell r="S954" t="str">
            <v>2012</v>
          </cell>
          <cell r="T954" t="str">
            <v>2011-10-05</v>
          </cell>
          <cell r="U954">
            <v>2246448.27</v>
          </cell>
          <cell r="V954">
            <v>1942499.56</v>
          </cell>
          <cell r="W954">
            <v>971249.78</v>
          </cell>
          <cell r="X954">
            <v>825562.28</v>
          </cell>
          <cell r="Y954">
            <v>971249.78</v>
          </cell>
          <cell r="Z954">
            <v>50</v>
          </cell>
          <cell r="AA954" t="str">
            <v>Rozbudowa zasobów produkcyjnych oraz zakresu działalności firmy Metaltech w siedzibie firmy w Mirosławcu, ul. Orla 6, w celu zwiększenia wydajności produkcji i rentowności działalności.</v>
          </cell>
          <cell r="AB954" t="str">
            <v>pomoc publiczna</v>
          </cell>
          <cell r="AC954">
            <v>2246448.27</v>
          </cell>
          <cell r="AD954">
            <v>971249.78</v>
          </cell>
          <cell r="AE954">
            <v>1275198.49</v>
          </cell>
          <cell r="AF954">
            <v>0</v>
          </cell>
          <cell r="AG954" t="str">
            <v>Nie</v>
          </cell>
          <cell r="AH954" t="str">
            <v>08 Inne inwestycje w przedsiębiorstwa</v>
          </cell>
          <cell r="AI954" t="str">
            <v>01 Pomoc bezzwrotna</v>
          </cell>
          <cell r="AJ954" t="str">
            <v>05 Obszary wiejskie (poza obszarami górskimi, wyspami lub o niskiej i bardzo niskiej gęstości zaludnienia)</v>
          </cell>
          <cell r="AK954" t="str">
            <v>06 Nieokreślony przemysł wytwórczy</v>
          </cell>
          <cell r="AL954" t="str">
            <v>7650011839</v>
          </cell>
          <cell r="AM954" t="str">
            <v>Zakład Mechaniczny METALTECH SPÓŁKA Z OGRANICZONĄ ODPOWIEDZIALNOŚCIA</v>
          </cell>
          <cell r="AN954" t="str">
            <v>78-650</v>
          </cell>
          <cell r="AO954" t="str">
            <v>Mirosławiec</v>
          </cell>
          <cell r="AP954" t="str">
            <v>Ul. Orla</v>
          </cell>
          <cell r="AQ954" t="str">
            <v>6</v>
          </cell>
          <cell r="AR954" t="str">
            <v>-</v>
          </cell>
          <cell r="AS954" t="str">
            <v>(067)2595112</v>
          </cell>
          <cell r="AT954" t="str">
            <v>(067)2595176</v>
          </cell>
          <cell r="AU954" t="str">
            <v>spółka z ograniczoną odpowiedzialnością - średnie przedsiębiorstwo</v>
          </cell>
          <cell r="AV954" t="str">
            <v>570125208</v>
          </cell>
          <cell r="AW954" t="str">
            <v>przedsiębiorca lub przedsiębiorstwo</v>
          </cell>
        </row>
        <row r="955">
          <cell r="A955" t="str">
            <v>RPZP.01.02.01-32-004/10</v>
          </cell>
          <cell r="B955" t="str">
            <v>RPZP.01.00.00</v>
          </cell>
          <cell r="C955" t="str">
            <v>RPZP.01.02.00</v>
          </cell>
          <cell r="D955" t="str">
            <v>RPZP.01.02.01</v>
          </cell>
          <cell r="E955" t="str">
            <v>RPZP.01.02.01-32-004/10-03</v>
          </cell>
          <cell r="F955" t="str">
            <v>UDA-RPZP.01.02.01-32-004/10-03</v>
          </cell>
          <cell r="G955" t="str">
            <v>b97c2874c8</v>
          </cell>
          <cell r="H955" t="str">
            <v>RPZP.01.02.01-32-004/10</v>
          </cell>
          <cell r="I955" t="str">
            <v>WND-RPZP.01.02.01-32-004/10</v>
          </cell>
          <cell r="J955" t="str">
            <v>2010-11-18</v>
          </cell>
          <cell r="K955" t="str">
            <v>2010 II półrocze</v>
          </cell>
          <cell r="L955" t="str">
            <v>2010</v>
          </cell>
          <cell r="M955" t="str">
            <v>2010-11-29</v>
          </cell>
          <cell r="N955" t="str">
            <v>2010 II półrocze</v>
          </cell>
          <cell r="O955" t="str">
            <v>2010</v>
          </cell>
          <cell r="P955" t="str">
            <v>2011-01-10</v>
          </cell>
          <cell r="Q955" t="str">
            <v>2012-04-30</v>
          </cell>
          <cell r="R955" t="str">
            <v>2012 I półrocze</v>
          </cell>
          <cell r="S955" t="str">
            <v>2012</v>
          </cell>
          <cell r="T955" t="str">
            <v>2012-11-16</v>
          </cell>
          <cell r="U955">
            <v>2333656.9300000002</v>
          </cell>
          <cell r="V955">
            <v>1803839.62</v>
          </cell>
          <cell r="W955">
            <v>721535.84</v>
          </cell>
          <cell r="X955">
            <v>721535.84</v>
          </cell>
          <cell r="Y955">
            <v>1082303.78</v>
          </cell>
          <cell r="Z955">
            <v>40</v>
          </cell>
          <cell r="AA955" t="str">
            <v>Rozwój Parku Technologicznego w Koszalinie</v>
          </cell>
          <cell r="AB955" t="str">
            <v>pomoc publiczna</v>
          </cell>
          <cell r="AC955">
            <v>2333656.9300000002</v>
          </cell>
          <cell r="AD955">
            <v>721535.84</v>
          </cell>
          <cell r="AE955">
            <v>1612121.09</v>
          </cell>
          <cell r="AF955">
            <v>0</v>
          </cell>
          <cell r="AG955" t="str">
            <v>Nie</v>
          </cell>
          <cell r="AH955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955" t="str">
            <v>01 Pomoc bezzwrotna</v>
          </cell>
          <cell r="AJ955" t="str">
            <v>01 Obszar miejski</v>
          </cell>
          <cell r="AK955" t="str">
            <v>22 Inne niewyszczególnione usługi</v>
          </cell>
          <cell r="AL955" t="str">
            <v>6692487055</v>
          </cell>
          <cell r="AM955" t="str">
            <v>Park Technologiczny Spółka Akcyjna</v>
          </cell>
          <cell r="AN955" t="str">
            <v>75-411</v>
          </cell>
          <cell r="AO955" t="str">
            <v>Koszalin</v>
          </cell>
          <cell r="AP955" t="str">
            <v>Partyzantów</v>
          </cell>
          <cell r="AQ955" t="str">
            <v>17</v>
          </cell>
          <cell r="AR955" t="str">
            <v>-</v>
          </cell>
          <cell r="AS955" t="str">
            <v>943167910</v>
          </cell>
          <cell r="AT955" t="str">
            <v>943167910</v>
          </cell>
          <cell r="AU955" t="str">
            <v>spółka akcyjna - duże przedsiębiorstwo</v>
          </cell>
          <cell r="AV955" t="str">
            <v>320725652</v>
          </cell>
          <cell r="AW955" t="str">
            <v>szkoła wyższa</v>
          </cell>
        </row>
        <row r="956">
          <cell r="A956" t="str">
            <v>RPZP.05.01.02-32-006/10</v>
          </cell>
          <cell r="B956" t="str">
            <v>RPZP.05.00.00</v>
          </cell>
          <cell r="C956" t="str">
            <v>RPZP.05.01.00</v>
          </cell>
          <cell r="D956" t="str">
            <v>RPZP.05.01.02</v>
          </cell>
          <cell r="E956" t="str">
            <v>RPZP.05.01.02-32-006/10-02</v>
          </cell>
          <cell r="F956" t="str">
            <v>UDA-RPZP.05.01.02-32-006/10-02</v>
          </cell>
          <cell r="G956" t="str">
            <v>a25807eb20</v>
          </cell>
          <cell r="H956" t="str">
            <v>RPZP.05.01.02-32-006/10</v>
          </cell>
          <cell r="I956" t="str">
            <v>WND-RPZP.05.01.02-32-006/10</v>
          </cell>
          <cell r="J956" t="str">
            <v>2011-03-22</v>
          </cell>
          <cell r="K956" t="str">
            <v>2011 I półrocze</v>
          </cell>
          <cell r="L956" t="str">
            <v>2011</v>
          </cell>
          <cell r="M956" t="str">
            <v>2011-03-22</v>
          </cell>
          <cell r="N956" t="str">
            <v>2011 I półrocze</v>
          </cell>
          <cell r="O956" t="str">
            <v>2011</v>
          </cell>
          <cell r="P956" t="str">
            <v>2011-04-11</v>
          </cell>
          <cell r="Q956" t="str">
            <v>2012-04-30</v>
          </cell>
          <cell r="R956" t="str">
            <v>2012 I półrocze</v>
          </cell>
          <cell r="S956" t="str">
            <v>2012</v>
          </cell>
          <cell r="T956" t="str">
            <v>2012-06-06</v>
          </cell>
          <cell r="U956">
            <v>2695195.67</v>
          </cell>
          <cell r="V956">
            <v>2653108.7999999998</v>
          </cell>
          <cell r="W956">
            <v>1989831.57</v>
          </cell>
          <cell r="X956">
            <v>1989831.57</v>
          </cell>
          <cell r="Y956">
            <v>663277.23</v>
          </cell>
          <cell r="Z956">
            <v>75</v>
          </cell>
          <cell r="AA956" t="str">
            <v>Rozwój systemu informacji turystycznej w Świnoujściu</v>
          </cell>
          <cell r="AB956" t="str">
            <v>bez pomocy publicznej</v>
          </cell>
          <cell r="AC956">
            <v>2695195.67</v>
          </cell>
          <cell r="AD956">
            <v>2695195.67</v>
          </cell>
          <cell r="AE956">
            <v>0</v>
          </cell>
          <cell r="AF956">
            <v>0</v>
          </cell>
          <cell r="AG956" t="str">
            <v>Nie</v>
          </cell>
          <cell r="AH956" t="str">
            <v>57 Inne wsparcie na rzecz wzmocnienia usług turystycznych</v>
          </cell>
          <cell r="AI956" t="str">
            <v>01 Pomoc bezzwrotna</v>
          </cell>
          <cell r="AJ956" t="str">
            <v>01 Obszar miejski</v>
          </cell>
          <cell r="AK956" t="str">
            <v>00 Nie dotyczy</v>
          </cell>
          <cell r="AL956" t="str">
            <v>8551571375</v>
          </cell>
          <cell r="AM956" t="str">
            <v>Gmina Miasto Świnoujście</v>
          </cell>
          <cell r="AN956" t="str">
            <v>72-600</v>
          </cell>
          <cell r="AO956" t="str">
            <v>Świnoujście</v>
          </cell>
          <cell r="AP956" t="str">
            <v>Wojska Polskiego</v>
          </cell>
          <cell r="AQ956" t="str">
            <v>1</v>
          </cell>
          <cell r="AR956" t="str">
            <v>5</v>
          </cell>
          <cell r="AS956" t="str">
            <v>913278601</v>
          </cell>
          <cell r="AT956" t="str">
            <v>913221739</v>
          </cell>
          <cell r="AU956" t="str">
            <v>wspólnota samorządowa</v>
          </cell>
          <cell r="AV956" t="str">
            <v>811684290</v>
          </cell>
          <cell r="AW956" t="str">
            <v>jednostka samorządu terytorialnego, związek lub stowarzyszenie jst</v>
          </cell>
        </row>
        <row r="957">
          <cell r="A957" t="str">
            <v>RPZP.01.01.02-32-176/10</v>
          </cell>
          <cell r="B957" t="str">
            <v>RPZP.01.00.00</v>
          </cell>
          <cell r="C957" t="str">
            <v>RPZP.01.01.00</v>
          </cell>
          <cell r="D957" t="str">
            <v>RPZP.01.01.02</v>
          </cell>
          <cell r="E957" t="str">
            <v>RPZP.01.01.02-32-176/10-03</v>
          </cell>
          <cell r="F957" t="str">
            <v>UDA-RPZP.01.01.02-32-176/10-03</v>
          </cell>
          <cell r="G957" t="str">
            <v>f0ea6f82c0</v>
          </cell>
          <cell r="H957" t="str">
            <v>RPZP.01.01.02-32-176/10</v>
          </cell>
          <cell r="I957" t="str">
            <v>WND-RPZP.01.01.02-32-176/10</v>
          </cell>
          <cell r="J957" t="str">
            <v>2011-06-09</v>
          </cell>
          <cell r="K957" t="str">
            <v>2011 I półrocze</v>
          </cell>
          <cell r="L957" t="str">
            <v>2011</v>
          </cell>
          <cell r="M957" t="str">
            <v>2011-06-09</v>
          </cell>
          <cell r="N957" t="str">
            <v>2011 I półrocze</v>
          </cell>
          <cell r="O957" t="str">
            <v>2011</v>
          </cell>
          <cell r="P957" t="str">
            <v>2011-07-25</v>
          </cell>
          <cell r="Q957" t="str">
            <v>2012-04-30</v>
          </cell>
          <cell r="R957" t="str">
            <v>2012 I półrocze</v>
          </cell>
          <cell r="S957" t="str">
            <v>2012</v>
          </cell>
          <cell r="T957" t="str">
            <v>2012-05-14</v>
          </cell>
          <cell r="U957">
            <v>82265.55</v>
          </cell>
          <cell r="V957">
            <v>66724.56</v>
          </cell>
          <cell r="W957">
            <v>33362.28</v>
          </cell>
          <cell r="X957">
            <v>33362.28</v>
          </cell>
          <cell r="Y957">
            <v>33362.28</v>
          </cell>
          <cell r="Z957">
            <v>50</v>
          </cell>
          <cell r="AA957" t="str">
            <v>Podniesienie konkurencyjności firmy Przedsiębiorstwo Budowlane CIROKO sp. z o.o. poprzez zakup oprogramowania wraz z właściwym do jego funkcjonowania sprzętem elektronicznym.</v>
          </cell>
          <cell r="AB957" t="str">
            <v>pomoc publiczna</v>
          </cell>
          <cell r="AC957">
            <v>82265.55</v>
          </cell>
          <cell r="AD957">
            <v>33362.28</v>
          </cell>
          <cell r="AE957">
            <v>48903.27</v>
          </cell>
          <cell r="AF957">
            <v>0</v>
          </cell>
          <cell r="AG957" t="str">
            <v>Nie</v>
          </cell>
          <cell r="AH957" t="str">
            <v>08 Inne inwestycje w przedsiębiorstwa</v>
          </cell>
          <cell r="AI957" t="str">
            <v>01 Pomoc bezzwrotna</v>
          </cell>
          <cell r="AJ957" t="str">
            <v>01 Obszar miejski</v>
          </cell>
          <cell r="AK957" t="str">
            <v>12 Budownictwo</v>
          </cell>
          <cell r="AL957" t="str">
            <v>8520500641</v>
          </cell>
          <cell r="AM957" t="str">
            <v>Przedsiębiorstwo Budowlane Ciroko Spółka z ograniczoną odpowiedzialnością</v>
          </cell>
          <cell r="AN957" t="str">
            <v>70-676</v>
          </cell>
          <cell r="AO957" t="str">
            <v>Szczecin</v>
          </cell>
          <cell r="AP957" t="str">
            <v>Merkatora</v>
          </cell>
          <cell r="AQ957" t="str">
            <v>7</v>
          </cell>
          <cell r="AR957" t="str">
            <v>-</v>
          </cell>
          <cell r="AS957" t="str">
            <v>+48914830430</v>
          </cell>
          <cell r="AT957" t="str">
            <v>+48914830431</v>
          </cell>
          <cell r="AU957" t="str">
            <v>spółka z ograniczoną odpowiedzialnością - średnie przedsiębiorstwo</v>
          </cell>
          <cell r="AV957" t="str">
            <v>005444240</v>
          </cell>
          <cell r="AW957" t="str">
            <v>przedsiębiorca lub przedsiębiorstwo</v>
          </cell>
        </row>
        <row r="958">
          <cell r="A958" t="str">
            <v>RPZP.01.01.01-32-232/10</v>
          </cell>
          <cell r="B958" t="str">
            <v>RPZP.01.00.00</v>
          </cell>
          <cell r="C958" t="str">
            <v>RPZP.01.01.00</v>
          </cell>
          <cell r="D958" t="str">
            <v>RPZP.01.01.01</v>
          </cell>
          <cell r="E958" t="str">
            <v>RPZP.01.01.01-32-232/10-03</v>
          </cell>
          <cell r="F958" t="str">
            <v>UDA-RPZP.01.01.01-32-232/10-03</v>
          </cell>
          <cell r="G958" t="str">
            <v>bf7fa30e97</v>
          </cell>
          <cell r="H958" t="str">
            <v>RPZP.01.01.01-32-232/10</v>
          </cell>
          <cell r="I958" t="str">
            <v>WND-RPZP.01.01.01-32-232/10</v>
          </cell>
          <cell r="J958" t="str">
            <v>2011-10-04</v>
          </cell>
          <cell r="K958" t="str">
            <v>2011 II półrocze</v>
          </cell>
          <cell r="L958" t="str">
            <v>2011</v>
          </cell>
          <cell r="M958" t="str">
            <v>2011-10-10</v>
          </cell>
          <cell r="N958" t="str">
            <v>2011 II półrocze</v>
          </cell>
          <cell r="O958" t="str">
            <v>2011</v>
          </cell>
          <cell r="P958" t="str">
            <v>2011-01-03</v>
          </cell>
          <cell r="Q958" t="str">
            <v>2012-04-30</v>
          </cell>
          <cell r="R958" t="str">
            <v>2012 I półrocze</v>
          </cell>
          <cell r="S958" t="str">
            <v>2012</v>
          </cell>
          <cell r="T958" t="str">
            <v>2012-07-30</v>
          </cell>
          <cell r="U958">
            <v>203787.24</v>
          </cell>
          <cell r="V958">
            <v>199248.16</v>
          </cell>
          <cell r="W958">
            <v>119548.89</v>
          </cell>
          <cell r="X958">
            <v>119548.89</v>
          </cell>
          <cell r="Y958">
            <v>79699.27</v>
          </cell>
          <cell r="Z958">
            <v>60</v>
          </cell>
          <cell r="AA958" t="str">
            <v>"Wprowadzenie nowej innowacyjnej oferty edukacyjnej w Akademii Małego Europejczyka w Szczecinie"</v>
          </cell>
          <cell r="AB958" t="str">
            <v>pomoc de minimis</v>
          </cell>
          <cell r="AC958">
            <v>203787.24</v>
          </cell>
          <cell r="AD958">
            <v>119548.89</v>
          </cell>
          <cell r="AE958">
            <v>84238.35</v>
          </cell>
          <cell r="AF958">
            <v>0</v>
          </cell>
          <cell r="AG958" t="str">
            <v>Nie</v>
          </cell>
          <cell r="AH958" t="str">
            <v>08 Inne inwestycje w przedsiębiorstwa</v>
          </cell>
          <cell r="AI958" t="str">
            <v>01 Pomoc bezzwrotna</v>
          </cell>
          <cell r="AJ958" t="str">
            <v>01 Obszar miejski</v>
          </cell>
          <cell r="AK958" t="str">
            <v>18 Edukacja</v>
          </cell>
          <cell r="AL958" t="str">
            <v>8521003790</v>
          </cell>
          <cell r="AM958" t="str">
            <v>Kasznia i Syn Zbigniew Kasznia</v>
          </cell>
          <cell r="AN958" t="str">
            <v>71-118</v>
          </cell>
          <cell r="AO958" t="str">
            <v>Szczecin</v>
          </cell>
          <cell r="AP958" t="str">
            <v>Kaliny</v>
          </cell>
          <cell r="AQ958" t="str">
            <v>8</v>
          </cell>
          <cell r="AR958" t="str">
            <v>32</v>
          </cell>
          <cell r="AS958" t="str">
            <v>0914623506</v>
          </cell>
          <cell r="AT958" t="str">
            <v>0914623506</v>
          </cell>
          <cell r="AU958" t="str">
            <v>osoba fizyczna prowadząca działalność gospodarczą - mikro przedsiębiorstwo</v>
          </cell>
          <cell r="AV958" t="str">
            <v>810479062</v>
          </cell>
          <cell r="AW958" t="str">
            <v>przedsiębiorca lub przedsiębiorstwo</v>
          </cell>
        </row>
        <row r="959">
          <cell r="A959" t="str">
            <v>RPZP.01.01.02-32-133/08</v>
          </cell>
          <cell r="B959" t="str">
            <v>RPZP.01.00.00</v>
          </cell>
          <cell r="C959" t="str">
            <v>RPZP.01.01.00</v>
          </cell>
          <cell r="D959" t="str">
            <v>RPZP.01.01.02</v>
          </cell>
          <cell r="E959" t="str">
            <v>RPZP.01.01.02-32-133/08-02</v>
          </cell>
          <cell r="F959" t="str">
            <v>UDA-RPZP.01.01.02-32-133/08-02</v>
          </cell>
          <cell r="G959" t="str">
            <v>b6711362ef</v>
          </cell>
          <cell r="H959" t="str">
            <v>RPZP.01.01.02-32-133/08</v>
          </cell>
          <cell r="I959" t="str">
            <v>RPOWZ/1.1.2/2008/133/K</v>
          </cell>
          <cell r="J959" t="str">
            <v>2009-04-16</v>
          </cell>
          <cell r="K959" t="str">
            <v>2009 I półrocze</v>
          </cell>
          <cell r="L959" t="str">
            <v>2009</v>
          </cell>
          <cell r="M959" t="str">
            <v>2009-04-21</v>
          </cell>
          <cell r="N959" t="str">
            <v>2009 I półrocze</v>
          </cell>
          <cell r="O959" t="str">
            <v>2009</v>
          </cell>
          <cell r="P959" t="str">
            <v>2009-05-07</v>
          </cell>
          <cell r="Q959" t="str">
            <v>2012-05-07</v>
          </cell>
          <cell r="R959" t="str">
            <v>2012 I półrocze</v>
          </cell>
          <cell r="S959" t="str">
            <v>2012</v>
          </cell>
          <cell r="T959" t="str">
            <v>2012-02-02</v>
          </cell>
          <cell r="U959">
            <v>485740.33</v>
          </cell>
          <cell r="V959">
            <v>300000</v>
          </cell>
          <cell r="W959">
            <v>180000</v>
          </cell>
          <cell r="X959">
            <v>153000</v>
          </cell>
          <cell r="Y959">
            <v>120000</v>
          </cell>
          <cell r="Z959">
            <v>60</v>
          </cell>
          <cell r="AA959" t="str">
            <v>Uruchomienie usług usuwania materiałów budowlanych zawierających azbest przez firmę STAN-FED</v>
          </cell>
          <cell r="AB959" t="str">
            <v>pomoc publiczna</v>
          </cell>
          <cell r="AC959">
            <v>485740.33</v>
          </cell>
          <cell r="AD959">
            <v>180000</v>
          </cell>
          <cell r="AE959">
            <v>305740.33</v>
          </cell>
          <cell r="AF959">
            <v>0</v>
          </cell>
          <cell r="AG959" t="str">
            <v>Nie</v>
          </cell>
          <cell r="AH959" t="str">
            <v>08 Inne inwestycje w przedsiębiorstwa</v>
          </cell>
          <cell r="AI959" t="str">
            <v>01 Pomoc bezzwrotna</v>
          </cell>
          <cell r="AJ959" t="str">
            <v>01 Obszar miejski</v>
          </cell>
          <cell r="AK959" t="str">
            <v>12 Budownictwo</v>
          </cell>
          <cell r="AL959" t="str">
            <v>8571407294</v>
          </cell>
          <cell r="AM959" t="str">
            <v>Stanisław Fedorowicz – firma STAN-FED</v>
          </cell>
          <cell r="AN959" t="str">
            <v>72-320</v>
          </cell>
          <cell r="AO959" t="str">
            <v>Trzebiatów</v>
          </cell>
          <cell r="AP959" t="str">
            <v>Kasprowicza</v>
          </cell>
          <cell r="AQ959" t="str">
            <v>29</v>
          </cell>
          <cell r="AR959" t="str">
            <v>-</v>
          </cell>
          <cell r="AS959" t="str">
            <v>913870483</v>
          </cell>
          <cell r="AT959" t="str">
            <v>506161378</v>
          </cell>
          <cell r="AU959" t="str">
            <v>osoba fizyczna prowadząca działalność gospodarczą - małe przedsiębiorstwo</v>
          </cell>
          <cell r="AV959" t="str">
            <v>812553160</v>
          </cell>
          <cell r="AW959" t="str">
            <v>przedsiębiorca lub przedsiębiorstwo</v>
          </cell>
        </row>
        <row r="960">
          <cell r="A960" t="str">
            <v>RPZP.01.01.02-32-126/09</v>
          </cell>
          <cell r="B960" t="str">
            <v>RPZP.01.00.00</v>
          </cell>
          <cell r="C960" t="str">
            <v>RPZP.01.01.00</v>
          </cell>
          <cell r="D960" t="str">
            <v>RPZP.01.01.02</v>
          </cell>
          <cell r="E960" t="str">
            <v>RPZP.01.01.02-32-126/09-03</v>
          </cell>
          <cell r="F960" t="str">
            <v>UDA-RPZP.01.01.02-32-126/09-03</v>
          </cell>
          <cell r="G960" t="str">
            <v>f073cf3fbe</v>
          </cell>
          <cell r="H960" t="str">
            <v>RPZP.01.01.02-32-126/09</v>
          </cell>
          <cell r="I960" t="str">
            <v>WND-RPZP.01.01.02-32-126/09</v>
          </cell>
          <cell r="J960" t="str">
            <v>2010-07-21</v>
          </cell>
          <cell r="K960" t="str">
            <v>2010 II półrocze</v>
          </cell>
          <cell r="L960" t="str">
            <v>2010</v>
          </cell>
          <cell r="M960" t="str">
            <v>2010-07-28</v>
          </cell>
          <cell r="N960" t="str">
            <v>2010 II półrocze</v>
          </cell>
          <cell r="O960" t="str">
            <v>2010</v>
          </cell>
          <cell r="P960" t="str">
            <v>2009-12-01</v>
          </cell>
          <cell r="Q960" t="str">
            <v>2012-05-10</v>
          </cell>
          <cell r="R960" t="str">
            <v>2012 I półrocze</v>
          </cell>
          <cell r="S960" t="str">
            <v>2012</v>
          </cell>
          <cell r="T960" t="str">
            <v>2013-07-19</v>
          </cell>
          <cell r="U960">
            <v>1419924.67</v>
          </cell>
          <cell r="V960">
            <v>1096619.77</v>
          </cell>
          <cell r="W960">
            <v>657971.86</v>
          </cell>
          <cell r="X960">
            <v>559276.07999999996</v>
          </cell>
          <cell r="Y960">
            <v>438647.91</v>
          </cell>
          <cell r="Z960">
            <v>60</v>
          </cell>
          <cell r="AA960" t="str">
            <v>Zakup urządzeń i wyposażenia celem wprowadzenie nowych usług w zakładzie naprawy pojazdów Pawlikiewicz i Synowie.</v>
          </cell>
          <cell r="AB960" t="str">
            <v>pomoc publiczna</v>
          </cell>
          <cell r="AC960">
            <v>1419924.67</v>
          </cell>
          <cell r="AD960">
            <v>657971.86</v>
          </cell>
          <cell r="AE960">
            <v>761952.81</v>
          </cell>
          <cell r="AF960">
            <v>0</v>
          </cell>
          <cell r="AG960" t="str">
            <v>Nie</v>
          </cell>
          <cell r="AH960" t="str">
            <v>08 Inne inwestycje w przedsiębiorstwa</v>
          </cell>
          <cell r="AI960" t="str">
            <v>01 Pomoc bezzwrotna</v>
          </cell>
          <cell r="AJ960" t="str">
            <v>01 Obszar miejski</v>
          </cell>
          <cell r="AK960" t="str">
            <v>13 Handel hurtowy i detaliczny</v>
          </cell>
          <cell r="AL960" t="str">
            <v>8511032465</v>
          </cell>
          <cell r="AM960" t="str">
            <v>"PAWLIKIEWICZ I SYNOWIE" USŁUGI SAMOCHODOWE PAWLIKIEWICZ RYSZARD PIOTR</v>
          </cell>
          <cell r="AN960" t="str">
            <v>72-010</v>
          </cell>
          <cell r="AO960" t="str">
            <v>Police</v>
          </cell>
          <cell r="AP960" t="str">
            <v>Kościuszki</v>
          </cell>
          <cell r="AQ960" t="str">
            <v>45A</v>
          </cell>
          <cell r="AR960" t="str">
            <v>-</v>
          </cell>
          <cell r="AS960" t="str">
            <v>0914844452</v>
          </cell>
          <cell r="AT960" t="str">
            <v>0914844452</v>
          </cell>
          <cell r="AU960" t="str">
            <v>osoba fizyczna prowadząca działalność gospodarczą - małe przedsiębiorstwo</v>
          </cell>
          <cell r="AV960" t="str">
            <v>810820526</v>
          </cell>
          <cell r="AW960" t="str">
            <v>przedsiębiorca lub przedsiębiorstwo</v>
          </cell>
        </row>
        <row r="961">
          <cell r="A961" t="str">
            <v>RPZP.05.05.01-32-027/11</v>
          </cell>
          <cell r="B961" t="str">
            <v>RPZP.05.00.00</v>
          </cell>
          <cell r="C961" t="str">
            <v>RPZP.05.05.00</v>
          </cell>
          <cell r="D961" t="str">
            <v>RPZP.05.05.01</v>
          </cell>
          <cell r="E961" t="str">
            <v>RPZP.05.05.01-32-027/11-02</v>
          </cell>
          <cell r="F961" t="str">
            <v>UDA-RPZP.05.05.01-32-027/11-02</v>
          </cell>
          <cell r="G961" t="str">
            <v>02acf8856e</v>
          </cell>
          <cell r="H961" t="str">
            <v>RPZP.05.05.01-32-027/11</v>
          </cell>
          <cell r="I961" t="str">
            <v>WND-RPZP.05.05.01-32-027/11</v>
          </cell>
          <cell r="J961" t="str">
            <v>2012-06-01</v>
          </cell>
          <cell r="K961" t="str">
            <v>2012 I półrocze</v>
          </cell>
          <cell r="L961" t="str">
            <v>2012</v>
          </cell>
          <cell r="M961" t="str">
            <v>2012-06-11</v>
          </cell>
          <cell r="N961" t="str">
            <v>2012 I półrocze</v>
          </cell>
          <cell r="O961" t="str">
            <v>2012</v>
          </cell>
          <cell r="P961" t="str">
            <v>2009-05-19</v>
          </cell>
          <cell r="Q961" t="str">
            <v>2012-05-10</v>
          </cell>
          <cell r="R961" t="str">
            <v>2012 I półrocze</v>
          </cell>
          <cell r="S961" t="str">
            <v>2012</v>
          </cell>
          <cell r="T961" t="str">
            <v>2013-03-04</v>
          </cell>
          <cell r="U961">
            <v>802462.76</v>
          </cell>
          <cell r="V961">
            <v>603063.15</v>
          </cell>
          <cell r="W961">
            <v>301531.57</v>
          </cell>
          <cell r="X961">
            <v>301531.57</v>
          </cell>
          <cell r="Y961">
            <v>301531.58</v>
          </cell>
          <cell r="Z961">
            <v>50</v>
          </cell>
          <cell r="AA961" t="str">
            <v>Razem możemy więcej–adaptacja lokali na potrzeby utworzenia placówki opiekuńczo-wychowawczej wsparcia dziennego–świetlica środowiskowa oraz na potrzeby centrum pomocy i wsparcia w zakresie uzależnień</v>
          </cell>
          <cell r="AB961" t="str">
            <v>bez pomocy publicznej</v>
          </cell>
          <cell r="AC961">
            <v>802462.76</v>
          </cell>
          <cell r="AD961">
            <v>802462.76</v>
          </cell>
          <cell r="AE961">
            <v>0</v>
          </cell>
          <cell r="AF961">
            <v>0</v>
          </cell>
          <cell r="AG961" t="str">
            <v>Nie</v>
          </cell>
          <cell r="AH961" t="str">
            <v>61 Zintegrowane projekty na rzecz rewitalizacji obszarów miejskich i wiejskich</v>
          </cell>
          <cell r="AI961" t="str">
            <v>01 Pomoc bezzwrotna</v>
          </cell>
          <cell r="AJ961" t="str">
            <v>01 Obszar miejski</v>
          </cell>
          <cell r="AK961" t="str">
            <v>22 Inne niewyszczególnione usługi</v>
          </cell>
          <cell r="AL961" t="str">
            <v>8550004059</v>
          </cell>
          <cell r="AM961" t="str">
            <v>Zakład Gospodarki Mieszkaniowej</v>
          </cell>
          <cell r="AN961" t="str">
            <v>72-600</v>
          </cell>
          <cell r="AO961" t="str">
            <v>Świnoujście</v>
          </cell>
          <cell r="AP961" t="str">
            <v>Monte Cassino</v>
          </cell>
          <cell r="AQ961" t="str">
            <v>8</v>
          </cell>
          <cell r="AR961" t="str">
            <v>-</v>
          </cell>
          <cell r="AS961" t="str">
            <v>(91)321-22-80</v>
          </cell>
          <cell r="AT961" t="str">
            <v>(91)321-22-80</v>
          </cell>
          <cell r="AU961" t="str">
            <v>gminna samorządowa jednostka organizacyjna</v>
          </cell>
          <cell r="AV961" t="str">
            <v>810506586</v>
          </cell>
          <cell r="AW961" t="str">
            <v>jednostka organizacyjna jst</v>
          </cell>
        </row>
        <row r="962">
          <cell r="A962" t="str">
            <v>RPZP.01.03.02-32-005/12</v>
          </cell>
          <cell r="B962" t="str">
            <v>RPZP.01.00.00</v>
          </cell>
          <cell r="C962" t="str">
            <v>RPZP.01.03.00</v>
          </cell>
          <cell r="D962" t="str">
            <v>RPZP.01.03.02</v>
          </cell>
          <cell r="E962" t="str">
            <v>RPZP.01.03.02-32-005/12-01</v>
          </cell>
          <cell r="F962" t="str">
            <v>UDA-RPZP.01.03.02-32-005/12-01</v>
          </cell>
          <cell r="G962" t="str">
            <v>cf8072fe63</v>
          </cell>
          <cell r="H962" t="str">
            <v>RPZP.01.03.02-32-005/12</v>
          </cell>
          <cell r="I962" t="str">
            <v>WND-RPZP.01.03.02-32-005/12</v>
          </cell>
          <cell r="J962" t="str">
            <v>2012-06-22</v>
          </cell>
          <cell r="K962" t="str">
            <v>2012 I półrocze</v>
          </cell>
          <cell r="L962" t="str">
            <v>2012</v>
          </cell>
          <cell r="M962" t="str">
            <v>2012-06-27</v>
          </cell>
          <cell r="N962" t="str">
            <v>2012 I półrocze</v>
          </cell>
          <cell r="O962" t="str">
            <v>2012</v>
          </cell>
          <cell r="P962" t="str">
            <v>2012-02-06</v>
          </cell>
          <cell r="Q962" t="str">
            <v>2012-05-11</v>
          </cell>
          <cell r="R962" t="str">
            <v>2012 I półrocze</v>
          </cell>
          <cell r="S962" t="str">
            <v>2012</v>
          </cell>
          <cell r="T962" t="str">
            <v>2012-06-25</v>
          </cell>
          <cell r="U962">
            <v>26641.599999999999</v>
          </cell>
          <cell r="V962">
            <v>24180.94</v>
          </cell>
          <cell r="W962">
            <v>12090.47</v>
          </cell>
          <cell r="X962">
            <v>12090.47</v>
          </cell>
          <cell r="Y962">
            <v>12090.47</v>
          </cell>
          <cell r="Z962">
            <v>50</v>
          </cell>
          <cell r="AA962" t="str">
            <v>Udział w targach branży morskiej Europort Romania 2012, w Konstancy w Rumunii, w dniach 8-10 maja 2012</v>
          </cell>
          <cell r="AB962" t="str">
            <v>pomoc de minimis</v>
          </cell>
          <cell r="AC962">
            <v>26641.599999999999</v>
          </cell>
          <cell r="AD962">
            <v>12090.47</v>
          </cell>
          <cell r="AE962">
            <v>14551.13</v>
          </cell>
          <cell r="AF962">
            <v>0</v>
          </cell>
          <cell r="AG962" t="str">
            <v>Tak</v>
          </cell>
          <cell r="AH962" t="str">
            <v>05 Usługi w zakresie zaawansowanego wsparcia dla przedsiębiorstw i grup przedsiębiorstw</v>
          </cell>
          <cell r="AI962" t="str">
            <v>01 Pomoc bezzwrotna</v>
          </cell>
          <cell r="AJ962" t="str">
            <v>00 Nie dotyczy</v>
          </cell>
          <cell r="AK962" t="str">
            <v>06 Nieokreślony przemysł wytwórczy</v>
          </cell>
          <cell r="AL962" t="str">
            <v>8510013276</v>
          </cell>
          <cell r="AM962" t="str">
            <v>LINK 1 WĘDZIŃSKI MACIEJ</v>
          </cell>
          <cell r="AN962" t="str">
            <v>72-004</v>
          </cell>
          <cell r="AO962" t="str">
            <v>WĘGORNIK</v>
          </cell>
          <cell r="AP962" t="str">
            <v>WĘGORNIK</v>
          </cell>
          <cell r="AQ962" t="str">
            <v>2</v>
          </cell>
          <cell r="AR962" t="str">
            <v>2</v>
          </cell>
          <cell r="AS962" t="str">
            <v>914623414</v>
          </cell>
          <cell r="AT962" t="str">
            <v>914623414</v>
          </cell>
          <cell r="AU962" t="str">
            <v>osoba fizyczna prowadząca działalność gospodarczą - mikro przedsiębiorstwo</v>
          </cell>
          <cell r="AV962" t="str">
            <v>810370709</v>
          </cell>
          <cell r="AW962" t="str">
            <v>przedsiębiorca lub przedsiębiorstwo</v>
          </cell>
        </row>
        <row r="963">
          <cell r="A963" t="str">
            <v>RPZP.01.03.01-32-106/11</v>
          </cell>
          <cell r="B963" t="str">
            <v>RPZP.01.00.00</v>
          </cell>
          <cell r="C963" t="str">
            <v>RPZP.01.03.00</v>
          </cell>
          <cell r="D963" t="str">
            <v>RPZP.01.03.01</v>
          </cell>
          <cell r="E963" t="str">
            <v>RPZP.01.03.01-32-106/11-01</v>
          </cell>
          <cell r="F963" t="str">
            <v>UDA-RPZP.01.03.01-32-106/11-01</v>
          </cell>
          <cell r="G963" t="str">
            <v>6747bac289</v>
          </cell>
          <cell r="H963" t="str">
            <v>RPZP.01.03.01-32-106/11</v>
          </cell>
          <cell r="I963" t="str">
            <v>WND-RPZP.01.03.01-32-106/11</v>
          </cell>
          <cell r="J963" t="str">
            <v>2012-07-18</v>
          </cell>
          <cell r="K963" t="str">
            <v>2012 II półrocze</v>
          </cell>
          <cell r="L963" t="str">
            <v>2012</v>
          </cell>
          <cell r="M963" t="str">
            <v>2012-07-20</v>
          </cell>
          <cell r="N963" t="str">
            <v>2012 II półrocze</v>
          </cell>
          <cell r="O963" t="str">
            <v>2012</v>
          </cell>
          <cell r="P963" t="str">
            <v>2012-01-03</v>
          </cell>
          <cell r="Q963" t="str">
            <v>2012-05-11</v>
          </cell>
          <cell r="R963" t="str">
            <v>2012 I półrocze</v>
          </cell>
          <cell r="S963" t="str">
            <v>2012</v>
          </cell>
          <cell r="T963" t="str">
            <v>2012-07-18</v>
          </cell>
          <cell r="U963">
            <v>36900</v>
          </cell>
          <cell r="V963">
            <v>21811.38</v>
          </cell>
          <cell r="W963">
            <v>10905.69</v>
          </cell>
          <cell r="X963">
            <v>10905.69</v>
          </cell>
          <cell r="Y963">
            <v>10905.69</v>
          </cell>
          <cell r="Z963">
            <v>50</v>
          </cell>
          <cell r="AA963" t="str">
            <v>Wzrost konkurencyjności Sklepu spożywczego Grażyny Husejko poprzez specjalistyczne doradztwo w zakresie planowania inwestycyjnego</v>
          </cell>
          <cell r="AB963" t="str">
            <v>pomoc de minimis</v>
          </cell>
          <cell r="AC963">
            <v>36900</v>
          </cell>
          <cell r="AD963">
            <v>10905.69</v>
          </cell>
          <cell r="AE963">
            <v>25994.31</v>
          </cell>
          <cell r="AF963">
            <v>0</v>
          </cell>
          <cell r="AG963" t="str">
            <v>Tak</v>
          </cell>
          <cell r="AH963" t="str">
            <v>05 Usługi w zakresie zaawansowanego wsparcia dla przedsiębiorstw i grup przedsiębiorstw</v>
          </cell>
          <cell r="AI963" t="str">
            <v>01 Pomoc bezzwrotna</v>
          </cell>
          <cell r="AJ963" t="str">
            <v>05 Obszary wiejskie (poza obszarami górskimi, wyspami lub o niskiej i bardzo niskiej gęstości zaludnienia)</v>
          </cell>
          <cell r="AK963" t="str">
            <v>14 Hotele i restauracje</v>
          </cell>
          <cell r="AL963" t="str">
            <v>8570208871</v>
          </cell>
          <cell r="AM963" t="str">
            <v>Sklep spożywczy - Grażyna Husejko</v>
          </cell>
          <cell r="AN963" t="str">
            <v>72-346</v>
          </cell>
          <cell r="AO963" t="str">
            <v>Pobierowo</v>
          </cell>
          <cell r="AP963" t="str">
            <v>Kilińskiego</v>
          </cell>
          <cell r="AQ963" t="str">
            <v>2a</v>
          </cell>
          <cell r="AR963" t="str">
            <v>12</v>
          </cell>
          <cell r="AS963" t="str">
            <v>913874271</v>
          </cell>
          <cell r="AT963" t="str">
            <v>niedotyczy</v>
          </cell>
          <cell r="AU963" t="str">
            <v>osoba fizyczna prowadząca działalność gospodarczą - mikro przedsiębiorstwo</v>
          </cell>
          <cell r="AV963" t="str">
            <v>811191699</v>
          </cell>
          <cell r="AW963" t="str">
            <v>przedsiębiorca lub przedsiębiorstwo</v>
          </cell>
        </row>
        <row r="964">
          <cell r="A964" t="str">
            <v>RPZP.01.03.02-32-130/11</v>
          </cell>
          <cell r="B964" t="str">
            <v>RPZP.01.00.00</v>
          </cell>
          <cell r="C964" t="str">
            <v>RPZP.01.03.00</v>
          </cell>
          <cell r="D964" t="str">
            <v>RPZP.01.03.02</v>
          </cell>
          <cell r="E964" t="str">
            <v>RPZP.01.03.02-32-130/11-02</v>
          </cell>
          <cell r="F964" t="str">
            <v>UDA-RPZP.01.03.02-32-130/11-02</v>
          </cell>
          <cell r="G964" t="str">
            <v>4e53f931dd</v>
          </cell>
          <cell r="H964" t="str">
            <v>RPZP.01.03.02-32-130/11</v>
          </cell>
          <cell r="I964" t="str">
            <v>WND-RPZP.01.03.02-32-130/11</v>
          </cell>
          <cell r="J964" t="str">
            <v>2012-05-14</v>
          </cell>
          <cell r="K964" t="str">
            <v>2012 I półrocze</v>
          </cell>
          <cell r="L964" t="str">
            <v>2012</v>
          </cell>
          <cell r="M964" t="str">
            <v>2012-05-18</v>
          </cell>
          <cell r="N964" t="str">
            <v>2012 I półrocze</v>
          </cell>
          <cell r="O964" t="str">
            <v>2012</v>
          </cell>
          <cell r="P964" t="str">
            <v>2011-06-22</v>
          </cell>
          <cell r="Q964" t="str">
            <v>2012-05-14</v>
          </cell>
          <cell r="R964" t="str">
            <v>2012 I półrocze</v>
          </cell>
          <cell r="S964" t="str">
            <v>2012</v>
          </cell>
          <cell r="T964" t="str">
            <v>2013-02-19</v>
          </cell>
          <cell r="U964">
            <v>37463.61</v>
          </cell>
          <cell r="V964">
            <v>34389.21</v>
          </cell>
          <cell r="W964">
            <v>17194.599999999999</v>
          </cell>
          <cell r="X964">
            <v>17194.599999999999</v>
          </cell>
          <cell r="Y964">
            <v>17194.61</v>
          </cell>
          <cell r="Z964">
            <v>50</v>
          </cell>
          <cell r="AA964" t="str">
            <v>Udział w targach IFAT 2012 organizowanych w München, Niemcy w terminie 07-11.05.2012</v>
          </cell>
          <cell r="AB964" t="str">
            <v>pomoc de minimis</v>
          </cell>
          <cell r="AC964">
            <v>37463.61</v>
          </cell>
          <cell r="AD964">
            <v>17194.599999999999</v>
          </cell>
          <cell r="AE964">
            <v>20269.009999999998</v>
          </cell>
          <cell r="AF964">
            <v>0</v>
          </cell>
          <cell r="AG964" t="str">
            <v>Tak</v>
          </cell>
          <cell r="AH964" t="str">
            <v>05 Usługi w zakresie zaawansowanego wsparcia dla przedsiębiorstw i grup przedsiębiorstw</v>
          </cell>
          <cell r="AI964" t="str">
            <v>01 Pomoc bezzwrotna</v>
          </cell>
          <cell r="AJ964" t="str">
            <v>00 Nie dotyczy</v>
          </cell>
          <cell r="AK964" t="str">
            <v>13 Handel hurtowy i detaliczny</v>
          </cell>
          <cell r="AL964" t="str">
            <v>8520401324</v>
          </cell>
          <cell r="AM964" t="str">
            <v>Gamm-Bud Spółka z ograniczoną odpowiedzialnością</v>
          </cell>
          <cell r="AN964" t="str">
            <v>71-018</v>
          </cell>
          <cell r="AO964" t="str">
            <v>Szczecin</v>
          </cell>
          <cell r="AP964" t="str">
            <v>Harnasiów</v>
          </cell>
          <cell r="AQ964" t="str">
            <v>4</v>
          </cell>
          <cell r="AR964" t="str">
            <v>-</v>
          </cell>
          <cell r="AS964" t="str">
            <v>914835011,4851360</v>
          </cell>
          <cell r="AT964" t="str">
            <v>914831157</v>
          </cell>
          <cell r="AU964" t="str">
            <v>spółka z ograniczoną odpowiedzialnością - mikro przedsiębiorstwo</v>
          </cell>
          <cell r="AV964" t="str">
            <v>810543239</v>
          </cell>
          <cell r="AW964" t="str">
            <v>przedsiębiorca lub przedsiębiorstwo</v>
          </cell>
        </row>
        <row r="965">
          <cell r="A965" t="str">
            <v>RPZP.02.01.02-32-068/09</v>
          </cell>
          <cell r="B965" t="str">
            <v>RPZP.02.00.00</v>
          </cell>
          <cell r="C965" t="str">
            <v>RPZP.02.01.00</v>
          </cell>
          <cell r="D965" t="str">
            <v>RPZP.02.01.02</v>
          </cell>
          <cell r="E965" t="str">
            <v>RPZP.02.01.02-32-068/09-02</v>
          </cell>
          <cell r="F965" t="str">
            <v>UDA-RPZP.02.01.02-32-068/09-02</v>
          </cell>
          <cell r="G965" t="str">
            <v>9e3a886c7a</v>
          </cell>
          <cell r="H965" t="str">
            <v>RPZP.02.01.02-32-068/09</v>
          </cell>
          <cell r="I965" t="str">
            <v>RPOWZ/2.1.2/2009/068/Sz</v>
          </cell>
          <cell r="J965" t="str">
            <v>2009-10-14</v>
          </cell>
          <cell r="K965" t="str">
            <v>2009 II półrocze</v>
          </cell>
          <cell r="L965" t="str">
            <v>2009</v>
          </cell>
          <cell r="M965" t="str">
            <v>2009-11-09</v>
          </cell>
          <cell r="N965" t="str">
            <v>2009 II półrocze</v>
          </cell>
          <cell r="O965" t="str">
            <v>2009</v>
          </cell>
          <cell r="P965" t="str">
            <v>2010-02-24</v>
          </cell>
          <cell r="Q965" t="str">
            <v>2012-05-15</v>
          </cell>
          <cell r="R965" t="str">
            <v>2012 I półrocze</v>
          </cell>
          <cell r="S965" t="str">
            <v>2012</v>
          </cell>
          <cell r="T965" t="str">
            <v>2011-06-13</v>
          </cell>
          <cell r="U965">
            <v>2012597.64</v>
          </cell>
          <cell r="V965">
            <v>977012.03</v>
          </cell>
          <cell r="W965">
            <v>488506.01</v>
          </cell>
          <cell r="X965">
            <v>488506.01</v>
          </cell>
          <cell r="Y965">
            <v>488506.02</v>
          </cell>
          <cell r="Z965">
            <v>50</v>
          </cell>
          <cell r="AA965" t="str">
            <v>Przebudowa ulic 5 Marca, Targowej i Kościuszki w zabytkowym centrum Połczyna-Zdroju w celu zwiększenia atrakcyjności inwestycyjnej i turystycznej gminy uzdrowiskowej</v>
          </cell>
          <cell r="AB965" t="str">
            <v>bez pomocy publicznej</v>
          </cell>
          <cell r="AC965">
            <v>2012597.64</v>
          </cell>
          <cell r="AD965">
            <v>2012597.64</v>
          </cell>
          <cell r="AE965">
            <v>0</v>
          </cell>
          <cell r="AF965">
            <v>0</v>
          </cell>
          <cell r="AG965" t="str">
            <v>Nie</v>
          </cell>
          <cell r="AH965" t="str">
            <v>23 Drogi regionalne/lokalne</v>
          </cell>
          <cell r="AI965" t="str">
            <v>01 Pomoc bezzwrotna</v>
          </cell>
          <cell r="AJ965" t="str">
            <v>01 Obszar miejski</v>
          </cell>
          <cell r="AK965" t="str">
            <v>00 Nie dotyczy</v>
          </cell>
          <cell r="AL965" t="str">
            <v>6722023427</v>
          </cell>
          <cell r="AM965" t="str">
            <v>Gmina Połczyn - Zdrój</v>
          </cell>
          <cell r="AN965" t="str">
            <v>78-320</v>
          </cell>
          <cell r="AO965" t="str">
            <v>Połczyn-Zdrój</v>
          </cell>
          <cell r="AP965" t="str">
            <v>Plac Wolności</v>
          </cell>
          <cell r="AQ965" t="str">
            <v>3-4</v>
          </cell>
          <cell r="AR965" t="str">
            <v>-</v>
          </cell>
          <cell r="AS965" t="str">
            <v>0943666100</v>
          </cell>
          <cell r="AT965" t="str">
            <v>0943666105</v>
          </cell>
          <cell r="AU965" t="str">
            <v>wspólnota samorządowa - gmina</v>
          </cell>
          <cell r="AV965" t="str">
            <v>330920860</v>
          </cell>
          <cell r="AW965" t="str">
            <v>Jednostka samorządu terytorialnego</v>
          </cell>
        </row>
        <row r="966">
          <cell r="A966" t="str">
            <v>RPZP.01.01.03-32-041/10</v>
          </cell>
          <cell r="B966" t="str">
            <v>RPZP.01.00.00</v>
          </cell>
          <cell r="C966" t="str">
            <v>RPZP.01.01.00</v>
          </cell>
          <cell r="D966" t="str">
            <v>RPZP.01.01.03</v>
          </cell>
          <cell r="E966" t="str">
            <v>RPZP.01.01.03-32-041/10-04</v>
          </cell>
          <cell r="F966" t="str">
            <v>UDA-RPZP.01.01.03-32-041/10-04</v>
          </cell>
          <cell r="G966" t="str">
            <v>72432473bc</v>
          </cell>
          <cell r="H966" t="str">
            <v>RPZP.01.01.03-32-041/10</v>
          </cell>
          <cell r="I966" t="str">
            <v>WND-RPZP.01.01.03-32-041/10</v>
          </cell>
          <cell r="J966" t="str">
            <v>2011-02-25</v>
          </cell>
          <cell r="K966" t="str">
            <v>2011 I półrocze</v>
          </cell>
          <cell r="L966" t="str">
            <v>2011</v>
          </cell>
          <cell r="M966" t="str">
            <v>2011-02-25</v>
          </cell>
          <cell r="N966" t="str">
            <v>2011 I półrocze</v>
          </cell>
          <cell r="O966" t="str">
            <v>2011</v>
          </cell>
          <cell r="P966" t="str">
            <v>2011-04-05</v>
          </cell>
          <cell r="Q966" t="str">
            <v>2012-05-16</v>
          </cell>
          <cell r="R966" t="str">
            <v>2012 I półrocze</v>
          </cell>
          <cell r="S966" t="str">
            <v>2012</v>
          </cell>
          <cell r="T966" t="str">
            <v>2012-06-20</v>
          </cell>
          <cell r="U966">
            <v>1260190.83</v>
          </cell>
          <cell r="V966">
            <v>1150000</v>
          </cell>
          <cell r="W966">
            <v>690000</v>
          </cell>
          <cell r="X966">
            <v>690000</v>
          </cell>
          <cell r="Y966">
            <v>460000</v>
          </cell>
          <cell r="Z966">
            <v>60</v>
          </cell>
          <cell r="AA966" t="str">
            <v>Wdrożenie innowacyjnej technologii FIBER LASER w firmie HORSEPOWER TUNING poprzez zakup nowoczesnego lasera światłowodowego</v>
          </cell>
          <cell r="AB966" t="str">
            <v>pomoc publiczna</v>
          </cell>
          <cell r="AC966">
            <v>1260190.83</v>
          </cell>
          <cell r="AD966">
            <v>690000</v>
          </cell>
          <cell r="AE966">
            <v>570190.82999999996</v>
          </cell>
          <cell r="AF966">
            <v>0</v>
          </cell>
          <cell r="AG966" t="str">
            <v>Nie</v>
          </cell>
          <cell r="AH96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66" t="str">
            <v>01 Pomoc bezzwrotna</v>
          </cell>
          <cell r="AJ966" t="str">
            <v>01 Obszar miejski</v>
          </cell>
          <cell r="AK966" t="str">
            <v>06 Nieokreślony przemysł wytwórczy</v>
          </cell>
          <cell r="AL966" t="str">
            <v>8521137823</v>
          </cell>
          <cell r="AM966" t="str">
            <v>HORSEPOWER TUNING PRZEMYSŁAW GRZELIŃSKI</v>
          </cell>
          <cell r="AN966" t="str">
            <v>71-001</v>
          </cell>
          <cell r="AO966" t="str">
            <v>Kołbaskowo</v>
          </cell>
          <cell r="AP966" t="str">
            <v>Kamieniec 31</v>
          </cell>
          <cell r="AQ966" t="str">
            <v>3</v>
          </cell>
          <cell r="AR966" t="str">
            <v>1</v>
          </cell>
          <cell r="AS966" t="str">
            <v>503054004</v>
          </cell>
          <cell r="AT966" t="str">
            <v>0914851366</v>
          </cell>
          <cell r="AU966" t="str">
            <v>osoba fizyczna prowadząca działalność gospodarczą - mikro przedsiębiorstwo</v>
          </cell>
          <cell r="AV966" t="str">
            <v>811810197</v>
          </cell>
          <cell r="AW966" t="str">
            <v>przedsiębiorca lub przedsiębiorstwo</v>
          </cell>
        </row>
        <row r="967">
          <cell r="A967" t="str">
            <v>RPZP.04.01.00-32-002/11</v>
          </cell>
          <cell r="B967" t="str">
            <v>RPZP.04.00.00</v>
          </cell>
          <cell r="C967" t="str">
            <v>RPZP.04.01.00</v>
          </cell>
          <cell r="D967">
            <v>0</v>
          </cell>
          <cell r="E967" t="str">
            <v>RPZP.04.01.00-32-002/11-02</v>
          </cell>
          <cell r="F967" t="str">
            <v>UDA-RPZP.04.01.00-32-002/11-02</v>
          </cell>
          <cell r="G967" t="str">
            <v>254e3bffa4</v>
          </cell>
          <cell r="H967" t="str">
            <v>RPZP.04.01.00-32-002/11</v>
          </cell>
          <cell r="I967" t="str">
            <v>WND-RPZP.04.01.00-32-002/11</v>
          </cell>
          <cell r="J967" t="str">
            <v>2012-04-25</v>
          </cell>
          <cell r="K967" t="str">
            <v>2012 I półrocze</v>
          </cell>
          <cell r="L967" t="str">
            <v>2012</v>
          </cell>
          <cell r="M967" t="str">
            <v>2012-04-27</v>
          </cell>
          <cell r="N967" t="str">
            <v>2012 I półrocze</v>
          </cell>
          <cell r="O967" t="str">
            <v>2012</v>
          </cell>
          <cell r="P967" t="str">
            <v>2012-01-18</v>
          </cell>
          <cell r="Q967" t="str">
            <v>2012-05-18</v>
          </cell>
          <cell r="R967" t="str">
            <v>2012 I półrocze</v>
          </cell>
          <cell r="S967" t="str">
            <v>2012</v>
          </cell>
          <cell r="T967" t="str">
            <v>2012-06-01</v>
          </cell>
          <cell r="U967">
            <v>1599526.7</v>
          </cell>
          <cell r="V967">
            <v>1300000</v>
          </cell>
          <cell r="W967">
            <v>780000</v>
          </cell>
          <cell r="X967">
            <v>663000</v>
          </cell>
          <cell r="Y967">
            <v>520000</v>
          </cell>
          <cell r="Z967">
            <v>60</v>
          </cell>
          <cell r="AA967" t="str">
            <v>Budowa elektrowni wiatrowej DBC Wind Tech w Jarszewku</v>
          </cell>
          <cell r="AB967" t="str">
            <v>pomoc de minimis</v>
          </cell>
          <cell r="AC967">
            <v>1599526.7</v>
          </cell>
          <cell r="AD967">
            <v>780000</v>
          </cell>
          <cell r="AE967">
            <v>819526.7</v>
          </cell>
          <cell r="AF967">
            <v>0</v>
          </cell>
          <cell r="AG967" t="str">
            <v>Nie</v>
          </cell>
          <cell r="AH967" t="str">
            <v>39 Energia odnawialna: wiatrowa</v>
          </cell>
          <cell r="AI967" t="str">
            <v>01 Pomoc bezzwrotna</v>
          </cell>
          <cell r="AJ967" t="str">
            <v>05 Obszary wiejskie (poza obszarami górskimi, wyspami lub o niskiej i bardzo niskiej gęstości zaludnienia)</v>
          </cell>
          <cell r="AK967" t="str">
            <v>08 Wytwarzanie i dystrybucja energii elektrycznej, gazu i ciepła</v>
          </cell>
          <cell r="AL967" t="str">
            <v>8520901386</v>
          </cell>
          <cell r="AM967" t="str">
            <v>Dr Barzyk Consulting Grzegorz Barzyk</v>
          </cell>
          <cell r="AN967" t="str">
            <v>72-006</v>
          </cell>
          <cell r="AO967" t="str">
            <v>Mierzyn</v>
          </cell>
          <cell r="AP967" t="str">
            <v>Teresy</v>
          </cell>
          <cell r="AQ967" t="str">
            <v>5</v>
          </cell>
          <cell r="AR967" t="str">
            <v>-</v>
          </cell>
          <cell r="AS967" t="str">
            <v>+48918858211</v>
          </cell>
          <cell r="AT967" t="str">
            <v>niedotyczy</v>
          </cell>
          <cell r="AU967" t="str">
            <v>osoba fizyczna prowadząca działalność gospodarczą - mikro przedsiębiorstwo</v>
          </cell>
          <cell r="AV967" t="str">
            <v>320262979</v>
          </cell>
          <cell r="AW967" t="str">
            <v>przedsiębiorca lub przedsiębiorstwo</v>
          </cell>
        </row>
        <row r="968">
          <cell r="A968" t="str">
            <v>RPZP.01.03.02-32-001/12</v>
          </cell>
          <cell r="B968" t="str">
            <v>RPZP.01.00.00</v>
          </cell>
          <cell r="C968" t="str">
            <v>RPZP.01.03.00</v>
          </cell>
          <cell r="D968" t="str">
            <v>RPZP.01.03.02</v>
          </cell>
          <cell r="E968" t="str">
            <v>RPZP.01.03.02-32-001/12-02</v>
          </cell>
          <cell r="F968" t="str">
            <v>UDA-RPZP.01.03.02-32-001/12-02</v>
          </cell>
          <cell r="G968" t="str">
            <v>ad9c02a6e7</v>
          </cell>
          <cell r="H968" t="str">
            <v>RPZP.01.03.02-32-001/12</v>
          </cell>
          <cell r="I968" t="str">
            <v>WND-RPZP.01.03.02-32-001/12</v>
          </cell>
          <cell r="J968" t="str">
            <v>2012-06-19</v>
          </cell>
          <cell r="K968" t="str">
            <v>2012 I półrocze</v>
          </cell>
          <cell r="L968" t="str">
            <v>2012</v>
          </cell>
          <cell r="M968" t="str">
            <v>2012-06-28</v>
          </cell>
          <cell r="N968" t="str">
            <v>2012 I półrocze</v>
          </cell>
          <cell r="O968" t="str">
            <v>2012</v>
          </cell>
          <cell r="P968" t="str">
            <v>2012-01-20</v>
          </cell>
          <cell r="Q968" t="str">
            <v>2012-05-25</v>
          </cell>
          <cell r="R968" t="str">
            <v>2012 I półrocze</v>
          </cell>
          <cell r="S968" t="str">
            <v>2012</v>
          </cell>
          <cell r="T968" t="str">
            <v>2013-09-27</v>
          </cell>
          <cell r="U968">
            <v>36363.379999999997</v>
          </cell>
          <cell r="V968">
            <v>27090.51</v>
          </cell>
          <cell r="W968">
            <v>13545.25</v>
          </cell>
          <cell r="X968">
            <v>13545.25</v>
          </cell>
          <cell r="Y968">
            <v>13545.26</v>
          </cell>
          <cell r="Z968">
            <v>50</v>
          </cell>
          <cell r="AA968" t="str">
            <v>Udział w Międzynarodowych Targach PLMA 2012 "World of Private Label" w Amsterdamie 22-23.05.2012</v>
          </cell>
          <cell r="AB968" t="str">
            <v>pomoc de minimis</v>
          </cell>
          <cell r="AC968">
            <v>36363.379999999997</v>
          </cell>
          <cell r="AD968">
            <v>13545.25</v>
          </cell>
          <cell r="AE968">
            <v>22818.13</v>
          </cell>
          <cell r="AF968">
            <v>0</v>
          </cell>
          <cell r="AG968" t="str">
            <v>Tak</v>
          </cell>
          <cell r="AH968" t="str">
            <v>05 Usługi w zakresie zaawansowanego wsparcia dla przedsiębiorstw i grup przedsiębiorstw</v>
          </cell>
          <cell r="AI968" t="str">
            <v>01 Pomoc bezzwrotna</v>
          </cell>
          <cell r="AJ968" t="str">
            <v>00 Nie dotyczy</v>
          </cell>
          <cell r="AK968" t="str">
            <v>03 Produkcja produktów żywnościowych i napojów</v>
          </cell>
          <cell r="AL968" t="str">
            <v>8541001794</v>
          </cell>
          <cell r="AM968" t="str">
            <v>RARYTAS spółka z ograniczoną odpowiedzialnością</v>
          </cell>
          <cell r="AN968" t="str">
            <v>73-110</v>
          </cell>
          <cell r="AO968" t="str">
            <v>Stargard Szczeciński</v>
          </cell>
          <cell r="AP968" t="str">
            <v>Piłsudskiego</v>
          </cell>
          <cell r="AQ968" t="str">
            <v>63</v>
          </cell>
          <cell r="AR968" t="str">
            <v>-</v>
          </cell>
          <cell r="AS968" t="str">
            <v>(91)5783511</v>
          </cell>
          <cell r="AT968" t="str">
            <v>(91)5783514</v>
          </cell>
          <cell r="AU968" t="str">
            <v>spółka z ograniczoną odpowiedzialnością - średnie przedsiębiorstwo</v>
          </cell>
          <cell r="AV968" t="str">
            <v>810647996</v>
          </cell>
          <cell r="AW968" t="str">
            <v>przedsiębiorca lub przedsiębiorstwo</v>
          </cell>
        </row>
        <row r="969">
          <cell r="A969" t="str">
            <v>RPZP.01.03.02-32-006/12</v>
          </cell>
          <cell r="B969" t="str">
            <v>RPZP.01.00.00</v>
          </cell>
          <cell r="C969" t="str">
            <v>RPZP.01.03.00</v>
          </cell>
          <cell r="D969" t="str">
            <v>RPZP.01.03.02</v>
          </cell>
          <cell r="E969" t="str">
            <v>RPZP.01.03.02-32-006/12-01</v>
          </cell>
          <cell r="F969" t="str">
            <v>UDA-RPZP.01.03.02-32-006/12-01</v>
          </cell>
          <cell r="G969" t="str">
            <v>d76a331f5e</v>
          </cell>
          <cell r="H969" t="str">
            <v>RPZP.01.03.02-32-006/12</v>
          </cell>
          <cell r="I969" t="str">
            <v>WND-RPZP.01.03.02-32-006/12</v>
          </cell>
          <cell r="J969" t="str">
            <v>2012-06-22</v>
          </cell>
          <cell r="K969" t="str">
            <v>2012 I półrocze</v>
          </cell>
          <cell r="L969" t="str">
            <v>2012</v>
          </cell>
          <cell r="M969" t="str">
            <v>2012-06-28</v>
          </cell>
          <cell r="N969" t="str">
            <v>2012 I półrocze</v>
          </cell>
          <cell r="O969" t="str">
            <v>2012</v>
          </cell>
          <cell r="P969" t="str">
            <v>2011-12-01</v>
          </cell>
          <cell r="Q969" t="str">
            <v>2012-05-26</v>
          </cell>
          <cell r="R969" t="str">
            <v>2012 I półrocze</v>
          </cell>
          <cell r="S969" t="str">
            <v>2012</v>
          </cell>
          <cell r="T969" t="str">
            <v>2012-06-22</v>
          </cell>
          <cell r="U969">
            <v>26237.71</v>
          </cell>
          <cell r="V969">
            <v>24747.56</v>
          </cell>
          <cell r="W969">
            <v>12373.78</v>
          </cell>
          <cell r="X969">
            <v>12373.78</v>
          </cell>
          <cell r="Y969">
            <v>12373.78</v>
          </cell>
          <cell r="Z969">
            <v>50</v>
          </cell>
          <cell r="AA969" t="str">
            <v>Udział w targach branży morskiej Navalia 2012, w Vigo w Hiszpanii, 22-24 maja 2012</v>
          </cell>
          <cell r="AB969" t="str">
            <v>pomoc de minimis</v>
          </cell>
          <cell r="AC969">
            <v>26237.71</v>
          </cell>
          <cell r="AD969">
            <v>12373.78</v>
          </cell>
          <cell r="AE969">
            <v>13863.93</v>
          </cell>
          <cell r="AF969">
            <v>0</v>
          </cell>
          <cell r="AG969" t="str">
            <v>Tak</v>
          </cell>
          <cell r="AH969" t="str">
            <v>05 Usługi w zakresie zaawansowanego wsparcia dla przedsiębiorstw i grup przedsiębiorstw</v>
          </cell>
          <cell r="AI969" t="str">
            <v>01 Pomoc bezzwrotna</v>
          </cell>
          <cell r="AJ969" t="str">
            <v>00 Nie dotyczy</v>
          </cell>
          <cell r="AK969" t="str">
            <v>06 Nieokreślony przemysł wytwórczy</v>
          </cell>
          <cell r="AL969" t="str">
            <v>8510013276</v>
          </cell>
          <cell r="AM969" t="str">
            <v>LINK 1 WĘDZIŃSKI MACIEJ</v>
          </cell>
          <cell r="AN969" t="str">
            <v>72-004</v>
          </cell>
          <cell r="AO969" t="str">
            <v>WĘGORNIK</v>
          </cell>
          <cell r="AP969" t="str">
            <v>WĘGORNIK</v>
          </cell>
          <cell r="AQ969" t="str">
            <v>2</v>
          </cell>
          <cell r="AR969" t="str">
            <v>2</v>
          </cell>
          <cell r="AS969" t="str">
            <v>914623414</v>
          </cell>
          <cell r="AT969" t="str">
            <v>914623414</v>
          </cell>
          <cell r="AU969" t="str">
            <v>osoba fizyczna prowadząca działalność gospodarczą - mikro przedsiębiorstwo</v>
          </cell>
          <cell r="AV969" t="str">
            <v>810370709</v>
          </cell>
          <cell r="AW969" t="str">
            <v>przedsiębiorca lub przedsiębiorstwo</v>
          </cell>
        </row>
        <row r="970">
          <cell r="A970" t="str">
            <v>RPZP.01.01.03-32-089/09</v>
          </cell>
          <cell r="B970" t="str">
            <v>RPZP.01.00.00</v>
          </cell>
          <cell r="C970" t="str">
            <v>RPZP.01.01.00</v>
          </cell>
          <cell r="D970" t="str">
            <v>RPZP.01.01.03</v>
          </cell>
          <cell r="E970" t="str">
            <v>RPZP.01.01.03-32-089/09-03</v>
          </cell>
          <cell r="F970" t="str">
            <v>UDA-RPZP.01.01.03-32-089/09-03</v>
          </cell>
          <cell r="G970" t="str">
            <v>2894f4a637</v>
          </cell>
          <cell r="H970" t="str">
            <v>RPZP.01.01.03-32-089/09</v>
          </cell>
          <cell r="I970" t="str">
            <v>WND-RPZP.01.01.03-32-089/09</v>
          </cell>
          <cell r="J970" t="str">
            <v>2010-02-22</v>
          </cell>
          <cell r="K970" t="str">
            <v>2010 I półrocze</v>
          </cell>
          <cell r="L970" t="str">
            <v>2010</v>
          </cell>
          <cell r="M970" t="str">
            <v>2010-02-26</v>
          </cell>
          <cell r="N970" t="str">
            <v>2010 I półrocze</v>
          </cell>
          <cell r="O970" t="str">
            <v>2010</v>
          </cell>
          <cell r="P970" t="str">
            <v>2009-06-05</v>
          </cell>
          <cell r="Q970" t="str">
            <v>2012-05-30</v>
          </cell>
          <cell r="R970" t="str">
            <v>2012 I półrocze</v>
          </cell>
          <cell r="S970" t="str">
            <v>2012</v>
          </cell>
          <cell r="T970" t="str">
            <v>2014-01-24</v>
          </cell>
          <cell r="U970">
            <v>9327300.9199999999</v>
          </cell>
          <cell r="V970">
            <v>7645328.6299999999</v>
          </cell>
          <cell r="W970">
            <v>3999999</v>
          </cell>
          <cell r="X970">
            <v>3399999.13</v>
          </cell>
          <cell r="Y970">
            <v>3645329.63</v>
          </cell>
          <cell r="Z970">
            <v>52.32</v>
          </cell>
          <cell r="AA970" t="str">
            <v>„Budowa hali produkcyjnej wraz z rozbudową linii do produkcji stolarki budowlanej w oparciu o innowacyjne maszyny i urządzenia”</v>
          </cell>
          <cell r="AB970" t="str">
            <v>pomoc publiczna</v>
          </cell>
          <cell r="AC970">
            <v>9327300.9199999999</v>
          </cell>
          <cell r="AD970">
            <v>3999999</v>
          </cell>
          <cell r="AE970">
            <v>5327301.92</v>
          </cell>
          <cell r="AF970">
            <v>0</v>
          </cell>
          <cell r="AG970" t="str">
            <v>Nie</v>
          </cell>
          <cell r="AH97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70" t="str">
            <v>01 Pomoc bezzwrotna</v>
          </cell>
          <cell r="AJ970" t="str">
            <v>01 Obszar miejski</v>
          </cell>
          <cell r="AK970" t="str">
            <v>12 Budownictwo</v>
          </cell>
          <cell r="AL970" t="str">
            <v>9551899751</v>
          </cell>
          <cell r="AM970" t="str">
            <v>GM Plast spółka z ograniczoną odpowiedzialnością</v>
          </cell>
          <cell r="AN970" t="str">
            <v>72-010</v>
          </cell>
          <cell r="AO970" t="str">
            <v>Police</v>
          </cell>
          <cell r="AP970" t="str">
            <v>Tanowska</v>
          </cell>
          <cell r="AQ970" t="str">
            <v>16a</v>
          </cell>
          <cell r="AR970" t="str">
            <v>-</v>
          </cell>
          <cell r="AS970" t="str">
            <v>0914836547</v>
          </cell>
          <cell r="AT970" t="str">
            <v>0914853144</v>
          </cell>
          <cell r="AU970" t="str">
            <v>spółka z ograniczoną odpowiedzialnością - małe przedsiębiorstwo</v>
          </cell>
          <cell r="AV970" t="str">
            <v>811701670</v>
          </cell>
          <cell r="AW970" t="str">
            <v>przedsiębiorca lub przedsiębiorstwo</v>
          </cell>
        </row>
        <row r="971">
          <cell r="A971" t="str">
            <v>RPZP.01.03.02-32-119/11</v>
          </cell>
          <cell r="B971" t="str">
            <v>RPZP.01.00.00</v>
          </cell>
          <cell r="C971" t="str">
            <v>RPZP.01.03.00</v>
          </cell>
          <cell r="D971" t="str">
            <v>RPZP.01.03.02</v>
          </cell>
          <cell r="E971" t="str">
            <v>RPZP.01.03.02-32-119/11-01</v>
          </cell>
          <cell r="F971" t="str">
            <v>UDA-RPZP.01.03.02-32-119/11-01</v>
          </cell>
          <cell r="G971" t="str">
            <v>f2ce85e0f4</v>
          </cell>
          <cell r="H971" t="str">
            <v>RPZP.01.03.02-32-119/11</v>
          </cell>
          <cell r="I971" t="str">
            <v>WND-RPZP.01.03.02-32-119/11</v>
          </cell>
          <cell r="J971" t="str">
            <v>2012-03-28</v>
          </cell>
          <cell r="K971" t="str">
            <v>2012 I półrocze</v>
          </cell>
          <cell r="L971" t="str">
            <v>2012</v>
          </cell>
          <cell r="M971" t="str">
            <v>2012-04-02</v>
          </cell>
          <cell r="N971" t="str">
            <v>2012 I półrocze</v>
          </cell>
          <cell r="O971" t="str">
            <v>2012</v>
          </cell>
          <cell r="P971" t="str">
            <v>2012-01-02</v>
          </cell>
          <cell r="Q971" t="str">
            <v>2012-05-30</v>
          </cell>
          <cell r="R971" t="str">
            <v>2012 I półrocze</v>
          </cell>
          <cell r="S971" t="str">
            <v>2012</v>
          </cell>
          <cell r="T971" t="str">
            <v>2012-03-28</v>
          </cell>
          <cell r="U971">
            <v>37002</v>
          </cell>
          <cell r="V971">
            <v>32770</v>
          </cell>
          <cell r="W971">
            <v>16385</v>
          </cell>
          <cell r="X971">
            <v>16385</v>
          </cell>
          <cell r="Y971">
            <v>16385</v>
          </cell>
          <cell r="Z971">
            <v>50</v>
          </cell>
          <cell r="AA971" t="str">
            <v>Udział Firmy Matt Bogusław Szczurowski w międzynarodowych targach w Lipsku "BEAUTY FORUM LEIPZIG" w dniach 28-29.04.2012</v>
          </cell>
          <cell r="AB971" t="str">
            <v>pomoc de minimis</v>
          </cell>
          <cell r="AC971">
            <v>37002</v>
          </cell>
          <cell r="AD971">
            <v>16385</v>
          </cell>
          <cell r="AE971">
            <v>20617</v>
          </cell>
          <cell r="AF971">
            <v>0</v>
          </cell>
          <cell r="AG971" t="str">
            <v>Tak</v>
          </cell>
          <cell r="AH971" t="str">
            <v>05 Usługi w zakresie zaawansowanego wsparcia dla przedsiębiorstw i grup przedsiębiorstw</v>
          </cell>
          <cell r="AI971" t="str">
            <v>01 Pomoc bezzwrotna</v>
          </cell>
          <cell r="AJ971" t="str">
            <v>00 Nie dotyczy</v>
          </cell>
          <cell r="AK971" t="str">
            <v>13 Handel hurtowy i detaliczny</v>
          </cell>
          <cell r="AL971" t="str">
            <v>8521141569</v>
          </cell>
          <cell r="AM971" t="str">
            <v>Firma Matt Bogusław Szczurowski</v>
          </cell>
          <cell r="AN971" t="str">
            <v>71-201</v>
          </cell>
          <cell r="AO971" t="str">
            <v>Szczecin</v>
          </cell>
          <cell r="AP971" t="str">
            <v>Czorsztyńska</v>
          </cell>
          <cell r="AQ971" t="str">
            <v>11</v>
          </cell>
          <cell r="AR971" t="str">
            <v>a</v>
          </cell>
          <cell r="AS971" t="str">
            <v>602270199</v>
          </cell>
          <cell r="AT971" t="str">
            <v>niedotyczy</v>
          </cell>
          <cell r="AU971" t="str">
            <v>osoba fizyczna prowadząca działalność gospodarczą - mikro przedsiębiorstwo</v>
          </cell>
          <cell r="AV971" t="str">
            <v>810810210</v>
          </cell>
          <cell r="AW971" t="str">
            <v>przedsiębiorca lub przedsiębiorstwo</v>
          </cell>
        </row>
        <row r="972">
          <cell r="A972" t="str">
            <v>RPZP.07.01.02-32-011/09</v>
          </cell>
          <cell r="B972" t="str">
            <v>RPZP.07.00.00</v>
          </cell>
          <cell r="C972" t="str">
            <v>RPZP.07.01.00</v>
          </cell>
          <cell r="D972" t="str">
            <v>RPZP.07.01.02</v>
          </cell>
          <cell r="E972" t="str">
            <v>RPZP.07.01.02-32-011/09-06</v>
          </cell>
          <cell r="F972" t="str">
            <v>UDA-RPZP.07.01.02-32-011/09-06</v>
          </cell>
          <cell r="G972">
            <v>7229200566</v>
          </cell>
          <cell r="H972" t="str">
            <v>RPZP.07.01.02-32-011/09</v>
          </cell>
          <cell r="I972" t="str">
            <v>WND-RPZP.07.01.02-32-011/09</v>
          </cell>
          <cell r="J972" t="str">
            <v>2009-12-21</v>
          </cell>
          <cell r="K972" t="str">
            <v>2009 II półrocze</v>
          </cell>
          <cell r="L972" t="str">
            <v>2009</v>
          </cell>
          <cell r="M972" t="str">
            <v>2009-12-30</v>
          </cell>
          <cell r="N972" t="str">
            <v>2009 II półrocze</v>
          </cell>
          <cell r="O972" t="str">
            <v>2009</v>
          </cell>
          <cell r="P972" t="str">
            <v>2009-08-06</v>
          </cell>
          <cell r="Q972" t="str">
            <v>2012-05-31</v>
          </cell>
          <cell r="R972" t="str">
            <v>2012 I półrocze</v>
          </cell>
          <cell r="S972" t="str">
            <v>2012</v>
          </cell>
          <cell r="T972" t="str">
            <v>2012-04-02</v>
          </cell>
          <cell r="U972">
            <v>9414384.2699999996</v>
          </cell>
          <cell r="V972">
            <v>8938710</v>
          </cell>
          <cell r="W972">
            <v>4469355</v>
          </cell>
          <cell r="X972">
            <v>4469355</v>
          </cell>
          <cell r="Y972">
            <v>4469355</v>
          </cell>
          <cell r="Z972">
            <v>50</v>
          </cell>
          <cell r="AA972" t="str">
            <v>Poprawa jakości kształcenia szczecińskich szkół ponadgimnazjalnych poprzez zakup wyposażenia i środków dydaktycznych oraz modernizację pracowni zgodnie z potrzebami rynku pracy</v>
          </cell>
          <cell r="AB972" t="str">
            <v>bez pomocy publicznej</v>
          </cell>
          <cell r="AC972">
            <v>9414384.2699999996</v>
          </cell>
          <cell r="AD972">
            <v>9414384.2699999996</v>
          </cell>
          <cell r="AE972">
            <v>0</v>
          </cell>
          <cell r="AF972">
            <v>0</v>
          </cell>
          <cell r="AG972" t="str">
            <v>Nie</v>
          </cell>
          <cell r="AH972" t="str">
            <v>75 Infrastruktura systemu oświaty</v>
          </cell>
          <cell r="AI972" t="str">
            <v>01 Pomoc bezzwrotna</v>
          </cell>
          <cell r="AJ972" t="str">
            <v>01 Obszar miejski</v>
          </cell>
          <cell r="AK972" t="str">
            <v>18 Edukacja</v>
          </cell>
          <cell r="AL972" t="str">
            <v>8510309410</v>
          </cell>
          <cell r="AM972" t="str">
            <v>Gmina Miasto Szczecin</v>
          </cell>
          <cell r="AN972" t="str">
            <v>70-456</v>
          </cell>
          <cell r="AO972" t="str">
            <v>Szczecin</v>
          </cell>
          <cell r="AP972" t="str">
            <v>Armii Krajowej</v>
          </cell>
          <cell r="AQ972" t="str">
            <v>1</v>
          </cell>
          <cell r="AR972" t="str">
            <v>-</v>
          </cell>
          <cell r="AS972" t="str">
            <v>091/4245814</v>
          </cell>
          <cell r="AT972" t="str">
            <v>091/4245854</v>
          </cell>
          <cell r="AU972" t="str">
            <v>wspólnota samorządowa</v>
          </cell>
          <cell r="AV972" t="str">
            <v>811684232</v>
          </cell>
          <cell r="AW972" t="str">
            <v>Jednostka samorządu terytorialnego</v>
          </cell>
        </row>
        <row r="973">
          <cell r="A973" t="str">
            <v>RPZP.04.03.00-32-016/09</v>
          </cell>
          <cell r="B973" t="str">
            <v>RPZP.04.00.00</v>
          </cell>
          <cell r="C973" t="str">
            <v>RPZP.04.03.00</v>
          </cell>
          <cell r="D973">
            <v>0</v>
          </cell>
          <cell r="E973" t="str">
            <v>RPZP.04.03.00-32-016/09-06</v>
          </cell>
          <cell r="F973" t="str">
            <v>UDA-RPZP.04.03.00-32-016/09-06</v>
          </cell>
          <cell r="G973" t="str">
            <v>918eea088c</v>
          </cell>
          <cell r="H973" t="str">
            <v>RPZP.04.03.00-32-016/09</v>
          </cell>
          <cell r="I973" t="str">
            <v>WND-RPZP.04.03.00-32-016/09</v>
          </cell>
          <cell r="J973" t="str">
            <v>2010-02-24</v>
          </cell>
          <cell r="K973" t="str">
            <v>2010 I półrocze</v>
          </cell>
          <cell r="L973" t="str">
            <v>2010</v>
          </cell>
          <cell r="M973" t="str">
            <v>2010-02-26</v>
          </cell>
          <cell r="N973" t="str">
            <v>2010 I półrocze</v>
          </cell>
          <cell r="O973" t="str">
            <v>2010</v>
          </cell>
          <cell r="P973" t="str">
            <v>2010-06-14</v>
          </cell>
          <cell r="Q973" t="str">
            <v>2012-05-31</v>
          </cell>
          <cell r="R973" t="str">
            <v>2012 I półrocze</v>
          </cell>
          <cell r="S973" t="str">
            <v>2012</v>
          </cell>
          <cell r="T973" t="str">
            <v>2012-08-24</v>
          </cell>
          <cell r="U973">
            <v>7197834.3899999997</v>
          </cell>
          <cell r="V973">
            <v>5843765.1299999999</v>
          </cell>
          <cell r="W973">
            <v>4359230.74</v>
          </cell>
          <cell r="X973">
            <v>4359230.74</v>
          </cell>
          <cell r="Y973">
            <v>1484534.39</v>
          </cell>
          <cell r="Z973">
            <v>74.599999999999994</v>
          </cell>
          <cell r="AA973" t="str">
            <v>Budowa sieci kanalizacyjnej na terenie Aglomeracji Komarowo - Miejscowości Załom, Pucice, Rurzyca</v>
          </cell>
          <cell r="AB973" t="str">
            <v>bez pomocy publicznej</v>
          </cell>
          <cell r="AC973">
            <v>7197834.3899999997</v>
          </cell>
          <cell r="AD973">
            <v>4359230.74</v>
          </cell>
          <cell r="AE973">
            <v>2838603.65</v>
          </cell>
          <cell r="AF973">
            <v>0</v>
          </cell>
          <cell r="AG973" t="str">
            <v>Nie</v>
          </cell>
          <cell r="AH973" t="str">
            <v>46 Oczyszczanie ścieków</v>
          </cell>
          <cell r="AI973" t="str">
            <v>01 Pomoc bezzwrotna</v>
          </cell>
          <cell r="AJ973" t="str">
            <v>05 Obszary wiejskie (poza obszarami górskimi, wyspami lub o niskiej i bardzo niskiej gęstości zaludnienia)</v>
          </cell>
          <cell r="AK973" t="str">
            <v>21 Działalność związana ze środowiskiem naturalnym</v>
          </cell>
          <cell r="AL973" t="str">
            <v>8561790676</v>
          </cell>
          <cell r="AM973" t="str">
            <v>Goleniowskie Wodociągi i Kanalizacja Sp. z o.o.</v>
          </cell>
          <cell r="AN973" t="str">
            <v>72-100</v>
          </cell>
          <cell r="AO973" t="str">
            <v>Goleniów</v>
          </cell>
          <cell r="AP973" t="str">
            <v>I Brygady Legionów</v>
          </cell>
          <cell r="AQ973" t="str">
            <v>18a</v>
          </cell>
          <cell r="AR973" t="str">
            <v>-</v>
          </cell>
          <cell r="AS973" t="str">
            <v>0914072531</v>
          </cell>
          <cell r="AT973" t="str">
            <v>0918812335</v>
          </cell>
          <cell r="AU973" t="str">
            <v>spółka z ograniczoną odpowiedzialnością - duże przedsiębiorstwo</v>
          </cell>
          <cell r="AV973" t="str">
            <v>320420881</v>
          </cell>
          <cell r="AW973" t="str">
            <v>przedsiębiorca lub przedsiębiorstwo</v>
          </cell>
        </row>
        <row r="974">
          <cell r="A974" t="str">
            <v>RPZP.01.01.03-32-067/09</v>
          </cell>
          <cell r="B974" t="str">
            <v>RPZP.01.00.00</v>
          </cell>
          <cell r="C974" t="str">
            <v>RPZP.01.01.00</v>
          </cell>
          <cell r="D974" t="str">
            <v>RPZP.01.01.03</v>
          </cell>
          <cell r="E974" t="str">
            <v>RPZP.01.01.03-32-067/09-07</v>
          </cell>
          <cell r="F974" t="str">
            <v>UDA-RPZP.01.01.03-32-067/09-07</v>
          </cell>
          <cell r="G974" t="str">
            <v>9c969dee66</v>
          </cell>
          <cell r="H974" t="str">
            <v>RPZP.01.01.03-32-067/09</v>
          </cell>
          <cell r="I974" t="str">
            <v>WND-RPZP.01.01.03-32-067/09</v>
          </cell>
          <cell r="J974" t="str">
            <v>2010-03-15</v>
          </cell>
          <cell r="K974" t="str">
            <v>2010 I półrocze</v>
          </cell>
          <cell r="L974" t="str">
            <v>2010</v>
          </cell>
          <cell r="M974" t="str">
            <v>2010-03-22</v>
          </cell>
          <cell r="N974" t="str">
            <v>2010 I półrocze</v>
          </cell>
          <cell r="O974" t="str">
            <v>2010</v>
          </cell>
          <cell r="P974" t="str">
            <v>2009-06-02</v>
          </cell>
          <cell r="Q974" t="str">
            <v>2012-05-31</v>
          </cell>
          <cell r="R974" t="str">
            <v>2012 I półrocze</v>
          </cell>
          <cell r="S974" t="str">
            <v>2012</v>
          </cell>
          <cell r="T974" t="str">
            <v>2013-10-11</v>
          </cell>
          <cell r="U974">
            <v>7387131.4400000004</v>
          </cell>
          <cell r="V974">
            <v>6575973.4800000004</v>
          </cell>
          <cell r="W974">
            <v>3945584.08</v>
          </cell>
          <cell r="X974">
            <v>3353746.46</v>
          </cell>
          <cell r="Y974">
            <v>2630389.4</v>
          </cell>
          <cell r="Z974">
            <v>60</v>
          </cell>
          <cell r="AA974" t="str">
            <v>IMPLEMENTACJA INNOWACJI PRZEMYSŁU PRZETWÓRSTWA DRZEWNEGO W PRZEDSIĘBIORSTWIE KJB KRZYSZTOF BAŁAMĄCEK W ZAKŁADZIE RADOWO MAŁE</v>
          </cell>
          <cell r="AB974" t="str">
            <v>pomoc publiczna</v>
          </cell>
          <cell r="AC974">
            <v>7387131.4400000004</v>
          </cell>
          <cell r="AD974">
            <v>3945584.08</v>
          </cell>
          <cell r="AE974">
            <v>3441547.36</v>
          </cell>
          <cell r="AF974">
            <v>0</v>
          </cell>
          <cell r="AG974" t="str">
            <v>Nie</v>
          </cell>
          <cell r="AH97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74" t="str">
            <v>01 Pomoc bezzwrotna</v>
          </cell>
          <cell r="AJ974" t="str">
            <v>05 Obszary wiejskie (poza obszarami górskimi, wyspami lub o niskiej i bardzo niskiej gęstości zaludnienia)</v>
          </cell>
          <cell r="AK974" t="str">
            <v>06 Nieokreślony przemysł wytwórczy</v>
          </cell>
          <cell r="AL974" t="str">
            <v>9551935524</v>
          </cell>
          <cell r="AM974" t="str">
            <v>KJB KRZYSZTOF BAŁAMĄCEK</v>
          </cell>
          <cell r="AN974" t="str">
            <v>70-731</v>
          </cell>
          <cell r="AO974" t="str">
            <v>SZCZECIN</v>
          </cell>
          <cell r="AP974" t="str">
            <v>POLANKA</v>
          </cell>
          <cell r="AQ974" t="str">
            <v>18</v>
          </cell>
          <cell r="AR974" t="str">
            <v>-</v>
          </cell>
          <cell r="AS974" t="str">
            <v>914635992</v>
          </cell>
          <cell r="AT974" t="str">
            <v>912972149</v>
          </cell>
          <cell r="AU974" t="str">
            <v>osoba fizyczna prowadząca działalność gospodarczą - mikro przedsiębiorstwo</v>
          </cell>
          <cell r="AV974" t="str">
            <v>320251020</v>
          </cell>
          <cell r="AW974" t="str">
            <v>przedsiębiorca lub przedsiębiorstwo</v>
          </cell>
        </row>
        <row r="975">
          <cell r="A975" t="str">
            <v>RPZP.01.01.03-32-073/09</v>
          </cell>
          <cell r="B975" t="str">
            <v>RPZP.01.00.00</v>
          </cell>
          <cell r="C975" t="str">
            <v>RPZP.01.01.00</v>
          </cell>
          <cell r="D975" t="str">
            <v>RPZP.01.01.03</v>
          </cell>
          <cell r="E975" t="str">
            <v>RPZP.01.01.03-32-073/09-04</v>
          </cell>
          <cell r="F975" t="str">
            <v>UDA-RPZP.01.01.03-32-073/09-04</v>
          </cell>
          <cell r="G975" t="str">
            <v>0aeb3b65af</v>
          </cell>
          <cell r="H975" t="str">
            <v>RPZP.01.01.03-32-073/09</v>
          </cell>
          <cell r="I975" t="str">
            <v>WND-RPZP.01.01.03-32-073/09</v>
          </cell>
          <cell r="J975" t="str">
            <v>2010-09-07</v>
          </cell>
          <cell r="K975" t="str">
            <v>2010 II półrocze</v>
          </cell>
          <cell r="L975" t="str">
            <v>2010</v>
          </cell>
          <cell r="M975" t="str">
            <v>2010-09-09</v>
          </cell>
          <cell r="N975" t="str">
            <v>2010 II półrocze</v>
          </cell>
          <cell r="O975" t="str">
            <v>2010</v>
          </cell>
          <cell r="P975" t="str">
            <v>2009-10-15</v>
          </cell>
          <cell r="Q975" t="str">
            <v>2012-05-31</v>
          </cell>
          <cell r="R975" t="str">
            <v>2012 I półrocze</v>
          </cell>
          <cell r="S975" t="str">
            <v>2012</v>
          </cell>
          <cell r="T975" t="str">
            <v>2012-04-24</v>
          </cell>
          <cell r="U975">
            <v>4158819.93</v>
          </cell>
          <cell r="V975">
            <v>3322988.5</v>
          </cell>
          <cell r="W975">
            <v>1993793.1</v>
          </cell>
          <cell r="X975">
            <v>1694724.13</v>
          </cell>
          <cell r="Y975">
            <v>1329195.3999999999</v>
          </cell>
          <cell r="Z975">
            <v>60</v>
          </cell>
          <cell r="AA975" t="str">
            <v>INWESTYCJA W INNOWACYJNĄ TECHNOLOGIĘ UMOŻLIWIAJĄCĄ WDROŻENIE NOWYCH USŁUG W FIRMIE E-CHO SP. Z O.O. W CHOSZCZNIE</v>
          </cell>
          <cell r="AB975" t="str">
            <v>pomoc publiczna</v>
          </cell>
          <cell r="AC975">
            <v>4158819.93</v>
          </cell>
          <cell r="AD975">
            <v>1993793.1</v>
          </cell>
          <cell r="AE975">
            <v>2165026.83</v>
          </cell>
          <cell r="AF975">
            <v>0</v>
          </cell>
          <cell r="AG975" t="str">
            <v>Nie</v>
          </cell>
          <cell r="AH97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75" t="str">
            <v>01 Pomoc bezzwrotna</v>
          </cell>
          <cell r="AJ975" t="str">
            <v>01 Obszar miejski</v>
          </cell>
          <cell r="AK975" t="str">
            <v>10 Poczta i telekomunikacja</v>
          </cell>
          <cell r="AL975" t="str">
            <v>5941515236</v>
          </cell>
          <cell r="AM975" t="str">
            <v>"E-CHO" SPÓŁKA Z OGRANICZONĄ ODPOWIEDZIALNOŚCIĄ</v>
          </cell>
          <cell r="AN975" t="str">
            <v>73-200</v>
          </cell>
          <cell r="AO975" t="str">
            <v>CHOSZCZNO</v>
          </cell>
          <cell r="AP975" t="str">
            <v>WOLNOŚCI</v>
          </cell>
          <cell r="AQ975" t="str">
            <v>4</v>
          </cell>
          <cell r="AR975" t="str">
            <v>-</v>
          </cell>
          <cell r="AS975" t="str">
            <v>957651339</v>
          </cell>
          <cell r="AT975" t="str">
            <v>957651299</v>
          </cell>
          <cell r="AU975" t="str">
            <v>spółka z ograniczoną odpowiedzialnością - małe przedsiębiorstwo</v>
          </cell>
          <cell r="AV975" t="str">
            <v>812665053</v>
          </cell>
          <cell r="AW975" t="str">
            <v>przedsiębiorca lub przedsiębiorstwo</v>
          </cell>
        </row>
        <row r="976">
          <cell r="A976" t="str">
            <v>RPZP.01.01.02-32-032/09</v>
          </cell>
          <cell r="B976" t="str">
            <v>RPZP.01.00.00</v>
          </cell>
          <cell r="C976" t="str">
            <v>RPZP.01.01.00</v>
          </cell>
          <cell r="D976" t="str">
            <v>RPZP.01.01.02</v>
          </cell>
          <cell r="E976" t="str">
            <v>RPZP.01.01.02-32-032/09-04</v>
          </cell>
          <cell r="F976" t="str">
            <v>UDA-RPZP.01.01.02-32-032/09-04</v>
          </cell>
          <cell r="G976" t="str">
            <v>00827f0395</v>
          </cell>
          <cell r="H976" t="str">
            <v>RPZP.01.01.02-32-032/09</v>
          </cell>
          <cell r="I976" t="str">
            <v>WND-RPZP.01.01.02-32-032/09</v>
          </cell>
          <cell r="J976" t="str">
            <v>2010-09-27</v>
          </cell>
          <cell r="K976" t="str">
            <v>2010 II półrocze</v>
          </cell>
          <cell r="L976" t="str">
            <v>2010</v>
          </cell>
          <cell r="M976" t="str">
            <v>2010-09-30</v>
          </cell>
          <cell r="N976" t="str">
            <v>2010 II półrocze</v>
          </cell>
          <cell r="O976" t="str">
            <v>2010</v>
          </cell>
          <cell r="P976" t="str">
            <v>2009-12-02</v>
          </cell>
          <cell r="Q976" t="str">
            <v>2012-05-31</v>
          </cell>
          <cell r="R976" t="str">
            <v>2012 I półrocze</v>
          </cell>
          <cell r="S976" t="str">
            <v>2012</v>
          </cell>
          <cell r="T976" t="str">
            <v>2012-10-19</v>
          </cell>
          <cell r="U976">
            <v>4085038</v>
          </cell>
          <cell r="V976">
            <v>3325000</v>
          </cell>
          <cell r="W976">
            <v>1995000</v>
          </cell>
          <cell r="X976">
            <v>1695750</v>
          </cell>
          <cell r="Y976">
            <v>1330000</v>
          </cell>
          <cell r="Z976">
            <v>60</v>
          </cell>
          <cell r="AA976" t="str">
            <v>Budowa nowoczesnego zakładu produkcyjnego w branży tworzyw sztucznych</v>
          </cell>
          <cell r="AB976" t="str">
            <v>pomoc publiczna</v>
          </cell>
          <cell r="AC976">
            <v>4085038</v>
          </cell>
          <cell r="AD976">
            <v>1995000</v>
          </cell>
          <cell r="AE976">
            <v>2090038</v>
          </cell>
          <cell r="AF976">
            <v>0</v>
          </cell>
          <cell r="AG976" t="str">
            <v>Nie</v>
          </cell>
          <cell r="AH976" t="str">
            <v>08 Inne inwestycje w przedsiębiorstwa</v>
          </cell>
          <cell r="AI976" t="str">
            <v>01 Pomoc bezzwrotna</v>
          </cell>
          <cell r="AJ976" t="str">
            <v>05 Obszary wiejskie (poza obszarami górskimi, wyspami lub o niskiej i bardzo niskiej gęstości zaludnienia)</v>
          </cell>
          <cell r="AK976" t="str">
            <v>06 Nieokreślony przemysł wytwórczy</v>
          </cell>
          <cell r="AL976" t="str">
            <v>8512709071</v>
          </cell>
          <cell r="AM976" t="str">
            <v>POL-GLASS Spółka Jawna Krzysztof Górnicki Andrzej Bomba</v>
          </cell>
          <cell r="AN976" t="str">
            <v>72-100</v>
          </cell>
          <cell r="AO976" t="str">
            <v>Łozienica</v>
          </cell>
          <cell r="AP976" t="str">
            <v>Nowa</v>
          </cell>
          <cell r="AQ976" t="str">
            <v>17</v>
          </cell>
          <cell r="AR976" t="str">
            <v>-</v>
          </cell>
          <cell r="AS976" t="str">
            <v>0914878154</v>
          </cell>
          <cell r="AT976" t="str">
            <v>0913113639</v>
          </cell>
          <cell r="AU976" t="str">
            <v>spółka jawna - małe przedsiębiorstwo</v>
          </cell>
          <cell r="AV976" t="str">
            <v>812091586</v>
          </cell>
          <cell r="AW976" t="str">
            <v>przedsiębiorca lub przedsiębiorstwo</v>
          </cell>
        </row>
        <row r="977">
          <cell r="A977" t="str">
            <v>RPZP.01.03.01-32-029/11</v>
          </cell>
          <cell r="B977" t="str">
            <v>RPZP.01.00.00</v>
          </cell>
          <cell r="C977" t="str">
            <v>RPZP.01.03.00</v>
          </cell>
          <cell r="D977" t="str">
            <v>RPZP.01.03.01</v>
          </cell>
          <cell r="E977" t="str">
            <v>RPZP.01.03.01-32-029/11-05</v>
          </cell>
          <cell r="F977" t="str">
            <v>UDA-RPZP.01.03.01-32-029/11-05</v>
          </cell>
          <cell r="G977" t="str">
            <v>42c1c9c2b2</v>
          </cell>
          <cell r="H977" t="str">
            <v>RPZP.01.03.01-32-029/11</v>
          </cell>
          <cell r="I977" t="str">
            <v>WND-RPZP.01.03.01-32-029/11</v>
          </cell>
          <cell r="J977" t="str">
            <v>2011-09-06</v>
          </cell>
          <cell r="K977" t="str">
            <v>2011 II półrocze</v>
          </cell>
          <cell r="L977" t="str">
            <v>2011</v>
          </cell>
          <cell r="M977" t="str">
            <v>2011-09-09</v>
          </cell>
          <cell r="N977" t="str">
            <v>2011 II półrocze</v>
          </cell>
          <cell r="O977" t="str">
            <v>2011</v>
          </cell>
          <cell r="P977" t="str">
            <v>2011-06-06</v>
          </cell>
          <cell r="Q977" t="str">
            <v>2012-05-31</v>
          </cell>
          <cell r="R977" t="str">
            <v>2012 I półrocze</v>
          </cell>
          <cell r="S977" t="str">
            <v>2012</v>
          </cell>
          <cell r="T977" t="str">
            <v>2013-07-08</v>
          </cell>
          <cell r="U977">
            <v>101859.99</v>
          </cell>
          <cell r="V977">
            <v>82593.5</v>
          </cell>
          <cell r="W977">
            <v>39999.75</v>
          </cell>
          <cell r="X977">
            <v>39999.75</v>
          </cell>
          <cell r="Y977">
            <v>42593.75</v>
          </cell>
          <cell r="Z977">
            <v>48.43</v>
          </cell>
          <cell r="AA977" t="str">
            <v>Opracowanie projektu budowlanego Centrum Konferencyjno-Szkoleniowe w Jankowie</v>
          </cell>
          <cell r="AB977" t="str">
            <v>pomoc de minimis</v>
          </cell>
          <cell r="AC977">
            <v>101859.99</v>
          </cell>
          <cell r="AD977">
            <v>39999.75</v>
          </cell>
          <cell r="AE977">
            <v>61860.24</v>
          </cell>
          <cell r="AF977">
            <v>0</v>
          </cell>
          <cell r="AG977" t="str">
            <v>Tak</v>
          </cell>
          <cell r="AH977" t="str">
            <v>05 Usługi w zakresie zaawansowanego wsparcia dla przedsiębiorstw i grup przedsiębiorstw</v>
          </cell>
          <cell r="AI977" t="str">
            <v>01 Pomoc bezzwrotna</v>
          </cell>
          <cell r="AJ977" t="str">
            <v>05 Obszary wiejskie (poza obszarami górskimi, wyspami lub o niskiej i bardzo niskiej gęstości zaludnienia)</v>
          </cell>
          <cell r="AK977" t="str">
            <v>14 Hotele i restauracje</v>
          </cell>
          <cell r="AL977" t="str">
            <v>2530026327</v>
          </cell>
          <cell r="AM977" t="str">
            <v>TEKMAR Wioletta Piasecka</v>
          </cell>
          <cell r="AN977" t="str">
            <v>78-500</v>
          </cell>
          <cell r="AO977" t="str">
            <v>Drawsko Pomorskie</v>
          </cell>
          <cell r="AP977" t="str">
            <v>Jankowo</v>
          </cell>
          <cell r="AQ977" t="str">
            <v>12 A</v>
          </cell>
          <cell r="AR977" t="str">
            <v>-</v>
          </cell>
          <cell r="AS977" t="str">
            <v>0943615372</v>
          </cell>
          <cell r="AT977" t="str">
            <v>0943615347</v>
          </cell>
          <cell r="AU977" t="str">
            <v>osoba fizyczna prowadząca działalność gospodarczą - małe przedsiębiorstwo</v>
          </cell>
          <cell r="AV977" t="str">
            <v>321279930</v>
          </cell>
          <cell r="AW977" t="str">
            <v>przedsiębiorca lub przedsiębiorstwo</v>
          </cell>
        </row>
        <row r="978">
          <cell r="A978" t="str">
            <v>RPZP.01.01.01-32-399/10</v>
          </cell>
          <cell r="B978" t="str">
            <v>RPZP.01.00.00</v>
          </cell>
          <cell r="C978" t="str">
            <v>RPZP.01.01.00</v>
          </cell>
          <cell r="D978" t="str">
            <v>RPZP.01.01.01</v>
          </cell>
          <cell r="E978" t="str">
            <v>RPZP.01.01.01-32-399/10-02</v>
          </cell>
          <cell r="F978" t="str">
            <v>UDA-RPZP.01.01.01-32-399/10-02</v>
          </cell>
          <cell r="G978" t="str">
            <v>33376a9966</v>
          </cell>
          <cell r="H978" t="str">
            <v>RPZP.01.01.01-32-399/10</v>
          </cell>
          <cell r="I978" t="str">
            <v>WND-RPZP.01.01.01-32-399/10</v>
          </cell>
          <cell r="J978" t="str">
            <v>2011-12-06</v>
          </cell>
          <cell r="K978" t="str">
            <v>2011 II półrocze</v>
          </cell>
          <cell r="L978" t="str">
            <v>2011</v>
          </cell>
          <cell r="M978" t="str">
            <v>2011-12-07</v>
          </cell>
          <cell r="N978" t="str">
            <v>2011 II półrocze</v>
          </cell>
          <cell r="O978" t="str">
            <v>2011</v>
          </cell>
          <cell r="P978" t="str">
            <v>2011-03-01</v>
          </cell>
          <cell r="Q978" t="str">
            <v>2012-05-31</v>
          </cell>
          <cell r="R978" t="str">
            <v>2012 I półrocze</v>
          </cell>
          <cell r="S978" t="str">
            <v>2012</v>
          </cell>
          <cell r="T978" t="str">
            <v>2012-05-25</v>
          </cell>
          <cell r="U978">
            <v>447777.42</v>
          </cell>
          <cell r="V978">
            <v>387000</v>
          </cell>
          <cell r="W978">
            <v>232200</v>
          </cell>
          <cell r="X978">
            <v>232200</v>
          </cell>
          <cell r="Y978">
            <v>154800</v>
          </cell>
          <cell r="Z978">
            <v>60</v>
          </cell>
          <cell r="AA978" t="str">
            <v>Wzrost konkurencyjnośći przedsiębiorstwa Uromed Jakub Koteras poprzez inwestycję procesową w diagnostyce urodynamicznej - kluczem do poprawy komfortu życia kobiet.</v>
          </cell>
          <cell r="AB978" t="str">
            <v>pomoc publiczna</v>
          </cell>
          <cell r="AC978">
            <v>447777.42</v>
          </cell>
          <cell r="AD978">
            <v>232200</v>
          </cell>
          <cell r="AE978">
            <v>215577.42</v>
          </cell>
          <cell r="AF978">
            <v>0</v>
          </cell>
          <cell r="AG978" t="str">
            <v>Nie</v>
          </cell>
          <cell r="AH978" t="str">
            <v>08 Inne inwestycje w przedsiębiorstwa</v>
          </cell>
          <cell r="AI978" t="str">
            <v>01 Pomoc bezzwrotna</v>
          </cell>
          <cell r="AJ978" t="str">
            <v>01 Obszar miejski</v>
          </cell>
          <cell r="AK978" t="str">
            <v>19 Działalność w zakresie ochrony zdrowia ludzkiego</v>
          </cell>
          <cell r="AL978" t="str">
            <v>7631554757</v>
          </cell>
          <cell r="AM978" t="str">
            <v>UROMED Jakub Koteras</v>
          </cell>
          <cell r="AN978" t="str">
            <v>71-795</v>
          </cell>
          <cell r="AO978" t="str">
            <v>Szczecin</v>
          </cell>
          <cell r="AP978" t="str">
            <v>Duńska</v>
          </cell>
          <cell r="AQ978" t="str">
            <v>59</v>
          </cell>
          <cell r="AR978" t="str">
            <v>13</v>
          </cell>
          <cell r="AS978" t="str">
            <v>914894233</v>
          </cell>
          <cell r="AT978" t="str">
            <v>914894232</v>
          </cell>
          <cell r="AU978" t="str">
            <v>osoba fizyczna prowadząca działalność gospodarczą - mikro przedsiębiorstwo</v>
          </cell>
          <cell r="AV978" t="str">
            <v>320647001</v>
          </cell>
          <cell r="AW978" t="str">
            <v>przedsiębiorca lub przedsiębiorstwo</v>
          </cell>
        </row>
        <row r="979">
          <cell r="A979" t="str">
            <v>RPZP.01.01.02-32-090/10</v>
          </cell>
          <cell r="B979" t="str">
            <v>RPZP.01.00.00</v>
          </cell>
          <cell r="C979" t="str">
            <v>RPZP.01.01.00</v>
          </cell>
          <cell r="D979" t="str">
            <v>RPZP.01.01.02</v>
          </cell>
          <cell r="E979" t="str">
            <v>RPZP.01.01.02-32-090/10-02</v>
          </cell>
          <cell r="F979" t="str">
            <v>UDA-RPZP.01.01.02-32-090/10-02</v>
          </cell>
          <cell r="G979" t="str">
            <v>58690f4795</v>
          </cell>
          <cell r="H979" t="str">
            <v>RPZP.01.01.02-32-090/10</v>
          </cell>
          <cell r="I979" t="str">
            <v>WND-RPZP.01.01.02-32-090/10</v>
          </cell>
          <cell r="J979" t="str">
            <v>2012-02-20</v>
          </cell>
          <cell r="K979" t="str">
            <v>2012 I półrocze</v>
          </cell>
          <cell r="L979" t="str">
            <v>2012</v>
          </cell>
          <cell r="M979" t="str">
            <v>2012-02-22</v>
          </cell>
          <cell r="N979" t="str">
            <v>2012 I półrocze</v>
          </cell>
          <cell r="O979" t="str">
            <v>2012</v>
          </cell>
          <cell r="P979" t="str">
            <v>2010-11-18</v>
          </cell>
          <cell r="Q979" t="str">
            <v>2012-05-31</v>
          </cell>
          <cell r="R979" t="str">
            <v>2012 I półrocze</v>
          </cell>
          <cell r="S979" t="str">
            <v>2012</v>
          </cell>
          <cell r="T979" t="str">
            <v>2012-11-21</v>
          </cell>
          <cell r="U979">
            <v>4187496.99</v>
          </cell>
          <cell r="V979">
            <v>3581112.29</v>
          </cell>
          <cell r="W979">
            <v>1790556.14</v>
          </cell>
          <cell r="X979">
            <v>1790556.14</v>
          </cell>
          <cell r="Y979">
            <v>1790556.15</v>
          </cell>
          <cell r="Z979">
            <v>50</v>
          </cell>
          <cell r="AA979" t="str">
            <v>Rozwój procesów produkcyjnych i wytwarzanie elektrycznych części do silników gazowych poprzez zastosowanie innowacyjnych rozwiązań w przedsiębiorstwie "MOTORTECH Polska Krzysztof Walicki i Wspólnicy"</v>
          </cell>
          <cell r="AB979" t="str">
            <v>pomoc publiczna</v>
          </cell>
          <cell r="AC979">
            <v>4187496.99</v>
          </cell>
          <cell r="AD979">
            <v>1790556.14</v>
          </cell>
          <cell r="AE979">
            <v>2396940.85</v>
          </cell>
          <cell r="AF979">
            <v>0</v>
          </cell>
          <cell r="AG979" t="str">
            <v>Nie</v>
          </cell>
          <cell r="AH979" t="str">
            <v>08 Inne inwestycje w przedsiębiorstwa</v>
          </cell>
          <cell r="AI979" t="str">
            <v>01 Pomoc bezzwrotna</v>
          </cell>
          <cell r="AJ979" t="str">
            <v>05 Obszary wiejskie (poza obszarami górskimi, wyspami lub o niskiej i bardzo niskiej gęstości zaludnienia)</v>
          </cell>
          <cell r="AK979" t="str">
            <v>06 Nieokreślony przemysł wytwórczy</v>
          </cell>
          <cell r="AL979" t="str">
            <v>6711753004</v>
          </cell>
          <cell r="AM979" t="str">
            <v>MOTORTECH POLSKA KRZYSZTOF WALICKI I WSPÓLNICY SPÓŁKA JAWNA</v>
          </cell>
          <cell r="AN979" t="str">
            <v>78-122</v>
          </cell>
          <cell r="AO979" t="str">
            <v>Charzyno</v>
          </cell>
          <cell r="AP979" t="str">
            <v>Polna</v>
          </cell>
          <cell r="AQ979" t="str">
            <v>25</v>
          </cell>
          <cell r="AR979" t="str">
            <v>-</v>
          </cell>
          <cell r="AS979" t="str">
            <v>943522758</v>
          </cell>
          <cell r="AT979" t="str">
            <v>943526102</v>
          </cell>
          <cell r="AU979" t="str">
            <v>spółka jawna - średnie przedsiębiorstwo</v>
          </cell>
          <cell r="AV979" t="str">
            <v>320414461</v>
          </cell>
          <cell r="AW979" t="str">
            <v>przedsiębiorca lub przedsiębiorstwo</v>
          </cell>
        </row>
        <row r="980">
          <cell r="A980" t="str">
            <v>RPZP.01.03.02-32-117/11</v>
          </cell>
          <cell r="B980" t="str">
            <v>RPZP.01.00.00</v>
          </cell>
          <cell r="C980" t="str">
            <v>RPZP.01.03.00</v>
          </cell>
          <cell r="D980" t="str">
            <v>RPZP.01.03.02</v>
          </cell>
          <cell r="E980" t="str">
            <v>RPZP.01.03.02-32-117/11-03</v>
          </cell>
          <cell r="F980" t="str">
            <v>UDA-RPZP.01.03.02-32-117/11-03</v>
          </cell>
          <cell r="G980" t="str">
            <v>f069fa7b87</v>
          </cell>
          <cell r="H980" t="str">
            <v>RPZP.01.03.02-32-117/11</v>
          </cell>
          <cell r="I980" t="str">
            <v>WND-RPZP.01.03.02-32-117/11</v>
          </cell>
          <cell r="J980" t="str">
            <v>2012-03-28</v>
          </cell>
          <cell r="K980" t="str">
            <v>2012 I półrocze</v>
          </cell>
          <cell r="L980" t="str">
            <v>2012</v>
          </cell>
          <cell r="M980" t="str">
            <v>2012-04-02</v>
          </cell>
          <cell r="N980" t="str">
            <v>2012 I półrocze</v>
          </cell>
          <cell r="O980" t="str">
            <v>2012</v>
          </cell>
          <cell r="P980" t="str">
            <v>2012-02-21</v>
          </cell>
          <cell r="Q980" t="str">
            <v>2012-05-31</v>
          </cell>
          <cell r="R980" t="str">
            <v>2012 I półrocze</v>
          </cell>
          <cell r="S980" t="str">
            <v>2012</v>
          </cell>
          <cell r="T980" t="str">
            <v>2013-02-27</v>
          </cell>
          <cell r="U980">
            <v>34122</v>
          </cell>
          <cell r="V980">
            <v>29890</v>
          </cell>
          <cell r="W980">
            <v>14945</v>
          </cell>
          <cell r="X980">
            <v>14945</v>
          </cell>
          <cell r="Y980">
            <v>14945</v>
          </cell>
          <cell r="Z980">
            <v>50</v>
          </cell>
          <cell r="AA980" t="str">
            <v>Udział Firmy Matt Bogusław Szczurowski w międzynarodowych targach w Rydze "International exhibition EXPO BEAUTY 2012" w dniach 11-13.05.2012</v>
          </cell>
          <cell r="AB980" t="str">
            <v>pomoc de minimis</v>
          </cell>
          <cell r="AC980">
            <v>34122</v>
          </cell>
          <cell r="AD980">
            <v>14945</v>
          </cell>
          <cell r="AE980">
            <v>19177</v>
          </cell>
          <cell r="AF980">
            <v>0</v>
          </cell>
          <cell r="AG980" t="str">
            <v>Tak</v>
          </cell>
          <cell r="AH980" t="str">
            <v>05 Usługi w zakresie zaawansowanego wsparcia dla przedsiębiorstw i grup przedsiębiorstw</v>
          </cell>
          <cell r="AI980" t="str">
            <v>01 Pomoc bezzwrotna</v>
          </cell>
          <cell r="AJ980" t="str">
            <v>00 Nie dotyczy</v>
          </cell>
          <cell r="AK980" t="str">
            <v>13 Handel hurtowy i detaliczny</v>
          </cell>
          <cell r="AL980" t="str">
            <v>8521141569</v>
          </cell>
          <cell r="AM980" t="str">
            <v>Firma Matt Bogusław Szczurowski</v>
          </cell>
          <cell r="AN980" t="str">
            <v>71-201</v>
          </cell>
          <cell r="AO980" t="str">
            <v>Szczecin</v>
          </cell>
          <cell r="AP980" t="str">
            <v>Czorsztyńska</v>
          </cell>
          <cell r="AQ980" t="str">
            <v>11</v>
          </cell>
          <cell r="AR980" t="str">
            <v>a</v>
          </cell>
          <cell r="AS980" t="str">
            <v>602270199</v>
          </cell>
          <cell r="AT980" t="str">
            <v>niedotyczy</v>
          </cell>
          <cell r="AU980" t="str">
            <v>osoba fizyczna prowadząca działalność gospodarczą - mikro przedsiębiorstwo</v>
          </cell>
          <cell r="AV980" t="str">
            <v>810810210</v>
          </cell>
          <cell r="AW980" t="str">
            <v>przedsiębiorca lub przedsiębiorstwo</v>
          </cell>
        </row>
        <row r="981">
          <cell r="A981" t="str">
            <v>RPZP.01.03.02-32-125/11</v>
          </cell>
          <cell r="B981" t="str">
            <v>RPZP.01.00.00</v>
          </cell>
          <cell r="C981" t="str">
            <v>RPZP.01.03.00</v>
          </cell>
          <cell r="D981" t="str">
            <v>RPZP.01.03.02</v>
          </cell>
          <cell r="E981" t="str">
            <v>RPZP.01.03.02-32-125/11-04</v>
          </cell>
          <cell r="F981" t="str">
            <v>UDA-RPZP.01.03.02-32-125/11-03</v>
          </cell>
          <cell r="G981" t="str">
            <v>453f0f3416</v>
          </cell>
          <cell r="H981" t="str">
            <v>RPZP.01.03.02-32-125/11</v>
          </cell>
          <cell r="I981" t="str">
            <v>WND-RPZP.01.03.02-32-125/11</v>
          </cell>
          <cell r="J981" t="str">
            <v>2012-04-24</v>
          </cell>
          <cell r="K981" t="str">
            <v>2012 I półrocze</v>
          </cell>
          <cell r="L981" t="str">
            <v>2012</v>
          </cell>
          <cell r="M981" t="str">
            <v>2012-04-27</v>
          </cell>
          <cell r="N981" t="str">
            <v>2012 I półrocze</v>
          </cell>
          <cell r="O981" t="str">
            <v>2012</v>
          </cell>
          <cell r="P981" t="str">
            <v>2011-06-13</v>
          </cell>
          <cell r="Q981" t="str">
            <v>2012-05-31</v>
          </cell>
          <cell r="R981" t="str">
            <v>2012 I półrocze</v>
          </cell>
          <cell r="S981" t="str">
            <v>2012</v>
          </cell>
          <cell r="T981" t="str">
            <v>2014-06-05</v>
          </cell>
          <cell r="U981">
            <v>66003.259999999995</v>
          </cell>
          <cell r="V981">
            <v>50061.42</v>
          </cell>
          <cell r="W981">
            <v>17715.41</v>
          </cell>
          <cell r="X981">
            <v>17715.41</v>
          </cell>
          <cell r="Y981">
            <v>32346.01</v>
          </cell>
          <cell r="Z981">
            <v>35.39</v>
          </cell>
          <cell r="AA981" t="str">
            <v>Udział w Międzynarodowych Targach "Interzoo 2012" Norymberga, Niemcy w terminie 17-20.05.2012r.</v>
          </cell>
          <cell r="AB981" t="str">
            <v>pomoc de minimis</v>
          </cell>
          <cell r="AC981">
            <v>66003.259999999995</v>
          </cell>
          <cell r="AD981">
            <v>17715.41</v>
          </cell>
          <cell r="AE981">
            <v>48287.85</v>
          </cell>
          <cell r="AF981">
            <v>0</v>
          </cell>
          <cell r="AG981" t="str">
            <v>Tak</v>
          </cell>
          <cell r="AH981" t="str">
            <v>05 Usługi w zakresie zaawansowanego wsparcia dla przedsiębiorstw i grup przedsiębiorstw</v>
          </cell>
          <cell r="AI981" t="str">
            <v>01 Pomoc bezzwrotna</v>
          </cell>
          <cell r="AJ981" t="str">
            <v>00 Nie dotyczy</v>
          </cell>
          <cell r="AK981" t="str">
            <v>06 Nieokreślony przemysł wytwórczy</v>
          </cell>
          <cell r="AL981" t="str">
            <v>6722077854</v>
          </cell>
          <cell r="AM981" t="str">
            <v>PLASTMOROZ Sp. z o.o. s.k.</v>
          </cell>
          <cell r="AN981" t="str">
            <v>78-200</v>
          </cell>
          <cell r="AO981" t="str">
            <v>Białogard</v>
          </cell>
          <cell r="AP981" t="str">
            <v>Zygmunta Augusta</v>
          </cell>
          <cell r="AQ981" t="str">
            <v>3C</v>
          </cell>
          <cell r="AR981" t="str">
            <v>-</v>
          </cell>
          <cell r="AS981" t="str">
            <v>943126922</v>
          </cell>
          <cell r="AT981" t="str">
            <v>943126922</v>
          </cell>
          <cell r="AU981" t="str">
            <v>osoba fizyczna prowadząca działalność gospodarczą - mikro przedsiębiorstwo</v>
          </cell>
          <cell r="AV981" t="str">
            <v>321315117</v>
          </cell>
          <cell r="AW981" t="str">
            <v>przedsiębiorca lub przedsiębiorstwo</v>
          </cell>
        </row>
        <row r="982">
          <cell r="A982" t="str">
            <v>RPZP.03.02.00-32-001/10</v>
          </cell>
          <cell r="B982" t="str">
            <v>RPZP.03.00.00</v>
          </cell>
          <cell r="C982" t="str">
            <v>RPZP.03.02.00</v>
          </cell>
          <cell r="D982">
            <v>0</v>
          </cell>
          <cell r="E982" t="str">
            <v>RPZP.03.02.00-32-001/10-03</v>
          </cell>
          <cell r="F982" t="str">
            <v>UDA-RPZP.03.02.00-32-001/10-03</v>
          </cell>
          <cell r="G982" t="str">
            <v>f4c966ac25</v>
          </cell>
          <cell r="H982" t="str">
            <v>RPZP.03.02.00-32-001/10</v>
          </cell>
          <cell r="I982" t="str">
            <v>WND-RPZP.03.02.00-32-001/10</v>
          </cell>
          <cell r="J982" t="str">
            <v>2010-10-22</v>
          </cell>
          <cell r="K982" t="str">
            <v>2010 II półrocze</v>
          </cell>
          <cell r="L982" t="str">
            <v>2010</v>
          </cell>
          <cell r="M982" t="str">
            <v>2010-10-27</v>
          </cell>
          <cell r="N982" t="str">
            <v>2010 II półrocze</v>
          </cell>
          <cell r="O982" t="str">
            <v>2010</v>
          </cell>
          <cell r="P982" t="str">
            <v>2011-04-28</v>
          </cell>
          <cell r="Q982" t="str">
            <v>2012-06-05</v>
          </cell>
          <cell r="R982" t="str">
            <v>2012 I półrocze</v>
          </cell>
          <cell r="S982" t="str">
            <v>2012</v>
          </cell>
          <cell r="T982" t="str">
            <v>2012-10-25</v>
          </cell>
          <cell r="U982">
            <v>2409627.7599999998</v>
          </cell>
          <cell r="V982">
            <v>2123687.7599999998</v>
          </cell>
          <cell r="W982">
            <v>1592765.82</v>
          </cell>
          <cell r="X982">
            <v>1592765.82</v>
          </cell>
          <cell r="Y982">
            <v>530921.93999999994</v>
          </cell>
          <cell r="Z982">
            <v>75</v>
          </cell>
          <cell r="AA982" t="str">
            <v>Gmin@ na fali</v>
          </cell>
          <cell r="AB982" t="str">
            <v>bez pomocy publicznej</v>
          </cell>
          <cell r="AC982">
            <v>2409627.7599999998</v>
          </cell>
          <cell r="AD982">
            <v>2409627.7599999998</v>
          </cell>
          <cell r="AE982">
            <v>0</v>
          </cell>
          <cell r="AF982">
            <v>7.86</v>
          </cell>
          <cell r="AG982" t="str">
            <v>Nie</v>
          </cell>
          <cell r="AH982" t="str">
            <v>13 Usługi i aplikacje dla obywateli (e-zdrowie, e-administracja, e-edukacja, e-integracja itp.)</v>
          </cell>
          <cell r="AI982" t="str">
            <v>01 Pomoc bezzwrotna</v>
          </cell>
          <cell r="AJ982" t="str">
            <v>01 Obszar miejski</v>
          </cell>
          <cell r="AK982" t="str">
            <v>00 Nie dotyczy</v>
          </cell>
          <cell r="AL982" t="str">
            <v>6711698541</v>
          </cell>
          <cell r="AM982" t="str">
            <v>Gmina Miasto Kołobrzeg</v>
          </cell>
          <cell r="AN982" t="str">
            <v>78-100</v>
          </cell>
          <cell r="AO982" t="str">
            <v>Kołobrzeg</v>
          </cell>
          <cell r="AP982" t="str">
            <v>Ratuszowa</v>
          </cell>
          <cell r="AQ982" t="str">
            <v>13</v>
          </cell>
          <cell r="AR982" t="str">
            <v>-</v>
          </cell>
          <cell r="AS982" t="str">
            <v>0943551500</v>
          </cell>
          <cell r="AT982" t="str">
            <v>0943523769</v>
          </cell>
          <cell r="AU982" t="str">
            <v>wspólnota samorządowa</v>
          </cell>
          <cell r="AV982" t="str">
            <v>330920736</v>
          </cell>
          <cell r="AW982" t="str">
            <v>jednostka samorządu terytorialnego, związek lub stowarzyszenie jst</v>
          </cell>
        </row>
        <row r="983">
          <cell r="A983" t="str">
            <v>RPZP.01.03.02-32-004/12</v>
          </cell>
          <cell r="B983" t="str">
            <v>RPZP.01.00.00</v>
          </cell>
          <cell r="C983" t="str">
            <v>RPZP.01.03.00</v>
          </cell>
          <cell r="D983" t="str">
            <v>RPZP.01.03.02</v>
          </cell>
          <cell r="E983" t="str">
            <v>RPZP.01.03.02-32-004/12-01</v>
          </cell>
          <cell r="F983" t="str">
            <v>UDA-RPZP.01.03.02-32-004/12-01</v>
          </cell>
          <cell r="G983" t="str">
            <v>8362a287ad</v>
          </cell>
          <cell r="H983" t="str">
            <v>RPZP.01.03.02-32-004/12</v>
          </cell>
          <cell r="I983" t="str">
            <v>WND-RPZP.01.03.02-32-004/12</v>
          </cell>
          <cell r="J983" t="str">
            <v>2012-05-16</v>
          </cell>
          <cell r="K983" t="str">
            <v>2012 I półrocze</v>
          </cell>
          <cell r="L983" t="str">
            <v>2012</v>
          </cell>
          <cell r="M983" t="str">
            <v>2012-05-18</v>
          </cell>
          <cell r="N983" t="str">
            <v>2012 I półrocze</v>
          </cell>
          <cell r="O983" t="str">
            <v>2012</v>
          </cell>
          <cell r="P983" t="str">
            <v>2012-03-05</v>
          </cell>
          <cell r="Q983" t="str">
            <v>2012-06-12</v>
          </cell>
          <cell r="R983" t="str">
            <v>2012 I półrocze</v>
          </cell>
          <cell r="S983" t="str">
            <v>2012</v>
          </cell>
          <cell r="T983" t="str">
            <v>2012-06-28</v>
          </cell>
          <cell r="U983">
            <v>47785.5</v>
          </cell>
          <cell r="V983">
            <v>38850</v>
          </cell>
          <cell r="W983">
            <v>19375.060000000001</v>
          </cell>
          <cell r="X983">
            <v>19375.060000000001</v>
          </cell>
          <cell r="Y983">
            <v>19474.939999999999</v>
          </cell>
          <cell r="Z983">
            <v>49.87</v>
          </cell>
          <cell r="AA983" t="str">
            <v>XXI Targi Turystyczne Market Tour, Szczecin 12-13.05.2012</v>
          </cell>
          <cell r="AB983" t="str">
            <v>pomoc de minimis</v>
          </cell>
          <cell r="AC983">
            <v>47785.5</v>
          </cell>
          <cell r="AD983">
            <v>19375.060000000001</v>
          </cell>
          <cell r="AE983">
            <v>28410.44</v>
          </cell>
          <cell r="AF983">
            <v>0</v>
          </cell>
          <cell r="AG983" t="str">
            <v>Tak</v>
          </cell>
          <cell r="AH983" t="str">
            <v>05 Usługi w zakresie zaawansowanego wsparcia dla przedsiębiorstw i grup przedsiębiorstw</v>
          </cell>
          <cell r="AI983" t="str">
            <v>01 Pomoc bezzwrotna</v>
          </cell>
          <cell r="AJ983" t="str">
            <v>00 Nie dotyczy</v>
          </cell>
          <cell r="AK983" t="str">
            <v>22 Inne niewyszczególnione usługi</v>
          </cell>
          <cell r="AL983" t="str">
            <v>5941126440</v>
          </cell>
          <cell r="AM983" t="str">
            <v>Infoman Spółka Cywilna Przemysław Czuba, Sławomir Czuba</v>
          </cell>
          <cell r="AN983" t="str">
            <v>71-459</v>
          </cell>
          <cell r="AO983" t="str">
            <v>Szczecin</v>
          </cell>
          <cell r="AP983" t="str">
            <v>Papieża Pawła VI</v>
          </cell>
          <cell r="AQ983" t="str">
            <v>2</v>
          </cell>
          <cell r="AR983" t="str">
            <v>-</v>
          </cell>
          <cell r="AS983" t="str">
            <v>91/4541053</v>
          </cell>
          <cell r="AT983" t="str">
            <v>91/4541053</v>
          </cell>
          <cell r="AU983" t="str">
            <v>spółka cywilna prowadząca działalność w oparciu o umowę zawartą na podstawie KC - mikro przedsiębiorstwo</v>
          </cell>
          <cell r="AV983" t="str">
            <v>810760008</v>
          </cell>
          <cell r="AW983" t="str">
            <v>przedsiębiorca lub przedsiębiorstwo</v>
          </cell>
        </row>
        <row r="984">
          <cell r="A984" t="str">
            <v>RPZP.01.01.01-32-062/08</v>
          </cell>
          <cell r="B984" t="str">
            <v>RPZP.01.00.00</v>
          </cell>
          <cell r="C984" t="str">
            <v>RPZP.01.01.00</v>
          </cell>
          <cell r="D984" t="str">
            <v>RPZP.01.01.01</v>
          </cell>
          <cell r="E984" t="str">
            <v>RPZP.01.01.01-32-062/08-05</v>
          </cell>
          <cell r="F984" t="str">
            <v>UDA-RPZP.01.01.01-32-062/08-05</v>
          </cell>
          <cell r="G984" t="str">
            <v>ab32da3415</v>
          </cell>
          <cell r="H984" t="str">
            <v>RPZP.01.01.01-32-062/08</v>
          </cell>
          <cell r="I984" t="str">
            <v>RPOWZ/1.1.1/2008/062/Sz</v>
          </cell>
          <cell r="J984" t="str">
            <v>2009-09-03</v>
          </cell>
          <cell r="K984" t="str">
            <v>2009 II półrocze</v>
          </cell>
          <cell r="L984" t="str">
            <v>2009</v>
          </cell>
          <cell r="M984" t="str">
            <v>2009-09-15</v>
          </cell>
          <cell r="N984" t="str">
            <v>2009 II półrocze</v>
          </cell>
          <cell r="O984" t="str">
            <v>2009</v>
          </cell>
          <cell r="P984" t="str">
            <v>2009-06-23</v>
          </cell>
          <cell r="Q984" t="str">
            <v>2012-06-15</v>
          </cell>
          <cell r="R984" t="str">
            <v>2012 I półrocze</v>
          </cell>
          <cell r="S984" t="str">
            <v>2012</v>
          </cell>
          <cell r="T984" t="str">
            <v>2014-08-25</v>
          </cell>
          <cell r="U984">
            <v>300248.15000000002</v>
          </cell>
          <cell r="V984">
            <v>242990.65</v>
          </cell>
          <cell r="W984">
            <v>143394.03</v>
          </cell>
          <cell r="X984">
            <v>121884.88</v>
          </cell>
          <cell r="Y984">
            <v>99596.62</v>
          </cell>
          <cell r="Z984">
            <v>59.01</v>
          </cell>
          <cell r="AA984" t="str">
            <v>Zakup zestawu diagnostycznego USG do badań dopplerowskich i obrazowania w 4D</v>
          </cell>
          <cell r="AB984" t="str">
            <v>pomoc publiczna</v>
          </cell>
          <cell r="AC984">
            <v>300248.15000000002</v>
          </cell>
          <cell r="AD984">
            <v>143394.03</v>
          </cell>
          <cell r="AE984">
            <v>156854.12</v>
          </cell>
          <cell r="AF984">
            <v>0</v>
          </cell>
          <cell r="AG984" t="str">
            <v>Nie</v>
          </cell>
          <cell r="AH984" t="str">
            <v>08 Inne inwestycje w przedsiębiorstwa</v>
          </cell>
          <cell r="AI984" t="str">
            <v>01 Pomoc bezzwrotna</v>
          </cell>
          <cell r="AJ984" t="str">
            <v>01 Obszar miejski</v>
          </cell>
          <cell r="AK984" t="str">
            <v>19 Działalność w zakresie ochrony zdrowia ludzkiego</v>
          </cell>
          <cell r="AL984" t="str">
            <v>6711397851</v>
          </cell>
          <cell r="AM984" t="str">
            <v>Prywatny Gabinet Ginekologiczny Barbara Blicharczyk</v>
          </cell>
          <cell r="AN984" t="str">
            <v>78-100</v>
          </cell>
          <cell r="AO984" t="str">
            <v>Kołobrzeg</v>
          </cell>
          <cell r="AP984" t="str">
            <v>Szpitalna</v>
          </cell>
          <cell r="AQ984" t="str">
            <v>2C</v>
          </cell>
          <cell r="AR984" t="str">
            <v>5</v>
          </cell>
          <cell r="AS984" t="str">
            <v>0943548291,604404193</v>
          </cell>
          <cell r="AT984" t="str">
            <v>0943548291</v>
          </cell>
          <cell r="AU984" t="str">
            <v>osoba fizyczna prowadząca działalność gospodarczą - mikro przedsiębiorstwo</v>
          </cell>
          <cell r="AV984" t="str">
            <v>330349520</v>
          </cell>
          <cell r="AW984" t="str">
            <v>przedsiębiorca lub przedsiębiorstwo</v>
          </cell>
        </row>
        <row r="985">
          <cell r="A985" t="str">
            <v>RPZP.01.01.01-32-107/09</v>
          </cell>
          <cell r="B985" t="str">
            <v>RPZP.01.00.00</v>
          </cell>
          <cell r="C985" t="str">
            <v>RPZP.01.01.00</v>
          </cell>
          <cell r="D985" t="str">
            <v>RPZP.01.01.01</v>
          </cell>
          <cell r="E985" t="str">
            <v>RPZP.01.01.01-32-107/09-04</v>
          </cell>
          <cell r="F985" t="str">
            <v>UDA-RPZP.01.01.01-32-107/09-04</v>
          </cell>
          <cell r="G985" t="str">
            <v>38a7385329</v>
          </cell>
          <cell r="H985" t="str">
            <v>RPZP.01.01.01-32-107/09</v>
          </cell>
          <cell r="I985" t="str">
            <v>WND-RPZP.01.01.01-32-107/09</v>
          </cell>
          <cell r="J985" t="str">
            <v>2010-05-19</v>
          </cell>
          <cell r="K985" t="str">
            <v>2010 I półrocze</v>
          </cell>
          <cell r="L985" t="str">
            <v>2010</v>
          </cell>
          <cell r="M985" t="str">
            <v>2010-07-07</v>
          </cell>
          <cell r="N985" t="str">
            <v>2010 II półrocze</v>
          </cell>
          <cell r="O985" t="str">
            <v>2010</v>
          </cell>
          <cell r="P985" t="str">
            <v>2010-06-17</v>
          </cell>
          <cell r="Q985" t="str">
            <v>2012-06-19</v>
          </cell>
          <cell r="R985" t="str">
            <v>2012 I półrocze</v>
          </cell>
          <cell r="S985" t="str">
            <v>2012</v>
          </cell>
          <cell r="T985" t="str">
            <v>2012-07-25</v>
          </cell>
          <cell r="U985">
            <v>1914968.22</v>
          </cell>
          <cell r="V985">
            <v>1626859.41</v>
          </cell>
          <cell r="W985">
            <v>976115.64</v>
          </cell>
          <cell r="X985">
            <v>829698.28</v>
          </cell>
          <cell r="Y985">
            <v>650743.77</v>
          </cell>
          <cell r="Z985">
            <v>60</v>
          </cell>
          <cell r="AA985" t="str">
            <v>Rozbudowa parku maszynowego przedsiębiorstwa C.M. kluczem do podniesienia konkurencyjności na rynku krajowym</v>
          </cell>
          <cell r="AB985" t="str">
            <v>pomoc publiczna</v>
          </cell>
          <cell r="AC985">
            <v>1914968.22</v>
          </cell>
          <cell r="AD985">
            <v>976115.64</v>
          </cell>
          <cell r="AE985">
            <v>938852.58</v>
          </cell>
          <cell r="AF985">
            <v>0</v>
          </cell>
          <cell r="AG985" t="str">
            <v>Tak</v>
          </cell>
          <cell r="AH985" t="str">
            <v>08 Inne inwestycje w przedsiębiorstwa</v>
          </cell>
          <cell r="AI985" t="str">
            <v>01 Pomoc bezzwrotna</v>
          </cell>
          <cell r="AJ985" t="str">
            <v>01 Obszar miejski</v>
          </cell>
          <cell r="AK985" t="str">
            <v>12 Budownictwo</v>
          </cell>
          <cell r="AL985" t="str">
            <v>8520023359</v>
          </cell>
          <cell r="AM985" t="str">
            <v>Firma Handlowo-Uslugowa "C.M." Marek Czaja</v>
          </cell>
          <cell r="AN985" t="str">
            <v>71-163</v>
          </cell>
          <cell r="AO985" t="str">
            <v>Szczecin</v>
          </cell>
          <cell r="AP985" t="str">
            <v>Czorsztyńska</v>
          </cell>
          <cell r="AQ985" t="str">
            <v>28A</v>
          </cell>
          <cell r="AR985" t="str">
            <v>-</v>
          </cell>
          <cell r="AS985" t="str">
            <v>0914877976</v>
          </cell>
          <cell r="AT985" t="str">
            <v>0914877976</v>
          </cell>
          <cell r="AU985" t="str">
            <v>osoba fizyczna prowadząca działalność gospodarczą - mikro przedsiębiorstwo</v>
          </cell>
          <cell r="AV985" t="str">
            <v>005466252</v>
          </cell>
          <cell r="AW985" t="str">
            <v>przedsiębiorca lub przedsiębiorstwo</v>
          </cell>
        </row>
        <row r="986">
          <cell r="A986" t="str">
            <v>RPZP.01.01.01-32-509/10</v>
          </cell>
          <cell r="B986" t="str">
            <v>RPZP.01.00.00</v>
          </cell>
          <cell r="C986" t="str">
            <v>RPZP.01.01.00</v>
          </cell>
          <cell r="D986" t="str">
            <v>RPZP.01.01.01</v>
          </cell>
          <cell r="E986" t="str">
            <v>RPZP.01.01.01-32-509/10-03</v>
          </cell>
          <cell r="F986" t="str">
            <v>UDA-RPZP.01.01.01-32-509/10-03</v>
          </cell>
          <cell r="G986" t="str">
            <v>eb910a2998</v>
          </cell>
          <cell r="H986" t="str">
            <v>RPZP.01.01.01-32-509/10</v>
          </cell>
          <cell r="I986" t="str">
            <v>WND-RPZP.01.01.01-32-509/10</v>
          </cell>
          <cell r="J986" t="str">
            <v>2012-03-21</v>
          </cell>
          <cell r="K986" t="str">
            <v>2012 I półrocze</v>
          </cell>
          <cell r="L986" t="str">
            <v>2012</v>
          </cell>
          <cell r="M986" t="str">
            <v>2012-03-26</v>
          </cell>
          <cell r="N986" t="str">
            <v>2012 I półrocze</v>
          </cell>
          <cell r="O986" t="str">
            <v>2012</v>
          </cell>
          <cell r="P986" t="str">
            <v>2010-11-23</v>
          </cell>
          <cell r="Q986" t="str">
            <v>2012-06-20</v>
          </cell>
          <cell r="R986" t="str">
            <v>2012 I półrocze</v>
          </cell>
          <cell r="S986" t="str">
            <v>2012</v>
          </cell>
          <cell r="T986" t="str">
            <v>2012-11-12</v>
          </cell>
          <cell r="U986">
            <v>148368.32000000001</v>
          </cell>
          <cell r="V986">
            <v>145404.32</v>
          </cell>
          <cell r="W986">
            <v>87242.45</v>
          </cell>
          <cell r="X986">
            <v>87242.45</v>
          </cell>
          <cell r="Y986">
            <v>58161.87</v>
          </cell>
          <cell r="Z986">
            <v>60</v>
          </cell>
          <cell r="AA986" t="str">
            <v>Podniesienie konkurencyjności gabinetu okulistycznego przez wyposażenie w innowacyjny sprzęt</v>
          </cell>
          <cell r="AB986" t="str">
            <v>pomoc de minimis</v>
          </cell>
          <cell r="AC986">
            <v>148368.32000000001</v>
          </cell>
          <cell r="AD986">
            <v>87242.45</v>
          </cell>
          <cell r="AE986">
            <v>61125.87</v>
          </cell>
          <cell r="AF986">
            <v>0</v>
          </cell>
          <cell r="AG986" t="str">
            <v>Nie</v>
          </cell>
          <cell r="AH986" t="str">
            <v>08 Inne inwestycje w przedsiębiorstwa</v>
          </cell>
          <cell r="AI986" t="str">
            <v>01 Pomoc bezzwrotna</v>
          </cell>
          <cell r="AJ986" t="str">
            <v>01 Obszar miejski</v>
          </cell>
          <cell r="AK986" t="str">
            <v>19 Działalność w zakresie ochrony zdrowia ludzkiego</v>
          </cell>
          <cell r="AL986" t="str">
            <v>6691383767</v>
          </cell>
          <cell r="AM986" t="str">
            <v>Indywidualna Specjalistyczna Praktyka Lekarska "OPTICO" Jolanta Kosela</v>
          </cell>
          <cell r="AN986" t="str">
            <v>75-720</v>
          </cell>
          <cell r="AO986" t="str">
            <v>Koszalin</v>
          </cell>
          <cell r="AP986" t="str">
            <v>Szpitalna</v>
          </cell>
          <cell r="AQ986" t="str">
            <v>6</v>
          </cell>
          <cell r="AR986" t="str">
            <v>1</v>
          </cell>
          <cell r="AS986" t="str">
            <v>600024745</v>
          </cell>
          <cell r="AT986" t="str">
            <v>943468006</v>
          </cell>
          <cell r="AU986" t="str">
            <v>osoba fizyczna prowadząca działalność gospodarczą - mikro przedsiębiorstwo</v>
          </cell>
          <cell r="AV986" t="str">
            <v>330584540</v>
          </cell>
          <cell r="AW986" t="str">
            <v>przedsiębiorca lub przedsiębiorstwo</v>
          </cell>
        </row>
        <row r="987">
          <cell r="A987" t="str">
            <v>RPZP.01.01.01-32-242/09</v>
          </cell>
          <cell r="B987" t="str">
            <v>RPZP.01.00.00</v>
          </cell>
          <cell r="C987" t="str">
            <v>RPZP.01.01.00</v>
          </cell>
          <cell r="D987" t="str">
            <v>RPZP.01.01.01</v>
          </cell>
          <cell r="E987" t="str">
            <v>RPZP.01.01.01-32-242/09-03</v>
          </cell>
          <cell r="F987" t="str">
            <v>UDA-RPZP.01.01.01-32-242/09-03</v>
          </cell>
          <cell r="G987" t="str">
            <v>57af4b4214</v>
          </cell>
          <cell r="H987" t="str">
            <v>RPZP.01.01.01-32-242/09</v>
          </cell>
          <cell r="I987" t="str">
            <v>WND-RPZP.01.01.01-32-242/09</v>
          </cell>
          <cell r="J987" t="str">
            <v>2010-09-20</v>
          </cell>
          <cell r="K987" t="str">
            <v>2010 II półrocze</v>
          </cell>
          <cell r="L987" t="str">
            <v>2010</v>
          </cell>
          <cell r="M987" t="str">
            <v>2010-09-22</v>
          </cell>
          <cell r="N987" t="str">
            <v>2010 II półrocze</v>
          </cell>
          <cell r="O987" t="str">
            <v>2010</v>
          </cell>
          <cell r="P987" t="str">
            <v>2009-09-01</v>
          </cell>
          <cell r="Q987" t="str">
            <v>2012-06-21</v>
          </cell>
          <cell r="R987" t="str">
            <v>2012 I półrocze</v>
          </cell>
          <cell r="S987" t="str">
            <v>2012</v>
          </cell>
          <cell r="T987" t="str">
            <v>2013-02-06</v>
          </cell>
          <cell r="U987">
            <v>195478.22</v>
          </cell>
          <cell r="V987">
            <v>135237.06</v>
          </cell>
          <cell r="W987">
            <v>81142.23</v>
          </cell>
          <cell r="X987">
            <v>68970.87</v>
          </cell>
          <cell r="Y987">
            <v>54094.83</v>
          </cell>
          <cell r="Z987">
            <v>60</v>
          </cell>
          <cell r="AA987" t="str">
            <v>"WZROST KONKURENCYJNOŚCI FIRMY POPRZEZ MODERNIZACJĘ I WYPOSAŻENIE OBIEKTÓW WCZASOWO-REHABILITACYJNYCH"</v>
          </cell>
          <cell r="AB987" t="str">
            <v>pomoc de minimis</v>
          </cell>
          <cell r="AC987">
            <v>195478.22</v>
          </cell>
          <cell r="AD987">
            <v>81142.23</v>
          </cell>
          <cell r="AE987">
            <v>114335.99</v>
          </cell>
          <cell r="AF987">
            <v>0</v>
          </cell>
          <cell r="AG987" t="str">
            <v>Nie</v>
          </cell>
          <cell r="AH987" t="str">
            <v>08 Inne inwestycje w przedsiębiorstwa</v>
          </cell>
          <cell r="AI987" t="str">
            <v>01 Pomoc bezzwrotna</v>
          </cell>
          <cell r="AJ987" t="str">
            <v>05 Obszary wiejskie (poza obszarami górskimi, wyspami lub o niskiej i bardzo niskiej gęstości zaludnienia)</v>
          </cell>
          <cell r="AK987" t="str">
            <v>14 Hotele i restauracje</v>
          </cell>
          <cell r="AL987" t="str">
            <v>5991436438</v>
          </cell>
          <cell r="AM987" t="str">
            <v>USŁUGI WCZASOWE "MAJA" JADWIGA BUDNIK</v>
          </cell>
          <cell r="AN987" t="str">
            <v>66-400</v>
          </cell>
          <cell r="AO987" t="str">
            <v>GORZÓW WLKP.</v>
          </cell>
          <cell r="AP987" t="str">
            <v>SIKORSKIEGO</v>
          </cell>
          <cell r="AQ987" t="str">
            <v>133</v>
          </cell>
          <cell r="AR987" t="str">
            <v>2</v>
          </cell>
          <cell r="AS987" t="str">
            <v>0607-567395</v>
          </cell>
          <cell r="AT987" t="str">
            <v>095-7223662</v>
          </cell>
          <cell r="AU987" t="str">
            <v>osoba fizyczna prowadząca działalność gospodarczą - mikro przedsiębiorstwo</v>
          </cell>
          <cell r="AV987" t="str">
            <v>080090239</v>
          </cell>
          <cell r="AW987" t="str">
            <v>przedsiębiorca lub przedsiębiorstwo</v>
          </cell>
        </row>
        <row r="988">
          <cell r="A988" t="str">
            <v>RPZP.01.01.02-32-194/09</v>
          </cell>
          <cell r="B988" t="str">
            <v>RPZP.01.00.00</v>
          </cell>
          <cell r="C988" t="str">
            <v>RPZP.01.01.00</v>
          </cell>
          <cell r="D988" t="str">
            <v>RPZP.01.01.02</v>
          </cell>
          <cell r="E988" t="str">
            <v>RPZP.01.01.02-32-194/09-04</v>
          </cell>
          <cell r="F988" t="str">
            <v>UDA-RPZP.01.01.02-32-194/09-04</v>
          </cell>
          <cell r="G988" t="str">
            <v>f1301520c0</v>
          </cell>
          <cell r="H988" t="str">
            <v>RPZP.01.01.02-32-194/09</v>
          </cell>
          <cell r="I988" t="str">
            <v>WND-RPZP.01.01.02-32-194/09</v>
          </cell>
          <cell r="J988" t="str">
            <v>2010-07-15</v>
          </cell>
          <cell r="K988" t="str">
            <v>2010 II półrocze</v>
          </cell>
          <cell r="L988" t="str">
            <v>2010</v>
          </cell>
          <cell r="M988" t="str">
            <v>2010-07-28</v>
          </cell>
          <cell r="N988" t="str">
            <v>2010 II półrocze</v>
          </cell>
          <cell r="O988" t="str">
            <v>2010</v>
          </cell>
          <cell r="P988" t="str">
            <v>2010-01-28</v>
          </cell>
          <cell r="Q988" t="str">
            <v>2012-06-27</v>
          </cell>
          <cell r="R988" t="str">
            <v>2012 I półrocze</v>
          </cell>
          <cell r="S988" t="str">
            <v>2012</v>
          </cell>
          <cell r="T988" t="str">
            <v>2012-10-31</v>
          </cell>
          <cell r="U988">
            <v>3295018.04</v>
          </cell>
          <cell r="V988">
            <v>2631776.29</v>
          </cell>
          <cell r="W988">
            <v>1315888.1399999999</v>
          </cell>
          <cell r="X988">
            <v>1118504.9099999999</v>
          </cell>
          <cell r="Y988">
            <v>1315888.1499999999</v>
          </cell>
          <cell r="Z988">
            <v>50</v>
          </cell>
          <cell r="AA988" t="str">
            <v>Wdrożenie innowacyjnego procesu podczyszczania ścieków produkcyjnych - kolejnego etapu zasadniczych zmian procesu produkcji wyrobów kosmetycznych i toaletowych celem wzrostu konkurencyjności firmy MPS</v>
          </cell>
          <cell r="AB988" t="str">
            <v>pomoc publiczna</v>
          </cell>
          <cell r="AC988">
            <v>3295018.04</v>
          </cell>
          <cell r="AD988">
            <v>1315888.1399999999</v>
          </cell>
          <cell r="AE988">
            <v>1979129.9</v>
          </cell>
          <cell r="AF988">
            <v>0</v>
          </cell>
          <cell r="AG988" t="str">
            <v>Nie</v>
          </cell>
          <cell r="AH988" t="str">
            <v>08 Inne inwestycje w przedsiębiorstwa</v>
          </cell>
          <cell r="AI988" t="str">
            <v>01 Pomoc bezzwrotna</v>
          </cell>
          <cell r="AJ988" t="str">
            <v>01 Obszar miejski</v>
          </cell>
          <cell r="AK988" t="str">
            <v>06 Nieokreślony przemysł wytwórczy</v>
          </cell>
          <cell r="AL988" t="str">
            <v>6690501259</v>
          </cell>
          <cell r="AM988" t="str">
            <v>MPS INTERNATIONAL LTD. Spółka z ograniczoną odpowiedzialnością</v>
          </cell>
          <cell r="AN988" t="str">
            <v>75-211</v>
          </cell>
          <cell r="AO988" t="str">
            <v>Koszalin</v>
          </cell>
          <cell r="AP988" t="str">
            <v>Bohaterów Warszawy</v>
          </cell>
          <cell r="AQ988" t="str">
            <v>30</v>
          </cell>
          <cell r="AR988" t="str">
            <v>-</v>
          </cell>
          <cell r="AS988" t="str">
            <v>094/3484200</v>
          </cell>
          <cell r="AT988" t="str">
            <v>094/3470530</v>
          </cell>
          <cell r="AU988" t="str">
            <v>spółka z ograniczoną odpowiedzialnością - średnie przedsiębiorstwo</v>
          </cell>
          <cell r="AV988" t="str">
            <v>330014593</v>
          </cell>
          <cell r="AW988" t="str">
            <v>przedsiębiorca lub przedsiębiorstwo</v>
          </cell>
        </row>
        <row r="989">
          <cell r="A989" t="str">
            <v>RPZP.01.01.03-32-015/10</v>
          </cell>
          <cell r="B989" t="str">
            <v>RPZP.01.00.00</v>
          </cell>
          <cell r="C989" t="str">
            <v>RPZP.01.01.00</v>
          </cell>
          <cell r="D989" t="str">
            <v>RPZP.01.01.03</v>
          </cell>
          <cell r="E989" t="str">
            <v>RPZP.01.01.03-32-015/10-04</v>
          </cell>
          <cell r="F989" t="str">
            <v>UDA-RPZP.01.01.03-32-015/10-04</v>
          </cell>
          <cell r="G989" t="str">
            <v>508e30189d</v>
          </cell>
          <cell r="H989" t="str">
            <v>RPZP.01.01.03-32-015/10</v>
          </cell>
          <cell r="I989" t="str">
            <v>WND-RPZP.01.01.03-32-015/10</v>
          </cell>
          <cell r="J989" t="str">
            <v>2010-12-21</v>
          </cell>
          <cell r="K989" t="str">
            <v>2010 II półrocze</v>
          </cell>
          <cell r="L989" t="str">
            <v>2010</v>
          </cell>
          <cell r="M989" t="str">
            <v>2010-12-22</v>
          </cell>
          <cell r="N989" t="str">
            <v>2010 II półrocze</v>
          </cell>
          <cell r="O989" t="str">
            <v>2010</v>
          </cell>
          <cell r="P989" t="str">
            <v>2011-02-01</v>
          </cell>
          <cell r="Q989" t="str">
            <v>2012-06-27</v>
          </cell>
          <cell r="R989" t="str">
            <v>2012 I półrocze</v>
          </cell>
          <cell r="S989" t="str">
            <v>2012</v>
          </cell>
          <cell r="T989" t="str">
            <v>2012-11-27</v>
          </cell>
          <cell r="U989">
            <v>534021.23</v>
          </cell>
          <cell r="V989">
            <v>528803.5</v>
          </cell>
          <cell r="W989">
            <v>317282.09999999998</v>
          </cell>
          <cell r="X989">
            <v>317282.09999999998</v>
          </cell>
          <cell r="Y989">
            <v>211521.4</v>
          </cell>
          <cell r="Z989">
            <v>60</v>
          </cell>
          <cell r="AA989" t="str">
            <v>Wprowadzenie nowej linii produktów kosmetycznych, dzięki wdrożeniu technologii precyzyjnego napełniania i szczelnego zamykania opakowań w Glancos Poland Fabryka Chemiczno-Kosmetyczna Sp. z o.o.</v>
          </cell>
          <cell r="AB989" t="str">
            <v>pomoc publiczna</v>
          </cell>
          <cell r="AC989">
            <v>534021.23</v>
          </cell>
          <cell r="AD989">
            <v>317282.09999999998</v>
          </cell>
          <cell r="AE989">
            <v>216739.13</v>
          </cell>
          <cell r="AF989">
            <v>0</v>
          </cell>
          <cell r="AG989" t="str">
            <v>Nie</v>
          </cell>
          <cell r="AH98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989" t="str">
            <v>01 Pomoc bezzwrotna</v>
          </cell>
          <cell r="AJ989" t="str">
            <v>05 Obszary wiejskie (poza obszarami górskimi, wyspami lub o niskiej i bardzo niskiej gęstości zaludnienia)</v>
          </cell>
          <cell r="AK989" t="str">
            <v>06 Nieokreślony przemysł wytwórczy</v>
          </cell>
          <cell r="AL989" t="str">
            <v>8560000531</v>
          </cell>
          <cell r="AM989" t="str">
            <v>„Glancos Poland” Fabryka Chemiczno - Kosmetyczna Sp. z o.o.</v>
          </cell>
          <cell r="AN989" t="str">
            <v>72-100</v>
          </cell>
          <cell r="AO989" t="str">
            <v>Goleniów, Łozienica</v>
          </cell>
          <cell r="AP989" t="str">
            <v>Boczna</v>
          </cell>
          <cell r="AQ989" t="str">
            <v>7</v>
          </cell>
          <cell r="AR989" t="str">
            <v>-</v>
          </cell>
          <cell r="AS989" t="str">
            <v>914186274</v>
          </cell>
          <cell r="AT989" t="str">
            <v>914186275</v>
          </cell>
          <cell r="AU989" t="str">
            <v>spółka z ograniczoną odpowiedzialnością - małe przedsiębiorstwo</v>
          </cell>
          <cell r="AV989" t="str">
            <v>810522177</v>
          </cell>
          <cell r="AW989" t="str">
            <v>przedsiębiorca lub przedsiębiorstwo</v>
          </cell>
        </row>
        <row r="990">
          <cell r="A990" t="str">
            <v>RPZP.01.03.03-32-008/10</v>
          </cell>
          <cell r="B990" t="str">
            <v>RPZP.01.00.00</v>
          </cell>
          <cell r="C990" t="str">
            <v>RPZP.01.03.00</v>
          </cell>
          <cell r="D990" t="str">
            <v>RPZP.01.03.03</v>
          </cell>
          <cell r="E990" t="str">
            <v>RPZP.01.03.03-32-008/10-03</v>
          </cell>
          <cell r="F990" t="str">
            <v>UDA-RPZP.01.03.03-32-008/10-03</v>
          </cell>
          <cell r="G990" t="str">
            <v>69eb49a7be</v>
          </cell>
          <cell r="H990" t="str">
            <v>RPZP.01.03.03-32-008/10</v>
          </cell>
          <cell r="I990" t="str">
            <v>WND-RPZP.01.03.03-32-008/10</v>
          </cell>
          <cell r="J990" t="str">
            <v>2010-12-22</v>
          </cell>
          <cell r="K990" t="str">
            <v>2010 II półrocze</v>
          </cell>
          <cell r="L990" t="str">
            <v>2010</v>
          </cell>
          <cell r="M990" t="str">
            <v>2010-12-27</v>
          </cell>
          <cell r="N990" t="str">
            <v>2010 II półrocze</v>
          </cell>
          <cell r="O990" t="str">
            <v>2010</v>
          </cell>
          <cell r="P990" t="str">
            <v>2011-07-22</v>
          </cell>
          <cell r="Q990" t="str">
            <v>2012-06-27</v>
          </cell>
          <cell r="R990" t="str">
            <v>2012 I półrocze</v>
          </cell>
          <cell r="S990" t="str">
            <v>2012</v>
          </cell>
          <cell r="T990" t="str">
            <v>2012-12-19</v>
          </cell>
          <cell r="U990">
            <v>1705741.42</v>
          </cell>
          <cell r="V990">
            <v>1608553.29</v>
          </cell>
          <cell r="W990">
            <v>831876.36</v>
          </cell>
          <cell r="X990">
            <v>831876.36</v>
          </cell>
          <cell r="Y990">
            <v>776676.93</v>
          </cell>
          <cell r="Z990">
            <v>51.72</v>
          </cell>
          <cell r="AA990" t="str">
            <v>Utworzenie podstawowej infrastruktury urbanistyczno-technicznej Tychowskiej Strefy Inwestycyjnej</v>
          </cell>
          <cell r="AB990" t="str">
            <v>bez pomocy publicznej</v>
          </cell>
          <cell r="AC990">
            <v>1705741.42</v>
          </cell>
          <cell r="AD990">
            <v>1705741.42</v>
          </cell>
          <cell r="AE990">
            <v>0</v>
          </cell>
          <cell r="AF990">
            <v>0</v>
          </cell>
          <cell r="AG990" t="str">
            <v>Nie</v>
          </cell>
          <cell r="AH990" t="str">
            <v>08 Inne inwestycje w przedsiębiorstwa</v>
          </cell>
          <cell r="AI990" t="str">
            <v>01 Pomoc bezzwrotna</v>
          </cell>
          <cell r="AJ990" t="str">
            <v>05 Obszary wiejskie (poza obszarami górskimi, wyspami lub o niskiej i bardzo niskiej gęstości zaludnienia)</v>
          </cell>
          <cell r="AK990" t="str">
            <v>16 Obsługa nieruchomości, wynajem i prowadzenie działalności gospodarczej</v>
          </cell>
          <cell r="AL990" t="str">
            <v>6722022729</v>
          </cell>
          <cell r="AM990" t="str">
            <v>Gmina Tychowo</v>
          </cell>
          <cell r="AN990" t="str">
            <v>78-220</v>
          </cell>
          <cell r="AO990" t="str">
            <v>Tychowo</v>
          </cell>
          <cell r="AP990" t="str">
            <v>Bobolicka</v>
          </cell>
          <cell r="AQ990" t="str">
            <v>17</v>
          </cell>
          <cell r="AR990" t="str">
            <v>-</v>
          </cell>
          <cell r="AS990" t="str">
            <v>943115130</v>
          </cell>
          <cell r="AT990" t="str">
            <v>943115566</v>
          </cell>
          <cell r="AU990" t="str">
            <v>wspólnota samorządowa</v>
          </cell>
          <cell r="AV990" t="str">
            <v>330920506</v>
          </cell>
          <cell r="AW990" t="str">
            <v>jednostka samorządu terytorialnego, związek lub stowarzyszenie jst</v>
          </cell>
        </row>
        <row r="991">
          <cell r="A991" t="str">
            <v>RPZP.01.03.01-32-001/11</v>
          </cell>
          <cell r="B991" t="str">
            <v>RPZP.01.00.00</v>
          </cell>
          <cell r="C991" t="str">
            <v>RPZP.01.03.00</v>
          </cell>
          <cell r="D991" t="str">
            <v>RPZP.01.03.01</v>
          </cell>
          <cell r="E991" t="str">
            <v>RPZP.01.03.01-32-001/11-03</v>
          </cell>
          <cell r="F991" t="str">
            <v>UDA-RPZP.01.03.01-32-001/11-03</v>
          </cell>
          <cell r="G991" t="str">
            <v>33f7fe44ba</v>
          </cell>
          <cell r="H991" t="str">
            <v>RPZP.01.03.01-32-001/11</v>
          </cell>
          <cell r="I991" t="str">
            <v>WND-RPZP.01.03.01-32-001/11</v>
          </cell>
          <cell r="J991" t="str">
            <v>2011-05-18</v>
          </cell>
          <cell r="K991" t="str">
            <v>2011 I półrocze</v>
          </cell>
          <cell r="L991" t="str">
            <v>2011</v>
          </cell>
          <cell r="M991" t="str">
            <v>2011-05-24</v>
          </cell>
          <cell r="N991" t="str">
            <v>2011 I półrocze</v>
          </cell>
          <cell r="O991" t="str">
            <v>2011</v>
          </cell>
          <cell r="P991" t="str">
            <v>2011-03-01</v>
          </cell>
          <cell r="Q991" t="str">
            <v>2012-06-27</v>
          </cell>
          <cell r="R991" t="str">
            <v>2012 I półrocze</v>
          </cell>
          <cell r="S991" t="str">
            <v>2012</v>
          </cell>
          <cell r="T991" t="str">
            <v>2012-08-03</v>
          </cell>
          <cell r="U991">
            <v>83640</v>
          </cell>
          <cell r="V991">
            <v>68000</v>
          </cell>
          <cell r="W991">
            <v>34000</v>
          </cell>
          <cell r="X991">
            <v>34000</v>
          </cell>
          <cell r="Y991">
            <v>34000</v>
          </cell>
          <cell r="Z991">
            <v>50</v>
          </cell>
          <cell r="AA991" t="str">
            <v>Doradztwo w zakresie wdrożenia i dalszego doskonalenia nowej generacji produktów oraz opracowanie planów marketingowych w firmie HORSEPOWER TUNING</v>
          </cell>
          <cell r="AB991" t="str">
            <v>pomoc publiczna</v>
          </cell>
          <cell r="AC991">
            <v>83640</v>
          </cell>
          <cell r="AD991">
            <v>34000</v>
          </cell>
          <cell r="AE991">
            <v>49640</v>
          </cell>
          <cell r="AF991">
            <v>0</v>
          </cell>
          <cell r="AG991" t="str">
            <v>Tak</v>
          </cell>
          <cell r="AH991" t="str">
            <v>05 Usługi w zakresie zaawansowanego wsparcia dla przedsiębiorstw i grup przedsiębiorstw</v>
          </cell>
          <cell r="AI991" t="str">
            <v>01 Pomoc bezzwrotna</v>
          </cell>
          <cell r="AJ991" t="str">
            <v>01 Obszar miejski</v>
          </cell>
          <cell r="AK991" t="str">
            <v>06 Nieokreślony przemysł wytwórczy</v>
          </cell>
          <cell r="AL991" t="str">
            <v>8521137823</v>
          </cell>
          <cell r="AM991" t="str">
            <v>HORSEPOWER TUNING PRZEMYSŁAW GRZELIŃSKI</v>
          </cell>
          <cell r="AN991" t="str">
            <v>71-017</v>
          </cell>
          <cell r="AO991" t="str">
            <v>Szczecin</v>
          </cell>
          <cell r="AP991" t="str">
            <v>Tadeusza Czackiego</v>
          </cell>
          <cell r="AQ991" t="str">
            <v>3</v>
          </cell>
          <cell r="AR991" t="str">
            <v>1</v>
          </cell>
          <cell r="AS991" t="str">
            <v>503054004</v>
          </cell>
          <cell r="AT991" t="str">
            <v>0914851366</v>
          </cell>
          <cell r="AU991" t="str">
            <v>osoba fizyczna prowadząca działalność gospodarczą - mikro przedsiębiorstwo</v>
          </cell>
          <cell r="AV991" t="str">
            <v>811810197</v>
          </cell>
          <cell r="AW991" t="str">
            <v>przedsiębiorca lub przedsiębiorstwo</v>
          </cell>
        </row>
        <row r="992">
          <cell r="A992" t="str">
            <v>RPZP.01.01.01-32-041/10</v>
          </cell>
          <cell r="B992" t="str">
            <v>RPZP.01.00.00</v>
          </cell>
          <cell r="C992" t="str">
            <v>RPZP.01.01.00</v>
          </cell>
          <cell r="D992" t="str">
            <v>RPZP.01.01.01</v>
          </cell>
          <cell r="E992" t="str">
            <v>RPZP.01.01.01-32-041/10-05</v>
          </cell>
          <cell r="F992" t="str">
            <v>UDA-RPZP.01.01.01-32-041/10-05</v>
          </cell>
          <cell r="G992" t="str">
            <v>113f86a4ee</v>
          </cell>
          <cell r="H992" t="str">
            <v>RPZP.01.01.01-32-041/10</v>
          </cell>
          <cell r="I992" t="str">
            <v>WND-RPZP.01.01.01-32-041/10</v>
          </cell>
          <cell r="J992" t="str">
            <v>2011-06-24</v>
          </cell>
          <cell r="K992" t="str">
            <v>2011 I półrocze</v>
          </cell>
          <cell r="L992" t="str">
            <v>2011</v>
          </cell>
          <cell r="M992" t="str">
            <v>2011-06-27</v>
          </cell>
          <cell r="N992" t="str">
            <v>2011 I półrocze</v>
          </cell>
          <cell r="O992" t="str">
            <v>2011</v>
          </cell>
          <cell r="P992" t="str">
            <v>2011-01-21</v>
          </cell>
          <cell r="Q992" t="str">
            <v>2012-06-28</v>
          </cell>
          <cell r="R992" t="str">
            <v>2012 I półrocze</v>
          </cell>
          <cell r="S992" t="str">
            <v>2012</v>
          </cell>
          <cell r="T992" t="str">
            <v>2012-11-26</v>
          </cell>
          <cell r="U992">
            <v>2040599.35</v>
          </cell>
          <cell r="V992">
            <v>1654709.24</v>
          </cell>
          <cell r="W992">
            <v>992329.37</v>
          </cell>
          <cell r="X992">
            <v>992329.37</v>
          </cell>
          <cell r="Y992">
            <v>662379.87</v>
          </cell>
          <cell r="Z992">
            <v>59.97</v>
          </cell>
          <cell r="AA992" t="str">
            <v>Wdrożenie do produkcji przedmiotu własności intelektualno przemysłowej - ościeżnic zatapialnych w murze konstrukcyjnym</v>
          </cell>
          <cell r="AB992" t="str">
            <v>pomoc publiczna</v>
          </cell>
          <cell r="AC992">
            <v>2040599.35</v>
          </cell>
          <cell r="AD992">
            <v>992329.37</v>
          </cell>
          <cell r="AE992">
            <v>1048269.98</v>
          </cell>
          <cell r="AF992">
            <v>0</v>
          </cell>
          <cell r="AG992" t="str">
            <v>Nie</v>
          </cell>
          <cell r="AH992" t="str">
            <v>08 Inne inwestycje w przedsiębiorstwa</v>
          </cell>
          <cell r="AI992" t="str">
            <v>01 Pomoc bezzwrotna</v>
          </cell>
          <cell r="AJ992" t="str">
            <v>01 Obszar miejski</v>
          </cell>
          <cell r="AK992" t="str">
            <v>06 Nieokreślony przemysł wytwórczy</v>
          </cell>
          <cell r="AL992" t="str">
            <v>8531333827</v>
          </cell>
          <cell r="AM992" t="str">
            <v>JAPI Piotr Jasiński</v>
          </cell>
          <cell r="AN992" t="str">
            <v>70-715</v>
          </cell>
          <cell r="AO992" t="str">
            <v>Szczecin</v>
          </cell>
          <cell r="AP992" t="str">
            <v>Transportowa</v>
          </cell>
          <cell r="AQ992" t="str">
            <v>1</v>
          </cell>
          <cell r="AR992" t="str">
            <v>7</v>
          </cell>
          <cell r="AS992" t="str">
            <v>0914636469</v>
          </cell>
          <cell r="AT992" t="str">
            <v>0914636469</v>
          </cell>
          <cell r="AU992" t="str">
            <v>osoba fizyczna prowadząca działalność gospodarczą - mikro przedsiębiorstwo</v>
          </cell>
          <cell r="AV992" t="str">
            <v>812101066</v>
          </cell>
          <cell r="AW992" t="str">
            <v>przedsiębiorca lub przedsiębiorstwo</v>
          </cell>
        </row>
        <row r="993">
          <cell r="A993" t="str">
            <v>RPZP.06.02.02-32-003/11</v>
          </cell>
          <cell r="B993" t="str">
            <v>RPZP.06.00.00</v>
          </cell>
          <cell r="C993" t="str">
            <v>RPZP.06.02.00</v>
          </cell>
          <cell r="D993" t="str">
            <v>RPZP.06.02.02</v>
          </cell>
          <cell r="E993" t="str">
            <v>RPZP.06.02.02-32-003/11-04</v>
          </cell>
          <cell r="F993" t="str">
            <v>UDA-RPZP.06.02.02-32-003/11-04</v>
          </cell>
          <cell r="G993" t="str">
            <v>30f929b9a9</v>
          </cell>
          <cell r="H993" t="str">
            <v>RPZP.06.02.02-32-003/11</v>
          </cell>
          <cell r="I993" t="str">
            <v>WND-RPZP.06.02.02-32-003/11</v>
          </cell>
          <cell r="J993" t="str">
            <v>2011-07-27</v>
          </cell>
          <cell r="K993" t="str">
            <v>2011 II półrocze</v>
          </cell>
          <cell r="L993" t="str">
            <v>2011</v>
          </cell>
          <cell r="M993" t="str">
            <v>2011-07-29</v>
          </cell>
          <cell r="N993" t="str">
            <v>2011 II półrocze</v>
          </cell>
          <cell r="O993" t="str">
            <v>2011</v>
          </cell>
          <cell r="P993" t="str">
            <v>2011-06-14</v>
          </cell>
          <cell r="Q993" t="str">
            <v>2012-06-28</v>
          </cell>
          <cell r="R993" t="str">
            <v>2012 I półrocze</v>
          </cell>
          <cell r="S993" t="str">
            <v>2012</v>
          </cell>
          <cell r="T993" t="str">
            <v>2012-09-07</v>
          </cell>
          <cell r="U993">
            <v>1490759.59</v>
          </cell>
          <cell r="V993">
            <v>1073148.6000000001</v>
          </cell>
          <cell r="W993">
            <v>804861.43999999994</v>
          </cell>
          <cell r="X993">
            <v>804861.43999999994</v>
          </cell>
          <cell r="Y993">
            <v>268287.15999999997</v>
          </cell>
          <cell r="Z993">
            <v>75</v>
          </cell>
          <cell r="AA993" t="str">
            <v>Zachowanie dziedzictwa kulturowego poprzez renowację zabytkowego Ratusza w Nowym Warpnie</v>
          </cell>
          <cell r="AB993" t="str">
            <v>bez pomocy publicznej</v>
          </cell>
          <cell r="AC993">
            <v>1490759.59</v>
          </cell>
          <cell r="AD993">
            <v>1490759.59</v>
          </cell>
          <cell r="AE993">
            <v>0</v>
          </cell>
          <cell r="AF993">
            <v>0</v>
          </cell>
          <cell r="AG993" t="str">
            <v>Nie</v>
          </cell>
          <cell r="AH993" t="str">
            <v>58 Ochrona i zachowanie dziedzictwa kulturowego</v>
          </cell>
          <cell r="AI993" t="str">
            <v>01 Pomoc bezzwrotna</v>
          </cell>
          <cell r="AJ993" t="str">
            <v>05 Obszary wiejskie (poza obszarami górskimi, wyspami lub o niskiej i bardzo niskiej gęstości zaludnienia)</v>
          </cell>
          <cell r="AK993" t="str">
            <v>00 Nie dotyczy</v>
          </cell>
          <cell r="AL993" t="str">
            <v>8512772951</v>
          </cell>
          <cell r="AM993" t="str">
            <v>Gmina Nowe Warpno</v>
          </cell>
          <cell r="AN993" t="str">
            <v>72-022</v>
          </cell>
          <cell r="AO993" t="str">
            <v>Nowe Warpno</v>
          </cell>
          <cell r="AP993" t="str">
            <v>Plac Zwycięstwa</v>
          </cell>
          <cell r="AQ993" t="str">
            <v>1</v>
          </cell>
          <cell r="AR993" t="str">
            <v>-</v>
          </cell>
          <cell r="AS993" t="str">
            <v>913129660</v>
          </cell>
          <cell r="AT993" t="str">
            <v>913129713</v>
          </cell>
          <cell r="AU993" t="str">
            <v>wspólnota samorządowa</v>
          </cell>
          <cell r="AV993" t="str">
            <v>811685438</v>
          </cell>
          <cell r="AW993" t="str">
            <v>jednostka samorządu terytorialnego, związek lub stowarzyszenie jst</v>
          </cell>
        </row>
        <row r="994">
          <cell r="A994" t="str">
            <v>RPZP.01.03.02-32-009/12</v>
          </cell>
          <cell r="B994" t="str">
            <v>RPZP.01.00.00</v>
          </cell>
          <cell r="C994" t="str">
            <v>RPZP.01.03.00</v>
          </cell>
          <cell r="D994" t="str">
            <v>RPZP.01.03.02</v>
          </cell>
          <cell r="E994" t="str">
            <v>RPZP.01.03.02-32-009/12-00</v>
          </cell>
          <cell r="F994" t="str">
            <v>UDA-RPZP.01.03.02-32-009/12-00</v>
          </cell>
          <cell r="G994">
            <v>4171586276</v>
          </cell>
          <cell r="H994" t="str">
            <v>RPZP.01.03.02-32-009/12</v>
          </cell>
          <cell r="I994" t="str">
            <v>WND-RPZP.01.03.02-32-009/12</v>
          </cell>
          <cell r="J994" t="str">
            <v>2012-06-27</v>
          </cell>
          <cell r="K994" t="str">
            <v>2012 I półrocze</v>
          </cell>
          <cell r="L994" t="str">
            <v>2012</v>
          </cell>
          <cell r="M994" t="str">
            <v>2012-07-04</v>
          </cell>
          <cell r="N994" t="str">
            <v>2012 II półrocze</v>
          </cell>
          <cell r="O994" t="str">
            <v>2012</v>
          </cell>
          <cell r="P994" t="str">
            <v>2012-01-20</v>
          </cell>
          <cell r="Q994" t="str">
            <v>2012-06-28</v>
          </cell>
          <cell r="R994" t="str">
            <v>2012 I półrocze</v>
          </cell>
          <cell r="S994" t="str">
            <v>2012</v>
          </cell>
          <cell r="T994" t="str">
            <v>2012-06-27</v>
          </cell>
          <cell r="U994">
            <v>68783.86</v>
          </cell>
          <cell r="V994">
            <v>52741.48</v>
          </cell>
          <cell r="W994">
            <v>19570.12</v>
          </cell>
          <cell r="X994">
            <v>19570.12</v>
          </cell>
          <cell r="Y994">
            <v>33171.360000000001</v>
          </cell>
          <cell r="Z994">
            <v>37.11</v>
          </cell>
          <cell r="AA994" t="str">
            <v>Udział w Międzynarodowych Targach "Modatex Fashion Fair" - Essen (Niemcy) 16 - 19 czerwiec 2012</v>
          </cell>
          <cell r="AB994" t="str">
            <v>pomoc de minimis</v>
          </cell>
          <cell r="AC994">
            <v>68783.86</v>
          </cell>
          <cell r="AD994">
            <v>19570.12</v>
          </cell>
          <cell r="AE994">
            <v>49213.74</v>
          </cell>
          <cell r="AF994">
            <v>0</v>
          </cell>
          <cell r="AG994" t="str">
            <v>Tak</v>
          </cell>
          <cell r="AH994" t="str">
            <v>05 Usługi w zakresie zaawansowanego wsparcia dla przedsiębiorstw i grup przedsiębiorstw</v>
          </cell>
          <cell r="AI994" t="str">
            <v>01 Pomoc bezzwrotna</v>
          </cell>
          <cell r="AJ994" t="str">
            <v>00 Nie dotyczy</v>
          </cell>
          <cell r="AK994" t="str">
            <v>04 Wytwarzanie tekstyliów i wyrobów włókienniczych</v>
          </cell>
          <cell r="AL994" t="str">
            <v>6721555926</v>
          </cell>
          <cell r="AM994" t="str">
            <v>"AGNES" Agnieszka Pietrzykowska-Czarna i Grzegorz Czarny Spółka Jawna w Świdwinie</v>
          </cell>
          <cell r="AN994" t="str">
            <v>78-300</v>
          </cell>
          <cell r="AO994" t="str">
            <v>Świdwin</v>
          </cell>
          <cell r="AP994" t="str">
            <v>3 Marca</v>
          </cell>
          <cell r="AQ994" t="str">
            <v>26</v>
          </cell>
          <cell r="AR994" t="str">
            <v>-</v>
          </cell>
          <cell r="AS994" t="str">
            <v>943653500</v>
          </cell>
          <cell r="AT994" t="str">
            <v>943653500</v>
          </cell>
          <cell r="AU994" t="str">
            <v>spółka jawna - średnie przedsiębiorstwo</v>
          </cell>
          <cell r="AV994" t="str">
            <v>330018415</v>
          </cell>
          <cell r="AW994" t="str">
            <v>przedsiębiorca lub przedsiębiorstwo</v>
          </cell>
        </row>
        <row r="995">
          <cell r="A995" t="str">
            <v>RPZP.01.03.01-32-018/12</v>
          </cell>
          <cell r="B995" t="str">
            <v>RPZP.01.00.00</v>
          </cell>
          <cell r="C995" t="str">
            <v>RPZP.01.03.00</v>
          </cell>
          <cell r="D995" t="str">
            <v>RPZP.01.03.01</v>
          </cell>
          <cell r="E995" t="str">
            <v>RPZP.01.03.01-32-018/12-02</v>
          </cell>
          <cell r="F995" t="str">
            <v>UDA-RPZP.01.03.01-32-018/12-02</v>
          </cell>
          <cell r="G995" t="str">
            <v>aa5d88b66c</v>
          </cell>
          <cell r="H995" t="str">
            <v>RPZP.01.03.01-32-018/12</v>
          </cell>
          <cell r="I995" t="str">
            <v>WND-RPZP.01.03.01-32-018/12</v>
          </cell>
          <cell r="J995" t="str">
            <v>2012-08-14</v>
          </cell>
          <cell r="K995" t="str">
            <v>2012 II półrocze</v>
          </cell>
          <cell r="L995" t="str">
            <v>2012</v>
          </cell>
          <cell r="M995" t="str">
            <v>2012-08-17</v>
          </cell>
          <cell r="N995" t="str">
            <v>2012 II półrocze</v>
          </cell>
          <cell r="O995" t="str">
            <v>2012</v>
          </cell>
          <cell r="P995" t="str">
            <v>2012-03-23</v>
          </cell>
          <cell r="Q995" t="str">
            <v>2012-06-28</v>
          </cell>
          <cell r="R995" t="str">
            <v>2012 I półrocze</v>
          </cell>
          <cell r="S995" t="str">
            <v>2012</v>
          </cell>
          <cell r="T995" t="str">
            <v>2013-05-15</v>
          </cell>
          <cell r="U995">
            <v>43296</v>
          </cell>
          <cell r="V995">
            <v>35200</v>
          </cell>
          <cell r="W995">
            <v>17600</v>
          </cell>
          <cell r="X995">
            <v>17600</v>
          </cell>
          <cell r="Y995">
            <v>17600</v>
          </cell>
          <cell r="Z995">
            <v>50</v>
          </cell>
          <cell r="AA995" t="str">
            <v>ZAKUP ZEWNĘTRZNEJ USŁUGI DORADCZEJ W ZAKRESIE PRZYGOTOWANIA STUDIUM WYKONALNOŚCI INWESTYCJI POLEGAJĄCEJ NA MODERNIZACJI ZAKŁADU PRODUKCYJNEGO FIRMY BUDOMEX SP. Z O.O.</v>
          </cell>
          <cell r="AB995" t="str">
            <v>pomoc de minimis</v>
          </cell>
          <cell r="AC995">
            <v>43296</v>
          </cell>
          <cell r="AD995">
            <v>17600</v>
          </cell>
          <cell r="AE995">
            <v>25696</v>
          </cell>
          <cell r="AF995">
            <v>0</v>
          </cell>
          <cell r="AG995" t="str">
            <v>Tak</v>
          </cell>
          <cell r="AH995" t="str">
            <v>05 Usługi w zakresie zaawansowanego wsparcia dla przedsiębiorstw i grup przedsiębiorstw</v>
          </cell>
          <cell r="AI995" t="str">
            <v>01 Pomoc bezzwrotna</v>
          </cell>
          <cell r="AJ995" t="str">
            <v>01 Obszar miejski</v>
          </cell>
          <cell r="AK995" t="str">
            <v>06 Nieokreślony przemysł wytwórczy</v>
          </cell>
          <cell r="AL995" t="str">
            <v>6740004191</v>
          </cell>
          <cell r="AM995" t="str">
            <v>PRZEDSIĘBIORSTWO PRODUKCYJNO-USŁUGOWO-HANDLOWE "BUDOMEX" SPÓŁKA Z OGRANICZONĄ ODPOWIEDZIALNOŚCIĄ</v>
          </cell>
          <cell r="AN995" t="str">
            <v>78-500</v>
          </cell>
          <cell r="AO995" t="str">
            <v>Drawsko Pomorskie</v>
          </cell>
          <cell r="AP995" t="str">
            <v>Koleśno</v>
          </cell>
          <cell r="AQ995" t="str">
            <v>4</v>
          </cell>
          <cell r="AR995" t="str">
            <v>-</v>
          </cell>
          <cell r="AS995" t="str">
            <v>943632396</v>
          </cell>
          <cell r="AT995" t="str">
            <v>943635882</v>
          </cell>
          <cell r="AU995" t="str">
            <v>spółka z ograniczoną odpowiedzialnością - małe przedsiębiorstwo</v>
          </cell>
          <cell r="AV995" t="str">
            <v>008201130</v>
          </cell>
          <cell r="AW995" t="str">
            <v>przedsiębiorca lub przedsiębiorstwo</v>
          </cell>
        </row>
        <row r="996">
          <cell r="A996" t="str">
            <v>RPZP.05.02.01-32-001/09</v>
          </cell>
          <cell r="B996" t="str">
            <v>RPZP.05.00.00</v>
          </cell>
          <cell r="C996" t="str">
            <v>RPZP.05.02.00</v>
          </cell>
          <cell r="D996" t="str">
            <v>RPZP.05.02.01</v>
          </cell>
          <cell r="E996" t="str">
            <v>RPZP.05.02.01-32-001/09-03</v>
          </cell>
          <cell r="F996" t="str">
            <v>UDA-RPZP.05.02.01-32-001/09-03</v>
          </cell>
          <cell r="G996" t="str">
            <v>fc412b09e0</v>
          </cell>
          <cell r="H996" t="str">
            <v>RPZP.05.02.01-32-001/09</v>
          </cell>
          <cell r="I996" t="str">
            <v>WND-RPZP.05.02.01-32-001/09</v>
          </cell>
          <cell r="J996" t="str">
            <v>2010-08-31</v>
          </cell>
          <cell r="K996" t="str">
            <v>2010 II półrocze</v>
          </cell>
          <cell r="L996" t="str">
            <v>2010</v>
          </cell>
          <cell r="M996" t="str">
            <v>2010-08-31</v>
          </cell>
          <cell r="N996" t="str">
            <v>2010 II półrocze</v>
          </cell>
          <cell r="O996" t="str">
            <v>2010</v>
          </cell>
          <cell r="P996" t="str">
            <v>2010-12-06</v>
          </cell>
          <cell r="Q996" t="str">
            <v>2012-06-29</v>
          </cell>
          <cell r="R996" t="str">
            <v>2012 I półrocze</v>
          </cell>
          <cell r="S996" t="str">
            <v>2012</v>
          </cell>
          <cell r="T996" t="str">
            <v>2012-08-06</v>
          </cell>
          <cell r="U996">
            <v>2469165.7599999998</v>
          </cell>
          <cell r="V996">
            <v>2456739.63</v>
          </cell>
          <cell r="W996">
            <v>1842554.71</v>
          </cell>
          <cell r="X996">
            <v>1842554.71</v>
          </cell>
          <cell r="Y996">
            <v>614184.92000000004</v>
          </cell>
          <cell r="Z996">
            <v>75</v>
          </cell>
          <cell r="AA996" t="str">
            <v>„Modernizacja infrastruktury kulturalnej Wału Pomorskiego w Mieście Wałczu”</v>
          </cell>
          <cell r="AB996" t="str">
            <v>bez pomocy publicznej</v>
          </cell>
          <cell r="AC996">
            <v>2469165.7599999998</v>
          </cell>
          <cell r="AD996">
            <v>2469165.7599999998</v>
          </cell>
          <cell r="AE996">
            <v>0</v>
          </cell>
          <cell r="AF996">
            <v>0</v>
          </cell>
          <cell r="AG996" t="str">
            <v>Nie</v>
          </cell>
          <cell r="AH996" t="str">
            <v>59 Rozwój infrastruktury kulturalnej</v>
          </cell>
          <cell r="AI996" t="str">
            <v>01 Pomoc bezzwrotna</v>
          </cell>
          <cell r="AJ996" t="str">
            <v>01 Obszar miejski</v>
          </cell>
          <cell r="AK996" t="str">
            <v>00 Nie dotyczy</v>
          </cell>
          <cell r="AL996" t="str">
            <v>7651602896</v>
          </cell>
          <cell r="AM996" t="str">
            <v>Gmina Miejska Wałcz</v>
          </cell>
          <cell r="AN996" t="str">
            <v>78-600</v>
          </cell>
          <cell r="AO996" t="str">
            <v>Wałcz</v>
          </cell>
          <cell r="AP996" t="str">
            <v>Plac Wolności</v>
          </cell>
          <cell r="AQ996" t="str">
            <v>1</v>
          </cell>
          <cell r="AR996" t="str">
            <v>-</v>
          </cell>
          <cell r="AS996" t="str">
            <v>(067)258-44-72do76</v>
          </cell>
          <cell r="AT996" t="str">
            <v>(067)258-26-18</v>
          </cell>
          <cell r="AU996" t="str">
            <v>wspólnota samorządowa</v>
          </cell>
          <cell r="AV996" t="str">
            <v>570791483</v>
          </cell>
          <cell r="AW996" t="str">
            <v>jednostka samorządu terytorialnego, związek lub stowarzyszenie jst</v>
          </cell>
        </row>
        <row r="997">
          <cell r="A997" t="str">
            <v>RPZP.06.03.00-32-003/10</v>
          </cell>
          <cell r="B997" t="str">
            <v>RPZP.06.00.00</v>
          </cell>
          <cell r="C997" t="str">
            <v>RPZP.06.03.00</v>
          </cell>
          <cell r="D997">
            <v>0</v>
          </cell>
          <cell r="E997" t="str">
            <v>RPZP.06.03.00-32-003/10-03</v>
          </cell>
          <cell r="F997" t="str">
            <v>UDA-RPZP.06.03.00-32-003/10-03</v>
          </cell>
          <cell r="G997" t="str">
            <v>0937aa645f</v>
          </cell>
          <cell r="H997" t="str">
            <v>RPZP.06.03.00-32-003/10</v>
          </cell>
          <cell r="I997" t="str">
            <v>WND-RPZP.06.03.00-32-003/10</v>
          </cell>
          <cell r="J997" t="str">
            <v>2010-09-22</v>
          </cell>
          <cell r="K997" t="str">
            <v>2010 II półrocze</v>
          </cell>
          <cell r="L997" t="str">
            <v>2010</v>
          </cell>
          <cell r="M997" t="str">
            <v>2010-09-28</v>
          </cell>
          <cell r="N997" t="str">
            <v>2010 II półrocze</v>
          </cell>
          <cell r="O997" t="str">
            <v>2010</v>
          </cell>
          <cell r="P997" t="str">
            <v>2011-06-01</v>
          </cell>
          <cell r="Q997" t="str">
            <v>2012-06-29</v>
          </cell>
          <cell r="R997" t="str">
            <v>2012 I półrocze</v>
          </cell>
          <cell r="S997" t="str">
            <v>2012</v>
          </cell>
          <cell r="T997" t="str">
            <v>2012-12-18</v>
          </cell>
          <cell r="U997">
            <v>2822684.86</v>
          </cell>
          <cell r="V997">
            <v>2680800.92</v>
          </cell>
          <cell r="W997">
            <v>1340400.43</v>
          </cell>
          <cell r="X997">
            <v>1340400.43</v>
          </cell>
          <cell r="Y997">
            <v>1340400.49</v>
          </cell>
          <cell r="Z997">
            <v>50</v>
          </cell>
          <cell r="AA997" t="str">
            <v>Budowa ścieżki rowerowej na odcinku Tanowo - Police w ramach rozwoju turystyki aktywnej w obszarze metropolitalnym.</v>
          </cell>
          <cell r="AB997" t="str">
            <v>bez pomocy publicznej</v>
          </cell>
          <cell r="AC997">
            <v>2822684.86</v>
          </cell>
          <cell r="AD997">
            <v>2822684.86</v>
          </cell>
          <cell r="AE997">
            <v>0</v>
          </cell>
          <cell r="AF997">
            <v>0</v>
          </cell>
          <cell r="AG997" t="str">
            <v>Nie</v>
          </cell>
          <cell r="AH997" t="str">
            <v>24 Ścieżki rowerowe</v>
          </cell>
          <cell r="AI997" t="str">
            <v>01 Pomoc bezzwrotna</v>
          </cell>
          <cell r="AJ997" t="str">
            <v>05 Obszary wiejskie (poza obszarami górskimi, wyspami lub o niskiej i bardzo niskiej gęstości zaludnienia)</v>
          </cell>
          <cell r="AK997" t="str">
            <v>00 Nie dotyczy</v>
          </cell>
          <cell r="AL997" t="str">
            <v>8511000695</v>
          </cell>
          <cell r="AM997" t="str">
            <v>Gmina Police</v>
          </cell>
          <cell r="AN997" t="str">
            <v>72-010</v>
          </cell>
          <cell r="AO997" t="str">
            <v>Police</v>
          </cell>
          <cell r="AP997" t="str">
            <v>Stefana Batorego</v>
          </cell>
          <cell r="AQ997" t="str">
            <v>3</v>
          </cell>
          <cell r="AR997" t="str">
            <v>-</v>
          </cell>
          <cell r="AS997" t="str">
            <v>914311830</v>
          </cell>
          <cell r="AT997" t="str">
            <v>914311832</v>
          </cell>
          <cell r="AU997" t="str">
            <v>wspólnota samorządowa</v>
          </cell>
          <cell r="AV997" t="str">
            <v>811685390</v>
          </cell>
          <cell r="AW997" t="str">
            <v>jednostka samorządu terytorialnego, związek lub stowarzyszenie jst</v>
          </cell>
        </row>
        <row r="998">
          <cell r="A998" t="str">
            <v>RPZP.01.03.01-32-083/11</v>
          </cell>
          <cell r="B998" t="str">
            <v>RPZP.01.00.00</v>
          </cell>
          <cell r="C998" t="str">
            <v>RPZP.01.03.00</v>
          </cell>
          <cell r="D998" t="str">
            <v>RPZP.01.03.01</v>
          </cell>
          <cell r="E998" t="str">
            <v>RPZP.01.03.01-32-083/11-03</v>
          </cell>
          <cell r="F998" t="str">
            <v>UDA-RPZP.01.03.01-32-083/11-03</v>
          </cell>
          <cell r="G998" t="str">
            <v>ba5ea3e900</v>
          </cell>
          <cell r="H998" t="str">
            <v>RPZP.01.03.01-32-083/11</v>
          </cell>
          <cell r="I998" t="str">
            <v>WND-RPZP.01.03.01-32-083/11</v>
          </cell>
          <cell r="J998" t="str">
            <v>2012-03-19</v>
          </cell>
          <cell r="K998" t="str">
            <v>2012 I półrocze</v>
          </cell>
          <cell r="L998" t="str">
            <v>2012</v>
          </cell>
          <cell r="M998" t="str">
            <v>2012-03-22</v>
          </cell>
          <cell r="N998" t="str">
            <v>2012 I półrocze</v>
          </cell>
          <cell r="O998" t="str">
            <v>2012</v>
          </cell>
          <cell r="P998" t="str">
            <v>2011-11-10</v>
          </cell>
          <cell r="Q998" t="str">
            <v>2012-06-29</v>
          </cell>
          <cell r="R998" t="str">
            <v>2012 I półrocze</v>
          </cell>
          <cell r="S998" t="str">
            <v>2012</v>
          </cell>
          <cell r="T998" t="str">
            <v>2012-08-20</v>
          </cell>
          <cell r="U998">
            <v>22632</v>
          </cell>
          <cell r="V998">
            <v>22632</v>
          </cell>
          <cell r="W998">
            <v>11316</v>
          </cell>
          <cell r="X998">
            <v>11316</v>
          </cell>
          <cell r="Y998">
            <v>11316</v>
          </cell>
          <cell r="Z998">
            <v>50</v>
          </cell>
          <cell r="AA998" t="str">
            <v>Doradztwo w zakresie projektowania, wdrażania oraz certyfikacji systemu zarządzania jakością według normy PN EN ISO 9001:2009 w celu poprawy konkurencyjności</v>
          </cell>
          <cell r="AB998" t="str">
            <v>pomoc de minimis</v>
          </cell>
          <cell r="AC998">
            <v>22632</v>
          </cell>
          <cell r="AD998">
            <v>11316</v>
          </cell>
          <cell r="AE998">
            <v>11316</v>
          </cell>
          <cell r="AF998">
            <v>16.309999999999999</v>
          </cell>
          <cell r="AG998" t="str">
            <v>Tak</v>
          </cell>
          <cell r="AH998" t="str">
            <v>05 Usługi w zakresie zaawansowanego wsparcia dla przedsiębiorstw i grup przedsiębiorstw</v>
          </cell>
          <cell r="AI998" t="str">
            <v>01 Pomoc bezzwrotna</v>
          </cell>
          <cell r="AJ998" t="str">
            <v>01 Obszar miejski</v>
          </cell>
          <cell r="AK998" t="str">
            <v>18 Edukacja</v>
          </cell>
          <cell r="AL998" t="str">
            <v>6690500969</v>
          </cell>
          <cell r="AM998" t="str">
            <v>Przedsiębiorstwo Organizacji Wdrożeń AYA spółka z o.o.</v>
          </cell>
          <cell r="AN998" t="str">
            <v>75-728</v>
          </cell>
          <cell r="AO998" t="str">
            <v>Koszalin</v>
          </cell>
          <cell r="AP998" t="str">
            <v>Modrzejewskiej</v>
          </cell>
          <cell r="AQ998" t="str">
            <v>71</v>
          </cell>
          <cell r="AR998" t="str">
            <v>-</v>
          </cell>
          <cell r="AS998" t="str">
            <v>943411741</v>
          </cell>
          <cell r="AT998" t="str">
            <v>943411741</v>
          </cell>
          <cell r="AU998" t="str">
            <v>spółka z ograniczoną odpowiedzialnością - małe przedsiębiorstwo</v>
          </cell>
          <cell r="AV998" t="str">
            <v>003800770</v>
          </cell>
          <cell r="AW998" t="str">
            <v>przedsiębiorca lub przedsiębiorstwo</v>
          </cell>
        </row>
        <row r="999">
          <cell r="A999" t="str">
            <v>RPZP.01.01.02-32-050/08</v>
          </cell>
          <cell r="B999" t="str">
            <v>RPZP.01.00.00</v>
          </cell>
          <cell r="C999" t="str">
            <v>RPZP.01.01.00</v>
          </cell>
          <cell r="D999" t="str">
            <v>RPZP.01.01.02</v>
          </cell>
          <cell r="E999" t="str">
            <v>RPZP.01.01.02-32-050/08-02</v>
          </cell>
          <cell r="F999" t="str">
            <v>UDA-RPZP.01.01.02-32-050/08-02</v>
          </cell>
          <cell r="G999" t="str">
            <v>1e6b4ffca3</v>
          </cell>
          <cell r="H999" t="str">
            <v>RPZP.01.01.02-32-050/08</v>
          </cell>
          <cell r="I999" t="str">
            <v>RPOWZ/1.1.2/2008/050/Sz</v>
          </cell>
          <cell r="J999" t="str">
            <v>2009-06-05</v>
          </cell>
          <cell r="K999" t="str">
            <v>2009 I półrocze</v>
          </cell>
          <cell r="L999" t="str">
            <v>2009</v>
          </cell>
          <cell r="M999" t="str">
            <v>2009-06-10</v>
          </cell>
          <cell r="N999" t="str">
            <v>2009 I półrocze</v>
          </cell>
          <cell r="O999" t="str">
            <v>2009</v>
          </cell>
          <cell r="P999" t="str">
            <v>2009-06-26</v>
          </cell>
          <cell r="Q999" t="str">
            <v>2012-06-30</v>
          </cell>
          <cell r="R999" t="str">
            <v>2012 I półrocze</v>
          </cell>
          <cell r="S999" t="str">
            <v>2012</v>
          </cell>
          <cell r="T999" t="str">
            <v>2009-10-27</v>
          </cell>
          <cell r="U999">
            <v>794111.42</v>
          </cell>
          <cell r="V999">
            <v>594481</v>
          </cell>
          <cell r="W999">
            <v>356688.6</v>
          </cell>
          <cell r="X999">
            <v>303185.31</v>
          </cell>
          <cell r="Y999">
            <v>237792.4</v>
          </cell>
          <cell r="Z999">
            <v>60</v>
          </cell>
          <cell r="AA999" t="str">
            <v>Uruchomienie zaawansowanej technologicznie linii do wyrobu mebli kuchennych w celu zapewnienia przewagi konkurencyjnej na krajowym rynku meblarskim</v>
          </cell>
          <cell r="AB999" t="str">
            <v>pomoc publiczna</v>
          </cell>
          <cell r="AC999">
            <v>794111.42</v>
          </cell>
          <cell r="AD999">
            <v>356688.6</v>
          </cell>
          <cell r="AE999">
            <v>437422.82</v>
          </cell>
          <cell r="AF999">
            <v>0</v>
          </cell>
          <cell r="AG999" t="str">
            <v>Nie</v>
          </cell>
          <cell r="AH999" t="str">
            <v>08 Inne inwestycje w przedsiębiorstwa</v>
          </cell>
          <cell r="AI999" t="str">
            <v>01 Pomoc bezzwrotna</v>
          </cell>
          <cell r="AJ999" t="str">
            <v>01 Obszar miejski</v>
          </cell>
          <cell r="AK999" t="str">
            <v>06 Nieokreślony przemysł wytwórczy</v>
          </cell>
          <cell r="AL999" t="str">
            <v>6720000422</v>
          </cell>
          <cell r="AM999" t="str">
            <v>Firma Handlowo Usługowa Jacek Romanowski</v>
          </cell>
          <cell r="AN999" t="str">
            <v>78-300</v>
          </cell>
          <cell r="AO999" t="str">
            <v>Świdwin</v>
          </cell>
          <cell r="AP999" t="str">
            <v>Słowackiego</v>
          </cell>
          <cell r="AQ999" t="str">
            <v>2A</v>
          </cell>
          <cell r="AR999" t="str">
            <v>-</v>
          </cell>
          <cell r="AS999" t="str">
            <v>0943652889</v>
          </cell>
          <cell r="AT999" t="str">
            <v>0943653058</v>
          </cell>
          <cell r="AU999" t="str">
            <v>osoba fizyczna prowadząca działalność gospodarczą - małe przedsiębiorstwo</v>
          </cell>
          <cell r="AV999" t="str">
            <v>330145250</v>
          </cell>
          <cell r="AW999" t="str">
            <v>przedsiębiorca lub przedsiębiorstwo</v>
          </cell>
        </row>
        <row r="1000">
          <cell r="A1000" t="str">
            <v>RPZP.01.01.03-32-076/10</v>
          </cell>
          <cell r="B1000" t="str">
            <v>RPZP.01.00.00</v>
          </cell>
          <cell r="C1000" t="str">
            <v>RPZP.01.01.00</v>
          </cell>
          <cell r="D1000" t="str">
            <v>RPZP.01.01.03</v>
          </cell>
          <cell r="E1000" t="str">
            <v>RPZP.01.01.03-32-076/10-04</v>
          </cell>
          <cell r="F1000" t="str">
            <v>UDA-RPZP.01.01.03-32-076/10-04</v>
          </cell>
          <cell r="G1000" t="str">
            <v>a99f20f98a</v>
          </cell>
          <cell r="H1000" t="str">
            <v>RPZP.01.01.03-32-076/10</v>
          </cell>
          <cell r="I1000" t="str">
            <v>WND-RPZP.01.01.03-32-076/10</v>
          </cell>
          <cell r="J1000" t="str">
            <v>2011-03-17</v>
          </cell>
          <cell r="K1000" t="str">
            <v>2011 I półrocze</v>
          </cell>
          <cell r="L1000" t="str">
            <v>2011</v>
          </cell>
          <cell r="M1000" t="str">
            <v>2011-03-22</v>
          </cell>
          <cell r="N1000" t="str">
            <v>2011 I półrocze</v>
          </cell>
          <cell r="O1000" t="str">
            <v>2011</v>
          </cell>
          <cell r="P1000" t="str">
            <v>2011-04-01</v>
          </cell>
          <cell r="Q1000" t="str">
            <v>2012-06-30</v>
          </cell>
          <cell r="R1000" t="str">
            <v>2012 I półrocze</v>
          </cell>
          <cell r="S1000" t="str">
            <v>2012</v>
          </cell>
          <cell r="T1000" t="str">
            <v>2013-08-26</v>
          </cell>
          <cell r="U1000">
            <v>739728.75</v>
          </cell>
          <cell r="V1000">
            <v>599892.01</v>
          </cell>
          <cell r="W1000">
            <v>299946</v>
          </cell>
          <cell r="X1000">
            <v>299946</v>
          </cell>
          <cell r="Y1000">
            <v>299946.01</v>
          </cell>
          <cell r="Z1000">
            <v>50</v>
          </cell>
          <cell r="AA1000" t="str">
            <v>"Zastosowanie najnowocześniejszych technologii z dziedziny ślusarstwa kluczem do podniesienia poziomu innowacyjności firmy Tomaszewicz Przedsiębiorstwo Budowlane na rynku krajowym"</v>
          </cell>
          <cell r="AB1000" t="str">
            <v>pomoc publiczna</v>
          </cell>
          <cell r="AC1000">
            <v>739728.75</v>
          </cell>
          <cell r="AD1000">
            <v>299946</v>
          </cell>
          <cell r="AE1000">
            <v>439782.75</v>
          </cell>
          <cell r="AF1000">
            <v>0</v>
          </cell>
          <cell r="AG1000" t="str">
            <v>Nie</v>
          </cell>
          <cell r="AH100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00" t="str">
            <v>01 Pomoc bezzwrotna</v>
          </cell>
          <cell r="AJ1000" t="str">
            <v>01 Obszar miejski</v>
          </cell>
          <cell r="AK1000" t="str">
            <v>06 Nieokreślony przemysł wytwórczy</v>
          </cell>
          <cell r="AL1000" t="str">
            <v>8520603022</v>
          </cell>
          <cell r="AM1000" t="str">
            <v>„Tomaszewicz” Przedsiębiorstwo Budowlane Piotr Tomaszewicz</v>
          </cell>
          <cell r="AN1000" t="str">
            <v>70-402</v>
          </cell>
          <cell r="AO1000" t="str">
            <v>Szczecin</v>
          </cell>
          <cell r="AP1000" t="str">
            <v>Kaszubska</v>
          </cell>
          <cell r="AQ1000" t="str">
            <v>20</v>
          </cell>
          <cell r="AR1000" t="str">
            <v>4</v>
          </cell>
          <cell r="AS1000" t="str">
            <v>914323881</v>
          </cell>
          <cell r="AT1000" t="str">
            <v>914323884</v>
          </cell>
          <cell r="AU1000" t="str">
            <v>osoba fizyczna prowadząca działalność gospodarczą - średnie przedsiębiorstwo</v>
          </cell>
          <cell r="AV1000" t="str">
            <v>810065780</v>
          </cell>
          <cell r="AW1000" t="str">
            <v>przedsiębiorca lub przedsiębiorstwo</v>
          </cell>
        </row>
        <row r="1001">
          <cell r="A1001" t="str">
            <v>RPZP.01.01.02-32-237/10</v>
          </cell>
          <cell r="B1001" t="str">
            <v>RPZP.01.00.00</v>
          </cell>
          <cell r="C1001" t="str">
            <v>RPZP.01.01.00</v>
          </cell>
          <cell r="D1001" t="str">
            <v>RPZP.01.01.02</v>
          </cell>
          <cell r="E1001" t="str">
            <v>RPZP.01.01.02-32-237/10-04</v>
          </cell>
          <cell r="F1001" t="str">
            <v>UDA-RPZP.01.01.02-32-237/10-04</v>
          </cell>
          <cell r="G1001" t="str">
            <v>82ee9d7748</v>
          </cell>
          <cell r="H1001" t="str">
            <v>RPZP.01.01.02-32-237/10</v>
          </cell>
          <cell r="I1001" t="str">
            <v>WND-RPZP.01.01.02-32-237/10</v>
          </cell>
          <cell r="J1001" t="str">
            <v>2011-06-15</v>
          </cell>
          <cell r="K1001" t="str">
            <v>2011 I półrocze</v>
          </cell>
          <cell r="L1001" t="str">
            <v>2011</v>
          </cell>
          <cell r="M1001" t="str">
            <v>2011-06-22</v>
          </cell>
          <cell r="N1001" t="str">
            <v>2011 I półrocze</v>
          </cell>
          <cell r="O1001" t="str">
            <v>2011</v>
          </cell>
          <cell r="P1001" t="str">
            <v>2011-07-08</v>
          </cell>
          <cell r="Q1001" t="str">
            <v>2012-06-30</v>
          </cell>
          <cell r="R1001" t="str">
            <v>2012 I półrocze</v>
          </cell>
          <cell r="S1001" t="str">
            <v>2012</v>
          </cell>
          <cell r="T1001" t="str">
            <v>2012-11-22</v>
          </cell>
          <cell r="U1001">
            <v>288642.99</v>
          </cell>
          <cell r="V1001">
            <v>231815.22</v>
          </cell>
          <cell r="W1001">
            <v>115907.61</v>
          </cell>
          <cell r="X1001">
            <v>115907.61</v>
          </cell>
          <cell r="Y1001">
            <v>115907.61</v>
          </cell>
          <cell r="Z1001">
            <v>50</v>
          </cell>
          <cell r="AA1001" t="str">
            <v>Technologia opracowań GIS (system informacji geograficznej) z wykorzystaniem technik skaningowych</v>
          </cell>
          <cell r="AB1001" t="str">
            <v>pomoc publiczna</v>
          </cell>
          <cell r="AC1001">
            <v>288642.99</v>
          </cell>
          <cell r="AD1001">
            <v>115907.61</v>
          </cell>
          <cell r="AE1001">
            <v>172735.38</v>
          </cell>
          <cell r="AF1001">
            <v>0</v>
          </cell>
          <cell r="AG1001" t="str">
            <v>Nie</v>
          </cell>
          <cell r="AH1001" t="str">
            <v>08 Inne inwestycje w przedsiębiorstwa</v>
          </cell>
          <cell r="AI1001" t="str">
            <v>01 Pomoc bezzwrotna</v>
          </cell>
          <cell r="AJ1001" t="str">
            <v>01 Obszar miejski</v>
          </cell>
          <cell r="AK1001" t="str">
            <v>22 Inne niewyszczególnione usługi</v>
          </cell>
          <cell r="AL1001" t="str">
            <v>6690502632</v>
          </cell>
          <cell r="AM1001" t="str">
            <v>Okręgowe Przedsiębiorstwo Geodezyjno-Kartograficzne Spółka z ograniczoną odpowiedzialnością</v>
          </cell>
          <cell r="AN1001" t="str">
            <v>75-613</v>
          </cell>
          <cell r="AO1001" t="str">
            <v>Koszalin</v>
          </cell>
          <cell r="AP1001" t="str">
            <v>Zwycięstwa</v>
          </cell>
          <cell r="AQ1001" t="str">
            <v>140</v>
          </cell>
          <cell r="AR1001" t="str">
            <v>-</v>
          </cell>
          <cell r="AS1001" t="str">
            <v>943419163</v>
          </cell>
          <cell r="AT1001" t="str">
            <v>943426401</v>
          </cell>
          <cell r="AU1001" t="str">
            <v>spółka z ograniczoną odpowiedzialnością - średnie przedsiębiorstwo</v>
          </cell>
          <cell r="AV1001" t="str">
            <v>330168296</v>
          </cell>
          <cell r="AW1001" t="str">
            <v>przedsiębiorca lub przedsiębiorstwo</v>
          </cell>
        </row>
        <row r="1002">
          <cell r="A1002" t="str">
            <v>RPZP.06.02.02-32-004/11</v>
          </cell>
          <cell r="B1002" t="str">
            <v>RPZP.06.00.00</v>
          </cell>
          <cell r="C1002" t="str">
            <v>RPZP.06.02.00</v>
          </cell>
          <cell r="D1002" t="str">
            <v>RPZP.06.02.02</v>
          </cell>
          <cell r="E1002" t="str">
            <v>RPZP.06.02.02-32-004/11-03</v>
          </cell>
          <cell r="F1002" t="str">
            <v>UDA-RPZP.06.02.02-32-004/11-03</v>
          </cell>
          <cell r="G1002" t="str">
            <v>303a4ee0c5</v>
          </cell>
          <cell r="H1002" t="str">
            <v>RPZP.06.02.02-32-004/11</v>
          </cell>
          <cell r="I1002" t="str">
            <v>WND-RPZP.06.02.02-32-004/11</v>
          </cell>
          <cell r="J1002" t="str">
            <v>2011-09-26</v>
          </cell>
          <cell r="K1002" t="str">
            <v>2011 II półrocze</v>
          </cell>
          <cell r="L1002" t="str">
            <v>2011</v>
          </cell>
          <cell r="M1002" t="str">
            <v>2011-10-11</v>
          </cell>
          <cell r="N1002" t="str">
            <v>2011 II półrocze</v>
          </cell>
          <cell r="O1002" t="str">
            <v>2011</v>
          </cell>
          <cell r="P1002" t="str">
            <v>2011-06-15</v>
          </cell>
          <cell r="Q1002" t="str">
            <v>2012-06-30</v>
          </cell>
          <cell r="R1002" t="str">
            <v>2012 I półrocze</v>
          </cell>
          <cell r="S1002" t="str">
            <v>2012</v>
          </cell>
          <cell r="T1002" t="str">
            <v>2012-10-26</v>
          </cell>
          <cell r="U1002">
            <v>1536319.99</v>
          </cell>
          <cell r="V1002">
            <v>1534529.99</v>
          </cell>
          <cell r="W1002">
            <v>1150897.48</v>
          </cell>
          <cell r="X1002">
            <v>633520.48</v>
          </cell>
          <cell r="Y1002">
            <v>383632.51</v>
          </cell>
          <cell r="Z1002">
            <v>75</v>
          </cell>
          <cell r="AA1002" t="str">
            <v>Renowacja zabytkowego XV-wiecznego Kościoła Parafialnego p.w. Wniebowzięcia NMP w Nowym Warpnie</v>
          </cell>
          <cell r="AB1002" t="str">
            <v>bez pomocy publicznej</v>
          </cell>
          <cell r="AC1002">
            <v>1536319.99</v>
          </cell>
          <cell r="AD1002">
            <v>1536319.99</v>
          </cell>
          <cell r="AE1002">
            <v>0</v>
          </cell>
          <cell r="AF1002">
            <v>0</v>
          </cell>
          <cell r="AG1002" t="str">
            <v>Nie</v>
          </cell>
          <cell r="AH1002" t="str">
            <v>58 Ochrona i zachowanie dziedzictwa kulturowego</v>
          </cell>
          <cell r="AI1002" t="str">
            <v>01 Pomoc bezzwrotna</v>
          </cell>
          <cell r="AJ1002" t="str">
            <v>05 Obszary wiejskie (poza obszarami górskimi, wyspami lub o niskiej i bardzo niskiej gęstości zaludnienia)</v>
          </cell>
          <cell r="AK1002" t="str">
            <v>00 Nie dotyczy</v>
          </cell>
          <cell r="AL1002" t="str">
            <v>8511165870</v>
          </cell>
          <cell r="AM1002" t="str">
            <v>Parafia Rzymsko - Katolicka p.w. Wniebowzięcia Najświętszej Marii Panny</v>
          </cell>
          <cell r="AN1002" t="str">
            <v>72-022</v>
          </cell>
          <cell r="AO1002" t="str">
            <v>Nowe Warpno</v>
          </cell>
          <cell r="AP1002" t="str">
            <v>Warszawska</v>
          </cell>
          <cell r="AQ1002" t="str">
            <v>11</v>
          </cell>
          <cell r="AR1002" t="str">
            <v>-</v>
          </cell>
          <cell r="AS1002" t="str">
            <v>913129655</v>
          </cell>
          <cell r="AT1002" t="str">
            <v>913129655</v>
          </cell>
          <cell r="AU1002" t="str">
            <v>Kościół Katolicki</v>
          </cell>
          <cell r="AV1002" t="str">
            <v>040044414</v>
          </cell>
          <cell r="AW1002" t="str">
            <v>kościół lub związek wyznaniowy lub osoba prawna kościołów i związków wyznaniowych</v>
          </cell>
        </row>
        <row r="1003">
          <cell r="A1003" t="str">
            <v>RPZP.01.01.01-32-102/10</v>
          </cell>
          <cell r="B1003" t="str">
            <v>RPZP.01.00.00</v>
          </cell>
          <cell r="C1003" t="str">
            <v>RPZP.01.01.00</v>
          </cell>
          <cell r="D1003" t="str">
            <v>RPZP.01.01.01</v>
          </cell>
          <cell r="E1003" t="str">
            <v>RPZP.01.01.01-32-102/10-05</v>
          </cell>
          <cell r="F1003" t="str">
            <v>UDA-RPZP.01.01.01-32-102/10-05</v>
          </cell>
          <cell r="G1003" t="str">
            <v>b819525ad6</v>
          </cell>
          <cell r="H1003" t="str">
            <v>RPZP.01.01.01-32-102/10</v>
          </cell>
          <cell r="I1003" t="str">
            <v>WND-RPZP.01.01.01-32-102/10</v>
          </cell>
          <cell r="J1003" t="str">
            <v>2011-10-19</v>
          </cell>
          <cell r="K1003" t="str">
            <v>2011 II półrocze</v>
          </cell>
          <cell r="L1003" t="str">
            <v>2011</v>
          </cell>
          <cell r="M1003" t="str">
            <v>2011-10-19</v>
          </cell>
          <cell r="N1003" t="str">
            <v>2011 II półrocze</v>
          </cell>
          <cell r="O1003" t="str">
            <v>2011</v>
          </cell>
          <cell r="P1003" t="str">
            <v>2010-07-19</v>
          </cell>
          <cell r="Q1003" t="str">
            <v>2012-06-30</v>
          </cell>
          <cell r="R1003" t="str">
            <v>2012 I półrocze</v>
          </cell>
          <cell r="S1003" t="str">
            <v>2012</v>
          </cell>
          <cell r="T1003" t="str">
            <v>2013-07-05</v>
          </cell>
          <cell r="U1003">
            <v>192684.14</v>
          </cell>
          <cell r="V1003">
            <v>159956.88</v>
          </cell>
          <cell r="W1003">
            <v>95974.12</v>
          </cell>
          <cell r="X1003">
            <v>95974.12</v>
          </cell>
          <cell r="Y1003">
            <v>63982.76</v>
          </cell>
          <cell r="Z1003">
            <v>60</v>
          </cell>
          <cell r="AA1003" t="str">
            <v>Utworzenie nowoczesnego gabinetu weterynaryjnego „Vetka” Anna Boroń-Cisek w Myśliborzu</v>
          </cell>
          <cell r="AB1003" t="str">
            <v>pomoc de minimis</v>
          </cell>
          <cell r="AC1003">
            <v>192684.14</v>
          </cell>
          <cell r="AD1003">
            <v>95974.12</v>
          </cell>
          <cell r="AE1003">
            <v>96710.02</v>
          </cell>
          <cell r="AF1003">
            <v>0</v>
          </cell>
          <cell r="AG1003" t="str">
            <v>Nie</v>
          </cell>
          <cell r="AH1003" t="str">
            <v>08 Inne inwestycje w przedsiębiorstwa</v>
          </cell>
          <cell r="AI1003" t="str">
            <v>01 Pomoc bezzwrotna</v>
          </cell>
          <cell r="AJ1003" t="str">
            <v>01 Obszar miejski</v>
          </cell>
          <cell r="AK1003" t="str">
            <v>22 Inne niewyszczególnione usługi</v>
          </cell>
          <cell r="AL1003" t="str">
            <v>6561740306</v>
          </cell>
          <cell r="AM1003" t="str">
            <v>Gabinet weterynaryjny "Vetka" Anna Boroń-Cisek</v>
          </cell>
          <cell r="AN1003" t="str">
            <v>74-300</v>
          </cell>
          <cell r="AO1003" t="str">
            <v>Myślibórz</v>
          </cell>
          <cell r="AP1003" t="str">
            <v>Orzeszkowej</v>
          </cell>
          <cell r="AQ1003" t="str">
            <v>3</v>
          </cell>
          <cell r="AR1003" t="str">
            <v>-</v>
          </cell>
          <cell r="AS1003" t="str">
            <v>509634696</v>
          </cell>
          <cell r="AT1003" t="str">
            <v>niedotyczy</v>
          </cell>
          <cell r="AU1003" t="str">
            <v>osoba fizyczna prowadząca działalność gospodarczą - mikro przedsiębiorstwo</v>
          </cell>
          <cell r="AV1003" t="str">
            <v>080407908</v>
          </cell>
          <cell r="AW1003" t="str">
            <v>przedsiębiorca lub przedsiębiorstwo</v>
          </cell>
        </row>
        <row r="1004">
          <cell r="A1004" t="str">
            <v>RPZP.01.01.02-32-167/10</v>
          </cell>
          <cell r="B1004" t="str">
            <v>RPZP.01.00.00</v>
          </cell>
          <cell r="C1004" t="str">
            <v>RPZP.01.01.00</v>
          </cell>
          <cell r="D1004" t="str">
            <v>RPZP.01.01.02</v>
          </cell>
          <cell r="E1004" t="str">
            <v>RPZP.01.01.02-32-167/10-03</v>
          </cell>
          <cell r="F1004" t="str">
            <v>UDA-RPZP.01.01.02-32-167/10-03</v>
          </cell>
          <cell r="G1004" t="str">
            <v>465af5b656</v>
          </cell>
          <cell r="H1004" t="str">
            <v>RPZP.01.01.02-32-167/10</v>
          </cell>
          <cell r="I1004" t="str">
            <v>WND-RPZP.01.01.02-32-167/10</v>
          </cell>
          <cell r="J1004" t="str">
            <v>2012-03-16</v>
          </cell>
          <cell r="K1004" t="str">
            <v>2012 I półrocze</v>
          </cell>
          <cell r="L1004" t="str">
            <v>2012</v>
          </cell>
          <cell r="M1004" t="str">
            <v>2012-03-21</v>
          </cell>
          <cell r="N1004" t="str">
            <v>2012 I półrocze</v>
          </cell>
          <cell r="O1004" t="str">
            <v>2012</v>
          </cell>
          <cell r="P1004" t="str">
            <v>2010-11-02</v>
          </cell>
          <cell r="Q1004" t="str">
            <v>2012-06-30</v>
          </cell>
          <cell r="R1004" t="str">
            <v>2012 I półrocze</v>
          </cell>
          <cell r="S1004" t="str">
            <v>2012</v>
          </cell>
          <cell r="T1004" t="str">
            <v>2013-01-18</v>
          </cell>
          <cell r="U1004">
            <v>751004.63</v>
          </cell>
          <cell r="V1004">
            <v>602664.59</v>
          </cell>
          <cell r="W1004">
            <v>301332.28999999998</v>
          </cell>
          <cell r="X1004">
            <v>301332.28999999998</v>
          </cell>
          <cell r="Y1004">
            <v>301332.3</v>
          </cell>
          <cell r="Z1004">
            <v>50</v>
          </cell>
          <cell r="AA1004" t="str">
            <v>Rozwój zasobów technicznych firmy Scanbet Sp. z o.o. w Chociwlu, w celu zwiększenia efektywności produkcji i wprowadzeniu nowych produktów do oferty.</v>
          </cell>
          <cell r="AB1004" t="str">
            <v>pomoc publiczna</v>
          </cell>
          <cell r="AC1004">
            <v>751004.63</v>
          </cell>
          <cell r="AD1004">
            <v>301332.28999999998</v>
          </cell>
          <cell r="AE1004">
            <v>449672.34</v>
          </cell>
          <cell r="AF1004">
            <v>0</v>
          </cell>
          <cell r="AG1004" t="str">
            <v>Nie</v>
          </cell>
          <cell r="AH1004" t="str">
            <v>08 Inne inwestycje w przedsiębiorstwa</v>
          </cell>
          <cell r="AI1004" t="str">
            <v>01 Pomoc bezzwrotna</v>
          </cell>
          <cell r="AJ1004" t="str">
            <v>05 Obszary wiejskie (poza obszarami górskimi, wyspami lub o niskiej i bardzo niskiej gęstości zaludnienia)</v>
          </cell>
          <cell r="AK1004" t="str">
            <v>06 Nieokreślony przemysł wytwórczy</v>
          </cell>
          <cell r="AL1004" t="str">
            <v>9551264828</v>
          </cell>
          <cell r="AM1004" t="str">
            <v>PRZEDSIĘBIORSTWO BUDOWLANO-MONTAŻOWE „SCANBET” SPÓŁKA Z OGRANICZONĄ ODPOWIEDZIALNOSCIĄ</v>
          </cell>
          <cell r="AN1004" t="str">
            <v>73-120</v>
          </cell>
          <cell r="AO1004" t="str">
            <v>Chociwel</v>
          </cell>
          <cell r="AP1004" t="str">
            <v>Fabryczna</v>
          </cell>
          <cell r="AQ1004" t="str">
            <v>1</v>
          </cell>
          <cell r="AR1004" t="str">
            <v>-</v>
          </cell>
          <cell r="AS1004" t="str">
            <v>091/5788251</v>
          </cell>
          <cell r="AT1004" t="str">
            <v>091/5788257</v>
          </cell>
          <cell r="AU1004" t="str">
            <v>spółka z ograniczoną odpowiedzialnością - średnie przedsiębiorstwo</v>
          </cell>
          <cell r="AV1004" t="str">
            <v>810907859</v>
          </cell>
          <cell r="AW1004" t="str">
            <v>przedsiębiorca lub przedsiębiorstwo</v>
          </cell>
        </row>
        <row r="1005">
          <cell r="A1005" t="str">
            <v>RPZP.01.03.02-32-008/12</v>
          </cell>
          <cell r="B1005" t="str">
            <v>RPZP.01.00.00</v>
          </cell>
          <cell r="C1005" t="str">
            <v>RPZP.01.03.00</v>
          </cell>
          <cell r="D1005" t="str">
            <v>RPZP.01.03.02</v>
          </cell>
          <cell r="E1005" t="str">
            <v>RPZP.01.03.02-32-008/12-00</v>
          </cell>
          <cell r="F1005" t="str">
            <v>UDA-RPZP.01.03.02-32-008/12-00</v>
          </cell>
          <cell r="G1005" t="str">
            <v>08b074996d</v>
          </cell>
          <cell r="H1005" t="str">
            <v>RPZP.01.03.02-32-008/12</v>
          </cell>
          <cell r="I1005" t="str">
            <v>WND-RPZP.01.03.02-32-008/12</v>
          </cell>
          <cell r="J1005" t="str">
            <v>2012-06-22</v>
          </cell>
          <cell r="K1005" t="str">
            <v>2012 I półrocze</v>
          </cell>
          <cell r="L1005" t="str">
            <v>2012</v>
          </cell>
          <cell r="M1005" t="str">
            <v>2012-06-27</v>
          </cell>
          <cell r="N1005" t="str">
            <v>2012 I półrocze</v>
          </cell>
          <cell r="O1005" t="str">
            <v>2012</v>
          </cell>
          <cell r="P1005" t="str">
            <v>2012-02-20</v>
          </cell>
          <cell r="Q1005" t="str">
            <v>2012-07-02</v>
          </cell>
          <cell r="R1005" t="str">
            <v>2012 II półrocze</v>
          </cell>
          <cell r="S1005" t="str">
            <v>2012</v>
          </cell>
          <cell r="T1005" t="str">
            <v>2012-06-22</v>
          </cell>
          <cell r="U1005">
            <v>20006.03</v>
          </cell>
          <cell r="V1005">
            <v>16312.49</v>
          </cell>
          <cell r="W1005">
            <v>8156.24</v>
          </cell>
          <cell r="X1005">
            <v>8156.24</v>
          </cell>
          <cell r="Y1005">
            <v>8156.25</v>
          </cell>
          <cell r="Z1005">
            <v>50</v>
          </cell>
          <cell r="AA1005" t="str">
            <v>Udział w targach Balt-Military-Expo, w Gdańsku w dniach 27-29 czerwca 2012 r.</v>
          </cell>
          <cell r="AB1005" t="str">
            <v>pomoc de minimis</v>
          </cell>
          <cell r="AC1005">
            <v>20006.03</v>
          </cell>
          <cell r="AD1005">
            <v>8156.24</v>
          </cell>
          <cell r="AE1005">
            <v>11849.79</v>
          </cell>
          <cell r="AF1005">
            <v>0</v>
          </cell>
          <cell r="AG1005" t="str">
            <v>Tak</v>
          </cell>
          <cell r="AH1005" t="str">
            <v>05 Usługi w zakresie zaawansowanego wsparcia dla przedsiębiorstw i grup przedsiębiorstw</v>
          </cell>
          <cell r="AI1005" t="str">
            <v>01 Pomoc bezzwrotna</v>
          </cell>
          <cell r="AJ1005" t="str">
            <v>00 Nie dotyczy</v>
          </cell>
          <cell r="AK1005" t="str">
            <v>06 Nieokreślony przemysł wytwórczy</v>
          </cell>
          <cell r="AL1005" t="str">
            <v>8510013276</v>
          </cell>
          <cell r="AM1005" t="str">
            <v>LINK 1 WĘDZIŃSKI MACIEJ</v>
          </cell>
          <cell r="AN1005" t="str">
            <v>72-004</v>
          </cell>
          <cell r="AO1005" t="str">
            <v>WĘGORNIK</v>
          </cell>
          <cell r="AP1005" t="str">
            <v>WĘGORNIK</v>
          </cell>
          <cell r="AQ1005" t="str">
            <v>2</v>
          </cell>
          <cell r="AR1005" t="str">
            <v>2</v>
          </cell>
          <cell r="AS1005" t="str">
            <v>914623414</v>
          </cell>
          <cell r="AT1005" t="str">
            <v>914623414</v>
          </cell>
          <cell r="AU1005" t="str">
            <v>osoba fizyczna prowadząca działalność gospodarczą - mikro przedsiębiorstwo</v>
          </cell>
          <cell r="AV1005" t="str">
            <v>810370709</v>
          </cell>
          <cell r="AW1005" t="str">
            <v>przedsiębiorca lub przedsiębiorstwo</v>
          </cell>
        </row>
        <row r="1006">
          <cell r="A1006" t="str">
            <v>RPZP.01.01.01-32-347/10</v>
          </cell>
          <cell r="B1006" t="str">
            <v>RPZP.01.00.00</v>
          </cell>
          <cell r="C1006" t="str">
            <v>RPZP.01.01.00</v>
          </cell>
          <cell r="D1006" t="str">
            <v>RPZP.01.01.01</v>
          </cell>
          <cell r="E1006" t="str">
            <v>RPZP.01.01.01-32-347/10-03</v>
          </cell>
          <cell r="F1006" t="str">
            <v>UDA-RPZP.01.01.01-32-347/10-03</v>
          </cell>
          <cell r="G1006" t="str">
            <v>ac8c49cc06</v>
          </cell>
          <cell r="H1006" t="str">
            <v>RPZP.01.01.01-32-347/10</v>
          </cell>
          <cell r="I1006" t="str">
            <v>WND-RPZP.01.01.01-32-347/10</v>
          </cell>
          <cell r="J1006" t="str">
            <v>2011-12-20</v>
          </cell>
          <cell r="K1006" t="str">
            <v>2011 II półrocze</v>
          </cell>
          <cell r="L1006" t="str">
            <v>2011</v>
          </cell>
          <cell r="M1006" t="str">
            <v>2011-12-22</v>
          </cell>
          <cell r="N1006" t="str">
            <v>2011 II półrocze</v>
          </cell>
          <cell r="O1006" t="str">
            <v>2011</v>
          </cell>
          <cell r="P1006" t="str">
            <v>2011-02-09</v>
          </cell>
          <cell r="Q1006" t="str">
            <v>2012-07-03</v>
          </cell>
          <cell r="R1006" t="str">
            <v>2012 II półrocze</v>
          </cell>
          <cell r="S1006" t="str">
            <v>2012</v>
          </cell>
          <cell r="T1006" t="str">
            <v>2013-02-04</v>
          </cell>
          <cell r="U1006">
            <v>193110</v>
          </cell>
          <cell r="V1006">
            <v>156000</v>
          </cell>
          <cell r="W1006">
            <v>93600</v>
          </cell>
          <cell r="X1006">
            <v>93600</v>
          </cell>
          <cell r="Y1006">
            <v>62400</v>
          </cell>
          <cell r="Z1006">
            <v>60</v>
          </cell>
          <cell r="AA1006" t="str">
            <v>Zwiększenie konkurencyjności firmy PRO-FIT S.C. poprzez zakup nowoczesnego sprzętu CARDIO</v>
          </cell>
          <cell r="AB1006" t="str">
            <v>pomoc de minimis</v>
          </cell>
          <cell r="AC1006">
            <v>193110</v>
          </cell>
          <cell r="AD1006">
            <v>93600</v>
          </cell>
          <cell r="AE1006">
            <v>99510</v>
          </cell>
          <cell r="AF1006">
            <v>0</v>
          </cell>
          <cell r="AG1006" t="str">
            <v>Nie</v>
          </cell>
          <cell r="AH1006" t="str">
            <v>08 Inne inwestycje w przedsiębiorstwa</v>
          </cell>
          <cell r="AI1006" t="str">
            <v>01 Pomoc bezzwrotna</v>
          </cell>
          <cell r="AJ1006" t="str">
            <v>01 Obszar miejski</v>
          </cell>
          <cell r="AK1006" t="str">
            <v>22 Inne niewyszczególnione usługi</v>
          </cell>
          <cell r="AL1006" t="str">
            <v>8522383062</v>
          </cell>
          <cell r="AM1006" t="str">
            <v>"PRO-FIT" S.C. B. Kamiński, R. Wiśniewski</v>
          </cell>
          <cell r="AN1006" t="str">
            <v>70-437</v>
          </cell>
          <cell r="AO1006" t="str">
            <v>Szczecin</v>
          </cell>
          <cell r="AP1006" t="str">
            <v>Wojska Polskiego</v>
          </cell>
          <cell r="AQ1006" t="str">
            <v>39A</v>
          </cell>
          <cell r="AR1006" t="str">
            <v>-</v>
          </cell>
          <cell r="AS1006" t="str">
            <v>502-276-344</v>
          </cell>
          <cell r="AT1006" t="str">
            <v>91829-07-95</v>
          </cell>
          <cell r="AU1006" t="str">
            <v>spółka cywilna prowadząca działalność w oparciu o umowę zawartą na podstawie KC - mikro przedsiębiorstwo</v>
          </cell>
          <cell r="AV1006" t="str">
            <v>812588594</v>
          </cell>
          <cell r="AW1006" t="str">
            <v>przedsiębiorca lub przedsiębiorstwo</v>
          </cell>
        </row>
        <row r="1007">
          <cell r="A1007" t="str">
            <v>RPZP.01.03.02-32-010/12</v>
          </cell>
          <cell r="B1007" t="str">
            <v>RPZP.01.00.00</v>
          </cell>
          <cell r="C1007" t="str">
            <v>RPZP.01.03.00</v>
          </cell>
          <cell r="D1007" t="str">
            <v>RPZP.01.03.02</v>
          </cell>
          <cell r="E1007" t="str">
            <v>RPZP.01.03.02-32-010/12-01</v>
          </cell>
          <cell r="F1007" t="str">
            <v>UDA-RPZP.01.03.02-32-010/12-01</v>
          </cell>
          <cell r="G1007" t="str">
            <v>cf683927ee</v>
          </cell>
          <cell r="H1007" t="str">
            <v>RPZP.01.03.02-32-010/12</v>
          </cell>
          <cell r="I1007" t="str">
            <v>WND-RPZP.01.03.02-32-010/12</v>
          </cell>
          <cell r="J1007" t="str">
            <v>2012-08-23</v>
          </cell>
          <cell r="K1007" t="str">
            <v>2012 II półrocze</v>
          </cell>
          <cell r="L1007" t="str">
            <v>2012</v>
          </cell>
          <cell r="M1007" t="str">
            <v>2012-08-29</v>
          </cell>
          <cell r="N1007" t="str">
            <v>2012 II półrocze</v>
          </cell>
          <cell r="O1007" t="str">
            <v>2012</v>
          </cell>
          <cell r="P1007" t="str">
            <v>2011-11-15</v>
          </cell>
          <cell r="Q1007" t="str">
            <v>2012-07-03</v>
          </cell>
          <cell r="R1007" t="str">
            <v>2012 II półrocze</v>
          </cell>
          <cell r="S1007" t="str">
            <v>2012</v>
          </cell>
          <cell r="T1007" t="str">
            <v>2012-09-24</v>
          </cell>
          <cell r="U1007">
            <v>89825.96</v>
          </cell>
          <cell r="V1007">
            <v>40000</v>
          </cell>
          <cell r="W1007">
            <v>20000</v>
          </cell>
          <cell r="X1007">
            <v>20000</v>
          </cell>
          <cell r="Y1007">
            <v>20000</v>
          </cell>
          <cell r="Z1007">
            <v>50</v>
          </cell>
          <cell r="AA1007" t="str">
            <v>"Udział w Modatex Fashion Fair organizowanych w Essen w terminie 16-19.06.2012r."</v>
          </cell>
          <cell r="AB1007" t="str">
            <v>pomoc de minimis</v>
          </cell>
          <cell r="AC1007">
            <v>89825.96</v>
          </cell>
          <cell r="AD1007">
            <v>20000</v>
          </cell>
          <cell r="AE1007">
            <v>69825.960000000006</v>
          </cell>
          <cell r="AF1007">
            <v>0</v>
          </cell>
          <cell r="AG1007" t="str">
            <v>Tak</v>
          </cell>
          <cell r="AH1007" t="str">
            <v>05 Usługi w zakresie zaawansowanego wsparcia dla przedsiębiorstw i grup przedsiębiorstw</v>
          </cell>
          <cell r="AI1007" t="str">
            <v>01 Pomoc bezzwrotna</v>
          </cell>
          <cell r="AJ1007" t="str">
            <v>00 Nie dotyczy</v>
          </cell>
          <cell r="AK1007" t="str">
            <v>04 Wytwarzanie tekstyliów i wyrobów włókienniczych</v>
          </cell>
          <cell r="AL1007" t="str">
            <v>6690400498</v>
          </cell>
          <cell r="AM1007" t="str">
            <v>"Farage" Anna Romysz</v>
          </cell>
          <cell r="AN1007" t="str">
            <v>75-816</v>
          </cell>
          <cell r="AO1007" t="str">
            <v>Koszalin</v>
          </cell>
          <cell r="AP1007" t="str">
            <v>Połczyńska</v>
          </cell>
          <cell r="AQ1007" t="str">
            <v>140</v>
          </cell>
          <cell r="AR1007" t="str">
            <v>-</v>
          </cell>
          <cell r="AS1007" t="str">
            <v>943420117</v>
          </cell>
          <cell r="AT1007" t="str">
            <v>943420117</v>
          </cell>
          <cell r="AU1007" t="str">
            <v>osoba fizyczna prowadząca działalność gospodarczą - małe przedsiębiorstwo</v>
          </cell>
          <cell r="AV1007" t="str">
            <v>330068353</v>
          </cell>
          <cell r="AW1007" t="str">
            <v>przedsiębiorca lub przedsiębiorstwo</v>
          </cell>
        </row>
        <row r="1008">
          <cell r="A1008" t="str">
            <v>RPZP.01.03.02-32-007/12</v>
          </cell>
          <cell r="B1008" t="str">
            <v>RPZP.01.00.00</v>
          </cell>
          <cell r="C1008" t="str">
            <v>RPZP.01.03.00</v>
          </cell>
          <cell r="D1008" t="str">
            <v>RPZP.01.03.02</v>
          </cell>
          <cell r="E1008" t="str">
            <v>RPZP.01.03.02-32-007/12-02</v>
          </cell>
          <cell r="F1008" t="str">
            <v>UDA-RPZP.01.03.02-32-007/12-02</v>
          </cell>
          <cell r="G1008" t="str">
            <v>8db725c8aa</v>
          </cell>
          <cell r="H1008" t="str">
            <v>RPZP.01.03.02-32-007/12</v>
          </cell>
          <cell r="I1008" t="str">
            <v>WND-RPZP.01.03.02-32-007/12</v>
          </cell>
          <cell r="J1008" t="str">
            <v>2012-09-05</v>
          </cell>
          <cell r="K1008" t="str">
            <v>2012 II półrocze</v>
          </cell>
          <cell r="L1008" t="str">
            <v>2012</v>
          </cell>
          <cell r="M1008" t="str">
            <v>2012-09-12</v>
          </cell>
          <cell r="N1008" t="str">
            <v>2012 II półrocze</v>
          </cell>
          <cell r="O1008" t="str">
            <v>2012</v>
          </cell>
          <cell r="P1008" t="str">
            <v>2012-03-18</v>
          </cell>
          <cell r="Q1008" t="str">
            <v>2012-07-04</v>
          </cell>
          <cell r="R1008" t="str">
            <v>2012 II półrocze</v>
          </cell>
          <cell r="S1008" t="str">
            <v>2012</v>
          </cell>
          <cell r="T1008" t="str">
            <v>2013-04-29</v>
          </cell>
          <cell r="U1008">
            <v>46097.58</v>
          </cell>
          <cell r="V1008">
            <v>34800</v>
          </cell>
          <cell r="W1008">
            <v>17400</v>
          </cell>
          <cell r="X1008">
            <v>17400</v>
          </cell>
          <cell r="Y1008">
            <v>17400</v>
          </cell>
          <cell r="Z1008">
            <v>50</v>
          </cell>
          <cell r="AA1008" t="str">
            <v>Udział firmy MATT Bogusław Szczurowski na targach międzynarodowych Campionaria Internazionale Di Padova w Padwie w dniach 12-20.05.2012 roku</v>
          </cell>
          <cell r="AB1008" t="str">
            <v>pomoc de minimis</v>
          </cell>
          <cell r="AC1008">
            <v>46097.58</v>
          </cell>
          <cell r="AD1008">
            <v>17400</v>
          </cell>
          <cell r="AE1008">
            <v>28697.58</v>
          </cell>
          <cell r="AF1008">
            <v>0</v>
          </cell>
          <cell r="AG1008" t="str">
            <v>Tak</v>
          </cell>
          <cell r="AH1008" t="str">
            <v>05 Usługi w zakresie zaawansowanego wsparcia dla przedsiębiorstw i grup przedsiębiorstw</v>
          </cell>
          <cell r="AI1008" t="str">
            <v>01 Pomoc bezzwrotna</v>
          </cell>
          <cell r="AJ1008" t="str">
            <v>00 Nie dotyczy</v>
          </cell>
          <cell r="AK1008" t="str">
            <v>13 Handel hurtowy i detaliczny</v>
          </cell>
          <cell r="AL1008" t="str">
            <v>8521141569</v>
          </cell>
          <cell r="AM1008" t="str">
            <v>Firma Matt Bogusław Szczurowski</v>
          </cell>
          <cell r="AN1008" t="str">
            <v>71-201</v>
          </cell>
          <cell r="AO1008" t="str">
            <v>Szczecin</v>
          </cell>
          <cell r="AP1008" t="str">
            <v>Czorsztynska</v>
          </cell>
          <cell r="AQ1008" t="str">
            <v>11</v>
          </cell>
          <cell r="AR1008" t="str">
            <v>a</v>
          </cell>
          <cell r="AS1008" t="str">
            <v>602270199</v>
          </cell>
          <cell r="AT1008" t="str">
            <v>niedotyczy</v>
          </cell>
          <cell r="AU1008" t="str">
            <v>osoba fizyczna prowadząca działalność gospodarczą - mikro przedsiębiorstwo</v>
          </cell>
          <cell r="AV1008" t="str">
            <v>810810210</v>
          </cell>
          <cell r="AW1008" t="str">
            <v>przedsiębiorca lub przedsiębiorstwo</v>
          </cell>
        </row>
        <row r="1009">
          <cell r="A1009" t="str">
            <v>RPZP.04.03.00-32-014/09</v>
          </cell>
          <cell r="B1009" t="str">
            <v>RPZP.04.00.00</v>
          </cell>
          <cell r="C1009" t="str">
            <v>RPZP.04.03.00</v>
          </cell>
          <cell r="D1009">
            <v>0</v>
          </cell>
          <cell r="E1009" t="str">
            <v>RPZP.04.03.00-32-014/09-08</v>
          </cell>
          <cell r="F1009" t="str">
            <v>UDA-RPZP.04.03.00-32-014/09-08</v>
          </cell>
          <cell r="G1009" t="str">
            <v>c3329e598e</v>
          </cell>
          <cell r="H1009" t="str">
            <v>RPZP.04.03.00-32-014/09</v>
          </cell>
          <cell r="I1009" t="str">
            <v>WND-RPZP.04.03.00-32-014/09</v>
          </cell>
          <cell r="J1009" t="str">
            <v>2010-02-18</v>
          </cell>
          <cell r="K1009" t="str">
            <v>2010 I półrocze</v>
          </cell>
          <cell r="L1009" t="str">
            <v>2010</v>
          </cell>
          <cell r="M1009" t="str">
            <v>2010-02-26</v>
          </cell>
          <cell r="N1009" t="str">
            <v>2010 I półrocze</v>
          </cell>
          <cell r="O1009" t="str">
            <v>2010</v>
          </cell>
          <cell r="P1009" t="str">
            <v>2010-05-13</v>
          </cell>
          <cell r="Q1009" t="str">
            <v>2012-07-05</v>
          </cell>
          <cell r="R1009" t="str">
            <v>2012 II półrocze</v>
          </cell>
          <cell r="S1009" t="str">
            <v>2012</v>
          </cell>
          <cell r="T1009" t="str">
            <v>2012-09-17</v>
          </cell>
          <cell r="U1009">
            <v>5326557.88</v>
          </cell>
          <cell r="V1009">
            <v>5286257.41</v>
          </cell>
          <cell r="W1009">
            <v>4003155.08</v>
          </cell>
          <cell r="X1009">
            <v>4003155.08</v>
          </cell>
          <cell r="Y1009">
            <v>1283102.33</v>
          </cell>
          <cell r="Z1009">
            <v>75.73</v>
          </cell>
          <cell r="AA1009" t="str">
            <v>Budowa kanalizacji grawitacyjno – tłocznej Sokoliniec – Sicko – Recz</v>
          </cell>
          <cell r="AB1009" t="str">
            <v>bez pomocy publicznej</v>
          </cell>
          <cell r="AC1009">
            <v>5326557.88</v>
          </cell>
          <cell r="AD1009">
            <v>5326557.88</v>
          </cell>
          <cell r="AE1009">
            <v>0</v>
          </cell>
          <cell r="AF1009">
            <v>0</v>
          </cell>
          <cell r="AG1009" t="str">
            <v>Nie</v>
          </cell>
          <cell r="AH1009" t="str">
            <v>46 Oczyszczanie ścieków</v>
          </cell>
          <cell r="AI1009" t="str">
            <v>01 Pomoc bezzwrotna</v>
          </cell>
          <cell r="AJ1009" t="str">
            <v>05 Obszary wiejskie (poza obszarami górskimi, wyspami lub o niskiej i bardzo niskiej gęstości zaludnienia)</v>
          </cell>
          <cell r="AK1009" t="str">
            <v>21 Działalność związana ze środowiskiem naturalnym</v>
          </cell>
          <cell r="AL1009" t="str">
            <v>5941535345</v>
          </cell>
          <cell r="AM1009" t="str">
            <v>Gmina Recz</v>
          </cell>
          <cell r="AN1009" t="str">
            <v>73-210</v>
          </cell>
          <cell r="AO1009" t="str">
            <v>Recz</v>
          </cell>
          <cell r="AP1009" t="str">
            <v>Ratuszowa</v>
          </cell>
          <cell r="AQ1009" t="str">
            <v>17</v>
          </cell>
          <cell r="AR1009" t="str">
            <v>-</v>
          </cell>
          <cell r="AS1009" t="str">
            <v>0957654461</v>
          </cell>
          <cell r="AT1009" t="str">
            <v>0957654461</v>
          </cell>
          <cell r="AU1009" t="str">
            <v>wspólnota samorządowa</v>
          </cell>
          <cell r="AV1009" t="str">
            <v>210966941</v>
          </cell>
          <cell r="AW1009" t="str">
            <v>jednostka samorządu terytorialnego, związek lub stowarzyszenie jst</v>
          </cell>
        </row>
        <row r="1010">
          <cell r="A1010" t="str">
            <v>RPZP.07.03.01-32-004/09</v>
          </cell>
          <cell r="B1010" t="str">
            <v>RPZP.07.00.00</v>
          </cell>
          <cell r="C1010" t="str">
            <v>RPZP.07.03.00</v>
          </cell>
          <cell r="D1010" t="str">
            <v>RPZP.07.03.01</v>
          </cell>
          <cell r="E1010" t="str">
            <v>RPZP.07.03.01-32-004/09-05</v>
          </cell>
          <cell r="F1010" t="str">
            <v>UDA-RPZP.07.03.01-32-004/09-05</v>
          </cell>
          <cell r="G1010" t="str">
            <v>314a736d52</v>
          </cell>
          <cell r="H1010" t="str">
            <v>RPZP.07.03.01-32-004/09</v>
          </cell>
          <cell r="I1010" t="str">
            <v>WND-RPZP.07.03.01-32-004/09</v>
          </cell>
          <cell r="J1010" t="str">
            <v>2009-10-16</v>
          </cell>
          <cell r="K1010" t="str">
            <v>2009 II półrocze</v>
          </cell>
          <cell r="L1010" t="str">
            <v>2009</v>
          </cell>
          <cell r="M1010" t="str">
            <v>2009-10-22</v>
          </cell>
          <cell r="N1010" t="str">
            <v>2009 II półrocze</v>
          </cell>
          <cell r="O1010" t="str">
            <v>2009</v>
          </cell>
          <cell r="P1010" t="str">
            <v>2009-03-06</v>
          </cell>
          <cell r="Q1010" t="str">
            <v>2012-07-13</v>
          </cell>
          <cell r="R1010" t="str">
            <v>2012 II półrocze</v>
          </cell>
          <cell r="S1010" t="str">
            <v>2012</v>
          </cell>
          <cell r="T1010" t="str">
            <v>2012-10-24</v>
          </cell>
          <cell r="U1010">
            <v>57145951.520000003</v>
          </cell>
          <cell r="V1010">
            <v>54164643.530000001</v>
          </cell>
          <cell r="W1010">
            <v>31067933.289999999</v>
          </cell>
          <cell r="X1010">
            <v>31067933.289999999</v>
          </cell>
          <cell r="Y1010">
            <v>23096710.239999998</v>
          </cell>
          <cell r="Z1010">
            <v>57.36</v>
          </cell>
          <cell r="AA1010" t="str">
            <v>Modernizacja Szpitala Wojewódzkiego im. Mikołaja Kopernika w Koszalinie</v>
          </cell>
          <cell r="AB1010" t="str">
            <v>bez pomocy publicznej</v>
          </cell>
          <cell r="AC1010">
            <v>57145951.520000003</v>
          </cell>
          <cell r="AD1010">
            <v>57145951.520000003</v>
          </cell>
          <cell r="AE1010">
            <v>0</v>
          </cell>
          <cell r="AF1010">
            <v>0</v>
          </cell>
          <cell r="AG1010" t="str">
            <v>Nie</v>
          </cell>
          <cell r="AH1010" t="str">
            <v>76 Infrastruktura ochrony zdrowia</v>
          </cell>
          <cell r="AI1010" t="str">
            <v>01 Pomoc bezzwrotna</v>
          </cell>
          <cell r="AJ1010" t="str">
            <v>01 Obszar miejski</v>
          </cell>
          <cell r="AK1010" t="str">
            <v>19 Działalność w zakresie ochrony zdrowia ludzkiego</v>
          </cell>
          <cell r="AL1010" t="str">
            <v>6691044410</v>
          </cell>
          <cell r="AM1010" t="str">
            <v>Szpital Wojewódzki im. M. Kopernika w Koszalinie</v>
          </cell>
          <cell r="AN1010" t="str">
            <v>75-581</v>
          </cell>
          <cell r="AO1010" t="str">
            <v>Koszalin</v>
          </cell>
          <cell r="AP1010" t="str">
            <v>Chałubińskiego</v>
          </cell>
          <cell r="AQ1010" t="str">
            <v>7</v>
          </cell>
          <cell r="AR1010" t="str">
            <v>-</v>
          </cell>
          <cell r="AS1010" t="str">
            <v>(0-94)34-88-400</v>
          </cell>
          <cell r="AT1010" t="str">
            <v>(0-94)34-88-299</v>
          </cell>
          <cell r="AU1010" t="str">
            <v>publiczny zakład opieki zdrowotnej</v>
          </cell>
          <cell r="AV1010" t="str">
            <v>330006292</v>
          </cell>
          <cell r="AW1010" t="str">
            <v>zakład opieki zdrowotnej działający w publicznym systemie ochrony zdrowia</v>
          </cell>
        </row>
        <row r="1011">
          <cell r="A1011" t="str">
            <v>RPZP.02.01.05-32-002/10</v>
          </cell>
          <cell r="B1011" t="str">
            <v>RPZP.02.00.00</v>
          </cell>
          <cell r="C1011" t="str">
            <v>RPZP.02.01.00</v>
          </cell>
          <cell r="D1011" t="str">
            <v>RPZP.02.01.05</v>
          </cell>
          <cell r="E1011" t="str">
            <v>RPZP.02.01.05-32-002/10-03</v>
          </cell>
          <cell r="F1011" t="str">
            <v>UDA-RPZP.02.01.05-32-002/10-03</v>
          </cell>
          <cell r="G1011" t="str">
            <v>3cc0554c07</v>
          </cell>
          <cell r="H1011" t="str">
            <v>RPZP.02.01.05-32-002/10</v>
          </cell>
          <cell r="I1011" t="str">
            <v>WND-RPZP.02.01.05-32-002/10</v>
          </cell>
          <cell r="J1011" t="str">
            <v>2010-12-30</v>
          </cell>
          <cell r="K1011" t="str">
            <v>2010 II półrocze</v>
          </cell>
          <cell r="L1011" t="str">
            <v>2010</v>
          </cell>
          <cell r="M1011" t="str">
            <v>2010-12-31</v>
          </cell>
          <cell r="N1011" t="str">
            <v>2010 II półrocze</v>
          </cell>
          <cell r="O1011" t="str">
            <v>2010</v>
          </cell>
          <cell r="P1011" t="str">
            <v>2011-05-04</v>
          </cell>
          <cell r="Q1011" t="str">
            <v>2012-07-13</v>
          </cell>
          <cell r="R1011" t="str">
            <v>2012 II półrocze</v>
          </cell>
          <cell r="S1011" t="str">
            <v>2012</v>
          </cell>
          <cell r="T1011" t="str">
            <v>2012-11-22</v>
          </cell>
          <cell r="U1011">
            <v>8071101.3799999999</v>
          </cell>
          <cell r="V1011">
            <v>4872417.7300000004</v>
          </cell>
          <cell r="W1011">
            <v>2081935.86</v>
          </cell>
          <cell r="X1011">
            <v>2081935.86</v>
          </cell>
          <cell r="Y1011">
            <v>2790481.87</v>
          </cell>
          <cell r="Z1011">
            <v>42.73</v>
          </cell>
          <cell r="AA1011" t="str">
            <v>Przebudowa Basenu Kolejowego w Porcie Morskim w Stepnicy</v>
          </cell>
          <cell r="AB1011" t="str">
            <v>bez pomocy publicznej</v>
          </cell>
          <cell r="AC1011">
            <v>8071101.3799999999</v>
          </cell>
          <cell r="AD1011">
            <v>8071101.3799999999</v>
          </cell>
          <cell r="AE1011">
            <v>0</v>
          </cell>
          <cell r="AF1011">
            <v>0</v>
          </cell>
          <cell r="AG1011" t="str">
            <v>Nie</v>
          </cell>
          <cell r="AH1011" t="str">
            <v>30 Porty</v>
          </cell>
          <cell r="AI1011" t="str">
            <v>01 Pomoc bezzwrotna</v>
          </cell>
          <cell r="AJ1011" t="str">
            <v>05 Obszary wiejskie (poza obszarami górskimi, wyspami lub o niskiej i bardzo niskiej gęstości zaludnienia)</v>
          </cell>
          <cell r="AK1011" t="str">
            <v>00 Nie dotyczy</v>
          </cell>
          <cell r="AL1011" t="str">
            <v>8560008633</v>
          </cell>
          <cell r="AM1011" t="str">
            <v>Gmina Stepnica</v>
          </cell>
          <cell r="AN1011" t="str">
            <v>72-112</v>
          </cell>
          <cell r="AO1011" t="str">
            <v>Stepnica</v>
          </cell>
          <cell r="AP1011" t="str">
            <v>Kościuszki</v>
          </cell>
          <cell r="AQ1011" t="str">
            <v>4</v>
          </cell>
          <cell r="AR1011" t="str">
            <v>-</v>
          </cell>
          <cell r="AS1011" t="str">
            <v>(91)41885521</v>
          </cell>
          <cell r="AT1011" t="str">
            <v>(91)41885580</v>
          </cell>
          <cell r="AU1011" t="str">
            <v>wspólnota samorządowa - gmina</v>
          </cell>
          <cell r="AV1011" t="str">
            <v>811684338</v>
          </cell>
          <cell r="AW1011" t="str">
            <v>jednostka samorządu terytorialnego, związek lub stowarzyszenie jst</v>
          </cell>
        </row>
        <row r="1012">
          <cell r="A1012" t="str">
            <v>RPZP.01.01.01-32-519/10</v>
          </cell>
          <cell r="B1012" t="str">
            <v>RPZP.01.00.00</v>
          </cell>
          <cell r="C1012" t="str">
            <v>RPZP.01.01.00</v>
          </cell>
          <cell r="D1012" t="str">
            <v>RPZP.01.01.01</v>
          </cell>
          <cell r="E1012" t="str">
            <v>RPZP.01.01.01-32-519/10-06</v>
          </cell>
          <cell r="F1012" t="str">
            <v>UDA-RPZP.01.01.01-32-519/10-06</v>
          </cell>
          <cell r="G1012" t="str">
            <v>ae148be433</v>
          </cell>
          <cell r="H1012" t="str">
            <v>RPZP.01.01.01-32-519/10</v>
          </cell>
          <cell r="I1012" t="str">
            <v>WND-RPZP.01.01.01-32-519/10</v>
          </cell>
          <cell r="J1012" t="str">
            <v>2011-09-15</v>
          </cell>
          <cell r="K1012" t="str">
            <v>2011 II półrocze</v>
          </cell>
          <cell r="L1012" t="str">
            <v>2011</v>
          </cell>
          <cell r="M1012" t="str">
            <v>2011-09-26</v>
          </cell>
          <cell r="N1012" t="str">
            <v>2011 II półrocze</v>
          </cell>
          <cell r="O1012" t="str">
            <v>2011</v>
          </cell>
          <cell r="P1012" t="str">
            <v>2010-06-01</v>
          </cell>
          <cell r="Q1012" t="str">
            <v>2012-07-24</v>
          </cell>
          <cell r="R1012" t="str">
            <v>2012 II półrocze</v>
          </cell>
          <cell r="S1012" t="str">
            <v>2012</v>
          </cell>
          <cell r="T1012" t="str">
            <v>2014-04-14</v>
          </cell>
          <cell r="U1012">
            <v>800158.23</v>
          </cell>
          <cell r="V1012">
            <v>680870.54</v>
          </cell>
          <cell r="W1012">
            <v>408522.32</v>
          </cell>
          <cell r="X1012">
            <v>408522.32</v>
          </cell>
          <cell r="Y1012">
            <v>272348.21999999997</v>
          </cell>
          <cell r="Z1012">
            <v>60</v>
          </cell>
          <cell r="AA1012" t="str">
            <v>Innowacyjny serwis internetowy dla kancelarii podatkowych</v>
          </cell>
          <cell r="AB1012" t="str">
            <v>pomoc publiczna</v>
          </cell>
          <cell r="AC1012">
            <v>800158.23</v>
          </cell>
          <cell r="AD1012">
            <v>408522.32</v>
          </cell>
          <cell r="AE1012">
            <v>391635.91</v>
          </cell>
          <cell r="AF1012">
            <v>0</v>
          </cell>
          <cell r="AG1012" t="str">
            <v>Nie</v>
          </cell>
          <cell r="AH1012" t="str">
            <v>08 Inne inwestycje w przedsiębiorstwa</v>
          </cell>
          <cell r="AI1012" t="str">
            <v>01 Pomoc bezzwrotna</v>
          </cell>
          <cell r="AJ1012" t="str">
            <v>01 Obszar miejski</v>
          </cell>
          <cell r="AK1012" t="str">
            <v>22 Inne niewyszczególnione usługi</v>
          </cell>
          <cell r="AL1012" t="str">
            <v>6692388755</v>
          </cell>
          <cell r="AM1012" t="str">
            <v>MENTAX.PL Bartosik, Polak, Tlołka spółka jawna</v>
          </cell>
          <cell r="AN1012" t="str">
            <v>75-583</v>
          </cell>
          <cell r="AO1012" t="str">
            <v>Koszalin</v>
          </cell>
          <cell r="AP1012" t="str">
            <v>Leśna</v>
          </cell>
          <cell r="AQ1012" t="str">
            <v>20</v>
          </cell>
          <cell r="AR1012" t="str">
            <v>-</v>
          </cell>
          <cell r="AS1012" t="str">
            <v>695-393-156</v>
          </cell>
          <cell r="AT1012" t="str">
            <v>Niedotyczy</v>
          </cell>
          <cell r="AU1012" t="str">
            <v>spółka jawna - mikro przedsiębiorstwo</v>
          </cell>
          <cell r="AV1012" t="str">
            <v>320012969</v>
          </cell>
          <cell r="AW1012" t="str">
            <v>przedsiębiorca lub przedsiębiorstwo</v>
          </cell>
        </row>
        <row r="1013">
          <cell r="A1013" t="str">
            <v>RPZP.06.01.01-32-006/11</v>
          </cell>
          <cell r="B1013" t="str">
            <v>RPZP.06.00.00</v>
          </cell>
          <cell r="C1013" t="str">
            <v>RPZP.06.01.00</v>
          </cell>
          <cell r="D1013" t="str">
            <v>RPZP.06.01.01</v>
          </cell>
          <cell r="E1013" t="str">
            <v>RPZP.06.01.01-32-006/11-02</v>
          </cell>
          <cell r="F1013" t="str">
            <v>UDA-RPZP.06.01.01-32-006/11-02</v>
          </cell>
          <cell r="G1013" t="str">
            <v>93c537cf8c</v>
          </cell>
          <cell r="H1013" t="str">
            <v>RPZP.06.01.01-32-006/11</v>
          </cell>
          <cell r="I1013" t="str">
            <v>WND-RPZP.06.01.01-32-006/11</v>
          </cell>
          <cell r="J1013" t="str">
            <v>2011-11-07</v>
          </cell>
          <cell r="K1013" t="str">
            <v>2011 II półrocze</v>
          </cell>
          <cell r="L1013" t="str">
            <v>2011</v>
          </cell>
          <cell r="M1013" t="str">
            <v>2011-11-08</v>
          </cell>
          <cell r="N1013" t="str">
            <v>2011 II półrocze</v>
          </cell>
          <cell r="O1013" t="str">
            <v>2011</v>
          </cell>
          <cell r="P1013" t="str">
            <v>2011-08-16</v>
          </cell>
          <cell r="Q1013" t="str">
            <v>2012-07-30</v>
          </cell>
          <cell r="R1013" t="str">
            <v>2012 II półrocze</v>
          </cell>
          <cell r="S1013" t="str">
            <v>2012</v>
          </cell>
          <cell r="T1013" t="str">
            <v>2012-08-21</v>
          </cell>
          <cell r="U1013">
            <v>1224266.04</v>
          </cell>
          <cell r="V1013">
            <v>869832.18</v>
          </cell>
          <cell r="W1013">
            <v>347932.87</v>
          </cell>
          <cell r="X1013">
            <v>347932.87</v>
          </cell>
          <cell r="Y1013">
            <v>521899.31</v>
          </cell>
          <cell r="Z1013">
            <v>40</v>
          </cell>
          <cell r="AA1013" t="str">
            <v>Rozbudowa Gminnego Centrum Edukacji i Rekreacji w Trzebieży w ramach rozwoju turystyki w obszarze metropolitalnym.</v>
          </cell>
          <cell r="AB1013" t="str">
            <v>pomoc publiczna</v>
          </cell>
          <cell r="AC1013">
            <v>1224266.04</v>
          </cell>
          <cell r="AD1013">
            <v>1224266.04</v>
          </cell>
          <cell r="AE1013">
            <v>0</v>
          </cell>
          <cell r="AF1013">
            <v>0</v>
          </cell>
          <cell r="AG1013" t="str">
            <v>Nie</v>
          </cell>
          <cell r="AH1013" t="str">
            <v>57 Inne wsparcie na rzecz wzmocnienia usług turystycznych</v>
          </cell>
          <cell r="AI1013" t="str">
            <v>01 Pomoc bezzwrotna</v>
          </cell>
          <cell r="AJ1013" t="str">
            <v>05 Obszary wiejskie (poza obszarami górskimi, wyspami lub o niskiej i bardzo niskiej gęstości zaludnienia)</v>
          </cell>
          <cell r="AK1013" t="str">
            <v>14 Hotele i restauracje</v>
          </cell>
          <cell r="AL1013" t="str">
            <v>8512851260</v>
          </cell>
          <cell r="AM1013" t="str">
            <v>Ośrodek Sportu i Rekreacji w Policach</v>
          </cell>
          <cell r="AN1013" t="str">
            <v>72-010</v>
          </cell>
          <cell r="AO1013" t="str">
            <v>Police</v>
          </cell>
          <cell r="AP1013" t="str">
            <v>Siedlecka</v>
          </cell>
          <cell r="AQ1013" t="str">
            <v>2B</v>
          </cell>
          <cell r="AR1013" t="str">
            <v>-</v>
          </cell>
          <cell r="AS1013" t="str">
            <v>913175479</v>
          </cell>
          <cell r="AT1013" t="str">
            <v>913175479</v>
          </cell>
          <cell r="AU1013" t="str">
            <v>gminna samorządowa jednostka organizacyjna</v>
          </cell>
          <cell r="AV1013" t="str">
            <v>812661523</v>
          </cell>
          <cell r="AW1013" t="str">
            <v>jednostka organizacyjna jst</v>
          </cell>
        </row>
        <row r="1014">
          <cell r="A1014" t="str">
            <v>RPZP.01.01.02-32-158/09</v>
          </cell>
          <cell r="B1014" t="str">
            <v>RPZP.01.00.00</v>
          </cell>
          <cell r="C1014" t="str">
            <v>RPZP.01.01.00</v>
          </cell>
          <cell r="D1014" t="str">
            <v>RPZP.01.01.02</v>
          </cell>
          <cell r="E1014" t="str">
            <v>RPZP.01.01.02-32-158/09-03</v>
          </cell>
          <cell r="F1014" t="str">
            <v>UDA-RPZP.01.01.02-32-158/09-03</v>
          </cell>
          <cell r="G1014" t="str">
            <v>e779ccae1e</v>
          </cell>
          <cell r="H1014" t="str">
            <v>RPZP.01.01.02-32-158/09</v>
          </cell>
          <cell r="I1014" t="str">
            <v>WND-RPZP.01.01.02-32-158/09</v>
          </cell>
          <cell r="J1014" t="str">
            <v>2010-08-05</v>
          </cell>
          <cell r="K1014" t="str">
            <v>2010 II półrocze</v>
          </cell>
          <cell r="L1014" t="str">
            <v>2010</v>
          </cell>
          <cell r="M1014" t="str">
            <v>2010-08-16</v>
          </cell>
          <cell r="N1014" t="str">
            <v>2010 II półrocze</v>
          </cell>
          <cell r="O1014" t="str">
            <v>2010</v>
          </cell>
          <cell r="P1014" t="str">
            <v>2009-12-15</v>
          </cell>
          <cell r="Q1014" t="str">
            <v>2012-07-31</v>
          </cell>
          <cell r="R1014" t="str">
            <v>2012 II półrocze</v>
          </cell>
          <cell r="S1014" t="str">
            <v>2012</v>
          </cell>
          <cell r="T1014" t="str">
            <v>2012-01-03</v>
          </cell>
          <cell r="U1014">
            <v>1854133.71</v>
          </cell>
          <cell r="V1014">
            <v>975606.6</v>
          </cell>
          <cell r="W1014">
            <v>487803.3</v>
          </cell>
          <cell r="X1014">
            <v>487803.3</v>
          </cell>
          <cell r="Y1014">
            <v>487803.3</v>
          </cell>
          <cell r="Z1014">
            <v>50</v>
          </cell>
          <cell r="AA1014" t="str">
            <v>Wzrost konkurencyjności MAGEMAR Sp. z o.o. poprzez utworzenie Muzeum Morskiego na zabytkowym statku THPV BEMBRIDGE"</v>
          </cell>
          <cell r="AB1014" t="str">
            <v>pomoc publiczna</v>
          </cell>
          <cell r="AC1014">
            <v>1854133.71</v>
          </cell>
          <cell r="AD1014">
            <v>487803.3</v>
          </cell>
          <cell r="AE1014">
            <v>1366330.41</v>
          </cell>
          <cell r="AF1014">
            <v>0</v>
          </cell>
          <cell r="AG1014" t="str">
            <v>Nie</v>
          </cell>
          <cell r="AH1014" t="str">
            <v>08 Inne inwestycje w przedsiębiorstwa</v>
          </cell>
          <cell r="AI1014" t="str">
            <v>01 Pomoc bezzwrotna</v>
          </cell>
          <cell r="AJ1014" t="str">
            <v>01 Obszar miejski</v>
          </cell>
          <cell r="AK1014" t="str">
            <v>22 Inne niewyszczególnione usługi</v>
          </cell>
          <cell r="AL1014" t="str">
            <v>8512582400</v>
          </cell>
          <cell r="AM1014" t="str">
            <v>MAGEMAR Polska Spółka z ograniczona odpowiedzialnością</v>
          </cell>
          <cell r="AN1014" t="str">
            <v>70-603</v>
          </cell>
          <cell r="AO1014" t="str">
            <v>Szczecin</v>
          </cell>
          <cell r="AP1014" t="str">
            <v>Bytomska</v>
          </cell>
          <cell r="AQ1014" t="str">
            <v>7</v>
          </cell>
          <cell r="AR1014" t="str">
            <v>-</v>
          </cell>
          <cell r="AS1014" t="str">
            <v>(91)4307575</v>
          </cell>
          <cell r="AT1014" t="str">
            <v>(91)4308893</v>
          </cell>
          <cell r="AU1014" t="str">
            <v>spółka z ograniczoną odpowiedzialnością - średnie przedsiębiorstwo</v>
          </cell>
          <cell r="AV1014" t="str">
            <v>811835079</v>
          </cell>
          <cell r="AW1014" t="str">
            <v>przedsiębiorca lub przedsiębiorstwo</v>
          </cell>
        </row>
        <row r="1015">
          <cell r="A1015" t="str">
            <v>RPZP.06.03.00-32-008/10</v>
          </cell>
          <cell r="B1015" t="str">
            <v>RPZP.06.00.00</v>
          </cell>
          <cell r="C1015" t="str">
            <v>RPZP.06.03.00</v>
          </cell>
          <cell r="D1015">
            <v>0</v>
          </cell>
          <cell r="E1015" t="str">
            <v>RPZP.06.03.00-32-008/10-03</v>
          </cell>
          <cell r="F1015" t="str">
            <v>UDA-RPZP.06.03.00-32-008/10-03</v>
          </cell>
          <cell r="G1015" t="str">
            <v>8c44d17d75</v>
          </cell>
          <cell r="H1015" t="str">
            <v>RPZP.06.03.00-32-008/10</v>
          </cell>
          <cell r="I1015" t="str">
            <v>WND-RPZP.06.03.00-32-008/10</v>
          </cell>
          <cell r="J1015" t="str">
            <v>2010-09-28</v>
          </cell>
          <cell r="K1015" t="str">
            <v>2010 II półrocze</v>
          </cell>
          <cell r="L1015" t="str">
            <v>2010</v>
          </cell>
          <cell r="M1015" t="str">
            <v>2010-09-29</v>
          </cell>
          <cell r="N1015" t="str">
            <v>2010 II półrocze</v>
          </cell>
          <cell r="O1015" t="str">
            <v>2010</v>
          </cell>
          <cell r="P1015" t="str">
            <v>2010-11-23</v>
          </cell>
          <cell r="Q1015" t="str">
            <v>2012-07-31</v>
          </cell>
          <cell r="R1015" t="str">
            <v>2012 II półrocze</v>
          </cell>
          <cell r="S1015" t="str">
            <v>2012</v>
          </cell>
          <cell r="T1015" t="str">
            <v>2014-04-03</v>
          </cell>
          <cell r="U1015">
            <v>13697360</v>
          </cell>
          <cell r="V1015">
            <v>11594541.48</v>
          </cell>
          <cell r="W1015">
            <v>5797270.7400000002</v>
          </cell>
          <cell r="X1015">
            <v>5797270.7400000002</v>
          </cell>
          <cell r="Y1015">
            <v>5797270.7400000002</v>
          </cell>
          <cell r="Z1015">
            <v>50</v>
          </cell>
          <cell r="AA1015" t="str">
            <v>Budowa ścieżki rowerowej z lewobrzeża do Puszczy Bukowej nad Jezioro Szmaragdowe w Szczecinie odcinek (od ul. Panieńskiej poprzez Trasę Zamkową do Mostu Cłowego)</v>
          </cell>
          <cell r="AB1015" t="str">
            <v>bez pomocy publicznej</v>
          </cell>
          <cell r="AC1015">
            <v>13697360</v>
          </cell>
          <cell r="AD1015">
            <v>13697360</v>
          </cell>
          <cell r="AE1015">
            <v>0</v>
          </cell>
          <cell r="AF1015">
            <v>0</v>
          </cell>
          <cell r="AG1015" t="str">
            <v>Nie</v>
          </cell>
          <cell r="AH1015" t="str">
            <v>24 Ścieżki rowerowe</v>
          </cell>
          <cell r="AI1015" t="str">
            <v>01 Pomoc bezzwrotna</v>
          </cell>
          <cell r="AJ1015" t="str">
            <v>01 Obszar miejski</v>
          </cell>
          <cell r="AK1015" t="str">
            <v>00 Nie dotyczy</v>
          </cell>
          <cell r="AL1015" t="str">
            <v>8510309410</v>
          </cell>
          <cell r="AM1015" t="str">
            <v>Gmina Miasto Szczecin</v>
          </cell>
          <cell r="AN1015" t="str">
            <v>70-456</v>
          </cell>
          <cell r="AO1015" t="str">
            <v>Szczecin</v>
          </cell>
          <cell r="AP1015" t="str">
            <v>Armii Krajowej</v>
          </cell>
          <cell r="AQ1015" t="str">
            <v>1</v>
          </cell>
          <cell r="AR1015" t="str">
            <v>-</v>
          </cell>
          <cell r="AS1015" t="str">
            <v>091/4245814</v>
          </cell>
          <cell r="AT1015" t="str">
            <v>091/4245854</v>
          </cell>
          <cell r="AU1015" t="str">
            <v>wspólnota samorządowa</v>
          </cell>
          <cell r="AV1015" t="str">
            <v>811684232</v>
          </cell>
          <cell r="AW1015" t="str">
            <v>jednostka samorządu terytorialnego, związek lub stowarzyszenie jst</v>
          </cell>
        </row>
        <row r="1016">
          <cell r="A1016" t="str">
            <v>RPZP.04.05.02-32-027/10</v>
          </cell>
          <cell r="B1016" t="str">
            <v>RPZP.04.00.00</v>
          </cell>
          <cell r="C1016" t="str">
            <v>RPZP.04.05.00</v>
          </cell>
          <cell r="D1016" t="str">
            <v>RPZP.04.05.02</v>
          </cell>
          <cell r="E1016" t="str">
            <v>RPZP.04.05.02-32-027/10-03</v>
          </cell>
          <cell r="F1016" t="str">
            <v>UDA-RPZP.04.05.02-32-027/10-03</v>
          </cell>
          <cell r="G1016" t="str">
            <v>eec9781433</v>
          </cell>
          <cell r="H1016" t="str">
            <v>RPZP.04.05.02-32-027/10</v>
          </cell>
          <cell r="I1016" t="str">
            <v>WND-RPZP.04.05.02-32-027/10</v>
          </cell>
          <cell r="J1016" t="str">
            <v>2010-10-20</v>
          </cell>
          <cell r="K1016" t="str">
            <v>2010 II półrocze</v>
          </cell>
          <cell r="L1016" t="str">
            <v>2010</v>
          </cell>
          <cell r="M1016" t="str">
            <v>2010-11-16</v>
          </cell>
          <cell r="N1016" t="str">
            <v>2010 II półrocze</v>
          </cell>
          <cell r="O1016" t="str">
            <v>2010</v>
          </cell>
          <cell r="P1016" t="str">
            <v>2011-06-24</v>
          </cell>
          <cell r="Q1016" t="str">
            <v>2012-07-31</v>
          </cell>
          <cell r="R1016" t="str">
            <v>2012 II półrocze</v>
          </cell>
          <cell r="S1016" t="str">
            <v>2012</v>
          </cell>
          <cell r="T1016" t="str">
            <v>2013-10-15</v>
          </cell>
          <cell r="U1016">
            <v>893304</v>
          </cell>
          <cell r="V1016">
            <v>864054</v>
          </cell>
          <cell r="W1016">
            <v>648040.5</v>
          </cell>
          <cell r="X1016">
            <v>648040.5</v>
          </cell>
          <cell r="Y1016">
            <v>216013.5</v>
          </cell>
          <cell r="Z1016">
            <v>75</v>
          </cell>
          <cell r="AA1016" t="str">
            <v>Bezpieczeństwo, monitoring i ochrona przeciwpożarowa lasów miejskich Szczecina</v>
          </cell>
          <cell r="AB1016" t="str">
            <v>bez pomocy publicznej</v>
          </cell>
          <cell r="AC1016">
            <v>893304</v>
          </cell>
          <cell r="AD1016">
            <v>893304</v>
          </cell>
          <cell r="AE1016">
            <v>0</v>
          </cell>
          <cell r="AF1016">
            <v>0</v>
          </cell>
          <cell r="AG1016" t="str">
            <v>Nie</v>
          </cell>
          <cell r="AH1016" t="str">
            <v>53 Zapobieganie zagrożeniom (w tym opracowanie i wdrażanie planów i instrumentów zapobiegania i zarządzania zagrożeniami naturalnym i technologicznym)</v>
          </cell>
          <cell r="AI1016" t="str">
            <v>01 Pomoc bezzwrotna</v>
          </cell>
          <cell r="AJ1016" t="str">
            <v>01 Obszar miejski</v>
          </cell>
          <cell r="AK1016" t="str">
            <v>21 Działalność związana ze środowiskiem naturalnym</v>
          </cell>
          <cell r="AL1016" t="str">
            <v>8510309410</v>
          </cell>
          <cell r="AM1016" t="str">
            <v>Gmina Miasto Szczecin</v>
          </cell>
          <cell r="AN1016" t="str">
            <v>70-456</v>
          </cell>
          <cell r="AO1016" t="str">
            <v>Szczecin</v>
          </cell>
          <cell r="AP1016" t="str">
            <v>plac Armii Krajowej</v>
          </cell>
          <cell r="AQ1016" t="str">
            <v>1</v>
          </cell>
          <cell r="AR1016" t="str">
            <v>-</v>
          </cell>
          <cell r="AS1016" t="str">
            <v>91/4245625</v>
          </cell>
          <cell r="AT1016" t="str">
            <v>91/4245627</v>
          </cell>
          <cell r="AU1016" t="str">
            <v>wspólnota samorządowa</v>
          </cell>
          <cell r="AV1016" t="str">
            <v>811684232</v>
          </cell>
          <cell r="AW1016" t="str">
            <v>jednostka samorządu terytorialnego, związek lub stowarzyszenie jst</v>
          </cell>
        </row>
        <row r="1017">
          <cell r="A1017" t="str">
            <v>RPZP.02.02.02-32-001/10</v>
          </cell>
          <cell r="B1017" t="str">
            <v>RPZP.02.00.00</v>
          </cell>
          <cell r="C1017" t="str">
            <v>RPZP.02.02.00</v>
          </cell>
          <cell r="D1017" t="str">
            <v>RPZP.02.02.02</v>
          </cell>
          <cell r="E1017" t="str">
            <v>RPZP.02.02.02-32-001/10-05</v>
          </cell>
          <cell r="F1017" t="str">
            <v>UDA-RPZP.02.02.02-32-001/10-05</v>
          </cell>
          <cell r="G1017" t="str">
            <v>a551aeadc3</v>
          </cell>
          <cell r="H1017" t="str">
            <v>RPZP.02.02.02-32-001/10</v>
          </cell>
          <cell r="I1017" t="str">
            <v>WND-RPZP.02.02.02-32-001/10</v>
          </cell>
          <cell r="J1017" t="str">
            <v>2011-07-20</v>
          </cell>
          <cell r="K1017" t="str">
            <v>2011 II półrocze</v>
          </cell>
          <cell r="L1017" t="str">
            <v>2011</v>
          </cell>
          <cell r="M1017" t="str">
            <v>2011-07-29</v>
          </cell>
          <cell r="N1017" t="str">
            <v>2011 II półrocze</v>
          </cell>
          <cell r="O1017" t="str">
            <v>2011</v>
          </cell>
          <cell r="P1017" t="str">
            <v>2011-10-26</v>
          </cell>
          <cell r="Q1017" t="str">
            <v>2012-07-31</v>
          </cell>
          <cell r="R1017" t="str">
            <v>2012 II półrocze</v>
          </cell>
          <cell r="S1017" t="str">
            <v>2012</v>
          </cell>
          <cell r="T1017" t="str">
            <v>2014-08-27</v>
          </cell>
          <cell r="U1017">
            <v>1892689.65</v>
          </cell>
          <cell r="V1017">
            <v>1298000</v>
          </cell>
          <cell r="W1017">
            <v>519200</v>
          </cell>
          <cell r="X1017">
            <v>519200</v>
          </cell>
          <cell r="Y1017">
            <v>778800</v>
          </cell>
          <cell r="Z1017">
            <v>40</v>
          </cell>
          <cell r="AA1017" t="str">
            <v>Zaopatrzenie w gaz ziemny podmiotów funkcjonujących w północnej części gminy Pełczyce</v>
          </cell>
          <cell r="AB1017" t="str">
            <v>pomoc publiczna</v>
          </cell>
          <cell r="AC1017">
            <v>1892689.65</v>
          </cell>
          <cell r="AD1017">
            <v>519200</v>
          </cell>
          <cell r="AE1017">
            <v>1373489.65</v>
          </cell>
          <cell r="AF1017">
            <v>0</v>
          </cell>
          <cell r="AG1017" t="str">
            <v>Nie</v>
          </cell>
          <cell r="AH1017" t="str">
            <v>35 Gaz ziemny</v>
          </cell>
          <cell r="AI1017" t="str">
            <v>01 Pomoc bezzwrotna</v>
          </cell>
          <cell r="AJ1017" t="str">
            <v>05 Obszary wiejskie (poza obszarami górskimi, wyspami lub o niskiej i bardzo niskiej gęstości zaludnienia)</v>
          </cell>
          <cell r="AK1017" t="str">
            <v>08 Wytwarzanie i dystrybucja energii elektrycznej, gazu i ciepła</v>
          </cell>
          <cell r="AL1017" t="str">
            <v>5252496411</v>
          </cell>
          <cell r="AM1017" t="str">
            <v>Polska Spólka Gazownictwa Spólka z ograniczoną odpowiedzialnością</v>
          </cell>
          <cell r="AN1017" t="str">
            <v>01-224</v>
          </cell>
          <cell r="AO1017" t="str">
            <v>Warszawa</v>
          </cell>
          <cell r="AP1017" t="str">
            <v>Marcina Kasprzaka</v>
          </cell>
          <cell r="AQ1017" t="str">
            <v>25</v>
          </cell>
          <cell r="AR1017" t="str">
            <v>-</v>
          </cell>
          <cell r="AS1017" t="str">
            <v>+48618545350</v>
          </cell>
          <cell r="AT1017" t="str">
            <v>+48618523923</v>
          </cell>
          <cell r="AU1017" t="str">
            <v>spółka z ograniczoną odpowiedzialnością - duże przedsiębiorstwo</v>
          </cell>
          <cell r="AV1017" t="str">
            <v>142739519</v>
          </cell>
          <cell r="AW1017" t="str">
            <v>przedsiębiorca lub przedsiębiorstwo</v>
          </cell>
        </row>
        <row r="1018">
          <cell r="A1018" t="str">
            <v>RPZP.01.03.01-32-102/11</v>
          </cell>
          <cell r="B1018" t="str">
            <v>RPZP.01.00.00</v>
          </cell>
          <cell r="C1018" t="str">
            <v>RPZP.01.03.00</v>
          </cell>
          <cell r="D1018" t="str">
            <v>RPZP.01.03.01</v>
          </cell>
          <cell r="E1018" t="str">
            <v>RPZP.01.03.01-32-102/11-02</v>
          </cell>
          <cell r="F1018" t="str">
            <v>UDA-RPZP.01.03.01-32-102/11-02</v>
          </cell>
          <cell r="G1018" t="str">
            <v>394bc7b597</v>
          </cell>
          <cell r="H1018" t="str">
            <v>RPZP.01.03.01-32-102/11</v>
          </cell>
          <cell r="I1018" t="str">
            <v>WND-RPZP.01.03.01-32-102/11</v>
          </cell>
          <cell r="J1018" t="str">
            <v>2012-06-06</v>
          </cell>
          <cell r="K1018" t="str">
            <v>2012 I półrocze</v>
          </cell>
          <cell r="L1018" t="str">
            <v>2012</v>
          </cell>
          <cell r="M1018" t="str">
            <v>2012-06-14</v>
          </cell>
          <cell r="N1018" t="str">
            <v>2012 I półrocze</v>
          </cell>
          <cell r="O1018" t="str">
            <v>2012</v>
          </cell>
          <cell r="P1018" t="str">
            <v>2011-12-27</v>
          </cell>
          <cell r="Q1018" t="str">
            <v>2012-07-31</v>
          </cell>
          <cell r="R1018" t="str">
            <v>2012 II półrocze</v>
          </cell>
          <cell r="S1018" t="str">
            <v>2012</v>
          </cell>
          <cell r="T1018" t="str">
            <v>2012-11-28</v>
          </cell>
          <cell r="U1018">
            <v>98400</v>
          </cell>
          <cell r="V1018">
            <v>80000</v>
          </cell>
          <cell r="W1018">
            <v>40000</v>
          </cell>
          <cell r="X1018">
            <v>40000</v>
          </cell>
          <cell r="Y1018">
            <v>40000</v>
          </cell>
          <cell r="Z1018">
            <v>50</v>
          </cell>
          <cell r="AA1018" t="str">
            <v>Opracowanie dokumentacji technicznej w zakresie planowania inwestycyjnego dla inwestycji planowanych do realizacji przez firmę Drucker Adam Stec w Ustowie.</v>
          </cell>
          <cell r="AB1018" t="str">
            <v>pomoc de minimis</v>
          </cell>
          <cell r="AC1018">
            <v>98400</v>
          </cell>
          <cell r="AD1018">
            <v>40000</v>
          </cell>
          <cell r="AE1018">
            <v>58400</v>
          </cell>
          <cell r="AF1018">
            <v>0</v>
          </cell>
          <cell r="AG1018" t="str">
            <v>Tak</v>
          </cell>
          <cell r="AH1018" t="str">
            <v>05 Usługi w zakresie zaawansowanego wsparcia dla przedsiębiorstw i grup przedsiębiorstw</v>
          </cell>
          <cell r="AI1018" t="str">
            <v>01 Pomoc bezzwrotna</v>
          </cell>
          <cell r="AJ1018" t="str">
            <v>01 Obszar miejski</v>
          </cell>
          <cell r="AK1018" t="str">
            <v>06 Nieokreślony przemysł wytwórczy</v>
          </cell>
          <cell r="AL1018" t="str">
            <v>9551486842</v>
          </cell>
          <cell r="AM1018" t="str">
            <v>Drucker Adam Stec</v>
          </cell>
          <cell r="AN1018" t="str">
            <v>71-075</v>
          </cell>
          <cell r="AO1018" t="str">
            <v>Szczecin</v>
          </cell>
          <cell r="AP1018" t="str">
            <v>Stanisława Mikołajczyka</v>
          </cell>
          <cell r="AQ1018" t="str">
            <v>6</v>
          </cell>
          <cell r="AR1018" t="str">
            <v>11</v>
          </cell>
          <cell r="AS1018" t="str">
            <v>91/482-51-65</v>
          </cell>
          <cell r="AT1018" t="str">
            <v>91/482-51-65</v>
          </cell>
          <cell r="AU1018" t="str">
            <v>osoba fizyczna prowadząca działalność gospodarczą - mikro przedsiębiorstwo</v>
          </cell>
          <cell r="AV1018" t="str">
            <v>810931088</v>
          </cell>
          <cell r="AW1018" t="str">
            <v>przedsiębiorca lub przedsiębiorstwo</v>
          </cell>
        </row>
        <row r="1019">
          <cell r="A1019" t="str">
            <v>RPZP.01.03.01-32-031/12</v>
          </cell>
          <cell r="B1019" t="str">
            <v>RPZP.01.00.00</v>
          </cell>
          <cell r="C1019" t="str">
            <v>RPZP.01.03.00</v>
          </cell>
          <cell r="D1019" t="str">
            <v>RPZP.01.03.01</v>
          </cell>
          <cell r="E1019" t="str">
            <v>RPZP.01.03.01-32-031/12-00</v>
          </cell>
          <cell r="F1019" t="str">
            <v>UDA-RPZP.01.03.01-32-031/12-00</v>
          </cell>
          <cell r="G1019" t="str">
            <v>1cd76de57f</v>
          </cell>
          <cell r="H1019" t="str">
            <v>RPZP.01.03.01-32-031/12</v>
          </cell>
          <cell r="I1019" t="str">
            <v>WND-RPZP.01.03.01-32-031/12</v>
          </cell>
          <cell r="J1019" t="str">
            <v>2013-02-01</v>
          </cell>
          <cell r="K1019" t="str">
            <v>2013 I półrocze</v>
          </cell>
          <cell r="L1019" t="str">
            <v>2013</v>
          </cell>
          <cell r="M1019" t="str">
            <v>2013-02-07</v>
          </cell>
          <cell r="N1019" t="str">
            <v>2013 I półrocze</v>
          </cell>
          <cell r="O1019" t="str">
            <v>2013</v>
          </cell>
          <cell r="P1019" t="str">
            <v>2012-05-31</v>
          </cell>
          <cell r="Q1019" t="str">
            <v>2012-07-31</v>
          </cell>
          <cell r="R1019" t="str">
            <v>2012 II półrocze</v>
          </cell>
          <cell r="S1019" t="str">
            <v>2012</v>
          </cell>
          <cell r="T1019" t="str">
            <v>2013-02-01</v>
          </cell>
          <cell r="U1019">
            <v>123000</v>
          </cell>
          <cell r="V1019">
            <v>55107.07</v>
          </cell>
          <cell r="W1019">
            <v>20444.09</v>
          </cell>
          <cell r="X1019">
            <v>20444.09</v>
          </cell>
          <cell r="Y1019">
            <v>34662.980000000003</v>
          </cell>
          <cell r="Z1019">
            <v>37.1</v>
          </cell>
          <cell r="AA1019" t="str">
            <v>Sporządzenie dokumentacji technicznej, wykonawczej architektury projektu "Rozbudowa i przebudowa ośrodka wypoczynkowego w Pobierowie ul. Grunwaldzka 10</v>
          </cell>
          <cell r="AB1019" t="str">
            <v>pomoc de minimis</v>
          </cell>
          <cell r="AC1019">
            <v>123000</v>
          </cell>
          <cell r="AD1019">
            <v>20444.09</v>
          </cell>
          <cell r="AE1019">
            <v>102555.91</v>
          </cell>
          <cell r="AF1019">
            <v>0</v>
          </cell>
          <cell r="AG1019" t="str">
            <v>Tak</v>
          </cell>
          <cell r="AH1019" t="str">
            <v>05 Usługi w zakresie zaawansowanego wsparcia dla przedsiębiorstw i grup przedsiębiorstw</v>
          </cell>
          <cell r="AI1019" t="str">
            <v>01 Pomoc bezzwrotna</v>
          </cell>
          <cell r="AJ1019" t="str">
            <v>05 Obszary wiejskie (poza obszarami górskimi, wyspami lub o niskiej i bardzo niskiej gęstości zaludnienia)</v>
          </cell>
          <cell r="AK1019" t="str">
            <v>14 Hotele i restauracje</v>
          </cell>
          <cell r="AL1019" t="str">
            <v>9552106310</v>
          </cell>
          <cell r="AM1019" t="str">
            <v>"Global RA" Spółka z ograniczoną odpowiedzialnością</v>
          </cell>
          <cell r="AN1019" t="str">
            <v>72-346</v>
          </cell>
          <cell r="AO1019" t="str">
            <v>Pobierowo</v>
          </cell>
          <cell r="AP1019" t="str">
            <v>Grunwaldzka</v>
          </cell>
          <cell r="AQ1019" t="str">
            <v>10</v>
          </cell>
          <cell r="AR1019" t="str">
            <v>-</v>
          </cell>
          <cell r="AS1019" t="str">
            <v>913864175</v>
          </cell>
          <cell r="AT1019" t="str">
            <v>913864001</v>
          </cell>
          <cell r="AU1019" t="str">
            <v>spółka z ograniczoną odpowiedzialnością - mikro przedsiębiorstwo</v>
          </cell>
          <cell r="AV1019" t="str">
            <v>812713496</v>
          </cell>
          <cell r="AW1019" t="str">
            <v>przedsiębiorca lub przedsiębiorstwo</v>
          </cell>
        </row>
        <row r="1020">
          <cell r="A1020" t="str">
            <v>RPZP.01.03.01-32-009/12</v>
          </cell>
          <cell r="B1020" t="str">
            <v>RPZP.01.00.00</v>
          </cell>
          <cell r="C1020" t="str">
            <v>RPZP.01.03.00</v>
          </cell>
          <cell r="D1020" t="str">
            <v>RPZP.01.03.01</v>
          </cell>
          <cell r="E1020" t="str">
            <v>RPZP.01.03.01-32-009/12-03</v>
          </cell>
          <cell r="F1020" t="str">
            <v>UDA-RPZP.01.03.01-32-009/12-03</v>
          </cell>
          <cell r="G1020" t="str">
            <v>2112a8e1d1</v>
          </cell>
          <cell r="H1020" t="str">
            <v>RPZP.01.03.01-32-009/12</v>
          </cell>
          <cell r="I1020" t="str">
            <v>WND-RPZP.01.03.01-32-009/12</v>
          </cell>
          <cell r="J1020" t="str">
            <v>2012-07-02</v>
          </cell>
          <cell r="K1020" t="str">
            <v>2012 II półrocze</v>
          </cell>
          <cell r="L1020" t="str">
            <v>2012</v>
          </cell>
          <cell r="M1020" t="str">
            <v>2012-07-06</v>
          </cell>
          <cell r="N1020" t="str">
            <v>2012 II półrocze</v>
          </cell>
          <cell r="O1020" t="str">
            <v>2012</v>
          </cell>
          <cell r="P1020" t="str">
            <v>2012-02-11</v>
          </cell>
          <cell r="Q1020" t="str">
            <v>2012-08-02</v>
          </cell>
          <cell r="R1020" t="str">
            <v>2012 II półrocze</v>
          </cell>
          <cell r="S1020" t="str">
            <v>2012</v>
          </cell>
          <cell r="T1020" t="str">
            <v>2012-12-21</v>
          </cell>
          <cell r="U1020">
            <v>87362.25</v>
          </cell>
          <cell r="V1020">
            <v>69866.83</v>
          </cell>
          <cell r="W1020">
            <v>34933.410000000003</v>
          </cell>
          <cell r="X1020">
            <v>34933.410000000003</v>
          </cell>
          <cell r="Y1020">
            <v>34933.42</v>
          </cell>
          <cell r="Z1020">
            <v>50</v>
          </cell>
          <cell r="AA1020" t="str">
            <v>Wdrożenie zintegrowanego systemu zarządzania jakością wg ISO 9001 oraz ISO 13485 drogą do poprawy konkurencyjności firmy EENGIS Sp. z o.o.</v>
          </cell>
          <cell r="AB1020" t="str">
            <v>pomoc publiczna</v>
          </cell>
          <cell r="AC1020">
            <v>87362.25</v>
          </cell>
          <cell r="AD1020">
            <v>34933.410000000003</v>
          </cell>
          <cell r="AE1020">
            <v>52428.84</v>
          </cell>
          <cell r="AF1020">
            <v>6.88</v>
          </cell>
          <cell r="AG1020" t="str">
            <v>Tak</v>
          </cell>
          <cell r="AH1020" t="str">
            <v>05 Usługi w zakresie zaawansowanego wsparcia dla przedsiębiorstw i grup przedsiębiorstw</v>
          </cell>
          <cell r="AI1020" t="str">
            <v>01 Pomoc bezzwrotna</v>
          </cell>
          <cell r="AJ1020" t="str">
            <v>05 Obszary wiejskie (poza obszarami górskimi, wyspami lub o niskiej i bardzo niskiej gęstości zaludnienia)</v>
          </cell>
          <cell r="AK1020" t="str">
            <v>06 Nieokreślony przemysł wytwórczy</v>
          </cell>
          <cell r="AL1020" t="str">
            <v>8513159193</v>
          </cell>
          <cell r="AM1020" t="str">
            <v>EENGIS Sp. z o.o.</v>
          </cell>
          <cell r="AN1020" t="str">
            <v>72-003</v>
          </cell>
          <cell r="AO1020" t="str">
            <v>Dobra</v>
          </cell>
          <cell r="AP1020" t="str">
            <v>Zagrodowa</v>
          </cell>
          <cell r="AQ1020" t="str">
            <v>7</v>
          </cell>
          <cell r="AR1020" t="str">
            <v>-</v>
          </cell>
          <cell r="AS1020" t="str">
            <v>604629880</v>
          </cell>
          <cell r="AT1020" t="str">
            <v>brak</v>
          </cell>
          <cell r="AU1020" t="str">
            <v>spółka z ograniczoną odpowiedzialnością - mikro przedsiębiorstwo</v>
          </cell>
          <cell r="AV1020" t="str">
            <v>321150136</v>
          </cell>
          <cell r="AW1020" t="str">
            <v>przedsiębiorca lub przedsiębiorstwo</v>
          </cell>
        </row>
        <row r="1021">
          <cell r="A1021" t="str">
            <v>RPZP.02.01.02-32-142/09</v>
          </cell>
          <cell r="B1021" t="str">
            <v>RPZP.02.00.00</v>
          </cell>
          <cell r="C1021" t="str">
            <v>RPZP.02.01.00</v>
          </cell>
          <cell r="D1021" t="str">
            <v>RPZP.02.01.02</v>
          </cell>
          <cell r="E1021" t="str">
            <v>RPZP.02.01.02-32-142/09-04</v>
          </cell>
          <cell r="F1021" t="str">
            <v>UDA-RPZP.02.01.02-32-142/09-04</v>
          </cell>
          <cell r="G1021" t="str">
            <v>e5b991088f</v>
          </cell>
          <cell r="H1021" t="str">
            <v>RPZP.02.01.02-32-142/09</v>
          </cell>
          <cell r="I1021" t="str">
            <v>WND-RPZP.02.01.02-32-142/09</v>
          </cell>
          <cell r="J1021" t="str">
            <v>2010-05-12</v>
          </cell>
          <cell r="K1021" t="str">
            <v>2010 I półrocze</v>
          </cell>
          <cell r="L1021" t="str">
            <v>2010</v>
          </cell>
          <cell r="M1021" t="str">
            <v>2010-07-20</v>
          </cell>
          <cell r="N1021" t="str">
            <v>2010 II półrocze</v>
          </cell>
          <cell r="O1021" t="str">
            <v>2010</v>
          </cell>
          <cell r="P1021" t="str">
            <v>2010-07-22</v>
          </cell>
          <cell r="Q1021" t="str">
            <v>2012-08-06</v>
          </cell>
          <cell r="R1021" t="str">
            <v>2012 II półrocze</v>
          </cell>
          <cell r="S1021" t="str">
            <v>2012</v>
          </cell>
          <cell r="T1021" t="str">
            <v>2012-10-05</v>
          </cell>
          <cell r="U1021">
            <v>1894353.96</v>
          </cell>
          <cell r="V1021">
            <v>1792125.3</v>
          </cell>
          <cell r="W1021">
            <v>896062.64</v>
          </cell>
          <cell r="X1021">
            <v>896062.64</v>
          </cell>
          <cell r="Y1021">
            <v>896062.66</v>
          </cell>
          <cell r="Z1021">
            <v>50</v>
          </cell>
          <cell r="AA1021" t="str">
            <v>Przebudowa drogi gminnej Ogrodno-Popielewo dla poprawy lokalnej sieci drogowej i podniesienia atrakcyjności turystycznej gminy Połczyn-Zdrój.</v>
          </cell>
          <cell r="AB1021" t="str">
            <v>bez pomocy publicznej</v>
          </cell>
          <cell r="AC1021">
            <v>1894353.96</v>
          </cell>
          <cell r="AD1021">
            <v>1894353.96</v>
          </cell>
          <cell r="AE1021">
            <v>0</v>
          </cell>
          <cell r="AF1021">
            <v>0</v>
          </cell>
          <cell r="AG1021" t="str">
            <v>Nie</v>
          </cell>
          <cell r="AH1021" t="str">
            <v>23 Drogi regionalne/lokalne</v>
          </cell>
          <cell r="AI1021" t="str">
            <v>01 Pomoc bezzwrotna</v>
          </cell>
          <cell r="AJ1021" t="str">
            <v>05 Obszary wiejskie (poza obszarami górskimi, wyspami lub o niskiej i bardzo niskiej gęstości zaludnienia)</v>
          </cell>
          <cell r="AK1021" t="str">
            <v>00 Nie dotyczy</v>
          </cell>
          <cell r="AL1021" t="str">
            <v>6722023427</v>
          </cell>
          <cell r="AM1021" t="str">
            <v>Gmina Połczyn-Zdrój</v>
          </cell>
          <cell r="AN1021" t="str">
            <v>78-320</v>
          </cell>
          <cell r="AO1021" t="str">
            <v>Połczyn-Zdrój</v>
          </cell>
          <cell r="AP1021" t="str">
            <v>Plac Wolności</v>
          </cell>
          <cell r="AQ1021" t="str">
            <v>3-4</v>
          </cell>
          <cell r="AR1021" t="str">
            <v>-</v>
          </cell>
          <cell r="AS1021" t="str">
            <v>0943666100</v>
          </cell>
          <cell r="AT1021" t="str">
            <v>0943666105</v>
          </cell>
          <cell r="AU1021" t="str">
            <v>wspólnota samorządowa</v>
          </cell>
          <cell r="AV1021" t="str">
            <v>330920860</v>
          </cell>
          <cell r="AW1021" t="str">
            <v>jednostka samorządu terytorialnego, związek lub stowarzyszenie jst</v>
          </cell>
        </row>
        <row r="1022">
          <cell r="A1022" t="str">
            <v>RPZP.01.01.03-32-080/09</v>
          </cell>
          <cell r="B1022" t="str">
            <v>RPZP.01.00.00</v>
          </cell>
          <cell r="C1022" t="str">
            <v>RPZP.01.01.00</v>
          </cell>
          <cell r="D1022" t="str">
            <v>RPZP.01.01.03</v>
          </cell>
          <cell r="E1022" t="str">
            <v>RPZP.01.01.03-32-080/09-03</v>
          </cell>
          <cell r="F1022" t="str">
            <v>UDA-RPZP.01.01.03-32-080/09-03</v>
          </cell>
          <cell r="G1022" t="str">
            <v>5455d5f80d</v>
          </cell>
          <cell r="H1022" t="str">
            <v>RPZP.01.01.03-32-080/09</v>
          </cell>
          <cell r="I1022" t="str">
            <v>WND-RPZP.01.01.03-32-080/09</v>
          </cell>
          <cell r="J1022" t="str">
            <v>2009-12-30</v>
          </cell>
          <cell r="K1022" t="str">
            <v>2009 II półrocze</v>
          </cell>
          <cell r="L1022" t="str">
            <v>2009</v>
          </cell>
          <cell r="M1022" t="str">
            <v>2009-12-30</v>
          </cell>
          <cell r="N1022" t="str">
            <v>2009 II półrocze</v>
          </cell>
          <cell r="O1022" t="str">
            <v>2009</v>
          </cell>
          <cell r="P1022" t="str">
            <v>2009-08-28</v>
          </cell>
          <cell r="Q1022" t="str">
            <v>2012-08-07</v>
          </cell>
          <cell r="R1022" t="str">
            <v>2012 II półrocze</v>
          </cell>
          <cell r="S1022" t="str">
            <v>2012</v>
          </cell>
          <cell r="T1022" t="str">
            <v>2012-11-22</v>
          </cell>
          <cell r="U1022">
            <v>182740.01</v>
          </cell>
          <cell r="V1022">
            <v>149532</v>
          </cell>
          <cell r="W1022">
            <v>89719</v>
          </cell>
          <cell r="X1022">
            <v>76261.119999999995</v>
          </cell>
          <cell r="Y1022">
            <v>59813</v>
          </cell>
          <cell r="Z1022">
            <v>60</v>
          </cell>
          <cell r="AA1022" t="str">
            <v>Zakup innowacyjnego systemu medycznego dla NZOZ AL-MED</v>
          </cell>
          <cell r="AB1022" t="str">
            <v>pomoc publiczna</v>
          </cell>
          <cell r="AC1022">
            <v>182740.01</v>
          </cell>
          <cell r="AD1022">
            <v>89719</v>
          </cell>
          <cell r="AE1022">
            <v>93021.01</v>
          </cell>
          <cell r="AF1022">
            <v>0</v>
          </cell>
          <cell r="AG1022" t="str">
            <v>Nie</v>
          </cell>
          <cell r="AH102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22" t="str">
            <v>01 Pomoc bezzwrotna</v>
          </cell>
          <cell r="AJ1022" t="str">
            <v>01 Obszar miejski</v>
          </cell>
          <cell r="AK1022" t="str">
            <v>19 Działalność w zakresie ochrony zdrowia ludzkiego</v>
          </cell>
          <cell r="AL1022" t="str">
            <v>6711569849</v>
          </cell>
          <cell r="AM1022" t="str">
            <v>AL-MED Spółka z ograniczoną odpowiedzialnością</v>
          </cell>
          <cell r="AN1022" t="str">
            <v>78-100</v>
          </cell>
          <cell r="AO1022" t="str">
            <v>Kołobrzeg</v>
          </cell>
          <cell r="AP1022" t="str">
            <v>Wschodnia</v>
          </cell>
          <cell r="AQ1022" t="str">
            <v>3</v>
          </cell>
          <cell r="AR1022" t="str">
            <v>-</v>
          </cell>
          <cell r="AS1022" t="str">
            <v>943542223</v>
          </cell>
          <cell r="AT1022" t="str">
            <v>943520431</v>
          </cell>
          <cell r="AU1022" t="str">
            <v>spółka z ograniczoną odpowiedzialnością - małe przedsiębiorstwo</v>
          </cell>
          <cell r="AV1022" t="str">
            <v>330927230</v>
          </cell>
          <cell r="AW1022" t="str">
            <v>przedsiębiorca lub przedsiębiorstwo</v>
          </cell>
        </row>
        <row r="1023">
          <cell r="A1023" t="str">
            <v>RPZP.05.01.01-32-003/10</v>
          </cell>
          <cell r="B1023" t="str">
            <v>RPZP.05.00.00</v>
          </cell>
          <cell r="C1023" t="str">
            <v>RPZP.05.01.00</v>
          </cell>
          <cell r="D1023" t="str">
            <v>RPZP.05.01.01</v>
          </cell>
          <cell r="E1023" t="str">
            <v>RPZP.05.01.01-32-003/10-06</v>
          </cell>
          <cell r="F1023" t="str">
            <v>UDA-RPZP.05.01.01-32-003/10-06</v>
          </cell>
          <cell r="G1023" t="str">
            <v>d78e26dd1f</v>
          </cell>
          <cell r="H1023" t="str">
            <v>RPZP.05.01.01-32-003/10</v>
          </cell>
          <cell r="I1023" t="str">
            <v>WND-RPZP.05.01.01-32-003/10</v>
          </cell>
          <cell r="J1023" t="str">
            <v>2010-04-28</v>
          </cell>
          <cell r="K1023" t="str">
            <v>2010 I półrocze</v>
          </cell>
          <cell r="L1023" t="str">
            <v>2010</v>
          </cell>
          <cell r="M1023" t="str">
            <v>2010-04-30</v>
          </cell>
          <cell r="N1023" t="str">
            <v>2010 I półrocze</v>
          </cell>
          <cell r="O1023" t="str">
            <v>2010</v>
          </cell>
          <cell r="P1023" t="str">
            <v>2010-06-30</v>
          </cell>
          <cell r="Q1023" t="str">
            <v>2012-08-07</v>
          </cell>
          <cell r="R1023" t="str">
            <v>2012 II półrocze</v>
          </cell>
          <cell r="S1023" t="str">
            <v>2012</v>
          </cell>
          <cell r="T1023" t="str">
            <v>2013-01-25</v>
          </cell>
          <cell r="U1023">
            <v>12134031.83</v>
          </cell>
          <cell r="V1023">
            <v>11901848.82</v>
          </cell>
          <cell r="W1023">
            <v>4760739.5199999996</v>
          </cell>
          <cell r="X1023">
            <v>4046628.59</v>
          </cell>
          <cell r="Y1023">
            <v>7141109.2999999998</v>
          </cell>
          <cell r="Z1023">
            <v>40</v>
          </cell>
          <cell r="AA1023" t="str">
            <v>Zagospodarowanie Basenu Północnego w Świnoujściu na port jachtowy.</v>
          </cell>
          <cell r="AB1023" t="str">
            <v>pomoc publiczna</v>
          </cell>
          <cell r="AC1023">
            <v>12134031.83</v>
          </cell>
          <cell r="AD1023">
            <v>12134031.83</v>
          </cell>
          <cell r="AE1023">
            <v>0</v>
          </cell>
          <cell r="AF1023">
            <v>0</v>
          </cell>
          <cell r="AG1023" t="str">
            <v>Nie</v>
          </cell>
          <cell r="AH1023" t="str">
            <v>57 Inne wsparcie na rzecz wzmocnienia usług turystycznych</v>
          </cell>
          <cell r="AI1023" t="str">
            <v>01 Pomoc bezzwrotna</v>
          </cell>
          <cell r="AJ1023" t="str">
            <v>01 Obszar miejski</v>
          </cell>
          <cell r="AK1023" t="str">
            <v>22 Inne niewyszczególnione usługi</v>
          </cell>
          <cell r="AL1023" t="str">
            <v>8551571375</v>
          </cell>
          <cell r="AM1023" t="str">
            <v>Gmina Miasto Świnoujście</v>
          </cell>
          <cell r="AN1023" t="str">
            <v>72-600</v>
          </cell>
          <cell r="AO1023" t="str">
            <v>Świnoujście</v>
          </cell>
          <cell r="AP1023" t="str">
            <v>Wojska Polskiego</v>
          </cell>
          <cell r="AQ1023" t="str">
            <v>1</v>
          </cell>
          <cell r="AR1023" t="str">
            <v>5</v>
          </cell>
          <cell r="AS1023" t="str">
            <v>0913221739</v>
          </cell>
          <cell r="AT1023" t="str">
            <v>0913221739</v>
          </cell>
          <cell r="AU1023" t="str">
            <v>wspólnota samorządowa</v>
          </cell>
          <cell r="AV1023" t="str">
            <v>811684290</v>
          </cell>
          <cell r="AW1023" t="str">
            <v>jednostka samorządu terytorialnego, związek lub stowarzyszenie jst</v>
          </cell>
        </row>
        <row r="1024">
          <cell r="A1024" t="str">
            <v>RPZP.01.03.01-32-064/11</v>
          </cell>
          <cell r="B1024" t="str">
            <v>RPZP.01.00.00</v>
          </cell>
          <cell r="C1024" t="str">
            <v>RPZP.01.03.00</v>
          </cell>
          <cell r="D1024" t="str">
            <v>RPZP.01.03.01</v>
          </cell>
          <cell r="E1024" t="str">
            <v>RPZP.01.03.01-32-064/11-03</v>
          </cell>
          <cell r="F1024" t="str">
            <v>UDA-RPZP.01.03.01-32-064/11-03</v>
          </cell>
          <cell r="G1024" t="str">
            <v>0c40d18957</v>
          </cell>
          <cell r="H1024" t="str">
            <v>RPZP.01.03.01-32-064/11</v>
          </cell>
          <cell r="I1024" t="str">
            <v>WND-RPZP.01.03.01-32-064/11</v>
          </cell>
          <cell r="J1024" t="str">
            <v>2011-12-21</v>
          </cell>
          <cell r="K1024" t="str">
            <v>2011 II półrocze</v>
          </cell>
          <cell r="L1024" t="str">
            <v>2011</v>
          </cell>
          <cell r="M1024" t="str">
            <v>2011-12-22</v>
          </cell>
          <cell r="N1024" t="str">
            <v>2011 II półrocze</v>
          </cell>
          <cell r="O1024" t="str">
            <v>2011</v>
          </cell>
          <cell r="P1024" t="str">
            <v>2012-02-01</v>
          </cell>
          <cell r="Q1024" t="str">
            <v>2012-08-09</v>
          </cell>
          <cell r="R1024" t="str">
            <v>2012 II półrocze</v>
          </cell>
          <cell r="S1024" t="str">
            <v>2012</v>
          </cell>
          <cell r="T1024" t="str">
            <v>2012-10-09</v>
          </cell>
          <cell r="U1024">
            <v>18081</v>
          </cell>
          <cell r="V1024">
            <v>14700</v>
          </cell>
          <cell r="W1024">
            <v>7350</v>
          </cell>
          <cell r="X1024">
            <v>7350</v>
          </cell>
          <cell r="Y1024">
            <v>7350</v>
          </cell>
          <cell r="Z1024">
            <v>50</v>
          </cell>
          <cell r="AA1024" t="str">
            <v>Doradztwo w zakresie projektowania, wdrażania oraz certyfikacji systemu zarządzania jakością według normy PN EN ISO 9001:2009 w celu poprawy konkurencyjności</v>
          </cell>
          <cell r="AB1024" t="str">
            <v>pomoc de minimis</v>
          </cell>
          <cell r="AC1024">
            <v>18081</v>
          </cell>
          <cell r="AD1024">
            <v>7350</v>
          </cell>
          <cell r="AE1024">
            <v>10731</v>
          </cell>
          <cell r="AF1024">
            <v>13.61</v>
          </cell>
          <cell r="AG1024" t="str">
            <v>Tak</v>
          </cell>
          <cell r="AH1024" t="str">
            <v>05 Usługi w zakresie zaawansowanego wsparcia dla przedsiębiorstw i grup przedsiębiorstw</v>
          </cell>
          <cell r="AI1024" t="str">
            <v>01 Pomoc bezzwrotna</v>
          </cell>
          <cell r="AJ1024" t="str">
            <v>01 Obszar miejski</v>
          </cell>
          <cell r="AK1024" t="str">
            <v>11 Transport</v>
          </cell>
          <cell r="AL1024" t="str">
            <v>9552172100</v>
          </cell>
          <cell r="AM1024" t="str">
            <v>Sea Air Cargo sp. z o.o.</v>
          </cell>
          <cell r="AN1024" t="str">
            <v>70-767</v>
          </cell>
          <cell r="AO1024" t="str">
            <v>Szczecin</v>
          </cell>
          <cell r="AP1024" t="str">
            <v>Hangarowa</v>
          </cell>
          <cell r="AQ1024" t="str">
            <v>10</v>
          </cell>
          <cell r="AR1024" t="str">
            <v>-</v>
          </cell>
          <cell r="AS1024" t="str">
            <v>914624516</v>
          </cell>
          <cell r="AT1024" t="str">
            <v>914624522</v>
          </cell>
          <cell r="AU1024" t="str">
            <v>spółka z ograniczoną odpowiedzialnością - mikro przedsiębiorstwo</v>
          </cell>
          <cell r="AV1024" t="str">
            <v>320235729</v>
          </cell>
          <cell r="AW1024" t="str">
            <v>przedsiębiorca lub przedsiębiorstwo</v>
          </cell>
        </row>
        <row r="1025">
          <cell r="A1025" t="str">
            <v>RPZP.01.01.02-32-123/09</v>
          </cell>
          <cell r="B1025" t="str">
            <v>RPZP.01.00.00</v>
          </cell>
          <cell r="C1025" t="str">
            <v>RPZP.01.01.00</v>
          </cell>
          <cell r="D1025" t="str">
            <v>RPZP.01.01.02</v>
          </cell>
          <cell r="E1025" t="str">
            <v>RPZP.01.01.02-32-123/09-05</v>
          </cell>
          <cell r="F1025" t="str">
            <v>UDA-RPZP.01.01.02-32-123/09-05</v>
          </cell>
          <cell r="G1025" t="str">
            <v>a15242a886</v>
          </cell>
          <cell r="H1025" t="str">
            <v>RPZP.01.01.02-32-123/09</v>
          </cell>
          <cell r="I1025" t="str">
            <v>WND-RPZP.01.01.02-32-123/09</v>
          </cell>
          <cell r="J1025" t="str">
            <v>2010-08-04</v>
          </cell>
          <cell r="K1025" t="str">
            <v>2010 II półrocze</v>
          </cell>
          <cell r="L1025" t="str">
            <v>2010</v>
          </cell>
          <cell r="M1025" t="str">
            <v>2010-08-19</v>
          </cell>
          <cell r="N1025" t="str">
            <v>2010 II półrocze</v>
          </cell>
          <cell r="O1025" t="str">
            <v>2010</v>
          </cell>
          <cell r="P1025" t="str">
            <v>2010-09-29</v>
          </cell>
          <cell r="Q1025" t="str">
            <v>2012-08-10</v>
          </cell>
          <cell r="R1025" t="str">
            <v>2012 II półrocze</v>
          </cell>
          <cell r="S1025" t="str">
            <v>2012</v>
          </cell>
          <cell r="T1025" t="str">
            <v>2012-12-04</v>
          </cell>
          <cell r="U1025">
            <v>889526.22</v>
          </cell>
          <cell r="V1025">
            <v>889179.36</v>
          </cell>
          <cell r="W1025">
            <v>533507.61</v>
          </cell>
          <cell r="X1025">
            <v>533507.61</v>
          </cell>
          <cell r="Y1025">
            <v>355671.75</v>
          </cell>
          <cell r="Z1025">
            <v>60</v>
          </cell>
          <cell r="AA1025" t="str">
            <v>Poprawa konkurencyjności przedsiębiorstwa Porta Medyk Sp. z o.o. w Szczecinie poprzez utworzenie innowacyjnego Centrum Diagnostyki Obrazowej</v>
          </cell>
          <cell r="AB1025" t="str">
            <v>pomoc publiczna</v>
          </cell>
          <cell r="AC1025">
            <v>889526.22</v>
          </cell>
          <cell r="AD1025">
            <v>533507.61</v>
          </cell>
          <cell r="AE1025">
            <v>356018.61</v>
          </cell>
          <cell r="AF1025">
            <v>0</v>
          </cell>
          <cell r="AG1025" t="str">
            <v>Nie</v>
          </cell>
          <cell r="AH1025" t="str">
            <v>08 Inne inwestycje w przedsiębiorstwa</v>
          </cell>
          <cell r="AI1025" t="str">
            <v>01 Pomoc bezzwrotna</v>
          </cell>
          <cell r="AJ1025" t="str">
            <v>01 Obszar miejski</v>
          </cell>
          <cell r="AK1025" t="str">
            <v>19 Działalność w zakresie ochrony zdrowia ludzkiego</v>
          </cell>
          <cell r="AL1025" t="str">
            <v>8512890283</v>
          </cell>
          <cell r="AM1025" t="str">
            <v>Porta Medyk Spółka z ograniczoną odpowiedzialnością</v>
          </cell>
          <cell r="AN1025" t="str">
            <v>71-610</v>
          </cell>
          <cell r="AO1025" t="str">
            <v>Szczecin</v>
          </cell>
          <cell r="AP1025" t="str">
            <v>Dubois</v>
          </cell>
          <cell r="AQ1025" t="str">
            <v>27</v>
          </cell>
          <cell r="AR1025" t="str">
            <v>-</v>
          </cell>
          <cell r="AS1025" t="str">
            <v>918140200</v>
          </cell>
          <cell r="AT1025" t="str">
            <v>914228235</v>
          </cell>
          <cell r="AU1025" t="str">
            <v>spółka z ograniczoną odpowiedzialnością - małe przedsiębiorstwo</v>
          </cell>
          <cell r="AV1025" t="str">
            <v>812729161</v>
          </cell>
          <cell r="AW1025" t="str">
            <v>przedsiębiorca lub przedsiębiorstwo</v>
          </cell>
        </row>
        <row r="1026">
          <cell r="A1026" t="str">
            <v>RPZP.03.01.00-32-005/11</v>
          </cell>
          <cell r="B1026" t="str">
            <v>RPZP.03.00.00</v>
          </cell>
          <cell r="C1026" t="str">
            <v>RPZP.03.01.00</v>
          </cell>
          <cell r="D1026">
            <v>0</v>
          </cell>
          <cell r="E1026" t="str">
            <v>RPZP.03.01.00-32-005/11-03</v>
          </cell>
          <cell r="F1026" t="str">
            <v>UDA-RPZP.03.01.00-32-005/11-03</v>
          </cell>
          <cell r="G1026" t="str">
            <v>08e309d88e</v>
          </cell>
          <cell r="H1026" t="str">
            <v>RPZP.03.01.00-32-005/11</v>
          </cell>
          <cell r="I1026" t="str">
            <v>WND-RPZP.03.01.00-32-005/11</v>
          </cell>
          <cell r="J1026" t="str">
            <v>2011-10-17</v>
          </cell>
          <cell r="K1026" t="str">
            <v>2011 II półrocze</v>
          </cell>
          <cell r="L1026" t="str">
            <v>2011</v>
          </cell>
          <cell r="M1026" t="str">
            <v>2011-10-18</v>
          </cell>
          <cell r="N1026" t="str">
            <v>2011 II półrocze</v>
          </cell>
          <cell r="O1026" t="str">
            <v>2011</v>
          </cell>
          <cell r="P1026" t="str">
            <v>2011-11-25</v>
          </cell>
          <cell r="Q1026" t="str">
            <v>2012-08-13</v>
          </cell>
          <cell r="R1026" t="str">
            <v>2012 II półrocze</v>
          </cell>
          <cell r="S1026" t="str">
            <v>2012</v>
          </cell>
          <cell r="T1026" t="str">
            <v>2012-10-19</v>
          </cell>
          <cell r="U1026">
            <v>536624.96</v>
          </cell>
          <cell r="V1026">
            <v>323290.23</v>
          </cell>
          <cell r="W1026">
            <v>242467.67</v>
          </cell>
          <cell r="X1026">
            <v>242467.67</v>
          </cell>
          <cell r="Y1026">
            <v>80822.559999999998</v>
          </cell>
          <cell r="Z1026">
            <v>75</v>
          </cell>
          <cell r="AA1026" t="str">
            <v>Budowa infrastruktury społeczeństwa informacyjnego w Gminie Nowe Warpno</v>
          </cell>
          <cell r="AB1026" t="str">
            <v>bez pomocy publicznej</v>
          </cell>
          <cell r="AC1026">
            <v>536624.96</v>
          </cell>
          <cell r="AD1026">
            <v>536624.96</v>
          </cell>
          <cell r="AE1026">
            <v>0</v>
          </cell>
          <cell r="AF1026">
            <v>0</v>
          </cell>
          <cell r="AG1026" t="str">
            <v>Nie</v>
          </cell>
          <cell r="AH1026" t="str">
            <v>10 Infrastruktura telekomunikacyjna (w tym sieci szerokopasmowe)</v>
          </cell>
          <cell r="AI1026" t="str">
            <v>01 Pomoc bezzwrotna</v>
          </cell>
          <cell r="AJ1026" t="str">
            <v>05 Obszary wiejskie (poza obszarami górskimi, wyspami lub o niskiej i bardzo niskiej gęstości zaludnienia)</v>
          </cell>
          <cell r="AK1026" t="str">
            <v>10 Poczta i telekomunikacja</v>
          </cell>
          <cell r="AL1026" t="str">
            <v>8512772951</v>
          </cell>
          <cell r="AM1026" t="str">
            <v>Gmina Nowe Warpno</v>
          </cell>
          <cell r="AN1026" t="str">
            <v>72-022</v>
          </cell>
          <cell r="AO1026" t="str">
            <v>Nowe Warpno</v>
          </cell>
          <cell r="AP1026" t="str">
            <v>Plac Zwyciestwa</v>
          </cell>
          <cell r="AQ1026" t="str">
            <v>1</v>
          </cell>
          <cell r="AR1026" t="str">
            <v>-</v>
          </cell>
          <cell r="AS1026" t="str">
            <v>913129660</v>
          </cell>
          <cell r="AT1026" t="str">
            <v>913129713</v>
          </cell>
          <cell r="AU1026" t="str">
            <v>wspólnota samorządowa</v>
          </cell>
          <cell r="AV1026" t="str">
            <v>811685438</v>
          </cell>
          <cell r="AW1026" t="str">
            <v>jednostka samorządu terytorialnego, związek lub stowarzyszenie jst</v>
          </cell>
        </row>
        <row r="1027">
          <cell r="A1027" t="str">
            <v>RPZP.01.03.01-32-088/11</v>
          </cell>
          <cell r="B1027" t="str">
            <v>RPZP.01.00.00</v>
          </cell>
          <cell r="C1027" t="str">
            <v>RPZP.01.03.00</v>
          </cell>
          <cell r="D1027" t="str">
            <v>RPZP.01.03.01</v>
          </cell>
          <cell r="E1027" t="str">
            <v>RPZP.01.03.01-32-088/11-02</v>
          </cell>
          <cell r="F1027" t="str">
            <v>UDA-RPZP.01.03.01-32-088/11-02</v>
          </cell>
          <cell r="G1027" t="str">
            <v>e2b388d59d</v>
          </cell>
          <cell r="H1027" t="str">
            <v>RPZP.01.03.01-32-088/11</v>
          </cell>
          <cell r="I1027" t="str">
            <v>WND-RPZP.01.03.01-32-088/11</v>
          </cell>
          <cell r="J1027" t="str">
            <v>2012-03-15</v>
          </cell>
          <cell r="K1027" t="str">
            <v>2012 I półrocze</v>
          </cell>
          <cell r="L1027" t="str">
            <v>2012</v>
          </cell>
          <cell r="M1027" t="str">
            <v>2012-03-19</v>
          </cell>
          <cell r="N1027" t="str">
            <v>2012 I półrocze</v>
          </cell>
          <cell r="O1027" t="str">
            <v>2012</v>
          </cell>
          <cell r="P1027" t="str">
            <v>2012-01-10</v>
          </cell>
          <cell r="Q1027" t="str">
            <v>2012-08-13</v>
          </cell>
          <cell r="R1027" t="str">
            <v>2012 II półrocze</v>
          </cell>
          <cell r="S1027" t="str">
            <v>2012</v>
          </cell>
          <cell r="T1027" t="str">
            <v>2013-03-08</v>
          </cell>
          <cell r="U1027">
            <v>44546.73</v>
          </cell>
          <cell r="V1027">
            <v>29400</v>
          </cell>
          <cell r="W1027">
            <v>14700</v>
          </cell>
          <cell r="X1027">
            <v>14700</v>
          </cell>
          <cell r="Y1027">
            <v>14700</v>
          </cell>
          <cell r="Z1027">
            <v>50</v>
          </cell>
          <cell r="AA1027" t="str">
            <v>Zaprojektowanie, wdrożenie i certyfikacja systemu zarządzania jakością zgodnego z normą ISO 9001:2008</v>
          </cell>
          <cell r="AB1027" t="str">
            <v>pomoc publiczna</v>
          </cell>
          <cell r="AC1027">
            <v>44546.73</v>
          </cell>
          <cell r="AD1027">
            <v>14700</v>
          </cell>
          <cell r="AE1027">
            <v>29846.73</v>
          </cell>
          <cell r="AF1027">
            <v>16.329999999999998</v>
          </cell>
          <cell r="AG1027" t="str">
            <v>Tak</v>
          </cell>
          <cell r="AH1027" t="str">
            <v>05 Usługi w zakresie zaawansowanego wsparcia dla przedsiębiorstw i grup przedsiębiorstw</v>
          </cell>
          <cell r="AI1027" t="str">
            <v>01 Pomoc bezzwrotna</v>
          </cell>
          <cell r="AJ1027" t="str">
            <v>01 Obszar miejski</v>
          </cell>
          <cell r="AK1027" t="str">
            <v>06 Nieokreślony przemysł wytwórczy</v>
          </cell>
          <cell r="AL1027" t="str">
            <v>8541268505</v>
          </cell>
          <cell r="AM1027" t="str">
            <v>Firma Handlowa Import-Eksport "Perła" S.C. Jerzy, Adam Maciaszek</v>
          </cell>
          <cell r="AN1027" t="str">
            <v>73-110</v>
          </cell>
          <cell r="AO1027" t="str">
            <v>Stargard Szczeciński</v>
          </cell>
          <cell r="AP1027" t="str">
            <v>Jacka Malczewskiego</v>
          </cell>
          <cell r="AQ1027" t="str">
            <v>10</v>
          </cell>
          <cell r="AR1027" t="str">
            <v>-</v>
          </cell>
          <cell r="AS1027" t="str">
            <v>(91)5771070</v>
          </cell>
          <cell r="AT1027" t="str">
            <v>(91)5771070</v>
          </cell>
          <cell r="AU1027" t="str">
            <v>spółka cywilna prowadząca działalność w oparciu o umowę zawartą na podstawie KC - mikro przedsiębiorstwo</v>
          </cell>
          <cell r="AV1027" t="str">
            <v>005435205</v>
          </cell>
          <cell r="AW1027" t="str">
            <v>przedsiębiorca lub przedsiębiorstwo</v>
          </cell>
        </row>
        <row r="1028">
          <cell r="A1028" t="str">
            <v>RPZP.02.01.01-32-007/10</v>
          </cell>
          <cell r="B1028" t="str">
            <v>RPZP.02.00.00</v>
          </cell>
          <cell r="C1028" t="str">
            <v>RPZP.02.01.00</v>
          </cell>
          <cell r="D1028" t="str">
            <v>RPZP.02.01.01</v>
          </cell>
          <cell r="E1028" t="str">
            <v>RPZP.02.01.01-32-007/10-06</v>
          </cell>
          <cell r="F1028" t="str">
            <v>UDA-RPZP.02.01.01-32-007/10-06</v>
          </cell>
          <cell r="G1028" t="str">
            <v>3badc072fb</v>
          </cell>
          <cell r="H1028" t="str">
            <v>RPZP.02.01.01-32-007/10</v>
          </cell>
          <cell r="I1028" t="str">
            <v>WND-RPZP.02.01.01-32-007/10</v>
          </cell>
          <cell r="J1028" t="str">
            <v>2010-11-12</v>
          </cell>
          <cell r="K1028" t="str">
            <v>2010 II półrocze</v>
          </cell>
          <cell r="L1028" t="str">
            <v>2010</v>
          </cell>
          <cell r="M1028" t="str">
            <v>2010-11-23</v>
          </cell>
          <cell r="N1028" t="str">
            <v>2010 II półrocze</v>
          </cell>
          <cell r="O1028" t="str">
            <v>2010</v>
          </cell>
          <cell r="P1028" t="str">
            <v>2010-08-31</v>
          </cell>
          <cell r="Q1028" t="str">
            <v>2012-08-14</v>
          </cell>
          <cell r="R1028" t="str">
            <v>2012 II półrocze</v>
          </cell>
          <cell r="S1028" t="str">
            <v>2012</v>
          </cell>
          <cell r="T1028" t="str">
            <v>2012-12-19</v>
          </cell>
          <cell r="U1028">
            <v>4507962.5199999996</v>
          </cell>
          <cell r="V1028">
            <v>4506610.0199999996</v>
          </cell>
          <cell r="W1028">
            <v>2441681.2999999998</v>
          </cell>
          <cell r="X1028">
            <v>2441681.2999999998</v>
          </cell>
          <cell r="Y1028">
            <v>2064928.72</v>
          </cell>
          <cell r="Z1028">
            <v>54.18</v>
          </cell>
          <cell r="AA1028" t="str">
            <v>Budowa obejścia m. Trzebiatów - połączenie dróg wojewódzkich nr 103 i 109</v>
          </cell>
          <cell r="AB1028" t="str">
            <v>bez pomocy publicznej</v>
          </cell>
          <cell r="AC1028">
            <v>4507962.5199999996</v>
          </cell>
          <cell r="AD1028">
            <v>4507962.5199999996</v>
          </cell>
          <cell r="AE1028">
            <v>0</v>
          </cell>
          <cell r="AF1028">
            <v>0</v>
          </cell>
          <cell r="AG1028" t="str">
            <v>Nie</v>
          </cell>
          <cell r="AH1028" t="str">
            <v>23 Drogi regionalne/lokalne</v>
          </cell>
          <cell r="AI1028" t="str">
            <v>01 Pomoc bezzwrotna</v>
          </cell>
          <cell r="AJ1028" t="str">
            <v>01 Obszar miejski</v>
          </cell>
          <cell r="AK1028" t="str">
            <v>00 Nie dotyczy</v>
          </cell>
          <cell r="AL1028" t="str">
            <v>8512871498</v>
          </cell>
          <cell r="AM1028" t="str">
            <v>Województwo Zachodniopomorskie</v>
          </cell>
          <cell r="AN1028" t="str">
            <v>70-540</v>
          </cell>
          <cell r="AO1028" t="str">
            <v>Szczecin</v>
          </cell>
          <cell r="AP1028" t="str">
            <v>Korsarzy</v>
          </cell>
          <cell r="AQ1028" t="str">
            <v>34</v>
          </cell>
          <cell r="AR1028" t="str">
            <v>-</v>
          </cell>
          <cell r="AS1028" t="str">
            <v>0943427831</v>
          </cell>
          <cell r="AT1028" t="str">
            <v>0943424328</v>
          </cell>
          <cell r="AU1028" t="str">
            <v>wspólnota samorządowa</v>
          </cell>
          <cell r="AV1028" t="str">
            <v>811683876</v>
          </cell>
          <cell r="AW1028" t="str">
            <v>Jednostka samorządu terytorialnego</v>
          </cell>
        </row>
        <row r="1029">
          <cell r="A1029" t="str">
            <v>RPZP.05.03.00-32-006/10</v>
          </cell>
          <cell r="B1029" t="str">
            <v>RPZP.05.00.00</v>
          </cell>
          <cell r="C1029" t="str">
            <v>RPZP.05.03.00</v>
          </cell>
          <cell r="D1029">
            <v>0</v>
          </cell>
          <cell r="E1029" t="str">
            <v>RPZP.05.03.00-32-006/10-03</v>
          </cell>
          <cell r="F1029" t="str">
            <v>UDA-RPZP.05.03.00-32-006/10-03</v>
          </cell>
          <cell r="G1029" t="str">
            <v>e26e28bd92</v>
          </cell>
          <cell r="H1029" t="str">
            <v>RPZP.05.03.00-32-006/10</v>
          </cell>
          <cell r="I1029" t="str">
            <v>WND-RPZP.05.03.00-32-006/10</v>
          </cell>
          <cell r="J1029" t="str">
            <v>2010-11-24</v>
          </cell>
          <cell r="K1029" t="str">
            <v>2010 II półrocze</v>
          </cell>
          <cell r="L1029" t="str">
            <v>2010</v>
          </cell>
          <cell r="M1029" t="str">
            <v>2010-11-26</v>
          </cell>
          <cell r="N1029" t="str">
            <v>2010 II półrocze</v>
          </cell>
          <cell r="O1029" t="str">
            <v>2010</v>
          </cell>
          <cell r="P1029" t="str">
            <v>2011-03-11</v>
          </cell>
          <cell r="Q1029" t="str">
            <v>2012-08-14</v>
          </cell>
          <cell r="R1029" t="str">
            <v>2012 II półrocze</v>
          </cell>
          <cell r="S1029" t="str">
            <v>2012</v>
          </cell>
          <cell r="T1029" t="str">
            <v>2014-10-27</v>
          </cell>
          <cell r="U1029">
            <v>1560801.4</v>
          </cell>
          <cell r="V1029">
            <v>1408504.3</v>
          </cell>
          <cell r="W1029">
            <v>1056378.22</v>
          </cell>
          <cell r="X1029">
            <v>1056378.22</v>
          </cell>
          <cell r="Y1029">
            <v>352126.08</v>
          </cell>
          <cell r="Z1029">
            <v>75</v>
          </cell>
          <cell r="AA1029" t="str">
            <v>„Budowa ścieżki rowerowej wraz z infrastrukturą towarzyszącą na trasie Pogorzelica - Mrzeżyno”</v>
          </cell>
          <cell r="AB1029" t="str">
            <v>bez pomocy publicznej</v>
          </cell>
          <cell r="AC1029">
            <v>1560801.4</v>
          </cell>
          <cell r="AD1029">
            <v>1560801.4</v>
          </cell>
          <cell r="AE1029">
            <v>0</v>
          </cell>
          <cell r="AF1029">
            <v>0</v>
          </cell>
          <cell r="AG1029" t="str">
            <v>Nie</v>
          </cell>
          <cell r="AH1029" t="str">
            <v>24 Ścieżki rowerowe</v>
          </cell>
          <cell r="AI1029" t="str">
            <v>01 Pomoc bezzwrotna</v>
          </cell>
          <cell r="AJ1029" t="str">
            <v>05 Obszary wiejskie (poza obszarami górskimi, wyspami lub o niskiej i bardzo niskiej gęstości zaludnienia)</v>
          </cell>
          <cell r="AK1029" t="str">
            <v>00 Nie dotyczy</v>
          </cell>
          <cell r="AL1029" t="str">
            <v>8571728259</v>
          </cell>
          <cell r="AM1029" t="str">
            <v>Powiat Gryficki</v>
          </cell>
          <cell r="AN1029" t="str">
            <v>72-300</v>
          </cell>
          <cell r="AO1029" t="str">
            <v>Gryfice</v>
          </cell>
          <cell r="AP1029" t="str">
            <v>Plac Zwycięstwa</v>
          </cell>
          <cell r="AQ1029" t="str">
            <v>37</v>
          </cell>
          <cell r="AR1029" t="str">
            <v>-</v>
          </cell>
          <cell r="AS1029" t="str">
            <v>0913846450</v>
          </cell>
          <cell r="AT1029" t="str">
            <v>0913842731</v>
          </cell>
          <cell r="AU1029" t="str">
            <v>wspólnota samorządowa</v>
          </cell>
          <cell r="AV1029" t="str">
            <v>811684108</v>
          </cell>
          <cell r="AW1029" t="str">
            <v>jednostka samorządu terytorialnego, związek lub stowarzyszenie jst</v>
          </cell>
        </row>
        <row r="1030">
          <cell r="A1030" t="str">
            <v>RPZP.01.01.02-32-223/09</v>
          </cell>
          <cell r="B1030" t="str">
            <v>RPZP.01.00.00</v>
          </cell>
          <cell r="C1030" t="str">
            <v>RPZP.01.01.00</v>
          </cell>
          <cell r="D1030" t="str">
            <v>RPZP.01.01.02</v>
          </cell>
          <cell r="E1030" t="str">
            <v>RPZP.01.01.02-32-223/09-06</v>
          </cell>
          <cell r="F1030" t="str">
            <v>UDA-RPZP.01.01.02-32-223/09-06</v>
          </cell>
          <cell r="G1030" t="str">
            <v>d1a4075fc3</v>
          </cell>
          <cell r="H1030" t="str">
            <v>RPZP.01.01.02-32-223/09</v>
          </cell>
          <cell r="I1030" t="str">
            <v>WND-RPZP.01.01.02-32-223/09</v>
          </cell>
          <cell r="J1030" t="str">
            <v>2010-07-30</v>
          </cell>
          <cell r="K1030" t="str">
            <v>2010 II półrocze</v>
          </cell>
          <cell r="L1030" t="str">
            <v>2010</v>
          </cell>
          <cell r="M1030" t="str">
            <v>2010-08-13</v>
          </cell>
          <cell r="N1030" t="str">
            <v>2010 II półrocze</v>
          </cell>
          <cell r="O1030" t="str">
            <v>2010</v>
          </cell>
          <cell r="P1030" t="str">
            <v>2010-09-27</v>
          </cell>
          <cell r="Q1030" t="str">
            <v>2012-08-23</v>
          </cell>
          <cell r="R1030" t="str">
            <v>2012 II półrocze</v>
          </cell>
          <cell r="S1030" t="str">
            <v>2012</v>
          </cell>
          <cell r="T1030" t="str">
            <v>2012-10-05</v>
          </cell>
          <cell r="U1030">
            <v>2168622.59</v>
          </cell>
          <cell r="V1030">
            <v>1763107.8</v>
          </cell>
          <cell r="W1030">
            <v>881553.9</v>
          </cell>
          <cell r="X1030">
            <v>749320.81</v>
          </cell>
          <cell r="Y1030">
            <v>881553.9</v>
          </cell>
          <cell r="Z1030">
            <v>50</v>
          </cell>
          <cell r="AA1030" t="str">
            <v>Dywersyfikacja produkcji na potrzeby przetwórstwa mleczarskiego, w zakładach Plastic-Form Sp.J w Świdwinie</v>
          </cell>
          <cell r="AB1030" t="str">
            <v>pomoc publiczna</v>
          </cell>
          <cell r="AC1030">
            <v>2168622.59</v>
          </cell>
          <cell r="AD1030">
            <v>881553.9</v>
          </cell>
          <cell r="AE1030">
            <v>1287068.69</v>
          </cell>
          <cell r="AF1030">
            <v>0</v>
          </cell>
          <cell r="AG1030" t="str">
            <v>Nie</v>
          </cell>
          <cell r="AH1030" t="str">
            <v>08 Inne inwestycje w przedsiębiorstwa</v>
          </cell>
          <cell r="AI1030" t="str">
            <v>01 Pomoc bezzwrotna</v>
          </cell>
          <cell r="AJ1030" t="str">
            <v>01 Obszar miejski</v>
          </cell>
          <cell r="AK1030" t="str">
            <v>06 Nieokreślony przemysł wytwórczy</v>
          </cell>
          <cell r="AL1030" t="str">
            <v>6720050259</v>
          </cell>
          <cell r="AM1030" t="str">
            <v>Plastic Form B.Jagiełło-Waszkiel, A.Waszkiel, J.Wiśniewska, A.Wiśniewski Spółka Jawna</v>
          </cell>
          <cell r="AN1030" t="str">
            <v>78-300</v>
          </cell>
          <cell r="AO1030" t="str">
            <v>Świdwin</v>
          </cell>
          <cell r="AP1030" t="str">
            <v>ul. Podmiejska</v>
          </cell>
          <cell r="AQ1030" t="str">
            <v>7</v>
          </cell>
          <cell r="AR1030" t="str">
            <v>-</v>
          </cell>
          <cell r="AS1030" t="str">
            <v>0943655432</v>
          </cell>
          <cell r="AT1030" t="str">
            <v>0943656341</v>
          </cell>
          <cell r="AU1030" t="str">
            <v>spółka jawna - średnie przedsiębiorstwo</v>
          </cell>
          <cell r="AV1030" t="str">
            <v>330012849</v>
          </cell>
          <cell r="AW1030" t="str">
            <v>przedsiębiorca lub przedsiębiorstwo</v>
          </cell>
        </row>
        <row r="1031">
          <cell r="A1031" t="str">
            <v>RPZP.01.01.03-32-094/12</v>
          </cell>
          <cell r="B1031" t="str">
            <v>RPZP.01.00.00</v>
          </cell>
          <cell r="C1031" t="str">
            <v>RPZP.01.01.00</v>
          </cell>
          <cell r="D1031" t="str">
            <v>RPZP.01.01.03</v>
          </cell>
          <cell r="E1031" t="str">
            <v>RPZP.01.01.03-32-094/12-01</v>
          </cell>
          <cell r="F1031" t="str">
            <v>UDA-RPZP.01.01.03-32-094/12-01</v>
          </cell>
          <cell r="G1031" t="str">
            <v>239ecf024b</v>
          </cell>
          <cell r="H1031" t="str">
            <v>RPZP.01.01.03-32-094/12</v>
          </cell>
          <cell r="I1031" t="str">
            <v>WND-RPZP.01.01.03-32-094/12</v>
          </cell>
          <cell r="J1031" t="str">
            <v>2012-12-11</v>
          </cell>
          <cell r="K1031" t="str">
            <v>2012 II półrocze</v>
          </cell>
          <cell r="L1031" t="str">
            <v>2012</v>
          </cell>
          <cell r="M1031" t="str">
            <v>2012-12-14</v>
          </cell>
          <cell r="N1031" t="str">
            <v>2012 II półrocze</v>
          </cell>
          <cell r="O1031" t="str">
            <v>2012</v>
          </cell>
          <cell r="P1031" t="str">
            <v>2012-05-29</v>
          </cell>
          <cell r="Q1031" t="str">
            <v>2012-08-23</v>
          </cell>
          <cell r="R1031" t="str">
            <v>2012 II półrocze</v>
          </cell>
          <cell r="S1031" t="str">
            <v>2012</v>
          </cell>
          <cell r="T1031" t="str">
            <v>2012-12-11</v>
          </cell>
          <cell r="U1031">
            <v>876807.93</v>
          </cell>
          <cell r="V1031">
            <v>876807.93</v>
          </cell>
          <cell r="W1031">
            <v>438403.96</v>
          </cell>
          <cell r="X1031">
            <v>438403.96</v>
          </cell>
          <cell r="Y1031">
            <v>438403.97</v>
          </cell>
          <cell r="Z1031">
            <v>50</v>
          </cell>
          <cell r="AA1031" t="str">
            <v>Zakup centrum obróbczego CNC ROVER C EDGE BIESSE – do frezowania, wiercenia i okleinowania wąskich płaszczyzn krzywoliniowych, w celu zwiększenia możliwości produkcyjnych firmy</v>
          </cell>
          <cell r="AB1031" t="str">
            <v>pomoc publiczna</v>
          </cell>
          <cell r="AC1031">
            <v>876807.93</v>
          </cell>
          <cell r="AD1031">
            <v>438403.96</v>
          </cell>
          <cell r="AE1031">
            <v>438403.97</v>
          </cell>
          <cell r="AF1031">
            <v>0</v>
          </cell>
          <cell r="AG1031" t="str">
            <v>Nie</v>
          </cell>
          <cell r="AH103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31" t="str">
            <v>01 Pomoc bezzwrotna</v>
          </cell>
          <cell r="AJ1031" t="str">
            <v>05 Obszary wiejskie (poza obszarami górskimi, wyspami lub o niskiej i bardzo niskiej gęstości zaludnienia)</v>
          </cell>
          <cell r="AK1031" t="str">
            <v>06 Nieokreślony przemysł wytwórczy</v>
          </cell>
          <cell r="AL1031" t="str">
            <v>8512800802</v>
          </cell>
          <cell r="AM1031" t="str">
            <v>Meble Morskie Spółka z ograniczoną odpowiedzialnością</v>
          </cell>
          <cell r="AN1031" t="str">
            <v>72-005</v>
          </cell>
          <cell r="AO1031" t="str">
            <v>Będargowo</v>
          </cell>
          <cell r="AP1031" t="str">
            <v>-</v>
          </cell>
          <cell r="AQ1031" t="str">
            <v>29A</v>
          </cell>
          <cell r="AR1031" t="str">
            <v>-</v>
          </cell>
          <cell r="AS1031" t="str">
            <v>913116560</v>
          </cell>
          <cell r="AT1031" t="str">
            <v>913116560</v>
          </cell>
          <cell r="AU1031" t="str">
            <v>spółka z ograniczoną odpowiedzialnością - średnie przedsiębiorstwo</v>
          </cell>
          <cell r="AV1031" t="str">
            <v>812539390</v>
          </cell>
          <cell r="AW1031" t="str">
            <v>przedsiębiorca lub przedsiębiorstwo</v>
          </cell>
        </row>
        <row r="1032">
          <cell r="A1032" t="str">
            <v>RPZP.02.01.01-32-009/10</v>
          </cell>
          <cell r="B1032" t="str">
            <v>RPZP.02.00.00</v>
          </cell>
          <cell r="C1032" t="str">
            <v>RPZP.02.01.00</v>
          </cell>
          <cell r="D1032" t="str">
            <v>RPZP.02.01.01</v>
          </cell>
          <cell r="E1032" t="str">
            <v>RPZP.02.01.01-32-009/10-06</v>
          </cell>
          <cell r="F1032" t="str">
            <v>UDA-RPZP.02.01.01-32-009/10-06</v>
          </cell>
          <cell r="G1032" t="str">
            <v>7493eeef48</v>
          </cell>
          <cell r="H1032" t="str">
            <v>RPZP.02.01.01-32-009/10</v>
          </cell>
          <cell r="I1032" t="str">
            <v>WND-RPZP.02.01.01-32-009/10</v>
          </cell>
          <cell r="J1032" t="str">
            <v>2011-05-11</v>
          </cell>
          <cell r="K1032" t="str">
            <v>2011 I półrocze</v>
          </cell>
          <cell r="L1032" t="str">
            <v>2011</v>
          </cell>
          <cell r="M1032" t="str">
            <v>2011-06-07</v>
          </cell>
          <cell r="N1032" t="str">
            <v>2011 I półrocze</v>
          </cell>
          <cell r="O1032" t="str">
            <v>2011</v>
          </cell>
          <cell r="P1032" t="str">
            <v>2010-08-20</v>
          </cell>
          <cell r="Q1032" t="str">
            <v>2012-08-24</v>
          </cell>
          <cell r="R1032" t="str">
            <v>2012 II półrocze</v>
          </cell>
          <cell r="S1032" t="str">
            <v>2012</v>
          </cell>
          <cell r="T1032" t="str">
            <v>2012-12-19</v>
          </cell>
          <cell r="U1032">
            <v>9444175.25</v>
          </cell>
          <cell r="V1032">
            <v>9357648.6500000004</v>
          </cell>
          <cell r="W1032">
            <v>7133762.3300000001</v>
          </cell>
          <cell r="X1032">
            <v>7133762.3300000001</v>
          </cell>
          <cell r="Y1032">
            <v>2223886.3199999998</v>
          </cell>
          <cell r="Z1032">
            <v>76.23</v>
          </cell>
          <cell r="AA1032" t="str">
            <v>Przebudowa przejścia przez m. Sławoborze w ciągu drogi wojewódzkiej nr 162</v>
          </cell>
          <cell r="AB1032" t="str">
            <v>bez pomocy publicznej</v>
          </cell>
          <cell r="AC1032">
            <v>9444175.25</v>
          </cell>
          <cell r="AD1032">
            <v>9444175.25</v>
          </cell>
          <cell r="AE1032">
            <v>0</v>
          </cell>
          <cell r="AF1032">
            <v>0</v>
          </cell>
          <cell r="AG1032" t="str">
            <v>Nie</v>
          </cell>
          <cell r="AH1032" t="str">
            <v>23 Drogi regionalne/lokalne</v>
          </cell>
          <cell r="AI1032" t="str">
            <v>01 Pomoc bezzwrotna</v>
          </cell>
          <cell r="AJ1032" t="str">
            <v>05 Obszary wiejskie (poza obszarami górskimi, wyspami lub o niskiej i bardzo niskiej gęstości zaludnienia)</v>
          </cell>
          <cell r="AK1032" t="str">
            <v>00 Nie dotyczy</v>
          </cell>
          <cell r="AL1032" t="str">
            <v>8512871498</v>
          </cell>
          <cell r="AM1032" t="str">
            <v>Województwo Zachodniopomorskie</v>
          </cell>
          <cell r="AN1032" t="str">
            <v>70-540</v>
          </cell>
          <cell r="AO1032" t="str">
            <v>Szczecin</v>
          </cell>
          <cell r="AP1032" t="str">
            <v>Korsarzy</v>
          </cell>
          <cell r="AQ1032" t="str">
            <v>34</v>
          </cell>
          <cell r="AR1032" t="str">
            <v>-</v>
          </cell>
          <cell r="AS1032" t="str">
            <v>0943427831</v>
          </cell>
          <cell r="AT1032" t="str">
            <v>0943424328</v>
          </cell>
          <cell r="AU1032" t="str">
            <v>wspólnota samorządowa</v>
          </cell>
          <cell r="AV1032" t="str">
            <v>811683876</v>
          </cell>
          <cell r="AW1032" t="str">
            <v>Jednostka samorządu terytorialnego</v>
          </cell>
        </row>
        <row r="1033">
          <cell r="A1033" t="str">
            <v>RPZP.01.03.01-32-015/12</v>
          </cell>
          <cell r="B1033" t="str">
            <v>RPZP.01.00.00</v>
          </cell>
          <cell r="C1033" t="str">
            <v>RPZP.01.03.00</v>
          </cell>
          <cell r="D1033" t="str">
            <v>RPZP.01.03.01</v>
          </cell>
          <cell r="E1033" t="str">
            <v>RPZP.01.03.01-32-015/12-02</v>
          </cell>
          <cell r="F1033" t="str">
            <v>UDA-RPZP.01.03.01-32-015/12-02</v>
          </cell>
          <cell r="G1033">
            <v>717771289</v>
          </cell>
          <cell r="H1033" t="str">
            <v>RPZP.01.03.01-32-015/12</v>
          </cell>
          <cell r="I1033" t="str">
            <v>WND-RPZP.01.03.01-32-015/12</v>
          </cell>
          <cell r="J1033" t="str">
            <v>2012-09-06</v>
          </cell>
          <cell r="K1033" t="str">
            <v>2012 II półrocze</v>
          </cell>
          <cell r="L1033" t="str">
            <v>2012</v>
          </cell>
          <cell r="M1033" t="str">
            <v>2012-09-12</v>
          </cell>
          <cell r="N1033" t="str">
            <v>2012 II półrocze</v>
          </cell>
          <cell r="O1033" t="str">
            <v>2012</v>
          </cell>
          <cell r="P1033" t="str">
            <v>2012-03-16</v>
          </cell>
          <cell r="Q1033" t="str">
            <v>2012-08-27</v>
          </cell>
          <cell r="R1033" t="str">
            <v>2012 II półrocze</v>
          </cell>
          <cell r="S1033" t="str">
            <v>2012</v>
          </cell>
          <cell r="T1033" t="str">
            <v>2013-02-22</v>
          </cell>
          <cell r="U1033">
            <v>38989.199999999997</v>
          </cell>
          <cell r="V1033">
            <v>28267</v>
          </cell>
          <cell r="W1033">
            <v>14133.5</v>
          </cell>
          <cell r="X1033">
            <v>14133.5</v>
          </cell>
          <cell r="Y1033">
            <v>14133.5</v>
          </cell>
          <cell r="Z1033">
            <v>50</v>
          </cell>
          <cell r="AA1033" t="str">
            <v>Zwiększenie konkurencyjności firmy poprzez wdrożenie systemu zarządzania środowiskowego wg ISO 14001 i systemu FSC.</v>
          </cell>
          <cell r="AB1033" t="str">
            <v>pomoc de minimis</v>
          </cell>
          <cell r="AC1033">
            <v>38989.199999999997</v>
          </cell>
          <cell r="AD1033">
            <v>14133.5</v>
          </cell>
          <cell r="AE1033">
            <v>24855.7</v>
          </cell>
          <cell r="AF1033">
            <v>0</v>
          </cell>
          <cell r="AG1033" t="str">
            <v>Tak</v>
          </cell>
          <cell r="AH1033" t="str">
            <v>05 Usługi w zakresie zaawansowanego wsparcia dla przedsiębiorstw i grup przedsiębiorstw</v>
          </cell>
          <cell r="AI1033" t="str">
            <v>01 Pomoc bezzwrotna</v>
          </cell>
          <cell r="AJ1033" t="str">
            <v>01 Obszar miejski</v>
          </cell>
          <cell r="AK1033" t="str">
            <v>06 Nieokreślony przemysł wytwórczy</v>
          </cell>
          <cell r="AL1033" t="str">
            <v>8511018057</v>
          </cell>
          <cell r="AM1033" t="str">
            <v>COMgraph sp. z o.o.</v>
          </cell>
          <cell r="AN1033" t="str">
            <v>70-847</v>
          </cell>
          <cell r="AO1033" t="str">
            <v>Szczecin</v>
          </cell>
          <cell r="AP1033" t="str">
            <v>Goleniowska</v>
          </cell>
          <cell r="AQ1033" t="str">
            <v>55</v>
          </cell>
          <cell r="AR1033" t="str">
            <v>c</v>
          </cell>
          <cell r="AS1033" t="str">
            <v>914692111</v>
          </cell>
          <cell r="AT1033" t="str">
            <v>914326529</v>
          </cell>
          <cell r="AU1033" t="str">
            <v>spółka z ograniczoną odpowiedzialnością - małe przedsiębiorstwo</v>
          </cell>
          <cell r="AV1033" t="str">
            <v>810782665</v>
          </cell>
          <cell r="AW1033" t="str">
            <v>przedsiębiorca lub przedsiębiorstwo</v>
          </cell>
        </row>
        <row r="1034">
          <cell r="A1034" t="str">
            <v>RPZP.01.01.03-32-081/09</v>
          </cell>
          <cell r="B1034" t="str">
            <v>RPZP.01.00.00</v>
          </cell>
          <cell r="C1034" t="str">
            <v>RPZP.01.01.00</v>
          </cell>
          <cell r="D1034" t="str">
            <v>RPZP.01.01.03</v>
          </cell>
          <cell r="E1034" t="str">
            <v>RPZP.01.01.03-32-081/09-02</v>
          </cell>
          <cell r="F1034" t="str">
            <v>UDA-RPZP.01.01.03-32-081/09-02</v>
          </cell>
          <cell r="G1034" t="str">
            <v>4fb209d51b</v>
          </cell>
          <cell r="H1034" t="str">
            <v>RPZP.01.01.03-32-081/09</v>
          </cell>
          <cell r="I1034" t="str">
            <v>WND-RPZP.01.01.03-32-081/09</v>
          </cell>
          <cell r="J1034" t="str">
            <v>2009-12-30</v>
          </cell>
          <cell r="K1034" t="str">
            <v>2009 II półrocze</v>
          </cell>
          <cell r="L1034" t="str">
            <v>2009</v>
          </cell>
          <cell r="M1034" t="str">
            <v>2009-12-30</v>
          </cell>
          <cell r="N1034" t="str">
            <v>2009 II półrocze</v>
          </cell>
          <cell r="O1034" t="str">
            <v>2009</v>
          </cell>
          <cell r="P1034" t="str">
            <v>2009-08-28</v>
          </cell>
          <cell r="Q1034" t="str">
            <v>2012-08-28</v>
          </cell>
          <cell r="R1034" t="str">
            <v>2012 II półrocze</v>
          </cell>
          <cell r="S1034" t="str">
            <v>2012</v>
          </cell>
          <cell r="T1034" t="str">
            <v>2012-02-22</v>
          </cell>
          <cell r="U1034">
            <v>162661.10999999999</v>
          </cell>
          <cell r="V1034">
            <v>125420</v>
          </cell>
          <cell r="W1034">
            <v>75252</v>
          </cell>
          <cell r="X1034">
            <v>63964.160000000003</v>
          </cell>
          <cell r="Y1034">
            <v>50168</v>
          </cell>
          <cell r="Z1034">
            <v>60</v>
          </cell>
          <cell r="AA1034" t="str">
            <v>Utworzenie ośrodka specjalistycznej opieki lekarskiej w oparciu o innowacyjne systemy medyczne</v>
          </cell>
          <cell r="AB1034" t="str">
            <v>pomoc publiczna</v>
          </cell>
          <cell r="AC1034">
            <v>162661.10999999999</v>
          </cell>
          <cell r="AD1034">
            <v>75252</v>
          </cell>
          <cell r="AE1034">
            <v>87409.11</v>
          </cell>
          <cell r="AF1034">
            <v>0</v>
          </cell>
          <cell r="AG1034" t="str">
            <v>Nie</v>
          </cell>
          <cell r="AH103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34" t="str">
            <v>01 Pomoc bezzwrotna</v>
          </cell>
          <cell r="AJ1034" t="str">
            <v>01 Obszar miejski</v>
          </cell>
          <cell r="AK1034" t="str">
            <v>19 Działalność w zakresie ochrony zdrowia ludzkiego</v>
          </cell>
          <cell r="AL1034" t="str">
            <v>6711252331</v>
          </cell>
          <cell r="AM1034" t="str">
            <v>"VITA-MED" Indywidualna Specjalistyczna Praktyka Lekarska Jerzy Szymczyk</v>
          </cell>
          <cell r="AN1034" t="str">
            <v>78-100</v>
          </cell>
          <cell r="AO1034" t="str">
            <v>Kołobrzeg</v>
          </cell>
          <cell r="AP1034" t="str">
            <v>Szpitalna</v>
          </cell>
          <cell r="AQ1034" t="str">
            <v>2C</v>
          </cell>
          <cell r="AR1034" t="str">
            <v>-</v>
          </cell>
          <cell r="AS1034" t="str">
            <v>943516600</v>
          </cell>
          <cell r="AT1034" t="str">
            <v>943516600</v>
          </cell>
          <cell r="AU1034" t="str">
            <v>osoba fizyczna prowadząca działalność gospodarczą - mikro przedsiębiorstwo</v>
          </cell>
          <cell r="AV1034" t="str">
            <v>330998260</v>
          </cell>
          <cell r="AW1034" t="str">
            <v>przedsiębiorca lub przedsiębiorstwo</v>
          </cell>
        </row>
        <row r="1035">
          <cell r="A1035" t="str">
            <v>RPZP.06.02.02-32-013/11</v>
          </cell>
          <cell r="B1035" t="str">
            <v>RPZP.06.00.00</v>
          </cell>
          <cell r="C1035" t="str">
            <v>RPZP.06.02.00</v>
          </cell>
          <cell r="D1035" t="str">
            <v>RPZP.06.02.02</v>
          </cell>
          <cell r="E1035" t="str">
            <v>RPZP.06.02.02-32-013/11-03</v>
          </cell>
          <cell r="F1035" t="str">
            <v>UDA-RPZP.06.02.02-32-013/11-03</v>
          </cell>
          <cell r="G1035" t="str">
            <v>74a0bd9411</v>
          </cell>
          <cell r="H1035" t="str">
            <v>RPZP.06.02.02-32-013/11</v>
          </cell>
          <cell r="I1035" t="str">
            <v>WND-RPZP.06.02.02-32-013/11</v>
          </cell>
          <cell r="J1035" t="str">
            <v>2011-07-22</v>
          </cell>
          <cell r="K1035" t="str">
            <v>2011 II półrocze</v>
          </cell>
          <cell r="L1035" t="str">
            <v>2011</v>
          </cell>
          <cell r="M1035" t="str">
            <v>2011-07-29</v>
          </cell>
          <cell r="N1035" t="str">
            <v>2011 II półrocze</v>
          </cell>
          <cell r="O1035" t="str">
            <v>2011</v>
          </cell>
          <cell r="P1035" t="str">
            <v>2011-03-01</v>
          </cell>
          <cell r="Q1035" t="str">
            <v>2012-08-31</v>
          </cell>
          <cell r="R1035" t="str">
            <v>2012 II półrocze</v>
          </cell>
          <cell r="S1035" t="str">
            <v>2012</v>
          </cell>
          <cell r="T1035" t="str">
            <v>2012-10-18</v>
          </cell>
          <cell r="U1035">
            <v>1981290.73</v>
          </cell>
          <cell r="V1035">
            <v>1633278.14</v>
          </cell>
          <cell r="W1035">
            <v>1224958.6000000001</v>
          </cell>
          <cell r="X1035">
            <v>1224958.6000000001</v>
          </cell>
          <cell r="Y1035">
            <v>408319.54</v>
          </cell>
          <cell r="Z1035">
            <v>75</v>
          </cell>
          <cell r="AA1035" t="str">
            <v>Remont i odbudowa sygnaturki Kościoła w Kołbaczu p.w. Najświętszego Serca Pana Jezusa</v>
          </cell>
          <cell r="AB1035" t="str">
            <v>bez pomocy publicznej</v>
          </cell>
          <cell r="AC1035">
            <v>1981290.73</v>
          </cell>
          <cell r="AD1035">
            <v>1981290.73</v>
          </cell>
          <cell r="AE1035">
            <v>0</v>
          </cell>
          <cell r="AF1035">
            <v>0</v>
          </cell>
          <cell r="AG1035" t="str">
            <v>Nie</v>
          </cell>
          <cell r="AH1035" t="str">
            <v>58 Ochrona i zachowanie dziedzictwa kulturowego</v>
          </cell>
          <cell r="AI1035" t="str">
            <v>01 Pomoc bezzwrotna</v>
          </cell>
          <cell r="AJ1035" t="str">
            <v>05 Obszary wiejskie (poza obszarami górskimi, wyspami lub o niskiej i bardzo niskiej gęstości zaludnienia)</v>
          </cell>
          <cell r="AK1035" t="str">
            <v>00 Nie dotyczy</v>
          </cell>
          <cell r="AL1035" t="str">
            <v>8531077459</v>
          </cell>
          <cell r="AM1035" t="str">
            <v>Parafia Rzymskokatolicka pw. Najśw. Serca Pana Jezusa w Kołbaczu</v>
          </cell>
          <cell r="AN1035" t="str">
            <v>72-013</v>
          </cell>
          <cell r="AO1035" t="str">
            <v>Kołbacz</v>
          </cell>
          <cell r="AP1035" t="str">
            <v>Warcisława</v>
          </cell>
          <cell r="AQ1035" t="str">
            <v>8</v>
          </cell>
          <cell r="AR1035" t="str">
            <v>-</v>
          </cell>
          <cell r="AS1035" t="str">
            <v>913124027</v>
          </cell>
          <cell r="AT1035" t="str">
            <v>913124027</v>
          </cell>
          <cell r="AU1035" t="str">
            <v>Kościół Katolicki</v>
          </cell>
          <cell r="AV1035" t="str">
            <v>040042898</v>
          </cell>
          <cell r="AW1035" t="str">
            <v>kościół lub związek wyznaniowy lub osoba prawna kościołów i związków wyznaniowych</v>
          </cell>
        </row>
        <row r="1036">
          <cell r="A1036" t="str">
            <v>RPZP.06.01.01-32-014/11</v>
          </cell>
          <cell r="B1036" t="str">
            <v>RPZP.06.00.00</v>
          </cell>
          <cell r="C1036" t="str">
            <v>RPZP.06.01.00</v>
          </cell>
          <cell r="D1036" t="str">
            <v>RPZP.06.01.01</v>
          </cell>
          <cell r="E1036" t="str">
            <v>RPZP.06.01.01-32-014/11-03</v>
          </cell>
          <cell r="F1036" t="str">
            <v>UDA-RPZP.06.01.01-32-014/11-03</v>
          </cell>
          <cell r="G1036" t="str">
            <v>63539a12a3</v>
          </cell>
          <cell r="H1036" t="str">
            <v>RPZP.06.01.01-32-014/11</v>
          </cell>
          <cell r="I1036" t="str">
            <v>WND-RPZP.06.01.01-32-014/11</v>
          </cell>
          <cell r="J1036" t="str">
            <v>2011-10-18</v>
          </cell>
          <cell r="K1036" t="str">
            <v>2011 II półrocze</v>
          </cell>
          <cell r="L1036" t="str">
            <v>2011</v>
          </cell>
          <cell r="M1036" t="str">
            <v>2011-10-24</v>
          </cell>
          <cell r="N1036" t="str">
            <v>2011 II półrocze</v>
          </cell>
          <cell r="O1036" t="str">
            <v>2011</v>
          </cell>
          <cell r="P1036" t="str">
            <v>2012-03-27</v>
          </cell>
          <cell r="Q1036" t="str">
            <v>2012-08-31</v>
          </cell>
          <cell r="R1036" t="str">
            <v>2012 II półrocze</v>
          </cell>
          <cell r="S1036" t="str">
            <v>2012</v>
          </cell>
          <cell r="T1036" t="str">
            <v>2013-09-10</v>
          </cell>
          <cell r="U1036">
            <v>1117679.75</v>
          </cell>
          <cell r="V1036">
            <v>1049769.75</v>
          </cell>
          <cell r="W1036">
            <v>524884.87</v>
          </cell>
          <cell r="X1036">
            <v>524884.87</v>
          </cell>
          <cell r="Y1036">
            <v>524884.88</v>
          </cell>
          <cell r="Z1036">
            <v>50</v>
          </cell>
          <cell r="AA1036" t="str">
            <v>Międzyosiedlowy park rekreacyjny przy ulicy Kutrzeby w Szczecinie</v>
          </cell>
          <cell r="AB1036" t="str">
            <v>bez pomocy publicznej</v>
          </cell>
          <cell r="AC1036">
            <v>1117679.75</v>
          </cell>
          <cell r="AD1036">
            <v>1117679.75</v>
          </cell>
          <cell r="AE1036">
            <v>0</v>
          </cell>
          <cell r="AF1036">
            <v>0</v>
          </cell>
          <cell r="AG1036" t="str">
            <v>Nie</v>
          </cell>
          <cell r="AH1036" t="str">
            <v>57 Inne wsparcie na rzecz wzmocnienia usług turystycznych</v>
          </cell>
          <cell r="AI1036" t="str">
            <v>01 Pomoc bezzwrotna</v>
          </cell>
          <cell r="AJ1036" t="str">
            <v>01 Obszar miejski</v>
          </cell>
          <cell r="AK1036" t="str">
            <v>22 Inne niewyszczególnione usługi</v>
          </cell>
          <cell r="AL1036" t="str">
            <v>8510309410</v>
          </cell>
          <cell r="AM1036" t="str">
            <v>Gmina Miasto Szczecin</v>
          </cell>
          <cell r="AN1036" t="str">
            <v>70-456</v>
          </cell>
          <cell r="AO1036" t="str">
            <v>Szczecin</v>
          </cell>
          <cell r="AP1036" t="str">
            <v>Plac Armii Krajowej</v>
          </cell>
          <cell r="AQ1036" t="str">
            <v>1</v>
          </cell>
          <cell r="AR1036" t="str">
            <v>-</v>
          </cell>
          <cell r="AS1036" t="str">
            <v>091/4245625</v>
          </cell>
          <cell r="AT1036" t="str">
            <v>091/4245627</v>
          </cell>
          <cell r="AU1036" t="str">
            <v>wspólnota samorządowa</v>
          </cell>
          <cell r="AV1036" t="str">
            <v>811684232</v>
          </cell>
          <cell r="AW1036" t="str">
            <v>jednostka samorządu terytorialnego, związek lub stowarzyszenie jst</v>
          </cell>
        </row>
        <row r="1037">
          <cell r="A1037" t="str">
            <v>RPZP.01.01.01-32-496/10</v>
          </cell>
          <cell r="B1037" t="str">
            <v>RPZP.01.00.00</v>
          </cell>
          <cell r="C1037" t="str">
            <v>RPZP.01.01.00</v>
          </cell>
          <cell r="D1037" t="str">
            <v>RPZP.01.01.01</v>
          </cell>
          <cell r="E1037" t="str">
            <v>RPZP.01.01.01-32-496/10-03</v>
          </cell>
          <cell r="F1037" t="str">
            <v>UDA-RPZP.01.01.01-32-496/10-03</v>
          </cell>
          <cell r="G1037" t="str">
            <v>9d98d5a6cb</v>
          </cell>
          <cell r="H1037" t="str">
            <v>RPZP.01.01.01-32-496/10</v>
          </cell>
          <cell r="I1037" t="str">
            <v>WND-RPZP.01.01.01-32-496/10</v>
          </cell>
          <cell r="J1037" t="str">
            <v>2010-12-29</v>
          </cell>
          <cell r="K1037" t="str">
            <v>2010 II półrocze</v>
          </cell>
          <cell r="L1037" t="str">
            <v>2010</v>
          </cell>
          <cell r="M1037" t="str">
            <v>2010-12-30</v>
          </cell>
          <cell r="N1037" t="str">
            <v>2010 II półrocze</v>
          </cell>
          <cell r="O1037" t="str">
            <v>2010</v>
          </cell>
          <cell r="P1037" t="str">
            <v>2010-05-21</v>
          </cell>
          <cell r="Q1037" t="str">
            <v>2012-09-01</v>
          </cell>
          <cell r="R1037" t="str">
            <v>2012 II półrocze</v>
          </cell>
          <cell r="S1037" t="str">
            <v>2012</v>
          </cell>
          <cell r="T1037" t="str">
            <v>2014-04-04</v>
          </cell>
          <cell r="U1037">
            <v>191970.67</v>
          </cell>
          <cell r="V1037">
            <v>153903.21</v>
          </cell>
          <cell r="W1037">
            <v>92341.92</v>
          </cell>
          <cell r="X1037">
            <v>92341.92</v>
          </cell>
          <cell r="Y1037">
            <v>61561.29</v>
          </cell>
          <cell r="Z1037">
            <v>60</v>
          </cell>
          <cell r="AA1037" t="str">
            <v>Akademia Odkrywców</v>
          </cell>
          <cell r="AB1037" t="str">
            <v>pomoc de minimis</v>
          </cell>
          <cell r="AC1037">
            <v>191970.67</v>
          </cell>
          <cell r="AD1037">
            <v>92341.92</v>
          </cell>
          <cell r="AE1037">
            <v>99628.75</v>
          </cell>
          <cell r="AF1037">
            <v>0</v>
          </cell>
          <cell r="AG1037" t="str">
            <v>Tak</v>
          </cell>
          <cell r="AH1037" t="str">
            <v>08 Inne inwestycje w przedsiębiorstwa</v>
          </cell>
          <cell r="AI1037" t="str">
            <v>01 Pomoc bezzwrotna</v>
          </cell>
          <cell r="AJ1037" t="str">
            <v>01 Obszar miejski</v>
          </cell>
          <cell r="AK1037" t="str">
            <v>18 Edukacja</v>
          </cell>
          <cell r="AL1037" t="str">
            <v>8421276608</v>
          </cell>
          <cell r="AM1037" t="str">
            <v>Pomysłowa Fabryka Tomasz Pietruszyński</v>
          </cell>
          <cell r="AN1037" t="str">
            <v>75-329</v>
          </cell>
          <cell r="AO1037" t="str">
            <v>Koszalin</v>
          </cell>
          <cell r="AP1037" t="str">
            <v>Doroszewskiego</v>
          </cell>
          <cell r="AQ1037" t="str">
            <v>3</v>
          </cell>
          <cell r="AR1037" t="str">
            <v>9</v>
          </cell>
          <cell r="AS1037" t="str">
            <v>664998904</v>
          </cell>
          <cell r="AT1037" t="str">
            <v>943516959</v>
          </cell>
          <cell r="AU1037" t="str">
            <v>osoba fizyczna prowadząca działalność gospodarczą - mikro przedsiębiorstwo</v>
          </cell>
          <cell r="AV1037" t="str">
            <v>320708100</v>
          </cell>
          <cell r="AW1037" t="str">
            <v>przedsiębiorca lub przedsiębiorstwo</v>
          </cell>
        </row>
        <row r="1038">
          <cell r="A1038" t="str">
            <v>RPZP.01.03.01-32-016/12</v>
          </cell>
          <cell r="B1038" t="str">
            <v>RPZP.01.00.00</v>
          </cell>
          <cell r="C1038" t="str">
            <v>RPZP.01.03.00</v>
          </cell>
          <cell r="D1038" t="str">
            <v>RPZP.01.03.01</v>
          </cell>
          <cell r="E1038" t="str">
            <v>RPZP.01.03.01-32-016/12-03</v>
          </cell>
          <cell r="F1038" t="str">
            <v>UDA-RPZP.01.03.01-32-016/12-03</v>
          </cell>
          <cell r="G1038" t="str">
            <v>014a058b1d</v>
          </cell>
          <cell r="H1038" t="str">
            <v>RPZP.01.03.01-32-016/12</v>
          </cell>
          <cell r="I1038" t="str">
            <v>WND-RPZP.01.03.01-32-016/12</v>
          </cell>
          <cell r="J1038" t="str">
            <v>2012-08-14</v>
          </cell>
          <cell r="K1038" t="str">
            <v>2012 II półrocze</v>
          </cell>
          <cell r="L1038" t="str">
            <v>2012</v>
          </cell>
          <cell r="M1038" t="str">
            <v>2012-08-17</v>
          </cell>
          <cell r="N1038" t="str">
            <v>2012 II półrocze</v>
          </cell>
          <cell r="O1038" t="str">
            <v>2012</v>
          </cell>
          <cell r="P1038" t="str">
            <v>2012-05-30</v>
          </cell>
          <cell r="Q1038" t="str">
            <v>2012-09-07</v>
          </cell>
          <cell r="R1038" t="str">
            <v>2012 II półrocze</v>
          </cell>
          <cell r="S1038" t="str">
            <v>2012</v>
          </cell>
          <cell r="T1038" t="str">
            <v>2013-01-22</v>
          </cell>
          <cell r="U1038">
            <v>55596</v>
          </cell>
          <cell r="V1038">
            <v>40400</v>
          </cell>
          <cell r="W1038">
            <v>20200</v>
          </cell>
          <cell r="X1038">
            <v>20200</v>
          </cell>
          <cell r="Y1038">
            <v>20200</v>
          </cell>
          <cell r="Z1038">
            <v>50</v>
          </cell>
          <cell r="AA1038" t="str">
            <v>Doradztwo w zakresie opracowania studium wykonalności nowej inwestycji technologicznej planowanej przez firmę Spec-Glas ze Szczecina.</v>
          </cell>
          <cell r="AB1038" t="str">
            <v>pomoc de minimis</v>
          </cell>
          <cell r="AC1038">
            <v>55596</v>
          </cell>
          <cell r="AD1038">
            <v>20200</v>
          </cell>
          <cell r="AE1038">
            <v>35396</v>
          </cell>
          <cell r="AF1038">
            <v>0</v>
          </cell>
          <cell r="AG1038" t="str">
            <v>Tak</v>
          </cell>
          <cell r="AH1038" t="str">
            <v>05 Usługi w zakresie zaawansowanego wsparcia dla przedsiębiorstw i grup przedsiębiorstw</v>
          </cell>
          <cell r="AI1038" t="str">
            <v>01 Pomoc bezzwrotna</v>
          </cell>
          <cell r="AJ1038" t="str">
            <v>01 Obszar miejski</v>
          </cell>
          <cell r="AK1038" t="str">
            <v>06 Nieokreślony przemysł wytwórczy</v>
          </cell>
          <cell r="AL1038" t="str">
            <v>9552147527</v>
          </cell>
          <cell r="AM1038" t="str">
            <v>Spec-Glas Spółka z ograniczoną odpowiedzialnością</v>
          </cell>
          <cell r="AN1038" t="str">
            <v>70-809</v>
          </cell>
          <cell r="AO1038" t="str">
            <v>Szczecin</v>
          </cell>
          <cell r="AP1038" t="str">
            <v>Kmiecika</v>
          </cell>
          <cell r="AQ1038" t="str">
            <v>10</v>
          </cell>
          <cell r="AR1038" t="str">
            <v>-</v>
          </cell>
          <cell r="AS1038" t="str">
            <v>(91)4649130</v>
          </cell>
          <cell r="AT1038" t="str">
            <v>(91)4313184</v>
          </cell>
          <cell r="AU1038" t="str">
            <v>spółka z ograniczoną odpowiedzialnością - małe przedsiębiorstwo</v>
          </cell>
          <cell r="AV1038" t="str">
            <v>320121575</v>
          </cell>
          <cell r="AW1038" t="str">
            <v>przedsiębiorca lub przedsiębiorstwo</v>
          </cell>
        </row>
        <row r="1039">
          <cell r="A1039" t="str">
            <v>RPZP.01.03.01-32-094/11</v>
          </cell>
          <cell r="B1039" t="str">
            <v>RPZP.01.00.00</v>
          </cell>
          <cell r="C1039" t="str">
            <v>RPZP.01.03.00</v>
          </cell>
          <cell r="D1039" t="str">
            <v>RPZP.01.03.01</v>
          </cell>
          <cell r="E1039" t="str">
            <v>RPZP.01.03.01-32-094/11-02</v>
          </cell>
          <cell r="F1039" t="str">
            <v>UDA-RPZP.01.03.01-32-094/11-02</v>
          </cell>
          <cell r="G1039" t="str">
            <v>810bf57766</v>
          </cell>
          <cell r="H1039" t="str">
            <v>RPZP.01.03.01-32-094/11</v>
          </cell>
          <cell r="I1039" t="str">
            <v>WND-RPZP.01.03.01-32-094/11</v>
          </cell>
          <cell r="J1039" t="str">
            <v>2012-03-20</v>
          </cell>
          <cell r="K1039" t="str">
            <v>2012 I półrocze</v>
          </cell>
          <cell r="L1039" t="str">
            <v>2012</v>
          </cell>
          <cell r="M1039" t="str">
            <v>2012-03-22</v>
          </cell>
          <cell r="N1039" t="str">
            <v>2012 I półrocze</v>
          </cell>
          <cell r="O1039" t="str">
            <v>2012</v>
          </cell>
          <cell r="P1039" t="str">
            <v>2012-04-02</v>
          </cell>
          <cell r="Q1039" t="str">
            <v>2012-09-13</v>
          </cell>
          <cell r="R1039" t="str">
            <v>2012 II półrocze</v>
          </cell>
          <cell r="S1039" t="str">
            <v>2012</v>
          </cell>
          <cell r="T1039" t="str">
            <v>2012-10-29</v>
          </cell>
          <cell r="U1039">
            <v>97047</v>
          </cell>
          <cell r="V1039">
            <v>78900</v>
          </cell>
          <cell r="W1039">
            <v>39450</v>
          </cell>
          <cell r="X1039">
            <v>39450</v>
          </cell>
          <cell r="Y1039">
            <v>39450</v>
          </cell>
          <cell r="Z1039">
            <v>50</v>
          </cell>
          <cell r="AA1039" t="str">
            <v>Doradztwo techniczne w zakresie przebudowy budynku biurowego w celu umożliwienia firmie Calesco S.A. sprzedaży energii elektrycznej ze źródeł odnawialnych</v>
          </cell>
          <cell r="AB1039" t="str">
            <v>pomoc de minimis</v>
          </cell>
          <cell r="AC1039">
            <v>97047</v>
          </cell>
          <cell r="AD1039">
            <v>39450</v>
          </cell>
          <cell r="AE1039">
            <v>57597</v>
          </cell>
          <cell r="AF1039">
            <v>0</v>
          </cell>
          <cell r="AG1039" t="str">
            <v>Tak</v>
          </cell>
          <cell r="AH1039" t="str">
            <v>05 Usługi w zakresie zaawansowanego wsparcia dla przedsiębiorstw i grup przedsiębiorstw</v>
          </cell>
          <cell r="AI1039" t="str">
            <v>01 Pomoc bezzwrotna</v>
          </cell>
          <cell r="AJ1039" t="str">
            <v>01 Obszar miejski</v>
          </cell>
          <cell r="AK1039" t="str">
            <v>08 Wytwarzanie i dystrybucja energii elektrycznej, gazu i ciepła</v>
          </cell>
          <cell r="AL1039" t="str">
            <v>9551957514</v>
          </cell>
          <cell r="AM1039" t="str">
            <v>Calesco Spółka Akcyjna</v>
          </cell>
          <cell r="AN1039" t="str">
            <v>70-850</v>
          </cell>
          <cell r="AO1039" t="str">
            <v>Szczecin</v>
          </cell>
          <cell r="AP1039" t="str">
            <v>Tczewska</v>
          </cell>
          <cell r="AQ1039" t="str">
            <v>32</v>
          </cell>
          <cell r="AR1039" t="str">
            <v>-</v>
          </cell>
          <cell r="AS1039" t="str">
            <v>(91)4690875</v>
          </cell>
          <cell r="AT1039" t="str">
            <v>(91)4712115</v>
          </cell>
          <cell r="AU1039" t="str">
            <v>spółka akcyjna - małe przedsiębiorstwo</v>
          </cell>
          <cell r="AV1039" t="str">
            <v>811964109</v>
          </cell>
          <cell r="AW1039" t="str">
            <v>przedsiębiorca lub przedsiębiorstwo</v>
          </cell>
        </row>
        <row r="1040">
          <cell r="A1040" t="str">
            <v>RPZP.02.01.06-32-006/10</v>
          </cell>
          <cell r="B1040" t="str">
            <v>RPZP.02.00.00</v>
          </cell>
          <cell r="C1040" t="str">
            <v>RPZP.02.01.00</v>
          </cell>
          <cell r="D1040" t="str">
            <v>RPZP.02.01.06</v>
          </cell>
          <cell r="E1040" t="str">
            <v>RPZP.02.01.06-32-006/10-04</v>
          </cell>
          <cell r="F1040" t="str">
            <v>UDA-RPZP.02.01.06-32-006/10-04</v>
          </cell>
          <cell r="G1040" t="str">
            <v>305c772b6c</v>
          </cell>
          <cell r="H1040" t="str">
            <v>RPZP.02.01.06-32-006/10</v>
          </cell>
          <cell r="I1040" t="str">
            <v>WND-RPZP.02.01.06-32-006/10</v>
          </cell>
          <cell r="J1040" t="str">
            <v>2010-07-05</v>
          </cell>
          <cell r="K1040" t="str">
            <v>2010 II półrocze</v>
          </cell>
          <cell r="L1040" t="str">
            <v>2010</v>
          </cell>
          <cell r="M1040" t="str">
            <v>2010-07-08</v>
          </cell>
          <cell r="N1040" t="str">
            <v>2010 II półrocze</v>
          </cell>
          <cell r="O1040" t="str">
            <v>2010</v>
          </cell>
          <cell r="P1040" t="str">
            <v>2010-06-17</v>
          </cell>
          <cell r="Q1040" t="str">
            <v>2012-09-14</v>
          </cell>
          <cell r="R1040" t="str">
            <v>2012 II półrocze</v>
          </cell>
          <cell r="S1040" t="str">
            <v>2012</v>
          </cell>
          <cell r="T1040" t="str">
            <v>2012-12-19</v>
          </cell>
          <cell r="U1040">
            <v>9620734.4700000007</v>
          </cell>
          <cell r="V1040">
            <v>7828439.9900000002</v>
          </cell>
          <cell r="W1040">
            <v>6034087.3200000003</v>
          </cell>
          <cell r="X1040">
            <v>6034087.3200000003</v>
          </cell>
          <cell r="Y1040">
            <v>1794352.67</v>
          </cell>
          <cell r="Z1040">
            <v>77.08</v>
          </cell>
          <cell r="AA1040" t="str">
            <v>Zakup autobusów.</v>
          </cell>
          <cell r="AB1040" t="str">
            <v>bez pomocy publicznej</v>
          </cell>
          <cell r="AC1040">
            <v>9620734.4700000007</v>
          </cell>
          <cell r="AD1040">
            <v>9620734.4700000007</v>
          </cell>
          <cell r="AE1040">
            <v>0</v>
          </cell>
          <cell r="AF1040">
            <v>0</v>
          </cell>
          <cell r="AG1040" t="str">
            <v>Nie</v>
          </cell>
          <cell r="AH1040" t="str">
            <v>25 Transport miejski</v>
          </cell>
          <cell r="AI1040" t="str">
            <v>01 Pomoc bezzwrotna</v>
          </cell>
          <cell r="AJ1040" t="str">
            <v>01 Obszar miejski</v>
          </cell>
          <cell r="AK1040" t="str">
            <v>11 Transport</v>
          </cell>
          <cell r="AL1040" t="str">
            <v>6690504364</v>
          </cell>
          <cell r="AM1040" t="str">
            <v>Miejski Zakład Komunikacji Spółka z o.o. w Koszalinie</v>
          </cell>
          <cell r="AN1040" t="str">
            <v>75-736</v>
          </cell>
          <cell r="AO1040" t="str">
            <v>Koszalin</v>
          </cell>
          <cell r="AP1040" t="str">
            <v>Gnieźnieńska</v>
          </cell>
          <cell r="AQ1040" t="str">
            <v>9</v>
          </cell>
          <cell r="AR1040" t="str">
            <v>-</v>
          </cell>
          <cell r="AS1040" t="str">
            <v>0943423021</v>
          </cell>
          <cell r="AT1040" t="str">
            <v>0943422768</v>
          </cell>
          <cell r="AU1040" t="str">
            <v>spółka z ograniczoną odpowiedzialnością - duże przedsiębiorstwo</v>
          </cell>
          <cell r="AV1040" t="str">
            <v>330557508</v>
          </cell>
          <cell r="AW1040" t="str">
            <v>operator komunikacji zbiorowej</v>
          </cell>
        </row>
        <row r="1041">
          <cell r="A1041" t="str">
            <v>RPZP.04.05.01-32-010/11</v>
          </cell>
          <cell r="B1041" t="str">
            <v>RPZP.04.00.00</v>
          </cell>
          <cell r="C1041" t="str">
            <v>RPZP.04.05.00</v>
          </cell>
          <cell r="D1041" t="str">
            <v>RPZP.04.05.01</v>
          </cell>
          <cell r="E1041" t="str">
            <v>RPZP.04.05.01-32-010/11-03</v>
          </cell>
          <cell r="F1041" t="str">
            <v>UDA-RPZP.04.05.01-32-010/11-03</v>
          </cell>
          <cell r="G1041" t="str">
            <v>baa03cd245</v>
          </cell>
          <cell r="H1041" t="str">
            <v>RPZP.04.05.01-32-010/11</v>
          </cell>
          <cell r="I1041" t="str">
            <v>WND-RPZP.04.05.01-32-010/11</v>
          </cell>
          <cell r="J1041" t="str">
            <v>2012-03-03</v>
          </cell>
          <cell r="K1041" t="str">
            <v>2012 I półrocze</v>
          </cell>
          <cell r="L1041" t="str">
            <v>2012</v>
          </cell>
          <cell r="M1041" t="str">
            <v>2012-03-12</v>
          </cell>
          <cell r="N1041" t="str">
            <v>2012 I półrocze</v>
          </cell>
          <cell r="O1041" t="str">
            <v>2012</v>
          </cell>
          <cell r="P1041" t="str">
            <v>2011-11-28</v>
          </cell>
          <cell r="Q1041" t="str">
            <v>2012-09-14</v>
          </cell>
          <cell r="R1041" t="str">
            <v>2012 II półrocze</v>
          </cell>
          <cell r="S1041" t="str">
            <v>2012</v>
          </cell>
          <cell r="T1041" t="str">
            <v>2013-05-31</v>
          </cell>
          <cell r="U1041">
            <v>140711.51</v>
          </cell>
          <cell r="V1041">
            <v>107861.23</v>
          </cell>
          <cell r="W1041">
            <v>80895.91</v>
          </cell>
          <cell r="X1041">
            <v>80895.91</v>
          </cell>
          <cell r="Y1041">
            <v>26965.32</v>
          </cell>
          <cell r="Z1041">
            <v>75</v>
          </cell>
          <cell r="AA1041" t="str">
            <v>Promowanie edukacji ekologicznej poprzez stworzenie Centrum Edukacji Ekologicznej w Nadleśnictwie Karnieszewice oraz kształtowanie postaw prośrodowiskowych mieszkańców Województwa Zachodniopomorskiego</v>
          </cell>
          <cell r="AB1041" t="str">
            <v>bez pomocy publicznej</v>
          </cell>
          <cell r="AC1041">
            <v>140711.51</v>
          </cell>
          <cell r="AD1041">
            <v>140711.51</v>
          </cell>
          <cell r="AE1041">
            <v>0</v>
          </cell>
          <cell r="AF1041">
            <v>0</v>
          </cell>
          <cell r="AG1041" t="str">
            <v>Nie</v>
          </cell>
          <cell r="AH1041" t="str">
            <v>51 Promowanie bioróżnorodności i ochrony przyrody (w tym NATURA 2000)</v>
          </cell>
          <cell r="AI1041" t="str">
            <v>01 Pomoc bezzwrotna</v>
          </cell>
          <cell r="AJ1041" t="str">
            <v>05 Obszary wiejskie (poza obszarami górskimi, wyspami lub o niskiej i bardzo niskiej gęstości zaludnienia)</v>
          </cell>
          <cell r="AK1041" t="str">
            <v>21 Działalność związana ze środowiskiem naturalnym</v>
          </cell>
          <cell r="AL1041" t="str">
            <v>6690505033</v>
          </cell>
          <cell r="AM1041" t="str">
            <v>Nadleśnictwo Karnieszewice</v>
          </cell>
          <cell r="AN1041" t="str">
            <v>76-004</v>
          </cell>
          <cell r="AO1041" t="str">
            <v>Trawica</v>
          </cell>
          <cell r="AP1041" t="str">
            <v>-</v>
          </cell>
          <cell r="AQ1041" t="str">
            <v>8 A</v>
          </cell>
          <cell r="AR1041" t="str">
            <v>-</v>
          </cell>
          <cell r="AS1041" t="str">
            <v>943185227</v>
          </cell>
          <cell r="AT1041" t="str">
            <v>943185228</v>
          </cell>
          <cell r="AU1041" t="str">
            <v>państwowa jednostka organizacyjna</v>
          </cell>
          <cell r="AV1041" t="str">
            <v>330044097</v>
          </cell>
          <cell r="AW1041" t="str">
            <v>PGL Lasy Państwowe lub jego jednostka organizacyjna</v>
          </cell>
        </row>
        <row r="1042">
          <cell r="A1042" t="str">
            <v>RPZP.01.03.02-32-015/12</v>
          </cell>
          <cell r="B1042" t="str">
            <v>RPZP.01.00.00</v>
          </cell>
          <cell r="C1042" t="str">
            <v>RPZP.01.03.00</v>
          </cell>
          <cell r="D1042" t="str">
            <v>RPZP.01.03.02</v>
          </cell>
          <cell r="E1042" t="str">
            <v>RPZP.01.03.02-32-015/12-00</v>
          </cell>
          <cell r="F1042" t="str">
            <v>UDA-RPZP.01.03.02-32-015/12-00</v>
          </cell>
          <cell r="G1042" t="str">
            <v>dbdf152704</v>
          </cell>
          <cell r="H1042" t="str">
            <v>RPZP.01.03.02-32-015/12</v>
          </cell>
          <cell r="I1042" t="str">
            <v>WND-RPZP.01.03.02-32-015/12</v>
          </cell>
          <cell r="J1042" t="str">
            <v>2012-11-21</v>
          </cell>
          <cell r="K1042" t="str">
            <v>2012 II półrocze</v>
          </cell>
          <cell r="L1042" t="str">
            <v>2012</v>
          </cell>
          <cell r="M1042" t="str">
            <v>2012-11-29</v>
          </cell>
          <cell r="N1042" t="str">
            <v>2012 II półrocze</v>
          </cell>
          <cell r="O1042" t="str">
            <v>2012</v>
          </cell>
          <cell r="P1042" t="str">
            <v>2012-05-18</v>
          </cell>
          <cell r="Q1042" t="str">
            <v>2012-09-14</v>
          </cell>
          <cell r="R1042" t="str">
            <v>2012 II półrocze</v>
          </cell>
          <cell r="S1042" t="str">
            <v>2012</v>
          </cell>
          <cell r="T1042" t="str">
            <v>2012-11-21</v>
          </cell>
          <cell r="U1042">
            <v>82695.97</v>
          </cell>
          <cell r="V1042">
            <v>66023.83</v>
          </cell>
          <cell r="W1042">
            <v>19908.64</v>
          </cell>
          <cell r="X1042">
            <v>19908.64</v>
          </cell>
          <cell r="Y1042">
            <v>46115.19</v>
          </cell>
          <cell r="Z1042">
            <v>30.15</v>
          </cell>
          <cell r="AA1042" t="str">
            <v>Udział w Międzynarodowych Targach "British Bridal Exhibition - Harrogate UK" 9 - 11 wrzesień 2012</v>
          </cell>
          <cell r="AB1042" t="str">
            <v>pomoc de minimis</v>
          </cell>
          <cell r="AC1042">
            <v>82695.97</v>
          </cell>
          <cell r="AD1042">
            <v>19908.64</v>
          </cell>
          <cell r="AE1042">
            <v>62787.33</v>
          </cell>
          <cell r="AF1042">
            <v>0</v>
          </cell>
          <cell r="AG1042" t="str">
            <v>Tak</v>
          </cell>
          <cell r="AH1042" t="str">
            <v>05 Usługi w zakresie zaawansowanego wsparcia dla przedsiębiorstw i grup przedsiębiorstw</v>
          </cell>
          <cell r="AI1042" t="str">
            <v>01 Pomoc bezzwrotna</v>
          </cell>
          <cell r="AJ1042" t="str">
            <v>00 Nie dotyczy</v>
          </cell>
          <cell r="AK1042" t="str">
            <v>04 Wytwarzanie tekstyliów i wyrobów włókienniczych</v>
          </cell>
          <cell r="AL1042" t="str">
            <v>6721555926</v>
          </cell>
          <cell r="AM1042" t="str">
            <v>"AGNES" Agnieszka Pietrzykowska-Czarna i Grzegorz Czarny Spółka Jawna</v>
          </cell>
          <cell r="AN1042" t="str">
            <v>78-300</v>
          </cell>
          <cell r="AO1042" t="str">
            <v>Świdwin</v>
          </cell>
          <cell r="AP1042" t="str">
            <v>3 Marca</v>
          </cell>
          <cell r="AQ1042" t="str">
            <v>26</v>
          </cell>
          <cell r="AR1042" t="str">
            <v>-</v>
          </cell>
          <cell r="AS1042" t="str">
            <v>943653500</v>
          </cell>
          <cell r="AT1042" t="str">
            <v>943653500</v>
          </cell>
          <cell r="AU1042" t="str">
            <v>spółka jawna - średnie przedsiębiorstwo</v>
          </cell>
          <cell r="AV1042" t="str">
            <v>330018415</v>
          </cell>
          <cell r="AW1042" t="str">
            <v>przedsiębiorca lub przedsiębiorstwo</v>
          </cell>
        </row>
        <row r="1043">
          <cell r="A1043" t="str">
            <v>RPZP.05.01.01-32-049/09</v>
          </cell>
          <cell r="B1043" t="str">
            <v>RPZP.05.00.00</v>
          </cell>
          <cell r="C1043" t="str">
            <v>RPZP.05.01.00</v>
          </cell>
          <cell r="D1043" t="str">
            <v>RPZP.05.01.01</v>
          </cell>
          <cell r="E1043" t="str">
            <v>RPZP.05.01.01-32-049/09-08</v>
          </cell>
          <cell r="F1043" t="str">
            <v>UDA-RPZP.05.01.01-32-049/09-08</v>
          </cell>
          <cell r="G1043" t="str">
            <v>66738ad2be</v>
          </cell>
          <cell r="H1043" t="str">
            <v>RPZP.05.01.01-32-049/09</v>
          </cell>
          <cell r="I1043" t="str">
            <v>WND-RPZP.05.01.01-32-049/09</v>
          </cell>
          <cell r="J1043" t="str">
            <v>2009-08-01</v>
          </cell>
          <cell r="K1043" t="str">
            <v>2009 II półrocze</v>
          </cell>
          <cell r="L1043" t="str">
            <v>2009</v>
          </cell>
          <cell r="M1043" t="str">
            <v>2009-08-19</v>
          </cell>
          <cell r="N1043" t="str">
            <v>2009 II półrocze</v>
          </cell>
          <cell r="O1043" t="str">
            <v>2009</v>
          </cell>
          <cell r="P1043" t="str">
            <v>2009-09-18</v>
          </cell>
          <cell r="Q1043" t="str">
            <v>2012-09-18</v>
          </cell>
          <cell r="R1043" t="str">
            <v>2012 II półrocze</v>
          </cell>
          <cell r="S1043" t="str">
            <v>2012</v>
          </cell>
          <cell r="T1043" t="str">
            <v>2012-10-31</v>
          </cell>
          <cell r="U1043">
            <v>41321950.869999997</v>
          </cell>
          <cell r="V1043">
            <v>32219120.640000001</v>
          </cell>
          <cell r="W1043">
            <v>15038444.02</v>
          </cell>
          <cell r="X1043">
            <v>15038444.02</v>
          </cell>
          <cell r="Y1043">
            <v>17180676.620000001</v>
          </cell>
          <cell r="Z1043">
            <v>46.68</v>
          </cell>
          <cell r="AA1043" t="str">
            <v>Budowa hali widowiskowo-sportowej w Koszalinie</v>
          </cell>
          <cell r="AB1043" t="str">
            <v>bez pomocy publicznej</v>
          </cell>
          <cell r="AC1043">
            <v>41321950.869999997</v>
          </cell>
          <cell r="AD1043">
            <v>41321950.869999997</v>
          </cell>
          <cell r="AE1043">
            <v>0</v>
          </cell>
          <cell r="AF1043">
            <v>0</v>
          </cell>
          <cell r="AG1043" t="str">
            <v>Nie</v>
          </cell>
          <cell r="AH1043" t="str">
            <v>57 Inne wsparcie na rzecz wzmocnienia usług turystycznych</v>
          </cell>
          <cell r="AI1043" t="str">
            <v>01 Pomoc bezzwrotna</v>
          </cell>
          <cell r="AJ1043" t="str">
            <v>01 Obszar miejski</v>
          </cell>
          <cell r="AK1043" t="str">
            <v>22 Inne niewyszczególnione usługi</v>
          </cell>
          <cell r="AL1043" t="str">
            <v>6690505168</v>
          </cell>
          <cell r="AM1043" t="str">
            <v>Politechnika Koszalińska</v>
          </cell>
          <cell r="AN1043" t="str">
            <v>75-453</v>
          </cell>
          <cell r="AO1043" t="str">
            <v>Koszlain</v>
          </cell>
          <cell r="AP1043" t="str">
            <v>ul. Śniadeckich</v>
          </cell>
          <cell r="AQ1043" t="str">
            <v>2</v>
          </cell>
          <cell r="AR1043" t="str">
            <v>-</v>
          </cell>
          <cell r="AS1043" t="str">
            <v>0943478620</v>
          </cell>
          <cell r="AT1043" t="str">
            <v>0943425963</v>
          </cell>
          <cell r="AU1043" t="str">
            <v>uczelnia wyższa</v>
          </cell>
          <cell r="AV1043" t="str">
            <v>000001703</v>
          </cell>
          <cell r="AW1043" t="str">
            <v>jednostka sektora finansów publicznych</v>
          </cell>
        </row>
        <row r="1044">
          <cell r="A1044" t="str">
            <v>RPZP.01.03.02-32-025/12</v>
          </cell>
          <cell r="B1044" t="str">
            <v>RPZP.01.00.00</v>
          </cell>
          <cell r="C1044" t="str">
            <v>RPZP.01.03.00</v>
          </cell>
          <cell r="D1044" t="str">
            <v>RPZP.01.03.02</v>
          </cell>
          <cell r="E1044" t="str">
            <v>RPZP.01.03.02-32-025/12-01</v>
          </cell>
          <cell r="F1044" t="str">
            <v>UDA-RPZP.01.03.02-32-025/12-01</v>
          </cell>
          <cell r="G1044" t="str">
            <v>ea1bce64c9</v>
          </cell>
          <cell r="H1044" t="str">
            <v>RPZP.01.03.02-32-025/12</v>
          </cell>
          <cell r="I1044" t="str">
            <v>WND-RPZP.01.03.02-32-025/12</v>
          </cell>
          <cell r="J1044" t="str">
            <v>2012-11-29</v>
          </cell>
          <cell r="K1044" t="str">
            <v>2012 II półrocze</v>
          </cell>
          <cell r="L1044" t="str">
            <v>2012</v>
          </cell>
          <cell r="M1044" t="str">
            <v>2012-12-03</v>
          </cell>
          <cell r="N1044" t="str">
            <v>2012 II półrocze</v>
          </cell>
          <cell r="O1044" t="str">
            <v>2012</v>
          </cell>
          <cell r="P1044" t="str">
            <v>2012-06-18</v>
          </cell>
          <cell r="Q1044" t="str">
            <v>2012-09-18</v>
          </cell>
          <cell r="R1044" t="str">
            <v>2012 II półrocze</v>
          </cell>
          <cell r="S1044" t="str">
            <v>2012</v>
          </cell>
          <cell r="T1044" t="str">
            <v>2012-11-29</v>
          </cell>
          <cell r="U1044">
            <v>32925.97</v>
          </cell>
          <cell r="V1044">
            <v>28685.86</v>
          </cell>
          <cell r="W1044">
            <v>14342.93</v>
          </cell>
          <cell r="X1044">
            <v>14342.93</v>
          </cell>
          <cell r="Y1044">
            <v>14342.93</v>
          </cell>
          <cell r="Z1044">
            <v>50</v>
          </cell>
          <cell r="AA1044" t="str">
            <v>Udział w targach GaLaBau 2012 organizowanych w Norymberdze w terminie 12-15.09.2012</v>
          </cell>
          <cell r="AB1044" t="str">
            <v>pomoc de minimis</v>
          </cell>
          <cell r="AC1044">
            <v>32925.97</v>
          </cell>
          <cell r="AD1044">
            <v>14342.93</v>
          </cell>
          <cell r="AE1044">
            <v>18583.04</v>
          </cell>
          <cell r="AF1044">
            <v>0</v>
          </cell>
          <cell r="AG1044" t="str">
            <v>Tak</v>
          </cell>
          <cell r="AH1044" t="str">
            <v>05 Usługi w zakresie zaawansowanego wsparcia dla przedsiębiorstw i grup przedsiębiorstw</v>
          </cell>
          <cell r="AI1044" t="str">
            <v>01 Pomoc bezzwrotna</v>
          </cell>
          <cell r="AJ1044" t="str">
            <v>00 Nie dotyczy</v>
          </cell>
          <cell r="AK1044" t="str">
            <v>06 Nieokreślony przemysł wytwórczy</v>
          </cell>
          <cell r="AL1044" t="str">
            <v>6692495250</v>
          </cell>
          <cell r="AM1044" t="str">
            <v>Buglo sp. z o.o.</v>
          </cell>
          <cell r="AN1044" t="str">
            <v>75-653</v>
          </cell>
          <cell r="AO1044" t="str">
            <v>Koszalin</v>
          </cell>
          <cell r="AP1044" t="str">
            <v>Zwycięstwa</v>
          </cell>
          <cell r="AQ1044" t="str">
            <v>276</v>
          </cell>
          <cell r="AR1044" t="str">
            <v>-</v>
          </cell>
          <cell r="AS1044" t="str">
            <v>943421642</v>
          </cell>
          <cell r="AT1044" t="str">
            <v>943421642</v>
          </cell>
          <cell r="AU1044" t="str">
            <v>spółka z ograniczoną odpowiedzialnością - małe przedsiębiorstwo</v>
          </cell>
          <cell r="AV1044" t="str">
            <v>320817242</v>
          </cell>
          <cell r="AW1044" t="str">
            <v>przedsiębiorca lub przedsiębiorstwo</v>
          </cell>
        </row>
        <row r="1045">
          <cell r="A1045" t="str">
            <v>RPZP.07.01.01-32-006/09</v>
          </cell>
          <cell r="B1045" t="str">
            <v>RPZP.07.00.00</v>
          </cell>
          <cell r="C1045" t="str">
            <v>RPZP.07.01.00</v>
          </cell>
          <cell r="D1045" t="str">
            <v>RPZP.07.01.01</v>
          </cell>
          <cell r="E1045" t="str">
            <v>RPZP.07.01.01-32-006/09-04</v>
          </cell>
          <cell r="F1045" t="str">
            <v>UDA-RPZP.07.01.01-32-006/09-04</v>
          </cell>
          <cell r="G1045" t="str">
            <v>dad01604b8</v>
          </cell>
          <cell r="H1045" t="str">
            <v>RPZP.07.01.01-32-006/09</v>
          </cell>
          <cell r="I1045" t="str">
            <v>WND-RPZP.07.01.01-32-006/09</v>
          </cell>
          <cell r="J1045" t="str">
            <v>2009-12-17</v>
          </cell>
          <cell r="K1045" t="str">
            <v>2009 II półrocze</v>
          </cell>
          <cell r="L1045" t="str">
            <v>2009</v>
          </cell>
          <cell r="M1045" t="str">
            <v>2009-12-28</v>
          </cell>
          <cell r="N1045" t="str">
            <v>2009 II półrocze</v>
          </cell>
          <cell r="O1045" t="str">
            <v>2009</v>
          </cell>
          <cell r="P1045" t="str">
            <v>2011-01-21</v>
          </cell>
          <cell r="Q1045" t="str">
            <v>2012-09-19</v>
          </cell>
          <cell r="R1045" t="str">
            <v>2012 II półrocze</v>
          </cell>
          <cell r="S1045" t="str">
            <v>2012</v>
          </cell>
          <cell r="T1045" t="str">
            <v>2014-12-04</v>
          </cell>
          <cell r="U1045">
            <v>7813060.5800000001</v>
          </cell>
          <cell r="V1045">
            <v>7707881.5</v>
          </cell>
          <cell r="W1045">
            <v>3853940</v>
          </cell>
          <cell r="X1045">
            <v>3853940</v>
          </cell>
          <cell r="Y1045">
            <v>3853941.5</v>
          </cell>
          <cell r="Z1045">
            <v>50</v>
          </cell>
          <cell r="AA1045" t="str">
            <v>„Przebudowa i rozbudowa istniejących budynków „A” i „B” Wydziału Zarządzania i Ekonomiki Usług Uniwersytetu Szczecińskiego.”</v>
          </cell>
          <cell r="AB1045" t="str">
            <v>bez pomocy publicznej</v>
          </cell>
          <cell r="AC1045">
            <v>7813060.5800000001</v>
          </cell>
          <cell r="AD1045">
            <v>7813060.5800000001</v>
          </cell>
          <cell r="AE1045">
            <v>0</v>
          </cell>
          <cell r="AF1045">
            <v>0</v>
          </cell>
          <cell r="AG1045" t="str">
            <v>Nie</v>
          </cell>
          <cell r="AH1045" t="str">
            <v>75 Infrastruktura systemu oświaty</v>
          </cell>
          <cell r="AI1045" t="str">
            <v>01 Pomoc bezzwrotna</v>
          </cell>
          <cell r="AJ1045" t="str">
            <v>01 Obszar miejski</v>
          </cell>
          <cell r="AK1045" t="str">
            <v>18 Edukacja</v>
          </cell>
          <cell r="AL1045" t="str">
            <v>8510208005</v>
          </cell>
          <cell r="AM1045" t="str">
            <v>Uniwersytet Szczeciński</v>
          </cell>
          <cell r="AN1045" t="str">
            <v>70-453</v>
          </cell>
          <cell r="AO1045" t="str">
            <v>Szczecin</v>
          </cell>
          <cell r="AP1045" t="str">
            <v>Al.Papieża Jana Pawła II</v>
          </cell>
          <cell r="AQ1045" t="str">
            <v>22a</v>
          </cell>
          <cell r="AR1045" t="str">
            <v>-</v>
          </cell>
          <cell r="AS1045" t="str">
            <v>0914441428</v>
          </cell>
          <cell r="AT1045" t="str">
            <v>0914441149</v>
          </cell>
          <cell r="AU1045" t="str">
            <v>uczelnia wyższa</v>
          </cell>
          <cell r="AV1045" t="str">
            <v>001208777</v>
          </cell>
          <cell r="AW1045" t="str">
            <v>szkoła wyższa</v>
          </cell>
        </row>
        <row r="1046">
          <cell r="A1046" t="str">
            <v>RPZP.01.01.01-32-213/10</v>
          </cell>
          <cell r="B1046" t="str">
            <v>RPZP.01.00.00</v>
          </cell>
          <cell r="C1046" t="str">
            <v>RPZP.01.01.00</v>
          </cell>
          <cell r="D1046" t="str">
            <v>RPZP.01.01.01</v>
          </cell>
          <cell r="E1046" t="str">
            <v>RPZP.01.01.01-32-213/10-05</v>
          </cell>
          <cell r="F1046" t="str">
            <v>UDA-RPZP.01.01.01-32-213/10-05</v>
          </cell>
          <cell r="G1046" t="str">
            <v>1dc7849efa</v>
          </cell>
          <cell r="H1046" t="str">
            <v>RPZP.01.01.01-32-213/10</v>
          </cell>
          <cell r="I1046" t="str">
            <v>WND-RPZP.01.01.01-32-213/10</v>
          </cell>
          <cell r="J1046" t="str">
            <v>2011-09-14</v>
          </cell>
          <cell r="K1046" t="str">
            <v>2011 II półrocze</v>
          </cell>
          <cell r="L1046" t="str">
            <v>2011</v>
          </cell>
          <cell r="M1046" t="str">
            <v>2011-09-15</v>
          </cell>
          <cell r="N1046" t="str">
            <v>2011 II półrocze</v>
          </cell>
          <cell r="O1046" t="str">
            <v>2011</v>
          </cell>
          <cell r="P1046" t="str">
            <v>2011-03-18</v>
          </cell>
          <cell r="Q1046" t="str">
            <v>2012-09-19</v>
          </cell>
          <cell r="R1046" t="str">
            <v>2012 II półrocze</v>
          </cell>
          <cell r="S1046" t="str">
            <v>2012</v>
          </cell>
          <cell r="T1046" t="str">
            <v>2012-11-05</v>
          </cell>
          <cell r="U1046">
            <v>1974150</v>
          </cell>
          <cell r="V1046">
            <v>1600000</v>
          </cell>
          <cell r="W1046">
            <v>960000</v>
          </cell>
          <cell r="X1046">
            <v>960000</v>
          </cell>
          <cell r="Y1046">
            <v>640000</v>
          </cell>
          <cell r="Z1046">
            <v>60</v>
          </cell>
          <cell r="AA1046" t="str">
            <v>„Wdrożenie nano-technologii nakładania powłok ochronnych o zwiększonej odporności korozyjnej w firmie Lubex, Szczecin”</v>
          </cell>
          <cell r="AB1046" t="str">
            <v>pomoc publiczna</v>
          </cell>
          <cell r="AC1046">
            <v>1974150</v>
          </cell>
          <cell r="AD1046">
            <v>960000</v>
          </cell>
          <cell r="AE1046">
            <v>1014150</v>
          </cell>
          <cell r="AF1046">
            <v>0</v>
          </cell>
          <cell r="AG1046" t="str">
            <v>Nie</v>
          </cell>
          <cell r="AH1046" t="str">
            <v>08 Inne inwestycje w przedsiębiorstwa</v>
          </cell>
          <cell r="AI1046" t="str">
            <v>01 Pomoc bezzwrotna</v>
          </cell>
          <cell r="AJ1046" t="str">
            <v>01 Obszar miejski</v>
          </cell>
          <cell r="AK1046" t="str">
            <v>06 Nieokreślony przemysł wytwórczy</v>
          </cell>
          <cell r="AL1046" t="str">
            <v>8520402588</v>
          </cell>
          <cell r="AM1046" t="str">
            <v>LUBEX JAN WŁADYKA</v>
          </cell>
          <cell r="AN1046" t="str">
            <v>72-002</v>
          </cell>
          <cell r="AO1046" t="str">
            <v>Dołuje</v>
          </cell>
          <cell r="AP1046" t="str">
            <v>Sarnia</v>
          </cell>
          <cell r="AQ1046" t="str">
            <v>12</v>
          </cell>
          <cell r="AR1046" t="str">
            <v>-</v>
          </cell>
          <cell r="AS1046" t="str">
            <v>501572141</v>
          </cell>
          <cell r="AT1046" t="str">
            <v>(091)3118888</v>
          </cell>
          <cell r="AU1046" t="str">
            <v>osoba fizyczna prowadząca działalność gospodarczą - mikro przedsiębiorstwo</v>
          </cell>
          <cell r="AV1046" t="str">
            <v>005442100</v>
          </cell>
          <cell r="AW1046" t="str">
            <v>przedsiębiorca lub przedsiębiorstwo</v>
          </cell>
        </row>
        <row r="1047">
          <cell r="A1047" t="str">
            <v>RPZP.01.03.01-32-001/12</v>
          </cell>
          <cell r="B1047" t="str">
            <v>RPZP.01.00.00</v>
          </cell>
          <cell r="C1047" t="str">
            <v>RPZP.01.03.00</v>
          </cell>
          <cell r="D1047" t="str">
            <v>RPZP.01.03.01</v>
          </cell>
          <cell r="E1047" t="str">
            <v>RPZP.01.03.01-32-001/12-02</v>
          </cell>
          <cell r="F1047" t="str">
            <v>UDA-RPZP.01.03.01-32-001/12-02</v>
          </cell>
          <cell r="G1047" t="str">
            <v>bc125dca29</v>
          </cell>
          <cell r="H1047" t="str">
            <v>RPZP.01.03.01-32-001/12</v>
          </cell>
          <cell r="I1047" t="str">
            <v>WND-RPZP.01.03.01-32-001/12</v>
          </cell>
          <cell r="J1047" t="str">
            <v>2012-07-03</v>
          </cell>
          <cell r="K1047" t="str">
            <v>2012 II półrocze</v>
          </cell>
          <cell r="L1047" t="str">
            <v>2012</v>
          </cell>
          <cell r="M1047" t="str">
            <v>2012-07-06</v>
          </cell>
          <cell r="N1047" t="str">
            <v>2012 II półrocze</v>
          </cell>
          <cell r="O1047" t="str">
            <v>2012</v>
          </cell>
          <cell r="P1047" t="str">
            <v>2012-05-15</v>
          </cell>
          <cell r="Q1047" t="str">
            <v>2012-09-20</v>
          </cell>
          <cell r="R1047" t="str">
            <v>2012 II półrocze</v>
          </cell>
          <cell r="S1047" t="str">
            <v>2012</v>
          </cell>
          <cell r="T1047" t="str">
            <v>2013-03-06</v>
          </cell>
          <cell r="U1047">
            <v>98400</v>
          </cell>
          <cell r="V1047">
            <v>16720</v>
          </cell>
          <cell r="W1047">
            <v>8360</v>
          </cell>
          <cell r="X1047">
            <v>8360</v>
          </cell>
          <cell r="Y1047">
            <v>8360</v>
          </cell>
          <cell r="Z1047">
            <v>50</v>
          </cell>
          <cell r="AA1047" t="str">
            <v>Specjalistyczne doradztwo w zakresie zastosowania zaawansowanych technologii informatycznych w PHU Klimatex</v>
          </cell>
          <cell r="AB1047" t="str">
            <v>pomoc publiczna</v>
          </cell>
          <cell r="AC1047">
            <v>98400</v>
          </cell>
          <cell r="AD1047">
            <v>8360</v>
          </cell>
          <cell r="AE1047">
            <v>90040</v>
          </cell>
          <cell r="AF1047">
            <v>0</v>
          </cell>
          <cell r="AG1047" t="str">
            <v>Tak</v>
          </cell>
          <cell r="AH1047" t="str">
            <v>05 Usługi w zakresie zaawansowanego wsparcia dla przedsiębiorstw i grup przedsiębiorstw</v>
          </cell>
          <cell r="AI1047" t="str">
            <v>01 Pomoc bezzwrotna</v>
          </cell>
          <cell r="AJ1047" t="str">
            <v>01 Obszar miejski</v>
          </cell>
          <cell r="AK1047" t="str">
            <v>13 Handel hurtowy i detaliczny</v>
          </cell>
          <cell r="AL1047" t="str">
            <v>6711119402</v>
          </cell>
          <cell r="AM1047" t="str">
            <v>Przedsiębiorstwo Handlowo-Usługowe „Klimatex” Jacek Kujawa</v>
          </cell>
          <cell r="AN1047" t="str">
            <v>78-100</v>
          </cell>
          <cell r="AO1047" t="str">
            <v>Kołobrzeg</v>
          </cell>
          <cell r="AP1047" t="str">
            <v>Sienkiewicza</v>
          </cell>
          <cell r="AQ1047" t="str">
            <v>17 D</v>
          </cell>
          <cell r="AR1047" t="str">
            <v>-</v>
          </cell>
          <cell r="AS1047" t="str">
            <v>943532007</v>
          </cell>
          <cell r="AT1047" t="str">
            <v>943532007</v>
          </cell>
          <cell r="AU1047" t="str">
            <v>osoba fizyczna prowadząca działalność gospodarczą - małe przedsiębiorstwo</v>
          </cell>
          <cell r="AV1047" t="str">
            <v>330604952</v>
          </cell>
          <cell r="AW1047" t="str">
            <v>przedsiębiorca lub przedsiębiorstwo</v>
          </cell>
        </row>
        <row r="1048">
          <cell r="A1048" t="str">
            <v>RPZP.07.01.02-32-002/10</v>
          </cell>
          <cell r="B1048" t="str">
            <v>RPZP.07.00.00</v>
          </cell>
          <cell r="C1048" t="str">
            <v>RPZP.07.01.00</v>
          </cell>
          <cell r="D1048" t="str">
            <v>RPZP.07.01.02</v>
          </cell>
          <cell r="E1048" t="str">
            <v>RPZP.07.01.02-32-002/10-02</v>
          </cell>
          <cell r="F1048" t="str">
            <v>UDA-RPZP.07.01.02-32-002/10-02</v>
          </cell>
          <cell r="G1048" t="str">
            <v>9d5b5ef4d8</v>
          </cell>
          <cell r="H1048" t="str">
            <v>RPZP.07.01.02-32-002/10</v>
          </cell>
          <cell r="I1048" t="str">
            <v>WND-RPZP.07.01.02-32-002/10</v>
          </cell>
          <cell r="J1048" t="str">
            <v>2010-08-25</v>
          </cell>
          <cell r="K1048" t="str">
            <v>2010 II półrocze</v>
          </cell>
          <cell r="L1048" t="str">
            <v>2010</v>
          </cell>
          <cell r="M1048" t="str">
            <v>2010-08-27</v>
          </cell>
          <cell r="N1048" t="str">
            <v>2010 II półrocze</v>
          </cell>
          <cell r="O1048" t="str">
            <v>2010</v>
          </cell>
          <cell r="P1048" t="str">
            <v>2010-10-07</v>
          </cell>
          <cell r="Q1048" t="str">
            <v>2012-09-26</v>
          </cell>
          <cell r="R1048" t="str">
            <v>2012 II półrocze</v>
          </cell>
          <cell r="S1048" t="str">
            <v>2012</v>
          </cell>
          <cell r="T1048" t="str">
            <v>2013-04-08</v>
          </cell>
          <cell r="U1048">
            <v>9719927.0700000003</v>
          </cell>
          <cell r="V1048">
            <v>9060819.6400000006</v>
          </cell>
          <cell r="W1048">
            <v>4530409.8</v>
          </cell>
          <cell r="X1048">
            <v>4530409.8</v>
          </cell>
          <cell r="Y1048">
            <v>4530409.84</v>
          </cell>
          <cell r="Z1048">
            <v>50</v>
          </cell>
          <cell r="AA1048" t="str">
            <v>Budowa i wyposażenie Powiatowego Centrum Edukacyjno - Rewalidacyjnego na potrzeby Zespołu Szkół Specjalnych w Goleniowie</v>
          </cell>
          <cell r="AB1048" t="str">
            <v>bez pomocy publicznej</v>
          </cell>
          <cell r="AC1048">
            <v>9719927.0700000003</v>
          </cell>
          <cell r="AD1048">
            <v>9719927.0700000003</v>
          </cell>
          <cell r="AE1048">
            <v>0</v>
          </cell>
          <cell r="AF1048">
            <v>0</v>
          </cell>
          <cell r="AG1048" t="str">
            <v>Nie</v>
          </cell>
          <cell r="AH1048" t="str">
            <v>75 Infrastruktura systemu oświaty</v>
          </cell>
          <cell r="AI1048" t="str">
            <v>01 Pomoc bezzwrotna</v>
          </cell>
          <cell r="AJ1048" t="str">
            <v>01 Obszar miejski</v>
          </cell>
          <cell r="AK1048" t="str">
            <v>18 Edukacja</v>
          </cell>
          <cell r="AL1048" t="str">
            <v>8561577155</v>
          </cell>
          <cell r="AM1048" t="str">
            <v>Powiat Goleniowski</v>
          </cell>
          <cell r="AN1048" t="str">
            <v>72-100</v>
          </cell>
          <cell r="AO1048" t="str">
            <v>Goleniów</v>
          </cell>
          <cell r="AP1048" t="str">
            <v>Dworcowa</v>
          </cell>
          <cell r="AQ1048" t="str">
            <v>1</v>
          </cell>
          <cell r="AR1048" t="str">
            <v>-</v>
          </cell>
          <cell r="AS1048" t="str">
            <v>0914180512</v>
          </cell>
          <cell r="AT1048" t="str">
            <v>0914182530</v>
          </cell>
          <cell r="AU1048" t="str">
            <v>wspólnota samorządowa</v>
          </cell>
          <cell r="AV1048" t="str">
            <v>811684120</v>
          </cell>
          <cell r="AW1048" t="str">
            <v>Jednostka samorządu terytorialnego</v>
          </cell>
        </row>
        <row r="1049">
          <cell r="A1049" t="str">
            <v>RPZP.02.01.01-32-001/11</v>
          </cell>
          <cell r="B1049" t="str">
            <v>RPZP.02.00.00</v>
          </cell>
          <cell r="C1049" t="str">
            <v>RPZP.02.01.00</v>
          </cell>
          <cell r="D1049" t="str">
            <v>RPZP.02.01.01</v>
          </cell>
          <cell r="E1049" t="str">
            <v>RPZP.02.01.01-32-001/11-02</v>
          </cell>
          <cell r="F1049" t="str">
            <v>UDA-RPZP.02.01.01-32-001/11-02</v>
          </cell>
          <cell r="G1049" t="str">
            <v>9f39496df3</v>
          </cell>
          <cell r="H1049" t="str">
            <v>RPZP.02.01.01-32-001/11</v>
          </cell>
          <cell r="I1049" t="str">
            <v>WND-RPZP.02.01.01-32-001/11</v>
          </cell>
          <cell r="J1049" t="str">
            <v>2011-06-21</v>
          </cell>
          <cell r="K1049" t="str">
            <v>2011 I półrocze</v>
          </cell>
          <cell r="L1049" t="str">
            <v>2011</v>
          </cell>
          <cell r="M1049" t="str">
            <v>2011-06-29</v>
          </cell>
          <cell r="N1049" t="str">
            <v>2011 I półrocze</v>
          </cell>
          <cell r="O1049" t="str">
            <v>2011</v>
          </cell>
          <cell r="P1049" t="str">
            <v>2010-12-11</v>
          </cell>
          <cell r="Q1049" t="str">
            <v>2012-09-27</v>
          </cell>
          <cell r="R1049" t="str">
            <v>2012 II półrocze</v>
          </cell>
          <cell r="S1049" t="str">
            <v>2012</v>
          </cell>
          <cell r="T1049" t="str">
            <v>2012-12-19</v>
          </cell>
          <cell r="U1049">
            <v>24905446.969999999</v>
          </cell>
          <cell r="V1049">
            <v>24634694.02</v>
          </cell>
          <cell r="W1049">
            <v>24634694.02</v>
          </cell>
          <cell r="X1049">
            <v>12317347.5</v>
          </cell>
          <cell r="Y1049">
            <v>0</v>
          </cell>
          <cell r="Z1049">
            <v>100</v>
          </cell>
          <cell r="AA1049" t="str">
            <v>Przebudowa drogi wojewódzkiej nr 106 na odcinku Rzewnowo-Golczewo</v>
          </cell>
          <cell r="AB1049" t="str">
            <v>bez pomocy publicznej</v>
          </cell>
          <cell r="AC1049">
            <v>24905446.969999999</v>
          </cell>
          <cell r="AD1049">
            <v>24905446.969999999</v>
          </cell>
          <cell r="AE1049">
            <v>0</v>
          </cell>
          <cell r="AF1049">
            <v>0</v>
          </cell>
          <cell r="AG1049" t="str">
            <v>Nie</v>
          </cell>
          <cell r="AH1049" t="str">
            <v>23 Drogi regionalne/lokalne</v>
          </cell>
          <cell r="AI1049" t="str">
            <v>01 Pomoc bezzwrotna</v>
          </cell>
          <cell r="AJ1049" t="str">
            <v>05 Obszary wiejskie (poza obszarami górskimi, wyspami lub o niskiej i bardzo niskiej gęstości zaludnienia)</v>
          </cell>
          <cell r="AK1049" t="str">
            <v>00 Nie dotyczy</v>
          </cell>
          <cell r="AL1049" t="str">
            <v>8512871498</v>
          </cell>
          <cell r="AM1049" t="str">
            <v>Województwo Zachodniopomorskie</v>
          </cell>
          <cell r="AN1049" t="str">
            <v>70-540</v>
          </cell>
          <cell r="AO1049" t="str">
            <v>Szczecin</v>
          </cell>
          <cell r="AP1049" t="str">
            <v>Korsarzy</v>
          </cell>
          <cell r="AQ1049" t="str">
            <v>34</v>
          </cell>
          <cell r="AR1049" t="str">
            <v>-</v>
          </cell>
          <cell r="AS1049" t="str">
            <v>0943427831</v>
          </cell>
          <cell r="AT1049" t="str">
            <v>0943424328</v>
          </cell>
          <cell r="AU1049" t="str">
            <v>wspólnota samorządowa</v>
          </cell>
          <cell r="AV1049" t="str">
            <v>811683876</v>
          </cell>
          <cell r="AW1049" t="str">
            <v>Jednostka samorządu terytorialnego</v>
          </cell>
        </row>
        <row r="1050">
          <cell r="A1050" t="str">
            <v>RPZP.02.01.01-32-004/11</v>
          </cell>
          <cell r="B1050" t="str">
            <v>RPZP.02.00.00</v>
          </cell>
          <cell r="C1050" t="str">
            <v>RPZP.02.01.00</v>
          </cell>
          <cell r="D1050" t="str">
            <v>RPZP.02.01.01</v>
          </cell>
          <cell r="E1050" t="str">
            <v>RPZP.02.01.01-32-004/11-03</v>
          </cell>
          <cell r="F1050" t="str">
            <v>UDA-RPZP.02.01.01-32-004/11-03</v>
          </cell>
          <cell r="G1050" t="str">
            <v>4e114e6df0</v>
          </cell>
          <cell r="H1050" t="str">
            <v>RPZP.02.01.01-32-004/11</v>
          </cell>
          <cell r="I1050" t="str">
            <v>WND-RPZP.02.01.01-32-004/11</v>
          </cell>
          <cell r="J1050" t="str">
            <v>2011-06-21</v>
          </cell>
          <cell r="K1050" t="str">
            <v>2011 I półrocze</v>
          </cell>
          <cell r="L1050" t="str">
            <v>2011</v>
          </cell>
          <cell r="M1050" t="str">
            <v>2011-06-29</v>
          </cell>
          <cell r="N1050" t="str">
            <v>2011 I półrocze</v>
          </cell>
          <cell r="O1050" t="str">
            <v>2011</v>
          </cell>
          <cell r="P1050" t="str">
            <v>2011-01-11</v>
          </cell>
          <cell r="Q1050" t="str">
            <v>2012-09-27</v>
          </cell>
          <cell r="R1050" t="str">
            <v>2012 II półrocze</v>
          </cell>
          <cell r="S1050" t="str">
            <v>2012</v>
          </cell>
          <cell r="T1050" t="str">
            <v>2012-12-19</v>
          </cell>
          <cell r="U1050">
            <v>15725275.310000001</v>
          </cell>
          <cell r="V1050">
            <v>15615224.949999999</v>
          </cell>
          <cell r="W1050">
            <v>15615224.949999999</v>
          </cell>
          <cell r="X1050">
            <v>7807612.4699999997</v>
          </cell>
          <cell r="Y1050">
            <v>0</v>
          </cell>
          <cell r="Z1050">
            <v>100</v>
          </cell>
          <cell r="AA1050" t="str">
            <v>Przebudowa drogi wojewódzkiej nr 109 na odcinku Mrzeżyno - Trzebiatów</v>
          </cell>
          <cell r="AB1050" t="str">
            <v>bez pomocy publicznej</v>
          </cell>
          <cell r="AC1050">
            <v>15725275.310000001</v>
          </cell>
          <cell r="AD1050">
            <v>15725275.310000001</v>
          </cell>
          <cell r="AE1050">
            <v>0</v>
          </cell>
          <cell r="AF1050">
            <v>0</v>
          </cell>
          <cell r="AG1050" t="str">
            <v>Nie</v>
          </cell>
          <cell r="AH1050" t="str">
            <v>23 Drogi regionalne/lokalne</v>
          </cell>
          <cell r="AI1050" t="str">
            <v>01 Pomoc bezzwrotna</v>
          </cell>
          <cell r="AJ1050" t="str">
            <v>05 Obszary wiejskie (poza obszarami górskimi, wyspami lub o niskiej i bardzo niskiej gęstości zaludnienia)</v>
          </cell>
          <cell r="AK1050" t="str">
            <v>00 Nie dotyczy</v>
          </cell>
          <cell r="AL1050" t="str">
            <v>8512871498</v>
          </cell>
          <cell r="AM1050" t="str">
            <v>Województwo Zachodniopomorskie</v>
          </cell>
          <cell r="AN1050" t="str">
            <v>70-540</v>
          </cell>
          <cell r="AO1050" t="str">
            <v>Szczecin</v>
          </cell>
          <cell r="AP1050" t="str">
            <v>Korsarzy</v>
          </cell>
          <cell r="AQ1050" t="str">
            <v>34</v>
          </cell>
          <cell r="AR1050" t="str">
            <v>-</v>
          </cell>
          <cell r="AS1050" t="str">
            <v>0943427831</v>
          </cell>
          <cell r="AT1050" t="str">
            <v>0943424328</v>
          </cell>
          <cell r="AU1050" t="str">
            <v>wspólnota samorządowa</v>
          </cell>
          <cell r="AV1050" t="str">
            <v>811683876</v>
          </cell>
          <cell r="AW1050" t="str">
            <v>Jednostka samorządu terytorialnego</v>
          </cell>
        </row>
        <row r="1051">
          <cell r="A1051" t="str">
            <v>RPZP.01.03.02-32-019/12</v>
          </cell>
          <cell r="B1051" t="str">
            <v>RPZP.01.00.00</v>
          </cell>
          <cell r="C1051" t="str">
            <v>RPZP.01.03.00</v>
          </cell>
          <cell r="D1051" t="str">
            <v>RPZP.01.03.02</v>
          </cell>
          <cell r="E1051" t="str">
            <v>RPZP.01.03.02-32-019/12-01</v>
          </cell>
          <cell r="F1051" t="str">
            <v>UDA-RPZP.01.03.02-32-019/12-01</v>
          </cell>
          <cell r="G1051" t="str">
            <v>c5724d4b72</v>
          </cell>
          <cell r="H1051" t="str">
            <v>RPZP.01.03.02-32-019/12</v>
          </cell>
          <cell r="I1051" t="str">
            <v>WND-RPZP.01.03.02-32-019/12</v>
          </cell>
          <cell r="J1051" t="str">
            <v>2012-11-26</v>
          </cell>
          <cell r="K1051" t="str">
            <v>2012 II półrocze</v>
          </cell>
          <cell r="L1051" t="str">
            <v>2012</v>
          </cell>
          <cell r="M1051" t="str">
            <v>2012-11-29</v>
          </cell>
          <cell r="N1051" t="str">
            <v>2012 II półrocze</v>
          </cell>
          <cell r="O1051" t="str">
            <v>2012</v>
          </cell>
          <cell r="P1051" t="str">
            <v>2012-03-09</v>
          </cell>
          <cell r="Q1051" t="str">
            <v>2012-09-27</v>
          </cell>
          <cell r="R1051" t="str">
            <v>2012 II półrocze</v>
          </cell>
          <cell r="S1051" t="str">
            <v>2012</v>
          </cell>
          <cell r="T1051" t="str">
            <v>2013-02-08</v>
          </cell>
          <cell r="U1051">
            <v>41068.410000000003</v>
          </cell>
          <cell r="V1051">
            <v>34472.1</v>
          </cell>
          <cell r="W1051">
            <v>17236.05</v>
          </cell>
          <cell r="X1051">
            <v>17236.05</v>
          </cell>
          <cell r="Y1051">
            <v>17236.05</v>
          </cell>
          <cell r="Z1051">
            <v>50</v>
          </cell>
          <cell r="AA1051" t="str">
            <v>Udział w Międzynarodowych Targach Piekarnictwa IBA 2012, które odbędą się w dniach od 16 do 21 września 2012 roku w Monachium.</v>
          </cell>
          <cell r="AB1051" t="str">
            <v>pomoc de minimis</v>
          </cell>
          <cell r="AC1051">
            <v>41068.410000000003</v>
          </cell>
          <cell r="AD1051">
            <v>17236.05</v>
          </cell>
          <cell r="AE1051">
            <v>23832.36</v>
          </cell>
          <cell r="AF1051">
            <v>0</v>
          </cell>
          <cell r="AG1051" t="str">
            <v>Tak</v>
          </cell>
          <cell r="AH1051" t="str">
            <v>05 Usługi w zakresie zaawansowanego wsparcia dla przedsiębiorstw i grup przedsiębiorstw</v>
          </cell>
          <cell r="AI1051" t="str">
            <v>01 Pomoc bezzwrotna</v>
          </cell>
          <cell r="AJ1051" t="str">
            <v>00 Nie dotyczy</v>
          </cell>
          <cell r="AK1051" t="str">
            <v>06 Nieokreślony przemysł wytwórczy</v>
          </cell>
          <cell r="AL1051" t="str">
            <v>8560000844</v>
          </cell>
          <cell r="AM1051" t="str">
            <v>„HERSTA – STAŚKIEWICZ I SPÓŁKA” Spółka Jawna</v>
          </cell>
          <cell r="AN1051" t="str">
            <v>72-105</v>
          </cell>
          <cell r="AO1051" t="str">
            <v>Lubczyna</v>
          </cell>
          <cell r="AP1051" t="str">
            <v>Lipowa</v>
          </cell>
          <cell r="AQ1051" t="str">
            <v>56</v>
          </cell>
          <cell r="AR1051" t="str">
            <v>-</v>
          </cell>
          <cell r="AS1051" t="str">
            <v>91/4191617</v>
          </cell>
          <cell r="AT1051" t="str">
            <v>91/4191730</v>
          </cell>
          <cell r="AU1051" t="str">
            <v>spółka jawna - średnie przedsiębiorstwo</v>
          </cell>
          <cell r="AV1051" t="str">
            <v>811917044</v>
          </cell>
          <cell r="AW1051" t="str">
            <v>przedsiębiorca lub przedsiębiorstwo</v>
          </cell>
        </row>
        <row r="1052">
          <cell r="A1052" t="str">
            <v>RPZP.01.01.03-32-087/09</v>
          </cell>
          <cell r="B1052" t="str">
            <v>RPZP.01.00.00</v>
          </cell>
          <cell r="C1052" t="str">
            <v>RPZP.01.01.00</v>
          </cell>
          <cell r="D1052" t="str">
            <v>RPZP.01.01.03</v>
          </cell>
          <cell r="E1052" t="str">
            <v>RPZP.01.01.03-32-087/09-04</v>
          </cell>
          <cell r="F1052" t="str">
            <v>UDA-RPZP.01.01.03-32-087/09-04</v>
          </cell>
          <cell r="G1052" t="str">
            <v>5f3ae09f95</v>
          </cell>
          <cell r="H1052" t="str">
            <v>RPZP.01.01.03-32-087/09</v>
          </cell>
          <cell r="I1052" t="str">
            <v>WND-RPZP.01.01.03-32-087/09</v>
          </cell>
          <cell r="J1052" t="str">
            <v>2010-03-29</v>
          </cell>
          <cell r="K1052" t="str">
            <v>2010 I półrocze</v>
          </cell>
          <cell r="L1052" t="str">
            <v>2010</v>
          </cell>
          <cell r="M1052" t="str">
            <v>2010-03-30</v>
          </cell>
          <cell r="N1052" t="str">
            <v>2010 I półrocze</v>
          </cell>
          <cell r="O1052" t="str">
            <v>2010</v>
          </cell>
          <cell r="P1052" t="str">
            <v>2009-10-01</v>
          </cell>
          <cell r="Q1052" t="str">
            <v>2012-09-28</v>
          </cell>
          <cell r="R1052" t="str">
            <v>2012 II półrocze</v>
          </cell>
          <cell r="S1052" t="str">
            <v>2012</v>
          </cell>
          <cell r="T1052" t="str">
            <v>2013-09-27</v>
          </cell>
          <cell r="U1052">
            <v>4622139.59</v>
          </cell>
          <cell r="V1052">
            <v>3499912.54</v>
          </cell>
          <cell r="W1052">
            <v>1749956.27</v>
          </cell>
          <cell r="X1052">
            <v>1487462.8</v>
          </cell>
          <cell r="Y1052">
            <v>1749956.27</v>
          </cell>
          <cell r="Z1052">
            <v>50</v>
          </cell>
          <cell r="AA1052" t="str">
            <v>Produkcja wielkogabarytowych kontenerów na bloki energetyczne w celu wytwarzania bioenergii, uruchomienie laboratorium badań akustycznych i spawania, współpraca BR – Zakład BOEM w Mirosławicach</v>
          </cell>
          <cell r="AB1052" t="str">
            <v>pomoc publiczna</v>
          </cell>
          <cell r="AC1052">
            <v>4622139.59</v>
          </cell>
          <cell r="AD1052">
            <v>1749956.27</v>
          </cell>
          <cell r="AE1052">
            <v>2872183.32</v>
          </cell>
          <cell r="AF1052">
            <v>0.87</v>
          </cell>
          <cell r="AG1052" t="str">
            <v>Nie</v>
          </cell>
          <cell r="AH105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52" t="str">
            <v>01 Pomoc bezzwrotna</v>
          </cell>
          <cell r="AJ1052" t="str">
            <v>05 Obszary wiejskie (poza obszarami górskimi, wyspami lub o niskiej i bardzo niskiej gęstości zaludnienia)</v>
          </cell>
          <cell r="AK1052" t="str">
            <v>06 Nieokreślony przemysł wytwórczy</v>
          </cell>
          <cell r="AL1052" t="str">
            <v>8571001184</v>
          </cell>
          <cell r="AM1052" t="str">
            <v>Jan Borodziuk Zakład Elektryczno - Metalowy BOEM</v>
          </cell>
          <cell r="AN1052" t="str">
            <v>72-320</v>
          </cell>
          <cell r="AO1052" t="str">
            <v>Trzebiatów</v>
          </cell>
          <cell r="AP1052" t="str">
            <v>Mirosławice</v>
          </cell>
          <cell r="AQ1052" t="str">
            <v>14</v>
          </cell>
          <cell r="AR1052" t="str">
            <v>-</v>
          </cell>
          <cell r="AS1052" t="str">
            <v>+480913872028</v>
          </cell>
          <cell r="AT1052" t="str">
            <v>+480913870466</v>
          </cell>
          <cell r="AU1052" t="str">
            <v>osoba fizyczna prowadząca działalność gospodarczą - średnie przedsiębiorstwo</v>
          </cell>
          <cell r="AV1052" t="str">
            <v>810053558</v>
          </cell>
          <cell r="AW1052" t="str">
            <v>przedsiębiorca lub przedsiębiorstwo</v>
          </cell>
        </row>
        <row r="1053">
          <cell r="A1053" t="str">
            <v>RPZP.01.01.03-32-065/09</v>
          </cell>
          <cell r="B1053" t="str">
            <v>RPZP.01.00.00</v>
          </cell>
          <cell r="C1053" t="str">
            <v>RPZP.01.01.00</v>
          </cell>
          <cell r="D1053" t="str">
            <v>RPZP.01.01.03</v>
          </cell>
          <cell r="E1053" t="str">
            <v>RPZP.01.01.03-32-065/09-05</v>
          </cell>
          <cell r="F1053" t="str">
            <v>UDA-RPZP.01.01.03-32-065/09-05</v>
          </cell>
          <cell r="G1053" t="str">
            <v>8c0b840760</v>
          </cell>
          <cell r="H1053" t="str">
            <v>RPZP.01.01.03-32-065/09</v>
          </cell>
          <cell r="I1053" t="str">
            <v>WND-RPZP.01.01.03-32-065/09</v>
          </cell>
          <cell r="J1053" t="str">
            <v>2010-10-04</v>
          </cell>
          <cell r="K1053" t="str">
            <v>2010 II półrocze</v>
          </cell>
          <cell r="L1053" t="str">
            <v>2010</v>
          </cell>
          <cell r="M1053" t="str">
            <v>2010-10-06</v>
          </cell>
          <cell r="N1053" t="str">
            <v>2010 II półrocze</v>
          </cell>
          <cell r="O1053" t="str">
            <v>2010</v>
          </cell>
          <cell r="P1053" t="str">
            <v>2009-09-28</v>
          </cell>
          <cell r="Q1053" t="str">
            <v>2012-09-28</v>
          </cell>
          <cell r="R1053" t="str">
            <v>2012 II półrocze</v>
          </cell>
          <cell r="S1053" t="str">
            <v>2012</v>
          </cell>
          <cell r="T1053" t="str">
            <v>2012-09-20</v>
          </cell>
          <cell r="U1053">
            <v>5704609.96</v>
          </cell>
          <cell r="V1053">
            <v>4936565</v>
          </cell>
          <cell r="W1053">
            <v>2961939</v>
          </cell>
          <cell r="X1053">
            <v>2517648.13</v>
          </cell>
          <cell r="Y1053">
            <v>1974626</v>
          </cell>
          <cell r="Z1053">
            <v>60</v>
          </cell>
          <cell r="AA1053" t="str">
            <v>Wdrożenie nowatorskiej technologii oczyszczania wód zaolejonych powstałych w wyniku czyszczenia i konserwacji zbiorników po produktach płynnych.</v>
          </cell>
          <cell r="AB1053" t="str">
            <v>pomoc publiczna</v>
          </cell>
          <cell r="AC1053">
            <v>5704609.96</v>
          </cell>
          <cell r="AD1053">
            <v>2961939</v>
          </cell>
          <cell r="AE1053">
            <v>2742670.96</v>
          </cell>
          <cell r="AF1053">
            <v>0</v>
          </cell>
          <cell r="AG1053" t="str">
            <v>Nie</v>
          </cell>
          <cell r="AH105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53" t="str">
            <v>01 Pomoc bezzwrotna</v>
          </cell>
          <cell r="AJ1053" t="str">
            <v>01 Obszar miejski</v>
          </cell>
          <cell r="AK1053" t="str">
            <v>21 Działalność związana ze środowiskiem naturalnym</v>
          </cell>
          <cell r="AL1053" t="str">
            <v>8521012406</v>
          </cell>
          <cell r="AM1053" t="str">
            <v>Czyścioch Jerzy Ładniak</v>
          </cell>
          <cell r="AN1053" t="str">
            <v>70-030</v>
          </cell>
          <cell r="AO1053" t="str">
            <v>Szczecin</v>
          </cell>
          <cell r="AP1053" t="str">
            <v>Tama Pomorzańska</v>
          </cell>
          <cell r="AQ1053" t="str">
            <v>13D</v>
          </cell>
          <cell r="AR1053" t="str">
            <v>-</v>
          </cell>
          <cell r="AS1053" t="str">
            <v>+48914623334</v>
          </cell>
          <cell r="AT1053" t="str">
            <v>+48914623334</v>
          </cell>
          <cell r="AU1053" t="str">
            <v>osoba fizyczna prowadząca działalność gospodarczą - małe przedsiębiorstwo</v>
          </cell>
          <cell r="AV1053" t="str">
            <v>810254452</v>
          </cell>
          <cell r="AW1053" t="str">
            <v>przedsiębiorca lub przedsiębiorstwo</v>
          </cell>
        </row>
        <row r="1054">
          <cell r="A1054" t="str">
            <v>RPZP.01.03.01-32-010/11</v>
          </cell>
          <cell r="B1054" t="str">
            <v>RPZP.01.00.00</v>
          </cell>
          <cell r="C1054" t="str">
            <v>RPZP.01.03.00</v>
          </cell>
          <cell r="D1054" t="str">
            <v>RPZP.01.03.01</v>
          </cell>
          <cell r="E1054" t="str">
            <v>RPZP.01.03.01-32-010/11-04</v>
          </cell>
          <cell r="F1054" t="str">
            <v>UDA-RPZP.01.03.01-32-010/11-04</v>
          </cell>
          <cell r="G1054" t="str">
            <v>68c7986c0d</v>
          </cell>
          <cell r="H1054" t="str">
            <v>RPZP.01.03.01-32-010/11</v>
          </cell>
          <cell r="I1054" t="str">
            <v>WND-RPZP.01.03.01-32-010/11</v>
          </cell>
          <cell r="J1054" t="str">
            <v>2011-07-20</v>
          </cell>
          <cell r="K1054" t="str">
            <v>2011 II półrocze</v>
          </cell>
          <cell r="L1054" t="str">
            <v>2011</v>
          </cell>
          <cell r="M1054" t="str">
            <v>2011-07-26</v>
          </cell>
          <cell r="N1054" t="str">
            <v>2011 II półrocze</v>
          </cell>
          <cell r="O1054" t="str">
            <v>2011</v>
          </cell>
          <cell r="P1054" t="str">
            <v>2011-06-13</v>
          </cell>
          <cell r="Q1054" t="str">
            <v>2012-09-28</v>
          </cell>
          <cell r="R1054" t="str">
            <v>2012 II półrocze</v>
          </cell>
          <cell r="S1054" t="str">
            <v>2012</v>
          </cell>
          <cell r="T1054" t="str">
            <v>2012-12-20</v>
          </cell>
          <cell r="U1054">
            <v>45510</v>
          </cell>
          <cell r="V1054">
            <v>37000</v>
          </cell>
          <cell r="W1054">
            <v>18500</v>
          </cell>
          <cell r="X1054">
            <v>18500</v>
          </cell>
          <cell r="Y1054">
            <v>18500</v>
          </cell>
          <cell r="Z1054">
            <v>50</v>
          </cell>
          <cell r="AA1054" t="str">
            <v>Wdrożenie Systemu Zarządzania Jakością wg EN ISO 9001:2008 oraz Systemu Zarządzania Bezpieczeństwem Informacji wg ISO 27001:2005 drogą do poprawy konkurencyjności firmy IT SERWIS Sp. z o.o.</v>
          </cell>
          <cell r="AB1054" t="str">
            <v>pomoc de minimis</v>
          </cell>
          <cell r="AC1054">
            <v>45510</v>
          </cell>
          <cell r="AD1054">
            <v>18500</v>
          </cell>
          <cell r="AE1054">
            <v>27010</v>
          </cell>
          <cell r="AF1054">
            <v>14.06</v>
          </cell>
          <cell r="AG1054" t="str">
            <v>Tak</v>
          </cell>
          <cell r="AH1054" t="str">
            <v>05 Usługi w zakresie zaawansowanego wsparcia dla przedsiębiorstw i grup przedsiębiorstw</v>
          </cell>
          <cell r="AI1054" t="str">
            <v>01 Pomoc bezzwrotna</v>
          </cell>
          <cell r="AJ1054" t="str">
            <v>01 Obszar miejski</v>
          </cell>
          <cell r="AK1054" t="str">
            <v>13 Handel hurtowy i detaliczny</v>
          </cell>
          <cell r="AL1054" t="str">
            <v>9552272267</v>
          </cell>
          <cell r="AM1054" t="str">
            <v>„IT SERWIS” SP. Z O.O.</v>
          </cell>
          <cell r="AN1054" t="str">
            <v>71-210</v>
          </cell>
          <cell r="AO1054" t="str">
            <v>Szczecin</v>
          </cell>
          <cell r="AP1054" t="str">
            <v>Żołnierska</v>
          </cell>
          <cell r="AQ1054" t="str">
            <v>5A</v>
          </cell>
          <cell r="AR1054" t="str">
            <v>-</v>
          </cell>
          <cell r="AS1054" t="str">
            <v>918814840</v>
          </cell>
          <cell r="AT1054" t="str">
            <v>914827953</v>
          </cell>
          <cell r="AU1054" t="str">
            <v>spółka z ograniczoną odpowiedzialnością - mikro przedsiębiorstwo</v>
          </cell>
          <cell r="AV1054" t="str">
            <v>320721542</v>
          </cell>
          <cell r="AW1054" t="str">
            <v>przedsiębiorca lub przedsiębiorstwo</v>
          </cell>
        </row>
        <row r="1055">
          <cell r="A1055" t="str">
            <v>RPZP.01.01.01-32-123/10</v>
          </cell>
          <cell r="B1055" t="str">
            <v>RPZP.01.00.00</v>
          </cell>
          <cell r="C1055" t="str">
            <v>RPZP.01.01.00</v>
          </cell>
          <cell r="D1055" t="str">
            <v>RPZP.01.01.01</v>
          </cell>
          <cell r="E1055" t="str">
            <v>RPZP.01.01.01-32-123/10-02</v>
          </cell>
          <cell r="F1055" t="str">
            <v>UDA-RPZP.01.01.01-32-123/10-02</v>
          </cell>
          <cell r="G1055" t="str">
            <v>740bf354bc</v>
          </cell>
          <cell r="H1055" t="str">
            <v>RPZP.01.01.01-32-123/10</v>
          </cell>
          <cell r="I1055" t="str">
            <v>WND-RPZP.01.01.01-32-123/10</v>
          </cell>
          <cell r="J1055" t="str">
            <v>2011-09-14</v>
          </cell>
          <cell r="K1055" t="str">
            <v>2011 II półrocze</v>
          </cell>
          <cell r="L1055" t="str">
            <v>2011</v>
          </cell>
          <cell r="M1055" t="str">
            <v>2011-09-26</v>
          </cell>
          <cell r="N1055" t="str">
            <v>2011 II półrocze</v>
          </cell>
          <cell r="O1055" t="str">
            <v>2011</v>
          </cell>
          <cell r="P1055" t="str">
            <v>2011-03-23</v>
          </cell>
          <cell r="Q1055" t="str">
            <v>2012-09-28</v>
          </cell>
          <cell r="R1055" t="str">
            <v>2012 II półrocze</v>
          </cell>
          <cell r="S1055" t="str">
            <v>2012</v>
          </cell>
          <cell r="T1055" t="str">
            <v>2012-06-12</v>
          </cell>
          <cell r="U1055">
            <v>193045.11</v>
          </cell>
          <cell r="V1055">
            <v>193045.11</v>
          </cell>
          <cell r="W1055">
            <v>115827.06</v>
          </cell>
          <cell r="X1055">
            <v>115827.06</v>
          </cell>
          <cell r="Y1055">
            <v>77218.05</v>
          </cell>
          <cell r="Z1055">
            <v>60</v>
          </cell>
          <cell r="AA1055" t="str">
            <v>Uruchomienie nowoczesnego i konkurencyjnego gabinetu stomatologicznego, wyposażonego w innowacyjny i specjalistyczny sprzęt medyczny z możliwością kompleksowego świadczenia usług wysokiej jakości.</v>
          </cell>
          <cell r="AB1055" t="str">
            <v>pomoc de minimis</v>
          </cell>
          <cell r="AC1055">
            <v>193045.11</v>
          </cell>
          <cell r="AD1055">
            <v>115827.06</v>
          </cell>
          <cell r="AE1055">
            <v>77218.05</v>
          </cell>
          <cell r="AF1055">
            <v>0</v>
          </cell>
          <cell r="AG1055" t="str">
            <v>Nie</v>
          </cell>
          <cell r="AH1055" t="str">
            <v>08 Inne inwestycje w przedsiębiorstwa</v>
          </cell>
          <cell r="AI1055" t="str">
            <v>01 Pomoc bezzwrotna</v>
          </cell>
          <cell r="AJ1055" t="str">
            <v>05 Obszary wiejskie (poza obszarami górskimi, wyspami lub o niskiej i bardzo niskiej gęstości zaludnienia)</v>
          </cell>
          <cell r="AK1055" t="str">
            <v>19 Działalność w zakresie ochrony zdrowia ludzkiego</v>
          </cell>
          <cell r="AL1055" t="str">
            <v>9551891784</v>
          </cell>
          <cell r="AM1055" t="str">
            <v>Indywidualna Praktyka Lekarska lek.dent. Magdalena Jeż</v>
          </cell>
          <cell r="AN1055" t="str">
            <v>70-786</v>
          </cell>
          <cell r="AO1055" t="str">
            <v>Szczecin</v>
          </cell>
          <cell r="AP1055" t="str">
            <v>Iwaszkiewicza</v>
          </cell>
          <cell r="AQ1055" t="str">
            <v>80</v>
          </cell>
          <cell r="AR1055" t="str">
            <v>4</v>
          </cell>
          <cell r="AS1055" t="str">
            <v>512428777</v>
          </cell>
          <cell r="AT1055" t="str">
            <v>(91)4640209</v>
          </cell>
          <cell r="AU1055" t="str">
            <v>osoba fizyczna prowadząca działalność gospodarczą - mikro przedsiębiorstwo</v>
          </cell>
          <cell r="AV1055" t="str">
            <v>812725826</v>
          </cell>
          <cell r="AW1055" t="str">
            <v>przedsiębiorca lub przedsiębiorstwo</v>
          </cell>
        </row>
        <row r="1056">
          <cell r="A1056" t="str">
            <v>RPZP.01.01.02-32-189/10</v>
          </cell>
          <cell r="B1056" t="str">
            <v>RPZP.01.00.00</v>
          </cell>
          <cell r="C1056" t="str">
            <v>RPZP.01.01.00</v>
          </cell>
          <cell r="D1056" t="str">
            <v>RPZP.01.01.02</v>
          </cell>
          <cell r="E1056" t="str">
            <v>RPZP.01.01.02-32-189/10-05</v>
          </cell>
          <cell r="F1056" t="str">
            <v>UDA-RPZP.01.01.02-32-189/10-05</v>
          </cell>
          <cell r="G1056" t="str">
            <v>a76430d574</v>
          </cell>
          <cell r="H1056" t="str">
            <v>RPZP.01.01.02-32-189/10</v>
          </cell>
          <cell r="I1056" t="str">
            <v>WND-RPZP.01.01.02-32-189/10</v>
          </cell>
          <cell r="J1056" t="str">
            <v>2012-04-20</v>
          </cell>
          <cell r="K1056" t="str">
            <v>2012 I półrocze</v>
          </cell>
          <cell r="L1056" t="str">
            <v>2012</v>
          </cell>
          <cell r="M1056" t="str">
            <v>2012-04-25</v>
          </cell>
          <cell r="N1056" t="str">
            <v>2012 I półrocze</v>
          </cell>
          <cell r="O1056" t="str">
            <v>2012</v>
          </cell>
          <cell r="P1056" t="str">
            <v>2011-07-29</v>
          </cell>
          <cell r="Q1056" t="str">
            <v>2012-09-28</v>
          </cell>
          <cell r="R1056" t="str">
            <v>2012 II półrocze</v>
          </cell>
          <cell r="S1056" t="str">
            <v>2012</v>
          </cell>
          <cell r="T1056" t="str">
            <v>2013-08-26</v>
          </cell>
          <cell r="U1056">
            <v>1143180.26</v>
          </cell>
          <cell r="V1056">
            <v>937033</v>
          </cell>
          <cell r="W1056">
            <v>468516.5</v>
          </cell>
          <cell r="X1056">
            <v>468516.5</v>
          </cell>
          <cell r="Y1056">
            <v>468516.5</v>
          </cell>
          <cell r="Z1056">
            <v>50</v>
          </cell>
          <cell r="AA1056" t="str">
            <v>„Podniesienie konkurencyjności i innowacyjności firmy „Tomaszewicz – Development Sp. z o.o.” poprzez wprowadzenie nowych usług i wdrożenie innowacji procesowej"</v>
          </cell>
          <cell r="AB1056" t="str">
            <v>pomoc publiczna</v>
          </cell>
          <cell r="AC1056">
            <v>1143180.26</v>
          </cell>
          <cell r="AD1056">
            <v>468516.5</v>
          </cell>
          <cell r="AE1056">
            <v>674663.76</v>
          </cell>
          <cell r="AF1056">
            <v>0</v>
          </cell>
          <cell r="AG1056" t="str">
            <v>Tak</v>
          </cell>
          <cell r="AH1056" t="str">
            <v>08 Inne inwestycje w przedsiębiorstwa</v>
          </cell>
          <cell r="AI1056" t="str">
            <v>01 Pomoc bezzwrotna</v>
          </cell>
          <cell r="AJ1056" t="str">
            <v>01 Obszar miejski</v>
          </cell>
          <cell r="AK1056" t="str">
            <v>12 Budownictwo</v>
          </cell>
          <cell r="AL1056" t="str">
            <v>8522496056</v>
          </cell>
          <cell r="AM1056" t="str">
            <v>„Tomaszewicz – Development Sp. z o.o.”</v>
          </cell>
          <cell r="AN1056" t="str">
            <v>71-837</v>
          </cell>
          <cell r="AO1056" t="str">
            <v>Szczecin</v>
          </cell>
          <cell r="AP1056" t="str">
            <v>Policka</v>
          </cell>
          <cell r="AQ1056" t="str">
            <v>51</v>
          </cell>
          <cell r="AR1056" t="str">
            <v>-</v>
          </cell>
          <cell r="AS1056" t="str">
            <v>914323881</v>
          </cell>
          <cell r="AT1056" t="str">
            <v>914323884</v>
          </cell>
          <cell r="AU1056" t="str">
            <v>spółka z ograniczoną odpowiedzialnością - średnie przedsiębiorstwo</v>
          </cell>
          <cell r="AV1056" t="str">
            <v>320291544</v>
          </cell>
          <cell r="AW1056" t="str">
            <v>przedsiębiorca lub przedsiębiorstwo</v>
          </cell>
        </row>
        <row r="1057">
          <cell r="A1057" t="str">
            <v>RPZP.01.01.01-32-131/10</v>
          </cell>
          <cell r="B1057" t="str">
            <v>RPZP.01.00.00</v>
          </cell>
          <cell r="C1057" t="str">
            <v>RPZP.01.01.00</v>
          </cell>
          <cell r="D1057" t="str">
            <v>RPZP.01.01.01</v>
          </cell>
          <cell r="E1057" t="str">
            <v>RPZP.01.01.01-32-131/10-02</v>
          </cell>
          <cell r="F1057" t="str">
            <v>UDA-RPZP.01.01.01-32-131/10-02</v>
          </cell>
          <cell r="G1057" t="str">
            <v>73bfcd7280</v>
          </cell>
          <cell r="H1057" t="str">
            <v>RPZP.01.01.01-32-131/10</v>
          </cell>
          <cell r="I1057" t="str">
            <v>WND-RPZP.01.01.01-32-131/10</v>
          </cell>
          <cell r="J1057" t="str">
            <v>2012-06-11</v>
          </cell>
          <cell r="K1057" t="str">
            <v>2012 I półrocze</v>
          </cell>
          <cell r="L1057" t="str">
            <v>2012</v>
          </cell>
          <cell r="M1057" t="str">
            <v>2012-06-15</v>
          </cell>
          <cell r="N1057" t="str">
            <v>2012 I półrocze</v>
          </cell>
          <cell r="O1057" t="str">
            <v>2012</v>
          </cell>
          <cell r="P1057" t="str">
            <v>2011-03-21</v>
          </cell>
          <cell r="Q1057" t="str">
            <v>2012-09-28</v>
          </cell>
          <cell r="R1057" t="str">
            <v>2012 II półrocze</v>
          </cell>
          <cell r="S1057" t="str">
            <v>2012</v>
          </cell>
          <cell r="T1057" t="str">
            <v>2012-12-06</v>
          </cell>
          <cell r="U1057">
            <v>195910</v>
          </cell>
          <cell r="V1057">
            <v>195910</v>
          </cell>
          <cell r="W1057">
            <v>117546</v>
          </cell>
          <cell r="X1057">
            <v>117546</v>
          </cell>
          <cell r="Y1057">
            <v>78364</v>
          </cell>
          <cell r="Z1057">
            <v>60</v>
          </cell>
          <cell r="AA1057" t="str">
            <v>Nowoczesne metody diagnostyki i leczenia stomatologicznego, ze specjalizacją w dziedzinie chirurgii i implantologii- Indywidualna Praktyka Stomatologiczna Sławomir Kluzek</v>
          </cell>
          <cell r="AB1057" t="str">
            <v>pomoc de minimis</v>
          </cell>
          <cell r="AC1057">
            <v>195910</v>
          </cell>
          <cell r="AD1057">
            <v>117546</v>
          </cell>
          <cell r="AE1057">
            <v>78364</v>
          </cell>
          <cell r="AF1057">
            <v>0</v>
          </cell>
          <cell r="AG1057" t="str">
            <v>Nie</v>
          </cell>
          <cell r="AH1057" t="str">
            <v>08 Inne inwestycje w przedsiębiorstwa</v>
          </cell>
          <cell r="AI1057" t="str">
            <v>01 Pomoc bezzwrotna</v>
          </cell>
          <cell r="AJ1057" t="str">
            <v>01 Obszar miejski</v>
          </cell>
          <cell r="AK1057" t="str">
            <v>19 Działalność w zakresie ochrony zdrowia ludzkiego</v>
          </cell>
          <cell r="AL1057" t="str">
            <v>8581189692</v>
          </cell>
          <cell r="AM1057" t="str">
            <v>STOMATOLOGIA KAMIENICA 25 SŁAWOMIR KLUZEK</v>
          </cell>
          <cell r="AN1057" t="str">
            <v>70-451</v>
          </cell>
          <cell r="AO1057" t="str">
            <v>Szczecin</v>
          </cell>
          <cell r="AP1057" t="str">
            <v>Wielkopolska</v>
          </cell>
          <cell r="AQ1057" t="str">
            <v>25</v>
          </cell>
          <cell r="AR1057" t="str">
            <v>10</v>
          </cell>
          <cell r="AS1057" t="str">
            <v>606887730</v>
          </cell>
          <cell r="AT1057" t="str">
            <v>0914833905</v>
          </cell>
          <cell r="AU1057" t="str">
            <v>osoba fizyczna prowadząca działalność gospodarczą - mikro przedsiębiorstwo</v>
          </cell>
          <cell r="AV1057" t="str">
            <v>812739107</v>
          </cell>
          <cell r="AW1057" t="str">
            <v>przedsiębiorca lub przedsiębiorstwo</v>
          </cell>
        </row>
        <row r="1058">
          <cell r="A1058" t="str">
            <v>RPZP.04.01.00-32-001/11</v>
          </cell>
          <cell r="B1058" t="str">
            <v>RPZP.04.00.00</v>
          </cell>
          <cell r="C1058" t="str">
            <v>RPZP.04.01.00</v>
          </cell>
          <cell r="D1058">
            <v>0</v>
          </cell>
          <cell r="E1058" t="str">
            <v>RPZP.04.01.00-32-001/11-02</v>
          </cell>
          <cell r="F1058" t="str">
            <v>UDA-RPZP.04.01.00-32-001/11-02</v>
          </cell>
          <cell r="G1058" t="str">
            <v>0486013a88</v>
          </cell>
          <cell r="H1058" t="str">
            <v>RPZP.04.01.00-32-001/11</v>
          </cell>
          <cell r="I1058" t="str">
            <v>WND-RPZP.04.01.00-32-001/11</v>
          </cell>
          <cell r="J1058" t="str">
            <v>2012-09-18</v>
          </cell>
          <cell r="K1058" t="str">
            <v>2012 II półrocze</v>
          </cell>
          <cell r="L1058" t="str">
            <v>2012</v>
          </cell>
          <cell r="M1058" t="str">
            <v>2012-09-21</v>
          </cell>
          <cell r="N1058" t="str">
            <v>2012 II półrocze</v>
          </cell>
          <cell r="O1058" t="str">
            <v>2012</v>
          </cell>
          <cell r="P1058" t="str">
            <v>2011-06-27</v>
          </cell>
          <cell r="Q1058" t="str">
            <v>2012-09-28</v>
          </cell>
          <cell r="R1058" t="str">
            <v>2012 II półrocze</v>
          </cell>
          <cell r="S1058" t="str">
            <v>2012</v>
          </cell>
          <cell r="T1058" t="str">
            <v>2012-12-07</v>
          </cell>
          <cell r="U1058">
            <v>1062759.8500000001</v>
          </cell>
          <cell r="V1058">
            <v>859032.4</v>
          </cell>
          <cell r="W1058">
            <v>515419.44</v>
          </cell>
          <cell r="X1058">
            <v>515419.44</v>
          </cell>
          <cell r="Y1058">
            <v>343612.96</v>
          </cell>
          <cell r="Z1058">
            <v>60</v>
          </cell>
          <cell r="AA1058" t="str">
            <v>Budowa małej elektrowni wiatrowej w obrębie ewidencyjnym Chełm Gryficki wraz z infrastrukturą przyłączeniową</v>
          </cell>
          <cell r="AB1058" t="str">
            <v>pomoc de minimis</v>
          </cell>
          <cell r="AC1058">
            <v>1062759.8500000001</v>
          </cell>
          <cell r="AD1058">
            <v>515419.44</v>
          </cell>
          <cell r="AE1058">
            <v>547340.41</v>
          </cell>
          <cell r="AF1058">
            <v>0</v>
          </cell>
          <cell r="AG1058" t="str">
            <v>Nie</v>
          </cell>
          <cell r="AH1058" t="str">
            <v>39 Energia odnawialna: wiatrowa</v>
          </cell>
          <cell r="AI1058" t="str">
            <v>01 Pomoc bezzwrotna</v>
          </cell>
          <cell r="AJ1058" t="str">
            <v>05 Obszary wiejskie (poza obszarami górskimi, wyspami lub o niskiej i bardzo niskiej gęstości zaludnienia)</v>
          </cell>
          <cell r="AK1058" t="str">
            <v>08 Wytwarzanie i dystrybucja energii elektrycznej, gazu i ciepła</v>
          </cell>
          <cell r="AL1058" t="str">
            <v>9552015820</v>
          </cell>
          <cell r="AM1058" t="str">
            <v>Ekoenergy Tomasz Kalisiak</v>
          </cell>
          <cell r="AN1058" t="str">
            <v>71-312</v>
          </cell>
          <cell r="AO1058" t="str">
            <v>Szczecin</v>
          </cell>
          <cell r="AP1058" t="str">
            <v>Bolesława Domańskiego</v>
          </cell>
          <cell r="AQ1058" t="str">
            <v>3</v>
          </cell>
          <cell r="AR1058" t="str">
            <v>2</v>
          </cell>
          <cell r="AS1058" t="str">
            <v>507361652</v>
          </cell>
          <cell r="AT1058" t="str">
            <v>-</v>
          </cell>
          <cell r="AU1058" t="str">
            <v>osoba fizyczna prowadząca działalność gospodarczą - mikro przedsiębiorstwo</v>
          </cell>
          <cell r="AV1058" t="str">
            <v>141139786</v>
          </cell>
          <cell r="AW1058" t="str">
            <v>przedsiębiorca lub przedsiębiorstwo</v>
          </cell>
        </row>
        <row r="1059">
          <cell r="A1059" t="str">
            <v>RPZP.01.03.02-32-018/12</v>
          </cell>
          <cell r="B1059" t="str">
            <v>RPZP.01.00.00</v>
          </cell>
          <cell r="C1059" t="str">
            <v>RPZP.01.03.00</v>
          </cell>
          <cell r="D1059" t="str">
            <v>RPZP.01.03.02</v>
          </cell>
          <cell r="E1059" t="str">
            <v>RPZP.01.03.02-32-018/12-01</v>
          </cell>
          <cell r="F1059" t="str">
            <v>UDA-RPZP.01.03.02-32-018/12-01</v>
          </cell>
          <cell r="G1059" t="str">
            <v>7f1a389999</v>
          </cell>
          <cell r="H1059" t="str">
            <v>RPZP.01.03.02-32-018/12</v>
          </cell>
          <cell r="I1059" t="str">
            <v>WND-RPZP.01.03.02-32-018/12</v>
          </cell>
          <cell r="J1059" t="str">
            <v>2012-11-19</v>
          </cell>
          <cell r="K1059" t="str">
            <v>2012 II półrocze</v>
          </cell>
          <cell r="L1059" t="str">
            <v>2012</v>
          </cell>
          <cell r="M1059" t="str">
            <v>2012-11-28</v>
          </cell>
          <cell r="N1059" t="str">
            <v>2012 II półrocze</v>
          </cell>
          <cell r="O1059" t="str">
            <v>2012</v>
          </cell>
          <cell r="P1059" t="str">
            <v>2012-02-10</v>
          </cell>
          <cell r="Q1059" t="str">
            <v>2012-09-28</v>
          </cell>
          <cell r="R1059" t="str">
            <v>2012 II półrocze</v>
          </cell>
          <cell r="S1059" t="str">
            <v>2012</v>
          </cell>
          <cell r="T1059" t="str">
            <v>2012-11-19</v>
          </cell>
          <cell r="U1059">
            <v>47577.1</v>
          </cell>
          <cell r="V1059">
            <v>30370</v>
          </cell>
          <cell r="W1059">
            <v>15185</v>
          </cell>
          <cell r="X1059">
            <v>15185</v>
          </cell>
          <cell r="Y1059">
            <v>15185</v>
          </cell>
          <cell r="Z1059">
            <v>50</v>
          </cell>
          <cell r="AA1059" t="str">
            <v>Udział w Międzynarodowych Energetycznych Targach Bielskich ENERGETAB 2012, które odbędą się w dniach od 11 do 14 września 2012 roku w miejscowości Bielsko-Biała.</v>
          </cell>
          <cell r="AB1059" t="str">
            <v>pomoc de minimis</v>
          </cell>
          <cell r="AC1059">
            <v>47577.1</v>
          </cell>
          <cell r="AD1059">
            <v>15185</v>
          </cell>
          <cell r="AE1059">
            <v>32392.1</v>
          </cell>
          <cell r="AF1059">
            <v>0</v>
          </cell>
          <cell r="AG1059" t="str">
            <v>Tak</v>
          </cell>
          <cell r="AH1059" t="str">
            <v>05 Usługi w zakresie zaawansowanego wsparcia dla przedsiębiorstw i grup przedsiębiorstw</v>
          </cell>
          <cell r="AI1059" t="str">
            <v>01 Pomoc bezzwrotna</v>
          </cell>
          <cell r="AJ1059" t="str">
            <v>00 Nie dotyczy</v>
          </cell>
          <cell r="AK1059" t="str">
            <v>06 Nieokreślony przemysł wytwórczy</v>
          </cell>
          <cell r="AL1059" t="str">
            <v>7650006287</v>
          </cell>
          <cell r="AM1059" t="str">
            <v>DRUT-PLAST Fabryka Kabli i Przewodów Spółka z ograniczoną odpowiedzialnością</v>
          </cell>
          <cell r="AN1059" t="str">
            <v>78-600</v>
          </cell>
          <cell r="AO1059" t="str">
            <v>Wałcz</v>
          </cell>
          <cell r="AP1059" t="str">
            <v>Pożarna</v>
          </cell>
          <cell r="AQ1059" t="str">
            <v>17</v>
          </cell>
          <cell r="AR1059" t="str">
            <v>-</v>
          </cell>
          <cell r="AS1059" t="str">
            <v>672589777</v>
          </cell>
          <cell r="AT1059" t="str">
            <v>672589577</v>
          </cell>
          <cell r="AU1059" t="str">
            <v>spółka z ograniczoną odpowiedzialnością - średnie przedsiębiorstwo</v>
          </cell>
          <cell r="AV1059" t="str">
            <v>004619720</v>
          </cell>
          <cell r="AW1059" t="str">
            <v>przedsiębiorca lub przedsiębiorstwo</v>
          </cell>
        </row>
        <row r="1060">
          <cell r="A1060" t="str">
            <v>RPZP.07.03.01-32-002/09</v>
          </cell>
          <cell r="B1060" t="str">
            <v>RPZP.07.00.00</v>
          </cell>
          <cell r="C1060" t="str">
            <v>RPZP.07.03.00</v>
          </cell>
          <cell r="D1060" t="str">
            <v>RPZP.07.03.01</v>
          </cell>
          <cell r="E1060" t="str">
            <v>RPZP.07.03.01-32-002/09-07</v>
          </cell>
          <cell r="F1060" t="str">
            <v>UDA-RPZP.07.03.01-32-002/09-07</v>
          </cell>
          <cell r="G1060" t="str">
            <v>94863b77e9</v>
          </cell>
          <cell r="H1060" t="str">
            <v>RPZP.07.03.01-32-002/09</v>
          </cell>
          <cell r="I1060" t="str">
            <v>WND-RPZP.07.03.01-32-002/09</v>
          </cell>
          <cell r="J1060" t="str">
            <v>2009-06-10</v>
          </cell>
          <cell r="K1060" t="str">
            <v>2009 I półrocze</v>
          </cell>
          <cell r="L1060" t="str">
            <v>2009</v>
          </cell>
          <cell r="M1060" t="str">
            <v>2009-06-15</v>
          </cell>
          <cell r="N1060" t="str">
            <v>2009 I półrocze</v>
          </cell>
          <cell r="O1060" t="str">
            <v>2009</v>
          </cell>
          <cell r="P1060" t="str">
            <v>2008-03-12</v>
          </cell>
          <cell r="Q1060" t="str">
            <v>2012-09-30</v>
          </cell>
          <cell r="R1060" t="str">
            <v>2012 II półrocze</v>
          </cell>
          <cell r="S1060" t="str">
            <v>2012</v>
          </cell>
          <cell r="T1060" t="str">
            <v>2013-02-07</v>
          </cell>
          <cell r="U1060">
            <v>45768967.25</v>
          </cell>
          <cell r="V1060">
            <v>43493457.719999999</v>
          </cell>
          <cell r="W1060">
            <v>23855567.350000001</v>
          </cell>
          <cell r="X1060">
            <v>23855567.350000001</v>
          </cell>
          <cell r="Y1060">
            <v>19637890.370000001</v>
          </cell>
          <cell r="Z1060">
            <v>54.85</v>
          </cell>
          <cell r="AA1060" t="str">
            <v>Budowa i wyposażenie Centrum Diagnostyki i Terapii Nowotworów Piersi</v>
          </cell>
          <cell r="AB1060" t="str">
            <v>bez pomocy publicznej</v>
          </cell>
          <cell r="AC1060">
            <v>45768967.25</v>
          </cell>
          <cell r="AD1060">
            <v>45768967.25</v>
          </cell>
          <cell r="AE1060">
            <v>0</v>
          </cell>
          <cell r="AF1060">
            <v>0</v>
          </cell>
          <cell r="AG1060" t="str">
            <v>Nie</v>
          </cell>
          <cell r="AH1060" t="str">
            <v>76 Infrastruktura ochrony zdrowia</v>
          </cell>
          <cell r="AI1060" t="str">
            <v>01 Pomoc bezzwrotna</v>
          </cell>
          <cell r="AJ1060" t="str">
            <v>01 Obszar miejski</v>
          </cell>
          <cell r="AK1060" t="str">
            <v>19 Działalność w zakresie ochrony zdrowia ludzkiego</v>
          </cell>
          <cell r="AL1060" t="str">
            <v>8512537776</v>
          </cell>
          <cell r="AM1060" t="str">
            <v>Zachodniopomorskie Centrum Onkologii</v>
          </cell>
          <cell r="AN1060" t="str">
            <v>71-730</v>
          </cell>
          <cell r="AO1060" t="str">
            <v>Szczecin</v>
          </cell>
          <cell r="AP1060" t="str">
            <v>Strzałowska</v>
          </cell>
          <cell r="AQ1060" t="str">
            <v>22</v>
          </cell>
          <cell r="AR1060" t="str">
            <v>-</v>
          </cell>
          <cell r="AS1060" t="str">
            <v>0914251410</v>
          </cell>
          <cell r="AT1060" t="str">
            <v>0914251406</v>
          </cell>
          <cell r="AU1060" t="str">
            <v>publiczny zakład opieki zdrowotnej</v>
          </cell>
          <cell r="AV1060" t="str">
            <v>000817391</v>
          </cell>
          <cell r="AW1060" t="str">
            <v>zakład opieki zdrowotnej działający w publicznym systemie ochrony zdrowia</v>
          </cell>
        </row>
        <row r="1061">
          <cell r="A1061" t="str">
            <v>RPZP.01.01.03-32-003/10</v>
          </cell>
          <cell r="B1061" t="str">
            <v>RPZP.01.00.00</v>
          </cell>
          <cell r="C1061" t="str">
            <v>RPZP.01.01.00</v>
          </cell>
          <cell r="D1061" t="str">
            <v>RPZP.01.01.03</v>
          </cell>
          <cell r="E1061" t="str">
            <v>RPZP.01.01.03-32-003/10-04</v>
          </cell>
          <cell r="F1061" t="str">
            <v>UDA-RPZP.01.01.03-32-003/10-04</v>
          </cell>
          <cell r="G1061" t="str">
            <v>55dac5e131</v>
          </cell>
          <cell r="H1061" t="str">
            <v>RPZP.01.01.03-32-003/10</v>
          </cell>
          <cell r="I1061" t="str">
            <v>WND-RPZP.01.01.03-32-003/10</v>
          </cell>
          <cell r="J1061" t="str">
            <v>2010-12-20</v>
          </cell>
          <cell r="K1061" t="str">
            <v>2010 II półrocze</v>
          </cell>
          <cell r="L1061" t="str">
            <v>2010</v>
          </cell>
          <cell r="M1061" t="str">
            <v>2010-12-22</v>
          </cell>
          <cell r="N1061" t="str">
            <v>2010 II półrocze</v>
          </cell>
          <cell r="O1061" t="str">
            <v>2010</v>
          </cell>
          <cell r="P1061" t="str">
            <v>2010-06-10</v>
          </cell>
          <cell r="Q1061" t="str">
            <v>2012-09-30</v>
          </cell>
          <cell r="R1061" t="str">
            <v>2012 II półrocze</v>
          </cell>
          <cell r="S1061" t="str">
            <v>2012</v>
          </cell>
          <cell r="T1061" t="str">
            <v>2012-12-19</v>
          </cell>
          <cell r="U1061">
            <v>8034775.9299999997</v>
          </cell>
          <cell r="V1061">
            <v>7829567.1900000004</v>
          </cell>
          <cell r="W1061">
            <v>3960327.35</v>
          </cell>
          <cell r="X1061">
            <v>3960327.35</v>
          </cell>
          <cell r="Y1061">
            <v>3869239.84</v>
          </cell>
          <cell r="Z1061">
            <v>50.58</v>
          </cell>
          <cell r="AA1061" t="str">
            <v>Wdrożenie innowacyjnej technologii hartowania szkła niskoemisyjnego</v>
          </cell>
          <cell r="AB1061" t="str">
            <v>pomoc publiczna</v>
          </cell>
          <cell r="AC1061">
            <v>8034775.9299999997</v>
          </cell>
          <cell r="AD1061">
            <v>3960327.35</v>
          </cell>
          <cell r="AE1061">
            <v>4074448.58</v>
          </cell>
          <cell r="AF1061">
            <v>0</v>
          </cell>
          <cell r="AG1061" t="str">
            <v>Nie</v>
          </cell>
          <cell r="AH106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61" t="str">
            <v>01 Pomoc bezzwrotna</v>
          </cell>
          <cell r="AJ1061" t="str">
            <v>01 Obszar miejski</v>
          </cell>
          <cell r="AK1061" t="str">
            <v>06 Nieokreślony przemysł wytwórczy</v>
          </cell>
          <cell r="AL1061" t="str">
            <v>4990580109</v>
          </cell>
          <cell r="AM1061" t="str">
            <v>Q4GLASS, ABJ INVESTORS SPÓŁKA Z OGRANICZONĄ ODPOWIEDZIALNOŚCIĄ SPÓŁKA KOMANDYTOWA</v>
          </cell>
          <cell r="AN1061" t="str">
            <v>75-209</v>
          </cell>
          <cell r="AO1061" t="str">
            <v>Koszalin</v>
          </cell>
          <cell r="AP1061" t="str">
            <v>Bojowników o Wolność i Demokrację</v>
          </cell>
          <cell r="AQ1061" t="str">
            <v>10</v>
          </cell>
          <cell r="AR1061" t="str">
            <v>-</v>
          </cell>
          <cell r="AS1061" t="str">
            <v>+48943166573</v>
          </cell>
          <cell r="AT1061" t="str">
            <v>+48943166573</v>
          </cell>
          <cell r="AU1061" t="str">
            <v>spółka komandytowa - mikro przedsiębiorstwo</v>
          </cell>
          <cell r="AV1061" t="str">
            <v>320569620</v>
          </cell>
          <cell r="AW1061" t="str">
            <v>przedsiębiorca lub przedsiębiorstwo</v>
          </cell>
        </row>
        <row r="1062">
          <cell r="A1062" t="str">
            <v>RPZP.01.03.01-32-008/12</v>
          </cell>
          <cell r="B1062" t="str">
            <v>RPZP.01.00.00</v>
          </cell>
          <cell r="C1062" t="str">
            <v>RPZP.01.03.00</v>
          </cell>
          <cell r="D1062" t="str">
            <v>RPZP.01.03.01</v>
          </cell>
          <cell r="E1062" t="str">
            <v>RPZP.01.03.01-32-008/12-02</v>
          </cell>
          <cell r="F1062" t="str">
            <v>UDA-RPZP.01.03.01-32-008/12-02</v>
          </cell>
          <cell r="G1062" t="str">
            <v>bccedb40fd</v>
          </cell>
          <cell r="H1062" t="str">
            <v>RPZP.01.03.01-32-008/12</v>
          </cell>
          <cell r="I1062" t="str">
            <v>WND-RPZP.01.03.01-32-008/12</v>
          </cell>
          <cell r="J1062" t="str">
            <v>2012-07-13</v>
          </cell>
          <cell r="K1062" t="str">
            <v>2012 II półrocze</v>
          </cell>
          <cell r="L1062" t="str">
            <v>2012</v>
          </cell>
          <cell r="M1062" t="str">
            <v>2012-07-17</v>
          </cell>
          <cell r="N1062" t="str">
            <v>2012 II półrocze</v>
          </cell>
          <cell r="O1062" t="str">
            <v>2012</v>
          </cell>
          <cell r="P1062" t="str">
            <v>2012-06-29</v>
          </cell>
          <cell r="Q1062" t="str">
            <v>2012-10-01</v>
          </cell>
          <cell r="R1062" t="str">
            <v>2012 II półrocze</v>
          </cell>
          <cell r="S1062" t="str">
            <v>2012</v>
          </cell>
          <cell r="T1062" t="str">
            <v>2012-11-23</v>
          </cell>
          <cell r="U1062">
            <v>36697.050000000003</v>
          </cell>
          <cell r="V1062">
            <v>20000</v>
          </cell>
          <cell r="W1062">
            <v>10000</v>
          </cell>
          <cell r="X1062">
            <v>10000</v>
          </cell>
          <cell r="Y1062">
            <v>10000</v>
          </cell>
          <cell r="Z1062">
            <v>50</v>
          </cell>
          <cell r="AA1062" t="str">
            <v>Specjalistyczna usługa doradcza w zakresie wykorzystywania zaawansowanych technologii informatycznych w przedsiębiorstwie LASLAND Sp. z o.o.</v>
          </cell>
          <cell r="AB1062" t="str">
            <v>pomoc publiczna</v>
          </cell>
          <cell r="AC1062">
            <v>36697.050000000003</v>
          </cell>
          <cell r="AD1062">
            <v>10000</v>
          </cell>
          <cell r="AE1062">
            <v>26697.05</v>
          </cell>
          <cell r="AF1062">
            <v>0</v>
          </cell>
          <cell r="AG1062" t="str">
            <v>Tak</v>
          </cell>
          <cell r="AH1062" t="str">
            <v>05 Usługi w zakresie zaawansowanego wsparcia dla przedsiębiorstw i grup przedsiębiorstw</v>
          </cell>
          <cell r="AI1062" t="str">
            <v>01 Pomoc bezzwrotna</v>
          </cell>
          <cell r="AJ1062" t="str">
            <v>05 Obszary wiejskie (poza obszarami górskimi, wyspami lub o niskiej i bardzo niskiej gęstości zaludnienia)</v>
          </cell>
          <cell r="AK1062" t="str">
            <v>06 Nieokreślony przemysł wytwórczy</v>
          </cell>
          <cell r="AL1062" t="str">
            <v>8570203425</v>
          </cell>
          <cell r="AM1062" t="str">
            <v>LASLAND Spółka z ograniczona odpowiedzialnoscia</v>
          </cell>
          <cell r="AN1062" t="str">
            <v>72-342</v>
          </cell>
          <cell r="AO1062" t="str">
            <v>Grądy</v>
          </cell>
          <cell r="AP1062" t="str">
            <v>-</v>
          </cell>
          <cell r="AQ1062" t="str">
            <v>-</v>
          </cell>
          <cell r="AR1062" t="str">
            <v>-</v>
          </cell>
          <cell r="AS1062" t="str">
            <v>(0-91)3867776</v>
          </cell>
          <cell r="AT1062" t="str">
            <v>(0-91)3877448</v>
          </cell>
          <cell r="AU1062" t="str">
            <v>spółka z ograniczoną odpowiedzialnością - średnie przedsiębiorstwo</v>
          </cell>
          <cell r="AV1062" t="str">
            <v>001364164</v>
          </cell>
          <cell r="AW1062" t="str">
            <v>przedsiębiorca lub przedsiębiorstwo</v>
          </cell>
        </row>
        <row r="1063">
          <cell r="A1063" t="str">
            <v>RPZP.01.03.02-32-003/12</v>
          </cell>
          <cell r="B1063" t="str">
            <v>RPZP.01.00.00</v>
          </cell>
          <cell r="C1063" t="str">
            <v>RPZP.01.03.00</v>
          </cell>
          <cell r="D1063" t="str">
            <v>RPZP.01.03.02</v>
          </cell>
          <cell r="E1063" t="str">
            <v>RPZP.01.03.02-32-003/12-01</v>
          </cell>
          <cell r="F1063" t="str">
            <v>UDA-RPZP.01.03.02-32-003/12-01</v>
          </cell>
          <cell r="G1063" t="str">
            <v>63705eb6fd</v>
          </cell>
          <cell r="H1063" t="str">
            <v>RPZP.01.03.02-32-003/12</v>
          </cell>
          <cell r="I1063" t="str">
            <v>WND-RPZP.01.03.02-32-003/12</v>
          </cell>
          <cell r="J1063" t="str">
            <v>2012-10-12</v>
          </cell>
          <cell r="K1063" t="str">
            <v>2012 II półrocze</v>
          </cell>
          <cell r="L1063" t="str">
            <v>2012</v>
          </cell>
          <cell r="M1063" t="str">
            <v>2012-10-22</v>
          </cell>
          <cell r="N1063" t="str">
            <v>2012 II półrocze</v>
          </cell>
          <cell r="O1063" t="str">
            <v>2012</v>
          </cell>
          <cell r="P1063" t="str">
            <v>2011-11-14</v>
          </cell>
          <cell r="Q1063" t="str">
            <v>2012-10-04</v>
          </cell>
          <cell r="R1063" t="str">
            <v>2012 II półrocze</v>
          </cell>
          <cell r="S1063" t="str">
            <v>2012</v>
          </cell>
          <cell r="T1063" t="str">
            <v>2013-10-29</v>
          </cell>
          <cell r="U1063">
            <v>107890.04</v>
          </cell>
          <cell r="V1063">
            <v>40000</v>
          </cell>
          <cell r="W1063">
            <v>20000</v>
          </cell>
          <cell r="X1063">
            <v>20000</v>
          </cell>
          <cell r="Y1063">
            <v>20000</v>
          </cell>
          <cell r="Z1063">
            <v>50</v>
          </cell>
          <cell r="AA1063" t="str">
            <v>"Udział w Barcelona Bridal Week-Noviaespana w terminie 11-13.05.2012r."</v>
          </cell>
          <cell r="AB1063" t="str">
            <v>pomoc de minimis</v>
          </cell>
          <cell r="AC1063">
            <v>107890.04</v>
          </cell>
          <cell r="AD1063">
            <v>20000</v>
          </cell>
          <cell r="AE1063">
            <v>87890.04</v>
          </cell>
          <cell r="AF1063">
            <v>0</v>
          </cell>
          <cell r="AG1063" t="str">
            <v>Tak</v>
          </cell>
          <cell r="AH1063" t="str">
            <v>05 Usługi w zakresie zaawansowanego wsparcia dla przedsiębiorstw i grup przedsiębiorstw</v>
          </cell>
          <cell r="AI1063" t="str">
            <v>01 Pomoc bezzwrotna</v>
          </cell>
          <cell r="AJ1063" t="str">
            <v>00 Nie dotyczy</v>
          </cell>
          <cell r="AK1063" t="str">
            <v>04 Wytwarzanie tekstyliów i wyrobów włókienniczych</v>
          </cell>
          <cell r="AL1063" t="str">
            <v>6690400498</v>
          </cell>
          <cell r="AM1063" t="str">
            <v>"Farage" Anna Romysz</v>
          </cell>
          <cell r="AN1063" t="str">
            <v>75-816</v>
          </cell>
          <cell r="AO1063" t="str">
            <v>Koszalin</v>
          </cell>
          <cell r="AP1063" t="str">
            <v>Połczyńska</v>
          </cell>
          <cell r="AQ1063" t="str">
            <v>140</v>
          </cell>
          <cell r="AR1063" t="str">
            <v>-</v>
          </cell>
          <cell r="AS1063" t="str">
            <v>943420117</v>
          </cell>
          <cell r="AT1063" t="str">
            <v>943420117</v>
          </cell>
          <cell r="AU1063" t="str">
            <v>osoba fizyczna prowadząca działalność gospodarczą - małe przedsiębiorstwo</v>
          </cell>
          <cell r="AV1063" t="str">
            <v>330068353</v>
          </cell>
          <cell r="AW1063" t="str">
            <v>przedsiębiorca lub przedsiębiorstwo</v>
          </cell>
        </row>
        <row r="1064">
          <cell r="A1064" t="str">
            <v>RPZP.01.03.01-32-003/12</v>
          </cell>
          <cell r="B1064" t="str">
            <v>RPZP.01.00.00</v>
          </cell>
          <cell r="C1064" t="str">
            <v>RPZP.01.03.00</v>
          </cell>
          <cell r="D1064" t="str">
            <v>RPZP.01.03.01</v>
          </cell>
          <cell r="E1064" t="str">
            <v>RPZP.01.03.01-32-003/12-02</v>
          </cell>
          <cell r="F1064" t="str">
            <v>UDA-RPZP.01.03.01-32-003/12-02</v>
          </cell>
          <cell r="G1064" t="str">
            <v>8a165b44a6</v>
          </cell>
          <cell r="H1064" t="str">
            <v>RPZP.01.03.01-32-003/12</v>
          </cell>
          <cell r="I1064" t="str">
            <v>WND-RPZP.01.03.01-32-003/12</v>
          </cell>
          <cell r="J1064" t="str">
            <v>2012-07-23</v>
          </cell>
          <cell r="K1064" t="str">
            <v>2012 II półrocze</v>
          </cell>
          <cell r="L1064" t="str">
            <v>2012</v>
          </cell>
          <cell r="M1064" t="str">
            <v>2012-07-31</v>
          </cell>
          <cell r="N1064" t="str">
            <v>2012 II półrocze</v>
          </cell>
          <cell r="O1064" t="str">
            <v>2012</v>
          </cell>
          <cell r="P1064" t="str">
            <v>2012-06-01</v>
          </cell>
          <cell r="Q1064" t="str">
            <v>2012-10-05</v>
          </cell>
          <cell r="R1064" t="str">
            <v>2012 II półrocze</v>
          </cell>
          <cell r="S1064" t="str">
            <v>2012</v>
          </cell>
          <cell r="T1064" t="str">
            <v>2013-02-19</v>
          </cell>
          <cell r="U1064">
            <v>98400</v>
          </cell>
          <cell r="V1064">
            <v>80000</v>
          </cell>
          <cell r="W1064">
            <v>40000</v>
          </cell>
          <cell r="X1064">
            <v>40000</v>
          </cell>
          <cell r="Y1064">
            <v>40000</v>
          </cell>
          <cell r="Z1064">
            <v>50</v>
          </cell>
          <cell r="AA1064" t="str">
            <v>Specjalistyczne doradztwo w zakresie zastosowania zaawansowanych technologii informatycznych w PRO-WAM sp. z o.o.</v>
          </cell>
          <cell r="AB1064" t="str">
            <v>pomoc publiczna</v>
          </cell>
          <cell r="AC1064">
            <v>98400</v>
          </cell>
          <cell r="AD1064">
            <v>40000</v>
          </cell>
          <cell r="AE1064">
            <v>58400</v>
          </cell>
          <cell r="AF1064">
            <v>0</v>
          </cell>
          <cell r="AG1064" t="str">
            <v>Tak</v>
          </cell>
          <cell r="AH1064" t="str">
            <v>05 Usługi w zakresie zaawansowanego wsparcia dla przedsiębiorstw i grup przedsiębiorstw</v>
          </cell>
          <cell r="AI1064" t="str">
            <v>01 Pomoc bezzwrotna</v>
          </cell>
          <cell r="AJ1064" t="str">
            <v>01 Obszar miejski</v>
          </cell>
          <cell r="AK1064" t="str">
            <v>06 Nieokreślony przemysł wytwórczy</v>
          </cell>
          <cell r="AL1064" t="str">
            <v>6692316649</v>
          </cell>
          <cell r="AM1064" t="str">
            <v>PRO-WAM Sp. z o.o.</v>
          </cell>
          <cell r="AN1064" t="str">
            <v>75-671</v>
          </cell>
          <cell r="AO1064" t="str">
            <v>Koszalin</v>
          </cell>
          <cell r="AP1064" t="str">
            <v>Zwycięstwa</v>
          </cell>
          <cell r="AQ1064" t="str">
            <v>278</v>
          </cell>
          <cell r="AR1064" t="str">
            <v>-</v>
          </cell>
          <cell r="AS1064" t="str">
            <v>943454630</v>
          </cell>
          <cell r="AT1064" t="str">
            <v>943450659</v>
          </cell>
          <cell r="AU1064" t="str">
            <v>spółka z ograniczoną odpowiedzialnością - średnie przedsiębiorstwo</v>
          </cell>
          <cell r="AV1064" t="str">
            <v>331309400</v>
          </cell>
          <cell r="AW1064" t="str">
            <v>przedsiębiorca lub przedsiębiorstwo</v>
          </cell>
        </row>
        <row r="1065">
          <cell r="A1065" t="str">
            <v>RPZP.01.03.01-32-034/12</v>
          </cell>
          <cell r="B1065" t="str">
            <v>RPZP.01.00.00</v>
          </cell>
          <cell r="C1065" t="str">
            <v>RPZP.01.03.00</v>
          </cell>
          <cell r="D1065" t="str">
            <v>RPZP.01.03.01</v>
          </cell>
          <cell r="E1065" t="str">
            <v>RPZP.01.03.01-32-034/12-01</v>
          </cell>
          <cell r="F1065" t="str">
            <v>UDA-RPZP.01.03.01-32-034/12-01</v>
          </cell>
          <cell r="G1065" t="str">
            <v>29a295fd82</v>
          </cell>
          <cell r="H1065" t="str">
            <v>RPZP.01.03.01-32-034/12</v>
          </cell>
          <cell r="I1065" t="str">
            <v>WND-RPZP.01.03.01-32-034/12</v>
          </cell>
          <cell r="J1065" t="str">
            <v>2012-12-17</v>
          </cell>
          <cell r="K1065" t="str">
            <v>2012 II półrocze</v>
          </cell>
          <cell r="L1065" t="str">
            <v>2012</v>
          </cell>
          <cell r="M1065" t="str">
            <v>2012-12-31</v>
          </cell>
          <cell r="N1065" t="str">
            <v>2012 II półrocze</v>
          </cell>
          <cell r="O1065" t="str">
            <v>2012</v>
          </cell>
          <cell r="P1065" t="str">
            <v>2012-05-25</v>
          </cell>
          <cell r="Q1065" t="str">
            <v>2012-10-12</v>
          </cell>
          <cell r="R1065" t="str">
            <v>2012 II półrocze</v>
          </cell>
          <cell r="S1065" t="str">
            <v>2012</v>
          </cell>
          <cell r="T1065" t="str">
            <v>2012-12-27</v>
          </cell>
          <cell r="U1065">
            <v>24231</v>
          </cell>
          <cell r="V1065">
            <v>19700</v>
          </cell>
          <cell r="W1065">
            <v>9850</v>
          </cell>
          <cell r="X1065">
            <v>9850</v>
          </cell>
          <cell r="Y1065">
            <v>9850</v>
          </cell>
          <cell r="Z1065">
            <v>50</v>
          </cell>
          <cell r="AA1065" t="str">
            <v>Implementacja Systemu Zarządzania Jakością zgodnego z wymaganiami normy EN ISO 9001:2008 drogą do poprawy konkurencyjności firmy MENTOR Zdzisław Sabat</v>
          </cell>
          <cell r="AB1065" t="str">
            <v>pomoc publiczna</v>
          </cell>
          <cell r="AC1065">
            <v>24231</v>
          </cell>
          <cell r="AD1065">
            <v>9850</v>
          </cell>
          <cell r="AE1065">
            <v>14381</v>
          </cell>
          <cell r="AF1065">
            <v>16.25</v>
          </cell>
          <cell r="AG1065" t="str">
            <v>Tak</v>
          </cell>
          <cell r="AH1065" t="str">
            <v>05 Usługi w zakresie zaawansowanego wsparcia dla przedsiębiorstw i grup przedsiębiorstw</v>
          </cell>
          <cell r="AI1065" t="str">
            <v>01 Pomoc bezzwrotna</v>
          </cell>
          <cell r="AJ1065" t="str">
            <v>01 Obszar miejski</v>
          </cell>
          <cell r="AK1065" t="str">
            <v>13 Handel hurtowy i detaliczny</v>
          </cell>
          <cell r="AL1065" t="str">
            <v>8510009702</v>
          </cell>
          <cell r="AM1065" t="str">
            <v>MENTOR Zdzisław Marcin Sabat</v>
          </cell>
          <cell r="AN1065" t="str">
            <v>71-220</v>
          </cell>
          <cell r="AO1065" t="str">
            <v>m. Szczecin</v>
          </cell>
          <cell r="AP1065" t="str">
            <v>Modra</v>
          </cell>
          <cell r="AQ1065" t="str">
            <v>26</v>
          </cell>
          <cell r="AR1065" t="str">
            <v>-</v>
          </cell>
          <cell r="AS1065" t="str">
            <v>914885151</v>
          </cell>
          <cell r="AT1065" t="str">
            <v>914885153</v>
          </cell>
          <cell r="AU1065" t="str">
            <v>osoba fizyczna prowadząca działalność gospodarczą - mikro przedsiębiorstwo</v>
          </cell>
          <cell r="AV1065" t="str">
            <v>812491328</v>
          </cell>
          <cell r="AW1065" t="str">
            <v>przedsiębiorca lub przedsiębiorstwo</v>
          </cell>
        </row>
        <row r="1066">
          <cell r="A1066" t="str">
            <v>RPZP.01.03.01-32-027/12</v>
          </cell>
          <cell r="B1066" t="str">
            <v>RPZP.01.00.00</v>
          </cell>
          <cell r="C1066" t="str">
            <v>RPZP.01.03.00</v>
          </cell>
          <cell r="D1066" t="str">
            <v>RPZP.01.03.01</v>
          </cell>
          <cell r="E1066" t="str">
            <v>RPZP.01.03.01-32-027/12-01</v>
          </cell>
          <cell r="F1066" t="str">
            <v>UDA-RPZP.01.03.01-32-027/12-01</v>
          </cell>
          <cell r="G1066" t="str">
            <v>584ce1f9ef</v>
          </cell>
          <cell r="H1066" t="str">
            <v>RPZP.01.03.01-32-027/12</v>
          </cell>
          <cell r="I1066" t="str">
            <v>WND-RPZP.01.03.01-32-027/12</v>
          </cell>
          <cell r="J1066" t="str">
            <v>2012-10-26</v>
          </cell>
          <cell r="K1066" t="str">
            <v>2012 II półrocze</v>
          </cell>
          <cell r="L1066" t="str">
            <v>2012</v>
          </cell>
          <cell r="M1066" t="str">
            <v>2012-11-05</v>
          </cell>
          <cell r="N1066" t="str">
            <v>2012 II półrocze</v>
          </cell>
          <cell r="O1066" t="str">
            <v>2012</v>
          </cell>
          <cell r="P1066" t="str">
            <v>2012-05-14</v>
          </cell>
          <cell r="Q1066" t="str">
            <v>2012-10-15</v>
          </cell>
          <cell r="R1066" t="str">
            <v>2012 II półrocze</v>
          </cell>
          <cell r="S1066" t="str">
            <v>2012</v>
          </cell>
          <cell r="T1066" t="str">
            <v>2012-12-19</v>
          </cell>
          <cell r="U1066">
            <v>98400</v>
          </cell>
          <cell r="V1066">
            <v>80000</v>
          </cell>
          <cell r="W1066">
            <v>40000</v>
          </cell>
          <cell r="X1066">
            <v>40000</v>
          </cell>
          <cell r="Y1066">
            <v>40000</v>
          </cell>
          <cell r="Z1066">
            <v>50</v>
          </cell>
          <cell r="AA1066" t="str">
            <v>Doradztwo specjalistyczne w zakresie opracowania strategii rozwoju firmy LOOS CO-OPERATION Jarosław Loos.</v>
          </cell>
          <cell r="AB1066" t="str">
            <v>pomoc publiczna</v>
          </cell>
          <cell r="AC1066">
            <v>98400</v>
          </cell>
          <cell r="AD1066">
            <v>40000</v>
          </cell>
          <cell r="AE1066">
            <v>58400</v>
          </cell>
          <cell r="AF1066">
            <v>0</v>
          </cell>
          <cell r="AG1066" t="str">
            <v>Tak</v>
          </cell>
          <cell r="AH1066" t="str">
            <v>05 Usługi w zakresie zaawansowanego wsparcia dla przedsiębiorstw i grup przedsiębiorstw</v>
          </cell>
          <cell r="AI1066" t="str">
            <v>01 Pomoc bezzwrotna</v>
          </cell>
          <cell r="AJ1066" t="str">
            <v>01 Obszar miejski</v>
          </cell>
          <cell r="AK1066" t="str">
            <v>12 Budownictwo</v>
          </cell>
          <cell r="AL1066" t="str">
            <v>6692016309</v>
          </cell>
          <cell r="AM1066" t="str">
            <v>LOOS CO-OPERATION JAROSŁAW LOOS</v>
          </cell>
          <cell r="AN1066" t="str">
            <v>75-212</v>
          </cell>
          <cell r="AO1066" t="str">
            <v>Koszalin</v>
          </cell>
          <cell r="AP1066" t="str">
            <v>Różana</v>
          </cell>
          <cell r="AQ1066" t="str">
            <v>5</v>
          </cell>
          <cell r="AR1066" t="str">
            <v>-</v>
          </cell>
          <cell r="AS1066" t="str">
            <v>48943435006</v>
          </cell>
          <cell r="AT1066" t="str">
            <v>48943435006</v>
          </cell>
          <cell r="AU1066" t="str">
            <v>osoba fizyczna prowadząca działalność gospodarczą - średnie przedsiębiorstwo</v>
          </cell>
          <cell r="AV1066" t="str">
            <v>320298799</v>
          </cell>
          <cell r="AW1066" t="str">
            <v>przedsiębiorca lub przedsiębiorstwo</v>
          </cell>
        </row>
        <row r="1067">
          <cell r="A1067" t="str">
            <v>RPZP.02.01.01-32-003/11</v>
          </cell>
          <cell r="B1067" t="str">
            <v>RPZP.02.00.00</v>
          </cell>
          <cell r="C1067" t="str">
            <v>RPZP.02.01.00</v>
          </cell>
          <cell r="D1067" t="str">
            <v>RPZP.02.01.01</v>
          </cell>
          <cell r="E1067" t="str">
            <v>RPZP.02.01.01-32-003/11-02</v>
          </cell>
          <cell r="F1067" t="str">
            <v>UDA-RPZP.02.01.01-32-003/11-02</v>
          </cell>
          <cell r="G1067" t="str">
            <v>f0b7b8a44f</v>
          </cell>
          <cell r="H1067" t="str">
            <v>RPZP.02.01.01-32-003/11</v>
          </cell>
          <cell r="I1067" t="str">
            <v>WND-RPZP.02.01.01-32-003/11</v>
          </cell>
          <cell r="J1067" t="str">
            <v>2011-11-25</v>
          </cell>
          <cell r="K1067" t="str">
            <v>2011 II półrocze</v>
          </cell>
          <cell r="L1067" t="str">
            <v>2011</v>
          </cell>
          <cell r="M1067" t="str">
            <v>2011-11-25</v>
          </cell>
          <cell r="N1067" t="str">
            <v>2011 II półrocze</v>
          </cell>
          <cell r="O1067" t="str">
            <v>2011</v>
          </cell>
          <cell r="P1067" t="str">
            <v>2010-12-30</v>
          </cell>
          <cell r="Q1067" t="str">
            <v>2012-10-17</v>
          </cell>
          <cell r="R1067" t="str">
            <v>2012 II półrocze</v>
          </cell>
          <cell r="S1067" t="str">
            <v>2012</v>
          </cell>
          <cell r="T1067" t="str">
            <v>2012-12-19</v>
          </cell>
          <cell r="U1067">
            <v>38635491.219999999</v>
          </cell>
          <cell r="V1067">
            <v>38589400.609999999</v>
          </cell>
          <cell r="W1067">
            <v>38589400.609999999</v>
          </cell>
          <cell r="X1067">
            <v>19294700.300000001</v>
          </cell>
          <cell r="Y1067">
            <v>0</v>
          </cell>
          <cell r="Z1067">
            <v>100</v>
          </cell>
          <cell r="AA1067" t="str">
            <v>Przebudowa drogi wojewódzkiej nr 107 na odcinku Dziwnówek - Kamień Pom.</v>
          </cell>
          <cell r="AB1067" t="str">
            <v>bez pomocy publicznej</v>
          </cell>
          <cell r="AC1067">
            <v>38635491.219999999</v>
          </cell>
          <cell r="AD1067">
            <v>38635491.219999999</v>
          </cell>
          <cell r="AE1067">
            <v>0</v>
          </cell>
          <cell r="AF1067">
            <v>0</v>
          </cell>
          <cell r="AG1067" t="str">
            <v>Nie</v>
          </cell>
          <cell r="AH1067" t="str">
            <v>23 Drogi regionalne/lokalne</v>
          </cell>
          <cell r="AI1067" t="str">
            <v>01 Pomoc bezzwrotna</v>
          </cell>
          <cell r="AJ1067" t="str">
            <v>05 Obszary wiejskie (poza obszarami górskimi, wyspami lub o niskiej i bardzo niskiej gęstości zaludnienia)</v>
          </cell>
          <cell r="AK1067" t="str">
            <v>00 Nie dotyczy</v>
          </cell>
          <cell r="AL1067" t="str">
            <v>8512871498</v>
          </cell>
          <cell r="AM1067" t="str">
            <v>Województwo Zachodniopomorskie</v>
          </cell>
          <cell r="AN1067" t="str">
            <v>70-540</v>
          </cell>
          <cell r="AO1067" t="str">
            <v>Szczecin</v>
          </cell>
          <cell r="AP1067" t="str">
            <v>Korsarzy</v>
          </cell>
          <cell r="AQ1067" t="str">
            <v>34</v>
          </cell>
          <cell r="AR1067" t="str">
            <v>-</v>
          </cell>
          <cell r="AS1067" t="str">
            <v>0943427831</v>
          </cell>
          <cell r="AT1067" t="str">
            <v>0943424328</v>
          </cell>
          <cell r="AU1067" t="str">
            <v>wspólnota samorządowa</v>
          </cell>
          <cell r="AV1067" t="str">
            <v>811683876</v>
          </cell>
          <cell r="AW1067" t="str">
            <v>Jednostka samorządu terytorialnego</v>
          </cell>
        </row>
        <row r="1068">
          <cell r="A1068" t="str">
            <v>RPZP.04.01.00-32-001/10</v>
          </cell>
          <cell r="B1068" t="str">
            <v>RPZP.04.00.00</v>
          </cell>
          <cell r="C1068" t="str">
            <v>RPZP.04.01.00</v>
          </cell>
          <cell r="D1068">
            <v>0</v>
          </cell>
          <cell r="E1068" t="str">
            <v>RPZP.04.01.00-32-001/10-05</v>
          </cell>
          <cell r="F1068" t="str">
            <v>UDA-RPZP.04.01.00-32-001/10-05</v>
          </cell>
          <cell r="G1068" t="str">
            <v>406e632e2a</v>
          </cell>
          <cell r="H1068" t="str">
            <v>RPZP.04.01.00-32-001/10</v>
          </cell>
          <cell r="I1068" t="str">
            <v>WND-RPZP.04.01.00-32-001/10</v>
          </cell>
          <cell r="J1068" t="str">
            <v>2010-12-30</v>
          </cell>
          <cell r="K1068" t="str">
            <v>2010 II półrocze</v>
          </cell>
          <cell r="L1068" t="str">
            <v>2010</v>
          </cell>
          <cell r="M1068" t="str">
            <v>2010-12-30</v>
          </cell>
          <cell r="N1068" t="str">
            <v>2010 II półrocze</v>
          </cell>
          <cell r="O1068" t="str">
            <v>2010</v>
          </cell>
          <cell r="P1068" t="str">
            <v>2011-09-26</v>
          </cell>
          <cell r="Q1068" t="str">
            <v>2012-10-18</v>
          </cell>
          <cell r="R1068" t="str">
            <v>2012 II półrocze</v>
          </cell>
          <cell r="S1068" t="str">
            <v>2012</v>
          </cell>
          <cell r="T1068" t="str">
            <v>2013-01-03</v>
          </cell>
          <cell r="U1068">
            <v>4331176.2699999996</v>
          </cell>
          <cell r="V1068">
            <v>2816000</v>
          </cell>
          <cell r="W1068">
            <v>1126400</v>
          </cell>
          <cell r="X1068">
            <v>957440</v>
          </cell>
          <cell r="Y1068">
            <v>1689600</v>
          </cell>
          <cell r="Z1068">
            <v>40</v>
          </cell>
          <cell r="AA1068" t="str">
            <v>Budowa gazowego źródła kogeneracyjnego współpracującego z istniejącym układem technologicznym Ciepłowni Rejonowej Sąsiedzka w Szczecinie</v>
          </cell>
          <cell r="AB1068" t="str">
            <v>pomoc publiczna</v>
          </cell>
          <cell r="AC1068">
            <v>4331176.2699999996</v>
          </cell>
          <cell r="AD1068">
            <v>1126400</v>
          </cell>
          <cell r="AE1068">
            <v>3204776.27</v>
          </cell>
          <cell r="AF1068">
            <v>0</v>
          </cell>
          <cell r="AG1068" t="str">
            <v>Nie</v>
          </cell>
          <cell r="AH1068" t="str">
            <v>43 Efektywność energetyczna, produkcja skojarzona (kogeneracja), zarządzanie energią</v>
          </cell>
          <cell r="AI1068" t="str">
            <v>01 Pomoc bezzwrotna</v>
          </cell>
          <cell r="AJ1068" t="str">
            <v>01 Obszar miejski</v>
          </cell>
          <cell r="AK1068" t="str">
            <v>08 Wytwarzanie i dystrybucja energii elektrycznej, gazu i ciepła</v>
          </cell>
          <cell r="AL1068" t="str">
            <v>8510109444</v>
          </cell>
          <cell r="AM1068" t="str">
            <v>Szczecińska Energetyka Cieplna Spółka z ograniczoną odpowiedzialnością</v>
          </cell>
          <cell r="AN1068" t="str">
            <v>71-533</v>
          </cell>
          <cell r="AO1068" t="str">
            <v>Szczecin</v>
          </cell>
          <cell r="AP1068" t="str">
            <v>Dembowskiego</v>
          </cell>
          <cell r="AQ1068" t="str">
            <v>6</v>
          </cell>
          <cell r="AR1068" t="str">
            <v>-</v>
          </cell>
          <cell r="AS1068" t="str">
            <v>914250831</v>
          </cell>
          <cell r="AT1068" t="str">
            <v>914554311</v>
          </cell>
          <cell r="AU1068" t="str">
            <v>spółka z ograniczoną odpowiedzialnością - duże przedsiębiorstwo</v>
          </cell>
          <cell r="AV1068" t="str">
            <v>811655650</v>
          </cell>
          <cell r="AW1068" t="str">
            <v>przedsiębiorca lub przedsiębiorstwo</v>
          </cell>
        </row>
        <row r="1069">
          <cell r="A1069" t="str">
            <v>RPZP.01.03.02-32-023/12</v>
          </cell>
          <cell r="B1069" t="str">
            <v>RPZP.01.00.00</v>
          </cell>
          <cell r="C1069" t="str">
            <v>RPZP.01.03.00</v>
          </cell>
          <cell r="D1069" t="str">
            <v>RPZP.01.03.02</v>
          </cell>
          <cell r="E1069" t="str">
            <v>RPZP.01.03.02-32-023/12-02</v>
          </cell>
          <cell r="F1069" t="str">
            <v>UDA-RPZP.01.03.02-32-023/12-02</v>
          </cell>
          <cell r="G1069" t="str">
            <v>88f05704af</v>
          </cell>
          <cell r="H1069" t="str">
            <v>RPZP.01.03.02-32-023/12</v>
          </cell>
          <cell r="I1069" t="str">
            <v>WND-RPZP.01.03.02-32-023/12</v>
          </cell>
          <cell r="J1069" t="str">
            <v>2012-12-04</v>
          </cell>
          <cell r="K1069" t="str">
            <v>2012 II półrocze</v>
          </cell>
          <cell r="L1069" t="str">
            <v>2012</v>
          </cell>
          <cell r="M1069" t="str">
            <v>2012-12-14</v>
          </cell>
          <cell r="N1069" t="str">
            <v>2012 II półrocze</v>
          </cell>
          <cell r="O1069" t="str">
            <v>2012</v>
          </cell>
          <cell r="P1069" t="str">
            <v>2012-05-26</v>
          </cell>
          <cell r="Q1069" t="str">
            <v>2012-10-18</v>
          </cell>
          <cell r="R1069" t="str">
            <v>2012 II półrocze</v>
          </cell>
          <cell r="S1069" t="str">
            <v>2012</v>
          </cell>
          <cell r="T1069" t="str">
            <v>2013-06-04</v>
          </cell>
          <cell r="U1069">
            <v>36649</v>
          </cell>
          <cell r="V1069">
            <v>31290</v>
          </cell>
          <cell r="W1069">
            <v>15645</v>
          </cell>
          <cell r="X1069">
            <v>15645</v>
          </cell>
          <cell r="Y1069">
            <v>15645</v>
          </cell>
          <cell r="Z1069">
            <v>50</v>
          </cell>
          <cell r="AA1069" t="str">
            <v>Udział Firmy Matt Bogusław Szczurowski w międzynarodowych targach w WIESBADEN "COSMETICA WIESBADEN 2012" w dniach 15-16.09.2012</v>
          </cell>
          <cell r="AB1069" t="str">
            <v>pomoc de minimis</v>
          </cell>
          <cell r="AC1069">
            <v>36649</v>
          </cell>
          <cell r="AD1069">
            <v>15645</v>
          </cell>
          <cell r="AE1069">
            <v>21004</v>
          </cell>
          <cell r="AF1069">
            <v>0</v>
          </cell>
          <cell r="AG1069" t="str">
            <v>Tak</v>
          </cell>
          <cell r="AH1069" t="str">
            <v>05 Usługi w zakresie zaawansowanego wsparcia dla przedsiębiorstw i grup przedsiębiorstw</v>
          </cell>
          <cell r="AI1069" t="str">
            <v>01 Pomoc bezzwrotna</v>
          </cell>
          <cell r="AJ1069" t="str">
            <v>00 Nie dotyczy</v>
          </cell>
          <cell r="AK1069" t="str">
            <v>13 Handel hurtowy i detaliczny</v>
          </cell>
          <cell r="AL1069" t="str">
            <v>8521141569</v>
          </cell>
          <cell r="AM1069" t="str">
            <v>Firma Matt Bogusław Szczurowski</v>
          </cell>
          <cell r="AN1069" t="str">
            <v>71-201</v>
          </cell>
          <cell r="AO1069" t="str">
            <v>Szczecin</v>
          </cell>
          <cell r="AP1069" t="str">
            <v>Czorsztyńska</v>
          </cell>
          <cell r="AQ1069" t="str">
            <v>11a</v>
          </cell>
          <cell r="AR1069" t="str">
            <v>-</v>
          </cell>
          <cell r="AS1069" t="str">
            <v>602270199</v>
          </cell>
          <cell r="AT1069" t="str">
            <v>niedotyczy</v>
          </cell>
          <cell r="AU1069" t="str">
            <v>osoba fizyczna prowadząca działalność gospodarczą - mikro przedsiębiorstwo</v>
          </cell>
          <cell r="AV1069" t="str">
            <v>810810210</v>
          </cell>
          <cell r="AW1069" t="str">
            <v>przedsiębiorca lub przedsiębiorstwo</v>
          </cell>
        </row>
        <row r="1070">
          <cell r="A1070" t="str">
            <v>RPZP.02.01.01-32-002/11</v>
          </cell>
          <cell r="B1070" t="str">
            <v>RPZP.02.00.00</v>
          </cell>
          <cell r="C1070" t="str">
            <v>RPZP.02.01.00</v>
          </cell>
          <cell r="D1070" t="str">
            <v>RPZP.02.01.01</v>
          </cell>
          <cell r="E1070" t="str">
            <v>RPZP.02.01.01-32-002/11-03</v>
          </cell>
          <cell r="F1070" t="str">
            <v>UDA-RPZP.02.01.01-32-002/11-03</v>
          </cell>
          <cell r="G1070" t="str">
            <v>546e5ecd9f</v>
          </cell>
          <cell r="H1070" t="str">
            <v>RPZP.02.01.01-32-002/11</v>
          </cell>
          <cell r="I1070" t="str">
            <v>WND-RPZP.02.01.01-32-002/11</v>
          </cell>
          <cell r="J1070" t="str">
            <v>2011-06-21</v>
          </cell>
          <cell r="K1070" t="str">
            <v>2011 I półrocze</v>
          </cell>
          <cell r="L1070" t="str">
            <v>2011</v>
          </cell>
          <cell r="M1070" t="str">
            <v>2011-06-29</v>
          </cell>
          <cell r="N1070" t="str">
            <v>2011 I półrocze</v>
          </cell>
          <cell r="O1070" t="str">
            <v>2011</v>
          </cell>
          <cell r="P1070" t="str">
            <v>2011-01-13</v>
          </cell>
          <cell r="Q1070" t="str">
            <v>2012-10-22</v>
          </cell>
          <cell r="R1070" t="str">
            <v>2012 II półrocze</v>
          </cell>
          <cell r="S1070" t="str">
            <v>2012</v>
          </cell>
          <cell r="T1070" t="str">
            <v>2012-12-19</v>
          </cell>
          <cell r="U1070">
            <v>28935997.09</v>
          </cell>
          <cell r="V1070">
            <v>28767002.77</v>
          </cell>
          <cell r="W1070">
            <v>28767002.77</v>
          </cell>
          <cell r="X1070">
            <v>14383501.85</v>
          </cell>
          <cell r="Y1070">
            <v>0</v>
          </cell>
          <cell r="Z1070">
            <v>100</v>
          </cell>
          <cell r="AA1070" t="str">
            <v>Przebudowa drogi wojewódzkiej nr 205 na odcinku Krupy - Sławno</v>
          </cell>
          <cell r="AB1070" t="str">
            <v>bez pomocy publicznej</v>
          </cell>
          <cell r="AC1070">
            <v>28935997.09</v>
          </cell>
          <cell r="AD1070">
            <v>28935997.09</v>
          </cell>
          <cell r="AE1070">
            <v>0</v>
          </cell>
          <cell r="AF1070">
            <v>0</v>
          </cell>
          <cell r="AG1070" t="str">
            <v>Nie</v>
          </cell>
          <cell r="AH1070" t="str">
            <v>23 Drogi regionalne/lokalne</v>
          </cell>
          <cell r="AI1070" t="str">
            <v>01 Pomoc bezzwrotna</v>
          </cell>
          <cell r="AJ1070" t="str">
            <v>05 Obszary wiejskie (poza obszarami górskimi, wyspami lub o niskiej i bardzo niskiej gęstości zaludnienia)</v>
          </cell>
          <cell r="AK1070" t="str">
            <v>00 Nie dotyczy</v>
          </cell>
          <cell r="AL1070" t="str">
            <v>8512871498</v>
          </cell>
          <cell r="AM1070" t="str">
            <v>Województwo Zachodniopomorskie</v>
          </cell>
          <cell r="AN1070" t="str">
            <v>70-540</v>
          </cell>
          <cell r="AO1070" t="str">
            <v>Szczecin</v>
          </cell>
          <cell r="AP1070" t="str">
            <v>Korsarzy</v>
          </cell>
          <cell r="AQ1070" t="str">
            <v>34</v>
          </cell>
          <cell r="AR1070" t="str">
            <v>-</v>
          </cell>
          <cell r="AS1070" t="str">
            <v>0943427831</v>
          </cell>
          <cell r="AT1070" t="str">
            <v>0943424328</v>
          </cell>
          <cell r="AU1070" t="str">
            <v>wspólnota samorządowa</v>
          </cell>
          <cell r="AV1070" t="str">
            <v>811683876</v>
          </cell>
          <cell r="AW1070" t="str">
            <v>Jednostka samorządu terytorialnego</v>
          </cell>
        </row>
        <row r="1071">
          <cell r="A1071" t="str">
            <v>RPZP.01.03.02-32-026/12</v>
          </cell>
          <cell r="B1071" t="str">
            <v>RPZP.01.00.00</v>
          </cell>
          <cell r="C1071" t="str">
            <v>RPZP.01.03.00</v>
          </cell>
          <cell r="D1071" t="str">
            <v>RPZP.01.03.02</v>
          </cell>
          <cell r="E1071" t="str">
            <v>RPZP.01.03.02-32-026/12-03</v>
          </cell>
          <cell r="F1071" t="str">
            <v>UDA-RPZP.01.03.02-32-026/12-03</v>
          </cell>
          <cell r="G1071" t="str">
            <v>71faff46bb</v>
          </cell>
          <cell r="H1071" t="str">
            <v>RPZP.01.03.02-32-026/12</v>
          </cell>
          <cell r="I1071" t="str">
            <v>WND-RPZP.01.03.02-32-026/12</v>
          </cell>
          <cell r="J1071" t="str">
            <v>2012-09-14</v>
          </cell>
          <cell r="K1071" t="str">
            <v>2012 II półrocze</v>
          </cell>
          <cell r="L1071" t="str">
            <v>2012</v>
          </cell>
          <cell r="M1071" t="str">
            <v>2012-09-21</v>
          </cell>
          <cell r="N1071" t="str">
            <v>2012 II półrocze</v>
          </cell>
          <cell r="O1071" t="str">
            <v>2012</v>
          </cell>
          <cell r="P1071" t="str">
            <v>2012-08-01</v>
          </cell>
          <cell r="Q1071" t="str">
            <v>2012-10-23</v>
          </cell>
          <cell r="R1071" t="str">
            <v>2012 II półrocze</v>
          </cell>
          <cell r="S1071" t="str">
            <v>2012</v>
          </cell>
          <cell r="T1071" t="str">
            <v>2013-09-17</v>
          </cell>
          <cell r="U1071">
            <v>433499.8</v>
          </cell>
          <cell r="V1071">
            <v>433499.8</v>
          </cell>
          <cell r="W1071">
            <v>260099.88</v>
          </cell>
          <cell r="X1071">
            <v>260099.88</v>
          </cell>
          <cell r="Y1071">
            <v>173399.92</v>
          </cell>
          <cell r="Z1071">
            <v>60</v>
          </cell>
          <cell r="AA1071" t="str">
            <v>Misja gospodarcza do Meksyku na targi Expo CIHAC</v>
          </cell>
          <cell r="AB1071" t="str">
            <v>bez pomocy publicznej</v>
          </cell>
          <cell r="AC1071">
            <v>433499.8</v>
          </cell>
          <cell r="AD1071">
            <v>260099.88</v>
          </cell>
          <cell r="AE1071">
            <v>173399.92</v>
          </cell>
          <cell r="AF1071">
            <v>0</v>
          </cell>
          <cell r="AG1071" t="str">
            <v>Tak</v>
          </cell>
          <cell r="AH1071" t="str">
            <v>05 Usługi w zakresie zaawansowanego wsparcia dla przedsiębiorstw i grup przedsiębiorstw</v>
          </cell>
          <cell r="AI1071" t="str">
            <v>01 Pomoc bezzwrotna</v>
          </cell>
          <cell r="AJ1071" t="str">
            <v>00 Nie dotyczy</v>
          </cell>
          <cell r="AK1071" t="str">
            <v>00 Nie dotyczy</v>
          </cell>
          <cell r="AL1071" t="str">
            <v>8522130303</v>
          </cell>
          <cell r="AM1071" t="str">
            <v>Północna Izba Gospodarcza w Szczecinie</v>
          </cell>
          <cell r="AN1071" t="str">
            <v>70-482</v>
          </cell>
          <cell r="AO1071" t="str">
            <v>SZCZECIN</v>
          </cell>
          <cell r="AP1071" t="str">
            <v>AL. WOJSKA POLSKIEGO</v>
          </cell>
          <cell r="AQ1071" t="str">
            <v>86</v>
          </cell>
          <cell r="AR1071" t="str">
            <v>-</v>
          </cell>
          <cell r="AS1071" t="str">
            <v>0914860765</v>
          </cell>
          <cell r="AT1071" t="str">
            <v>0914860768</v>
          </cell>
          <cell r="AU1071" t="str">
            <v>organizacja społeczna oddzielnie nie wymieniona</v>
          </cell>
          <cell r="AV1071" t="str">
            <v>811183270</v>
          </cell>
          <cell r="AW1071" t="str">
            <v>instytucje otoczenia biznesu</v>
          </cell>
        </row>
        <row r="1072">
          <cell r="A1072" t="str">
            <v>RPZP.01.01.02-32-225/09</v>
          </cell>
          <cell r="B1072" t="str">
            <v>RPZP.01.00.00</v>
          </cell>
          <cell r="C1072" t="str">
            <v>RPZP.01.01.00</v>
          </cell>
          <cell r="D1072" t="str">
            <v>RPZP.01.01.02</v>
          </cell>
          <cell r="E1072" t="str">
            <v>RPZP.01.01.02-32-225/09-03</v>
          </cell>
          <cell r="F1072" t="str">
            <v>UDA-RPZP.01.01.02-32-225/09-03</v>
          </cell>
          <cell r="G1072" t="str">
            <v>0c105a7403</v>
          </cell>
          <cell r="H1072" t="str">
            <v>RPZP.01.01.02-32-225/09</v>
          </cell>
          <cell r="I1072" t="str">
            <v>WND-RPZP.01.01.02-32-225/09</v>
          </cell>
          <cell r="J1072" t="str">
            <v>2010-08-04</v>
          </cell>
          <cell r="K1072" t="str">
            <v>2010 II półrocze</v>
          </cell>
          <cell r="L1072" t="str">
            <v>2010</v>
          </cell>
          <cell r="M1072" t="str">
            <v>2010-08-13</v>
          </cell>
          <cell r="N1072" t="str">
            <v>2010 II półrocze</v>
          </cell>
          <cell r="O1072" t="str">
            <v>2010</v>
          </cell>
          <cell r="P1072" t="str">
            <v>2010-09-15</v>
          </cell>
          <cell r="Q1072" t="str">
            <v>2012-10-24</v>
          </cell>
          <cell r="R1072" t="str">
            <v>2012 II półrocze</v>
          </cell>
          <cell r="S1072" t="str">
            <v>2012</v>
          </cell>
          <cell r="T1072" t="str">
            <v>2013-06-14</v>
          </cell>
          <cell r="U1072">
            <v>2776698.83</v>
          </cell>
          <cell r="V1072">
            <v>2042997.67</v>
          </cell>
          <cell r="W1072">
            <v>1021498.83</v>
          </cell>
          <cell r="X1072">
            <v>1021498.83</v>
          </cell>
          <cell r="Y1072">
            <v>1021498.84</v>
          </cell>
          <cell r="Z1072">
            <v>50</v>
          </cell>
          <cell r="AA1072" t="str">
            <v>Wdrożenie produkcji nowego opakowania na potrzeby przemysłu spożywczego, w zakładach Plastic-Form Sp.J w Świdwinie</v>
          </cell>
          <cell r="AB1072" t="str">
            <v>pomoc publiczna</v>
          </cell>
          <cell r="AC1072">
            <v>2776698.83</v>
          </cell>
          <cell r="AD1072">
            <v>1021498.83</v>
          </cell>
          <cell r="AE1072">
            <v>1755200</v>
          </cell>
          <cell r="AF1072">
            <v>0</v>
          </cell>
          <cell r="AG1072" t="str">
            <v>Nie</v>
          </cell>
          <cell r="AH1072" t="str">
            <v>08 Inne inwestycje w przedsiębiorstwa</v>
          </cell>
          <cell r="AI1072" t="str">
            <v>01 Pomoc bezzwrotna</v>
          </cell>
          <cell r="AJ1072" t="str">
            <v>01 Obszar miejski</v>
          </cell>
          <cell r="AK1072" t="str">
            <v>06 Nieokreślony przemysł wytwórczy</v>
          </cell>
          <cell r="AL1072" t="str">
            <v>6720050259</v>
          </cell>
          <cell r="AM1072" t="str">
            <v>Plastic Form B.Jagiełło-Waszkiel, A.Waszkiel, J.Wiśniewska, A.Wiśniewski Spółka Jawna</v>
          </cell>
          <cell r="AN1072" t="str">
            <v>78-300</v>
          </cell>
          <cell r="AO1072" t="str">
            <v>Świdwin</v>
          </cell>
          <cell r="AP1072" t="str">
            <v>ul. Podmiejska</v>
          </cell>
          <cell r="AQ1072" t="str">
            <v>7</v>
          </cell>
          <cell r="AR1072" t="str">
            <v>-</v>
          </cell>
          <cell r="AS1072" t="str">
            <v>0943655432</v>
          </cell>
          <cell r="AT1072" t="str">
            <v>0943656341</v>
          </cell>
          <cell r="AU1072" t="str">
            <v>spółka jawna - średnie przedsiębiorstwo</v>
          </cell>
          <cell r="AV1072" t="str">
            <v>330012849</v>
          </cell>
          <cell r="AW1072" t="str">
            <v>przedsiębiorca lub przedsiębiorstwo</v>
          </cell>
        </row>
        <row r="1073">
          <cell r="A1073" t="str">
            <v>RPZP.01.03.02-32-028/12</v>
          </cell>
          <cell r="B1073" t="str">
            <v>RPZP.01.00.00</v>
          </cell>
          <cell r="C1073" t="str">
            <v>RPZP.01.03.00</v>
          </cell>
          <cell r="D1073" t="str">
            <v>RPZP.01.03.02</v>
          </cell>
          <cell r="E1073" t="str">
            <v>RPZP.01.03.02-32-028/12-02</v>
          </cell>
          <cell r="F1073" t="str">
            <v>UDA-RPZP.01.03.02-32-028/12-02</v>
          </cell>
          <cell r="G1073" t="str">
            <v>5196c7cc96</v>
          </cell>
          <cell r="H1073" t="str">
            <v>RPZP.01.03.02-32-028/12</v>
          </cell>
          <cell r="I1073" t="str">
            <v>WND-RPZP.01.03.02-32-028/12</v>
          </cell>
          <cell r="J1073" t="str">
            <v>2012-12-04</v>
          </cell>
          <cell r="K1073" t="str">
            <v>2012 II półrocze</v>
          </cell>
          <cell r="L1073" t="str">
            <v>2012</v>
          </cell>
          <cell r="M1073" t="str">
            <v>2012-12-07</v>
          </cell>
          <cell r="N1073" t="str">
            <v>2012 II półrocze</v>
          </cell>
          <cell r="O1073" t="str">
            <v>2012</v>
          </cell>
          <cell r="P1073" t="str">
            <v>2012-06-20</v>
          </cell>
          <cell r="Q1073" t="str">
            <v>2012-10-24</v>
          </cell>
          <cell r="R1073" t="str">
            <v>2012 II półrocze</v>
          </cell>
          <cell r="S1073" t="str">
            <v>2012</v>
          </cell>
          <cell r="T1073" t="str">
            <v>2013-06-04</v>
          </cell>
          <cell r="U1073">
            <v>42429</v>
          </cell>
          <cell r="V1073">
            <v>37940</v>
          </cell>
          <cell r="W1073">
            <v>18970</v>
          </cell>
          <cell r="X1073">
            <v>18970</v>
          </cell>
          <cell r="Y1073">
            <v>18970</v>
          </cell>
          <cell r="Z1073">
            <v>50</v>
          </cell>
          <cell r="AA1073" t="str">
            <v>Udział Firmy Matt Bogusław Szczurowski w międzynarodowych targach "InterCHARM MILANO" organizowanych w Mediolanie w terminie 06-08.10.2012</v>
          </cell>
          <cell r="AB1073" t="str">
            <v>pomoc de minimis</v>
          </cell>
          <cell r="AC1073">
            <v>42429</v>
          </cell>
          <cell r="AD1073">
            <v>18970</v>
          </cell>
          <cell r="AE1073">
            <v>23459</v>
          </cell>
          <cell r="AF1073">
            <v>0</v>
          </cell>
          <cell r="AG1073" t="str">
            <v>Tak</v>
          </cell>
          <cell r="AH1073" t="str">
            <v>05 Usługi w zakresie zaawansowanego wsparcia dla przedsiębiorstw i grup przedsiębiorstw</v>
          </cell>
          <cell r="AI1073" t="str">
            <v>01 Pomoc bezzwrotna</v>
          </cell>
          <cell r="AJ1073" t="str">
            <v>00 Nie dotyczy</v>
          </cell>
          <cell r="AK1073" t="str">
            <v>13 Handel hurtowy i detaliczny</v>
          </cell>
          <cell r="AL1073" t="str">
            <v>8521141569</v>
          </cell>
          <cell r="AM1073" t="str">
            <v>Firma Matt Bogusław Szczurowski</v>
          </cell>
          <cell r="AN1073" t="str">
            <v>71-201</v>
          </cell>
          <cell r="AO1073" t="str">
            <v>Szczecin</v>
          </cell>
          <cell r="AP1073" t="str">
            <v>Czorsztyńska</v>
          </cell>
          <cell r="AQ1073" t="str">
            <v>11</v>
          </cell>
          <cell r="AR1073" t="str">
            <v>a</v>
          </cell>
          <cell r="AS1073" t="str">
            <v>602270199</v>
          </cell>
          <cell r="AT1073" t="str">
            <v>niedotyczy.</v>
          </cell>
          <cell r="AU1073" t="str">
            <v>osoba fizyczna prowadząca działalność gospodarczą - mikro przedsiębiorstwo</v>
          </cell>
          <cell r="AV1073" t="str">
            <v>810810210</v>
          </cell>
          <cell r="AW1073" t="str">
            <v>przedsiębiorca lub przedsiębiorstwo</v>
          </cell>
        </row>
        <row r="1074">
          <cell r="A1074" t="str">
            <v>RPZP.01.01.03-32-014/12</v>
          </cell>
          <cell r="B1074" t="str">
            <v>RPZP.01.00.00</v>
          </cell>
          <cell r="C1074" t="str">
            <v>RPZP.01.01.00</v>
          </cell>
          <cell r="D1074" t="str">
            <v>RPZP.01.01.03</v>
          </cell>
          <cell r="E1074" t="str">
            <v>RPZP.01.01.03-32-014/12-01</v>
          </cell>
          <cell r="F1074" t="str">
            <v>UDA-RPZP.01.01.03-32-014/12-01</v>
          </cell>
          <cell r="G1074" t="str">
            <v>9cf395e100</v>
          </cell>
          <cell r="H1074" t="str">
            <v>RPZP.01.01.03-32-014/12</v>
          </cell>
          <cell r="I1074" t="str">
            <v>WND-RPZP.01.01.03-32-014/12</v>
          </cell>
          <cell r="J1074" t="str">
            <v>2014-06-26</v>
          </cell>
          <cell r="K1074" t="str">
            <v>2014 I półrocze</v>
          </cell>
          <cell r="L1074" t="str">
            <v>2014</v>
          </cell>
          <cell r="M1074" t="str">
            <v>2014-07-04</v>
          </cell>
          <cell r="N1074" t="str">
            <v>2014 II półrocze</v>
          </cell>
          <cell r="O1074" t="str">
            <v>2014</v>
          </cell>
          <cell r="P1074" t="str">
            <v>2012-05-04</v>
          </cell>
          <cell r="Q1074" t="str">
            <v>2012-10-24</v>
          </cell>
          <cell r="R1074" t="str">
            <v>2012 II półrocze</v>
          </cell>
          <cell r="S1074" t="str">
            <v>2012</v>
          </cell>
          <cell r="T1074" t="str">
            <v>2014-06-26</v>
          </cell>
          <cell r="U1074">
            <v>312726.52</v>
          </cell>
          <cell r="V1074">
            <v>297402.25</v>
          </cell>
          <cell r="W1074">
            <v>178441</v>
          </cell>
          <cell r="X1074">
            <v>178441</v>
          </cell>
          <cell r="Y1074">
            <v>118961.25</v>
          </cell>
          <cell r="Z1074">
            <v>60</v>
          </cell>
          <cell r="AA1074" t="str">
            <v>Dywersyfikacja przedsiębiorstwa poprzez wdrożenie innowacyjnej technologii regeneracji turbosprężarek szansą na rozwój przedsiębiorstwa.</v>
          </cell>
          <cell r="AB1074" t="str">
            <v>pomoc publiczna</v>
          </cell>
          <cell r="AC1074">
            <v>312726.52</v>
          </cell>
          <cell r="AD1074">
            <v>178441</v>
          </cell>
          <cell r="AE1074">
            <v>134285.51999999999</v>
          </cell>
          <cell r="AF1074">
            <v>0</v>
          </cell>
          <cell r="AG1074" t="str">
            <v>Nie</v>
          </cell>
          <cell r="AH107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74" t="str">
            <v>01 Pomoc bezzwrotna</v>
          </cell>
          <cell r="AJ1074" t="str">
            <v>01 Obszar miejski</v>
          </cell>
          <cell r="AK1074" t="str">
            <v>13 Handel hurtowy i detaliczny</v>
          </cell>
          <cell r="AL1074" t="str">
            <v>2530059893</v>
          </cell>
          <cell r="AM1074" t="str">
            <v>Przedsiębiorstwo Handlowo-Usługowe Dominik Jakubowski</v>
          </cell>
          <cell r="AN1074" t="str">
            <v>78-520</v>
          </cell>
          <cell r="AO1074" t="str">
            <v>Złocieniec</v>
          </cell>
          <cell r="AP1074" t="str">
            <v>Prusa</v>
          </cell>
          <cell r="AQ1074" t="str">
            <v>7</v>
          </cell>
          <cell r="AR1074" t="str">
            <v>-</v>
          </cell>
          <cell r="AS1074" t="str">
            <v>602459597</v>
          </cell>
          <cell r="AT1074" t="str">
            <v>niedotyczy</v>
          </cell>
          <cell r="AU1074" t="str">
            <v>osoba fizyczna prowadząca działalność gospodarczą - mikro przedsiębiorstwo</v>
          </cell>
          <cell r="AV1074" t="str">
            <v>331464571</v>
          </cell>
          <cell r="AW1074" t="str">
            <v>przedsiębiorca lub przedsiębiorstwo</v>
          </cell>
        </row>
        <row r="1075">
          <cell r="A1075" t="str">
            <v>RPZP.01.03.02-32-022/12</v>
          </cell>
          <cell r="B1075" t="str">
            <v>RPZP.01.00.00</v>
          </cell>
          <cell r="C1075" t="str">
            <v>RPZP.01.03.00</v>
          </cell>
          <cell r="D1075" t="str">
            <v>RPZP.01.03.02</v>
          </cell>
          <cell r="E1075" t="str">
            <v>RPZP.01.03.02-32-022/12-02</v>
          </cell>
          <cell r="F1075" t="str">
            <v>UDA-RPZP.01.03.02-32-022/12-02</v>
          </cell>
          <cell r="G1075" t="str">
            <v>d2d0ecb821</v>
          </cell>
          <cell r="H1075" t="str">
            <v>RPZP.01.03.02-32-022/12</v>
          </cell>
          <cell r="I1075" t="str">
            <v>WND-RPZP.01.03.02-32-022/12</v>
          </cell>
          <cell r="J1075" t="str">
            <v>2012-12-04</v>
          </cell>
          <cell r="K1075" t="str">
            <v>2012 II półrocze</v>
          </cell>
          <cell r="L1075" t="str">
            <v>2012</v>
          </cell>
          <cell r="M1075" t="str">
            <v>2012-12-12</v>
          </cell>
          <cell r="N1075" t="str">
            <v>2012 II półrocze</v>
          </cell>
          <cell r="O1075" t="str">
            <v>2012</v>
          </cell>
          <cell r="P1075" t="str">
            <v>2011-12-01</v>
          </cell>
          <cell r="Q1075" t="str">
            <v>2012-10-25</v>
          </cell>
          <cell r="R1075" t="str">
            <v>2012 II półrocze</v>
          </cell>
          <cell r="S1075" t="str">
            <v>2012</v>
          </cell>
          <cell r="T1075" t="str">
            <v>2013-06-04</v>
          </cell>
          <cell r="U1075">
            <v>36581.379999999997</v>
          </cell>
          <cell r="V1075">
            <v>33806.42</v>
          </cell>
          <cell r="W1075">
            <v>16903.21</v>
          </cell>
          <cell r="X1075">
            <v>16903.21</v>
          </cell>
          <cell r="Y1075">
            <v>16903.21</v>
          </cell>
          <cell r="Z1075">
            <v>50</v>
          </cell>
          <cell r="AA1075" t="str">
            <v>Udział Firmy Matt Bogusław Szczurowski w międzynarodowych targach w Utrecht"BEAUTY SALON DIMENSIONS 2012" w dniach 22-24.09.2012</v>
          </cell>
          <cell r="AB1075" t="str">
            <v>pomoc de minimis</v>
          </cell>
          <cell r="AC1075">
            <v>36581.379999999997</v>
          </cell>
          <cell r="AD1075">
            <v>16903.21</v>
          </cell>
          <cell r="AE1075">
            <v>19678.169999999998</v>
          </cell>
          <cell r="AF1075">
            <v>0</v>
          </cell>
          <cell r="AG1075" t="str">
            <v>Tak</v>
          </cell>
          <cell r="AH1075" t="str">
            <v>05 Usługi w zakresie zaawansowanego wsparcia dla przedsiębiorstw i grup przedsiębiorstw</v>
          </cell>
          <cell r="AI1075" t="str">
            <v>01 Pomoc bezzwrotna</v>
          </cell>
          <cell r="AJ1075" t="str">
            <v>00 Nie dotyczy</v>
          </cell>
          <cell r="AK1075" t="str">
            <v>13 Handel hurtowy i detaliczny</v>
          </cell>
          <cell r="AL1075" t="str">
            <v>8521141569</v>
          </cell>
          <cell r="AM1075" t="str">
            <v>Firma Matt Bogusław Szczurowski</v>
          </cell>
          <cell r="AN1075" t="str">
            <v>71-201</v>
          </cell>
          <cell r="AO1075" t="str">
            <v>Szczecin</v>
          </cell>
          <cell r="AP1075" t="str">
            <v>Czorsztynska</v>
          </cell>
          <cell r="AQ1075" t="str">
            <v>11</v>
          </cell>
          <cell r="AR1075" t="str">
            <v>a</v>
          </cell>
          <cell r="AS1075" t="str">
            <v>602270199</v>
          </cell>
          <cell r="AT1075" t="str">
            <v>niedotyczy</v>
          </cell>
          <cell r="AU1075" t="str">
            <v>osoba fizyczna prowadząca działalność gospodarczą - mikro przedsiębiorstwo</v>
          </cell>
          <cell r="AV1075" t="str">
            <v>810810210</v>
          </cell>
          <cell r="AW1075" t="str">
            <v>przedsiębiorca lub przedsiębiorstwo</v>
          </cell>
        </row>
        <row r="1076">
          <cell r="A1076" t="str">
            <v>RPZP.01.03.02-32-012/12</v>
          </cell>
          <cell r="B1076" t="str">
            <v>RPZP.01.00.00</v>
          </cell>
          <cell r="C1076" t="str">
            <v>RPZP.01.03.00</v>
          </cell>
          <cell r="D1076" t="str">
            <v>RPZP.01.03.02</v>
          </cell>
          <cell r="E1076" t="str">
            <v>RPZP.01.03.02-32-012/12-02</v>
          </cell>
          <cell r="F1076" t="str">
            <v>UDA-RPZP.01.03.02-32-012/12-02</v>
          </cell>
          <cell r="G1076" t="str">
            <v>febefdf7c0</v>
          </cell>
          <cell r="H1076" t="str">
            <v>RPZP.01.03.02-32-012/12</v>
          </cell>
          <cell r="I1076" t="str">
            <v>WND-RPZP.01.03.02-32-012/12</v>
          </cell>
          <cell r="J1076" t="str">
            <v>2012-09-19</v>
          </cell>
          <cell r="K1076" t="str">
            <v>2012 II półrocze</v>
          </cell>
          <cell r="L1076" t="str">
            <v>2012</v>
          </cell>
          <cell r="M1076" t="str">
            <v>2012-09-21</v>
          </cell>
          <cell r="N1076" t="str">
            <v>2012 II półrocze</v>
          </cell>
          <cell r="O1076" t="str">
            <v>2012</v>
          </cell>
          <cell r="P1076" t="str">
            <v>2012-02-02</v>
          </cell>
          <cell r="Q1076" t="str">
            <v>2012-10-26</v>
          </cell>
          <cell r="R1076" t="str">
            <v>2012 II półrocze</v>
          </cell>
          <cell r="S1076" t="str">
            <v>2012</v>
          </cell>
          <cell r="T1076" t="str">
            <v>2013-03-26</v>
          </cell>
          <cell r="U1076">
            <v>37096.07</v>
          </cell>
          <cell r="V1076">
            <v>31800</v>
          </cell>
          <cell r="W1076">
            <v>15900</v>
          </cell>
          <cell r="X1076">
            <v>15900</v>
          </cell>
          <cell r="Y1076">
            <v>15900</v>
          </cell>
          <cell r="Z1076">
            <v>50</v>
          </cell>
          <cell r="AA1076" t="str">
            <v>Udział w międzynarodowych targach branżowych WEFTEC 29. wrzesień - 03. pażdziernik 2012 w Nowym Orleanie w USA.</v>
          </cell>
          <cell r="AB1076" t="str">
            <v>pomoc de minimis</v>
          </cell>
          <cell r="AC1076">
            <v>37096.07</v>
          </cell>
          <cell r="AD1076">
            <v>15900</v>
          </cell>
          <cell r="AE1076">
            <v>21196.07</v>
          </cell>
          <cell r="AF1076">
            <v>0</v>
          </cell>
          <cell r="AG1076" t="str">
            <v>Tak</v>
          </cell>
          <cell r="AH1076" t="str">
            <v>05 Usługi w zakresie zaawansowanego wsparcia dla przedsiębiorstw i grup przedsiębiorstw</v>
          </cell>
          <cell r="AI1076" t="str">
            <v>01 Pomoc bezzwrotna</v>
          </cell>
          <cell r="AJ1076" t="str">
            <v>00 Nie dotyczy</v>
          </cell>
          <cell r="AK1076" t="str">
            <v>12 Budownictwo</v>
          </cell>
          <cell r="AL1076" t="str">
            <v>6690500171</v>
          </cell>
          <cell r="AM1076" t="str">
            <v>Przedsiębiorstwo Inżynierii Środowiska EkoWodrol Sp. z .o.o.</v>
          </cell>
          <cell r="AN1076" t="str">
            <v>75-846</v>
          </cell>
          <cell r="AO1076" t="str">
            <v>Koszalin</v>
          </cell>
          <cell r="AP1076" t="str">
            <v>Słowiańska</v>
          </cell>
          <cell r="AQ1076" t="str">
            <v>13</v>
          </cell>
          <cell r="AR1076" t="str">
            <v>-</v>
          </cell>
          <cell r="AS1076" t="str">
            <v>943486040</v>
          </cell>
          <cell r="AT1076" t="str">
            <v>943486041</v>
          </cell>
          <cell r="AU1076" t="str">
            <v>spółka z ograniczoną odpowiedzialnością - średnie przedsiębiorstwo</v>
          </cell>
          <cell r="AV1076" t="str">
            <v>330050293</v>
          </cell>
          <cell r="AW1076" t="str">
            <v>przedsiębiorca lub przedsiębiorstwo</v>
          </cell>
        </row>
        <row r="1077">
          <cell r="A1077" t="str">
            <v>RPZP.01.01.02-32-070/08</v>
          </cell>
          <cell r="B1077" t="str">
            <v>RPZP.01.00.00</v>
          </cell>
          <cell r="C1077" t="str">
            <v>RPZP.01.01.00</v>
          </cell>
          <cell r="D1077" t="str">
            <v>RPZP.01.01.02</v>
          </cell>
          <cell r="E1077" t="str">
            <v>RPZP.01.01.02-32-070/08-02</v>
          </cell>
          <cell r="F1077" t="str">
            <v>UDA-RPZP.01.01.02-32-070/08-02</v>
          </cell>
          <cell r="G1077" t="str">
            <v>ffd2bc1fc1</v>
          </cell>
          <cell r="H1077" t="str">
            <v>RPZP.01.01.02-32-070/08</v>
          </cell>
          <cell r="I1077" t="str">
            <v>RPOWZ/1.1.2/2008/070/Sz</v>
          </cell>
          <cell r="J1077" t="str">
            <v>2009-03-12</v>
          </cell>
          <cell r="K1077" t="str">
            <v>2009 I półrocze</v>
          </cell>
          <cell r="L1077" t="str">
            <v>2009</v>
          </cell>
          <cell r="M1077" t="str">
            <v>2009-03-24</v>
          </cell>
          <cell r="N1077" t="str">
            <v>2009 I półrocze</v>
          </cell>
          <cell r="O1077" t="str">
            <v>2009</v>
          </cell>
          <cell r="P1077" t="str">
            <v>2009-10-30</v>
          </cell>
          <cell r="Q1077" t="str">
            <v>2012-10-29</v>
          </cell>
          <cell r="R1077" t="str">
            <v>2012 II półrocze</v>
          </cell>
          <cell r="S1077" t="str">
            <v>2012</v>
          </cell>
          <cell r="T1077" t="str">
            <v>2010-02-01</v>
          </cell>
          <cell r="U1077">
            <v>924499.9</v>
          </cell>
          <cell r="V1077">
            <v>756786.8</v>
          </cell>
          <cell r="W1077">
            <v>378393.4</v>
          </cell>
          <cell r="X1077">
            <v>321634.39</v>
          </cell>
          <cell r="Y1077">
            <v>378393.4</v>
          </cell>
          <cell r="Z1077">
            <v>50</v>
          </cell>
          <cell r="AA1077" t="str">
            <v>„Zakup urządzeń i oprogramowania komputerowego do wdrożenia innowacyjnego procesu produkcji pasywnych elementów światłowodowych”</v>
          </cell>
          <cell r="AB1077" t="str">
            <v>pomoc publiczna</v>
          </cell>
          <cell r="AC1077">
            <v>924499.9</v>
          </cell>
          <cell r="AD1077">
            <v>378393.4</v>
          </cell>
          <cell r="AE1077">
            <v>546106.5</v>
          </cell>
          <cell r="AF1077">
            <v>0</v>
          </cell>
          <cell r="AG1077" t="str">
            <v>Nie</v>
          </cell>
          <cell r="AH1077" t="str">
            <v>08 Inne inwestycje w przedsiębiorstwa</v>
          </cell>
          <cell r="AI1077" t="str">
            <v>01 Pomoc bezzwrotna</v>
          </cell>
          <cell r="AJ1077" t="str">
            <v>01 Obszar miejski</v>
          </cell>
          <cell r="AK1077" t="str">
            <v>22 Inne niewyszczególnione usługi</v>
          </cell>
          <cell r="AL1077" t="str">
            <v>8522357194</v>
          </cell>
          <cell r="AM1077" t="str">
            <v>DLL Partners Dziubanowski - Leśniewski Spółka Jawna</v>
          </cell>
          <cell r="AN1077" t="str">
            <v>72-010</v>
          </cell>
          <cell r="AO1077" t="str">
            <v>Police</v>
          </cell>
          <cell r="AP1077" t="str">
            <v>Mikołaja Reja</v>
          </cell>
          <cell r="AQ1077" t="str">
            <v>8</v>
          </cell>
          <cell r="AR1077" t="str">
            <v>-</v>
          </cell>
          <cell r="AS1077" t="str">
            <v>(0-91)4244249</v>
          </cell>
          <cell r="AT1077" t="str">
            <v>(0-91)4244250</v>
          </cell>
          <cell r="AU1077" t="str">
            <v>spółka jawna - małe przedsiębiorstwo</v>
          </cell>
          <cell r="AV1077" t="str">
            <v>812496656</v>
          </cell>
          <cell r="AW1077" t="str">
            <v>przedsiębiorca lub przedsiębiorstwo</v>
          </cell>
        </row>
        <row r="1078">
          <cell r="A1078" t="str">
            <v>RPZP.01.03.03-32-002/10</v>
          </cell>
          <cell r="B1078" t="str">
            <v>RPZP.01.00.00</v>
          </cell>
          <cell r="C1078" t="str">
            <v>RPZP.01.03.00</v>
          </cell>
          <cell r="D1078" t="str">
            <v>RPZP.01.03.03</v>
          </cell>
          <cell r="E1078" t="str">
            <v>RPZP.01.03.03-32-002/10-04</v>
          </cell>
          <cell r="F1078" t="str">
            <v>UDA-RPZP.01.03.03-32-002/10-04</v>
          </cell>
          <cell r="G1078" t="str">
            <v>4f1b1e9c43</v>
          </cell>
          <cell r="H1078" t="str">
            <v>RPZP.01.03.03-32-002/10</v>
          </cell>
          <cell r="I1078" t="str">
            <v>WND-RPZP.01.03.03-32-002/10</v>
          </cell>
          <cell r="J1078" t="str">
            <v>2010-11-09</v>
          </cell>
          <cell r="K1078" t="str">
            <v>2010 II półrocze</v>
          </cell>
          <cell r="L1078" t="str">
            <v>2010</v>
          </cell>
          <cell r="M1078" t="str">
            <v>2010-11-12</v>
          </cell>
          <cell r="N1078" t="str">
            <v>2010 II półrocze</v>
          </cell>
          <cell r="O1078" t="str">
            <v>2010</v>
          </cell>
          <cell r="P1078" t="str">
            <v>2009-09-16</v>
          </cell>
          <cell r="Q1078" t="str">
            <v>2012-10-29</v>
          </cell>
          <cell r="R1078" t="str">
            <v>2012 II półrocze</v>
          </cell>
          <cell r="S1078" t="str">
            <v>2012</v>
          </cell>
          <cell r="T1078" t="str">
            <v>2013-07-22</v>
          </cell>
          <cell r="U1078">
            <v>30765726.510000002</v>
          </cell>
          <cell r="V1078">
            <v>26755674.699999999</v>
          </cell>
          <cell r="W1078">
            <v>13377837.35</v>
          </cell>
          <cell r="X1078">
            <v>13377837.35</v>
          </cell>
          <cell r="Y1078">
            <v>13377837.35</v>
          </cell>
          <cell r="Z1078">
            <v>50</v>
          </cell>
          <cell r="AA1078" t="str">
            <v>"Uzbrojenie terenów inwestycyjnych w Parku Regionalnym w Gryfinie"</v>
          </cell>
          <cell r="AB1078" t="str">
            <v>bez pomocy publicznej</v>
          </cell>
          <cell r="AC1078">
            <v>30765726.510000002</v>
          </cell>
          <cell r="AD1078">
            <v>30765726.510000002</v>
          </cell>
          <cell r="AE1078">
            <v>0</v>
          </cell>
          <cell r="AF1078">
            <v>0</v>
          </cell>
          <cell r="AG1078" t="str">
            <v>Nie</v>
          </cell>
          <cell r="AH1078" t="str">
            <v>08 Inne inwestycje w przedsiębiorstwa</v>
          </cell>
          <cell r="AI1078" t="str">
            <v>01 Pomoc bezzwrotna</v>
          </cell>
          <cell r="AJ1078" t="str">
            <v>05 Obszary wiejskie (poza obszarami górskimi, wyspami lub o niskiej i bardzo niskiej gęstości zaludnienia)</v>
          </cell>
          <cell r="AK1078" t="str">
            <v>22 Inne niewyszczególnione usługi</v>
          </cell>
          <cell r="AL1078" t="str">
            <v>8581726078</v>
          </cell>
          <cell r="AM1078" t="str">
            <v>Gmina Gryfino</v>
          </cell>
          <cell r="AN1078" t="str">
            <v>74-100</v>
          </cell>
          <cell r="AO1078" t="str">
            <v>Gryfino</v>
          </cell>
          <cell r="AP1078" t="str">
            <v>1 Maja</v>
          </cell>
          <cell r="AQ1078" t="str">
            <v>16</v>
          </cell>
          <cell r="AR1078" t="str">
            <v>-</v>
          </cell>
          <cell r="AS1078" t="str">
            <v>091-416-20-11</v>
          </cell>
          <cell r="AT1078" t="str">
            <v>091-416-27-02</v>
          </cell>
          <cell r="AU1078" t="str">
            <v>wspólnota samorządowa - gmina</v>
          </cell>
          <cell r="AV1078" t="str">
            <v>811684551</v>
          </cell>
          <cell r="AW1078" t="str">
            <v>jednostka samorządu terytorialnego, związek lub stowarzyszenie jst</v>
          </cell>
        </row>
        <row r="1079">
          <cell r="A1079" t="str">
            <v>RPZP.01.01.03-32-104/10</v>
          </cell>
          <cell r="B1079" t="str">
            <v>RPZP.01.00.00</v>
          </cell>
          <cell r="C1079" t="str">
            <v>RPZP.01.01.00</v>
          </cell>
          <cell r="D1079" t="str">
            <v>RPZP.01.01.03</v>
          </cell>
          <cell r="E1079" t="str">
            <v>RPZP.01.01.03-32-104/10-06</v>
          </cell>
          <cell r="F1079" t="str">
            <v>UDA-RPZP.01.01.03-32-104/10-06</v>
          </cell>
          <cell r="G1079" t="str">
            <v>ccd384683a</v>
          </cell>
          <cell r="H1079" t="str">
            <v>RPZP.01.01.03-32-104/10</v>
          </cell>
          <cell r="I1079" t="str">
            <v>WND-RPZP.01.01.03-32-104/10</v>
          </cell>
          <cell r="J1079" t="str">
            <v>2011-03-07</v>
          </cell>
          <cell r="K1079" t="str">
            <v>2011 I półrocze</v>
          </cell>
          <cell r="L1079" t="str">
            <v>2011</v>
          </cell>
          <cell r="M1079" t="str">
            <v>2011-03-08</v>
          </cell>
          <cell r="N1079" t="str">
            <v>2011 I półrocze</v>
          </cell>
          <cell r="O1079" t="str">
            <v>2011</v>
          </cell>
          <cell r="P1079" t="str">
            <v>2011-01-05</v>
          </cell>
          <cell r="Q1079" t="str">
            <v>2012-10-30</v>
          </cell>
          <cell r="R1079" t="str">
            <v>2012 II półrocze</v>
          </cell>
          <cell r="S1079" t="str">
            <v>2012</v>
          </cell>
          <cell r="T1079" t="str">
            <v>2014-04-30</v>
          </cell>
          <cell r="U1079">
            <v>6017450</v>
          </cell>
          <cell r="V1079">
            <v>4999000</v>
          </cell>
          <cell r="W1079">
            <v>2999400</v>
          </cell>
          <cell r="X1079">
            <v>2999400</v>
          </cell>
          <cell r="Y1079">
            <v>1999600</v>
          </cell>
          <cell r="Z1079">
            <v>60</v>
          </cell>
          <cell r="AA1079" t="str">
            <v>Zakup i wdrożenie innowacyjnej linii technologicznej do produkcji piasków o wąskich przedziałach ziarnowych oraz żwirów</v>
          </cell>
          <cell r="AB1079" t="str">
            <v>pomoc publiczna</v>
          </cell>
          <cell r="AC1079">
            <v>6017450</v>
          </cell>
          <cell r="AD1079">
            <v>2999400</v>
          </cell>
          <cell r="AE1079">
            <v>3018050</v>
          </cell>
          <cell r="AF1079">
            <v>0</v>
          </cell>
          <cell r="AG1079" t="str">
            <v>Nie</v>
          </cell>
          <cell r="AH107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79" t="str">
            <v>01 Pomoc bezzwrotna</v>
          </cell>
          <cell r="AJ1079" t="str">
            <v>05 Obszary wiejskie (poza obszarami górskimi, wyspami lub o niskiej i bardzo niskiej gęstości zaludnienia)</v>
          </cell>
          <cell r="AK1079" t="str">
            <v>06 Nieokreślony przemysł wytwórczy</v>
          </cell>
          <cell r="AL1079" t="str">
            <v>8541419424</v>
          </cell>
          <cell r="AM1079" t="str">
            <v>Firma usługowa "MAWI" Marcin Wiśniewski</v>
          </cell>
          <cell r="AN1079" t="str">
            <v>71-684</v>
          </cell>
          <cell r="AO1079" t="str">
            <v>Szczecin</v>
          </cell>
          <cell r="AP1079" t="str">
            <v>Obotrycka</v>
          </cell>
          <cell r="AQ1079" t="str">
            <v>14D</v>
          </cell>
          <cell r="AR1079" t="str">
            <v>-</v>
          </cell>
          <cell r="AS1079" t="str">
            <v>914832111</v>
          </cell>
          <cell r="AT1079" t="str">
            <v>914539959</v>
          </cell>
          <cell r="AU1079" t="str">
            <v>osoba fizyczna prowadząca działalność gospodarczą - mikro przedsiębiorstwo</v>
          </cell>
          <cell r="AV1079" t="str">
            <v>812525671</v>
          </cell>
          <cell r="AW1079" t="str">
            <v>przedsiębiorca lub przedsiębiorstwo</v>
          </cell>
        </row>
        <row r="1080">
          <cell r="A1080" t="str">
            <v>RPZP.01.02.01-32-003/11</v>
          </cell>
          <cell r="B1080" t="str">
            <v>RPZP.01.00.00</v>
          </cell>
          <cell r="C1080" t="str">
            <v>RPZP.01.02.00</v>
          </cell>
          <cell r="D1080" t="str">
            <v>RPZP.01.02.01</v>
          </cell>
          <cell r="E1080" t="str">
            <v>RPZP.01.02.01-32-003/11-05</v>
          </cell>
          <cell r="F1080" t="str">
            <v>UDA-RPZP.01.02.01-32-003/11-05</v>
          </cell>
          <cell r="G1080" t="str">
            <v>1bde07f5e4</v>
          </cell>
          <cell r="H1080" t="str">
            <v>RPZP.01.02.01-32-003/11</v>
          </cell>
          <cell r="I1080" t="str">
            <v>WND-RPZP.01.02.01-32-003/11</v>
          </cell>
          <cell r="J1080" t="str">
            <v>2011-10-04</v>
          </cell>
          <cell r="K1080" t="str">
            <v>2011 II półrocze</v>
          </cell>
          <cell r="L1080" t="str">
            <v>2011</v>
          </cell>
          <cell r="M1080" t="str">
            <v>2011-10-11</v>
          </cell>
          <cell r="N1080" t="str">
            <v>2011 II półrocze</v>
          </cell>
          <cell r="O1080" t="str">
            <v>2011</v>
          </cell>
          <cell r="P1080" t="str">
            <v>2011-12-30</v>
          </cell>
          <cell r="Q1080" t="str">
            <v>2012-10-30</v>
          </cell>
          <cell r="R1080" t="str">
            <v>2012 II półrocze</v>
          </cell>
          <cell r="S1080" t="str">
            <v>2012</v>
          </cell>
          <cell r="T1080" t="str">
            <v>2014-08-27</v>
          </cell>
          <cell r="U1080">
            <v>602035.18999999994</v>
          </cell>
          <cell r="V1080">
            <v>397009.68</v>
          </cell>
          <cell r="W1080">
            <v>297757.25</v>
          </cell>
          <cell r="X1080">
            <v>297757.25</v>
          </cell>
          <cell r="Y1080">
            <v>99252.43</v>
          </cell>
          <cell r="Z1080">
            <v>75</v>
          </cell>
          <cell r="AA1080" t="str">
            <v>Rozwój infrastruktury Centrum Wspierania Biznesu Gminy Dębno w celu wsparcia działalności klastra branży drzewno-meblarskiej oraz rozwoju transgranicznej współpracy gospodarczej Euroregionu Pomerania</v>
          </cell>
          <cell r="AB1080" t="str">
            <v>bez pomocy publicznej</v>
          </cell>
          <cell r="AC1080">
            <v>602035.18999999994</v>
          </cell>
          <cell r="AD1080">
            <v>397009.68</v>
          </cell>
          <cell r="AE1080">
            <v>205025.51</v>
          </cell>
          <cell r="AF1080">
            <v>0</v>
          </cell>
          <cell r="AG1080" t="str">
            <v>Nie</v>
          </cell>
          <cell r="AH1080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080" t="str">
            <v>01 Pomoc bezzwrotna</v>
          </cell>
          <cell r="AJ1080" t="str">
            <v>01 Obszar miejski</v>
          </cell>
          <cell r="AK1080" t="str">
            <v>00 Nie dotyczy</v>
          </cell>
          <cell r="AL1080" t="str">
            <v>5971627649</v>
          </cell>
          <cell r="AM1080" t="str">
            <v>Gmina Dębno</v>
          </cell>
          <cell r="AN1080" t="str">
            <v>74-400</v>
          </cell>
          <cell r="AO1080" t="str">
            <v>Dębno</v>
          </cell>
          <cell r="AP1080" t="str">
            <v>J. Piłsudskiego</v>
          </cell>
          <cell r="AQ1080" t="str">
            <v>5</v>
          </cell>
          <cell r="AR1080" t="str">
            <v>-</v>
          </cell>
          <cell r="AS1080" t="str">
            <v>(95)7604920</v>
          </cell>
          <cell r="AT1080" t="str">
            <v>(95)7602030</v>
          </cell>
          <cell r="AU1080" t="str">
            <v>wspólnota samorządowa</v>
          </cell>
          <cell r="AV1080" t="str">
            <v>210966993</v>
          </cell>
          <cell r="AW1080" t="str">
            <v>jednostka samorządu terytorialnego, związek lub stowarzyszenie jst</v>
          </cell>
        </row>
        <row r="1081">
          <cell r="A1081" t="str">
            <v>RPZP.06.01.01-32-011/11</v>
          </cell>
          <cell r="B1081" t="str">
            <v>RPZP.06.00.00</v>
          </cell>
          <cell r="C1081" t="str">
            <v>RPZP.06.01.00</v>
          </cell>
          <cell r="D1081" t="str">
            <v>RPZP.06.01.01</v>
          </cell>
          <cell r="E1081" t="str">
            <v>RPZP.06.01.01-32-011/11-05</v>
          </cell>
          <cell r="F1081" t="str">
            <v>UDA-RPZP.06.01.01-32-011/11-05</v>
          </cell>
          <cell r="G1081" t="str">
            <v>0fea29bc56</v>
          </cell>
          <cell r="H1081" t="str">
            <v>RPZP.06.01.01-32-011/11</v>
          </cell>
          <cell r="I1081" t="str">
            <v>WND-RPZP.06.01.01-32-011/11</v>
          </cell>
          <cell r="J1081" t="str">
            <v>2011-10-18</v>
          </cell>
          <cell r="K1081" t="str">
            <v>2011 II półrocze</v>
          </cell>
          <cell r="L1081" t="str">
            <v>2011</v>
          </cell>
          <cell r="M1081" t="str">
            <v>2011-10-24</v>
          </cell>
          <cell r="N1081" t="str">
            <v>2011 II półrocze</v>
          </cell>
          <cell r="O1081" t="str">
            <v>2011</v>
          </cell>
          <cell r="P1081" t="str">
            <v>2011-10-14</v>
          </cell>
          <cell r="Q1081" t="str">
            <v>2012-10-30</v>
          </cell>
          <cell r="R1081" t="str">
            <v>2012 II półrocze</v>
          </cell>
          <cell r="S1081" t="str">
            <v>2012</v>
          </cell>
          <cell r="T1081" t="str">
            <v>2013-08-05</v>
          </cell>
          <cell r="U1081">
            <v>2186441.37</v>
          </cell>
          <cell r="V1081">
            <v>2031611.78</v>
          </cell>
          <cell r="W1081">
            <v>1015805.89</v>
          </cell>
          <cell r="X1081">
            <v>1015805.89</v>
          </cell>
          <cell r="Y1081">
            <v>1015805.89</v>
          </cell>
          <cell r="Z1081">
            <v>50</v>
          </cell>
          <cell r="AA1081" t="str">
            <v>Poprawa wizerunku oraz zwiększenie atrakcyjności turystycznej miasta poprzez przebudowę basenu przeciwpożarowego na fontannę na Placu Zwycięstwa w Szczecinie</v>
          </cell>
          <cell r="AB1081" t="str">
            <v>bez pomocy publicznej</v>
          </cell>
          <cell r="AC1081">
            <v>2186441.37</v>
          </cell>
          <cell r="AD1081">
            <v>2186441.37</v>
          </cell>
          <cell r="AE1081">
            <v>0</v>
          </cell>
          <cell r="AF1081">
            <v>0</v>
          </cell>
          <cell r="AG1081" t="str">
            <v>Nie</v>
          </cell>
          <cell r="AH1081" t="str">
            <v>57 Inne wsparcie na rzecz wzmocnienia usług turystycznych</v>
          </cell>
          <cell r="AI1081" t="str">
            <v>01 Pomoc bezzwrotna</v>
          </cell>
          <cell r="AJ1081" t="str">
            <v>01 Obszar miejski</v>
          </cell>
          <cell r="AK1081" t="str">
            <v>22 Inne niewyszczególnione usługi</v>
          </cell>
          <cell r="AL1081" t="str">
            <v>8510309410</v>
          </cell>
          <cell r="AM1081" t="str">
            <v>Gmina Miasto Szczecin</v>
          </cell>
          <cell r="AN1081" t="str">
            <v>70-456</v>
          </cell>
          <cell r="AO1081" t="str">
            <v>Szczecin</v>
          </cell>
          <cell r="AP1081" t="str">
            <v>Plac Armii Krajowej</v>
          </cell>
          <cell r="AQ1081" t="str">
            <v>1</v>
          </cell>
          <cell r="AR1081" t="str">
            <v>-</v>
          </cell>
          <cell r="AS1081" t="str">
            <v>091/4245814</v>
          </cell>
          <cell r="AT1081" t="str">
            <v>091/4245854</v>
          </cell>
          <cell r="AU1081" t="str">
            <v>wspólnota samorządowa</v>
          </cell>
          <cell r="AV1081" t="str">
            <v>811684232</v>
          </cell>
          <cell r="AW1081" t="str">
            <v>jednostka samorządu terytorialnego, związek lub stowarzyszenie jst</v>
          </cell>
        </row>
        <row r="1082">
          <cell r="A1082" t="str">
            <v>RPZP.01.03.02-32-024/12</v>
          </cell>
          <cell r="B1082" t="str">
            <v>RPZP.01.00.00</v>
          </cell>
          <cell r="C1082" t="str">
            <v>RPZP.01.03.00</v>
          </cell>
          <cell r="D1082" t="str">
            <v>RPZP.01.03.02</v>
          </cell>
          <cell r="E1082" t="str">
            <v>RPZP.01.03.02-32-024/12-01</v>
          </cell>
          <cell r="F1082" t="str">
            <v>UDA-RPZP.01.03.02-32-024/12-01</v>
          </cell>
          <cell r="G1082" t="str">
            <v>82ff7548b9</v>
          </cell>
          <cell r="H1082" t="str">
            <v>RPZP.01.03.02-32-024/12</v>
          </cell>
          <cell r="I1082" t="str">
            <v>WND-RPZP.01.03.02-32-024/12</v>
          </cell>
          <cell r="J1082" t="str">
            <v>2012-12-04</v>
          </cell>
          <cell r="K1082" t="str">
            <v>2012 II półrocze</v>
          </cell>
          <cell r="L1082" t="str">
            <v>2012</v>
          </cell>
          <cell r="M1082" t="str">
            <v>2012-12-12</v>
          </cell>
          <cell r="N1082" t="str">
            <v>2012 II półrocze</v>
          </cell>
          <cell r="O1082" t="str">
            <v>2012</v>
          </cell>
          <cell r="P1082" t="str">
            <v>2012-07-30</v>
          </cell>
          <cell r="Q1082" t="str">
            <v>2012-10-30</v>
          </cell>
          <cell r="R1082" t="str">
            <v>2012 II półrocze</v>
          </cell>
          <cell r="S1082" t="str">
            <v>2012</v>
          </cell>
          <cell r="T1082" t="str">
            <v>2012-12-04</v>
          </cell>
          <cell r="U1082">
            <v>46393</v>
          </cell>
          <cell r="V1082">
            <v>41400</v>
          </cell>
          <cell r="W1082">
            <v>20000</v>
          </cell>
          <cell r="X1082">
            <v>20000</v>
          </cell>
          <cell r="Y1082">
            <v>21400</v>
          </cell>
          <cell r="Z1082">
            <v>48.31</v>
          </cell>
          <cell r="AA1082" t="str">
            <v>Udział Firmy Matt Bogusław Szczurowski w międzynarodowych targach w Madrycie "SALON LOOK INTERNATIONAL" w dniach 28-30.09.2012</v>
          </cell>
          <cell r="AB1082" t="str">
            <v>pomoc de minimis</v>
          </cell>
          <cell r="AC1082">
            <v>46393</v>
          </cell>
          <cell r="AD1082">
            <v>20000</v>
          </cell>
          <cell r="AE1082">
            <v>26393</v>
          </cell>
          <cell r="AF1082">
            <v>0</v>
          </cell>
          <cell r="AG1082" t="str">
            <v>Tak</v>
          </cell>
          <cell r="AH1082" t="str">
            <v>05 Usługi w zakresie zaawansowanego wsparcia dla przedsiębiorstw i grup przedsiębiorstw</v>
          </cell>
          <cell r="AI1082" t="str">
            <v>01 Pomoc bezzwrotna</v>
          </cell>
          <cell r="AJ1082" t="str">
            <v>00 Nie dotyczy</v>
          </cell>
          <cell r="AK1082" t="str">
            <v>13 Handel hurtowy i detaliczny</v>
          </cell>
          <cell r="AL1082" t="str">
            <v>8521141569</v>
          </cell>
          <cell r="AM1082" t="str">
            <v>Firma Matt Bogusław Szczurowski</v>
          </cell>
          <cell r="AN1082" t="str">
            <v>71-201</v>
          </cell>
          <cell r="AO1082" t="str">
            <v>Szczecin</v>
          </cell>
          <cell r="AP1082" t="str">
            <v>Czorsztyńska</v>
          </cell>
          <cell r="AQ1082" t="str">
            <v>11</v>
          </cell>
          <cell r="AR1082" t="str">
            <v>a</v>
          </cell>
          <cell r="AS1082" t="str">
            <v>602270199</v>
          </cell>
          <cell r="AT1082" t="str">
            <v>-</v>
          </cell>
          <cell r="AU1082" t="str">
            <v>osoba fizyczna prowadząca działalność gospodarczą - mikro przedsiębiorstwo</v>
          </cell>
          <cell r="AV1082" t="str">
            <v>810810210</v>
          </cell>
          <cell r="AW1082" t="str">
            <v>przedsiębiorca lub przedsiębiorstwo</v>
          </cell>
        </row>
        <row r="1083">
          <cell r="A1083" t="str">
            <v>RPZP.01.03.02-32-030/12</v>
          </cell>
          <cell r="B1083" t="str">
            <v>RPZP.01.00.00</v>
          </cell>
          <cell r="C1083" t="str">
            <v>RPZP.01.03.00</v>
          </cell>
          <cell r="D1083" t="str">
            <v>RPZP.01.03.02</v>
          </cell>
          <cell r="E1083" t="str">
            <v>RPZP.01.03.02-32-030/12-01</v>
          </cell>
          <cell r="F1083" t="str">
            <v>UDA-RPZP.01.03.02-32-030/12-01</v>
          </cell>
          <cell r="G1083" t="str">
            <v>d8b269d0ad</v>
          </cell>
          <cell r="H1083" t="str">
            <v>RPZP.01.03.02-32-030/12</v>
          </cell>
          <cell r="I1083" t="str">
            <v>WND-RPZP.01.03.02-32-030/12</v>
          </cell>
          <cell r="J1083" t="str">
            <v>2012-12-04</v>
          </cell>
          <cell r="K1083" t="str">
            <v>2012 II półrocze</v>
          </cell>
          <cell r="L1083" t="str">
            <v>2012</v>
          </cell>
          <cell r="M1083" t="str">
            <v>2012-12-14</v>
          </cell>
          <cell r="N1083" t="str">
            <v>2012 II półrocze</v>
          </cell>
          <cell r="O1083" t="str">
            <v>2012</v>
          </cell>
          <cell r="P1083" t="str">
            <v>2012-06-04</v>
          </cell>
          <cell r="Q1083" t="str">
            <v>2012-10-30</v>
          </cell>
          <cell r="R1083" t="str">
            <v>2012 II półrocze</v>
          </cell>
          <cell r="S1083" t="str">
            <v>2012</v>
          </cell>
          <cell r="T1083" t="str">
            <v>2013-06-04</v>
          </cell>
          <cell r="U1083">
            <v>43289</v>
          </cell>
          <cell r="V1083">
            <v>36420</v>
          </cell>
          <cell r="W1083">
            <v>18210</v>
          </cell>
          <cell r="X1083">
            <v>18210</v>
          </cell>
          <cell r="Y1083">
            <v>18210</v>
          </cell>
          <cell r="Z1083">
            <v>50</v>
          </cell>
          <cell r="AA1083" t="str">
            <v>Udział Firmy Matt Bogusław Szczurowski w międzynarodowych targach "INTERBEAUTY" organizowanych w Bratysławie w terminie 04-06.10.2012</v>
          </cell>
          <cell r="AB1083" t="str">
            <v>pomoc de minimis</v>
          </cell>
          <cell r="AC1083">
            <v>43289</v>
          </cell>
          <cell r="AD1083">
            <v>18210</v>
          </cell>
          <cell r="AE1083">
            <v>25079</v>
          </cell>
          <cell r="AF1083">
            <v>0</v>
          </cell>
          <cell r="AG1083" t="str">
            <v>Tak</v>
          </cell>
          <cell r="AH1083" t="str">
            <v>05 Usługi w zakresie zaawansowanego wsparcia dla przedsiębiorstw i grup przedsiębiorstw</v>
          </cell>
          <cell r="AI1083" t="str">
            <v>01 Pomoc bezzwrotna</v>
          </cell>
          <cell r="AJ1083" t="str">
            <v>00 Nie dotyczy</v>
          </cell>
          <cell r="AK1083" t="str">
            <v>13 Handel hurtowy i detaliczny</v>
          </cell>
          <cell r="AL1083" t="str">
            <v>8521141569</v>
          </cell>
          <cell r="AM1083" t="str">
            <v>Firma Matt Bogusław Szczurowski</v>
          </cell>
          <cell r="AN1083" t="str">
            <v>71-201</v>
          </cell>
          <cell r="AO1083" t="str">
            <v>Szczecin</v>
          </cell>
          <cell r="AP1083" t="str">
            <v>Czorsztyńska</v>
          </cell>
          <cell r="AQ1083" t="str">
            <v>11</v>
          </cell>
          <cell r="AR1083" t="str">
            <v>a</v>
          </cell>
          <cell r="AS1083" t="str">
            <v>602270199</v>
          </cell>
          <cell r="AT1083" t="str">
            <v>niedotyczy.</v>
          </cell>
          <cell r="AU1083" t="str">
            <v>osoba fizyczna prowadząca działalność gospodarczą - mikro przedsiębiorstwo</v>
          </cell>
          <cell r="AV1083" t="str">
            <v>810810210</v>
          </cell>
          <cell r="AW1083" t="str">
            <v>przedsiębiorca lub przedsiębiorstwo</v>
          </cell>
        </row>
        <row r="1084">
          <cell r="A1084" t="str">
            <v>RPZP.01.03.03-32-003/10</v>
          </cell>
          <cell r="B1084" t="str">
            <v>RPZP.01.00.00</v>
          </cell>
          <cell r="C1084" t="str">
            <v>RPZP.01.03.00</v>
          </cell>
          <cell r="D1084" t="str">
            <v>RPZP.01.03.03</v>
          </cell>
          <cell r="E1084" t="str">
            <v>RPZP.01.03.03-32-003/10-03</v>
          </cell>
          <cell r="F1084" t="str">
            <v>UDA-RPZP.01.03.03-32-003/10-03</v>
          </cell>
          <cell r="G1084" t="str">
            <v>d62a23eb58</v>
          </cell>
          <cell r="H1084" t="str">
            <v>RPZP.01.03.03-32-003/10</v>
          </cell>
          <cell r="I1084" t="str">
            <v>WND-RPZP.01.03.03-32-003/10</v>
          </cell>
          <cell r="J1084" t="str">
            <v>2010-12-30</v>
          </cell>
          <cell r="K1084" t="str">
            <v>2010 II półrocze</v>
          </cell>
          <cell r="L1084" t="str">
            <v>2010</v>
          </cell>
          <cell r="M1084" t="str">
            <v>2010-12-30</v>
          </cell>
          <cell r="N1084" t="str">
            <v>2010 II półrocze</v>
          </cell>
          <cell r="O1084" t="str">
            <v>2010</v>
          </cell>
          <cell r="P1084" t="str">
            <v>2011-06-01</v>
          </cell>
          <cell r="Q1084" t="str">
            <v>2012-10-31</v>
          </cell>
          <cell r="R1084" t="str">
            <v>2012 II półrocze</v>
          </cell>
          <cell r="S1084" t="str">
            <v>2012</v>
          </cell>
          <cell r="T1084" t="str">
            <v>2013-01-25</v>
          </cell>
          <cell r="U1084">
            <v>8601668.8300000001</v>
          </cell>
          <cell r="V1084">
            <v>8596532.9600000009</v>
          </cell>
          <cell r="W1084">
            <v>3172201.79</v>
          </cell>
          <cell r="X1084">
            <v>3172201.79</v>
          </cell>
          <cell r="Y1084">
            <v>5424331.1699999999</v>
          </cell>
          <cell r="Z1084">
            <v>36.9</v>
          </cell>
          <cell r="AA1084" t="str">
            <v>Budowa odwodnienia w Goleniowskim Parku Przemysłowym</v>
          </cell>
          <cell r="AB1084" t="str">
            <v>bez pomocy publicznej</v>
          </cell>
          <cell r="AC1084">
            <v>8601668.8300000001</v>
          </cell>
          <cell r="AD1084">
            <v>8601668.8300000001</v>
          </cell>
          <cell r="AE1084">
            <v>0</v>
          </cell>
          <cell r="AF1084">
            <v>0</v>
          </cell>
          <cell r="AG1084" t="str">
            <v>Nie</v>
          </cell>
          <cell r="AH1084" t="str">
            <v>08 Inne inwestycje w przedsiębiorstwa</v>
          </cell>
          <cell r="AI1084" t="str">
            <v>01 Pomoc bezzwrotna</v>
          </cell>
          <cell r="AJ1084" t="str">
            <v>05 Obszary wiejskie (poza obszarami górskimi, wyspami lub o niskiej i bardzo niskiej gęstości zaludnienia)</v>
          </cell>
          <cell r="AK1084" t="str">
            <v>22 Inne niewyszczególnione usługi</v>
          </cell>
          <cell r="AL1084" t="str">
            <v>8560008981</v>
          </cell>
          <cell r="AM1084" t="str">
            <v>Gmina Goleniów</v>
          </cell>
          <cell r="AN1084" t="str">
            <v>72-100</v>
          </cell>
          <cell r="AO1084" t="str">
            <v>Goleniów</v>
          </cell>
          <cell r="AP1084" t="str">
            <v>Plac Lotników</v>
          </cell>
          <cell r="AQ1084" t="str">
            <v>1</v>
          </cell>
          <cell r="AR1084" t="str">
            <v>-</v>
          </cell>
          <cell r="AS1084" t="str">
            <v>0914698295</v>
          </cell>
          <cell r="AT1084" t="str">
            <v>0914698298</v>
          </cell>
          <cell r="AU1084" t="str">
            <v>wspólnota samorządowa</v>
          </cell>
          <cell r="AV1084" t="str">
            <v>811684367</v>
          </cell>
          <cell r="AW1084" t="str">
            <v>jednostka samorządu terytorialnego, związek lub stowarzyszenie jst</v>
          </cell>
        </row>
        <row r="1085">
          <cell r="A1085" t="str">
            <v>RPZP.06.01.01-32-013/11</v>
          </cell>
          <cell r="B1085" t="str">
            <v>RPZP.06.00.00</v>
          </cell>
          <cell r="C1085" t="str">
            <v>RPZP.06.01.00</v>
          </cell>
          <cell r="D1085" t="str">
            <v>RPZP.06.01.01</v>
          </cell>
          <cell r="E1085" t="str">
            <v>RPZP.06.01.01-32-013/11-02</v>
          </cell>
          <cell r="F1085" t="str">
            <v>UDA-RPZP.06.01.01-32-013/11-02</v>
          </cell>
          <cell r="G1085" t="str">
            <v>4c32f22046</v>
          </cell>
          <cell r="H1085" t="str">
            <v>RPZP.06.01.01-32-013/11</v>
          </cell>
          <cell r="I1085" t="str">
            <v>WND-RPZP.06.01.01-32-013/11</v>
          </cell>
          <cell r="J1085" t="str">
            <v>2011-09-28</v>
          </cell>
          <cell r="K1085" t="str">
            <v>2011 II półrocze</v>
          </cell>
          <cell r="L1085" t="str">
            <v>2011</v>
          </cell>
          <cell r="M1085" t="str">
            <v>2011-10-11</v>
          </cell>
          <cell r="N1085" t="str">
            <v>2011 II półrocze</v>
          </cell>
          <cell r="O1085" t="str">
            <v>2011</v>
          </cell>
          <cell r="P1085" t="str">
            <v>2012-04-24</v>
          </cell>
          <cell r="Q1085" t="str">
            <v>2012-10-31</v>
          </cell>
          <cell r="R1085" t="str">
            <v>2012 II półrocze</v>
          </cell>
          <cell r="S1085" t="str">
            <v>2012</v>
          </cell>
          <cell r="T1085" t="str">
            <v>2013-09-25</v>
          </cell>
          <cell r="U1085">
            <v>536944.6</v>
          </cell>
          <cell r="V1085">
            <v>464600</v>
          </cell>
          <cell r="W1085">
            <v>232300</v>
          </cell>
          <cell r="X1085">
            <v>232300</v>
          </cell>
          <cell r="Y1085">
            <v>232300</v>
          </cell>
          <cell r="Z1085">
            <v>50</v>
          </cell>
          <cell r="AA1085" t="str">
            <v>Polepszenie dostępności turystycznej obiektów rekreacyjnych w Lasku Arkońskim w Szczecinie</v>
          </cell>
          <cell r="AB1085" t="str">
            <v>bez pomocy publicznej</v>
          </cell>
          <cell r="AC1085">
            <v>536944.6</v>
          </cell>
          <cell r="AD1085">
            <v>536944.6</v>
          </cell>
          <cell r="AE1085">
            <v>0</v>
          </cell>
          <cell r="AF1085">
            <v>0</v>
          </cell>
          <cell r="AG1085" t="str">
            <v>Nie</v>
          </cell>
          <cell r="AH1085" t="str">
            <v>57 Inne wsparcie na rzecz wzmocnienia usług turystycznych</v>
          </cell>
          <cell r="AI1085" t="str">
            <v>01 Pomoc bezzwrotna</v>
          </cell>
          <cell r="AJ1085" t="str">
            <v>01 Obszar miejski</v>
          </cell>
          <cell r="AK1085" t="str">
            <v>22 Inne niewyszczególnione usługi</v>
          </cell>
          <cell r="AL1085" t="str">
            <v>8510309410</v>
          </cell>
          <cell r="AM1085" t="str">
            <v>Gmina Miasto Szczecin</v>
          </cell>
          <cell r="AN1085" t="str">
            <v>70-456</v>
          </cell>
          <cell r="AO1085" t="str">
            <v>Szczecin</v>
          </cell>
          <cell r="AP1085" t="str">
            <v>Plac Armii Krajowej</v>
          </cell>
          <cell r="AQ1085" t="str">
            <v>1</v>
          </cell>
          <cell r="AR1085" t="str">
            <v>-</v>
          </cell>
          <cell r="AS1085" t="str">
            <v>091/4245625</v>
          </cell>
          <cell r="AT1085" t="str">
            <v>091/4245627</v>
          </cell>
          <cell r="AU1085" t="str">
            <v>wspólnota samorządowa</v>
          </cell>
          <cell r="AV1085" t="str">
            <v>811684232</v>
          </cell>
          <cell r="AW1085" t="str">
            <v>jednostka samorządu terytorialnego, związek lub stowarzyszenie jst</v>
          </cell>
        </row>
        <row r="1086">
          <cell r="A1086" t="str">
            <v>RPZP.01.01.01-32-190/09</v>
          </cell>
          <cell r="B1086" t="str">
            <v>RPZP.01.00.00</v>
          </cell>
          <cell r="C1086" t="str">
            <v>RPZP.01.01.00</v>
          </cell>
          <cell r="D1086" t="str">
            <v>RPZP.01.01.01</v>
          </cell>
          <cell r="E1086" t="str">
            <v>RPZP.01.01.01-32-190/09-03</v>
          </cell>
          <cell r="F1086" t="str">
            <v>UDA-RPZP.01.01.01-32-190/09-03</v>
          </cell>
          <cell r="G1086" t="str">
            <v>0816ad793a</v>
          </cell>
          <cell r="H1086" t="str">
            <v>RPZP.01.01.01-32-190/09</v>
          </cell>
          <cell r="I1086" t="str">
            <v>WND-RPZP.01.01.01-32-190/09</v>
          </cell>
          <cell r="J1086" t="str">
            <v>2011-11-03</v>
          </cell>
          <cell r="K1086" t="str">
            <v>2011 II półrocze</v>
          </cell>
          <cell r="L1086" t="str">
            <v>2011</v>
          </cell>
          <cell r="M1086" t="str">
            <v>2011-11-07</v>
          </cell>
          <cell r="N1086" t="str">
            <v>2011 II półrocze</v>
          </cell>
          <cell r="O1086" t="str">
            <v>2011</v>
          </cell>
          <cell r="P1086" t="str">
            <v>2009-11-25</v>
          </cell>
          <cell r="Q1086" t="str">
            <v>2012-10-31</v>
          </cell>
          <cell r="R1086" t="str">
            <v>2012 II półrocze</v>
          </cell>
          <cell r="S1086" t="str">
            <v>2012</v>
          </cell>
          <cell r="T1086" t="str">
            <v>2013-01-11</v>
          </cell>
          <cell r="U1086">
            <v>1708893.11</v>
          </cell>
          <cell r="V1086">
            <v>1402767.49</v>
          </cell>
          <cell r="W1086">
            <v>841660.49</v>
          </cell>
          <cell r="X1086">
            <v>715411.4</v>
          </cell>
          <cell r="Y1086">
            <v>561107</v>
          </cell>
          <cell r="Z1086">
            <v>60</v>
          </cell>
          <cell r="AA1086" t="str">
            <v>Uruchomienie działalności firmy Malserwis poprzez zakup urządzeń do obróbki i zabezpieczenia antykorozyjnego konstrukcji stalowych.</v>
          </cell>
          <cell r="AB1086" t="str">
            <v>pomoc publiczna</v>
          </cell>
          <cell r="AC1086">
            <v>1708893.11</v>
          </cell>
          <cell r="AD1086">
            <v>841660.49</v>
          </cell>
          <cell r="AE1086">
            <v>867232.62</v>
          </cell>
          <cell r="AF1086">
            <v>0</v>
          </cell>
          <cell r="AG1086" t="str">
            <v>Nie</v>
          </cell>
          <cell r="AH1086" t="str">
            <v>08 Inne inwestycje w przedsiębiorstwa</v>
          </cell>
          <cell r="AI1086" t="str">
            <v>01 Pomoc bezzwrotna</v>
          </cell>
          <cell r="AJ1086" t="str">
            <v>01 Obszar miejski</v>
          </cell>
          <cell r="AK1086" t="str">
            <v>06 Nieokreślony przemysł wytwórczy</v>
          </cell>
          <cell r="AL1086" t="str">
            <v>9552225575</v>
          </cell>
          <cell r="AM1086" t="str">
            <v>"Malserwis" Spółka z ograniczoną odpowiedzialnością</v>
          </cell>
          <cell r="AN1086" t="str">
            <v>72-010</v>
          </cell>
          <cell r="AO1086" t="str">
            <v>Police</v>
          </cell>
          <cell r="AP1086" t="str">
            <v>Jasienicka</v>
          </cell>
          <cell r="AQ1086" t="str">
            <v>5a</v>
          </cell>
          <cell r="AR1086" t="str">
            <v>-</v>
          </cell>
          <cell r="AS1086" t="str">
            <v>0914591095</v>
          </cell>
          <cell r="AT1086" t="str">
            <v>0914591014</v>
          </cell>
          <cell r="AU1086" t="str">
            <v>spółka z ograniczoną odpowiedzialnością - mikro przedsiębiorstwo</v>
          </cell>
          <cell r="AV1086" t="str">
            <v>320479093</v>
          </cell>
          <cell r="AW1086" t="str">
            <v>przedsiębiorca lub przedsiębiorstwo</v>
          </cell>
        </row>
        <row r="1087">
          <cell r="A1087" t="str">
            <v>RPZP.04.01.00-32-016/11</v>
          </cell>
          <cell r="B1087" t="str">
            <v>RPZP.04.00.00</v>
          </cell>
          <cell r="C1087" t="str">
            <v>RPZP.04.01.00</v>
          </cell>
          <cell r="D1087">
            <v>0</v>
          </cell>
          <cell r="E1087" t="str">
            <v>RPZP.04.01.00-32-016/11-02</v>
          </cell>
          <cell r="F1087" t="str">
            <v>UDA-RPZP.04.01.00-32-016/11-02</v>
          </cell>
          <cell r="G1087" t="str">
            <v>003e892ac0</v>
          </cell>
          <cell r="H1087" t="str">
            <v>RPZP.04.01.00-32-016/11</v>
          </cell>
          <cell r="I1087" t="str">
            <v>WND-RPZP.04.01.00-32-016/11</v>
          </cell>
          <cell r="J1087" t="str">
            <v>2012-04-13</v>
          </cell>
          <cell r="K1087" t="str">
            <v>2012 I półrocze</v>
          </cell>
          <cell r="L1087" t="str">
            <v>2012</v>
          </cell>
          <cell r="M1087" t="str">
            <v>2012-05-08</v>
          </cell>
          <cell r="N1087" t="str">
            <v>2012 I półrocze</v>
          </cell>
          <cell r="O1087" t="str">
            <v>2012</v>
          </cell>
          <cell r="P1087" t="str">
            <v>2012-07-09</v>
          </cell>
          <cell r="Q1087" t="str">
            <v>2012-10-31</v>
          </cell>
          <cell r="R1087" t="str">
            <v>2012 II półrocze</v>
          </cell>
          <cell r="S1087" t="str">
            <v>2012</v>
          </cell>
          <cell r="T1087" t="str">
            <v>2013-04-08</v>
          </cell>
          <cell r="U1087">
            <v>315420.40000000002</v>
          </cell>
          <cell r="V1087">
            <v>290489.98</v>
          </cell>
          <cell r="W1087">
            <v>217867.48</v>
          </cell>
          <cell r="X1087">
            <v>185187.35</v>
          </cell>
          <cell r="Y1087">
            <v>72622.5</v>
          </cell>
          <cell r="Z1087">
            <v>75</v>
          </cell>
          <cell r="AA1087" t="str">
            <v>Zwiększenie wykorzystania odnawialnych źródeł energii poprzez instalację kolektorów słonecznych w jednostkach organizacyjnych Powiatu Łobeskiego</v>
          </cell>
          <cell r="AB1087" t="str">
            <v>bez pomocy publicznej</v>
          </cell>
          <cell r="AC1087">
            <v>315420.40000000002</v>
          </cell>
          <cell r="AD1087">
            <v>315420.40000000002</v>
          </cell>
          <cell r="AE1087">
            <v>0</v>
          </cell>
          <cell r="AF1087">
            <v>0</v>
          </cell>
          <cell r="AG1087" t="str">
            <v>Nie</v>
          </cell>
          <cell r="AH1087" t="str">
            <v>40 Energia odnawialna: słoneczna</v>
          </cell>
          <cell r="AI1087" t="str">
            <v>01 Pomoc bezzwrotna</v>
          </cell>
          <cell r="AJ1087" t="str">
            <v>05 Obszary wiejskie (poza obszarami górskimi, wyspami lub o niskiej i bardzo niskiej gęstości zaludnienia)</v>
          </cell>
          <cell r="AK1087" t="str">
            <v>22 Inne niewyszczególnione usługi</v>
          </cell>
          <cell r="AL1087" t="str">
            <v>2530176050</v>
          </cell>
          <cell r="AM1087" t="str">
            <v>Powiat Łobeski</v>
          </cell>
          <cell r="AN1087" t="str">
            <v>73-150</v>
          </cell>
          <cell r="AO1087" t="str">
            <v>Łobez</v>
          </cell>
          <cell r="AP1087" t="str">
            <v>Konopnickiej</v>
          </cell>
          <cell r="AQ1087" t="str">
            <v>41</v>
          </cell>
          <cell r="AR1087" t="str">
            <v>-</v>
          </cell>
          <cell r="AS1087" t="str">
            <v>913976099</v>
          </cell>
          <cell r="AT1087" t="str">
            <v>913975603</v>
          </cell>
          <cell r="AU1087" t="str">
            <v>wspólnota samorządowa</v>
          </cell>
          <cell r="AV1087" t="str">
            <v>812690536</v>
          </cell>
          <cell r="AW1087" t="str">
            <v>jednostka samorządu terytorialnego, związek lub stowarzyszenie jst</v>
          </cell>
        </row>
        <row r="1088">
          <cell r="A1088" t="str">
            <v>RPZP.02.01.01-32-002/12</v>
          </cell>
          <cell r="B1088" t="str">
            <v>RPZP.02.00.00</v>
          </cell>
          <cell r="C1088" t="str">
            <v>RPZP.02.01.00</v>
          </cell>
          <cell r="D1088" t="str">
            <v>RPZP.02.01.01</v>
          </cell>
          <cell r="E1088" t="str">
            <v>RPZP.02.01.01-32-002/12-02</v>
          </cell>
          <cell r="F1088" t="str">
            <v>UDA-RPZP.02.01.01-32-002/12-02</v>
          </cell>
          <cell r="G1088" t="str">
            <v>4e76289124</v>
          </cell>
          <cell r="H1088" t="str">
            <v>RPZP.02.01.01-32-002/12</v>
          </cell>
          <cell r="I1088" t="str">
            <v>WND-RPZP.02.01.01-32-002/12</v>
          </cell>
          <cell r="J1088" t="str">
            <v>2012-09-26</v>
          </cell>
          <cell r="K1088" t="str">
            <v>2012 II półrocze</v>
          </cell>
          <cell r="L1088" t="str">
            <v>2012</v>
          </cell>
          <cell r="M1088" t="str">
            <v>2012-10-10</v>
          </cell>
          <cell r="N1088" t="str">
            <v>2012 II półrocze</v>
          </cell>
          <cell r="O1088" t="str">
            <v>2012</v>
          </cell>
          <cell r="P1088" t="str">
            <v>2011-05-25</v>
          </cell>
          <cell r="Q1088" t="str">
            <v>2012-10-31</v>
          </cell>
          <cell r="R1088" t="str">
            <v>2012 II półrocze</v>
          </cell>
          <cell r="S1088" t="str">
            <v>2012</v>
          </cell>
          <cell r="T1088" t="str">
            <v>2012-12-19</v>
          </cell>
          <cell r="U1088">
            <v>13147621.42</v>
          </cell>
          <cell r="V1088">
            <v>12931110.109999999</v>
          </cell>
          <cell r="W1088">
            <v>12931110.109999999</v>
          </cell>
          <cell r="X1088">
            <v>12931110.109999999</v>
          </cell>
          <cell r="Y1088">
            <v>0</v>
          </cell>
          <cell r="Z1088">
            <v>100</v>
          </cell>
          <cell r="AA1088" t="str">
            <v>Przebudowa drogi wojewódzkiej nr 151 na odcinku Węgorzyno - Ińsko</v>
          </cell>
          <cell r="AB1088" t="str">
            <v>bez pomocy publicznej</v>
          </cell>
          <cell r="AC1088">
            <v>13147621.42</v>
          </cell>
          <cell r="AD1088">
            <v>13147621.42</v>
          </cell>
          <cell r="AE1088">
            <v>0</v>
          </cell>
          <cell r="AF1088">
            <v>0</v>
          </cell>
          <cell r="AG1088" t="str">
            <v>Nie</v>
          </cell>
          <cell r="AH1088" t="str">
            <v>23 Drogi regionalne/lokalne</v>
          </cell>
          <cell r="AI1088" t="str">
            <v>01 Pomoc bezzwrotna</v>
          </cell>
          <cell r="AJ1088" t="str">
            <v>05 Obszary wiejskie (poza obszarami górskimi, wyspami lub o niskiej i bardzo niskiej gęstości zaludnienia)</v>
          </cell>
          <cell r="AK1088" t="str">
            <v>00 Nie dotyczy</v>
          </cell>
          <cell r="AL1088" t="str">
            <v>8512871498</v>
          </cell>
          <cell r="AM1088" t="str">
            <v>Województwo Zachodniopomorskie</v>
          </cell>
          <cell r="AN1088" t="str">
            <v>70-540</v>
          </cell>
          <cell r="AO1088" t="str">
            <v>Szczecin</v>
          </cell>
          <cell r="AP1088" t="str">
            <v>Korsarzy</v>
          </cell>
          <cell r="AQ1088" t="str">
            <v>34</v>
          </cell>
          <cell r="AR1088" t="str">
            <v>-</v>
          </cell>
          <cell r="AS1088" t="str">
            <v>0943427831</v>
          </cell>
          <cell r="AT1088" t="str">
            <v>0943424328</v>
          </cell>
          <cell r="AU1088" t="str">
            <v>wspólnota samorządowa - województwo</v>
          </cell>
          <cell r="AV1088" t="str">
            <v>811683876</v>
          </cell>
          <cell r="AW1088" t="str">
            <v>Jednostka samorządu terytorialnego</v>
          </cell>
        </row>
        <row r="1089">
          <cell r="A1089" t="str">
            <v>RPZP.01.03.02-32-037/12</v>
          </cell>
          <cell r="B1089" t="str">
            <v>RPZP.01.00.00</v>
          </cell>
          <cell r="C1089" t="str">
            <v>RPZP.01.03.00</v>
          </cell>
          <cell r="D1089" t="str">
            <v>RPZP.01.03.02</v>
          </cell>
          <cell r="E1089" t="str">
            <v>RPZP.01.03.02-32-037/12-03</v>
          </cell>
          <cell r="F1089" t="str">
            <v>UDA-RPZP.01.03.02-32-037/12-03</v>
          </cell>
          <cell r="G1089">
            <v>7575889508</v>
          </cell>
          <cell r="H1089" t="str">
            <v>RPZP.01.03.02-32-037/12</v>
          </cell>
          <cell r="I1089" t="str">
            <v>WND-RPZP.01.03.02-32-037/12</v>
          </cell>
          <cell r="J1089" t="str">
            <v>2012-10-08</v>
          </cell>
          <cell r="K1089" t="str">
            <v>2012 II półrocze</v>
          </cell>
          <cell r="L1089" t="str">
            <v>2012</v>
          </cell>
          <cell r="M1089" t="str">
            <v>2012-10-18</v>
          </cell>
          <cell r="N1089" t="str">
            <v>2012 II półrocze</v>
          </cell>
          <cell r="O1089" t="str">
            <v>2012</v>
          </cell>
          <cell r="P1089" t="str">
            <v>2012-07-16</v>
          </cell>
          <cell r="Q1089" t="str">
            <v>2012-10-31</v>
          </cell>
          <cell r="R1089" t="str">
            <v>2012 II półrocze</v>
          </cell>
          <cell r="S1089" t="str">
            <v>2012</v>
          </cell>
          <cell r="T1089" t="str">
            <v>2013-01-15</v>
          </cell>
          <cell r="U1089">
            <v>219401.12</v>
          </cell>
          <cell r="V1089">
            <v>213150.49</v>
          </cell>
          <cell r="W1089">
            <v>213150.49</v>
          </cell>
          <cell r="X1089">
            <v>213150.49</v>
          </cell>
          <cell r="Y1089">
            <v>0</v>
          </cell>
          <cell r="Z1089">
            <v>100</v>
          </cell>
          <cell r="AA1089" t="str">
            <v>MISJA EKSPORTOWA DO CHIN 2012</v>
          </cell>
          <cell r="AB1089" t="str">
            <v>bez pomocy publicznej</v>
          </cell>
          <cell r="AC1089">
            <v>219401.12</v>
          </cell>
          <cell r="AD1089">
            <v>219401.12</v>
          </cell>
          <cell r="AE1089">
            <v>0</v>
          </cell>
          <cell r="AF1089">
            <v>0</v>
          </cell>
          <cell r="AG1089" t="str">
            <v>Tak</v>
          </cell>
          <cell r="AH1089" t="str">
            <v>05 Usługi w zakresie zaawansowanego wsparcia dla przedsiębiorstw i grup przedsiębiorstw</v>
          </cell>
          <cell r="AI1089" t="str">
            <v>01 Pomoc bezzwrotna</v>
          </cell>
          <cell r="AJ1089" t="str">
            <v>00 Nie dotyczy</v>
          </cell>
          <cell r="AK1089" t="str">
            <v>00 Nie dotyczy</v>
          </cell>
          <cell r="AL1089" t="str">
            <v>8512871498</v>
          </cell>
          <cell r="AM1089" t="str">
            <v>Województwo Zachodniopomorskie Centrum Obsługi Inwestorów I Eksporterów</v>
          </cell>
          <cell r="AN1089" t="str">
            <v>70-540</v>
          </cell>
          <cell r="AO1089" t="str">
            <v>SZCZECIN</v>
          </cell>
          <cell r="AP1089" t="str">
            <v>KORSARZY</v>
          </cell>
          <cell r="AQ1089" t="str">
            <v>34</v>
          </cell>
          <cell r="AR1089" t="str">
            <v>-</v>
          </cell>
          <cell r="AS1089" t="str">
            <v>0914467102</v>
          </cell>
          <cell r="AT1089" t="str">
            <v>0914467105</v>
          </cell>
          <cell r="AU1089" t="str">
            <v>wspólnota samorządowa - województwo</v>
          </cell>
          <cell r="AV1089" t="str">
            <v>811683876</v>
          </cell>
          <cell r="AW1089" t="str">
            <v>Jednostka samorządu terytorialnego</v>
          </cell>
        </row>
        <row r="1090">
          <cell r="A1090" t="str">
            <v>RPZP.07.01.02-32-013/10</v>
          </cell>
          <cell r="B1090" t="str">
            <v>RPZP.07.00.00</v>
          </cell>
          <cell r="C1090" t="str">
            <v>RPZP.07.01.00</v>
          </cell>
          <cell r="D1090" t="str">
            <v>RPZP.07.01.02</v>
          </cell>
          <cell r="E1090" t="str">
            <v>RPZP.07.01.02-32-013/10-03</v>
          </cell>
          <cell r="F1090" t="str">
            <v>UDA-RPZP.07.01.02-32-013/10-03</v>
          </cell>
          <cell r="G1090" t="str">
            <v>ec5f8fd06d</v>
          </cell>
          <cell r="H1090" t="str">
            <v>RPZP.07.01.02-32-013/10</v>
          </cell>
          <cell r="I1090" t="str">
            <v>WND-RPZP.07.01.02-32-013/10</v>
          </cell>
          <cell r="J1090" t="str">
            <v>2010-09-28</v>
          </cell>
          <cell r="K1090" t="str">
            <v>2010 II półrocze</v>
          </cell>
          <cell r="L1090" t="str">
            <v>2010</v>
          </cell>
          <cell r="M1090" t="str">
            <v>2010-09-30</v>
          </cell>
          <cell r="N1090" t="str">
            <v>2010 II półrocze</v>
          </cell>
          <cell r="O1090" t="str">
            <v>2010</v>
          </cell>
          <cell r="P1090" t="str">
            <v>2011-03-25</v>
          </cell>
          <cell r="Q1090" t="str">
            <v>2012-11-06</v>
          </cell>
          <cell r="R1090" t="str">
            <v>2012 II półrocze</v>
          </cell>
          <cell r="S1090" t="str">
            <v>2012</v>
          </cell>
          <cell r="T1090" t="str">
            <v>2014-07-01</v>
          </cell>
          <cell r="U1090">
            <v>3238848.52</v>
          </cell>
          <cell r="V1090">
            <v>3211106.81</v>
          </cell>
          <cell r="W1090">
            <v>1605553.4</v>
          </cell>
          <cell r="X1090">
            <v>1605553.4</v>
          </cell>
          <cell r="Y1090">
            <v>1605553.41</v>
          </cell>
          <cell r="Z1090">
            <v>50</v>
          </cell>
          <cell r="AA1090" t="str">
            <v>Budowa i wyposażenie budynku Zespołu Szkół Ponadgimnazjalnych w Połczynie-Zdroju z przeznaczeniem na zajęcia praktyczne szkolnictwa zawodowego.</v>
          </cell>
          <cell r="AB1090" t="str">
            <v>bez pomocy publicznej</v>
          </cell>
          <cell r="AC1090">
            <v>3238848.52</v>
          </cell>
          <cell r="AD1090">
            <v>3238848.52</v>
          </cell>
          <cell r="AE1090">
            <v>0</v>
          </cell>
          <cell r="AF1090">
            <v>0</v>
          </cell>
          <cell r="AG1090" t="str">
            <v>Nie</v>
          </cell>
          <cell r="AH1090" t="str">
            <v>75 Infrastruktura systemu oświaty</v>
          </cell>
          <cell r="AI1090" t="str">
            <v>01 Pomoc bezzwrotna</v>
          </cell>
          <cell r="AJ1090" t="str">
            <v>01 Obszar miejski</v>
          </cell>
          <cell r="AK1090" t="str">
            <v>18 Edukacja</v>
          </cell>
          <cell r="AL1090" t="str">
            <v>6721722985</v>
          </cell>
          <cell r="AM1090" t="str">
            <v>Powiat Świdwiński</v>
          </cell>
          <cell r="AN1090" t="str">
            <v>78-300</v>
          </cell>
          <cell r="AO1090" t="str">
            <v>Świdwin</v>
          </cell>
          <cell r="AP1090" t="str">
            <v>Mieszka I</v>
          </cell>
          <cell r="AQ1090" t="str">
            <v>16</v>
          </cell>
          <cell r="AR1090" t="str">
            <v>-</v>
          </cell>
          <cell r="AS1090" t="str">
            <v>0943650301</v>
          </cell>
          <cell r="AT1090" t="str">
            <v>0943650300</v>
          </cell>
          <cell r="AU1090" t="str">
            <v>wspólnota samorządowa</v>
          </cell>
          <cell r="AV1090" t="str">
            <v>330920788</v>
          </cell>
          <cell r="AW1090" t="str">
            <v>Jednostka samorządu terytorialnego</v>
          </cell>
        </row>
        <row r="1091">
          <cell r="A1091" t="str">
            <v>RPZP.05.02.01-32-012/09</v>
          </cell>
          <cell r="B1091" t="str">
            <v>RPZP.05.00.00</v>
          </cell>
          <cell r="C1091" t="str">
            <v>RPZP.05.02.00</v>
          </cell>
          <cell r="D1091" t="str">
            <v>RPZP.05.02.01</v>
          </cell>
          <cell r="E1091" t="str">
            <v>RPZP.05.02.01-32-012/09-03</v>
          </cell>
          <cell r="F1091" t="str">
            <v>UDA-RPZP.05.02.01-32-012/09-03</v>
          </cell>
          <cell r="G1091" t="str">
            <v>55af4fb77a</v>
          </cell>
          <cell r="H1091" t="str">
            <v>RPZP.05.02.01-32-012/09</v>
          </cell>
          <cell r="I1091" t="str">
            <v>WND-RPZP.05.02.01-32-012/09</v>
          </cell>
          <cell r="J1091" t="str">
            <v>2010-10-20</v>
          </cell>
          <cell r="K1091" t="str">
            <v>2010 II półrocze</v>
          </cell>
          <cell r="L1091" t="str">
            <v>2010</v>
          </cell>
          <cell r="M1091" t="str">
            <v>2010-10-21</v>
          </cell>
          <cell r="N1091" t="str">
            <v>2010 II półrocze</v>
          </cell>
          <cell r="O1091" t="str">
            <v>2010</v>
          </cell>
          <cell r="P1091" t="str">
            <v>2010-05-18</v>
          </cell>
          <cell r="Q1091" t="str">
            <v>2012-11-12</v>
          </cell>
          <cell r="R1091" t="str">
            <v>2012 II półrocze</v>
          </cell>
          <cell r="S1091" t="str">
            <v>2012</v>
          </cell>
          <cell r="T1091" t="str">
            <v>2013-05-27</v>
          </cell>
          <cell r="U1091">
            <v>9782812.7899999991</v>
          </cell>
          <cell r="V1091">
            <v>8114544.1900000004</v>
          </cell>
          <cell r="W1091">
            <v>3894981.19</v>
          </cell>
          <cell r="X1091">
            <v>3894981.19</v>
          </cell>
          <cell r="Y1091">
            <v>4219563</v>
          </cell>
          <cell r="Z1091">
            <v>48</v>
          </cell>
          <cell r="AA1091" t="str">
            <v>Rozbudowa kina "Drawa" na Centrum Kultury w Drawsku Pomorskim</v>
          </cell>
          <cell r="AB1091" t="str">
            <v>bez pomocy publicznej</v>
          </cell>
          <cell r="AC1091">
            <v>9782812.7899999991</v>
          </cell>
          <cell r="AD1091">
            <v>9782812.7899999991</v>
          </cell>
          <cell r="AE1091">
            <v>0</v>
          </cell>
          <cell r="AF1091">
            <v>0</v>
          </cell>
          <cell r="AG1091" t="str">
            <v>Nie</v>
          </cell>
          <cell r="AH1091" t="str">
            <v>59 Rozwój infrastruktury kulturalnej</v>
          </cell>
          <cell r="AI1091" t="str">
            <v>01 Pomoc bezzwrotna</v>
          </cell>
          <cell r="AJ1091" t="str">
            <v>01 Obszar miejski</v>
          </cell>
          <cell r="AK1091" t="str">
            <v>00 Nie dotyczy</v>
          </cell>
          <cell r="AL1091" t="str">
            <v>6740006008</v>
          </cell>
          <cell r="AM1091" t="str">
            <v>Gmina Drawsko Pomorskie</v>
          </cell>
          <cell r="AN1091" t="str">
            <v>78-500</v>
          </cell>
          <cell r="AO1091" t="str">
            <v>Drawsko Pomorskie</v>
          </cell>
          <cell r="AP1091" t="str">
            <v>Gen. Wł. Sikorskiego</v>
          </cell>
          <cell r="AQ1091" t="str">
            <v>41</v>
          </cell>
          <cell r="AR1091" t="str">
            <v>-</v>
          </cell>
          <cell r="AS1091" t="str">
            <v>0943633485</v>
          </cell>
          <cell r="AT1091" t="str">
            <v>0943633113</v>
          </cell>
          <cell r="AU1091" t="str">
            <v>wspólnota samorządowa</v>
          </cell>
          <cell r="AV1091" t="str">
            <v>330920742</v>
          </cell>
          <cell r="AW1091" t="str">
            <v>jednostka samorządu terytorialnego, związek lub stowarzyszenie jst</v>
          </cell>
        </row>
        <row r="1092">
          <cell r="A1092" t="str">
            <v>RPZP.01.03.02-32-017/12</v>
          </cell>
          <cell r="B1092" t="str">
            <v>RPZP.01.00.00</v>
          </cell>
          <cell r="C1092" t="str">
            <v>RPZP.01.03.00</v>
          </cell>
          <cell r="D1092" t="str">
            <v>RPZP.01.03.02</v>
          </cell>
          <cell r="E1092" t="str">
            <v>RPZP.01.03.02-32-017/12-02</v>
          </cell>
          <cell r="F1092" t="str">
            <v>UDA-RPZP.01.03.02-32-017/12-02</v>
          </cell>
          <cell r="G1092" t="str">
            <v>cbc335953e</v>
          </cell>
          <cell r="H1092" t="str">
            <v>RPZP.01.03.02-32-017/12</v>
          </cell>
          <cell r="I1092" t="str">
            <v>WND-RPZP.01.03.02-32-017/12</v>
          </cell>
          <cell r="J1092" t="str">
            <v>2012-09-11</v>
          </cell>
          <cell r="K1092" t="str">
            <v>2012 II półrocze</v>
          </cell>
          <cell r="L1092" t="str">
            <v>2012</v>
          </cell>
          <cell r="M1092" t="str">
            <v>2012-09-13</v>
          </cell>
          <cell r="N1092" t="str">
            <v>2012 II półrocze</v>
          </cell>
          <cell r="O1092" t="str">
            <v>2012</v>
          </cell>
          <cell r="P1092" t="str">
            <v>2012-06-01</v>
          </cell>
          <cell r="Q1092" t="str">
            <v>2012-11-13</v>
          </cell>
          <cell r="R1092" t="str">
            <v>2012 II półrocze</v>
          </cell>
          <cell r="S1092" t="str">
            <v>2012</v>
          </cell>
          <cell r="T1092" t="str">
            <v>2013-09-23</v>
          </cell>
          <cell r="U1092">
            <v>394104.33</v>
          </cell>
          <cell r="V1092">
            <v>382207.36</v>
          </cell>
          <cell r="W1092">
            <v>229324.41</v>
          </cell>
          <cell r="X1092">
            <v>229324.41</v>
          </cell>
          <cell r="Y1092">
            <v>152882.95000000001</v>
          </cell>
          <cell r="Z1092">
            <v>60</v>
          </cell>
          <cell r="AA1092" t="str">
            <v>Organizacja misji gospodarczej do Zjednoczonych Emiratów Arabskich dla branży budowlano - montażowej</v>
          </cell>
          <cell r="AB1092" t="str">
            <v>pomoc de minimis</v>
          </cell>
          <cell r="AC1092">
            <v>394104.33</v>
          </cell>
          <cell r="AD1092">
            <v>229324.41</v>
          </cell>
          <cell r="AE1092">
            <v>164779.92000000001</v>
          </cell>
          <cell r="AF1092">
            <v>0</v>
          </cell>
          <cell r="AG1092" t="str">
            <v>Tak</v>
          </cell>
          <cell r="AH1092" t="str">
            <v>05 Usługi w zakresie zaawansowanego wsparcia dla przedsiębiorstw i grup przedsiębiorstw</v>
          </cell>
          <cell r="AI1092" t="str">
            <v>01 Pomoc bezzwrotna</v>
          </cell>
          <cell r="AJ1092" t="str">
            <v>00 Nie dotyczy</v>
          </cell>
          <cell r="AK1092" t="str">
            <v>00 Nie dotyczy</v>
          </cell>
          <cell r="AL1092" t="str">
            <v>9552059964</v>
          </cell>
          <cell r="AM1092" t="str">
            <v>Zachodniopomorska Okręgowa Izba Inżynierów Budownictwa</v>
          </cell>
          <cell r="AN1092" t="str">
            <v>70-656</v>
          </cell>
          <cell r="AO1092" t="str">
            <v>Szczecin</v>
          </cell>
          <cell r="AP1092" t="str">
            <v>Energetyków</v>
          </cell>
          <cell r="AQ1092" t="str">
            <v>9</v>
          </cell>
          <cell r="AR1092" t="str">
            <v>-</v>
          </cell>
          <cell r="AS1092" t="str">
            <v>914898410</v>
          </cell>
          <cell r="AT1092" t="str">
            <v>914898410</v>
          </cell>
          <cell r="AU1092" t="str">
            <v>samorząd gospodarczy i zawodowy</v>
          </cell>
          <cell r="AV1092" t="str">
            <v>812561230</v>
          </cell>
          <cell r="AW1092" t="str">
            <v>instytucje otoczenia biznesu</v>
          </cell>
        </row>
        <row r="1093">
          <cell r="A1093" t="str">
            <v>RPZP.01.01.01-32-468/10</v>
          </cell>
          <cell r="B1093" t="str">
            <v>RPZP.01.00.00</v>
          </cell>
          <cell r="C1093" t="str">
            <v>RPZP.01.01.00</v>
          </cell>
          <cell r="D1093" t="str">
            <v>RPZP.01.01.01</v>
          </cell>
          <cell r="E1093" t="str">
            <v>RPZP.01.01.01-32-468/10-02</v>
          </cell>
          <cell r="F1093" t="str">
            <v>UDA-RPZP.01.01.01-32-468/10-02</v>
          </cell>
          <cell r="G1093" t="str">
            <v>046431240f</v>
          </cell>
          <cell r="H1093" t="str">
            <v>RPZP.01.01.01-32-468/10</v>
          </cell>
          <cell r="I1093" t="str">
            <v>WND-RPZP.01.01.01-32-468/10</v>
          </cell>
          <cell r="J1093" t="str">
            <v>2012-09-25</v>
          </cell>
          <cell r="K1093" t="str">
            <v>2012 II półrocze</v>
          </cell>
          <cell r="L1093" t="str">
            <v>2012</v>
          </cell>
          <cell r="M1093" t="str">
            <v>2012-10-11</v>
          </cell>
          <cell r="N1093" t="str">
            <v>2012 II półrocze</v>
          </cell>
          <cell r="O1093" t="str">
            <v>2012</v>
          </cell>
          <cell r="P1093" t="str">
            <v>2011-02-15</v>
          </cell>
          <cell r="Q1093" t="str">
            <v>2012-11-14</v>
          </cell>
          <cell r="R1093" t="str">
            <v>2012 II półrocze</v>
          </cell>
          <cell r="S1093" t="str">
            <v>2012</v>
          </cell>
          <cell r="T1093" t="str">
            <v>2012-12-04</v>
          </cell>
          <cell r="U1093">
            <v>199450.62</v>
          </cell>
          <cell r="V1093">
            <v>180000</v>
          </cell>
          <cell r="W1093">
            <v>107999.99</v>
          </cell>
          <cell r="X1093">
            <v>107999.99</v>
          </cell>
          <cell r="Y1093">
            <v>72000.009999999995</v>
          </cell>
          <cell r="Z1093">
            <v>60</v>
          </cell>
          <cell r="AA1093" t="str">
            <v>Wzrost konkurencyjności przedsiębiorstwa poprzez zakup innowacyjnego ultrasonografu.</v>
          </cell>
          <cell r="AB1093" t="str">
            <v>pomoc de minimis</v>
          </cell>
          <cell r="AC1093">
            <v>199450.62</v>
          </cell>
          <cell r="AD1093">
            <v>107999.99</v>
          </cell>
          <cell r="AE1093">
            <v>91450.63</v>
          </cell>
          <cell r="AF1093">
            <v>0</v>
          </cell>
          <cell r="AG1093" t="str">
            <v>Nie</v>
          </cell>
          <cell r="AH1093" t="str">
            <v>08 Inne inwestycje w przedsiębiorstwa</v>
          </cell>
          <cell r="AI1093" t="str">
            <v>01 Pomoc bezzwrotna</v>
          </cell>
          <cell r="AJ1093" t="str">
            <v>01 Obszar miejski</v>
          </cell>
          <cell r="AK1093" t="str">
            <v>19 Działalność w zakresie ochrony zdrowia ludzkiego</v>
          </cell>
          <cell r="AL1093" t="str">
            <v>6692451459</v>
          </cell>
          <cell r="AM1093" t="str">
            <v>”MULTIMED” ZOZ Ginekologiczno-Położniczy Spółka z o.o.</v>
          </cell>
          <cell r="AN1093" t="str">
            <v>75-414</v>
          </cell>
          <cell r="AO1093" t="str">
            <v>Koszalin</v>
          </cell>
          <cell r="AP1093" t="str">
            <v>Monte Cassino</v>
          </cell>
          <cell r="AQ1093" t="str">
            <v>13</v>
          </cell>
          <cell r="AR1093" t="str">
            <v>116</v>
          </cell>
          <cell r="AS1093" t="str">
            <v>(94)347-42-24</v>
          </cell>
          <cell r="AT1093" t="str">
            <v>niedotyczy</v>
          </cell>
          <cell r="AU1093" t="str">
            <v>spółka z ograniczoną odpowiedzialnością - mikro przedsiębiorstwo</v>
          </cell>
          <cell r="AV1093" t="str">
            <v>320418393</v>
          </cell>
          <cell r="AW1093" t="str">
            <v>przedsiębiorca lub przedsiębiorstwo</v>
          </cell>
        </row>
        <row r="1094">
          <cell r="A1094" t="str">
            <v>RPZP.06.01.01-32-015/11</v>
          </cell>
          <cell r="B1094" t="str">
            <v>RPZP.06.00.00</v>
          </cell>
          <cell r="C1094" t="str">
            <v>RPZP.06.01.00</v>
          </cell>
          <cell r="D1094" t="str">
            <v>RPZP.06.01.01</v>
          </cell>
          <cell r="E1094" t="str">
            <v>RPZP.06.01.01-32-015/11-03</v>
          </cell>
          <cell r="F1094" t="str">
            <v>UDA-RPZP.06.01.01-32-015/11-03</v>
          </cell>
          <cell r="G1094" t="str">
            <v>2ad6b18e53</v>
          </cell>
          <cell r="H1094" t="str">
            <v>RPZP.06.01.01-32-015/11</v>
          </cell>
          <cell r="I1094" t="str">
            <v>WND-RPZP.06.01.01-32-015/11</v>
          </cell>
          <cell r="J1094" t="str">
            <v>2011-09-28</v>
          </cell>
          <cell r="K1094" t="str">
            <v>2011 II półrocze</v>
          </cell>
          <cell r="L1094" t="str">
            <v>2011</v>
          </cell>
          <cell r="M1094" t="str">
            <v>2011-10-11</v>
          </cell>
          <cell r="N1094" t="str">
            <v>2011 II półrocze</v>
          </cell>
          <cell r="O1094" t="str">
            <v>2011</v>
          </cell>
          <cell r="P1094" t="str">
            <v>2012-04-30</v>
          </cell>
          <cell r="Q1094" t="str">
            <v>2012-11-19</v>
          </cell>
          <cell r="R1094" t="str">
            <v>2012 II półrocze</v>
          </cell>
          <cell r="S1094" t="str">
            <v>2012</v>
          </cell>
          <cell r="T1094" t="str">
            <v>2014-06-18</v>
          </cell>
          <cell r="U1094">
            <v>628804.69999999995</v>
          </cell>
          <cell r="V1094">
            <v>263155.21000000002</v>
          </cell>
          <cell r="W1094">
            <v>131577.60000000001</v>
          </cell>
          <cell r="X1094">
            <v>131577.60000000001</v>
          </cell>
          <cell r="Y1094">
            <v>131577.60999999999</v>
          </cell>
          <cell r="Z1094">
            <v>50</v>
          </cell>
          <cell r="AA1094" t="str">
            <v>Trasy widokowe i szlaki konne w Szczecinie</v>
          </cell>
          <cell r="AB1094" t="str">
            <v>bez pomocy publicznej</v>
          </cell>
          <cell r="AC1094">
            <v>628804.69999999995</v>
          </cell>
          <cell r="AD1094">
            <v>628804.69999999995</v>
          </cell>
          <cell r="AE1094">
            <v>0</v>
          </cell>
          <cell r="AF1094">
            <v>0</v>
          </cell>
          <cell r="AG1094" t="str">
            <v>Nie</v>
          </cell>
          <cell r="AH1094" t="str">
            <v>57 Inne wsparcie na rzecz wzmocnienia usług turystycznych</v>
          </cell>
          <cell r="AI1094" t="str">
            <v>01 Pomoc bezzwrotna</v>
          </cell>
          <cell r="AJ1094" t="str">
            <v>01 Obszar miejski</v>
          </cell>
          <cell r="AK1094" t="str">
            <v>22 Inne niewyszczególnione usługi</v>
          </cell>
          <cell r="AL1094" t="str">
            <v>8510309410</v>
          </cell>
          <cell r="AM1094" t="str">
            <v>Gmina Miasto Szczecin</v>
          </cell>
          <cell r="AN1094" t="str">
            <v>70-456</v>
          </cell>
          <cell r="AO1094" t="str">
            <v>Szczecin</v>
          </cell>
          <cell r="AP1094" t="str">
            <v>Plac Armii Krajowej</v>
          </cell>
          <cell r="AQ1094" t="str">
            <v>1</v>
          </cell>
          <cell r="AR1094" t="str">
            <v>-</v>
          </cell>
          <cell r="AS1094" t="str">
            <v>091/4245625</v>
          </cell>
          <cell r="AT1094" t="str">
            <v>091/4245627</v>
          </cell>
          <cell r="AU1094" t="str">
            <v>wspólnota samorządowa</v>
          </cell>
          <cell r="AV1094" t="str">
            <v>811684232</v>
          </cell>
          <cell r="AW1094" t="str">
            <v>jednostka samorządu terytorialnego, związek lub stowarzyszenie jst</v>
          </cell>
        </row>
        <row r="1095">
          <cell r="A1095" t="str">
            <v>RPZP.03.01.00-32-015/11</v>
          </cell>
          <cell r="B1095" t="str">
            <v>RPZP.03.00.00</v>
          </cell>
          <cell r="C1095" t="str">
            <v>RPZP.03.01.00</v>
          </cell>
          <cell r="D1095">
            <v>0</v>
          </cell>
          <cell r="E1095" t="str">
            <v>RPZP.03.01.00-32-015/11-06</v>
          </cell>
          <cell r="F1095" t="str">
            <v>UDA-RPZP.03.01.00-32-015/11-06</v>
          </cell>
          <cell r="G1095" t="str">
            <v>e73b6d3597</v>
          </cell>
          <cell r="H1095" t="str">
            <v>RPZP.03.01.00-32-015/11</v>
          </cell>
          <cell r="I1095" t="str">
            <v>WND-RPZP.03.01.00-32-015/11</v>
          </cell>
          <cell r="J1095" t="str">
            <v>2011-10-18</v>
          </cell>
          <cell r="K1095" t="str">
            <v>2011 II półrocze</v>
          </cell>
          <cell r="L1095" t="str">
            <v>2011</v>
          </cell>
          <cell r="M1095" t="str">
            <v>2011-10-21</v>
          </cell>
          <cell r="N1095" t="str">
            <v>2011 II półrocze</v>
          </cell>
          <cell r="O1095" t="str">
            <v>2011</v>
          </cell>
          <cell r="P1095" t="str">
            <v>2012-01-12</v>
          </cell>
          <cell r="Q1095" t="str">
            <v>2012-11-19</v>
          </cell>
          <cell r="R1095" t="str">
            <v>2012 II półrocze</v>
          </cell>
          <cell r="S1095" t="str">
            <v>2012</v>
          </cell>
          <cell r="T1095" t="str">
            <v>2013-10-04</v>
          </cell>
          <cell r="U1095">
            <v>474128.16</v>
          </cell>
          <cell r="V1095">
            <v>428374.42</v>
          </cell>
          <cell r="W1095">
            <v>321280.81</v>
          </cell>
          <cell r="X1095">
            <v>321280.81</v>
          </cell>
          <cell r="Y1095">
            <v>107093.61</v>
          </cell>
          <cell r="Z1095">
            <v>75</v>
          </cell>
          <cell r="AA1095" t="str">
            <v>Aktywnie i interaktywnie w Lasach Miejskich Szczecina</v>
          </cell>
          <cell r="AB1095" t="str">
            <v>bez pomocy publicznej</v>
          </cell>
          <cell r="AC1095">
            <v>474128.16</v>
          </cell>
          <cell r="AD1095">
            <v>474128.16</v>
          </cell>
          <cell r="AE1095">
            <v>0</v>
          </cell>
          <cell r="AF1095">
            <v>0</v>
          </cell>
          <cell r="AG1095" t="str">
            <v>Nie</v>
          </cell>
          <cell r="AH1095" t="str">
            <v>10 Infrastruktura telekomunikacyjna (w tym sieci szerokopasmowe)</v>
          </cell>
          <cell r="AI1095" t="str">
            <v>01 Pomoc bezzwrotna</v>
          </cell>
          <cell r="AJ1095" t="str">
            <v>01 Obszar miejski</v>
          </cell>
          <cell r="AK1095" t="str">
            <v>10 Poczta i telekomunikacja</v>
          </cell>
          <cell r="AL1095" t="str">
            <v>8510309410</v>
          </cell>
          <cell r="AM1095" t="str">
            <v>Gmina Miasto Szczecin</v>
          </cell>
          <cell r="AN1095" t="str">
            <v>70-456</v>
          </cell>
          <cell r="AO1095" t="str">
            <v>Szczecin</v>
          </cell>
          <cell r="AP1095" t="str">
            <v>Plac Armii Krajowej</v>
          </cell>
          <cell r="AQ1095" t="str">
            <v>1</v>
          </cell>
          <cell r="AR1095" t="str">
            <v>-</v>
          </cell>
          <cell r="AS1095" t="str">
            <v>091/4245625</v>
          </cell>
          <cell r="AT1095" t="str">
            <v>091/4245627</v>
          </cell>
          <cell r="AU1095" t="str">
            <v>wspólnota samorządowa</v>
          </cell>
          <cell r="AV1095" t="str">
            <v>811684232</v>
          </cell>
          <cell r="AW1095" t="str">
            <v>jednostka samorządu terytorialnego, związek lub stowarzyszenie jst</v>
          </cell>
        </row>
        <row r="1096">
          <cell r="A1096" t="str">
            <v>RPZP.01.03.01-32-033/12</v>
          </cell>
          <cell r="B1096" t="str">
            <v>RPZP.01.00.00</v>
          </cell>
          <cell r="C1096" t="str">
            <v>RPZP.01.03.00</v>
          </cell>
          <cell r="D1096" t="str">
            <v>RPZP.01.03.01</v>
          </cell>
          <cell r="E1096" t="str">
            <v>RPZP.01.03.01-32-033/12-01</v>
          </cell>
          <cell r="F1096" t="str">
            <v>UDA-RPZP.01.03.01-32-033/12-01</v>
          </cell>
          <cell r="G1096">
            <v>1.62412E+65</v>
          </cell>
          <cell r="H1096" t="str">
            <v>RPZP.01.03.01-32-033/12</v>
          </cell>
          <cell r="I1096" t="str">
            <v>WND-RPZP.01.03.01-32-033/12</v>
          </cell>
          <cell r="J1096" t="str">
            <v>2012-12-17</v>
          </cell>
          <cell r="K1096" t="str">
            <v>2012 II półrocze</v>
          </cell>
          <cell r="L1096" t="str">
            <v>2012</v>
          </cell>
          <cell r="M1096" t="str">
            <v>2012-12-21</v>
          </cell>
          <cell r="N1096" t="str">
            <v>2012 II półrocze</v>
          </cell>
          <cell r="O1096" t="str">
            <v>2012</v>
          </cell>
          <cell r="P1096" t="str">
            <v>2012-05-25</v>
          </cell>
          <cell r="Q1096" t="str">
            <v>2012-11-23</v>
          </cell>
          <cell r="R1096" t="str">
            <v>2012 II półrocze</v>
          </cell>
          <cell r="S1096" t="str">
            <v>2012</v>
          </cell>
          <cell r="T1096" t="str">
            <v>2012-12-17</v>
          </cell>
          <cell r="U1096">
            <v>24231</v>
          </cell>
          <cell r="V1096">
            <v>19700</v>
          </cell>
          <cell r="W1096">
            <v>9850</v>
          </cell>
          <cell r="X1096">
            <v>9850</v>
          </cell>
          <cell r="Y1096">
            <v>9850</v>
          </cell>
          <cell r="Z1096">
            <v>50</v>
          </cell>
          <cell r="AA1096" t="str">
            <v>Implementacja Systemu Zarządzania Jakością wg EN ISO 9001:2008 drogą do poprawy konkurencyjności firmy Mentor Beata Borysiewicz</v>
          </cell>
          <cell r="AB1096" t="str">
            <v>pomoc publiczna</v>
          </cell>
          <cell r="AC1096">
            <v>24231</v>
          </cell>
          <cell r="AD1096">
            <v>9850</v>
          </cell>
          <cell r="AE1096">
            <v>14381</v>
          </cell>
          <cell r="AF1096">
            <v>16.25</v>
          </cell>
          <cell r="AG1096" t="str">
            <v>Tak</v>
          </cell>
          <cell r="AH1096" t="str">
            <v>05 Usługi w zakresie zaawansowanego wsparcia dla przedsiębiorstw i grup przedsiębiorstw</v>
          </cell>
          <cell r="AI1096" t="str">
            <v>01 Pomoc bezzwrotna</v>
          </cell>
          <cell r="AJ1096" t="str">
            <v>01 Obszar miejski</v>
          </cell>
          <cell r="AK1096" t="str">
            <v>13 Handel hurtowy i detaliczny</v>
          </cell>
          <cell r="AL1096" t="str">
            <v>8571552180</v>
          </cell>
          <cell r="AM1096" t="str">
            <v>MENTOR Beata Borysiewicz</v>
          </cell>
          <cell r="AN1096" t="str">
            <v>71-220</v>
          </cell>
          <cell r="AO1096" t="str">
            <v>Szczecin</v>
          </cell>
          <cell r="AP1096" t="str">
            <v>Modra</v>
          </cell>
          <cell r="AQ1096" t="str">
            <v>26</v>
          </cell>
          <cell r="AR1096" t="str">
            <v>-</v>
          </cell>
          <cell r="AS1096" t="str">
            <v>914885151</v>
          </cell>
          <cell r="AT1096" t="str">
            <v>914885153</v>
          </cell>
          <cell r="AU1096" t="str">
            <v>osoba fizyczna prowadząca działalność gospodarczą - mikro przedsiębiorstwo</v>
          </cell>
          <cell r="AV1096" t="str">
            <v>812515000</v>
          </cell>
          <cell r="AW1096" t="str">
            <v>przedsiębiorca lub przedsiębiorstwo</v>
          </cell>
        </row>
        <row r="1097">
          <cell r="A1097" t="str">
            <v>RPZP.05.05.01-32-019/11</v>
          </cell>
          <cell r="B1097" t="str">
            <v>RPZP.05.00.00</v>
          </cell>
          <cell r="C1097" t="str">
            <v>RPZP.05.05.00</v>
          </cell>
          <cell r="D1097" t="str">
            <v>RPZP.05.05.01</v>
          </cell>
          <cell r="E1097" t="str">
            <v>RPZP.05.05.01-32-019/11-02</v>
          </cell>
          <cell r="F1097" t="str">
            <v>UDA-RPZP.05.05.01-32-019/11-02</v>
          </cell>
          <cell r="G1097" t="str">
            <v>ea70b5a857</v>
          </cell>
          <cell r="H1097" t="str">
            <v>RPZP.05.05.01-32-019/11</v>
          </cell>
          <cell r="I1097" t="str">
            <v>WND-RPZP.05.05.01-32-019/11</v>
          </cell>
          <cell r="J1097" t="str">
            <v>2012-05-17</v>
          </cell>
          <cell r="K1097" t="str">
            <v>2012 I półrocze</v>
          </cell>
          <cell r="L1097" t="str">
            <v>2012</v>
          </cell>
          <cell r="M1097" t="str">
            <v>2012-05-24</v>
          </cell>
          <cell r="N1097" t="str">
            <v>2012 I półrocze</v>
          </cell>
          <cell r="O1097" t="str">
            <v>2012</v>
          </cell>
          <cell r="P1097" t="str">
            <v>2011-07-06</v>
          </cell>
          <cell r="Q1097" t="str">
            <v>2012-11-27</v>
          </cell>
          <cell r="R1097" t="str">
            <v>2012 II półrocze</v>
          </cell>
          <cell r="S1097" t="str">
            <v>2012</v>
          </cell>
          <cell r="T1097" t="str">
            <v>2013-02-07</v>
          </cell>
          <cell r="U1097">
            <v>226245.03</v>
          </cell>
          <cell r="V1097">
            <v>218413.46</v>
          </cell>
          <cell r="W1097">
            <v>109206.73</v>
          </cell>
          <cell r="X1097">
            <v>109206.73</v>
          </cell>
          <cell r="Y1097">
            <v>109206.73</v>
          </cell>
          <cell r="Z1097">
            <v>50</v>
          </cell>
          <cell r="AA1097" t="str">
            <v>„Remont dachu budynku wielorodzinnego położonego w Lipianach przy ul. Sikorskiego 9, oraz termomodernizacja budynku wielorodzinnego położonego w Lipianach przy ul. Sikorskiego 7b”</v>
          </cell>
          <cell r="AB1097" t="str">
            <v>bez pomocy publicznej</v>
          </cell>
          <cell r="AC1097">
            <v>226245.03</v>
          </cell>
          <cell r="AD1097">
            <v>109206.73</v>
          </cell>
          <cell r="AE1097">
            <v>117038.3</v>
          </cell>
          <cell r="AF1097">
            <v>0</v>
          </cell>
          <cell r="AG1097" t="str">
            <v>Nie</v>
          </cell>
          <cell r="AH1097" t="str">
            <v>78 Infrastruktura mieszkalnictwa</v>
          </cell>
          <cell r="AI1097" t="str">
            <v>01 Pomoc bezzwrotna</v>
          </cell>
          <cell r="AJ1097" t="str">
            <v>05 Obszary wiejskie (poza obszarami górskimi, wyspami lub o niskiej i bardzo niskiej gęstości zaludnienia)</v>
          </cell>
          <cell r="AK1097" t="str">
            <v>22 Inne niewyszczególnione usługi</v>
          </cell>
          <cell r="AL1097" t="str">
            <v>8531457819</v>
          </cell>
          <cell r="AM1097" t="str">
            <v>Wspólnota Mieszkaniowa „Wenecja” ul. Sikorskiego 7b 74-240 Lipiany</v>
          </cell>
          <cell r="AN1097" t="str">
            <v>74-240</v>
          </cell>
          <cell r="AO1097" t="str">
            <v>Lipiany</v>
          </cell>
          <cell r="AP1097" t="str">
            <v>Niepodległości</v>
          </cell>
          <cell r="AQ1097" t="str">
            <v>13A</v>
          </cell>
          <cell r="AR1097" t="str">
            <v>4</v>
          </cell>
          <cell r="AS1097" t="str">
            <v>915704139</v>
          </cell>
          <cell r="AT1097" t="str">
            <v>-</v>
          </cell>
          <cell r="AU1097" t="str">
            <v>wspólnota mieszkaniowa</v>
          </cell>
          <cell r="AV1097" t="str">
            <v>812730980</v>
          </cell>
          <cell r="AW1097" t="str">
            <v>spółdzielnia lub wspólnota mieszkaniowa, TBS</v>
          </cell>
        </row>
        <row r="1098">
          <cell r="A1098" t="str">
            <v>RPZP.01.03.01-32-025/12</v>
          </cell>
          <cell r="B1098" t="str">
            <v>RPZP.01.00.00</v>
          </cell>
          <cell r="C1098" t="str">
            <v>RPZP.01.03.00</v>
          </cell>
          <cell r="D1098" t="str">
            <v>RPZP.01.03.01</v>
          </cell>
          <cell r="E1098" t="str">
            <v>RPZP.01.03.01-32-025/12-01</v>
          </cell>
          <cell r="F1098" t="str">
            <v>UDA-RPZP.01.03.01-32-025/12-01</v>
          </cell>
          <cell r="G1098" t="str">
            <v>929c732f9f</v>
          </cell>
          <cell r="H1098" t="str">
            <v>RPZP.01.03.01-32-025/12</v>
          </cell>
          <cell r="I1098" t="str">
            <v>WND-RPZP.01.03.01-32-025/12</v>
          </cell>
          <cell r="J1098" t="str">
            <v>2012-08-27</v>
          </cell>
          <cell r="K1098" t="str">
            <v>2012 II półrocze</v>
          </cell>
          <cell r="L1098" t="str">
            <v>2012</v>
          </cell>
          <cell r="M1098" t="str">
            <v>2012-08-29</v>
          </cell>
          <cell r="N1098" t="str">
            <v>2012 II półrocze</v>
          </cell>
          <cell r="O1098" t="str">
            <v>2012</v>
          </cell>
          <cell r="P1098" t="str">
            <v>2012-08-03</v>
          </cell>
          <cell r="Q1098" t="str">
            <v>2012-11-27</v>
          </cell>
          <cell r="R1098" t="str">
            <v>2012 II półrocze</v>
          </cell>
          <cell r="S1098" t="str">
            <v>2012</v>
          </cell>
          <cell r="T1098" t="str">
            <v>2013-04-03</v>
          </cell>
          <cell r="U1098">
            <v>36900</v>
          </cell>
          <cell r="V1098">
            <v>30000</v>
          </cell>
          <cell r="W1098">
            <v>15000</v>
          </cell>
          <cell r="X1098">
            <v>15000</v>
          </cell>
          <cell r="Y1098">
            <v>15000</v>
          </cell>
          <cell r="Z1098">
            <v>50</v>
          </cell>
          <cell r="AA1098" t="str">
            <v>Zwiększenie konkurencyjności USŁUGOWEGO ZAKŁADU PRALNICZEGO MAREK SOBCZYK (Kołobrzeg) poprzez doradztwo w zakresie opracowania Biznes Planu Inwestycji.</v>
          </cell>
          <cell r="AB1098" t="str">
            <v>pomoc de minimis</v>
          </cell>
          <cell r="AC1098">
            <v>36900</v>
          </cell>
          <cell r="AD1098">
            <v>15000</v>
          </cell>
          <cell r="AE1098">
            <v>21900</v>
          </cell>
          <cell r="AF1098">
            <v>0</v>
          </cell>
          <cell r="AG1098" t="str">
            <v>Tak</v>
          </cell>
          <cell r="AH1098" t="str">
            <v>05 Usługi w zakresie zaawansowanego wsparcia dla przedsiębiorstw i grup przedsiębiorstw</v>
          </cell>
          <cell r="AI1098" t="str">
            <v>01 Pomoc bezzwrotna</v>
          </cell>
          <cell r="AJ1098" t="str">
            <v>01 Obszar miejski</v>
          </cell>
          <cell r="AK1098" t="str">
            <v>22 Inne niewyszczególnione usługi</v>
          </cell>
          <cell r="AL1098" t="str">
            <v>6711027723</v>
          </cell>
          <cell r="AM1098" t="str">
            <v>USŁUGOWY ZAKŁAD PRALNICZY MAREK SOBCZYK</v>
          </cell>
          <cell r="AN1098" t="str">
            <v>78-100</v>
          </cell>
          <cell r="AO1098" t="str">
            <v>Kołobrzeg</v>
          </cell>
          <cell r="AP1098" t="str">
            <v>Bałtycka</v>
          </cell>
          <cell r="AQ1098" t="str">
            <v>23A</v>
          </cell>
          <cell r="AR1098" t="str">
            <v>-</v>
          </cell>
          <cell r="AS1098" t="str">
            <v>(94)35-17-609</v>
          </cell>
          <cell r="AT1098" t="str">
            <v>(94)35-17-609</v>
          </cell>
          <cell r="AU1098" t="str">
            <v>osoba fizyczna prowadząca działalność gospodarczą - małe przedsiębiorstwo</v>
          </cell>
          <cell r="AV1098" t="str">
            <v>330043985</v>
          </cell>
          <cell r="AW1098" t="str">
            <v>przedsiębiorca lub przedsiębiorstwo</v>
          </cell>
        </row>
        <row r="1099">
          <cell r="A1099" t="str">
            <v>RPZP.01.01.03-32-019/09</v>
          </cell>
          <cell r="B1099" t="str">
            <v>RPZP.01.00.00</v>
          </cell>
          <cell r="C1099" t="str">
            <v>RPZP.01.01.00</v>
          </cell>
          <cell r="D1099" t="str">
            <v>RPZP.01.01.03</v>
          </cell>
          <cell r="E1099" t="str">
            <v>RPZP.01.01.03-32-019/09-08</v>
          </cell>
          <cell r="F1099" t="str">
            <v>UDA-RPZP.01.01.03-32-019/09-08</v>
          </cell>
          <cell r="G1099" t="str">
            <v>ce9b15ec16</v>
          </cell>
          <cell r="H1099" t="str">
            <v>RPZP.01.01.03-32-019/09</v>
          </cell>
          <cell r="I1099" t="str">
            <v>WND-RPZP.01.01.03-32-019/09</v>
          </cell>
          <cell r="J1099" t="str">
            <v>2009-12-31</v>
          </cell>
          <cell r="K1099" t="str">
            <v>2009 II półrocze</v>
          </cell>
          <cell r="L1099" t="str">
            <v>2009</v>
          </cell>
          <cell r="M1099" t="str">
            <v>2009-12-31</v>
          </cell>
          <cell r="N1099" t="str">
            <v>2009 II półrocze</v>
          </cell>
          <cell r="O1099" t="str">
            <v>2009</v>
          </cell>
          <cell r="P1099" t="str">
            <v>2010-01-02</v>
          </cell>
          <cell r="Q1099" t="str">
            <v>2012-11-30</v>
          </cell>
          <cell r="R1099" t="str">
            <v>2012 II półrocze</v>
          </cell>
          <cell r="S1099" t="str">
            <v>2012</v>
          </cell>
          <cell r="T1099" t="str">
            <v>2014-01-29</v>
          </cell>
          <cell r="U1099">
            <v>3925258.17</v>
          </cell>
          <cell r="V1099">
            <v>3075447.5</v>
          </cell>
          <cell r="W1099">
            <v>1845268.5</v>
          </cell>
          <cell r="X1099">
            <v>1568478.2</v>
          </cell>
          <cell r="Y1099">
            <v>1230179</v>
          </cell>
          <cell r="Z1099">
            <v>60</v>
          </cell>
          <cell r="AA1099" t="str">
            <v>" Wdrożenie innowacyjnej technologii mobilnego bezprzewodowego dostępu do Internetu - WiMax 802.16e"</v>
          </cell>
          <cell r="AB1099" t="str">
            <v>pomoc publiczna</v>
          </cell>
          <cell r="AC1099">
            <v>3925258.17</v>
          </cell>
          <cell r="AD1099">
            <v>1845268.5</v>
          </cell>
          <cell r="AE1099">
            <v>2079989.67</v>
          </cell>
          <cell r="AF1099">
            <v>0</v>
          </cell>
          <cell r="AG1099" t="str">
            <v>Nie</v>
          </cell>
          <cell r="AH109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099" t="str">
            <v>01 Pomoc bezzwrotna</v>
          </cell>
          <cell r="AJ1099" t="str">
            <v>01 Obszar miejski</v>
          </cell>
          <cell r="AK1099" t="str">
            <v>10 Poczta i telekomunikacja</v>
          </cell>
          <cell r="AL1099" t="str">
            <v>8511038723</v>
          </cell>
          <cell r="AM1099" t="str">
            <v>„Espol” Spółka z ograniczoną odpowiedzialnością</v>
          </cell>
          <cell r="AN1099" t="str">
            <v>70-236</v>
          </cell>
          <cell r="AO1099" t="str">
            <v>Szczecin</v>
          </cell>
          <cell r="AP1099" t="str">
            <v>Sowińskiego</v>
          </cell>
          <cell r="AQ1099" t="str">
            <v>78</v>
          </cell>
          <cell r="AR1099" t="str">
            <v>-</v>
          </cell>
          <cell r="AS1099" t="str">
            <v>+48913333204</v>
          </cell>
          <cell r="AT1099" t="str">
            <v>+48913333334</v>
          </cell>
          <cell r="AU1099" t="str">
            <v>spółka z ograniczoną odpowiedzialnością - małe przedsiębiorstwo</v>
          </cell>
          <cell r="AV1099" t="str">
            <v>810833173</v>
          </cell>
          <cell r="AW1099" t="str">
            <v>przedsiębiorca lub przedsiębiorstwo</v>
          </cell>
        </row>
        <row r="1100">
          <cell r="A1100" t="str">
            <v>RPZP.01.01.02-32-131/09</v>
          </cell>
          <cell r="B1100" t="str">
            <v>RPZP.01.00.00</v>
          </cell>
          <cell r="C1100" t="str">
            <v>RPZP.01.01.00</v>
          </cell>
          <cell r="D1100" t="str">
            <v>RPZP.01.01.02</v>
          </cell>
          <cell r="E1100" t="str">
            <v>RPZP.01.01.02-32-131/09-04</v>
          </cell>
          <cell r="F1100" t="str">
            <v>UDA-RPZP.01.01.02-32-131/09-04</v>
          </cell>
          <cell r="G1100" t="str">
            <v>0c4f0ca839</v>
          </cell>
          <cell r="H1100" t="str">
            <v>RPZP.01.01.02-32-131/09</v>
          </cell>
          <cell r="I1100" t="str">
            <v>WND-RPZP.01.01.02-32-131/09</v>
          </cell>
          <cell r="J1100" t="str">
            <v>2010-08-03</v>
          </cell>
          <cell r="K1100" t="str">
            <v>2010 II półrocze</v>
          </cell>
          <cell r="L1100" t="str">
            <v>2010</v>
          </cell>
          <cell r="M1100" t="str">
            <v>2010-08-06</v>
          </cell>
          <cell r="N1100" t="str">
            <v>2010 II półrocze</v>
          </cell>
          <cell r="O1100" t="str">
            <v>2010</v>
          </cell>
          <cell r="P1100" t="str">
            <v>2009-12-01</v>
          </cell>
          <cell r="Q1100" t="str">
            <v>2012-11-30</v>
          </cell>
          <cell r="R1100" t="str">
            <v>2012 II półrocze</v>
          </cell>
          <cell r="S1100" t="str">
            <v>2012</v>
          </cell>
          <cell r="T1100" t="str">
            <v>2014-05-20</v>
          </cell>
          <cell r="U1100">
            <v>3645672.58</v>
          </cell>
          <cell r="V1100">
            <v>3016029.35</v>
          </cell>
          <cell r="W1100">
            <v>1809617.61</v>
          </cell>
          <cell r="X1100">
            <v>1538174.96</v>
          </cell>
          <cell r="Y1100">
            <v>1206411.74</v>
          </cell>
          <cell r="Z1100">
            <v>60</v>
          </cell>
          <cell r="AA1100" t="str">
            <v xml:space="preserve">„Wzrost konkurencyjności Biura Obsługi Ruchu Turystycznego „All-Tourist” poprzez wprowadzenie innowacji w ośrodku rehabilitacyjnym PIRAMIDA I” </v>
          </cell>
          <cell r="AB1100" t="str">
            <v>pomoc publiczna</v>
          </cell>
          <cell r="AC1100">
            <v>3645672.58</v>
          </cell>
          <cell r="AD1100">
            <v>1809617.61</v>
          </cell>
          <cell r="AE1100">
            <v>1836054.97</v>
          </cell>
          <cell r="AF1100">
            <v>0</v>
          </cell>
          <cell r="AG1100" t="str">
            <v>Nie</v>
          </cell>
          <cell r="AH1100" t="str">
            <v>08 Inne inwestycje w przedsiębiorstwa</v>
          </cell>
          <cell r="AI1100" t="str">
            <v>01 Pomoc bezzwrotna</v>
          </cell>
          <cell r="AJ1100" t="str">
            <v>01 Obszar miejski</v>
          </cell>
          <cell r="AK1100" t="str">
            <v>19 Działalność w zakresie ochrony zdrowia ludzkiego</v>
          </cell>
          <cell r="AL1100" t="str">
            <v>6290004149</v>
          </cell>
          <cell r="AM1100" t="str">
            <v>Biuro Obsługi Ruchu Turystycznego "All-Tourist"</v>
          </cell>
          <cell r="AN1100" t="str">
            <v>41-300</v>
          </cell>
          <cell r="AO1100" t="str">
            <v>Dąbrowa Górnicza</v>
          </cell>
          <cell r="AP1100" t="str">
            <v>Graniczna</v>
          </cell>
          <cell r="AQ1100" t="str">
            <v>12</v>
          </cell>
          <cell r="AR1100" t="str">
            <v>211</v>
          </cell>
          <cell r="AS1100" t="str">
            <v>0322649352</v>
          </cell>
          <cell r="AT1100" t="str">
            <v>0322649354</v>
          </cell>
          <cell r="AU1100" t="str">
            <v>osoba fizyczna prowadząca działalność gospodarczą - małe przedsiębiorstwo</v>
          </cell>
          <cell r="AV1100" t="str">
            <v>008435602</v>
          </cell>
          <cell r="AW1100" t="str">
            <v>przedsiębiorca lub przedsiębiorstwo</v>
          </cell>
        </row>
        <row r="1101">
          <cell r="A1101" t="str">
            <v>RPZP.01.03.01-32-023/12</v>
          </cell>
          <cell r="B1101" t="str">
            <v>RPZP.01.00.00</v>
          </cell>
          <cell r="C1101" t="str">
            <v>RPZP.01.03.00</v>
          </cell>
          <cell r="D1101" t="str">
            <v>RPZP.01.03.01</v>
          </cell>
          <cell r="E1101" t="str">
            <v>RPZP.01.03.01-32-023/12-01</v>
          </cell>
          <cell r="F1101" t="str">
            <v>UDA-RPZP.01.03.01-32-023/12-01</v>
          </cell>
          <cell r="G1101" t="str">
            <v>c90fad67b3</v>
          </cell>
          <cell r="H1101" t="str">
            <v>RPZP.01.03.01-32-023/12</v>
          </cell>
          <cell r="I1101" t="str">
            <v>WND-RPZP.01.03.01-32-023/12</v>
          </cell>
          <cell r="J1101" t="str">
            <v>2012-10-01</v>
          </cell>
          <cell r="K1101" t="str">
            <v>2012 II półrocze</v>
          </cell>
          <cell r="L1101" t="str">
            <v>2012</v>
          </cell>
          <cell r="M1101" t="str">
            <v>2012-10-05</v>
          </cell>
          <cell r="N1101" t="str">
            <v>2012 II półrocze</v>
          </cell>
          <cell r="O1101" t="str">
            <v>2012</v>
          </cell>
          <cell r="P1101" t="str">
            <v>2012-04-16</v>
          </cell>
          <cell r="Q1101" t="str">
            <v>2012-11-30</v>
          </cell>
          <cell r="R1101" t="str">
            <v>2012 II półrocze</v>
          </cell>
          <cell r="S1101" t="str">
            <v>2012</v>
          </cell>
          <cell r="T1101" t="str">
            <v>2012-10-04</v>
          </cell>
          <cell r="U1101">
            <v>78597</v>
          </cell>
          <cell r="V1101">
            <v>63900</v>
          </cell>
          <cell r="W1101">
            <v>31950</v>
          </cell>
          <cell r="X1101">
            <v>31950</v>
          </cell>
          <cell r="Y1101">
            <v>31950</v>
          </cell>
          <cell r="Z1101">
            <v>50</v>
          </cell>
          <cell r="AA1101" t="str">
            <v>Opracowanie, wdrożenie i certyfikacja systemu zarządzania jakością zgodnego z wymaganiami normy ISO 9001:2008 w firmie STOP CO2</v>
          </cell>
          <cell r="AB1101" t="str">
            <v>pomoc publiczna</v>
          </cell>
          <cell r="AC1101">
            <v>78597</v>
          </cell>
          <cell r="AD1101">
            <v>31950</v>
          </cell>
          <cell r="AE1101">
            <v>46647</v>
          </cell>
          <cell r="AF1101">
            <v>9.39</v>
          </cell>
          <cell r="AG1101" t="str">
            <v>Tak</v>
          </cell>
          <cell r="AH1101" t="str">
            <v>05 Usługi w zakresie zaawansowanego wsparcia dla przedsiębiorstw i grup przedsiębiorstw</v>
          </cell>
          <cell r="AI1101" t="str">
            <v>01 Pomoc bezzwrotna</v>
          </cell>
          <cell r="AJ1101" t="str">
            <v>01 Obszar miejski</v>
          </cell>
          <cell r="AK1101" t="str">
            <v>06 Nieokreślony przemysł wytwórczy</v>
          </cell>
          <cell r="AL1101" t="str">
            <v>8522523327</v>
          </cell>
          <cell r="AM1101" t="str">
            <v>STOP C02 SPÓŁKA Z OGRANICZONĄ ODPOWIEDZIALNOSCIĄ SPÓŁKA KOMANDYTOWA</v>
          </cell>
          <cell r="AN1101" t="str">
            <v>70-375</v>
          </cell>
          <cell r="AO1101" t="str">
            <v>SZCZECIN</v>
          </cell>
          <cell r="AP1101" t="str">
            <v>5 LIPCA</v>
          </cell>
          <cell r="AQ1101" t="str">
            <v>38</v>
          </cell>
          <cell r="AR1101" t="str">
            <v>-</v>
          </cell>
          <cell r="AS1101" t="str">
            <v>+48728392463</v>
          </cell>
          <cell r="AT1101" t="str">
            <v>niedoyczy</v>
          </cell>
          <cell r="AU1101" t="str">
            <v>spółka komandytowa - mikro przedsiębiorstwo</v>
          </cell>
          <cell r="AV1101" t="str">
            <v>320447609</v>
          </cell>
          <cell r="AW1101" t="str">
            <v>przedsiębiorca lub przedsiębiorstwo</v>
          </cell>
        </row>
        <row r="1102">
          <cell r="A1102" t="str">
            <v>RPZP.01.03.02-32-021/12</v>
          </cell>
          <cell r="B1102" t="str">
            <v>RPZP.01.00.00</v>
          </cell>
          <cell r="C1102" t="str">
            <v>RPZP.01.03.00</v>
          </cell>
          <cell r="D1102" t="str">
            <v>RPZP.01.03.02</v>
          </cell>
          <cell r="E1102" t="str">
            <v>RPZP.01.03.02-32-021/12-01</v>
          </cell>
          <cell r="F1102" t="str">
            <v>UDA-RPZP.01.03.02-32-021/12-01</v>
          </cell>
          <cell r="G1102" t="str">
            <v>4baa210921</v>
          </cell>
          <cell r="H1102" t="str">
            <v>RPZP.01.03.02-32-021/12</v>
          </cell>
          <cell r="I1102" t="str">
            <v>WND-RPZP.01.03.02-32-021/12</v>
          </cell>
          <cell r="J1102" t="str">
            <v>2012-12-04</v>
          </cell>
          <cell r="K1102" t="str">
            <v>2012 II półrocze</v>
          </cell>
          <cell r="L1102" t="str">
            <v>2012</v>
          </cell>
          <cell r="M1102" t="str">
            <v>2012-12-07</v>
          </cell>
          <cell r="N1102" t="str">
            <v>2012 II półrocze</v>
          </cell>
          <cell r="O1102" t="str">
            <v>2012</v>
          </cell>
          <cell r="P1102" t="str">
            <v>2012-08-17</v>
          </cell>
          <cell r="Q1102" t="str">
            <v>2012-11-30</v>
          </cell>
          <cell r="R1102" t="str">
            <v>2012 II półrocze</v>
          </cell>
          <cell r="S1102" t="str">
            <v>2012</v>
          </cell>
          <cell r="T1102" t="str">
            <v>2012-12-04</v>
          </cell>
          <cell r="U1102">
            <v>45284</v>
          </cell>
          <cell r="V1102">
            <v>38459</v>
          </cell>
          <cell r="W1102">
            <v>19229.5</v>
          </cell>
          <cell r="X1102">
            <v>19229.5</v>
          </cell>
          <cell r="Y1102">
            <v>19229.5</v>
          </cell>
          <cell r="Z1102">
            <v>50</v>
          </cell>
          <cell r="AA1102" t="str">
            <v>Udział Firmy Matt Bogusław Szczurowski w międzynarodowych targach w Wiedniu "WIEDEŃ TRENDS OF BEAUTY " w dniach 22-23.09.2012</v>
          </cell>
          <cell r="AB1102" t="str">
            <v>pomoc de minimis</v>
          </cell>
          <cell r="AC1102">
            <v>45284</v>
          </cell>
          <cell r="AD1102">
            <v>19229.5</v>
          </cell>
          <cell r="AE1102">
            <v>26054.5</v>
          </cell>
          <cell r="AF1102">
            <v>0</v>
          </cell>
          <cell r="AG1102" t="str">
            <v>Tak</v>
          </cell>
          <cell r="AH1102" t="str">
            <v>05 Usługi w zakresie zaawansowanego wsparcia dla przedsiębiorstw i grup przedsiębiorstw</v>
          </cell>
          <cell r="AI1102" t="str">
            <v>01 Pomoc bezzwrotna</v>
          </cell>
          <cell r="AJ1102" t="str">
            <v>00 Nie dotyczy</v>
          </cell>
          <cell r="AK1102" t="str">
            <v>13 Handel hurtowy i detaliczny</v>
          </cell>
          <cell r="AL1102" t="str">
            <v>8521141569</v>
          </cell>
          <cell r="AM1102" t="str">
            <v>Firma Matt Bogusław Szczurowski</v>
          </cell>
          <cell r="AN1102" t="str">
            <v>71-201</v>
          </cell>
          <cell r="AO1102" t="str">
            <v>Szczecin</v>
          </cell>
          <cell r="AP1102" t="str">
            <v>Czorsztyńska</v>
          </cell>
          <cell r="AQ1102" t="str">
            <v>11</v>
          </cell>
          <cell r="AR1102" t="str">
            <v>a</v>
          </cell>
          <cell r="AS1102" t="str">
            <v>602270199</v>
          </cell>
          <cell r="AT1102" t="str">
            <v>-</v>
          </cell>
          <cell r="AU1102" t="str">
            <v>osoba fizyczna prowadząca działalność gospodarczą - mikro przedsiębiorstwo</v>
          </cell>
          <cell r="AV1102" t="str">
            <v>810810210</v>
          </cell>
          <cell r="AW1102" t="str">
            <v>przedsiębiorca lub przedsiębiorstwo</v>
          </cell>
        </row>
        <row r="1103">
          <cell r="A1103" t="str">
            <v>RPZP.01.03.02-32-027/12</v>
          </cell>
          <cell r="B1103" t="str">
            <v>RPZP.01.00.00</v>
          </cell>
          <cell r="C1103" t="str">
            <v>RPZP.01.03.00</v>
          </cell>
          <cell r="D1103" t="str">
            <v>RPZP.01.03.02</v>
          </cell>
          <cell r="E1103" t="str">
            <v>RPZP.01.03.02-32-027/12-01</v>
          </cell>
          <cell r="F1103" t="str">
            <v>UDA-RPZP.01.03.02-32-027/12-01</v>
          </cell>
          <cell r="G1103" t="str">
            <v>688df8a777</v>
          </cell>
          <cell r="H1103" t="str">
            <v>RPZP.01.03.02-32-027/12</v>
          </cell>
          <cell r="I1103" t="str">
            <v>WND-RPZP.01.03.02-32-027/12</v>
          </cell>
          <cell r="J1103" t="str">
            <v>2012-12-04</v>
          </cell>
          <cell r="K1103" t="str">
            <v>2012 II półrocze</v>
          </cell>
          <cell r="L1103" t="str">
            <v>2012</v>
          </cell>
          <cell r="M1103" t="str">
            <v>2012-12-07</v>
          </cell>
          <cell r="N1103" t="str">
            <v>2012 II półrocze</v>
          </cell>
          <cell r="O1103" t="str">
            <v>2012</v>
          </cell>
          <cell r="P1103" t="str">
            <v>2012-06-26</v>
          </cell>
          <cell r="Q1103" t="str">
            <v>2012-11-30</v>
          </cell>
          <cell r="R1103" t="str">
            <v>2012 II półrocze</v>
          </cell>
          <cell r="S1103" t="str">
            <v>2012</v>
          </cell>
          <cell r="T1103" t="str">
            <v>2012-12-06</v>
          </cell>
          <cell r="U1103">
            <v>46583</v>
          </cell>
          <cell r="V1103">
            <v>38650</v>
          </cell>
          <cell r="W1103">
            <v>19325</v>
          </cell>
          <cell r="X1103">
            <v>19325</v>
          </cell>
          <cell r="Y1103">
            <v>19325</v>
          </cell>
          <cell r="Z1103">
            <v>50</v>
          </cell>
          <cell r="AA1103" t="str">
            <v>Udział Firmy Matt Bogusław Szczurowski w międzynarodowych targach piękności w Helsinkach w dniach 19-21.10.2012</v>
          </cell>
          <cell r="AB1103" t="str">
            <v>pomoc de minimis</v>
          </cell>
          <cell r="AC1103">
            <v>46583</v>
          </cell>
          <cell r="AD1103">
            <v>19325</v>
          </cell>
          <cell r="AE1103">
            <v>27258</v>
          </cell>
          <cell r="AF1103">
            <v>0</v>
          </cell>
          <cell r="AG1103" t="str">
            <v>Tak</v>
          </cell>
          <cell r="AH1103" t="str">
            <v>05 Usługi w zakresie zaawansowanego wsparcia dla przedsiębiorstw i grup przedsiębiorstw</v>
          </cell>
          <cell r="AI1103" t="str">
            <v>01 Pomoc bezzwrotna</v>
          </cell>
          <cell r="AJ1103" t="str">
            <v>00 Nie dotyczy</v>
          </cell>
          <cell r="AK1103" t="str">
            <v>13 Handel hurtowy i detaliczny</v>
          </cell>
          <cell r="AL1103" t="str">
            <v>8521141569</v>
          </cell>
          <cell r="AM1103" t="str">
            <v>Firma Matt Bogusław Szczurowski</v>
          </cell>
          <cell r="AN1103" t="str">
            <v>71-201</v>
          </cell>
          <cell r="AO1103" t="str">
            <v>Szczecin</v>
          </cell>
          <cell r="AP1103" t="str">
            <v>Czorsztyńska</v>
          </cell>
          <cell r="AQ1103" t="str">
            <v>11</v>
          </cell>
          <cell r="AR1103" t="str">
            <v>a</v>
          </cell>
          <cell r="AS1103" t="str">
            <v>602270199</v>
          </cell>
          <cell r="AT1103" t="str">
            <v>-</v>
          </cell>
          <cell r="AU1103" t="str">
            <v>osoba fizyczna prowadząca działalność gospodarczą - mikro przedsiębiorstwo</v>
          </cell>
          <cell r="AV1103" t="str">
            <v>810810210</v>
          </cell>
          <cell r="AW1103" t="str">
            <v>przedsiębiorca lub przedsiębiorstwo</v>
          </cell>
        </row>
        <row r="1104">
          <cell r="A1104" t="str">
            <v>RPZP.01.03.02-32-020/12</v>
          </cell>
          <cell r="B1104" t="str">
            <v>RPZP.01.00.00</v>
          </cell>
          <cell r="C1104" t="str">
            <v>RPZP.01.03.00</v>
          </cell>
          <cell r="D1104" t="str">
            <v>RPZP.01.03.02</v>
          </cell>
          <cell r="E1104" t="str">
            <v>RPZP.01.03.02-32-020/12-01</v>
          </cell>
          <cell r="F1104" t="str">
            <v>UDA-RPZP.01.03.02-32-020/12-01</v>
          </cell>
          <cell r="G1104" t="str">
            <v>bdefdd9f15</v>
          </cell>
          <cell r="H1104" t="str">
            <v>RPZP.01.03.02-32-020/12</v>
          </cell>
          <cell r="I1104" t="str">
            <v>WND-RPZP.01.03.02-32-020/12</v>
          </cell>
          <cell r="J1104" t="str">
            <v>2012-12-04</v>
          </cell>
          <cell r="K1104" t="str">
            <v>2012 II półrocze</v>
          </cell>
          <cell r="L1104" t="str">
            <v>2012</v>
          </cell>
          <cell r="M1104" t="str">
            <v>2012-12-12</v>
          </cell>
          <cell r="N1104" t="str">
            <v>2012 II półrocze</v>
          </cell>
          <cell r="O1104" t="str">
            <v>2012</v>
          </cell>
          <cell r="P1104" t="str">
            <v>2012-06-13</v>
          </cell>
          <cell r="Q1104" t="str">
            <v>2012-11-30</v>
          </cell>
          <cell r="R1104" t="str">
            <v>2012 II półrocze</v>
          </cell>
          <cell r="S1104" t="str">
            <v>2012</v>
          </cell>
          <cell r="T1104" t="str">
            <v>2012-12-04</v>
          </cell>
          <cell r="U1104">
            <v>34349</v>
          </cell>
          <cell r="V1104">
            <v>28300</v>
          </cell>
          <cell r="W1104">
            <v>14150</v>
          </cell>
          <cell r="X1104">
            <v>14150</v>
          </cell>
          <cell r="Y1104">
            <v>14150</v>
          </cell>
          <cell r="Z1104">
            <v>50</v>
          </cell>
          <cell r="AA1104" t="str">
            <v>Udział Firmy Matt Bogusław Szczurowski w międzynarodowych targach w Pradze "WORLD OF BEAUTY &amp; SPA 2012" w dniach 7-8.09.2012</v>
          </cell>
          <cell r="AB1104" t="str">
            <v>pomoc de minimis</v>
          </cell>
          <cell r="AC1104">
            <v>34349</v>
          </cell>
          <cell r="AD1104">
            <v>14150</v>
          </cell>
          <cell r="AE1104">
            <v>20199</v>
          </cell>
          <cell r="AF1104">
            <v>0</v>
          </cell>
          <cell r="AG1104" t="str">
            <v>Tak</v>
          </cell>
          <cell r="AH1104" t="str">
            <v>05 Usługi w zakresie zaawansowanego wsparcia dla przedsiębiorstw i grup przedsiębiorstw</v>
          </cell>
          <cell r="AI1104" t="str">
            <v>01 Pomoc bezzwrotna</v>
          </cell>
          <cell r="AJ1104" t="str">
            <v>00 Nie dotyczy</v>
          </cell>
          <cell r="AK1104" t="str">
            <v>13 Handel hurtowy i detaliczny</v>
          </cell>
          <cell r="AL1104" t="str">
            <v>8521141569</v>
          </cell>
          <cell r="AM1104" t="str">
            <v>Firma Matt Bogusław Szczurowski</v>
          </cell>
          <cell r="AN1104" t="str">
            <v>71-201</v>
          </cell>
          <cell r="AO1104" t="str">
            <v>Szczecin</v>
          </cell>
          <cell r="AP1104" t="str">
            <v>Czorsztyńska</v>
          </cell>
          <cell r="AQ1104" t="str">
            <v>11a</v>
          </cell>
          <cell r="AR1104" t="str">
            <v>-</v>
          </cell>
          <cell r="AS1104" t="str">
            <v>602270199</v>
          </cell>
          <cell r="AT1104" t="str">
            <v>niedotyczy</v>
          </cell>
          <cell r="AU1104" t="str">
            <v>osoba fizyczna prowadząca działalność gospodarczą - mikro przedsiębiorstwo</v>
          </cell>
          <cell r="AV1104" t="str">
            <v>810810210</v>
          </cell>
          <cell r="AW1104" t="str">
            <v>przedsiębiorca lub przedsiębiorstwo</v>
          </cell>
        </row>
        <row r="1105">
          <cell r="A1105" t="str">
            <v>RPZP.01.03.02-32-029/12</v>
          </cell>
          <cell r="B1105" t="str">
            <v>RPZP.01.00.00</v>
          </cell>
          <cell r="C1105" t="str">
            <v>RPZP.01.03.00</v>
          </cell>
          <cell r="D1105" t="str">
            <v>RPZP.01.03.02</v>
          </cell>
          <cell r="E1105" t="str">
            <v>RPZP.01.03.02-32-029/12-01</v>
          </cell>
          <cell r="F1105" t="str">
            <v>UDA-RPZP.01.03.02-32-029/12-01</v>
          </cell>
          <cell r="G1105" t="str">
            <v>94180ad14e</v>
          </cell>
          <cell r="H1105" t="str">
            <v>RPZP.01.03.02-32-029/12</v>
          </cell>
          <cell r="I1105" t="str">
            <v>WND-RPZP.01.03.02-32-029/12</v>
          </cell>
          <cell r="J1105" t="str">
            <v>2012-12-04</v>
          </cell>
          <cell r="K1105" t="str">
            <v>2012 II półrocze</v>
          </cell>
          <cell r="L1105" t="str">
            <v>2012</v>
          </cell>
          <cell r="M1105" t="str">
            <v>2012-12-12</v>
          </cell>
          <cell r="N1105" t="str">
            <v>2012 II półrocze</v>
          </cell>
          <cell r="O1105" t="str">
            <v>2012</v>
          </cell>
          <cell r="P1105" t="str">
            <v>2012-06-26</v>
          </cell>
          <cell r="Q1105" t="str">
            <v>2012-11-30</v>
          </cell>
          <cell r="R1105" t="str">
            <v>2012 II półrocze</v>
          </cell>
          <cell r="S1105" t="str">
            <v>2012</v>
          </cell>
          <cell r="T1105" t="str">
            <v>2012-12-04</v>
          </cell>
          <cell r="U1105">
            <v>39055</v>
          </cell>
          <cell r="V1105">
            <v>32550</v>
          </cell>
          <cell r="W1105">
            <v>16275</v>
          </cell>
          <cell r="X1105">
            <v>16275</v>
          </cell>
          <cell r="Y1105">
            <v>16275</v>
          </cell>
          <cell r="Z1105">
            <v>50</v>
          </cell>
          <cell r="AA1105" t="str">
            <v>Udział Firmy Matt Bogusław Szczurowski w międzynarodowych targach w Londynie "SALON INTERNATIONAL 2012" w dniach 13-15.10.2012</v>
          </cell>
          <cell r="AB1105" t="str">
            <v>pomoc de minimis</v>
          </cell>
          <cell r="AC1105">
            <v>39055</v>
          </cell>
          <cell r="AD1105">
            <v>16275</v>
          </cell>
          <cell r="AE1105">
            <v>22780</v>
          </cell>
          <cell r="AF1105">
            <v>0</v>
          </cell>
          <cell r="AG1105" t="str">
            <v>Tak</v>
          </cell>
          <cell r="AH1105" t="str">
            <v>05 Usługi w zakresie zaawansowanego wsparcia dla przedsiębiorstw i grup przedsiębiorstw</v>
          </cell>
          <cell r="AI1105" t="str">
            <v>01 Pomoc bezzwrotna</v>
          </cell>
          <cell r="AJ1105" t="str">
            <v>00 Nie dotyczy</v>
          </cell>
          <cell r="AK1105" t="str">
            <v>13 Handel hurtowy i detaliczny</v>
          </cell>
          <cell r="AL1105" t="str">
            <v>8521141569</v>
          </cell>
          <cell r="AM1105" t="str">
            <v>Firma Matt Bogusław Szczurowski</v>
          </cell>
          <cell r="AN1105" t="str">
            <v>71-201</v>
          </cell>
          <cell r="AO1105" t="str">
            <v>Szczecin</v>
          </cell>
          <cell r="AP1105" t="str">
            <v>Czorsztyńska</v>
          </cell>
          <cell r="AQ1105" t="str">
            <v>11a</v>
          </cell>
          <cell r="AR1105" t="str">
            <v>-</v>
          </cell>
          <cell r="AS1105" t="str">
            <v>602270199</v>
          </cell>
          <cell r="AT1105" t="str">
            <v>niedotyczy</v>
          </cell>
          <cell r="AU1105" t="str">
            <v>osoba fizyczna prowadząca działalność gospodarczą - mikro przedsiębiorstwo</v>
          </cell>
          <cell r="AV1105" t="str">
            <v>810810210</v>
          </cell>
          <cell r="AW1105" t="str">
            <v>przedsiębiorca lub przedsiębiorstwo</v>
          </cell>
        </row>
        <row r="1106">
          <cell r="A1106" t="str">
            <v>RPZP.01.01.02-32-164/10</v>
          </cell>
          <cell r="B1106" t="str">
            <v>RPZP.01.00.00</v>
          </cell>
          <cell r="C1106" t="str">
            <v>RPZP.01.01.00</v>
          </cell>
          <cell r="D1106" t="str">
            <v>RPZP.01.01.02</v>
          </cell>
          <cell r="E1106" t="str">
            <v>RPZP.01.01.02-32-164/10-02</v>
          </cell>
          <cell r="F1106" t="str">
            <v>UDA-RPZP.01.01.02-32-164/10-02</v>
          </cell>
          <cell r="G1106" t="str">
            <v>fe744fc981</v>
          </cell>
          <cell r="H1106" t="str">
            <v>RPZP.01.01.02-32-164/10</v>
          </cell>
          <cell r="I1106" t="str">
            <v>WND-RPZP.01.01.02-32-164/10</v>
          </cell>
          <cell r="J1106" t="str">
            <v>2012-11-13</v>
          </cell>
          <cell r="K1106" t="str">
            <v>2012 II półrocze</v>
          </cell>
          <cell r="L1106" t="str">
            <v>2012</v>
          </cell>
          <cell r="M1106" t="str">
            <v>2012-11-14</v>
          </cell>
          <cell r="N1106" t="str">
            <v>2012 II półrocze</v>
          </cell>
          <cell r="O1106" t="str">
            <v>2012</v>
          </cell>
          <cell r="P1106" t="str">
            <v>2010-10-19</v>
          </cell>
          <cell r="Q1106" t="str">
            <v>2012-12-03</v>
          </cell>
          <cell r="R1106" t="str">
            <v>2012 II półrocze</v>
          </cell>
          <cell r="S1106" t="str">
            <v>2012</v>
          </cell>
          <cell r="T1106" t="str">
            <v>2012-12-31</v>
          </cell>
          <cell r="U1106">
            <v>383358.49</v>
          </cell>
          <cell r="V1106">
            <v>310000</v>
          </cell>
          <cell r="W1106">
            <v>186000</v>
          </cell>
          <cell r="X1106">
            <v>186000</v>
          </cell>
          <cell r="Y1106">
            <v>124000</v>
          </cell>
          <cell r="Z1106">
            <v>60</v>
          </cell>
          <cell r="AA1106" t="str">
            <v>Zakup przecinarki do cięcia plazmowego i gazowego narzędziem do wprowadzenia innowacji produktowej i procesowej w przedsiębiorstwie BAKRON w Pyrzycach</v>
          </cell>
          <cell r="AB1106" t="str">
            <v>pomoc publiczna</v>
          </cell>
          <cell r="AC1106">
            <v>383358.49</v>
          </cell>
          <cell r="AD1106">
            <v>186000</v>
          </cell>
          <cell r="AE1106">
            <v>197358.49</v>
          </cell>
          <cell r="AF1106">
            <v>0</v>
          </cell>
          <cell r="AG1106" t="str">
            <v>Nie</v>
          </cell>
          <cell r="AH1106" t="str">
            <v>08 Inne inwestycje w przedsiębiorstwa</v>
          </cell>
          <cell r="AI1106" t="str">
            <v>01 Pomoc bezzwrotna</v>
          </cell>
          <cell r="AJ1106" t="str">
            <v>01 Obszar miejski</v>
          </cell>
          <cell r="AK1106" t="str">
            <v>06 Nieokreślony przemysł wytwórczy</v>
          </cell>
          <cell r="AL1106" t="str">
            <v>8531237555</v>
          </cell>
          <cell r="AM1106" t="str">
            <v>BAKRON - STANISŁAW BIAŁOSZYCKI</v>
          </cell>
          <cell r="AN1106" t="str">
            <v>74-200</v>
          </cell>
          <cell r="AO1106" t="str">
            <v>Pyrzyce</v>
          </cell>
          <cell r="AP1106" t="str">
            <v>Dworcowa</v>
          </cell>
          <cell r="AQ1106" t="str">
            <v>23</v>
          </cell>
          <cell r="AR1106" t="str">
            <v>-</v>
          </cell>
          <cell r="AS1106" t="str">
            <v>600871274</v>
          </cell>
          <cell r="AT1106" t="str">
            <v>0915701152</v>
          </cell>
          <cell r="AU1106" t="str">
            <v>osoba fizyczna prowadząca działalność gospodarczą - małe przedsiębiorstwo</v>
          </cell>
          <cell r="AV1106" t="str">
            <v>320240848</v>
          </cell>
          <cell r="AW1106" t="str">
            <v>przedsiębiorca lub przedsiębiorstwo</v>
          </cell>
        </row>
        <row r="1107">
          <cell r="A1107" t="str">
            <v>RPZP.01.03.01-32-014/12</v>
          </cell>
          <cell r="B1107" t="str">
            <v>RPZP.01.00.00</v>
          </cell>
          <cell r="C1107" t="str">
            <v>RPZP.01.03.00</v>
          </cell>
          <cell r="D1107" t="str">
            <v>RPZP.01.03.01</v>
          </cell>
          <cell r="E1107" t="str">
            <v>RPZP.01.03.01-32-014/12-03</v>
          </cell>
          <cell r="F1107" t="str">
            <v>UDA-RPZP.01.03.01-32-014/12-03</v>
          </cell>
          <cell r="G1107" t="str">
            <v>1fa18d7788</v>
          </cell>
          <cell r="H1107" t="str">
            <v>RPZP.01.03.01-32-014/12</v>
          </cell>
          <cell r="I1107" t="str">
            <v>WND-RPZP.01.03.01-32-014/12</v>
          </cell>
          <cell r="J1107" t="str">
            <v>2012-08-10</v>
          </cell>
          <cell r="K1107" t="str">
            <v>2012 II półrocze</v>
          </cell>
          <cell r="L1107" t="str">
            <v>2012</v>
          </cell>
          <cell r="M1107" t="str">
            <v>2012-08-17</v>
          </cell>
          <cell r="N1107" t="str">
            <v>2012 II półrocze</v>
          </cell>
          <cell r="O1107" t="str">
            <v>2012</v>
          </cell>
          <cell r="P1107" t="str">
            <v>2012-06-04</v>
          </cell>
          <cell r="Q1107" t="str">
            <v>2012-12-07</v>
          </cell>
          <cell r="R1107" t="str">
            <v>2012 II półrocze</v>
          </cell>
          <cell r="S1107" t="str">
            <v>2012</v>
          </cell>
          <cell r="T1107" t="str">
            <v>2014-08-22</v>
          </cell>
          <cell r="U1107">
            <v>19065</v>
          </cell>
          <cell r="V1107">
            <v>19065</v>
          </cell>
          <cell r="W1107">
            <v>9532.5</v>
          </cell>
          <cell r="X1107">
            <v>9532.5</v>
          </cell>
          <cell r="Y1107">
            <v>9532.5</v>
          </cell>
          <cell r="Z1107">
            <v>50</v>
          </cell>
          <cell r="AA1107" t="str">
            <v>Wdrożenie Systemu Zarządzania Jakością wg normy EN ISO 9001:2008 drogą do poprawy konkurencyjności firmy Wałecka Akademia Wiedzy Spółka Cywilna Bogusława Wankiewicz, Mariola Jęcka, Grażyna Wolna</v>
          </cell>
          <cell r="AB1107" t="str">
            <v>pomoc publiczna</v>
          </cell>
          <cell r="AC1107">
            <v>19065</v>
          </cell>
          <cell r="AD1107">
            <v>9532.5</v>
          </cell>
          <cell r="AE1107">
            <v>9532.5</v>
          </cell>
          <cell r="AF1107">
            <v>9.67</v>
          </cell>
          <cell r="AG1107" t="str">
            <v>Tak</v>
          </cell>
          <cell r="AH1107" t="str">
            <v>05 Usługi w zakresie zaawansowanego wsparcia dla przedsiębiorstw i grup przedsiębiorstw</v>
          </cell>
          <cell r="AI1107" t="str">
            <v>01 Pomoc bezzwrotna</v>
          </cell>
          <cell r="AJ1107" t="str">
            <v>01 Obszar miejski</v>
          </cell>
          <cell r="AK1107" t="str">
            <v>18 Edukacja</v>
          </cell>
          <cell r="AL1107" t="str">
            <v>7651583650</v>
          </cell>
          <cell r="AM1107" t="str">
            <v>Wałecka Akademia Wiedzy Spółka z ograniczoną odpowiedzialnością</v>
          </cell>
          <cell r="AN1107" t="str">
            <v>78-600</v>
          </cell>
          <cell r="AO1107" t="str">
            <v>Wałcz</v>
          </cell>
          <cell r="AP1107" t="str">
            <v>Bydgoska</v>
          </cell>
          <cell r="AQ1107" t="str">
            <v>52</v>
          </cell>
          <cell r="AR1107" t="str">
            <v>-</v>
          </cell>
          <cell r="AS1107" t="str">
            <v>672580366</v>
          </cell>
          <cell r="AT1107" t="str">
            <v>672580366</v>
          </cell>
          <cell r="AU1107" t="str">
            <v>spółka cywilna prowadząca działalność w oparciu o umowę zawartą na podstawie KC - mikro przedsiębiorstwo</v>
          </cell>
          <cell r="AV1107" t="str">
            <v>331401576</v>
          </cell>
          <cell r="AW1107" t="str">
            <v>przedsiębiorca lub przedsiębiorstwo</v>
          </cell>
        </row>
        <row r="1108">
          <cell r="A1108" t="str">
            <v>RPZP.06.02.02-32-009/11</v>
          </cell>
          <cell r="B1108" t="str">
            <v>RPZP.06.00.00</v>
          </cell>
          <cell r="C1108" t="str">
            <v>RPZP.06.02.00</v>
          </cell>
          <cell r="D1108" t="str">
            <v>RPZP.06.02.02</v>
          </cell>
          <cell r="E1108" t="str">
            <v>RPZP.06.02.02-32-009/11-04</v>
          </cell>
          <cell r="F1108" t="str">
            <v>UDA-RPZP.06.02.02-32-009/11-04</v>
          </cell>
          <cell r="G1108" t="str">
            <v>223069bcd9</v>
          </cell>
          <cell r="H1108" t="str">
            <v>RPZP.06.02.02-32-009/11</v>
          </cell>
          <cell r="I1108" t="str">
            <v>WND-RPZP.06.02.02-32-009/11</v>
          </cell>
          <cell r="J1108" t="str">
            <v>2011-07-27</v>
          </cell>
          <cell r="K1108" t="str">
            <v>2011 II półrocze</v>
          </cell>
          <cell r="L1108" t="str">
            <v>2011</v>
          </cell>
          <cell r="M1108" t="str">
            <v>2011-07-29</v>
          </cell>
          <cell r="N1108" t="str">
            <v>2011 II półrocze</v>
          </cell>
          <cell r="O1108" t="str">
            <v>2011</v>
          </cell>
          <cell r="P1108" t="str">
            <v>2011-08-16</v>
          </cell>
          <cell r="Q1108" t="str">
            <v>2012-12-10</v>
          </cell>
          <cell r="R1108" t="str">
            <v>2012 II półrocze</v>
          </cell>
          <cell r="S1108" t="str">
            <v>2012</v>
          </cell>
          <cell r="T1108" t="str">
            <v>2013-02-27</v>
          </cell>
          <cell r="U1108">
            <v>1724158.01</v>
          </cell>
          <cell r="V1108">
            <v>1714135</v>
          </cell>
          <cell r="W1108">
            <v>1285600.99</v>
          </cell>
          <cell r="X1108">
            <v>1285600.99</v>
          </cell>
          <cell r="Y1108">
            <v>428534.01</v>
          </cell>
          <cell r="Z1108">
            <v>75</v>
          </cell>
          <cell r="AA1108" t="str">
            <v>Remont zabytkowej, neogotyckiej cerkwi prawosławnej p.w. Świętych Apostołów Piotra i Pawła w Stargardzie Szczecińskim</v>
          </cell>
          <cell r="AB1108" t="str">
            <v>bez pomocy publicznej</v>
          </cell>
          <cell r="AC1108">
            <v>1724158.01</v>
          </cell>
          <cell r="AD1108">
            <v>1724158.01</v>
          </cell>
          <cell r="AE1108">
            <v>0</v>
          </cell>
          <cell r="AF1108">
            <v>0</v>
          </cell>
          <cell r="AG1108" t="str">
            <v>Nie</v>
          </cell>
          <cell r="AH1108" t="str">
            <v>58 Ochrona i zachowanie dziedzictwa kulturowego</v>
          </cell>
          <cell r="AI1108" t="str">
            <v>01 Pomoc bezzwrotna</v>
          </cell>
          <cell r="AJ1108" t="str">
            <v>01 Obszar miejski</v>
          </cell>
          <cell r="AK1108" t="str">
            <v>00 Nie dotyczy</v>
          </cell>
          <cell r="AL1108" t="str">
            <v>8542146827</v>
          </cell>
          <cell r="AM1108" t="str">
            <v>Parafia Prawosławna pw. św. Ap. Piotra i Pawła w Stargardzie Szczecińskim</v>
          </cell>
          <cell r="AN1108" t="str">
            <v>73-110</v>
          </cell>
          <cell r="AO1108" t="str">
            <v>Stargard Szczeciński</v>
          </cell>
          <cell r="AP1108" t="str">
            <v>Nadbrzeżna</v>
          </cell>
          <cell r="AQ1108" t="str">
            <v>4</v>
          </cell>
          <cell r="AR1108" t="str">
            <v>-</v>
          </cell>
          <cell r="AS1108" t="str">
            <v>66187000</v>
          </cell>
          <cell r="AT1108" t="str">
            <v>928341051</v>
          </cell>
          <cell r="AU1108" t="str">
            <v>Kościół Katolicki</v>
          </cell>
          <cell r="AV1108" t="str">
            <v>810636805</v>
          </cell>
          <cell r="AW1108" t="str">
            <v>kościół lub związek wyznaniowy lub osoba prawna kościołów i związków wyznaniowych</v>
          </cell>
        </row>
        <row r="1109">
          <cell r="A1109" t="str">
            <v>RPZP.04.04.00-32-010/11</v>
          </cell>
          <cell r="B1109" t="str">
            <v>RPZP.04.00.00</v>
          </cell>
          <cell r="C1109" t="str">
            <v>RPZP.04.04.00</v>
          </cell>
          <cell r="D1109">
            <v>0</v>
          </cell>
          <cell r="E1109" t="str">
            <v>RPZP.04.04.00-32-010/11-03</v>
          </cell>
          <cell r="F1109" t="str">
            <v>UDA-RPZP.04.04.00-32-010/11-03</v>
          </cell>
          <cell r="G1109" t="str">
            <v>4f2effcd07</v>
          </cell>
          <cell r="H1109" t="str">
            <v>RPZP.04.04.00-32-010/11</v>
          </cell>
          <cell r="I1109" t="str">
            <v>WND-RPZP.04.04.00-32-010/11</v>
          </cell>
          <cell r="J1109" t="str">
            <v>2012-04-17</v>
          </cell>
          <cell r="K1109" t="str">
            <v>2012 I półrocze</v>
          </cell>
          <cell r="L1109" t="str">
            <v>2012</v>
          </cell>
          <cell r="M1109" t="str">
            <v>2012-04-20</v>
          </cell>
          <cell r="N1109" t="str">
            <v>2012 I półrocze</v>
          </cell>
          <cell r="O1109" t="str">
            <v>2012</v>
          </cell>
          <cell r="P1109" t="str">
            <v>2012-03-01</v>
          </cell>
          <cell r="Q1109" t="str">
            <v>2012-12-10</v>
          </cell>
          <cell r="R1109" t="str">
            <v>2012 II półrocze</v>
          </cell>
          <cell r="S1109" t="str">
            <v>2012</v>
          </cell>
          <cell r="T1109" t="str">
            <v>2013-09-10</v>
          </cell>
          <cell r="U1109">
            <v>1735601.39</v>
          </cell>
          <cell r="V1109">
            <v>1484625</v>
          </cell>
          <cell r="W1109">
            <v>742312.5</v>
          </cell>
          <cell r="X1109">
            <v>742312.5</v>
          </cell>
          <cell r="Y1109">
            <v>742312.5</v>
          </cell>
          <cell r="Z1109">
            <v>50</v>
          </cell>
          <cell r="AA1109" t="str">
            <v>Poprawa jakości powietrza w regionie dzięki instalacji urządzeń do suchego odpylania gazów odlotowych z żeliwiaków w firmie Hacon Sp. z o.o.</v>
          </cell>
          <cell r="AB1109" t="str">
            <v>pomoc de minimis</v>
          </cell>
          <cell r="AC1109">
            <v>1735601.39</v>
          </cell>
          <cell r="AD1109">
            <v>742312.5</v>
          </cell>
          <cell r="AE1109">
            <v>993288.89</v>
          </cell>
          <cell r="AF1109">
            <v>0</v>
          </cell>
          <cell r="AG1109" t="str">
            <v>Nie</v>
          </cell>
          <cell r="AH1109" t="str">
            <v>47 Jakość powietrza</v>
          </cell>
          <cell r="AI1109" t="str">
            <v>01 Pomoc bezzwrotna</v>
          </cell>
          <cell r="AJ1109" t="str">
            <v>01 Obszar miejski</v>
          </cell>
          <cell r="AK1109" t="str">
            <v>06 Nieokreślony przemysł wytwórczy</v>
          </cell>
          <cell r="AL1109" t="str">
            <v>5971096554</v>
          </cell>
          <cell r="AM1109" t="str">
            <v>HaCon Spółka z ograniczoną odpowiedzialnością</v>
          </cell>
          <cell r="AN1109" t="str">
            <v>74-320</v>
          </cell>
          <cell r="AO1109" t="str">
            <v>Barlinek</v>
          </cell>
          <cell r="AP1109" t="str">
            <v>Fabryczna</v>
          </cell>
          <cell r="AQ1109" t="str">
            <v>6</v>
          </cell>
          <cell r="AR1109" t="str">
            <v>-</v>
          </cell>
          <cell r="AS1109" t="str">
            <v>0957460-268</v>
          </cell>
          <cell r="AT1109" t="str">
            <v>0957460-249</v>
          </cell>
          <cell r="AU1109" t="str">
            <v>spółka z ograniczoną odpowiedzialnością - średnie przedsiębiorstwo</v>
          </cell>
          <cell r="AV1109" t="str">
            <v>210358124</v>
          </cell>
          <cell r="AW1109" t="str">
            <v>przedsiębiorca lub przedsiębiorstwo</v>
          </cell>
        </row>
        <row r="1110">
          <cell r="A1110" t="str">
            <v>RPZP.01.01.02-32-155/09</v>
          </cell>
          <cell r="B1110" t="str">
            <v>RPZP.01.00.00</v>
          </cell>
          <cell r="C1110" t="str">
            <v>RPZP.01.01.00</v>
          </cell>
          <cell r="D1110" t="str">
            <v>RPZP.01.01.02</v>
          </cell>
          <cell r="E1110" t="str">
            <v>RPZP.01.01.02-32-155/09-04</v>
          </cell>
          <cell r="F1110" t="str">
            <v>UDA-RPZP.01.01.02-32-155/09-04</v>
          </cell>
          <cell r="G1110" t="str">
            <v>dcc08db64b</v>
          </cell>
          <cell r="H1110" t="str">
            <v>RPZP.01.01.02-32-155/09</v>
          </cell>
          <cell r="I1110" t="str">
            <v>WND-RPZP.01.01.02-32-155/09</v>
          </cell>
          <cell r="J1110" t="str">
            <v>2010-07-28</v>
          </cell>
          <cell r="K1110" t="str">
            <v>2010 II półrocze</v>
          </cell>
          <cell r="L1110" t="str">
            <v>2010</v>
          </cell>
          <cell r="M1110" t="str">
            <v>2010-08-10</v>
          </cell>
          <cell r="N1110" t="str">
            <v>2010 II półrocze</v>
          </cell>
          <cell r="O1110" t="str">
            <v>2010</v>
          </cell>
          <cell r="P1110" t="str">
            <v>2010-03-05</v>
          </cell>
          <cell r="Q1110" t="str">
            <v>2012-12-11</v>
          </cell>
          <cell r="R1110" t="str">
            <v>2012 II półrocze</v>
          </cell>
          <cell r="S1110" t="str">
            <v>2012</v>
          </cell>
          <cell r="T1110" t="str">
            <v>2013-12-17</v>
          </cell>
          <cell r="U1110">
            <v>1241099.94</v>
          </cell>
          <cell r="V1110">
            <v>921586.31</v>
          </cell>
          <cell r="W1110">
            <v>552951.79</v>
          </cell>
          <cell r="X1110">
            <v>470009.02</v>
          </cell>
          <cell r="Y1110">
            <v>368634.52</v>
          </cell>
          <cell r="Z1110">
            <v>60</v>
          </cell>
          <cell r="AA1110" t="str">
            <v xml:space="preserve">„Podniesienie konkurencyjności przedsiębiorstwa poprzez zakup innowacyjnego urządzenia Waterjet i innych środków trwałych oraz budowę obiektu magazynowo-produkcyjnego” </v>
          </cell>
          <cell r="AB1110" t="str">
            <v>pomoc publiczna</v>
          </cell>
          <cell r="AC1110">
            <v>1241099.94</v>
          </cell>
          <cell r="AD1110">
            <v>552951.79</v>
          </cell>
          <cell r="AE1110">
            <v>688148.15</v>
          </cell>
          <cell r="AF1110">
            <v>0</v>
          </cell>
          <cell r="AG1110" t="str">
            <v>Nie</v>
          </cell>
          <cell r="AH1110" t="str">
            <v>08 Inne inwestycje w przedsiębiorstwa</v>
          </cell>
          <cell r="AI1110" t="str">
            <v>01 Pomoc bezzwrotna</v>
          </cell>
          <cell r="AJ1110" t="str">
            <v>01 Obszar miejski</v>
          </cell>
          <cell r="AK1110" t="str">
            <v>06 Nieokreślony przemysł wytwórczy</v>
          </cell>
          <cell r="AL1110" t="str">
            <v>8520603275</v>
          </cell>
          <cell r="AM1110" t="str">
            <v>ORING Uszczelnienia Techniczne Stanisław Matyja</v>
          </cell>
          <cell r="AN1110" t="str">
            <v>70-790</v>
          </cell>
          <cell r="AO1110" t="str">
            <v>Szczecin</v>
          </cell>
          <cell r="AP1110" t="str">
            <v>Kalenicka</v>
          </cell>
          <cell r="AQ1110" t="str">
            <v>6</v>
          </cell>
          <cell r="AR1110" t="str">
            <v>-</v>
          </cell>
          <cell r="AS1110" t="str">
            <v>91422-00-48</v>
          </cell>
          <cell r="AT1110" t="str">
            <v>91422-00-48</v>
          </cell>
          <cell r="AU1110" t="str">
            <v>osoba fizyczna prowadząca działalność gospodarczą - małe przedsiębiorstwo</v>
          </cell>
          <cell r="AV1110" t="str">
            <v>810513066</v>
          </cell>
          <cell r="AW1110" t="str">
            <v>przedsiębiorca lub przedsiębiorstwo</v>
          </cell>
        </row>
        <row r="1111">
          <cell r="A1111" t="str">
            <v>RPZP.04.02.00-32-002/10</v>
          </cell>
          <cell r="B1111" t="str">
            <v>RPZP.04.00.00</v>
          </cell>
          <cell r="C1111" t="str">
            <v>RPZP.04.02.00</v>
          </cell>
          <cell r="D1111">
            <v>0</v>
          </cell>
          <cell r="E1111" t="str">
            <v>RPZP.04.02.00-32-002/10-04</v>
          </cell>
          <cell r="F1111" t="str">
            <v>UDA-RPZP.04.02.00-32-002/10-04</v>
          </cell>
          <cell r="G1111" t="str">
            <v>eb82a781d4</v>
          </cell>
          <cell r="H1111" t="str">
            <v>RPZP.04.02.00-32-002/10</v>
          </cell>
          <cell r="I1111" t="str">
            <v>WND-RPZP.04.02.00-32-002/10</v>
          </cell>
          <cell r="J1111" t="str">
            <v>2010-12-22</v>
          </cell>
          <cell r="K1111" t="str">
            <v>2010 II półrocze</v>
          </cell>
          <cell r="L1111" t="str">
            <v>2010</v>
          </cell>
          <cell r="M1111" t="str">
            <v>2010-12-22</v>
          </cell>
          <cell r="N1111" t="str">
            <v>2010 II półrocze</v>
          </cell>
          <cell r="O1111" t="str">
            <v>2010</v>
          </cell>
          <cell r="P1111" t="str">
            <v>2011-12-15</v>
          </cell>
          <cell r="Q1111" t="str">
            <v>2012-12-14</v>
          </cell>
          <cell r="R1111" t="str">
            <v>2012 II półrocze</v>
          </cell>
          <cell r="S1111" t="str">
            <v>2012</v>
          </cell>
          <cell r="T1111" t="str">
            <v>2013-02-13</v>
          </cell>
          <cell r="U1111">
            <v>1156256.58</v>
          </cell>
          <cell r="V1111">
            <v>655737.68000000005</v>
          </cell>
          <cell r="W1111">
            <v>491803.24</v>
          </cell>
          <cell r="X1111">
            <v>491803.24</v>
          </cell>
          <cell r="Y1111">
            <v>163934.44</v>
          </cell>
          <cell r="Z1111">
            <v>75</v>
          </cell>
          <cell r="AA1111" t="str">
            <v>Poprawa standardu świadczonych usług w zakresie selektywnej zbiórki odpadów w Gminie Czaplinek</v>
          </cell>
          <cell r="AB1111" t="str">
            <v>pomoc de minimis</v>
          </cell>
          <cell r="AC1111">
            <v>1156256.58</v>
          </cell>
          <cell r="AD1111">
            <v>1156256.58</v>
          </cell>
          <cell r="AE1111">
            <v>0</v>
          </cell>
          <cell r="AF1111">
            <v>0</v>
          </cell>
          <cell r="AG1111" t="str">
            <v>Tak</v>
          </cell>
          <cell r="AH1111" t="str">
            <v>44 Gospodarka odpadami komunalnymi i przemysłowymi</v>
          </cell>
          <cell r="AI1111" t="str">
            <v>01 Pomoc bezzwrotna</v>
          </cell>
          <cell r="AJ1111" t="str">
            <v>05 Obszary wiejskie (poza obszarami górskimi, wyspami lub o niskiej i bardzo niskiej gęstości zaludnienia)</v>
          </cell>
          <cell r="AK1111" t="str">
            <v>21 Działalność związana ze środowiskiem naturalnym</v>
          </cell>
          <cell r="AL1111" t="str">
            <v>6741016121</v>
          </cell>
          <cell r="AM1111" t="str">
            <v>Gmina Czaplinek</v>
          </cell>
          <cell r="AN1111" t="str">
            <v>78-550</v>
          </cell>
          <cell r="AO1111" t="str">
            <v>Czaplinek</v>
          </cell>
          <cell r="AP1111" t="str">
            <v>Rynek</v>
          </cell>
          <cell r="AQ1111" t="str">
            <v>6</v>
          </cell>
          <cell r="AR1111" t="str">
            <v>-</v>
          </cell>
          <cell r="AS1111" t="str">
            <v>943726200</v>
          </cell>
          <cell r="AT1111" t="str">
            <v>943726202</v>
          </cell>
          <cell r="AU1111" t="str">
            <v>wspólnota samorządowa</v>
          </cell>
          <cell r="AV1111" t="str">
            <v>330920541</v>
          </cell>
          <cell r="AW1111" t="str">
            <v>jednostka samorządu terytorialnego, związek lub stowarzyszenie jst</v>
          </cell>
        </row>
        <row r="1112">
          <cell r="A1112" t="str">
            <v>RPZP.07.01.02-32-006/10</v>
          </cell>
          <cell r="B1112" t="str">
            <v>RPZP.07.00.00</v>
          </cell>
          <cell r="C1112" t="str">
            <v>RPZP.07.01.00</v>
          </cell>
          <cell r="D1112" t="str">
            <v>RPZP.07.01.02</v>
          </cell>
          <cell r="E1112" t="str">
            <v>RPZP.07.01.02-32-006/10-05</v>
          </cell>
          <cell r="F1112" t="str">
            <v>UDA-RPZP.07.01.02-32-006/10-05</v>
          </cell>
          <cell r="G1112" t="str">
            <v>77c23494f4</v>
          </cell>
          <cell r="H1112" t="str">
            <v>RPZP.07.01.02-32-006/10</v>
          </cell>
          <cell r="I1112" t="str">
            <v>WND-RPZP.07.01.02-32-006/10</v>
          </cell>
          <cell r="J1112" t="str">
            <v>2010-12-22</v>
          </cell>
          <cell r="K1112" t="str">
            <v>2010 II półrocze</v>
          </cell>
          <cell r="L1112" t="str">
            <v>2010</v>
          </cell>
          <cell r="M1112" t="str">
            <v>2010-12-23</v>
          </cell>
          <cell r="N1112" t="str">
            <v>2010 II półrocze</v>
          </cell>
          <cell r="O1112" t="str">
            <v>2010</v>
          </cell>
          <cell r="P1112" t="str">
            <v>2010-10-14</v>
          </cell>
          <cell r="Q1112" t="str">
            <v>2012-12-14</v>
          </cell>
          <cell r="R1112" t="str">
            <v>2012 II półrocze</v>
          </cell>
          <cell r="S1112" t="str">
            <v>2012</v>
          </cell>
          <cell r="T1112" t="str">
            <v>2014-12-04</v>
          </cell>
          <cell r="U1112">
            <v>8186019.9699999997</v>
          </cell>
          <cell r="V1112">
            <v>7913540.0599999996</v>
          </cell>
          <cell r="W1112">
            <v>1617989.56</v>
          </cell>
          <cell r="X1112">
            <v>1617989.56</v>
          </cell>
          <cell r="Y1112">
            <v>6295550.5</v>
          </cell>
          <cell r="Z1112">
            <v>20.45</v>
          </cell>
          <cell r="AA1112" t="str">
            <v>"Budowa gimnazjum na nieruchomości Zespołu Szkół w Przecławiu"</v>
          </cell>
          <cell r="AB1112" t="str">
            <v>bez pomocy publicznej</v>
          </cell>
          <cell r="AC1112">
            <v>8186019.9699999997</v>
          </cell>
          <cell r="AD1112">
            <v>8186019.9699999997</v>
          </cell>
          <cell r="AE1112">
            <v>0</v>
          </cell>
          <cell r="AF1112">
            <v>0</v>
          </cell>
          <cell r="AG1112" t="str">
            <v>Nie</v>
          </cell>
          <cell r="AH1112" t="str">
            <v>75 Infrastruktura systemu oświaty</v>
          </cell>
          <cell r="AI1112" t="str">
            <v>01 Pomoc bezzwrotna</v>
          </cell>
          <cell r="AJ1112" t="str">
            <v>05 Obszary wiejskie (poza obszarami górskimi, wyspami lub o niskiej i bardzo niskiej gęstości zaludnienia)</v>
          </cell>
          <cell r="AK1112" t="str">
            <v>18 Edukacja</v>
          </cell>
          <cell r="AL1112" t="str">
            <v>8512908333</v>
          </cell>
          <cell r="AM1112" t="str">
            <v>Gmina Kołbaskowo</v>
          </cell>
          <cell r="AN1112" t="str">
            <v>72-001</v>
          </cell>
          <cell r="AO1112" t="str">
            <v>Kołbaskowo</v>
          </cell>
          <cell r="AP1112" t="str">
            <v>Kołbaskowo</v>
          </cell>
          <cell r="AQ1112" t="str">
            <v>106</v>
          </cell>
          <cell r="AR1112" t="str">
            <v>-</v>
          </cell>
          <cell r="AS1112" t="str">
            <v>091/311-95-10</v>
          </cell>
          <cell r="AT1112" t="str">
            <v>091/311-95-10wew.22</v>
          </cell>
          <cell r="AU1112" t="str">
            <v>wspólnota samorządowa</v>
          </cell>
          <cell r="AV1112" t="str">
            <v>811685450</v>
          </cell>
          <cell r="AW1112" t="str">
            <v>Jednostka samorządu terytorialnego</v>
          </cell>
        </row>
        <row r="1113">
          <cell r="A1113" t="str">
            <v>RPZP.01.01.01-32-302/10</v>
          </cell>
          <cell r="B1113" t="str">
            <v>RPZP.01.00.00</v>
          </cell>
          <cell r="C1113" t="str">
            <v>RPZP.01.01.00</v>
          </cell>
          <cell r="D1113" t="str">
            <v>RPZP.01.01.01</v>
          </cell>
          <cell r="E1113" t="str">
            <v>RPZP.01.01.01-32-302/10-04</v>
          </cell>
          <cell r="F1113" t="str">
            <v>UDA-RPZP.01.01.01-32-302/10-04</v>
          </cell>
          <cell r="G1113" t="str">
            <v>5af5040d5a</v>
          </cell>
          <cell r="H1113" t="str">
            <v>RPZP.01.01.01-32-302/10</v>
          </cell>
          <cell r="I1113" t="str">
            <v>WND-RPZP.01.01.01-32-302/10</v>
          </cell>
          <cell r="J1113" t="str">
            <v>2012-03-14</v>
          </cell>
          <cell r="K1113" t="str">
            <v>2012 I półrocze</v>
          </cell>
          <cell r="L1113" t="str">
            <v>2012</v>
          </cell>
          <cell r="M1113" t="str">
            <v>2012-03-16</v>
          </cell>
          <cell r="N1113" t="str">
            <v>2012 I półrocze</v>
          </cell>
          <cell r="O1113" t="str">
            <v>2012</v>
          </cell>
          <cell r="P1113" t="str">
            <v>2011-03-14</v>
          </cell>
          <cell r="Q1113" t="str">
            <v>2012-12-14</v>
          </cell>
          <cell r="R1113" t="str">
            <v>2012 II półrocze</v>
          </cell>
          <cell r="S1113" t="str">
            <v>2012</v>
          </cell>
          <cell r="T1113" t="str">
            <v>2013-05-20</v>
          </cell>
          <cell r="U1113">
            <v>2728755</v>
          </cell>
          <cell r="V1113">
            <v>1661621.67</v>
          </cell>
          <cell r="W1113">
            <v>996972.99</v>
          </cell>
          <cell r="X1113">
            <v>996972.99</v>
          </cell>
          <cell r="Y1113">
            <v>664648.68000000005</v>
          </cell>
          <cell r="Z1113">
            <v>60</v>
          </cell>
          <cell r="AA1113" t="str">
            <v>Utworzenie w hali po stoczni jachtowej Centrum Squash’a i Ricochet’a</v>
          </cell>
          <cell r="AB1113" t="str">
            <v>pomoc publiczna</v>
          </cell>
          <cell r="AC1113">
            <v>2728755</v>
          </cell>
          <cell r="AD1113">
            <v>996972.99</v>
          </cell>
          <cell r="AE1113">
            <v>1731782.01</v>
          </cell>
          <cell r="AF1113">
            <v>0</v>
          </cell>
          <cell r="AG1113" t="str">
            <v>Nie</v>
          </cell>
          <cell r="AH1113" t="str">
            <v>08 Inne inwestycje w przedsiębiorstwa</v>
          </cell>
          <cell r="AI1113" t="str">
            <v>01 Pomoc bezzwrotna</v>
          </cell>
          <cell r="AJ1113" t="str">
            <v>01 Obszar miejski</v>
          </cell>
          <cell r="AK1113" t="str">
            <v>22 Inne niewyszczególnione usługi</v>
          </cell>
          <cell r="AL1113" t="str">
            <v>8513121121</v>
          </cell>
          <cell r="AM1113" t="str">
            <v>Marina Sport sp. z o.o. w organizacji</v>
          </cell>
          <cell r="AN1113" t="str">
            <v>71-795</v>
          </cell>
          <cell r="AO1113" t="str">
            <v>Szczecin</v>
          </cell>
          <cell r="AP1113" t="str">
            <v>Duńska</v>
          </cell>
          <cell r="AQ1113" t="str">
            <v>73</v>
          </cell>
          <cell r="AR1113" t="str">
            <v>-</v>
          </cell>
          <cell r="AS1113" t="str">
            <v>605200400</v>
          </cell>
          <cell r="AT1113" t="str">
            <v>914539959</v>
          </cell>
          <cell r="AU1113" t="str">
            <v>spółka z ograniczoną odpowiedzialnością - mikro przedsiębiorstwo</v>
          </cell>
          <cell r="AV1113" t="str">
            <v>320845422</v>
          </cell>
          <cell r="AW1113" t="str">
            <v>przedsiębiorca lub przedsiębiorstwo</v>
          </cell>
        </row>
        <row r="1114">
          <cell r="A1114" t="str">
            <v>RPZP.04.02.00-32-021/11</v>
          </cell>
          <cell r="B1114" t="str">
            <v>RPZP.04.00.00</v>
          </cell>
          <cell r="C1114" t="str">
            <v>RPZP.04.02.00</v>
          </cell>
          <cell r="D1114">
            <v>0</v>
          </cell>
          <cell r="E1114" t="str">
            <v>RPZP.04.02.00-32-021/11-03</v>
          </cell>
          <cell r="F1114" t="str">
            <v>UDA-RPZP.04.02.00-32-021/11-03</v>
          </cell>
          <cell r="G1114" t="str">
            <v>c8119cef9b</v>
          </cell>
          <cell r="H1114" t="str">
            <v>RPZP.04.02.00-32-021/11</v>
          </cell>
          <cell r="I1114" t="str">
            <v>WND-RPZP.04.02.00-32-021/11</v>
          </cell>
          <cell r="J1114" t="str">
            <v>2012-09-20</v>
          </cell>
          <cell r="K1114" t="str">
            <v>2012 II półrocze</v>
          </cell>
          <cell r="L1114" t="str">
            <v>2012</v>
          </cell>
          <cell r="M1114" t="str">
            <v>2012-09-28</v>
          </cell>
          <cell r="N1114" t="str">
            <v>2012 II półrocze</v>
          </cell>
          <cell r="O1114" t="str">
            <v>2012</v>
          </cell>
          <cell r="P1114" t="str">
            <v>2007-09-21</v>
          </cell>
          <cell r="Q1114" t="str">
            <v>2012-12-14</v>
          </cell>
          <cell r="R1114" t="str">
            <v>2012 II półrocze</v>
          </cell>
          <cell r="S1114" t="str">
            <v>2012</v>
          </cell>
          <cell r="T1114" t="str">
            <v>2013-02-05</v>
          </cell>
          <cell r="U1114">
            <v>274726.87</v>
          </cell>
          <cell r="V1114">
            <v>261523.97</v>
          </cell>
          <cell r="W1114">
            <v>196142.97</v>
          </cell>
          <cell r="X1114">
            <v>196142.97</v>
          </cell>
          <cell r="Y1114">
            <v>65381</v>
          </cell>
          <cell r="Z1114">
            <v>75</v>
          </cell>
          <cell r="AA1114" t="str">
            <v>Rekultywacja składowiska odpadów w Kunowie oraz zakup pojemników do selektywnej zbiórki odpadów i odpadów BIO w Gminie Banie</v>
          </cell>
          <cell r="AB1114" t="str">
            <v>bez pomocy publicznej</v>
          </cell>
          <cell r="AC1114">
            <v>274726.87</v>
          </cell>
          <cell r="AD1114">
            <v>274726.87</v>
          </cell>
          <cell r="AE1114">
            <v>0</v>
          </cell>
          <cell r="AF1114">
            <v>0</v>
          </cell>
          <cell r="AG1114" t="str">
            <v>Nie</v>
          </cell>
          <cell r="AH1114" t="str">
            <v>44 Gospodarka odpadami komunalnymi i przemysłowymi</v>
          </cell>
          <cell r="AI1114" t="str">
            <v>01 Pomoc bezzwrotna</v>
          </cell>
          <cell r="AJ1114" t="str">
            <v>05 Obszary wiejskie (poza obszarami górskimi, wyspami lub o niskiej i bardzo niskiej gęstości zaludnienia)</v>
          </cell>
          <cell r="AK1114" t="str">
            <v>21 Działalność związana ze środowiskiem naturalnym</v>
          </cell>
          <cell r="AL1114" t="str">
            <v>8581726138</v>
          </cell>
          <cell r="AM1114" t="str">
            <v>Gmina Banie</v>
          </cell>
          <cell r="AN1114" t="str">
            <v>74-110</v>
          </cell>
          <cell r="AO1114" t="str">
            <v>Banie</v>
          </cell>
          <cell r="AP1114" t="str">
            <v>Skośna</v>
          </cell>
          <cell r="AQ1114" t="str">
            <v>6</v>
          </cell>
          <cell r="AR1114" t="str">
            <v>-</v>
          </cell>
          <cell r="AS1114" t="str">
            <v>914166381</v>
          </cell>
          <cell r="AT1114" t="str">
            <v>914166353</v>
          </cell>
          <cell r="AU1114" t="str">
            <v>wspólnota samorządowa - gmina</v>
          </cell>
          <cell r="AV1114" t="str">
            <v>811684597</v>
          </cell>
          <cell r="AW1114" t="str">
            <v>jednostka samorządu terytorialnego, związek lub stowarzyszenie jst</v>
          </cell>
        </row>
        <row r="1115">
          <cell r="A1115" t="str">
            <v>RPZP.04.05.02-32-011/10</v>
          </cell>
          <cell r="B1115" t="str">
            <v>RPZP.04.00.00</v>
          </cell>
          <cell r="C1115" t="str">
            <v>RPZP.04.05.00</v>
          </cell>
          <cell r="D1115" t="str">
            <v>RPZP.04.05.02</v>
          </cell>
          <cell r="E1115" t="str">
            <v>RPZP.04.05.02-32-011/10-01</v>
          </cell>
          <cell r="F1115" t="str">
            <v>UDA-RPZP.04.05.02-32-011/10-01</v>
          </cell>
          <cell r="G1115" t="str">
            <v>df4c672b56</v>
          </cell>
          <cell r="H1115" t="str">
            <v>RPZP.04.05.02-32-011/10</v>
          </cell>
          <cell r="I1115" t="str">
            <v>WND-RPZP.04.05.02-32-011/10</v>
          </cell>
          <cell r="J1115" t="str">
            <v>2010-10-08</v>
          </cell>
          <cell r="K1115" t="str">
            <v>2010 II półrocze</v>
          </cell>
          <cell r="L1115" t="str">
            <v>2010</v>
          </cell>
          <cell r="M1115" t="str">
            <v>2010-11-30</v>
          </cell>
          <cell r="N1115" t="str">
            <v>2010 II półrocze</v>
          </cell>
          <cell r="O1115" t="str">
            <v>2010</v>
          </cell>
          <cell r="P1115" t="str">
            <v>2011-04-01</v>
          </cell>
          <cell r="Q1115" t="str">
            <v>2012-12-20</v>
          </cell>
          <cell r="R1115" t="str">
            <v>2012 II półrocze</v>
          </cell>
          <cell r="S1115" t="str">
            <v>2012</v>
          </cell>
          <cell r="T1115" t="str">
            <v>2013-03-29</v>
          </cell>
          <cell r="U1115">
            <v>1819573.63</v>
          </cell>
          <cell r="V1115">
            <v>1218312.26</v>
          </cell>
          <cell r="W1115">
            <v>1035565.42</v>
          </cell>
          <cell r="X1115">
            <v>1035565.42</v>
          </cell>
          <cell r="Y1115">
            <v>182746.84</v>
          </cell>
          <cell r="Z1115">
            <v>85</v>
          </cell>
          <cell r="AA1115" t="str">
            <v>Zapobieganie i ograniczanie skutków zagrożeń naturalnych oraz przeciwdziałanie poważnym awariom na terenie gminy Złocieniec</v>
          </cell>
          <cell r="AB1115" t="str">
            <v>bez pomocy publicznej</v>
          </cell>
          <cell r="AC1115">
            <v>1819573.63</v>
          </cell>
          <cell r="AD1115">
            <v>1819573.63</v>
          </cell>
          <cell r="AE1115">
            <v>0</v>
          </cell>
          <cell r="AF1115">
            <v>0</v>
          </cell>
          <cell r="AG1115" t="str">
            <v>Nie</v>
          </cell>
          <cell r="AH1115" t="str">
            <v>53 Zapobieganie zagrożeniom (w tym opracowanie i wdrażanie planów i instrumentów zapobiegania i zarządzania zagrożeniami naturalnym i technologicznym)</v>
          </cell>
          <cell r="AI1115" t="str">
            <v>01 Pomoc bezzwrotna</v>
          </cell>
          <cell r="AJ1115" t="str">
            <v>01 Obszar miejski</v>
          </cell>
          <cell r="AK1115" t="str">
            <v>21 Działalność związana ze środowiskiem naturalnym</v>
          </cell>
          <cell r="AL1115" t="str">
            <v>6741002018</v>
          </cell>
          <cell r="AM1115" t="str">
            <v>Gmina Złocieniec</v>
          </cell>
          <cell r="AN1115" t="str">
            <v>78-520</v>
          </cell>
          <cell r="AO1115" t="str">
            <v>Złocieniec</v>
          </cell>
          <cell r="AP1115" t="str">
            <v>Stary Rynek</v>
          </cell>
          <cell r="AQ1115" t="str">
            <v>3</v>
          </cell>
          <cell r="AR1115" t="str">
            <v>-</v>
          </cell>
          <cell r="AS1115" t="str">
            <v>0943672022</v>
          </cell>
          <cell r="AT1115" t="str">
            <v>0943671618</v>
          </cell>
          <cell r="AU1115" t="str">
            <v>wspólnota samorządowa</v>
          </cell>
          <cell r="AV1115" t="str">
            <v>330920618</v>
          </cell>
          <cell r="AW1115" t="str">
            <v>jednostka samorządu terytorialnego, związek lub stowarzyszenie jst</v>
          </cell>
        </row>
        <row r="1116">
          <cell r="A1116" t="str">
            <v>RPZP.01.01.01-32-006/10</v>
          </cell>
          <cell r="B1116" t="str">
            <v>RPZP.01.00.00</v>
          </cell>
          <cell r="C1116" t="str">
            <v>RPZP.01.01.00</v>
          </cell>
          <cell r="D1116" t="str">
            <v>RPZP.01.01.01</v>
          </cell>
          <cell r="E1116" t="str">
            <v>RPZP.01.01.01-32-006/10-02</v>
          </cell>
          <cell r="F1116" t="str">
            <v>UDA-RPZP.01.01.01-32-006/10-02</v>
          </cell>
          <cell r="G1116" t="str">
            <v>87902ee7c0</v>
          </cell>
          <cell r="H1116" t="str">
            <v>RPZP.01.01.01-32-006/10</v>
          </cell>
          <cell r="I1116" t="str">
            <v>WND-RPZP.01.01.01-32-006/10</v>
          </cell>
          <cell r="J1116" t="str">
            <v>2011-09-06</v>
          </cell>
          <cell r="K1116" t="str">
            <v>2011 II półrocze</v>
          </cell>
          <cell r="L1116" t="str">
            <v>2011</v>
          </cell>
          <cell r="M1116" t="str">
            <v>2011-09-23</v>
          </cell>
          <cell r="N1116" t="str">
            <v>2011 II półrocze</v>
          </cell>
          <cell r="O1116" t="str">
            <v>2011</v>
          </cell>
          <cell r="P1116" t="str">
            <v>2010-07-01</v>
          </cell>
          <cell r="Q1116" t="str">
            <v>2012-12-20</v>
          </cell>
          <cell r="R1116" t="str">
            <v>2012 II półrocze</v>
          </cell>
          <cell r="S1116" t="str">
            <v>2012</v>
          </cell>
          <cell r="T1116" t="str">
            <v>2013-04-02</v>
          </cell>
          <cell r="U1116">
            <v>148130.16</v>
          </cell>
          <cell r="V1116">
            <v>114878.44</v>
          </cell>
          <cell r="W1116">
            <v>68927.06</v>
          </cell>
          <cell r="X1116">
            <v>68927.06</v>
          </cell>
          <cell r="Y1116">
            <v>45951.38</v>
          </cell>
          <cell r="Z1116">
            <v>60</v>
          </cell>
          <cell r="AA1116" t="str">
            <v>Wprowadzenie nowego kanału sprzedaży artykułów wyposażenia wnętrz dla klienta detalicznego poprzez uruchomienie sklepu internetowego firmy Luxan.</v>
          </cell>
          <cell r="AB1116" t="str">
            <v>pomoc de minimis</v>
          </cell>
          <cell r="AC1116">
            <v>148130.16</v>
          </cell>
          <cell r="AD1116">
            <v>68927.06</v>
          </cell>
          <cell r="AE1116">
            <v>79203.100000000006</v>
          </cell>
          <cell r="AF1116">
            <v>0</v>
          </cell>
          <cell r="AG1116" t="str">
            <v>Nie</v>
          </cell>
          <cell r="AH1116" t="str">
            <v>08 Inne inwestycje w przedsiębiorstwa</v>
          </cell>
          <cell r="AI1116" t="str">
            <v>01 Pomoc bezzwrotna</v>
          </cell>
          <cell r="AJ1116" t="str">
            <v>01 Obszar miejski</v>
          </cell>
          <cell r="AK1116" t="str">
            <v>13 Handel hurtowy i detaliczny</v>
          </cell>
          <cell r="AL1116" t="str">
            <v>8520404216</v>
          </cell>
          <cell r="AM1116" t="str">
            <v>LUXAN Artykuły Wyposażenia Wnętrz Ewa Krawczyk</v>
          </cell>
          <cell r="AN1116" t="str">
            <v>71-544</v>
          </cell>
          <cell r="AO1116" t="str">
            <v>Szczecin</v>
          </cell>
          <cell r="AP1116" t="str">
            <v>Świętego Marcina</v>
          </cell>
          <cell r="AQ1116" t="str">
            <v>2</v>
          </cell>
          <cell r="AR1116" t="str">
            <v>-</v>
          </cell>
          <cell r="AS1116" t="str">
            <v>0914320005</v>
          </cell>
          <cell r="AT1116" t="str">
            <v>0914320004</v>
          </cell>
          <cell r="AU1116" t="str">
            <v>osoba fizyczna prowadząca działalność gospodarczą - mikro przedsiębiorstwo</v>
          </cell>
          <cell r="AV1116" t="str">
            <v>811053342</v>
          </cell>
          <cell r="AW1116" t="str">
            <v>przedsiębiorca lub przedsiębiorstwo</v>
          </cell>
        </row>
        <row r="1117">
          <cell r="A1117" t="str">
            <v>RPZP.06.05.00-32-001/10</v>
          </cell>
          <cell r="B1117" t="str">
            <v>RPZP.06.00.00</v>
          </cell>
          <cell r="C1117" t="str">
            <v>RPZP.06.05.00</v>
          </cell>
          <cell r="D1117">
            <v>0</v>
          </cell>
          <cell r="E1117" t="str">
            <v>RPZP.06.05.00-32-001/10-06</v>
          </cell>
          <cell r="F1117" t="str">
            <v>UDA-RPZP.06.05.00-32-001/10-06</v>
          </cell>
          <cell r="G1117" t="str">
            <v>c07a285133</v>
          </cell>
          <cell r="H1117" t="str">
            <v>RPZP.06.05.00-32-001/10</v>
          </cell>
          <cell r="I1117" t="str">
            <v>WND-RPZP.06.05.00-32-001/10</v>
          </cell>
          <cell r="J1117" t="str">
            <v>2010-12-22</v>
          </cell>
          <cell r="K1117" t="str">
            <v>2010 II półrocze</v>
          </cell>
          <cell r="L1117" t="str">
            <v>2010</v>
          </cell>
          <cell r="M1117" t="str">
            <v>2010-12-23</v>
          </cell>
          <cell r="N1117" t="str">
            <v>2010 II półrocze</v>
          </cell>
          <cell r="O1117" t="str">
            <v>2010</v>
          </cell>
          <cell r="P1117" t="str">
            <v>2011-09-12</v>
          </cell>
          <cell r="Q1117" t="str">
            <v>2012-12-21</v>
          </cell>
          <cell r="R1117" t="str">
            <v>2012 II półrocze</v>
          </cell>
          <cell r="S1117" t="str">
            <v>2012</v>
          </cell>
          <cell r="T1117" t="str">
            <v>2013-09-25</v>
          </cell>
          <cell r="U1117">
            <v>7571343.6500000004</v>
          </cell>
          <cell r="V1117">
            <v>7507319.9900000002</v>
          </cell>
          <cell r="W1117">
            <v>5728085.1399999997</v>
          </cell>
          <cell r="X1117">
            <v>5728085.1399999997</v>
          </cell>
          <cell r="Y1117">
            <v>1779234.85</v>
          </cell>
          <cell r="Z1117">
            <v>76.3</v>
          </cell>
          <cell r="AA1117" t="str">
            <v>Budowa systemu zarządzania ruchem w Szczecinie</v>
          </cell>
          <cell r="AB1117" t="str">
            <v>bez pomocy publicznej</v>
          </cell>
          <cell r="AC1117">
            <v>7571343.6500000004</v>
          </cell>
          <cell r="AD1117">
            <v>7571343.6500000004</v>
          </cell>
          <cell r="AE1117">
            <v>0</v>
          </cell>
          <cell r="AF1117">
            <v>0</v>
          </cell>
          <cell r="AG1117" t="str">
            <v>Nie</v>
          </cell>
          <cell r="AH1117" t="str">
            <v>28 Inteligentne systemy transportu</v>
          </cell>
          <cell r="AI1117" t="str">
            <v>01 Pomoc bezzwrotna</v>
          </cell>
          <cell r="AJ1117" t="str">
            <v>01 Obszar miejski</v>
          </cell>
          <cell r="AK1117" t="str">
            <v>11 Transport</v>
          </cell>
          <cell r="AL1117" t="str">
            <v>8510309410</v>
          </cell>
          <cell r="AM1117" t="str">
            <v>Gmina Miasto Szczecin</v>
          </cell>
          <cell r="AN1117" t="str">
            <v>70-456</v>
          </cell>
          <cell r="AO1117" t="str">
            <v>Szczecin</v>
          </cell>
          <cell r="AP1117" t="str">
            <v>Armii Krajowej</v>
          </cell>
          <cell r="AQ1117" t="str">
            <v>1</v>
          </cell>
          <cell r="AR1117" t="str">
            <v>-</v>
          </cell>
          <cell r="AS1117" t="str">
            <v>091/4245814</v>
          </cell>
          <cell r="AT1117" t="str">
            <v>091/4245854</v>
          </cell>
          <cell r="AU1117" t="str">
            <v>wspólnota samorządowa</v>
          </cell>
          <cell r="AV1117" t="str">
            <v>811684232</v>
          </cell>
          <cell r="AW1117" t="str">
            <v>jednostka samorządu terytorialnego, związek lub stowarzyszenie jst</v>
          </cell>
        </row>
        <row r="1118">
          <cell r="A1118" t="str">
            <v>RPZP.06.02.02-32-008/11</v>
          </cell>
          <cell r="B1118" t="str">
            <v>RPZP.06.00.00</v>
          </cell>
          <cell r="C1118" t="str">
            <v>RPZP.06.02.00</v>
          </cell>
          <cell r="D1118" t="str">
            <v>RPZP.06.02.02</v>
          </cell>
          <cell r="E1118" t="str">
            <v>RPZP.06.02.02-32-008/11-04</v>
          </cell>
          <cell r="F1118" t="str">
            <v>UDA-RPZP.06.02.02-32-008/11-04</v>
          </cell>
          <cell r="G1118" t="str">
            <v>ef891aa077</v>
          </cell>
          <cell r="H1118" t="str">
            <v>RPZP.06.02.02-32-008/11</v>
          </cell>
          <cell r="I1118" t="str">
            <v>WND-RPZP.06.02.02-32-008/11</v>
          </cell>
          <cell r="J1118" t="str">
            <v>2011-09-28</v>
          </cell>
          <cell r="K1118" t="str">
            <v>2011 II półrocze</v>
          </cell>
          <cell r="L1118" t="str">
            <v>2011</v>
          </cell>
          <cell r="M1118" t="str">
            <v>2011-10-11</v>
          </cell>
          <cell r="N1118" t="str">
            <v>2011 II półrocze</v>
          </cell>
          <cell r="O1118" t="str">
            <v>2011</v>
          </cell>
          <cell r="P1118" t="str">
            <v>2012-05-24</v>
          </cell>
          <cell r="Q1118" t="str">
            <v>2012-12-21</v>
          </cell>
          <cell r="R1118" t="str">
            <v>2012 II półrocze</v>
          </cell>
          <cell r="S1118" t="str">
            <v>2012</v>
          </cell>
          <cell r="T1118" t="str">
            <v>2013-09-17</v>
          </cell>
          <cell r="U1118">
            <v>1152927.2</v>
          </cell>
          <cell r="V1118">
            <v>937369.27</v>
          </cell>
          <cell r="W1118">
            <v>702137.37</v>
          </cell>
          <cell r="X1118">
            <v>527811.97</v>
          </cell>
          <cell r="Y1118">
            <v>235231.9</v>
          </cell>
          <cell r="Z1118">
            <v>74.91</v>
          </cell>
          <cell r="AA1118" t="str">
            <v>Wymiana stolarki okiennej w skrzydle menniczym i północnym w Zamku Książąt Pomorskich w Szczecinie</v>
          </cell>
          <cell r="AB1118" t="str">
            <v>bez pomocy publicznej</v>
          </cell>
          <cell r="AC1118">
            <v>1152927.2</v>
          </cell>
          <cell r="AD1118">
            <v>1152927.2</v>
          </cell>
          <cell r="AE1118">
            <v>0</v>
          </cell>
          <cell r="AF1118">
            <v>0</v>
          </cell>
          <cell r="AG1118" t="str">
            <v>Nie</v>
          </cell>
          <cell r="AH1118" t="str">
            <v>58 Ochrona i zachowanie dziedzictwa kulturowego</v>
          </cell>
          <cell r="AI1118" t="str">
            <v>01 Pomoc bezzwrotna</v>
          </cell>
          <cell r="AJ1118" t="str">
            <v>01 Obszar miejski</v>
          </cell>
          <cell r="AK1118" t="str">
            <v>00 Nie dotyczy</v>
          </cell>
          <cell r="AL1118" t="str">
            <v>8510207276</v>
          </cell>
          <cell r="AM1118" t="str">
            <v>Zamek Książąt Pomorskich w Szczecinie</v>
          </cell>
          <cell r="AN1118" t="str">
            <v>70-540</v>
          </cell>
          <cell r="AO1118" t="str">
            <v>Szczecin</v>
          </cell>
          <cell r="AP1118" t="str">
            <v>Korsarzy</v>
          </cell>
          <cell r="AQ1118" t="str">
            <v>34</v>
          </cell>
          <cell r="AR1118" t="str">
            <v>-</v>
          </cell>
          <cell r="AS1118" t="str">
            <v>914338841</v>
          </cell>
          <cell r="AT1118" t="str">
            <v>914347984</v>
          </cell>
          <cell r="AU1118" t="str">
            <v>samorządowa osoba prawna</v>
          </cell>
          <cell r="AV1118" t="str">
            <v>810543200</v>
          </cell>
          <cell r="AW1118" t="str">
            <v>instytucja kultury</v>
          </cell>
        </row>
        <row r="1119">
          <cell r="A1119" t="str">
            <v>RPZP.04.04.00-32-006/11</v>
          </cell>
          <cell r="B1119" t="str">
            <v>RPZP.04.00.00</v>
          </cell>
          <cell r="C1119" t="str">
            <v>RPZP.04.04.00</v>
          </cell>
          <cell r="D1119">
            <v>0</v>
          </cell>
          <cell r="E1119" t="str">
            <v>RPZP.04.04.00-32-006/11-01</v>
          </cell>
          <cell r="F1119" t="str">
            <v>UDA-RPZP.04.04.00-32-006/11-01</v>
          </cell>
          <cell r="G1119" t="str">
            <v>1765a6ddcf</v>
          </cell>
          <cell r="H1119" t="str">
            <v>RPZP.04.04.00-32-006/11</v>
          </cell>
          <cell r="I1119" t="str">
            <v>WND-RPZP.04.04.00-32-006/11</v>
          </cell>
          <cell r="J1119" t="str">
            <v>2012-04-27</v>
          </cell>
          <cell r="K1119" t="str">
            <v>2012 I półrocze</v>
          </cell>
          <cell r="L1119" t="str">
            <v>2012</v>
          </cell>
          <cell r="M1119" t="str">
            <v>2012-05-08</v>
          </cell>
          <cell r="N1119" t="str">
            <v>2012 I półrocze</v>
          </cell>
          <cell r="O1119" t="str">
            <v>2012</v>
          </cell>
          <cell r="P1119" t="str">
            <v>2011-09-19</v>
          </cell>
          <cell r="Q1119" t="str">
            <v>2012-12-21</v>
          </cell>
          <cell r="R1119" t="str">
            <v>2012 II półrocze</v>
          </cell>
          <cell r="S1119" t="str">
            <v>2012</v>
          </cell>
          <cell r="T1119" t="str">
            <v>2013-06-10</v>
          </cell>
          <cell r="U1119">
            <v>924556</v>
          </cell>
          <cell r="V1119">
            <v>750575.93</v>
          </cell>
          <cell r="W1119">
            <v>450345.55</v>
          </cell>
          <cell r="X1119">
            <v>450345.55</v>
          </cell>
          <cell r="Y1119">
            <v>300230.38</v>
          </cell>
          <cell r="Z1119">
            <v>60</v>
          </cell>
          <cell r="AA1119" t="str">
            <v>Modernizacja układu odpylania kotłów WR-5 i WLM-5 w Ciepłowni Miejskiej PEC Choszczno</v>
          </cell>
          <cell r="AB1119" t="str">
            <v>pomoc de minimis</v>
          </cell>
          <cell r="AC1119">
            <v>924556</v>
          </cell>
          <cell r="AD1119">
            <v>450345.55</v>
          </cell>
          <cell r="AE1119">
            <v>474210.45</v>
          </cell>
          <cell r="AF1119">
            <v>0</v>
          </cell>
          <cell r="AG1119" t="str">
            <v>Nie</v>
          </cell>
          <cell r="AH1119" t="str">
            <v>47 Jakość powietrza</v>
          </cell>
          <cell r="AI1119" t="str">
            <v>01 Pomoc bezzwrotna</v>
          </cell>
          <cell r="AJ1119" t="str">
            <v>01 Obszar miejski</v>
          </cell>
          <cell r="AK1119" t="str">
            <v>08 Wytwarzanie i dystrybucja energii elektrycznej, gazu i ciepła</v>
          </cell>
          <cell r="AL1119" t="str">
            <v>5940003304</v>
          </cell>
          <cell r="AM1119" t="str">
            <v>Przedsiębiorstwo Energetyki Cieplnej Spółka z ograniczoną odpowiedzialnością</v>
          </cell>
          <cell r="AN1119" t="str">
            <v>73-200</v>
          </cell>
          <cell r="AO1119" t="str">
            <v>Choszczno</v>
          </cell>
          <cell r="AP1119" t="str">
            <v>Grunwaldzka</v>
          </cell>
          <cell r="AQ1119" t="str">
            <v>36</v>
          </cell>
          <cell r="AR1119" t="str">
            <v>-</v>
          </cell>
          <cell r="AS1119" t="str">
            <v>957657964</v>
          </cell>
          <cell r="AT1119" t="str">
            <v>957657965</v>
          </cell>
          <cell r="AU1119" t="str">
            <v>spółka z ograniczoną odpowiedzialnością - duże przedsiębiorstwo</v>
          </cell>
          <cell r="AV1119" t="str">
            <v>210021643</v>
          </cell>
          <cell r="AW1119" t="str">
            <v>przedsiębiorca lub przedsiębiorstwo</v>
          </cell>
        </row>
        <row r="1120">
          <cell r="A1120" t="str">
            <v>RPZP.04.04.00-32-007/11</v>
          </cell>
          <cell r="B1120" t="str">
            <v>RPZP.04.00.00</v>
          </cell>
          <cell r="C1120" t="str">
            <v>RPZP.04.04.00</v>
          </cell>
          <cell r="D1120">
            <v>0</v>
          </cell>
          <cell r="E1120" t="str">
            <v>RPZP.04.04.00-32-007/11-03</v>
          </cell>
          <cell r="F1120" t="str">
            <v>UDA-RPZP.04.04.00-32-007/11-03</v>
          </cell>
          <cell r="G1120" t="str">
            <v>d196dafda0</v>
          </cell>
          <cell r="H1120" t="str">
            <v>RPZP.04.04.00-32-007/11</v>
          </cell>
          <cell r="I1120" t="str">
            <v>WND-RPZP.04.04.00-32-007/11</v>
          </cell>
          <cell r="J1120" t="str">
            <v>2012-04-20</v>
          </cell>
          <cell r="K1120" t="str">
            <v>2012 I półrocze</v>
          </cell>
          <cell r="L1120" t="str">
            <v>2012</v>
          </cell>
          <cell r="M1120" t="str">
            <v>2012-05-09</v>
          </cell>
          <cell r="N1120" t="str">
            <v>2012 I półrocze</v>
          </cell>
          <cell r="O1120" t="str">
            <v>2012</v>
          </cell>
          <cell r="P1120" t="str">
            <v>2012-07-17</v>
          </cell>
          <cell r="Q1120" t="str">
            <v>2012-12-21</v>
          </cell>
          <cell r="R1120" t="str">
            <v>2012 II półrocze</v>
          </cell>
          <cell r="S1120" t="str">
            <v>2012</v>
          </cell>
          <cell r="T1120" t="str">
            <v>2013-03-26</v>
          </cell>
          <cell r="U1120">
            <v>1457869.42</v>
          </cell>
          <cell r="V1120">
            <v>1169000</v>
          </cell>
          <cell r="W1120">
            <v>701400</v>
          </cell>
          <cell r="X1120">
            <v>701400</v>
          </cell>
          <cell r="Y1120">
            <v>467600</v>
          </cell>
          <cell r="Z1120">
            <v>60</v>
          </cell>
          <cell r="AA1120" t="str">
            <v>MODERNIZACJA INSTALACJI ODPYLANIA KOTŁÓW WR 10</v>
          </cell>
          <cell r="AB1120" t="str">
            <v>pomoc de minimis</v>
          </cell>
          <cell r="AC1120">
            <v>1457869.42</v>
          </cell>
          <cell r="AD1120">
            <v>701400</v>
          </cell>
          <cell r="AE1120">
            <v>756469.42</v>
          </cell>
          <cell r="AF1120">
            <v>0</v>
          </cell>
          <cell r="AG1120" t="str">
            <v>Nie</v>
          </cell>
          <cell r="AH1120" t="str">
            <v>47 Jakość powietrza</v>
          </cell>
          <cell r="AI1120" t="str">
            <v>01 Pomoc bezzwrotna</v>
          </cell>
          <cell r="AJ1120" t="str">
            <v>01 Obszar miejski</v>
          </cell>
          <cell r="AK1120" t="str">
            <v>08 Wytwarzanie i dystrybucja energii elektrycznej, gazu i ciepła</v>
          </cell>
          <cell r="AL1120" t="str">
            <v>8540011767</v>
          </cell>
          <cell r="AM1120" t="str">
            <v>Przedsiębiorstwo Energetyki Cieplnej Spółka z ograniczoną odpowiedzialnością</v>
          </cell>
          <cell r="AN1120" t="str">
            <v>73-110</v>
          </cell>
          <cell r="AO1120" t="str">
            <v>Stargard Szczeciński</v>
          </cell>
          <cell r="AP1120" t="str">
            <v>ul. Nasienna</v>
          </cell>
          <cell r="AQ1120" t="str">
            <v>6</v>
          </cell>
          <cell r="AR1120" t="str">
            <v>-</v>
          </cell>
          <cell r="AS1120" t="str">
            <v>91578-84-00</v>
          </cell>
          <cell r="AT1120" t="str">
            <v>91578-84-52</v>
          </cell>
          <cell r="AU1120" t="str">
            <v>spółka z ograniczoną odpowiedzialnością - duże przedsiębiorstwo</v>
          </cell>
          <cell r="AV1120" t="str">
            <v>811118099</v>
          </cell>
          <cell r="AW1120" t="str">
            <v>przedsiębiorca lub przedsiębiorstwo</v>
          </cell>
        </row>
        <row r="1121">
          <cell r="A1121" t="str">
            <v>RPZP.05.05.01-32-043/11</v>
          </cell>
          <cell r="B1121" t="str">
            <v>RPZP.05.00.00</v>
          </cell>
          <cell r="C1121" t="str">
            <v>RPZP.05.05.00</v>
          </cell>
          <cell r="D1121" t="str">
            <v>RPZP.05.05.01</v>
          </cell>
          <cell r="E1121" t="str">
            <v>RPZP.05.05.01-32-043/11-01</v>
          </cell>
          <cell r="F1121" t="str">
            <v>UDA-RPZP.05.05.01-32-043/11-01</v>
          </cell>
          <cell r="G1121" t="str">
            <v>b223ea7c98</v>
          </cell>
          <cell r="H1121" t="str">
            <v>RPZP.05.05.01-32-043/11</v>
          </cell>
          <cell r="I1121" t="str">
            <v>WND-RPZP.05.05.01-32-043/11</v>
          </cell>
          <cell r="J1121" t="str">
            <v>2012-06-01</v>
          </cell>
          <cell r="K1121" t="str">
            <v>2012 I półrocze</v>
          </cell>
          <cell r="L1121" t="str">
            <v>2012</v>
          </cell>
          <cell r="M1121" t="str">
            <v>2012-06-11</v>
          </cell>
          <cell r="N1121" t="str">
            <v>2012 I półrocze</v>
          </cell>
          <cell r="O1121" t="str">
            <v>2012</v>
          </cell>
          <cell r="P1121" t="str">
            <v>2012-04-01</v>
          </cell>
          <cell r="Q1121" t="str">
            <v>2012-12-21</v>
          </cell>
          <cell r="R1121" t="str">
            <v>2012 II półrocze</v>
          </cell>
          <cell r="S1121" t="str">
            <v>2012</v>
          </cell>
          <cell r="T1121" t="str">
            <v>2013-03-19</v>
          </cell>
          <cell r="U1121">
            <v>321005.11</v>
          </cell>
          <cell r="V1121">
            <v>303639.88</v>
          </cell>
          <cell r="W1121">
            <v>151819.94</v>
          </cell>
          <cell r="X1121">
            <v>151819.94</v>
          </cell>
          <cell r="Y1121">
            <v>151819.94</v>
          </cell>
          <cell r="Z1121">
            <v>50</v>
          </cell>
          <cell r="AA1121" t="str">
            <v>Renowacja budynku przy ul. Wyszyńskiego 6 w Świnoujściu</v>
          </cell>
          <cell r="AB1121" t="str">
            <v>bez pomocy publicznej</v>
          </cell>
          <cell r="AC1121">
            <v>321005.11</v>
          </cell>
          <cell r="AD1121">
            <v>151819.94</v>
          </cell>
          <cell r="AE1121">
            <v>169185.17</v>
          </cell>
          <cell r="AF1121">
            <v>0</v>
          </cell>
          <cell r="AG1121" t="str">
            <v>Nie</v>
          </cell>
          <cell r="AH1121" t="str">
            <v>78 Infrastruktura mieszkalnictwa</v>
          </cell>
          <cell r="AI1121" t="str">
            <v>01 Pomoc bezzwrotna</v>
          </cell>
          <cell r="AJ1121" t="str">
            <v>01 Obszar miejski</v>
          </cell>
          <cell r="AK1121" t="str">
            <v>22 Inne niewyszczególnione usługi</v>
          </cell>
          <cell r="AL1121" t="str">
            <v>8551513136</v>
          </cell>
          <cell r="AM1121" t="str">
            <v>Wspólnota Mieszkaniowa ul. Wyszyńskiego 6</v>
          </cell>
          <cell r="AN1121" t="str">
            <v>72-500</v>
          </cell>
          <cell r="AO1121" t="str">
            <v>Międzyzdroje</v>
          </cell>
          <cell r="AP1121" t="str">
            <v>Książąt Pomorskich</v>
          </cell>
          <cell r="AQ1121" t="str">
            <v>1</v>
          </cell>
          <cell r="AR1121" t="str">
            <v>110</v>
          </cell>
          <cell r="AS1121" t="str">
            <v>913281484</v>
          </cell>
          <cell r="AT1121" t="str">
            <v>913281484</v>
          </cell>
          <cell r="AU1121" t="str">
            <v>wspólnota mieszkaniowa</v>
          </cell>
          <cell r="AV1121" t="str">
            <v>812535876</v>
          </cell>
          <cell r="AW1121" t="str">
            <v>spółdzielnia lub wspólnota mieszkaniowa, TBS</v>
          </cell>
        </row>
        <row r="1122">
          <cell r="A1122" t="str">
            <v>RPZP.01.01.01-32-233/10</v>
          </cell>
          <cell r="B1122" t="str">
            <v>RPZP.01.00.00</v>
          </cell>
          <cell r="C1122" t="str">
            <v>RPZP.01.01.00</v>
          </cell>
          <cell r="D1122" t="str">
            <v>RPZP.01.01.01</v>
          </cell>
          <cell r="E1122" t="str">
            <v>RPZP.01.01.01-32-233/10-02</v>
          </cell>
          <cell r="F1122" t="str">
            <v>UDA-RPZP.01.01.01-32-233/10-02</v>
          </cell>
          <cell r="G1122" t="str">
            <v>74e64fd804</v>
          </cell>
          <cell r="H1122" t="str">
            <v>RPZP.01.01.01-32-233/10</v>
          </cell>
          <cell r="I1122" t="str">
            <v>WND-RPZP.01.01.01-32-233/10</v>
          </cell>
          <cell r="J1122" t="str">
            <v>2012-06-20</v>
          </cell>
          <cell r="K1122" t="str">
            <v>2012 I półrocze</v>
          </cell>
          <cell r="L1122" t="str">
            <v>2012</v>
          </cell>
          <cell r="M1122" t="str">
            <v>2012-06-26</v>
          </cell>
          <cell r="N1122" t="str">
            <v>2012 I półrocze</v>
          </cell>
          <cell r="O1122" t="str">
            <v>2012</v>
          </cell>
          <cell r="P1122" t="str">
            <v>2011-03-01</v>
          </cell>
          <cell r="Q1122" t="str">
            <v>2012-12-27</v>
          </cell>
          <cell r="R1122" t="str">
            <v>2012 II półrocze</v>
          </cell>
          <cell r="S1122" t="str">
            <v>2012</v>
          </cell>
          <cell r="T1122" t="str">
            <v>2013-03-15</v>
          </cell>
          <cell r="U1122">
            <v>199999.98</v>
          </cell>
          <cell r="V1122">
            <v>199999.98</v>
          </cell>
          <cell r="W1122">
            <v>119999.98</v>
          </cell>
          <cell r="X1122">
            <v>119999.98</v>
          </cell>
          <cell r="Y1122">
            <v>80000</v>
          </cell>
          <cell r="Z1122">
            <v>60</v>
          </cell>
          <cell r="AA1122" t="str">
            <v>Przystosowanie Przychodni Medycyny Rodzinnej „Szafera” s.c. do obsługi większej ilości pacjentów, w tym osób niepełnosprawnych poprzez adaptację i remont pomieszczeń oraz zakup wyposażenia gabinetów</v>
          </cell>
          <cell r="AB1122" t="str">
            <v>pomoc de minimis</v>
          </cell>
          <cell r="AC1122">
            <v>199999.98</v>
          </cell>
          <cell r="AD1122">
            <v>119999.98</v>
          </cell>
          <cell r="AE1122">
            <v>80000</v>
          </cell>
          <cell r="AF1122">
            <v>0</v>
          </cell>
          <cell r="AG1122" t="str">
            <v>Nie</v>
          </cell>
          <cell r="AH1122" t="str">
            <v>08 Inne inwestycje w przedsiębiorstwa</v>
          </cell>
          <cell r="AI1122" t="str">
            <v>01 Pomoc bezzwrotna</v>
          </cell>
          <cell r="AJ1122" t="str">
            <v>01 Obszar miejski</v>
          </cell>
          <cell r="AK1122" t="str">
            <v>19 Działalność w zakresie ochrony zdrowia ludzkiego</v>
          </cell>
          <cell r="AL1122" t="str">
            <v>9551414831</v>
          </cell>
          <cell r="AM1122" t="str">
            <v>Przychodnia Medycyny Rodzinnej „Szafera” spółka cywilna Małgorzata Kowalczyk-Kram, Małgorzata Ostrowska-Iwaniuk, Magdalena Tomaszewska-Pacewicz, Beata Wojtczak</v>
          </cell>
          <cell r="AN1122" t="str">
            <v>71-245</v>
          </cell>
          <cell r="AO1122" t="str">
            <v>Szczecin</v>
          </cell>
          <cell r="AP1122" t="str">
            <v>Szafera</v>
          </cell>
          <cell r="AQ1122" t="str">
            <v>16-18</v>
          </cell>
          <cell r="AR1122" t="str">
            <v>-</v>
          </cell>
          <cell r="AS1122" t="str">
            <v>0601834211</v>
          </cell>
          <cell r="AT1122" t="str">
            <v>915706274</v>
          </cell>
          <cell r="AU1122" t="str">
            <v>spółka cywilna prowadząca działalność w oparciu o umowę zawartą na podstawie KC - mikro przedsiębiorstwo</v>
          </cell>
          <cell r="AV1122" t="str">
            <v>320823231</v>
          </cell>
          <cell r="AW1122" t="str">
            <v>przedsiębiorca lub przedsiębiorstwo</v>
          </cell>
        </row>
        <row r="1123">
          <cell r="A1123" t="str">
            <v>RPZP.01.03.01-32-032/12</v>
          </cell>
          <cell r="B1123" t="str">
            <v>RPZP.01.00.00</v>
          </cell>
          <cell r="C1123" t="str">
            <v>RPZP.01.03.00</v>
          </cell>
          <cell r="D1123" t="str">
            <v>RPZP.01.03.01</v>
          </cell>
          <cell r="E1123" t="str">
            <v>RPZP.01.03.01-32-032/12-03</v>
          </cell>
          <cell r="F1123" t="str">
            <v>UDA-RPZP.01.03.01-32-032/12-03</v>
          </cell>
          <cell r="G1123" t="str">
            <v>237297ed80</v>
          </cell>
          <cell r="H1123" t="str">
            <v>RPZP.01.03.01-32-032/12</v>
          </cell>
          <cell r="I1123" t="str">
            <v>WND-RPZP.01.03.01-32-032/12</v>
          </cell>
          <cell r="J1123" t="str">
            <v>2013-01-28</v>
          </cell>
          <cell r="K1123" t="str">
            <v>2013 I półrocze</v>
          </cell>
          <cell r="L1123" t="str">
            <v>2013</v>
          </cell>
          <cell r="M1123" t="str">
            <v>2013-01-29</v>
          </cell>
          <cell r="N1123" t="str">
            <v>2013 I półrocze</v>
          </cell>
          <cell r="O1123" t="str">
            <v>2013</v>
          </cell>
          <cell r="P1123" t="str">
            <v>2012-08-01</v>
          </cell>
          <cell r="Q1123" t="str">
            <v>2012-12-27</v>
          </cell>
          <cell r="R1123" t="str">
            <v>2012 II półrocze</v>
          </cell>
          <cell r="S1123" t="str">
            <v>2012</v>
          </cell>
          <cell r="T1123" t="str">
            <v>2013-12-04</v>
          </cell>
          <cell r="U1123">
            <v>98400</v>
          </cell>
          <cell r="V1123">
            <v>80000</v>
          </cell>
          <cell r="W1123">
            <v>40000</v>
          </cell>
          <cell r="X1123">
            <v>40000</v>
          </cell>
          <cell r="Y1123">
            <v>40000</v>
          </cell>
          <cell r="Z1123">
            <v>50</v>
          </cell>
          <cell r="AA1123" t="str">
            <v>„Podniesienie konkurencyjności firmy „MONT – BUD” Sp. z o. o. na rynku międzynarodowym, poprzez udzielenie profesjonalnego doradztwa w zakresie opracowania strategii rozwoju przedsiębiorstwa”</v>
          </cell>
          <cell r="AB1123" t="str">
            <v>pomoc publiczna</v>
          </cell>
          <cell r="AC1123">
            <v>98400</v>
          </cell>
          <cell r="AD1123">
            <v>40000</v>
          </cell>
          <cell r="AE1123">
            <v>58400</v>
          </cell>
          <cell r="AF1123">
            <v>0</v>
          </cell>
          <cell r="AG1123" t="str">
            <v>Tak</v>
          </cell>
          <cell r="AH1123" t="str">
            <v>05 Usługi w zakresie zaawansowanego wsparcia dla przedsiębiorstw i grup przedsiębiorstw</v>
          </cell>
          <cell r="AI1123" t="str">
            <v>01 Pomoc bezzwrotna</v>
          </cell>
          <cell r="AJ1123" t="str">
            <v>01 Obszar miejski</v>
          </cell>
          <cell r="AK1123" t="str">
            <v>12 Budownictwo</v>
          </cell>
          <cell r="AL1123" t="str">
            <v>8542015002</v>
          </cell>
          <cell r="AM1123" t="str">
            <v>Mont - Bud Spółka z Ograniczoną Odpowiedzialnością</v>
          </cell>
          <cell r="AN1123" t="str">
            <v>70-300</v>
          </cell>
          <cell r="AO1123" t="str">
            <v>Szczecin</v>
          </cell>
          <cell r="AP1123" t="str">
            <v>Błogosławionej Królowej Jadwigi</v>
          </cell>
          <cell r="AQ1123" t="str">
            <v>1</v>
          </cell>
          <cell r="AR1123" t="str">
            <v>12</v>
          </cell>
          <cell r="AS1123" t="str">
            <v>914340645</v>
          </cell>
          <cell r="AT1123" t="str">
            <v>914340644</v>
          </cell>
          <cell r="AU1123" t="str">
            <v>spółka z ograniczoną odpowiedzialnością - małe przedsiębiorstwo</v>
          </cell>
          <cell r="AV1123" t="str">
            <v>811847763</v>
          </cell>
          <cell r="AW1123" t="str">
            <v>przedsiębiorca lub przedsiębiorstwo</v>
          </cell>
        </row>
        <row r="1124">
          <cell r="A1124" t="str">
            <v>RPZP.06.01.01-32-017/11</v>
          </cell>
          <cell r="B1124" t="str">
            <v>RPZP.06.00.00</v>
          </cell>
          <cell r="C1124" t="str">
            <v>RPZP.06.01.00</v>
          </cell>
          <cell r="D1124" t="str">
            <v>RPZP.06.01.01</v>
          </cell>
          <cell r="E1124" t="str">
            <v>RPZP.06.01.01-32-017/11-02</v>
          </cell>
          <cell r="F1124" t="str">
            <v>UDA-RPZP.06.01.01-32-017/11-02</v>
          </cell>
          <cell r="G1124" t="str">
            <v>b8a4c1d7a9</v>
          </cell>
          <cell r="H1124" t="str">
            <v>RPZP.06.01.01-32-017/11</v>
          </cell>
          <cell r="I1124" t="str">
            <v>WND-RPZP.06.01.01-32-017/11</v>
          </cell>
          <cell r="J1124" t="str">
            <v>2013-05-21</v>
          </cell>
          <cell r="K1124" t="str">
            <v>2013 I półrocze</v>
          </cell>
          <cell r="L1124" t="str">
            <v>2013</v>
          </cell>
          <cell r="M1124" t="str">
            <v>2013-05-24</v>
          </cell>
          <cell r="N1124" t="str">
            <v>2013 I półrocze</v>
          </cell>
          <cell r="O1124" t="str">
            <v>2013</v>
          </cell>
          <cell r="P1124" t="str">
            <v>2010-08-12</v>
          </cell>
          <cell r="Q1124" t="str">
            <v>2012-12-27</v>
          </cell>
          <cell r="R1124" t="str">
            <v>2012 II półrocze</v>
          </cell>
          <cell r="S1124" t="str">
            <v>2012</v>
          </cell>
          <cell r="T1124" t="str">
            <v>2013-11-04</v>
          </cell>
          <cell r="U1124">
            <v>1832573.82</v>
          </cell>
          <cell r="V1124">
            <v>1761573.82</v>
          </cell>
          <cell r="W1124">
            <v>656054.79</v>
          </cell>
          <cell r="X1124">
            <v>656054.79</v>
          </cell>
          <cell r="Y1124">
            <v>1105519.03</v>
          </cell>
          <cell r="Z1124">
            <v>37.24</v>
          </cell>
          <cell r="AA1124" t="str">
            <v>Zagospodarowanie parku przy ul. Przygodnej</v>
          </cell>
          <cell r="AB1124" t="str">
            <v>bez pomocy publicznej</v>
          </cell>
          <cell r="AC1124">
            <v>1832573.82</v>
          </cell>
          <cell r="AD1124">
            <v>1832573.82</v>
          </cell>
          <cell r="AE1124">
            <v>0</v>
          </cell>
          <cell r="AF1124">
            <v>0</v>
          </cell>
          <cell r="AG1124" t="str">
            <v>Nie</v>
          </cell>
          <cell r="AH1124" t="str">
            <v>57 Inne wsparcie na rzecz wzmocnienia usług turystycznych</v>
          </cell>
          <cell r="AI1124" t="str">
            <v>01 Pomoc bezzwrotna</v>
          </cell>
          <cell r="AJ1124" t="str">
            <v>01 Obszar miejski</v>
          </cell>
          <cell r="AK1124" t="str">
            <v>22 Inne niewyszczególnione usługi</v>
          </cell>
          <cell r="AL1124" t="str">
            <v>8510309410</v>
          </cell>
          <cell r="AM1124" t="str">
            <v>Gmina Miasto Szczecin</v>
          </cell>
          <cell r="AN1124" t="str">
            <v>70-456</v>
          </cell>
          <cell r="AO1124" t="str">
            <v>Szczecin</v>
          </cell>
          <cell r="AP1124" t="str">
            <v>Plac Armii Krajowej</v>
          </cell>
          <cell r="AQ1124" t="str">
            <v>1</v>
          </cell>
          <cell r="AR1124" t="str">
            <v>-</v>
          </cell>
          <cell r="AS1124" t="str">
            <v>091/4245625</v>
          </cell>
          <cell r="AT1124" t="str">
            <v>091/4245627</v>
          </cell>
          <cell r="AU1124" t="str">
            <v>wspólnota samorządowa</v>
          </cell>
          <cell r="AV1124" t="str">
            <v>811684232</v>
          </cell>
          <cell r="AW1124" t="str">
            <v>jednostka samorządu terytorialnego, związek lub stowarzyszenie jst</v>
          </cell>
        </row>
        <row r="1125">
          <cell r="A1125" t="str">
            <v>RPZP.01.03.03-32-003/09</v>
          </cell>
          <cell r="B1125" t="str">
            <v>RPZP.01.00.00</v>
          </cell>
          <cell r="C1125" t="str">
            <v>RPZP.01.03.00</v>
          </cell>
          <cell r="D1125" t="str">
            <v>RPZP.01.03.03</v>
          </cell>
          <cell r="E1125" t="str">
            <v>RPZP.01.03.03-32-003/09-03</v>
          </cell>
          <cell r="F1125" t="str">
            <v>UDA-RPZP.01.03.03-32-003/09-03</v>
          </cell>
          <cell r="G1125" t="str">
            <v>991cdba320</v>
          </cell>
          <cell r="H1125" t="str">
            <v>RPZP.01.03.03-32-003/09</v>
          </cell>
          <cell r="I1125" t="str">
            <v>WND-RPZP.01.03.03-32-003/09</v>
          </cell>
          <cell r="J1125" t="str">
            <v>2009-12-28</v>
          </cell>
          <cell r="K1125" t="str">
            <v>2009 II półrocze</v>
          </cell>
          <cell r="L1125" t="str">
            <v>2009</v>
          </cell>
          <cell r="M1125" t="str">
            <v>2009-12-30</v>
          </cell>
          <cell r="N1125" t="str">
            <v>2009 II półrocze</v>
          </cell>
          <cell r="O1125" t="str">
            <v>2009</v>
          </cell>
          <cell r="P1125" t="str">
            <v>2008-01-17</v>
          </cell>
          <cell r="Q1125" t="str">
            <v>2012-12-28</v>
          </cell>
          <cell r="R1125" t="str">
            <v>2012 II półrocze</v>
          </cell>
          <cell r="S1125" t="str">
            <v>2012</v>
          </cell>
          <cell r="T1125" t="str">
            <v>2013-08-13</v>
          </cell>
          <cell r="U1125">
            <v>13215612.33</v>
          </cell>
          <cell r="V1125">
            <v>13092694.98</v>
          </cell>
          <cell r="W1125">
            <v>6546347.4900000002</v>
          </cell>
          <cell r="X1125">
            <v>6546347.4900000002</v>
          </cell>
          <cell r="Y1125">
            <v>6546347.4900000002</v>
          </cell>
          <cell r="Z1125">
            <v>50</v>
          </cell>
          <cell r="AA1125" t="str">
            <v>„UZBROJENIE GRUNTÓW SPECJALNEJ STREFY EKONOMICZNEJ W SZCZECINKU”</v>
          </cell>
          <cell r="AB1125" t="str">
            <v>bez pomocy publicznej</v>
          </cell>
          <cell r="AC1125">
            <v>13215612.33</v>
          </cell>
          <cell r="AD1125">
            <v>13215612.33</v>
          </cell>
          <cell r="AE1125">
            <v>0</v>
          </cell>
          <cell r="AF1125">
            <v>0</v>
          </cell>
          <cell r="AG1125" t="str">
            <v>Nie</v>
          </cell>
          <cell r="AH1125" t="str">
            <v>08 Inne inwestycje w przedsiębiorstwa</v>
          </cell>
          <cell r="AI1125" t="str">
            <v>01 Pomoc bezzwrotna</v>
          </cell>
          <cell r="AJ1125" t="str">
            <v>01 Obszar miejski</v>
          </cell>
          <cell r="AK1125" t="str">
            <v>22 Inne niewyszczególnione usługi</v>
          </cell>
          <cell r="AL1125" t="str">
            <v>6730010209</v>
          </cell>
          <cell r="AM1125" t="str">
            <v>Miasto Szczecinek</v>
          </cell>
          <cell r="AN1125" t="str">
            <v>78-400</v>
          </cell>
          <cell r="AO1125" t="str">
            <v>Szczecinek</v>
          </cell>
          <cell r="AP1125" t="str">
            <v>Plac Wolności</v>
          </cell>
          <cell r="AQ1125" t="str">
            <v>13</v>
          </cell>
          <cell r="AR1125" t="str">
            <v>-</v>
          </cell>
          <cell r="AS1125" t="str">
            <v>0943714129</v>
          </cell>
          <cell r="AT1125" t="str">
            <v>0943740254</v>
          </cell>
          <cell r="AU1125" t="str">
            <v>wspólnota samorządowa</v>
          </cell>
          <cell r="AV1125" t="str">
            <v>330920890</v>
          </cell>
          <cell r="AW1125" t="str">
            <v>jednostka samorządu terytorialnego, związek lub stowarzyszenie jst</v>
          </cell>
        </row>
        <row r="1126">
          <cell r="A1126" t="str">
            <v>RPZP.04.03.00-32-013/09</v>
          </cell>
          <cell r="B1126" t="str">
            <v>RPZP.04.00.00</v>
          </cell>
          <cell r="C1126" t="str">
            <v>RPZP.04.03.00</v>
          </cell>
          <cell r="D1126">
            <v>0</v>
          </cell>
          <cell r="E1126" t="str">
            <v>RPZP.04.03.00-32-013/09-04</v>
          </cell>
          <cell r="F1126" t="str">
            <v>UDA-RPZP.04.03.00-32-013/09-04</v>
          </cell>
          <cell r="G1126" t="str">
            <v>ae98c4d64f</v>
          </cell>
          <cell r="H1126" t="str">
            <v>RPZP.04.03.00-32-013/09</v>
          </cell>
          <cell r="I1126" t="str">
            <v>WND-RPZP.04.03.00-32-013/09</v>
          </cell>
          <cell r="J1126" t="str">
            <v>2010-07-29</v>
          </cell>
          <cell r="K1126" t="str">
            <v>2010 II półrocze</v>
          </cell>
          <cell r="L1126" t="str">
            <v>2010</v>
          </cell>
          <cell r="M1126" t="str">
            <v>2010-07-30</v>
          </cell>
          <cell r="N1126" t="str">
            <v>2010 II półrocze</v>
          </cell>
          <cell r="O1126" t="str">
            <v>2010</v>
          </cell>
          <cell r="P1126" t="str">
            <v>2010-08-25</v>
          </cell>
          <cell r="Q1126" t="str">
            <v>2012-12-28</v>
          </cell>
          <cell r="R1126" t="str">
            <v>2012 II półrocze</v>
          </cell>
          <cell r="S1126" t="str">
            <v>2012</v>
          </cell>
          <cell r="T1126" t="str">
            <v>2013-06-18</v>
          </cell>
          <cell r="U1126">
            <v>4950223.41</v>
          </cell>
          <cell r="V1126">
            <v>4455659.6399999997</v>
          </cell>
          <cell r="W1126">
            <v>3341555.19</v>
          </cell>
          <cell r="X1126">
            <v>3341555.19</v>
          </cell>
          <cell r="Y1126">
            <v>1114104.45</v>
          </cell>
          <cell r="Z1126">
            <v>75</v>
          </cell>
          <cell r="AA1126" t="str">
            <v>Budowa kanalizacji sanitarnej w m. Krzywin z przesyłem ścieków do oczyszczalni w Widuchowej</v>
          </cell>
          <cell r="AB1126" t="str">
            <v>bez pomocy publicznej</v>
          </cell>
          <cell r="AC1126">
            <v>4950223.41</v>
          </cell>
          <cell r="AD1126">
            <v>4950223.41</v>
          </cell>
          <cell r="AE1126">
            <v>0</v>
          </cell>
          <cell r="AF1126">
            <v>0</v>
          </cell>
          <cell r="AG1126" t="str">
            <v>Nie</v>
          </cell>
          <cell r="AH1126" t="str">
            <v>46 Oczyszczanie ścieków</v>
          </cell>
          <cell r="AI1126" t="str">
            <v>01 Pomoc bezzwrotna</v>
          </cell>
          <cell r="AJ1126" t="str">
            <v>05 Obszary wiejskie (poza obszarami górskimi, wyspami lub o niskiej i bardzo niskiej gęstości zaludnienia)</v>
          </cell>
          <cell r="AK1126" t="str">
            <v>21 Działalność związana ze środowiskiem naturalnym</v>
          </cell>
          <cell r="AL1126" t="str">
            <v>8581726084</v>
          </cell>
          <cell r="AM1126" t="str">
            <v>Gmina Widuchowa</v>
          </cell>
          <cell r="AN1126" t="str">
            <v>74-120</v>
          </cell>
          <cell r="AO1126" t="str">
            <v>Widuchowa</v>
          </cell>
          <cell r="AP1126" t="str">
            <v>Grunwaldzka</v>
          </cell>
          <cell r="AQ1126" t="str">
            <v>8</v>
          </cell>
          <cell r="AR1126" t="str">
            <v>-</v>
          </cell>
          <cell r="AS1126" t="str">
            <v>0914167255</v>
          </cell>
          <cell r="AT1126" t="str">
            <v>0914167281</v>
          </cell>
          <cell r="AU1126" t="str">
            <v>wspólnota samorządowa</v>
          </cell>
          <cell r="AV1126" t="str">
            <v>811684924</v>
          </cell>
          <cell r="AW1126" t="str">
            <v>jednostka samorządu terytorialnego, związek lub stowarzyszenie jst</v>
          </cell>
        </row>
        <row r="1127">
          <cell r="A1127" t="str">
            <v>RPZP.01.01.02-32-124/09</v>
          </cell>
          <cell r="B1127" t="str">
            <v>RPZP.01.00.00</v>
          </cell>
          <cell r="C1127" t="str">
            <v>RPZP.01.01.00</v>
          </cell>
          <cell r="D1127" t="str">
            <v>RPZP.01.01.02</v>
          </cell>
          <cell r="E1127" t="str">
            <v>RPZP.01.01.02-32-124/09-04</v>
          </cell>
          <cell r="F1127" t="str">
            <v>UDA-RPZP.01.01.02-32-124/09-04</v>
          </cell>
          <cell r="G1127" t="str">
            <v>a1ffe5224d</v>
          </cell>
          <cell r="H1127" t="str">
            <v>RPZP.01.01.02-32-124/09</v>
          </cell>
          <cell r="I1127" t="str">
            <v>WND-RPZP.01.01.02-32-124/09</v>
          </cell>
          <cell r="J1127" t="str">
            <v>2010-08-13</v>
          </cell>
          <cell r="K1127" t="str">
            <v>2010 II półrocze</v>
          </cell>
          <cell r="L1127" t="str">
            <v>2010</v>
          </cell>
          <cell r="M1127" t="str">
            <v>2010-08-17</v>
          </cell>
          <cell r="N1127" t="str">
            <v>2010 II półrocze</v>
          </cell>
          <cell r="O1127" t="str">
            <v>2010</v>
          </cell>
          <cell r="P1127" t="str">
            <v>2010-09-30</v>
          </cell>
          <cell r="Q1127" t="str">
            <v>2012-12-28</v>
          </cell>
          <cell r="R1127" t="str">
            <v>2012 II półrocze</v>
          </cell>
          <cell r="S1127" t="str">
            <v>2012</v>
          </cell>
          <cell r="T1127" t="str">
            <v>2013-03-04</v>
          </cell>
          <cell r="U1127">
            <v>1697045.19</v>
          </cell>
          <cell r="V1127">
            <v>1673727.33</v>
          </cell>
          <cell r="W1127">
            <v>1004236.39</v>
          </cell>
          <cell r="X1127">
            <v>853600.89</v>
          </cell>
          <cell r="Y1127">
            <v>669490.93999999994</v>
          </cell>
          <cell r="Z1127">
            <v>60</v>
          </cell>
          <cell r="AA1127" t="str">
            <v>ROZWÓJ DZIAŁALNOŚCI „NASZ DOKTOR” SP. Z O.O. POPRZEZ URUCHOMIENIE SPECJALISTYCZNEJ KLINIKI REHABILITACYJNEJ W PYRZYCACH</v>
          </cell>
          <cell r="AB1127" t="str">
            <v>pomoc publiczna</v>
          </cell>
          <cell r="AC1127">
            <v>1697045.19</v>
          </cell>
          <cell r="AD1127">
            <v>1004236.39</v>
          </cell>
          <cell r="AE1127">
            <v>692808.8</v>
          </cell>
          <cell r="AF1127">
            <v>0</v>
          </cell>
          <cell r="AG1127" t="str">
            <v>Nie</v>
          </cell>
          <cell r="AH1127" t="str">
            <v>08 Inne inwestycje w przedsiębiorstwa</v>
          </cell>
          <cell r="AI1127" t="str">
            <v>01 Pomoc bezzwrotna</v>
          </cell>
          <cell r="AJ1127" t="str">
            <v>01 Obszar miejski</v>
          </cell>
          <cell r="AK1127" t="str">
            <v>19 Działalność w zakresie ochrony zdrowia ludzkiego</v>
          </cell>
          <cell r="AL1127" t="str">
            <v>8511013404</v>
          </cell>
          <cell r="AM1127" t="str">
            <v>„NASZ DOKTOR” SPÓŁKA Z OGRANICZONĄ ODPOWIEDZIALNOŚCIĄ</v>
          </cell>
          <cell r="AN1127" t="str">
            <v>71-610</v>
          </cell>
          <cell r="AO1127" t="str">
            <v>Szczecin</v>
          </cell>
          <cell r="AP1127" t="str">
            <v>Dubois</v>
          </cell>
          <cell r="AQ1127" t="str">
            <v>27</v>
          </cell>
          <cell r="AR1127" t="str">
            <v>634</v>
          </cell>
          <cell r="AS1127" t="str">
            <v>0914892270</v>
          </cell>
          <cell r="AT1127" t="str">
            <v>0914892270</v>
          </cell>
          <cell r="AU1127" t="str">
            <v>spółka z ograniczoną odpowiedzialnością - małe przedsiębiorstwo</v>
          </cell>
          <cell r="AV1127" t="str">
            <v>810712570</v>
          </cell>
          <cell r="AW1127" t="str">
            <v>przedsiębiorca lub przedsiębiorstwo</v>
          </cell>
        </row>
        <row r="1128">
          <cell r="A1128" t="str">
            <v>RPZP.04.05.02-32-014/10</v>
          </cell>
          <cell r="B1128" t="str">
            <v>RPZP.04.00.00</v>
          </cell>
          <cell r="C1128" t="str">
            <v>RPZP.04.05.00</v>
          </cell>
          <cell r="D1128" t="str">
            <v>RPZP.04.05.02</v>
          </cell>
          <cell r="E1128" t="str">
            <v>RPZP.04.05.02-32-014/10-03</v>
          </cell>
          <cell r="F1128" t="str">
            <v>UDA-RPZP.04.05.02-32-014/10-03</v>
          </cell>
          <cell r="G1128" t="str">
            <v>2cd0028ebb</v>
          </cell>
          <cell r="H1128" t="str">
            <v>RPZP.04.05.02-32-014/10</v>
          </cell>
          <cell r="I1128" t="str">
            <v>WND-RPZP.04.05.02-32-014/10</v>
          </cell>
          <cell r="J1128" t="str">
            <v>2010-12-22</v>
          </cell>
          <cell r="K1128" t="str">
            <v>2010 II półrocze</v>
          </cell>
          <cell r="L1128" t="str">
            <v>2010</v>
          </cell>
          <cell r="M1128" t="str">
            <v>2010-12-22</v>
          </cell>
          <cell r="N1128" t="str">
            <v>2010 II półrocze</v>
          </cell>
          <cell r="O1128" t="str">
            <v>2010</v>
          </cell>
          <cell r="P1128" t="str">
            <v>2011-07-22</v>
          </cell>
          <cell r="Q1128" t="str">
            <v>2012-12-28</v>
          </cell>
          <cell r="R1128" t="str">
            <v>2012 II półrocze</v>
          </cell>
          <cell r="S1128" t="str">
            <v>2012</v>
          </cell>
          <cell r="T1128" t="str">
            <v>2013-02-22</v>
          </cell>
          <cell r="U1128">
            <v>3038062.93</v>
          </cell>
          <cell r="V1128">
            <v>2831946.31</v>
          </cell>
          <cell r="W1128">
            <v>2123959.7200000002</v>
          </cell>
          <cell r="X1128">
            <v>2123959.7200000002</v>
          </cell>
          <cell r="Y1128">
            <v>707986.59</v>
          </cell>
          <cell r="Z1128">
            <v>75</v>
          </cell>
          <cell r="AA1128" t="str">
            <v>Utworzenie Centrum Ratownictwa Gminnego poprzez rozbudowę obiektów jednostki OSP Czaplinek i doposażenie w specjalistyczny sprzęt ratowniczo-gaśniczy</v>
          </cell>
          <cell r="AB1128" t="str">
            <v>bez pomocy publicznej</v>
          </cell>
          <cell r="AC1128">
            <v>3038062.93</v>
          </cell>
          <cell r="AD1128">
            <v>3038062.93</v>
          </cell>
          <cell r="AE1128">
            <v>0</v>
          </cell>
          <cell r="AF1128">
            <v>0</v>
          </cell>
          <cell r="AG1128" t="str">
            <v>Nie</v>
          </cell>
          <cell r="AH1128" t="str">
            <v>53 Zapobieganie zagrożeniom (w tym opracowanie i wdrażanie planów i instrumentów zapobiegania i zarządzania zagrożeniami naturalnym i technologicznym)</v>
          </cell>
          <cell r="AI1128" t="str">
            <v>01 Pomoc bezzwrotna</v>
          </cell>
          <cell r="AJ1128" t="str">
            <v>01 Obszar miejski</v>
          </cell>
          <cell r="AK1128" t="str">
            <v>21 Działalność związana ze środowiskiem naturalnym</v>
          </cell>
          <cell r="AL1128" t="str">
            <v>6741016121</v>
          </cell>
          <cell r="AM1128" t="str">
            <v>Gmina Czaplinek</v>
          </cell>
          <cell r="AN1128" t="str">
            <v>78-550</v>
          </cell>
          <cell r="AO1128" t="str">
            <v>Czaplinek</v>
          </cell>
          <cell r="AP1128" t="str">
            <v>Rynek</v>
          </cell>
          <cell r="AQ1128" t="str">
            <v>6</v>
          </cell>
          <cell r="AR1128" t="str">
            <v>-</v>
          </cell>
          <cell r="AS1128" t="str">
            <v>(0-94)3726200</v>
          </cell>
          <cell r="AT1128" t="str">
            <v>(0-94)3726202</v>
          </cell>
          <cell r="AU1128" t="str">
            <v>wspólnota samorządowa</v>
          </cell>
          <cell r="AV1128" t="str">
            <v>330920541</v>
          </cell>
          <cell r="AW1128" t="str">
            <v>jednostka samorządu terytorialnego, związek lub stowarzyszenie jst</v>
          </cell>
        </row>
        <row r="1129">
          <cell r="A1129" t="str">
            <v>RPZP.02.01.01-32-008/10</v>
          </cell>
          <cell r="B1129" t="str">
            <v>RPZP.02.00.00</v>
          </cell>
          <cell r="C1129" t="str">
            <v>RPZP.02.01.00</v>
          </cell>
          <cell r="D1129" t="str">
            <v>RPZP.02.01.01</v>
          </cell>
          <cell r="E1129" t="str">
            <v>RPZP.02.01.01-32-008/10-06</v>
          </cell>
          <cell r="F1129" t="str">
            <v>UDA-RPZP.02.01.01-32-008/10-06</v>
          </cell>
          <cell r="G1129" t="str">
            <v>899a2626fc</v>
          </cell>
          <cell r="H1129" t="str">
            <v>RPZP.02.01.01-32-008/10</v>
          </cell>
          <cell r="I1129" t="str">
            <v>WND-RPZP.02.01.01-32-008/10</v>
          </cell>
          <cell r="J1129" t="str">
            <v>2010-12-21</v>
          </cell>
          <cell r="K1129" t="str">
            <v>2010 II półrocze</v>
          </cell>
          <cell r="L1129" t="str">
            <v>2010</v>
          </cell>
          <cell r="M1129" t="str">
            <v>2010-12-23</v>
          </cell>
          <cell r="N1129" t="str">
            <v>2010 II półrocze</v>
          </cell>
          <cell r="O1129" t="str">
            <v>2010</v>
          </cell>
          <cell r="P1129" t="str">
            <v>2009-06-30</v>
          </cell>
          <cell r="Q1129" t="str">
            <v>2012-12-28</v>
          </cell>
          <cell r="R1129" t="str">
            <v>2012 II półrocze</v>
          </cell>
          <cell r="S1129" t="str">
            <v>2012</v>
          </cell>
          <cell r="T1129" t="str">
            <v>2013-01-22</v>
          </cell>
          <cell r="U1129">
            <v>25134541.68</v>
          </cell>
          <cell r="V1129">
            <v>24602925.879999999</v>
          </cell>
          <cell r="W1129">
            <v>18452194.41</v>
          </cell>
          <cell r="X1129">
            <v>18452194.41</v>
          </cell>
          <cell r="Y1129">
            <v>6150731.4699999997</v>
          </cell>
          <cell r="Z1129">
            <v>75</v>
          </cell>
          <cell r="AA1129" t="str">
            <v>Budowa obejścia m. Trzebiatów w ciągu drogi wojewódzkiej nr 102</v>
          </cell>
          <cell r="AB1129" t="str">
            <v>bez pomocy publicznej</v>
          </cell>
          <cell r="AC1129">
            <v>25134541.68</v>
          </cell>
          <cell r="AD1129">
            <v>25134541.68</v>
          </cell>
          <cell r="AE1129">
            <v>0</v>
          </cell>
          <cell r="AF1129">
            <v>0</v>
          </cell>
          <cell r="AG1129" t="str">
            <v>Nie</v>
          </cell>
          <cell r="AH1129" t="str">
            <v>23 Drogi regionalne/lokalne</v>
          </cell>
          <cell r="AI1129" t="str">
            <v>01 Pomoc bezzwrotna</v>
          </cell>
          <cell r="AJ1129" t="str">
            <v>01 Obszar miejski</v>
          </cell>
          <cell r="AK1129" t="str">
            <v>00 Nie dotyczy</v>
          </cell>
          <cell r="AL1129" t="str">
            <v>8512871498</v>
          </cell>
          <cell r="AM1129" t="str">
            <v>Województwo Zachodniopomorskie</v>
          </cell>
          <cell r="AN1129" t="str">
            <v>70-540</v>
          </cell>
          <cell r="AO1129" t="str">
            <v>Szczecin</v>
          </cell>
          <cell r="AP1129" t="str">
            <v>Korsarzy</v>
          </cell>
          <cell r="AQ1129" t="str">
            <v>34</v>
          </cell>
          <cell r="AR1129" t="str">
            <v>-</v>
          </cell>
          <cell r="AS1129" t="str">
            <v>0943427831</v>
          </cell>
          <cell r="AT1129" t="str">
            <v>0943424328</v>
          </cell>
          <cell r="AU1129" t="str">
            <v>wspólnota samorządowa</v>
          </cell>
          <cell r="AV1129" t="str">
            <v>811683876</v>
          </cell>
          <cell r="AW1129" t="str">
            <v>Jednostka samorządu terytorialnego</v>
          </cell>
        </row>
        <row r="1130">
          <cell r="A1130" t="str">
            <v>RPZP.01.01.03-32-039/10</v>
          </cell>
          <cell r="B1130" t="str">
            <v>RPZP.01.00.00</v>
          </cell>
          <cell r="C1130" t="str">
            <v>RPZP.01.01.00</v>
          </cell>
          <cell r="D1130" t="str">
            <v>RPZP.01.01.03</v>
          </cell>
          <cell r="E1130" t="str">
            <v>RPZP.01.01.03-32-039/10-05</v>
          </cell>
          <cell r="F1130" t="str">
            <v>UDA-RPZP.01.01.03-32-039/10-05</v>
          </cell>
          <cell r="G1130" t="str">
            <v>effb607a03</v>
          </cell>
          <cell r="H1130" t="str">
            <v>RPZP.01.01.03-32-039/10</v>
          </cell>
          <cell r="I1130" t="str">
            <v>WND-RPZP.01.01.03-32-039/10</v>
          </cell>
          <cell r="J1130" t="str">
            <v>2011-03-18</v>
          </cell>
          <cell r="K1130" t="str">
            <v>2011 I półrocze</v>
          </cell>
          <cell r="L1130" t="str">
            <v>2011</v>
          </cell>
          <cell r="M1130" t="str">
            <v>2011-03-24</v>
          </cell>
          <cell r="N1130" t="str">
            <v>2011 I półrocze</v>
          </cell>
          <cell r="O1130" t="str">
            <v>2011</v>
          </cell>
          <cell r="P1130" t="str">
            <v>2010-09-24</v>
          </cell>
          <cell r="Q1130" t="str">
            <v>2012-12-28</v>
          </cell>
          <cell r="R1130" t="str">
            <v>2012 II półrocze</v>
          </cell>
          <cell r="S1130" t="str">
            <v>2012</v>
          </cell>
          <cell r="T1130" t="str">
            <v>2013-09-30</v>
          </cell>
          <cell r="U1130">
            <v>2494974.91</v>
          </cell>
          <cell r="V1130">
            <v>1671672.5</v>
          </cell>
          <cell r="W1130">
            <v>1003003.5</v>
          </cell>
          <cell r="X1130">
            <v>1003003.5</v>
          </cell>
          <cell r="Y1130">
            <v>668669</v>
          </cell>
          <cell r="Z1130">
            <v>60</v>
          </cell>
          <cell r="AA1130" t="str">
            <v>Inwestycja w nowe technologie ubytkowego kształtowania drewna i tworzyw drzewnych kluczem do wysokiej konkurencyjności firmy LARIX na rynkach międzynarodowych</v>
          </cell>
          <cell r="AB1130" t="str">
            <v>pomoc publiczna</v>
          </cell>
          <cell r="AC1130">
            <v>2494974.91</v>
          </cell>
          <cell r="AD1130">
            <v>1003003.5</v>
          </cell>
          <cell r="AE1130">
            <v>1491971.41</v>
          </cell>
          <cell r="AF1130">
            <v>0</v>
          </cell>
          <cell r="AG1130" t="str">
            <v>Nie</v>
          </cell>
          <cell r="AH113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30" t="str">
            <v>01 Pomoc bezzwrotna</v>
          </cell>
          <cell r="AJ1130" t="str">
            <v>01 Obszar miejski</v>
          </cell>
          <cell r="AK1130" t="str">
            <v>06 Nieokreślony przemysł wytwórczy</v>
          </cell>
          <cell r="AL1130" t="str">
            <v>5971579867</v>
          </cell>
          <cell r="AM1130" t="str">
            <v>Przedsiębiorstwo Produkcyjno-Handlowo-Usługowe "Larix" Spółka Cywilna Waldemar Czepułkowski &amp; Sylwester Rymar</v>
          </cell>
          <cell r="AN1130" t="str">
            <v>74-400</v>
          </cell>
          <cell r="AO1130" t="str">
            <v>Dębno</v>
          </cell>
          <cell r="AP1130" t="str">
            <v>Dargomyska</v>
          </cell>
          <cell r="AQ1130" t="str">
            <v>16</v>
          </cell>
          <cell r="AR1130" t="str">
            <v>-</v>
          </cell>
          <cell r="AS1130" t="str">
            <v>48957607967</v>
          </cell>
          <cell r="AT1130" t="str">
            <v>48957607967</v>
          </cell>
          <cell r="AU1130" t="str">
            <v>spółka cywilna prowadząca działalność w oparciu o umowę zawartą na podstawie KC - mikro przedsiębiorstwo</v>
          </cell>
          <cell r="AV1130" t="str">
            <v>812494717</v>
          </cell>
          <cell r="AW1130" t="str">
            <v>przedsiębiorca lub przedsiębiorstwo</v>
          </cell>
        </row>
        <row r="1131">
          <cell r="A1131" t="str">
            <v>RPZP.06.01.01-32-002/11</v>
          </cell>
          <cell r="B1131" t="str">
            <v>RPZP.06.00.00</v>
          </cell>
          <cell r="C1131" t="str">
            <v>RPZP.06.01.00</v>
          </cell>
          <cell r="D1131" t="str">
            <v>RPZP.06.01.01</v>
          </cell>
          <cell r="E1131" t="str">
            <v>RPZP.06.01.01-32-002/11-00</v>
          </cell>
          <cell r="F1131" t="str">
            <v>UDA-RPZP.06.01.01-32-002/11-00</v>
          </cell>
          <cell r="G1131" t="str">
            <v>d6486cb502</v>
          </cell>
          <cell r="H1131" t="str">
            <v>RPZP.06.01.01-32-002/11</v>
          </cell>
          <cell r="I1131" t="str">
            <v>WND-RPZP.06.01.01-32-002/11</v>
          </cell>
          <cell r="J1131" t="str">
            <v>2011-08-23</v>
          </cell>
          <cell r="K1131" t="str">
            <v>2011 II półrocze</v>
          </cell>
          <cell r="L1131" t="str">
            <v>2011</v>
          </cell>
          <cell r="M1131" t="str">
            <v>2011-08-29</v>
          </cell>
          <cell r="N1131" t="str">
            <v>2011 II półrocze</v>
          </cell>
          <cell r="O1131" t="str">
            <v>2011</v>
          </cell>
          <cell r="P1131" t="str">
            <v>2009-07-28</v>
          </cell>
          <cell r="Q1131" t="str">
            <v>2012-12-28</v>
          </cell>
          <cell r="R1131" t="str">
            <v>2012 II półrocze</v>
          </cell>
          <cell r="S1131" t="str">
            <v>2012</v>
          </cell>
          <cell r="T1131" t="str">
            <v>2011-08-23</v>
          </cell>
          <cell r="U1131">
            <v>1337798.06</v>
          </cell>
          <cell r="V1131">
            <v>1089770.58</v>
          </cell>
          <cell r="W1131">
            <v>544885.28</v>
          </cell>
          <cell r="X1131">
            <v>544885.28</v>
          </cell>
          <cell r="Y1131">
            <v>544885.30000000005</v>
          </cell>
          <cell r="Z1131">
            <v>50</v>
          </cell>
          <cell r="AA1131" t="str">
            <v>Zagospodarowanie Skweru Ojca Św. Jana Pawła II oraz fragmentu Parku B. Chrobrego w Stargardzie Szczecińskim w celu podniesienia atrakcyjności turystycznej szlaku Stargard- Klejnot Pomorza</v>
          </cell>
          <cell r="AB1131" t="str">
            <v>bez pomocy publicznej</v>
          </cell>
          <cell r="AC1131">
            <v>1337798.06</v>
          </cell>
          <cell r="AD1131">
            <v>1337798.06</v>
          </cell>
          <cell r="AE1131">
            <v>0</v>
          </cell>
          <cell r="AF1131">
            <v>0</v>
          </cell>
          <cell r="AG1131" t="str">
            <v>Nie</v>
          </cell>
          <cell r="AH1131" t="str">
            <v>57 Inne wsparcie na rzecz wzmocnienia usług turystycznych</v>
          </cell>
          <cell r="AI1131" t="str">
            <v>01 Pomoc bezzwrotna</v>
          </cell>
          <cell r="AJ1131" t="str">
            <v>01 Obszar miejski</v>
          </cell>
          <cell r="AK1131" t="str">
            <v>22 Inne niewyszczególnione usługi</v>
          </cell>
          <cell r="AL1131" t="str">
            <v>8542228873</v>
          </cell>
          <cell r="AM1131" t="str">
            <v>Gmina Miasto Stargard Szczeciński</v>
          </cell>
          <cell r="AN1131" t="str">
            <v>73-110</v>
          </cell>
          <cell r="AO1131" t="str">
            <v>Stargard Szczeciński</v>
          </cell>
          <cell r="AP1131" t="str">
            <v>Czarnieckiego</v>
          </cell>
          <cell r="AQ1131" t="str">
            <v>17</v>
          </cell>
          <cell r="AR1131" t="str">
            <v>-</v>
          </cell>
          <cell r="AS1131" t="str">
            <v>0915770071</v>
          </cell>
          <cell r="AT1131" t="str">
            <v>0915783667</v>
          </cell>
          <cell r="AU1131" t="str">
            <v>wspólnota samorządowa - gmina</v>
          </cell>
          <cell r="AV1131" t="str">
            <v>811685734</v>
          </cell>
          <cell r="AW1131" t="str">
            <v>jednostka samorządu terytorialnego, związek lub stowarzyszenie jst</v>
          </cell>
        </row>
        <row r="1132">
          <cell r="A1132" t="str">
            <v>RPZP.02.01.01-32-007/11</v>
          </cell>
          <cell r="B1132" t="str">
            <v>RPZP.02.00.00</v>
          </cell>
          <cell r="C1132" t="str">
            <v>RPZP.02.01.00</v>
          </cell>
          <cell r="D1132" t="str">
            <v>RPZP.02.01.01</v>
          </cell>
          <cell r="E1132" t="str">
            <v>RPZP.02.01.01-32-007/11-02</v>
          </cell>
          <cell r="F1132" t="str">
            <v>UDA-RPZP.02.01.01-32-007/11-02</v>
          </cell>
          <cell r="G1132" t="str">
            <v>8dce2937a2</v>
          </cell>
          <cell r="H1132" t="str">
            <v>RPZP.02.01.01-32-007/11</v>
          </cell>
          <cell r="I1132" t="str">
            <v>WND-RPZP.02.01.01-32-007/11</v>
          </cell>
          <cell r="J1132" t="str">
            <v>2011-10-14</v>
          </cell>
          <cell r="K1132" t="str">
            <v>2011 II półrocze</v>
          </cell>
          <cell r="L1132" t="str">
            <v>2011</v>
          </cell>
          <cell r="M1132" t="str">
            <v>2011-10-18</v>
          </cell>
          <cell r="N1132" t="str">
            <v>2011 II półrocze</v>
          </cell>
          <cell r="O1132" t="str">
            <v>2011</v>
          </cell>
          <cell r="P1132" t="str">
            <v>2011-05-10</v>
          </cell>
          <cell r="Q1132" t="str">
            <v>2012-12-28</v>
          </cell>
          <cell r="R1132" t="str">
            <v>2012 II półrocze</v>
          </cell>
          <cell r="S1132" t="str">
            <v>2012</v>
          </cell>
          <cell r="T1132" t="str">
            <v>2013-02-18</v>
          </cell>
          <cell r="U1132">
            <v>23352609.93</v>
          </cell>
          <cell r="V1132">
            <v>23121334.920000002</v>
          </cell>
          <cell r="W1132">
            <v>23121334.920000002</v>
          </cell>
          <cell r="X1132">
            <v>11560667.460000001</v>
          </cell>
          <cell r="Y1132">
            <v>0</v>
          </cell>
          <cell r="Z1132">
            <v>100</v>
          </cell>
          <cell r="AA1132" t="str">
            <v>Przebudowa drogi wojewódzkiej nr 124 na odcinku Cedynia - Chojna</v>
          </cell>
          <cell r="AB1132" t="str">
            <v>bez pomocy publicznej</v>
          </cell>
          <cell r="AC1132">
            <v>23352609.93</v>
          </cell>
          <cell r="AD1132">
            <v>23352609.93</v>
          </cell>
          <cell r="AE1132">
            <v>0</v>
          </cell>
          <cell r="AF1132">
            <v>0</v>
          </cell>
          <cell r="AG1132" t="str">
            <v>Nie</v>
          </cell>
          <cell r="AH1132" t="str">
            <v>23 Drogi regionalne/lokalne</v>
          </cell>
          <cell r="AI1132" t="str">
            <v>01 Pomoc bezzwrotna</v>
          </cell>
          <cell r="AJ1132" t="str">
            <v>05 Obszary wiejskie (poza obszarami górskimi, wyspami lub o niskiej i bardzo niskiej gęstości zaludnienia)</v>
          </cell>
          <cell r="AK1132" t="str">
            <v>00 Nie dotyczy</v>
          </cell>
          <cell r="AL1132" t="str">
            <v>8512871498</v>
          </cell>
          <cell r="AM1132" t="str">
            <v>Województwo Zachodniopomorskie</v>
          </cell>
          <cell r="AN1132" t="str">
            <v>70-540</v>
          </cell>
          <cell r="AO1132" t="str">
            <v>Szczecin</v>
          </cell>
          <cell r="AP1132" t="str">
            <v>Korsarzy</v>
          </cell>
          <cell r="AQ1132" t="str">
            <v>34</v>
          </cell>
          <cell r="AR1132" t="str">
            <v>-</v>
          </cell>
          <cell r="AS1132" t="str">
            <v>0943427831</v>
          </cell>
          <cell r="AT1132" t="str">
            <v>0943424328</v>
          </cell>
          <cell r="AU1132" t="str">
            <v>wspólnota samorządowa</v>
          </cell>
          <cell r="AV1132" t="str">
            <v>811683876</v>
          </cell>
          <cell r="AW1132" t="str">
            <v>Jednostka samorządu terytorialnego</v>
          </cell>
        </row>
        <row r="1133">
          <cell r="A1133" t="str">
            <v>RPZP.01.02.02-32-004/11</v>
          </cell>
          <cell r="B1133" t="str">
            <v>RPZP.01.00.00</v>
          </cell>
          <cell r="C1133" t="str">
            <v>RPZP.01.02.00</v>
          </cell>
          <cell r="D1133" t="str">
            <v>RPZP.01.02.02</v>
          </cell>
          <cell r="E1133" t="str">
            <v>RPZP.01.02.02-32-004/11-02</v>
          </cell>
          <cell r="F1133" t="str">
            <v>UDA-RPZP.01.02.02-32-004/11-02</v>
          </cell>
          <cell r="G1133" t="str">
            <v>1d733754f0</v>
          </cell>
          <cell r="H1133" t="str">
            <v>RPZP.01.02.02-32-004/11</v>
          </cell>
          <cell r="I1133" t="str">
            <v>WND-RPZP.01.02.02-32-004/11</v>
          </cell>
          <cell r="J1133" t="str">
            <v>2012-02-10</v>
          </cell>
          <cell r="K1133" t="str">
            <v>2012 I półrocze</v>
          </cell>
          <cell r="L1133" t="str">
            <v>2012</v>
          </cell>
          <cell r="M1133" t="str">
            <v>2012-02-17</v>
          </cell>
          <cell r="N1133" t="str">
            <v>2012 I półrocze</v>
          </cell>
          <cell r="O1133" t="str">
            <v>2012</v>
          </cell>
          <cell r="P1133" t="str">
            <v>2012-05-31</v>
          </cell>
          <cell r="Q1133" t="str">
            <v>2012-12-28</v>
          </cell>
          <cell r="R1133" t="str">
            <v>2012 II półrocze</v>
          </cell>
          <cell r="S1133" t="str">
            <v>2012</v>
          </cell>
          <cell r="T1133" t="str">
            <v>2013-02-04</v>
          </cell>
          <cell r="U1133">
            <v>1075290.27</v>
          </cell>
          <cell r="V1133">
            <v>1075290.27</v>
          </cell>
          <cell r="W1133">
            <v>806467.7</v>
          </cell>
          <cell r="X1133">
            <v>604850.76</v>
          </cell>
          <cell r="Y1133">
            <v>268822.57</v>
          </cell>
          <cell r="Z1133">
            <v>75</v>
          </cell>
          <cell r="AA1133" t="str">
            <v>Zakup nowoczesnej aparatury badawczej do przyżyciowego obrazowania małych zwierząt laboratoryjnych dla potrzeb Katedry Farmakologii oraz Zakładu Patologii Ogólnej PUM w Szczecinie</v>
          </cell>
          <cell r="AB1133" t="str">
            <v>bez pomocy publicznej</v>
          </cell>
          <cell r="AC1133">
            <v>1075290.27</v>
          </cell>
          <cell r="AD1133">
            <v>1075290.27</v>
          </cell>
          <cell r="AE1133">
            <v>0</v>
          </cell>
          <cell r="AF1133">
            <v>0.27</v>
          </cell>
          <cell r="AG1133" t="str">
            <v>Nie</v>
          </cell>
          <cell r="AH1133" t="str">
            <v>02 Infrastruktura B+RT (w tym wyposażenie w sprzęt, oprzyrządowanie i szybkie sieci informatyczne łączące ośrodki badawcze) oraz specjalistyczne ośrodki kompetencji technologicznych</v>
          </cell>
          <cell r="AI1133" t="str">
            <v>01 Pomoc bezzwrotna</v>
          </cell>
          <cell r="AJ1133" t="str">
            <v>01 Obszar miejski</v>
          </cell>
          <cell r="AK1133" t="str">
            <v>22 Inne niewyszczególnione usługi</v>
          </cell>
          <cell r="AL1133" t="str">
            <v>8520006757</v>
          </cell>
          <cell r="AM1133" t="str">
            <v>Pomorski Uniwersytet Medyczny w Szczecinie</v>
          </cell>
          <cell r="AN1133" t="str">
            <v>70-204</v>
          </cell>
          <cell r="AO1133" t="str">
            <v>Szczecin</v>
          </cell>
          <cell r="AP1133" t="str">
            <v>Rybacka</v>
          </cell>
          <cell r="AQ1133" t="str">
            <v>1</v>
          </cell>
          <cell r="AR1133" t="str">
            <v>-</v>
          </cell>
          <cell r="AS1133" t="str">
            <v>914800801</v>
          </cell>
          <cell r="AT1133" t="str">
            <v>914800705</v>
          </cell>
          <cell r="AU1133" t="str">
            <v>uczelnia wyższa</v>
          </cell>
          <cell r="AV1133" t="str">
            <v>000288886</v>
          </cell>
          <cell r="AW1133" t="str">
            <v>szkoła wyższa</v>
          </cell>
        </row>
        <row r="1134">
          <cell r="A1134" t="str">
            <v>RPZP.01.01.02-32-120/10</v>
          </cell>
          <cell r="B1134" t="str">
            <v>RPZP.01.00.00</v>
          </cell>
          <cell r="C1134" t="str">
            <v>RPZP.01.01.00</v>
          </cell>
          <cell r="D1134" t="str">
            <v>RPZP.01.01.02</v>
          </cell>
          <cell r="E1134" t="str">
            <v>RPZP.01.01.02-32-120/10-04</v>
          </cell>
          <cell r="F1134" t="str">
            <v>UDA-RPZP.01.01.02-32-120/10-04</v>
          </cell>
          <cell r="G1134" t="str">
            <v>d827b264b0</v>
          </cell>
          <cell r="H1134" t="str">
            <v>RPZP.01.01.02-32-120/10</v>
          </cell>
          <cell r="I1134" t="str">
            <v>WND-RPZP.01.01.02-32-120/10</v>
          </cell>
          <cell r="J1134" t="str">
            <v>2012-03-09</v>
          </cell>
          <cell r="K1134" t="str">
            <v>2012 I półrocze</v>
          </cell>
          <cell r="L1134" t="str">
            <v>2012</v>
          </cell>
          <cell r="M1134" t="str">
            <v>2012-03-13</v>
          </cell>
          <cell r="N1134" t="str">
            <v>2012 I półrocze</v>
          </cell>
          <cell r="O1134" t="str">
            <v>2012</v>
          </cell>
          <cell r="P1134" t="str">
            <v>2010-12-21</v>
          </cell>
          <cell r="Q1134" t="str">
            <v>2012-12-28</v>
          </cell>
          <cell r="R1134" t="str">
            <v>2012 II półrocze</v>
          </cell>
          <cell r="S1134" t="str">
            <v>2012</v>
          </cell>
          <cell r="T1134" t="str">
            <v>2013-02-01</v>
          </cell>
          <cell r="U1134">
            <v>1481691.4</v>
          </cell>
          <cell r="V1134">
            <v>1451620</v>
          </cell>
          <cell r="W1134">
            <v>870972</v>
          </cell>
          <cell r="X1134">
            <v>870972</v>
          </cell>
          <cell r="Y1134">
            <v>580648</v>
          </cell>
          <cell r="Z1134">
            <v>60</v>
          </cell>
          <cell r="AA1134" t="str">
            <v>„Wzrost konkurencyjności firmy poprzez wdrożenie innowacyjnej linii do produkcji opakowań”</v>
          </cell>
          <cell r="AB1134" t="str">
            <v>pomoc publiczna</v>
          </cell>
          <cell r="AC1134">
            <v>1481691.4</v>
          </cell>
          <cell r="AD1134">
            <v>870972</v>
          </cell>
          <cell r="AE1134">
            <v>610719.4</v>
          </cell>
          <cell r="AF1134">
            <v>0</v>
          </cell>
          <cell r="AG1134" t="str">
            <v>Nie</v>
          </cell>
          <cell r="AH1134" t="str">
            <v>08 Inne inwestycje w przedsiębiorstwa</v>
          </cell>
          <cell r="AI1134" t="str">
            <v>01 Pomoc bezzwrotna</v>
          </cell>
          <cell r="AJ1134" t="str">
            <v>05 Obszary wiejskie (poza obszarami górskimi, wyspami lub o niskiej i bardzo niskiej gęstości zaludnienia)</v>
          </cell>
          <cell r="AK1134" t="str">
            <v>06 Nieokreślony przemysł wytwórczy</v>
          </cell>
          <cell r="AL1134" t="str">
            <v>6690409720</v>
          </cell>
          <cell r="AM1134" t="str">
            <v>PPHU „HEAN” GŁUSZKO &amp; PAWLAK Spółka Jawna</v>
          </cell>
          <cell r="AN1134" t="str">
            <v>76-031</v>
          </cell>
          <cell r="AO1134" t="str">
            <v>Mścice</v>
          </cell>
          <cell r="AP1134" t="str">
            <v>Zalesie</v>
          </cell>
          <cell r="AQ1134" t="str">
            <v>3</v>
          </cell>
          <cell r="AR1134" t="str">
            <v>-</v>
          </cell>
          <cell r="AS1134" t="str">
            <v>(094)31-65-344</v>
          </cell>
          <cell r="AT1134" t="str">
            <v>(094)31-65-055</v>
          </cell>
          <cell r="AU1134" t="str">
            <v>spółka jawna - małe przedsiębiorstwo</v>
          </cell>
          <cell r="AV1134" t="str">
            <v>330005588</v>
          </cell>
          <cell r="AW1134" t="str">
            <v>przedsiębiorca lub przedsiębiorstwo</v>
          </cell>
        </row>
        <row r="1135">
          <cell r="A1135" t="str">
            <v>RPZP.04.04.00-32-008/11</v>
          </cell>
          <cell r="B1135" t="str">
            <v>RPZP.04.00.00</v>
          </cell>
          <cell r="C1135" t="str">
            <v>RPZP.04.04.00</v>
          </cell>
          <cell r="D1135">
            <v>0</v>
          </cell>
          <cell r="E1135" t="str">
            <v>RPZP.04.04.00-32-008/11-01</v>
          </cell>
          <cell r="F1135" t="str">
            <v>UDA-RPZP.04.04.00-32-008/11-01</v>
          </cell>
          <cell r="G1135" t="str">
            <v>693902ad6d</v>
          </cell>
          <cell r="H1135" t="str">
            <v>RPZP.04.04.00-32-008/11</v>
          </cell>
          <cell r="I1135" t="str">
            <v>WND-RPZP.04.04.00-32-008/11</v>
          </cell>
          <cell r="J1135" t="str">
            <v>2012-03-20</v>
          </cell>
          <cell r="K1135" t="str">
            <v>2012 I półrocze</v>
          </cell>
          <cell r="L1135" t="str">
            <v>2012</v>
          </cell>
          <cell r="M1135" t="str">
            <v>2012-03-23</v>
          </cell>
          <cell r="N1135" t="str">
            <v>2012 I półrocze</v>
          </cell>
          <cell r="O1135" t="str">
            <v>2012</v>
          </cell>
          <cell r="P1135" t="str">
            <v>2012-07-01</v>
          </cell>
          <cell r="Q1135" t="str">
            <v>2012-12-28</v>
          </cell>
          <cell r="R1135" t="str">
            <v>2012 II półrocze</v>
          </cell>
          <cell r="S1135" t="str">
            <v>2012</v>
          </cell>
          <cell r="T1135" t="str">
            <v>2013-03-04</v>
          </cell>
          <cell r="U1135">
            <v>1597770</v>
          </cell>
          <cell r="V1135">
            <v>1299000</v>
          </cell>
          <cell r="W1135">
            <v>753043.47</v>
          </cell>
          <cell r="X1135">
            <v>753043.47</v>
          </cell>
          <cell r="Y1135">
            <v>545956.53</v>
          </cell>
          <cell r="Z1135">
            <v>57.97</v>
          </cell>
          <cell r="AA1135" t="str">
            <v>„Modernizacja instalacji odpylania spalin dla instalacji energetycznego spalania miału węglowego"</v>
          </cell>
          <cell r="AB1135" t="str">
            <v>pomoc de minimis</v>
          </cell>
          <cell r="AC1135">
            <v>1597770</v>
          </cell>
          <cell r="AD1135">
            <v>753043.47</v>
          </cell>
          <cell r="AE1135">
            <v>844726.53</v>
          </cell>
          <cell r="AF1135">
            <v>0</v>
          </cell>
          <cell r="AG1135" t="str">
            <v>Nie</v>
          </cell>
          <cell r="AH1135" t="str">
            <v>47 Jakość powietrza</v>
          </cell>
          <cell r="AI1135" t="str">
            <v>01 Pomoc bezzwrotna</v>
          </cell>
          <cell r="AJ1135" t="str">
            <v>01 Obszar miejski</v>
          </cell>
          <cell r="AK1135" t="str">
            <v>08 Wytwarzanie i dystrybucja energii elektrycznej, gazu i ciepła</v>
          </cell>
          <cell r="AL1135" t="str">
            <v>8510205550</v>
          </cell>
          <cell r="AM1135" t="str">
            <v>PRZEDSIĘBIORSTWO ENERGETYKI CIEPLNEJ SPÓŁKA AKCYJNA</v>
          </cell>
          <cell r="AN1135" t="str">
            <v>72-010</v>
          </cell>
          <cell r="AO1135" t="str">
            <v>Police</v>
          </cell>
          <cell r="AP1135" t="str">
            <v>Bankowa</v>
          </cell>
          <cell r="AQ1135" t="str">
            <v>18</v>
          </cell>
          <cell r="AR1135" t="str">
            <v>-</v>
          </cell>
          <cell r="AS1135" t="str">
            <v>600384365</v>
          </cell>
          <cell r="AT1135" t="str">
            <v>914844452</v>
          </cell>
          <cell r="AU1135" t="str">
            <v>spółka akcyjna - duże przedsiębiorstwo</v>
          </cell>
          <cell r="AV1135" t="str">
            <v>810398694</v>
          </cell>
          <cell r="AW1135" t="str">
            <v>przedsiębiorca lub przedsiębiorstwo</v>
          </cell>
        </row>
        <row r="1136">
          <cell r="A1136" t="str">
            <v>RPZP.01.03.03-32-001/12</v>
          </cell>
          <cell r="B1136" t="str">
            <v>RPZP.01.00.00</v>
          </cell>
          <cell r="C1136" t="str">
            <v>RPZP.01.03.00</v>
          </cell>
          <cell r="D1136" t="str">
            <v>RPZP.01.03.03</v>
          </cell>
          <cell r="E1136" t="str">
            <v>RPZP.01.03.03-32-001/12-04</v>
          </cell>
          <cell r="F1136" t="str">
            <v>UDA-RPZP.01.03.03-32-001/12-04</v>
          </cell>
          <cell r="G1136" t="str">
            <v>50bacf23ae</v>
          </cell>
          <cell r="H1136" t="str">
            <v>RPZP.01.03.03-32-001/12</v>
          </cell>
          <cell r="I1136" t="str">
            <v>WND-RPZP.01.03.03-32-001/12</v>
          </cell>
          <cell r="J1136" t="str">
            <v>2012-04-26</v>
          </cell>
          <cell r="K1136" t="str">
            <v>2012 I półrocze</v>
          </cell>
          <cell r="L1136" t="str">
            <v>2012</v>
          </cell>
          <cell r="M1136" t="str">
            <v>2012-05-02</v>
          </cell>
          <cell r="N1136" t="str">
            <v>2012 I półrocze</v>
          </cell>
          <cell r="O1136" t="str">
            <v>2012</v>
          </cell>
          <cell r="P1136" t="str">
            <v>2012-01-18</v>
          </cell>
          <cell r="Q1136" t="str">
            <v>2012-12-28</v>
          </cell>
          <cell r="R1136" t="str">
            <v>2012 II półrocze</v>
          </cell>
          <cell r="S1136" t="str">
            <v>2012</v>
          </cell>
          <cell r="T1136" t="str">
            <v>2013-04-17</v>
          </cell>
          <cell r="U1136">
            <v>1502106.63</v>
          </cell>
          <cell r="V1136">
            <v>1502106.63</v>
          </cell>
          <cell r="W1136">
            <v>1502106.63</v>
          </cell>
          <cell r="X1136">
            <v>1502106.63</v>
          </cell>
          <cell r="Y1136">
            <v>0</v>
          </cell>
          <cell r="Z1136">
            <v>100</v>
          </cell>
          <cell r="AA1136" t="str">
            <v>Wzrost atrakcyjności inwestycyjnej Województwa Zachodniopomorskiego - Promocja walorów inwestycyjnych Województwa Zachodniopomorskiego</v>
          </cell>
          <cell r="AB1136" t="str">
            <v>bez pomocy publicznej</v>
          </cell>
          <cell r="AC1136">
            <v>1502106.63</v>
          </cell>
          <cell r="AD1136">
            <v>1502106.63</v>
          </cell>
          <cell r="AE1136">
            <v>0</v>
          </cell>
          <cell r="AF1136">
            <v>0</v>
          </cell>
          <cell r="AG1136" t="str">
            <v>Tak</v>
          </cell>
          <cell r="AH1136" t="str">
            <v>08 Inne inwestycje w przedsiębiorstwa</v>
          </cell>
          <cell r="AI1136" t="str">
            <v>01 Pomoc bezzwrotna</v>
          </cell>
          <cell r="AJ1136" t="str">
            <v>00 Nie dotyczy</v>
          </cell>
          <cell r="AK1136" t="str">
            <v>00 Nie dotyczy</v>
          </cell>
          <cell r="AL1136" t="str">
            <v>8512871498</v>
          </cell>
          <cell r="AM1136" t="str">
            <v>Województwo Zachodniopomorskie - Centrum Obsługi Inwestorów i Eksporterów</v>
          </cell>
          <cell r="AN1136" t="str">
            <v>70-540</v>
          </cell>
          <cell r="AO1136" t="str">
            <v>Szczecin</v>
          </cell>
          <cell r="AP1136" t="str">
            <v>Korsarzy</v>
          </cell>
          <cell r="AQ1136" t="str">
            <v>34</v>
          </cell>
          <cell r="AR1136" t="str">
            <v>-</v>
          </cell>
          <cell r="AS1136" t="str">
            <v>+48914467104</v>
          </cell>
          <cell r="AT1136" t="str">
            <v>+48914467102</v>
          </cell>
          <cell r="AU1136" t="str">
            <v>wspólnota samorządowa - województwo</v>
          </cell>
          <cell r="AV1136" t="str">
            <v>811683876</v>
          </cell>
          <cell r="AW1136" t="str">
            <v>Jednostka samorządu terytorialnego</v>
          </cell>
        </row>
        <row r="1137">
          <cell r="A1137" t="str">
            <v>RPZP.02.01.01-32-001/12</v>
          </cell>
          <cell r="B1137" t="str">
            <v>RPZP.02.00.00</v>
          </cell>
          <cell r="C1137" t="str">
            <v>RPZP.02.01.00</v>
          </cell>
          <cell r="D1137" t="str">
            <v>RPZP.02.01.01</v>
          </cell>
          <cell r="E1137" t="str">
            <v>RPZP.02.01.01-32-001/12-03</v>
          </cell>
          <cell r="F1137" t="str">
            <v>UDA-RPZP.02.01.01-32-001/12-03</v>
          </cell>
          <cell r="G1137" t="str">
            <v>2b10e24149</v>
          </cell>
          <cell r="H1137" t="str">
            <v>RPZP.02.01.01-32-001/12</v>
          </cell>
          <cell r="I1137" t="str">
            <v>WND-RPZP.02.01.01-32-001/12</v>
          </cell>
          <cell r="J1137" t="str">
            <v>2012-09-26</v>
          </cell>
          <cell r="K1137" t="str">
            <v>2012 II półrocze</v>
          </cell>
          <cell r="L1137" t="str">
            <v>2012</v>
          </cell>
          <cell r="M1137" t="str">
            <v>2012-10-05</v>
          </cell>
          <cell r="N1137" t="str">
            <v>2012 II półrocze</v>
          </cell>
          <cell r="O1137" t="str">
            <v>2012</v>
          </cell>
          <cell r="P1137" t="str">
            <v>2011-07-27</v>
          </cell>
          <cell r="Q1137" t="str">
            <v>2012-12-28</v>
          </cell>
          <cell r="R1137" t="str">
            <v>2012 II półrocze</v>
          </cell>
          <cell r="S1137" t="str">
            <v>2012</v>
          </cell>
          <cell r="T1137" t="str">
            <v>2013-01-22</v>
          </cell>
          <cell r="U1137">
            <v>14818655.199999999</v>
          </cell>
          <cell r="V1137">
            <v>13205037.390000001</v>
          </cell>
          <cell r="W1137">
            <v>13205037.390000001</v>
          </cell>
          <cell r="X1137">
            <v>13205037.390000001</v>
          </cell>
          <cell r="Y1137">
            <v>0</v>
          </cell>
          <cell r="Z1137">
            <v>100</v>
          </cell>
          <cell r="AA1137" t="str">
            <v>Przebudowa drogi wojewódzkiej nr 151 na odcinku Choszczno - Pełczyce</v>
          </cell>
          <cell r="AB1137" t="str">
            <v>bez pomocy publicznej</v>
          </cell>
          <cell r="AC1137">
            <v>14818655.199999999</v>
          </cell>
          <cell r="AD1137">
            <v>14818655.199999999</v>
          </cell>
          <cell r="AE1137">
            <v>0</v>
          </cell>
          <cell r="AF1137">
            <v>0</v>
          </cell>
          <cell r="AG1137" t="str">
            <v>Nie</v>
          </cell>
          <cell r="AH1137" t="str">
            <v>23 Drogi regionalne/lokalne</v>
          </cell>
          <cell r="AI1137" t="str">
            <v>01 Pomoc bezzwrotna</v>
          </cell>
          <cell r="AJ1137" t="str">
            <v>05 Obszary wiejskie (poza obszarami górskimi, wyspami lub o niskiej i bardzo niskiej gęstości zaludnienia)</v>
          </cell>
          <cell r="AK1137" t="str">
            <v>00 Nie dotyczy</v>
          </cell>
          <cell r="AL1137" t="str">
            <v>8512871498</v>
          </cell>
          <cell r="AM1137" t="str">
            <v>Województwo Zachodniopomorskie</v>
          </cell>
          <cell r="AN1137" t="str">
            <v>70-540</v>
          </cell>
          <cell r="AO1137" t="str">
            <v>Szczecin</v>
          </cell>
          <cell r="AP1137" t="str">
            <v>Korsarzy</v>
          </cell>
          <cell r="AQ1137" t="str">
            <v>34</v>
          </cell>
          <cell r="AR1137" t="str">
            <v>-</v>
          </cell>
          <cell r="AS1137" t="str">
            <v>0943427831</v>
          </cell>
          <cell r="AT1137" t="str">
            <v>0943424328</v>
          </cell>
          <cell r="AU1137" t="str">
            <v>wspólnota samorządowa - województwo</v>
          </cell>
          <cell r="AV1137" t="str">
            <v>811683876</v>
          </cell>
          <cell r="AW1137" t="str">
            <v>Jednostka samorządu terytorialnego</v>
          </cell>
        </row>
        <row r="1138">
          <cell r="A1138" t="str">
            <v>RPZP.01.01.02-32-258/10</v>
          </cell>
          <cell r="B1138" t="str">
            <v>RPZP.01.00.00</v>
          </cell>
          <cell r="C1138" t="str">
            <v>RPZP.01.01.00</v>
          </cell>
          <cell r="D1138" t="str">
            <v>RPZP.01.01.02</v>
          </cell>
          <cell r="E1138" t="str">
            <v>RPZP.01.01.02-32-258/10-01</v>
          </cell>
          <cell r="F1138" t="str">
            <v>UDA-RPZP.01.01.02-32-258/10-01</v>
          </cell>
          <cell r="G1138" t="str">
            <v>414a3d8370</v>
          </cell>
          <cell r="H1138" t="str">
            <v>RPZP.01.01.02-32-258/10</v>
          </cell>
          <cell r="I1138" t="str">
            <v>WND-RPZP.01.01.02-32-258/10</v>
          </cell>
          <cell r="J1138" t="str">
            <v>2012-11-12</v>
          </cell>
          <cell r="K1138" t="str">
            <v>2012 II półrocze</v>
          </cell>
          <cell r="L1138" t="str">
            <v>2012</v>
          </cell>
          <cell r="M1138" t="str">
            <v>2012-11-14</v>
          </cell>
          <cell r="N1138" t="str">
            <v>2012 II półrocze</v>
          </cell>
          <cell r="O1138" t="str">
            <v>2012</v>
          </cell>
          <cell r="P1138" t="str">
            <v>2010-12-03</v>
          </cell>
          <cell r="Q1138" t="str">
            <v>2012-12-28</v>
          </cell>
          <cell r="R1138" t="str">
            <v>2012 II półrocze</v>
          </cell>
          <cell r="S1138" t="str">
            <v>2012</v>
          </cell>
          <cell r="T1138" t="str">
            <v>2012-11-12</v>
          </cell>
          <cell r="U1138">
            <v>219982.34</v>
          </cell>
          <cell r="V1138">
            <v>172520.6</v>
          </cell>
          <cell r="W1138">
            <v>86260.3</v>
          </cell>
          <cell r="X1138">
            <v>86260.3</v>
          </cell>
          <cell r="Y1138">
            <v>86260.3</v>
          </cell>
          <cell r="Z1138">
            <v>50</v>
          </cell>
          <cell r="AA1138" t="str">
            <v>Podniesienie konkurencyjności i innowacyjności firmy ZETO Koszalin Sp. z o.o. poprzez udoskonalenie świadczonych usług IT</v>
          </cell>
          <cell r="AB1138" t="str">
            <v>pomoc publiczna</v>
          </cell>
          <cell r="AC1138">
            <v>219982.34</v>
          </cell>
          <cell r="AD1138">
            <v>86260.3</v>
          </cell>
          <cell r="AE1138">
            <v>133722.04</v>
          </cell>
          <cell r="AF1138">
            <v>0</v>
          </cell>
          <cell r="AG1138" t="str">
            <v>Nie</v>
          </cell>
          <cell r="AH1138" t="str">
            <v>08 Inne inwestycje w przedsiębiorstwa</v>
          </cell>
          <cell r="AI1138" t="str">
            <v>01 Pomoc bezzwrotna</v>
          </cell>
          <cell r="AJ1138" t="str">
            <v>01 Obszar miejski</v>
          </cell>
          <cell r="AK1138" t="str">
            <v>22 Inne niewyszczególnione usługi</v>
          </cell>
          <cell r="AL1138" t="str">
            <v>6692208121</v>
          </cell>
          <cell r="AM1138" t="str">
            <v>Zakład Elektronicznej Techniki Obliczeniowej Spółka z ograniczoną odpowiedzialnością</v>
          </cell>
          <cell r="AN1138" t="str">
            <v>75-708</v>
          </cell>
          <cell r="AO1138" t="str">
            <v>Koszalin</v>
          </cell>
          <cell r="AP1138" t="str">
            <v>4 Marca</v>
          </cell>
          <cell r="AQ1138" t="str">
            <v>38</v>
          </cell>
          <cell r="AR1138" t="str">
            <v>-</v>
          </cell>
          <cell r="AS1138" t="str">
            <v>943473828</v>
          </cell>
          <cell r="AT1138" t="str">
            <v>943426531</v>
          </cell>
          <cell r="AU1138" t="str">
            <v>spółka z ograniczoną odpowiedzialnością - średnie przedsiębiorstwo</v>
          </cell>
          <cell r="AV1138" t="str">
            <v>330893940</v>
          </cell>
          <cell r="AW1138" t="str">
            <v>przedsiębiorca lub przedsiębiorstwo</v>
          </cell>
        </row>
        <row r="1139">
          <cell r="A1139" t="str">
            <v>RPZP.02.01.01-32-004/12</v>
          </cell>
          <cell r="B1139" t="str">
            <v>RPZP.02.00.00</v>
          </cell>
          <cell r="C1139" t="str">
            <v>RPZP.02.01.00</v>
          </cell>
          <cell r="D1139" t="str">
            <v>RPZP.02.01.01</v>
          </cell>
          <cell r="E1139" t="str">
            <v>RPZP.02.01.01-32-004/12-01</v>
          </cell>
          <cell r="F1139" t="str">
            <v>UDA-RPZP.02.01.01-32-004/12-01</v>
          </cell>
          <cell r="G1139" t="str">
            <v>c4c44b1bcb</v>
          </cell>
          <cell r="H1139" t="str">
            <v>RPZP.02.01.01-32-004/12</v>
          </cell>
          <cell r="I1139" t="str">
            <v>WND-RPZP.02.01.01-32-004/12</v>
          </cell>
          <cell r="J1139" t="str">
            <v>2012-11-13</v>
          </cell>
          <cell r="K1139" t="str">
            <v>2012 II półrocze</v>
          </cell>
          <cell r="L1139" t="str">
            <v>2012</v>
          </cell>
          <cell r="M1139" t="str">
            <v>2012-11-15</v>
          </cell>
          <cell r="N1139" t="str">
            <v>2012 II półrocze</v>
          </cell>
          <cell r="O1139" t="str">
            <v>2012</v>
          </cell>
          <cell r="P1139" t="str">
            <v>2010-03-11</v>
          </cell>
          <cell r="Q1139" t="str">
            <v>2012-12-28</v>
          </cell>
          <cell r="R1139" t="str">
            <v>2012 II półrocze</v>
          </cell>
          <cell r="S1139" t="str">
            <v>2012</v>
          </cell>
          <cell r="T1139" t="str">
            <v>2013-01-22</v>
          </cell>
          <cell r="U1139">
            <v>14279793.52</v>
          </cell>
          <cell r="V1139">
            <v>12460534.699999999</v>
          </cell>
          <cell r="W1139">
            <v>12460534.699999999</v>
          </cell>
          <cell r="X1139">
            <v>12460534.699999999</v>
          </cell>
          <cell r="Y1139">
            <v>0</v>
          </cell>
          <cell r="Z1139">
            <v>100</v>
          </cell>
          <cell r="AA1139" t="str">
            <v>Budowa obejścia m. Szczecinek w ciągu drogi wojewódzkiej nr 172</v>
          </cell>
          <cell r="AB1139" t="str">
            <v>bez pomocy publicznej</v>
          </cell>
          <cell r="AC1139">
            <v>14279793.52</v>
          </cell>
          <cell r="AD1139">
            <v>14279793.52</v>
          </cell>
          <cell r="AE1139">
            <v>0</v>
          </cell>
          <cell r="AF1139">
            <v>0</v>
          </cell>
          <cell r="AG1139" t="str">
            <v>Nie</v>
          </cell>
          <cell r="AH1139" t="str">
            <v>23 Drogi regionalne/lokalne</v>
          </cell>
          <cell r="AI1139" t="str">
            <v>01 Pomoc bezzwrotna</v>
          </cell>
          <cell r="AJ1139" t="str">
            <v>01 Obszar miejski</v>
          </cell>
          <cell r="AK1139" t="str">
            <v>00 Nie dotyczy</v>
          </cell>
          <cell r="AL1139" t="str">
            <v>8512871498</v>
          </cell>
          <cell r="AM1139" t="str">
            <v>Województwo Zachodniopomorskie</v>
          </cell>
          <cell r="AN1139" t="str">
            <v>70-540</v>
          </cell>
          <cell r="AO1139" t="str">
            <v>Szczecin</v>
          </cell>
          <cell r="AP1139" t="str">
            <v>Korsarzy</v>
          </cell>
          <cell r="AQ1139" t="str">
            <v>34</v>
          </cell>
          <cell r="AR1139" t="str">
            <v>-</v>
          </cell>
          <cell r="AS1139" t="str">
            <v>0943427831</v>
          </cell>
          <cell r="AT1139" t="str">
            <v>0943424328</v>
          </cell>
          <cell r="AU1139" t="str">
            <v>wspólnota samorządowa - województwo</v>
          </cell>
          <cell r="AV1139" t="str">
            <v>811683876</v>
          </cell>
          <cell r="AW1139" t="str">
            <v>Jednostka samorządu terytorialnego</v>
          </cell>
        </row>
        <row r="1140">
          <cell r="A1140" t="str">
            <v>RPZP.01.03.01-32-107/11</v>
          </cell>
          <cell r="B1140" t="str">
            <v>RPZP.01.00.00</v>
          </cell>
          <cell r="C1140" t="str">
            <v>RPZP.01.03.00</v>
          </cell>
          <cell r="D1140" t="str">
            <v>RPZP.01.03.01</v>
          </cell>
          <cell r="E1140" t="str">
            <v>RPZP.01.03.01-32-107/11-02</v>
          </cell>
          <cell r="F1140" t="str">
            <v>UDA-RPZP.01.03.01-32-107/11-02</v>
          </cell>
          <cell r="G1140" t="str">
            <v>66cb60eefc</v>
          </cell>
          <cell r="H1140" t="str">
            <v>RPZP.01.03.01-32-107/11</v>
          </cell>
          <cell r="I1140" t="str">
            <v>WND-RPZP.01.03.01-32-107/11</v>
          </cell>
          <cell r="J1140" t="str">
            <v>2012-12-13</v>
          </cell>
          <cell r="K1140" t="str">
            <v>2012 II półrocze</v>
          </cell>
          <cell r="L1140" t="str">
            <v>2012</v>
          </cell>
          <cell r="M1140" t="str">
            <v>2012-12-17</v>
          </cell>
          <cell r="N1140" t="str">
            <v>2012 II półrocze</v>
          </cell>
          <cell r="O1140" t="str">
            <v>2012</v>
          </cell>
          <cell r="P1140" t="str">
            <v>2012-01-04</v>
          </cell>
          <cell r="Q1140" t="str">
            <v>2012-12-28</v>
          </cell>
          <cell r="R1140" t="str">
            <v>2012 II półrocze</v>
          </cell>
          <cell r="S1140" t="str">
            <v>2012</v>
          </cell>
          <cell r="T1140" t="str">
            <v>2013-02-06</v>
          </cell>
          <cell r="U1140">
            <v>48585</v>
          </cell>
          <cell r="V1140">
            <v>37500</v>
          </cell>
          <cell r="W1140">
            <v>18750</v>
          </cell>
          <cell r="X1140">
            <v>18750</v>
          </cell>
          <cell r="Y1140">
            <v>18750</v>
          </cell>
          <cell r="Z1140">
            <v>50</v>
          </cell>
          <cell r="AA1140" t="str">
            <v>Podniesienie konkurencyjności firmy KAJA poprzez strategię rozwoju wewnętrznego i rynkowego</v>
          </cell>
          <cell r="AB1140" t="str">
            <v>pomoc publiczna</v>
          </cell>
          <cell r="AC1140">
            <v>48585</v>
          </cell>
          <cell r="AD1140">
            <v>18750</v>
          </cell>
          <cell r="AE1140">
            <v>29835</v>
          </cell>
          <cell r="AF1140">
            <v>0</v>
          </cell>
          <cell r="AG1140" t="str">
            <v>Tak</v>
          </cell>
          <cell r="AH1140" t="str">
            <v>05 Usługi w zakresie zaawansowanego wsparcia dla przedsiębiorstw i grup przedsiębiorstw</v>
          </cell>
          <cell r="AI1140" t="str">
            <v>01 Pomoc bezzwrotna</v>
          </cell>
          <cell r="AJ1140" t="str">
            <v>05 Obszary wiejskie (poza obszarami górskimi, wyspami lub o niskiej i bardzo niskiej gęstości zaludnienia)</v>
          </cell>
          <cell r="AK1140" t="str">
            <v>06 Nieokreślony przemysł wytwórczy</v>
          </cell>
          <cell r="AL1140" t="str">
            <v>8513006578</v>
          </cell>
          <cell r="AM1140" t="str">
            <v>KAJA – Jakubaszek Spółka Jawna Wanda Jakubaszek, Józef Jakubaszek, Katarzyna Majewska</v>
          </cell>
          <cell r="AN1140" t="str">
            <v>72-005</v>
          </cell>
          <cell r="AO1140" t="str">
            <v>Przecław</v>
          </cell>
          <cell r="AP1140" t="str">
            <v>Aleja Kasztanowa</v>
          </cell>
          <cell r="AQ1140" t="str">
            <v>9</v>
          </cell>
          <cell r="AR1140" t="str">
            <v>-</v>
          </cell>
          <cell r="AS1140" t="str">
            <v>48913118809</v>
          </cell>
          <cell r="AT1140" t="str">
            <v>48914646830</v>
          </cell>
          <cell r="AU1140" t="str">
            <v>spółka jawna - mikro przedsiębiorstwo</v>
          </cell>
          <cell r="AV1140" t="str">
            <v>320338151</v>
          </cell>
          <cell r="AW1140" t="str">
            <v>przedsiębiorca lub przedsiębiorstwo</v>
          </cell>
        </row>
        <row r="1141">
          <cell r="A1141" t="str">
            <v>RPZP.01.03.01-32-015/11</v>
          </cell>
          <cell r="B1141" t="str">
            <v>RPZP.01.00.00</v>
          </cell>
          <cell r="C1141" t="str">
            <v>RPZP.01.03.00</v>
          </cell>
          <cell r="D1141" t="str">
            <v>RPZP.01.03.01</v>
          </cell>
          <cell r="E1141" t="str">
            <v>RPZP.01.03.01-32-015/11-03</v>
          </cell>
          <cell r="F1141" t="str">
            <v>UDA-RPZP.01.03.01-32-015/11-03</v>
          </cell>
          <cell r="G1141" t="str">
            <v>9279bf0085</v>
          </cell>
          <cell r="H1141" t="str">
            <v>RPZP.01.03.01-32-015/11</v>
          </cell>
          <cell r="I1141" t="str">
            <v>WND-RPZP.01.03.01-32-015/11</v>
          </cell>
          <cell r="J1141" t="str">
            <v>2011-07-27</v>
          </cell>
          <cell r="K1141" t="str">
            <v>2011 II półrocze</v>
          </cell>
          <cell r="L1141" t="str">
            <v>2011</v>
          </cell>
          <cell r="M1141" t="str">
            <v>2011-07-29</v>
          </cell>
          <cell r="N1141" t="str">
            <v>2011 II półrocze</v>
          </cell>
          <cell r="O1141" t="str">
            <v>2011</v>
          </cell>
          <cell r="P1141" t="str">
            <v>2011-08-01</v>
          </cell>
          <cell r="Q1141" t="str">
            <v>2012-12-29</v>
          </cell>
          <cell r="R1141" t="str">
            <v>2012 II półrocze</v>
          </cell>
          <cell r="S1141" t="str">
            <v>2012</v>
          </cell>
          <cell r="T1141" t="str">
            <v>2013-03-21</v>
          </cell>
          <cell r="U1141">
            <v>98400</v>
          </cell>
          <cell r="V1141">
            <v>80000</v>
          </cell>
          <cell r="W1141">
            <v>40000</v>
          </cell>
          <cell r="X1141">
            <v>40000</v>
          </cell>
          <cell r="Y1141">
            <v>40000</v>
          </cell>
          <cell r="Z1141">
            <v>50</v>
          </cell>
          <cell r="AA1141" t="str">
            <v>Opracowanie strategii rozwoju przedsiębiorstwa „KONSBUD” szansą na rozwój i wzrost konkurencyjności firmy.</v>
          </cell>
          <cell r="AB1141" t="str">
            <v>pomoc publiczna</v>
          </cell>
          <cell r="AC1141">
            <v>98400</v>
          </cell>
          <cell r="AD1141">
            <v>40000</v>
          </cell>
          <cell r="AE1141">
            <v>58400</v>
          </cell>
          <cell r="AF1141">
            <v>0</v>
          </cell>
          <cell r="AG1141" t="str">
            <v>Tak</v>
          </cell>
          <cell r="AH1141" t="str">
            <v>05 Usługi w zakresie zaawansowanego wsparcia dla przedsiębiorstw i grup przedsiębiorstw</v>
          </cell>
          <cell r="AI1141" t="str">
            <v>01 Pomoc bezzwrotna</v>
          </cell>
          <cell r="AJ1141" t="str">
            <v>01 Obszar miejski</v>
          </cell>
          <cell r="AK1141" t="str">
            <v>12 Budownictwo</v>
          </cell>
          <cell r="AL1141" t="str">
            <v>8581297743</v>
          </cell>
          <cell r="AM1141" t="str">
            <v>„KONSBUD” PROJEKTOWANIE I REALIZACJA KONSTRUKCJI BUDOWLANYCH PRZEMYSŁAW ŻUROWSKI</v>
          </cell>
          <cell r="AN1141" t="str">
            <v>72-002</v>
          </cell>
          <cell r="AO1141" t="str">
            <v>Stobno</v>
          </cell>
          <cell r="AP1141" t="str">
            <v>Stobno</v>
          </cell>
          <cell r="AQ1141" t="str">
            <v>55A</v>
          </cell>
          <cell r="AR1141" t="str">
            <v>-</v>
          </cell>
          <cell r="AS1141" t="str">
            <v>091-812-53-87</v>
          </cell>
          <cell r="AT1141" t="str">
            <v>091-812-83-87</v>
          </cell>
          <cell r="AU1141" t="str">
            <v>osoba fizyczna prowadząca działalność gospodarczą - mikro przedsiębiorstwo</v>
          </cell>
          <cell r="AV1141" t="str">
            <v>812450938</v>
          </cell>
          <cell r="AW1141" t="str">
            <v>przedsiębiorca lub przedsiębiorstwo</v>
          </cell>
        </row>
        <row r="1142">
          <cell r="A1142" t="str">
            <v>RPZP.02.01.01-32-008/11</v>
          </cell>
          <cell r="B1142" t="str">
            <v>RPZP.02.00.00</v>
          </cell>
          <cell r="C1142" t="str">
            <v>RPZP.02.01.00</v>
          </cell>
          <cell r="D1142" t="str">
            <v>RPZP.02.01.01</v>
          </cell>
          <cell r="E1142" t="str">
            <v>RPZP.02.01.01-32-008/11-05</v>
          </cell>
          <cell r="F1142" t="str">
            <v>UDA-RPZP.02.01.01-32-008/11-05</v>
          </cell>
          <cell r="G1142" t="str">
            <v>d4bbc155e7</v>
          </cell>
          <cell r="H1142" t="str">
            <v>RPZP.02.01.01-32-008/11</v>
          </cell>
          <cell r="I1142" t="str">
            <v>WND-RPZP.02.01.01-32-008/11</v>
          </cell>
          <cell r="J1142" t="str">
            <v>2011-10-14</v>
          </cell>
          <cell r="K1142" t="str">
            <v>2011 II półrocze</v>
          </cell>
          <cell r="L1142" t="str">
            <v>2011</v>
          </cell>
          <cell r="M1142" t="str">
            <v>2011-10-18</v>
          </cell>
          <cell r="N1142" t="str">
            <v>2011 II półrocze</v>
          </cell>
          <cell r="O1142" t="str">
            <v>2011</v>
          </cell>
          <cell r="P1142" t="str">
            <v>2010-10-12</v>
          </cell>
          <cell r="Q1142" t="str">
            <v>2012-12-30</v>
          </cell>
          <cell r="R1142" t="str">
            <v>2012 II półrocze</v>
          </cell>
          <cell r="S1142" t="str">
            <v>2012</v>
          </cell>
          <cell r="T1142" t="str">
            <v>2013-01-22</v>
          </cell>
          <cell r="U1142">
            <v>38115580.649999999</v>
          </cell>
          <cell r="V1142">
            <v>37725435.509999998</v>
          </cell>
          <cell r="W1142">
            <v>34944961.649999999</v>
          </cell>
          <cell r="X1142">
            <v>28191483.640000001</v>
          </cell>
          <cell r="Y1142">
            <v>2780473.86</v>
          </cell>
          <cell r="Z1142">
            <v>92.63</v>
          </cell>
          <cell r="AA1142" t="str">
            <v>Przebudowa drogi wojewódzkiej nr 203 na odcinku Koszalin - Iwięcino</v>
          </cell>
          <cell r="AB1142" t="str">
            <v>bez pomocy publicznej</v>
          </cell>
          <cell r="AC1142">
            <v>38115580.649999999</v>
          </cell>
          <cell r="AD1142">
            <v>38115580.649999999</v>
          </cell>
          <cell r="AE1142">
            <v>0</v>
          </cell>
          <cell r="AF1142">
            <v>0</v>
          </cell>
          <cell r="AG1142" t="str">
            <v>Nie</v>
          </cell>
          <cell r="AH1142" t="str">
            <v>23 Drogi regionalne/lokalne</v>
          </cell>
          <cell r="AI1142" t="str">
            <v>01 Pomoc bezzwrotna</v>
          </cell>
          <cell r="AJ1142" t="str">
            <v>05 Obszary wiejskie (poza obszarami górskimi, wyspami lub o niskiej i bardzo niskiej gęstości zaludnienia)</v>
          </cell>
          <cell r="AK1142" t="str">
            <v>00 Nie dotyczy</v>
          </cell>
          <cell r="AL1142" t="str">
            <v>8512871498</v>
          </cell>
          <cell r="AM1142" t="str">
            <v>Województwo Zachodniopomorskie</v>
          </cell>
          <cell r="AN1142" t="str">
            <v>70-540</v>
          </cell>
          <cell r="AO1142" t="str">
            <v>Szczecin</v>
          </cell>
          <cell r="AP1142" t="str">
            <v>Korsarzy</v>
          </cell>
          <cell r="AQ1142" t="str">
            <v>34</v>
          </cell>
          <cell r="AR1142" t="str">
            <v>-</v>
          </cell>
          <cell r="AS1142" t="str">
            <v>0943427831</v>
          </cell>
          <cell r="AT1142" t="str">
            <v>0943424328</v>
          </cell>
          <cell r="AU1142" t="str">
            <v>wspólnota samorządowa</v>
          </cell>
          <cell r="AV1142" t="str">
            <v>811683876</v>
          </cell>
          <cell r="AW1142" t="str">
            <v>Jednostka samorządu terytorialnego</v>
          </cell>
        </row>
        <row r="1143">
          <cell r="A1143" t="str">
            <v>RPZP.03.01.00-32-002/11</v>
          </cell>
          <cell r="B1143" t="str">
            <v>RPZP.03.00.00</v>
          </cell>
          <cell r="C1143" t="str">
            <v>RPZP.03.01.00</v>
          </cell>
          <cell r="D1143">
            <v>0</v>
          </cell>
          <cell r="E1143" t="str">
            <v>RPZP.03.01.00-32-002/11-03</v>
          </cell>
          <cell r="F1143" t="str">
            <v>UDA-RPZP.03.01.00-32-002/11-03</v>
          </cell>
          <cell r="G1143" t="str">
            <v>e47af2ca00</v>
          </cell>
          <cell r="H1143" t="str">
            <v>RPZP.03.01.00-32-002/11</v>
          </cell>
          <cell r="I1143" t="str">
            <v>WND-RPZP.03.01.00-32-002/11</v>
          </cell>
          <cell r="J1143" t="str">
            <v>2011-10-31</v>
          </cell>
          <cell r="K1143" t="str">
            <v>2011 II półrocze</v>
          </cell>
          <cell r="L1143" t="str">
            <v>2011</v>
          </cell>
          <cell r="M1143" t="str">
            <v>2011-11-03</v>
          </cell>
          <cell r="N1143" t="str">
            <v>2011 II półrocze</v>
          </cell>
          <cell r="O1143" t="str">
            <v>2011</v>
          </cell>
          <cell r="P1143" t="str">
            <v>2011-12-01</v>
          </cell>
          <cell r="Q1143" t="str">
            <v>2012-12-30</v>
          </cell>
          <cell r="R1143" t="str">
            <v>2012 II półrocze</v>
          </cell>
          <cell r="S1143" t="str">
            <v>2012</v>
          </cell>
          <cell r="T1143" t="str">
            <v>2013-06-20</v>
          </cell>
          <cell r="U1143">
            <v>527892.37</v>
          </cell>
          <cell r="V1143">
            <v>527277.37</v>
          </cell>
          <cell r="W1143">
            <v>395458.02</v>
          </cell>
          <cell r="X1143">
            <v>395458.02</v>
          </cell>
          <cell r="Y1143">
            <v>131819.35</v>
          </cell>
          <cell r="Z1143">
            <v>75</v>
          </cell>
          <cell r="AA1143" t="str">
            <v>„Rozwój społeczeństwa informacyjnego poprzez budowę systemu bezprzewodowego dostępu do Internetu wraz z instalacją interaktywnych terminali multimedialnych na terenie Uniwersytetu Szczecińskiego"</v>
          </cell>
          <cell r="AB1143" t="str">
            <v>bez pomocy publicznej</v>
          </cell>
          <cell r="AC1143">
            <v>527892.37</v>
          </cell>
          <cell r="AD1143">
            <v>527892.37</v>
          </cell>
          <cell r="AE1143">
            <v>0</v>
          </cell>
          <cell r="AF1143">
            <v>0</v>
          </cell>
          <cell r="AG1143" t="str">
            <v>Nie</v>
          </cell>
          <cell r="AH1143" t="str">
            <v>10 Infrastruktura telekomunikacyjna (w tym sieci szerokopasmowe)</v>
          </cell>
          <cell r="AI1143" t="str">
            <v>01 Pomoc bezzwrotna</v>
          </cell>
          <cell r="AJ1143" t="str">
            <v>01 Obszar miejski</v>
          </cell>
          <cell r="AK1143" t="str">
            <v>10 Poczta i telekomunikacja</v>
          </cell>
          <cell r="AL1143" t="str">
            <v>8510208005</v>
          </cell>
          <cell r="AM1143" t="str">
            <v>Uniwersytet Szczeciński</v>
          </cell>
          <cell r="AN1143" t="str">
            <v>70-453</v>
          </cell>
          <cell r="AO1143" t="str">
            <v>Szczecin</v>
          </cell>
          <cell r="AP1143" t="str">
            <v>Papieża Jana Pawła II</v>
          </cell>
          <cell r="AQ1143" t="str">
            <v>22a</v>
          </cell>
          <cell r="AR1143" t="str">
            <v>-</v>
          </cell>
          <cell r="AS1143" t="str">
            <v>(0-91)4443234</v>
          </cell>
          <cell r="AT1143" t="str">
            <v>(0-91)4443211</v>
          </cell>
          <cell r="AU1143" t="str">
            <v>uczelnia wyższa</v>
          </cell>
          <cell r="AV1143" t="str">
            <v>001208777</v>
          </cell>
          <cell r="AW1143" t="str">
            <v>szkoła wyższa</v>
          </cell>
        </row>
        <row r="1144">
          <cell r="A1144" t="str">
            <v>RPZP.01.01.03-32-022/09</v>
          </cell>
          <cell r="B1144" t="str">
            <v>RPZP.01.00.00</v>
          </cell>
          <cell r="C1144" t="str">
            <v>RPZP.01.01.00</v>
          </cell>
          <cell r="D1144" t="str">
            <v>RPZP.01.01.03</v>
          </cell>
          <cell r="E1144" t="str">
            <v>RPZP.01.01.03-32-022/09-02</v>
          </cell>
          <cell r="F1144" t="str">
            <v>UDA-RPZP.01.01.03-32-022/09-02</v>
          </cell>
          <cell r="G1144" t="str">
            <v>ef0da4a917</v>
          </cell>
          <cell r="H1144" t="str">
            <v>RPZP.01.01.03-32-022/09</v>
          </cell>
          <cell r="I1144" t="str">
            <v>WND-RPZP.01.01.03-32-022/09</v>
          </cell>
          <cell r="J1144" t="str">
            <v>2009-12-30</v>
          </cell>
          <cell r="K1144" t="str">
            <v>2009 II półrocze</v>
          </cell>
          <cell r="L1144" t="str">
            <v>2009</v>
          </cell>
          <cell r="M1144" t="str">
            <v>2009-12-30</v>
          </cell>
          <cell r="N1144" t="str">
            <v>2009 II półrocze</v>
          </cell>
          <cell r="O1144" t="str">
            <v>2009</v>
          </cell>
          <cell r="P1144" t="str">
            <v>2010-04-01</v>
          </cell>
          <cell r="Q1144" t="str">
            <v>2012-12-31</v>
          </cell>
          <cell r="R1144" t="str">
            <v>2012 II półrocze</v>
          </cell>
          <cell r="S1144" t="str">
            <v>2012</v>
          </cell>
          <cell r="T1144" t="str">
            <v>2011-04-08</v>
          </cell>
          <cell r="U1144">
            <v>3394003.6</v>
          </cell>
          <cell r="V1144">
            <v>3170000</v>
          </cell>
          <cell r="W1144">
            <v>1902000</v>
          </cell>
          <cell r="X1144">
            <v>1616699.99</v>
          </cell>
          <cell r="Y1144">
            <v>1268000</v>
          </cell>
          <cell r="Z1144">
            <v>60</v>
          </cell>
          <cell r="AA1144" t="str">
            <v>Wdrożenie w Spółce Spec-Glas ze Szczecina nowoczesnej technologii „ciepłej ramki” – Super Spacer w produkcji szyb zespolonych</v>
          </cell>
          <cell r="AB1144" t="str">
            <v>pomoc publiczna</v>
          </cell>
          <cell r="AC1144">
            <v>3394003.6</v>
          </cell>
          <cell r="AD1144">
            <v>1902000</v>
          </cell>
          <cell r="AE1144">
            <v>1492003.6</v>
          </cell>
          <cell r="AF1144">
            <v>0</v>
          </cell>
          <cell r="AG1144" t="str">
            <v>Nie</v>
          </cell>
          <cell r="AH114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44" t="str">
            <v>01 Pomoc bezzwrotna</v>
          </cell>
          <cell r="AJ1144" t="str">
            <v>01 Obszar miejski</v>
          </cell>
          <cell r="AK1144" t="str">
            <v>06 Nieokreślony przemysł wytwórczy</v>
          </cell>
          <cell r="AL1144" t="str">
            <v>9552147527</v>
          </cell>
          <cell r="AM1144" t="str">
            <v>SPEC-GLAS Spółka z ograniczoną odpowiedzialnością</v>
          </cell>
          <cell r="AN1144" t="str">
            <v>70-809</v>
          </cell>
          <cell r="AO1144" t="str">
            <v>Szczecin</v>
          </cell>
          <cell r="AP1144" t="str">
            <v>Kmiecika</v>
          </cell>
          <cell r="AQ1144" t="str">
            <v>10</v>
          </cell>
          <cell r="AR1144" t="str">
            <v>-</v>
          </cell>
          <cell r="AS1144" t="str">
            <v>0914649130</v>
          </cell>
          <cell r="AT1144" t="str">
            <v>0914313184</v>
          </cell>
          <cell r="AU1144" t="str">
            <v>spółka z ograniczoną odpowiedzialnością - mikro przedsiębiorstwo</v>
          </cell>
          <cell r="AV1144" t="str">
            <v>320121575</v>
          </cell>
          <cell r="AW1144" t="str">
            <v>przedsiębiorca lub przedsiębiorstwo</v>
          </cell>
        </row>
        <row r="1145">
          <cell r="A1145" t="str">
            <v>RPZP.01.01.01-32-189/09</v>
          </cell>
          <cell r="B1145" t="str">
            <v>RPZP.01.00.00</v>
          </cell>
          <cell r="C1145" t="str">
            <v>RPZP.01.01.00</v>
          </cell>
          <cell r="D1145" t="str">
            <v>RPZP.01.01.01</v>
          </cell>
          <cell r="E1145" t="str">
            <v>RPZP.01.01.01-32-189/09-01</v>
          </cell>
          <cell r="F1145" t="str">
            <v>UDA-RPZP.01.01.01-32-189/09-01</v>
          </cell>
          <cell r="G1145" t="str">
            <v>8c7627e59f</v>
          </cell>
          <cell r="H1145" t="str">
            <v>RPZP.01.01.01-32-189/09</v>
          </cell>
          <cell r="I1145" t="str">
            <v>WND-RPZP.01.01.01-32-189/09</v>
          </cell>
          <cell r="J1145" t="str">
            <v>2010-05-20</v>
          </cell>
          <cell r="K1145" t="str">
            <v>2010 I półrocze</v>
          </cell>
          <cell r="L1145" t="str">
            <v>2010</v>
          </cell>
          <cell r="M1145" t="str">
            <v>2010-07-07</v>
          </cell>
          <cell r="N1145" t="str">
            <v>2010 II półrocze</v>
          </cell>
          <cell r="O1145" t="str">
            <v>2010</v>
          </cell>
          <cell r="P1145" t="str">
            <v>2010-03-10</v>
          </cell>
          <cell r="Q1145" t="str">
            <v>2012-12-31</v>
          </cell>
          <cell r="R1145" t="str">
            <v>2012 II półrocze</v>
          </cell>
          <cell r="S1145" t="str">
            <v>2012</v>
          </cell>
          <cell r="T1145" t="str">
            <v>2011-02-18</v>
          </cell>
          <cell r="U1145">
            <v>1422612.63</v>
          </cell>
          <cell r="V1145">
            <v>623509.34</v>
          </cell>
          <cell r="W1145">
            <v>374105.59999999998</v>
          </cell>
          <cell r="X1145">
            <v>317989.75</v>
          </cell>
          <cell r="Y1145">
            <v>249403.74</v>
          </cell>
          <cell r="Z1145">
            <v>60</v>
          </cell>
          <cell r="AA1145" t="str">
            <v>Inwestycja w przedsiębiorstwie Wyroby Granitowe Wołczyk krokiem do podniesienia konkurencyjności</v>
          </cell>
          <cell r="AB1145" t="str">
            <v>pomoc publiczna</v>
          </cell>
          <cell r="AC1145">
            <v>1422612.63</v>
          </cell>
          <cell r="AD1145">
            <v>374105.59999999998</v>
          </cell>
          <cell r="AE1145">
            <v>1048507.03</v>
          </cell>
          <cell r="AF1145">
            <v>0</v>
          </cell>
          <cell r="AG1145" t="str">
            <v>Nie</v>
          </cell>
          <cell r="AH1145" t="str">
            <v>08 Inne inwestycje w przedsiębiorstwa</v>
          </cell>
          <cell r="AI1145" t="str">
            <v>01 Pomoc bezzwrotna</v>
          </cell>
          <cell r="AJ1145" t="str">
            <v>01 Obszar miejski</v>
          </cell>
          <cell r="AK1145" t="str">
            <v>06 Nieokreślony przemysł wytwórczy</v>
          </cell>
          <cell r="AL1145" t="str">
            <v>8610007507</v>
          </cell>
          <cell r="AM1145" t="str">
            <v>Wyroby Granitowe Wołczyk Spółka Jawna</v>
          </cell>
          <cell r="AN1145" t="str">
            <v>72-400</v>
          </cell>
          <cell r="AO1145" t="str">
            <v>Kamień Pomorski</v>
          </cell>
          <cell r="AP1145" t="str">
            <v>Wolińska</v>
          </cell>
          <cell r="AQ1145" t="str">
            <v>50</v>
          </cell>
          <cell r="AR1145" t="str">
            <v>-</v>
          </cell>
          <cell r="AS1145" t="str">
            <v>0913823150</v>
          </cell>
          <cell r="AT1145" t="str">
            <v>0913823150</v>
          </cell>
          <cell r="AU1145" t="str">
            <v>spółka jawna - mikro przedsiębiorstwo</v>
          </cell>
          <cell r="AV1145" t="str">
            <v>810688222</v>
          </cell>
          <cell r="AW1145" t="str">
            <v>przedsiębiorca lub przedsiębiorstwo</v>
          </cell>
        </row>
        <row r="1146">
          <cell r="A1146" t="str">
            <v>RPZP.01.01.01-32-233/09</v>
          </cell>
          <cell r="B1146" t="str">
            <v>RPZP.01.00.00</v>
          </cell>
          <cell r="C1146" t="str">
            <v>RPZP.01.01.00</v>
          </cell>
          <cell r="D1146" t="str">
            <v>RPZP.01.01.01</v>
          </cell>
          <cell r="E1146" t="str">
            <v>RPZP.01.01.01-32-233/09-03</v>
          </cell>
          <cell r="F1146" t="str">
            <v>UDA-RPZP.01.01.01-32-233/09-03</v>
          </cell>
          <cell r="G1146" t="str">
            <v>a10354832f</v>
          </cell>
          <cell r="H1146" t="str">
            <v>RPZP.01.01.01-32-233/09</v>
          </cell>
          <cell r="I1146" t="str">
            <v>WND-RPZP.01.01.01-32-233/09</v>
          </cell>
          <cell r="J1146" t="str">
            <v>2010-05-20</v>
          </cell>
          <cell r="K1146" t="str">
            <v>2010 I półrocze</v>
          </cell>
          <cell r="L1146" t="str">
            <v>2010</v>
          </cell>
          <cell r="M1146" t="str">
            <v>2010-07-07</v>
          </cell>
          <cell r="N1146" t="str">
            <v>2010 II półrocze</v>
          </cell>
          <cell r="O1146" t="str">
            <v>2010</v>
          </cell>
          <cell r="P1146" t="str">
            <v>2010-06-29</v>
          </cell>
          <cell r="Q1146" t="str">
            <v>2012-12-31</v>
          </cell>
          <cell r="R1146" t="str">
            <v>2012 II półrocze</v>
          </cell>
          <cell r="S1146" t="str">
            <v>2012</v>
          </cell>
          <cell r="T1146" t="str">
            <v>2012-12-20</v>
          </cell>
          <cell r="U1146">
            <v>2095986.74</v>
          </cell>
          <cell r="V1146">
            <v>1685724.15</v>
          </cell>
          <cell r="W1146">
            <v>1000000</v>
          </cell>
          <cell r="X1146">
            <v>849999.99</v>
          </cell>
          <cell r="Y1146">
            <v>685724.15</v>
          </cell>
          <cell r="Z1146">
            <v>59.32</v>
          </cell>
          <cell r="AA1146" t="str">
            <v>Nowoczesne Mikroprzedsiębiorstwo Budowlane na miarę XXI wieku. Innowacja Procesowa i Produktowa</v>
          </cell>
          <cell r="AB1146" t="str">
            <v>pomoc publiczna</v>
          </cell>
          <cell r="AC1146">
            <v>2095986.74</v>
          </cell>
          <cell r="AD1146">
            <v>1000000</v>
          </cell>
          <cell r="AE1146">
            <v>1095986.74</v>
          </cell>
          <cell r="AF1146">
            <v>0</v>
          </cell>
          <cell r="AG1146" t="str">
            <v>Nie</v>
          </cell>
          <cell r="AH1146" t="str">
            <v>08 Inne inwestycje w przedsiębiorstwa</v>
          </cell>
          <cell r="AI1146" t="str">
            <v>01 Pomoc bezzwrotna</v>
          </cell>
          <cell r="AJ1146" t="str">
            <v>01 Obszar miejski</v>
          </cell>
          <cell r="AK1146" t="str">
            <v>12 Budownictwo</v>
          </cell>
          <cell r="AL1146" t="str">
            <v>8512699154</v>
          </cell>
          <cell r="AM1146" t="str">
            <v>COMPARPOL Sp. z o. o.</v>
          </cell>
          <cell r="AN1146" t="str">
            <v>72-010</v>
          </cell>
          <cell r="AO1146" t="str">
            <v>Police</v>
          </cell>
          <cell r="AP1146" t="str">
            <v>Ofiar Stutthofu</v>
          </cell>
          <cell r="AQ1146" t="str">
            <v>56</v>
          </cell>
          <cell r="AR1146" t="str">
            <v>-</v>
          </cell>
          <cell r="AS1146" t="str">
            <v>(91)4269029</v>
          </cell>
          <cell r="AT1146" t="str">
            <v>(91)4269029</v>
          </cell>
          <cell r="AU1146" t="str">
            <v>spółka z ograniczoną odpowiedzialnością - mikro przedsiębiorstwo</v>
          </cell>
          <cell r="AV1146" t="str">
            <v>812076799</v>
          </cell>
          <cell r="AW1146" t="str">
            <v>przedsiębiorca lub przedsiębiorstwo</v>
          </cell>
        </row>
        <row r="1147">
          <cell r="A1147" t="str">
            <v>RPZP.01.01.01-32-072/09</v>
          </cell>
          <cell r="B1147" t="str">
            <v>RPZP.01.00.00</v>
          </cell>
          <cell r="C1147" t="str">
            <v>RPZP.01.01.00</v>
          </cell>
          <cell r="D1147" t="str">
            <v>RPZP.01.01.01</v>
          </cell>
          <cell r="E1147" t="str">
            <v>RPZP.01.01.01-32-072/09-06</v>
          </cell>
          <cell r="F1147" t="str">
            <v>UDA-RPZP.01.01.01-32-072/09-06</v>
          </cell>
          <cell r="G1147" t="str">
            <v>782c5dcd62</v>
          </cell>
          <cell r="H1147" t="str">
            <v>RPZP.01.01.01-32-072/09</v>
          </cell>
          <cell r="I1147" t="str">
            <v>WND-RPZP.01.01.01-32-072/09</v>
          </cell>
          <cell r="J1147" t="str">
            <v>2010-05-14</v>
          </cell>
          <cell r="K1147" t="str">
            <v>2010 I półrocze</v>
          </cell>
          <cell r="L1147" t="str">
            <v>2010</v>
          </cell>
          <cell r="M1147" t="str">
            <v>2010-07-07</v>
          </cell>
          <cell r="N1147" t="str">
            <v>2010 II półrocze</v>
          </cell>
          <cell r="O1147" t="str">
            <v>2010</v>
          </cell>
          <cell r="P1147" t="str">
            <v>2010-03-15</v>
          </cell>
          <cell r="Q1147" t="str">
            <v>2012-12-31</v>
          </cell>
          <cell r="R1147" t="str">
            <v>2012 II półrocze</v>
          </cell>
          <cell r="S1147" t="str">
            <v>2012</v>
          </cell>
          <cell r="T1147" t="str">
            <v>2013-03-11</v>
          </cell>
          <cell r="U1147">
            <v>294234.93</v>
          </cell>
          <cell r="V1147">
            <v>253800</v>
          </cell>
          <cell r="W1147">
            <v>152280</v>
          </cell>
          <cell r="X1147">
            <v>129437.98</v>
          </cell>
          <cell r="Y1147">
            <v>101520</v>
          </cell>
          <cell r="Z1147">
            <v>60</v>
          </cell>
          <cell r="AA1147" t="str">
            <v>Zwiększenie konkurencyjności BTC Sp. z o.o. na rynku krajowym poprzez inwestycję w środki trwałe i wartości niematerialne i prawne.</v>
          </cell>
          <cell r="AB1147" t="str">
            <v>pomoc publiczna</v>
          </cell>
          <cell r="AC1147">
            <v>294234.93</v>
          </cell>
          <cell r="AD1147">
            <v>152280</v>
          </cell>
          <cell r="AE1147">
            <v>141954.93</v>
          </cell>
          <cell r="AF1147">
            <v>0</v>
          </cell>
          <cell r="AG1147" t="str">
            <v>Nie</v>
          </cell>
          <cell r="AH1147" t="str">
            <v>08 Inne inwestycje w przedsiębiorstwa</v>
          </cell>
          <cell r="AI1147" t="str">
            <v>01 Pomoc bezzwrotna</v>
          </cell>
          <cell r="AJ1147" t="str">
            <v>01 Obszar miejski</v>
          </cell>
          <cell r="AK1147" t="str">
            <v>22 Inne niewyszczególnione usługi</v>
          </cell>
          <cell r="AL1147" t="str">
            <v>9552061116</v>
          </cell>
          <cell r="AM1147" t="str">
            <v>BTC Spółka z ograniczoną odpowiedzialnością</v>
          </cell>
          <cell r="AN1147" t="str">
            <v>71-001</v>
          </cell>
          <cell r="AO1147" t="str">
            <v>Szczecin</v>
          </cell>
          <cell r="AP1147" t="str">
            <v>Południowa</v>
          </cell>
          <cell r="AQ1147" t="str">
            <v>25</v>
          </cell>
          <cell r="AR1147" t="str">
            <v>-</v>
          </cell>
          <cell r="AS1147" t="str">
            <v>0914853304</v>
          </cell>
          <cell r="AT1147" t="str">
            <v>0914853306</v>
          </cell>
          <cell r="AU1147" t="str">
            <v>spółka z ograniczoną odpowiedzialnością - mikro przedsiębiorstwo</v>
          </cell>
          <cell r="AV1147" t="str">
            <v>812538567</v>
          </cell>
          <cell r="AW1147" t="str">
            <v>przedsiębiorca lub przedsiębiorstwo</v>
          </cell>
        </row>
        <row r="1148">
          <cell r="A1148" t="str">
            <v>RPZP.02.01.02-32-156/09</v>
          </cell>
          <cell r="B1148" t="str">
            <v>RPZP.02.00.00</v>
          </cell>
          <cell r="C1148" t="str">
            <v>RPZP.02.01.00</v>
          </cell>
          <cell r="D1148" t="str">
            <v>RPZP.02.01.02</v>
          </cell>
          <cell r="E1148" t="str">
            <v>RPZP.02.01.02-32-156/09-03</v>
          </cell>
          <cell r="F1148" t="str">
            <v>UDA-RPZP.02.01.02-32-156/09-03</v>
          </cell>
          <cell r="G1148" t="str">
            <v>ae2b3014ab</v>
          </cell>
          <cell r="H1148" t="str">
            <v>RPZP.02.01.02-32-156/09</v>
          </cell>
          <cell r="I1148" t="str">
            <v>WND-RPZP.02.01.02-32-156/09</v>
          </cell>
          <cell r="J1148" t="str">
            <v>2010-06-30</v>
          </cell>
          <cell r="K1148" t="str">
            <v>2010 I półrocze</v>
          </cell>
          <cell r="L1148" t="str">
            <v>2010</v>
          </cell>
          <cell r="M1148" t="str">
            <v>2010-07-08</v>
          </cell>
          <cell r="N1148" t="str">
            <v>2010 II półrocze</v>
          </cell>
          <cell r="O1148" t="str">
            <v>2010</v>
          </cell>
          <cell r="P1148" t="str">
            <v>2010-08-18</v>
          </cell>
          <cell r="Q1148" t="str">
            <v>2012-12-31</v>
          </cell>
          <cell r="R1148" t="str">
            <v>2012 II półrocze</v>
          </cell>
          <cell r="S1148" t="str">
            <v>2012</v>
          </cell>
          <cell r="T1148" t="str">
            <v>2013-03-18</v>
          </cell>
          <cell r="U1148">
            <v>3150859.77</v>
          </cell>
          <cell r="V1148">
            <v>3129921.9</v>
          </cell>
          <cell r="W1148">
            <v>1564960.95</v>
          </cell>
          <cell r="X1148">
            <v>1564960.95</v>
          </cell>
          <cell r="Y1148">
            <v>1564960.95</v>
          </cell>
          <cell r="Z1148">
            <v>50</v>
          </cell>
          <cell r="AA1148" t="str">
            <v>"Przebudowa dróg w miejscowości Sępolno Wielkie wraz z infrastrukturą towarzyszącą"</v>
          </cell>
          <cell r="AB1148" t="str">
            <v>bez pomocy publicznej</v>
          </cell>
          <cell r="AC1148">
            <v>3150859.77</v>
          </cell>
          <cell r="AD1148">
            <v>3150859.77</v>
          </cell>
          <cell r="AE1148">
            <v>0</v>
          </cell>
          <cell r="AF1148">
            <v>0</v>
          </cell>
          <cell r="AG1148" t="str">
            <v>Nie</v>
          </cell>
          <cell r="AH1148" t="str">
            <v>23 Drogi regionalne/lokalne</v>
          </cell>
          <cell r="AI1148" t="str">
            <v>01 Pomoc bezzwrotna</v>
          </cell>
          <cell r="AJ1148" t="str">
            <v>05 Obszary wiejskie (poza obszarami górskimi, wyspami lub o niskiej i bardzo niskiej gęstości zaludnienia)</v>
          </cell>
          <cell r="AK1148" t="str">
            <v>00 Nie dotyczy</v>
          </cell>
          <cell r="AL1148" t="str">
            <v>6731775813</v>
          </cell>
          <cell r="AM1148" t="str">
            <v>Gmina Biały Bór</v>
          </cell>
          <cell r="AN1148" t="str">
            <v>78-425</v>
          </cell>
          <cell r="AO1148" t="str">
            <v>Biały Bór</v>
          </cell>
          <cell r="AP1148" t="str">
            <v>Żymierskiego</v>
          </cell>
          <cell r="AQ1148" t="str">
            <v>10</v>
          </cell>
          <cell r="AR1148" t="str">
            <v>-</v>
          </cell>
          <cell r="AS1148" t="str">
            <v>094-373-90-02</v>
          </cell>
          <cell r="AT1148" t="str">
            <v>094-373-97-45</v>
          </cell>
          <cell r="AU1148" t="str">
            <v>wspólnota samorządowa</v>
          </cell>
          <cell r="AV1148" t="str">
            <v>330920601</v>
          </cell>
          <cell r="AW1148" t="str">
            <v>jednostka samorządu terytorialnego, związek lub stowarzyszenie jst</v>
          </cell>
        </row>
        <row r="1149">
          <cell r="A1149" t="str">
            <v>RPZP.01.01.02-32-219/09</v>
          </cell>
          <cell r="B1149" t="str">
            <v>RPZP.01.00.00</v>
          </cell>
          <cell r="C1149" t="str">
            <v>RPZP.01.01.00</v>
          </cell>
          <cell r="D1149" t="str">
            <v>RPZP.01.01.02</v>
          </cell>
          <cell r="E1149" t="str">
            <v>RPZP.01.01.02-32-219/09-02</v>
          </cell>
          <cell r="F1149" t="str">
            <v>UDA-RPZP.01.01.02-32-219/09-02</v>
          </cell>
          <cell r="G1149" t="str">
            <v>a9c89e5ad2</v>
          </cell>
          <cell r="H1149" t="str">
            <v>RPZP.01.01.02-32-219/09</v>
          </cell>
          <cell r="I1149" t="str">
            <v>WND-RPZP.01.01.02-32-219/09</v>
          </cell>
          <cell r="J1149" t="str">
            <v>2010-07-26</v>
          </cell>
          <cell r="K1149" t="str">
            <v>2010 II półrocze</v>
          </cell>
          <cell r="L1149" t="str">
            <v>2010</v>
          </cell>
          <cell r="M1149" t="str">
            <v>2010-08-04</v>
          </cell>
          <cell r="N1149" t="str">
            <v>2010 II półrocze</v>
          </cell>
          <cell r="O1149" t="str">
            <v>2010</v>
          </cell>
          <cell r="P1149" t="str">
            <v>2010-01-08</v>
          </cell>
          <cell r="Q1149" t="str">
            <v>2012-12-31</v>
          </cell>
          <cell r="R1149" t="str">
            <v>2012 II półrocze</v>
          </cell>
          <cell r="S1149" t="str">
            <v>2012</v>
          </cell>
          <cell r="T1149" t="str">
            <v>2013-01-31</v>
          </cell>
          <cell r="U1149">
            <v>2134466.7599999998</v>
          </cell>
          <cell r="V1149">
            <v>1642605.14</v>
          </cell>
          <cell r="W1149">
            <v>985563.07</v>
          </cell>
          <cell r="X1149">
            <v>837728.58</v>
          </cell>
          <cell r="Y1149">
            <v>657042.06999999995</v>
          </cell>
          <cell r="Z1149">
            <v>60</v>
          </cell>
          <cell r="AA1149" t="str">
            <v>„Wdrożenie innowacyjnej technologii poprzez budowę hali produkcyjno-magazynowej oraz zakup maszyn przez PPH Ekodarpol”</v>
          </cell>
          <cell r="AB1149" t="str">
            <v>pomoc publiczna</v>
          </cell>
          <cell r="AC1149">
            <v>2134466.7599999998</v>
          </cell>
          <cell r="AD1149">
            <v>985563.07</v>
          </cell>
          <cell r="AE1149">
            <v>1148903.69</v>
          </cell>
          <cell r="AF1149">
            <v>0</v>
          </cell>
          <cell r="AG1149" t="str">
            <v>Nie</v>
          </cell>
          <cell r="AH1149" t="str">
            <v>08 Inne inwestycje w przedsiębiorstwa</v>
          </cell>
          <cell r="AI1149" t="str">
            <v>01 Pomoc bezzwrotna</v>
          </cell>
          <cell r="AJ1149" t="str">
            <v>05 Obszary wiejskie (poza obszarami górskimi, wyspami lub o niskiej i bardzo niskiej gęstości zaludnienia)</v>
          </cell>
          <cell r="AK1149" t="str">
            <v>06 Nieokreślony przemysł wytwórczy</v>
          </cell>
          <cell r="AL1149" t="str">
            <v>8390400041</v>
          </cell>
          <cell r="AM1149" t="str">
            <v>Przedsiębiorstwo Produkcyjno- Handlowe Ekodarpol Zbigniew Zubala</v>
          </cell>
          <cell r="AN1149" t="str">
            <v>74-400</v>
          </cell>
          <cell r="AO1149" t="str">
            <v>Dębno</v>
          </cell>
          <cell r="AP1149" t="str">
            <v>Grunwaldzka</v>
          </cell>
          <cell r="AQ1149" t="str">
            <v>20</v>
          </cell>
          <cell r="AR1149" t="str">
            <v>-</v>
          </cell>
          <cell r="AS1149" t="str">
            <v>095760-03-22</v>
          </cell>
          <cell r="AT1149" t="str">
            <v>095760-03-22</v>
          </cell>
          <cell r="AU1149" t="str">
            <v>osoba fizyczna prowadząca działalność gospodarczą - małe przedsiębiorstwo</v>
          </cell>
          <cell r="AV1149" t="str">
            <v>770520938</v>
          </cell>
          <cell r="AW1149" t="str">
            <v>przedsiębiorca lub przedsiębiorstwo</v>
          </cell>
        </row>
        <row r="1150">
          <cell r="A1150" t="str">
            <v>RPZP.01.01.02-32-199/09</v>
          </cell>
          <cell r="B1150" t="str">
            <v>RPZP.01.00.00</v>
          </cell>
          <cell r="C1150" t="str">
            <v>RPZP.01.01.00</v>
          </cell>
          <cell r="D1150" t="str">
            <v>RPZP.01.01.02</v>
          </cell>
          <cell r="E1150" t="str">
            <v>RPZP.01.01.02-32-199/09-03</v>
          </cell>
          <cell r="F1150" t="str">
            <v>UDA-RPZP.01.01.02-32-199/09-03</v>
          </cell>
          <cell r="G1150" t="str">
            <v>a052554ddf</v>
          </cell>
          <cell r="H1150" t="str">
            <v>RPZP.01.01.02-32-199/09</v>
          </cell>
          <cell r="I1150" t="str">
            <v>WND-RPZP.01.01.02-32-199/09</v>
          </cell>
          <cell r="J1150" t="str">
            <v>2010-09-27</v>
          </cell>
          <cell r="K1150" t="str">
            <v>2010 II półrocze</v>
          </cell>
          <cell r="L1150" t="str">
            <v>2010</v>
          </cell>
          <cell r="M1150" t="str">
            <v>2010-09-30</v>
          </cell>
          <cell r="N1150" t="str">
            <v>2010 II półrocze</v>
          </cell>
          <cell r="O1150" t="str">
            <v>2010</v>
          </cell>
          <cell r="P1150" t="str">
            <v>2010-01-07</v>
          </cell>
          <cell r="Q1150" t="str">
            <v>2012-12-31</v>
          </cell>
          <cell r="R1150" t="str">
            <v>2012 II półrocze</v>
          </cell>
          <cell r="S1150" t="str">
            <v>2012</v>
          </cell>
          <cell r="T1150" t="str">
            <v>2013-03-11</v>
          </cell>
          <cell r="U1150">
            <v>4013932.25</v>
          </cell>
          <cell r="V1150">
            <v>3597340.87</v>
          </cell>
          <cell r="W1150">
            <v>1991847.64</v>
          </cell>
          <cell r="X1150">
            <v>1706615.06</v>
          </cell>
          <cell r="Y1150">
            <v>1605493.23</v>
          </cell>
          <cell r="Z1150">
            <v>55.37</v>
          </cell>
          <cell r="AA1150" t="str">
            <v>Poprawa efektywności działania Białogardzkiej Spółdzielni Mieszkaniowej na regionalnym rynku poprzez wprowadzenie innowacyjnego systemu telemetrii odczytu zużycia ciepła, wody i energii</v>
          </cell>
          <cell r="AB1150" t="str">
            <v>pomoc publiczna</v>
          </cell>
          <cell r="AC1150">
            <v>4013932.25</v>
          </cell>
          <cell r="AD1150">
            <v>1991847.64</v>
          </cell>
          <cell r="AE1150">
            <v>2022084.61</v>
          </cell>
          <cell r="AF1150">
            <v>0</v>
          </cell>
          <cell r="AG1150" t="str">
            <v>Nie</v>
          </cell>
          <cell r="AH1150" t="str">
            <v>08 Inne inwestycje w przedsiębiorstwa</v>
          </cell>
          <cell r="AI1150" t="str">
            <v>01 Pomoc bezzwrotna</v>
          </cell>
          <cell r="AJ1150" t="str">
            <v>01 Obszar miejski</v>
          </cell>
          <cell r="AK1150" t="str">
            <v>16 Obsługa nieruchomości, wynajem i prowadzenie działalności gospodarczej</v>
          </cell>
          <cell r="AL1150" t="str">
            <v>6720006011</v>
          </cell>
          <cell r="AM1150" t="str">
            <v>Białogardzka Spółdzielnia Mieszkaniowa</v>
          </cell>
          <cell r="AN1150" t="str">
            <v>78-200</v>
          </cell>
          <cell r="AO1150" t="str">
            <v>Białogard</v>
          </cell>
          <cell r="AP1150" t="str">
            <v>Kochanowskiego</v>
          </cell>
          <cell r="AQ1150" t="str">
            <v>26</v>
          </cell>
          <cell r="AR1150" t="str">
            <v>-</v>
          </cell>
          <cell r="AS1150" t="str">
            <v>0943122965</v>
          </cell>
          <cell r="AT1150" t="str">
            <v>0943110173</v>
          </cell>
          <cell r="AU1150" t="str">
            <v>spółdzielnia - małe przedsiębiorstwo</v>
          </cell>
          <cell r="AV1150" t="str">
            <v>000485457</v>
          </cell>
          <cell r="AW1150" t="str">
            <v>przedsiębiorca lub przedsiębiorstwo</v>
          </cell>
        </row>
        <row r="1151">
          <cell r="A1151" t="str">
            <v>RPZP.03.01.00-32-001/10</v>
          </cell>
          <cell r="B1151" t="str">
            <v>RPZP.03.00.00</v>
          </cell>
          <cell r="C1151" t="str">
            <v>RPZP.03.01.00</v>
          </cell>
          <cell r="D1151">
            <v>0</v>
          </cell>
          <cell r="E1151" t="str">
            <v>RPZP.03.01.00-32-001/10-05</v>
          </cell>
          <cell r="F1151" t="str">
            <v>UDA-RPZP.03.01.00-32-001/10-05</v>
          </cell>
          <cell r="G1151" t="str">
            <v>c1b4a2426a</v>
          </cell>
          <cell r="H1151" t="str">
            <v>RPZP.03.01.00-32-001/10</v>
          </cell>
          <cell r="I1151" t="str">
            <v>WND-RPZP.03.01.00-32-001/10</v>
          </cell>
          <cell r="J1151" t="str">
            <v>2010-10-20</v>
          </cell>
          <cell r="K1151" t="str">
            <v>2010 II półrocze</v>
          </cell>
          <cell r="L1151" t="str">
            <v>2010</v>
          </cell>
          <cell r="M1151" t="str">
            <v>2010-10-26</v>
          </cell>
          <cell r="N1151" t="str">
            <v>2010 II półrocze</v>
          </cell>
          <cell r="O1151" t="str">
            <v>2010</v>
          </cell>
          <cell r="P1151" t="str">
            <v>2011-05-20</v>
          </cell>
          <cell r="Q1151" t="str">
            <v>2012-12-31</v>
          </cell>
          <cell r="R1151" t="str">
            <v>2012 II półrocze</v>
          </cell>
          <cell r="S1151" t="str">
            <v>2012</v>
          </cell>
          <cell r="T1151" t="str">
            <v>2013-09-10</v>
          </cell>
          <cell r="U1151">
            <v>9714812.8200000003</v>
          </cell>
          <cell r="V1151">
            <v>9684392.8399999999</v>
          </cell>
          <cell r="W1151">
            <v>7263294.6299999999</v>
          </cell>
          <cell r="X1151">
            <v>7263294.6299999999</v>
          </cell>
          <cell r="Y1151">
            <v>2421098.21</v>
          </cell>
          <cell r="Z1151">
            <v>75</v>
          </cell>
          <cell r="AA1151" t="str">
            <v>Szczecin infrastruktura społeczeństwa informacyjnego – etap 1 Infrastruktura</v>
          </cell>
          <cell r="AB1151" t="str">
            <v>bez pomocy publicznej</v>
          </cell>
          <cell r="AC1151">
            <v>9714812.8200000003</v>
          </cell>
          <cell r="AD1151">
            <v>9714812.8200000003</v>
          </cell>
          <cell r="AE1151">
            <v>0</v>
          </cell>
          <cell r="AF1151">
            <v>0</v>
          </cell>
          <cell r="AG1151" t="str">
            <v>Nie</v>
          </cell>
          <cell r="AH1151" t="str">
            <v>10 Infrastruktura telekomunikacyjna (w tym sieci szerokopasmowe)</v>
          </cell>
          <cell r="AI1151" t="str">
            <v>01 Pomoc bezzwrotna</v>
          </cell>
          <cell r="AJ1151" t="str">
            <v>01 Obszar miejski</v>
          </cell>
          <cell r="AK1151" t="str">
            <v>00 Nie dotyczy</v>
          </cell>
          <cell r="AL1151" t="str">
            <v>8510309410</v>
          </cell>
          <cell r="AM1151" t="str">
            <v>Gmina Miasto Szczecin</v>
          </cell>
          <cell r="AN1151" t="str">
            <v>70-456</v>
          </cell>
          <cell r="AO1151" t="str">
            <v>Szczecin</v>
          </cell>
          <cell r="AP1151" t="str">
            <v>Plac Armii Krajowej</v>
          </cell>
          <cell r="AQ1151" t="str">
            <v>1</v>
          </cell>
          <cell r="AR1151" t="str">
            <v>-</v>
          </cell>
          <cell r="AS1151" t="str">
            <v>91/4245814</v>
          </cell>
          <cell r="AT1151" t="str">
            <v>91/4245854</v>
          </cell>
          <cell r="AU1151" t="str">
            <v>wspólnota samorządowa</v>
          </cell>
          <cell r="AV1151" t="str">
            <v>811684232</v>
          </cell>
          <cell r="AW1151" t="str">
            <v>jednostka samorządu terytorialnego, związek lub stowarzyszenie jst</v>
          </cell>
        </row>
        <row r="1152">
          <cell r="A1152" t="str">
            <v>RPZP.05.04.00-32-001/10</v>
          </cell>
          <cell r="B1152" t="str">
            <v>RPZP.05.00.00</v>
          </cell>
          <cell r="C1152" t="str">
            <v>RPZP.05.04.00</v>
          </cell>
          <cell r="D1152">
            <v>0</v>
          </cell>
          <cell r="E1152" t="str">
            <v>RPZP.05.04.00-32-001/10-03</v>
          </cell>
          <cell r="F1152" t="str">
            <v>UDA-RPZP.05.04.00-32-001/10-03</v>
          </cell>
          <cell r="G1152" t="str">
            <v>9614972a09</v>
          </cell>
          <cell r="H1152" t="str">
            <v>RPZP.05.04.00-32-001/10</v>
          </cell>
          <cell r="I1152" t="str">
            <v>WND-RPZP.05.04.00-32-001/10</v>
          </cell>
          <cell r="J1152" t="str">
            <v>2010-11-27</v>
          </cell>
          <cell r="K1152" t="str">
            <v>2010 II półrocze</v>
          </cell>
          <cell r="L1152" t="str">
            <v>2010</v>
          </cell>
          <cell r="M1152" t="str">
            <v>2010-11-29</v>
          </cell>
          <cell r="N1152" t="str">
            <v>2010 II półrocze</v>
          </cell>
          <cell r="O1152" t="str">
            <v>2010</v>
          </cell>
          <cell r="P1152" t="str">
            <v>2011-04-29</v>
          </cell>
          <cell r="Q1152" t="str">
            <v>2012-12-31</v>
          </cell>
          <cell r="R1152" t="str">
            <v>2012 II półrocze</v>
          </cell>
          <cell r="S1152" t="str">
            <v>2012</v>
          </cell>
          <cell r="T1152" t="str">
            <v>2013-02-18</v>
          </cell>
          <cell r="U1152">
            <v>5170249.41</v>
          </cell>
          <cell r="V1152">
            <v>4174256.67</v>
          </cell>
          <cell r="W1152">
            <v>2628726.3199999998</v>
          </cell>
          <cell r="X1152">
            <v>2628726.3199999998</v>
          </cell>
          <cell r="Y1152">
            <v>1545530.35</v>
          </cell>
          <cell r="Z1152">
            <v>62.97</v>
          </cell>
          <cell r="AA1152" t="str">
            <v>Rewitalizacja Parku Książąt Pomorskich „A” w Koszalinie</v>
          </cell>
          <cell r="AB1152" t="str">
            <v>bez pomocy publicznej</v>
          </cell>
          <cell r="AC1152">
            <v>5170249.41</v>
          </cell>
          <cell r="AD1152">
            <v>5170249.41</v>
          </cell>
          <cell r="AE1152">
            <v>0</v>
          </cell>
          <cell r="AF1152">
            <v>0</v>
          </cell>
          <cell r="AG1152" t="str">
            <v>Nie</v>
          </cell>
          <cell r="AH1152" t="str">
            <v>55 Promowanie walorów przyrodniczych</v>
          </cell>
          <cell r="AI1152" t="str">
            <v>01 Pomoc bezzwrotna</v>
          </cell>
          <cell r="AJ1152" t="str">
            <v>01 Obszar miejski</v>
          </cell>
          <cell r="AK1152" t="str">
            <v>22 Inne niewyszczególnione usługi</v>
          </cell>
          <cell r="AL1152" t="str">
            <v>6692385366</v>
          </cell>
          <cell r="AM1152" t="str">
            <v>Gmina Miasto Koszalin</v>
          </cell>
          <cell r="AN1152" t="str">
            <v>75-007</v>
          </cell>
          <cell r="AO1152" t="str">
            <v>Koszalin</v>
          </cell>
          <cell r="AP1152" t="str">
            <v>Rynek Staromiejski</v>
          </cell>
          <cell r="AQ1152" t="str">
            <v>6-7</v>
          </cell>
          <cell r="AR1152" t="str">
            <v>-</v>
          </cell>
          <cell r="AS1152" t="str">
            <v>(+48)943488617</v>
          </cell>
          <cell r="AT1152" t="str">
            <v>(+48)943422487</v>
          </cell>
          <cell r="AU1152" t="str">
            <v>wspólnota samorządowa</v>
          </cell>
          <cell r="AV1152" t="str">
            <v>330920802</v>
          </cell>
          <cell r="AW1152" t="str">
            <v>jednostka samorządu terytorialnego, związek lub stowarzyszenie jst</v>
          </cell>
        </row>
        <row r="1153">
          <cell r="A1153" t="str">
            <v>RPZP.05.02.02-32-022/10</v>
          </cell>
          <cell r="B1153" t="str">
            <v>RPZP.05.00.00</v>
          </cell>
          <cell r="C1153" t="str">
            <v>RPZP.05.02.00</v>
          </cell>
          <cell r="D1153" t="str">
            <v>RPZP.05.02.02</v>
          </cell>
          <cell r="E1153" t="str">
            <v>RPZP.05.02.02-32-022/10-03</v>
          </cell>
          <cell r="F1153" t="str">
            <v>UDA-RPZP.05.02.02-32-022/10-03</v>
          </cell>
          <cell r="G1153" t="str">
            <v>cf00a45b29</v>
          </cell>
          <cell r="H1153" t="str">
            <v>RPZP.05.02.02-32-022/10</v>
          </cell>
          <cell r="I1153" t="str">
            <v>WND-RPZP.05.02.02-32-022/10</v>
          </cell>
          <cell r="J1153" t="str">
            <v>2010-12-01</v>
          </cell>
          <cell r="K1153" t="str">
            <v>2010 II półrocze</v>
          </cell>
          <cell r="L1153" t="str">
            <v>2010</v>
          </cell>
          <cell r="M1153" t="str">
            <v>2010-12-08</v>
          </cell>
          <cell r="N1153" t="str">
            <v>2010 II półrocze</v>
          </cell>
          <cell r="O1153" t="str">
            <v>2010</v>
          </cell>
          <cell r="P1153" t="str">
            <v>2011-03-12</v>
          </cell>
          <cell r="Q1153" t="str">
            <v>2012-12-31</v>
          </cell>
          <cell r="R1153" t="str">
            <v>2012 II półrocze</v>
          </cell>
          <cell r="S1153" t="str">
            <v>2012</v>
          </cell>
          <cell r="T1153" t="str">
            <v>2012-11-09</v>
          </cell>
          <cell r="U1153">
            <v>1421653.37</v>
          </cell>
          <cell r="V1153">
            <v>1079480.8400000001</v>
          </cell>
          <cell r="W1153">
            <v>809610.63</v>
          </cell>
          <cell r="X1153">
            <v>809610.63</v>
          </cell>
          <cell r="Y1153">
            <v>269870.21000000002</v>
          </cell>
          <cell r="Z1153">
            <v>75</v>
          </cell>
          <cell r="AA1153" t="str">
            <v>Zachowanie, ochrona i poprawa stanu obiektu zabytkowego w Połczynie – Zdroju poprzez przebudowę, remont i wzmocnienie konstrukcji budynku zamku przy ul. Zamkowej 7</v>
          </cell>
          <cell r="AB1153" t="str">
            <v>bez pomocy publicznej</v>
          </cell>
          <cell r="AC1153">
            <v>1421653.37</v>
          </cell>
          <cell r="AD1153">
            <v>1421653.37</v>
          </cell>
          <cell r="AE1153">
            <v>0</v>
          </cell>
          <cell r="AF1153">
            <v>0</v>
          </cell>
          <cell r="AG1153" t="str">
            <v>Nie</v>
          </cell>
          <cell r="AH1153" t="str">
            <v>58 Ochrona i zachowanie dziedzictwa kulturowego</v>
          </cell>
          <cell r="AI1153" t="str">
            <v>01 Pomoc bezzwrotna</v>
          </cell>
          <cell r="AJ1153" t="str">
            <v>01 Obszar miejski</v>
          </cell>
          <cell r="AK1153" t="str">
            <v>00 Nie dotyczy</v>
          </cell>
          <cell r="AL1153" t="str">
            <v>6722023427</v>
          </cell>
          <cell r="AM1153" t="str">
            <v>Gmina Połczyn - Zdrój</v>
          </cell>
          <cell r="AN1153" t="str">
            <v>78-320</v>
          </cell>
          <cell r="AO1153" t="str">
            <v>Połczyn - Zdrój</v>
          </cell>
          <cell r="AP1153" t="str">
            <v>Plac Wolności</v>
          </cell>
          <cell r="AQ1153" t="str">
            <v>3-4</v>
          </cell>
          <cell r="AR1153" t="str">
            <v>-</v>
          </cell>
          <cell r="AS1153" t="str">
            <v>0943666100</v>
          </cell>
          <cell r="AT1153" t="str">
            <v>0943666105</v>
          </cell>
          <cell r="AU1153" t="str">
            <v>wspólnota samorządowa</v>
          </cell>
          <cell r="AV1153" t="str">
            <v>330920860</v>
          </cell>
          <cell r="AW1153" t="str">
            <v>jednostka samorządu terytorialnego, związek lub stowarzyszenie jst</v>
          </cell>
        </row>
        <row r="1154">
          <cell r="A1154" t="str">
            <v>RPZP.01.01.03-32-066/10</v>
          </cell>
          <cell r="B1154" t="str">
            <v>RPZP.01.00.00</v>
          </cell>
          <cell r="C1154" t="str">
            <v>RPZP.01.01.00</v>
          </cell>
          <cell r="D1154" t="str">
            <v>RPZP.01.01.03</v>
          </cell>
          <cell r="E1154" t="str">
            <v>RPZP.01.01.03-32-066/10-06</v>
          </cell>
          <cell r="F1154" t="str">
            <v>UDA-RPZP.01.01.03-32-066/10-06</v>
          </cell>
          <cell r="G1154" t="str">
            <v>84afaf35a4</v>
          </cell>
          <cell r="H1154" t="str">
            <v>RPZP.01.01.03-32-066/10</v>
          </cell>
          <cell r="I1154" t="str">
            <v>WND-RPZP.01.01.03-32-066/10</v>
          </cell>
          <cell r="J1154" t="str">
            <v>2010-12-28</v>
          </cell>
          <cell r="K1154" t="str">
            <v>2010 II półrocze</v>
          </cell>
          <cell r="L1154" t="str">
            <v>2010</v>
          </cell>
          <cell r="M1154" t="str">
            <v>2010-12-28</v>
          </cell>
          <cell r="N1154" t="str">
            <v>2010 II półrocze</v>
          </cell>
          <cell r="O1154" t="str">
            <v>2010</v>
          </cell>
          <cell r="P1154" t="str">
            <v>2011-03-23</v>
          </cell>
          <cell r="Q1154" t="str">
            <v>2012-12-31</v>
          </cell>
          <cell r="R1154" t="str">
            <v>2012 II półrocze</v>
          </cell>
          <cell r="S1154" t="str">
            <v>2012</v>
          </cell>
          <cell r="T1154" t="str">
            <v>2014-07-16</v>
          </cell>
          <cell r="U1154">
            <v>362100.53</v>
          </cell>
          <cell r="V1154">
            <v>354370.4</v>
          </cell>
          <cell r="W1154">
            <v>212622.24</v>
          </cell>
          <cell r="X1154">
            <v>212622.24</v>
          </cell>
          <cell r="Y1154">
            <v>141748.16</v>
          </cell>
          <cell r="Z1154">
            <v>60</v>
          </cell>
          <cell r="AA1154" t="str">
            <v xml:space="preserve">Mikrochirurgia i endodoncja mikroskopowa realizowana w oparciu o technologię obrazowania 3D - wzrost konkurencyjności firmy Indywidualna Praktyka Lekarska Michał Dębicki na rynku międzynarodowym. </v>
          </cell>
          <cell r="AB1154" t="str">
            <v>pomoc publiczna</v>
          </cell>
          <cell r="AC1154">
            <v>362100.53</v>
          </cell>
          <cell r="AD1154">
            <v>212622.24</v>
          </cell>
          <cell r="AE1154">
            <v>149478.29</v>
          </cell>
          <cell r="AF1154">
            <v>0</v>
          </cell>
          <cell r="AG1154" t="str">
            <v>Nie</v>
          </cell>
          <cell r="AH115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54" t="str">
            <v>01 Pomoc bezzwrotna</v>
          </cell>
          <cell r="AJ1154" t="str">
            <v>01 Obszar miejski</v>
          </cell>
          <cell r="AK1154" t="str">
            <v>19 Działalność w zakresie ochrony zdrowia ludzkiego</v>
          </cell>
          <cell r="AL1154" t="str">
            <v>6721803146</v>
          </cell>
          <cell r="AM1154" t="str">
            <v>Michał Dębicki</v>
          </cell>
          <cell r="AN1154" t="str">
            <v>71-220</v>
          </cell>
          <cell r="AO1154" t="str">
            <v>Szczecin</v>
          </cell>
          <cell r="AP1154" t="str">
            <v>Modra</v>
          </cell>
          <cell r="AQ1154" t="str">
            <v>90d</v>
          </cell>
          <cell r="AR1154" t="str">
            <v>4</v>
          </cell>
          <cell r="AS1154" t="str">
            <v>602647915</v>
          </cell>
          <cell r="AT1154" t="str">
            <v>914539959</v>
          </cell>
          <cell r="AU1154" t="str">
            <v>osoba fizyczna prowadząca działalność gospodarczą - mikro przedsiębiorstwo</v>
          </cell>
          <cell r="AV1154" t="str">
            <v>320470376</v>
          </cell>
          <cell r="AW1154" t="str">
            <v>przedsiębiorca lub przedsiębiorstwo</v>
          </cell>
        </row>
        <row r="1155">
          <cell r="A1155" t="str">
            <v>RPZP.01.02.02-32-004/10</v>
          </cell>
          <cell r="B1155" t="str">
            <v>RPZP.01.00.00</v>
          </cell>
          <cell r="C1155" t="str">
            <v>RPZP.01.02.00</v>
          </cell>
          <cell r="D1155" t="str">
            <v>RPZP.01.02.02</v>
          </cell>
          <cell r="E1155" t="str">
            <v>RPZP.01.02.02-32-004/10-07</v>
          </cell>
          <cell r="F1155" t="str">
            <v>UDA-RPZP.01.02.02-32-004/10-07</v>
          </cell>
          <cell r="G1155" t="str">
            <v>44a5ed7a65</v>
          </cell>
          <cell r="H1155" t="str">
            <v>RPZP.01.02.02-32-004/10</v>
          </cell>
          <cell r="I1155" t="str">
            <v>WND-RPZP.01.02.02-32-004/10</v>
          </cell>
          <cell r="J1155" t="str">
            <v>2010-12-29</v>
          </cell>
          <cell r="K1155" t="str">
            <v>2010 II półrocze</v>
          </cell>
          <cell r="L1155" t="str">
            <v>2010</v>
          </cell>
          <cell r="M1155" t="str">
            <v>2010-12-30</v>
          </cell>
          <cell r="N1155" t="str">
            <v>2010 II półrocze</v>
          </cell>
          <cell r="O1155" t="str">
            <v>2010</v>
          </cell>
          <cell r="P1155" t="str">
            <v>2011-03-03</v>
          </cell>
          <cell r="Q1155" t="str">
            <v>2012-12-31</v>
          </cell>
          <cell r="R1155" t="str">
            <v>2012 II półrocze</v>
          </cell>
          <cell r="S1155" t="str">
            <v>2012</v>
          </cell>
          <cell r="T1155" t="str">
            <v>2013-01-30</v>
          </cell>
          <cell r="U1155">
            <v>2299684.2200000002</v>
          </cell>
          <cell r="V1155">
            <v>2201416.7200000002</v>
          </cell>
          <cell r="W1155">
            <v>1388974.24</v>
          </cell>
          <cell r="X1155">
            <v>1388974.24</v>
          </cell>
          <cell r="Y1155">
            <v>812442.48</v>
          </cell>
          <cell r="Z1155">
            <v>63.09</v>
          </cell>
          <cell r="AA1155" t="str">
            <v>Rozwój Bazy B+R Politechniki Koszalińskiej</v>
          </cell>
          <cell r="AB1155" t="str">
            <v>bez pomocy publicznej</v>
          </cell>
          <cell r="AC1155">
            <v>2299684.2200000002</v>
          </cell>
          <cell r="AD1155">
            <v>2299684.2200000002</v>
          </cell>
          <cell r="AE1155">
            <v>0</v>
          </cell>
          <cell r="AF1155">
            <v>0</v>
          </cell>
          <cell r="AG1155" t="str">
            <v>Nie</v>
          </cell>
          <cell r="AH1155" t="str">
            <v>02 Infrastruktura B+RT (w tym wyposażenie w sprzęt, oprzyrządowanie i szybkie sieci informatyczne łączące ośrodki badawcze) oraz specjalistyczne ośrodki kompetencji technologicznych</v>
          </cell>
          <cell r="AI1155" t="str">
            <v>01 Pomoc bezzwrotna</v>
          </cell>
          <cell r="AJ1155" t="str">
            <v>01 Obszar miejski</v>
          </cell>
          <cell r="AK1155" t="str">
            <v>18 Edukacja</v>
          </cell>
          <cell r="AL1155" t="str">
            <v>6690505168</v>
          </cell>
          <cell r="AM1155" t="str">
            <v>Politechnika Koszalińska</v>
          </cell>
          <cell r="AN1155" t="str">
            <v>75-453</v>
          </cell>
          <cell r="AO1155" t="str">
            <v>Koszalin</v>
          </cell>
          <cell r="AP1155" t="str">
            <v>Śniadeckich</v>
          </cell>
          <cell r="AQ1155" t="str">
            <v>2</v>
          </cell>
          <cell r="AR1155" t="str">
            <v>-</v>
          </cell>
          <cell r="AS1155" t="str">
            <v>94/3478622</v>
          </cell>
          <cell r="AT1155" t="str">
            <v>94/3425963</v>
          </cell>
          <cell r="AU1155" t="str">
            <v>uczelnia wyższa</v>
          </cell>
          <cell r="AV1155" t="str">
            <v>000001703</v>
          </cell>
          <cell r="AW1155" t="str">
            <v>szkoła wyższa</v>
          </cell>
        </row>
        <row r="1156">
          <cell r="A1156" t="str">
            <v>RPZP.08.02.00-32-001/12</v>
          </cell>
          <cell r="B1156" t="str">
            <v>RPZP.08.00.00</v>
          </cell>
          <cell r="C1156" t="str">
            <v>RPZP.08.02.00</v>
          </cell>
          <cell r="D1156">
            <v>0</v>
          </cell>
          <cell r="E1156" t="str">
            <v>RPZP.08.02.00-32-001/12-01</v>
          </cell>
          <cell r="F1156" t="e">
            <v>#N/A</v>
          </cell>
          <cell r="G1156" t="e">
            <v>#N/A</v>
          </cell>
          <cell r="H1156" t="str">
            <v>RPZP.08.02.00-32-001/12</v>
          </cell>
          <cell r="I1156" t="e">
            <v>#N/A</v>
          </cell>
          <cell r="J1156" t="str">
            <v>2011-07-19</v>
          </cell>
          <cell r="K1156" t="str">
            <v>2011 II półrocze</v>
          </cell>
          <cell r="L1156" t="str">
            <v>2011</v>
          </cell>
          <cell r="M1156" t="str">
            <v>2011-08-01</v>
          </cell>
          <cell r="N1156" t="str">
            <v>2011 II półrocze</v>
          </cell>
          <cell r="O1156" t="str">
            <v>2011</v>
          </cell>
          <cell r="P1156" t="str">
            <v>2012-01-01</v>
          </cell>
          <cell r="Q1156" t="str">
            <v>2012-12-31</v>
          </cell>
          <cell r="R1156" t="str">
            <v>2012 II półrocze</v>
          </cell>
          <cell r="S1156" t="str">
            <v>2012</v>
          </cell>
          <cell r="T1156" t="str">
            <v>2013-07-29</v>
          </cell>
          <cell r="U1156">
            <v>1561530.07</v>
          </cell>
          <cell r="V1156">
            <v>1561530.07</v>
          </cell>
          <cell r="W1156">
            <v>1561530.07</v>
          </cell>
          <cell r="X1156">
            <v>1561530.07</v>
          </cell>
          <cell r="Y1156">
            <v>0</v>
          </cell>
          <cell r="Z1156">
            <v>100</v>
          </cell>
          <cell r="AA1156" t="str">
            <v>Prowadzenie działań informacyjno-promocyjnych RPO WZ w roku 2012</v>
          </cell>
          <cell r="AB1156" t="str">
            <v>bez pomocy publicznej</v>
          </cell>
          <cell r="AC1156">
            <v>1561530.07</v>
          </cell>
          <cell r="AD1156">
            <v>1561530.07</v>
          </cell>
          <cell r="AE1156">
            <v>0</v>
          </cell>
          <cell r="AF1156">
            <v>0</v>
          </cell>
          <cell r="AG1156" t="str">
            <v>Nie</v>
          </cell>
          <cell r="AH1156" t="str">
            <v>86 Ocena, badania/ekspertyzy, informacja i komunikacja</v>
          </cell>
          <cell r="AI1156" t="str">
            <v>01 Pomoc bezzwrotna</v>
          </cell>
          <cell r="AJ1156" t="str">
            <v>01 Obszar miejski</v>
          </cell>
          <cell r="AK1156" t="str">
            <v>17 Administracja publiczna</v>
          </cell>
          <cell r="AL1156" t="str">
            <v>8512871498</v>
          </cell>
          <cell r="AM1156" t="str">
            <v>Województwo Zachodniopomorskie</v>
          </cell>
          <cell r="AN1156" t="str">
            <v>70-540</v>
          </cell>
          <cell r="AO1156" t="str">
            <v>Szczecin</v>
          </cell>
          <cell r="AP1156" t="str">
            <v>Korsarzy</v>
          </cell>
          <cell r="AQ1156" t="str">
            <v>34</v>
          </cell>
          <cell r="AR1156" t="str">
            <v>-</v>
          </cell>
          <cell r="AS1156">
            <v>0</v>
          </cell>
          <cell r="AT1156">
            <v>0</v>
          </cell>
          <cell r="AU1156" t="str">
            <v>wspólnota samorządowa - województwo</v>
          </cell>
          <cell r="AV1156" t="str">
            <v>811683876</v>
          </cell>
          <cell r="AW1156" t="str">
            <v>jednostka samorządu terytorialnego, związek lub stowarzyszenie jst</v>
          </cell>
        </row>
        <row r="1157">
          <cell r="A1157" t="str">
            <v>RPZP.08.01.00-32-001/12</v>
          </cell>
          <cell r="B1157" t="str">
            <v>RPZP.08.00.00</v>
          </cell>
          <cell r="C1157" t="str">
            <v>RPZP.08.01.00</v>
          </cell>
          <cell r="D1157">
            <v>0</v>
          </cell>
          <cell r="E1157" t="str">
            <v>RPZP.08.01.00-32-001/12-02</v>
          </cell>
          <cell r="F1157" t="e">
            <v>#N/A</v>
          </cell>
          <cell r="G1157" t="e">
            <v>#N/A</v>
          </cell>
          <cell r="H1157" t="str">
            <v>RPZP.08.01.00-32-001/12</v>
          </cell>
          <cell r="I1157" t="e">
            <v>#N/A</v>
          </cell>
          <cell r="J1157" t="str">
            <v>2011-07-19</v>
          </cell>
          <cell r="K1157" t="str">
            <v>2011 II półrocze</v>
          </cell>
          <cell r="L1157" t="str">
            <v>2011</v>
          </cell>
          <cell r="M1157" t="str">
            <v>2011-08-01</v>
          </cell>
          <cell r="N1157" t="str">
            <v>2011 II półrocze</v>
          </cell>
          <cell r="O1157" t="str">
            <v>2011</v>
          </cell>
          <cell r="P1157" t="str">
            <v>2012-01-01</v>
          </cell>
          <cell r="Q1157" t="str">
            <v>2012-12-31</v>
          </cell>
          <cell r="R1157" t="str">
            <v>2012 II półrocze</v>
          </cell>
          <cell r="S1157" t="str">
            <v>2012</v>
          </cell>
          <cell r="T1157" t="str">
            <v>2013-07-30</v>
          </cell>
          <cell r="U1157">
            <v>5908433.8300000001</v>
          </cell>
          <cell r="V1157">
            <v>5908433.8300000001</v>
          </cell>
          <cell r="W1157">
            <v>5908433.8300000001</v>
          </cell>
          <cell r="X1157">
            <v>5908433.8300000001</v>
          </cell>
          <cell r="Y1157">
            <v>0</v>
          </cell>
          <cell r="Z1157">
            <v>100</v>
          </cell>
          <cell r="AA1157" t="str">
            <v>Realizacja działań administracji zajmującej się zarządzaniem RPO WZ w roku 2012</v>
          </cell>
          <cell r="AB1157" t="str">
            <v>bez pomocy publicznej</v>
          </cell>
          <cell r="AC1157">
            <v>5908433.8300000001</v>
          </cell>
          <cell r="AD1157">
            <v>5908433.8300000001</v>
          </cell>
          <cell r="AE1157">
            <v>0</v>
          </cell>
          <cell r="AF1157">
            <v>0</v>
          </cell>
          <cell r="AG1157" t="str">
            <v>Nie</v>
          </cell>
          <cell r="AH1157" t="str">
            <v>85 Przygotowanie, realizacja, monitorowanie i kontrola</v>
          </cell>
          <cell r="AI1157" t="str">
            <v>01 Pomoc bezzwrotna</v>
          </cell>
          <cell r="AJ1157" t="str">
            <v>01 Obszar miejski</v>
          </cell>
          <cell r="AK1157" t="str">
            <v>17 Administracja publiczna</v>
          </cell>
          <cell r="AL1157" t="str">
            <v>8512871498</v>
          </cell>
          <cell r="AM1157" t="str">
            <v>Województwo Zachodniopomorskie</v>
          </cell>
          <cell r="AN1157" t="str">
            <v>70-540</v>
          </cell>
          <cell r="AO1157" t="str">
            <v>Szczecin</v>
          </cell>
          <cell r="AP1157" t="str">
            <v>Korsarzy</v>
          </cell>
          <cell r="AQ1157" t="str">
            <v>34</v>
          </cell>
          <cell r="AR1157" t="str">
            <v>-</v>
          </cell>
          <cell r="AS1157">
            <v>0</v>
          </cell>
          <cell r="AT1157">
            <v>0</v>
          </cell>
          <cell r="AU1157" t="str">
            <v>wspólnota samorządowa - województwo</v>
          </cell>
          <cell r="AV1157" t="str">
            <v>811683876</v>
          </cell>
          <cell r="AW1157" t="str">
            <v>Jednostka samorządu terytorialnego</v>
          </cell>
        </row>
        <row r="1158">
          <cell r="A1158" t="str">
            <v>RPZP.04.02.00-32-005/10</v>
          </cell>
          <cell r="B1158" t="str">
            <v>RPZP.04.00.00</v>
          </cell>
          <cell r="C1158" t="str">
            <v>RPZP.04.02.00</v>
          </cell>
          <cell r="D1158">
            <v>0</v>
          </cell>
          <cell r="E1158" t="str">
            <v>RPZP.04.02.00-32-005/10-03</v>
          </cell>
          <cell r="F1158" t="str">
            <v>UDA-RPZP.04.02.00-32-005/10-03</v>
          </cell>
          <cell r="G1158" t="str">
            <v>c284207c2c</v>
          </cell>
          <cell r="H1158" t="str">
            <v>RPZP.04.02.00-32-005/10</v>
          </cell>
          <cell r="I1158" t="str">
            <v>WND-RPZP.04.02.00-32-005/10</v>
          </cell>
          <cell r="J1158" t="str">
            <v>2011-08-09</v>
          </cell>
          <cell r="K1158" t="str">
            <v>2011 II półrocze</v>
          </cell>
          <cell r="L1158" t="str">
            <v>2011</v>
          </cell>
          <cell r="M1158" t="str">
            <v>2011-08-12</v>
          </cell>
          <cell r="N1158" t="str">
            <v>2011 II półrocze</v>
          </cell>
          <cell r="O1158" t="str">
            <v>2011</v>
          </cell>
          <cell r="P1158" t="str">
            <v>2010-11-02</v>
          </cell>
          <cell r="Q1158" t="str">
            <v>2012-12-31</v>
          </cell>
          <cell r="R1158" t="str">
            <v>2012 II półrocze</v>
          </cell>
          <cell r="S1158" t="str">
            <v>2012</v>
          </cell>
          <cell r="T1158" t="str">
            <v>2012-08-09</v>
          </cell>
          <cell r="U1158">
            <v>8408531.3399999999</v>
          </cell>
          <cell r="V1158">
            <v>5249233.83</v>
          </cell>
          <cell r="W1158">
            <v>752295.53</v>
          </cell>
          <cell r="X1158">
            <v>752295.53</v>
          </cell>
          <cell r="Y1158">
            <v>4496938.3</v>
          </cell>
          <cell r="Z1158">
            <v>14.33</v>
          </cell>
          <cell r="AA1158" t="str">
            <v>„Usprawnienie systemu gospodarki odpadami na terenie woj. zachodniopomorskiego poprzez budowę sortowni oraz zakup pojemników i środków transportu do zbierania i odbioru odpadów przez firmę EKO–FIUK”</v>
          </cell>
          <cell r="AB1158" t="str">
            <v>pomoc de minimis</v>
          </cell>
          <cell r="AC1158">
            <v>8408531.3399999999</v>
          </cell>
          <cell r="AD1158">
            <v>752295.53</v>
          </cell>
          <cell r="AE1158">
            <v>7656235.8099999996</v>
          </cell>
          <cell r="AF1158">
            <v>0</v>
          </cell>
          <cell r="AG1158" t="str">
            <v>Nie</v>
          </cell>
          <cell r="AH1158" t="str">
            <v>44 Gospodarka odpadami komunalnymi i przemysłowymi</v>
          </cell>
          <cell r="AI1158" t="str">
            <v>01 Pomoc bezzwrotna</v>
          </cell>
          <cell r="AJ1158" t="str">
            <v>05 Obszary wiejskie (poza obszarami górskimi, wyspami lub o niskiej i bardzo niskiej gęstości zaludnienia)</v>
          </cell>
          <cell r="AK1158" t="str">
            <v>21 Działalność związana ze środowiskiem naturalnym</v>
          </cell>
          <cell r="AL1158" t="str">
            <v>6721559048</v>
          </cell>
          <cell r="AM1158" t="str">
            <v>Przedsiębiorstwo Handlowo - Usługowe "Eko - Fiuk" S.C.</v>
          </cell>
          <cell r="AN1158" t="str">
            <v>78-320</v>
          </cell>
          <cell r="AO1158" t="str">
            <v>Połczyn Zdrój</v>
          </cell>
          <cell r="AP1158" t="str">
            <v>Świerczewskiego</v>
          </cell>
          <cell r="AQ1158" t="str">
            <v>2B</v>
          </cell>
          <cell r="AR1158" t="str">
            <v>-</v>
          </cell>
          <cell r="AS1158" t="str">
            <v>94-36-64-202</v>
          </cell>
          <cell r="AT1158" t="str">
            <v>94-36-62-284</v>
          </cell>
          <cell r="AU1158" t="str">
            <v>spółka cywilna prowadząca działalność w oparciu o umowę zawartą na podstawie KC - małe przedsiębiorstwo</v>
          </cell>
          <cell r="AV1158" t="str">
            <v>330322739</v>
          </cell>
          <cell r="AW1158" t="str">
            <v>przedsiębiorca lub przedsiębiorstwo</v>
          </cell>
        </row>
        <row r="1159">
          <cell r="A1159" t="str">
            <v>RPZP.08.01.00-32-002/12</v>
          </cell>
          <cell r="B1159" t="str">
            <v>RPZP.08.00.00</v>
          </cell>
          <cell r="C1159" t="str">
            <v>RPZP.08.01.00</v>
          </cell>
          <cell r="D1159">
            <v>0</v>
          </cell>
          <cell r="E1159" t="str">
            <v>RPZP.08.01.00-32-002/12-03</v>
          </cell>
          <cell r="F1159" t="e">
            <v>#N/A</v>
          </cell>
          <cell r="G1159" t="e">
            <v>#N/A</v>
          </cell>
          <cell r="H1159" t="str">
            <v>RPZP.08.01.00-32-002/12</v>
          </cell>
          <cell r="I1159" t="e">
            <v>#N/A</v>
          </cell>
          <cell r="J1159" t="str">
            <v>2011-09-06</v>
          </cell>
          <cell r="K1159" t="str">
            <v>2011 II półrocze</v>
          </cell>
          <cell r="L1159" t="str">
            <v>2011</v>
          </cell>
          <cell r="M1159" t="str">
            <v>2011-10-14</v>
          </cell>
          <cell r="N1159" t="str">
            <v>2011 II półrocze</v>
          </cell>
          <cell r="O1159" t="str">
            <v>2011</v>
          </cell>
          <cell r="P1159" t="str">
            <v>2012-01-01</v>
          </cell>
          <cell r="Q1159" t="str">
            <v>2012-12-31</v>
          </cell>
          <cell r="R1159" t="str">
            <v>2012 II półrocze</v>
          </cell>
          <cell r="S1159" t="str">
            <v>2012</v>
          </cell>
          <cell r="T1159" t="str">
            <v>2013-09-18</v>
          </cell>
          <cell r="U1159">
            <v>9747389.7699999996</v>
          </cell>
          <cell r="V1159">
            <v>9747389.7699999996</v>
          </cell>
          <cell r="W1159">
            <v>9747389.7699999996</v>
          </cell>
          <cell r="X1159">
            <v>9747389.7699999996</v>
          </cell>
          <cell r="Y1159">
            <v>0</v>
          </cell>
          <cell r="Z1159">
            <v>100</v>
          </cell>
          <cell r="AA1159" t="str">
            <v>Wsparcie administracji zajmującej się wdrażaniem RPO WZ w 2012 roku</v>
          </cell>
          <cell r="AB1159" t="str">
            <v>bez pomocy publicznej</v>
          </cell>
          <cell r="AC1159">
            <v>9747389.7699999996</v>
          </cell>
          <cell r="AD1159">
            <v>9747389.7699999996</v>
          </cell>
          <cell r="AE1159">
            <v>0</v>
          </cell>
          <cell r="AF1159">
            <v>0</v>
          </cell>
          <cell r="AG1159" t="str">
            <v>Nie</v>
          </cell>
          <cell r="AH1159" t="str">
            <v>85 Przygotowanie, realizacja, monitorowanie i kontrola</v>
          </cell>
          <cell r="AI1159" t="str">
            <v>01 Pomoc bezzwrotna</v>
          </cell>
          <cell r="AJ1159" t="str">
            <v>01 Obszar miejski</v>
          </cell>
          <cell r="AK1159" t="str">
            <v>17 Administracja publiczna</v>
          </cell>
          <cell r="AL1159" t="str">
            <v>8512871498</v>
          </cell>
          <cell r="AM1159" t="str">
            <v>Województwo Zachodniopomorskie</v>
          </cell>
          <cell r="AN1159" t="str">
            <v>70-540</v>
          </cell>
          <cell r="AO1159" t="str">
            <v>Szczecin</v>
          </cell>
          <cell r="AP1159" t="str">
            <v>Korsarzy</v>
          </cell>
          <cell r="AQ1159" t="str">
            <v>34</v>
          </cell>
          <cell r="AR1159">
            <v>0</v>
          </cell>
          <cell r="AS1159">
            <v>0</v>
          </cell>
          <cell r="AT1159">
            <v>0</v>
          </cell>
          <cell r="AU1159" t="str">
            <v>wspólnota samorządowa - województwo</v>
          </cell>
          <cell r="AV1159" t="str">
            <v>811683876</v>
          </cell>
          <cell r="AW1159" t="str">
            <v>Jednostka samorządu terytorialnego</v>
          </cell>
        </row>
        <row r="1160">
          <cell r="A1160" t="str">
            <v>RPZP.04.04.00-32-013/11</v>
          </cell>
          <cell r="B1160" t="str">
            <v>RPZP.04.00.00</v>
          </cell>
          <cell r="C1160" t="str">
            <v>RPZP.04.04.00</v>
          </cell>
          <cell r="D1160">
            <v>0</v>
          </cell>
          <cell r="E1160" t="str">
            <v>RPZP.04.04.00-32-013/11-03</v>
          </cell>
          <cell r="F1160" t="str">
            <v>UDA-RPZP.04.04.00-32-013/11-03</v>
          </cell>
          <cell r="G1160" t="str">
            <v>c2dd6e6de6</v>
          </cell>
          <cell r="H1160" t="str">
            <v>RPZP.04.04.00-32-013/11</v>
          </cell>
          <cell r="I1160" t="str">
            <v>WND-RPZP.04.04.00-32-013/11</v>
          </cell>
          <cell r="J1160" t="str">
            <v>2012-03-23</v>
          </cell>
          <cell r="K1160" t="str">
            <v>2012 I półrocze</v>
          </cell>
          <cell r="L1160" t="str">
            <v>2012</v>
          </cell>
          <cell r="M1160" t="str">
            <v>2012-03-28</v>
          </cell>
          <cell r="N1160" t="str">
            <v>2012 I półrocze</v>
          </cell>
          <cell r="O1160" t="str">
            <v>2012</v>
          </cell>
          <cell r="P1160" t="str">
            <v>2012-03-05</v>
          </cell>
          <cell r="Q1160" t="str">
            <v>2012-12-31</v>
          </cell>
          <cell r="R1160" t="str">
            <v>2012 II półrocze</v>
          </cell>
          <cell r="S1160" t="str">
            <v>2012</v>
          </cell>
          <cell r="T1160" t="str">
            <v>2013-05-17</v>
          </cell>
          <cell r="U1160">
            <v>2072396.84</v>
          </cell>
          <cell r="V1160">
            <v>1684875.48</v>
          </cell>
          <cell r="W1160">
            <v>832580</v>
          </cell>
          <cell r="X1160">
            <v>832580</v>
          </cell>
          <cell r="Y1160">
            <v>852295.48</v>
          </cell>
          <cell r="Z1160">
            <v>49.41</v>
          </cell>
          <cell r="AA1160" t="str">
            <v>Ograniczenie emisji zanieczyszczeń gazowych i pyłowych poprzez zmianę systemu wypieku w Piekarni BAJGIEL w Będzinie– Etap I</v>
          </cell>
          <cell r="AB1160" t="str">
            <v>pomoc de minimis</v>
          </cell>
          <cell r="AC1160">
            <v>2072396.84</v>
          </cell>
          <cell r="AD1160">
            <v>832580</v>
          </cell>
          <cell r="AE1160">
            <v>1239816.8400000001</v>
          </cell>
          <cell r="AF1160">
            <v>0</v>
          </cell>
          <cell r="AG1160" t="str">
            <v>Nie</v>
          </cell>
          <cell r="AH1160" t="str">
            <v>47 Jakość powietrza</v>
          </cell>
          <cell r="AI1160" t="str">
            <v>01 Pomoc bezzwrotna</v>
          </cell>
          <cell r="AJ1160" t="str">
            <v>05 Obszary wiejskie (poza obszarami górskimi, wyspami lub o niskiej i bardzo niskiej gęstości zaludnienia)</v>
          </cell>
          <cell r="AK1160" t="str">
            <v>03 Produkcja produktów żywnościowych i napojów</v>
          </cell>
          <cell r="AL1160" t="str">
            <v>6690309591</v>
          </cell>
          <cell r="AM1160" t="str">
            <v>Przedsiębiorstwo Produkcyjno-Handlowo-Usługowe "BAJGIEL" Wiesław Reichert, Jan Wodecki Spółka Jawna</v>
          </cell>
          <cell r="AN1160" t="str">
            <v>76-037</v>
          </cell>
          <cell r="AO1160" t="str">
            <v>Będzino</v>
          </cell>
          <cell r="AP1160" t="str">
            <v>,-,</v>
          </cell>
          <cell r="AQ1160" t="str">
            <v>45A</v>
          </cell>
          <cell r="AR1160" t="str">
            <v>-</v>
          </cell>
          <cell r="AS1160" t="str">
            <v>+48943162264</v>
          </cell>
          <cell r="AT1160" t="str">
            <v>+48943162264</v>
          </cell>
          <cell r="AU1160" t="str">
            <v>spółka jawna - średnie przedsiębiorstwo</v>
          </cell>
          <cell r="AV1160" t="str">
            <v>330065691</v>
          </cell>
          <cell r="AW1160" t="str">
            <v>przedsiębiorca lub przedsiębiorstwo</v>
          </cell>
        </row>
        <row r="1161">
          <cell r="A1161" t="str">
            <v>RPZP.01.01.01-32-106/10</v>
          </cell>
          <cell r="B1161" t="str">
            <v>RPZP.01.00.00</v>
          </cell>
          <cell r="C1161" t="str">
            <v>RPZP.01.01.00</v>
          </cell>
          <cell r="D1161" t="str">
            <v>RPZP.01.01.01</v>
          </cell>
          <cell r="E1161" t="str">
            <v>RPZP.01.01.01-32-106/10-02</v>
          </cell>
          <cell r="F1161" t="str">
            <v>UDA-RPZP.01.01.01-32-106/10-02</v>
          </cell>
          <cell r="G1161" t="str">
            <v>fd47dc0c91</v>
          </cell>
          <cell r="H1161" t="str">
            <v>RPZP.01.01.01-32-106/10</v>
          </cell>
          <cell r="I1161" t="str">
            <v>WND-RPZP.01.01.01-32-106/10</v>
          </cell>
          <cell r="J1161" t="str">
            <v>2012-05-21</v>
          </cell>
          <cell r="K1161" t="str">
            <v>2012 I półrocze</v>
          </cell>
          <cell r="L1161" t="str">
            <v>2012</v>
          </cell>
          <cell r="M1161" t="str">
            <v>2012-05-23</v>
          </cell>
          <cell r="N1161" t="str">
            <v>2012 I półrocze</v>
          </cell>
          <cell r="O1161" t="str">
            <v>2012</v>
          </cell>
          <cell r="P1161" t="str">
            <v>2011-02-24</v>
          </cell>
          <cell r="Q1161" t="str">
            <v>2012-12-31</v>
          </cell>
          <cell r="R1161" t="str">
            <v>2012 II półrocze</v>
          </cell>
          <cell r="S1161" t="str">
            <v>2012</v>
          </cell>
          <cell r="T1161" t="str">
            <v>2013-01-29</v>
          </cell>
          <cell r="U1161">
            <v>194699</v>
          </cell>
          <cell r="V1161">
            <v>194511.23</v>
          </cell>
          <cell r="W1161">
            <v>116706.73</v>
          </cell>
          <cell r="X1161">
            <v>116706.73</v>
          </cell>
          <cell r="Y1161">
            <v>77804.5</v>
          </cell>
          <cell r="Z1161">
            <v>60</v>
          </cell>
          <cell r="AA1161" t="str">
            <v>Podniesienie jakości usług w Indywidualnej Specjalistycznej Praktyce Lekarskiej Grażyna Teresa Czaja-Bulsa , przez zakup specjalistycznego sprzętu do kompleksowego wyposażenia gabinetu.</v>
          </cell>
          <cell r="AB1161" t="str">
            <v>pomoc de minimis</v>
          </cell>
          <cell r="AC1161">
            <v>194699</v>
          </cell>
          <cell r="AD1161">
            <v>116706.73</v>
          </cell>
          <cell r="AE1161">
            <v>77992.27</v>
          </cell>
          <cell r="AF1161">
            <v>0</v>
          </cell>
          <cell r="AG1161" t="str">
            <v>Nie</v>
          </cell>
          <cell r="AH1161" t="str">
            <v>08 Inne inwestycje w przedsiębiorstwa</v>
          </cell>
          <cell r="AI1161" t="str">
            <v>01 Pomoc bezzwrotna</v>
          </cell>
          <cell r="AJ1161" t="str">
            <v>01 Obszar miejski</v>
          </cell>
          <cell r="AK1161" t="str">
            <v>19 Działalność w zakresie ochrony zdrowia ludzkiego</v>
          </cell>
          <cell r="AL1161" t="str">
            <v>8521640580</v>
          </cell>
          <cell r="AM1161" t="str">
            <v>Indywidualna specjalistyczna praktyka lekarska dr hab. n. med. Grażyna Czaja-Bulsa specjalista pediatra, specjalista alergolog, specjalista gastroenterolog</v>
          </cell>
          <cell r="AN1161" t="str">
            <v>71-220</v>
          </cell>
          <cell r="AO1161" t="str">
            <v>Szczecin</v>
          </cell>
          <cell r="AP1161" t="str">
            <v>Inspektowa</v>
          </cell>
          <cell r="AQ1161" t="str">
            <v>6B</v>
          </cell>
          <cell r="AR1161" t="str">
            <v>-</v>
          </cell>
          <cell r="AS1161" t="str">
            <v>604484449</v>
          </cell>
          <cell r="AT1161" t="str">
            <v>(91)8806080</v>
          </cell>
          <cell r="AU1161" t="str">
            <v>osoba fizyczna prowadząca działalność gospodarczą - mikro przedsiębiorstwo</v>
          </cell>
          <cell r="AV1161" t="str">
            <v>810617021</v>
          </cell>
          <cell r="AW1161" t="str">
            <v>przedsiębiorca lub przedsiębiorstwo</v>
          </cell>
        </row>
        <row r="1162">
          <cell r="A1162" t="str">
            <v>RPZP.01.01.03-32-119/10</v>
          </cell>
          <cell r="B1162" t="str">
            <v>RPZP.01.00.00</v>
          </cell>
          <cell r="C1162" t="str">
            <v>RPZP.01.01.00</v>
          </cell>
          <cell r="D1162" t="str">
            <v>RPZP.01.01.03</v>
          </cell>
          <cell r="E1162" t="str">
            <v>RPZP.01.01.03-32-119/10-01</v>
          </cell>
          <cell r="F1162" t="str">
            <v>UDA-RPZP.01.01.03-32-119/10-01</v>
          </cell>
          <cell r="G1162" t="str">
            <v>f938af276d</v>
          </cell>
          <cell r="H1162" t="str">
            <v>RPZP.01.01.03-32-119/10</v>
          </cell>
          <cell r="I1162" t="str">
            <v>WND-RPZP.01.01.03-32-119/10</v>
          </cell>
          <cell r="J1162" t="str">
            <v>2012-12-11</v>
          </cell>
          <cell r="K1162" t="str">
            <v>2012 II półrocze</v>
          </cell>
          <cell r="L1162" t="str">
            <v>2012</v>
          </cell>
          <cell r="M1162" t="str">
            <v>2012-12-14</v>
          </cell>
          <cell r="N1162" t="str">
            <v>2012 II półrocze</v>
          </cell>
          <cell r="O1162" t="str">
            <v>2012</v>
          </cell>
          <cell r="P1162" t="str">
            <v>2010-07-15</v>
          </cell>
          <cell r="Q1162" t="str">
            <v>2012-12-31</v>
          </cell>
          <cell r="R1162" t="str">
            <v>2012 II półrocze</v>
          </cell>
          <cell r="S1162" t="str">
            <v>2012</v>
          </cell>
          <cell r="T1162" t="str">
            <v>2012-12-11</v>
          </cell>
          <cell r="U1162">
            <v>470243.76</v>
          </cell>
          <cell r="V1162">
            <v>382312</v>
          </cell>
          <cell r="W1162">
            <v>229387.2</v>
          </cell>
          <cell r="X1162">
            <v>229387.2</v>
          </cell>
          <cell r="Y1162">
            <v>152924.79999999999</v>
          </cell>
          <cell r="Z1162">
            <v>60</v>
          </cell>
          <cell r="AA1162" t="str">
            <v>„Wzrost konkurencyjności przedsiębiorstwa poprzez inwestycje w innowacyjne technologie”</v>
          </cell>
          <cell r="AB1162" t="str">
            <v>pomoc publiczna</v>
          </cell>
          <cell r="AC1162">
            <v>470243.76</v>
          </cell>
          <cell r="AD1162">
            <v>229387.2</v>
          </cell>
          <cell r="AE1162">
            <v>240856.56</v>
          </cell>
          <cell r="AF1162">
            <v>0</v>
          </cell>
          <cell r="AG1162" t="str">
            <v>Nie</v>
          </cell>
          <cell r="AH116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62" t="str">
            <v>01 Pomoc bezzwrotna</v>
          </cell>
          <cell r="AJ1162" t="str">
            <v>01 Obszar miejski</v>
          </cell>
          <cell r="AK1162" t="str">
            <v>22 Inne niewyszczególnione usługi</v>
          </cell>
          <cell r="AL1162" t="str">
            <v>6691473223</v>
          </cell>
          <cell r="AM1162" t="str">
            <v>Agencja Reklamowo-Handlowa "STARNAŚ" Piotr Starnawski</v>
          </cell>
          <cell r="AN1162" t="str">
            <v>75-430</v>
          </cell>
          <cell r="AO1162" t="str">
            <v>Koszalin</v>
          </cell>
          <cell r="AP1162" t="str">
            <v>Stanisława Dąbka</v>
          </cell>
          <cell r="AQ1162" t="str">
            <v>3A</v>
          </cell>
          <cell r="AR1162" t="str">
            <v>I</v>
          </cell>
          <cell r="AS1162" t="str">
            <v>609662707</v>
          </cell>
          <cell r="AT1162" t="str">
            <v>0943548611</v>
          </cell>
          <cell r="AU1162" t="str">
            <v>osoba fizyczna prowadząca działalność gospodarczą - mikro przedsiębiorstwo</v>
          </cell>
          <cell r="AV1162" t="str">
            <v>320126437</v>
          </cell>
          <cell r="AW1162" t="str">
            <v>przedsiębiorca lub przedsiębiorstwo</v>
          </cell>
        </row>
        <row r="1163">
          <cell r="A1163" t="str">
            <v>RPZP.02.01.07-32-002/09</v>
          </cell>
          <cell r="B1163" t="str">
            <v>RPZP.02.00.00</v>
          </cell>
          <cell r="C1163" t="str">
            <v>RPZP.02.01.00</v>
          </cell>
          <cell r="D1163" t="str">
            <v>RPZP.02.01.07</v>
          </cell>
          <cell r="E1163" t="str">
            <v>RPZP.02.01.07-32-002/09-07</v>
          </cell>
          <cell r="F1163" t="str">
            <v>UDA-RPZP.02.01.07-32-002/09-07</v>
          </cell>
          <cell r="G1163" t="str">
            <v>1389a31067</v>
          </cell>
          <cell r="H1163" t="str">
            <v>RPZP.02.01.07-32-002/09</v>
          </cell>
          <cell r="I1163" t="str">
            <v>WND-RPZP.02.01.07-32-002/09</v>
          </cell>
          <cell r="J1163" t="str">
            <v>2009-12-21</v>
          </cell>
          <cell r="K1163" t="str">
            <v>2009 II półrocze</v>
          </cell>
          <cell r="L1163" t="str">
            <v>2009</v>
          </cell>
          <cell r="M1163" t="str">
            <v>2009-12-30</v>
          </cell>
          <cell r="N1163" t="str">
            <v>2009 II półrocze</v>
          </cell>
          <cell r="O1163" t="str">
            <v>2009</v>
          </cell>
          <cell r="P1163" t="str">
            <v>2010-04-06</v>
          </cell>
          <cell r="Q1163" t="str">
            <v>2013-01-04</v>
          </cell>
          <cell r="R1163" t="str">
            <v>2013 I półrocze</v>
          </cell>
          <cell r="S1163" t="str">
            <v>2013</v>
          </cell>
          <cell r="T1163" t="str">
            <v>2013-05-13</v>
          </cell>
          <cell r="U1163">
            <v>24133555.460000001</v>
          </cell>
          <cell r="V1163">
            <v>19592212.859999999</v>
          </cell>
          <cell r="W1163">
            <v>14694159.390000001</v>
          </cell>
          <cell r="X1163">
            <v>14694159.390000001</v>
          </cell>
          <cell r="Y1163">
            <v>4898053.47</v>
          </cell>
          <cell r="Z1163">
            <v>75</v>
          </cell>
          <cell r="AA1163" t="str">
            <v>Modernizacja regionalnej Linii kolejowej 403 Wałcz - Kalisz Pomorski - Ulikowo</v>
          </cell>
          <cell r="AB1163" t="str">
            <v>bez pomocy publicznej</v>
          </cell>
          <cell r="AC1163">
            <v>24133555.460000001</v>
          </cell>
          <cell r="AD1163">
            <v>24133555.460000001</v>
          </cell>
          <cell r="AE1163">
            <v>0</v>
          </cell>
          <cell r="AF1163">
            <v>0</v>
          </cell>
          <cell r="AG1163" t="str">
            <v>Nie</v>
          </cell>
          <cell r="AH1163" t="str">
            <v>16 Kolej</v>
          </cell>
          <cell r="AI1163" t="str">
            <v>01 Pomoc bezzwrotna</v>
          </cell>
          <cell r="AJ1163" t="str">
            <v>05 Obszary wiejskie (poza obszarami górskimi, wyspami lub o niskiej i bardzo niskiej gęstości zaludnienia)</v>
          </cell>
          <cell r="AK1163" t="str">
            <v>00 Nie dotyczy</v>
          </cell>
          <cell r="AL1163" t="str">
            <v>1132316427</v>
          </cell>
          <cell r="AM1163" t="str">
            <v>PKP Polskie Linie Kolejowe S.A.</v>
          </cell>
          <cell r="AN1163" t="str">
            <v>03-734</v>
          </cell>
          <cell r="AO1163" t="str">
            <v>Warszawa</v>
          </cell>
          <cell r="AP1163" t="str">
            <v>Targowa</v>
          </cell>
          <cell r="AQ1163" t="str">
            <v>74</v>
          </cell>
          <cell r="AR1163" t="str">
            <v>-</v>
          </cell>
          <cell r="AS1163" t="str">
            <v>91-4711356</v>
          </cell>
          <cell r="AT1163" t="str">
            <v>91-4711356</v>
          </cell>
          <cell r="AU1163" t="str">
            <v>spółka akcyjna - duże przedsiębiorstwo</v>
          </cell>
          <cell r="AV1163" t="str">
            <v>01731902700339</v>
          </cell>
          <cell r="AW1163" t="str">
            <v>zarządca infrastruktury transportowej</v>
          </cell>
        </row>
        <row r="1164">
          <cell r="A1164" t="str">
            <v>RPZP.01.01.01-32-341/09</v>
          </cell>
          <cell r="B1164" t="str">
            <v>RPZP.01.00.00</v>
          </cell>
          <cell r="C1164" t="str">
            <v>RPZP.01.01.00</v>
          </cell>
          <cell r="D1164" t="str">
            <v>RPZP.01.01.01</v>
          </cell>
          <cell r="E1164" t="str">
            <v>RPZP.01.01.01-32-341/09-05</v>
          </cell>
          <cell r="F1164" t="str">
            <v>UDA-RPZP.01.01.01-32-341/09-05</v>
          </cell>
          <cell r="G1164" t="str">
            <v>97f349161c</v>
          </cell>
          <cell r="H1164" t="str">
            <v>RPZP.01.01.01-32-341/09</v>
          </cell>
          <cell r="I1164" t="str">
            <v>WND-RPZP.01.01.01-32-341/09</v>
          </cell>
          <cell r="J1164" t="str">
            <v>2010-05-21</v>
          </cell>
          <cell r="K1164" t="str">
            <v>2010 I półrocze</v>
          </cell>
          <cell r="L1164" t="str">
            <v>2010</v>
          </cell>
          <cell r="M1164" t="str">
            <v>2010-07-07</v>
          </cell>
          <cell r="N1164" t="str">
            <v>2010 II półrocze</v>
          </cell>
          <cell r="O1164" t="str">
            <v>2010</v>
          </cell>
          <cell r="P1164" t="str">
            <v>2010-01-26</v>
          </cell>
          <cell r="Q1164" t="str">
            <v>2013-01-13</v>
          </cell>
          <cell r="R1164" t="str">
            <v>2013 I półrocze</v>
          </cell>
          <cell r="S1164" t="str">
            <v>2013</v>
          </cell>
          <cell r="T1164" t="str">
            <v>2014-12-16</v>
          </cell>
          <cell r="U1164">
            <v>2452875.79</v>
          </cell>
          <cell r="V1164">
            <v>2029071.7</v>
          </cell>
          <cell r="W1164">
            <v>755369.49</v>
          </cell>
          <cell r="X1164">
            <v>642064.05000000005</v>
          </cell>
          <cell r="Y1164">
            <v>1273702.21</v>
          </cell>
          <cell r="Z1164">
            <v>37.229999999999997</v>
          </cell>
          <cell r="AA1164" t="str">
            <v>Budowa i wyposażenie pierwszego prywatnego Centrum Opieki Położniczej w województwie zachodniopomorskim</v>
          </cell>
          <cell r="AB1164" t="str">
            <v>pomoc publiczna</v>
          </cell>
          <cell r="AC1164">
            <v>2452875.79</v>
          </cell>
          <cell r="AD1164">
            <v>755369.49</v>
          </cell>
          <cell r="AE1164">
            <v>1697506.3</v>
          </cell>
          <cell r="AF1164">
            <v>0</v>
          </cell>
          <cell r="AG1164" t="str">
            <v>Nie</v>
          </cell>
          <cell r="AH1164" t="str">
            <v>08 Inne inwestycje w przedsiębiorstwa</v>
          </cell>
          <cell r="AI1164" t="str">
            <v>01 Pomoc bezzwrotna</v>
          </cell>
          <cell r="AJ1164" t="str">
            <v>01 Obszar miejski</v>
          </cell>
          <cell r="AK1164" t="str">
            <v>19 Działalność w zakresie ochrony zdrowia ludzkiego</v>
          </cell>
          <cell r="AL1164" t="str">
            <v>9552346221</v>
          </cell>
          <cell r="AM1164" t="str">
            <v>Centrum Narodzin Mamma Sp. z o.o.</v>
          </cell>
          <cell r="AN1164" t="str">
            <v>70-792</v>
          </cell>
          <cell r="AO1164" t="str">
            <v>Szczecin</v>
          </cell>
          <cell r="AP1164" t="str">
            <v>Sowia</v>
          </cell>
          <cell r="AQ1164" t="str">
            <v>38</v>
          </cell>
          <cell r="AR1164" t="str">
            <v>-</v>
          </cell>
          <cell r="AS1164" t="str">
            <v>608592659</v>
          </cell>
          <cell r="AT1164" t="str">
            <v>brak</v>
          </cell>
          <cell r="AU1164" t="str">
            <v>osoba fizyczna prowadząca działalność gospodarczą - mikro przedsiębiorstwo</v>
          </cell>
          <cell r="AV1164" t="str">
            <v>321344410</v>
          </cell>
          <cell r="AW1164" t="str">
            <v>przedsiębiorca lub przedsiębiorstwo</v>
          </cell>
        </row>
        <row r="1165">
          <cell r="A1165" t="str">
            <v>RPZP.05.02.02-32-019/10</v>
          </cell>
          <cell r="B1165" t="str">
            <v>RPZP.05.00.00</v>
          </cell>
          <cell r="C1165" t="str">
            <v>RPZP.05.02.00</v>
          </cell>
          <cell r="D1165" t="str">
            <v>RPZP.05.02.02</v>
          </cell>
          <cell r="E1165" t="str">
            <v>RPZP.05.02.02-32-019/10-03</v>
          </cell>
          <cell r="F1165" t="str">
            <v>UDA-RPZP.05.02.02-32-019/10-03</v>
          </cell>
          <cell r="G1165" t="str">
            <v>1f91f47c92</v>
          </cell>
          <cell r="H1165" t="str">
            <v>RPZP.05.02.02-32-019/10</v>
          </cell>
          <cell r="I1165" t="str">
            <v>WND-RPZP.05.02.02-32-019/10</v>
          </cell>
          <cell r="J1165" t="str">
            <v>2011-10-21</v>
          </cell>
          <cell r="K1165" t="str">
            <v>2011 II półrocze</v>
          </cell>
          <cell r="L1165" t="str">
            <v>2011</v>
          </cell>
          <cell r="M1165" t="str">
            <v>2011-10-21</v>
          </cell>
          <cell r="N1165" t="str">
            <v>2011 II półrocze</v>
          </cell>
          <cell r="O1165" t="str">
            <v>2011</v>
          </cell>
          <cell r="P1165" t="str">
            <v>2011-10-10</v>
          </cell>
          <cell r="Q1165" t="str">
            <v>2013-01-16</v>
          </cell>
          <cell r="R1165" t="str">
            <v>2013 I półrocze</v>
          </cell>
          <cell r="S1165" t="str">
            <v>2013</v>
          </cell>
          <cell r="T1165" t="str">
            <v>2013-07-17</v>
          </cell>
          <cell r="U1165">
            <v>1784739.41</v>
          </cell>
          <cell r="V1165">
            <v>1606801.9</v>
          </cell>
          <cell r="W1165">
            <v>1365781.61</v>
          </cell>
          <cell r="X1165">
            <v>1365781.61</v>
          </cell>
          <cell r="Y1165">
            <v>241020.29</v>
          </cell>
          <cell r="Z1165">
            <v>85</v>
          </cell>
          <cell r="AA1165" t="str">
            <v>Zachowanie dziedzictwa kulturowego „Perły w Koronie woj. zachodniopomorskiego 2009" – Pałacu w Stuchowie – etap II prac restauratorskich</v>
          </cell>
          <cell r="AB1165" t="str">
            <v>bez pomocy publicznej</v>
          </cell>
          <cell r="AC1165">
            <v>1784739.41</v>
          </cell>
          <cell r="AD1165">
            <v>1784739.41</v>
          </cell>
          <cell r="AE1165">
            <v>0</v>
          </cell>
          <cell r="AF1165">
            <v>0</v>
          </cell>
          <cell r="AG1165" t="str">
            <v>Nie</v>
          </cell>
          <cell r="AH1165" t="str">
            <v>58 Ochrona i zachowanie dziedzictwa kulturowego</v>
          </cell>
          <cell r="AI1165" t="str">
            <v>01 Pomoc bezzwrotna</v>
          </cell>
          <cell r="AJ1165" t="str">
            <v>05 Obszary wiejskie (poza obszarami górskimi, wyspami lub o niskiej i bardzo niskiej gęstości zaludnienia)</v>
          </cell>
          <cell r="AK1165" t="str">
            <v>00 Nie dotyczy</v>
          </cell>
          <cell r="AL1165" t="str">
            <v>9860157007</v>
          </cell>
          <cell r="AM1165" t="str">
            <v>Gmina Świerzno</v>
          </cell>
          <cell r="AN1165" t="str">
            <v>72-405</v>
          </cell>
          <cell r="AO1165" t="str">
            <v>Świerzno</v>
          </cell>
          <cell r="AP1165" t="str">
            <v>Świerzno</v>
          </cell>
          <cell r="AQ1165" t="str">
            <v>13</v>
          </cell>
          <cell r="AR1165" t="str">
            <v>-</v>
          </cell>
          <cell r="AS1165" t="str">
            <v>913832793</v>
          </cell>
          <cell r="AT1165" t="str">
            <v>913832723</v>
          </cell>
          <cell r="AU1165" t="str">
            <v>wspólnota samorządowa</v>
          </cell>
          <cell r="AV1165" t="str">
            <v>811685533</v>
          </cell>
          <cell r="AW1165" t="str">
            <v>jednostka samorządu terytorialnego, związek lub stowarzyszenie jst</v>
          </cell>
        </row>
        <row r="1166">
          <cell r="A1166" t="str">
            <v>RPZP.01.03.01-32-019/12</v>
          </cell>
          <cell r="B1166" t="str">
            <v>RPZP.01.00.00</v>
          </cell>
          <cell r="C1166" t="str">
            <v>RPZP.01.03.00</v>
          </cell>
          <cell r="D1166" t="str">
            <v>RPZP.01.03.01</v>
          </cell>
          <cell r="E1166" t="str">
            <v>RPZP.01.03.01-32-019/12-01</v>
          </cell>
          <cell r="F1166" t="str">
            <v>UDA-RPZP.01.03.01-32-019/12-01</v>
          </cell>
          <cell r="G1166" t="str">
            <v>058ffbd5b9</v>
          </cell>
          <cell r="H1166" t="str">
            <v>RPZP.01.03.01-32-019/12</v>
          </cell>
          <cell r="I1166" t="str">
            <v>WND-RPZP.01.03.01-32-019/12</v>
          </cell>
          <cell r="J1166" t="str">
            <v>2012-09-04</v>
          </cell>
          <cell r="K1166" t="str">
            <v>2012 II półrocze</v>
          </cell>
          <cell r="L1166" t="str">
            <v>2012</v>
          </cell>
          <cell r="M1166" t="str">
            <v>2012-09-11</v>
          </cell>
          <cell r="N1166" t="str">
            <v>2012 II półrocze</v>
          </cell>
          <cell r="O1166" t="str">
            <v>2012</v>
          </cell>
          <cell r="P1166" t="str">
            <v>2012-07-02</v>
          </cell>
          <cell r="Q1166" t="str">
            <v>2013-01-18</v>
          </cell>
          <cell r="R1166" t="str">
            <v>2013 I półrocze</v>
          </cell>
          <cell r="S1166" t="str">
            <v>2013</v>
          </cell>
          <cell r="T1166" t="str">
            <v>2013-05-13</v>
          </cell>
          <cell r="U1166">
            <v>28659</v>
          </cell>
          <cell r="V1166">
            <v>13500</v>
          </cell>
          <cell r="W1166">
            <v>6750</v>
          </cell>
          <cell r="X1166">
            <v>6750</v>
          </cell>
          <cell r="Y1166">
            <v>6750</v>
          </cell>
          <cell r="Z1166">
            <v>50</v>
          </cell>
          <cell r="AA1166" t="str">
            <v>Wzrost konkurencyjności firmy poprzez wdrożenie systemu zarządzania jakością i zarządzania środowiskowego.</v>
          </cell>
          <cell r="AB1166" t="str">
            <v>pomoc publiczna</v>
          </cell>
          <cell r="AC1166">
            <v>28659</v>
          </cell>
          <cell r="AD1166">
            <v>6750</v>
          </cell>
          <cell r="AE1166">
            <v>21909</v>
          </cell>
          <cell r="AF1166">
            <v>0</v>
          </cell>
          <cell r="AG1166" t="str">
            <v>Tak</v>
          </cell>
          <cell r="AH1166" t="str">
            <v>05 Usługi w zakresie zaawansowanego wsparcia dla przedsiębiorstw i grup przedsiębiorstw</v>
          </cell>
          <cell r="AI1166" t="str">
            <v>01 Pomoc bezzwrotna</v>
          </cell>
          <cell r="AJ1166" t="str">
            <v>01 Obszar miejski</v>
          </cell>
          <cell r="AK1166" t="str">
            <v>06 Nieokreślony przemysł wytwórczy</v>
          </cell>
          <cell r="AL1166" t="str">
            <v>8520402588</v>
          </cell>
          <cell r="AM1166" t="str">
            <v>LUBEX Jan Władyka</v>
          </cell>
          <cell r="AN1166" t="str">
            <v>71-004</v>
          </cell>
          <cell r="AO1166" t="str">
            <v>SZCZECIN</v>
          </cell>
          <cell r="AP1166" t="str">
            <v>CUKROWA</v>
          </cell>
          <cell r="AQ1166" t="str">
            <v>12 F</v>
          </cell>
          <cell r="AR1166" t="str">
            <v>-</v>
          </cell>
          <cell r="AS1166" t="str">
            <v>913118888</v>
          </cell>
          <cell r="AT1166" t="str">
            <v>913118888</v>
          </cell>
          <cell r="AU1166" t="str">
            <v>osoba fizyczna prowadząca działalność gospodarczą - mikro przedsiębiorstwo</v>
          </cell>
          <cell r="AV1166" t="str">
            <v>005442100</v>
          </cell>
          <cell r="AW1166" t="str">
            <v>przedsiębiorca lub przedsiębiorstwo</v>
          </cell>
        </row>
        <row r="1167">
          <cell r="A1167" t="str">
            <v>RPZP.01.03.01-32-105/11</v>
          </cell>
          <cell r="B1167" t="str">
            <v>RPZP.01.00.00</v>
          </cell>
          <cell r="C1167" t="str">
            <v>RPZP.01.03.00</v>
          </cell>
          <cell r="D1167" t="str">
            <v>RPZP.01.03.01</v>
          </cell>
          <cell r="E1167" t="str">
            <v>RPZP.01.03.01-32-105/11-03</v>
          </cell>
          <cell r="F1167" t="str">
            <v>UDA-RPZP.01.03.01-32-105/11-03</v>
          </cell>
          <cell r="G1167" t="str">
            <v>bae3afcd90</v>
          </cell>
          <cell r="H1167" t="str">
            <v>RPZP.01.03.01-32-105/11</v>
          </cell>
          <cell r="I1167" t="str">
            <v>WND-RPZP.01.03.01-32-105/11</v>
          </cell>
          <cell r="J1167" t="str">
            <v>2012-09-17</v>
          </cell>
          <cell r="K1167" t="str">
            <v>2012 II półrocze</v>
          </cell>
          <cell r="L1167" t="str">
            <v>2012</v>
          </cell>
          <cell r="M1167" t="str">
            <v>2012-09-21</v>
          </cell>
          <cell r="N1167" t="str">
            <v>2012 II półrocze</v>
          </cell>
          <cell r="O1167" t="str">
            <v>2012</v>
          </cell>
          <cell r="P1167" t="str">
            <v>2012-01-03</v>
          </cell>
          <cell r="Q1167" t="str">
            <v>2013-01-30</v>
          </cell>
          <cell r="R1167" t="str">
            <v>2013 I półrocze</v>
          </cell>
          <cell r="S1167" t="str">
            <v>2013</v>
          </cell>
          <cell r="T1167" t="str">
            <v>2013-06-19</v>
          </cell>
          <cell r="U1167">
            <v>61500</v>
          </cell>
          <cell r="V1167">
            <v>50000</v>
          </cell>
          <cell r="W1167">
            <v>25000</v>
          </cell>
          <cell r="X1167">
            <v>25000</v>
          </cell>
          <cell r="Y1167">
            <v>25000</v>
          </cell>
          <cell r="Z1167">
            <v>50</v>
          </cell>
          <cell r="AA1167" t="str">
            <v>Wzrost konkurencyjności pensjonatu „Dworek Prawdzic” w Niechorzu poprzez specjalistyczne doradztwo w zakresie planowania inwestycyjnego</v>
          </cell>
          <cell r="AB1167" t="str">
            <v>pomoc de minimis</v>
          </cell>
          <cell r="AC1167">
            <v>61500</v>
          </cell>
          <cell r="AD1167">
            <v>25000</v>
          </cell>
          <cell r="AE1167">
            <v>36500</v>
          </cell>
          <cell r="AF1167">
            <v>0</v>
          </cell>
          <cell r="AG1167" t="str">
            <v>Tak</v>
          </cell>
          <cell r="AH1167" t="str">
            <v>05 Usługi w zakresie zaawansowanego wsparcia dla przedsiębiorstw i grup przedsiębiorstw</v>
          </cell>
          <cell r="AI1167" t="str">
            <v>01 Pomoc bezzwrotna</v>
          </cell>
          <cell r="AJ1167" t="str">
            <v>05 Obszary wiejskie (poza obszarami górskimi, wyspami lub o niskiej i bardzo niskiej gęstości zaludnienia)</v>
          </cell>
          <cell r="AK1167" t="str">
            <v>14 Hotele i restauracje</v>
          </cell>
          <cell r="AL1167" t="str">
            <v>8540006045</v>
          </cell>
          <cell r="AM1167" t="str">
            <v>Firma Produkcyjno-Usługowa "IMOPROJEKT" Jadwiga Karłowska Van Bergen</v>
          </cell>
          <cell r="AN1167" t="str">
            <v>72-350</v>
          </cell>
          <cell r="AO1167" t="str">
            <v>Niechorze</v>
          </cell>
          <cell r="AP1167" t="str">
            <v>Szczecińska</v>
          </cell>
          <cell r="AQ1167" t="str">
            <v>15</v>
          </cell>
          <cell r="AR1167" t="str">
            <v>-</v>
          </cell>
          <cell r="AS1167" t="str">
            <v>913863563</v>
          </cell>
          <cell r="AT1167" t="str">
            <v>913863652</v>
          </cell>
          <cell r="AU1167" t="str">
            <v>osoba fizyczna prowadząca działalność gospodarczą - małe przedsiębiorstwo</v>
          </cell>
          <cell r="AV1167" t="str">
            <v>810570242</v>
          </cell>
          <cell r="AW1167" t="str">
            <v>przedsiębiorca lub przedsiębiorstwo</v>
          </cell>
        </row>
        <row r="1168">
          <cell r="A1168" t="str">
            <v>RPZP.01.01.03-32-176/12</v>
          </cell>
          <cell r="B1168" t="str">
            <v>RPZP.01.00.00</v>
          </cell>
          <cell r="C1168" t="str">
            <v>RPZP.01.01.00</v>
          </cell>
          <cell r="D1168" t="str">
            <v>RPZP.01.01.03</v>
          </cell>
          <cell r="E1168" t="str">
            <v>RPZP.01.01.03-32-176/12-01</v>
          </cell>
          <cell r="F1168" t="str">
            <v>UDA-RPZP.01.01.03-32-176/12-01</v>
          </cell>
          <cell r="G1168" t="str">
            <v>95bb172779</v>
          </cell>
          <cell r="H1168" t="str">
            <v>RPZP.01.01.03-32-176/12</v>
          </cell>
          <cell r="I1168" t="str">
            <v>WND-RPZP.01.01.03-32-176/12</v>
          </cell>
          <cell r="J1168" t="str">
            <v>2014-06-30</v>
          </cell>
          <cell r="K1168" t="str">
            <v>2014 I półrocze</v>
          </cell>
          <cell r="L1168" t="str">
            <v>2014</v>
          </cell>
          <cell r="M1168" t="str">
            <v>2014-07-03</v>
          </cell>
          <cell r="N1168" t="str">
            <v>2014 II półrocze</v>
          </cell>
          <cell r="O1168" t="str">
            <v>2014</v>
          </cell>
          <cell r="P1168" t="str">
            <v>2013-01-21</v>
          </cell>
          <cell r="Q1168" t="str">
            <v>2013-01-30</v>
          </cell>
          <cell r="R1168" t="str">
            <v>2013 I półrocze</v>
          </cell>
          <cell r="S1168" t="str">
            <v>2013</v>
          </cell>
          <cell r="T1168" t="str">
            <v>2014-06-30</v>
          </cell>
          <cell r="U1168">
            <v>84240</v>
          </cell>
          <cell r="V1168">
            <v>78000</v>
          </cell>
          <cell r="W1168">
            <v>46800</v>
          </cell>
          <cell r="X1168">
            <v>46800</v>
          </cell>
          <cell r="Y1168">
            <v>31200</v>
          </cell>
          <cell r="Z1168">
            <v>60</v>
          </cell>
          <cell r="AA1168" t="str">
            <v>Cyfrowa technologia wykonywania i obróbki zdjęć rentgenowskich</v>
          </cell>
          <cell r="AB1168" t="str">
            <v>pomoc publiczna</v>
          </cell>
          <cell r="AC1168">
            <v>84240</v>
          </cell>
          <cell r="AD1168">
            <v>46800</v>
          </cell>
          <cell r="AE1168">
            <v>37440</v>
          </cell>
          <cell r="AF1168">
            <v>0</v>
          </cell>
          <cell r="AG1168" t="str">
            <v>Nie</v>
          </cell>
          <cell r="AH116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68" t="str">
            <v>01 Pomoc bezzwrotna</v>
          </cell>
          <cell r="AJ1168" t="str">
            <v>01 Obszar miejski</v>
          </cell>
          <cell r="AK1168" t="str">
            <v>22 Inne niewyszczególnione usługi</v>
          </cell>
          <cell r="AL1168" t="str">
            <v>6692254581</v>
          </cell>
          <cell r="AM1168" t="str">
            <v>LECZNICA WETERYNARYJNA S.C. BOJARSKI, KASZUBSKI, SIEGEL</v>
          </cell>
          <cell r="AN1168" t="str">
            <v>75-255</v>
          </cell>
          <cell r="AO1168" t="str">
            <v>Koszalin</v>
          </cell>
          <cell r="AP1168" t="str">
            <v>ul. Franciszkańska</v>
          </cell>
          <cell r="AQ1168" t="str">
            <v>104B</v>
          </cell>
          <cell r="AR1168" t="str">
            <v>-</v>
          </cell>
          <cell r="AS1168" t="str">
            <v>943416399</v>
          </cell>
          <cell r="AT1168" t="str">
            <v>niedotyczy</v>
          </cell>
          <cell r="AU1168" t="str">
            <v>spółka cywilna prowadząca działalność w oparciu o umowę zawartą na podstawie KC - mikro przedsiębiorstwo</v>
          </cell>
          <cell r="AV1168" t="str">
            <v>331037001</v>
          </cell>
          <cell r="AW1168" t="str">
            <v>przedsiębiorca lub przedsiębiorstwo</v>
          </cell>
        </row>
        <row r="1169">
          <cell r="A1169" t="str">
            <v>RPZP.01.01.02-32-052/10</v>
          </cell>
          <cell r="B1169" t="str">
            <v>RPZP.01.00.00</v>
          </cell>
          <cell r="C1169" t="str">
            <v>RPZP.01.01.00</v>
          </cell>
          <cell r="D1169" t="str">
            <v>RPZP.01.01.02</v>
          </cell>
          <cell r="E1169" t="str">
            <v>RPZP.01.01.02-32-052/10-04</v>
          </cell>
          <cell r="F1169" t="str">
            <v>UDA-RPZP.01.01.02-32-052/10-04</v>
          </cell>
          <cell r="G1169" t="str">
            <v>6dfcb7ec46</v>
          </cell>
          <cell r="H1169" t="str">
            <v>RPZP.01.01.02-32-052/10</v>
          </cell>
          <cell r="I1169" t="str">
            <v>WND-RPZP.01.01.02-32-052/10</v>
          </cell>
          <cell r="J1169" t="str">
            <v>2011-06-01</v>
          </cell>
          <cell r="K1169" t="str">
            <v>2011 I półrocze</v>
          </cell>
          <cell r="L1169" t="str">
            <v>2011</v>
          </cell>
          <cell r="M1169" t="str">
            <v>2011-06-02</v>
          </cell>
          <cell r="N1169" t="str">
            <v>2011 I półrocze</v>
          </cell>
          <cell r="O1169" t="str">
            <v>2011</v>
          </cell>
          <cell r="P1169" t="str">
            <v>2011-07-28</v>
          </cell>
          <cell r="Q1169" t="str">
            <v>2013-01-31</v>
          </cell>
          <cell r="R1169" t="str">
            <v>2013 I półrocze</v>
          </cell>
          <cell r="S1169" t="str">
            <v>2013</v>
          </cell>
          <cell r="T1169" t="str">
            <v>2013-01-31</v>
          </cell>
          <cell r="U1169">
            <v>2460000</v>
          </cell>
          <cell r="V1169">
            <v>2000000</v>
          </cell>
          <cell r="W1169">
            <v>1000000</v>
          </cell>
          <cell r="X1169">
            <v>1000000</v>
          </cell>
          <cell r="Y1169">
            <v>1000000</v>
          </cell>
          <cell r="Z1169">
            <v>50</v>
          </cell>
          <cell r="AA1169" t="str">
            <v>Zakup hydropontonu na hydraulicznie przemieszczanych szczudłach do specjalistycznych prac hydrotechnicznych</v>
          </cell>
          <cell r="AB1169" t="str">
            <v>pomoc publiczna</v>
          </cell>
          <cell r="AC1169">
            <v>2460000</v>
          </cell>
          <cell r="AD1169">
            <v>1000000</v>
          </cell>
          <cell r="AE1169">
            <v>1460000</v>
          </cell>
          <cell r="AF1169">
            <v>0</v>
          </cell>
          <cell r="AG1169" t="str">
            <v>Tak</v>
          </cell>
          <cell r="AH1169" t="str">
            <v>08 Inne inwestycje w przedsiębiorstwa</v>
          </cell>
          <cell r="AI1169" t="str">
            <v>01 Pomoc bezzwrotna</v>
          </cell>
          <cell r="AJ1169" t="str">
            <v>01 Obszar miejski</v>
          </cell>
          <cell r="AK1169" t="str">
            <v>12 Budownictwo</v>
          </cell>
          <cell r="AL1169" t="str">
            <v>8512847324</v>
          </cell>
          <cell r="AM1169" t="str">
            <v>ZAKŁAD ROBÓT HYDROTECHNICZNYCH I PODWODNYCH "UW SERVICE" SPÓŁKA Z O.O.</v>
          </cell>
          <cell r="AN1169" t="str">
            <v>71-431</v>
          </cell>
          <cell r="AO1169" t="str">
            <v>Szczecin</v>
          </cell>
          <cell r="AP1169" t="str">
            <v>OGIŃSKIEGO</v>
          </cell>
          <cell r="AQ1169" t="str">
            <v>14A</v>
          </cell>
          <cell r="AR1169" t="str">
            <v>1</v>
          </cell>
          <cell r="AS1169" t="str">
            <v>0914225064</v>
          </cell>
          <cell r="AT1169" t="str">
            <v>0914225064</v>
          </cell>
          <cell r="AU1169" t="str">
            <v>spółka z ograniczoną odpowiedzialnością - średnie przedsiębiorstwo</v>
          </cell>
          <cell r="AV1169" t="str">
            <v>812491469</v>
          </cell>
          <cell r="AW1169" t="str">
            <v>przedsiębiorca lub przedsiębiorstwo</v>
          </cell>
        </row>
        <row r="1170">
          <cell r="A1170" t="str">
            <v>RPZP.05.02.02-32-020/10</v>
          </cell>
          <cell r="B1170" t="str">
            <v>RPZP.05.00.00</v>
          </cell>
          <cell r="C1170" t="str">
            <v>RPZP.05.02.00</v>
          </cell>
          <cell r="D1170" t="str">
            <v>RPZP.05.02.02</v>
          </cell>
          <cell r="E1170" t="str">
            <v>RPZP.05.02.02-32-020/10-03</v>
          </cell>
          <cell r="F1170" t="str">
            <v>UDA-RPZP.05.02.02-32-020/10-03</v>
          </cell>
          <cell r="G1170" t="str">
            <v>14490c682a</v>
          </cell>
          <cell r="H1170" t="str">
            <v>RPZP.05.02.02-32-020/10</v>
          </cell>
          <cell r="I1170" t="str">
            <v>WND-RPZP.05.02.02-32-020/10</v>
          </cell>
          <cell r="J1170" t="str">
            <v>2011-09-23</v>
          </cell>
          <cell r="K1170" t="str">
            <v>2011 II półrocze</v>
          </cell>
          <cell r="L1170" t="str">
            <v>2011</v>
          </cell>
          <cell r="M1170" t="str">
            <v>2011-10-11</v>
          </cell>
          <cell r="N1170" t="str">
            <v>2011 II półrocze</v>
          </cell>
          <cell r="O1170" t="str">
            <v>2011</v>
          </cell>
          <cell r="P1170" t="str">
            <v>2011-10-31</v>
          </cell>
          <cell r="Q1170" t="str">
            <v>2013-01-31</v>
          </cell>
          <cell r="R1170" t="str">
            <v>2013 I półrocze</v>
          </cell>
          <cell r="S1170" t="str">
            <v>2013</v>
          </cell>
          <cell r="T1170" t="str">
            <v>2013-10-17</v>
          </cell>
          <cell r="U1170">
            <v>2029146.46</v>
          </cell>
          <cell r="V1170">
            <v>1981620.46</v>
          </cell>
          <cell r="W1170">
            <v>1486215.34</v>
          </cell>
          <cell r="X1170">
            <v>1486215.34</v>
          </cell>
          <cell r="Y1170">
            <v>495405.12</v>
          </cell>
          <cell r="Z1170">
            <v>75</v>
          </cell>
          <cell r="AA1170" t="str">
            <v>Przebudowa, remont i zagospodarowanie terenu zabytkowego Kościoła w Karlinie</v>
          </cell>
          <cell r="AB1170" t="str">
            <v>bez pomocy publicznej</v>
          </cell>
          <cell r="AC1170">
            <v>2029146.46</v>
          </cell>
          <cell r="AD1170">
            <v>2029146.46</v>
          </cell>
          <cell r="AE1170">
            <v>0</v>
          </cell>
          <cell r="AF1170">
            <v>0</v>
          </cell>
          <cell r="AG1170" t="str">
            <v>Nie</v>
          </cell>
          <cell r="AH1170" t="str">
            <v>58 Ochrona i zachowanie dziedzictwa kulturowego</v>
          </cell>
          <cell r="AI1170" t="str">
            <v>01 Pomoc bezzwrotna</v>
          </cell>
          <cell r="AJ1170" t="str">
            <v>01 Obszar miejski</v>
          </cell>
          <cell r="AK1170" t="str">
            <v>00 Nie dotyczy</v>
          </cell>
          <cell r="AL1170" t="str">
            <v>6722061089</v>
          </cell>
          <cell r="AM1170" t="str">
            <v>Rzymskokatolicka Parafia pw św. Michała Archanioła w Karlinie</v>
          </cell>
          <cell r="AN1170" t="str">
            <v>78-230</v>
          </cell>
          <cell r="AO1170" t="str">
            <v>Karlino</v>
          </cell>
          <cell r="AP1170" t="str">
            <v>Plac Jana Pawła II</v>
          </cell>
          <cell r="AQ1170" t="str">
            <v>8</v>
          </cell>
          <cell r="AR1170" t="str">
            <v>-</v>
          </cell>
          <cell r="AS1170" t="str">
            <v>943117264</v>
          </cell>
          <cell r="AT1170" t="str">
            <v>913117410</v>
          </cell>
          <cell r="AU1170" t="str">
            <v>Kościół Katolicki</v>
          </cell>
          <cell r="AV1170" t="str">
            <v>040033706</v>
          </cell>
          <cell r="AW1170" t="str">
            <v>kościół lub związek wyznaniowy lub osoba prawna kościołów i związków wyznaniowych</v>
          </cell>
        </row>
        <row r="1171">
          <cell r="A1171" t="str">
            <v>RPZP.01.03.01-32-024/12</v>
          </cell>
          <cell r="B1171" t="str">
            <v>RPZP.01.00.00</v>
          </cell>
          <cell r="C1171" t="str">
            <v>RPZP.01.03.00</v>
          </cell>
          <cell r="D1171" t="str">
            <v>RPZP.01.03.01</v>
          </cell>
          <cell r="E1171" t="str">
            <v>RPZP.01.03.01-32-024/12-02</v>
          </cell>
          <cell r="F1171" t="str">
            <v>UDA-RPZP.01.03.01-32-024/12-02</v>
          </cell>
          <cell r="G1171" t="str">
            <v>b0fe5c7e85</v>
          </cell>
          <cell r="H1171" t="str">
            <v>RPZP.01.03.01-32-024/12</v>
          </cell>
          <cell r="I1171" t="str">
            <v>WND-RPZP.01.03.01-32-024/12</v>
          </cell>
          <cell r="J1171" t="str">
            <v>2012-09-12</v>
          </cell>
          <cell r="K1171" t="str">
            <v>2012 II półrocze</v>
          </cell>
          <cell r="L1171" t="str">
            <v>2012</v>
          </cell>
          <cell r="M1171" t="str">
            <v>2012-09-13</v>
          </cell>
          <cell r="N1171" t="str">
            <v>2012 II półrocze</v>
          </cell>
          <cell r="O1171" t="str">
            <v>2012</v>
          </cell>
          <cell r="P1171" t="str">
            <v>2012-05-18</v>
          </cell>
          <cell r="Q1171" t="str">
            <v>2013-01-31</v>
          </cell>
          <cell r="R1171" t="str">
            <v>2013 I półrocze</v>
          </cell>
          <cell r="S1171" t="str">
            <v>2013</v>
          </cell>
          <cell r="T1171" t="str">
            <v>2013-10-14</v>
          </cell>
          <cell r="U1171">
            <v>97107.64</v>
          </cell>
          <cell r="V1171">
            <v>78685</v>
          </cell>
          <cell r="W1171">
            <v>39342.5</v>
          </cell>
          <cell r="X1171">
            <v>39342.5</v>
          </cell>
          <cell r="Y1171">
            <v>39342.5</v>
          </cell>
          <cell r="Z1171">
            <v>50</v>
          </cell>
          <cell r="AA1171" t="str">
            <v>Implementacja Zintegrowanego Systemu Zarządzania wg EN ISO 9001:2008, ISO 3834 oraz PN-EN 1090 drogą do poprawy konkurencyjności firmy Mont-Bud sp. z o.o.</v>
          </cell>
          <cell r="AB1171" t="str">
            <v>pomoc publiczna</v>
          </cell>
          <cell r="AC1171">
            <v>97107.64</v>
          </cell>
          <cell r="AD1171">
            <v>39342.5</v>
          </cell>
          <cell r="AE1171">
            <v>57765.14</v>
          </cell>
          <cell r="AF1171">
            <v>12.71</v>
          </cell>
          <cell r="AG1171" t="str">
            <v>Tak</v>
          </cell>
          <cell r="AH1171" t="str">
            <v>05 Usługi w zakresie zaawansowanego wsparcia dla przedsiębiorstw i grup przedsiębiorstw</v>
          </cell>
          <cell r="AI1171" t="str">
            <v>01 Pomoc bezzwrotna</v>
          </cell>
          <cell r="AJ1171" t="str">
            <v>01 Obszar miejski</v>
          </cell>
          <cell r="AK1171" t="str">
            <v>12 Budownictwo</v>
          </cell>
          <cell r="AL1171" t="str">
            <v>8542015002</v>
          </cell>
          <cell r="AM1171" t="str">
            <v>Mont-Bud sp. z o.o.</v>
          </cell>
          <cell r="AN1171" t="str">
            <v>70-300</v>
          </cell>
          <cell r="AO1171" t="str">
            <v>Szczecin</v>
          </cell>
          <cell r="AP1171" t="str">
            <v>Bł. Królowej Jadwigi</v>
          </cell>
          <cell r="AQ1171" t="str">
            <v>1</v>
          </cell>
          <cell r="AR1171" t="str">
            <v>12</v>
          </cell>
          <cell r="AS1171" t="str">
            <v>914340645</v>
          </cell>
          <cell r="AT1171" t="str">
            <v>914340644</v>
          </cell>
          <cell r="AU1171" t="str">
            <v>spółka z ograniczoną odpowiedzialnością - małe przedsiębiorstwo</v>
          </cell>
          <cell r="AV1171" t="str">
            <v>811847763</v>
          </cell>
          <cell r="AW1171" t="str">
            <v>przedsiębiorca lub przedsiębiorstwo</v>
          </cell>
        </row>
        <row r="1172">
          <cell r="A1172" t="str">
            <v>RPZP.01.03.02-32-045/12</v>
          </cell>
          <cell r="B1172" t="str">
            <v>RPZP.01.00.00</v>
          </cell>
          <cell r="C1172" t="str">
            <v>RPZP.01.03.00</v>
          </cell>
          <cell r="D1172" t="str">
            <v>RPZP.01.03.02</v>
          </cell>
          <cell r="E1172" t="str">
            <v>RPZP.01.03.02-32-045/12-03</v>
          </cell>
          <cell r="F1172" t="str">
            <v>UDA-RPZP.01.03.02-32-045/12-03</v>
          </cell>
          <cell r="G1172" t="str">
            <v>68a0753d04</v>
          </cell>
          <cell r="H1172" t="str">
            <v>RPZP.01.03.02-32-045/12</v>
          </cell>
          <cell r="I1172" t="str">
            <v>WND-RPZP.01.03.02-32-045/12</v>
          </cell>
          <cell r="J1172" t="str">
            <v>2012-12-12</v>
          </cell>
          <cell r="K1172" t="str">
            <v>2012 II półrocze</v>
          </cell>
          <cell r="L1172" t="str">
            <v>2012</v>
          </cell>
          <cell r="M1172" t="str">
            <v>2012-12-17</v>
          </cell>
          <cell r="N1172" t="str">
            <v>2012 II półrocze</v>
          </cell>
          <cell r="O1172" t="str">
            <v>2012</v>
          </cell>
          <cell r="P1172" t="str">
            <v>2013-01-02</v>
          </cell>
          <cell r="Q1172" t="str">
            <v>2013-01-31</v>
          </cell>
          <cell r="R1172" t="str">
            <v>2013 I półrocze</v>
          </cell>
          <cell r="S1172" t="str">
            <v>2013</v>
          </cell>
          <cell r="T1172" t="str">
            <v>2013-10-29</v>
          </cell>
          <cell r="U1172">
            <v>55235.39</v>
          </cell>
          <cell r="V1172">
            <v>39857.39</v>
          </cell>
          <cell r="W1172">
            <v>17279.71</v>
          </cell>
          <cell r="X1172">
            <v>17279.71</v>
          </cell>
          <cell r="Y1172">
            <v>22577.68</v>
          </cell>
          <cell r="Z1172">
            <v>43.35</v>
          </cell>
          <cell r="AA1172" t="str">
            <v>Udział w roli wystawcy w międzynarodowych targach BOOT Duesseldorf w dniach 19 - 27.01.2013</v>
          </cell>
          <cell r="AB1172" t="str">
            <v>pomoc de minimis</v>
          </cell>
          <cell r="AC1172">
            <v>55235.39</v>
          </cell>
          <cell r="AD1172">
            <v>17279.71</v>
          </cell>
          <cell r="AE1172">
            <v>37955.68</v>
          </cell>
          <cell r="AF1172">
            <v>0</v>
          </cell>
          <cell r="AG1172" t="str">
            <v>Tak</v>
          </cell>
          <cell r="AH1172" t="str">
            <v>05 Usługi w zakresie zaawansowanego wsparcia dla przedsiębiorstw i grup przedsiębiorstw</v>
          </cell>
          <cell r="AI1172" t="str">
            <v>01 Pomoc bezzwrotna</v>
          </cell>
          <cell r="AJ1172" t="str">
            <v>00 Nie dotyczy</v>
          </cell>
          <cell r="AK1172" t="str">
            <v>22 Inne niewyszczególnione usługi</v>
          </cell>
          <cell r="AL1172" t="str">
            <v>8522366543</v>
          </cell>
          <cell r="AM1172" t="str">
            <v>ZWIĄZEK PORTÓW I PRZYSTANI JACHTOWYCH - LOKALNA ORGANIZACJA TURYSTYCZNA ZACHODNIOPOMORSKIEGO SZLAKU ŻEGLARSKIEGO</v>
          </cell>
          <cell r="AN1172" t="str">
            <v>70-415</v>
          </cell>
          <cell r="AO1172" t="str">
            <v>Szczecin</v>
          </cell>
          <cell r="AP1172" t="str">
            <v>al. Papieża Jana Pawła II</v>
          </cell>
          <cell r="AQ1172" t="str">
            <v>44</v>
          </cell>
          <cell r="AR1172" t="str">
            <v>2</v>
          </cell>
          <cell r="AS1172" t="str">
            <v>914480832</v>
          </cell>
          <cell r="AT1172" t="str">
            <v>914480832</v>
          </cell>
          <cell r="AU1172" t="str">
            <v>stowarzyszenie</v>
          </cell>
          <cell r="AV1172" t="str">
            <v>812497093</v>
          </cell>
          <cell r="AW1172" t="str">
            <v>przedsiębiorca lub przedsiębiorstwo</v>
          </cell>
        </row>
        <row r="1173">
          <cell r="A1173" t="str">
            <v>RPZP.04.02.00-32-003/10</v>
          </cell>
          <cell r="B1173" t="str">
            <v>RPZP.04.00.00</v>
          </cell>
          <cell r="C1173" t="str">
            <v>RPZP.04.02.00</v>
          </cell>
          <cell r="D1173">
            <v>0</v>
          </cell>
          <cell r="E1173" t="str">
            <v>RPZP.04.02.00-32-003/10-04</v>
          </cell>
          <cell r="F1173" t="str">
            <v>UDA-RPZP.04.02.00-32-003/10-04</v>
          </cell>
          <cell r="G1173" t="str">
            <v>5e29e39d07</v>
          </cell>
          <cell r="H1173" t="str">
            <v>RPZP.04.02.00-32-003/10</v>
          </cell>
          <cell r="I1173" t="str">
            <v>WND-RPZP.04.02.00-32-003/10</v>
          </cell>
          <cell r="J1173" t="str">
            <v>2011-08-09</v>
          </cell>
          <cell r="K1173" t="str">
            <v>2011 II półrocze</v>
          </cell>
          <cell r="L1173" t="str">
            <v>2011</v>
          </cell>
          <cell r="M1173" t="str">
            <v>2011-08-10</v>
          </cell>
          <cell r="N1173" t="str">
            <v>2011 II półrocze</v>
          </cell>
          <cell r="O1173" t="str">
            <v>2011</v>
          </cell>
          <cell r="P1173" t="str">
            <v>2011-07-20</v>
          </cell>
          <cell r="Q1173" t="str">
            <v>2013-02-06</v>
          </cell>
          <cell r="R1173" t="str">
            <v>2013 I półrocze</v>
          </cell>
          <cell r="S1173" t="str">
            <v>2013</v>
          </cell>
          <cell r="T1173" t="str">
            <v>2013-07-02</v>
          </cell>
          <cell r="U1173">
            <v>5095661.28</v>
          </cell>
          <cell r="V1173">
            <v>5083564.22</v>
          </cell>
          <cell r="W1173">
            <v>3725599.84</v>
          </cell>
          <cell r="X1173">
            <v>3725599.84</v>
          </cell>
          <cell r="Y1173">
            <v>1357964.38</v>
          </cell>
          <cell r="Z1173">
            <v>73.290000000000006</v>
          </cell>
          <cell r="AA1173" t="str">
            <v>Rozwój selektywnej zbiórki odpadów biodegradowalnych wraz z rozbudową Zakładu Odzysku i Składowania Odpadów Komunalnych w Leśnie Górnym.</v>
          </cell>
          <cell r="AB1173" t="str">
            <v>bez pomocy publicznej</v>
          </cell>
          <cell r="AC1173">
            <v>5095661.28</v>
          </cell>
          <cell r="AD1173">
            <v>5095661.28</v>
          </cell>
          <cell r="AE1173">
            <v>0</v>
          </cell>
          <cell r="AF1173">
            <v>0</v>
          </cell>
          <cell r="AG1173" t="str">
            <v>Nie</v>
          </cell>
          <cell r="AH1173" t="str">
            <v>44 Gospodarka odpadami komunalnymi i przemysłowymi</v>
          </cell>
          <cell r="AI1173" t="str">
            <v>01 Pomoc bezzwrotna</v>
          </cell>
          <cell r="AJ1173" t="str">
            <v>05 Obszary wiejskie (poza obszarami górskimi, wyspami lub o niskiej i bardzo niskiej gęstości zaludnienia)</v>
          </cell>
          <cell r="AK1173" t="str">
            <v>21 Działalność związana ze środowiskiem naturalnym</v>
          </cell>
          <cell r="AL1173" t="str">
            <v>8511000695</v>
          </cell>
          <cell r="AM1173" t="str">
            <v>Gmina Police</v>
          </cell>
          <cell r="AN1173" t="str">
            <v>72-010</v>
          </cell>
          <cell r="AO1173" t="str">
            <v>Police</v>
          </cell>
          <cell r="AP1173" t="str">
            <v>Stefana Batorego</v>
          </cell>
          <cell r="AQ1173" t="str">
            <v>3</v>
          </cell>
          <cell r="AR1173" t="str">
            <v>-</v>
          </cell>
          <cell r="AS1173" t="str">
            <v>914311830</v>
          </cell>
          <cell r="AT1173" t="str">
            <v>914311832</v>
          </cell>
          <cell r="AU1173" t="str">
            <v>wspólnota samorządowa</v>
          </cell>
          <cell r="AV1173" t="str">
            <v>811685390</v>
          </cell>
          <cell r="AW1173" t="str">
            <v>jednostka samorządu terytorialnego, związek lub stowarzyszenie jst</v>
          </cell>
        </row>
        <row r="1174">
          <cell r="A1174" t="str">
            <v>RPZP.05.02.02-32-032/10</v>
          </cell>
          <cell r="B1174" t="str">
            <v>RPZP.05.00.00</v>
          </cell>
          <cell r="C1174" t="str">
            <v>RPZP.05.02.00</v>
          </cell>
          <cell r="D1174" t="str">
            <v>RPZP.05.02.02</v>
          </cell>
          <cell r="E1174" t="str">
            <v>RPZP.05.02.02-32-032/10-04</v>
          </cell>
          <cell r="F1174" t="str">
            <v>UDA-RPZP.05.02.02-32-032/10-04</v>
          </cell>
          <cell r="G1174" t="str">
            <v>6dbb43aad7</v>
          </cell>
          <cell r="H1174" t="str">
            <v>RPZP.05.02.02-32-032/10</v>
          </cell>
          <cell r="I1174" t="str">
            <v>WND-RPZP.05.02.02-32-032/10</v>
          </cell>
          <cell r="J1174" t="str">
            <v>2010-11-13</v>
          </cell>
          <cell r="K1174" t="str">
            <v>2010 II półrocze</v>
          </cell>
          <cell r="L1174" t="str">
            <v>2010</v>
          </cell>
          <cell r="M1174" t="str">
            <v>2010-11-16</v>
          </cell>
          <cell r="N1174" t="str">
            <v>2010 II półrocze</v>
          </cell>
          <cell r="O1174" t="str">
            <v>2010</v>
          </cell>
          <cell r="P1174" t="str">
            <v>2011-04-11</v>
          </cell>
          <cell r="Q1174" t="str">
            <v>2013-02-14</v>
          </cell>
          <cell r="R1174" t="str">
            <v>2013 I półrocze</v>
          </cell>
          <cell r="S1174" t="str">
            <v>2013</v>
          </cell>
          <cell r="T1174" t="str">
            <v>2013-06-13</v>
          </cell>
          <cell r="U1174">
            <v>5226823.78</v>
          </cell>
          <cell r="V1174">
            <v>5140000</v>
          </cell>
          <cell r="W1174">
            <v>3855000</v>
          </cell>
          <cell r="X1174">
            <v>3855000</v>
          </cell>
          <cell r="Y1174">
            <v>1285000</v>
          </cell>
          <cell r="Z1174">
            <v>75</v>
          </cell>
          <cell r="AA1174" t="str">
            <v>"Wzrost znaczenia dziedzictwa kulturowego w Województwie Zachodniopomorskim poprzez renowację średniowiecznych Katedr w Koszalinie i w Kołobrzegu"</v>
          </cell>
          <cell r="AB1174" t="str">
            <v>bez pomocy publicznej</v>
          </cell>
          <cell r="AC1174">
            <v>5226823.78</v>
          </cell>
          <cell r="AD1174">
            <v>5226823.78</v>
          </cell>
          <cell r="AE1174">
            <v>0</v>
          </cell>
          <cell r="AF1174">
            <v>0</v>
          </cell>
          <cell r="AG1174" t="str">
            <v>Nie</v>
          </cell>
          <cell r="AH1174" t="str">
            <v>58 Ochrona i zachowanie dziedzictwa kulturowego</v>
          </cell>
          <cell r="AI1174" t="str">
            <v>01 Pomoc bezzwrotna</v>
          </cell>
          <cell r="AJ1174" t="str">
            <v>01 Obszar miejski</v>
          </cell>
          <cell r="AK1174" t="str">
            <v>00 Nie dotyczy</v>
          </cell>
          <cell r="AL1174" t="str">
            <v>6692229726</v>
          </cell>
          <cell r="AM1174" t="str">
            <v>Diecezja Koszalińsko-Kołobrzeska</v>
          </cell>
          <cell r="AN1174" t="str">
            <v>75-062</v>
          </cell>
          <cell r="AO1174" t="str">
            <v>Koszalin</v>
          </cell>
          <cell r="AP1174" t="str">
            <v>Ks. Kard. Stefana Wyszyńskiego</v>
          </cell>
          <cell r="AQ1174" t="str">
            <v>25</v>
          </cell>
          <cell r="AR1174" t="str">
            <v>-</v>
          </cell>
          <cell r="AS1174" t="str">
            <v>(94)3438710</v>
          </cell>
          <cell r="AT1174" t="str">
            <v>(94)3438739</v>
          </cell>
          <cell r="AU1174" t="str">
            <v>Kościół Katolicki</v>
          </cell>
          <cell r="AV1174" t="str">
            <v>040016547</v>
          </cell>
          <cell r="AW1174" t="str">
            <v>kościół lub związek wyznaniowy lub osoba prawna kościołów i związków wyznaniowych</v>
          </cell>
        </row>
        <row r="1175">
          <cell r="A1175" t="str">
            <v>RPZP.03.02.00-32-002/10</v>
          </cell>
          <cell r="B1175" t="str">
            <v>RPZP.03.00.00</v>
          </cell>
          <cell r="C1175" t="str">
            <v>RPZP.03.02.00</v>
          </cell>
          <cell r="D1175">
            <v>0</v>
          </cell>
          <cell r="E1175" t="str">
            <v>RPZP.03.02.00-32-002/10-05</v>
          </cell>
          <cell r="F1175" t="str">
            <v>UDA-RPZP.03.02.00-32-002/10-05</v>
          </cell>
          <cell r="G1175" t="str">
            <v>a674daaa03</v>
          </cell>
          <cell r="H1175" t="str">
            <v>RPZP.03.02.00-32-002/10</v>
          </cell>
          <cell r="I1175" t="str">
            <v>WND-RPZP.03.02.00-32-002/10</v>
          </cell>
          <cell r="J1175" t="str">
            <v>2010-10-20</v>
          </cell>
          <cell r="K1175" t="str">
            <v>2010 II półrocze</v>
          </cell>
          <cell r="L1175" t="str">
            <v>2010</v>
          </cell>
          <cell r="M1175" t="str">
            <v>2010-10-26</v>
          </cell>
          <cell r="N1175" t="str">
            <v>2010 II półrocze</v>
          </cell>
          <cell r="O1175" t="str">
            <v>2010</v>
          </cell>
          <cell r="P1175" t="str">
            <v>2011-07-22</v>
          </cell>
          <cell r="Q1175" t="str">
            <v>2013-02-15</v>
          </cell>
          <cell r="R1175" t="str">
            <v>2013 I półrocze</v>
          </cell>
          <cell r="S1175" t="str">
            <v>2013</v>
          </cell>
          <cell r="T1175" t="str">
            <v>2014-08-18</v>
          </cell>
          <cell r="U1175">
            <v>1088556.22</v>
          </cell>
          <cell r="V1175">
            <v>996123.64</v>
          </cell>
          <cell r="W1175">
            <v>747092.73</v>
          </cell>
          <cell r="X1175">
            <v>747092.73</v>
          </cell>
          <cell r="Y1175">
            <v>249030.91</v>
          </cell>
          <cell r="Z1175">
            <v>75</v>
          </cell>
          <cell r="AA1175" t="str">
            <v>Portal BEZPIECZNI RAZEM</v>
          </cell>
          <cell r="AB1175" t="str">
            <v>bez pomocy publicznej</v>
          </cell>
          <cell r="AC1175">
            <v>1088556.22</v>
          </cell>
          <cell r="AD1175">
            <v>1088556.22</v>
          </cell>
          <cell r="AE1175">
            <v>0</v>
          </cell>
          <cell r="AF1175">
            <v>0</v>
          </cell>
          <cell r="AG1175" t="str">
            <v>Tak</v>
          </cell>
          <cell r="AH1175" t="str">
            <v>13 Usługi i aplikacje dla obywateli (e-zdrowie, e-administracja, e-edukacja, e-integracja itp.)</v>
          </cell>
          <cell r="AI1175" t="str">
            <v>01 Pomoc bezzwrotna</v>
          </cell>
          <cell r="AJ1175" t="str">
            <v>01 Obszar miejski</v>
          </cell>
          <cell r="AK1175" t="str">
            <v>22 Inne niewyszczególnione usługi</v>
          </cell>
          <cell r="AL1175" t="str">
            <v>8510309410</v>
          </cell>
          <cell r="AM1175" t="str">
            <v>Gmina Miasto Szczecin</v>
          </cell>
          <cell r="AN1175" t="str">
            <v>70-456</v>
          </cell>
          <cell r="AO1175" t="str">
            <v>Szczecin</v>
          </cell>
          <cell r="AP1175" t="str">
            <v>Plac Armii Krajowej</v>
          </cell>
          <cell r="AQ1175" t="str">
            <v>1</v>
          </cell>
          <cell r="AR1175" t="str">
            <v>-</v>
          </cell>
          <cell r="AS1175" t="str">
            <v>91/4245814</v>
          </cell>
          <cell r="AT1175" t="str">
            <v>91/4245854</v>
          </cell>
          <cell r="AU1175" t="str">
            <v>wspólnota samorządowa</v>
          </cell>
          <cell r="AV1175" t="str">
            <v>811684232</v>
          </cell>
          <cell r="AW1175" t="str">
            <v>jednostka samorządu terytorialnego, związek lub stowarzyszenie jst</v>
          </cell>
        </row>
        <row r="1176">
          <cell r="A1176" t="str">
            <v>RPZP.03.02.00-32-003/10</v>
          </cell>
          <cell r="B1176" t="str">
            <v>RPZP.03.00.00</v>
          </cell>
          <cell r="C1176" t="str">
            <v>RPZP.03.02.00</v>
          </cell>
          <cell r="D1176">
            <v>0</v>
          </cell>
          <cell r="E1176" t="str">
            <v>RPZP.03.02.00-32-003/10-04</v>
          </cell>
          <cell r="F1176" t="str">
            <v>UDA-RPZP.03.02.00-32-003/10-04</v>
          </cell>
          <cell r="G1176" t="str">
            <v>dfaca9edc4</v>
          </cell>
          <cell r="H1176" t="str">
            <v>RPZP.03.02.00-32-003/10</v>
          </cell>
          <cell r="I1176" t="str">
            <v>WND-RPZP.03.02.00-32-003/10</v>
          </cell>
          <cell r="J1176" t="str">
            <v>2010-10-20</v>
          </cell>
          <cell r="K1176" t="str">
            <v>2010 II półrocze</v>
          </cell>
          <cell r="L1176" t="str">
            <v>2010</v>
          </cell>
          <cell r="M1176" t="str">
            <v>2010-10-26</v>
          </cell>
          <cell r="N1176" t="str">
            <v>2010 II półrocze</v>
          </cell>
          <cell r="O1176" t="str">
            <v>2010</v>
          </cell>
          <cell r="P1176" t="str">
            <v>2011-07-22</v>
          </cell>
          <cell r="Q1176" t="str">
            <v>2013-02-15</v>
          </cell>
          <cell r="R1176" t="str">
            <v>2013 I półrocze</v>
          </cell>
          <cell r="S1176" t="str">
            <v>2013</v>
          </cell>
          <cell r="T1176" t="str">
            <v>2014-09-22</v>
          </cell>
          <cell r="U1176">
            <v>8584520.4800000004</v>
          </cell>
          <cell r="V1176">
            <v>8544631.0099999998</v>
          </cell>
          <cell r="W1176">
            <v>6408473.25</v>
          </cell>
          <cell r="X1176">
            <v>6408473.25</v>
          </cell>
          <cell r="Y1176">
            <v>2136157.7599999998</v>
          </cell>
          <cell r="Z1176">
            <v>75</v>
          </cell>
          <cell r="AA1176" t="str">
            <v>Portal edukacyjny województwa zachodniopomorskiego – Szczecin</v>
          </cell>
          <cell r="AB1176" t="str">
            <v>bez pomocy publicznej</v>
          </cell>
          <cell r="AC1176">
            <v>8584520.4800000004</v>
          </cell>
          <cell r="AD1176">
            <v>8584520.4800000004</v>
          </cell>
          <cell r="AE1176">
            <v>0</v>
          </cell>
          <cell r="AF1176">
            <v>0</v>
          </cell>
          <cell r="AG1176" t="str">
            <v>Nie</v>
          </cell>
          <cell r="AH1176" t="str">
            <v>13 Usługi i aplikacje dla obywateli (e-zdrowie, e-administracja, e-edukacja, e-integracja itp.)</v>
          </cell>
          <cell r="AI1176" t="str">
            <v>01 Pomoc bezzwrotna</v>
          </cell>
          <cell r="AJ1176" t="str">
            <v>01 Obszar miejski</v>
          </cell>
          <cell r="AK1176" t="str">
            <v>18 Edukacja</v>
          </cell>
          <cell r="AL1176" t="str">
            <v>8510309410</v>
          </cell>
          <cell r="AM1176" t="str">
            <v>Gmina Miasto Szczecin</v>
          </cell>
          <cell r="AN1176" t="str">
            <v>70-456</v>
          </cell>
          <cell r="AO1176" t="str">
            <v>Szczecin</v>
          </cell>
          <cell r="AP1176" t="str">
            <v>Plac Armii Krajowej</v>
          </cell>
          <cell r="AQ1176" t="str">
            <v>1</v>
          </cell>
          <cell r="AR1176" t="str">
            <v>-</v>
          </cell>
          <cell r="AS1176" t="str">
            <v>91/4245814</v>
          </cell>
          <cell r="AT1176" t="str">
            <v>91/4245854</v>
          </cell>
          <cell r="AU1176" t="str">
            <v>wspólnota samorządowa</v>
          </cell>
          <cell r="AV1176" t="str">
            <v>811684232</v>
          </cell>
          <cell r="AW1176" t="str">
            <v>jednostka samorządu terytorialnego, związek lub stowarzyszenie jst</v>
          </cell>
        </row>
        <row r="1177">
          <cell r="A1177" t="str">
            <v>RPZP.01.03.02-32-048/12</v>
          </cell>
          <cell r="B1177" t="str">
            <v>RPZP.01.00.00</v>
          </cell>
          <cell r="C1177" t="str">
            <v>RPZP.01.03.00</v>
          </cell>
          <cell r="D1177" t="str">
            <v>RPZP.01.03.02</v>
          </cell>
          <cell r="E1177" t="str">
            <v>RPZP.01.03.02-32-048/12-02</v>
          </cell>
          <cell r="F1177" t="str">
            <v>UDA-RPZP.01.03.02-32-048/12-02</v>
          </cell>
          <cell r="G1177" t="str">
            <v>81cde8475a</v>
          </cell>
          <cell r="H1177" t="str">
            <v>RPZP.01.03.02-32-048/12</v>
          </cell>
          <cell r="I1177" t="str">
            <v>WND-RPZP.01.03.02-32-048/12</v>
          </cell>
          <cell r="J1177" t="str">
            <v>2012-12-11</v>
          </cell>
          <cell r="K1177" t="str">
            <v>2012 II półrocze</v>
          </cell>
          <cell r="L1177" t="str">
            <v>2012</v>
          </cell>
          <cell r="M1177" t="str">
            <v>2012-12-20</v>
          </cell>
          <cell r="N1177" t="str">
            <v>2012 II półrocze</v>
          </cell>
          <cell r="O1177" t="str">
            <v>2012</v>
          </cell>
          <cell r="P1177" t="str">
            <v>2012-09-01</v>
          </cell>
          <cell r="Q1177" t="str">
            <v>2013-02-15</v>
          </cell>
          <cell r="R1177" t="str">
            <v>2013 I półrocze</v>
          </cell>
          <cell r="S1177" t="str">
            <v>2013</v>
          </cell>
          <cell r="T1177" t="str">
            <v>2013-09-25</v>
          </cell>
          <cell r="U1177">
            <v>214771.14</v>
          </cell>
          <cell r="V1177">
            <v>197089.07</v>
          </cell>
          <cell r="W1177">
            <v>118253.44</v>
          </cell>
          <cell r="X1177">
            <v>118253.44</v>
          </cell>
          <cell r="Y1177">
            <v>78835.63</v>
          </cell>
          <cell r="Z1177">
            <v>60</v>
          </cell>
          <cell r="AA1177" t="str">
            <v>Organizacja misji gospodarczej do Zjednoczonych Emiratów Arabskich połączonej z wizytacją targów World Future Energy Summit 2013 w Abu Dhabi</v>
          </cell>
          <cell r="AB1177" t="str">
            <v>bez pomocy publicznej</v>
          </cell>
          <cell r="AC1177">
            <v>214771.14</v>
          </cell>
          <cell r="AD1177">
            <v>118253.44</v>
          </cell>
          <cell r="AE1177">
            <v>96517.7</v>
          </cell>
          <cell r="AF1177">
            <v>0</v>
          </cell>
          <cell r="AG1177" t="str">
            <v>Tak</v>
          </cell>
          <cell r="AH1177" t="str">
            <v>05 Usługi w zakresie zaawansowanego wsparcia dla przedsiębiorstw i grup przedsiębiorstw</v>
          </cell>
          <cell r="AI1177" t="str">
            <v>01 Pomoc bezzwrotna</v>
          </cell>
          <cell r="AJ1177" t="str">
            <v>00 Nie dotyczy</v>
          </cell>
          <cell r="AK1177" t="str">
            <v>00 Nie dotyczy</v>
          </cell>
          <cell r="AL1177" t="str">
            <v>8513161936</v>
          </cell>
          <cell r="AM1177" t="str">
            <v>Polska Fundacja Ekologiczna</v>
          </cell>
          <cell r="AN1177" t="str">
            <v>71-062</v>
          </cell>
          <cell r="AO1177" t="str">
            <v>Szczecin</v>
          </cell>
          <cell r="AP1177" t="str">
            <v>Aleja Piastów</v>
          </cell>
          <cell r="AQ1177" t="str">
            <v>42</v>
          </cell>
          <cell r="AR1177" t="str">
            <v>-</v>
          </cell>
          <cell r="AS1177" t="str">
            <v>914351936</v>
          </cell>
          <cell r="AT1177" t="str">
            <v>914351913</v>
          </cell>
          <cell r="AU1177" t="str">
            <v>fundacja</v>
          </cell>
          <cell r="AV1177" t="str">
            <v>321192353</v>
          </cell>
          <cell r="AW1177" t="str">
            <v>instytucje otoczenia biznesu</v>
          </cell>
        </row>
        <row r="1178">
          <cell r="A1178" t="str">
            <v>RPZP.01.01.03-32-050/12</v>
          </cell>
          <cell r="B1178" t="str">
            <v>RPZP.01.00.00</v>
          </cell>
          <cell r="C1178" t="str">
            <v>RPZP.01.01.00</v>
          </cell>
          <cell r="D1178" t="str">
            <v>RPZP.01.01.03</v>
          </cell>
          <cell r="E1178" t="str">
            <v>RPZP.01.01.03-32-050/12-01</v>
          </cell>
          <cell r="F1178" t="str">
            <v>UDA-RPZP.01.01.03-32-050/12-01</v>
          </cell>
          <cell r="G1178" t="str">
            <v>99cdb95729</v>
          </cell>
          <cell r="H1178" t="str">
            <v>RPZP.01.01.03-32-050/12</v>
          </cell>
          <cell r="I1178" t="str">
            <v>WND-RPZP.01.01.03-32-050/12</v>
          </cell>
          <cell r="J1178" t="str">
            <v>2014-06-30</v>
          </cell>
          <cell r="K1178" t="str">
            <v>2014 I półrocze</v>
          </cell>
          <cell r="L1178" t="str">
            <v>2014</v>
          </cell>
          <cell r="M1178" t="str">
            <v>2014-07-01</v>
          </cell>
          <cell r="N1178" t="str">
            <v>2014 II półrocze</v>
          </cell>
          <cell r="O1178" t="str">
            <v>2014</v>
          </cell>
          <cell r="P1178" t="str">
            <v>2012-11-26</v>
          </cell>
          <cell r="Q1178" t="str">
            <v>2013-02-18</v>
          </cell>
          <cell r="R1178" t="str">
            <v>2013 I półrocze</v>
          </cell>
          <cell r="S1178" t="str">
            <v>2013</v>
          </cell>
          <cell r="T1178" t="str">
            <v>2014-06-30</v>
          </cell>
          <cell r="U1178">
            <v>44280</v>
          </cell>
          <cell r="V1178">
            <v>44280</v>
          </cell>
          <cell r="W1178">
            <v>26568</v>
          </cell>
          <cell r="X1178">
            <v>26568</v>
          </cell>
          <cell r="Y1178">
            <v>17712</v>
          </cell>
          <cell r="Z1178">
            <v>60</v>
          </cell>
          <cell r="AA1178" t="str">
            <v>Rozszerzenie zakresu usług gabinetu dzięki zakupowi systemu radiografii cyfrowej.</v>
          </cell>
          <cell r="AB1178" t="str">
            <v>pomoc publiczna</v>
          </cell>
          <cell r="AC1178">
            <v>44280</v>
          </cell>
          <cell r="AD1178">
            <v>26568</v>
          </cell>
          <cell r="AE1178">
            <v>17712</v>
          </cell>
          <cell r="AF1178">
            <v>0</v>
          </cell>
          <cell r="AG1178" t="str">
            <v>Nie</v>
          </cell>
          <cell r="AH117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78" t="str">
            <v>01 Pomoc bezzwrotna</v>
          </cell>
          <cell r="AJ1178" t="str">
            <v>05 Obszary wiejskie (poza obszarami górskimi, wyspami lub o niskiej i bardzo niskiej gęstości zaludnienia)</v>
          </cell>
          <cell r="AK1178" t="str">
            <v>19 Działalność w zakresie ochrony zdrowia ludzkiego</v>
          </cell>
          <cell r="AL1178" t="str">
            <v>9551866007</v>
          </cell>
          <cell r="AM1178" t="str">
            <v>M-dental Stomatologia na Bezrzeczu Jan Markowicz</v>
          </cell>
          <cell r="AN1178" t="str">
            <v>72-003</v>
          </cell>
          <cell r="AO1178" t="str">
            <v>Bezrzecze</v>
          </cell>
          <cell r="AP1178" t="str">
            <v>Herbaciana</v>
          </cell>
          <cell r="AQ1178" t="str">
            <v>4</v>
          </cell>
          <cell r="AR1178" t="str">
            <v>4</v>
          </cell>
          <cell r="AS1178" t="str">
            <v>501016327</v>
          </cell>
          <cell r="AT1178" t="str">
            <v>-</v>
          </cell>
          <cell r="AU1178" t="str">
            <v>osoba fizyczna prowadząca działalność gospodarczą - mikro przedsiębiorstwo</v>
          </cell>
          <cell r="AV1178" t="str">
            <v>812447356</v>
          </cell>
          <cell r="AW1178" t="str">
            <v>przedsiębiorca lub przedsiębiorstwo</v>
          </cell>
        </row>
        <row r="1179">
          <cell r="A1179" t="str">
            <v>RPZP.03.01.00-32-006/11</v>
          </cell>
          <cell r="B1179" t="str">
            <v>RPZP.03.00.00</v>
          </cell>
          <cell r="C1179" t="str">
            <v>RPZP.03.01.00</v>
          </cell>
          <cell r="D1179">
            <v>0</v>
          </cell>
          <cell r="E1179" t="str">
            <v>RPZP.03.01.00-32-006/11-05</v>
          </cell>
          <cell r="F1179" t="str">
            <v>UDA-RPZP.03.01.00-32-006/11-05</v>
          </cell>
          <cell r="G1179" t="str">
            <v>c4320396c1</v>
          </cell>
          <cell r="H1179" t="str">
            <v>RPZP.03.01.00-32-006/11</v>
          </cell>
          <cell r="I1179" t="str">
            <v>WND-RPZP.03.01.00-32-006/11</v>
          </cell>
          <cell r="J1179" t="str">
            <v>2011-11-02</v>
          </cell>
          <cell r="K1179" t="str">
            <v>2011 II półrocze</v>
          </cell>
          <cell r="L1179" t="str">
            <v>2011</v>
          </cell>
          <cell r="M1179" t="str">
            <v>2011-11-03</v>
          </cell>
          <cell r="N1179" t="str">
            <v>2011 II półrocze</v>
          </cell>
          <cell r="O1179" t="str">
            <v>2011</v>
          </cell>
          <cell r="P1179" t="str">
            <v>2012-03-26</v>
          </cell>
          <cell r="Q1179" t="str">
            <v>2013-02-22</v>
          </cell>
          <cell r="R1179" t="str">
            <v>2013 I półrocze</v>
          </cell>
          <cell r="S1179" t="str">
            <v>2013</v>
          </cell>
          <cell r="T1179" t="str">
            <v>2014-01-24</v>
          </cell>
          <cell r="U1179">
            <v>426768.5</v>
          </cell>
          <cell r="V1179">
            <v>414468.5</v>
          </cell>
          <cell r="W1179">
            <v>310851.36</v>
          </cell>
          <cell r="X1179">
            <v>310851.36</v>
          </cell>
          <cell r="Y1179">
            <v>103617.14</v>
          </cell>
          <cell r="Z1179">
            <v>75</v>
          </cell>
          <cell r="AA1179" t="str">
            <v>"Rozwój społeczeństwa informacyjnego poprzez zapewnienie w gminie Tuczno szerokopasmowego dostępu do Internetu"</v>
          </cell>
          <cell r="AB1179" t="str">
            <v>bez pomocy publicznej</v>
          </cell>
          <cell r="AC1179">
            <v>426768.5</v>
          </cell>
          <cell r="AD1179">
            <v>426768.5</v>
          </cell>
          <cell r="AE1179">
            <v>0</v>
          </cell>
          <cell r="AF1179">
            <v>0</v>
          </cell>
          <cell r="AG1179" t="str">
            <v>Nie</v>
          </cell>
          <cell r="AH1179" t="str">
            <v>10 Infrastruktura telekomunikacyjna (w tym sieci szerokopasmowe)</v>
          </cell>
          <cell r="AI1179" t="str">
            <v>01 Pomoc bezzwrotna</v>
          </cell>
          <cell r="AJ1179" t="str">
            <v>05 Obszary wiejskie (poza obszarami górskimi, wyspami lub o niskiej i bardzo niskiej gęstości zaludnienia)</v>
          </cell>
          <cell r="AK1179" t="str">
            <v>10 Poczta i telekomunikacja</v>
          </cell>
          <cell r="AL1179" t="str">
            <v>7651602867</v>
          </cell>
          <cell r="AM1179" t="str">
            <v>Gmina Tuczno</v>
          </cell>
          <cell r="AN1179" t="str">
            <v>78-640</v>
          </cell>
          <cell r="AO1179" t="str">
            <v>Tuczno</v>
          </cell>
          <cell r="AP1179" t="str">
            <v>Wolności</v>
          </cell>
          <cell r="AQ1179" t="str">
            <v>6</v>
          </cell>
          <cell r="AR1179" t="str">
            <v>-</v>
          </cell>
          <cell r="AS1179" t="str">
            <v>(67)2593035</v>
          </cell>
          <cell r="AT1179" t="str">
            <v>(67)2593089</v>
          </cell>
          <cell r="AU1179" t="str">
            <v>wspólnota samorządowa</v>
          </cell>
          <cell r="AV1179" t="str">
            <v>570791514</v>
          </cell>
          <cell r="AW1179" t="str">
            <v>jednostka samorządu terytorialnego, związek lub stowarzyszenie jst</v>
          </cell>
        </row>
        <row r="1180">
          <cell r="A1180" t="str">
            <v>RPZP.01.01.01-32-261/09</v>
          </cell>
          <cell r="B1180" t="str">
            <v>RPZP.01.00.00</v>
          </cell>
          <cell r="C1180" t="str">
            <v>RPZP.01.01.00</v>
          </cell>
          <cell r="D1180" t="str">
            <v>RPZP.01.01.01</v>
          </cell>
          <cell r="E1180" t="str">
            <v>RPZP.01.01.01-32-261/09-04</v>
          </cell>
          <cell r="F1180" t="str">
            <v>UDA-RPZP.01.01.01-32-261/09-04</v>
          </cell>
          <cell r="G1180" t="str">
            <v>a2248d2889</v>
          </cell>
          <cell r="H1180" t="str">
            <v>RPZP.01.01.01-32-261/09</v>
          </cell>
          <cell r="I1180" t="str">
            <v>WND-RPZP.01.01.01-32-261/09</v>
          </cell>
          <cell r="J1180" t="str">
            <v>2010-06-29</v>
          </cell>
          <cell r="K1180" t="str">
            <v>2010 I półrocze</v>
          </cell>
          <cell r="L1180" t="str">
            <v>2010</v>
          </cell>
          <cell r="M1180" t="str">
            <v>2010-07-08</v>
          </cell>
          <cell r="N1180" t="str">
            <v>2010 II półrocze</v>
          </cell>
          <cell r="O1180" t="str">
            <v>2010</v>
          </cell>
          <cell r="P1180" t="str">
            <v>2010-03-24</v>
          </cell>
          <cell r="Q1180" t="str">
            <v>2013-02-25</v>
          </cell>
          <cell r="R1180" t="str">
            <v>2013 I półrocze</v>
          </cell>
          <cell r="S1180" t="str">
            <v>2013</v>
          </cell>
          <cell r="T1180" t="str">
            <v>2013-10-24</v>
          </cell>
          <cell r="U1180">
            <v>74000</v>
          </cell>
          <cell r="V1180">
            <v>74000</v>
          </cell>
          <cell r="W1180">
            <v>44400</v>
          </cell>
          <cell r="X1180">
            <v>37739.96</v>
          </cell>
          <cell r="Y1180">
            <v>29600</v>
          </cell>
          <cell r="Z1180">
            <v>60</v>
          </cell>
          <cell r="AA1180" t="str">
            <v>Rozszerzenie oferty zabiegowej medycyny estetycznej poprzez wdrożenie innowacyjnego urządzenia wielofunkcyjnego podstawą wzrostu Indywidualnej Specjalistycznej Praktyki Lekarskiej Elżbieta Zdanowska</v>
          </cell>
          <cell r="AB1180" t="str">
            <v>pomoc de minimis</v>
          </cell>
          <cell r="AC1180">
            <v>74000</v>
          </cell>
          <cell r="AD1180">
            <v>44400</v>
          </cell>
          <cell r="AE1180">
            <v>29600</v>
          </cell>
          <cell r="AF1180">
            <v>0</v>
          </cell>
          <cell r="AG1180" t="str">
            <v>Nie</v>
          </cell>
          <cell r="AH1180" t="str">
            <v>08 Inne inwestycje w przedsiębiorstwa</v>
          </cell>
          <cell r="AI1180" t="str">
            <v>01 Pomoc bezzwrotna</v>
          </cell>
          <cell r="AJ1180" t="str">
            <v>01 Obszar miejski</v>
          </cell>
          <cell r="AK1180" t="str">
            <v>19 Działalność w zakresie ochrony zdrowia ludzkiego</v>
          </cell>
          <cell r="AL1180" t="str">
            <v>8571061602</v>
          </cell>
          <cell r="AM1180" t="str">
            <v>Indywidualna Specjalistyczna Praktyka Lekarska Lek. Elżbieta Zdanowska Anestezjolog</v>
          </cell>
          <cell r="AN1180" t="str">
            <v>72-351</v>
          </cell>
          <cell r="AO1180" t="str">
            <v>Pogorzelica</v>
          </cell>
          <cell r="AP1180" t="str">
            <v>Leśna</v>
          </cell>
          <cell r="AQ1180" t="str">
            <v>4A</v>
          </cell>
          <cell r="AR1180" t="str">
            <v>-</v>
          </cell>
          <cell r="AS1180" t="str">
            <v>665281958</v>
          </cell>
          <cell r="AT1180" t="str">
            <v>(91)4835578</v>
          </cell>
          <cell r="AU1180" t="str">
            <v>osoba fizyczna prowadząca działalność gospodarczą - mikro przedsiębiorstwo</v>
          </cell>
          <cell r="AV1180" t="str">
            <v>810614070</v>
          </cell>
          <cell r="AW1180" t="str">
            <v>przedsiębiorca lub przedsiębiorstwo</v>
          </cell>
        </row>
        <row r="1181">
          <cell r="A1181" t="str">
            <v>RPZP.07.01.02-32-015/10</v>
          </cell>
          <cell r="B1181" t="str">
            <v>RPZP.07.00.00</v>
          </cell>
          <cell r="C1181" t="str">
            <v>RPZP.07.01.00</v>
          </cell>
          <cell r="D1181" t="str">
            <v>RPZP.07.01.02</v>
          </cell>
          <cell r="E1181" t="str">
            <v>RPZP.07.01.02-32-015/10-05</v>
          </cell>
          <cell r="F1181" t="str">
            <v>UDA-RPZP.07.01.02-32-015/10-05</v>
          </cell>
          <cell r="G1181" t="str">
            <v>b6c621aa09</v>
          </cell>
          <cell r="H1181" t="str">
            <v>RPZP.07.01.02-32-015/10</v>
          </cell>
          <cell r="I1181" t="str">
            <v>WND-RPZP.07.01.02-32-015/10</v>
          </cell>
          <cell r="J1181" t="str">
            <v>2010-08-05</v>
          </cell>
          <cell r="K1181" t="str">
            <v>2010 II półrocze</v>
          </cell>
          <cell r="L1181" t="str">
            <v>2010</v>
          </cell>
          <cell r="M1181" t="str">
            <v>2010-08-13</v>
          </cell>
          <cell r="N1181" t="str">
            <v>2010 II półrocze</v>
          </cell>
          <cell r="O1181" t="str">
            <v>2010</v>
          </cell>
          <cell r="P1181" t="str">
            <v>2011-02-10</v>
          </cell>
          <cell r="Q1181" t="str">
            <v>2013-02-25</v>
          </cell>
          <cell r="R1181" t="str">
            <v>2013 I półrocze</v>
          </cell>
          <cell r="S1181" t="str">
            <v>2013</v>
          </cell>
          <cell r="T1181" t="str">
            <v>2013-05-15</v>
          </cell>
          <cell r="U1181">
            <v>2234729.67</v>
          </cell>
          <cell r="V1181">
            <v>2233930.17</v>
          </cell>
          <cell r="W1181">
            <v>1116965.08</v>
          </cell>
          <cell r="X1181">
            <v>1116965.08</v>
          </cell>
          <cell r="Y1181">
            <v>1116965.0900000001</v>
          </cell>
          <cell r="Z1181">
            <v>50</v>
          </cell>
          <cell r="AA1181" t="str">
            <v>Rozbudowa gimnazjum w Postominie wraz z zakupem wyposażenia</v>
          </cell>
          <cell r="AB1181" t="str">
            <v>bez pomocy publicznej</v>
          </cell>
          <cell r="AC1181">
            <v>2234729.67</v>
          </cell>
          <cell r="AD1181">
            <v>2234729.67</v>
          </cell>
          <cell r="AE1181">
            <v>0</v>
          </cell>
          <cell r="AF1181">
            <v>0</v>
          </cell>
          <cell r="AG1181" t="str">
            <v>Nie</v>
          </cell>
          <cell r="AH1181" t="str">
            <v>75 Infrastruktura systemu oświaty</v>
          </cell>
          <cell r="AI1181" t="str">
            <v>01 Pomoc bezzwrotna</v>
          </cell>
          <cell r="AJ1181" t="str">
            <v>05 Obszary wiejskie (poza obszarami górskimi, wyspami lub o niskiej i bardzo niskiej gęstości zaludnienia)</v>
          </cell>
          <cell r="AK1181" t="str">
            <v>18 Edukacja</v>
          </cell>
          <cell r="AL1181" t="str">
            <v>4990424533</v>
          </cell>
          <cell r="AM1181" t="str">
            <v>Gmina Postomino</v>
          </cell>
          <cell r="AN1181" t="str">
            <v>76-113</v>
          </cell>
          <cell r="AO1181" t="str">
            <v>Postomino</v>
          </cell>
          <cell r="AP1181" t="str">
            <v>Postomino</v>
          </cell>
          <cell r="AQ1181" t="str">
            <v>30</v>
          </cell>
          <cell r="AR1181" t="str">
            <v>-</v>
          </cell>
          <cell r="AS1181" t="str">
            <v>598108593</v>
          </cell>
          <cell r="AT1181" t="str">
            <v>598108584</v>
          </cell>
          <cell r="AU1181" t="str">
            <v>wspólnota samorządowa</v>
          </cell>
          <cell r="AV1181" t="str">
            <v>770979890</v>
          </cell>
          <cell r="AW1181" t="str">
            <v>Jednostka samorządu terytorialnego</v>
          </cell>
        </row>
        <row r="1182">
          <cell r="A1182" t="str">
            <v>RPZP.01.03.01-32-005/12</v>
          </cell>
          <cell r="B1182" t="str">
            <v>RPZP.01.00.00</v>
          </cell>
          <cell r="C1182" t="str">
            <v>RPZP.01.03.00</v>
          </cell>
          <cell r="D1182" t="str">
            <v>RPZP.01.03.01</v>
          </cell>
          <cell r="E1182" t="str">
            <v>RPZP.01.03.01-32-005/12-04</v>
          </cell>
          <cell r="F1182" t="str">
            <v>UDA-RPZP.01.03.01-32-005/12-04</v>
          </cell>
          <cell r="G1182" t="str">
            <v>9e4b51c0a9</v>
          </cell>
          <cell r="H1182" t="str">
            <v>RPZP.01.03.01-32-005/12</v>
          </cell>
          <cell r="I1182" t="str">
            <v>WND-RPZP.01.03.01-32-005/12</v>
          </cell>
          <cell r="J1182" t="str">
            <v>2012-07-23</v>
          </cell>
          <cell r="K1182" t="str">
            <v>2012 II półrocze</v>
          </cell>
          <cell r="L1182" t="str">
            <v>2012</v>
          </cell>
          <cell r="M1182" t="str">
            <v>2012-07-31</v>
          </cell>
          <cell r="N1182" t="str">
            <v>2012 II półrocze</v>
          </cell>
          <cell r="O1182" t="str">
            <v>2012</v>
          </cell>
          <cell r="P1182" t="str">
            <v>2012-05-15</v>
          </cell>
          <cell r="Q1182" t="str">
            <v>2013-02-25</v>
          </cell>
          <cell r="R1182" t="str">
            <v>2013 I półrocze</v>
          </cell>
          <cell r="S1182" t="str">
            <v>2013</v>
          </cell>
          <cell r="T1182" t="str">
            <v>2013-07-31</v>
          </cell>
          <cell r="U1182">
            <v>98400</v>
          </cell>
          <cell r="V1182">
            <v>28880</v>
          </cell>
          <cell r="W1182">
            <v>14440</v>
          </cell>
          <cell r="X1182">
            <v>14440</v>
          </cell>
          <cell r="Y1182">
            <v>14440</v>
          </cell>
          <cell r="Z1182">
            <v>50</v>
          </cell>
          <cell r="AA1182" t="str">
            <v>Specjalistyczne doradztwo w zakresie zastosowania zaawansowanych technologii informatycznych w Kancelarii Doradztwa Podatkowego i Audytu „DEBET”</v>
          </cell>
          <cell r="AB1182" t="str">
            <v>pomoc publiczna</v>
          </cell>
          <cell r="AC1182">
            <v>98400</v>
          </cell>
          <cell r="AD1182">
            <v>14440</v>
          </cell>
          <cell r="AE1182">
            <v>83960</v>
          </cell>
          <cell r="AF1182">
            <v>0</v>
          </cell>
          <cell r="AG1182" t="str">
            <v>Tak</v>
          </cell>
          <cell r="AH1182" t="str">
            <v>05 Usługi w zakresie zaawansowanego wsparcia dla przedsiębiorstw i grup przedsiębiorstw</v>
          </cell>
          <cell r="AI1182" t="str">
            <v>01 Pomoc bezzwrotna</v>
          </cell>
          <cell r="AJ1182" t="str">
            <v>01 Obszar miejski</v>
          </cell>
          <cell r="AK1182" t="str">
            <v>22 Inne niewyszczególnione usługi</v>
          </cell>
          <cell r="AL1182" t="str">
            <v>6690012916</v>
          </cell>
          <cell r="AM1182" t="str">
            <v>Kancelaria Doradztwa Podatkowego i Audytu "DEBET" Halina Kozak</v>
          </cell>
          <cell r="AN1182" t="str">
            <v>75-628</v>
          </cell>
          <cell r="AO1182" t="str">
            <v>Koszalin</v>
          </cell>
          <cell r="AP1182" t="str">
            <v>Grottgera</v>
          </cell>
          <cell r="AQ1182" t="str">
            <v>6</v>
          </cell>
          <cell r="AR1182" t="str">
            <v>-</v>
          </cell>
          <cell r="AS1182" t="str">
            <v>943460896</v>
          </cell>
          <cell r="AT1182" t="str">
            <v>943460901</v>
          </cell>
          <cell r="AU1182" t="str">
            <v>osoba fizyczna prowadząca działalność gospodarczą - małe przedsiębiorstwo</v>
          </cell>
          <cell r="AV1182" t="str">
            <v>330064036</v>
          </cell>
          <cell r="AW1182" t="str">
            <v>przedsiębiorca lub przedsiębiorstwo</v>
          </cell>
        </row>
        <row r="1183">
          <cell r="A1183" t="str">
            <v>RPZP.01.01.03-32-073/10</v>
          </cell>
          <cell r="B1183" t="str">
            <v>RPZP.01.00.00</v>
          </cell>
          <cell r="C1183" t="str">
            <v>RPZP.01.01.00</v>
          </cell>
          <cell r="D1183" t="str">
            <v>RPZP.01.01.03</v>
          </cell>
          <cell r="E1183" t="str">
            <v>RPZP.01.01.03-32-073/10-03</v>
          </cell>
          <cell r="F1183" t="str">
            <v>UDA-RPZP.01.01.03-32-073/10-03</v>
          </cell>
          <cell r="G1183" t="str">
            <v>c4d6569397</v>
          </cell>
          <cell r="H1183" t="str">
            <v>RPZP.01.01.03-32-073/10</v>
          </cell>
          <cell r="I1183" t="str">
            <v>WND-RPZP.01.01.03-32-073/10</v>
          </cell>
          <cell r="J1183" t="str">
            <v>2011-08-18</v>
          </cell>
          <cell r="K1183" t="str">
            <v>2011 II półrocze</v>
          </cell>
          <cell r="L1183" t="str">
            <v>2011</v>
          </cell>
          <cell r="M1183" t="str">
            <v>2011-08-29</v>
          </cell>
          <cell r="N1183" t="str">
            <v>2011 II półrocze</v>
          </cell>
          <cell r="O1183" t="str">
            <v>2011</v>
          </cell>
          <cell r="P1183" t="str">
            <v>2011-02-01</v>
          </cell>
          <cell r="Q1183" t="str">
            <v>2013-02-28</v>
          </cell>
          <cell r="R1183" t="str">
            <v>2013 I półrocze</v>
          </cell>
          <cell r="S1183" t="str">
            <v>2013</v>
          </cell>
          <cell r="T1183" t="str">
            <v>2014-08-19</v>
          </cell>
          <cell r="U1183">
            <v>6475228.6600000001</v>
          </cell>
          <cell r="V1183">
            <v>5864533.0499999998</v>
          </cell>
          <cell r="W1183">
            <v>3518719.37</v>
          </cell>
          <cell r="X1183">
            <v>3518719.37</v>
          </cell>
          <cell r="Y1183">
            <v>2345813.6800000002</v>
          </cell>
          <cell r="Z1183">
            <v>60</v>
          </cell>
          <cell r="AA1183" t="str">
            <v>Zakład produkcji maszyn laserowych na korpusie polimerobetonowym</v>
          </cell>
          <cell r="AB1183" t="str">
            <v>pomoc publiczna</v>
          </cell>
          <cell r="AC1183">
            <v>6475228.6600000001</v>
          </cell>
          <cell r="AD1183">
            <v>3518719.37</v>
          </cell>
          <cell r="AE1183">
            <v>2956509.29</v>
          </cell>
          <cell r="AF1183">
            <v>0</v>
          </cell>
          <cell r="AG1183" t="str">
            <v>Nie</v>
          </cell>
          <cell r="AH118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83" t="str">
            <v>01 Pomoc bezzwrotna</v>
          </cell>
          <cell r="AJ1183" t="str">
            <v>01 Obszar miejski</v>
          </cell>
          <cell r="AK1183" t="str">
            <v>06 Nieokreślony przemysł wytwórczy</v>
          </cell>
          <cell r="AL1183" t="str">
            <v>7651341734</v>
          </cell>
          <cell r="AM1183" t="str">
            <v>POWER-TECH Janusz Marcin Ejma</v>
          </cell>
          <cell r="AN1183" t="str">
            <v>78-600</v>
          </cell>
          <cell r="AO1183" t="str">
            <v>Wałcz</v>
          </cell>
          <cell r="AP1183" t="str">
            <v>Nowomiejska</v>
          </cell>
          <cell r="AQ1183" t="str">
            <v>74E</v>
          </cell>
          <cell r="AR1183" t="str">
            <v>-</v>
          </cell>
          <cell r="AS1183" t="str">
            <v>(67)2584831</v>
          </cell>
          <cell r="AT1183" t="str">
            <v>(67)2584831</v>
          </cell>
          <cell r="AU1183" t="str">
            <v>osoba fizyczna prowadząca działalność gospodarczą - małe przedsiębiorstwo</v>
          </cell>
          <cell r="AV1183" t="str">
            <v>570286733</v>
          </cell>
          <cell r="AW1183" t="str">
            <v>przedsiębiorca lub przedsiębiorstwo</v>
          </cell>
        </row>
        <row r="1184">
          <cell r="A1184" t="str">
            <v>RPZP.01.01.01-32-309/10</v>
          </cell>
          <cell r="B1184" t="str">
            <v>RPZP.01.00.00</v>
          </cell>
          <cell r="C1184" t="str">
            <v>RPZP.01.01.00</v>
          </cell>
          <cell r="D1184" t="str">
            <v>RPZP.01.01.01</v>
          </cell>
          <cell r="E1184" t="str">
            <v>RPZP.01.01.01-32-309/10-04</v>
          </cell>
          <cell r="F1184" t="str">
            <v>UDA-RPZP.01.01.01-32-309/10-04</v>
          </cell>
          <cell r="G1184" t="str">
            <v>1aaa17ae49</v>
          </cell>
          <cell r="H1184" t="str">
            <v>RPZP.01.01.01-32-309/10</v>
          </cell>
          <cell r="I1184" t="str">
            <v>WND-RPZP.01.01.01-32-309/10</v>
          </cell>
          <cell r="J1184" t="str">
            <v>2012-11-02</v>
          </cell>
          <cell r="K1184" t="str">
            <v>2012 II półrocze</v>
          </cell>
          <cell r="L1184" t="str">
            <v>2012</v>
          </cell>
          <cell r="M1184" t="str">
            <v>2012-11-05</v>
          </cell>
          <cell r="N1184" t="str">
            <v>2012 II półrocze</v>
          </cell>
          <cell r="O1184" t="str">
            <v>2012</v>
          </cell>
          <cell r="P1184" t="str">
            <v>2010-06-15</v>
          </cell>
          <cell r="Q1184" t="str">
            <v>2013-02-28</v>
          </cell>
          <cell r="R1184" t="str">
            <v>2013 I półrocze</v>
          </cell>
          <cell r="S1184" t="str">
            <v>2013</v>
          </cell>
          <cell r="T1184" t="str">
            <v>2014-10-03</v>
          </cell>
          <cell r="U1184">
            <v>742535.01</v>
          </cell>
          <cell r="V1184">
            <v>667673.92000000004</v>
          </cell>
          <cell r="W1184">
            <v>400604.35</v>
          </cell>
          <cell r="X1184">
            <v>400604.35</v>
          </cell>
          <cell r="Y1184">
            <v>267069.57</v>
          </cell>
          <cell r="Z1184">
            <v>60</v>
          </cell>
          <cell r="AA1184" t="str">
            <v>Zakup nowoczesnego wyposażenia i urządzeń medycznych w celu uruchomienia innowacyjnego w skali regionu Centrum Medycznego.</v>
          </cell>
          <cell r="AB1184" t="str">
            <v>pomoc publiczna</v>
          </cell>
          <cell r="AC1184">
            <v>742535.01</v>
          </cell>
          <cell r="AD1184">
            <v>400604.35</v>
          </cell>
          <cell r="AE1184">
            <v>341930.66</v>
          </cell>
          <cell r="AF1184">
            <v>0</v>
          </cell>
          <cell r="AG1184" t="str">
            <v>Nie</v>
          </cell>
          <cell r="AH1184" t="str">
            <v>08 Inne inwestycje w przedsiębiorstwa</v>
          </cell>
          <cell r="AI1184" t="str">
            <v>01 Pomoc bezzwrotna</v>
          </cell>
          <cell r="AJ1184" t="str">
            <v>01 Obszar miejski</v>
          </cell>
          <cell r="AK1184" t="str">
            <v>19 Działalność w zakresie ochrony zdrowia ludzkiego</v>
          </cell>
          <cell r="AL1184" t="str">
            <v>8542373374</v>
          </cell>
          <cell r="AM1184" t="str">
            <v>„CENTRUM MEDYCZNE „ SPÓŁKA Z OGRANICZONĄ ODPOWIEDZIALNOŚCIĄ.</v>
          </cell>
          <cell r="AN1184" t="str">
            <v>73-110</v>
          </cell>
          <cell r="AO1184" t="str">
            <v>Stargard Szczeciński</v>
          </cell>
          <cell r="AP1184" t="str">
            <v>Stanisława Staszica</v>
          </cell>
          <cell r="AQ1184" t="str">
            <v>9-15</v>
          </cell>
          <cell r="AR1184" t="str">
            <v>-</v>
          </cell>
          <cell r="AS1184" t="str">
            <v>914220048</v>
          </cell>
          <cell r="AT1184" t="str">
            <v>914220048</v>
          </cell>
          <cell r="AU1184" t="str">
            <v>spółka z ograniczoną odpowiedzialnością - mikro przedsiębiorstwo</v>
          </cell>
          <cell r="AV1184" t="str">
            <v>320829802</v>
          </cell>
          <cell r="AW1184" t="str">
            <v>przedsiębiorca lub przedsiębiorstwo</v>
          </cell>
        </row>
        <row r="1185">
          <cell r="A1185" t="str">
            <v>RPZP.01.03.02-32-043/12</v>
          </cell>
          <cell r="B1185" t="str">
            <v>RPZP.01.00.00</v>
          </cell>
          <cell r="C1185" t="str">
            <v>RPZP.01.03.00</v>
          </cell>
          <cell r="D1185" t="str">
            <v>RPZP.01.03.02</v>
          </cell>
          <cell r="E1185" t="str">
            <v>RPZP.01.03.02-32-043/12-02</v>
          </cell>
          <cell r="F1185" t="str">
            <v>UDA-RPZP.01.03.02-32-043/12-02</v>
          </cell>
          <cell r="G1185" t="str">
            <v>5df19197cf</v>
          </cell>
          <cell r="H1185" t="str">
            <v>RPZP.01.03.02-32-043/12</v>
          </cell>
          <cell r="I1185" t="str">
            <v>WND-RPZP.01.03.02-32-043/12</v>
          </cell>
          <cell r="J1185" t="str">
            <v>2013-09-19</v>
          </cell>
          <cell r="K1185" t="str">
            <v>2013 II półrocze</v>
          </cell>
          <cell r="L1185" t="str">
            <v>2013</v>
          </cell>
          <cell r="M1185" t="str">
            <v>2013-09-23</v>
          </cell>
          <cell r="N1185" t="str">
            <v>2013 II półrocze</v>
          </cell>
          <cell r="O1185" t="str">
            <v>2013</v>
          </cell>
          <cell r="P1185" t="str">
            <v>2012-03-27</v>
          </cell>
          <cell r="Q1185" t="str">
            <v>2013-03-01</v>
          </cell>
          <cell r="R1185" t="str">
            <v>2013 I półrocze</v>
          </cell>
          <cell r="S1185" t="str">
            <v>2013</v>
          </cell>
          <cell r="T1185" t="str">
            <v>2014-12-05</v>
          </cell>
          <cell r="U1185">
            <v>32196.69</v>
          </cell>
          <cell r="V1185">
            <v>25091.13</v>
          </cell>
          <cell r="W1185">
            <v>9550.91</v>
          </cell>
          <cell r="X1185">
            <v>9550.91</v>
          </cell>
          <cell r="Y1185">
            <v>15540.22</v>
          </cell>
          <cell r="Z1185">
            <v>38.06</v>
          </cell>
          <cell r="AA1185" t="str">
            <v>Udział firmy Apollo P.H.U. Mikołaj Gabryel w Międzynarodowych Targach Zabawek " Spielwarenmesse 2013" organizowanych w Norymberdze w dniach 30.01.-04.02.2013</v>
          </cell>
          <cell r="AB1185" t="str">
            <v>pomoc de minimis</v>
          </cell>
          <cell r="AC1185">
            <v>32196.69</v>
          </cell>
          <cell r="AD1185">
            <v>9550.91</v>
          </cell>
          <cell r="AE1185">
            <v>22645.78</v>
          </cell>
          <cell r="AF1185">
            <v>0</v>
          </cell>
          <cell r="AG1185" t="str">
            <v>Tak</v>
          </cell>
          <cell r="AH1185" t="str">
            <v>05 Usługi w zakresie zaawansowanego wsparcia dla przedsiębiorstw i grup przedsiębiorstw</v>
          </cell>
          <cell r="AI1185" t="str">
            <v>01 Pomoc bezzwrotna</v>
          </cell>
          <cell r="AJ1185" t="str">
            <v>00 Nie dotyczy</v>
          </cell>
          <cell r="AK1185" t="str">
            <v>13 Handel hurtowy i detaliczny</v>
          </cell>
          <cell r="AL1185" t="str">
            <v>9552356219</v>
          </cell>
          <cell r="AM1185" t="str">
            <v>PARTYDECO Spółka z ograniczoną odpowiedzialnością spółka komandytowa</v>
          </cell>
          <cell r="AN1185" t="str">
            <v>70-809</v>
          </cell>
          <cell r="AO1185" t="str">
            <v>Szczecin</v>
          </cell>
          <cell r="AP1185" t="str">
            <v>Czesława Piskorskiego</v>
          </cell>
          <cell r="AQ1185" t="str">
            <v>11</v>
          </cell>
          <cell r="AR1185" t="str">
            <v>-</v>
          </cell>
          <cell r="AS1185" t="str">
            <v>914338197</v>
          </cell>
          <cell r="AT1185" t="str">
            <v>914338197</v>
          </cell>
          <cell r="AU1185" t="str">
            <v>spółka komandytowa - małe przedsiębiorstwo</v>
          </cell>
          <cell r="AV1185" t="str">
            <v>321519156</v>
          </cell>
          <cell r="AW1185" t="str">
            <v>przedsiębiorca lub przedsiębiorstwo</v>
          </cell>
        </row>
        <row r="1186">
          <cell r="A1186" t="str">
            <v>RPZP.01.03.02-32-041/12</v>
          </cell>
          <cell r="B1186" t="str">
            <v>RPZP.01.00.00</v>
          </cell>
          <cell r="C1186" t="str">
            <v>RPZP.01.03.00</v>
          </cell>
          <cell r="D1186" t="str">
            <v>RPZP.01.03.02</v>
          </cell>
          <cell r="E1186" t="str">
            <v>RPZP.01.03.02-32-041/12-02</v>
          </cell>
          <cell r="F1186" t="str">
            <v>UDA-RPZP.01.03.02-32-041/12-02</v>
          </cell>
          <cell r="G1186" t="str">
            <v>f5aa2f14fa</v>
          </cell>
          <cell r="H1186" t="str">
            <v>RPZP.01.03.02-32-041/12</v>
          </cell>
          <cell r="I1186" t="str">
            <v>WND-RPZP.01.03.02-32-041/12</v>
          </cell>
          <cell r="J1186" t="str">
            <v>2012-12-31</v>
          </cell>
          <cell r="K1186" t="str">
            <v>2012 II półrocze</v>
          </cell>
          <cell r="L1186" t="str">
            <v>2012</v>
          </cell>
          <cell r="M1186" t="str">
            <v>2013-01-02</v>
          </cell>
          <cell r="N1186" t="str">
            <v>2013 I półrocze</v>
          </cell>
          <cell r="O1186" t="str">
            <v>2013</v>
          </cell>
          <cell r="P1186" t="str">
            <v>2012-10-22</v>
          </cell>
          <cell r="Q1186" t="str">
            <v>2013-03-05</v>
          </cell>
          <cell r="R1186" t="str">
            <v>2013 I półrocze</v>
          </cell>
          <cell r="S1186" t="str">
            <v>2013</v>
          </cell>
          <cell r="T1186" t="str">
            <v>2013-10-23</v>
          </cell>
          <cell r="U1186">
            <v>42021.25</v>
          </cell>
          <cell r="V1186">
            <v>39871.25</v>
          </cell>
          <cell r="W1186">
            <v>19935.62</v>
          </cell>
          <cell r="X1186">
            <v>19935.62</v>
          </cell>
          <cell r="Y1186">
            <v>19935.63</v>
          </cell>
          <cell r="Z1186">
            <v>50</v>
          </cell>
          <cell r="AA1186" t="str">
            <v>Udział w ZOW Bad Salzuflen od 18 do 21 lutego 2013 r.</v>
          </cell>
          <cell r="AB1186" t="str">
            <v>pomoc de minimis</v>
          </cell>
          <cell r="AC1186">
            <v>42021.25</v>
          </cell>
          <cell r="AD1186">
            <v>19935.62</v>
          </cell>
          <cell r="AE1186">
            <v>22085.63</v>
          </cell>
          <cell r="AF1186">
            <v>0</v>
          </cell>
          <cell r="AG1186" t="str">
            <v>Tak</v>
          </cell>
          <cell r="AH1186" t="str">
            <v>05 Usługi w zakresie zaawansowanego wsparcia dla przedsiębiorstw i grup przedsiębiorstw</v>
          </cell>
          <cell r="AI1186" t="str">
            <v>01 Pomoc bezzwrotna</v>
          </cell>
          <cell r="AJ1186" t="str">
            <v>00 Nie dotyczy</v>
          </cell>
          <cell r="AK1186" t="str">
            <v>06 Nieokreślony przemysł wytwórczy</v>
          </cell>
          <cell r="AL1186" t="str">
            <v>8510007169</v>
          </cell>
          <cell r="AM1186" t="str">
            <v>EB AKCESORIA MEBLOWE EDWARD BANASZAK</v>
          </cell>
          <cell r="AN1186" t="str">
            <v>72-004</v>
          </cell>
          <cell r="AO1186" t="str">
            <v>Pilchowo</v>
          </cell>
          <cell r="AP1186" t="str">
            <v>Leśna</v>
          </cell>
          <cell r="AQ1186" t="str">
            <v>8B</v>
          </cell>
          <cell r="AR1186" t="str">
            <v>-</v>
          </cell>
          <cell r="AS1186" t="str">
            <v>914526034</v>
          </cell>
          <cell r="AT1186" t="str">
            <v>914526680</v>
          </cell>
          <cell r="AU1186" t="str">
            <v>osoba fizyczna prowadząca działalność gospodarczą - małe przedsiębiorstwo</v>
          </cell>
          <cell r="AV1186" t="str">
            <v>810041041</v>
          </cell>
          <cell r="AW1186" t="str">
            <v>przedsiębiorca lub przedsiębiorstwo</v>
          </cell>
        </row>
        <row r="1187">
          <cell r="A1187" t="str">
            <v>RPZP.01.01.01-32-444/10</v>
          </cell>
          <cell r="B1187" t="str">
            <v>RPZP.01.00.00</v>
          </cell>
          <cell r="C1187" t="str">
            <v>RPZP.01.01.00</v>
          </cell>
          <cell r="D1187" t="str">
            <v>RPZP.01.01.01</v>
          </cell>
          <cell r="E1187" t="str">
            <v>RPZP.01.01.01-32-444/10-03</v>
          </cell>
          <cell r="F1187" t="str">
            <v>UDA-RPZP.01.01.01-32-444/10-03</v>
          </cell>
          <cell r="G1187" t="str">
            <v>0636be98f7</v>
          </cell>
          <cell r="H1187" t="str">
            <v>RPZP.01.01.01-32-444/10</v>
          </cell>
          <cell r="I1187" t="str">
            <v>WND-RPZP.01.01.01-32-444/10</v>
          </cell>
          <cell r="J1187" t="str">
            <v>2011-10-14</v>
          </cell>
          <cell r="K1187" t="str">
            <v>2011 II półrocze</v>
          </cell>
          <cell r="L1187" t="str">
            <v>2011</v>
          </cell>
          <cell r="M1187" t="str">
            <v>2011-10-17</v>
          </cell>
          <cell r="N1187" t="str">
            <v>2011 II półrocze</v>
          </cell>
          <cell r="O1187" t="str">
            <v>2011</v>
          </cell>
          <cell r="P1187" t="str">
            <v>2011-03-18</v>
          </cell>
          <cell r="Q1187" t="str">
            <v>2013-03-06</v>
          </cell>
          <cell r="R1187" t="str">
            <v>2013 I półrocze</v>
          </cell>
          <cell r="S1187" t="str">
            <v>2013</v>
          </cell>
          <cell r="T1187" t="str">
            <v>2013-05-10</v>
          </cell>
          <cell r="U1187">
            <v>197975.63</v>
          </cell>
          <cell r="V1187">
            <v>192100.05</v>
          </cell>
          <cell r="W1187">
            <v>115260.02</v>
          </cell>
          <cell r="X1187">
            <v>115260.02</v>
          </cell>
          <cell r="Y1187">
            <v>76840.03</v>
          </cell>
          <cell r="Z1187">
            <v>60</v>
          </cell>
          <cell r="AA1187" t="str">
            <v xml:space="preserve">Praktyka Stomatologiczna Marta Gałęska - innowacyjna synergia stomatologii i medycyny fizykalnej </v>
          </cell>
          <cell r="AB1187" t="str">
            <v>pomoc de minimis</v>
          </cell>
          <cell r="AC1187">
            <v>197975.63</v>
          </cell>
          <cell r="AD1187">
            <v>115260.02</v>
          </cell>
          <cell r="AE1187">
            <v>82715.61</v>
          </cell>
          <cell r="AF1187">
            <v>0</v>
          </cell>
          <cell r="AG1187" t="str">
            <v>Nie</v>
          </cell>
          <cell r="AH1187" t="str">
            <v>08 Inne inwestycje w przedsiębiorstwa</v>
          </cell>
          <cell r="AI1187" t="str">
            <v>01 Pomoc bezzwrotna</v>
          </cell>
          <cell r="AJ1187" t="str">
            <v>01 Obszar miejski</v>
          </cell>
          <cell r="AK1187" t="str">
            <v>19 Działalność w zakresie ochrony zdrowia ludzkiego</v>
          </cell>
          <cell r="AL1187" t="str">
            <v>9730717086</v>
          </cell>
          <cell r="AM1187" t="str">
            <v>Praktyka Stomatologiczna Marta Gałęska</v>
          </cell>
          <cell r="AN1187" t="str">
            <v>70-134</v>
          </cell>
          <cell r="AO1187" t="str">
            <v>Szczecin</v>
          </cell>
          <cell r="AP1187" t="str">
            <v>Legnicka</v>
          </cell>
          <cell r="AQ1187" t="str">
            <v>3</v>
          </cell>
          <cell r="AR1187" t="str">
            <v>14</v>
          </cell>
          <cell r="AS1187" t="str">
            <v>609823850</v>
          </cell>
          <cell r="AT1187" t="str">
            <v>914539959</v>
          </cell>
          <cell r="AU1187" t="str">
            <v>osoba fizyczna prowadząca działalność gospodarczą - mikro przedsiębiorstwo</v>
          </cell>
          <cell r="AV1187" t="str">
            <v>000000000</v>
          </cell>
          <cell r="AW1187" t="str">
            <v>przedsiębiorca lub przedsiębiorstwo</v>
          </cell>
        </row>
        <row r="1188">
          <cell r="A1188" t="str">
            <v>RPZP.01.01.03-32-066/09</v>
          </cell>
          <cell r="B1188" t="str">
            <v>RPZP.01.00.00</v>
          </cell>
          <cell r="C1188" t="str">
            <v>RPZP.01.01.00</v>
          </cell>
          <cell r="D1188" t="str">
            <v>RPZP.01.01.03</v>
          </cell>
          <cell r="E1188" t="str">
            <v>RPZP.01.01.03-32-066/09-04</v>
          </cell>
          <cell r="F1188" t="str">
            <v>UDA-RPZP.01.01.03-32-066/09-04</v>
          </cell>
          <cell r="G1188" t="str">
            <v>dbfb7c7374</v>
          </cell>
          <cell r="H1188" t="str">
            <v>RPZP.01.01.03-32-066/09</v>
          </cell>
          <cell r="I1188" t="str">
            <v>WND-RPZP.01.01.03-32-066/09</v>
          </cell>
          <cell r="J1188" t="str">
            <v>2011-06-02</v>
          </cell>
          <cell r="K1188" t="str">
            <v>2011 I półrocze</v>
          </cell>
          <cell r="L1188" t="str">
            <v>2011</v>
          </cell>
          <cell r="M1188" t="str">
            <v>2011-06-03</v>
          </cell>
          <cell r="N1188" t="str">
            <v>2011 I półrocze</v>
          </cell>
          <cell r="O1188" t="str">
            <v>2011</v>
          </cell>
          <cell r="P1188" t="str">
            <v>2010-03-30</v>
          </cell>
          <cell r="Q1188" t="str">
            <v>2013-03-07</v>
          </cell>
          <cell r="R1188" t="str">
            <v>2013 I półrocze</v>
          </cell>
          <cell r="S1188" t="str">
            <v>2013</v>
          </cell>
          <cell r="T1188" t="str">
            <v>2013-07-01</v>
          </cell>
          <cell r="U1188">
            <v>14328861.720000001</v>
          </cell>
          <cell r="V1188">
            <v>7222425.8099999996</v>
          </cell>
          <cell r="W1188">
            <v>3939221.15</v>
          </cell>
          <cell r="X1188">
            <v>3348337.96</v>
          </cell>
          <cell r="Y1188">
            <v>3283204.66</v>
          </cell>
          <cell r="Z1188">
            <v>54.54</v>
          </cell>
          <cell r="AA1188" t="str">
            <v>Wprowadzenie nowej oferty przez firmę TOTEM poprzez inwestycje w nowoczesne maszyny postpressowe</v>
          </cell>
          <cell r="AB1188" t="str">
            <v>pomoc publiczna</v>
          </cell>
          <cell r="AC1188">
            <v>14328861.720000001</v>
          </cell>
          <cell r="AD1188">
            <v>3939221.15</v>
          </cell>
          <cell r="AE1188">
            <v>10389640.57</v>
          </cell>
          <cell r="AF1188">
            <v>0</v>
          </cell>
          <cell r="AG1188" t="str">
            <v>Nie</v>
          </cell>
          <cell r="AH118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88" t="str">
            <v>01 Pomoc bezzwrotna</v>
          </cell>
          <cell r="AJ1188" t="str">
            <v>01 Obszar miejski</v>
          </cell>
          <cell r="AK1188" t="str">
            <v>06 Nieokreślony przemysł wytwórczy</v>
          </cell>
          <cell r="AL1188" t="str">
            <v>8522321196</v>
          </cell>
          <cell r="AM1188" t="str">
            <v>TOTEM Kamiński, Szuliński, Snarski, Kamiński spółka jawna</v>
          </cell>
          <cell r="AN1188" t="str">
            <v>70-111</v>
          </cell>
          <cell r="AO1188" t="str">
            <v>Szczecin</v>
          </cell>
          <cell r="AP1188" t="str">
            <v>Powstanców Wielkopolskich</v>
          </cell>
          <cell r="AQ1188" t="str">
            <v>33A</v>
          </cell>
          <cell r="AR1188" t="str">
            <v>-</v>
          </cell>
          <cell r="AS1188" t="str">
            <v>(091)4892558</v>
          </cell>
          <cell r="AT1188" t="str">
            <v>(091)4892557</v>
          </cell>
          <cell r="AU1188" t="str">
            <v>spółka jawna - małe przedsiębiorstwo</v>
          </cell>
          <cell r="AV1188" t="str">
            <v>812325587</v>
          </cell>
          <cell r="AW1188" t="str">
            <v>przedsiębiorca lub przedsiębiorstwo</v>
          </cell>
        </row>
        <row r="1189">
          <cell r="A1189" t="str">
            <v>RPZP.01.03.02-32-049/12</v>
          </cell>
          <cell r="B1189" t="str">
            <v>RPZP.01.00.00</v>
          </cell>
          <cell r="C1189" t="str">
            <v>RPZP.01.03.00</v>
          </cell>
          <cell r="D1189" t="str">
            <v>RPZP.01.03.02</v>
          </cell>
          <cell r="E1189" t="str">
            <v>RPZP.01.03.02-32-049/12-01</v>
          </cell>
          <cell r="F1189" t="str">
            <v>UDA-RPZP.01.03.02-32-049/12-01</v>
          </cell>
          <cell r="G1189" t="str">
            <v>de6c65efe3</v>
          </cell>
          <cell r="H1189" t="str">
            <v>RPZP.01.03.02-32-049/12</v>
          </cell>
          <cell r="I1189" t="str">
            <v>WND-RPZP.01.03.02-32-049/12</v>
          </cell>
          <cell r="J1189" t="str">
            <v>2013-03-13</v>
          </cell>
          <cell r="K1189" t="str">
            <v>2013 I półrocze</v>
          </cell>
          <cell r="L1189" t="str">
            <v>2013</v>
          </cell>
          <cell r="M1189" t="str">
            <v>2013-03-18</v>
          </cell>
          <cell r="N1189" t="str">
            <v>2013 I półrocze</v>
          </cell>
          <cell r="O1189" t="str">
            <v>2013</v>
          </cell>
          <cell r="P1189" t="str">
            <v>2012-11-02</v>
          </cell>
          <cell r="Q1189" t="str">
            <v>2013-03-10</v>
          </cell>
          <cell r="R1189" t="str">
            <v>2013 I półrocze</v>
          </cell>
          <cell r="S1189" t="str">
            <v>2013</v>
          </cell>
          <cell r="T1189" t="str">
            <v>2013-11-07</v>
          </cell>
          <cell r="U1189">
            <v>292636.43</v>
          </cell>
          <cell r="V1189">
            <v>259652.29</v>
          </cell>
          <cell r="W1189">
            <v>155791.37</v>
          </cell>
          <cell r="X1189">
            <v>155791.37</v>
          </cell>
          <cell r="Y1189">
            <v>103860.92</v>
          </cell>
          <cell r="Z1189">
            <v>60</v>
          </cell>
          <cell r="AA1189" t="str">
            <v>Organizacja misji gospodarczej do Japonii dla branży budowlano - montażowej</v>
          </cell>
          <cell r="AB1189" t="str">
            <v>bez pomocy publicznej</v>
          </cell>
          <cell r="AC1189">
            <v>292636.43</v>
          </cell>
          <cell r="AD1189">
            <v>155791.37</v>
          </cell>
          <cell r="AE1189">
            <v>136845.06</v>
          </cell>
          <cell r="AF1189">
            <v>0</v>
          </cell>
          <cell r="AG1189" t="str">
            <v>Tak</v>
          </cell>
          <cell r="AH1189" t="str">
            <v>05 Usługi w zakresie zaawansowanego wsparcia dla przedsiębiorstw i grup przedsiębiorstw</v>
          </cell>
          <cell r="AI1189" t="str">
            <v>01 Pomoc bezzwrotna</v>
          </cell>
          <cell r="AJ1189" t="str">
            <v>00 Nie dotyczy</v>
          </cell>
          <cell r="AK1189" t="str">
            <v>00 Nie dotyczy</v>
          </cell>
          <cell r="AL1189" t="str">
            <v>9552059964</v>
          </cell>
          <cell r="AM1189" t="str">
            <v>Zachodniopomorska Okręgowa Izba Inżynierów Budownictwa</v>
          </cell>
          <cell r="AN1189" t="str">
            <v>70-656</v>
          </cell>
          <cell r="AO1189" t="str">
            <v>Szczecin</v>
          </cell>
          <cell r="AP1189" t="str">
            <v>Energetyków</v>
          </cell>
          <cell r="AQ1189" t="str">
            <v>9</v>
          </cell>
          <cell r="AR1189" t="str">
            <v>-</v>
          </cell>
          <cell r="AS1189" t="str">
            <v>914898410</v>
          </cell>
          <cell r="AT1189" t="str">
            <v>914898410</v>
          </cell>
          <cell r="AU1189" t="str">
            <v>samorząd gospodarczy i zawodowy</v>
          </cell>
          <cell r="AV1189" t="str">
            <v>812561230</v>
          </cell>
          <cell r="AW1189" t="str">
            <v>instytucje otoczenia biznesu</v>
          </cell>
        </row>
        <row r="1190">
          <cell r="A1190" t="str">
            <v>RPZP.01.01.03-32-042/09</v>
          </cell>
          <cell r="B1190" t="str">
            <v>RPZP.01.00.00</v>
          </cell>
          <cell r="C1190" t="str">
            <v>RPZP.01.01.00</v>
          </cell>
          <cell r="D1190" t="str">
            <v>RPZP.01.01.03</v>
          </cell>
          <cell r="E1190" t="str">
            <v>RPZP.01.01.03-32-042/09-09</v>
          </cell>
          <cell r="F1190" t="str">
            <v>UDA-RPZP.01.01.03-32-042/09-09</v>
          </cell>
          <cell r="G1190" t="str">
            <v>34ccde9192</v>
          </cell>
          <cell r="H1190" t="str">
            <v>RPZP.01.01.03-32-042/09</v>
          </cell>
          <cell r="I1190" t="str">
            <v>WND-RPZP.01.01.03-32-042/09</v>
          </cell>
          <cell r="J1190" t="str">
            <v>2009-12-29</v>
          </cell>
          <cell r="K1190" t="str">
            <v>2009 II półrocze</v>
          </cell>
          <cell r="L1190" t="str">
            <v>2009</v>
          </cell>
          <cell r="M1190" t="str">
            <v>2009-12-30</v>
          </cell>
          <cell r="N1190" t="str">
            <v>2009 II półrocze</v>
          </cell>
          <cell r="O1190" t="str">
            <v>2009</v>
          </cell>
          <cell r="P1190" t="str">
            <v>2010-03-15</v>
          </cell>
          <cell r="Q1190" t="str">
            <v>2013-03-15</v>
          </cell>
          <cell r="R1190" t="str">
            <v>2013 I półrocze</v>
          </cell>
          <cell r="S1190" t="str">
            <v>2013</v>
          </cell>
          <cell r="T1190" t="str">
            <v>2014-01-29</v>
          </cell>
          <cell r="U1190">
            <v>4066651.5</v>
          </cell>
          <cell r="V1190">
            <v>3303400.27</v>
          </cell>
          <cell r="W1190">
            <v>1982040.16</v>
          </cell>
          <cell r="X1190">
            <v>1684734.12</v>
          </cell>
          <cell r="Y1190">
            <v>1321360.1100000001</v>
          </cell>
          <cell r="Z1190">
            <v>60</v>
          </cell>
          <cell r="AA1190" t="str">
            <v>„Inwestycja w innowacyjną sieć transmisji danych opartą na technologii światłowodowej CWDM/DWDM na potrzeby rozwoju Multimedialnej Platformy Telewizyjnej HDTV i usług telekomunikacyjnych firmy Espol”</v>
          </cell>
          <cell r="AB1190" t="str">
            <v>pomoc publiczna</v>
          </cell>
          <cell r="AC1190">
            <v>4066651.5</v>
          </cell>
          <cell r="AD1190">
            <v>1982040.16</v>
          </cell>
          <cell r="AE1190">
            <v>2084611.34</v>
          </cell>
          <cell r="AF1190">
            <v>0</v>
          </cell>
          <cell r="AG1190" t="str">
            <v>Nie</v>
          </cell>
          <cell r="AH119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90" t="str">
            <v>01 Pomoc bezzwrotna</v>
          </cell>
          <cell r="AJ1190" t="str">
            <v>01 Obszar miejski</v>
          </cell>
          <cell r="AK1190" t="str">
            <v>10 Poczta i telekomunikacja</v>
          </cell>
          <cell r="AL1190" t="str">
            <v>8511038723</v>
          </cell>
          <cell r="AM1190" t="str">
            <v>Espol Spółka z ograniczoną odpowiedzialnością</v>
          </cell>
          <cell r="AN1190" t="str">
            <v>70-236</v>
          </cell>
          <cell r="AO1190" t="str">
            <v>Szczecin</v>
          </cell>
          <cell r="AP1190" t="str">
            <v>Sowińskiego</v>
          </cell>
          <cell r="AQ1190" t="str">
            <v>78</v>
          </cell>
          <cell r="AR1190" t="str">
            <v>-</v>
          </cell>
          <cell r="AS1190" t="str">
            <v>+48913333333</v>
          </cell>
          <cell r="AT1190" t="str">
            <v>+48913333334</v>
          </cell>
          <cell r="AU1190" t="str">
            <v>spółka z ograniczoną odpowiedzialnością - małe przedsiębiorstwo</v>
          </cell>
          <cell r="AV1190" t="str">
            <v>810833173</v>
          </cell>
          <cell r="AW1190" t="str">
            <v>przedsiębiorca lub przedsiębiorstwo</v>
          </cell>
        </row>
        <row r="1191">
          <cell r="A1191" t="str">
            <v>RPZP.01.03.01-32-055/12</v>
          </cell>
          <cell r="B1191" t="str">
            <v>RPZP.01.00.00</v>
          </cell>
          <cell r="C1191" t="str">
            <v>RPZP.01.03.00</v>
          </cell>
          <cell r="D1191" t="str">
            <v>RPZP.01.03.01</v>
          </cell>
          <cell r="E1191" t="str">
            <v>RPZP.01.03.01-32-055/12-02</v>
          </cell>
          <cell r="F1191" t="str">
            <v>UDA-RPZP.01.03.01-32-055/12-02</v>
          </cell>
          <cell r="G1191" t="str">
            <v>f7494973f7</v>
          </cell>
          <cell r="H1191" t="str">
            <v>RPZP.01.03.01-32-055/12</v>
          </cell>
          <cell r="I1191" t="str">
            <v>WND-RPZP.01.03.01-32-055/12</v>
          </cell>
          <cell r="J1191" t="str">
            <v>2013-01-04</v>
          </cell>
          <cell r="K1191" t="str">
            <v>2013 I półrocze</v>
          </cell>
          <cell r="L1191" t="str">
            <v>2013</v>
          </cell>
          <cell r="M1191" t="str">
            <v>2013-01-08</v>
          </cell>
          <cell r="N1191" t="str">
            <v>2013 I półrocze</v>
          </cell>
          <cell r="O1191" t="str">
            <v>2013</v>
          </cell>
          <cell r="P1191" t="str">
            <v>2012-11-05</v>
          </cell>
          <cell r="Q1191" t="str">
            <v>2013-03-21</v>
          </cell>
          <cell r="R1191" t="str">
            <v>2013 I półrocze</v>
          </cell>
          <cell r="S1191" t="str">
            <v>2013</v>
          </cell>
          <cell r="T1191" t="str">
            <v>2013-07-30</v>
          </cell>
          <cell r="U1191">
            <v>31119</v>
          </cell>
          <cell r="V1191">
            <v>25300</v>
          </cell>
          <cell r="W1191">
            <v>12650</v>
          </cell>
          <cell r="X1191">
            <v>12650</v>
          </cell>
          <cell r="Y1191">
            <v>12650</v>
          </cell>
          <cell r="Z1191">
            <v>50</v>
          </cell>
          <cell r="AA1191" t="str">
            <v>Implementacja SZJ wg wymagań normy EN ISO 9001:2008 jako ścieżka rozwoju i poprawy konkurencyjności Grupy Audytorskiej CONSILIUM Sp. z o.o.</v>
          </cell>
          <cell r="AB1191" t="str">
            <v>pomoc publiczna</v>
          </cell>
          <cell r="AC1191">
            <v>31119</v>
          </cell>
          <cell r="AD1191">
            <v>12650</v>
          </cell>
          <cell r="AE1191">
            <v>18469</v>
          </cell>
          <cell r="AF1191">
            <v>17.79</v>
          </cell>
          <cell r="AG1191" t="str">
            <v>Tak</v>
          </cell>
          <cell r="AH1191" t="str">
            <v>05 Usługi w zakresie zaawansowanego wsparcia dla przedsiębiorstw i grup przedsiębiorstw</v>
          </cell>
          <cell r="AI1191" t="str">
            <v>01 Pomoc bezzwrotna</v>
          </cell>
          <cell r="AJ1191" t="str">
            <v>01 Obszar miejski</v>
          </cell>
          <cell r="AK1191" t="str">
            <v>22 Inne niewyszczególnione usługi</v>
          </cell>
          <cell r="AL1191" t="str">
            <v>8522561434</v>
          </cell>
          <cell r="AM1191" t="str">
            <v>Grupa Audytorska CONSILIUM Sp. z o.o.</v>
          </cell>
          <cell r="AN1191" t="str">
            <v>70-375</v>
          </cell>
          <cell r="AO1191" t="str">
            <v>Szczecin</v>
          </cell>
          <cell r="AP1191" t="str">
            <v>5 Lipca</v>
          </cell>
          <cell r="AQ1191" t="str">
            <v>7</v>
          </cell>
          <cell r="AR1191" t="str">
            <v>10</v>
          </cell>
          <cell r="AS1191" t="str">
            <v>+48(91)4889327</v>
          </cell>
          <cell r="AT1191" t="str">
            <v>+48(91)4889327</v>
          </cell>
          <cell r="AU1191" t="str">
            <v>spółka z ograniczoną odpowiedzialnością - mikro przedsiębiorstwo</v>
          </cell>
          <cell r="AV1191" t="str">
            <v>320721520</v>
          </cell>
          <cell r="AW1191" t="str">
            <v>przedsiębiorca lub przedsiębiorstwo</v>
          </cell>
        </row>
        <row r="1192">
          <cell r="A1192" t="str">
            <v>RPZP.04.05.02-32-001/10</v>
          </cell>
          <cell r="B1192" t="str">
            <v>RPZP.04.00.00</v>
          </cell>
          <cell r="C1192" t="str">
            <v>RPZP.04.05.00</v>
          </cell>
          <cell r="D1192" t="str">
            <v>RPZP.04.05.02</v>
          </cell>
          <cell r="E1192" t="str">
            <v>RPZP.04.05.02-32-001/10-01</v>
          </cell>
          <cell r="F1192" t="str">
            <v>UDA-RPZP.04.05.02-32-001/10-01</v>
          </cell>
          <cell r="G1192" t="str">
            <v>78f3abb04a</v>
          </cell>
          <cell r="H1192" t="str">
            <v>RPZP.04.05.02-32-001/10</v>
          </cell>
          <cell r="I1192" t="str">
            <v>WND-RPZP.04.05.02-32-001/10</v>
          </cell>
          <cell r="J1192" t="str">
            <v>2013-07-10</v>
          </cell>
          <cell r="K1192" t="str">
            <v>2013 II półrocze</v>
          </cell>
          <cell r="L1192" t="str">
            <v>2013</v>
          </cell>
          <cell r="M1192" t="str">
            <v>2013-07-15</v>
          </cell>
          <cell r="N1192" t="str">
            <v>2013 II półrocze</v>
          </cell>
          <cell r="O1192" t="str">
            <v>2013</v>
          </cell>
          <cell r="P1192" t="str">
            <v>2009-10-26</v>
          </cell>
          <cell r="Q1192" t="str">
            <v>2013-03-21</v>
          </cell>
          <cell r="R1192" t="str">
            <v>2013 I półrocze</v>
          </cell>
          <cell r="S1192" t="str">
            <v>2013</v>
          </cell>
          <cell r="T1192" t="str">
            <v>2013-07-10</v>
          </cell>
          <cell r="U1192">
            <v>2236189.08</v>
          </cell>
          <cell r="V1192">
            <v>1364809.1</v>
          </cell>
          <cell r="W1192">
            <v>1023606.82</v>
          </cell>
          <cell r="X1192">
            <v>1023606.82</v>
          </cell>
          <cell r="Y1192">
            <v>341202.28</v>
          </cell>
          <cell r="Z1192">
            <v>75</v>
          </cell>
          <cell r="AA1192" t="str">
            <v>"Modernizacja strażnicy Ochotniczej Straży Pożarnej w Barlinku na potrzeby Gminnego Centrum Ratownictwa"</v>
          </cell>
          <cell r="AB1192" t="str">
            <v>bez pomocy publicznej</v>
          </cell>
          <cell r="AC1192">
            <v>2236189.08</v>
          </cell>
          <cell r="AD1192">
            <v>2236189.08</v>
          </cell>
          <cell r="AE1192">
            <v>0</v>
          </cell>
          <cell r="AF1192">
            <v>0</v>
          </cell>
          <cell r="AG1192" t="str">
            <v>Nie</v>
          </cell>
          <cell r="AH1192" t="str">
            <v>53 Zapobieganie zagrożeniom (w tym opracowanie i wdrażanie planów i instrumentów zapobiegania i zarządzania zagrożeniami naturalnym i technologicznym)</v>
          </cell>
          <cell r="AI1192" t="str">
            <v>01 Pomoc bezzwrotna</v>
          </cell>
          <cell r="AJ1192" t="str">
            <v>01 Obszar miejski</v>
          </cell>
          <cell r="AK1192" t="str">
            <v>21 Działalność związana ze środowiskiem naturalnym</v>
          </cell>
          <cell r="AL1192" t="str">
            <v>5971648491</v>
          </cell>
          <cell r="AM1192" t="str">
            <v>Gmina Barlinek</v>
          </cell>
          <cell r="AN1192" t="str">
            <v>74-320</v>
          </cell>
          <cell r="AO1192" t="str">
            <v>Barlinek</v>
          </cell>
          <cell r="AP1192" t="str">
            <v>Niepodległości</v>
          </cell>
          <cell r="AQ1192" t="str">
            <v>20</v>
          </cell>
          <cell r="AR1192" t="str">
            <v>-</v>
          </cell>
          <cell r="AS1192" t="str">
            <v>0957465540</v>
          </cell>
          <cell r="AT1192" t="str">
            <v>0957461704</v>
          </cell>
          <cell r="AU1192" t="str">
            <v>wspólnota samorządowa</v>
          </cell>
          <cell r="AV1192" t="str">
            <v>210967047</v>
          </cell>
          <cell r="AW1192" t="str">
            <v>jednostka samorządu terytorialnego, związek lub stowarzyszenie jst</v>
          </cell>
        </row>
        <row r="1193">
          <cell r="A1193" t="str">
            <v>RPZP.01.01.03-32-104/12</v>
          </cell>
          <cell r="B1193" t="str">
            <v>RPZP.01.00.00</v>
          </cell>
          <cell r="C1193" t="str">
            <v>RPZP.01.01.00</v>
          </cell>
          <cell r="D1193" t="str">
            <v>RPZP.01.01.03</v>
          </cell>
          <cell r="E1193" t="str">
            <v>RPZP.01.01.03-32-104/12-02</v>
          </cell>
          <cell r="F1193" t="str">
            <v>UDA-RPZP.01.01.03-32-104/12-02</v>
          </cell>
          <cell r="G1193" t="str">
            <v>09578a82d0</v>
          </cell>
          <cell r="H1193" t="str">
            <v>RPZP.01.01.03-32-104/12</v>
          </cell>
          <cell r="I1193" t="str">
            <v>WND-RPZP.01.01.03-32-104/12</v>
          </cell>
          <cell r="J1193" t="str">
            <v>2013-06-03</v>
          </cell>
          <cell r="K1193" t="str">
            <v>2013 I półrocze</v>
          </cell>
          <cell r="L1193" t="str">
            <v>2013</v>
          </cell>
          <cell r="M1193" t="str">
            <v>2013-06-06</v>
          </cell>
          <cell r="N1193" t="str">
            <v>2013 I półrocze</v>
          </cell>
          <cell r="O1193" t="str">
            <v>2013</v>
          </cell>
          <cell r="P1193" t="str">
            <v>2012-11-14</v>
          </cell>
          <cell r="Q1193" t="str">
            <v>2013-03-22</v>
          </cell>
          <cell r="R1193" t="str">
            <v>2013 I półrocze</v>
          </cell>
          <cell r="S1193" t="str">
            <v>2013</v>
          </cell>
          <cell r="T1193" t="str">
            <v>2013-07-23</v>
          </cell>
          <cell r="U1193">
            <v>1827296.55</v>
          </cell>
          <cell r="V1193">
            <v>1789924.5</v>
          </cell>
          <cell r="W1193">
            <v>1073954.7</v>
          </cell>
          <cell r="X1193">
            <v>1073954.7</v>
          </cell>
          <cell r="Y1193">
            <v>715969.8</v>
          </cell>
          <cell r="Z1193">
            <v>60</v>
          </cell>
          <cell r="AA1193" t="str">
            <v>Innowacyjność produktowa i procesowa w Firmie Handlowo Usługowej Jacek Romanowski, dzięki wdrożeniu nowych technologii i współpracy z jednostką B+R</v>
          </cell>
          <cell r="AB1193" t="str">
            <v>pomoc publiczna</v>
          </cell>
          <cell r="AC1193">
            <v>1827296.55</v>
          </cell>
          <cell r="AD1193">
            <v>1073954.7</v>
          </cell>
          <cell r="AE1193">
            <v>753341.85</v>
          </cell>
          <cell r="AF1193">
            <v>0</v>
          </cell>
          <cell r="AG1193" t="str">
            <v>Nie</v>
          </cell>
          <cell r="AH119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193" t="str">
            <v>01 Pomoc bezzwrotna</v>
          </cell>
          <cell r="AJ1193" t="str">
            <v>01 Obszar miejski</v>
          </cell>
          <cell r="AK1193" t="str">
            <v>06 Nieokreślony przemysł wytwórczy</v>
          </cell>
          <cell r="AL1193" t="str">
            <v>6720000422</v>
          </cell>
          <cell r="AM1193" t="str">
            <v>FIRMA HANDLOWO USŁUGOWA JACEK ROMANOWSKI</v>
          </cell>
          <cell r="AN1193" t="str">
            <v>78-300</v>
          </cell>
          <cell r="AO1193" t="str">
            <v>Świdwin</v>
          </cell>
          <cell r="AP1193" t="str">
            <v>Słowackiego</v>
          </cell>
          <cell r="AQ1193" t="str">
            <v>2A</v>
          </cell>
          <cell r="AR1193" t="str">
            <v>-</v>
          </cell>
          <cell r="AS1193" t="str">
            <v>943652889</v>
          </cell>
          <cell r="AT1193" t="str">
            <v>943653058</v>
          </cell>
          <cell r="AU1193" t="str">
            <v>osoba fizyczna prowadząca działalność gospodarczą - małe przedsiębiorstwo</v>
          </cell>
          <cell r="AV1193" t="str">
            <v>330145250</v>
          </cell>
          <cell r="AW1193" t="str">
            <v>przedsiębiorca lub przedsiębiorstwo</v>
          </cell>
        </row>
        <row r="1194">
          <cell r="A1194" t="str">
            <v>RPZP.01.01.02-32-191/09</v>
          </cell>
          <cell r="B1194" t="str">
            <v>RPZP.01.00.00</v>
          </cell>
          <cell r="C1194" t="str">
            <v>RPZP.01.01.00</v>
          </cell>
          <cell r="D1194" t="str">
            <v>RPZP.01.01.02</v>
          </cell>
          <cell r="E1194" t="str">
            <v>RPZP.01.01.02-32-191/09-04</v>
          </cell>
          <cell r="F1194" t="str">
            <v>UDA-RPZP.01.01.02-32-191/09-04</v>
          </cell>
          <cell r="G1194" t="str">
            <v>f7942ab69c</v>
          </cell>
          <cell r="H1194" t="str">
            <v>RPZP.01.01.02-32-191/09</v>
          </cell>
          <cell r="I1194" t="str">
            <v>WND-RPZP.01.01.02-32-191/09</v>
          </cell>
          <cell r="J1194" t="str">
            <v>2010-07-29</v>
          </cell>
          <cell r="K1194" t="str">
            <v>2010 II półrocze</v>
          </cell>
          <cell r="L1194" t="str">
            <v>2010</v>
          </cell>
          <cell r="M1194" t="str">
            <v>2010-08-09</v>
          </cell>
          <cell r="N1194" t="str">
            <v>2010 II półrocze</v>
          </cell>
          <cell r="O1194" t="str">
            <v>2010</v>
          </cell>
          <cell r="P1194" t="str">
            <v>2010-09-24</v>
          </cell>
          <cell r="Q1194" t="str">
            <v>2013-03-25</v>
          </cell>
          <cell r="R1194" t="str">
            <v>2013 I półrocze</v>
          </cell>
          <cell r="S1194" t="str">
            <v>2013</v>
          </cell>
          <cell r="T1194" t="str">
            <v>2013-07-05</v>
          </cell>
          <cell r="U1194">
            <v>1025672.25</v>
          </cell>
          <cell r="V1194">
            <v>940540</v>
          </cell>
          <cell r="W1194">
            <v>470270</v>
          </cell>
          <cell r="X1194">
            <v>399729.5</v>
          </cell>
          <cell r="Y1194">
            <v>470270</v>
          </cell>
          <cell r="Z1194">
            <v>50</v>
          </cell>
          <cell r="AA1194" t="str">
            <v>Wzrost konkurencyjności przedsiębiorstwa poprzez zakup maszyny do cięcia strumieniem wody</v>
          </cell>
          <cell r="AB1194" t="str">
            <v>pomoc publiczna</v>
          </cell>
          <cell r="AC1194">
            <v>1025672.25</v>
          </cell>
          <cell r="AD1194">
            <v>470270</v>
          </cell>
          <cell r="AE1194">
            <v>555402.25</v>
          </cell>
          <cell r="AF1194">
            <v>0</v>
          </cell>
          <cell r="AG1194" t="str">
            <v>Nie</v>
          </cell>
          <cell r="AH1194" t="str">
            <v>08 Inne inwestycje w przedsiębiorstwa</v>
          </cell>
          <cell r="AI1194" t="str">
            <v>01 Pomoc bezzwrotna</v>
          </cell>
          <cell r="AJ1194" t="str">
            <v>01 Obszar miejski</v>
          </cell>
          <cell r="AK1194" t="str">
            <v>06 Nieokreślony przemysł wytwórczy</v>
          </cell>
          <cell r="AL1194" t="str">
            <v>6720006293</v>
          </cell>
          <cell r="AM1194" t="str">
            <v>IMPERIAL spółka z ograniczoną odpowiedzialnością spółka komandytowo-akcyjna</v>
          </cell>
          <cell r="AN1194" t="str">
            <v>78-200</v>
          </cell>
          <cell r="AO1194" t="str">
            <v>Białogard</v>
          </cell>
          <cell r="AP1194" t="str">
            <v>Kołobrzeska</v>
          </cell>
          <cell r="AQ1194" t="str">
            <v>8</v>
          </cell>
          <cell r="AR1194" t="str">
            <v>E</v>
          </cell>
          <cell r="AS1194" t="str">
            <v>+48943127820</v>
          </cell>
          <cell r="AT1194" t="str">
            <v>+48943127869</v>
          </cell>
          <cell r="AU1194" t="str">
            <v>spółka jawna - średnie przedsiębiorstwo</v>
          </cell>
          <cell r="AV1194" t="str">
            <v>330112249</v>
          </cell>
          <cell r="AW1194" t="str">
            <v>przedsiębiorca lub przedsiębiorstwo</v>
          </cell>
        </row>
        <row r="1195">
          <cell r="A1195" t="str">
            <v>RPZP.01.01.01-32-228/10</v>
          </cell>
          <cell r="B1195" t="str">
            <v>RPZP.01.00.00</v>
          </cell>
          <cell r="C1195" t="str">
            <v>RPZP.01.01.00</v>
          </cell>
          <cell r="D1195" t="str">
            <v>RPZP.01.01.01</v>
          </cell>
          <cell r="E1195" t="str">
            <v>RPZP.01.01.01-32-228/10-04</v>
          </cell>
          <cell r="F1195" t="str">
            <v>UDA-RPZP.01.01.01-32-228/10-04</v>
          </cell>
          <cell r="G1195" t="str">
            <v>802fbd4ee5</v>
          </cell>
          <cell r="H1195" t="str">
            <v>RPZP.01.01.01-32-228/10</v>
          </cell>
          <cell r="I1195" t="str">
            <v>WND-RPZP.01.01.01-32-228/10</v>
          </cell>
          <cell r="J1195" t="str">
            <v>2011-03-30</v>
          </cell>
          <cell r="K1195" t="str">
            <v>2011 I półrocze</v>
          </cell>
          <cell r="L1195" t="str">
            <v>2011</v>
          </cell>
          <cell r="M1195" t="str">
            <v>2011-03-31</v>
          </cell>
          <cell r="N1195" t="str">
            <v>2011 I półrocze</v>
          </cell>
          <cell r="O1195" t="str">
            <v>2011</v>
          </cell>
          <cell r="P1195" t="str">
            <v>2011-03-01</v>
          </cell>
          <cell r="Q1195" t="str">
            <v>2013-03-26</v>
          </cell>
          <cell r="R1195" t="str">
            <v>2013 I półrocze</v>
          </cell>
          <cell r="S1195" t="str">
            <v>2013</v>
          </cell>
          <cell r="T1195" t="str">
            <v>2013-07-31</v>
          </cell>
          <cell r="U1195">
            <v>1381827.21</v>
          </cell>
          <cell r="V1195">
            <v>854326.08</v>
          </cell>
          <cell r="W1195">
            <v>512595.64</v>
          </cell>
          <cell r="X1195">
            <v>512595.64</v>
          </cell>
          <cell r="Y1195">
            <v>341730.44</v>
          </cell>
          <cell r="Z1195">
            <v>60</v>
          </cell>
          <cell r="AA1195" t="str">
            <v>Wzrost konkurencyjności spółki Paleta na rynku europejskim poprzez uruchomienie produkcji palet oraz stworzenie zaplecza magazynowego</v>
          </cell>
          <cell r="AB1195" t="str">
            <v>pomoc publiczna</v>
          </cell>
          <cell r="AC1195">
            <v>1381827.21</v>
          </cell>
          <cell r="AD1195">
            <v>512595.64</v>
          </cell>
          <cell r="AE1195">
            <v>869231.57</v>
          </cell>
          <cell r="AF1195">
            <v>0</v>
          </cell>
          <cell r="AG1195" t="str">
            <v>Nie</v>
          </cell>
          <cell r="AH1195" t="str">
            <v>08 Inne inwestycje w przedsiębiorstwa</v>
          </cell>
          <cell r="AI1195" t="str">
            <v>01 Pomoc bezzwrotna</v>
          </cell>
          <cell r="AJ1195" t="str">
            <v>05 Obszary wiejskie (poza obszarami górskimi, wyspami lub o niskiej i bardzo niskiej gęstości zaludnienia)</v>
          </cell>
          <cell r="AK1195" t="str">
            <v>06 Nieokreślony przemysł wytwórczy</v>
          </cell>
          <cell r="AL1195" t="str">
            <v>9552008004</v>
          </cell>
          <cell r="AM1195" t="str">
            <v>Paleta Spółka Jawna Beata Kramer, Agnieszka Sobol-Gulbinowicz</v>
          </cell>
          <cell r="AN1195" t="str">
            <v>73-108</v>
          </cell>
          <cell r="AO1195" t="str">
            <v>Kobylanka</v>
          </cell>
          <cell r="AP1195" t="str">
            <v>Szczecińska</v>
          </cell>
          <cell r="AQ1195" t="str">
            <v>30 a</v>
          </cell>
          <cell r="AR1195" t="str">
            <v>-</v>
          </cell>
          <cell r="AS1195" t="str">
            <v>914223090</v>
          </cell>
          <cell r="AT1195" t="str">
            <v>918127197</v>
          </cell>
          <cell r="AU1195" t="str">
            <v>spółka jawna - mikro przedsiębiorstwo</v>
          </cell>
          <cell r="AV1195" t="str">
            <v>812340960</v>
          </cell>
          <cell r="AW1195" t="str">
            <v>przedsiębiorca lub przedsiębiorstwo</v>
          </cell>
        </row>
        <row r="1196">
          <cell r="A1196" t="str">
            <v>RPZP.02.01.03-32-001/09</v>
          </cell>
          <cell r="B1196" t="str">
            <v>RPZP.02.00.00</v>
          </cell>
          <cell r="C1196" t="str">
            <v>RPZP.02.01.00</v>
          </cell>
          <cell r="D1196" t="str">
            <v>RPZP.02.01.03</v>
          </cell>
          <cell r="E1196" t="str">
            <v>RPZP.02.01.03-32-001/09-07</v>
          </cell>
          <cell r="F1196" t="str">
            <v>UDA-RPZP.02.01.03-32-001/09-07</v>
          </cell>
          <cell r="G1196" t="str">
            <v>bcf0bc41a4</v>
          </cell>
          <cell r="H1196" t="str">
            <v>RPZP.02.01.03-32-001/09</v>
          </cell>
          <cell r="I1196" t="str">
            <v>WND-RPZP.02.01.03-32-001/09</v>
          </cell>
          <cell r="J1196" t="str">
            <v>2009-12-29</v>
          </cell>
          <cell r="K1196" t="str">
            <v>2009 II półrocze</v>
          </cell>
          <cell r="L1196" t="str">
            <v>2009</v>
          </cell>
          <cell r="M1196" t="str">
            <v>2009-12-31</v>
          </cell>
          <cell r="N1196" t="str">
            <v>2009 II półrocze</v>
          </cell>
          <cell r="O1196" t="str">
            <v>2009</v>
          </cell>
          <cell r="P1196" t="str">
            <v>2010-04-02</v>
          </cell>
          <cell r="Q1196" t="str">
            <v>2013-03-27</v>
          </cell>
          <cell r="R1196" t="str">
            <v>2013 I półrocze</v>
          </cell>
          <cell r="S1196" t="str">
            <v>2013</v>
          </cell>
          <cell r="T1196" t="str">
            <v>2014-02-24</v>
          </cell>
          <cell r="U1196">
            <v>77827385.590000004</v>
          </cell>
          <cell r="V1196">
            <v>70265152.150000006</v>
          </cell>
          <cell r="W1196">
            <v>49771987.140000001</v>
          </cell>
          <cell r="X1196">
            <v>49771987.140000001</v>
          </cell>
          <cell r="Y1196">
            <v>20493165.010000002</v>
          </cell>
          <cell r="Z1196">
            <v>70.83</v>
          </cell>
          <cell r="AA1196" t="str">
            <v>Obwodnica Śródmieścia Szczecina – etap V – budowa ulicy od ul. Duńskiej – Krasińskiego do ul. Arkońskiej</v>
          </cell>
          <cell r="AB1196" t="str">
            <v>bez pomocy publicznej</v>
          </cell>
          <cell r="AC1196">
            <v>77827385.590000004</v>
          </cell>
          <cell r="AD1196">
            <v>77827385.590000004</v>
          </cell>
          <cell r="AE1196">
            <v>0</v>
          </cell>
          <cell r="AF1196">
            <v>0</v>
          </cell>
          <cell r="AG1196" t="str">
            <v>Nie</v>
          </cell>
          <cell r="AH1196" t="str">
            <v>23 Drogi regionalne/lokalne</v>
          </cell>
          <cell r="AI1196" t="str">
            <v>01 Pomoc bezzwrotna</v>
          </cell>
          <cell r="AJ1196" t="str">
            <v>01 Obszar miejski</v>
          </cell>
          <cell r="AK1196" t="str">
            <v>00 Nie dotyczy</v>
          </cell>
          <cell r="AL1196" t="str">
            <v>8510309410</v>
          </cell>
          <cell r="AM1196" t="str">
            <v>Gmina Miasto Szczecin</v>
          </cell>
          <cell r="AN1196" t="str">
            <v>70-456</v>
          </cell>
          <cell r="AO1196" t="str">
            <v>Szczecin</v>
          </cell>
          <cell r="AP1196" t="str">
            <v>Plac Armii Krajowej</v>
          </cell>
          <cell r="AQ1196" t="str">
            <v>1</v>
          </cell>
          <cell r="AR1196" t="str">
            <v>-</v>
          </cell>
          <cell r="AS1196" t="str">
            <v>091/4245814</v>
          </cell>
          <cell r="AT1196" t="str">
            <v>091/4245854</v>
          </cell>
          <cell r="AU1196" t="str">
            <v>wspólnota samorządowa</v>
          </cell>
          <cell r="AV1196" t="str">
            <v>811684232</v>
          </cell>
          <cell r="AW1196" t="str">
            <v>jednostka samorządu terytorialnego, związek lub stowarzyszenie jst</v>
          </cell>
        </row>
        <row r="1197">
          <cell r="A1197" t="str">
            <v>RPZP.03.01.00-32-007/11</v>
          </cell>
          <cell r="B1197" t="str">
            <v>RPZP.03.00.00</v>
          </cell>
          <cell r="C1197" t="str">
            <v>RPZP.03.01.00</v>
          </cell>
          <cell r="D1197">
            <v>0</v>
          </cell>
          <cell r="E1197" t="str">
            <v>RPZP.03.01.00-32-007/11-04</v>
          </cell>
          <cell r="F1197" t="str">
            <v>UDA-RPZP.03.01.00-32-007/11-04</v>
          </cell>
          <cell r="G1197" t="str">
            <v>822c19777f</v>
          </cell>
          <cell r="H1197" t="str">
            <v>RPZP.03.01.00-32-007/11</v>
          </cell>
          <cell r="I1197" t="str">
            <v>WND-RPZP.03.01.00-32-007/11</v>
          </cell>
          <cell r="J1197" t="str">
            <v>2011-11-04</v>
          </cell>
          <cell r="K1197" t="str">
            <v>2011 II półrocze</v>
          </cell>
          <cell r="L1197" t="str">
            <v>2011</v>
          </cell>
          <cell r="M1197" t="str">
            <v>2011-11-09</v>
          </cell>
          <cell r="N1197" t="str">
            <v>2011 II półrocze</v>
          </cell>
          <cell r="O1197" t="str">
            <v>2011</v>
          </cell>
          <cell r="P1197" t="str">
            <v>2012-01-02</v>
          </cell>
          <cell r="Q1197" t="str">
            <v>2013-03-27</v>
          </cell>
          <cell r="R1197" t="str">
            <v>2013 I półrocze</v>
          </cell>
          <cell r="S1197" t="str">
            <v>2013</v>
          </cell>
          <cell r="T1197" t="str">
            <v>2013-05-15</v>
          </cell>
          <cell r="U1197">
            <v>1697644.74</v>
          </cell>
          <cell r="V1197">
            <v>1696260.99</v>
          </cell>
          <cell r="W1197">
            <v>1272195.73</v>
          </cell>
          <cell r="X1197">
            <v>1272195.73</v>
          </cell>
          <cell r="Y1197">
            <v>424065.26</v>
          </cell>
          <cell r="Z1197">
            <v>75</v>
          </cell>
          <cell r="AA1197" t="str">
            <v>Morskie opowieści - stworzenie infrastruktury technicznej ogólnodostępnych sieci bezprzewodowych i dostępnych Publicznie Punktów Dostępu do Internetu</v>
          </cell>
          <cell r="AB1197" t="str">
            <v>bez pomocy publicznej</v>
          </cell>
          <cell r="AC1197">
            <v>1697644.74</v>
          </cell>
          <cell r="AD1197">
            <v>1697644.74</v>
          </cell>
          <cell r="AE1197">
            <v>0</v>
          </cell>
          <cell r="AF1197">
            <v>1.98</v>
          </cell>
          <cell r="AG1197" t="str">
            <v>Nie</v>
          </cell>
          <cell r="AH1197" t="str">
            <v>10 Infrastruktura telekomunikacyjna (w tym sieci szerokopasmowe)</v>
          </cell>
          <cell r="AI1197" t="str">
            <v>01 Pomoc bezzwrotna</v>
          </cell>
          <cell r="AJ1197" t="str">
            <v>01 Obszar miejski</v>
          </cell>
          <cell r="AK1197" t="str">
            <v>10 Poczta i telekomunikacja</v>
          </cell>
          <cell r="AL1197" t="str">
            <v>8510006388</v>
          </cell>
          <cell r="AM1197" t="str">
            <v>Akademia Morska w Szczecinie</v>
          </cell>
          <cell r="AN1197" t="str">
            <v>70-500</v>
          </cell>
          <cell r="AO1197" t="str">
            <v>Szczecin</v>
          </cell>
          <cell r="AP1197" t="str">
            <v>Wały Chrobrego</v>
          </cell>
          <cell r="AQ1197" t="str">
            <v>1-2</v>
          </cell>
          <cell r="AR1197" t="str">
            <v>-</v>
          </cell>
          <cell r="AS1197" t="str">
            <v>914809302</v>
          </cell>
          <cell r="AT1197" t="str">
            <v>914909585</v>
          </cell>
          <cell r="AU1197" t="str">
            <v>uczelnia wyższa</v>
          </cell>
          <cell r="AV1197" t="str">
            <v>000145129</v>
          </cell>
          <cell r="AW1197" t="str">
            <v>szkoła wyższa</v>
          </cell>
        </row>
        <row r="1198">
          <cell r="A1198" t="str">
            <v>RPZP.05.05.01-32-026/11</v>
          </cell>
          <cell r="B1198" t="str">
            <v>RPZP.05.00.00</v>
          </cell>
          <cell r="C1198" t="str">
            <v>RPZP.05.05.00</v>
          </cell>
          <cell r="D1198" t="str">
            <v>RPZP.05.05.01</v>
          </cell>
          <cell r="E1198" t="str">
            <v>RPZP.05.05.01-32-026/11-01</v>
          </cell>
          <cell r="F1198" t="str">
            <v>UDA-RPZP.05.05.01-32-026/11-01</v>
          </cell>
          <cell r="G1198" t="str">
            <v>e573822c64</v>
          </cell>
          <cell r="H1198" t="str">
            <v>RPZP.05.05.01-32-026/11</v>
          </cell>
          <cell r="I1198" t="str">
            <v>WND-RPZP.05.05.01-32-026/11</v>
          </cell>
          <cell r="J1198" t="str">
            <v>2013-08-16</v>
          </cell>
          <cell r="K1198" t="str">
            <v>2013 II półrocze</v>
          </cell>
          <cell r="L1198" t="str">
            <v>2013</v>
          </cell>
          <cell r="M1198" t="str">
            <v>2013-08-20</v>
          </cell>
          <cell r="N1198" t="str">
            <v>2013 II półrocze</v>
          </cell>
          <cell r="O1198" t="str">
            <v>2013</v>
          </cell>
          <cell r="P1198" t="str">
            <v>2012-08-31</v>
          </cell>
          <cell r="Q1198" t="str">
            <v>2013-03-27</v>
          </cell>
          <cell r="R1198" t="str">
            <v>2013 I półrocze</v>
          </cell>
          <cell r="S1198" t="str">
            <v>2013</v>
          </cell>
          <cell r="T1198" t="str">
            <v>2014-03-20</v>
          </cell>
          <cell r="U1198">
            <v>143354.26</v>
          </cell>
          <cell r="V1198">
            <v>134323.9</v>
          </cell>
          <cell r="W1198">
            <v>67161.95</v>
          </cell>
          <cell r="X1198">
            <v>67161.95</v>
          </cell>
          <cell r="Y1198">
            <v>67161.95</v>
          </cell>
          <cell r="Z1198">
            <v>50</v>
          </cell>
          <cell r="AA1198" t="str">
            <v>PIASTOWSKA 61 - Renowacja budynku przy ul. Piastowskiej 61.</v>
          </cell>
          <cell r="AB1198" t="str">
            <v>bez pomocy publicznej</v>
          </cell>
          <cell r="AC1198">
            <v>143354.26</v>
          </cell>
          <cell r="AD1198">
            <v>143354.26</v>
          </cell>
          <cell r="AE1198">
            <v>0</v>
          </cell>
          <cell r="AF1198">
            <v>0</v>
          </cell>
          <cell r="AG1198" t="str">
            <v>Nie</v>
          </cell>
          <cell r="AH1198" t="str">
            <v>78 Infrastruktura mieszkalnictwa</v>
          </cell>
          <cell r="AI1198" t="str">
            <v>01 Pomoc bezzwrotna</v>
          </cell>
          <cell r="AJ1198" t="str">
            <v>01 Obszar miejski</v>
          </cell>
          <cell r="AK1198" t="str">
            <v>22 Inne niewyszczególnione usługi</v>
          </cell>
          <cell r="AL1198" t="str">
            <v>8550004059</v>
          </cell>
          <cell r="AM1198" t="str">
            <v>Zakład Gospodarki Mieszkaniowej</v>
          </cell>
          <cell r="AN1198" t="str">
            <v>72-600</v>
          </cell>
          <cell r="AO1198" t="str">
            <v>Świnoujście</v>
          </cell>
          <cell r="AP1198" t="str">
            <v>Monte Cassino</v>
          </cell>
          <cell r="AQ1198" t="str">
            <v>8</v>
          </cell>
          <cell r="AR1198" t="str">
            <v>-</v>
          </cell>
          <cell r="AS1198" t="str">
            <v>913212631wew.36</v>
          </cell>
          <cell r="AT1198" t="str">
            <v>913212280</v>
          </cell>
          <cell r="AU1198" t="str">
            <v>gminna samorządowa jednostka organizacyjna</v>
          </cell>
          <cell r="AV1198" t="str">
            <v>810506586</v>
          </cell>
          <cell r="AW1198" t="str">
            <v>jednostka organizacyjna jst</v>
          </cell>
        </row>
        <row r="1199">
          <cell r="A1199" t="str">
            <v>RPZP.05.05.01-32-008/11</v>
          </cell>
          <cell r="B1199" t="str">
            <v>RPZP.05.00.00</v>
          </cell>
          <cell r="C1199" t="str">
            <v>RPZP.05.05.00</v>
          </cell>
          <cell r="D1199" t="str">
            <v>RPZP.05.05.01</v>
          </cell>
          <cell r="E1199" t="str">
            <v>RPZP.05.05.01-32-008/11-03</v>
          </cell>
          <cell r="F1199" t="str">
            <v>UDA-RPZP.05.05.01-32-008/11-03</v>
          </cell>
          <cell r="G1199" t="str">
            <v>8e32b089e1</v>
          </cell>
          <cell r="H1199" t="str">
            <v>RPZP.05.05.01-32-008/11</v>
          </cell>
          <cell r="I1199" t="str">
            <v>WND-RPZP.05.05.01-32-008/11</v>
          </cell>
          <cell r="J1199" t="str">
            <v>2012-05-17</v>
          </cell>
          <cell r="K1199" t="str">
            <v>2012 I półrocze</v>
          </cell>
          <cell r="L1199" t="str">
            <v>2012</v>
          </cell>
          <cell r="M1199" t="str">
            <v>2012-05-28</v>
          </cell>
          <cell r="N1199" t="str">
            <v>2012 I półrocze</v>
          </cell>
          <cell r="O1199" t="str">
            <v>2012</v>
          </cell>
          <cell r="P1199" t="str">
            <v>2010-03-15</v>
          </cell>
          <cell r="Q1199" t="str">
            <v>2013-03-28</v>
          </cell>
          <cell r="R1199" t="str">
            <v>2013 I półrocze</v>
          </cell>
          <cell r="S1199" t="str">
            <v>2013</v>
          </cell>
          <cell r="T1199" t="str">
            <v>2014-11-14</v>
          </cell>
          <cell r="U1199">
            <v>202615.95</v>
          </cell>
          <cell r="V1199">
            <v>178388.46</v>
          </cell>
          <cell r="W1199">
            <v>89194.23</v>
          </cell>
          <cell r="X1199">
            <v>89194.23</v>
          </cell>
          <cell r="Y1199">
            <v>89194.23</v>
          </cell>
          <cell r="Z1199">
            <v>50</v>
          </cell>
          <cell r="AA1199" t="str">
            <v>Renowacja budynku mieszkalnego położonego w Mieszkowicach przy ul. 1-go Maja 8-10</v>
          </cell>
          <cell r="AB1199" t="str">
            <v>bez pomocy publicznej</v>
          </cell>
          <cell r="AC1199">
            <v>202615.95</v>
          </cell>
          <cell r="AD1199">
            <v>89194.23</v>
          </cell>
          <cell r="AE1199">
            <v>113421.72</v>
          </cell>
          <cell r="AF1199">
            <v>0</v>
          </cell>
          <cell r="AG1199" t="str">
            <v>Nie</v>
          </cell>
          <cell r="AH1199" t="str">
            <v>78 Infrastruktura mieszkalnictwa</v>
          </cell>
          <cell r="AI1199" t="str">
            <v>01 Pomoc bezzwrotna</v>
          </cell>
          <cell r="AJ1199" t="str">
            <v>05 Obszary wiejskie (poza obszarami górskimi, wyspami lub o niskiej i bardzo niskiej gęstości zaludnienia)</v>
          </cell>
          <cell r="AK1199" t="str">
            <v>22 Inne niewyszczególnione usługi</v>
          </cell>
          <cell r="AL1199" t="str">
            <v>8581677635</v>
          </cell>
          <cell r="AM1199" t="str">
            <v>Wspólnota Mieszkaniowa "Bakałarz" w Mieszkowicach</v>
          </cell>
          <cell r="AN1199" t="str">
            <v>74-505</v>
          </cell>
          <cell r="AO1199" t="str">
            <v>Mieszkowice</v>
          </cell>
          <cell r="AP1199" t="str">
            <v>1 Maja</v>
          </cell>
          <cell r="AQ1199" t="str">
            <v>8-10</v>
          </cell>
          <cell r="AR1199" t="str">
            <v>-</v>
          </cell>
          <cell r="AS1199" t="str">
            <v>914145451</v>
          </cell>
          <cell r="AT1199" t="str">
            <v>niedotyczy</v>
          </cell>
          <cell r="AU1199" t="str">
            <v>wspólnota mieszkaniowa</v>
          </cell>
          <cell r="AV1199" t="str">
            <v>812514740</v>
          </cell>
          <cell r="AW1199" t="str">
            <v>spółdzielnia lub wspólnota mieszkaniowa, TBS</v>
          </cell>
        </row>
        <row r="1200">
          <cell r="A1200" t="str">
            <v>RPZP.04.02.00-32-006/11</v>
          </cell>
          <cell r="B1200" t="str">
            <v>RPZP.04.00.00</v>
          </cell>
          <cell r="C1200" t="str">
            <v>RPZP.04.02.00</v>
          </cell>
          <cell r="D1200">
            <v>0</v>
          </cell>
          <cell r="E1200" t="str">
            <v>RPZP.04.02.00-32-006/11-04</v>
          </cell>
          <cell r="F1200" t="str">
            <v>UDA-RPZP.04.02.00-32-006/11-04</v>
          </cell>
          <cell r="G1200" t="str">
            <v>e7f884027a</v>
          </cell>
          <cell r="H1200" t="str">
            <v>RPZP.04.02.00-32-006/11</v>
          </cell>
          <cell r="I1200" t="str">
            <v>WND-RPZP.04.02.00-32-006/11</v>
          </cell>
          <cell r="J1200" t="str">
            <v>2012-09-20</v>
          </cell>
          <cell r="K1200" t="str">
            <v>2012 II półrocze</v>
          </cell>
          <cell r="L1200" t="str">
            <v>2012</v>
          </cell>
          <cell r="M1200" t="str">
            <v>2012-09-28</v>
          </cell>
          <cell r="N1200" t="str">
            <v>2012 II półrocze</v>
          </cell>
          <cell r="O1200" t="str">
            <v>2012</v>
          </cell>
          <cell r="P1200" t="str">
            <v>2012-09-26</v>
          </cell>
          <cell r="Q1200" t="str">
            <v>2013-03-28</v>
          </cell>
          <cell r="R1200" t="str">
            <v>2013 I półrocze</v>
          </cell>
          <cell r="S1200" t="str">
            <v>2013</v>
          </cell>
          <cell r="T1200" t="str">
            <v>2014-04-15</v>
          </cell>
          <cell r="U1200">
            <v>1360916.57</v>
          </cell>
          <cell r="V1200">
            <v>1101025.67</v>
          </cell>
          <cell r="W1200">
            <v>708666.53</v>
          </cell>
          <cell r="X1200">
            <v>708666.53</v>
          </cell>
          <cell r="Y1200">
            <v>392359.14</v>
          </cell>
          <cell r="Z1200">
            <v>64.36</v>
          </cell>
          <cell r="AA1200" t="str">
            <v>"Rozbudowa systemu selektywnej zbiórki odpadów przez Przedsiębiorstwo Gospodarki Komunalnej Sp. z o.o. w Kamieniu Pomorskim"</v>
          </cell>
          <cell r="AB1200" t="str">
            <v>pomoc de minimis</v>
          </cell>
          <cell r="AC1200">
            <v>1360916.57</v>
          </cell>
          <cell r="AD1200">
            <v>708666.53</v>
          </cell>
          <cell r="AE1200">
            <v>652250.04</v>
          </cell>
          <cell r="AF1200">
            <v>0</v>
          </cell>
          <cell r="AG1200" t="str">
            <v>Tak</v>
          </cell>
          <cell r="AH1200" t="str">
            <v>44 Gospodarka odpadami komunalnymi i przemysłowymi</v>
          </cell>
          <cell r="AI1200" t="str">
            <v>01 Pomoc bezzwrotna</v>
          </cell>
          <cell r="AJ1200" t="str">
            <v>01 Obszar miejski</v>
          </cell>
          <cell r="AK1200" t="str">
            <v>21 Działalność związana ze środowiskiem naturalnym</v>
          </cell>
          <cell r="AL1200" t="str">
            <v>8610004414</v>
          </cell>
          <cell r="AM1200" t="str">
            <v>Przedsiębiorstwo Gospodarki Komunalnej Spółka z ograniczoną odpowiedzialnością.</v>
          </cell>
          <cell r="AN1200" t="str">
            <v>72-400</v>
          </cell>
          <cell r="AO1200" t="str">
            <v>Kamień Pomorski</v>
          </cell>
          <cell r="AP1200" t="str">
            <v>Szczecińska</v>
          </cell>
          <cell r="AQ1200" t="str">
            <v>2</v>
          </cell>
          <cell r="AR1200" t="str">
            <v>-</v>
          </cell>
          <cell r="AS1200" t="str">
            <v>913820611</v>
          </cell>
          <cell r="AT1200" t="str">
            <v>913820021</v>
          </cell>
          <cell r="AU1200" t="str">
            <v>spółka z ograniczoną odpowiedzialnością - duże przedsiębiorstwo</v>
          </cell>
          <cell r="AV1200" t="str">
            <v>810453128</v>
          </cell>
          <cell r="AW1200" t="str">
            <v>przedsiębiorca lub przedsiębiorstwo</v>
          </cell>
        </row>
        <row r="1201">
          <cell r="A1201" t="str">
            <v>RPZP.01.01.02-32-017/10</v>
          </cell>
          <cell r="B1201" t="str">
            <v>RPZP.01.00.00</v>
          </cell>
          <cell r="C1201" t="str">
            <v>RPZP.01.01.00</v>
          </cell>
          <cell r="D1201" t="str">
            <v>RPZP.01.01.02</v>
          </cell>
          <cell r="E1201" t="str">
            <v>RPZP.01.01.02-32-017/10-03</v>
          </cell>
          <cell r="F1201" t="str">
            <v>UDA-RPZP.01.01.02-32-017/10-03</v>
          </cell>
          <cell r="G1201" t="str">
            <v>ba37df0cb6</v>
          </cell>
          <cell r="H1201" t="str">
            <v>RPZP.01.01.02-32-017/10</v>
          </cell>
          <cell r="I1201" t="str">
            <v>WND-RPZP.01.01.02-32-017/10</v>
          </cell>
          <cell r="J1201" t="str">
            <v>2012-11-13</v>
          </cell>
          <cell r="K1201" t="str">
            <v>2012 II półrocze</v>
          </cell>
          <cell r="L1201" t="str">
            <v>2012</v>
          </cell>
          <cell r="M1201" t="str">
            <v>2012-11-19</v>
          </cell>
          <cell r="N1201" t="str">
            <v>2012 II półrocze</v>
          </cell>
          <cell r="O1201" t="str">
            <v>2012</v>
          </cell>
          <cell r="P1201" t="str">
            <v>2010-11-09</v>
          </cell>
          <cell r="Q1201" t="str">
            <v>2013-03-28</v>
          </cell>
          <cell r="R1201" t="str">
            <v>2013 I półrocze</v>
          </cell>
          <cell r="S1201" t="str">
            <v>2013</v>
          </cell>
          <cell r="T1201" t="str">
            <v>2013-06-19</v>
          </cell>
          <cell r="U1201">
            <v>1017105.73</v>
          </cell>
          <cell r="V1201">
            <v>830527.71</v>
          </cell>
          <cell r="W1201">
            <v>415263.85</v>
          </cell>
          <cell r="X1201">
            <v>415263.85</v>
          </cell>
          <cell r="Y1201">
            <v>415263.86</v>
          </cell>
          <cell r="Z1201">
            <v>50</v>
          </cell>
          <cell r="AA1201" t="str">
            <v>Nowa technologia produkcji w systemie AIRCONTROL®</v>
          </cell>
          <cell r="AB1201" t="str">
            <v>pomoc publiczna</v>
          </cell>
          <cell r="AC1201">
            <v>1017105.73</v>
          </cell>
          <cell r="AD1201">
            <v>415263.85</v>
          </cell>
          <cell r="AE1201">
            <v>601841.88</v>
          </cell>
          <cell r="AF1201">
            <v>0</v>
          </cell>
          <cell r="AG1201" t="str">
            <v>Nie</v>
          </cell>
          <cell r="AH1201" t="str">
            <v>08 Inne inwestycje w przedsiębiorstwa</v>
          </cell>
          <cell r="AI1201" t="str">
            <v>01 Pomoc bezzwrotna</v>
          </cell>
          <cell r="AJ1201" t="str">
            <v>05 Obszary wiejskie (poza obszarami górskimi, wyspami lub o niskiej i bardzo niskiej gęstości zaludnienia)</v>
          </cell>
          <cell r="AK1201" t="str">
            <v>03 Produkcja produktów żywnościowych i napojów</v>
          </cell>
          <cell r="AL1201" t="str">
            <v>8560000376</v>
          </cell>
          <cell r="AM1201" t="str">
            <v>ASPROD Spółka z ograniczoną odpowiedzialnością</v>
          </cell>
          <cell r="AN1201" t="str">
            <v>72-123</v>
          </cell>
          <cell r="AO1201" t="str">
            <v>Kliniska Wielkie</v>
          </cell>
          <cell r="AP1201" t="str">
            <v>Piastowska</v>
          </cell>
          <cell r="AQ1201" t="str">
            <v>/46</v>
          </cell>
          <cell r="AR1201" t="str">
            <v>-</v>
          </cell>
          <cell r="AS1201" t="str">
            <v>0914181480</v>
          </cell>
          <cell r="AT1201" t="str">
            <v>0914181480</v>
          </cell>
          <cell r="AU1201" t="str">
            <v>spółka z ograniczoną odpowiedzialnością - średnie przedsiębiorstwo</v>
          </cell>
          <cell r="AV1201" t="str">
            <v>810020100</v>
          </cell>
          <cell r="AW1201" t="str">
            <v>przedsiębiorca lub przedsiębiorstwo</v>
          </cell>
        </row>
        <row r="1202">
          <cell r="A1202" t="str">
            <v>RPZP.01.01.03-32-055/09</v>
          </cell>
          <cell r="B1202" t="str">
            <v>RPZP.01.00.00</v>
          </cell>
          <cell r="C1202" t="str">
            <v>RPZP.01.01.00</v>
          </cell>
          <cell r="D1202" t="str">
            <v>RPZP.01.01.03</v>
          </cell>
          <cell r="E1202" t="str">
            <v>RPZP.01.01.03-32-055/09-08</v>
          </cell>
          <cell r="F1202" t="str">
            <v>UDA-RPZP.01.01.03-32-055/09-08</v>
          </cell>
          <cell r="G1202" t="str">
            <v>c9557ab53b</v>
          </cell>
          <cell r="H1202" t="str">
            <v>RPZP.01.01.03-32-055/09</v>
          </cell>
          <cell r="I1202" t="str">
            <v>WND-RPZP.01.01.03-32-055/09</v>
          </cell>
          <cell r="J1202" t="str">
            <v>2010-01-29</v>
          </cell>
          <cell r="K1202" t="str">
            <v>2010 I półrocze</v>
          </cell>
          <cell r="L1202" t="str">
            <v>2010</v>
          </cell>
          <cell r="M1202" t="str">
            <v>2010-01-29</v>
          </cell>
          <cell r="N1202" t="str">
            <v>2010 I półrocze</v>
          </cell>
          <cell r="O1202" t="str">
            <v>2010</v>
          </cell>
          <cell r="P1202" t="str">
            <v>2010-03-29</v>
          </cell>
          <cell r="Q1202" t="str">
            <v>2013-03-29</v>
          </cell>
          <cell r="R1202" t="str">
            <v>2013 I półrocze</v>
          </cell>
          <cell r="S1202" t="str">
            <v>2013</v>
          </cell>
          <cell r="T1202" t="str">
            <v>2013-10-08</v>
          </cell>
          <cell r="U1202">
            <v>4284154.51</v>
          </cell>
          <cell r="V1202">
            <v>2803403.49</v>
          </cell>
          <cell r="W1202">
            <v>1681761.74</v>
          </cell>
          <cell r="X1202">
            <v>1429497.47</v>
          </cell>
          <cell r="Y1202">
            <v>1121641.75</v>
          </cell>
          <cell r="Z1202">
            <v>59.99</v>
          </cell>
          <cell r="AA1202" t="str">
            <v>Rozwój firmy poprzez inwestycję w innowacyjne technologie produkcji i zarządzania danymi oraz przebudowę hal produkcyjno-magazynowych w Jankowie.</v>
          </cell>
          <cell r="AB1202" t="str">
            <v>pomoc publiczna</v>
          </cell>
          <cell r="AC1202">
            <v>4284154.51</v>
          </cell>
          <cell r="AD1202">
            <v>1681761.74</v>
          </cell>
          <cell r="AE1202">
            <v>2602392.77</v>
          </cell>
          <cell r="AF1202">
            <v>0</v>
          </cell>
          <cell r="AG1202" t="str">
            <v>Nie</v>
          </cell>
          <cell r="AH120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02" t="str">
            <v>01 Pomoc bezzwrotna</v>
          </cell>
          <cell r="AJ1202" t="str">
            <v>05 Obszary wiejskie (poza obszarami górskimi, wyspami lub o niskiej i bardzo niskiej gęstości zaludnienia)</v>
          </cell>
          <cell r="AK1202" t="str">
            <v>06 Nieokreślony przemysł wytwórczy</v>
          </cell>
          <cell r="AL1202" t="str">
            <v>2530026327</v>
          </cell>
          <cell r="AM1202" t="str">
            <v>TEKMAR Wioletta Piasecka</v>
          </cell>
          <cell r="AN1202" t="str">
            <v>78-500</v>
          </cell>
          <cell r="AO1202" t="str">
            <v>Drawsko Pomorskie</v>
          </cell>
          <cell r="AP1202" t="str">
            <v>Jankowo</v>
          </cell>
          <cell r="AQ1202" t="str">
            <v>12A</v>
          </cell>
          <cell r="AR1202" t="str">
            <v>-</v>
          </cell>
          <cell r="AS1202" t="str">
            <v>0943615372</v>
          </cell>
          <cell r="AT1202" t="str">
            <v>0943615347</v>
          </cell>
          <cell r="AU1202" t="str">
            <v>osoba fizyczna prowadząca działalność gospodarczą - małe przedsiębiorstwo</v>
          </cell>
          <cell r="AV1202" t="str">
            <v>321279930</v>
          </cell>
          <cell r="AW1202" t="str">
            <v>przedsiębiorca lub przedsiębiorstwo</v>
          </cell>
        </row>
        <row r="1203">
          <cell r="A1203" t="str">
            <v>RPZP.01.01.02-32-145/09</v>
          </cell>
          <cell r="B1203" t="str">
            <v>RPZP.01.00.00</v>
          </cell>
          <cell r="C1203" t="str">
            <v>RPZP.01.01.00</v>
          </cell>
          <cell r="D1203" t="str">
            <v>RPZP.01.01.02</v>
          </cell>
          <cell r="E1203" t="str">
            <v>RPZP.01.01.02-32-145/09-04</v>
          </cell>
          <cell r="F1203" t="str">
            <v>UDA-RPZP.01.01.02-32-145/09-04</v>
          </cell>
          <cell r="G1203" t="str">
            <v>ae485cc242</v>
          </cell>
          <cell r="H1203" t="str">
            <v>RPZP.01.01.02-32-145/09</v>
          </cell>
          <cell r="I1203" t="str">
            <v>WND-RPZP.01.01.02-32-145/09</v>
          </cell>
          <cell r="J1203" t="str">
            <v>2010-09-20</v>
          </cell>
          <cell r="K1203" t="str">
            <v>2010 II półrocze</v>
          </cell>
          <cell r="L1203" t="str">
            <v>2010</v>
          </cell>
          <cell r="M1203" t="str">
            <v>2010-09-28</v>
          </cell>
          <cell r="N1203" t="str">
            <v>2010 II półrocze</v>
          </cell>
          <cell r="O1203" t="str">
            <v>2010</v>
          </cell>
          <cell r="P1203" t="str">
            <v>2010-09-27</v>
          </cell>
          <cell r="Q1203" t="str">
            <v>2013-03-29</v>
          </cell>
          <cell r="R1203" t="str">
            <v>2013 I półrocze</v>
          </cell>
          <cell r="S1203" t="str">
            <v>2013</v>
          </cell>
          <cell r="T1203" t="str">
            <v>2013-08-26</v>
          </cell>
          <cell r="U1203">
            <v>3317073.95</v>
          </cell>
          <cell r="V1203">
            <v>2691855</v>
          </cell>
          <cell r="W1203">
            <v>1615113</v>
          </cell>
          <cell r="X1203">
            <v>1372846.04</v>
          </cell>
          <cell r="Y1203">
            <v>1076742</v>
          </cell>
          <cell r="Z1203">
            <v>60</v>
          </cell>
          <cell r="AA1203" t="str">
            <v>Automatyzacja i komputeryzacja głównych procesów cyklu produkcyjnego w piekarni Smak Pomorski</v>
          </cell>
          <cell r="AB1203" t="str">
            <v>pomoc publiczna</v>
          </cell>
          <cell r="AC1203">
            <v>3317073.95</v>
          </cell>
          <cell r="AD1203">
            <v>1615113</v>
          </cell>
          <cell r="AE1203">
            <v>1701960.95</v>
          </cell>
          <cell r="AF1203">
            <v>0</v>
          </cell>
          <cell r="AG1203" t="str">
            <v>Nie</v>
          </cell>
          <cell r="AH1203" t="str">
            <v>08 Inne inwestycje w przedsiębiorstwa</v>
          </cell>
          <cell r="AI1203" t="str">
            <v>01 Pomoc bezzwrotna</v>
          </cell>
          <cell r="AJ1203" t="str">
            <v>01 Obszar miejski</v>
          </cell>
          <cell r="AK1203" t="str">
            <v>03 Produkcja produktów żywnościowych i napojów</v>
          </cell>
          <cell r="AL1203" t="str">
            <v>6731002206</v>
          </cell>
          <cell r="AM1203" t="str">
            <v>PPUH Smak Pomorski Krzysztof Małecki</v>
          </cell>
          <cell r="AN1203" t="str">
            <v>78-400</v>
          </cell>
          <cell r="AO1203" t="str">
            <v>Szczecinek</v>
          </cell>
          <cell r="AP1203" t="str">
            <v>Pilska</v>
          </cell>
          <cell r="AQ1203" t="str">
            <v>30</v>
          </cell>
          <cell r="AR1203" t="str">
            <v>-</v>
          </cell>
          <cell r="AS1203" t="str">
            <v>0943747560</v>
          </cell>
          <cell r="AT1203" t="str">
            <v>0943743571</v>
          </cell>
          <cell r="AU1203" t="str">
            <v>osoba fizyczna prowadząca działalność gospodarczą - małe przedsiębiorstwo</v>
          </cell>
          <cell r="AV1203" t="str">
            <v>330302257</v>
          </cell>
          <cell r="AW1203" t="str">
            <v>przedsiębiorca lub przedsiębiorstwo</v>
          </cell>
        </row>
        <row r="1204">
          <cell r="A1204" t="str">
            <v>RPZP.05.03.00-32-016/10</v>
          </cell>
          <cell r="B1204" t="str">
            <v>RPZP.05.00.00</v>
          </cell>
          <cell r="C1204" t="str">
            <v>RPZP.05.03.00</v>
          </cell>
          <cell r="D1204">
            <v>0</v>
          </cell>
          <cell r="E1204" t="str">
            <v>RPZP.05.03.00-32-016/10-04</v>
          </cell>
          <cell r="F1204" t="str">
            <v>UDA-RPZP.05.03.00-32-016/10-04</v>
          </cell>
          <cell r="G1204" t="str">
            <v>f56a08ceea</v>
          </cell>
          <cell r="H1204" t="str">
            <v>RPZP.05.03.00-32-016/10</v>
          </cell>
          <cell r="I1204" t="str">
            <v>WND-RPZP.05.03.00-32-016/10</v>
          </cell>
          <cell r="J1204" t="str">
            <v>2010-11-24</v>
          </cell>
          <cell r="K1204" t="str">
            <v>2010 II półrocze</v>
          </cell>
          <cell r="L1204" t="str">
            <v>2010</v>
          </cell>
          <cell r="M1204" t="str">
            <v>2010-11-26</v>
          </cell>
          <cell r="N1204" t="str">
            <v>2010 II półrocze</v>
          </cell>
          <cell r="O1204" t="str">
            <v>2010</v>
          </cell>
          <cell r="P1204" t="str">
            <v>2010-04-07</v>
          </cell>
          <cell r="Q1204" t="str">
            <v>2013-03-29</v>
          </cell>
          <cell r="R1204" t="str">
            <v>2013 I półrocze</v>
          </cell>
          <cell r="S1204" t="str">
            <v>2013</v>
          </cell>
          <cell r="T1204" t="str">
            <v>2013-03-22</v>
          </cell>
          <cell r="U1204">
            <v>2030941.97</v>
          </cell>
          <cell r="V1204">
            <v>1571774.9</v>
          </cell>
          <cell r="W1204">
            <v>1178831.17</v>
          </cell>
          <cell r="X1204">
            <v>1178831.17</v>
          </cell>
          <cell r="Y1204">
            <v>392943.73</v>
          </cell>
          <cell r="Z1204">
            <v>75</v>
          </cell>
          <cell r="AA1204" t="str">
            <v>Zwiększenie atrakcyjności turystycznej jeziora Raduń oraz poprawa bezpieczeństwa ruchu drogowego poprzez budowę sieci ścieżek rowerowych w mieście Wałcz</v>
          </cell>
          <cell r="AB1204" t="str">
            <v>bez pomocy publicznej</v>
          </cell>
          <cell r="AC1204">
            <v>2030941.97</v>
          </cell>
          <cell r="AD1204">
            <v>2030941.97</v>
          </cell>
          <cell r="AE1204">
            <v>0</v>
          </cell>
          <cell r="AF1204">
            <v>0</v>
          </cell>
          <cell r="AG1204" t="str">
            <v>Nie</v>
          </cell>
          <cell r="AH1204" t="str">
            <v>24 Ścieżki rowerowe</v>
          </cell>
          <cell r="AI1204" t="str">
            <v>01 Pomoc bezzwrotna</v>
          </cell>
          <cell r="AJ1204" t="str">
            <v>01 Obszar miejski</v>
          </cell>
          <cell r="AK1204" t="str">
            <v>00 Nie dotyczy</v>
          </cell>
          <cell r="AL1204" t="str">
            <v>7651602896</v>
          </cell>
          <cell r="AM1204" t="str">
            <v>Gmina Miejska Wałcz</v>
          </cell>
          <cell r="AN1204" t="str">
            <v>78-600</v>
          </cell>
          <cell r="AO1204" t="str">
            <v>Wałcz</v>
          </cell>
          <cell r="AP1204" t="str">
            <v>Plac Wolnosci</v>
          </cell>
          <cell r="AQ1204" t="str">
            <v>1</v>
          </cell>
          <cell r="AR1204" t="str">
            <v>-</v>
          </cell>
          <cell r="AS1204" t="str">
            <v>(067)258-44-72do76</v>
          </cell>
          <cell r="AT1204" t="str">
            <v>(067)258-26-18</v>
          </cell>
          <cell r="AU1204" t="str">
            <v>wspólnota samorządowa</v>
          </cell>
          <cell r="AV1204" t="str">
            <v>570791483</v>
          </cell>
          <cell r="AW1204" t="str">
            <v>jednostka samorządu terytorialnego, związek lub stowarzyszenie jst</v>
          </cell>
        </row>
        <row r="1205">
          <cell r="A1205" t="str">
            <v>RPZP.01.01.03-32-007/10</v>
          </cell>
          <cell r="B1205" t="str">
            <v>RPZP.01.00.00</v>
          </cell>
          <cell r="C1205" t="str">
            <v>RPZP.01.01.00</v>
          </cell>
          <cell r="D1205" t="str">
            <v>RPZP.01.01.03</v>
          </cell>
          <cell r="E1205" t="str">
            <v>RPZP.01.01.03-32-007/10-08</v>
          </cell>
          <cell r="F1205" t="str">
            <v>UDA-RPZP.01.01.03-32-007/10-08</v>
          </cell>
          <cell r="G1205" t="str">
            <v>adcfaa7c4f</v>
          </cell>
          <cell r="H1205" t="str">
            <v>RPZP.01.01.03-32-007/10</v>
          </cell>
          <cell r="I1205" t="str">
            <v>WND-RPZP.01.01.03-32-007/10</v>
          </cell>
          <cell r="J1205" t="str">
            <v>2011-08-11</v>
          </cell>
          <cell r="K1205" t="str">
            <v>2011 II półrocze</v>
          </cell>
          <cell r="L1205" t="str">
            <v>2011</v>
          </cell>
          <cell r="M1205" t="str">
            <v>2011-08-12</v>
          </cell>
          <cell r="N1205" t="str">
            <v>2011 II półrocze</v>
          </cell>
          <cell r="O1205" t="str">
            <v>2011</v>
          </cell>
          <cell r="P1205" t="str">
            <v>2010-11-09</v>
          </cell>
          <cell r="Q1205" t="str">
            <v>2013-03-29</v>
          </cell>
          <cell r="R1205" t="str">
            <v>2013 I półrocze</v>
          </cell>
          <cell r="S1205" t="str">
            <v>2013</v>
          </cell>
          <cell r="T1205" t="str">
            <v>2013-10-18</v>
          </cell>
          <cell r="U1205">
            <v>186605.62</v>
          </cell>
          <cell r="V1205">
            <v>133986.82999999999</v>
          </cell>
          <cell r="W1205">
            <v>80392.09</v>
          </cell>
          <cell r="X1205">
            <v>80392.09</v>
          </cell>
          <cell r="Y1205">
            <v>53594.74</v>
          </cell>
          <cell r="Z1205">
            <v>60</v>
          </cell>
          <cell r="AA1205" t="str">
            <v>Wdrożenie innowacyjnych metod badawczych w zakresie mikrobiologicznego badania wody, gleby i ścieków.</v>
          </cell>
          <cell r="AB1205" t="str">
            <v>pomoc publiczna</v>
          </cell>
          <cell r="AC1205">
            <v>186605.62</v>
          </cell>
          <cell r="AD1205">
            <v>80392.09</v>
          </cell>
          <cell r="AE1205">
            <v>106213.53</v>
          </cell>
          <cell r="AF1205">
            <v>0</v>
          </cell>
          <cell r="AG1205" t="str">
            <v>Nie</v>
          </cell>
          <cell r="AH120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05" t="str">
            <v>01 Pomoc bezzwrotna</v>
          </cell>
          <cell r="AJ1205" t="str">
            <v>01 Obszar miejski</v>
          </cell>
          <cell r="AK1205" t="str">
            <v>22 Inne niewyszczególnione usługi</v>
          </cell>
          <cell r="AL1205" t="str">
            <v>9551268217</v>
          </cell>
          <cell r="AM1205" t="str">
            <v>Q-Systems-Center Danuta Wojciechowska</v>
          </cell>
          <cell r="AN1205" t="str">
            <v>70-785</v>
          </cell>
          <cell r="AO1205" t="str">
            <v>Szczecin</v>
          </cell>
          <cell r="AP1205" t="str">
            <v>Z. Nałkowskiej</v>
          </cell>
          <cell r="AQ1205" t="str">
            <v>11</v>
          </cell>
          <cell r="AR1205" t="str">
            <v>12</v>
          </cell>
          <cell r="AS1205" t="str">
            <v>505-503-999</v>
          </cell>
          <cell r="AT1205" t="str">
            <v>91/46-43-965</v>
          </cell>
          <cell r="AU1205" t="str">
            <v>osoba fizyczna prowadząca działalność gospodarczą - mikro przedsiębiorstwo</v>
          </cell>
          <cell r="AV1205" t="str">
            <v>320208916</v>
          </cell>
          <cell r="AW1205" t="str">
            <v>przedsiębiorca lub przedsiębiorstwo</v>
          </cell>
        </row>
        <row r="1206">
          <cell r="A1206" t="str">
            <v>RPZP.01.01.02-32-100/10</v>
          </cell>
          <cell r="B1206" t="str">
            <v>RPZP.01.00.00</v>
          </cell>
          <cell r="C1206" t="str">
            <v>RPZP.01.01.00</v>
          </cell>
          <cell r="D1206" t="str">
            <v>RPZP.01.01.02</v>
          </cell>
          <cell r="E1206" t="str">
            <v>RPZP.01.01.02-32-100/10-03</v>
          </cell>
          <cell r="F1206" t="str">
            <v>UDA-RPZP.01.01.02-32-100/10-03</v>
          </cell>
          <cell r="G1206" t="str">
            <v>1da9b6f7ce</v>
          </cell>
          <cell r="H1206" t="str">
            <v>RPZP.01.01.02-32-100/10</v>
          </cell>
          <cell r="I1206" t="str">
            <v>WND-RPZP.01.01.02-32-100/10</v>
          </cell>
          <cell r="J1206" t="str">
            <v>2012-03-14</v>
          </cell>
          <cell r="K1206" t="str">
            <v>2012 I półrocze</v>
          </cell>
          <cell r="L1206" t="str">
            <v>2012</v>
          </cell>
          <cell r="M1206" t="str">
            <v>2012-03-16</v>
          </cell>
          <cell r="N1206" t="str">
            <v>2012 I półrocze</v>
          </cell>
          <cell r="O1206" t="str">
            <v>2012</v>
          </cell>
          <cell r="P1206" t="str">
            <v>2011-06-24</v>
          </cell>
          <cell r="Q1206" t="str">
            <v>2013-03-29</v>
          </cell>
          <cell r="R1206" t="str">
            <v>2013 I półrocze</v>
          </cell>
          <cell r="S1206" t="str">
            <v>2013</v>
          </cell>
          <cell r="T1206" t="str">
            <v>2013-01-16</v>
          </cell>
          <cell r="U1206">
            <v>3583124.02</v>
          </cell>
          <cell r="V1206">
            <v>2820000</v>
          </cell>
          <cell r="W1206">
            <v>1410000</v>
          </cell>
          <cell r="X1206">
            <v>1410000</v>
          </cell>
          <cell r="Y1206">
            <v>1410000</v>
          </cell>
          <cell r="Z1206">
            <v>50</v>
          </cell>
          <cell r="AA1206" t="str">
            <v>Wdrożenie nowoczesnych technologii produkcyjnych okien i drzwi z PCV w firmie Redan w Połczynie-Zdroju, w celu usprawnienia działalności, wzrostu wydajności produkcji i rentowności działalności.</v>
          </cell>
          <cell r="AB1206" t="str">
            <v>pomoc publiczna</v>
          </cell>
          <cell r="AC1206">
            <v>3583124.02</v>
          </cell>
          <cell r="AD1206">
            <v>1410000</v>
          </cell>
          <cell r="AE1206">
            <v>2173124.02</v>
          </cell>
          <cell r="AF1206">
            <v>0</v>
          </cell>
          <cell r="AG1206" t="str">
            <v>Nie</v>
          </cell>
          <cell r="AH1206" t="str">
            <v>08 Inne inwestycje w przedsiębiorstwa</v>
          </cell>
          <cell r="AI1206" t="str">
            <v>01 Pomoc bezzwrotna</v>
          </cell>
          <cell r="AJ1206" t="str">
            <v>01 Obszar miejski</v>
          </cell>
          <cell r="AK1206" t="str">
            <v>06 Nieokreślony przemysł wytwórczy</v>
          </cell>
          <cell r="AL1206" t="str">
            <v>6721501439</v>
          </cell>
          <cell r="AM1206" t="str">
            <v>PPHU „REDAN” Renata Daniłowicz ul. Młyńska 11a 78-320 Połczyn-Zdrój</v>
          </cell>
          <cell r="AN1206" t="str">
            <v>78-320</v>
          </cell>
          <cell r="AO1206" t="str">
            <v>Połczyn-Zdrój</v>
          </cell>
          <cell r="AP1206" t="str">
            <v>Młyńska</v>
          </cell>
          <cell r="AQ1206" t="str">
            <v>11A</v>
          </cell>
          <cell r="AR1206" t="str">
            <v>-</v>
          </cell>
          <cell r="AS1206" t="str">
            <v>94/3664900</v>
          </cell>
          <cell r="AT1206" t="str">
            <v>94/3664901</v>
          </cell>
          <cell r="AU1206" t="str">
            <v>osoba fizyczna prowadząca działalność gospodarczą - średnie przedsiębiorstwo</v>
          </cell>
          <cell r="AV1206" t="str">
            <v>811967208</v>
          </cell>
          <cell r="AW1206" t="str">
            <v>przedsiębiorca lub przedsiębiorstwo</v>
          </cell>
        </row>
        <row r="1207">
          <cell r="A1207" t="str">
            <v>RPZP.01.01.03-32-039/09</v>
          </cell>
          <cell r="B1207" t="str">
            <v>RPZP.01.00.00</v>
          </cell>
          <cell r="C1207" t="str">
            <v>RPZP.01.01.00</v>
          </cell>
          <cell r="D1207" t="str">
            <v>RPZP.01.01.03</v>
          </cell>
          <cell r="E1207" t="str">
            <v>RPZP.01.01.03-32-039/09-04</v>
          </cell>
          <cell r="F1207" t="str">
            <v>UDA-RPZP.01.01.03-32-039/09-04</v>
          </cell>
          <cell r="G1207" t="str">
            <v>0e83ce68d1</v>
          </cell>
          <cell r="H1207" t="str">
            <v>RPZP.01.01.03-32-039/09</v>
          </cell>
          <cell r="I1207" t="str">
            <v>WND-RPZP.01.01.03-32-039/09</v>
          </cell>
          <cell r="J1207" t="str">
            <v>2010-07-12</v>
          </cell>
          <cell r="K1207" t="str">
            <v>2010 II półrocze</v>
          </cell>
          <cell r="L1207" t="str">
            <v>2010</v>
          </cell>
          <cell r="M1207" t="str">
            <v>2010-07-28</v>
          </cell>
          <cell r="N1207" t="str">
            <v>2010 II półrocze</v>
          </cell>
          <cell r="O1207" t="str">
            <v>2010</v>
          </cell>
          <cell r="P1207" t="str">
            <v>2010-03-31</v>
          </cell>
          <cell r="Q1207" t="str">
            <v>2013-03-31</v>
          </cell>
          <cell r="R1207" t="str">
            <v>2013 I półrocze</v>
          </cell>
          <cell r="S1207" t="str">
            <v>2013</v>
          </cell>
          <cell r="T1207" t="str">
            <v>2012-11-08</v>
          </cell>
          <cell r="U1207">
            <v>3403507.64</v>
          </cell>
          <cell r="V1207">
            <v>2789760.36</v>
          </cell>
          <cell r="W1207">
            <v>1673856.21</v>
          </cell>
          <cell r="X1207">
            <v>1422777.77</v>
          </cell>
          <cell r="Y1207">
            <v>1115904.1499999999</v>
          </cell>
          <cell r="Z1207">
            <v>60</v>
          </cell>
          <cell r="AA1207" t="str">
            <v>Przeprowadzenie inwestycji w nowe technologie w firmie CAMBRIA krokiem do podniesienia konkurencyjności międzynarodowej</v>
          </cell>
          <cell r="AB1207" t="str">
            <v>pomoc publiczna</v>
          </cell>
          <cell r="AC1207">
            <v>3403507.64</v>
          </cell>
          <cell r="AD1207">
            <v>1673856.21</v>
          </cell>
          <cell r="AE1207">
            <v>1729651.43</v>
          </cell>
          <cell r="AF1207">
            <v>0</v>
          </cell>
          <cell r="AG1207" t="str">
            <v>Nie</v>
          </cell>
          <cell r="AH120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07" t="str">
            <v>01 Pomoc bezzwrotna</v>
          </cell>
          <cell r="AJ1207" t="str">
            <v>01 Obszar miejski</v>
          </cell>
          <cell r="AK1207" t="str">
            <v>06 Nieokreślony przemysł wytwórczy</v>
          </cell>
          <cell r="AL1207" t="str">
            <v>5971461829</v>
          </cell>
          <cell r="AM1207" t="str">
            <v>CAMBRIA Kamil Strużyński</v>
          </cell>
          <cell r="AN1207" t="str">
            <v>74-400</v>
          </cell>
          <cell r="AO1207" t="str">
            <v>Dębno</v>
          </cell>
          <cell r="AP1207" t="str">
            <v>Grunwaldzka</v>
          </cell>
          <cell r="AQ1207" t="str">
            <v>24</v>
          </cell>
          <cell r="AR1207" t="str">
            <v>-</v>
          </cell>
          <cell r="AS1207" t="str">
            <v>+48602425139</v>
          </cell>
          <cell r="AT1207" t="str">
            <v>+48957603168</v>
          </cell>
          <cell r="AU1207" t="str">
            <v>osoba fizyczna prowadząca działalność gospodarczą - mikro przedsiębiorstwo</v>
          </cell>
          <cell r="AV1207" t="str">
            <v>812651631</v>
          </cell>
          <cell r="AW1207" t="str">
            <v>przedsiębiorca lub przedsiębiorstwo</v>
          </cell>
        </row>
        <row r="1208">
          <cell r="A1208" t="str">
            <v>RPZP.01.01.02-32-110/10</v>
          </cell>
          <cell r="B1208" t="str">
            <v>RPZP.01.00.00</v>
          </cell>
          <cell r="C1208" t="str">
            <v>RPZP.01.01.00</v>
          </cell>
          <cell r="D1208" t="str">
            <v>RPZP.01.01.02</v>
          </cell>
          <cell r="E1208" t="str">
            <v>RPZP.01.01.02-32-110/10-03</v>
          </cell>
          <cell r="F1208" t="str">
            <v>UDA-RPZP.01.01.02-32-110/10-03</v>
          </cell>
          <cell r="G1208" t="str">
            <v>21d9ad5ff7</v>
          </cell>
          <cell r="H1208" t="str">
            <v>RPZP.01.01.02-32-110/10</v>
          </cell>
          <cell r="I1208" t="str">
            <v>WND-RPZP.01.01.02-32-110/10</v>
          </cell>
          <cell r="J1208" t="str">
            <v>2012-01-26</v>
          </cell>
          <cell r="K1208" t="str">
            <v>2012 I półrocze</v>
          </cell>
          <cell r="L1208" t="str">
            <v>2012</v>
          </cell>
          <cell r="M1208" t="str">
            <v>2012-01-27</v>
          </cell>
          <cell r="N1208" t="str">
            <v>2012 I półrocze</v>
          </cell>
          <cell r="O1208" t="str">
            <v>2012</v>
          </cell>
          <cell r="P1208" t="str">
            <v>2011-07-14</v>
          </cell>
          <cell r="Q1208" t="str">
            <v>2013-03-31</v>
          </cell>
          <cell r="R1208" t="str">
            <v>2013 I półrocze</v>
          </cell>
          <cell r="S1208" t="str">
            <v>2013</v>
          </cell>
          <cell r="T1208" t="str">
            <v>2013-05-15</v>
          </cell>
          <cell r="U1208">
            <v>3640690.62</v>
          </cell>
          <cell r="V1208">
            <v>3328106.22</v>
          </cell>
          <cell r="W1208">
            <v>1664053.11</v>
          </cell>
          <cell r="X1208">
            <v>1664053.11</v>
          </cell>
          <cell r="Y1208">
            <v>1664053.11</v>
          </cell>
          <cell r="Z1208">
            <v>50</v>
          </cell>
          <cell r="AA1208" t="str">
            <v>" Wdrożenie innowacyjnej technologii laserowego cięcia blach i profili stalowych ”</v>
          </cell>
          <cell r="AB1208" t="str">
            <v>pomoc publiczna</v>
          </cell>
          <cell r="AC1208">
            <v>3640690.62</v>
          </cell>
          <cell r="AD1208">
            <v>1664053.11</v>
          </cell>
          <cell r="AE1208">
            <v>1976637.51</v>
          </cell>
          <cell r="AF1208">
            <v>0</v>
          </cell>
          <cell r="AG1208" t="str">
            <v>Nie</v>
          </cell>
          <cell r="AH1208" t="str">
            <v>08 Inne inwestycje w przedsiębiorstwa</v>
          </cell>
          <cell r="AI1208" t="str">
            <v>01 Pomoc bezzwrotna</v>
          </cell>
          <cell r="AJ1208" t="str">
            <v>01 Obszar miejski</v>
          </cell>
          <cell r="AK1208" t="str">
            <v>06 Nieokreślony przemysł wytwórczy</v>
          </cell>
          <cell r="AL1208" t="str">
            <v>8512869604</v>
          </cell>
          <cell r="AM1208" t="str">
            <v>"GP" Spółka z ograniczoną odpowiedzialnością</v>
          </cell>
          <cell r="AN1208" t="str">
            <v>70-784</v>
          </cell>
          <cell r="AO1208" t="str">
            <v>Szczecin</v>
          </cell>
          <cell r="AP1208" t="str">
            <v>Struga</v>
          </cell>
          <cell r="AQ1208" t="str">
            <v>80A</v>
          </cell>
          <cell r="AR1208" t="str">
            <v>-</v>
          </cell>
          <cell r="AS1208" t="str">
            <v>(0–91)4526033</v>
          </cell>
          <cell r="AT1208" t="str">
            <v>(0–91)4526033</v>
          </cell>
          <cell r="AU1208" t="str">
            <v>spółka z ograniczoną odpowiedzialnością - średnie przedsiębiorstwo</v>
          </cell>
          <cell r="AV1208" t="str">
            <v>812694698</v>
          </cell>
          <cell r="AW1208" t="str">
            <v>przedsiębiorca lub przedsiębiorstwo</v>
          </cell>
        </row>
        <row r="1209">
          <cell r="A1209" t="str">
            <v>RPZP.06.02.02-32-007/11</v>
          </cell>
          <cell r="B1209" t="str">
            <v>RPZP.06.00.00</v>
          </cell>
          <cell r="C1209" t="str">
            <v>RPZP.06.02.00</v>
          </cell>
          <cell r="D1209" t="str">
            <v>RPZP.06.02.02</v>
          </cell>
          <cell r="E1209" t="str">
            <v>RPZP.06.02.02-32-007/11-03</v>
          </cell>
          <cell r="F1209" t="str">
            <v>UDA-RPZP.06.02.02-32-007/11-03</v>
          </cell>
          <cell r="G1209" t="str">
            <v>8c624317c3</v>
          </cell>
          <cell r="H1209" t="str">
            <v>RPZP.06.02.02-32-007/11</v>
          </cell>
          <cell r="I1209" t="str">
            <v>WND-RPZP.06.02.02-32-007/11</v>
          </cell>
          <cell r="J1209" t="str">
            <v>2011-07-18</v>
          </cell>
          <cell r="K1209" t="str">
            <v>2011 II półrocze</v>
          </cell>
          <cell r="L1209" t="str">
            <v>2011</v>
          </cell>
          <cell r="M1209" t="str">
            <v>2011-07-25</v>
          </cell>
          <cell r="N1209" t="str">
            <v>2011 II półrocze</v>
          </cell>
          <cell r="O1209" t="str">
            <v>2011</v>
          </cell>
          <cell r="P1209" t="str">
            <v>2011-09-19</v>
          </cell>
          <cell r="Q1209" t="str">
            <v>2013-04-04</v>
          </cell>
          <cell r="R1209" t="str">
            <v>2013 I półrocze</v>
          </cell>
          <cell r="S1209" t="str">
            <v>2013</v>
          </cell>
          <cell r="T1209" t="str">
            <v>2013-08-23</v>
          </cell>
          <cell r="U1209">
            <v>420705.25</v>
          </cell>
          <cell r="V1209">
            <v>419612.12</v>
          </cell>
          <cell r="W1209">
            <v>314706.57</v>
          </cell>
          <cell r="X1209">
            <v>314706.57</v>
          </cell>
          <cell r="Y1209">
            <v>104905.55</v>
          </cell>
          <cell r="Z1209">
            <v>75</v>
          </cell>
          <cell r="AA1209" t="str">
            <v>Hydroizolacja ścian piwnicznych budynku Zespołu Szkół Muzycznych w Szczecinie</v>
          </cell>
          <cell r="AB1209" t="str">
            <v>bez pomocy publicznej</v>
          </cell>
          <cell r="AC1209">
            <v>420705.25</v>
          </cell>
          <cell r="AD1209">
            <v>420705.25</v>
          </cell>
          <cell r="AE1209">
            <v>0</v>
          </cell>
          <cell r="AF1209">
            <v>0</v>
          </cell>
          <cell r="AG1209" t="str">
            <v>Nie</v>
          </cell>
          <cell r="AH1209" t="str">
            <v>58 Ochrona i zachowanie dziedzictwa kulturowego</v>
          </cell>
          <cell r="AI1209" t="str">
            <v>01 Pomoc bezzwrotna</v>
          </cell>
          <cell r="AJ1209" t="str">
            <v>01 Obszar miejski</v>
          </cell>
          <cell r="AK1209" t="str">
            <v>00 Nie dotyczy</v>
          </cell>
          <cell r="AL1209" t="str">
            <v>8511073582</v>
          </cell>
          <cell r="AM1209" t="str">
            <v>Zespół Szkół Muzycznych im.Feliksa Nowowiejskiego w Szczecinie</v>
          </cell>
          <cell r="AN1209" t="str">
            <v>70-561</v>
          </cell>
          <cell r="AO1209" t="str">
            <v>Szczecin</v>
          </cell>
          <cell r="AP1209" t="str">
            <v>Staromłyńska</v>
          </cell>
          <cell r="AQ1209" t="str">
            <v>13</v>
          </cell>
          <cell r="AR1209" t="str">
            <v>-</v>
          </cell>
          <cell r="AS1209" t="str">
            <v>91-488-08-66</v>
          </cell>
          <cell r="AT1209" t="str">
            <v>91-488-0324</v>
          </cell>
          <cell r="AU1209" t="str">
            <v>wspólnota samorządowa - województwo</v>
          </cell>
          <cell r="AV1209" t="str">
            <v>000277457</v>
          </cell>
          <cell r="AW1209" t="str">
            <v>jednostka sektora finansów publicznych</v>
          </cell>
        </row>
        <row r="1210">
          <cell r="A1210" t="str">
            <v>RPZP.01.03.01-32-060/12</v>
          </cell>
          <cell r="B1210" t="str">
            <v>RPZP.01.00.00</v>
          </cell>
          <cell r="C1210" t="str">
            <v>RPZP.01.03.00</v>
          </cell>
          <cell r="D1210" t="str">
            <v>RPZP.01.03.01</v>
          </cell>
          <cell r="E1210" t="str">
            <v>RPZP.01.03.01-32-060/12-04</v>
          </cell>
          <cell r="F1210" t="str">
            <v>UDA-RPZP.01.03.01-32-060/12-04</v>
          </cell>
          <cell r="G1210" t="str">
            <v>d0f0a3a8e3</v>
          </cell>
          <cell r="H1210" t="str">
            <v>RPZP.01.03.01-32-060/12</v>
          </cell>
          <cell r="I1210" t="str">
            <v>WND-RPZP.01.03.01-32-060/12</v>
          </cell>
          <cell r="J1210" t="str">
            <v>2012-12-28</v>
          </cell>
          <cell r="K1210" t="str">
            <v>2012 II półrocze</v>
          </cell>
          <cell r="L1210" t="str">
            <v>2012</v>
          </cell>
          <cell r="M1210" t="str">
            <v>2012-12-31</v>
          </cell>
          <cell r="N1210" t="str">
            <v>2012 II półrocze</v>
          </cell>
          <cell r="O1210" t="str">
            <v>2012</v>
          </cell>
          <cell r="P1210" t="str">
            <v>2012-11-05</v>
          </cell>
          <cell r="Q1210" t="str">
            <v>2013-04-09</v>
          </cell>
          <cell r="R1210" t="str">
            <v>2013 I półrocze</v>
          </cell>
          <cell r="S1210" t="str">
            <v>2013</v>
          </cell>
          <cell r="T1210" t="str">
            <v>2013-06-18</v>
          </cell>
          <cell r="U1210">
            <v>27675</v>
          </cell>
          <cell r="V1210">
            <v>22500</v>
          </cell>
          <cell r="W1210">
            <v>11250</v>
          </cell>
          <cell r="X1210">
            <v>11250</v>
          </cell>
          <cell r="Y1210">
            <v>11250</v>
          </cell>
          <cell r="Z1210">
            <v>50</v>
          </cell>
          <cell r="AA1210" t="str">
            <v>Analiza możliwości zastosowania mikroprocesorowego systemu pozycjonowania w turbinie wiatrowej według własnego rozwiązania firmy SARMATA - zgłoszenie patentowe nr P385060</v>
          </cell>
          <cell r="AB1210" t="str">
            <v>pomoc publiczna</v>
          </cell>
          <cell r="AC1210">
            <v>27675</v>
          </cell>
          <cell r="AD1210">
            <v>11250</v>
          </cell>
          <cell r="AE1210">
            <v>16425</v>
          </cell>
          <cell r="AF1210">
            <v>0</v>
          </cell>
          <cell r="AG1210" t="str">
            <v>Tak</v>
          </cell>
          <cell r="AH1210" t="str">
            <v>05 Usługi w zakresie zaawansowanego wsparcia dla przedsiębiorstw i grup przedsiębiorstw</v>
          </cell>
          <cell r="AI1210" t="str">
            <v>01 Pomoc bezzwrotna</v>
          </cell>
          <cell r="AJ1210" t="str">
            <v>01 Obszar miejski</v>
          </cell>
          <cell r="AK1210" t="str">
            <v>22 Inne niewyszczególnione usługi</v>
          </cell>
          <cell r="AL1210" t="str">
            <v>8521575061</v>
          </cell>
          <cell r="AM1210" t="str">
            <v>Zakład Ogólnobudowlany „SARMATA” Paweł Gągała</v>
          </cell>
          <cell r="AN1210" t="str">
            <v>71-266</v>
          </cell>
          <cell r="AO1210" t="str">
            <v>Szczecin</v>
          </cell>
          <cell r="AP1210" t="str">
            <v>Modrzewskiego</v>
          </cell>
          <cell r="AQ1210" t="str">
            <v>1</v>
          </cell>
          <cell r="AR1210" t="str">
            <v>-</v>
          </cell>
          <cell r="AS1210" t="str">
            <v>914877268</v>
          </cell>
          <cell r="AT1210" t="str">
            <v>914877268</v>
          </cell>
          <cell r="AU1210" t="str">
            <v>osoba fizyczna prowadząca działalność gospodarczą - małe przedsiębiorstwo</v>
          </cell>
          <cell r="AV1210" t="str">
            <v>811204284</v>
          </cell>
          <cell r="AW1210" t="str">
            <v>przedsiębiorca lub przedsiębiorstwo</v>
          </cell>
        </row>
        <row r="1211">
          <cell r="A1211" t="str">
            <v>RPZP.01.02.01-32-002/10</v>
          </cell>
          <cell r="B1211" t="str">
            <v>RPZP.01.00.00</v>
          </cell>
          <cell r="C1211" t="str">
            <v>RPZP.01.02.00</v>
          </cell>
          <cell r="D1211" t="str">
            <v>RPZP.01.02.01</v>
          </cell>
          <cell r="E1211" t="str">
            <v>RPZP.01.02.01-32-002/10-05</v>
          </cell>
          <cell r="F1211" t="str">
            <v>UDA-RPZP.01.02.01-32-002/10-05</v>
          </cell>
          <cell r="G1211" t="str">
            <v>0e4ec9e775</v>
          </cell>
          <cell r="H1211" t="str">
            <v>RPZP.01.02.01-32-002/10</v>
          </cell>
          <cell r="I1211" t="str">
            <v>WND-RPZP.01.02.01-32-002/10</v>
          </cell>
          <cell r="J1211" t="str">
            <v>2010-12-22</v>
          </cell>
          <cell r="K1211" t="str">
            <v>2010 II półrocze</v>
          </cell>
          <cell r="L1211" t="str">
            <v>2010</v>
          </cell>
          <cell r="M1211" t="str">
            <v>2010-12-28</v>
          </cell>
          <cell r="N1211" t="str">
            <v>2010 II półrocze</v>
          </cell>
          <cell r="O1211" t="str">
            <v>2010</v>
          </cell>
          <cell r="P1211" t="str">
            <v>2011-05-06</v>
          </cell>
          <cell r="Q1211" t="str">
            <v>2013-04-17</v>
          </cell>
          <cell r="R1211" t="str">
            <v>2013 I półrocze</v>
          </cell>
          <cell r="S1211" t="str">
            <v>2013</v>
          </cell>
          <cell r="T1211" t="str">
            <v>2013-08-07</v>
          </cell>
          <cell r="U1211">
            <v>2523930.5499999998</v>
          </cell>
          <cell r="V1211">
            <v>2438212.44</v>
          </cell>
          <cell r="W1211">
            <v>1828659.33</v>
          </cell>
          <cell r="X1211">
            <v>1828659.33</v>
          </cell>
          <cell r="Y1211">
            <v>609553.11</v>
          </cell>
          <cell r="Z1211">
            <v>75</v>
          </cell>
          <cell r="AA1211" t="str">
            <v>Centrum Współpracy Nauki i Gospodarki</v>
          </cell>
          <cell r="AB1211" t="str">
            <v>bez pomocy publicznej</v>
          </cell>
          <cell r="AC1211">
            <v>2523930.5499999998</v>
          </cell>
          <cell r="AD1211">
            <v>1828659.33</v>
          </cell>
          <cell r="AE1211">
            <v>695271.22</v>
          </cell>
          <cell r="AF1211">
            <v>0</v>
          </cell>
          <cell r="AG1211" t="str">
            <v>Nie</v>
          </cell>
          <cell r="AH1211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211" t="str">
            <v>01 Pomoc bezzwrotna</v>
          </cell>
          <cell r="AJ1211" t="str">
            <v>01 Obszar miejski</v>
          </cell>
          <cell r="AK1211" t="str">
            <v>22 Inne niewyszczególnione usługi</v>
          </cell>
          <cell r="AL1211" t="str">
            <v>8522130303</v>
          </cell>
          <cell r="AM1211" t="str">
            <v>Północna Izba Gospodarcza w Szczecinie</v>
          </cell>
          <cell r="AN1211" t="str">
            <v>71-335</v>
          </cell>
          <cell r="AO1211" t="str">
            <v>Szczecin</v>
          </cell>
          <cell r="AP1211" t="str">
            <v>Aleja Wojska Polskiego</v>
          </cell>
          <cell r="AQ1211" t="str">
            <v>86</v>
          </cell>
          <cell r="AR1211" t="str">
            <v>-</v>
          </cell>
          <cell r="AS1211" t="str">
            <v>0914860765</v>
          </cell>
          <cell r="AT1211" t="str">
            <v>0914860768</v>
          </cell>
          <cell r="AU1211" t="str">
            <v>samorząd gospodarczy i zawodowy</v>
          </cell>
          <cell r="AV1211" t="str">
            <v>811183270</v>
          </cell>
          <cell r="AW1211" t="str">
            <v>fundacja, stowarzyszenie lub organizacja pozarządowa</v>
          </cell>
        </row>
        <row r="1212">
          <cell r="A1212" t="str">
            <v>RPZP.05.05.01-32-031/11</v>
          </cell>
          <cell r="B1212" t="str">
            <v>RPZP.05.00.00</v>
          </cell>
          <cell r="C1212" t="str">
            <v>RPZP.05.05.00</v>
          </cell>
          <cell r="D1212" t="str">
            <v>RPZP.05.05.01</v>
          </cell>
          <cell r="E1212" t="str">
            <v>RPZP.05.05.01-32-031/11-03</v>
          </cell>
          <cell r="F1212" t="str">
            <v>UDA-RPZP.05.05.01-32-031/11-03</v>
          </cell>
          <cell r="G1212" t="str">
            <v>36936b6c5e</v>
          </cell>
          <cell r="H1212" t="str">
            <v>RPZP.05.05.01-32-031/11</v>
          </cell>
          <cell r="I1212" t="str">
            <v>WND-RPZP.05.05.01-32-031/11</v>
          </cell>
          <cell r="J1212" t="str">
            <v>2012-04-20</v>
          </cell>
          <cell r="K1212" t="str">
            <v>2012 I półrocze</v>
          </cell>
          <cell r="L1212" t="str">
            <v>2012</v>
          </cell>
          <cell r="M1212" t="str">
            <v>2012-04-27</v>
          </cell>
          <cell r="N1212" t="str">
            <v>2012 I półrocze</v>
          </cell>
          <cell r="O1212" t="str">
            <v>2012</v>
          </cell>
          <cell r="P1212" t="str">
            <v>2011-08-23</v>
          </cell>
          <cell r="Q1212" t="str">
            <v>2013-04-17</v>
          </cell>
          <cell r="R1212" t="str">
            <v>2013 I półrocze</v>
          </cell>
          <cell r="S1212" t="str">
            <v>2013</v>
          </cell>
          <cell r="T1212" t="str">
            <v>2013-07-12</v>
          </cell>
          <cell r="U1212">
            <v>775398.74</v>
          </cell>
          <cell r="V1212">
            <v>771625.74</v>
          </cell>
          <cell r="W1212">
            <v>385812.87</v>
          </cell>
          <cell r="X1212">
            <v>385812.87</v>
          </cell>
          <cell r="Y1212">
            <v>385812.87</v>
          </cell>
          <cell r="Z1212">
            <v>50</v>
          </cell>
          <cell r="AA1212" t="str">
            <v>Remont nawierzchni ulic, chodników, parkingów i ciągów pieszych na terenie starego miasta w Barlinku</v>
          </cell>
          <cell r="AB1212" t="str">
            <v>bez pomocy publicznej</v>
          </cell>
          <cell r="AC1212">
            <v>775398.74</v>
          </cell>
          <cell r="AD1212">
            <v>775398.74</v>
          </cell>
          <cell r="AE1212">
            <v>0</v>
          </cell>
          <cell r="AF1212">
            <v>0</v>
          </cell>
          <cell r="AG1212" t="str">
            <v>Nie</v>
          </cell>
          <cell r="AH1212" t="str">
            <v>61 Zintegrowane projekty na rzecz rewitalizacji obszarów miejskich i wiejskich</v>
          </cell>
          <cell r="AI1212" t="str">
            <v>01 Pomoc bezzwrotna</v>
          </cell>
          <cell r="AJ1212" t="str">
            <v>01 Obszar miejski</v>
          </cell>
          <cell r="AK1212" t="str">
            <v>22 Inne niewyszczególnione usługi</v>
          </cell>
          <cell r="AL1212" t="str">
            <v>5971648491</v>
          </cell>
          <cell r="AM1212" t="str">
            <v>Gmina Barlinek</v>
          </cell>
          <cell r="AN1212" t="str">
            <v>74-320</v>
          </cell>
          <cell r="AO1212" t="str">
            <v>Barlinek</v>
          </cell>
          <cell r="AP1212" t="str">
            <v>Niepodległości</v>
          </cell>
          <cell r="AQ1212" t="str">
            <v>20</v>
          </cell>
          <cell r="AR1212" t="str">
            <v>-</v>
          </cell>
          <cell r="AS1212" t="str">
            <v>957465566</v>
          </cell>
          <cell r="AT1212" t="str">
            <v>957471704</v>
          </cell>
          <cell r="AU1212" t="str">
            <v>wspólnota samorządowa</v>
          </cell>
          <cell r="AV1212" t="str">
            <v>210967047</v>
          </cell>
          <cell r="AW1212" t="str">
            <v>jednostka samorządu terytorialnego, związek lub stowarzyszenie jst</v>
          </cell>
        </row>
        <row r="1213">
          <cell r="A1213" t="str">
            <v>RPZP.05.05.01-32-013/11</v>
          </cell>
          <cell r="B1213" t="str">
            <v>RPZP.05.00.00</v>
          </cell>
          <cell r="C1213" t="str">
            <v>RPZP.05.05.00</v>
          </cell>
          <cell r="D1213" t="str">
            <v>RPZP.05.05.01</v>
          </cell>
          <cell r="E1213" t="str">
            <v>RPZP.05.05.01-32-013/11-05</v>
          </cell>
          <cell r="F1213" t="str">
            <v>UDA-RPZP.05.05.01-32-013/11-05</v>
          </cell>
          <cell r="G1213" t="str">
            <v>f929716ede</v>
          </cell>
          <cell r="H1213" t="str">
            <v>RPZP.05.05.01-32-013/11</v>
          </cell>
          <cell r="I1213" t="str">
            <v>WND-RPZP.05.05.01-32-013/11</v>
          </cell>
          <cell r="J1213" t="str">
            <v>2012-06-12</v>
          </cell>
          <cell r="K1213" t="str">
            <v>2012 I półrocze</v>
          </cell>
          <cell r="L1213" t="str">
            <v>2012</v>
          </cell>
          <cell r="M1213" t="str">
            <v>2012-06-22</v>
          </cell>
          <cell r="N1213" t="str">
            <v>2012 I półrocze</v>
          </cell>
          <cell r="O1213" t="str">
            <v>2012</v>
          </cell>
          <cell r="P1213" t="str">
            <v>2012-06-30</v>
          </cell>
          <cell r="Q1213" t="str">
            <v>2013-04-18</v>
          </cell>
          <cell r="R1213" t="str">
            <v>2013 I półrocze</v>
          </cell>
          <cell r="S1213" t="str">
            <v>2013</v>
          </cell>
          <cell r="T1213" t="str">
            <v>2013-09-18</v>
          </cell>
          <cell r="U1213">
            <v>1960999.46</v>
          </cell>
          <cell r="V1213">
            <v>1880819.99</v>
          </cell>
          <cell r="W1213">
            <v>940409.98</v>
          </cell>
          <cell r="X1213">
            <v>940409.98</v>
          </cell>
          <cell r="Y1213">
            <v>940410.01</v>
          </cell>
          <cell r="Z1213">
            <v>50</v>
          </cell>
          <cell r="AA1213" t="str">
            <v>Modernizacja (termomodernizacja) budynków mieszkalnych w Barlinku: ul. Niepodległości 22, 24, 26, 33 i Odrzańska 1</v>
          </cell>
          <cell r="AB1213" t="str">
            <v>bez pomocy publicznej</v>
          </cell>
          <cell r="AC1213">
            <v>1960999.46</v>
          </cell>
          <cell r="AD1213">
            <v>940409.98</v>
          </cell>
          <cell r="AE1213">
            <v>1020589.48</v>
          </cell>
          <cell r="AF1213">
            <v>0</v>
          </cell>
          <cell r="AG1213" t="str">
            <v>Nie</v>
          </cell>
          <cell r="AH1213" t="str">
            <v>78 Infrastruktura mieszkalnictwa</v>
          </cell>
          <cell r="AI1213" t="str">
            <v>01 Pomoc bezzwrotna</v>
          </cell>
          <cell r="AJ1213" t="str">
            <v>01 Obszar miejski</v>
          </cell>
          <cell r="AK1213" t="str">
            <v>22 Inne niewyszczególnione usługi</v>
          </cell>
          <cell r="AL1213" t="str">
            <v>5971498347</v>
          </cell>
          <cell r="AM1213" t="str">
            <v>Wspólnota Mieszkaniowa nieruchomości przy ul. Niepodległości 22 w Barlinku</v>
          </cell>
          <cell r="AN1213" t="str">
            <v>74-320</v>
          </cell>
          <cell r="AO1213" t="str">
            <v>Barlinek</v>
          </cell>
          <cell r="AP1213" t="str">
            <v>Szpitalna</v>
          </cell>
          <cell r="AQ1213" t="str">
            <v>4</v>
          </cell>
          <cell r="AR1213" t="str">
            <v>-</v>
          </cell>
          <cell r="AS1213" t="str">
            <v>957462348</v>
          </cell>
          <cell r="AT1213" t="str">
            <v>957462348</v>
          </cell>
          <cell r="AU1213" t="str">
            <v>wspólnota mieszkaniowa</v>
          </cell>
          <cell r="AV1213" t="str">
            <v>210966125</v>
          </cell>
          <cell r="AW1213" t="str">
            <v>spółdzielnia lub wspólnota mieszkaniowa, TBS</v>
          </cell>
        </row>
        <row r="1214">
          <cell r="A1214" t="str">
            <v>RPZP.01.01.01-32-317/09</v>
          </cell>
          <cell r="B1214" t="str">
            <v>RPZP.01.00.00</v>
          </cell>
          <cell r="C1214" t="str">
            <v>RPZP.01.01.00</v>
          </cell>
          <cell r="D1214" t="str">
            <v>RPZP.01.01.01</v>
          </cell>
          <cell r="E1214" t="str">
            <v>RPZP.01.01.01-32-317/09-03</v>
          </cell>
          <cell r="F1214" t="str">
            <v>UDA-RPZP.01.01.01-32-317/09-03</v>
          </cell>
          <cell r="G1214" t="str">
            <v>936786510c</v>
          </cell>
          <cell r="H1214" t="str">
            <v>RPZP.01.01.01-32-317/09</v>
          </cell>
          <cell r="I1214" t="str">
            <v>WND-RPZP.01.01.01-32-317/09</v>
          </cell>
          <cell r="J1214" t="str">
            <v>2010-05-21</v>
          </cell>
          <cell r="K1214" t="str">
            <v>2010 I półrocze</v>
          </cell>
          <cell r="L1214" t="str">
            <v>2010</v>
          </cell>
          <cell r="M1214" t="str">
            <v>2010-06-30</v>
          </cell>
          <cell r="N1214" t="str">
            <v>2010 I półrocze</v>
          </cell>
          <cell r="O1214" t="str">
            <v>2010</v>
          </cell>
          <cell r="P1214" t="str">
            <v>2010-05-14</v>
          </cell>
          <cell r="Q1214" t="str">
            <v>2013-04-26</v>
          </cell>
          <cell r="R1214" t="str">
            <v>2013 I półrocze</v>
          </cell>
          <cell r="S1214" t="str">
            <v>2013</v>
          </cell>
          <cell r="T1214" t="str">
            <v>2014-02-10</v>
          </cell>
          <cell r="U1214">
            <v>365087.5</v>
          </cell>
          <cell r="V1214">
            <v>253530.25</v>
          </cell>
          <cell r="W1214">
            <v>152118.09</v>
          </cell>
          <cell r="X1214">
            <v>129300.35</v>
          </cell>
          <cell r="Y1214">
            <v>101412.16</v>
          </cell>
          <cell r="Z1214">
            <v>60</v>
          </cell>
          <cell r="AA1214" t="str">
            <v>Zduństwo - wsparcie tradycyjnego rzemiosła w ramach Regionalnego Programu Operacyjnego Województwa Zachodniopomorskiego na lata 2007-2013.</v>
          </cell>
          <cell r="AB1214" t="str">
            <v>pomoc publiczna</v>
          </cell>
          <cell r="AC1214">
            <v>365087.5</v>
          </cell>
          <cell r="AD1214">
            <v>152118.09</v>
          </cell>
          <cell r="AE1214">
            <v>212969.41</v>
          </cell>
          <cell r="AF1214">
            <v>0</v>
          </cell>
          <cell r="AG1214" t="str">
            <v>Nie</v>
          </cell>
          <cell r="AH1214" t="str">
            <v>08 Inne inwestycje w przedsiębiorstwa</v>
          </cell>
          <cell r="AI1214" t="str">
            <v>01 Pomoc bezzwrotna</v>
          </cell>
          <cell r="AJ1214" t="str">
            <v>01 Obszar miejski</v>
          </cell>
          <cell r="AK1214" t="str">
            <v>12 Budownictwo</v>
          </cell>
          <cell r="AL1214" t="str">
            <v>9551492280</v>
          </cell>
          <cell r="AM1214" t="str">
            <v>Usługi Zduńsko-Murarskie Stanisław Janik</v>
          </cell>
          <cell r="AN1214" t="str">
            <v>70-893</v>
          </cell>
          <cell r="AO1214" t="str">
            <v>Szczecin</v>
          </cell>
          <cell r="AP1214" t="str">
            <v>Karola Balińskiego</v>
          </cell>
          <cell r="AQ1214" t="str">
            <v>7 B</v>
          </cell>
          <cell r="AR1214" t="str">
            <v>-</v>
          </cell>
          <cell r="AS1214" t="str">
            <v>(091)-461-45-63</v>
          </cell>
          <cell r="AT1214" t="str">
            <v>(091)-461-45-64</v>
          </cell>
          <cell r="AU1214" t="str">
            <v>osoba fizyczna prowadząca działalność gospodarczą - mikro przedsiębiorstwo</v>
          </cell>
          <cell r="AV1214" t="str">
            <v>810071243</v>
          </cell>
          <cell r="AW1214" t="str">
            <v>przedsiębiorca lub przedsiębiorstwo</v>
          </cell>
        </row>
        <row r="1215">
          <cell r="A1215" t="str">
            <v>RPZP.01.01.03-32-061/10</v>
          </cell>
          <cell r="B1215" t="str">
            <v>RPZP.01.00.00</v>
          </cell>
          <cell r="C1215" t="str">
            <v>RPZP.01.01.00</v>
          </cell>
          <cell r="D1215" t="str">
            <v>RPZP.01.01.03</v>
          </cell>
          <cell r="E1215" t="str">
            <v>RPZP.01.01.03-32-061/10-03</v>
          </cell>
          <cell r="F1215" t="str">
            <v>UDA-RPZP.01.01.03-32-061/10-03</v>
          </cell>
          <cell r="G1215" t="str">
            <v>c716cb1992</v>
          </cell>
          <cell r="H1215" t="str">
            <v>RPZP.01.01.03-32-061/10</v>
          </cell>
          <cell r="I1215" t="str">
            <v>WND-RPZP.01.01.03-32-061/10</v>
          </cell>
          <cell r="J1215" t="str">
            <v>2010-12-29</v>
          </cell>
          <cell r="K1215" t="str">
            <v>2010 II półrocze</v>
          </cell>
          <cell r="L1215" t="str">
            <v>2010</v>
          </cell>
          <cell r="M1215" t="str">
            <v>2010-12-30</v>
          </cell>
          <cell r="N1215" t="str">
            <v>2010 II półrocze</v>
          </cell>
          <cell r="O1215" t="str">
            <v>2010</v>
          </cell>
          <cell r="P1215" t="str">
            <v>2011-04-28</v>
          </cell>
          <cell r="Q1215" t="str">
            <v>2013-04-30</v>
          </cell>
          <cell r="R1215" t="str">
            <v>2013 I półrocze</v>
          </cell>
          <cell r="S1215" t="str">
            <v>2013</v>
          </cell>
          <cell r="T1215" t="str">
            <v>2012-05-24</v>
          </cell>
          <cell r="U1215">
            <v>7795960.3200000003</v>
          </cell>
          <cell r="V1215">
            <v>3064116</v>
          </cell>
          <cell r="W1215">
            <v>1838469.6</v>
          </cell>
          <cell r="X1215">
            <v>1838469.6</v>
          </cell>
          <cell r="Y1215">
            <v>1225646.3999999999</v>
          </cell>
          <cell r="Z1215">
            <v>60</v>
          </cell>
          <cell r="AA1215" t="str">
            <v>Utworzenie pierwszego w Gryficach nowoczesnego kompleksu kulturalno-rozrywkowego wyposażonego w najwyższej światowej klasy urządzenia do wyświetlania projekcji 3D i zaplecza technicznego kręgielni</v>
          </cell>
          <cell r="AB1215" t="str">
            <v>pomoc publiczna</v>
          </cell>
          <cell r="AC1215">
            <v>7795960.3200000003</v>
          </cell>
          <cell r="AD1215">
            <v>1838469.6</v>
          </cell>
          <cell r="AE1215">
            <v>5957490.7199999997</v>
          </cell>
          <cell r="AF1215">
            <v>0</v>
          </cell>
          <cell r="AG1215" t="str">
            <v>Nie</v>
          </cell>
          <cell r="AH121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15" t="str">
            <v>01 Pomoc bezzwrotna</v>
          </cell>
          <cell r="AJ1215" t="str">
            <v>01 Obszar miejski</v>
          </cell>
          <cell r="AK1215" t="str">
            <v>06 Nieokreślony przemysł wytwórczy</v>
          </cell>
          <cell r="AL1215" t="str">
            <v>8571335838</v>
          </cell>
          <cell r="AM1215" t="str">
            <v>„KAPITOL" Spółka Cywilna Andrzej Szczepański, Marcin Jakubiak, Janusz Zalewski</v>
          </cell>
          <cell r="AN1215" t="str">
            <v>72-300</v>
          </cell>
          <cell r="AO1215" t="str">
            <v>Gryfice</v>
          </cell>
          <cell r="AP1215" t="str">
            <v>Niepodległości</v>
          </cell>
          <cell r="AQ1215" t="str">
            <v>48</v>
          </cell>
          <cell r="AR1215" t="str">
            <v>-</v>
          </cell>
          <cell r="AS1215" t="str">
            <v>(91)3878664</v>
          </cell>
          <cell r="AT1215" t="str">
            <v>(91)4814855</v>
          </cell>
          <cell r="AU1215" t="str">
            <v>spółka cywilna prowadząca działalność w oparciu o umowę zawartą na podstawie KC - mikro przedsiębiorstwo</v>
          </cell>
          <cell r="AV1215" t="str">
            <v>320834520</v>
          </cell>
          <cell r="AW1215" t="str">
            <v>przedsiębiorca lub przedsiębiorstwo</v>
          </cell>
        </row>
        <row r="1216">
          <cell r="A1216" t="str">
            <v>RPZP.06.02.02-32-002/11</v>
          </cell>
          <cell r="B1216" t="str">
            <v>RPZP.06.00.00</v>
          </cell>
          <cell r="C1216" t="str">
            <v>RPZP.06.02.00</v>
          </cell>
          <cell r="D1216" t="str">
            <v>RPZP.06.02.02</v>
          </cell>
          <cell r="E1216" t="str">
            <v>RPZP.06.02.02-32-002/11-05</v>
          </cell>
          <cell r="F1216" t="str">
            <v>UDA-RPZP.06.02.02-32-002/11-05</v>
          </cell>
          <cell r="G1216" t="str">
            <v>d8c8bff6e8</v>
          </cell>
          <cell r="H1216" t="str">
            <v>RPZP.06.02.02-32-002/11</v>
          </cell>
          <cell r="I1216" t="str">
            <v>WND-RPZP.06.02.02-32-002/11</v>
          </cell>
          <cell r="J1216" t="str">
            <v>2011-10-14</v>
          </cell>
          <cell r="K1216" t="str">
            <v>2011 II półrocze</v>
          </cell>
          <cell r="L1216" t="str">
            <v>2011</v>
          </cell>
          <cell r="M1216" t="str">
            <v>2011-10-18</v>
          </cell>
          <cell r="N1216" t="str">
            <v>2011 II półrocze</v>
          </cell>
          <cell r="O1216" t="str">
            <v>2011</v>
          </cell>
          <cell r="P1216" t="str">
            <v>2012-01-12</v>
          </cell>
          <cell r="Q1216" t="str">
            <v>2013-04-30</v>
          </cell>
          <cell r="R1216" t="str">
            <v>2013 I półrocze</v>
          </cell>
          <cell r="S1216" t="str">
            <v>2013</v>
          </cell>
          <cell r="T1216" t="str">
            <v>2013-06-25</v>
          </cell>
          <cell r="U1216">
            <v>1995471.03</v>
          </cell>
          <cell r="V1216">
            <v>1995376.28</v>
          </cell>
          <cell r="W1216">
            <v>1496532.2</v>
          </cell>
          <cell r="X1216">
            <v>1496532.2</v>
          </cell>
          <cell r="Y1216">
            <v>498844.08</v>
          </cell>
          <cell r="Z1216">
            <v>75</v>
          </cell>
          <cell r="AA1216" t="str">
            <v>„Prace renowacyjne i konserwatorskie we wnętrzu zabytkowej Katedry pw. św. Jakuba w Szczecinie”</v>
          </cell>
          <cell r="AB1216" t="str">
            <v>bez pomocy publicznej</v>
          </cell>
          <cell r="AC1216">
            <v>1995471.03</v>
          </cell>
          <cell r="AD1216">
            <v>1995471.03</v>
          </cell>
          <cell r="AE1216">
            <v>0</v>
          </cell>
          <cell r="AF1216">
            <v>0</v>
          </cell>
          <cell r="AG1216" t="str">
            <v>Nie</v>
          </cell>
          <cell r="AH1216" t="str">
            <v>58 Ochrona i zachowanie dziedzictwa kulturowego</v>
          </cell>
          <cell r="AI1216" t="str">
            <v>01 Pomoc bezzwrotna</v>
          </cell>
          <cell r="AJ1216" t="str">
            <v>01 Obszar miejski</v>
          </cell>
          <cell r="AK1216" t="str">
            <v>00 Nie dotyczy</v>
          </cell>
          <cell r="AL1216" t="str">
            <v>8521885672</v>
          </cell>
          <cell r="AM1216" t="str">
            <v>Parafia Rzymskokatolicka pw. św. Jakuba Apostoła w Szczecinie</v>
          </cell>
          <cell r="AN1216" t="str">
            <v>70-543</v>
          </cell>
          <cell r="AO1216" t="str">
            <v>Szczecin</v>
          </cell>
          <cell r="AP1216" t="str">
            <v>św. Jakuba</v>
          </cell>
          <cell r="AQ1216" t="str">
            <v>1</v>
          </cell>
          <cell r="AR1216" t="str">
            <v>-</v>
          </cell>
          <cell r="AS1216" t="str">
            <v>(091)4-330-595</v>
          </cell>
          <cell r="AT1216" t="str">
            <v>(091)4-330-595</v>
          </cell>
          <cell r="AU1216" t="str">
            <v>Kościół Katolicki</v>
          </cell>
          <cell r="AV1216" t="str">
            <v>040044756</v>
          </cell>
          <cell r="AW1216" t="str">
            <v>kościół lub związek wyznaniowy lub osoba prawna kościołów i związków wyznaniowych</v>
          </cell>
        </row>
        <row r="1217">
          <cell r="A1217" t="str">
            <v>RPZP.06.06.01-32-027/11</v>
          </cell>
          <cell r="B1217" t="str">
            <v>RPZP.06.00.00</v>
          </cell>
          <cell r="C1217" t="str">
            <v>RPZP.06.06.00</v>
          </cell>
          <cell r="D1217" t="str">
            <v>RPZP.06.06.01</v>
          </cell>
          <cell r="E1217" t="str">
            <v>RPZP.06.06.01-32-027/11-03</v>
          </cell>
          <cell r="F1217" t="str">
            <v>UDA-RPZP.06.06.01-32-027/11-03</v>
          </cell>
          <cell r="G1217" t="str">
            <v>08e7bdda6b</v>
          </cell>
          <cell r="H1217" t="str">
            <v>RPZP.06.06.01-32-027/11</v>
          </cell>
          <cell r="I1217" t="str">
            <v>WND-RPZP.06.06.01-32-027/11</v>
          </cell>
          <cell r="J1217" t="str">
            <v>2012-05-25</v>
          </cell>
          <cell r="K1217" t="str">
            <v>2012 I półrocze</v>
          </cell>
          <cell r="L1217" t="str">
            <v>2012</v>
          </cell>
          <cell r="M1217" t="str">
            <v>2012-05-28</v>
          </cell>
          <cell r="N1217" t="str">
            <v>2012 I półrocze</v>
          </cell>
          <cell r="O1217" t="str">
            <v>2012</v>
          </cell>
          <cell r="P1217" t="str">
            <v>2012-06-15</v>
          </cell>
          <cell r="Q1217" t="str">
            <v>2013-04-30</v>
          </cell>
          <cell r="R1217" t="str">
            <v>2013 I półrocze</v>
          </cell>
          <cell r="S1217" t="str">
            <v>2013</v>
          </cell>
          <cell r="T1217" t="str">
            <v>2014-07-04</v>
          </cell>
          <cell r="U1217">
            <v>1962296.21</v>
          </cell>
          <cell r="V1217">
            <v>1962296.21</v>
          </cell>
          <cell r="W1217">
            <v>981148.1</v>
          </cell>
          <cell r="X1217">
            <v>981148.1</v>
          </cell>
          <cell r="Y1217">
            <v>981148.11</v>
          </cell>
          <cell r="Z1217">
            <v>50</v>
          </cell>
          <cell r="AA1217" t="str">
            <v>Rozbudowa miejskiej przystani żeglarskiej w ramach rewitalizacji Starego Miasta w Policach.</v>
          </cell>
          <cell r="AB1217" t="str">
            <v>bez pomocy publicznej</v>
          </cell>
          <cell r="AC1217">
            <v>1962296.21</v>
          </cell>
          <cell r="AD1217">
            <v>1962296.21</v>
          </cell>
          <cell r="AE1217">
            <v>0</v>
          </cell>
          <cell r="AF1217">
            <v>0</v>
          </cell>
          <cell r="AG1217" t="str">
            <v>Nie</v>
          </cell>
          <cell r="AH1217" t="str">
            <v>61 Zintegrowane projekty na rzecz rewitalizacji obszarów miejskich i wiejskich</v>
          </cell>
          <cell r="AI1217" t="str">
            <v>01 Pomoc bezzwrotna</v>
          </cell>
          <cell r="AJ1217" t="str">
            <v>01 Obszar miejski</v>
          </cell>
          <cell r="AK1217" t="str">
            <v>22 Inne niewyszczególnione usługi</v>
          </cell>
          <cell r="AL1217" t="str">
            <v>8511000695</v>
          </cell>
          <cell r="AM1217" t="str">
            <v>Gmina Police</v>
          </cell>
          <cell r="AN1217" t="str">
            <v>72-010</v>
          </cell>
          <cell r="AO1217" t="str">
            <v>Police</v>
          </cell>
          <cell r="AP1217" t="str">
            <v>Stefana Batorego</v>
          </cell>
          <cell r="AQ1217" t="str">
            <v>3</v>
          </cell>
          <cell r="AR1217" t="str">
            <v>-</v>
          </cell>
          <cell r="AS1217" t="str">
            <v>914311830</v>
          </cell>
          <cell r="AT1217" t="str">
            <v>914311832</v>
          </cell>
          <cell r="AU1217" t="str">
            <v>wspólnota samorządowa</v>
          </cell>
          <cell r="AV1217" t="str">
            <v>811685390</v>
          </cell>
          <cell r="AW1217" t="str">
            <v>jednostka samorządu terytorialnego, związek lub stowarzyszenie jst</v>
          </cell>
        </row>
        <row r="1218">
          <cell r="A1218" t="str">
            <v>RPZP.06.06.01-32-002/11</v>
          </cell>
          <cell r="B1218" t="str">
            <v>RPZP.06.00.00</v>
          </cell>
          <cell r="C1218" t="str">
            <v>RPZP.06.06.00</v>
          </cell>
          <cell r="D1218" t="str">
            <v>RPZP.06.06.01</v>
          </cell>
          <cell r="E1218" t="str">
            <v>RPZP.06.06.01-32-002/11-03</v>
          </cell>
          <cell r="F1218" t="str">
            <v>UDA-RPZP.06.06.01-32-002/11-03</v>
          </cell>
          <cell r="G1218" t="str">
            <v>198101b694</v>
          </cell>
          <cell r="H1218" t="str">
            <v>RPZP.06.06.01-32-002/11</v>
          </cell>
          <cell r="I1218" t="str">
            <v>WND-RPZP.06.06.01-32-002/11</v>
          </cell>
          <cell r="J1218" t="str">
            <v>2012-05-24</v>
          </cell>
          <cell r="K1218" t="str">
            <v>2012 I półrocze</v>
          </cell>
          <cell r="L1218" t="str">
            <v>2012</v>
          </cell>
          <cell r="M1218" t="str">
            <v>2012-05-30</v>
          </cell>
          <cell r="N1218" t="str">
            <v>2012 I półrocze</v>
          </cell>
          <cell r="O1218" t="str">
            <v>2012</v>
          </cell>
          <cell r="P1218" t="str">
            <v>2012-09-03</v>
          </cell>
          <cell r="Q1218" t="str">
            <v>2013-04-30</v>
          </cell>
          <cell r="R1218" t="str">
            <v>2013 I półrocze</v>
          </cell>
          <cell r="S1218" t="str">
            <v>2013</v>
          </cell>
          <cell r="T1218" t="str">
            <v>2013-07-29</v>
          </cell>
          <cell r="U1218">
            <v>2030492.51</v>
          </cell>
          <cell r="V1218">
            <v>1544903.74</v>
          </cell>
          <cell r="W1218">
            <v>617961.49</v>
          </cell>
          <cell r="X1218">
            <v>617961.49</v>
          </cell>
          <cell r="Y1218">
            <v>926942.25</v>
          </cell>
          <cell r="Z1218">
            <v>40</v>
          </cell>
          <cell r="AA1218" t="str">
            <v>Przebudowa piwnicy artystycznej Stargardzkiego Centrum Kultury</v>
          </cell>
          <cell r="AB1218" t="str">
            <v>pomoc publiczna</v>
          </cell>
          <cell r="AC1218">
            <v>2030492.51</v>
          </cell>
          <cell r="AD1218">
            <v>2030492.51</v>
          </cell>
          <cell r="AE1218">
            <v>0</v>
          </cell>
          <cell r="AF1218">
            <v>0</v>
          </cell>
          <cell r="AG1218" t="str">
            <v>Nie</v>
          </cell>
          <cell r="AH1218" t="str">
            <v>61 Zintegrowane projekty na rzecz rewitalizacji obszarów miejskich i wiejskich</v>
          </cell>
          <cell r="AI1218" t="str">
            <v>01 Pomoc bezzwrotna</v>
          </cell>
          <cell r="AJ1218" t="str">
            <v>01 Obszar miejski</v>
          </cell>
          <cell r="AK1218" t="str">
            <v>22 Inne niewyszczególnione usługi</v>
          </cell>
          <cell r="AL1218" t="str">
            <v>8541003379</v>
          </cell>
          <cell r="AM1218" t="str">
            <v>Stargardzkie Centrum Kultury w Stargardzie Szczecińskim</v>
          </cell>
          <cell r="AN1218" t="str">
            <v>73-110</v>
          </cell>
          <cell r="AO1218" t="str">
            <v>Stargard Szczeciński</v>
          </cell>
          <cell r="AP1218" t="str">
            <v>ul. Marszałka Józefa Piłsudskiego</v>
          </cell>
          <cell r="AQ1218" t="str">
            <v>105</v>
          </cell>
          <cell r="AR1218" t="str">
            <v>-</v>
          </cell>
          <cell r="AS1218" t="str">
            <v>915783231,915784073</v>
          </cell>
          <cell r="AT1218" t="str">
            <v>915783231</v>
          </cell>
          <cell r="AU1218" t="str">
            <v>gminna samorządowa jednostka organizacyjna</v>
          </cell>
          <cell r="AV1218" t="str">
            <v>810684158</v>
          </cell>
          <cell r="AW1218" t="str">
            <v>instytucja kultury</v>
          </cell>
        </row>
        <row r="1219">
          <cell r="A1219" t="str">
            <v>RPZP.04.02.00-32-023/11</v>
          </cell>
          <cell r="B1219" t="str">
            <v>RPZP.04.00.00</v>
          </cell>
          <cell r="C1219" t="str">
            <v>RPZP.04.02.00</v>
          </cell>
          <cell r="D1219">
            <v>0</v>
          </cell>
          <cell r="E1219" t="str">
            <v>RPZP.04.02.00-32-023/11-04</v>
          </cell>
          <cell r="F1219" t="str">
            <v>UDA-RPZP.04.02.00-32-023/11-04</v>
          </cell>
          <cell r="G1219" t="str">
            <v>34496e17e4</v>
          </cell>
          <cell r="H1219" t="str">
            <v>RPZP.04.02.00-32-023/11</v>
          </cell>
          <cell r="I1219" t="str">
            <v>WND-RPZP.04.02.00-32-023/11</v>
          </cell>
          <cell r="J1219" t="str">
            <v>2012-09-20</v>
          </cell>
          <cell r="K1219" t="str">
            <v>2012 II półrocze</v>
          </cell>
          <cell r="L1219" t="str">
            <v>2012</v>
          </cell>
          <cell r="M1219" t="str">
            <v>2012-09-27</v>
          </cell>
          <cell r="N1219" t="str">
            <v>2012 II półrocze</v>
          </cell>
          <cell r="O1219" t="str">
            <v>2012</v>
          </cell>
          <cell r="P1219" t="str">
            <v>2012-12-13</v>
          </cell>
          <cell r="Q1219" t="str">
            <v>2013-04-30</v>
          </cell>
          <cell r="R1219" t="str">
            <v>2013 I półrocze</v>
          </cell>
          <cell r="S1219" t="str">
            <v>2013</v>
          </cell>
          <cell r="T1219" t="str">
            <v>2013-05-29</v>
          </cell>
          <cell r="U1219">
            <v>509588.49</v>
          </cell>
          <cell r="V1219">
            <v>365210.4</v>
          </cell>
          <cell r="W1219">
            <v>273907.8</v>
          </cell>
          <cell r="X1219">
            <v>273907.8</v>
          </cell>
          <cell r="Y1219">
            <v>91302.6</v>
          </cell>
          <cell r="Z1219">
            <v>75</v>
          </cell>
          <cell r="AA1219" t="str">
            <v>Zakup śmieciarki i pojemników do selektywnej zbiórki odpadów wraz z monitoringiem dla Gminy Chojna - projekt pilotażowy</v>
          </cell>
          <cell r="AB1219" t="str">
            <v>pomoc de minimis</v>
          </cell>
          <cell r="AC1219">
            <v>509588.49</v>
          </cell>
          <cell r="AD1219">
            <v>273907.8</v>
          </cell>
          <cell r="AE1219">
            <v>235680.69</v>
          </cell>
          <cell r="AF1219">
            <v>0</v>
          </cell>
          <cell r="AG1219" t="str">
            <v>Tak</v>
          </cell>
          <cell r="AH1219" t="str">
            <v>44 Gospodarka odpadami komunalnymi i przemysłowymi</v>
          </cell>
          <cell r="AI1219" t="str">
            <v>01 Pomoc bezzwrotna</v>
          </cell>
          <cell r="AJ1219" t="str">
            <v>01 Obszar miejski</v>
          </cell>
          <cell r="AK1219" t="str">
            <v>21 Działalność związana ze środowiskiem naturalnym</v>
          </cell>
          <cell r="AL1219" t="str">
            <v>8581663165</v>
          </cell>
          <cell r="AM1219" t="str">
            <v>Przedsiębiorstwo Usług Komunalnych w Chojnie Spółka z ograniczoną odpowiedzialnością</v>
          </cell>
          <cell r="AN1219" t="str">
            <v>74-500</v>
          </cell>
          <cell r="AO1219" t="str">
            <v>Chojna</v>
          </cell>
          <cell r="AP1219" t="str">
            <v>Słowiańska</v>
          </cell>
          <cell r="AQ1219" t="str">
            <v>1</v>
          </cell>
          <cell r="AR1219" t="str">
            <v>-</v>
          </cell>
          <cell r="AS1219" t="str">
            <v>914141644</v>
          </cell>
          <cell r="AT1219" t="str">
            <v>914141881</v>
          </cell>
          <cell r="AU1219" t="str">
            <v>spółka z ograniczoną odpowiedzialnością - duże przedsiębiorstwo</v>
          </cell>
          <cell r="AV1219" t="str">
            <v>812416522</v>
          </cell>
          <cell r="AW1219" t="str">
            <v>przedsiębiorca lub przedsiębiorstwo</v>
          </cell>
        </row>
        <row r="1220">
          <cell r="A1220" t="str">
            <v>RPZP.01.03.01-32-043/12</v>
          </cell>
          <cell r="B1220" t="str">
            <v>RPZP.01.00.00</v>
          </cell>
          <cell r="C1220" t="str">
            <v>RPZP.01.03.00</v>
          </cell>
          <cell r="D1220" t="str">
            <v>RPZP.01.03.01</v>
          </cell>
          <cell r="E1220" t="str">
            <v>RPZP.01.03.01-32-043/12-01</v>
          </cell>
          <cell r="F1220" t="str">
            <v>UDA-RPZP.01.03.01-32-043/12-01</v>
          </cell>
          <cell r="G1220" t="str">
            <v>701ea885b2</v>
          </cell>
          <cell r="H1220" t="str">
            <v>RPZP.01.03.01-32-043/12</v>
          </cell>
          <cell r="I1220" t="str">
            <v>WND-RPZP.01.03.01-32-043/12</v>
          </cell>
          <cell r="J1220" t="str">
            <v>2012-12-27</v>
          </cell>
          <cell r="K1220" t="str">
            <v>2012 II półrocze</v>
          </cell>
          <cell r="L1220" t="str">
            <v>2012</v>
          </cell>
          <cell r="M1220" t="str">
            <v>2012-12-31</v>
          </cell>
          <cell r="N1220" t="str">
            <v>2012 II półrocze</v>
          </cell>
          <cell r="O1220" t="str">
            <v>2012</v>
          </cell>
          <cell r="P1220" t="str">
            <v>2012-11-02</v>
          </cell>
          <cell r="Q1220" t="str">
            <v>2013-04-30</v>
          </cell>
          <cell r="R1220" t="str">
            <v>2013 I półrocze</v>
          </cell>
          <cell r="S1220" t="str">
            <v>2013</v>
          </cell>
          <cell r="T1220" t="str">
            <v>2012-12-27</v>
          </cell>
          <cell r="U1220">
            <v>48412.800000000003</v>
          </cell>
          <cell r="V1220">
            <v>39360</v>
          </cell>
          <cell r="W1220">
            <v>19680</v>
          </cell>
          <cell r="X1220">
            <v>19680</v>
          </cell>
          <cell r="Y1220">
            <v>19680</v>
          </cell>
          <cell r="Z1220">
            <v>50</v>
          </cell>
          <cell r="AA1220" t="str">
            <v>Opracowanie, wdrożenie i certyfikacja systemu zarządzania jakością zgodnego z wymaganiami normy ISO 9001:2008 w firmie REGA</v>
          </cell>
          <cell r="AB1220" t="str">
            <v>pomoc publiczna</v>
          </cell>
          <cell r="AC1220">
            <v>48412.800000000003</v>
          </cell>
          <cell r="AD1220">
            <v>19680</v>
          </cell>
          <cell r="AE1220">
            <v>28732.799999999999</v>
          </cell>
          <cell r="AF1220">
            <v>15.25</v>
          </cell>
          <cell r="AG1220" t="str">
            <v>Tak</v>
          </cell>
          <cell r="AH1220" t="str">
            <v>05 Usługi w zakresie zaawansowanego wsparcia dla przedsiębiorstw i grup przedsiębiorstw</v>
          </cell>
          <cell r="AI1220" t="str">
            <v>01 Pomoc bezzwrotna</v>
          </cell>
          <cell r="AJ1220" t="str">
            <v>05 Obszary wiejskie (poza obszarami górskimi, wyspami lub o niskiej i bardzo niskiej gęstości zaludnienia)</v>
          </cell>
          <cell r="AK1220" t="str">
            <v>06 Nieokreślony przemysł wytwórczy</v>
          </cell>
          <cell r="AL1220" t="str">
            <v>8560000979</v>
          </cell>
          <cell r="AM1220" t="str">
            <v>„REGA” M.H. GAJDEL SPÓŁKA JAWNA</v>
          </cell>
          <cell r="AN1220" t="str">
            <v>72-221</v>
          </cell>
          <cell r="AO1220" t="str">
            <v>Węgorzyce</v>
          </cell>
          <cell r="AP1220" t="str">
            <v>Węgorzyce</v>
          </cell>
          <cell r="AQ1220" t="str">
            <v>16A</v>
          </cell>
          <cell r="AR1220" t="str">
            <v>-</v>
          </cell>
          <cell r="AS1220" t="str">
            <v>913910802</v>
          </cell>
          <cell r="AT1220" t="str">
            <v>913910301</v>
          </cell>
          <cell r="AU1220" t="str">
            <v>spółka jawna - małe przedsiębiorstwo</v>
          </cell>
          <cell r="AV1220" t="str">
            <v>810537598</v>
          </cell>
          <cell r="AW1220" t="str">
            <v>przedsiębiorca lub przedsiębiorstwo</v>
          </cell>
        </row>
        <row r="1221">
          <cell r="A1221" t="str">
            <v>RPZP.01.01.02-32-121/10</v>
          </cell>
          <cell r="B1221" t="str">
            <v>RPZP.01.00.00</v>
          </cell>
          <cell r="C1221" t="str">
            <v>RPZP.01.01.00</v>
          </cell>
          <cell r="D1221" t="str">
            <v>RPZP.01.01.02</v>
          </cell>
          <cell r="E1221" t="str">
            <v>RPZP.01.01.02-32-121/10-01</v>
          </cell>
          <cell r="F1221" t="str">
            <v>UDA-RPZP.01.01.02-32-121/10-01</v>
          </cell>
          <cell r="G1221">
            <v>1974981368</v>
          </cell>
          <cell r="H1221" t="str">
            <v>RPZP.01.01.02-32-121/10</v>
          </cell>
          <cell r="I1221" t="str">
            <v>WND-RPZP.01.01.02-32-121/10</v>
          </cell>
          <cell r="J1221" t="str">
            <v>2013-03-08</v>
          </cell>
          <cell r="K1221" t="str">
            <v>2013 I półrocze</v>
          </cell>
          <cell r="L1221" t="str">
            <v>2013</v>
          </cell>
          <cell r="M1221" t="str">
            <v>2013-03-11</v>
          </cell>
          <cell r="N1221" t="str">
            <v>2013 I półrocze</v>
          </cell>
          <cell r="O1221" t="str">
            <v>2013</v>
          </cell>
          <cell r="P1221" t="str">
            <v>2011-07-21</v>
          </cell>
          <cell r="Q1221" t="str">
            <v>2013-04-30</v>
          </cell>
          <cell r="R1221" t="str">
            <v>2013 I półrocze</v>
          </cell>
          <cell r="S1221" t="str">
            <v>2013</v>
          </cell>
          <cell r="T1221" t="str">
            <v>2013-05-08</v>
          </cell>
          <cell r="U1221">
            <v>3555032.1</v>
          </cell>
          <cell r="V1221">
            <v>2800000</v>
          </cell>
          <cell r="W1221">
            <v>1607578.58</v>
          </cell>
          <cell r="X1221">
            <v>1607578.58</v>
          </cell>
          <cell r="Y1221">
            <v>1192421.42</v>
          </cell>
          <cell r="Z1221">
            <v>57.41</v>
          </cell>
          <cell r="AA1221" t="str">
            <v>Budowa zakładu z linią technologiczną w systemie Connex® do przygotowania bloków w oprawie złożonej</v>
          </cell>
          <cell r="AB1221" t="str">
            <v>pomoc publiczna</v>
          </cell>
          <cell r="AC1221">
            <v>3555032.1</v>
          </cell>
          <cell r="AD1221">
            <v>1607578.58</v>
          </cell>
          <cell r="AE1221">
            <v>1947453.52</v>
          </cell>
          <cell r="AF1221">
            <v>0</v>
          </cell>
          <cell r="AG1221" t="str">
            <v>Nie</v>
          </cell>
          <cell r="AH1221" t="str">
            <v>08 Inne inwestycje w przedsiębiorstwa</v>
          </cell>
          <cell r="AI1221" t="str">
            <v>01 Pomoc bezzwrotna</v>
          </cell>
          <cell r="AJ1221" t="str">
            <v>01 Obszar miejski</v>
          </cell>
          <cell r="AK1221" t="str">
            <v>06 Nieokreślony przemysł wytwórczy</v>
          </cell>
          <cell r="AL1221" t="str">
            <v>8522520116</v>
          </cell>
          <cell r="AM1221" t="str">
            <v>Print Group Spółka z ograniczoną odpowiedzialnością</v>
          </cell>
          <cell r="AN1221" t="str">
            <v>71-063</v>
          </cell>
          <cell r="AO1221" t="str">
            <v>Szczecin</v>
          </cell>
          <cell r="AP1221" t="str">
            <v>ul. Ks. Witolda</v>
          </cell>
          <cell r="AQ1221" t="str">
            <v>7</v>
          </cell>
          <cell r="AR1221" t="str">
            <v>9</v>
          </cell>
          <cell r="AS1221" t="str">
            <v>+4891812-43-49</v>
          </cell>
          <cell r="AT1221" t="str">
            <v>+4891812-43-49</v>
          </cell>
          <cell r="AU1221" t="str">
            <v>spółka z ograniczoną odpowiedzialnością - małe przedsiębiorstwo</v>
          </cell>
          <cell r="AV1221" t="str">
            <v>320419961</v>
          </cell>
          <cell r="AW1221" t="str">
            <v>przedsiębiorca lub przedsiębiorstwo</v>
          </cell>
        </row>
        <row r="1222">
          <cell r="A1222" t="str">
            <v>RPZP.04.05.02-32-006/10</v>
          </cell>
          <cell r="B1222" t="str">
            <v>RPZP.04.00.00</v>
          </cell>
          <cell r="C1222" t="str">
            <v>RPZP.04.05.00</v>
          </cell>
          <cell r="D1222" t="str">
            <v>RPZP.04.05.02</v>
          </cell>
          <cell r="E1222" t="str">
            <v>RPZP.04.05.02-32-006/10-00</v>
          </cell>
          <cell r="F1222" t="str">
            <v>UDA-RPZP.04.05.02-32-006/10-00</v>
          </cell>
          <cell r="G1222" t="str">
            <v>2b3fa87ea6</v>
          </cell>
          <cell r="H1222" t="str">
            <v>RPZP.04.05.02-32-006/10</v>
          </cell>
          <cell r="I1222" t="str">
            <v>WND-RPZP.04.05.02-32-006/10</v>
          </cell>
          <cell r="J1222" t="str">
            <v>2013-08-01</v>
          </cell>
          <cell r="K1222" t="str">
            <v>2013 II półrocze</v>
          </cell>
          <cell r="L1222" t="str">
            <v>2013</v>
          </cell>
          <cell r="M1222" t="str">
            <v>2013-08-20</v>
          </cell>
          <cell r="N1222" t="str">
            <v>2013 II półrocze</v>
          </cell>
          <cell r="O1222" t="str">
            <v>2013</v>
          </cell>
          <cell r="P1222" t="str">
            <v>2010-06-04</v>
          </cell>
          <cell r="Q1222" t="str">
            <v>2013-05-08</v>
          </cell>
          <cell r="R1222" t="str">
            <v>2013 I półrocze</v>
          </cell>
          <cell r="S1222" t="str">
            <v>2013</v>
          </cell>
          <cell r="T1222" t="str">
            <v>2013-08-01</v>
          </cell>
          <cell r="U1222">
            <v>1037597.73</v>
          </cell>
          <cell r="V1222">
            <v>752475.31</v>
          </cell>
          <cell r="W1222">
            <v>564356.48</v>
          </cell>
          <cell r="X1222">
            <v>564356.48</v>
          </cell>
          <cell r="Y1222">
            <v>188118.83</v>
          </cell>
          <cell r="Z1222">
            <v>75</v>
          </cell>
          <cell r="AA1222" t="str">
            <v>„Zakup samochodu ratowniczo – gaśniczego wraz ze specjalistycznym sprzętem dla OSP Stepnica”</v>
          </cell>
          <cell r="AB1222" t="str">
            <v>bez pomocy publicznej</v>
          </cell>
          <cell r="AC1222">
            <v>1037597.73</v>
          </cell>
          <cell r="AD1222">
            <v>1037597.73</v>
          </cell>
          <cell r="AE1222">
            <v>0</v>
          </cell>
          <cell r="AF1222">
            <v>0</v>
          </cell>
          <cell r="AG1222" t="str">
            <v>Tak</v>
          </cell>
          <cell r="AH1222" t="str">
            <v>53 Zapobieganie zagrożeniom (w tym opracowanie i wdrażanie planów i instrumentów zapobiegania i zarządzania zagrożeniami naturalnym i technologicznym)</v>
          </cell>
          <cell r="AI1222" t="str">
            <v>01 Pomoc bezzwrotna</v>
          </cell>
          <cell r="AJ1222" t="str">
            <v>05 Obszary wiejskie (poza obszarami górskimi, wyspami lub o niskiej i bardzo niskiej gęstości zaludnienia)</v>
          </cell>
          <cell r="AK1222" t="str">
            <v>21 Działalność związana ze środowiskiem naturalnym</v>
          </cell>
          <cell r="AL1222" t="str">
            <v>8560008633</v>
          </cell>
          <cell r="AM1222" t="str">
            <v>Gmina Stepnica</v>
          </cell>
          <cell r="AN1222" t="str">
            <v>72-112</v>
          </cell>
          <cell r="AO1222" t="str">
            <v>Stepnica</v>
          </cell>
          <cell r="AP1222" t="str">
            <v>Kościuszki</v>
          </cell>
          <cell r="AQ1222" t="str">
            <v>4</v>
          </cell>
          <cell r="AR1222" t="str">
            <v>-</v>
          </cell>
          <cell r="AS1222" t="str">
            <v>0914188521</v>
          </cell>
          <cell r="AT1222" t="str">
            <v>0914188580</v>
          </cell>
          <cell r="AU1222" t="str">
            <v>wspólnota samorządowa</v>
          </cell>
          <cell r="AV1222" t="str">
            <v>811684338</v>
          </cell>
          <cell r="AW1222" t="str">
            <v>jednostka samorządu terytorialnego, związek lub stowarzyszenie jst</v>
          </cell>
        </row>
        <row r="1223">
          <cell r="A1223" t="str">
            <v>RPZP.01.03.02-32-050/12</v>
          </cell>
          <cell r="B1223" t="str">
            <v>RPZP.01.00.00</v>
          </cell>
          <cell r="C1223" t="str">
            <v>RPZP.01.03.00</v>
          </cell>
          <cell r="D1223" t="str">
            <v>RPZP.01.03.02</v>
          </cell>
          <cell r="E1223" t="str">
            <v>RPZP.01.03.02-32-050/12-01</v>
          </cell>
          <cell r="F1223" t="str">
            <v>UDA-RPZP.01.03.02-32-050/12-01</v>
          </cell>
          <cell r="G1223" t="str">
            <v>c8946922f2</v>
          </cell>
          <cell r="H1223" t="str">
            <v>RPZP.01.03.02-32-050/12</v>
          </cell>
          <cell r="I1223" t="str">
            <v>WND-RPZP.01.03.02-32-050/12</v>
          </cell>
          <cell r="J1223" t="str">
            <v>2013-03-13</v>
          </cell>
          <cell r="K1223" t="str">
            <v>2013 I półrocze</v>
          </cell>
          <cell r="L1223" t="str">
            <v>2013</v>
          </cell>
          <cell r="M1223" t="str">
            <v>2013-03-18</v>
          </cell>
          <cell r="N1223" t="str">
            <v>2013 I półrocze</v>
          </cell>
          <cell r="O1223" t="str">
            <v>2013</v>
          </cell>
          <cell r="P1223" t="str">
            <v>2013-01-02</v>
          </cell>
          <cell r="Q1223" t="str">
            <v>2013-05-14</v>
          </cell>
          <cell r="R1223" t="str">
            <v>2013 I półrocze</v>
          </cell>
          <cell r="S1223" t="str">
            <v>2013</v>
          </cell>
          <cell r="T1223" t="str">
            <v>2013-11-07</v>
          </cell>
          <cell r="U1223">
            <v>141879.41</v>
          </cell>
          <cell r="V1223">
            <v>123727.6</v>
          </cell>
          <cell r="W1223">
            <v>74236.56</v>
          </cell>
          <cell r="X1223">
            <v>74236.56</v>
          </cell>
          <cell r="Y1223">
            <v>49491.040000000001</v>
          </cell>
          <cell r="Z1223">
            <v>60</v>
          </cell>
          <cell r="AA1223" t="str">
            <v>Organizacja misji gospodarczej do Chile dla branży budowlano - montażowej</v>
          </cell>
          <cell r="AB1223" t="str">
            <v>bez pomocy publicznej</v>
          </cell>
          <cell r="AC1223">
            <v>141879.41</v>
          </cell>
          <cell r="AD1223">
            <v>74236.56</v>
          </cell>
          <cell r="AE1223">
            <v>67642.850000000006</v>
          </cell>
          <cell r="AF1223">
            <v>0</v>
          </cell>
          <cell r="AG1223" t="str">
            <v>Tak</v>
          </cell>
          <cell r="AH1223" t="str">
            <v>05 Usługi w zakresie zaawansowanego wsparcia dla przedsiębiorstw i grup przedsiębiorstw</v>
          </cell>
          <cell r="AI1223" t="str">
            <v>01 Pomoc bezzwrotna</v>
          </cell>
          <cell r="AJ1223" t="str">
            <v>00 Nie dotyczy</v>
          </cell>
          <cell r="AK1223" t="str">
            <v>00 Nie dotyczy</v>
          </cell>
          <cell r="AL1223" t="str">
            <v>9552059964</v>
          </cell>
          <cell r="AM1223" t="str">
            <v>Zachodniopomorska Okręgowa Izba Inżynierów Budownictwa</v>
          </cell>
          <cell r="AN1223" t="str">
            <v>70-656</v>
          </cell>
          <cell r="AO1223" t="str">
            <v>Szczecin</v>
          </cell>
          <cell r="AP1223" t="str">
            <v>Energetyków</v>
          </cell>
          <cell r="AQ1223" t="str">
            <v>9</v>
          </cell>
          <cell r="AR1223" t="str">
            <v>-</v>
          </cell>
          <cell r="AS1223" t="str">
            <v>914898410</v>
          </cell>
          <cell r="AT1223" t="str">
            <v>914898410</v>
          </cell>
          <cell r="AU1223" t="str">
            <v>samorząd gospodarczy i zawodowy</v>
          </cell>
          <cell r="AV1223" t="str">
            <v>812561230</v>
          </cell>
          <cell r="AW1223" t="str">
            <v>instytucje otoczenia biznesu</v>
          </cell>
        </row>
        <row r="1224">
          <cell r="A1224" t="str">
            <v>RPZP.05.05.01-32-005/11</v>
          </cell>
          <cell r="B1224" t="str">
            <v>RPZP.05.00.00</v>
          </cell>
          <cell r="C1224" t="str">
            <v>RPZP.05.05.00</v>
          </cell>
          <cell r="D1224" t="str">
            <v>RPZP.05.05.01</v>
          </cell>
          <cell r="E1224" t="str">
            <v>RPZP.05.05.01-32-005/11-03</v>
          </cell>
          <cell r="F1224" t="str">
            <v>UDA-RPZP.05.05.01-32-005/11-03</v>
          </cell>
          <cell r="G1224" t="str">
            <v>e7de873c20</v>
          </cell>
          <cell r="H1224" t="str">
            <v>RPZP.05.05.01-32-005/11</v>
          </cell>
          <cell r="I1224" t="str">
            <v>WND-RPZP.05.05.01-32-005/11</v>
          </cell>
          <cell r="J1224" t="str">
            <v>2012-07-18</v>
          </cell>
          <cell r="K1224" t="str">
            <v>2012 II półrocze</v>
          </cell>
          <cell r="L1224" t="str">
            <v>2012</v>
          </cell>
          <cell r="M1224" t="str">
            <v>2012-07-20</v>
          </cell>
          <cell r="N1224" t="str">
            <v>2012 II półrocze</v>
          </cell>
          <cell r="O1224" t="str">
            <v>2012</v>
          </cell>
          <cell r="P1224" t="str">
            <v>2011-10-04</v>
          </cell>
          <cell r="Q1224" t="str">
            <v>2013-05-20</v>
          </cell>
          <cell r="R1224" t="str">
            <v>2013 I półrocze</v>
          </cell>
          <cell r="S1224" t="str">
            <v>2013</v>
          </cell>
          <cell r="T1224" t="str">
            <v>2013-09-09</v>
          </cell>
          <cell r="U1224">
            <v>1229795.27</v>
          </cell>
          <cell r="V1224">
            <v>1219231.46</v>
          </cell>
          <cell r="W1224">
            <v>487692.57</v>
          </cell>
          <cell r="X1224">
            <v>487692.57</v>
          </cell>
          <cell r="Y1224">
            <v>731538.89</v>
          </cell>
          <cell r="Z1224">
            <v>40</v>
          </cell>
          <cell r="AA1224" t="str">
            <v>„Renowacja części wspólnych budynku wielorodzinnego przy ul. Słowackiego 10-14, Plac Wolności 1, Jana Pawła II 41-49 w Mieszkowicach”</v>
          </cell>
          <cell r="AB1224" t="str">
            <v>pomoc de minimis</v>
          </cell>
          <cell r="AC1224">
            <v>1229795.27</v>
          </cell>
          <cell r="AD1224">
            <v>487692.57</v>
          </cell>
          <cell r="AE1224">
            <v>742102.7</v>
          </cell>
          <cell r="AF1224">
            <v>0</v>
          </cell>
          <cell r="AG1224" t="str">
            <v>Nie</v>
          </cell>
          <cell r="AH1224" t="str">
            <v>78 Infrastruktura mieszkalnictwa</v>
          </cell>
          <cell r="AI1224" t="str">
            <v>01 Pomoc bezzwrotna</v>
          </cell>
          <cell r="AJ1224" t="str">
            <v>05 Obszary wiejskie (poza obszarami górskimi, wyspami lub o niskiej i bardzo niskiej gęstości zaludnienia)</v>
          </cell>
          <cell r="AK1224" t="str">
            <v>22 Inne niewyszczególnione usługi</v>
          </cell>
          <cell r="AL1224" t="str">
            <v>8580004495</v>
          </cell>
          <cell r="AM1224" t="str">
            <v>Spółdzielnia Mieszkaniowa Lokatorsko - Własnościowa</v>
          </cell>
          <cell r="AN1224" t="str">
            <v>74-500</v>
          </cell>
          <cell r="AO1224" t="str">
            <v>Chojna</v>
          </cell>
          <cell r="AP1224" t="str">
            <v>Bałtycka</v>
          </cell>
          <cell r="AQ1224" t="str">
            <v>2</v>
          </cell>
          <cell r="AR1224" t="str">
            <v>-</v>
          </cell>
          <cell r="AS1224" t="str">
            <v>(91)4142940</v>
          </cell>
          <cell r="AT1224" t="str">
            <v>(91)4142940</v>
          </cell>
          <cell r="AU1224" t="str">
            <v>spółdzielnia - małe przedsiębiorstwo</v>
          </cell>
          <cell r="AV1224" t="str">
            <v>001037991</v>
          </cell>
          <cell r="AW1224" t="str">
            <v>spółdzielnia lub wspólnota mieszkaniowa, TBS</v>
          </cell>
        </row>
        <row r="1225">
          <cell r="A1225" t="str">
            <v>RPZP.01.01.01-32-009/10</v>
          </cell>
          <cell r="B1225" t="str">
            <v>RPZP.01.00.00</v>
          </cell>
          <cell r="C1225" t="str">
            <v>RPZP.01.01.00</v>
          </cell>
          <cell r="D1225" t="str">
            <v>RPZP.01.01.01</v>
          </cell>
          <cell r="E1225" t="str">
            <v>RPZP.01.01.01-32-009/10-03</v>
          </cell>
          <cell r="F1225" t="str">
            <v>UDA-RPZP.01.01.01-32-009/10-03</v>
          </cell>
          <cell r="G1225" t="str">
            <v>044c866227</v>
          </cell>
          <cell r="H1225" t="str">
            <v>RPZP.01.01.01-32-009/10</v>
          </cell>
          <cell r="I1225" t="str">
            <v>WND-RPZP.01.01.01-32-009/10</v>
          </cell>
          <cell r="J1225" t="str">
            <v>2012-11-14</v>
          </cell>
          <cell r="K1225" t="str">
            <v>2012 II półrocze</v>
          </cell>
          <cell r="L1225" t="str">
            <v>2012</v>
          </cell>
          <cell r="M1225" t="str">
            <v>2012-11-19</v>
          </cell>
          <cell r="N1225" t="str">
            <v>2012 II półrocze</v>
          </cell>
          <cell r="O1225" t="str">
            <v>2012</v>
          </cell>
          <cell r="P1225" t="str">
            <v>2010-06-17</v>
          </cell>
          <cell r="Q1225" t="str">
            <v>2013-05-23</v>
          </cell>
          <cell r="R1225" t="str">
            <v>2013 I półrocze</v>
          </cell>
          <cell r="S1225" t="str">
            <v>2013</v>
          </cell>
          <cell r="T1225" t="str">
            <v>2013-07-26</v>
          </cell>
          <cell r="U1225">
            <v>915200</v>
          </cell>
          <cell r="V1225">
            <v>911062.82</v>
          </cell>
          <cell r="W1225">
            <v>546637.68999999994</v>
          </cell>
          <cell r="X1225">
            <v>546637.68999999994</v>
          </cell>
          <cell r="Y1225">
            <v>364425.13</v>
          </cell>
          <cell r="Z1225">
            <v>60</v>
          </cell>
          <cell r="AA1225" t="str">
            <v>"Najnowocześniejsza przychodnia stomatologiczna w Szczecinie - Centrum Opieki Stomatologicznej Wejt &amp; Tawakol s.c. Niepubliczny Zakład Opieki Zdrowotnej"</v>
          </cell>
          <cell r="AB1225" t="str">
            <v>pomoc publiczna</v>
          </cell>
          <cell r="AC1225">
            <v>915200</v>
          </cell>
          <cell r="AD1225">
            <v>546637.68999999994</v>
          </cell>
          <cell r="AE1225">
            <v>368562.31</v>
          </cell>
          <cell r="AF1225">
            <v>0</v>
          </cell>
          <cell r="AG1225" t="str">
            <v>Nie</v>
          </cell>
          <cell r="AH1225" t="str">
            <v>08 Inne inwestycje w przedsiębiorstwa</v>
          </cell>
          <cell r="AI1225" t="str">
            <v>01 Pomoc bezzwrotna</v>
          </cell>
          <cell r="AJ1225" t="str">
            <v>01 Obszar miejski</v>
          </cell>
          <cell r="AK1225" t="str">
            <v>19 Działalność w zakresie ochrony zdrowia ludzkiego</v>
          </cell>
          <cell r="AL1225" t="str">
            <v>8512530343</v>
          </cell>
          <cell r="AM1225" t="str">
            <v>„CENTRUM OPIEKI STOMATOLOGICZNEJ Wejt &amp; Tawakol s.c. Niepubliczny Zakład Opieki Zdrowotnej”</v>
          </cell>
          <cell r="AN1225" t="str">
            <v>71-632</v>
          </cell>
          <cell r="AO1225" t="str">
            <v>Szczecin</v>
          </cell>
          <cell r="AP1225" t="str">
            <v>Emilii Plater</v>
          </cell>
          <cell r="AQ1225" t="str">
            <v>18</v>
          </cell>
          <cell r="AR1225" t="str">
            <v>-</v>
          </cell>
          <cell r="AS1225" t="str">
            <v>(091)4235757</v>
          </cell>
          <cell r="AT1225" t="str">
            <v>Niedotyczy</v>
          </cell>
          <cell r="AU1225" t="str">
            <v>spółka cywilna prowadząca działalność w oparciu o umowę zawartą na podstawie KC - mikro przedsiębiorstwo</v>
          </cell>
          <cell r="AV1225" t="str">
            <v>811661113</v>
          </cell>
          <cell r="AW1225" t="str">
            <v>przedsiębiorca lub przedsiębiorstwo</v>
          </cell>
        </row>
        <row r="1226">
          <cell r="A1226" t="str">
            <v>RPZP.01.03.01-32-035/12</v>
          </cell>
          <cell r="B1226" t="str">
            <v>RPZP.01.00.00</v>
          </cell>
          <cell r="C1226" t="str">
            <v>RPZP.01.03.00</v>
          </cell>
          <cell r="D1226" t="str">
            <v>RPZP.01.03.01</v>
          </cell>
          <cell r="E1226" t="str">
            <v>RPZP.01.03.01-32-035/12-02</v>
          </cell>
          <cell r="F1226" t="str">
            <v>UDA-RPZP.01.03.01-32-035/12-02</v>
          </cell>
          <cell r="G1226" t="str">
            <v>4c2237ef6a</v>
          </cell>
          <cell r="H1226" t="str">
            <v>RPZP.01.03.01-32-035/12</v>
          </cell>
          <cell r="I1226" t="str">
            <v>WND-RPZP.01.03.01-32-035/12</v>
          </cell>
          <cell r="J1226" t="str">
            <v>2013-02-20</v>
          </cell>
          <cell r="K1226" t="str">
            <v>2013 I półrocze</v>
          </cell>
          <cell r="L1226" t="str">
            <v>2013</v>
          </cell>
          <cell r="M1226" t="str">
            <v>2013-02-25</v>
          </cell>
          <cell r="N1226" t="str">
            <v>2013 I półrocze</v>
          </cell>
          <cell r="O1226" t="str">
            <v>2013</v>
          </cell>
          <cell r="P1226" t="str">
            <v>2012-05-30</v>
          </cell>
          <cell r="Q1226" t="str">
            <v>2013-05-23</v>
          </cell>
          <cell r="R1226" t="str">
            <v>2013 I półrocze</v>
          </cell>
          <cell r="S1226" t="str">
            <v>2013</v>
          </cell>
          <cell r="T1226" t="str">
            <v>2013-09-12</v>
          </cell>
          <cell r="U1226">
            <v>56580</v>
          </cell>
          <cell r="V1226">
            <v>46000</v>
          </cell>
          <cell r="W1226">
            <v>23000</v>
          </cell>
          <cell r="X1226">
            <v>23000</v>
          </cell>
          <cell r="Y1226">
            <v>23000</v>
          </cell>
          <cell r="Z1226">
            <v>50</v>
          </cell>
          <cell r="AA1226" t="str">
            <v>Specjalistyczne doradztwo w zakresie projektowania, wdrażania i certyfikacji systemu zarządzania jakością w GIPO Sp. z o.o. oraz wdrożenia normy EN 3834.</v>
          </cell>
          <cell r="AB1226" t="str">
            <v>pomoc publiczna</v>
          </cell>
          <cell r="AC1226">
            <v>56580</v>
          </cell>
          <cell r="AD1226">
            <v>23000</v>
          </cell>
          <cell r="AE1226">
            <v>33580</v>
          </cell>
          <cell r="AF1226">
            <v>0</v>
          </cell>
          <cell r="AG1226" t="str">
            <v>Tak</v>
          </cell>
          <cell r="AH1226" t="str">
            <v>05 Usługi w zakresie zaawansowanego wsparcia dla przedsiębiorstw i grup przedsiębiorstw</v>
          </cell>
          <cell r="AI1226" t="str">
            <v>01 Pomoc bezzwrotna</v>
          </cell>
          <cell r="AJ1226" t="str">
            <v>01 Obszar miejski</v>
          </cell>
          <cell r="AK1226" t="str">
            <v>06 Nieokreślony przemysł wytwórczy</v>
          </cell>
          <cell r="AL1226" t="str">
            <v>6692427455</v>
          </cell>
          <cell r="AM1226" t="str">
            <v>GIPO Spółka z ograniczoną odpowiedzialnością</v>
          </cell>
          <cell r="AN1226" t="str">
            <v>75-211</v>
          </cell>
          <cell r="AO1226" t="str">
            <v>Koszalin</v>
          </cell>
          <cell r="AP1226" t="str">
            <v>Bohaterów Warszawy</v>
          </cell>
          <cell r="AQ1226" t="str">
            <v>35</v>
          </cell>
          <cell r="AR1226" t="str">
            <v>-</v>
          </cell>
          <cell r="AS1226" t="str">
            <v>0048943400909</v>
          </cell>
          <cell r="AT1226" t="str">
            <v>0048943400909</v>
          </cell>
          <cell r="AU1226" t="str">
            <v>spółka z ograniczoną odpowiedzialnością - małe przedsiębiorstwo</v>
          </cell>
          <cell r="AV1226" t="str">
            <v>320228920</v>
          </cell>
          <cell r="AW1226" t="str">
            <v>przedsiębiorca lub przedsiębiorstwo</v>
          </cell>
        </row>
        <row r="1227">
          <cell r="A1227" t="str">
            <v>RPZP.06.04.00-32-001/10</v>
          </cell>
          <cell r="B1227" t="str">
            <v>RPZP.06.00.00</v>
          </cell>
          <cell r="C1227" t="str">
            <v>RPZP.06.04.00</v>
          </cell>
          <cell r="D1227">
            <v>0</v>
          </cell>
          <cell r="E1227" t="str">
            <v>RPZP.06.04.00-32-001/10-05</v>
          </cell>
          <cell r="F1227" t="str">
            <v>UDA-RPZP.06.04.00-32-001/10-05</v>
          </cell>
          <cell r="G1227" t="str">
            <v>396f82b328</v>
          </cell>
          <cell r="H1227" t="str">
            <v>RPZP.06.04.00-32-001/10</v>
          </cell>
          <cell r="I1227" t="str">
            <v>WND-RPZP.06.04.00-32-001/10</v>
          </cell>
          <cell r="J1227" t="str">
            <v>2010-06-30</v>
          </cell>
          <cell r="K1227" t="str">
            <v>2010 I półrocze</v>
          </cell>
          <cell r="L1227" t="str">
            <v>2010</v>
          </cell>
          <cell r="M1227" t="str">
            <v>2010-07-08</v>
          </cell>
          <cell r="N1227" t="str">
            <v>2010 II półrocze</v>
          </cell>
          <cell r="O1227" t="str">
            <v>2010</v>
          </cell>
          <cell r="P1227" t="str">
            <v>2010-12-22</v>
          </cell>
          <cell r="Q1227" t="str">
            <v>2013-05-27</v>
          </cell>
          <cell r="R1227" t="str">
            <v>2013 I półrocze</v>
          </cell>
          <cell r="S1227" t="str">
            <v>2013</v>
          </cell>
          <cell r="T1227" t="str">
            <v>2014-08-27</v>
          </cell>
          <cell r="U1227">
            <v>57703488.520000003</v>
          </cell>
          <cell r="V1227">
            <v>30656297.129999999</v>
          </cell>
          <cell r="W1227">
            <v>24740122.199999999</v>
          </cell>
          <cell r="X1227">
            <v>24740122.199999999</v>
          </cell>
          <cell r="Y1227">
            <v>5916174.9299999997</v>
          </cell>
          <cell r="Z1227">
            <v>80.7</v>
          </cell>
          <cell r="AA1227" t="str">
            <v>Poprawa spójnosci komunikacyjnej na obszarze SOM poprzez przebudowe układu torowego w ramach realizacji zadania Przebudowa ulic: Niemierzynska, Arkonska do al.Wojska Polskiego w Szczecinie-Etap I i II</v>
          </cell>
          <cell r="AB1227" t="str">
            <v>bez pomocy publicznej</v>
          </cell>
          <cell r="AC1227">
            <v>57703488.520000003</v>
          </cell>
          <cell r="AD1227">
            <v>57703488.520000003</v>
          </cell>
          <cell r="AE1227">
            <v>0</v>
          </cell>
          <cell r="AF1227">
            <v>0</v>
          </cell>
          <cell r="AG1227" t="str">
            <v>Nie</v>
          </cell>
          <cell r="AH1227" t="str">
            <v>25 Transport miejski</v>
          </cell>
          <cell r="AI1227" t="str">
            <v>01 Pomoc bezzwrotna</v>
          </cell>
          <cell r="AJ1227" t="str">
            <v>01 Obszar miejski</v>
          </cell>
          <cell r="AK1227" t="str">
            <v>11 Transport</v>
          </cell>
          <cell r="AL1227" t="str">
            <v>8510309410</v>
          </cell>
          <cell r="AM1227" t="str">
            <v>Gmina Miasto Szczecin</v>
          </cell>
          <cell r="AN1227" t="str">
            <v>70-456</v>
          </cell>
          <cell r="AO1227" t="str">
            <v>Szczecin</v>
          </cell>
          <cell r="AP1227" t="str">
            <v>Plac Armii Krajowej</v>
          </cell>
          <cell r="AQ1227" t="str">
            <v>1</v>
          </cell>
          <cell r="AR1227" t="str">
            <v>-</v>
          </cell>
          <cell r="AS1227" t="str">
            <v>091/4245814</v>
          </cell>
          <cell r="AT1227" t="str">
            <v>091/4245854</v>
          </cell>
          <cell r="AU1227" t="str">
            <v>wspólnota samorządowa</v>
          </cell>
          <cell r="AV1227" t="str">
            <v>811684232</v>
          </cell>
          <cell r="AW1227" t="str">
            <v>jednostka samorządu terytorialnego, związek lub stowarzyszenie jst</v>
          </cell>
        </row>
        <row r="1228">
          <cell r="A1228" t="str">
            <v>RPZP.05.03.00-32-022/10</v>
          </cell>
          <cell r="B1228" t="str">
            <v>RPZP.05.00.00</v>
          </cell>
          <cell r="C1228" t="str">
            <v>RPZP.05.03.00</v>
          </cell>
          <cell r="D1228">
            <v>0</v>
          </cell>
          <cell r="E1228" t="str">
            <v>RPZP.05.03.00-32-022/10-04</v>
          </cell>
          <cell r="F1228" t="str">
            <v>UDA-RPZP.05.03.00-32-022/10-04</v>
          </cell>
          <cell r="G1228" t="str">
            <v>c924004ba4</v>
          </cell>
          <cell r="H1228" t="str">
            <v>RPZP.05.03.00-32-022/10</v>
          </cell>
          <cell r="I1228" t="str">
            <v>WND-RPZP.05.03.00-32-022/10</v>
          </cell>
          <cell r="J1228" t="str">
            <v>2010-10-13</v>
          </cell>
          <cell r="K1228" t="str">
            <v>2010 II półrocze</v>
          </cell>
          <cell r="L1228" t="str">
            <v>2010</v>
          </cell>
          <cell r="M1228" t="str">
            <v>2010-10-19</v>
          </cell>
          <cell r="N1228" t="str">
            <v>2010 II półrocze</v>
          </cell>
          <cell r="O1228" t="str">
            <v>2010</v>
          </cell>
          <cell r="P1228" t="str">
            <v>2011-03-31</v>
          </cell>
          <cell r="Q1228" t="str">
            <v>2013-05-27</v>
          </cell>
          <cell r="R1228" t="str">
            <v>2013 I półrocze</v>
          </cell>
          <cell r="S1228" t="str">
            <v>2013</v>
          </cell>
          <cell r="T1228" t="str">
            <v>2014-01-23</v>
          </cell>
          <cell r="U1228">
            <v>18977339.059999999</v>
          </cell>
          <cell r="V1228">
            <v>17204581.93</v>
          </cell>
          <cell r="W1228">
            <v>12903436.439999999</v>
          </cell>
          <cell r="X1228">
            <v>12903436.439999999</v>
          </cell>
          <cell r="Y1228">
            <v>4301145.49</v>
          </cell>
          <cell r="Z1228">
            <v>75</v>
          </cell>
          <cell r="AA1228" t="str">
            <v>Budowa i zagospodarowanie ścieżek rowerowych na terenie Dorzecza Parsęty</v>
          </cell>
          <cell r="AB1228" t="str">
            <v>bez pomocy publicznej</v>
          </cell>
          <cell r="AC1228">
            <v>18977339.059999999</v>
          </cell>
          <cell r="AD1228">
            <v>18977339.059999999</v>
          </cell>
          <cell r="AE1228">
            <v>0</v>
          </cell>
          <cell r="AF1228">
            <v>0</v>
          </cell>
          <cell r="AG1228" t="str">
            <v>Nie</v>
          </cell>
          <cell r="AH1228" t="str">
            <v>24 Ścieżki rowerowe</v>
          </cell>
          <cell r="AI1228" t="str">
            <v>01 Pomoc bezzwrotna</v>
          </cell>
          <cell r="AJ1228" t="str">
            <v>05 Obszary wiejskie (poza obszarami górskimi, wyspami lub o niskiej i bardzo niskiej gęstości zaludnienia)</v>
          </cell>
          <cell r="AK1228" t="str">
            <v>00 Nie dotyczy</v>
          </cell>
          <cell r="AL1228" t="str">
            <v>6721041877</v>
          </cell>
          <cell r="AM1228" t="str">
            <v>Związek Miast i Gmin Dorzecza Parsęty</v>
          </cell>
          <cell r="AN1228" t="str">
            <v>78-230</v>
          </cell>
          <cell r="AO1228" t="str">
            <v>Karlino</v>
          </cell>
          <cell r="AP1228" t="str">
            <v>Szymanowskiego</v>
          </cell>
          <cell r="AQ1228" t="str">
            <v>17</v>
          </cell>
          <cell r="AR1228" t="str">
            <v>-</v>
          </cell>
          <cell r="AS1228" t="str">
            <v>0943117247</v>
          </cell>
          <cell r="AT1228" t="str">
            <v>0943117116</v>
          </cell>
          <cell r="AU1228" t="str">
            <v>wspólnota samorządowa - gmina</v>
          </cell>
          <cell r="AV1228" t="str">
            <v>330052240</v>
          </cell>
          <cell r="AW1228" t="str">
            <v>jednostka samorządu terytorialnego, związek lub stowarzyszenie jst</v>
          </cell>
        </row>
        <row r="1229">
          <cell r="A1229" t="str">
            <v>RPZP.01.03.01-32-037/12</v>
          </cell>
          <cell r="B1229" t="str">
            <v>RPZP.01.00.00</v>
          </cell>
          <cell r="C1229" t="str">
            <v>RPZP.01.03.00</v>
          </cell>
          <cell r="D1229" t="str">
            <v>RPZP.01.03.01</v>
          </cell>
          <cell r="E1229" t="str">
            <v>RPZP.01.03.01-32-037/12-03</v>
          </cell>
          <cell r="F1229" t="str">
            <v>UDA-RPZP.01.03.01-32-037/12-03</v>
          </cell>
          <cell r="G1229" t="str">
            <v>e6770ce080</v>
          </cell>
          <cell r="H1229" t="str">
            <v>RPZP.01.03.01-32-037/12</v>
          </cell>
          <cell r="I1229" t="str">
            <v>WND-RPZP.01.03.01-32-037/12</v>
          </cell>
          <cell r="J1229" t="str">
            <v>2012-12-28</v>
          </cell>
          <cell r="K1229" t="str">
            <v>2012 II półrocze</v>
          </cell>
          <cell r="L1229" t="str">
            <v>2012</v>
          </cell>
          <cell r="M1229" t="str">
            <v>2012-12-31</v>
          </cell>
          <cell r="N1229" t="str">
            <v>2012 II półrocze</v>
          </cell>
          <cell r="O1229" t="str">
            <v>2012</v>
          </cell>
          <cell r="P1229" t="str">
            <v>2012-06-13</v>
          </cell>
          <cell r="Q1229" t="str">
            <v>2013-05-28</v>
          </cell>
          <cell r="R1229" t="str">
            <v>2013 I półrocze</v>
          </cell>
          <cell r="S1229" t="str">
            <v>2013</v>
          </cell>
          <cell r="T1229" t="str">
            <v>2014-02-17</v>
          </cell>
          <cell r="U1229">
            <v>42145.01</v>
          </cell>
          <cell r="V1229">
            <v>31000</v>
          </cell>
          <cell r="W1229">
            <v>15500</v>
          </cell>
          <cell r="X1229">
            <v>15500</v>
          </cell>
          <cell r="Y1229">
            <v>15500</v>
          </cell>
          <cell r="Z1229">
            <v>50</v>
          </cell>
          <cell r="AA1229" t="str">
            <v>Uzyskanie uprawnień do serwisowania sprzętu PPOŻ oraz instalacji gaśniczych dla wojska oraz na statkach drogą do poprawy konkurencyjności Komplex PPOŻ BHP s.c.</v>
          </cell>
          <cell r="AB1229" t="str">
            <v>pomoc publiczna</v>
          </cell>
          <cell r="AC1229">
            <v>42145.01</v>
          </cell>
          <cell r="AD1229">
            <v>15500</v>
          </cell>
          <cell r="AE1229">
            <v>26645.01</v>
          </cell>
          <cell r="AF1229">
            <v>0</v>
          </cell>
          <cell r="AG1229" t="str">
            <v>Tak</v>
          </cell>
          <cell r="AH1229" t="str">
            <v>05 Usługi w zakresie zaawansowanego wsparcia dla przedsiębiorstw i grup przedsiębiorstw</v>
          </cell>
          <cell r="AI1229" t="str">
            <v>01 Pomoc bezzwrotna</v>
          </cell>
          <cell r="AJ1229" t="str">
            <v>01 Obszar miejski</v>
          </cell>
          <cell r="AK1229" t="str">
            <v>17 Administracja publiczna</v>
          </cell>
          <cell r="AL1229" t="str">
            <v>8513066563</v>
          </cell>
          <cell r="AM1229" t="str">
            <v>Komplex P/POŻ BHP SPÓŁKA CYWILNA Irena Kleśta, Wiesław Kleśta</v>
          </cell>
          <cell r="AN1229" t="str">
            <v>71-620</v>
          </cell>
          <cell r="AO1229" t="str">
            <v>Szczecin</v>
          </cell>
          <cell r="AP1229" t="str">
            <v>Jana Kazimierza</v>
          </cell>
          <cell r="AQ1229" t="str">
            <v>21</v>
          </cell>
          <cell r="AR1229" t="str">
            <v>20</v>
          </cell>
          <cell r="AS1229" t="str">
            <v>914319977</v>
          </cell>
          <cell r="AT1229" t="str">
            <v>914319979</v>
          </cell>
          <cell r="AU1229" t="str">
            <v>spółka cywilna prowadząca działalność w oparciu o umowę zawartą na podstawie KC - mikro przedsiębiorstwo</v>
          </cell>
          <cell r="AV1229" t="str">
            <v>320559662</v>
          </cell>
          <cell r="AW1229" t="str">
            <v>przedsiębiorca lub przedsiębiorstwo</v>
          </cell>
        </row>
        <row r="1230">
          <cell r="A1230" t="str">
            <v>RPZP.06.06.01-32-008/11</v>
          </cell>
          <cell r="B1230" t="str">
            <v>RPZP.06.00.00</v>
          </cell>
          <cell r="C1230" t="str">
            <v>RPZP.06.06.00</v>
          </cell>
          <cell r="D1230" t="str">
            <v>RPZP.06.06.01</v>
          </cell>
          <cell r="E1230" t="str">
            <v>RPZP.06.06.01-32-008/11-03</v>
          </cell>
          <cell r="F1230" t="str">
            <v>UDA-RPZP.06.06.01-32-008/11-03</v>
          </cell>
          <cell r="G1230" t="str">
            <v>6d8345f2cf</v>
          </cell>
          <cell r="H1230" t="str">
            <v>RPZP.06.06.01-32-008/11</v>
          </cell>
          <cell r="I1230" t="str">
            <v>WND-RPZP.06.06.01-32-008/11</v>
          </cell>
          <cell r="J1230" t="str">
            <v>2012-06-04</v>
          </cell>
          <cell r="K1230" t="str">
            <v>2012 I półrocze</v>
          </cell>
          <cell r="L1230" t="str">
            <v>2012</v>
          </cell>
          <cell r="M1230" t="str">
            <v>2012-06-06</v>
          </cell>
          <cell r="N1230" t="str">
            <v>2012 I półrocze</v>
          </cell>
          <cell r="O1230" t="str">
            <v>2012</v>
          </cell>
          <cell r="P1230" t="str">
            <v>2012-02-28</v>
          </cell>
          <cell r="Q1230" t="str">
            <v>2013-05-29</v>
          </cell>
          <cell r="R1230" t="str">
            <v>2013 I półrocze</v>
          </cell>
          <cell r="S1230" t="str">
            <v>2013</v>
          </cell>
          <cell r="T1230" t="str">
            <v>2013-10-24</v>
          </cell>
          <cell r="U1230">
            <v>295702.3</v>
          </cell>
          <cell r="V1230">
            <v>265751.44</v>
          </cell>
          <cell r="W1230">
            <v>132875.72</v>
          </cell>
          <cell r="X1230">
            <v>132875.72</v>
          </cell>
          <cell r="Y1230">
            <v>132875.72</v>
          </cell>
          <cell r="Z1230">
            <v>50</v>
          </cell>
          <cell r="AA1230" t="str">
            <v>„Rewitalizacja RAZEM – Renowacja budynków mieszkalnych w Kwartale nr 23 w Szczecinie: kamienica przy ul. Królowej Jadwigi 4”</v>
          </cell>
          <cell r="AB1230" t="str">
            <v>bez pomocy publicznej</v>
          </cell>
          <cell r="AC1230">
            <v>295702.3</v>
          </cell>
          <cell r="AD1230">
            <v>132875.72</v>
          </cell>
          <cell r="AE1230">
            <v>162826.57999999999</v>
          </cell>
          <cell r="AF1230">
            <v>0</v>
          </cell>
          <cell r="AG1230" t="str">
            <v>Nie</v>
          </cell>
          <cell r="AH1230" t="str">
            <v>78 Infrastruktura mieszkalnictwa</v>
          </cell>
          <cell r="AI1230" t="str">
            <v>01 Pomoc bezzwrotna</v>
          </cell>
          <cell r="AJ1230" t="str">
            <v>01 Obszar miejski</v>
          </cell>
          <cell r="AK1230" t="str">
            <v>22 Inne niewyszczególnione usługi</v>
          </cell>
          <cell r="AL1230" t="str">
            <v>8522216884</v>
          </cell>
          <cell r="AM1230" t="str">
            <v>Wspólnota Mieszkaniowa przy ul. Królowej Jadwigi 4 w Szczecinie</v>
          </cell>
          <cell r="AN1230" t="str">
            <v>70-302</v>
          </cell>
          <cell r="AO1230" t="str">
            <v>Szczecin</v>
          </cell>
          <cell r="AP1230" t="str">
            <v>Bohaterów Getta Warszawskiego</v>
          </cell>
          <cell r="AQ1230" t="str">
            <v>1</v>
          </cell>
          <cell r="AR1230" t="str">
            <v>-</v>
          </cell>
          <cell r="AS1230" t="str">
            <v>(91)4309100</v>
          </cell>
          <cell r="AT1230" t="str">
            <v>(91)4309145</v>
          </cell>
          <cell r="AU1230" t="str">
            <v>wspólnota mieszkaniowa</v>
          </cell>
          <cell r="AV1230" t="str">
            <v>811681854</v>
          </cell>
          <cell r="AW1230" t="str">
            <v>spółdzielnia lub wspólnota mieszkaniowa, TBS</v>
          </cell>
        </row>
        <row r="1231">
          <cell r="A1231" t="str">
            <v>RPZP.06.06.01-32-005/11</v>
          </cell>
          <cell r="B1231" t="str">
            <v>RPZP.06.00.00</v>
          </cell>
          <cell r="C1231" t="str">
            <v>RPZP.06.06.00</v>
          </cell>
          <cell r="D1231" t="str">
            <v>RPZP.06.06.01</v>
          </cell>
          <cell r="E1231" t="str">
            <v>RPZP.06.06.01-32-005/11-04</v>
          </cell>
          <cell r="F1231" t="str">
            <v>UDA-RPZP.06.06.01-32-005/11-04</v>
          </cell>
          <cell r="G1231" t="str">
            <v>7f9b8d6cfc</v>
          </cell>
          <cell r="H1231" t="str">
            <v>RPZP.06.06.01-32-005/11</v>
          </cell>
          <cell r="I1231" t="str">
            <v>WND-RPZP.06.06.01-32-005/11</v>
          </cell>
          <cell r="J1231" t="str">
            <v>2012-06-04</v>
          </cell>
          <cell r="K1231" t="str">
            <v>2012 I półrocze</v>
          </cell>
          <cell r="L1231" t="str">
            <v>2012</v>
          </cell>
          <cell r="M1231" t="str">
            <v>2012-06-11</v>
          </cell>
          <cell r="N1231" t="str">
            <v>2012 I półrocze</v>
          </cell>
          <cell r="O1231" t="str">
            <v>2012</v>
          </cell>
          <cell r="P1231" t="str">
            <v>2012-02-28</v>
          </cell>
          <cell r="Q1231" t="str">
            <v>2013-05-29</v>
          </cell>
          <cell r="R1231" t="str">
            <v>2013 I półrocze</v>
          </cell>
          <cell r="S1231" t="str">
            <v>2013</v>
          </cell>
          <cell r="T1231" t="str">
            <v>2013-09-25</v>
          </cell>
          <cell r="U1231">
            <v>379858.18</v>
          </cell>
          <cell r="V1231">
            <v>280346.40999999997</v>
          </cell>
          <cell r="W1231">
            <v>112138.55</v>
          </cell>
          <cell r="X1231">
            <v>112138.55</v>
          </cell>
          <cell r="Y1231">
            <v>168207.86</v>
          </cell>
          <cell r="Z1231">
            <v>40</v>
          </cell>
          <cell r="AA1231" t="str">
            <v>„Rewitalizacja RAZEM – Renowacja budynków mieszkalnych w Kwartale nr 23 w Szczecinie: kamienica przy ul. Bohaterów Getta Warszawskiego 22”</v>
          </cell>
          <cell r="AB1231" t="str">
            <v>pomoc de minimis</v>
          </cell>
          <cell r="AC1231">
            <v>379858.18</v>
          </cell>
          <cell r="AD1231">
            <v>112138.55</v>
          </cell>
          <cell r="AE1231">
            <v>267719.63</v>
          </cell>
          <cell r="AF1231">
            <v>0</v>
          </cell>
          <cell r="AG1231" t="str">
            <v>Nie</v>
          </cell>
          <cell r="AH1231" t="str">
            <v>78 Infrastruktura mieszkalnictwa</v>
          </cell>
          <cell r="AI1231" t="str">
            <v>01 Pomoc bezzwrotna</v>
          </cell>
          <cell r="AJ1231" t="str">
            <v>01 Obszar miejski</v>
          </cell>
          <cell r="AK1231" t="str">
            <v>22 Inne niewyszczególnione usługi</v>
          </cell>
          <cell r="AL1231" t="str">
            <v>8522226724</v>
          </cell>
          <cell r="AM1231" t="str">
            <v>Wspólnota Mieszkaniowa przy ul. Bohaterów Getta Warszawskiego 22 w Szczecinie</v>
          </cell>
          <cell r="AN1231" t="str">
            <v>70-302</v>
          </cell>
          <cell r="AO1231" t="str">
            <v>Szczecin</v>
          </cell>
          <cell r="AP1231" t="str">
            <v>Bohaterów Getta Warszawskiego</v>
          </cell>
          <cell r="AQ1231" t="str">
            <v>1</v>
          </cell>
          <cell r="AR1231" t="str">
            <v>-</v>
          </cell>
          <cell r="AS1231" t="str">
            <v>(91)4309100</v>
          </cell>
          <cell r="AT1231" t="str">
            <v>(91)4309145</v>
          </cell>
          <cell r="AU1231" t="str">
            <v>wspólnota mieszkaniowa</v>
          </cell>
          <cell r="AV1231" t="str">
            <v>811682173</v>
          </cell>
          <cell r="AW1231" t="str">
            <v>spółdzielnia lub wspólnota mieszkaniowa, TBS</v>
          </cell>
        </row>
        <row r="1232">
          <cell r="A1232" t="str">
            <v>RPZP.05.05.01-32-024/11</v>
          </cell>
          <cell r="B1232" t="str">
            <v>RPZP.05.00.00</v>
          </cell>
          <cell r="C1232" t="str">
            <v>RPZP.05.05.00</v>
          </cell>
          <cell r="D1232" t="str">
            <v>RPZP.05.05.01</v>
          </cell>
          <cell r="E1232" t="str">
            <v>RPZP.05.05.01-32-024/11-03</v>
          </cell>
          <cell r="F1232" t="str">
            <v>UDA-RPZP.05.05.01-32-024/11-03</v>
          </cell>
          <cell r="G1232" t="str">
            <v>60e5c6b8ac</v>
          </cell>
          <cell r="H1232" t="str">
            <v>RPZP.05.05.01-32-024/11</v>
          </cell>
          <cell r="I1232" t="str">
            <v>WND-RPZP.05.05.01-32-024/11</v>
          </cell>
          <cell r="J1232" t="str">
            <v>2012-06-01</v>
          </cell>
          <cell r="K1232" t="str">
            <v>2012 I półrocze</v>
          </cell>
          <cell r="L1232" t="str">
            <v>2012</v>
          </cell>
          <cell r="M1232" t="str">
            <v>2012-06-14</v>
          </cell>
          <cell r="N1232" t="str">
            <v>2012 I półrocze</v>
          </cell>
          <cell r="O1232" t="str">
            <v>2012</v>
          </cell>
          <cell r="P1232" t="str">
            <v>2011-08-01</v>
          </cell>
          <cell r="Q1232" t="str">
            <v>2013-05-29</v>
          </cell>
          <cell r="R1232" t="str">
            <v>2013 I półrocze</v>
          </cell>
          <cell r="S1232" t="str">
            <v>2013</v>
          </cell>
          <cell r="T1232" t="str">
            <v>2013-10-18</v>
          </cell>
          <cell r="U1232">
            <v>1199046.8799999999</v>
          </cell>
          <cell r="V1232">
            <v>1198431.8799999999</v>
          </cell>
          <cell r="W1232">
            <v>599215.93999999994</v>
          </cell>
          <cell r="X1232">
            <v>599215.93999999994</v>
          </cell>
          <cell r="Y1232">
            <v>599215.93999999994</v>
          </cell>
          <cell r="Z1232">
            <v>50</v>
          </cell>
          <cell r="AA1232" t="str">
            <v>Renowacja zabytkowego budynku Szkoły Podstawowej nr 1 w Świnoujściu oraz zagospodarowanie przyległego terenu na ogólnodostępne boisko sportowe i plac zabaw.</v>
          </cell>
          <cell r="AB1232" t="str">
            <v>bez pomocy publicznej</v>
          </cell>
          <cell r="AC1232">
            <v>1199046.8799999999</v>
          </cell>
          <cell r="AD1232">
            <v>1199046.8799999999</v>
          </cell>
          <cell r="AE1232">
            <v>0</v>
          </cell>
          <cell r="AF1232">
            <v>0</v>
          </cell>
          <cell r="AG1232" t="str">
            <v>Nie</v>
          </cell>
          <cell r="AH1232" t="str">
            <v>61 Zintegrowane projekty na rzecz rewitalizacji obszarów miejskich i wiejskich</v>
          </cell>
          <cell r="AI1232" t="str">
            <v>01 Pomoc bezzwrotna</v>
          </cell>
          <cell r="AJ1232" t="str">
            <v>01 Obszar miejski</v>
          </cell>
          <cell r="AK1232" t="str">
            <v>22 Inne niewyszczególnione usługi</v>
          </cell>
          <cell r="AL1232" t="str">
            <v>8551571375</v>
          </cell>
          <cell r="AM1232" t="str">
            <v>Gmina Miasto Świnoujście</v>
          </cell>
          <cell r="AN1232" t="str">
            <v>72-600</v>
          </cell>
          <cell r="AO1232" t="str">
            <v>Świnoujście</v>
          </cell>
          <cell r="AP1232" t="str">
            <v>Wojska Polskiego</v>
          </cell>
          <cell r="AQ1232" t="str">
            <v>1</v>
          </cell>
          <cell r="AR1232" t="str">
            <v>5</v>
          </cell>
          <cell r="AS1232" t="str">
            <v>0913278639</v>
          </cell>
          <cell r="AT1232" t="str">
            <v>0913221739</v>
          </cell>
          <cell r="AU1232" t="str">
            <v>wspólnota samorządowa</v>
          </cell>
          <cell r="AV1232" t="str">
            <v>811684290</v>
          </cell>
          <cell r="AW1232" t="str">
            <v>jednostka samorządu terytorialnego, związek lub stowarzyszenie jst</v>
          </cell>
        </row>
        <row r="1233">
          <cell r="A1233" t="str">
            <v>RPZP.05.01.01-32-016/09</v>
          </cell>
          <cell r="B1233" t="str">
            <v>RPZP.05.00.00</v>
          </cell>
          <cell r="C1233" t="str">
            <v>RPZP.05.01.00</v>
          </cell>
          <cell r="D1233" t="str">
            <v>RPZP.05.01.01</v>
          </cell>
          <cell r="E1233" t="str">
            <v>RPZP.05.01.01-32-016/09-05</v>
          </cell>
          <cell r="F1233" t="str">
            <v>UDA-RPZP.05.01.01-32-016/09-05</v>
          </cell>
          <cell r="G1233" t="str">
            <v>0d797f8e91</v>
          </cell>
          <cell r="H1233" t="str">
            <v>RPZP.05.01.01-32-016/09</v>
          </cell>
          <cell r="I1233" t="str">
            <v>RPOWZ/5.1.1/2009/016/Sz</v>
          </cell>
          <cell r="J1233" t="str">
            <v>2009-10-12</v>
          </cell>
          <cell r="K1233" t="str">
            <v>2009 II półrocze</v>
          </cell>
          <cell r="L1233" t="str">
            <v>2009</v>
          </cell>
          <cell r="M1233" t="str">
            <v>2009-10-28</v>
          </cell>
          <cell r="N1233" t="str">
            <v>2009 II półrocze</v>
          </cell>
          <cell r="O1233" t="str">
            <v>2009</v>
          </cell>
          <cell r="P1233" t="str">
            <v>2010-04-07</v>
          </cell>
          <cell r="Q1233" t="str">
            <v>2013-05-31</v>
          </cell>
          <cell r="R1233" t="str">
            <v>2013 I półrocze</v>
          </cell>
          <cell r="S1233" t="str">
            <v>2013</v>
          </cell>
          <cell r="T1233" t="str">
            <v>2014-08-26</v>
          </cell>
          <cell r="U1233">
            <v>6187611.6500000004</v>
          </cell>
          <cell r="V1233">
            <v>5517548.1699999999</v>
          </cell>
          <cell r="W1233">
            <v>2758774.08</v>
          </cell>
          <cell r="X1233">
            <v>2758774.08</v>
          </cell>
          <cell r="Y1233">
            <v>2758774.09</v>
          </cell>
          <cell r="Z1233">
            <v>50</v>
          </cell>
          <cell r="AA1233" t="str">
            <v>Turystyczne zagospodarowanie nabrzeża jeziora Raduń w Wałczu</v>
          </cell>
          <cell r="AB1233" t="str">
            <v>bez pomocy publicznej</v>
          </cell>
          <cell r="AC1233">
            <v>6187611.6500000004</v>
          </cell>
          <cell r="AD1233">
            <v>6187611.6500000004</v>
          </cell>
          <cell r="AE1233">
            <v>0</v>
          </cell>
          <cell r="AF1233">
            <v>0</v>
          </cell>
          <cell r="AG1233" t="str">
            <v>Nie</v>
          </cell>
          <cell r="AH1233" t="str">
            <v>57 Inne wsparcie na rzecz wzmocnienia usług turystycznych</v>
          </cell>
          <cell r="AI1233" t="str">
            <v>01 Pomoc bezzwrotna</v>
          </cell>
          <cell r="AJ1233" t="str">
            <v>01 Obszar miejski</v>
          </cell>
          <cell r="AK1233" t="str">
            <v>22 Inne niewyszczególnione usługi</v>
          </cell>
          <cell r="AL1233" t="str">
            <v>7651602896</v>
          </cell>
          <cell r="AM1233" t="str">
            <v>Gmina Miejska Wałcz</v>
          </cell>
          <cell r="AN1233" t="str">
            <v>78-600</v>
          </cell>
          <cell r="AO1233" t="str">
            <v>Wałcz</v>
          </cell>
          <cell r="AP1233" t="str">
            <v>Plac Wolności</v>
          </cell>
          <cell r="AQ1233" t="str">
            <v>1</v>
          </cell>
          <cell r="AR1233" t="str">
            <v>-</v>
          </cell>
          <cell r="AS1233" t="str">
            <v>(+4867)258-44-72do76</v>
          </cell>
          <cell r="AT1233" t="str">
            <v>(+4867)258-26-18</v>
          </cell>
          <cell r="AU1233" t="str">
            <v>wspólnota samorządowa</v>
          </cell>
          <cell r="AV1233" t="str">
            <v>570791483</v>
          </cell>
          <cell r="AW1233" t="str">
            <v>jednostka samorządu terytorialnego, związek lub stowarzyszenie jst</v>
          </cell>
        </row>
        <row r="1234">
          <cell r="A1234" t="str">
            <v>RPZP.01.01.01-32-492/10</v>
          </cell>
          <cell r="B1234" t="str">
            <v>RPZP.01.00.00</v>
          </cell>
          <cell r="C1234" t="str">
            <v>RPZP.01.01.00</v>
          </cell>
          <cell r="D1234" t="str">
            <v>RPZP.01.01.01</v>
          </cell>
          <cell r="E1234" t="str">
            <v>RPZP.01.01.01-32-492/10-04</v>
          </cell>
          <cell r="F1234" t="str">
            <v>UDA-RPZP.01.01.01-32-492/10-04</v>
          </cell>
          <cell r="G1234" t="str">
            <v>1d34f922ee</v>
          </cell>
          <cell r="H1234" t="str">
            <v>RPZP.01.01.01-32-492/10</v>
          </cell>
          <cell r="I1234" t="str">
            <v>WND-RPZP.01.01.01-32-492/10</v>
          </cell>
          <cell r="J1234" t="str">
            <v>2011-11-02</v>
          </cell>
          <cell r="K1234" t="str">
            <v>2011 II półrocze</v>
          </cell>
          <cell r="L1234" t="str">
            <v>2011</v>
          </cell>
          <cell r="M1234" t="str">
            <v>2011-11-03</v>
          </cell>
          <cell r="N1234" t="str">
            <v>2011 II półrocze</v>
          </cell>
          <cell r="O1234" t="str">
            <v>2011</v>
          </cell>
          <cell r="P1234" t="str">
            <v>2011-03-20</v>
          </cell>
          <cell r="Q1234" t="str">
            <v>2013-05-31</v>
          </cell>
          <cell r="R1234" t="str">
            <v>2013 I półrocze</v>
          </cell>
          <cell r="S1234" t="str">
            <v>2013</v>
          </cell>
          <cell r="T1234" t="str">
            <v>2013-04-25</v>
          </cell>
          <cell r="U1234">
            <v>1293534.78</v>
          </cell>
          <cell r="V1234">
            <v>993088.88</v>
          </cell>
          <cell r="W1234">
            <v>595853.32999999996</v>
          </cell>
          <cell r="X1234">
            <v>595853.32999999996</v>
          </cell>
          <cell r="Y1234">
            <v>397235.55</v>
          </cell>
          <cell r="Z1234">
            <v>60</v>
          </cell>
          <cell r="AA1234" t="str">
            <v>Wzrost konkurencyjności przedsiębiorstwa Kanu Maciej Przebierała poprzez innowacyjne inwestycję w branży kosmetycznej</v>
          </cell>
          <cell r="AB1234" t="str">
            <v>pomoc publiczna</v>
          </cell>
          <cell r="AC1234">
            <v>1293534.78</v>
          </cell>
          <cell r="AD1234">
            <v>595853.32999999996</v>
          </cell>
          <cell r="AE1234">
            <v>697681.45</v>
          </cell>
          <cell r="AF1234">
            <v>0</v>
          </cell>
          <cell r="AG1234" t="str">
            <v>Nie</v>
          </cell>
          <cell r="AH1234" t="str">
            <v>08 Inne inwestycje w przedsiębiorstwa</v>
          </cell>
          <cell r="AI1234" t="str">
            <v>01 Pomoc bezzwrotna</v>
          </cell>
          <cell r="AJ1234" t="str">
            <v>05 Obszary wiejskie (poza obszarami górskimi, wyspami lub o niskiej i bardzo niskiej gęstości zaludnienia)</v>
          </cell>
          <cell r="AK1234" t="str">
            <v>06 Nieokreślony przemysł wytwórczy</v>
          </cell>
          <cell r="AL1234" t="str">
            <v>7771260748</v>
          </cell>
          <cell r="AM1234" t="str">
            <v>Kanu Maciej Przebierała</v>
          </cell>
          <cell r="AN1234" t="str">
            <v>76-024</v>
          </cell>
          <cell r="AO1234" t="str">
            <v>Świeszyno</v>
          </cell>
          <cell r="AP1234" t="str">
            <v>Świeszyno</v>
          </cell>
          <cell r="AQ1234" t="str">
            <v>39</v>
          </cell>
          <cell r="AR1234" t="str">
            <v>-</v>
          </cell>
          <cell r="AS1234" t="str">
            <v>0943465868</v>
          </cell>
          <cell r="AT1234" t="str">
            <v>0618434343</v>
          </cell>
          <cell r="AU1234" t="str">
            <v>osoba fizyczna prowadząca działalność gospodarczą - mikro przedsiębiorstwo</v>
          </cell>
          <cell r="AV1234" t="str">
            <v>631124021</v>
          </cell>
          <cell r="AW1234" t="str">
            <v>przedsiębiorca lub przedsiębiorstwo</v>
          </cell>
        </row>
        <row r="1235">
          <cell r="A1235" t="str">
            <v>RPZP.01.01.02-32-138/10</v>
          </cell>
          <cell r="B1235" t="str">
            <v>RPZP.01.00.00</v>
          </cell>
          <cell r="C1235" t="str">
            <v>RPZP.01.01.00</v>
          </cell>
          <cell r="D1235" t="str">
            <v>RPZP.01.01.02</v>
          </cell>
          <cell r="E1235" t="str">
            <v>RPZP.01.01.02-32-138/10-02</v>
          </cell>
          <cell r="F1235" t="str">
            <v>UDA-RPZP.01.01.02-32-138/10-02</v>
          </cell>
          <cell r="G1235" t="str">
            <v>91e0f59899</v>
          </cell>
          <cell r="H1235" t="str">
            <v>RPZP.01.01.02-32-138/10</v>
          </cell>
          <cell r="I1235" t="str">
            <v>WND-RPZP.01.01.02-32-138/10</v>
          </cell>
          <cell r="J1235" t="str">
            <v>2012-11-06</v>
          </cell>
          <cell r="K1235" t="str">
            <v>2012 II półrocze</v>
          </cell>
          <cell r="L1235" t="str">
            <v>2012</v>
          </cell>
          <cell r="M1235" t="str">
            <v>2012-11-09</v>
          </cell>
          <cell r="N1235" t="str">
            <v>2012 II półrocze</v>
          </cell>
          <cell r="O1235" t="str">
            <v>2012</v>
          </cell>
          <cell r="P1235" t="str">
            <v>2010-10-11</v>
          </cell>
          <cell r="Q1235" t="str">
            <v>2013-05-31</v>
          </cell>
          <cell r="R1235" t="str">
            <v>2013 I półrocze</v>
          </cell>
          <cell r="S1235" t="str">
            <v>2013</v>
          </cell>
          <cell r="T1235" t="str">
            <v>2013-08-29</v>
          </cell>
          <cell r="U1235">
            <v>2880963.02</v>
          </cell>
          <cell r="V1235">
            <v>2002626</v>
          </cell>
          <cell r="W1235">
            <v>1201575.6000000001</v>
          </cell>
          <cell r="X1235">
            <v>1201575.6000000001</v>
          </cell>
          <cell r="Y1235">
            <v>801050.4</v>
          </cell>
          <cell r="Z1235">
            <v>60</v>
          </cell>
          <cell r="AA1235" t="str">
            <v>Utworzenie centrum SPA w ośrodku „PHOENIX” w Kołobrzegu poprzez budowę basenu zasilanego ekologicznym systemem grzewczym oraz zakup innowacyjnych urządzeń do odnowy biologicznej</v>
          </cell>
          <cell r="AB1235" t="str">
            <v>pomoc publiczna</v>
          </cell>
          <cell r="AC1235">
            <v>2880963.02</v>
          </cell>
          <cell r="AD1235">
            <v>1201575.6000000001</v>
          </cell>
          <cell r="AE1235">
            <v>1679387.42</v>
          </cell>
          <cell r="AF1235">
            <v>0</v>
          </cell>
          <cell r="AG1235" t="str">
            <v>Nie</v>
          </cell>
          <cell r="AH1235" t="str">
            <v>08 Inne inwestycje w przedsiębiorstwa</v>
          </cell>
          <cell r="AI1235" t="str">
            <v>01 Pomoc bezzwrotna</v>
          </cell>
          <cell r="AJ1235" t="str">
            <v>01 Obszar miejski</v>
          </cell>
          <cell r="AK1235" t="str">
            <v>14 Hotele i restauracje</v>
          </cell>
          <cell r="AL1235" t="str">
            <v>6711570568</v>
          </cell>
          <cell r="AM1235" t="str">
            <v>Obiekty Sanatoryjno-Wczasowe „Północ” Spółka z ograniczoną odpowiedzialnością</v>
          </cell>
          <cell r="AN1235" t="str">
            <v>78-100</v>
          </cell>
          <cell r="AO1235" t="str">
            <v>Kołobrzeg</v>
          </cell>
          <cell r="AP1235" t="str">
            <v>Słowackiego</v>
          </cell>
          <cell r="AQ1235" t="str">
            <v>1</v>
          </cell>
          <cell r="AR1235" t="str">
            <v>-</v>
          </cell>
          <cell r="AS1235" t="str">
            <v>943523937</v>
          </cell>
          <cell r="AT1235" t="str">
            <v>943523937</v>
          </cell>
          <cell r="AU1235" t="str">
            <v>spółka z ograniczoną odpowiedzialnością - małe przedsiębiorstwo</v>
          </cell>
          <cell r="AV1235" t="str">
            <v>330965087</v>
          </cell>
          <cell r="AW1235" t="str">
            <v>przedsiębiorca lub przedsiębiorstwo</v>
          </cell>
        </row>
        <row r="1236">
          <cell r="A1236" t="str">
            <v>RPZP.01.03.01-32-022/12</v>
          </cell>
          <cell r="B1236" t="str">
            <v>RPZP.01.00.00</v>
          </cell>
          <cell r="C1236" t="str">
            <v>RPZP.01.03.00</v>
          </cell>
          <cell r="D1236" t="str">
            <v>RPZP.01.03.01</v>
          </cell>
          <cell r="E1236" t="str">
            <v>RPZP.01.03.01-32-022/12-02</v>
          </cell>
          <cell r="F1236" t="str">
            <v>UDA-RPZP.01.03.01-32-022/12-02</v>
          </cell>
          <cell r="G1236" t="str">
            <v>2cc947b0ae</v>
          </cell>
          <cell r="H1236" t="str">
            <v>RPZP.01.03.01-32-022/12</v>
          </cell>
          <cell r="I1236" t="str">
            <v>WND-RPZP.01.03.01-32-022/12</v>
          </cell>
          <cell r="J1236" t="str">
            <v>2012-12-18</v>
          </cell>
          <cell r="K1236" t="str">
            <v>2012 II półrocze</v>
          </cell>
          <cell r="L1236" t="str">
            <v>2012</v>
          </cell>
          <cell r="M1236" t="str">
            <v>2012-12-31</v>
          </cell>
          <cell r="N1236" t="str">
            <v>2012 II półrocze</v>
          </cell>
          <cell r="O1236" t="str">
            <v>2012</v>
          </cell>
          <cell r="P1236" t="str">
            <v>2012-08-27</v>
          </cell>
          <cell r="Q1236" t="str">
            <v>2013-05-31</v>
          </cell>
          <cell r="R1236" t="str">
            <v>2013 I półrocze</v>
          </cell>
          <cell r="S1236" t="str">
            <v>2013</v>
          </cell>
          <cell r="T1236" t="str">
            <v>2013-12-11</v>
          </cell>
          <cell r="U1236">
            <v>89790</v>
          </cell>
          <cell r="V1236">
            <v>73000</v>
          </cell>
          <cell r="W1236">
            <v>36500</v>
          </cell>
          <cell r="X1236">
            <v>36500</v>
          </cell>
          <cell r="Y1236">
            <v>36500</v>
          </cell>
          <cell r="Z1236">
            <v>50</v>
          </cell>
          <cell r="AA1236" t="str">
            <v>Doradztwo techniczne w zakresie kompleksowego przygotowania inwestycji w rozwój firmy OK s.c.</v>
          </cell>
          <cell r="AB1236" t="str">
            <v>pomoc de minimis</v>
          </cell>
          <cell r="AC1236">
            <v>89790</v>
          </cell>
          <cell r="AD1236">
            <v>36500</v>
          </cell>
          <cell r="AE1236">
            <v>53290</v>
          </cell>
          <cell r="AF1236">
            <v>0</v>
          </cell>
          <cell r="AG1236" t="str">
            <v>Tak</v>
          </cell>
          <cell r="AH1236" t="str">
            <v>05 Usługi w zakresie zaawansowanego wsparcia dla przedsiębiorstw i grup przedsiębiorstw</v>
          </cell>
          <cell r="AI1236" t="str">
            <v>01 Pomoc bezzwrotna</v>
          </cell>
          <cell r="AJ1236" t="str">
            <v>01 Obszar miejski</v>
          </cell>
          <cell r="AK1236" t="str">
            <v>16 Obsługa nieruchomości, wynajem i prowadzenie działalności gospodarczej</v>
          </cell>
          <cell r="AL1236" t="str">
            <v>9551482092</v>
          </cell>
          <cell r="AM1236" t="str">
            <v>"OK" Spółka Cywilna, Wiesław Kot, Tomasz Marszałek</v>
          </cell>
          <cell r="AN1236" t="str">
            <v>70-101</v>
          </cell>
          <cell r="AO1236" t="str">
            <v>Szczecin</v>
          </cell>
          <cell r="AP1236" t="str">
            <v>Madalińskiego</v>
          </cell>
          <cell r="AQ1236" t="str">
            <v>8</v>
          </cell>
          <cell r="AR1236" t="str">
            <v>-</v>
          </cell>
          <cell r="AS1236" t="str">
            <v>914827266</v>
          </cell>
          <cell r="AT1236" t="str">
            <v>914539959</v>
          </cell>
          <cell r="AU1236" t="str">
            <v>spółka cywilna prowadząca działalność w oparciu o umowę zawartą na podstawie KC - mikro przedsiębiorstwo</v>
          </cell>
          <cell r="AV1236" t="str">
            <v>810937100</v>
          </cell>
          <cell r="AW1236" t="str">
            <v>przedsiębiorca lub przedsiębiorstwo</v>
          </cell>
        </row>
        <row r="1237">
          <cell r="A1237" t="str">
            <v>RPZP.01.01.03-32-067/12</v>
          </cell>
          <cell r="B1237" t="str">
            <v>RPZP.01.00.00</v>
          </cell>
          <cell r="C1237" t="str">
            <v>RPZP.01.01.00</v>
          </cell>
          <cell r="D1237" t="str">
            <v>RPZP.01.01.03</v>
          </cell>
          <cell r="E1237" t="str">
            <v>RPZP.01.01.03-32-067/12-03</v>
          </cell>
          <cell r="F1237" t="str">
            <v>UDA-RPZP.01.01.03-32-067/12-03</v>
          </cell>
          <cell r="G1237" t="str">
            <v>2c8d026393</v>
          </cell>
          <cell r="H1237" t="str">
            <v>RPZP.01.01.03-32-067/12</v>
          </cell>
          <cell r="I1237" t="str">
            <v>WND-RPZP.01.01.03-32-067/12</v>
          </cell>
          <cell r="J1237" t="str">
            <v>2012-10-31</v>
          </cell>
          <cell r="K1237" t="str">
            <v>2012 II półrocze</v>
          </cell>
          <cell r="L1237" t="str">
            <v>2012</v>
          </cell>
          <cell r="M1237" t="str">
            <v>2012-11-05</v>
          </cell>
          <cell r="N1237" t="str">
            <v>2012 II półrocze</v>
          </cell>
          <cell r="O1237" t="str">
            <v>2012</v>
          </cell>
          <cell r="P1237" t="str">
            <v>2012-11-15</v>
          </cell>
          <cell r="Q1237" t="str">
            <v>2013-06-05</v>
          </cell>
          <cell r="R1237" t="str">
            <v>2013 I półrocze</v>
          </cell>
          <cell r="S1237" t="str">
            <v>2013</v>
          </cell>
          <cell r="T1237" t="str">
            <v>2013-07-17</v>
          </cell>
          <cell r="U1237">
            <v>3754812.19</v>
          </cell>
          <cell r="V1237">
            <v>3052692.84</v>
          </cell>
          <cell r="W1237">
            <v>1831615.7</v>
          </cell>
          <cell r="X1237">
            <v>1831615.7</v>
          </cell>
          <cell r="Y1237">
            <v>1221077.1399999999</v>
          </cell>
          <cell r="Z1237">
            <v>60</v>
          </cell>
          <cell r="AA1237" t="str">
            <v>Rozwinięcie oferty przez firmę TOTEM dzięki współpracy z sektorem B+R w zakresie integracji systemu zarządzania procesami produkcyjnymi z innowacyjnymi maszynami do wielkoformatowego druku cyfrowego</v>
          </cell>
          <cell r="AB1237" t="str">
            <v>pomoc publiczna</v>
          </cell>
          <cell r="AC1237">
            <v>3754812.19</v>
          </cell>
          <cell r="AD1237">
            <v>1831615.7</v>
          </cell>
          <cell r="AE1237">
            <v>1923196.49</v>
          </cell>
          <cell r="AF1237">
            <v>0</v>
          </cell>
          <cell r="AG1237" t="str">
            <v>Nie</v>
          </cell>
          <cell r="AH123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37" t="str">
            <v>01 Pomoc bezzwrotna</v>
          </cell>
          <cell r="AJ1237" t="str">
            <v>01 Obszar miejski</v>
          </cell>
          <cell r="AK1237" t="str">
            <v>06 Nieokreślony przemysł wytwórczy</v>
          </cell>
          <cell r="AL1237" t="str">
            <v>8522321196</v>
          </cell>
          <cell r="AM1237" t="str">
            <v>TOTEM Kamiński, Szuliński, Snarski, Kamiński spółka jawna</v>
          </cell>
          <cell r="AN1237" t="str">
            <v>71-001</v>
          </cell>
          <cell r="AO1237" t="str">
            <v>Szczecin</v>
          </cell>
          <cell r="AP1237" t="str">
            <v>Południowa</v>
          </cell>
          <cell r="AQ1237" t="str">
            <v>27D</v>
          </cell>
          <cell r="AR1237" t="str">
            <v>-</v>
          </cell>
          <cell r="AS1237" t="str">
            <v>0914892558</v>
          </cell>
          <cell r="AT1237" t="str">
            <v>0914892557</v>
          </cell>
          <cell r="AU1237" t="str">
            <v>spółka jawna - małe przedsiębiorstwo</v>
          </cell>
          <cell r="AV1237" t="str">
            <v>812325587</v>
          </cell>
          <cell r="AW1237" t="str">
            <v>przedsiębiorca lub przedsiębiorstwo</v>
          </cell>
        </row>
        <row r="1238">
          <cell r="A1238" t="str">
            <v>RPZP.01.01.03-32-116/12</v>
          </cell>
          <cell r="B1238" t="str">
            <v>RPZP.01.00.00</v>
          </cell>
          <cell r="C1238" t="str">
            <v>RPZP.01.01.00</v>
          </cell>
          <cell r="D1238" t="str">
            <v>RPZP.01.01.03</v>
          </cell>
          <cell r="E1238" t="str">
            <v>RPZP.01.01.03-32-116/12-02</v>
          </cell>
          <cell r="F1238" t="str">
            <v>UDA-RPZP.01.01.03-32-116/12-02</v>
          </cell>
          <cell r="G1238" t="str">
            <v>6d2b8e9bf7</v>
          </cell>
          <cell r="H1238" t="str">
            <v>RPZP.01.01.03-32-116/12</v>
          </cell>
          <cell r="I1238" t="str">
            <v>WND-RPZP.01.01.03-32-116/12</v>
          </cell>
          <cell r="J1238" t="str">
            <v>2012-12-11</v>
          </cell>
          <cell r="K1238" t="str">
            <v>2012 II półrocze</v>
          </cell>
          <cell r="L1238" t="str">
            <v>2012</v>
          </cell>
          <cell r="M1238" t="str">
            <v>2012-12-14</v>
          </cell>
          <cell r="N1238" t="str">
            <v>2012 II półrocze</v>
          </cell>
          <cell r="O1238" t="str">
            <v>2012</v>
          </cell>
          <cell r="P1238" t="str">
            <v>2012-09-26</v>
          </cell>
          <cell r="Q1238" t="str">
            <v>2013-06-05</v>
          </cell>
          <cell r="R1238" t="str">
            <v>2013 I półrocze</v>
          </cell>
          <cell r="S1238" t="str">
            <v>2013</v>
          </cell>
          <cell r="T1238" t="str">
            <v>2013-07-31</v>
          </cell>
          <cell r="U1238">
            <v>500186.91</v>
          </cell>
          <cell r="V1238">
            <v>499595.58</v>
          </cell>
          <cell r="W1238">
            <v>249797.79</v>
          </cell>
          <cell r="X1238">
            <v>249797.79</v>
          </cell>
          <cell r="Y1238">
            <v>249797.79</v>
          </cell>
          <cell r="Z1238">
            <v>50</v>
          </cell>
          <cell r="AA1238" t="str">
            <v>„Wdrożenie innowacyjnej technologii pakowania mieszanek torfowych poprzez prasowanie w przedsiębiorstwie Lasland Sp. z o.o.”</v>
          </cell>
          <cell r="AB1238" t="str">
            <v>pomoc publiczna</v>
          </cell>
          <cell r="AC1238">
            <v>500186.91</v>
          </cell>
          <cell r="AD1238">
            <v>249797.79</v>
          </cell>
          <cell r="AE1238">
            <v>250389.12</v>
          </cell>
          <cell r="AF1238">
            <v>0</v>
          </cell>
          <cell r="AG1238" t="str">
            <v>Nie</v>
          </cell>
          <cell r="AH123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38" t="str">
            <v>01 Pomoc bezzwrotna</v>
          </cell>
          <cell r="AJ1238" t="str">
            <v>05 Obszary wiejskie (poza obszarami górskimi, wyspami lub o niskiej i bardzo niskiej gęstości zaludnienia)</v>
          </cell>
          <cell r="AK1238" t="str">
            <v>06 Nieokreślony przemysł wytwórczy</v>
          </cell>
          <cell r="AL1238" t="str">
            <v>8570203425</v>
          </cell>
          <cell r="AM1238" t="str">
            <v>LASLAND Spółka z ograniczona odpowiedzialnością</v>
          </cell>
          <cell r="AN1238" t="str">
            <v>72-342</v>
          </cell>
          <cell r="AO1238" t="str">
            <v>Grądy</v>
          </cell>
          <cell r="AP1238" t="str">
            <v>-</v>
          </cell>
          <cell r="AQ1238" t="str">
            <v>-</v>
          </cell>
          <cell r="AR1238" t="str">
            <v>-</v>
          </cell>
          <cell r="AS1238" t="str">
            <v>(0-91)3867776</v>
          </cell>
          <cell r="AT1238" t="str">
            <v>(0-91)3867776</v>
          </cell>
          <cell r="AU1238" t="str">
            <v>spółka z ograniczoną odpowiedzialnością - średnie przedsiębiorstwo</v>
          </cell>
          <cell r="AV1238" t="str">
            <v>001364164</v>
          </cell>
          <cell r="AW1238" t="str">
            <v>przedsiębiorca lub przedsiębiorstwo</v>
          </cell>
        </row>
        <row r="1239">
          <cell r="A1239" t="str">
            <v>RPZP.04.01.00-32-006/11</v>
          </cell>
          <cell r="B1239" t="str">
            <v>RPZP.04.00.00</v>
          </cell>
          <cell r="C1239" t="str">
            <v>RPZP.04.01.00</v>
          </cell>
          <cell r="D1239">
            <v>0</v>
          </cell>
          <cell r="E1239" t="str">
            <v>RPZP.04.01.00-32-006/11-02</v>
          </cell>
          <cell r="F1239" t="str">
            <v>UDA-RPZP.04.01.00-32-006/11-02</v>
          </cell>
          <cell r="G1239" t="str">
            <v>c31dad2c3f</v>
          </cell>
          <cell r="H1239" t="str">
            <v>RPZP.04.01.00-32-006/11</v>
          </cell>
          <cell r="I1239" t="str">
            <v>WND-RPZP.04.01.00-32-006/11</v>
          </cell>
          <cell r="J1239" t="str">
            <v>2012-12-28</v>
          </cell>
          <cell r="K1239" t="str">
            <v>2012 II półrocze</v>
          </cell>
          <cell r="L1239" t="str">
            <v>2012</v>
          </cell>
          <cell r="M1239" t="str">
            <v>2012-12-31</v>
          </cell>
          <cell r="N1239" t="str">
            <v>2012 II półrocze</v>
          </cell>
          <cell r="O1239" t="str">
            <v>2012</v>
          </cell>
          <cell r="P1239" t="str">
            <v>2012-10-06</v>
          </cell>
          <cell r="Q1239" t="str">
            <v>2013-06-06</v>
          </cell>
          <cell r="R1239" t="str">
            <v>2013 I półrocze</v>
          </cell>
          <cell r="S1239" t="str">
            <v>2013</v>
          </cell>
          <cell r="T1239" t="str">
            <v>2013-09-04</v>
          </cell>
          <cell r="U1239">
            <v>1018702.01</v>
          </cell>
          <cell r="V1239">
            <v>874107.41</v>
          </cell>
          <cell r="W1239">
            <v>524464.43999999994</v>
          </cell>
          <cell r="X1239">
            <v>524464.43999999994</v>
          </cell>
          <cell r="Y1239">
            <v>349642.97</v>
          </cell>
          <cell r="Z1239">
            <v>60</v>
          </cell>
          <cell r="AA1239" t="str">
            <v>Rozwój działalności firmy Ekoenergy poprzez budowę i uruchomienie dwóch generatorów wiatrowych w miejscowości Chełm Gryficki</v>
          </cell>
          <cell r="AB1239" t="str">
            <v>pomoc publiczna</v>
          </cell>
          <cell r="AC1239">
            <v>1018702.01</v>
          </cell>
          <cell r="AD1239">
            <v>524464.43999999994</v>
          </cell>
          <cell r="AE1239">
            <v>494237.57</v>
          </cell>
          <cell r="AF1239">
            <v>0</v>
          </cell>
          <cell r="AG1239" t="str">
            <v>Nie</v>
          </cell>
          <cell r="AH1239" t="str">
            <v>39 Energia odnawialna: wiatrowa</v>
          </cell>
          <cell r="AI1239" t="str">
            <v>01 Pomoc bezzwrotna</v>
          </cell>
          <cell r="AJ1239" t="str">
            <v>05 Obszary wiejskie (poza obszarami górskimi, wyspami lub o niskiej i bardzo niskiej gęstości zaludnienia)</v>
          </cell>
          <cell r="AK1239" t="str">
            <v>08 Wytwarzanie i dystrybucja energii elektrycznej, gazu i ciepła</v>
          </cell>
          <cell r="AL1239" t="str">
            <v>9552015820</v>
          </cell>
          <cell r="AM1239" t="str">
            <v>Ekoenergy Tomasz Kalisiak</v>
          </cell>
          <cell r="AN1239" t="str">
            <v>71-312</v>
          </cell>
          <cell r="AO1239" t="str">
            <v>Szczecin</v>
          </cell>
          <cell r="AP1239" t="str">
            <v>Bolesława Domańskiego</v>
          </cell>
          <cell r="AQ1239" t="str">
            <v>3</v>
          </cell>
          <cell r="AR1239" t="str">
            <v>2</v>
          </cell>
          <cell r="AS1239" t="str">
            <v>507361652</v>
          </cell>
          <cell r="AT1239" t="str">
            <v>-</v>
          </cell>
          <cell r="AU1239" t="str">
            <v>osoba fizyczna prowadząca działalność gospodarczą - mikro przedsiębiorstwo</v>
          </cell>
          <cell r="AV1239" t="str">
            <v>141139786</v>
          </cell>
          <cell r="AW1239" t="str">
            <v>przedsiębiorca lub przedsiębiorstwo</v>
          </cell>
        </row>
        <row r="1240">
          <cell r="A1240" t="str">
            <v>RPZP.01.01.02-32-226/09</v>
          </cell>
          <cell r="B1240" t="str">
            <v>RPZP.01.00.00</v>
          </cell>
          <cell r="C1240" t="str">
            <v>RPZP.01.01.00</v>
          </cell>
          <cell r="D1240" t="str">
            <v>RPZP.01.01.02</v>
          </cell>
          <cell r="E1240" t="str">
            <v>RPZP.01.01.02-32-226/09-05</v>
          </cell>
          <cell r="F1240" t="str">
            <v>UDA-RPZP.01.01.02-32-226/09-05</v>
          </cell>
          <cell r="G1240" t="str">
            <v>8737171bfa</v>
          </cell>
          <cell r="H1240" t="str">
            <v>RPZP.01.01.02-32-226/09</v>
          </cell>
          <cell r="I1240" t="str">
            <v>WND-RPZP.01.01.02-32-226/09</v>
          </cell>
          <cell r="J1240" t="str">
            <v>2010-08-04</v>
          </cell>
          <cell r="K1240" t="str">
            <v>2010 II półrocze</v>
          </cell>
          <cell r="L1240" t="str">
            <v>2010</v>
          </cell>
          <cell r="M1240" t="str">
            <v>2010-08-16</v>
          </cell>
          <cell r="N1240" t="str">
            <v>2010 II półrocze</v>
          </cell>
          <cell r="O1240" t="str">
            <v>2010</v>
          </cell>
          <cell r="P1240" t="str">
            <v>2010-07-20</v>
          </cell>
          <cell r="Q1240" t="str">
            <v>2013-06-07</v>
          </cell>
          <cell r="R1240" t="str">
            <v>2013 I półrocze</v>
          </cell>
          <cell r="S1240" t="str">
            <v>2013</v>
          </cell>
          <cell r="T1240" t="str">
            <v>2013-12-10</v>
          </cell>
          <cell r="U1240">
            <v>1841064.36</v>
          </cell>
          <cell r="V1240">
            <v>1606365.79</v>
          </cell>
          <cell r="W1240">
            <v>803182.89</v>
          </cell>
          <cell r="X1240">
            <v>682705.41</v>
          </cell>
          <cell r="Y1240">
            <v>803182.9</v>
          </cell>
          <cell r="Z1240">
            <v>50</v>
          </cell>
          <cell r="AA1240" t="str">
            <v>Wdrożenie innowacyjnej technologii produkcji prostokątnych opakowań z barierowymi etykietami IML dla przemysłu spożywczego</v>
          </cell>
          <cell r="AB1240" t="str">
            <v>pomoc publiczna</v>
          </cell>
          <cell r="AC1240">
            <v>1841064.36</v>
          </cell>
          <cell r="AD1240">
            <v>803182.89</v>
          </cell>
          <cell r="AE1240">
            <v>1037881.47</v>
          </cell>
          <cell r="AF1240">
            <v>0</v>
          </cell>
          <cell r="AG1240" t="str">
            <v>Nie</v>
          </cell>
          <cell r="AH1240" t="str">
            <v>08 Inne inwestycje w przedsiębiorstwa</v>
          </cell>
          <cell r="AI1240" t="str">
            <v>01 Pomoc bezzwrotna</v>
          </cell>
          <cell r="AJ1240" t="str">
            <v>01 Obszar miejski</v>
          </cell>
          <cell r="AK1240" t="str">
            <v>06 Nieokreślony przemysł wytwórczy</v>
          </cell>
          <cell r="AL1240" t="str">
            <v>6692388732</v>
          </cell>
          <cell r="AM1240" t="str">
            <v>Zakład Przetwórstwa Tworzyw Sztucznych J.E. Sobczak Spółka Komandytowa</v>
          </cell>
          <cell r="AN1240" t="str">
            <v>75-122</v>
          </cell>
          <cell r="AO1240" t="str">
            <v>Koszalin</v>
          </cell>
          <cell r="AP1240" t="str">
            <v>Szczecińska</v>
          </cell>
          <cell r="AQ1240" t="str">
            <v>63</v>
          </cell>
          <cell r="AR1240" t="str">
            <v>-</v>
          </cell>
          <cell r="AS1240" t="str">
            <v>(094)3426395</v>
          </cell>
          <cell r="AT1240" t="str">
            <v>(094)3410514</v>
          </cell>
          <cell r="AU1240" t="str">
            <v>spółka jawna - średnie przedsiębiorstwo</v>
          </cell>
          <cell r="AV1240" t="str">
            <v>320012573</v>
          </cell>
          <cell r="AW1240" t="str">
            <v>przedsiębiorca lub przedsiębiorstwo</v>
          </cell>
        </row>
        <row r="1241">
          <cell r="A1241" t="str">
            <v>RPZP.01.03.03-32-006/10</v>
          </cell>
          <cell r="B1241" t="str">
            <v>RPZP.01.00.00</v>
          </cell>
          <cell r="C1241" t="str">
            <v>RPZP.01.03.00</v>
          </cell>
          <cell r="D1241" t="str">
            <v>RPZP.01.03.03</v>
          </cell>
          <cell r="E1241" t="str">
            <v>RPZP.01.03.03-32-006/10-06</v>
          </cell>
          <cell r="F1241" t="str">
            <v>UDA-RPZP.01.03.03-32-006/10-06</v>
          </cell>
          <cell r="G1241" t="str">
            <v>79da89547f</v>
          </cell>
          <cell r="H1241" t="str">
            <v>RPZP.01.03.03-32-006/10</v>
          </cell>
          <cell r="I1241" t="str">
            <v>WND-RPZP.01.03.03-32-006/10</v>
          </cell>
          <cell r="J1241" t="str">
            <v>2011-07-20</v>
          </cell>
          <cell r="K1241" t="str">
            <v>2011 II półrocze</v>
          </cell>
          <cell r="L1241" t="str">
            <v>2011</v>
          </cell>
          <cell r="M1241" t="str">
            <v>2011-07-29</v>
          </cell>
          <cell r="N1241" t="str">
            <v>2011 II półrocze</v>
          </cell>
          <cell r="O1241" t="str">
            <v>2011</v>
          </cell>
          <cell r="P1241" t="str">
            <v>2010-03-09</v>
          </cell>
          <cell r="Q1241" t="str">
            <v>2013-06-11</v>
          </cell>
          <cell r="R1241" t="str">
            <v>2013 I półrocze</v>
          </cell>
          <cell r="S1241" t="str">
            <v>2013</v>
          </cell>
          <cell r="T1241" t="str">
            <v>2013-12-20</v>
          </cell>
          <cell r="U1241">
            <v>3343132.26</v>
          </cell>
          <cell r="V1241">
            <v>3246758.27</v>
          </cell>
          <cell r="W1241">
            <v>1623379.13</v>
          </cell>
          <cell r="X1241">
            <v>1623379.13</v>
          </cell>
          <cell r="Y1241">
            <v>1623379.14</v>
          </cell>
          <cell r="Z1241">
            <v>50</v>
          </cell>
          <cell r="AA1241" t="str">
            <v>Uzbrojenie terenów inwestycyjnych w tym: budowa drogi do Kostrzyńsko Słubickiej Specjalnej Strefy Ekonomicznej</v>
          </cell>
          <cell r="AB1241" t="str">
            <v>bez pomocy publicznej</v>
          </cell>
          <cell r="AC1241">
            <v>3343132.26</v>
          </cell>
          <cell r="AD1241">
            <v>3343132.26</v>
          </cell>
          <cell r="AE1241">
            <v>0</v>
          </cell>
          <cell r="AF1241">
            <v>0</v>
          </cell>
          <cell r="AG1241" t="str">
            <v>Nie</v>
          </cell>
          <cell r="AH1241" t="str">
            <v>08 Inne inwestycje w przedsiębiorstwa</v>
          </cell>
          <cell r="AI1241" t="str">
            <v>01 Pomoc bezzwrotna</v>
          </cell>
          <cell r="AJ1241" t="str">
            <v>05 Obszary wiejskie (poza obszarami górskimi, wyspami lub o niskiej i bardzo niskiej gęstości zaludnienia)</v>
          </cell>
          <cell r="AK1241" t="str">
            <v>22 Inne niewyszczególnione usługi</v>
          </cell>
          <cell r="AL1241" t="str">
            <v>6722035436</v>
          </cell>
          <cell r="AM1241" t="str">
            <v>Gmina Karlino</v>
          </cell>
          <cell r="AN1241" t="str">
            <v>78-230</v>
          </cell>
          <cell r="AO1241" t="str">
            <v>Karlino</v>
          </cell>
          <cell r="AP1241" t="str">
            <v>Plac Jana Pawła II</v>
          </cell>
          <cell r="AQ1241" t="str">
            <v>6</v>
          </cell>
          <cell r="AR1241" t="str">
            <v>-</v>
          </cell>
          <cell r="AS1241" t="str">
            <v>943117273</v>
          </cell>
          <cell r="AT1241" t="str">
            <v>943117410</v>
          </cell>
          <cell r="AU1241" t="str">
            <v>wspólnota samorządowa</v>
          </cell>
          <cell r="AV1241" t="str">
            <v>330920475</v>
          </cell>
          <cell r="AW1241" t="str">
            <v>jednostka samorządu terytorialnego, związek lub stowarzyszenie jst</v>
          </cell>
        </row>
        <row r="1242">
          <cell r="A1242" t="str">
            <v>RPZP.06.06.01-32-009/11</v>
          </cell>
          <cell r="B1242" t="str">
            <v>RPZP.06.00.00</v>
          </cell>
          <cell r="C1242" t="str">
            <v>RPZP.06.06.00</v>
          </cell>
          <cell r="D1242" t="str">
            <v>RPZP.06.06.01</v>
          </cell>
          <cell r="E1242" t="str">
            <v>RPZP.06.06.01-32-009/11-04</v>
          </cell>
          <cell r="F1242" t="str">
            <v>UDA-RPZP.06.06.01-32-009/11-04</v>
          </cell>
          <cell r="G1242" t="str">
            <v>0b7a2bcc53</v>
          </cell>
          <cell r="H1242" t="str">
            <v>RPZP.06.06.01-32-009/11</v>
          </cell>
          <cell r="I1242" t="str">
            <v>WND-RPZP.06.06.01-32-009/11</v>
          </cell>
          <cell r="J1242" t="str">
            <v>2012-06-04</v>
          </cell>
          <cell r="K1242" t="str">
            <v>2012 I półrocze</v>
          </cell>
          <cell r="L1242" t="str">
            <v>2012</v>
          </cell>
          <cell r="M1242" t="str">
            <v>2012-06-06</v>
          </cell>
          <cell r="N1242" t="str">
            <v>2012 I półrocze</v>
          </cell>
          <cell r="O1242" t="str">
            <v>2012</v>
          </cell>
          <cell r="P1242" t="str">
            <v>2012-02-28</v>
          </cell>
          <cell r="Q1242" t="str">
            <v>2013-06-12</v>
          </cell>
          <cell r="R1242" t="str">
            <v>2013 I półrocze</v>
          </cell>
          <cell r="S1242" t="str">
            <v>2013</v>
          </cell>
          <cell r="T1242" t="str">
            <v>2013-10-24</v>
          </cell>
          <cell r="U1242">
            <v>764967.49</v>
          </cell>
          <cell r="V1242">
            <v>596130.11</v>
          </cell>
          <cell r="W1242">
            <v>238452.03</v>
          </cell>
          <cell r="X1242">
            <v>238452.03</v>
          </cell>
          <cell r="Y1242">
            <v>357678.08000000002</v>
          </cell>
          <cell r="Z1242">
            <v>40</v>
          </cell>
          <cell r="AA1242" t="str">
            <v>"Rewitalizacja RAZEM -Renowacja budynków mieszkalnych w Kwartale nr 23 w Szczecinie: kamienica przy ul. Królowej Jadwigi 43"</v>
          </cell>
          <cell r="AB1242" t="str">
            <v>pomoc de minimis</v>
          </cell>
          <cell r="AC1242">
            <v>764967.49</v>
          </cell>
          <cell r="AD1242">
            <v>238452.03</v>
          </cell>
          <cell r="AE1242">
            <v>526515.46</v>
          </cell>
          <cell r="AF1242">
            <v>0</v>
          </cell>
          <cell r="AG1242" t="str">
            <v>Nie</v>
          </cell>
          <cell r="AH1242" t="str">
            <v>78 Infrastruktura mieszkalnictwa</v>
          </cell>
          <cell r="AI1242" t="str">
            <v>01 Pomoc bezzwrotna</v>
          </cell>
          <cell r="AJ1242" t="str">
            <v>01 Obszar miejski</v>
          </cell>
          <cell r="AK1242" t="str">
            <v>22 Inne niewyszczególnione usługi</v>
          </cell>
          <cell r="AL1242" t="str">
            <v>8522216938</v>
          </cell>
          <cell r="AM1242" t="str">
            <v>Wspólnota Mieszkaniowa przy ul. Królowej Jadwigi 43 w Szczecinie</v>
          </cell>
          <cell r="AN1242" t="str">
            <v>70-302</v>
          </cell>
          <cell r="AO1242" t="str">
            <v>Szczecin</v>
          </cell>
          <cell r="AP1242" t="str">
            <v>Bohaterów Getta Warszawskiego</v>
          </cell>
          <cell r="AQ1242" t="str">
            <v>1</v>
          </cell>
          <cell r="AR1242" t="str">
            <v>-</v>
          </cell>
          <cell r="AS1242" t="str">
            <v>(91)4309100</v>
          </cell>
          <cell r="AT1242" t="str">
            <v>(91)4309145</v>
          </cell>
          <cell r="AU1242" t="str">
            <v>wspólnota mieszkaniowa</v>
          </cell>
          <cell r="AV1242" t="str">
            <v>811681950</v>
          </cell>
          <cell r="AW1242" t="str">
            <v>spółdzielnia lub wspólnota mieszkaniowa, TBS</v>
          </cell>
        </row>
        <row r="1243">
          <cell r="A1243" t="str">
            <v>RPZP.01.01.03-32-106/12</v>
          </cell>
          <cell r="B1243" t="str">
            <v>RPZP.01.00.00</v>
          </cell>
          <cell r="C1243" t="str">
            <v>RPZP.01.01.00</v>
          </cell>
          <cell r="D1243" t="str">
            <v>RPZP.01.01.03</v>
          </cell>
          <cell r="E1243" t="str">
            <v>RPZP.01.01.03-32-106/12-02</v>
          </cell>
          <cell r="F1243" t="str">
            <v>UDA-RPZP.01.01.03-32-106/12-02</v>
          </cell>
          <cell r="G1243" t="str">
            <v>d179e30e46</v>
          </cell>
          <cell r="H1243" t="str">
            <v>RPZP.01.01.03-32-106/12</v>
          </cell>
          <cell r="I1243" t="str">
            <v>WND-RPZP.01.01.03-32-106/12</v>
          </cell>
          <cell r="J1243" t="str">
            <v>2012-12-12</v>
          </cell>
          <cell r="K1243" t="str">
            <v>2012 II półrocze</v>
          </cell>
          <cell r="L1243" t="str">
            <v>2012</v>
          </cell>
          <cell r="M1243" t="str">
            <v>2012-12-14</v>
          </cell>
          <cell r="N1243" t="str">
            <v>2012 II półrocze</v>
          </cell>
          <cell r="O1243" t="str">
            <v>2012</v>
          </cell>
          <cell r="P1243" t="str">
            <v>2012-10-31</v>
          </cell>
          <cell r="Q1243" t="str">
            <v>2013-06-12</v>
          </cell>
          <cell r="R1243" t="str">
            <v>2013 I półrocze</v>
          </cell>
          <cell r="S1243" t="str">
            <v>2013</v>
          </cell>
          <cell r="T1243" t="str">
            <v>2013-07-23</v>
          </cell>
          <cell r="U1243">
            <v>838755.31</v>
          </cell>
          <cell r="V1243">
            <v>819112.37</v>
          </cell>
          <cell r="W1243">
            <v>491467.42</v>
          </cell>
          <cell r="X1243">
            <v>491467.42</v>
          </cell>
          <cell r="Y1243">
            <v>327644.95</v>
          </cell>
          <cell r="Z1243">
            <v>60</v>
          </cell>
          <cell r="AA1243" t="str">
            <v>Podniesienie konkurencyjności międzynarodowej Spółki PARTNER poprzez wdrożenie nowych na świecie technologii obróbki drewna umożliwiających opracowanie własnych innowacji produktowych</v>
          </cell>
          <cell r="AB1243" t="str">
            <v>pomoc publiczna</v>
          </cell>
          <cell r="AC1243">
            <v>838755.31</v>
          </cell>
          <cell r="AD1243">
            <v>491467.42</v>
          </cell>
          <cell r="AE1243">
            <v>347287.89</v>
          </cell>
          <cell r="AF1243">
            <v>0</v>
          </cell>
          <cell r="AG1243" t="str">
            <v>Nie</v>
          </cell>
          <cell r="AH124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43" t="str">
            <v>01 Pomoc bezzwrotna</v>
          </cell>
          <cell r="AJ1243" t="str">
            <v>01 Obszar miejski</v>
          </cell>
          <cell r="AK1243" t="str">
            <v>12 Budownictwo</v>
          </cell>
          <cell r="AL1243" t="str">
            <v>9552027289</v>
          </cell>
          <cell r="AM1243" t="str">
            <v>PRZEDSIĘBIORSTWO PARTNER Spółka z ograniczoną odpowiedzialnością</v>
          </cell>
          <cell r="AN1243" t="str">
            <v>70-893</v>
          </cell>
          <cell r="AO1243" t="str">
            <v>Szczecin</v>
          </cell>
          <cell r="AP1243" t="str">
            <v>Przyszłości</v>
          </cell>
          <cell r="AQ1243" t="str">
            <v>20</v>
          </cell>
          <cell r="AR1243" t="str">
            <v>-</v>
          </cell>
          <cell r="AS1243" t="str">
            <v>914621756</v>
          </cell>
          <cell r="AT1243" t="str">
            <v>914621420</v>
          </cell>
          <cell r="AU1243" t="str">
            <v>spółka z ograniczoną odpowiedzialnością - małe przedsiębiorstwo</v>
          </cell>
          <cell r="AV1243" t="str">
            <v>812422089</v>
          </cell>
          <cell r="AW1243" t="str">
            <v>przedsiębiorca lub przedsiębiorstwo</v>
          </cell>
        </row>
        <row r="1244">
          <cell r="A1244" t="str">
            <v>RPZP.05.02.01-32-029/09</v>
          </cell>
          <cell r="B1244" t="str">
            <v>RPZP.05.00.00</v>
          </cell>
          <cell r="C1244" t="str">
            <v>RPZP.05.02.00</v>
          </cell>
          <cell r="D1244" t="str">
            <v>RPZP.05.02.01</v>
          </cell>
          <cell r="E1244" t="str">
            <v>RPZP.05.02.01-32-029/09-04</v>
          </cell>
          <cell r="F1244" t="str">
            <v>UDA-RPZP.05.02.01-32-029/09-04</v>
          </cell>
          <cell r="G1244" t="str">
            <v>8ba8ebf370</v>
          </cell>
          <cell r="H1244" t="str">
            <v>RPZP.05.02.01-32-029/09</v>
          </cell>
          <cell r="I1244" t="str">
            <v>WND-RPZP.05.02.01-32-029/09</v>
          </cell>
          <cell r="J1244" t="str">
            <v>2010-03-29</v>
          </cell>
          <cell r="K1244" t="str">
            <v>2010 I półrocze</v>
          </cell>
          <cell r="L1244" t="str">
            <v>2010</v>
          </cell>
          <cell r="M1244" t="str">
            <v>2010-03-31</v>
          </cell>
          <cell r="N1244" t="str">
            <v>2010 I półrocze</v>
          </cell>
          <cell r="O1244" t="str">
            <v>2010</v>
          </cell>
          <cell r="P1244" t="str">
            <v>2010-06-14</v>
          </cell>
          <cell r="Q1244" t="str">
            <v>2013-06-13</v>
          </cell>
          <cell r="R1244" t="str">
            <v>2013 I półrocze</v>
          </cell>
          <cell r="S1244" t="str">
            <v>2013</v>
          </cell>
          <cell r="T1244" t="str">
            <v>2014-01-14</v>
          </cell>
          <cell r="U1244">
            <v>2504622.67</v>
          </cell>
          <cell r="V1244">
            <v>2490024.67</v>
          </cell>
          <cell r="W1244">
            <v>1867518.49</v>
          </cell>
          <cell r="X1244">
            <v>1867518.49</v>
          </cell>
          <cell r="Y1244">
            <v>622506.18000000005</v>
          </cell>
          <cell r="Z1244">
            <v>75</v>
          </cell>
          <cell r="AA1244" t="str">
            <v>Zwiększenie dostępności do obiektu kultury poprzez remont DOK-u wraz z zagospodarowaniem terenu</v>
          </cell>
          <cell r="AB1244" t="str">
            <v>bez pomocy publicznej</v>
          </cell>
          <cell r="AC1244">
            <v>2504622.67</v>
          </cell>
          <cell r="AD1244">
            <v>2504622.67</v>
          </cell>
          <cell r="AE1244">
            <v>0</v>
          </cell>
          <cell r="AF1244">
            <v>0</v>
          </cell>
          <cell r="AG1244" t="str">
            <v>Nie</v>
          </cell>
          <cell r="AH1244" t="str">
            <v>59 Rozwój infrastruktury kulturalnej</v>
          </cell>
          <cell r="AI1244" t="str">
            <v>01 Pomoc bezzwrotna</v>
          </cell>
          <cell r="AJ1244" t="str">
            <v>05 Obszary wiejskie (poza obszarami górskimi, wyspami lub o niskiej i bardzo niskiej gęstości zaludnienia)</v>
          </cell>
          <cell r="AK1244" t="str">
            <v>00 Nie dotyczy</v>
          </cell>
          <cell r="AL1244" t="str">
            <v>5941536451</v>
          </cell>
          <cell r="AM1244" t="str">
            <v>Gmina Drawno</v>
          </cell>
          <cell r="AN1244" t="str">
            <v>73-220</v>
          </cell>
          <cell r="AO1244" t="str">
            <v>Drawno</v>
          </cell>
          <cell r="AP1244" t="str">
            <v>Kościelna</v>
          </cell>
          <cell r="AQ1244" t="str">
            <v>3</v>
          </cell>
          <cell r="AR1244" t="str">
            <v>-</v>
          </cell>
          <cell r="AS1244" t="str">
            <v>0957682031</v>
          </cell>
          <cell r="AT1244" t="str">
            <v>0957682031</v>
          </cell>
          <cell r="AU1244" t="str">
            <v>wspólnota samorządowa</v>
          </cell>
          <cell r="AV1244" t="str">
            <v>210967001</v>
          </cell>
          <cell r="AW1244" t="str">
            <v>jednostka samorządu terytorialnego, związek lub stowarzyszenie jst</v>
          </cell>
        </row>
        <row r="1245">
          <cell r="A1245" t="str">
            <v>RPZP.01.01.01-32-122/09</v>
          </cell>
          <cell r="B1245" t="str">
            <v>RPZP.01.00.00</v>
          </cell>
          <cell r="C1245" t="str">
            <v>RPZP.01.01.00</v>
          </cell>
          <cell r="D1245" t="str">
            <v>RPZP.01.01.01</v>
          </cell>
          <cell r="E1245" t="str">
            <v>RPZP.01.01.01-32-122/09-03</v>
          </cell>
          <cell r="F1245" t="str">
            <v>UDA-RPZP.01.01.01-32-122/09-03</v>
          </cell>
          <cell r="G1245" t="str">
            <v>13e7edeb57</v>
          </cell>
          <cell r="H1245" t="str">
            <v>RPZP.01.01.01-32-122/09</v>
          </cell>
          <cell r="I1245" t="str">
            <v>WND-RPZP.01.01.01-32-122/09</v>
          </cell>
          <cell r="J1245" t="str">
            <v>2010-05-19</v>
          </cell>
          <cell r="K1245" t="str">
            <v>2010 I półrocze</v>
          </cell>
          <cell r="L1245" t="str">
            <v>2010</v>
          </cell>
          <cell r="M1245" t="str">
            <v>2010-07-07</v>
          </cell>
          <cell r="N1245" t="str">
            <v>2010 II półrocze</v>
          </cell>
          <cell r="O1245" t="str">
            <v>2010</v>
          </cell>
          <cell r="P1245" t="str">
            <v>2010-06-15</v>
          </cell>
          <cell r="Q1245" t="str">
            <v>2013-06-13</v>
          </cell>
          <cell r="R1245" t="str">
            <v>2013 I półrocze</v>
          </cell>
          <cell r="S1245" t="str">
            <v>2013</v>
          </cell>
          <cell r="T1245" t="str">
            <v>2014-02-10</v>
          </cell>
          <cell r="U1245">
            <v>549000</v>
          </cell>
          <cell r="V1245">
            <v>450000</v>
          </cell>
          <cell r="W1245">
            <v>270000</v>
          </cell>
          <cell r="X1245">
            <v>229499.96</v>
          </cell>
          <cell r="Y1245">
            <v>180000</v>
          </cell>
          <cell r="Z1245">
            <v>60</v>
          </cell>
          <cell r="AA1245" t="str">
            <v>Zakup urządzeń poligrafii biurowej na potrzeby działającej wypożyczalni sprzętu biurowego</v>
          </cell>
          <cell r="AB1245" t="str">
            <v>pomoc publiczna</v>
          </cell>
          <cell r="AC1245">
            <v>549000</v>
          </cell>
          <cell r="AD1245">
            <v>270000</v>
          </cell>
          <cell r="AE1245">
            <v>279000</v>
          </cell>
          <cell r="AF1245">
            <v>0</v>
          </cell>
          <cell r="AG1245" t="str">
            <v>Tak</v>
          </cell>
          <cell r="AH1245" t="str">
            <v>08 Inne inwestycje w przedsiębiorstwa</v>
          </cell>
          <cell r="AI1245" t="str">
            <v>01 Pomoc bezzwrotna</v>
          </cell>
          <cell r="AJ1245" t="str">
            <v>01 Obszar miejski</v>
          </cell>
          <cell r="AK1245" t="str">
            <v>22 Inne niewyszczególnione usługi</v>
          </cell>
          <cell r="AL1245" t="str">
            <v>8521032857</v>
          </cell>
          <cell r="AM1245" t="str">
            <v>ARSO-SERWIS Przedsiębiorstwo Usługowe Roman Proszkowski</v>
          </cell>
          <cell r="AN1245" t="str">
            <v>71-312</v>
          </cell>
          <cell r="AO1245" t="str">
            <v>Szczecin</v>
          </cell>
          <cell r="AP1245" t="str">
            <v>Bolesława Domańskiego</v>
          </cell>
          <cell r="AQ1245" t="str">
            <v>7</v>
          </cell>
          <cell r="AR1245" t="str">
            <v>1</v>
          </cell>
          <cell r="AS1245" t="str">
            <v>914871804</v>
          </cell>
          <cell r="AT1245" t="str">
            <v>914310063</v>
          </cell>
          <cell r="AU1245" t="str">
            <v>osoba fizyczna prowadząca działalność gospodarczą - mikro przedsiębiorstwo</v>
          </cell>
          <cell r="AV1245" t="str">
            <v>811676327</v>
          </cell>
          <cell r="AW1245" t="str">
            <v>przedsiębiorca lub przedsiębiorstwo</v>
          </cell>
        </row>
        <row r="1246">
          <cell r="A1246" t="str">
            <v>RPZP.01.01.01-32-047/09</v>
          </cell>
          <cell r="B1246" t="str">
            <v>RPZP.01.00.00</v>
          </cell>
          <cell r="C1246" t="str">
            <v>RPZP.01.01.00</v>
          </cell>
          <cell r="D1246" t="str">
            <v>RPZP.01.01.01</v>
          </cell>
          <cell r="E1246" t="str">
            <v>RPZP.01.01.01-32-047/09-08</v>
          </cell>
          <cell r="F1246" t="str">
            <v>UDA-RPZP.01.01.01-32-047/09-08</v>
          </cell>
          <cell r="G1246">
            <v>6315613554</v>
          </cell>
          <cell r="H1246" t="str">
            <v>RPZP.01.01.01-32-047/09</v>
          </cell>
          <cell r="I1246" t="str">
            <v>WND-RPZP.01.01.01-32-047/09</v>
          </cell>
          <cell r="J1246" t="str">
            <v>2010-05-10</v>
          </cell>
          <cell r="K1246" t="str">
            <v>2010 I półrocze</v>
          </cell>
          <cell r="L1246" t="str">
            <v>2010</v>
          </cell>
          <cell r="M1246" t="str">
            <v>2010-07-05</v>
          </cell>
          <cell r="N1246" t="str">
            <v>2010 II półrocze</v>
          </cell>
          <cell r="O1246" t="str">
            <v>2010</v>
          </cell>
          <cell r="P1246" t="str">
            <v>2010-06-21</v>
          </cell>
          <cell r="Q1246" t="str">
            <v>2013-06-17</v>
          </cell>
          <cell r="R1246" t="str">
            <v>2013 I półrocze</v>
          </cell>
          <cell r="S1246" t="str">
            <v>2013</v>
          </cell>
          <cell r="T1246" t="str">
            <v>2013-08-29</v>
          </cell>
          <cell r="U1246">
            <v>244849.63</v>
          </cell>
          <cell r="V1246">
            <v>160535.35</v>
          </cell>
          <cell r="W1246">
            <v>96321.21</v>
          </cell>
          <cell r="X1246">
            <v>81873.02</v>
          </cell>
          <cell r="Y1246">
            <v>64214.14</v>
          </cell>
          <cell r="Z1246">
            <v>60</v>
          </cell>
          <cell r="AA1246" t="str">
            <v>„Wzrost konkurencyjności firmy AGAL Grzegorz Lewszyk poprzez budowę zakładu stolarskiego wraz z magazynem”</v>
          </cell>
          <cell r="AB1246" t="str">
            <v>pomoc de minimis</v>
          </cell>
          <cell r="AC1246">
            <v>244849.63</v>
          </cell>
          <cell r="AD1246">
            <v>96321.21</v>
          </cell>
          <cell r="AE1246">
            <v>148528.42000000001</v>
          </cell>
          <cell r="AF1246">
            <v>0</v>
          </cell>
          <cell r="AG1246" t="str">
            <v>Nie</v>
          </cell>
          <cell r="AH1246" t="str">
            <v>08 Inne inwestycje w przedsiębiorstwa</v>
          </cell>
          <cell r="AI1246" t="str">
            <v>01 Pomoc bezzwrotna</v>
          </cell>
          <cell r="AJ1246" t="str">
            <v>01 Obszar miejski</v>
          </cell>
          <cell r="AK1246" t="str">
            <v>06 Nieokreślony przemysł wytwórczy</v>
          </cell>
          <cell r="AL1246" t="str">
            <v>8512112344</v>
          </cell>
          <cell r="AM1246" t="str">
            <v>AGAL Grzegorz Lewszyk</v>
          </cell>
          <cell r="AN1246" t="str">
            <v>70-305</v>
          </cell>
          <cell r="AO1246" t="str">
            <v>Szczecin</v>
          </cell>
          <cell r="AP1246" t="str">
            <v>ul. Małkowskiego</v>
          </cell>
          <cell r="AQ1246" t="str">
            <v>8</v>
          </cell>
          <cell r="AR1246" t="str">
            <v>2</v>
          </cell>
          <cell r="AS1246" t="str">
            <v>+48(91)4315880</v>
          </cell>
          <cell r="AT1246" t="str">
            <v>0914315882</v>
          </cell>
          <cell r="AU1246" t="str">
            <v>osoba fizyczna prowadząca działalność gospodarczą - mikro przedsiębiorstwo</v>
          </cell>
          <cell r="AV1246" t="str">
            <v>005482498</v>
          </cell>
          <cell r="AW1246" t="str">
            <v>przedsiębiorca lub przedsiębiorstwo</v>
          </cell>
        </row>
        <row r="1247">
          <cell r="A1247" t="str">
            <v>RPZP.01.03.02-32-003/13</v>
          </cell>
          <cell r="B1247" t="str">
            <v>RPZP.01.00.00</v>
          </cell>
          <cell r="C1247" t="str">
            <v>RPZP.01.03.00</v>
          </cell>
          <cell r="D1247" t="str">
            <v>RPZP.01.03.02</v>
          </cell>
          <cell r="E1247" t="str">
            <v>RPZP.01.03.02-32-003/13-01</v>
          </cell>
          <cell r="F1247" t="str">
            <v>UDA-RPZP.01.03.02-32-003/13-01</v>
          </cell>
          <cell r="G1247" t="str">
            <v>7681b9c6f3</v>
          </cell>
          <cell r="H1247" t="str">
            <v>RPZP.01.03.02-32-003/13</v>
          </cell>
          <cell r="I1247" t="str">
            <v>WND-RPZP.01.03.02-32-003/13</v>
          </cell>
          <cell r="J1247" t="str">
            <v>2013-05-07</v>
          </cell>
          <cell r="K1247" t="str">
            <v>2013 I półrocze</v>
          </cell>
          <cell r="L1247" t="str">
            <v>2013</v>
          </cell>
          <cell r="M1247" t="str">
            <v>2013-05-17</v>
          </cell>
          <cell r="N1247" t="str">
            <v>2013 I półrocze</v>
          </cell>
          <cell r="O1247" t="str">
            <v>2013</v>
          </cell>
          <cell r="P1247" t="str">
            <v>2013-02-28</v>
          </cell>
          <cell r="Q1247" t="str">
            <v>2013-06-18</v>
          </cell>
          <cell r="R1247" t="str">
            <v>2013 I półrocze</v>
          </cell>
          <cell r="S1247" t="str">
            <v>2013</v>
          </cell>
          <cell r="T1247" t="str">
            <v>2013-10-22</v>
          </cell>
          <cell r="U1247">
            <v>67543.45</v>
          </cell>
          <cell r="V1247">
            <v>64613.45</v>
          </cell>
          <cell r="W1247">
            <v>64613.45</v>
          </cell>
          <cell r="X1247">
            <v>64613.45</v>
          </cell>
          <cell r="Y1247">
            <v>0</v>
          </cell>
          <cell r="Z1247">
            <v>100</v>
          </cell>
          <cell r="AA1247" t="str">
            <v>Misje eksportowe - etap II</v>
          </cell>
          <cell r="AB1247" t="str">
            <v>bez pomocy publicznej</v>
          </cell>
          <cell r="AC1247">
            <v>67543.45</v>
          </cell>
          <cell r="AD1247">
            <v>67543.45</v>
          </cell>
          <cell r="AE1247">
            <v>0</v>
          </cell>
          <cell r="AF1247">
            <v>0</v>
          </cell>
          <cell r="AG1247" t="str">
            <v>Tak</v>
          </cell>
          <cell r="AH1247" t="str">
            <v>05 Usługi w zakresie zaawansowanego wsparcia dla przedsiębiorstw i grup przedsiębiorstw</v>
          </cell>
          <cell r="AI1247" t="str">
            <v>01 Pomoc bezzwrotna</v>
          </cell>
          <cell r="AJ1247" t="str">
            <v>00 Nie dotyczy</v>
          </cell>
          <cell r="AK1247" t="str">
            <v>00 Nie dotyczy</v>
          </cell>
          <cell r="AL1247" t="str">
            <v>8512871498</v>
          </cell>
          <cell r="AM1247" t="str">
            <v>Województwo Zachodniopomorskie Centrum Obsługi Inwestorów i Eksporterów</v>
          </cell>
          <cell r="AN1247" t="str">
            <v>70-540</v>
          </cell>
          <cell r="AO1247" t="str">
            <v>SZCZECIN</v>
          </cell>
          <cell r="AP1247" t="str">
            <v>KORSARZY</v>
          </cell>
          <cell r="AQ1247" t="str">
            <v>34</v>
          </cell>
          <cell r="AR1247" t="str">
            <v>-</v>
          </cell>
          <cell r="AS1247" t="str">
            <v>914467166</v>
          </cell>
          <cell r="AT1247" t="str">
            <v>914467105</v>
          </cell>
          <cell r="AU1247" t="str">
            <v>wspólnota samorządowa - województwo</v>
          </cell>
          <cell r="AV1247" t="str">
            <v>811683876</v>
          </cell>
          <cell r="AW1247" t="str">
            <v>Jednostka samorządu terytorialnego</v>
          </cell>
        </row>
        <row r="1248">
          <cell r="A1248" t="str">
            <v>RPZP.06.06.01-32-007/11</v>
          </cell>
          <cell r="B1248" t="str">
            <v>RPZP.06.00.00</v>
          </cell>
          <cell r="C1248" t="str">
            <v>RPZP.06.06.00</v>
          </cell>
          <cell r="D1248" t="str">
            <v>RPZP.06.06.01</v>
          </cell>
          <cell r="E1248" t="str">
            <v>RPZP.06.06.01-32-007/11-04</v>
          </cell>
          <cell r="F1248" t="str">
            <v>UDA-RPZP.06.06.01-32-007/11-04</v>
          </cell>
          <cell r="G1248" t="str">
            <v>edce2679a2</v>
          </cell>
          <cell r="H1248" t="str">
            <v>RPZP.06.06.01-32-007/11</v>
          </cell>
          <cell r="I1248" t="str">
            <v>WND-RPZP.06.06.01-32-007/11</v>
          </cell>
          <cell r="J1248" t="str">
            <v>2012-06-12</v>
          </cell>
          <cell r="K1248" t="str">
            <v>2012 I półrocze</v>
          </cell>
          <cell r="L1248" t="str">
            <v>2012</v>
          </cell>
          <cell r="M1248" t="str">
            <v>2012-06-18</v>
          </cell>
          <cell r="N1248" t="str">
            <v>2012 I półrocze</v>
          </cell>
          <cell r="O1248" t="str">
            <v>2012</v>
          </cell>
          <cell r="P1248" t="str">
            <v>2012-02-28</v>
          </cell>
          <cell r="Q1248" t="str">
            <v>2013-06-21</v>
          </cell>
          <cell r="R1248" t="str">
            <v>2013 I półrocze</v>
          </cell>
          <cell r="S1248" t="str">
            <v>2013</v>
          </cell>
          <cell r="T1248" t="str">
            <v>2013-12-03</v>
          </cell>
          <cell r="U1248">
            <v>454027.7</v>
          </cell>
          <cell r="V1248">
            <v>325270.56</v>
          </cell>
          <cell r="W1248">
            <v>130108.21</v>
          </cell>
          <cell r="X1248">
            <v>130108.21</v>
          </cell>
          <cell r="Y1248">
            <v>195162.35</v>
          </cell>
          <cell r="Z1248">
            <v>40</v>
          </cell>
          <cell r="AA1248" t="str">
            <v>"Rewitalizacja RAZEM -Renowacja budynków mieszkalnych w Kwartale nr 23 w Szczecinie: kamienica przy ul. Bohaterów Getta Warszawskiego 23"</v>
          </cell>
          <cell r="AB1248" t="str">
            <v>pomoc de minimis</v>
          </cell>
          <cell r="AC1248">
            <v>454027.7</v>
          </cell>
          <cell r="AD1248">
            <v>130108.21</v>
          </cell>
          <cell r="AE1248">
            <v>323919.49</v>
          </cell>
          <cell r="AF1248">
            <v>0</v>
          </cell>
          <cell r="AG1248" t="str">
            <v>Nie</v>
          </cell>
          <cell r="AH1248" t="str">
            <v>78 Infrastruktura mieszkalnictwa</v>
          </cell>
          <cell r="AI1248" t="str">
            <v>01 Pomoc bezzwrotna</v>
          </cell>
          <cell r="AJ1248" t="str">
            <v>01 Obszar miejski</v>
          </cell>
          <cell r="AK1248" t="str">
            <v>22 Inne niewyszczególnione usługi</v>
          </cell>
          <cell r="AL1248" t="str">
            <v>8522231530</v>
          </cell>
          <cell r="AM1248" t="str">
            <v>Wspólnota Mieszkaniowa przy ul. Bohaterów Getta Warszawskiego 23 w Szczecinie</v>
          </cell>
          <cell r="AN1248" t="str">
            <v>70-302</v>
          </cell>
          <cell r="AO1248" t="str">
            <v>Szczecin</v>
          </cell>
          <cell r="AP1248" t="str">
            <v>Bohaterów Getta Warszawskiego</v>
          </cell>
          <cell r="AQ1248" t="str">
            <v>1</v>
          </cell>
          <cell r="AR1248" t="str">
            <v>-</v>
          </cell>
          <cell r="AS1248" t="str">
            <v>(91)4309100</v>
          </cell>
          <cell r="AT1248" t="str">
            <v>(91)4309145</v>
          </cell>
          <cell r="AU1248" t="str">
            <v>wspólnota mieszkaniowa</v>
          </cell>
          <cell r="AV1248" t="str">
            <v>811682144</v>
          </cell>
          <cell r="AW1248" t="str">
            <v>spółdzielnia lub wspólnota mieszkaniowa, TBS</v>
          </cell>
        </row>
        <row r="1249">
          <cell r="A1249" t="str">
            <v>RPZP.01.01.01-32-056/09</v>
          </cell>
          <cell r="B1249" t="str">
            <v>RPZP.01.00.00</v>
          </cell>
          <cell r="C1249" t="str">
            <v>RPZP.01.01.00</v>
          </cell>
          <cell r="D1249" t="str">
            <v>RPZP.01.01.01</v>
          </cell>
          <cell r="E1249" t="str">
            <v>RPZP.01.01.01-32-056/09-06</v>
          </cell>
          <cell r="F1249" t="str">
            <v>UDA-RPZP.01.01.01-32-056/09-06</v>
          </cell>
          <cell r="G1249" t="str">
            <v>4cc884b78c</v>
          </cell>
          <cell r="H1249" t="str">
            <v>RPZP.01.01.01-32-056/09</v>
          </cell>
          <cell r="I1249" t="str">
            <v>WND-RPZP.01.01.01-32-056/09</v>
          </cell>
          <cell r="J1249" t="str">
            <v>2010-08-16</v>
          </cell>
          <cell r="K1249" t="str">
            <v>2010 II półrocze</v>
          </cell>
          <cell r="L1249" t="str">
            <v>2010</v>
          </cell>
          <cell r="M1249" t="str">
            <v>2010-08-30</v>
          </cell>
          <cell r="N1249" t="str">
            <v>2010 II półrocze</v>
          </cell>
          <cell r="O1249" t="str">
            <v>2010</v>
          </cell>
          <cell r="P1249" t="str">
            <v>2010-06-28</v>
          </cell>
          <cell r="Q1249" t="str">
            <v>2013-06-24</v>
          </cell>
          <cell r="R1249" t="str">
            <v>2013 I półrocze</v>
          </cell>
          <cell r="S1249" t="str">
            <v>2013</v>
          </cell>
          <cell r="T1249" t="str">
            <v>2013-11-04</v>
          </cell>
          <cell r="U1249">
            <v>1533053.1</v>
          </cell>
          <cell r="V1249">
            <v>1152647.1399999999</v>
          </cell>
          <cell r="W1249">
            <v>691588.28</v>
          </cell>
          <cell r="X1249">
            <v>691588.28</v>
          </cell>
          <cell r="Y1249">
            <v>461058.86</v>
          </cell>
          <cell r="Z1249">
            <v>60</v>
          </cell>
          <cell r="AA1249" t="str">
            <v>Wzrost konkurencyjności przedsiębiorstwa poprzez rozszerzenie działalności o świadczenie usług hotelowo-gastronomicznych w Łobzie przy ul. Świętoborzec 1</v>
          </cell>
          <cell r="AB1249" t="str">
            <v>pomoc publiczna</v>
          </cell>
          <cell r="AC1249">
            <v>1533053.1</v>
          </cell>
          <cell r="AD1249">
            <v>691588.28</v>
          </cell>
          <cell r="AE1249">
            <v>841464.82</v>
          </cell>
          <cell r="AF1249">
            <v>0</v>
          </cell>
          <cell r="AG1249" t="str">
            <v>Nie</v>
          </cell>
          <cell r="AH1249" t="str">
            <v>08 Inne inwestycje w przedsiębiorstwa</v>
          </cell>
          <cell r="AI1249" t="str">
            <v>01 Pomoc bezzwrotna</v>
          </cell>
          <cell r="AJ1249" t="str">
            <v>01 Obszar miejski</v>
          </cell>
          <cell r="AK1249" t="str">
            <v>14 Hotele i restauracje</v>
          </cell>
          <cell r="AL1249" t="str">
            <v>8590001825</v>
          </cell>
          <cell r="AM1249" t="str">
            <v>P.P.H.U. Jolanta Bonkowska-Misiak</v>
          </cell>
          <cell r="AN1249" t="str">
            <v>72-200</v>
          </cell>
          <cell r="AO1249" t="str">
            <v>Nowogard</v>
          </cell>
          <cell r="AP1249" t="str">
            <v>Bankowa</v>
          </cell>
          <cell r="AQ1249" t="str">
            <v>3e</v>
          </cell>
          <cell r="AR1249" t="str">
            <v>4</v>
          </cell>
          <cell r="AS1249" t="str">
            <v>+48913920124</v>
          </cell>
          <cell r="AT1249" t="str">
            <v>+48913920124</v>
          </cell>
          <cell r="AU1249" t="str">
            <v>osoba fizyczna prowadząca działalność gospodarczą - mikro przedsiębiorstwo</v>
          </cell>
          <cell r="AV1249" t="str">
            <v>810653330</v>
          </cell>
          <cell r="AW1249" t="str">
            <v>przedsiębiorca lub przedsiębiorstwo</v>
          </cell>
        </row>
        <row r="1250">
          <cell r="A1250" t="str">
            <v>RPZP.01.01.03-32-014/10</v>
          </cell>
          <cell r="B1250" t="str">
            <v>RPZP.01.00.00</v>
          </cell>
          <cell r="C1250" t="str">
            <v>RPZP.01.01.00</v>
          </cell>
          <cell r="D1250" t="str">
            <v>RPZP.01.01.03</v>
          </cell>
          <cell r="E1250" t="str">
            <v>RPZP.01.01.03-32-014/10-05</v>
          </cell>
          <cell r="F1250" t="str">
            <v>UDA-RPZP.01.01.03-32-014/10-05</v>
          </cell>
          <cell r="G1250" t="str">
            <v>05d2cd4e39</v>
          </cell>
          <cell r="H1250" t="str">
            <v>RPZP.01.01.03-32-014/10</v>
          </cell>
          <cell r="I1250" t="str">
            <v>WND-RPZP.01.01.03-32-014/10</v>
          </cell>
          <cell r="J1250" t="str">
            <v>2012-03-07</v>
          </cell>
          <cell r="K1250" t="str">
            <v>2012 I półrocze</v>
          </cell>
          <cell r="L1250" t="str">
            <v>2012</v>
          </cell>
          <cell r="M1250" t="str">
            <v>2012-03-09</v>
          </cell>
          <cell r="N1250" t="str">
            <v>2012 I półrocze</v>
          </cell>
          <cell r="O1250" t="str">
            <v>2012</v>
          </cell>
          <cell r="P1250" t="str">
            <v>2011-01-26</v>
          </cell>
          <cell r="Q1250" t="str">
            <v>2013-06-26</v>
          </cell>
          <cell r="R1250" t="str">
            <v>2013 I półrocze</v>
          </cell>
          <cell r="S1250" t="str">
            <v>2013</v>
          </cell>
          <cell r="T1250" t="str">
            <v>2013-10-07</v>
          </cell>
          <cell r="U1250">
            <v>6340075.2599999998</v>
          </cell>
          <cell r="V1250">
            <v>4000000</v>
          </cell>
          <cell r="W1250">
            <v>2000000</v>
          </cell>
          <cell r="X1250">
            <v>2000000</v>
          </cell>
          <cell r="Y1250">
            <v>2000000</v>
          </cell>
          <cell r="Z1250">
            <v>50</v>
          </cell>
          <cell r="AA1250" t="str">
            <v>Uruchomienie produkcji paliwa alternatywnego dzięki wdrożeniu innowacyjnej technologii przetwarzania odpadów przez Eko-Myśl sp. z o.o.</v>
          </cell>
          <cell r="AB1250" t="str">
            <v>pomoc publiczna</v>
          </cell>
          <cell r="AC1250">
            <v>6340075.2599999998</v>
          </cell>
          <cell r="AD1250">
            <v>2000000</v>
          </cell>
          <cell r="AE1250">
            <v>4340075.26</v>
          </cell>
          <cell r="AF1250">
            <v>0</v>
          </cell>
          <cell r="AG1250" t="str">
            <v>Nie</v>
          </cell>
          <cell r="AH125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50" t="str">
            <v>01 Pomoc bezzwrotna</v>
          </cell>
          <cell r="AJ1250" t="str">
            <v>05 Obszary wiejskie (poza obszarami górskimi, wyspami lub o niskiej i bardzo niskiej gęstości zaludnienia)</v>
          </cell>
          <cell r="AK1250" t="str">
            <v>21 Działalność związana ze środowiskiem naturalnym</v>
          </cell>
          <cell r="AL1250" t="str">
            <v>5971516364</v>
          </cell>
          <cell r="AM1250" t="str">
            <v>EKO-MYŚL spółka z ograniczoną odpowiedzialnością</v>
          </cell>
          <cell r="AN1250" t="str">
            <v>74-300</v>
          </cell>
          <cell r="AO1250" t="str">
            <v>Dalsze</v>
          </cell>
          <cell r="AP1250" t="str">
            <v>-</v>
          </cell>
          <cell r="AQ1250" t="str">
            <v>36</v>
          </cell>
          <cell r="AR1250" t="str">
            <v>-</v>
          </cell>
          <cell r="AS1250" t="str">
            <v>0957475653</v>
          </cell>
          <cell r="AT1250" t="str">
            <v>957475654</v>
          </cell>
          <cell r="AU1250" t="str">
            <v>spółka z ograniczoną odpowiedzialnością - małe przedsiębiorstwo</v>
          </cell>
          <cell r="AV1250" t="str">
            <v>811902479</v>
          </cell>
          <cell r="AW1250" t="str">
            <v>przedsiębiorca lub przedsiębiorstwo</v>
          </cell>
        </row>
        <row r="1251">
          <cell r="A1251" t="str">
            <v>RPZP.01.01.01-32-108/09</v>
          </cell>
          <cell r="B1251" t="str">
            <v>RPZP.01.00.00</v>
          </cell>
          <cell r="C1251" t="str">
            <v>RPZP.01.01.00</v>
          </cell>
          <cell r="D1251" t="str">
            <v>RPZP.01.01.01</v>
          </cell>
          <cell r="E1251" t="str">
            <v>RPZP.01.01.01-32-108/09-06</v>
          </cell>
          <cell r="F1251" t="str">
            <v>UDA-RPZP.01.01.01-32-108/09-06</v>
          </cell>
          <cell r="G1251" t="str">
            <v>d121da1ff8</v>
          </cell>
          <cell r="H1251" t="str">
            <v>RPZP.01.01.01-32-108/09</v>
          </cell>
          <cell r="I1251" t="str">
            <v>WND-RPZP.01.01.01-32-108/09</v>
          </cell>
          <cell r="J1251" t="str">
            <v>2010-07-12</v>
          </cell>
          <cell r="K1251" t="str">
            <v>2010 II półrocze</v>
          </cell>
          <cell r="L1251" t="str">
            <v>2010</v>
          </cell>
          <cell r="M1251" t="str">
            <v>2010-07-14</v>
          </cell>
          <cell r="N1251" t="str">
            <v>2010 II półrocze</v>
          </cell>
          <cell r="O1251" t="str">
            <v>2010</v>
          </cell>
          <cell r="P1251" t="str">
            <v>2010-06-29</v>
          </cell>
          <cell r="Q1251" t="str">
            <v>2013-06-27</v>
          </cell>
          <cell r="R1251" t="str">
            <v>2013 I półrocze</v>
          </cell>
          <cell r="S1251" t="str">
            <v>2013</v>
          </cell>
          <cell r="T1251" t="str">
            <v>2013-05-29</v>
          </cell>
          <cell r="U1251">
            <v>2872043.76</v>
          </cell>
          <cell r="V1251">
            <v>1368440</v>
          </cell>
          <cell r="W1251">
            <v>821064</v>
          </cell>
          <cell r="X1251">
            <v>697904.39</v>
          </cell>
          <cell r="Y1251">
            <v>547376</v>
          </cell>
          <cell r="Z1251">
            <v>60</v>
          </cell>
          <cell r="AA1251" t="str">
            <v>"Budowa Centrum SPA sposobem na podniesienie konkurencyjności firmy Gabi Sp. z o.o."</v>
          </cell>
          <cell r="AB1251" t="str">
            <v>pomoc publiczna</v>
          </cell>
          <cell r="AC1251">
            <v>2872043.76</v>
          </cell>
          <cell r="AD1251">
            <v>821064</v>
          </cell>
          <cell r="AE1251">
            <v>2050979.76</v>
          </cell>
          <cell r="AF1251">
            <v>0</v>
          </cell>
          <cell r="AG1251" t="str">
            <v>Nie</v>
          </cell>
          <cell r="AH1251" t="str">
            <v>08 Inne inwestycje w przedsiębiorstwa</v>
          </cell>
          <cell r="AI1251" t="str">
            <v>01 Pomoc bezzwrotna</v>
          </cell>
          <cell r="AJ1251" t="str">
            <v>01 Obszar miejski</v>
          </cell>
          <cell r="AK1251" t="str">
            <v>22 Inne niewyszczególnione usługi</v>
          </cell>
          <cell r="AL1251" t="str">
            <v>6721554134</v>
          </cell>
          <cell r="AM1251" t="str">
            <v>Gabi Spółka z Ograniczoną Odpowiedzialnością</v>
          </cell>
          <cell r="AN1251" t="str">
            <v>78-300</v>
          </cell>
          <cell r="AO1251" t="str">
            <v>Świdwin</v>
          </cell>
          <cell r="AP1251" t="str">
            <v>Kombatantów Polskich</v>
          </cell>
          <cell r="AQ1251" t="str">
            <v>5</v>
          </cell>
          <cell r="AR1251" t="str">
            <v>-</v>
          </cell>
          <cell r="AS1251" t="str">
            <v>0943656222</v>
          </cell>
          <cell r="AT1251" t="str">
            <v>0943655464</v>
          </cell>
          <cell r="AU1251" t="str">
            <v>spółka z ograniczoną odpowiedzialnością - mikro przedsiębiorstwo</v>
          </cell>
          <cell r="AV1251" t="str">
            <v>330518371</v>
          </cell>
          <cell r="AW1251" t="str">
            <v>przedsiębiorca lub przedsiębiorstwo</v>
          </cell>
        </row>
        <row r="1252">
          <cell r="A1252" t="str">
            <v>RPZP.01.01.01-32-277/09</v>
          </cell>
          <cell r="B1252" t="str">
            <v>RPZP.01.00.00</v>
          </cell>
          <cell r="C1252" t="str">
            <v>RPZP.01.01.00</v>
          </cell>
          <cell r="D1252" t="str">
            <v>RPZP.01.01.01</v>
          </cell>
          <cell r="E1252" t="str">
            <v>RPZP.01.01.01-32-277/09-02</v>
          </cell>
          <cell r="F1252" t="str">
            <v>UDA-RPZP.01.01.01-32-277/09-02</v>
          </cell>
          <cell r="G1252" t="str">
            <v>a1b38b6ea5</v>
          </cell>
          <cell r="H1252" t="str">
            <v>RPZP.01.01.01-32-277/09</v>
          </cell>
          <cell r="I1252" t="str">
            <v>WND-RPZP.01.01.01-32-277/09</v>
          </cell>
          <cell r="J1252" t="str">
            <v>2010-08-30</v>
          </cell>
          <cell r="K1252" t="str">
            <v>2010 II półrocze</v>
          </cell>
          <cell r="L1252" t="str">
            <v>2010</v>
          </cell>
          <cell r="M1252" t="str">
            <v>2010-08-31</v>
          </cell>
          <cell r="N1252" t="str">
            <v>2010 II półrocze</v>
          </cell>
          <cell r="O1252" t="str">
            <v>2010</v>
          </cell>
          <cell r="P1252" t="str">
            <v>2010-06-29</v>
          </cell>
          <cell r="Q1252" t="str">
            <v>2013-06-27</v>
          </cell>
          <cell r="R1252" t="str">
            <v>2013 I półrocze</v>
          </cell>
          <cell r="S1252" t="str">
            <v>2013</v>
          </cell>
          <cell r="T1252" t="str">
            <v>2014-05-06</v>
          </cell>
          <cell r="U1252">
            <v>3371046.29</v>
          </cell>
          <cell r="V1252">
            <v>2239712.5499999998</v>
          </cell>
          <cell r="W1252">
            <v>1000000</v>
          </cell>
          <cell r="X1252">
            <v>849999.98</v>
          </cell>
          <cell r="Y1252">
            <v>1239712.55</v>
          </cell>
          <cell r="Z1252">
            <v>44.65</v>
          </cell>
          <cell r="AA1252" t="str">
            <v>Wzrost konkurencyjności przedsiębiorstwa Smażalnia Ryb Tadeusz Buczkowski poprzez innowacyjne inwestycje w branży gastronomicznej</v>
          </cell>
          <cell r="AB1252" t="str">
            <v>pomoc publiczna</v>
          </cell>
          <cell r="AC1252">
            <v>3371046.29</v>
          </cell>
          <cell r="AD1252">
            <v>1000000</v>
          </cell>
          <cell r="AE1252">
            <v>2371046.29</v>
          </cell>
          <cell r="AF1252">
            <v>0</v>
          </cell>
          <cell r="AG1252" t="str">
            <v>Nie</v>
          </cell>
          <cell r="AH1252" t="str">
            <v>08 Inne inwestycje w przedsiębiorstwa</v>
          </cell>
          <cell r="AI1252" t="str">
            <v>01 Pomoc bezzwrotna</v>
          </cell>
          <cell r="AJ1252" t="str">
            <v>05 Obszary wiejskie (poza obszarami górskimi, wyspami lub o niskiej i bardzo niskiej gęstości zaludnienia)</v>
          </cell>
          <cell r="AK1252" t="str">
            <v>14 Hotele i restauracje</v>
          </cell>
          <cell r="AL1252" t="str">
            <v>7771339154</v>
          </cell>
          <cell r="AM1252" t="str">
            <v>Smażalnia Ryb Tadeusz Buczkowski</v>
          </cell>
          <cell r="AN1252" t="str">
            <v>78-131</v>
          </cell>
          <cell r="AO1252" t="str">
            <v>Dźwirzyno</v>
          </cell>
          <cell r="AP1252" t="str">
            <v>Wyzwolenia</v>
          </cell>
          <cell r="AQ1252" t="str">
            <v>4</v>
          </cell>
          <cell r="AR1252" t="str">
            <v>H</v>
          </cell>
          <cell r="AS1252" t="str">
            <v>0888935444</v>
          </cell>
          <cell r="AT1252" t="str">
            <v>0618146084</v>
          </cell>
          <cell r="AU1252" t="str">
            <v>osoba fizyczna prowadząca działalność gospodarczą - mikro przedsiębiorstwo</v>
          </cell>
          <cell r="AV1252" t="str">
            <v>330912010</v>
          </cell>
          <cell r="AW1252" t="str">
            <v>przedsiębiorca lub przedsiębiorstwo</v>
          </cell>
        </row>
        <row r="1253">
          <cell r="A1253" t="str">
            <v>RPZP.03.01.00-32-010/11</v>
          </cell>
          <cell r="B1253" t="str">
            <v>RPZP.03.00.00</v>
          </cell>
          <cell r="C1253" t="str">
            <v>RPZP.03.01.00</v>
          </cell>
          <cell r="D1253">
            <v>0</v>
          </cell>
          <cell r="E1253" t="str">
            <v>RPZP.03.01.00-32-010/11-03</v>
          </cell>
          <cell r="F1253" t="str">
            <v>UDA-RPZP.03.01.00-32-010/11-03</v>
          </cell>
          <cell r="G1253" t="str">
            <v>5ccc5aa688</v>
          </cell>
          <cell r="H1253" t="str">
            <v>RPZP.03.01.00-32-010/11</v>
          </cell>
          <cell r="I1253" t="str">
            <v>WND-RPZP.03.01.00-32-010/11</v>
          </cell>
          <cell r="J1253" t="str">
            <v>2011-09-28</v>
          </cell>
          <cell r="K1253" t="str">
            <v>2011 II półrocze</v>
          </cell>
          <cell r="L1253" t="str">
            <v>2011</v>
          </cell>
          <cell r="M1253" t="str">
            <v>2011-10-11</v>
          </cell>
          <cell r="N1253" t="str">
            <v>2011 II półrocze</v>
          </cell>
          <cell r="O1253" t="str">
            <v>2011</v>
          </cell>
          <cell r="P1253" t="str">
            <v>2009-09-07</v>
          </cell>
          <cell r="Q1253" t="str">
            <v>2013-06-28</v>
          </cell>
          <cell r="R1253" t="str">
            <v>2013 I półrocze</v>
          </cell>
          <cell r="S1253" t="str">
            <v>2013</v>
          </cell>
          <cell r="T1253" t="str">
            <v>2014-08-13</v>
          </cell>
          <cell r="U1253">
            <v>801169.19</v>
          </cell>
          <cell r="V1253">
            <v>789304.19</v>
          </cell>
          <cell r="W1253">
            <v>591978.14</v>
          </cell>
          <cell r="X1253">
            <v>591978.14</v>
          </cell>
          <cell r="Y1253">
            <v>197326.05</v>
          </cell>
          <cell r="Z1253">
            <v>75</v>
          </cell>
          <cell r="AA1253" t="str">
            <v>Budowa infrastruktury społeczeństwa informacyjnego na terenie gminy Stepnica</v>
          </cell>
          <cell r="AB1253" t="str">
            <v>bez pomocy publicznej</v>
          </cell>
          <cell r="AC1253">
            <v>801169.19</v>
          </cell>
          <cell r="AD1253">
            <v>801169.19</v>
          </cell>
          <cell r="AE1253">
            <v>0</v>
          </cell>
          <cell r="AF1253">
            <v>0</v>
          </cell>
          <cell r="AG1253" t="str">
            <v>Nie</v>
          </cell>
          <cell r="AH1253" t="str">
            <v>10 Infrastruktura telekomunikacyjna (w tym sieci szerokopasmowe)</v>
          </cell>
          <cell r="AI1253" t="str">
            <v>01 Pomoc bezzwrotna</v>
          </cell>
          <cell r="AJ1253" t="str">
            <v>05 Obszary wiejskie (poza obszarami górskimi, wyspami lub o niskiej i bardzo niskiej gęstości zaludnienia)</v>
          </cell>
          <cell r="AK1253" t="str">
            <v>10 Poczta i telekomunikacja</v>
          </cell>
          <cell r="AL1253" t="str">
            <v>8560008633</v>
          </cell>
          <cell r="AM1253" t="str">
            <v>Gmina Stepnica</v>
          </cell>
          <cell r="AN1253" t="str">
            <v>72-112</v>
          </cell>
          <cell r="AO1253" t="str">
            <v>Stepnica</v>
          </cell>
          <cell r="AP1253" t="str">
            <v>Kościuszki</v>
          </cell>
          <cell r="AQ1253" t="str">
            <v>4</v>
          </cell>
          <cell r="AR1253" t="str">
            <v>-</v>
          </cell>
          <cell r="AS1253" t="str">
            <v>914188521</v>
          </cell>
          <cell r="AT1253" t="str">
            <v>914188580</v>
          </cell>
          <cell r="AU1253" t="str">
            <v>wspólnota samorządowa</v>
          </cell>
          <cell r="AV1253" t="str">
            <v>811684338</v>
          </cell>
          <cell r="AW1253" t="str">
            <v>jednostka samorządu terytorialnego, związek lub stowarzyszenie jst</v>
          </cell>
        </row>
        <row r="1254">
          <cell r="A1254" t="str">
            <v>RPZP.06.01.01-32-008/11</v>
          </cell>
          <cell r="B1254" t="str">
            <v>RPZP.06.00.00</v>
          </cell>
          <cell r="C1254" t="str">
            <v>RPZP.06.01.00</v>
          </cell>
          <cell r="D1254" t="str">
            <v>RPZP.06.01.01</v>
          </cell>
          <cell r="E1254" t="str">
            <v>RPZP.06.01.01-32-008/11-03</v>
          </cell>
          <cell r="F1254" t="str">
            <v>UDA-RPZP.06.01.01-32-008/11-03</v>
          </cell>
          <cell r="G1254" t="str">
            <v>05969a0644</v>
          </cell>
          <cell r="H1254" t="str">
            <v>RPZP.06.01.01-32-008/11</v>
          </cell>
          <cell r="I1254" t="str">
            <v>WND-RPZP.06.01.01-32-008/11</v>
          </cell>
          <cell r="J1254" t="str">
            <v>2012-04-23</v>
          </cell>
          <cell r="K1254" t="str">
            <v>2012 I półrocze</v>
          </cell>
          <cell r="L1254" t="str">
            <v>2012</v>
          </cell>
          <cell r="M1254" t="str">
            <v>2012-04-26</v>
          </cell>
          <cell r="N1254" t="str">
            <v>2012 I półrocze</v>
          </cell>
          <cell r="O1254" t="str">
            <v>2012</v>
          </cell>
          <cell r="P1254" t="str">
            <v>2011-03-07</v>
          </cell>
          <cell r="Q1254" t="str">
            <v>2013-06-28</v>
          </cell>
          <cell r="R1254" t="str">
            <v>2013 I półrocze</v>
          </cell>
          <cell r="S1254" t="str">
            <v>2013</v>
          </cell>
          <cell r="T1254" t="str">
            <v>2013-10-18</v>
          </cell>
          <cell r="U1254">
            <v>2707230</v>
          </cell>
          <cell r="V1254">
            <v>1701472.17</v>
          </cell>
          <cell r="W1254">
            <v>850736.08</v>
          </cell>
          <cell r="X1254">
            <v>850736.08</v>
          </cell>
          <cell r="Y1254">
            <v>850736.09</v>
          </cell>
          <cell r="Z1254">
            <v>50</v>
          </cell>
          <cell r="AA1254" t="str">
            <v>Podniesienie atrakcyjności turystycznej Gminy Nowe Warpno poprzez budowę Promenady – etap I</v>
          </cell>
          <cell r="AB1254" t="str">
            <v>bez pomocy publicznej</v>
          </cell>
          <cell r="AC1254">
            <v>2707230</v>
          </cell>
          <cell r="AD1254">
            <v>2707230</v>
          </cell>
          <cell r="AE1254">
            <v>0</v>
          </cell>
          <cell r="AF1254">
            <v>0</v>
          </cell>
          <cell r="AG1254" t="str">
            <v>Nie</v>
          </cell>
          <cell r="AH1254" t="str">
            <v>57 Inne wsparcie na rzecz wzmocnienia usług turystycznych</v>
          </cell>
          <cell r="AI1254" t="str">
            <v>01 Pomoc bezzwrotna</v>
          </cell>
          <cell r="AJ1254" t="str">
            <v>05 Obszary wiejskie (poza obszarami górskimi, wyspami lub o niskiej i bardzo niskiej gęstości zaludnienia)</v>
          </cell>
          <cell r="AK1254" t="str">
            <v>22 Inne niewyszczególnione usługi</v>
          </cell>
          <cell r="AL1254" t="str">
            <v>8512772951</v>
          </cell>
          <cell r="AM1254" t="str">
            <v>Gmina Nowe Warpno</v>
          </cell>
          <cell r="AN1254" t="str">
            <v>72-022</v>
          </cell>
          <cell r="AO1254" t="str">
            <v>Nowe Warpno</v>
          </cell>
          <cell r="AP1254" t="str">
            <v>Plac Zwycięstwa</v>
          </cell>
          <cell r="AQ1254" t="str">
            <v>1</v>
          </cell>
          <cell r="AR1254" t="str">
            <v>-</v>
          </cell>
          <cell r="AS1254" t="str">
            <v>913129660</v>
          </cell>
          <cell r="AT1254" t="str">
            <v>913129713</v>
          </cell>
          <cell r="AU1254" t="str">
            <v>wspólnota samorządowa</v>
          </cell>
          <cell r="AV1254" t="str">
            <v>811685438</v>
          </cell>
          <cell r="AW1254" t="str">
            <v>jednostka samorządu terytorialnego, związek lub stowarzyszenie jst</v>
          </cell>
        </row>
        <row r="1255">
          <cell r="A1255" t="str">
            <v>RPZP.06.06.01-32-026/11</v>
          </cell>
          <cell r="B1255" t="str">
            <v>RPZP.06.00.00</v>
          </cell>
          <cell r="C1255" t="str">
            <v>RPZP.06.06.00</v>
          </cell>
          <cell r="D1255" t="str">
            <v>RPZP.06.06.01</v>
          </cell>
          <cell r="E1255" t="str">
            <v>RPZP.06.06.01-32-026/11-04</v>
          </cell>
          <cell r="F1255" t="str">
            <v>UDA-RPZP.06.06.01-32-026/11-04</v>
          </cell>
          <cell r="G1255" t="str">
            <v>4a38128dba</v>
          </cell>
          <cell r="H1255" t="str">
            <v>RPZP.06.06.01-32-026/11</v>
          </cell>
          <cell r="I1255" t="str">
            <v>WND-RPZP.06.06.01-32-026/11</v>
          </cell>
          <cell r="J1255" t="str">
            <v>2012-05-25</v>
          </cell>
          <cell r="K1255" t="str">
            <v>2012 I półrocze</v>
          </cell>
          <cell r="L1255" t="str">
            <v>2012</v>
          </cell>
          <cell r="M1255" t="str">
            <v>2012-05-28</v>
          </cell>
          <cell r="N1255" t="str">
            <v>2012 I półrocze</v>
          </cell>
          <cell r="O1255" t="str">
            <v>2012</v>
          </cell>
          <cell r="P1255" t="str">
            <v>2012-07-17</v>
          </cell>
          <cell r="Q1255" t="str">
            <v>2013-06-28</v>
          </cell>
          <cell r="R1255" t="str">
            <v>2013 I półrocze</v>
          </cell>
          <cell r="S1255" t="str">
            <v>2013</v>
          </cell>
          <cell r="T1255" t="str">
            <v>2014-12-18</v>
          </cell>
          <cell r="U1255">
            <v>1449874.33</v>
          </cell>
          <cell r="V1255">
            <v>1431754.39</v>
          </cell>
          <cell r="W1255">
            <v>715877.19</v>
          </cell>
          <cell r="X1255">
            <v>715877.19</v>
          </cell>
          <cell r="Y1255">
            <v>715877.2</v>
          </cell>
          <cell r="Z1255">
            <v>50</v>
          </cell>
          <cell r="AA1255" t="str">
            <v>Przebudowa Parku Staromiejskiego w ramach rewitalizacji Starego Miasta w Policach</v>
          </cell>
          <cell r="AB1255" t="str">
            <v>bez pomocy publicznej</v>
          </cell>
          <cell r="AC1255">
            <v>1449874.33</v>
          </cell>
          <cell r="AD1255">
            <v>1449874.33</v>
          </cell>
          <cell r="AE1255">
            <v>0</v>
          </cell>
          <cell r="AF1255">
            <v>0</v>
          </cell>
          <cell r="AG1255" t="str">
            <v>Nie</v>
          </cell>
          <cell r="AH1255" t="str">
            <v>61 Zintegrowane projekty na rzecz rewitalizacji obszarów miejskich i wiejskich</v>
          </cell>
          <cell r="AI1255" t="str">
            <v>01 Pomoc bezzwrotna</v>
          </cell>
          <cell r="AJ1255" t="str">
            <v>01 Obszar miejski</v>
          </cell>
          <cell r="AK1255" t="str">
            <v>22 Inne niewyszczególnione usługi</v>
          </cell>
          <cell r="AL1255" t="str">
            <v>8511000695</v>
          </cell>
          <cell r="AM1255" t="str">
            <v>Gmina Police</v>
          </cell>
          <cell r="AN1255" t="str">
            <v>72-010</v>
          </cell>
          <cell r="AO1255" t="str">
            <v>Police</v>
          </cell>
          <cell r="AP1255" t="str">
            <v>ul. Stefana Batorego</v>
          </cell>
          <cell r="AQ1255" t="str">
            <v>3</v>
          </cell>
          <cell r="AR1255" t="str">
            <v>-</v>
          </cell>
          <cell r="AS1255" t="str">
            <v>0914311830</v>
          </cell>
          <cell r="AT1255" t="str">
            <v>0914311832</v>
          </cell>
          <cell r="AU1255" t="str">
            <v>wspólnota samorządowa</v>
          </cell>
          <cell r="AV1255" t="str">
            <v>811685390</v>
          </cell>
          <cell r="AW1255" t="str">
            <v>jednostka samorządu terytorialnego, związek lub stowarzyszenie jst</v>
          </cell>
        </row>
        <row r="1256">
          <cell r="A1256" t="str">
            <v>RPZP.02.01.03-32-003/10</v>
          </cell>
          <cell r="B1256" t="str">
            <v>RPZP.02.00.00</v>
          </cell>
          <cell r="C1256" t="str">
            <v>RPZP.02.01.00</v>
          </cell>
          <cell r="D1256" t="str">
            <v>RPZP.02.01.03</v>
          </cell>
          <cell r="E1256" t="str">
            <v>RPZP.02.01.03-32-003/10-02</v>
          </cell>
          <cell r="F1256" t="str">
            <v>UDA-RPZP.02.01.03-32-003/10-02</v>
          </cell>
          <cell r="G1256">
            <v>88340857</v>
          </cell>
          <cell r="H1256" t="str">
            <v>RPZP.02.01.03-32-003/10</v>
          </cell>
          <cell r="I1256" t="str">
            <v>WND-RPZP.02.01.03-32-003/10</v>
          </cell>
          <cell r="J1256" t="str">
            <v>2010-09-28</v>
          </cell>
          <cell r="K1256" t="str">
            <v>2010 II półrocze</v>
          </cell>
          <cell r="L1256" t="str">
            <v>2010</v>
          </cell>
          <cell r="M1256" t="str">
            <v>2010-09-28</v>
          </cell>
          <cell r="N1256" t="str">
            <v>2010 II półrocze</v>
          </cell>
          <cell r="O1256" t="str">
            <v>2010</v>
          </cell>
          <cell r="P1256" t="str">
            <v>2011-02-11</v>
          </cell>
          <cell r="Q1256" t="str">
            <v>2013-06-30</v>
          </cell>
          <cell r="R1256" t="str">
            <v>2013 I półrocze</v>
          </cell>
          <cell r="S1256" t="str">
            <v>2013</v>
          </cell>
          <cell r="T1256" t="str">
            <v>2013-01-25</v>
          </cell>
          <cell r="U1256">
            <v>16822943.02</v>
          </cell>
          <cell r="V1256">
            <v>16691004.640000001</v>
          </cell>
          <cell r="W1256">
            <v>5967874.0999999996</v>
          </cell>
          <cell r="X1256">
            <v>5967874.0999999996</v>
          </cell>
          <cell r="Y1256">
            <v>10723130.539999999</v>
          </cell>
          <cell r="Z1256">
            <v>35.76</v>
          </cell>
          <cell r="AA1256" t="str">
            <v>Przebudowa centralnego układu komunikacyjnego śródmieścia w Świnoujściu</v>
          </cell>
          <cell r="AB1256" t="str">
            <v>bez pomocy publicznej</v>
          </cell>
          <cell r="AC1256">
            <v>16822943.02</v>
          </cell>
          <cell r="AD1256">
            <v>16822943.02</v>
          </cell>
          <cell r="AE1256">
            <v>0</v>
          </cell>
          <cell r="AF1256">
            <v>0</v>
          </cell>
          <cell r="AG1256" t="str">
            <v>Nie</v>
          </cell>
          <cell r="AH1256" t="str">
            <v>23 Drogi regionalne/lokalne</v>
          </cell>
          <cell r="AI1256" t="str">
            <v>01 Pomoc bezzwrotna</v>
          </cell>
          <cell r="AJ1256" t="str">
            <v>01 Obszar miejski</v>
          </cell>
          <cell r="AK1256" t="str">
            <v>00 Nie dotyczy</v>
          </cell>
          <cell r="AL1256" t="str">
            <v>8551571375</v>
          </cell>
          <cell r="AM1256" t="str">
            <v>Gmina Miasto Świnoujście</v>
          </cell>
          <cell r="AN1256" t="str">
            <v>72-600</v>
          </cell>
          <cell r="AO1256" t="str">
            <v>Świnoujście</v>
          </cell>
          <cell r="AP1256" t="str">
            <v>Wojska Polskiego</v>
          </cell>
          <cell r="AQ1256" t="str">
            <v>1</v>
          </cell>
          <cell r="AR1256" t="str">
            <v>5</v>
          </cell>
          <cell r="AS1256" t="str">
            <v>913221739</v>
          </cell>
          <cell r="AT1256" t="str">
            <v>913221739</v>
          </cell>
          <cell r="AU1256" t="str">
            <v>wspólnota samorządowa</v>
          </cell>
          <cell r="AV1256" t="str">
            <v>811684290</v>
          </cell>
          <cell r="AW1256" t="str">
            <v>jednostka samorządu terytorialnego, związek lub stowarzyszenie jst</v>
          </cell>
        </row>
        <row r="1257">
          <cell r="A1257" t="str">
            <v>RPZP.04.02.00-32-017/11</v>
          </cell>
          <cell r="B1257" t="str">
            <v>RPZP.04.00.00</v>
          </cell>
          <cell r="C1257" t="str">
            <v>RPZP.04.02.00</v>
          </cell>
          <cell r="D1257">
            <v>0</v>
          </cell>
          <cell r="E1257" t="str">
            <v>RPZP.04.02.00-32-017/11-02</v>
          </cell>
          <cell r="F1257" t="str">
            <v>UDA-RPZP.04.02.00-32-017/11-02</v>
          </cell>
          <cell r="G1257" t="str">
            <v>b0135443ac</v>
          </cell>
          <cell r="H1257" t="str">
            <v>RPZP.04.02.00-32-017/11</v>
          </cell>
          <cell r="I1257" t="str">
            <v>WND-RPZP.04.02.00-32-017/11</v>
          </cell>
          <cell r="J1257" t="str">
            <v>2013-05-21</v>
          </cell>
          <cell r="K1257" t="str">
            <v>2013 I półrocze</v>
          </cell>
          <cell r="L1257" t="str">
            <v>2013</v>
          </cell>
          <cell r="M1257" t="str">
            <v>2013-05-28</v>
          </cell>
          <cell r="N1257" t="str">
            <v>2013 I półrocze</v>
          </cell>
          <cell r="O1257" t="str">
            <v>2013</v>
          </cell>
          <cell r="P1257" t="str">
            <v>2007-12-03</v>
          </cell>
          <cell r="Q1257" t="str">
            <v>2013-06-30</v>
          </cell>
          <cell r="R1257" t="str">
            <v>2013 I półrocze</v>
          </cell>
          <cell r="S1257" t="str">
            <v>2013</v>
          </cell>
          <cell r="T1257" t="str">
            <v>2013-09-02</v>
          </cell>
          <cell r="U1257">
            <v>249477.69</v>
          </cell>
          <cell r="V1257">
            <v>241997.68</v>
          </cell>
          <cell r="W1257">
            <v>181498.25</v>
          </cell>
          <cell r="X1257">
            <v>181498.25</v>
          </cell>
          <cell r="Y1257">
            <v>60499.43</v>
          </cell>
          <cell r="Z1257">
            <v>75</v>
          </cell>
          <cell r="AA1257" t="str">
            <v>"Rekultywacja zamkniętego składowiska odpadów komunalnych w Dębogórze"</v>
          </cell>
          <cell r="AB1257" t="str">
            <v>bez pomocy publicznej</v>
          </cell>
          <cell r="AC1257">
            <v>249477.69</v>
          </cell>
          <cell r="AD1257">
            <v>249477.69</v>
          </cell>
          <cell r="AE1257">
            <v>0</v>
          </cell>
          <cell r="AF1257">
            <v>0</v>
          </cell>
          <cell r="AG1257" t="str">
            <v>Nie</v>
          </cell>
          <cell r="AH1257" t="str">
            <v>44 Gospodarka odpadami komunalnymi i przemysłowymi</v>
          </cell>
          <cell r="AI1257" t="str">
            <v>01 Pomoc bezzwrotna</v>
          </cell>
          <cell r="AJ1257" t="str">
            <v>05 Obszary wiejskie (poza obszarami górskimi, wyspami lub o niskiej i bardzo niskiej gęstości zaludnienia)</v>
          </cell>
          <cell r="AK1257" t="str">
            <v>00 Nie dotyczy</v>
          </cell>
          <cell r="AL1257" t="str">
            <v>8581726084</v>
          </cell>
          <cell r="AM1257" t="str">
            <v>Gmina Widuchowa</v>
          </cell>
          <cell r="AN1257" t="str">
            <v>74-120</v>
          </cell>
          <cell r="AO1257" t="str">
            <v>Widuchowa</v>
          </cell>
          <cell r="AP1257" t="str">
            <v>Grunwaldzka</v>
          </cell>
          <cell r="AQ1257" t="str">
            <v>8</v>
          </cell>
          <cell r="AR1257" t="str">
            <v>-</v>
          </cell>
          <cell r="AS1257" t="str">
            <v>(91)4167255</v>
          </cell>
          <cell r="AT1257" t="str">
            <v>(91)4167255</v>
          </cell>
          <cell r="AU1257" t="str">
            <v>wspólnota samorządowa - gmina</v>
          </cell>
          <cell r="AV1257" t="str">
            <v>811684924</v>
          </cell>
          <cell r="AW1257" t="str">
            <v>jednostka samorządu terytorialnego, związek lub stowarzyszenie jst</v>
          </cell>
        </row>
        <row r="1258">
          <cell r="A1258" t="str">
            <v>RPZP.01.01.02-32-129/10</v>
          </cell>
          <cell r="B1258" t="str">
            <v>RPZP.01.00.00</v>
          </cell>
          <cell r="C1258" t="str">
            <v>RPZP.01.01.00</v>
          </cell>
          <cell r="D1258" t="str">
            <v>RPZP.01.01.02</v>
          </cell>
          <cell r="E1258" t="str">
            <v>RPZP.01.01.02-32-129/10-04</v>
          </cell>
          <cell r="F1258" t="str">
            <v>UDA-RPZP.01.01.02-32-129/10-04</v>
          </cell>
          <cell r="G1258" t="str">
            <v>922e60e43c</v>
          </cell>
          <cell r="H1258" t="str">
            <v>RPZP.01.01.02-32-129/10</v>
          </cell>
          <cell r="I1258" t="str">
            <v>WND-RPZP.01.01.02-32-129/10</v>
          </cell>
          <cell r="J1258" t="str">
            <v>2012-10-31</v>
          </cell>
          <cell r="K1258" t="str">
            <v>2012 II półrocze</v>
          </cell>
          <cell r="L1258" t="str">
            <v>2012</v>
          </cell>
          <cell r="M1258" t="str">
            <v>2012-11-05</v>
          </cell>
          <cell r="N1258" t="str">
            <v>2012 II półrocze</v>
          </cell>
          <cell r="O1258" t="str">
            <v>2012</v>
          </cell>
          <cell r="P1258" t="str">
            <v>2010-10-14</v>
          </cell>
          <cell r="Q1258" t="str">
            <v>2013-07-12</v>
          </cell>
          <cell r="R1258" t="str">
            <v>2013 II półrocze</v>
          </cell>
          <cell r="S1258" t="str">
            <v>2013</v>
          </cell>
          <cell r="T1258" t="str">
            <v>2013-09-12</v>
          </cell>
          <cell r="U1258">
            <v>982379.03</v>
          </cell>
          <cell r="V1258">
            <v>681824</v>
          </cell>
          <cell r="W1258">
            <v>409094.40000000002</v>
          </cell>
          <cell r="X1258">
            <v>409094.40000000002</v>
          </cell>
          <cell r="Y1258">
            <v>272729.59999999998</v>
          </cell>
          <cell r="Z1258">
            <v>60</v>
          </cell>
          <cell r="AA1258" t="str">
            <v>Wzrost konkurencyjności firmy ELGAT Spółki z o.o. poprzez rozwój systemu IT oraz wprowadzenie nowoczesnych kanałów dystrybucji E-Sales.</v>
          </cell>
          <cell r="AB1258" t="str">
            <v>pomoc publiczna</v>
          </cell>
          <cell r="AC1258">
            <v>982379.03</v>
          </cell>
          <cell r="AD1258">
            <v>409094.40000000002</v>
          </cell>
          <cell r="AE1258">
            <v>573284.63</v>
          </cell>
          <cell r="AF1258">
            <v>0</v>
          </cell>
          <cell r="AG1258" t="str">
            <v>Nie</v>
          </cell>
          <cell r="AH1258" t="str">
            <v>08 Inne inwestycje w przedsiębiorstwa</v>
          </cell>
          <cell r="AI1258" t="str">
            <v>01 Pomoc bezzwrotna</v>
          </cell>
          <cell r="AJ1258" t="str">
            <v>05 Obszary wiejskie (poza obszarami górskimi, wyspami lub o niskiej i bardzo niskiej gęstości zaludnienia)</v>
          </cell>
          <cell r="AK1258" t="str">
            <v>06 Nieokreślony przemysł wytwórczy</v>
          </cell>
          <cell r="AL1258" t="str">
            <v>8513103264</v>
          </cell>
          <cell r="AM1258" t="str">
            <v>ELGAT Sp. z o.o.</v>
          </cell>
          <cell r="AN1258" t="str">
            <v>72-004</v>
          </cell>
          <cell r="AO1258" t="str">
            <v>Tanowo</v>
          </cell>
          <cell r="AP1258" t="str">
            <v>Policka</v>
          </cell>
          <cell r="AQ1258" t="str">
            <v>15</v>
          </cell>
          <cell r="AR1258" t="str">
            <v>-</v>
          </cell>
          <cell r="AS1258" t="str">
            <v>914426440</v>
          </cell>
          <cell r="AT1258" t="str">
            <v>914426423</v>
          </cell>
          <cell r="AU1258" t="str">
            <v>spółka z ograniczoną odpowiedzialnością - małe przedsiębiorstwo</v>
          </cell>
          <cell r="AV1258" t="str">
            <v>320731983</v>
          </cell>
          <cell r="AW1258" t="str">
            <v>przedsiębiorca lub przedsiębiorstwo</v>
          </cell>
        </row>
        <row r="1259">
          <cell r="A1259" t="str">
            <v>RPZP.06.02.02-32-011/11</v>
          </cell>
          <cell r="B1259" t="str">
            <v>RPZP.06.00.00</v>
          </cell>
          <cell r="C1259" t="str">
            <v>RPZP.06.02.00</v>
          </cell>
          <cell r="D1259" t="str">
            <v>RPZP.06.02.02</v>
          </cell>
          <cell r="E1259" t="str">
            <v>RPZP.06.02.02-32-011/11-07</v>
          </cell>
          <cell r="F1259" t="str">
            <v>UDA-RPZP.06.02.02-32-011/11-07</v>
          </cell>
          <cell r="G1259" t="str">
            <v>e405c4a608</v>
          </cell>
          <cell r="H1259" t="str">
            <v>RPZP.06.02.02-32-011/11</v>
          </cell>
          <cell r="I1259" t="str">
            <v>WND-RPZP.06.02.02-32-011/11</v>
          </cell>
          <cell r="J1259" t="str">
            <v>2011-07-27</v>
          </cell>
          <cell r="K1259" t="str">
            <v>2011 II półrocze</v>
          </cell>
          <cell r="L1259" t="str">
            <v>2011</v>
          </cell>
          <cell r="M1259" t="str">
            <v>2011-08-01</v>
          </cell>
          <cell r="N1259" t="str">
            <v>2011 II półrocze</v>
          </cell>
          <cell r="O1259" t="str">
            <v>2011</v>
          </cell>
          <cell r="P1259" t="str">
            <v>2012-04-11</v>
          </cell>
          <cell r="Q1259" t="str">
            <v>2013-07-22</v>
          </cell>
          <cell r="R1259" t="str">
            <v>2013 II półrocze</v>
          </cell>
          <cell r="S1259" t="str">
            <v>2013</v>
          </cell>
          <cell r="T1259" t="str">
            <v>2014-07-24</v>
          </cell>
          <cell r="U1259">
            <v>4226785.6100000003</v>
          </cell>
          <cell r="V1259">
            <v>3681168.24</v>
          </cell>
          <cell r="W1259">
            <v>2760876.16</v>
          </cell>
          <cell r="X1259">
            <v>2760876.16</v>
          </cell>
          <cell r="Y1259">
            <v>920292.08</v>
          </cell>
          <cell r="Z1259">
            <v>75</v>
          </cell>
          <cell r="AA1259" t="str">
            <v>Remont zabytkowej fontanny na Wałach Chrobrego w Szczecinie</v>
          </cell>
          <cell r="AB1259" t="str">
            <v>bez pomocy publicznej</v>
          </cell>
          <cell r="AC1259">
            <v>4226785.6100000003</v>
          </cell>
          <cell r="AD1259">
            <v>4226785.6100000003</v>
          </cell>
          <cell r="AE1259">
            <v>0</v>
          </cell>
          <cell r="AF1259">
            <v>0</v>
          </cell>
          <cell r="AG1259" t="str">
            <v>Nie</v>
          </cell>
          <cell r="AH1259" t="str">
            <v>58 Ochrona i zachowanie dziedzictwa kulturowego</v>
          </cell>
          <cell r="AI1259" t="str">
            <v>01 Pomoc bezzwrotna</v>
          </cell>
          <cell r="AJ1259" t="str">
            <v>01 Obszar miejski</v>
          </cell>
          <cell r="AK1259" t="str">
            <v>00 Nie dotyczy</v>
          </cell>
          <cell r="AL1259" t="str">
            <v>8510309410</v>
          </cell>
          <cell r="AM1259" t="str">
            <v>Gmina Miasto Szczecin</v>
          </cell>
          <cell r="AN1259" t="str">
            <v>70-456</v>
          </cell>
          <cell r="AO1259" t="str">
            <v>Szczecin</v>
          </cell>
          <cell r="AP1259" t="str">
            <v>Plac Armii Krajowej</v>
          </cell>
          <cell r="AQ1259" t="str">
            <v>1</v>
          </cell>
          <cell r="AR1259" t="str">
            <v>-</v>
          </cell>
          <cell r="AS1259" t="str">
            <v>091/4245814</v>
          </cell>
          <cell r="AT1259" t="str">
            <v>091/4245854</v>
          </cell>
          <cell r="AU1259" t="str">
            <v>wspólnota samorządowa</v>
          </cell>
          <cell r="AV1259" t="str">
            <v>811684232</v>
          </cell>
          <cell r="AW1259" t="str">
            <v>jednostka samorządu terytorialnego, związek lub stowarzyszenie jst</v>
          </cell>
        </row>
        <row r="1260">
          <cell r="A1260" t="str">
            <v>RPZP.05.03.00-32-014/10</v>
          </cell>
          <cell r="B1260" t="str">
            <v>RPZP.05.00.00</v>
          </cell>
          <cell r="C1260" t="str">
            <v>RPZP.05.03.00</v>
          </cell>
          <cell r="D1260">
            <v>0</v>
          </cell>
          <cell r="E1260" t="str">
            <v>RPZP.05.03.00-32-014/10-06</v>
          </cell>
          <cell r="F1260" t="str">
            <v>UDA-RPZP.05.03.00-32-014/10-06</v>
          </cell>
          <cell r="G1260" t="str">
            <v>0e03da9deb</v>
          </cell>
          <cell r="H1260" t="str">
            <v>RPZP.05.03.00-32-014/10</v>
          </cell>
          <cell r="I1260" t="str">
            <v>WND-RPZP.05.03.00-32-014/10</v>
          </cell>
          <cell r="J1260" t="str">
            <v>2010-08-25</v>
          </cell>
          <cell r="K1260" t="str">
            <v>2010 II półrocze</v>
          </cell>
          <cell r="L1260" t="str">
            <v>2010</v>
          </cell>
          <cell r="M1260" t="str">
            <v>2010-08-26</v>
          </cell>
          <cell r="N1260" t="str">
            <v>2010 II półrocze</v>
          </cell>
          <cell r="O1260" t="str">
            <v>2010</v>
          </cell>
          <cell r="P1260" t="str">
            <v>2011-05-18</v>
          </cell>
          <cell r="Q1260" t="str">
            <v>2013-07-23</v>
          </cell>
          <cell r="R1260" t="str">
            <v>2013 II półrocze</v>
          </cell>
          <cell r="S1260" t="str">
            <v>2013</v>
          </cell>
          <cell r="T1260" t="str">
            <v>2014-03-21</v>
          </cell>
          <cell r="U1260">
            <v>3281663.04</v>
          </cell>
          <cell r="V1260">
            <v>2451607.73</v>
          </cell>
          <cell r="W1260">
            <v>1838705.79</v>
          </cell>
          <cell r="X1260">
            <v>1838705.79</v>
          </cell>
          <cell r="Y1260">
            <v>612901.93999999994</v>
          </cell>
          <cell r="Z1260">
            <v>75</v>
          </cell>
          <cell r="AA1260" t="str">
            <v>Budowa ścieżki rowerowej Niechorze - Pogorzelica w Gminie Rewal</v>
          </cell>
          <cell r="AB1260" t="str">
            <v>bez pomocy publicznej</v>
          </cell>
          <cell r="AC1260">
            <v>3281663.04</v>
          </cell>
          <cell r="AD1260">
            <v>3281663.04</v>
          </cell>
          <cell r="AE1260">
            <v>0</v>
          </cell>
          <cell r="AF1260">
            <v>0</v>
          </cell>
          <cell r="AG1260" t="str">
            <v>Nie</v>
          </cell>
          <cell r="AH1260" t="str">
            <v>24 Ścieżki rowerowe</v>
          </cell>
          <cell r="AI1260" t="str">
            <v>01 Pomoc bezzwrotna</v>
          </cell>
          <cell r="AJ1260" t="str">
            <v>05 Obszary wiejskie (poza obszarami górskimi, wyspami lub o niskiej i bardzo niskiej gęstości zaludnienia)</v>
          </cell>
          <cell r="AK1260" t="str">
            <v>00 Nie dotyczy</v>
          </cell>
          <cell r="AL1260" t="str">
            <v>8571898978</v>
          </cell>
          <cell r="AM1260" t="str">
            <v>Gmina Rewal</v>
          </cell>
          <cell r="AN1260" t="str">
            <v>72-344</v>
          </cell>
          <cell r="AO1260" t="str">
            <v>Rewal</v>
          </cell>
          <cell r="AP1260" t="str">
            <v>Mickiewicza</v>
          </cell>
          <cell r="AQ1260" t="str">
            <v>19</v>
          </cell>
          <cell r="AR1260" t="str">
            <v>-</v>
          </cell>
          <cell r="AS1260" t="str">
            <v>(091)3862624</v>
          </cell>
          <cell r="AT1260" t="str">
            <v>(091)3862758</v>
          </cell>
          <cell r="AU1260" t="str">
            <v>wspólnota samorządowa</v>
          </cell>
          <cell r="AV1260" t="str">
            <v>811684410</v>
          </cell>
          <cell r="AW1260" t="str">
            <v>jednostka samorządu terytorialnego, związek lub stowarzyszenie jst</v>
          </cell>
        </row>
        <row r="1261">
          <cell r="A1261" t="str">
            <v>RPZP.01.01.03-32-111/12</v>
          </cell>
          <cell r="B1261" t="str">
            <v>RPZP.01.00.00</v>
          </cell>
          <cell r="C1261" t="str">
            <v>RPZP.01.01.00</v>
          </cell>
          <cell r="D1261" t="str">
            <v>RPZP.01.01.03</v>
          </cell>
          <cell r="E1261" t="str">
            <v>RPZP.01.01.03-32-111/12-02</v>
          </cell>
          <cell r="F1261" t="str">
            <v>UDA-RPZP.01.01.03-32-111/12-02</v>
          </cell>
          <cell r="G1261" t="str">
            <v>c637d2133b</v>
          </cell>
          <cell r="H1261" t="str">
            <v>RPZP.01.01.03-32-111/12</v>
          </cell>
          <cell r="I1261" t="str">
            <v>WND-RPZP.01.01.03-32-111/12</v>
          </cell>
          <cell r="J1261" t="str">
            <v>2013-05-14</v>
          </cell>
          <cell r="K1261" t="str">
            <v>2013 I półrocze</v>
          </cell>
          <cell r="L1261" t="str">
            <v>2013</v>
          </cell>
          <cell r="M1261" t="str">
            <v>2013-05-27</v>
          </cell>
          <cell r="N1261" t="str">
            <v>2013 I półrocze</v>
          </cell>
          <cell r="O1261" t="str">
            <v>2013</v>
          </cell>
          <cell r="P1261" t="str">
            <v>2012-05-10</v>
          </cell>
          <cell r="Q1261" t="str">
            <v>2013-07-29</v>
          </cell>
          <cell r="R1261" t="str">
            <v>2013 II półrocze</v>
          </cell>
          <cell r="S1261" t="str">
            <v>2013</v>
          </cell>
          <cell r="T1261" t="str">
            <v>2014-04-11</v>
          </cell>
          <cell r="U1261">
            <v>209026.2</v>
          </cell>
          <cell r="V1261">
            <v>155900</v>
          </cell>
          <cell r="W1261">
            <v>77950</v>
          </cell>
          <cell r="X1261">
            <v>77950</v>
          </cell>
          <cell r="Y1261">
            <v>77950</v>
          </cell>
          <cell r="Z1261">
            <v>50</v>
          </cell>
          <cell r="AA1261" t="str">
            <v>„Wdrożenie innowacyjnej technologii projektowania elementów wyposażenia kabin samochodowych w firmie Klippan Safety Polska Sp. z o.o.„</v>
          </cell>
          <cell r="AB1261" t="str">
            <v>pomoc publiczna</v>
          </cell>
          <cell r="AC1261">
            <v>209026.2</v>
          </cell>
          <cell r="AD1261">
            <v>77950</v>
          </cell>
          <cell r="AE1261">
            <v>131076.20000000001</v>
          </cell>
          <cell r="AF1261">
            <v>0</v>
          </cell>
          <cell r="AG1261" t="str">
            <v>Nie</v>
          </cell>
          <cell r="AH126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61" t="str">
            <v>01 Pomoc bezzwrotna</v>
          </cell>
          <cell r="AJ1261" t="str">
            <v>01 Obszar miejski</v>
          </cell>
          <cell r="AK1261" t="str">
            <v>05 Wytwarzanie urządzeń transportowych</v>
          </cell>
          <cell r="AL1261" t="str">
            <v>8540011141</v>
          </cell>
          <cell r="AM1261" t="str">
            <v>Klippan Safety Polska Sp. z o.o.</v>
          </cell>
          <cell r="AN1261" t="str">
            <v>73-110</v>
          </cell>
          <cell r="AO1261" t="str">
            <v>Stargard Szczeciński</v>
          </cell>
          <cell r="AP1261" t="str">
            <v>Nasienna</v>
          </cell>
          <cell r="AQ1261" t="str">
            <v>17</v>
          </cell>
          <cell r="AR1261" t="str">
            <v>-</v>
          </cell>
          <cell r="AS1261" t="str">
            <v>(0-91)5734390</v>
          </cell>
          <cell r="AT1261" t="str">
            <v>(0-91)5739881</v>
          </cell>
          <cell r="AU1261" t="str">
            <v>spółka z ograniczoną odpowiedzialnością - średnie przedsiębiorstwo</v>
          </cell>
          <cell r="AV1261" t="str">
            <v>810521338</v>
          </cell>
          <cell r="AW1261" t="str">
            <v>przedsiębiorca lub przedsiębiorstwo</v>
          </cell>
        </row>
        <row r="1262">
          <cell r="A1262" t="str">
            <v>RPZP.06.02.02-32-002/10</v>
          </cell>
          <cell r="B1262" t="str">
            <v>RPZP.06.00.00</v>
          </cell>
          <cell r="C1262" t="str">
            <v>RPZP.06.02.00</v>
          </cell>
          <cell r="D1262" t="str">
            <v>RPZP.06.02.02</v>
          </cell>
          <cell r="E1262" t="str">
            <v>RPZP.06.02.02-32-002/10-06</v>
          </cell>
          <cell r="F1262" t="str">
            <v>UDA-RPZP.06.02.02-32-002/10-06</v>
          </cell>
          <cell r="G1262" t="str">
            <v>5bd0411e22</v>
          </cell>
          <cell r="H1262" t="str">
            <v>RPZP.06.02.02-32-002/10</v>
          </cell>
          <cell r="I1262" t="str">
            <v>WND-RPZP.06.02.02-32-002/10</v>
          </cell>
          <cell r="J1262" t="str">
            <v>2010-12-22</v>
          </cell>
          <cell r="K1262" t="str">
            <v>2010 II półrocze</v>
          </cell>
          <cell r="L1262" t="str">
            <v>2010</v>
          </cell>
          <cell r="M1262" t="str">
            <v>2010-12-23</v>
          </cell>
          <cell r="N1262" t="str">
            <v>2010 II półrocze</v>
          </cell>
          <cell r="O1262" t="str">
            <v>2010</v>
          </cell>
          <cell r="P1262" t="str">
            <v>2011-05-27</v>
          </cell>
          <cell r="Q1262" t="str">
            <v>2013-07-30</v>
          </cell>
          <cell r="R1262" t="str">
            <v>2013 II półrocze</v>
          </cell>
          <cell r="S1262" t="str">
            <v>2013</v>
          </cell>
          <cell r="T1262" t="str">
            <v>2014-11-20</v>
          </cell>
          <cell r="U1262">
            <v>15575887.67</v>
          </cell>
          <cell r="V1262">
            <v>11925578.85</v>
          </cell>
          <cell r="W1262">
            <v>4770231.4400000004</v>
          </cell>
          <cell r="X1262">
            <v>4770231.4400000004</v>
          </cell>
          <cell r="Y1262">
            <v>7155347.4100000001</v>
          </cell>
          <cell r="Z1262">
            <v>40</v>
          </cell>
          <cell r="AA1262" t="str">
            <v>Trafostacja Sztuki Szczecin - ochrona i odbudowa zabytkowego obiektu starej transformatorowni przy ul. Św. Ducha w Szczecinie</v>
          </cell>
          <cell r="AB1262" t="str">
            <v>pomoc publiczna</v>
          </cell>
          <cell r="AC1262">
            <v>15575887.67</v>
          </cell>
          <cell r="AD1262">
            <v>15575887.67</v>
          </cell>
          <cell r="AE1262">
            <v>0</v>
          </cell>
          <cell r="AF1262">
            <v>0</v>
          </cell>
          <cell r="AG1262" t="str">
            <v>Nie</v>
          </cell>
          <cell r="AH1262" t="str">
            <v>58 Ochrona i zachowanie dziedzictwa kulturowego</v>
          </cell>
          <cell r="AI1262" t="str">
            <v>01 Pomoc bezzwrotna</v>
          </cell>
          <cell r="AJ1262" t="str">
            <v>01 Obszar miejski</v>
          </cell>
          <cell r="AK1262" t="str">
            <v>00 Nie dotyczy</v>
          </cell>
          <cell r="AL1262" t="str">
            <v>8510309410</v>
          </cell>
          <cell r="AM1262" t="str">
            <v>Gmina Miasto Szczecin</v>
          </cell>
          <cell r="AN1262" t="str">
            <v>70-456</v>
          </cell>
          <cell r="AO1262" t="str">
            <v>Szczecin</v>
          </cell>
          <cell r="AP1262" t="str">
            <v>Plac Armii Krajowej</v>
          </cell>
          <cell r="AQ1262" t="str">
            <v>1</v>
          </cell>
          <cell r="AR1262" t="str">
            <v>-</v>
          </cell>
          <cell r="AS1262" t="str">
            <v>091/4245814</v>
          </cell>
          <cell r="AT1262" t="str">
            <v>091/4245854</v>
          </cell>
          <cell r="AU1262" t="str">
            <v>wspólnota samorządowa</v>
          </cell>
          <cell r="AV1262" t="str">
            <v>811684232</v>
          </cell>
          <cell r="AW1262" t="str">
            <v>jednostka samorządu terytorialnego, związek lub stowarzyszenie jst</v>
          </cell>
        </row>
        <row r="1263">
          <cell r="A1263" t="str">
            <v>RPZP.04.04.00-32-014/11</v>
          </cell>
          <cell r="B1263" t="str">
            <v>RPZP.04.00.00</v>
          </cell>
          <cell r="C1263" t="str">
            <v>RPZP.04.04.00</v>
          </cell>
          <cell r="D1263">
            <v>0</v>
          </cell>
          <cell r="E1263" t="str">
            <v>RPZP.04.04.00-32-014/11-03</v>
          </cell>
          <cell r="F1263" t="str">
            <v>UDA-RPZP.04.04.00-32-014/11-03</v>
          </cell>
          <cell r="G1263" t="str">
            <v>499355f674</v>
          </cell>
          <cell r="H1263" t="str">
            <v>RPZP.04.04.00-32-014/11</v>
          </cell>
          <cell r="I1263" t="str">
            <v>WND-RPZP.04.04.00-32-014/11</v>
          </cell>
          <cell r="J1263" t="str">
            <v>2012-04-19</v>
          </cell>
          <cell r="K1263" t="str">
            <v>2012 I półrocze</v>
          </cell>
          <cell r="L1263" t="str">
            <v>2012</v>
          </cell>
          <cell r="M1263" t="str">
            <v>2012-04-23</v>
          </cell>
          <cell r="N1263" t="str">
            <v>2012 I półrocze</v>
          </cell>
          <cell r="O1263" t="str">
            <v>2012</v>
          </cell>
          <cell r="P1263" t="str">
            <v>2012-03-01</v>
          </cell>
          <cell r="Q1263" t="str">
            <v>2013-07-30</v>
          </cell>
          <cell r="R1263" t="str">
            <v>2013 II półrocze</v>
          </cell>
          <cell r="S1263" t="str">
            <v>2013</v>
          </cell>
          <cell r="T1263" t="str">
            <v>2013-10-08</v>
          </cell>
          <cell r="U1263">
            <v>1353000</v>
          </cell>
          <cell r="V1263">
            <v>1100000</v>
          </cell>
          <cell r="W1263">
            <v>770000</v>
          </cell>
          <cell r="X1263">
            <v>770000</v>
          </cell>
          <cell r="Y1263">
            <v>330000</v>
          </cell>
          <cell r="Z1263">
            <v>70</v>
          </cell>
          <cell r="AA1263" t="str">
            <v>Redukcja zanieczyszczeń gazowych i pyłowych poprzez zmianę systemu ogrzewania w Dworze Krytno – Etap I</v>
          </cell>
          <cell r="AB1263" t="str">
            <v>pomoc de minimis</v>
          </cell>
          <cell r="AC1263">
            <v>1353000</v>
          </cell>
          <cell r="AD1263">
            <v>770000</v>
          </cell>
          <cell r="AE1263">
            <v>583000</v>
          </cell>
          <cell r="AF1263">
            <v>0</v>
          </cell>
          <cell r="AG1263" t="str">
            <v>Nie</v>
          </cell>
          <cell r="AH1263" t="str">
            <v>47 Jakość powietrza</v>
          </cell>
          <cell r="AI1263" t="str">
            <v>01 Pomoc bezzwrotna</v>
          </cell>
          <cell r="AJ1263" t="str">
            <v>05 Obszary wiejskie (poza obszarami górskimi, wyspami lub o niskiej i bardzo niskiej gęstości zaludnienia)</v>
          </cell>
          <cell r="AK1263" t="str">
            <v>06 Nieokreślony przemysł wytwórczy</v>
          </cell>
          <cell r="AL1263" t="str">
            <v>6691043511</v>
          </cell>
          <cell r="AM1263" t="str">
            <v>DWÓR KRYTNO Hubert Majewski</v>
          </cell>
          <cell r="AN1263" t="str">
            <v>75-256</v>
          </cell>
          <cell r="AO1263" t="str">
            <v>Koszalin</v>
          </cell>
          <cell r="AP1263" t="str">
            <v>Jantarowa</v>
          </cell>
          <cell r="AQ1263" t="str">
            <v>36</v>
          </cell>
          <cell r="AR1263" t="str">
            <v>-</v>
          </cell>
          <cell r="AS1263" t="str">
            <v>+48943435373</v>
          </cell>
          <cell r="AT1263" t="str">
            <v>+48943435373</v>
          </cell>
          <cell r="AU1263" t="str">
            <v>osoba fizyczna prowadząca działalność gospodarczą - mikro przedsiębiorstwo</v>
          </cell>
          <cell r="AV1263" t="str">
            <v>320637037</v>
          </cell>
          <cell r="AW1263" t="str">
            <v>przedsiębiorca lub przedsiębiorstwo</v>
          </cell>
        </row>
        <row r="1264">
          <cell r="A1264" t="str">
            <v>RPZP.05.05.01-32-045/11</v>
          </cell>
          <cell r="B1264" t="str">
            <v>RPZP.05.00.00</v>
          </cell>
          <cell r="C1264" t="str">
            <v>RPZP.05.05.00</v>
          </cell>
          <cell r="D1264" t="str">
            <v>RPZP.05.05.01</v>
          </cell>
          <cell r="E1264" t="str">
            <v>RPZP.05.05.01-32-045/11-04</v>
          </cell>
          <cell r="F1264" t="str">
            <v>UDA-RPZP.05.05.01-32-045/11-04</v>
          </cell>
          <cell r="G1264" t="str">
            <v>bdd1701f16</v>
          </cell>
          <cell r="H1264" t="str">
            <v>RPZP.05.05.01-32-045/11</v>
          </cell>
          <cell r="I1264" t="str">
            <v>WND-RPZP.05.05.01-32-045/11</v>
          </cell>
          <cell r="J1264" t="str">
            <v>2012-06-28</v>
          </cell>
          <cell r="K1264" t="str">
            <v>2012 I półrocze</v>
          </cell>
          <cell r="L1264" t="str">
            <v>2012</v>
          </cell>
          <cell r="M1264" t="str">
            <v>2012-07-03</v>
          </cell>
          <cell r="N1264" t="str">
            <v>2012 II półrocze</v>
          </cell>
          <cell r="O1264" t="str">
            <v>2012</v>
          </cell>
          <cell r="P1264" t="str">
            <v>2012-08-30</v>
          </cell>
          <cell r="Q1264" t="str">
            <v>2013-08-06</v>
          </cell>
          <cell r="R1264" t="str">
            <v>2013 II półrocze</v>
          </cell>
          <cell r="S1264" t="str">
            <v>2013</v>
          </cell>
          <cell r="T1264" t="str">
            <v>2014-02-25</v>
          </cell>
          <cell r="U1264">
            <v>1289297.3600000001</v>
          </cell>
          <cell r="V1264">
            <v>1201751.22</v>
          </cell>
          <cell r="W1264">
            <v>600875.6</v>
          </cell>
          <cell r="X1264">
            <v>600875.6</v>
          </cell>
          <cell r="Y1264">
            <v>600875.62</v>
          </cell>
          <cell r="Z1264">
            <v>50</v>
          </cell>
          <cell r="AA1264" t="str">
            <v>Termomodernizacja budynków Wspólnoty Mieszkaniowej przy ul. Leśników w Czaplinku Bloki 22, 24, 26, 28</v>
          </cell>
          <cell r="AB1264" t="str">
            <v>bez pomocy publicznej</v>
          </cell>
          <cell r="AC1264">
            <v>1289297.3600000001</v>
          </cell>
          <cell r="AD1264">
            <v>600875.6</v>
          </cell>
          <cell r="AE1264">
            <v>688421.76</v>
          </cell>
          <cell r="AF1264">
            <v>0</v>
          </cell>
          <cell r="AG1264" t="str">
            <v>Nie</v>
          </cell>
          <cell r="AH1264" t="str">
            <v>78 Infrastruktura mieszkalnictwa</v>
          </cell>
          <cell r="AI1264" t="str">
            <v>01 Pomoc bezzwrotna</v>
          </cell>
          <cell r="AJ1264" t="str">
            <v>01 Obszar miejski</v>
          </cell>
          <cell r="AK1264" t="str">
            <v>22 Inne niewyszczególnione usługi</v>
          </cell>
          <cell r="AL1264" t="str">
            <v>2530152888</v>
          </cell>
          <cell r="AM1264" t="str">
            <v>Wspólnota Mieszkaniowa w Czaplinku przy ul. Leśników – bloki 22, 24, 26, 28</v>
          </cell>
          <cell r="AN1264" t="str">
            <v>78-550</v>
          </cell>
          <cell r="AO1264" t="str">
            <v>Czaplinek</v>
          </cell>
          <cell r="AP1264" t="str">
            <v>Leśników</v>
          </cell>
          <cell r="AQ1264" t="str">
            <v>26</v>
          </cell>
          <cell r="AR1264" t="str">
            <v>20</v>
          </cell>
          <cell r="AS1264" t="str">
            <v>694410315</v>
          </cell>
          <cell r="AT1264" t="str">
            <v>-</v>
          </cell>
          <cell r="AU1264" t="str">
            <v>wspólnota mieszkaniowa</v>
          </cell>
          <cell r="AV1264" t="str">
            <v>331414225</v>
          </cell>
          <cell r="AW1264" t="str">
            <v>spółdzielnia lub wspólnota mieszkaniowa, TBS</v>
          </cell>
        </row>
        <row r="1265">
          <cell r="A1265" t="str">
            <v>RPZP.01.01.02-32-108/10</v>
          </cell>
          <cell r="B1265" t="str">
            <v>RPZP.01.00.00</v>
          </cell>
          <cell r="C1265" t="str">
            <v>RPZP.01.01.00</v>
          </cell>
          <cell r="D1265" t="str">
            <v>RPZP.01.01.02</v>
          </cell>
          <cell r="E1265" t="str">
            <v>RPZP.01.01.02-32-108/10-00</v>
          </cell>
          <cell r="F1265" t="str">
            <v>UDA-RPZP.01.01.02-32-108/10-00</v>
          </cell>
          <cell r="G1265" t="str">
            <v>cf3111177e</v>
          </cell>
          <cell r="H1265" t="str">
            <v>RPZP.01.01.02-32-108/10</v>
          </cell>
          <cell r="I1265" t="str">
            <v>WND-RPZP.01.01.02-32-108/10</v>
          </cell>
          <cell r="J1265" t="str">
            <v>2013-12-23</v>
          </cell>
          <cell r="K1265" t="str">
            <v>2013 II półrocze</v>
          </cell>
          <cell r="L1265" t="str">
            <v>2013</v>
          </cell>
          <cell r="M1265" t="str">
            <v>2013-12-27</v>
          </cell>
          <cell r="N1265" t="str">
            <v>2013 II półrocze</v>
          </cell>
          <cell r="O1265" t="str">
            <v>2013</v>
          </cell>
          <cell r="P1265" t="str">
            <v>2011-07-15</v>
          </cell>
          <cell r="Q1265" t="str">
            <v>2013-08-07</v>
          </cell>
          <cell r="R1265" t="str">
            <v>2013 II półrocze</v>
          </cell>
          <cell r="S1265" t="str">
            <v>2013</v>
          </cell>
          <cell r="T1265" t="str">
            <v>2013-12-23</v>
          </cell>
          <cell r="U1265">
            <v>591630</v>
          </cell>
          <cell r="V1265">
            <v>481000</v>
          </cell>
          <cell r="W1265">
            <v>288600</v>
          </cell>
          <cell r="X1265">
            <v>288600</v>
          </cell>
          <cell r="Y1265">
            <v>192400</v>
          </cell>
          <cell r="Z1265">
            <v>60</v>
          </cell>
          <cell r="AA1265" t="str">
            <v>Wzrost konkurencyjności i innowacyjności Spółki poprzez zakup nowoczesnej układarki drogowej oraz wprowadzenie na rynek nowej usługi.</v>
          </cell>
          <cell r="AB1265" t="str">
            <v>pomoc publiczna</v>
          </cell>
          <cell r="AC1265">
            <v>591630</v>
          </cell>
          <cell r="AD1265">
            <v>288600</v>
          </cell>
          <cell r="AE1265">
            <v>303030</v>
          </cell>
          <cell r="AF1265">
            <v>0</v>
          </cell>
          <cell r="AG1265" t="str">
            <v>Tak</v>
          </cell>
          <cell r="AH1265" t="str">
            <v>08 Inne inwestycje w przedsiębiorstwa</v>
          </cell>
          <cell r="AI1265" t="str">
            <v>01 Pomoc bezzwrotna</v>
          </cell>
          <cell r="AJ1265" t="str">
            <v>01 Obszar miejski</v>
          </cell>
          <cell r="AK1265" t="str">
            <v>12 Budownictwo</v>
          </cell>
          <cell r="AL1265" t="str">
            <v>8542371174</v>
          </cell>
          <cell r="AM1265" t="str">
            <v>Emulex Kalinowski Spółka z ograniczoną odpowiedzialnościa</v>
          </cell>
          <cell r="AN1265" t="str">
            <v>73-102</v>
          </cell>
          <cell r="AO1265" t="str">
            <v>Stargard Szczeciński</v>
          </cell>
          <cell r="AP1265" t="str">
            <v>Czesława Tańskiego</v>
          </cell>
          <cell r="AQ1265" t="str">
            <v>16</v>
          </cell>
          <cell r="AR1265" t="str">
            <v>-</v>
          </cell>
          <cell r="AS1265" t="str">
            <v>0915762440</v>
          </cell>
          <cell r="AT1265" t="str">
            <v>0915762440</v>
          </cell>
          <cell r="AU1265" t="str">
            <v>spółka z ograniczoną odpowiedzialnością - małe przedsiębiorstwo</v>
          </cell>
          <cell r="AV1265" t="str">
            <v>320812227</v>
          </cell>
          <cell r="AW1265" t="str">
            <v>przedsiębiorca lub przedsiębiorstwo</v>
          </cell>
        </row>
        <row r="1266">
          <cell r="A1266" t="str">
            <v>RPZP.01.01.03-32-059/10</v>
          </cell>
          <cell r="B1266" t="str">
            <v>RPZP.01.00.00</v>
          </cell>
          <cell r="C1266" t="str">
            <v>RPZP.01.01.00</v>
          </cell>
          <cell r="D1266" t="str">
            <v>RPZP.01.01.03</v>
          </cell>
          <cell r="E1266" t="str">
            <v>RPZP.01.01.03-32-059/10-03</v>
          </cell>
          <cell r="F1266" t="str">
            <v>UDA-RPZP.01.01.03-32-059/10-03</v>
          </cell>
          <cell r="G1266" t="str">
            <v>0bb026746d</v>
          </cell>
          <cell r="H1266" t="str">
            <v>RPZP.01.01.03-32-059/10</v>
          </cell>
          <cell r="I1266" t="str">
            <v>WND-RPZP.01.01.03-32-059/10</v>
          </cell>
          <cell r="J1266" t="str">
            <v>2011-06-30</v>
          </cell>
          <cell r="K1266" t="str">
            <v>2011 I półrocze</v>
          </cell>
          <cell r="L1266" t="str">
            <v>2011</v>
          </cell>
          <cell r="M1266" t="str">
            <v>2011-07-05</v>
          </cell>
          <cell r="N1266" t="str">
            <v>2011 II półrocze</v>
          </cell>
          <cell r="O1266" t="str">
            <v>2011</v>
          </cell>
          <cell r="P1266" t="str">
            <v>2010-08-26</v>
          </cell>
          <cell r="Q1266" t="str">
            <v>2013-08-22</v>
          </cell>
          <cell r="R1266" t="str">
            <v>2013 II półrocze</v>
          </cell>
          <cell r="S1266" t="str">
            <v>2013</v>
          </cell>
          <cell r="T1266" t="str">
            <v>2013-10-25</v>
          </cell>
          <cell r="U1266">
            <v>9714146</v>
          </cell>
          <cell r="V1266">
            <v>7042000</v>
          </cell>
          <cell r="W1266">
            <v>4000000</v>
          </cell>
          <cell r="X1266">
            <v>4000000</v>
          </cell>
          <cell r="Y1266">
            <v>3042000</v>
          </cell>
          <cell r="Z1266">
            <v>56.8</v>
          </cell>
          <cell r="AA1266" t="str">
            <v>Dywersyfikacja działalności P. P. H. U. "DUOMAT 2" poprzez wdrożenie nowych technologii w recyklingu i serwisie urządzeń elektronicznych.</v>
          </cell>
          <cell r="AB1266" t="str">
            <v>pomoc publiczna</v>
          </cell>
          <cell r="AC1266">
            <v>9714146</v>
          </cell>
          <cell r="AD1266">
            <v>4000000</v>
          </cell>
          <cell r="AE1266">
            <v>5714146</v>
          </cell>
          <cell r="AF1266">
            <v>0</v>
          </cell>
          <cell r="AG1266" t="str">
            <v>Nie</v>
          </cell>
          <cell r="AH126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66" t="str">
            <v>01 Pomoc bezzwrotna</v>
          </cell>
          <cell r="AJ1266" t="str">
            <v>01 Obszar miejski</v>
          </cell>
          <cell r="AK1266" t="str">
            <v>21 Działalność związana ze środowiskiem naturalnym</v>
          </cell>
          <cell r="AL1266" t="str">
            <v>5941414506</v>
          </cell>
          <cell r="AM1266" t="str">
            <v>Przedsiębiorstwo Produkcyjno Handlowo Usługowe "DUOMAT 2" Michał Okonowicz</v>
          </cell>
          <cell r="AN1266" t="str">
            <v>73-210</v>
          </cell>
          <cell r="AO1266" t="str">
            <v>Recz</v>
          </cell>
          <cell r="AP1266" t="str">
            <v>Chyża</v>
          </cell>
          <cell r="AQ1266" t="str">
            <v>9</v>
          </cell>
          <cell r="AR1266" t="str">
            <v>-</v>
          </cell>
          <cell r="AS1266" t="str">
            <v>(95)7689106</v>
          </cell>
          <cell r="AT1266" t="str">
            <v>(95)7654155</v>
          </cell>
          <cell r="AU1266" t="str">
            <v>osoba fizyczna prowadząca działalność gospodarczą - małe przedsiębiorstwo</v>
          </cell>
          <cell r="AV1266" t="str">
            <v>210947429</v>
          </cell>
          <cell r="AW1266" t="str">
            <v>przedsiębiorca lub przedsiębiorstwo</v>
          </cell>
        </row>
        <row r="1267">
          <cell r="A1267" t="str">
            <v>RPZP.07.02.00-32-009/09</v>
          </cell>
          <cell r="B1267" t="str">
            <v>RPZP.07.00.00</v>
          </cell>
          <cell r="C1267" t="str">
            <v>RPZP.07.02.00</v>
          </cell>
          <cell r="D1267">
            <v>0</v>
          </cell>
          <cell r="E1267" t="str">
            <v>RPZP.07.02.00-32-009/09-03</v>
          </cell>
          <cell r="F1267" t="str">
            <v>UDA-RPZP.07.02.00-32-009/09-03</v>
          </cell>
          <cell r="G1267" t="str">
            <v>2e38fcf1d4</v>
          </cell>
          <cell r="H1267" t="str">
            <v>RPZP.07.02.00-32-009/09</v>
          </cell>
          <cell r="I1267" t="str">
            <v>WND-RPZP.07.02.00-32-009/09</v>
          </cell>
          <cell r="J1267" t="str">
            <v>2010-07-07</v>
          </cell>
          <cell r="K1267" t="str">
            <v>2010 II półrocze</v>
          </cell>
          <cell r="L1267" t="str">
            <v>2010</v>
          </cell>
          <cell r="M1267" t="str">
            <v>2010-07-14</v>
          </cell>
          <cell r="N1267" t="str">
            <v>2010 II półrocze</v>
          </cell>
          <cell r="O1267" t="str">
            <v>2010</v>
          </cell>
          <cell r="P1267" t="str">
            <v>2010-11-26</v>
          </cell>
          <cell r="Q1267" t="str">
            <v>2013-08-23</v>
          </cell>
          <cell r="R1267" t="str">
            <v>2013 II półrocze</v>
          </cell>
          <cell r="S1267" t="str">
            <v>2013</v>
          </cell>
          <cell r="T1267" t="str">
            <v>2013-12-06</v>
          </cell>
          <cell r="U1267">
            <v>4665220.21</v>
          </cell>
          <cell r="V1267">
            <v>2963329.11</v>
          </cell>
          <cell r="W1267">
            <v>1777997.46</v>
          </cell>
          <cell r="X1267">
            <v>1777997.46</v>
          </cell>
          <cell r="Y1267">
            <v>1185331.6499999999</v>
          </cell>
          <cell r="Z1267">
            <v>60</v>
          </cell>
          <cell r="AA1267" t="str">
            <v>Przebudowa stadionu miejskiego wraz z zapleczem socjalnym</v>
          </cell>
          <cell r="AB1267" t="str">
            <v>bez pomocy publicznej</v>
          </cell>
          <cell r="AC1267">
            <v>4665220.21</v>
          </cell>
          <cell r="AD1267">
            <v>4665220.21</v>
          </cell>
          <cell r="AE1267">
            <v>0</v>
          </cell>
          <cell r="AF1267">
            <v>0</v>
          </cell>
          <cell r="AG1267" t="str">
            <v>Nie</v>
          </cell>
          <cell r="AH1267" t="str">
            <v>79 Pozostała infrastruktura społeczna</v>
          </cell>
          <cell r="AI1267" t="str">
            <v>01 Pomoc bezzwrotna</v>
          </cell>
          <cell r="AJ1267" t="str">
            <v>01 Obszar miejski</v>
          </cell>
          <cell r="AK1267" t="str">
            <v>00 Nie dotyczy</v>
          </cell>
          <cell r="AL1267" t="str">
            <v>6741002018</v>
          </cell>
          <cell r="AM1267" t="str">
            <v>Gmina Złocieniec</v>
          </cell>
          <cell r="AN1267" t="str">
            <v>78-520</v>
          </cell>
          <cell r="AO1267" t="str">
            <v>Złocieniec</v>
          </cell>
          <cell r="AP1267" t="str">
            <v>Stary Rynek</v>
          </cell>
          <cell r="AQ1267" t="str">
            <v>3</v>
          </cell>
          <cell r="AR1267" t="str">
            <v>-</v>
          </cell>
          <cell r="AS1267" t="str">
            <v>0943672022</v>
          </cell>
          <cell r="AT1267" t="str">
            <v>0943671618</v>
          </cell>
          <cell r="AU1267" t="str">
            <v>wspólnota samorządowa</v>
          </cell>
          <cell r="AV1267" t="str">
            <v>330920618</v>
          </cell>
          <cell r="AW1267" t="str">
            <v>Jednostka samorządu terytorialnego</v>
          </cell>
        </row>
        <row r="1268">
          <cell r="A1268" t="str">
            <v>RPZP.04.05.01-32-013/11</v>
          </cell>
          <cell r="B1268" t="str">
            <v>RPZP.04.00.00</v>
          </cell>
          <cell r="C1268" t="str">
            <v>RPZP.04.05.00</v>
          </cell>
          <cell r="D1268" t="str">
            <v>RPZP.04.05.01</v>
          </cell>
          <cell r="E1268" t="str">
            <v>RPZP.04.05.01-32-013/11-02</v>
          </cell>
          <cell r="F1268" t="str">
            <v>UDA-RPZP.04.05.01-32-013/11-02</v>
          </cell>
          <cell r="G1268" t="str">
            <v>4c9ca85cac</v>
          </cell>
          <cell r="H1268" t="str">
            <v>RPZP.04.05.01-32-013/11</v>
          </cell>
          <cell r="I1268" t="str">
            <v>WND-RPZP.04.05.01-32-013/11</v>
          </cell>
          <cell r="J1268" t="str">
            <v>2012-03-02</v>
          </cell>
          <cell r="K1268" t="str">
            <v>2012 I półrocze</v>
          </cell>
          <cell r="L1268" t="str">
            <v>2012</v>
          </cell>
          <cell r="M1268" t="str">
            <v>2012-03-08</v>
          </cell>
          <cell r="N1268" t="str">
            <v>2012 I półrocze</v>
          </cell>
          <cell r="O1268" t="str">
            <v>2012</v>
          </cell>
          <cell r="P1268" t="str">
            <v>2012-09-17</v>
          </cell>
          <cell r="Q1268" t="str">
            <v>2013-08-23</v>
          </cell>
          <cell r="R1268" t="str">
            <v>2013 II półrocze</v>
          </cell>
          <cell r="S1268" t="str">
            <v>2013</v>
          </cell>
          <cell r="T1268" t="str">
            <v>2013-11-07</v>
          </cell>
          <cell r="U1268">
            <v>1148211.6399999999</v>
          </cell>
          <cell r="V1268">
            <v>1104406.6399999999</v>
          </cell>
          <cell r="W1268">
            <v>938745.63</v>
          </cell>
          <cell r="X1268">
            <v>938745.63</v>
          </cell>
          <cell r="Y1268">
            <v>165661.01</v>
          </cell>
          <cell r="Z1268">
            <v>85</v>
          </cell>
          <cell r="AA1268" t="str">
            <v>Budowa ścieżki edukacji ekologicznej wzdłuż obszaru Natura 2000 „Dorzecze Regi” w Gminie Resko</v>
          </cell>
          <cell r="AB1268" t="str">
            <v>bez pomocy publicznej</v>
          </cell>
          <cell r="AC1268">
            <v>1148211.6399999999</v>
          </cell>
          <cell r="AD1268">
            <v>1148211.6399999999</v>
          </cell>
          <cell r="AE1268">
            <v>0</v>
          </cell>
          <cell r="AF1268">
            <v>0</v>
          </cell>
          <cell r="AG1268" t="str">
            <v>Nie</v>
          </cell>
          <cell r="AH1268" t="str">
            <v>51 Promowanie bioróżnorodności i ochrony przyrody (w tym NATURA 2000)</v>
          </cell>
          <cell r="AI1268" t="str">
            <v>01 Pomoc bezzwrotna</v>
          </cell>
          <cell r="AJ1268" t="str">
            <v>05 Obszary wiejskie (poza obszarami górskimi, wyspami lub o niskiej i bardzo niskiej gęstości zaludnienia)</v>
          </cell>
          <cell r="AK1268" t="str">
            <v>21 Działalność związana ze środowiskiem naturalnym</v>
          </cell>
          <cell r="AL1268" t="str">
            <v>2530307954</v>
          </cell>
          <cell r="AM1268" t="str">
            <v>Gmina Resko</v>
          </cell>
          <cell r="AN1268" t="str">
            <v>72-315</v>
          </cell>
          <cell r="AO1268" t="str">
            <v>Resko</v>
          </cell>
          <cell r="AP1268" t="str">
            <v>Rynek</v>
          </cell>
          <cell r="AQ1268" t="str">
            <v>1</v>
          </cell>
          <cell r="AR1268" t="str">
            <v>-</v>
          </cell>
          <cell r="AS1268" t="str">
            <v>(091)3951503</v>
          </cell>
          <cell r="AT1268" t="str">
            <v>(091)3951205</v>
          </cell>
          <cell r="AU1268" t="str">
            <v>wspólnota samorządowa</v>
          </cell>
          <cell r="AV1268" t="str">
            <v>811684456</v>
          </cell>
          <cell r="AW1268" t="str">
            <v>jednostka samorządu terytorialnego, związek lub stowarzyszenie jst</v>
          </cell>
        </row>
        <row r="1269">
          <cell r="A1269" t="str">
            <v>RPZP.01.01.03-32-094/10</v>
          </cell>
          <cell r="B1269" t="str">
            <v>RPZP.01.00.00</v>
          </cell>
          <cell r="C1269" t="str">
            <v>RPZP.01.01.00</v>
          </cell>
          <cell r="D1269" t="str">
            <v>RPZP.01.01.03</v>
          </cell>
          <cell r="E1269" t="str">
            <v>RPZP.01.01.03-32-094/10-07</v>
          </cell>
          <cell r="F1269" t="str">
            <v>UDA-RPZP.01.01.03-32-094/10-07</v>
          </cell>
          <cell r="G1269" t="str">
            <v>64146406a5</v>
          </cell>
          <cell r="H1269" t="str">
            <v>RPZP.01.01.03-32-094/10</v>
          </cell>
          <cell r="I1269" t="str">
            <v>WND-RPZP.01.01.03-32-094/10</v>
          </cell>
          <cell r="J1269" t="str">
            <v>2012-04-18</v>
          </cell>
          <cell r="K1269" t="str">
            <v>2012 I półrocze</v>
          </cell>
          <cell r="L1269" t="str">
            <v>2012</v>
          </cell>
          <cell r="M1269" t="str">
            <v>2012-04-23</v>
          </cell>
          <cell r="N1269" t="str">
            <v>2012 I półrocze</v>
          </cell>
          <cell r="O1269" t="str">
            <v>2012</v>
          </cell>
          <cell r="P1269" t="str">
            <v>2011-04-01</v>
          </cell>
          <cell r="Q1269" t="str">
            <v>2013-08-26</v>
          </cell>
          <cell r="R1269" t="str">
            <v>2013 II półrocze</v>
          </cell>
          <cell r="S1269" t="str">
            <v>2013</v>
          </cell>
          <cell r="T1269" t="str">
            <v>2013-12-10</v>
          </cell>
          <cell r="U1269">
            <v>8035092.1799999997</v>
          </cell>
          <cell r="V1269">
            <v>6532095.2800000003</v>
          </cell>
          <cell r="W1269">
            <v>3266047.64</v>
          </cell>
          <cell r="X1269">
            <v>3266047.64</v>
          </cell>
          <cell r="Y1269">
            <v>3266047.64</v>
          </cell>
          <cell r="Z1269">
            <v>50</v>
          </cell>
          <cell r="AA1269" t="str">
            <v>Uruchomienie produkcji przemysłowej pojemników barierowych</v>
          </cell>
          <cell r="AB1269" t="str">
            <v>pomoc publiczna</v>
          </cell>
          <cell r="AC1269">
            <v>8035092.1799999997</v>
          </cell>
          <cell r="AD1269">
            <v>3266047.64</v>
          </cell>
          <cell r="AE1269">
            <v>4769044.54</v>
          </cell>
          <cell r="AF1269">
            <v>0</v>
          </cell>
          <cell r="AG1269" t="str">
            <v>Nie</v>
          </cell>
          <cell r="AH126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69" t="str">
            <v>01 Pomoc bezzwrotna</v>
          </cell>
          <cell r="AJ1269" t="str">
            <v>01 Obszar miejski</v>
          </cell>
          <cell r="AK1269" t="str">
            <v>06 Nieokreślony przemysł wytwórczy</v>
          </cell>
          <cell r="AL1269" t="str">
            <v>6692388732</v>
          </cell>
          <cell r="AM1269" t="str">
            <v>Zakład Przetwórstwa Tworzyw Sztucznych J.E. Sobczak Spółka Komandytowa</v>
          </cell>
          <cell r="AN1269" t="str">
            <v>75-122</v>
          </cell>
          <cell r="AO1269" t="str">
            <v>Koszalin</v>
          </cell>
          <cell r="AP1269" t="str">
            <v>Szczecińska</v>
          </cell>
          <cell r="AQ1269" t="str">
            <v>63</v>
          </cell>
          <cell r="AR1269" t="str">
            <v>-</v>
          </cell>
          <cell r="AS1269" t="str">
            <v>(094)3426395</v>
          </cell>
          <cell r="AT1269" t="str">
            <v>(094)3410514</v>
          </cell>
          <cell r="AU1269" t="str">
            <v>spółka jawna - średnie przedsiębiorstwo</v>
          </cell>
          <cell r="AV1269" t="str">
            <v>320012573</v>
          </cell>
          <cell r="AW1269" t="str">
            <v>przedsiębiorca lub przedsiębiorstwo</v>
          </cell>
        </row>
        <row r="1270">
          <cell r="A1270" t="str">
            <v>RPZP.01.01.03-32-061/12</v>
          </cell>
          <cell r="B1270" t="str">
            <v>RPZP.01.00.00</v>
          </cell>
          <cell r="C1270" t="str">
            <v>RPZP.01.01.00</v>
          </cell>
          <cell r="D1270" t="str">
            <v>RPZP.01.01.03</v>
          </cell>
          <cell r="E1270" t="str">
            <v>RPZP.01.01.03-32-061/12-02</v>
          </cell>
          <cell r="F1270" t="str">
            <v>UDA-RPZP.01.01.03-32-061/12-02</v>
          </cell>
          <cell r="G1270" t="str">
            <v>6a57c283fa</v>
          </cell>
          <cell r="H1270" t="str">
            <v>RPZP.01.01.03-32-061/12</v>
          </cell>
          <cell r="I1270" t="str">
            <v>WND-RPZP.01.01.03-32-061/12</v>
          </cell>
          <cell r="J1270" t="str">
            <v>2012-11-05</v>
          </cell>
          <cell r="K1270" t="str">
            <v>2012 II półrocze</v>
          </cell>
          <cell r="L1270" t="str">
            <v>2012</v>
          </cell>
          <cell r="M1270" t="str">
            <v>2012-11-16</v>
          </cell>
          <cell r="N1270" t="str">
            <v>2012 II półrocze</v>
          </cell>
          <cell r="O1270" t="str">
            <v>2012</v>
          </cell>
          <cell r="P1270" t="str">
            <v>2012-10-30</v>
          </cell>
          <cell r="Q1270" t="str">
            <v>2013-08-28</v>
          </cell>
          <cell r="R1270" t="str">
            <v>2013 II półrocze</v>
          </cell>
          <cell r="S1270" t="str">
            <v>2013</v>
          </cell>
          <cell r="T1270" t="str">
            <v>2013-12-10</v>
          </cell>
          <cell r="U1270">
            <v>8294076.3600000003</v>
          </cell>
          <cell r="V1270">
            <v>6601875.5700000003</v>
          </cell>
          <cell r="W1270">
            <v>3300937.78</v>
          </cell>
          <cell r="X1270">
            <v>3300937.78</v>
          </cell>
          <cell r="Y1270">
            <v>3300937.79</v>
          </cell>
          <cell r="Z1270">
            <v>50</v>
          </cell>
          <cell r="AA1270" t="str">
            <v>Wdrożenie innowacyjnej technologii produkcji w firmie Europa Systems sp. z o.o.</v>
          </cell>
          <cell r="AB1270" t="str">
            <v>pomoc publiczna</v>
          </cell>
          <cell r="AC1270">
            <v>8294076.3600000003</v>
          </cell>
          <cell r="AD1270">
            <v>3300937.78</v>
          </cell>
          <cell r="AE1270">
            <v>4993138.58</v>
          </cell>
          <cell r="AF1270">
            <v>0</v>
          </cell>
          <cell r="AG1270" t="str">
            <v>Nie</v>
          </cell>
          <cell r="AH127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70" t="str">
            <v>01 Pomoc bezzwrotna</v>
          </cell>
          <cell r="AJ1270" t="str">
            <v>05 Obszary wiejskie (poza obszarami górskimi, wyspami lub o niskiej i bardzo niskiej gęstości zaludnienia)</v>
          </cell>
          <cell r="AK1270" t="str">
            <v>06 Nieokreślony przemysł wytwórczy</v>
          </cell>
          <cell r="AL1270" t="str">
            <v>8522247608</v>
          </cell>
          <cell r="AM1270" t="str">
            <v>Europa Systems sp. z o.o.</v>
          </cell>
          <cell r="AN1270" t="str">
            <v>74-200</v>
          </cell>
          <cell r="AO1270" t="str">
            <v>Żabów</v>
          </cell>
          <cell r="AP1270" t="str">
            <v>-</v>
          </cell>
          <cell r="AQ1270" t="str">
            <v>76B</v>
          </cell>
          <cell r="AR1270" t="str">
            <v>-</v>
          </cell>
          <cell r="AS1270" t="str">
            <v>915790350</v>
          </cell>
          <cell r="AT1270" t="str">
            <v>915790351</v>
          </cell>
          <cell r="AU1270" t="str">
            <v>spółka z ograniczoną odpowiedzialnością - średnie przedsiębiorstwo</v>
          </cell>
          <cell r="AV1270" t="str">
            <v>811889939</v>
          </cell>
          <cell r="AW1270" t="str">
            <v>przedsiębiorca lub przedsiębiorstwo</v>
          </cell>
        </row>
        <row r="1271">
          <cell r="A1271" t="str">
            <v>RPZP.05.03.00-32-021/10</v>
          </cell>
          <cell r="B1271" t="str">
            <v>RPZP.05.00.00</v>
          </cell>
          <cell r="C1271" t="str">
            <v>RPZP.05.03.00</v>
          </cell>
          <cell r="D1271">
            <v>0</v>
          </cell>
          <cell r="E1271" t="str">
            <v>RPZP.05.03.00-32-021/10-00</v>
          </cell>
          <cell r="F1271" t="str">
            <v>UDA-RPZP.05.03.00-32-021/10-00</v>
          </cell>
          <cell r="G1271" t="str">
            <v>3a5e440023</v>
          </cell>
          <cell r="H1271" t="str">
            <v>RPZP.05.03.00-32-021/10</v>
          </cell>
          <cell r="I1271" t="str">
            <v>WND-RPZP.05.03.00-32-021/10</v>
          </cell>
          <cell r="J1271" t="str">
            <v>2014-01-17</v>
          </cell>
          <cell r="K1271" t="str">
            <v>2014 I półrocze</v>
          </cell>
          <cell r="L1271" t="str">
            <v>2014</v>
          </cell>
          <cell r="M1271" t="str">
            <v>2014-01-29</v>
          </cell>
          <cell r="N1271" t="str">
            <v>2014 I półrocze</v>
          </cell>
          <cell r="O1271" t="str">
            <v>2014</v>
          </cell>
          <cell r="P1271" t="str">
            <v>2010-09-01</v>
          </cell>
          <cell r="Q1271" t="str">
            <v>2013-08-28</v>
          </cell>
          <cell r="R1271" t="str">
            <v>2013 II półrocze</v>
          </cell>
          <cell r="S1271" t="str">
            <v>2013</v>
          </cell>
          <cell r="T1271" t="str">
            <v>2014-01-17</v>
          </cell>
          <cell r="U1271">
            <v>2217458.6</v>
          </cell>
          <cell r="V1271">
            <v>1512401.79</v>
          </cell>
          <cell r="W1271">
            <v>1134301.31</v>
          </cell>
          <cell r="X1271">
            <v>1134301.31</v>
          </cell>
          <cell r="Y1271">
            <v>378100.47999999998</v>
          </cell>
          <cell r="Z1271">
            <v>75</v>
          </cell>
          <cell r="AA1271" t="str">
            <v>Budowa i przebudowa ścieżek rowerowych w mieście Koszalin wraz z oznakowaniem</v>
          </cell>
          <cell r="AB1271" t="str">
            <v>bez pomocy publicznej</v>
          </cell>
          <cell r="AC1271">
            <v>2217458.6</v>
          </cell>
          <cell r="AD1271">
            <v>2217458.6</v>
          </cell>
          <cell r="AE1271">
            <v>0</v>
          </cell>
          <cell r="AF1271">
            <v>0</v>
          </cell>
          <cell r="AG1271" t="str">
            <v>Nie</v>
          </cell>
          <cell r="AH1271" t="str">
            <v>24 Ścieżki rowerowe</v>
          </cell>
          <cell r="AI1271" t="str">
            <v>01 Pomoc bezzwrotna</v>
          </cell>
          <cell r="AJ1271" t="str">
            <v>01 Obszar miejski</v>
          </cell>
          <cell r="AK1271" t="str">
            <v>00 Nie dotyczy</v>
          </cell>
          <cell r="AL1271" t="str">
            <v>6692385366</v>
          </cell>
          <cell r="AM1271" t="str">
            <v>Gmina Miasto Koszalin</v>
          </cell>
          <cell r="AN1271" t="str">
            <v>75-007</v>
          </cell>
          <cell r="AO1271" t="str">
            <v>Koszalin</v>
          </cell>
          <cell r="AP1271" t="str">
            <v>Rynek Staromiejski</v>
          </cell>
          <cell r="AQ1271" t="str">
            <v>6-7</v>
          </cell>
          <cell r="AR1271" t="str">
            <v>---</v>
          </cell>
          <cell r="AS1271" t="str">
            <v>943488640</v>
          </cell>
          <cell r="AT1271" t="str">
            <v>943422478</v>
          </cell>
          <cell r="AU1271" t="str">
            <v>wspólnota samorządowa</v>
          </cell>
          <cell r="AV1271" t="str">
            <v>330920802</v>
          </cell>
          <cell r="AW1271" t="str">
            <v>jednostka samorządu terytorialnego, związek lub stowarzyszenie jst</v>
          </cell>
        </row>
        <row r="1272">
          <cell r="A1272" t="str">
            <v>RPZP.02.01.03-32-001/10</v>
          </cell>
          <cell r="B1272" t="str">
            <v>RPZP.02.00.00</v>
          </cell>
          <cell r="C1272" t="str">
            <v>RPZP.02.01.00</v>
          </cell>
          <cell r="D1272" t="str">
            <v>RPZP.02.01.03</v>
          </cell>
          <cell r="E1272" t="str">
            <v>RPZP.02.01.03-32-001/10-05</v>
          </cell>
          <cell r="F1272" t="str">
            <v>UDA-RPZP.02.01.03-32-001/10-05</v>
          </cell>
          <cell r="G1272" t="str">
            <v>538ec11224</v>
          </cell>
          <cell r="H1272" t="str">
            <v>RPZP.02.01.03-32-001/10</v>
          </cell>
          <cell r="I1272" t="str">
            <v>WND-RPZP.02.01.03-32-001/10</v>
          </cell>
          <cell r="J1272" t="str">
            <v>2010-07-26</v>
          </cell>
          <cell r="K1272" t="str">
            <v>2010 II półrocze</v>
          </cell>
          <cell r="L1272" t="str">
            <v>2010</v>
          </cell>
          <cell r="M1272" t="str">
            <v>2010-07-29</v>
          </cell>
          <cell r="N1272" t="str">
            <v>2010 II półrocze</v>
          </cell>
          <cell r="O1272" t="str">
            <v>2010</v>
          </cell>
          <cell r="P1272" t="str">
            <v>2010-01-22</v>
          </cell>
          <cell r="Q1272" t="str">
            <v>2013-08-30</v>
          </cell>
          <cell r="R1272" t="str">
            <v>2013 II półrocze</v>
          </cell>
          <cell r="S1272" t="str">
            <v>2013</v>
          </cell>
          <cell r="T1272" t="str">
            <v>2014-04-10</v>
          </cell>
          <cell r="U1272">
            <v>47475438</v>
          </cell>
          <cell r="V1272">
            <v>47444972.090000004</v>
          </cell>
          <cell r="W1272">
            <v>22726331.41</v>
          </cell>
          <cell r="X1272">
            <v>22726331.41</v>
          </cell>
          <cell r="Y1272">
            <v>24718640.68</v>
          </cell>
          <cell r="Z1272">
            <v>47.9</v>
          </cell>
          <cell r="AA1272" t="str">
            <v>Budowa i przebudowa dróg stanowiących zewnętrzny pierścień układu komunikacyjnego miasta Koszalina – I etap odcinek od ulicy Gnieźnieńskiej do ulicy Szczecińskiej.</v>
          </cell>
          <cell r="AB1272" t="str">
            <v>bez pomocy publicznej</v>
          </cell>
          <cell r="AC1272">
            <v>47475438</v>
          </cell>
          <cell r="AD1272">
            <v>47475438</v>
          </cell>
          <cell r="AE1272">
            <v>0</v>
          </cell>
          <cell r="AF1272">
            <v>0</v>
          </cell>
          <cell r="AG1272" t="str">
            <v>Nie</v>
          </cell>
          <cell r="AH1272" t="str">
            <v>23 Drogi regionalne/lokalne</v>
          </cell>
          <cell r="AI1272" t="str">
            <v>01 Pomoc bezzwrotna</v>
          </cell>
          <cell r="AJ1272" t="str">
            <v>01 Obszar miejski</v>
          </cell>
          <cell r="AK1272" t="str">
            <v>00 Nie dotyczy</v>
          </cell>
          <cell r="AL1272" t="str">
            <v>6692385366</v>
          </cell>
          <cell r="AM1272" t="str">
            <v>Gmina Miasto Koszalin</v>
          </cell>
          <cell r="AN1272" t="str">
            <v>75-007</v>
          </cell>
          <cell r="AO1272" t="str">
            <v>Koszalin</v>
          </cell>
          <cell r="AP1272" t="str">
            <v>Rynek Staromiejski</v>
          </cell>
          <cell r="AQ1272" t="str">
            <v>6-7</v>
          </cell>
          <cell r="AR1272" t="str">
            <v>---</v>
          </cell>
          <cell r="AS1272" t="str">
            <v>943488640</v>
          </cell>
          <cell r="AT1272" t="str">
            <v>943422478</v>
          </cell>
          <cell r="AU1272" t="str">
            <v>wspólnota samorządowa</v>
          </cell>
          <cell r="AV1272" t="str">
            <v>330920802</v>
          </cell>
          <cell r="AW1272" t="str">
            <v>jednostka samorządu terytorialnego, związek lub stowarzyszenie jst</v>
          </cell>
        </row>
        <row r="1273">
          <cell r="A1273" t="str">
            <v>RPZP.01.01.03-32-062/10</v>
          </cell>
          <cell r="B1273" t="str">
            <v>RPZP.01.00.00</v>
          </cell>
          <cell r="C1273" t="str">
            <v>RPZP.01.01.00</v>
          </cell>
          <cell r="D1273" t="str">
            <v>RPZP.01.01.03</v>
          </cell>
          <cell r="E1273" t="str">
            <v>RPZP.01.01.03-32-062/10-04</v>
          </cell>
          <cell r="F1273" t="str">
            <v>UDA-RPZP.01.01.03-32-062/10-04</v>
          </cell>
          <cell r="G1273" t="str">
            <v>c0f1995ae5</v>
          </cell>
          <cell r="H1273" t="str">
            <v>RPZP.01.01.03-32-062/10</v>
          </cell>
          <cell r="I1273" t="str">
            <v>WND-RPZP.01.01.03-32-062/10</v>
          </cell>
          <cell r="J1273" t="str">
            <v>2010-12-23</v>
          </cell>
          <cell r="K1273" t="str">
            <v>2010 II półrocze</v>
          </cell>
          <cell r="L1273" t="str">
            <v>2010</v>
          </cell>
          <cell r="M1273" t="str">
            <v>2010-12-27</v>
          </cell>
          <cell r="N1273" t="str">
            <v>2010 II półrocze</v>
          </cell>
          <cell r="O1273" t="str">
            <v>2010</v>
          </cell>
          <cell r="P1273" t="str">
            <v>2011-01-15</v>
          </cell>
          <cell r="Q1273" t="str">
            <v>2013-08-30</v>
          </cell>
          <cell r="R1273" t="str">
            <v>2013 II półrocze</v>
          </cell>
          <cell r="S1273" t="str">
            <v>2013</v>
          </cell>
          <cell r="T1273" t="str">
            <v>2013-10-14</v>
          </cell>
          <cell r="U1273">
            <v>2809783.98</v>
          </cell>
          <cell r="V1273">
            <v>2713195</v>
          </cell>
          <cell r="W1273">
            <v>1627917</v>
          </cell>
          <cell r="X1273">
            <v>1627917</v>
          </cell>
          <cell r="Y1273">
            <v>1085278</v>
          </cell>
          <cell r="Z1273">
            <v>60</v>
          </cell>
          <cell r="AA1273" t="str">
            <v>Uruchomienie pierwszego na świecie innowacyjnego systemu udostępniania usług geolokalizacji i wytyczania tras przejazdu NAVI-RENT przez firmę RPM Robert Piotr Paderecki</v>
          </cell>
          <cell r="AB1273" t="str">
            <v>pomoc publiczna</v>
          </cell>
          <cell r="AC1273">
            <v>2809783.98</v>
          </cell>
          <cell r="AD1273">
            <v>1627917</v>
          </cell>
          <cell r="AE1273">
            <v>1181866.98</v>
          </cell>
          <cell r="AF1273">
            <v>0</v>
          </cell>
          <cell r="AG1273" t="str">
            <v>Tak</v>
          </cell>
          <cell r="AH127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73" t="str">
            <v>01 Pomoc bezzwrotna</v>
          </cell>
          <cell r="AJ1273" t="str">
            <v>01 Obszar miejski</v>
          </cell>
          <cell r="AK1273" t="str">
            <v>10 Poczta i telekomunikacja</v>
          </cell>
          <cell r="AL1273" t="str">
            <v>8521074100</v>
          </cell>
          <cell r="AM1273" t="str">
            <v>„RPM” Robert Piotr Paderecki</v>
          </cell>
          <cell r="AN1273" t="str">
            <v>70-777</v>
          </cell>
          <cell r="AO1273" t="str">
            <v>Szczecin</v>
          </cell>
          <cell r="AP1273" t="str">
            <v>Struga</v>
          </cell>
          <cell r="AQ1273" t="str">
            <v>15</v>
          </cell>
          <cell r="AR1273" t="str">
            <v>-</v>
          </cell>
          <cell r="AS1273" t="str">
            <v>(91)8852110</v>
          </cell>
          <cell r="AT1273" t="str">
            <v>(91)4846055</v>
          </cell>
          <cell r="AU1273" t="str">
            <v>osoba fizyczna prowadząca działalność gospodarczą - mikro przedsiębiorstwo</v>
          </cell>
          <cell r="AV1273" t="str">
            <v>811656520</v>
          </cell>
          <cell r="AW1273" t="str">
            <v>przedsiębiorca lub przedsiębiorstwo</v>
          </cell>
        </row>
        <row r="1274">
          <cell r="A1274" t="str">
            <v>RPZP.04.02.00-32-015/11</v>
          </cell>
          <cell r="B1274" t="str">
            <v>RPZP.04.00.00</v>
          </cell>
          <cell r="C1274" t="str">
            <v>RPZP.04.02.00</v>
          </cell>
          <cell r="D1274">
            <v>0</v>
          </cell>
          <cell r="E1274" t="str">
            <v>RPZP.04.02.00-32-015/11-03</v>
          </cell>
          <cell r="F1274" t="str">
            <v>UDA-RPZP.04.02.00-32-015/11-03</v>
          </cell>
          <cell r="G1274" t="str">
            <v>d1ac206330</v>
          </cell>
          <cell r="H1274" t="str">
            <v>RPZP.04.02.00-32-015/11</v>
          </cell>
          <cell r="I1274" t="str">
            <v>WND-RPZP.04.02.00-32-015/11</v>
          </cell>
          <cell r="J1274" t="str">
            <v>2012-09-26</v>
          </cell>
          <cell r="K1274" t="str">
            <v>2012 II półrocze</v>
          </cell>
          <cell r="L1274" t="str">
            <v>2012</v>
          </cell>
          <cell r="M1274" t="str">
            <v>2012-10-01</v>
          </cell>
          <cell r="N1274" t="str">
            <v>2012 II półrocze</v>
          </cell>
          <cell r="O1274" t="str">
            <v>2012</v>
          </cell>
          <cell r="P1274" t="str">
            <v>2012-11-14</v>
          </cell>
          <cell r="Q1274" t="str">
            <v>2013-08-30</v>
          </cell>
          <cell r="R1274" t="str">
            <v>2013 II półrocze</v>
          </cell>
          <cell r="S1274" t="str">
            <v>2013</v>
          </cell>
          <cell r="T1274" t="str">
            <v>2013-08-14</v>
          </cell>
          <cell r="U1274">
            <v>503562</v>
          </cell>
          <cell r="V1274">
            <v>503562</v>
          </cell>
          <cell r="W1274">
            <v>377671.5</v>
          </cell>
          <cell r="X1274">
            <v>377671.5</v>
          </cell>
          <cell r="Y1274">
            <v>125890.5</v>
          </cell>
          <cell r="Z1274">
            <v>75</v>
          </cell>
          <cell r="AA1274" t="str">
            <v>Budowa EKOPORTU przy ul. Górnej w Szczecinie w ramach systemu punktów zbiórki odpadów Gminy Miasto Szczecin</v>
          </cell>
          <cell r="AB1274" t="str">
            <v>bez pomocy publicznej</v>
          </cell>
          <cell r="AC1274">
            <v>503562</v>
          </cell>
          <cell r="AD1274">
            <v>503562</v>
          </cell>
          <cell r="AE1274">
            <v>0</v>
          </cell>
          <cell r="AF1274">
            <v>0</v>
          </cell>
          <cell r="AG1274" t="str">
            <v>Nie</v>
          </cell>
          <cell r="AH1274" t="str">
            <v>44 Gospodarka odpadami komunalnymi i przemysłowymi</v>
          </cell>
          <cell r="AI1274" t="str">
            <v>01 Pomoc bezzwrotna</v>
          </cell>
          <cell r="AJ1274" t="str">
            <v>01 Obszar miejski</v>
          </cell>
          <cell r="AK1274" t="str">
            <v>21 Działalność związana ze środowiskiem naturalnym</v>
          </cell>
          <cell r="AL1274" t="str">
            <v>8510309410</v>
          </cell>
          <cell r="AM1274" t="str">
            <v>Gmina Miasto Szczecin</v>
          </cell>
          <cell r="AN1274" t="str">
            <v>70-456</v>
          </cell>
          <cell r="AO1274" t="str">
            <v>Szczecin</v>
          </cell>
          <cell r="AP1274" t="str">
            <v>Plac Armii Krajowej</v>
          </cell>
          <cell r="AQ1274" t="str">
            <v>1</v>
          </cell>
          <cell r="AR1274" t="str">
            <v>-</v>
          </cell>
          <cell r="AS1274" t="str">
            <v>914245630</v>
          </cell>
          <cell r="AT1274" t="str">
            <v>914245627</v>
          </cell>
          <cell r="AU1274" t="str">
            <v>wspólnota samorządowa - gmina</v>
          </cell>
          <cell r="AV1274" t="str">
            <v>811684232</v>
          </cell>
          <cell r="AW1274" t="str">
            <v>jednostka samorządu terytorialnego, związek lub stowarzyszenie jst</v>
          </cell>
        </row>
        <row r="1275">
          <cell r="A1275" t="str">
            <v>RPZP.01.03.01-32-021/12</v>
          </cell>
          <cell r="B1275" t="str">
            <v>RPZP.01.00.00</v>
          </cell>
          <cell r="C1275" t="str">
            <v>RPZP.01.03.00</v>
          </cell>
          <cell r="D1275" t="str">
            <v>RPZP.01.03.01</v>
          </cell>
          <cell r="E1275" t="str">
            <v>RPZP.01.03.01-32-021/12-03</v>
          </cell>
          <cell r="F1275" t="str">
            <v>UDA-RPZP.01.03.01-32-021/12-03</v>
          </cell>
          <cell r="G1275" t="str">
            <v>48c10cd6ce</v>
          </cell>
          <cell r="H1275" t="str">
            <v>RPZP.01.03.01-32-021/12</v>
          </cell>
          <cell r="I1275" t="str">
            <v>WND-RPZP.01.03.01-32-021/12</v>
          </cell>
          <cell r="J1275" t="str">
            <v>2013-03-28</v>
          </cell>
          <cell r="K1275" t="str">
            <v>2013 I półrocze</v>
          </cell>
          <cell r="L1275" t="str">
            <v>2013</v>
          </cell>
          <cell r="M1275" t="str">
            <v>2013-03-29</v>
          </cell>
          <cell r="N1275" t="str">
            <v>2013 I półrocze</v>
          </cell>
          <cell r="O1275" t="str">
            <v>2013</v>
          </cell>
          <cell r="P1275" t="str">
            <v>2012-07-20</v>
          </cell>
          <cell r="Q1275" t="str">
            <v>2013-08-30</v>
          </cell>
          <cell r="R1275" t="str">
            <v>2013 II półrocze</v>
          </cell>
          <cell r="S1275" t="str">
            <v>2013</v>
          </cell>
          <cell r="T1275" t="str">
            <v>2014-01-16</v>
          </cell>
          <cell r="U1275">
            <v>93480</v>
          </cell>
          <cell r="V1275">
            <v>76000</v>
          </cell>
          <cell r="W1275">
            <v>38000</v>
          </cell>
          <cell r="X1275">
            <v>38000</v>
          </cell>
          <cell r="Y1275">
            <v>38000</v>
          </cell>
          <cell r="Z1275">
            <v>50</v>
          </cell>
          <cell r="AA1275" t="str">
            <v>Doradztwo techniczne w zakresie budowy hali stalowej w Daleszewie w celu zwiększenia zdolności produkcyjnych firmy ALUMET sp. z o.o.</v>
          </cell>
          <cell r="AB1275" t="str">
            <v>pomoc de minimis</v>
          </cell>
          <cell r="AC1275">
            <v>93480</v>
          </cell>
          <cell r="AD1275">
            <v>38000</v>
          </cell>
          <cell r="AE1275">
            <v>55480</v>
          </cell>
          <cell r="AF1275">
            <v>0</v>
          </cell>
          <cell r="AG1275" t="str">
            <v>Tak</v>
          </cell>
          <cell r="AH1275" t="str">
            <v>05 Usługi w zakresie zaawansowanego wsparcia dla przedsiębiorstw i grup przedsiębiorstw</v>
          </cell>
          <cell r="AI1275" t="str">
            <v>01 Pomoc bezzwrotna</v>
          </cell>
          <cell r="AJ1275" t="str">
            <v>05 Obszary wiejskie (poza obszarami górskimi, wyspami lub o niskiej i bardzo niskiej gęstości zaludnienia)</v>
          </cell>
          <cell r="AK1275" t="str">
            <v>06 Nieokreślony przemysł wytwórczy</v>
          </cell>
          <cell r="AL1275" t="str">
            <v>8581659258</v>
          </cell>
          <cell r="AM1275" t="str">
            <v>ALUMET Spółka z Ograniczoną Odpowiedzialnością</v>
          </cell>
          <cell r="AN1275" t="str">
            <v>74-107</v>
          </cell>
          <cell r="AO1275" t="str">
            <v>Daleszewo</v>
          </cell>
          <cell r="AP1275" t="str">
            <v>Sportowa</v>
          </cell>
          <cell r="AQ1275" t="str">
            <v>7</v>
          </cell>
          <cell r="AR1275" t="str">
            <v>-</v>
          </cell>
          <cell r="AS1275" t="str">
            <v>914160188</v>
          </cell>
          <cell r="AT1275" t="str">
            <v>914160169</v>
          </cell>
          <cell r="AU1275" t="str">
            <v>spółka z ograniczoną odpowiedzialnością - małe przedsiębiorstwo</v>
          </cell>
          <cell r="AV1275" t="str">
            <v>812394861</v>
          </cell>
          <cell r="AW1275" t="str">
            <v>przedsiębiorca lub przedsiębiorstwo</v>
          </cell>
        </row>
        <row r="1276">
          <cell r="A1276" t="str">
            <v>RPZP.01.01.03-32-068/10</v>
          </cell>
          <cell r="B1276" t="str">
            <v>RPZP.01.00.00</v>
          </cell>
          <cell r="C1276" t="str">
            <v>RPZP.01.01.00</v>
          </cell>
          <cell r="D1276" t="str">
            <v>RPZP.01.01.03</v>
          </cell>
          <cell r="E1276" t="str">
            <v>RPZP.01.01.03-32-068/10-04</v>
          </cell>
          <cell r="F1276" t="str">
            <v>UDA-RPZP.01.01.03-32-068/10-04</v>
          </cell>
          <cell r="G1276" t="str">
            <v>9def806106</v>
          </cell>
          <cell r="H1276" t="str">
            <v>RPZP.01.01.03-32-068/10</v>
          </cell>
          <cell r="I1276" t="str">
            <v>WND-RPZP.01.01.03-32-068/10</v>
          </cell>
          <cell r="J1276" t="str">
            <v>2012-11-20</v>
          </cell>
          <cell r="K1276" t="str">
            <v>2012 II półrocze</v>
          </cell>
          <cell r="L1276" t="str">
            <v>2012</v>
          </cell>
          <cell r="M1276" t="str">
            <v>2012-11-28</v>
          </cell>
          <cell r="N1276" t="str">
            <v>2012 II półrocze</v>
          </cell>
          <cell r="O1276" t="str">
            <v>2012</v>
          </cell>
          <cell r="P1276" t="str">
            <v>2011-04-28</v>
          </cell>
          <cell r="Q1276" t="str">
            <v>2013-09-02</v>
          </cell>
          <cell r="R1276" t="str">
            <v>2013 II półrocze</v>
          </cell>
          <cell r="S1276" t="str">
            <v>2013</v>
          </cell>
          <cell r="T1276" t="str">
            <v>2014-09-17</v>
          </cell>
          <cell r="U1276">
            <v>1736884.42</v>
          </cell>
          <cell r="V1276">
            <v>1412101.16</v>
          </cell>
          <cell r="W1276">
            <v>706050.58</v>
          </cell>
          <cell r="X1276">
            <v>706050.58</v>
          </cell>
          <cell r="Y1276">
            <v>706050.58</v>
          </cell>
          <cell r="Z1276">
            <v>50</v>
          </cell>
          <cell r="AA1276" t="str">
            <v>Zwiększenie konkurencyjności firmy ETIKO Sp. z o.o. poprzez zakup najwyższej światowej klasy linii technologicznej do wytwarzania fleksograficznych form drukowych</v>
          </cell>
          <cell r="AB1276" t="str">
            <v>pomoc publiczna</v>
          </cell>
          <cell r="AC1276">
            <v>1736884.42</v>
          </cell>
          <cell r="AD1276">
            <v>706050.58</v>
          </cell>
          <cell r="AE1276">
            <v>1030833.84</v>
          </cell>
          <cell r="AF1276">
            <v>0</v>
          </cell>
          <cell r="AG1276" t="str">
            <v>Nie</v>
          </cell>
          <cell r="AH127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76" t="str">
            <v>01 Pomoc bezzwrotna</v>
          </cell>
          <cell r="AJ1276" t="str">
            <v>05 Obszary wiejskie (poza obszarami górskimi, wyspami lub o niskiej i bardzo niskiej gęstości zaludnienia)</v>
          </cell>
          <cell r="AK1276" t="str">
            <v>06 Nieokreślony przemysł wytwórczy</v>
          </cell>
          <cell r="AL1276" t="str">
            <v>9552230435</v>
          </cell>
          <cell r="AM1276" t="str">
            <v>ETIKO Spółka z ograniczoną odpowiedzialnością</v>
          </cell>
          <cell r="AN1276" t="str">
            <v>72-004</v>
          </cell>
          <cell r="AO1276" t="str">
            <v>Trzeszczyn</v>
          </cell>
          <cell r="AP1276" t="str">
            <v>Kościuszki</v>
          </cell>
          <cell r="AQ1276" t="str">
            <v>45E</v>
          </cell>
          <cell r="AR1276" t="str">
            <v>-</v>
          </cell>
          <cell r="AS1276" t="str">
            <v>(091)4329700</v>
          </cell>
          <cell r="AT1276" t="str">
            <v>(091)4871199</v>
          </cell>
          <cell r="AU1276" t="str">
            <v>spółka z ograniczoną odpowiedzialnością - małe przedsiębiorstwo</v>
          </cell>
          <cell r="AV1276" t="str">
            <v>320507100</v>
          </cell>
          <cell r="AW1276" t="str">
            <v>przedsiębiorca lub przedsiębiorstwo</v>
          </cell>
        </row>
        <row r="1277">
          <cell r="A1277" t="str">
            <v>RPZP.01.01.03-32-098/12</v>
          </cell>
          <cell r="B1277" t="str">
            <v>RPZP.01.00.00</v>
          </cell>
          <cell r="C1277" t="str">
            <v>RPZP.01.01.00</v>
          </cell>
          <cell r="D1277" t="str">
            <v>RPZP.01.01.03</v>
          </cell>
          <cell r="E1277" t="str">
            <v>RPZP.01.01.03-32-098/12-04</v>
          </cell>
          <cell r="F1277" t="str">
            <v>UDA-RPZP.01.01.03-32-098/12-04</v>
          </cell>
          <cell r="G1277" t="str">
            <v>29e2cf07de</v>
          </cell>
          <cell r="H1277" t="str">
            <v>RPZP.01.01.03-32-098/12</v>
          </cell>
          <cell r="I1277" t="str">
            <v>WND-RPZP.01.01.03-32-098/12</v>
          </cell>
          <cell r="J1277" t="str">
            <v>2013-05-14</v>
          </cell>
          <cell r="K1277" t="str">
            <v>2013 I półrocze</v>
          </cell>
          <cell r="L1277" t="str">
            <v>2013</v>
          </cell>
          <cell r="M1277" t="str">
            <v>2013-05-16</v>
          </cell>
          <cell r="N1277" t="str">
            <v>2013 I półrocze</v>
          </cell>
          <cell r="O1277" t="str">
            <v>2013</v>
          </cell>
          <cell r="P1277" t="str">
            <v>2012-05-02</v>
          </cell>
          <cell r="Q1277" t="str">
            <v>2013-09-03</v>
          </cell>
          <cell r="R1277" t="str">
            <v>2013 II półrocze</v>
          </cell>
          <cell r="S1277" t="str">
            <v>2013</v>
          </cell>
          <cell r="T1277" t="str">
            <v>2013-10-29</v>
          </cell>
          <cell r="U1277">
            <v>1157516.69</v>
          </cell>
          <cell r="V1277">
            <v>1157006.42</v>
          </cell>
          <cell r="W1277">
            <v>694203.85</v>
          </cell>
          <cell r="X1277">
            <v>694203.85</v>
          </cell>
          <cell r="Y1277">
            <v>462802.57</v>
          </cell>
          <cell r="Z1277">
            <v>60</v>
          </cell>
          <cell r="AA1277" t="str">
            <v>Wdrożenie zaawansowanych technologii obróbki granitu kluczem do wzmocnienia pozycji firmy JAKO na rynku europejskim</v>
          </cell>
          <cell r="AB1277" t="str">
            <v>pomoc publiczna</v>
          </cell>
          <cell r="AC1277">
            <v>1157516.69</v>
          </cell>
          <cell r="AD1277">
            <v>694203.85</v>
          </cell>
          <cell r="AE1277">
            <v>463312.84</v>
          </cell>
          <cell r="AF1277">
            <v>0</v>
          </cell>
          <cell r="AG1277" t="str">
            <v>Nie</v>
          </cell>
          <cell r="AH127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77" t="str">
            <v>01 Pomoc bezzwrotna</v>
          </cell>
          <cell r="AJ1277" t="str">
            <v>05 Obszary wiejskie (poza obszarami górskimi, wyspami lub o niskiej i bardzo niskiej gęstości zaludnienia)</v>
          </cell>
          <cell r="AK1277" t="str">
            <v>06 Nieokreślony przemysł wytwórczy</v>
          </cell>
          <cell r="AL1277" t="str">
            <v>8542387689</v>
          </cell>
          <cell r="AM1277" t="str">
            <v>JAKO spółka z ograniczoną odpowiedzialnością spółka komandytowa</v>
          </cell>
          <cell r="AN1277" t="str">
            <v>73-108</v>
          </cell>
          <cell r="AO1277" t="str">
            <v>Reptowo</v>
          </cell>
          <cell r="AP1277" t="str">
            <v>-</v>
          </cell>
          <cell r="AQ1277" t="str">
            <v>88B</v>
          </cell>
          <cell r="AR1277" t="str">
            <v>-</v>
          </cell>
          <cell r="AS1277" t="str">
            <v>915610472</v>
          </cell>
          <cell r="AT1277" t="str">
            <v>915610518</v>
          </cell>
          <cell r="AU1277" t="str">
            <v>spółka komandytowa - małe przedsiębiorstwo</v>
          </cell>
          <cell r="AV1277" t="str">
            <v>320951414</v>
          </cell>
          <cell r="AW1277" t="str">
            <v>przedsiębiorca lub przedsiębiorstwo</v>
          </cell>
        </row>
        <row r="1278">
          <cell r="A1278" t="str">
            <v>RPZP.01.01.02-32-190/09</v>
          </cell>
          <cell r="B1278" t="str">
            <v>RPZP.01.00.00</v>
          </cell>
          <cell r="C1278" t="str">
            <v>RPZP.01.01.00</v>
          </cell>
          <cell r="D1278" t="str">
            <v>RPZP.01.01.02</v>
          </cell>
          <cell r="E1278" t="str">
            <v>RPZP.01.01.02-32-190/09-04</v>
          </cell>
          <cell r="F1278" t="str">
            <v>UDA-RPZP.01.01.02-32-190/09-04</v>
          </cell>
          <cell r="G1278" t="str">
            <v>a6f9fb1730</v>
          </cell>
          <cell r="H1278" t="str">
            <v>RPZP.01.01.02-32-190/09</v>
          </cell>
          <cell r="I1278" t="str">
            <v>WND-RPZP.01.01.02-32-190/09</v>
          </cell>
          <cell r="J1278" t="str">
            <v>2010-06-24</v>
          </cell>
          <cell r="K1278" t="str">
            <v>2010 I półrocze</v>
          </cell>
          <cell r="L1278" t="str">
            <v>2010</v>
          </cell>
          <cell r="M1278" t="str">
            <v>2010-07-09</v>
          </cell>
          <cell r="N1278" t="str">
            <v>2010 II półrocze</v>
          </cell>
          <cell r="O1278" t="str">
            <v>2010</v>
          </cell>
          <cell r="P1278" t="str">
            <v>2010-09-10</v>
          </cell>
          <cell r="Q1278" t="str">
            <v>2013-09-09</v>
          </cell>
          <cell r="R1278" t="str">
            <v>2013 II półrocze</v>
          </cell>
          <cell r="S1278" t="str">
            <v>2013</v>
          </cell>
          <cell r="T1278" t="str">
            <v>2012-10-22</v>
          </cell>
          <cell r="U1278">
            <v>2043209.48</v>
          </cell>
          <cell r="V1278">
            <v>1663057.5</v>
          </cell>
          <cell r="W1278">
            <v>997834.5</v>
          </cell>
          <cell r="X1278">
            <v>997834.5</v>
          </cell>
          <cell r="Y1278">
            <v>665223</v>
          </cell>
          <cell r="Z1278">
            <v>60</v>
          </cell>
          <cell r="AA1278" t="str">
            <v>Podniesienie konkurencyjności Przedsiębiorstwa Budowlano-Inżynieryjnego GRAND Kazimierz Ligus w Białogardzie w wyniku zakupu innowacyjnego sprzętu budowlanego wraz z dodatkowym osprzętem.</v>
          </cell>
          <cell r="AB1278" t="str">
            <v>pomoc publiczna</v>
          </cell>
          <cell r="AC1278">
            <v>2043209.48</v>
          </cell>
          <cell r="AD1278">
            <v>997834.5</v>
          </cell>
          <cell r="AE1278">
            <v>1045374.98</v>
          </cell>
          <cell r="AF1278">
            <v>0</v>
          </cell>
          <cell r="AG1278" t="str">
            <v>Tak</v>
          </cell>
          <cell r="AH1278" t="str">
            <v>08 Inne inwestycje w przedsiębiorstwa</v>
          </cell>
          <cell r="AI1278" t="str">
            <v>01 Pomoc bezzwrotna</v>
          </cell>
          <cell r="AJ1278" t="str">
            <v>01 Obszar miejski</v>
          </cell>
          <cell r="AK1278" t="str">
            <v>12 Budownictwo</v>
          </cell>
          <cell r="AL1278" t="str">
            <v>6721006177</v>
          </cell>
          <cell r="AM1278" t="str">
            <v>Przedsiębiorstwo Budowlano-Inżynieryjne GRAND Kazimierz Ligus</v>
          </cell>
          <cell r="AN1278" t="str">
            <v>78-200</v>
          </cell>
          <cell r="AO1278" t="str">
            <v>Białogard</v>
          </cell>
          <cell r="AP1278" t="str">
            <v>Szosa Połczyńska</v>
          </cell>
          <cell r="AQ1278" t="str">
            <v>61</v>
          </cell>
          <cell r="AR1278" t="str">
            <v>-</v>
          </cell>
          <cell r="AS1278" t="str">
            <v>0-94312-54-34</v>
          </cell>
          <cell r="AT1278" t="str">
            <v>0-94312-54-34</v>
          </cell>
          <cell r="AU1278" t="str">
            <v>osoba fizyczna prowadząca działalność gospodarczą - małe przedsiębiorstwo</v>
          </cell>
          <cell r="AV1278" t="str">
            <v>330470061</v>
          </cell>
          <cell r="AW1278" t="str">
            <v>przedsiębiorca lub przedsiębiorstwo</v>
          </cell>
        </row>
        <row r="1279">
          <cell r="A1279" t="str">
            <v>RPZP.01.01.02-32-009/10</v>
          </cell>
          <cell r="B1279" t="str">
            <v>RPZP.01.00.00</v>
          </cell>
          <cell r="C1279" t="str">
            <v>RPZP.01.01.00</v>
          </cell>
          <cell r="D1279" t="str">
            <v>RPZP.01.01.02</v>
          </cell>
          <cell r="E1279" t="str">
            <v>RPZP.01.01.02-32-009/10-04</v>
          </cell>
          <cell r="F1279" t="str">
            <v>UDA-RPZP.01.01.02-32-009/10-04</v>
          </cell>
          <cell r="G1279" t="str">
            <v>fc42413233</v>
          </cell>
          <cell r="H1279" t="str">
            <v>RPZP.01.01.02-32-009/10</v>
          </cell>
          <cell r="I1279" t="str">
            <v>WND-RPZP.01.01.02-32-009/10</v>
          </cell>
          <cell r="J1279" t="str">
            <v>2011-06-06</v>
          </cell>
          <cell r="K1279" t="str">
            <v>2011 I półrocze</v>
          </cell>
          <cell r="L1279" t="str">
            <v>2011</v>
          </cell>
          <cell r="M1279" t="str">
            <v>2011-06-07</v>
          </cell>
          <cell r="N1279" t="str">
            <v>2011 I półrocze</v>
          </cell>
          <cell r="O1279" t="str">
            <v>2011</v>
          </cell>
          <cell r="P1279" t="str">
            <v>2010-09-13</v>
          </cell>
          <cell r="Q1279" t="str">
            <v>2013-09-13</v>
          </cell>
          <cell r="R1279" t="str">
            <v>2013 II półrocze</v>
          </cell>
          <cell r="S1279" t="str">
            <v>2013</v>
          </cell>
          <cell r="T1279" t="str">
            <v>2013-05-08</v>
          </cell>
          <cell r="U1279">
            <v>1663117.83</v>
          </cell>
          <cell r="V1279">
            <v>1534582.78</v>
          </cell>
          <cell r="W1279">
            <v>767291.39</v>
          </cell>
          <cell r="X1279">
            <v>767291.39</v>
          </cell>
          <cell r="Y1279">
            <v>767291.39</v>
          </cell>
          <cell r="Z1279">
            <v>50</v>
          </cell>
          <cell r="AA1279" t="str">
            <v>„Automatyczna linia produkcyjna do metalowych detali dużo-gabarytowych wraz z systemem konserwacji czasowej”</v>
          </cell>
          <cell r="AB1279" t="str">
            <v>pomoc publiczna</v>
          </cell>
          <cell r="AC1279">
            <v>1663117.83</v>
          </cell>
          <cell r="AD1279">
            <v>767291.39</v>
          </cell>
          <cell r="AE1279">
            <v>895826.44</v>
          </cell>
          <cell r="AF1279">
            <v>0</v>
          </cell>
          <cell r="AG1279" t="str">
            <v>Nie</v>
          </cell>
          <cell r="AH1279" t="str">
            <v>08 Inne inwestycje w przedsiębiorstwa</v>
          </cell>
          <cell r="AI1279" t="str">
            <v>01 Pomoc bezzwrotna</v>
          </cell>
          <cell r="AJ1279" t="str">
            <v>01 Obszar miejski</v>
          </cell>
          <cell r="AK1279" t="str">
            <v>06 Nieokreślony przemysł wytwórczy</v>
          </cell>
          <cell r="AL1279" t="str">
            <v>8510004001</v>
          </cell>
          <cell r="AM1279" t="str">
            <v>STR Shipping and Trading Spółka z ograniczoną odpowiedzialnością</v>
          </cell>
          <cell r="AN1279" t="str">
            <v>70-663</v>
          </cell>
          <cell r="AO1279" t="str">
            <v>Szczecin</v>
          </cell>
          <cell r="AP1279" t="str">
            <v>Piesza</v>
          </cell>
          <cell r="AQ1279" t="str">
            <v>21</v>
          </cell>
          <cell r="AR1279" t="str">
            <v>-</v>
          </cell>
          <cell r="AS1279" t="str">
            <v>914623829</v>
          </cell>
          <cell r="AT1279" t="str">
            <v>914623829</v>
          </cell>
          <cell r="AU1279" t="str">
            <v>spółka z ograniczoną odpowiedzialnością - średnie przedsiębiorstwo</v>
          </cell>
          <cell r="AV1279" t="str">
            <v>810517302</v>
          </cell>
          <cell r="AW1279" t="str">
            <v>przedsiębiorca lub przedsiębiorstwo</v>
          </cell>
        </row>
        <row r="1280">
          <cell r="A1280" t="str">
            <v>RPZP.01.01.03-32-030/12</v>
          </cell>
          <cell r="B1280" t="str">
            <v>RPZP.01.00.00</v>
          </cell>
          <cell r="C1280" t="str">
            <v>RPZP.01.01.00</v>
          </cell>
          <cell r="D1280" t="str">
            <v>RPZP.01.01.03</v>
          </cell>
          <cell r="E1280" t="str">
            <v>RPZP.01.01.03-32-030/12-02</v>
          </cell>
          <cell r="F1280" t="str">
            <v>UDA-RPZP.01.01.03-32-030/12-02</v>
          </cell>
          <cell r="G1280" t="str">
            <v>405d28f14e</v>
          </cell>
          <cell r="H1280" t="str">
            <v>RPZP.01.01.03-32-030/12</v>
          </cell>
          <cell r="I1280" t="str">
            <v>WND-RPZP.01.01.03-32-030/12</v>
          </cell>
          <cell r="J1280" t="str">
            <v>2014-06-17</v>
          </cell>
          <cell r="K1280" t="str">
            <v>2014 I półrocze</v>
          </cell>
          <cell r="L1280" t="str">
            <v>2014</v>
          </cell>
          <cell r="M1280" t="str">
            <v>2014-06-18</v>
          </cell>
          <cell r="N1280" t="str">
            <v>2014 I półrocze</v>
          </cell>
          <cell r="O1280" t="str">
            <v>2014</v>
          </cell>
          <cell r="P1280" t="str">
            <v>2012-08-08</v>
          </cell>
          <cell r="Q1280" t="str">
            <v>2013-09-18</v>
          </cell>
          <cell r="R1280" t="str">
            <v>2013 II półrocze</v>
          </cell>
          <cell r="S1280" t="str">
            <v>2013</v>
          </cell>
          <cell r="T1280" t="str">
            <v>2014-09-02</v>
          </cell>
          <cell r="U1280">
            <v>923524.44</v>
          </cell>
          <cell r="V1280">
            <v>744386.53</v>
          </cell>
          <cell r="W1280">
            <v>372193.26</v>
          </cell>
          <cell r="X1280">
            <v>372193.26</v>
          </cell>
          <cell r="Y1280">
            <v>372193.27</v>
          </cell>
          <cell r="Z1280">
            <v>50</v>
          </cell>
          <cell r="AA1280" t="str">
            <v>Wdrożenie w firmie Serwach Sp. j. w Goleniowie innowacyjnej technologii sklejania wielopunktowego opakowań tektury w celu rozszerzenia zakresu oferty.</v>
          </cell>
          <cell r="AB1280" t="str">
            <v>pomoc publiczna</v>
          </cell>
          <cell r="AC1280">
            <v>923524.44</v>
          </cell>
          <cell r="AD1280">
            <v>372193.26</v>
          </cell>
          <cell r="AE1280">
            <v>551331.18000000005</v>
          </cell>
          <cell r="AF1280">
            <v>0</v>
          </cell>
          <cell r="AG1280" t="str">
            <v>Nie</v>
          </cell>
          <cell r="AH128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80" t="str">
            <v>01 Pomoc bezzwrotna</v>
          </cell>
          <cell r="AJ1280" t="str">
            <v>01 Obszar miejski</v>
          </cell>
          <cell r="AK1280" t="str">
            <v>06 Nieokreślony przemysł wytwórczy</v>
          </cell>
          <cell r="AL1280" t="str">
            <v>8561395313</v>
          </cell>
          <cell r="AM1280" t="str">
            <v>SERWACH SPÓŁKA JAWNA</v>
          </cell>
          <cell r="AN1280" t="str">
            <v>72-100</v>
          </cell>
          <cell r="AO1280" t="str">
            <v>Goleniów</v>
          </cell>
          <cell r="AP1280" t="str">
            <v>Maszewska</v>
          </cell>
          <cell r="AQ1280" t="str">
            <v>1-3</v>
          </cell>
          <cell r="AR1280" t="str">
            <v>-</v>
          </cell>
          <cell r="AS1280" t="str">
            <v>914185477</v>
          </cell>
          <cell r="AT1280" t="str">
            <v>914190426</v>
          </cell>
          <cell r="AU1280" t="str">
            <v>spółka jawna - średnie przedsiębiorstwo</v>
          </cell>
          <cell r="AV1280" t="str">
            <v>810973158</v>
          </cell>
          <cell r="AW1280" t="str">
            <v>przedsiębiorca lub przedsiębiorstwo</v>
          </cell>
        </row>
        <row r="1281">
          <cell r="A1281" t="str">
            <v>RPZP.01.01.01-32-378/10</v>
          </cell>
          <cell r="B1281" t="str">
            <v>RPZP.01.00.00</v>
          </cell>
          <cell r="C1281" t="str">
            <v>RPZP.01.01.00</v>
          </cell>
          <cell r="D1281" t="str">
            <v>RPZP.01.01.01</v>
          </cell>
          <cell r="E1281" t="str">
            <v>RPZP.01.01.01-32-378/10-02</v>
          </cell>
          <cell r="F1281" t="str">
            <v>UDA-RPZP.01.01.01-32-378/10-02</v>
          </cell>
          <cell r="G1281" t="str">
            <v>db21c3a93e</v>
          </cell>
          <cell r="H1281" t="str">
            <v>RPZP.01.01.01-32-378/10</v>
          </cell>
          <cell r="I1281" t="str">
            <v>WND-RPZP.01.01.01-32-378/10</v>
          </cell>
          <cell r="J1281" t="str">
            <v>2012-01-09</v>
          </cell>
          <cell r="K1281" t="str">
            <v>2012 I półrocze</v>
          </cell>
          <cell r="L1281" t="str">
            <v>2012</v>
          </cell>
          <cell r="M1281" t="str">
            <v>2012-01-13</v>
          </cell>
          <cell r="N1281" t="str">
            <v>2012 I półrocze</v>
          </cell>
          <cell r="O1281" t="str">
            <v>2012</v>
          </cell>
          <cell r="P1281" t="str">
            <v>2010-09-20</v>
          </cell>
          <cell r="Q1281" t="str">
            <v>2013-09-20</v>
          </cell>
          <cell r="R1281" t="str">
            <v>2013 II półrocze</v>
          </cell>
          <cell r="S1281" t="str">
            <v>2013</v>
          </cell>
          <cell r="T1281" t="str">
            <v>2012-07-17</v>
          </cell>
          <cell r="U1281">
            <v>2992647.39</v>
          </cell>
          <cell r="V1281">
            <v>1705550</v>
          </cell>
          <cell r="W1281">
            <v>911119.98</v>
          </cell>
          <cell r="X1281">
            <v>911119.98</v>
          </cell>
          <cell r="Y1281">
            <v>794430.02</v>
          </cell>
          <cell r="Z1281">
            <v>53.42</v>
          </cell>
          <cell r="AA1281" t="str">
            <v>Unowocześnienie procesu wytwarzania i zwiększenie produkcji opakowania IML dla potrzeb przetwórstwa mleczarskiego w zakładzie Interplastik Sp. z o.o. w Świdwinie</v>
          </cell>
          <cell r="AB1281" t="str">
            <v>pomoc publiczna</v>
          </cell>
          <cell r="AC1281">
            <v>2992647.39</v>
          </cell>
          <cell r="AD1281">
            <v>911119.98</v>
          </cell>
          <cell r="AE1281">
            <v>2081527.41</v>
          </cell>
          <cell r="AF1281">
            <v>0</v>
          </cell>
          <cell r="AG1281" t="str">
            <v>Nie</v>
          </cell>
          <cell r="AH1281" t="str">
            <v>08 Inne inwestycje w przedsiębiorstwa</v>
          </cell>
          <cell r="AI1281" t="str">
            <v>01 Pomoc bezzwrotna</v>
          </cell>
          <cell r="AJ1281" t="str">
            <v>01 Obszar miejski</v>
          </cell>
          <cell r="AK1281" t="str">
            <v>06 Nieokreślony przemysł wytwórczy</v>
          </cell>
          <cell r="AL1281" t="str">
            <v>7811848779</v>
          </cell>
          <cell r="AM1281" t="str">
            <v>Interplastik Spółka z ograniczoną odpowiedzialnością.</v>
          </cell>
          <cell r="AN1281" t="str">
            <v>62-070</v>
          </cell>
          <cell r="AO1281" t="str">
            <v>Dąbrowa</v>
          </cell>
          <cell r="AP1281" t="str">
            <v>Innowatorów</v>
          </cell>
          <cell r="AQ1281" t="str">
            <v>8</v>
          </cell>
          <cell r="AR1281" t="str">
            <v>-</v>
          </cell>
          <cell r="AS1281" t="str">
            <v>943654000</v>
          </cell>
          <cell r="AT1281" t="str">
            <v>943654000</v>
          </cell>
          <cell r="AU1281" t="str">
            <v>spółka z ograniczoną odpowiedzialnością - mikro przedsiębiorstwo</v>
          </cell>
          <cell r="AV1281" t="str">
            <v>301382508</v>
          </cell>
          <cell r="AW1281" t="str">
            <v>przedsiębiorca lub przedsiębiorstwo</v>
          </cell>
        </row>
        <row r="1282">
          <cell r="A1282" t="str">
            <v>RPZP.01.01.02-32-021/09</v>
          </cell>
          <cell r="B1282" t="str">
            <v>RPZP.01.00.00</v>
          </cell>
          <cell r="C1282" t="str">
            <v>RPZP.01.01.00</v>
          </cell>
          <cell r="D1282" t="str">
            <v>RPZP.01.01.02</v>
          </cell>
          <cell r="E1282" t="str">
            <v>RPZP.01.01.02-32-021/09-05</v>
          </cell>
          <cell r="F1282" t="str">
            <v>UDA-RPZP.01.01.02-32-021/09-05</v>
          </cell>
          <cell r="G1282" t="str">
            <v>55072bd298</v>
          </cell>
          <cell r="H1282" t="str">
            <v>RPZP.01.01.02-32-021/09</v>
          </cell>
          <cell r="I1282" t="str">
            <v>WND-RPZP.01.01.02-32-021/09</v>
          </cell>
          <cell r="J1282" t="str">
            <v>2010-07-30</v>
          </cell>
          <cell r="K1282" t="str">
            <v>2010 II półrocze</v>
          </cell>
          <cell r="L1282" t="str">
            <v>2010</v>
          </cell>
          <cell r="M1282" t="str">
            <v>2010-08-11</v>
          </cell>
          <cell r="N1282" t="str">
            <v>2010 II półrocze</v>
          </cell>
          <cell r="O1282" t="str">
            <v>2010</v>
          </cell>
          <cell r="P1282" t="str">
            <v>2010-09-23</v>
          </cell>
          <cell r="Q1282" t="str">
            <v>2013-09-23</v>
          </cell>
          <cell r="R1282" t="str">
            <v>2013 II półrocze</v>
          </cell>
          <cell r="S1282" t="str">
            <v>2013</v>
          </cell>
          <cell r="T1282" t="str">
            <v>2013-10-30</v>
          </cell>
          <cell r="U1282">
            <v>7053920.5800000001</v>
          </cell>
          <cell r="V1282">
            <v>3930803.29</v>
          </cell>
          <cell r="W1282">
            <v>2000000</v>
          </cell>
          <cell r="X1282">
            <v>1699999.99</v>
          </cell>
          <cell r="Y1282">
            <v>1930803.29</v>
          </cell>
          <cell r="Z1282">
            <v>50.88</v>
          </cell>
          <cell r="AA1282" t="str">
            <v>„Rozbudowa salonu samochodowego SUBARU oraz wprowadzenie innowacyjnych usług lakierniczo-blacharskich”</v>
          </cell>
          <cell r="AB1282" t="str">
            <v>pomoc publiczna</v>
          </cell>
          <cell r="AC1282">
            <v>7053920.5800000001</v>
          </cell>
          <cell r="AD1282">
            <v>2000000</v>
          </cell>
          <cell r="AE1282">
            <v>5053920.58</v>
          </cell>
          <cell r="AF1282">
            <v>0</v>
          </cell>
          <cell r="AG1282" t="str">
            <v>Nie</v>
          </cell>
          <cell r="AH1282" t="str">
            <v>08 Inne inwestycje w przedsiębiorstwa</v>
          </cell>
          <cell r="AI1282" t="str">
            <v>01 Pomoc bezzwrotna</v>
          </cell>
          <cell r="AJ1282" t="str">
            <v>01 Obszar miejski</v>
          </cell>
          <cell r="AK1282" t="str">
            <v>13 Handel hurtowy i detaliczny</v>
          </cell>
          <cell r="AL1282" t="str">
            <v>9551980134</v>
          </cell>
          <cell r="AM1282" t="str">
            <v>Przedsiębiorstwo Importowo-Eksportowo-Usługowe "Agrykolex" Spółka z ograniczoną odpowiedzialnością</v>
          </cell>
          <cell r="AN1282" t="str">
            <v>70-777</v>
          </cell>
          <cell r="AO1282" t="str">
            <v>Szczecin</v>
          </cell>
          <cell r="AP1282" t="str">
            <v>Andrzeja Struga</v>
          </cell>
          <cell r="AQ1282" t="str">
            <v>78a</v>
          </cell>
          <cell r="AR1282" t="str">
            <v>-</v>
          </cell>
          <cell r="AS1282" t="str">
            <v>(091)8127880</v>
          </cell>
          <cell r="AT1282" t="str">
            <v>(091)8127881</v>
          </cell>
          <cell r="AU1282" t="str">
            <v>spółka z ograniczoną odpowiedzialnością - małe przedsiębiorstwo</v>
          </cell>
          <cell r="AV1282" t="str">
            <v>812018543</v>
          </cell>
          <cell r="AW1282" t="str">
            <v>przedsiębiorca lub przedsiębiorstwo</v>
          </cell>
        </row>
        <row r="1283">
          <cell r="A1283" t="str">
            <v>RPZP.01.03.01-32-049/12</v>
          </cell>
          <cell r="B1283" t="str">
            <v>RPZP.01.00.00</v>
          </cell>
          <cell r="C1283" t="str">
            <v>RPZP.01.03.00</v>
          </cell>
          <cell r="D1283" t="str">
            <v>RPZP.01.03.01</v>
          </cell>
          <cell r="E1283" t="str">
            <v>RPZP.01.03.01-32-049/12-03</v>
          </cell>
          <cell r="F1283" t="str">
            <v>UDA-RPZP.01.03.01-32-049/12-03</v>
          </cell>
          <cell r="G1283" t="str">
            <v>405a7a9756</v>
          </cell>
          <cell r="H1283" t="str">
            <v>RPZP.01.03.01-32-049/12</v>
          </cell>
          <cell r="I1283" t="str">
            <v>WND-RPZP.01.03.01-32-049/12</v>
          </cell>
          <cell r="J1283" t="str">
            <v>2012-12-20</v>
          </cell>
          <cell r="K1283" t="str">
            <v>2012 II półrocze</v>
          </cell>
          <cell r="L1283" t="str">
            <v>2012</v>
          </cell>
          <cell r="M1283" t="str">
            <v>2012-12-31</v>
          </cell>
          <cell r="N1283" t="str">
            <v>2012 II półrocze</v>
          </cell>
          <cell r="O1283" t="str">
            <v>2012</v>
          </cell>
          <cell r="P1283" t="str">
            <v>2013-06-17</v>
          </cell>
          <cell r="Q1283" t="str">
            <v>2013-09-23</v>
          </cell>
          <cell r="R1283" t="str">
            <v>2013 II półrocze</v>
          </cell>
          <cell r="S1283" t="str">
            <v>2013</v>
          </cell>
          <cell r="T1283" t="str">
            <v>2013-11-18</v>
          </cell>
          <cell r="U1283">
            <v>73800</v>
          </cell>
          <cell r="V1283">
            <v>60000</v>
          </cell>
          <cell r="W1283">
            <v>30000</v>
          </cell>
          <cell r="X1283">
            <v>30000</v>
          </cell>
          <cell r="Y1283">
            <v>30000</v>
          </cell>
          <cell r="Z1283">
            <v>50</v>
          </cell>
          <cell r="AA1283" t="str">
            <v>Rozwój i informatyzacja firmy KDRC Sp. z o.o. poprzez udzielenie profesjonalnego doradztwa w zakresie wykorzystywania zaawansowanych technologii informatycznych w przedsiębiorstwie</v>
          </cell>
          <cell r="AB1283" t="str">
            <v>pomoc publiczna</v>
          </cell>
          <cell r="AC1283">
            <v>73800</v>
          </cell>
          <cell r="AD1283">
            <v>30000</v>
          </cell>
          <cell r="AE1283">
            <v>43800</v>
          </cell>
          <cell r="AF1283">
            <v>0</v>
          </cell>
          <cell r="AG1283" t="str">
            <v>Tak</v>
          </cell>
          <cell r="AH1283" t="str">
            <v>05 Usługi w zakresie zaawansowanego wsparcia dla przedsiębiorstw i grup przedsiębiorstw</v>
          </cell>
          <cell r="AI1283" t="str">
            <v>01 Pomoc bezzwrotna</v>
          </cell>
          <cell r="AJ1283" t="str">
            <v>01 Obszar miejski</v>
          </cell>
          <cell r="AK1283" t="str">
            <v>22 Inne niewyszczególnione usługi</v>
          </cell>
          <cell r="AL1283" t="str">
            <v>8513095783</v>
          </cell>
          <cell r="AM1283" t="str">
            <v>KDRC Spółka z ograniczoną odpowiedzialnością</v>
          </cell>
          <cell r="AN1283" t="str">
            <v>70-497</v>
          </cell>
          <cell r="AO1283" t="str">
            <v>Szczecin</v>
          </cell>
          <cell r="AP1283" t="str">
            <v>Wyspiańskiego</v>
          </cell>
          <cell r="AQ1283" t="str">
            <v>17</v>
          </cell>
          <cell r="AR1283" t="str">
            <v>2</v>
          </cell>
          <cell r="AS1283" t="str">
            <v>0914243540</v>
          </cell>
          <cell r="AT1283" t="str">
            <v>0914243540</v>
          </cell>
          <cell r="AU1283" t="str">
            <v>spółka z ograniczoną odpowiedzialnością - mikro przedsiębiorstwo</v>
          </cell>
          <cell r="AV1283" t="str">
            <v>320699363</v>
          </cell>
          <cell r="AW1283" t="str">
            <v>przedsiębiorca lub przedsiębiorstwo</v>
          </cell>
        </row>
        <row r="1284">
          <cell r="A1284" t="str">
            <v>RPZP.01.01.02-32-151/10</v>
          </cell>
          <cell r="B1284" t="str">
            <v>RPZP.01.00.00</v>
          </cell>
          <cell r="C1284" t="str">
            <v>RPZP.01.01.00</v>
          </cell>
          <cell r="D1284" t="str">
            <v>RPZP.01.01.02</v>
          </cell>
          <cell r="E1284" t="str">
            <v>RPZP.01.01.02-32-151/10-03</v>
          </cell>
          <cell r="F1284" t="str">
            <v>UDA-RPZP.01.01.02-32-151/10-03</v>
          </cell>
          <cell r="G1284" t="str">
            <v>36bf154261</v>
          </cell>
          <cell r="H1284" t="str">
            <v>RPZP.01.01.02-32-151/10</v>
          </cell>
          <cell r="I1284" t="str">
            <v>WND-RPZP.01.01.02-32-151/10</v>
          </cell>
          <cell r="J1284" t="str">
            <v>2012-11-07</v>
          </cell>
          <cell r="K1284" t="str">
            <v>2012 II półrocze</v>
          </cell>
          <cell r="L1284" t="str">
            <v>2012</v>
          </cell>
          <cell r="M1284" t="str">
            <v>2012-11-09</v>
          </cell>
          <cell r="N1284" t="str">
            <v>2012 II półrocze</v>
          </cell>
          <cell r="O1284" t="str">
            <v>2012</v>
          </cell>
          <cell r="P1284" t="str">
            <v>2010-11-10</v>
          </cell>
          <cell r="Q1284" t="str">
            <v>2013-09-24</v>
          </cell>
          <cell r="R1284" t="str">
            <v>2013 II półrocze</v>
          </cell>
          <cell r="S1284" t="str">
            <v>2013</v>
          </cell>
          <cell r="T1284" t="str">
            <v>2013-12-19</v>
          </cell>
          <cell r="U1284">
            <v>915227.14</v>
          </cell>
          <cell r="V1284">
            <v>845396.72</v>
          </cell>
          <cell r="W1284">
            <v>507238.03</v>
          </cell>
          <cell r="X1284">
            <v>507238.03</v>
          </cell>
          <cell r="Y1284">
            <v>338158.69</v>
          </cell>
          <cell r="Z1284">
            <v>60</v>
          </cell>
          <cell r="AA1284" t="str">
            <v>„Podniesienie konkurencyjności firmy STM Sp. z o.o. poprzez wdrożenie systemu projektowania grupowego i zautomatyzowanie produkcji kompletnych linii rozlewniczych”</v>
          </cell>
          <cell r="AB1284" t="str">
            <v>pomoc publiczna</v>
          </cell>
          <cell r="AC1284">
            <v>915227.14</v>
          </cell>
          <cell r="AD1284">
            <v>507238.03</v>
          </cell>
          <cell r="AE1284">
            <v>407989.11</v>
          </cell>
          <cell r="AF1284">
            <v>0</v>
          </cell>
          <cell r="AG1284" t="str">
            <v>Nie</v>
          </cell>
          <cell r="AH1284" t="str">
            <v>08 Inne inwestycje w przedsiębiorstwa</v>
          </cell>
          <cell r="AI1284" t="str">
            <v>01 Pomoc bezzwrotna</v>
          </cell>
          <cell r="AJ1284" t="str">
            <v>01 Obszar miejski</v>
          </cell>
          <cell r="AK1284" t="str">
            <v>06 Nieokreślony przemysł wytwórczy</v>
          </cell>
          <cell r="AL1284" t="str">
            <v>2530207052</v>
          </cell>
          <cell r="AM1284" t="str">
            <v>STM Spółka z ograniczoną odpowiedzialnością</v>
          </cell>
          <cell r="AN1284" t="str">
            <v>78-520</v>
          </cell>
          <cell r="AO1284" t="str">
            <v>Złocieniec</v>
          </cell>
          <cell r="AP1284" t="str">
            <v>Piaskowa</v>
          </cell>
          <cell r="AQ1284" t="str">
            <v>12</v>
          </cell>
          <cell r="AR1284" t="str">
            <v>-</v>
          </cell>
          <cell r="AS1284" t="str">
            <v>(94)3671471</v>
          </cell>
          <cell r="AT1284" t="str">
            <v>(94)3630940</v>
          </cell>
          <cell r="AU1284" t="str">
            <v>spółka z ograniczoną odpowiedzialnością - małe przedsiębiorstwo</v>
          </cell>
          <cell r="AV1284" t="str">
            <v>320073907</v>
          </cell>
          <cell r="AW1284" t="str">
            <v>przedsiębiorca lub przedsiębiorstwo</v>
          </cell>
        </row>
        <row r="1285">
          <cell r="A1285" t="str">
            <v>RPZP.04.02.00-32-010/11</v>
          </cell>
          <cell r="B1285" t="str">
            <v>RPZP.04.00.00</v>
          </cell>
          <cell r="C1285" t="str">
            <v>RPZP.04.02.00</v>
          </cell>
          <cell r="D1285">
            <v>0</v>
          </cell>
          <cell r="E1285" t="str">
            <v>RPZP.04.02.00-32-010/11-01</v>
          </cell>
          <cell r="F1285" t="str">
            <v>UDA-RPZP.04.02.00-32-010/11-01</v>
          </cell>
          <cell r="G1285" t="str">
            <v>109dc7740f</v>
          </cell>
          <cell r="H1285" t="str">
            <v>RPZP.04.02.00-32-010/11</v>
          </cell>
          <cell r="I1285" t="str">
            <v>WND-RPZP.04.02.00-32-010/11</v>
          </cell>
          <cell r="J1285" t="str">
            <v>2012-09-20</v>
          </cell>
          <cell r="K1285" t="str">
            <v>2012 II półrocze</v>
          </cell>
          <cell r="L1285" t="str">
            <v>2012</v>
          </cell>
          <cell r="M1285" t="str">
            <v>2012-09-28</v>
          </cell>
          <cell r="N1285" t="str">
            <v>2012 II półrocze</v>
          </cell>
          <cell r="O1285" t="str">
            <v>2012</v>
          </cell>
          <cell r="P1285" t="str">
            <v>2013-01-29</v>
          </cell>
          <cell r="Q1285" t="str">
            <v>2013-09-25</v>
          </cell>
          <cell r="R1285" t="str">
            <v>2013 II półrocze</v>
          </cell>
          <cell r="S1285" t="str">
            <v>2013</v>
          </cell>
          <cell r="T1285" t="str">
            <v>2014-03-03</v>
          </cell>
          <cell r="U1285">
            <v>850522.92</v>
          </cell>
          <cell r="V1285">
            <v>664823.06999999995</v>
          </cell>
          <cell r="W1285">
            <v>498617.3</v>
          </cell>
          <cell r="X1285">
            <v>498617.3</v>
          </cell>
          <cell r="Y1285">
            <v>166205.76999999999</v>
          </cell>
          <cell r="Z1285">
            <v>75</v>
          </cell>
          <cell r="AA1285" t="str">
            <v>Organizacja i wdrożenie systemu selektywnej zbiórki odpadów na terenie Gminy Barlinek poprzez zakup śmieciarki i pojemników na odpady komunalne i biodegradowalne</v>
          </cell>
          <cell r="AB1285" t="str">
            <v>pomoc de minimis</v>
          </cell>
          <cell r="AC1285">
            <v>850522.92</v>
          </cell>
          <cell r="AD1285">
            <v>498617.3</v>
          </cell>
          <cell r="AE1285">
            <v>351905.62</v>
          </cell>
          <cell r="AF1285">
            <v>0</v>
          </cell>
          <cell r="AG1285" t="str">
            <v>Tak</v>
          </cell>
          <cell r="AH1285" t="str">
            <v>44 Gospodarka odpadami komunalnymi i przemysłowymi</v>
          </cell>
          <cell r="AI1285" t="str">
            <v>01 Pomoc bezzwrotna</v>
          </cell>
          <cell r="AJ1285" t="str">
            <v>01 Obszar miejski</v>
          </cell>
          <cell r="AK1285" t="str">
            <v>21 Działalność związana ze środowiskiem naturalnym</v>
          </cell>
          <cell r="AL1285" t="str">
            <v>5970000256</v>
          </cell>
          <cell r="AM1285" t="str">
            <v>Przedsiębiorstwo Gospoadrki Komunalnej Spółka z ograniczoną odpowiedzialnością</v>
          </cell>
          <cell r="AN1285" t="str">
            <v>74-320</v>
          </cell>
          <cell r="AO1285" t="str">
            <v>Barlinek</v>
          </cell>
          <cell r="AP1285" t="str">
            <v>Szpitalna</v>
          </cell>
          <cell r="AQ1285" t="str">
            <v>4</v>
          </cell>
          <cell r="AR1285" t="str">
            <v>-</v>
          </cell>
          <cell r="AS1285" t="str">
            <v>957462311</v>
          </cell>
          <cell r="AT1285" t="str">
            <v>957462311</v>
          </cell>
          <cell r="AU1285" t="str">
            <v>spółka z ograniczoną odpowiedzialnością - duże przedsiębiorstwo</v>
          </cell>
          <cell r="AV1285" t="str">
            <v>210014755</v>
          </cell>
          <cell r="AW1285" t="str">
            <v>przedsiębiorca lub przedsiębiorstwo</v>
          </cell>
        </row>
        <row r="1286">
          <cell r="A1286" t="str">
            <v>RPZP.01.01.02-32-051/09</v>
          </cell>
          <cell r="B1286" t="str">
            <v>RPZP.01.00.00</v>
          </cell>
          <cell r="C1286" t="str">
            <v>RPZP.01.01.00</v>
          </cell>
          <cell r="D1286" t="str">
            <v>RPZP.01.01.02</v>
          </cell>
          <cell r="E1286" t="str">
            <v>RPZP.01.01.02-32-051/09-04</v>
          </cell>
          <cell r="F1286" t="str">
            <v>UDA-RPZP.01.01.02-32-051/09-04</v>
          </cell>
          <cell r="G1286" t="str">
            <v>2bf2b360ac</v>
          </cell>
          <cell r="H1286" t="str">
            <v>RPZP.01.01.02-32-051/09</v>
          </cell>
          <cell r="I1286" t="str">
            <v>WND-RPZP.01.01.02-32-051/09</v>
          </cell>
          <cell r="J1286" t="str">
            <v>2010-08-02</v>
          </cell>
          <cell r="K1286" t="str">
            <v>2010 II półrocze</v>
          </cell>
          <cell r="L1286" t="str">
            <v>2010</v>
          </cell>
          <cell r="M1286" t="str">
            <v>2010-08-04</v>
          </cell>
          <cell r="N1286" t="str">
            <v>2010 II półrocze</v>
          </cell>
          <cell r="O1286" t="str">
            <v>2010</v>
          </cell>
          <cell r="P1286" t="str">
            <v>2010-09-27</v>
          </cell>
          <cell r="Q1286" t="str">
            <v>2013-09-26</v>
          </cell>
          <cell r="R1286" t="str">
            <v>2013 II półrocze</v>
          </cell>
          <cell r="S1286" t="str">
            <v>2013</v>
          </cell>
          <cell r="T1286" t="str">
            <v>2013-07-04</v>
          </cell>
          <cell r="U1286">
            <v>2526598.36</v>
          </cell>
          <cell r="V1286">
            <v>2025214.93</v>
          </cell>
          <cell r="W1286">
            <v>1215128.95</v>
          </cell>
          <cell r="X1286">
            <v>1032859.58</v>
          </cell>
          <cell r="Y1286">
            <v>810085.98</v>
          </cell>
          <cell r="Z1286">
            <v>60</v>
          </cell>
          <cell r="AA1286" t="str">
            <v>Wzmocnienie pozycji konkurencyjnej spółki Aroma poprzez budowę nowoczesnej hali produkcyjnej i wykorzystanie innowacyjnych rozwiązań technologicznych</v>
          </cell>
          <cell r="AB1286" t="str">
            <v>pomoc publiczna</v>
          </cell>
          <cell r="AC1286">
            <v>2526598.36</v>
          </cell>
          <cell r="AD1286">
            <v>1215128.95</v>
          </cell>
          <cell r="AE1286">
            <v>1311469.4099999999</v>
          </cell>
          <cell r="AF1286">
            <v>0</v>
          </cell>
          <cell r="AG1286" t="str">
            <v>Nie</v>
          </cell>
          <cell r="AH1286" t="str">
            <v>08 Inne inwestycje w przedsiębiorstwa</v>
          </cell>
          <cell r="AI1286" t="str">
            <v>01 Pomoc bezzwrotna</v>
          </cell>
          <cell r="AJ1286" t="str">
            <v>01 Obszar miejski</v>
          </cell>
          <cell r="AK1286" t="str">
            <v>03 Produkcja produktów żywnościowych i napojów</v>
          </cell>
          <cell r="AL1286" t="str">
            <v>7651002699</v>
          </cell>
          <cell r="AM1286" t="str">
            <v>Aroma Dorota Biernacka, Mirosław Biernacki, Spółka Jawna</v>
          </cell>
          <cell r="AN1286" t="str">
            <v>78-600</v>
          </cell>
          <cell r="AO1286" t="str">
            <v>Wałcz</v>
          </cell>
          <cell r="AP1286" t="str">
            <v>Kołobrzeska</v>
          </cell>
          <cell r="AQ1286" t="str">
            <v>60</v>
          </cell>
          <cell r="AR1286" t="str">
            <v>-</v>
          </cell>
          <cell r="AS1286" t="str">
            <v>(067)250-08-55</v>
          </cell>
          <cell r="AT1286" t="str">
            <v>(067)250-08-57</v>
          </cell>
          <cell r="AU1286" t="str">
            <v>spółka jawna - małe przedsiębiorstwo</v>
          </cell>
          <cell r="AV1286" t="str">
            <v>570186776</v>
          </cell>
          <cell r="AW1286" t="str">
            <v>przedsiębiorca lub przedsiębiorstwo</v>
          </cell>
        </row>
        <row r="1287">
          <cell r="A1287" t="str">
            <v>RPZP.06.02.02-32-001/11</v>
          </cell>
          <cell r="B1287" t="str">
            <v>RPZP.06.00.00</v>
          </cell>
          <cell r="C1287" t="str">
            <v>RPZP.06.02.00</v>
          </cell>
          <cell r="D1287" t="str">
            <v>RPZP.06.02.02</v>
          </cell>
          <cell r="E1287" t="str">
            <v>RPZP.06.02.02-32-001/11-04</v>
          </cell>
          <cell r="F1287" t="str">
            <v>UDA-RPZP.06.02.02-32-001/11-04</v>
          </cell>
          <cell r="G1287" t="str">
            <v>c09995df1a</v>
          </cell>
          <cell r="H1287" t="str">
            <v>RPZP.06.02.02-32-001/11</v>
          </cell>
          <cell r="I1287" t="str">
            <v>WND-RPZP.06.02.02-32-001/11</v>
          </cell>
          <cell r="J1287" t="str">
            <v>2011-10-31</v>
          </cell>
          <cell r="K1287" t="str">
            <v>2011 II półrocze</v>
          </cell>
          <cell r="L1287" t="str">
            <v>2011</v>
          </cell>
          <cell r="M1287" t="str">
            <v>2011-11-02</v>
          </cell>
          <cell r="N1287" t="str">
            <v>2011 II półrocze</v>
          </cell>
          <cell r="O1287" t="str">
            <v>2011</v>
          </cell>
          <cell r="P1287" t="str">
            <v>2012-01-12</v>
          </cell>
          <cell r="Q1287" t="str">
            <v>2013-09-26</v>
          </cell>
          <cell r="R1287" t="str">
            <v>2013 II półrocze</v>
          </cell>
          <cell r="S1287" t="str">
            <v>2013</v>
          </cell>
          <cell r="T1287" t="str">
            <v>2014-02-07</v>
          </cell>
          <cell r="U1287">
            <v>4400665.8899999997</v>
          </cell>
          <cell r="V1287">
            <v>4399252.16</v>
          </cell>
          <cell r="W1287">
            <v>3299439.12</v>
          </cell>
          <cell r="X1287">
            <v>1816201.96</v>
          </cell>
          <cell r="Y1287">
            <v>1099813.04</v>
          </cell>
          <cell r="Z1287">
            <v>75</v>
          </cell>
          <cell r="AA1287" t="str">
            <v>Renowacja wnętrza XIV - wiecznego kościoła pw. św. Jana Ewangelisty ostatnim etapem prac konserwatorskich unikatowego szczecińskiego zabytku.</v>
          </cell>
          <cell r="AB1287" t="str">
            <v>bez pomocy publicznej</v>
          </cell>
          <cell r="AC1287">
            <v>4400665.8899999997</v>
          </cell>
          <cell r="AD1287">
            <v>4400665.8899999997</v>
          </cell>
          <cell r="AE1287">
            <v>0</v>
          </cell>
          <cell r="AF1287">
            <v>0</v>
          </cell>
          <cell r="AG1287" t="str">
            <v>Nie</v>
          </cell>
          <cell r="AH1287" t="str">
            <v>58 Ochrona i zachowanie dziedzictwa kulturowego</v>
          </cell>
          <cell r="AI1287" t="str">
            <v>01 Pomoc bezzwrotna</v>
          </cell>
          <cell r="AJ1287" t="str">
            <v>01 Obszar miejski</v>
          </cell>
          <cell r="AK1287" t="str">
            <v>00 Nie dotyczy</v>
          </cell>
          <cell r="AL1287" t="str">
            <v>8521882627</v>
          </cell>
          <cell r="AM1287" t="str">
            <v>Parafia Rzymskokatolicka pw. św. Jana Ewangelisty</v>
          </cell>
          <cell r="AN1287" t="str">
            <v>70-205</v>
          </cell>
          <cell r="AO1287" t="str">
            <v>Szczecin</v>
          </cell>
          <cell r="AP1287" t="str">
            <v>Świętego Ducha</v>
          </cell>
          <cell r="AQ1287" t="str">
            <v>9</v>
          </cell>
          <cell r="AR1287" t="str">
            <v>-</v>
          </cell>
          <cell r="AS1287" t="str">
            <v>914335302</v>
          </cell>
          <cell r="AT1287" t="str">
            <v>914335302</v>
          </cell>
          <cell r="AU1287" t="str">
            <v>Kościół Katolicki</v>
          </cell>
          <cell r="AV1287" t="str">
            <v>040044779</v>
          </cell>
          <cell r="AW1287" t="str">
            <v>kościół lub związek wyznaniowy lub osoba prawna kościołów i związków wyznaniowych</v>
          </cell>
        </row>
        <row r="1288">
          <cell r="A1288" t="str">
            <v>RPZP.01.01.02-32-037/10</v>
          </cell>
          <cell r="B1288" t="str">
            <v>RPZP.01.00.00</v>
          </cell>
          <cell r="C1288" t="str">
            <v>RPZP.01.01.00</v>
          </cell>
          <cell r="D1288" t="str">
            <v>RPZP.01.01.02</v>
          </cell>
          <cell r="E1288" t="str">
            <v>RPZP.01.01.02-32-037/10-02</v>
          </cell>
          <cell r="F1288" t="str">
            <v>UDA-RPZP.01.01.02-32-037/10-02</v>
          </cell>
          <cell r="G1288" t="str">
            <v>0f5f4cd9d3</v>
          </cell>
          <cell r="H1288" t="str">
            <v>RPZP.01.01.02-32-037/10</v>
          </cell>
          <cell r="I1288" t="str">
            <v>WND-RPZP.01.01.02-32-037/10</v>
          </cell>
          <cell r="J1288" t="str">
            <v>2011-06-10</v>
          </cell>
          <cell r="K1288" t="str">
            <v>2011 I półrocze</v>
          </cell>
          <cell r="L1288" t="str">
            <v>2011</v>
          </cell>
          <cell r="M1288" t="str">
            <v>2011-06-10</v>
          </cell>
          <cell r="N1288" t="str">
            <v>2011 I półrocze</v>
          </cell>
          <cell r="O1288" t="str">
            <v>2011</v>
          </cell>
          <cell r="P1288" t="str">
            <v>2010-09-30</v>
          </cell>
          <cell r="Q1288" t="str">
            <v>2013-09-27</v>
          </cell>
          <cell r="R1288" t="str">
            <v>2013 II półrocze</v>
          </cell>
          <cell r="S1288" t="str">
            <v>2013</v>
          </cell>
          <cell r="T1288" t="str">
            <v>2014-01-16</v>
          </cell>
          <cell r="U1288">
            <v>1567418</v>
          </cell>
          <cell r="V1288">
            <v>1294435.57</v>
          </cell>
          <cell r="W1288">
            <v>776661.34</v>
          </cell>
          <cell r="X1288">
            <v>776661.34</v>
          </cell>
          <cell r="Y1288">
            <v>517774.23</v>
          </cell>
          <cell r="Z1288">
            <v>60</v>
          </cell>
          <cell r="AA1288" t="str">
            <v>Wzmocnienie pozycji konkurencyjnej spółki Qorum na rynku europejskim poprzez wdrożenie nowatorskiej koncepcji wczasów zdrowotnych</v>
          </cell>
          <cell r="AB1288" t="str">
            <v>pomoc publiczna</v>
          </cell>
          <cell r="AC1288">
            <v>1567418</v>
          </cell>
          <cell r="AD1288">
            <v>776661.34</v>
          </cell>
          <cell r="AE1288">
            <v>790756.66</v>
          </cell>
          <cell r="AF1288">
            <v>0</v>
          </cell>
          <cell r="AG1288" t="str">
            <v>Nie</v>
          </cell>
          <cell r="AH1288" t="str">
            <v>08 Inne inwestycje w przedsiębiorstwa</v>
          </cell>
          <cell r="AI1288" t="str">
            <v>01 Pomoc bezzwrotna</v>
          </cell>
          <cell r="AJ1288" t="str">
            <v>01 Obszar miejski</v>
          </cell>
          <cell r="AK1288" t="str">
            <v>14 Hotele i restauracje</v>
          </cell>
          <cell r="AL1288" t="str">
            <v>8550004102</v>
          </cell>
          <cell r="AM1288" t="str">
            <v>Qorum spółka z ograniczoną odpowiedzialnością</v>
          </cell>
          <cell r="AN1288" t="str">
            <v>70-813</v>
          </cell>
          <cell r="AO1288" t="str">
            <v>Szczecin</v>
          </cell>
          <cell r="AP1288" t="str">
            <v>Miła</v>
          </cell>
          <cell r="AQ1288" t="str">
            <v>1</v>
          </cell>
          <cell r="AR1288" t="str">
            <v>-</v>
          </cell>
          <cell r="AS1288" t="str">
            <v>+48609237544</v>
          </cell>
          <cell r="AT1288" t="str">
            <v>+48913224566</v>
          </cell>
          <cell r="AU1288" t="str">
            <v>spółka z ograniczoną odpowiedzialnością - małe przedsiębiorstwo</v>
          </cell>
          <cell r="AV1288" t="str">
            <v>008356771</v>
          </cell>
          <cell r="AW1288" t="str">
            <v>przedsiębiorca lub przedsiębiorstwo</v>
          </cell>
        </row>
        <row r="1289">
          <cell r="A1289" t="str">
            <v>RPZP.04.02.00-32-019/11</v>
          </cell>
          <cell r="B1289" t="str">
            <v>RPZP.04.00.00</v>
          </cell>
          <cell r="C1289" t="str">
            <v>RPZP.04.02.00</v>
          </cell>
          <cell r="D1289">
            <v>0</v>
          </cell>
          <cell r="E1289" t="str">
            <v>RPZP.04.02.00-32-019/11-04</v>
          </cell>
          <cell r="F1289" t="str">
            <v>UDA-RPZP.04.02.00-32-019/11-04</v>
          </cell>
          <cell r="G1289" t="str">
            <v>5c38523007</v>
          </cell>
          <cell r="H1289" t="str">
            <v>RPZP.04.02.00-32-019/11</v>
          </cell>
          <cell r="I1289" t="str">
            <v>WND-RPZP.04.02.00-32-019/11</v>
          </cell>
          <cell r="J1289" t="str">
            <v>2012-11-13</v>
          </cell>
          <cell r="K1289" t="str">
            <v>2012 II półrocze</v>
          </cell>
          <cell r="L1289" t="str">
            <v>2012</v>
          </cell>
          <cell r="M1289" t="str">
            <v>2012-11-16</v>
          </cell>
          <cell r="N1289" t="str">
            <v>2012 II półrocze</v>
          </cell>
          <cell r="O1289" t="str">
            <v>2012</v>
          </cell>
          <cell r="P1289" t="str">
            <v>2012-07-10</v>
          </cell>
          <cell r="Q1289" t="str">
            <v>2013-09-27</v>
          </cell>
          <cell r="R1289" t="str">
            <v>2013 II półrocze</v>
          </cell>
          <cell r="S1289" t="str">
            <v>2013</v>
          </cell>
          <cell r="T1289" t="str">
            <v>2014-01-15</v>
          </cell>
          <cell r="U1289">
            <v>1287783.52</v>
          </cell>
          <cell r="V1289">
            <v>1200000</v>
          </cell>
          <cell r="W1289">
            <v>820000</v>
          </cell>
          <cell r="X1289">
            <v>820000</v>
          </cell>
          <cell r="Y1289">
            <v>380000</v>
          </cell>
          <cell r="Z1289">
            <v>68.33</v>
          </cell>
          <cell r="AA1289" t="str">
            <v>Modernizacja linii technologicznej Centrum Odzysku w zakresie produkcji paliw alternatywnych z odpadów innych niż niebezpieczne w miejscowości Leśno Górne</v>
          </cell>
          <cell r="AB1289" t="str">
            <v>pomoc de minimis</v>
          </cell>
          <cell r="AC1289">
            <v>1287783.52</v>
          </cell>
          <cell r="AD1289">
            <v>820000</v>
          </cell>
          <cell r="AE1289">
            <v>467783.52</v>
          </cell>
          <cell r="AF1289">
            <v>0</v>
          </cell>
          <cell r="AG1289" t="str">
            <v>Nie</v>
          </cell>
          <cell r="AH1289" t="str">
            <v>44 Gospodarka odpadami komunalnymi i przemysłowymi</v>
          </cell>
          <cell r="AI1289" t="str">
            <v>01 Pomoc bezzwrotna</v>
          </cell>
          <cell r="AJ1289" t="str">
            <v>05 Obszary wiejskie (poza obszarami górskimi, wyspami lub o niskiej i bardzo niskiej gęstości zaludnienia)</v>
          </cell>
          <cell r="AK1289" t="str">
            <v>21 Działalność związana ze środowiskiem naturalnym</v>
          </cell>
          <cell r="AL1289" t="str">
            <v>8522446851</v>
          </cell>
          <cell r="AM1289" t="str">
            <v>NewCo Spółka z ograniczoną odpowiedzialnością</v>
          </cell>
          <cell r="AN1289" t="str">
            <v>71-179</v>
          </cell>
          <cell r="AO1289" t="str">
            <v>Szczecin</v>
          </cell>
          <cell r="AP1289" t="str">
            <v>Somosierry</v>
          </cell>
          <cell r="AQ1289" t="str">
            <v>5E</v>
          </cell>
          <cell r="AR1289" t="str">
            <v>-</v>
          </cell>
          <cell r="AS1289" t="str">
            <v>+48913332129</v>
          </cell>
          <cell r="AT1289" t="str">
            <v>-</v>
          </cell>
          <cell r="AU1289" t="str">
            <v>spółka z ograniczoną odpowiedzialnością - mikro przedsiębiorstwo</v>
          </cell>
          <cell r="AV1289" t="str">
            <v>812737901</v>
          </cell>
          <cell r="AW1289" t="str">
            <v>przedsiębiorca lub przedsiębiorstwo</v>
          </cell>
        </row>
        <row r="1290">
          <cell r="A1290" t="str">
            <v>RPZP.06.06.01-32-011/11</v>
          </cell>
          <cell r="B1290" t="str">
            <v>RPZP.06.00.00</v>
          </cell>
          <cell r="C1290" t="str">
            <v>RPZP.06.06.00</v>
          </cell>
          <cell r="D1290" t="str">
            <v>RPZP.06.06.01</v>
          </cell>
          <cell r="E1290" t="str">
            <v>RPZP.06.06.01-32-011/11-01</v>
          </cell>
          <cell r="F1290" t="str">
            <v>UDA-RPZP.06.06.01-32-011/11-01</v>
          </cell>
          <cell r="G1290" t="str">
            <v>84d8e6f597</v>
          </cell>
          <cell r="H1290" t="str">
            <v>RPZP.06.06.01-32-011/11</v>
          </cell>
          <cell r="I1290" t="str">
            <v>WND-RPZP.06.06.01-32-011/11</v>
          </cell>
          <cell r="J1290" t="str">
            <v>2012-06-11</v>
          </cell>
          <cell r="K1290" t="str">
            <v>2012 I półrocze</v>
          </cell>
          <cell r="L1290" t="str">
            <v>2012</v>
          </cell>
          <cell r="M1290" t="str">
            <v>2012-06-14</v>
          </cell>
          <cell r="N1290" t="str">
            <v>2012 I półrocze</v>
          </cell>
          <cell r="O1290" t="str">
            <v>2012</v>
          </cell>
          <cell r="P1290" t="str">
            <v>2012-12-03</v>
          </cell>
          <cell r="Q1290" t="str">
            <v>2013-09-30</v>
          </cell>
          <cell r="R1290" t="str">
            <v>2013 II półrocze</v>
          </cell>
          <cell r="S1290" t="str">
            <v>2013</v>
          </cell>
          <cell r="T1290" t="str">
            <v>2014-03-21</v>
          </cell>
          <cell r="U1290">
            <v>420492.69</v>
          </cell>
          <cell r="V1290">
            <v>353530.9</v>
          </cell>
          <cell r="W1290">
            <v>176765.44</v>
          </cell>
          <cell r="X1290">
            <v>176765.44</v>
          </cell>
          <cell r="Y1290">
            <v>176765.46</v>
          </cell>
          <cell r="Z1290">
            <v>50</v>
          </cell>
          <cell r="AA1290" t="str">
            <v>"Rewitalizacja RAZEM -Renowacja budynków mieszkalnych w Kwartale nr 23 w Szczecinie: kamienica przy ul. Królowej Jadwigi 46"</v>
          </cell>
          <cell r="AB1290" t="str">
            <v>bez pomocy publicznej</v>
          </cell>
          <cell r="AC1290">
            <v>420492.69</v>
          </cell>
          <cell r="AD1290">
            <v>176765.44</v>
          </cell>
          <cell r="AE1290">
            <v>243727.25</v>
          </cell>
          <cell r="AF1290">
            <v>0</v>
          </cell>
          <cell r="AG1290" t="str">
            <v>Nie</v>
          </cell>
          <cell r="AH1290" t="str">
            <v>78 Infrastruktura mieszkalnictwa</v>
          </cell>
          <cell r="AI1290" t="str">
            <v>01 Pomoc bezzwrotna</v>
          </cell>
          <cell r="AJ1290" t="str">
            <v>01 Obszar miejski</v>
          </cell>
          <cell r="AK1290" t="str">
            <v>22 Inne niewyszczególnione usługi</v>
          </cell>
          <cell r="AL1290" t="str">
            <v>8522217895</v>
          </cell>
          <cell r="AM1290" t="str">
            <v>Wspólnota Mieszkaniowa przy ulicy Królowej Jadwigi 46 w Szczecinie</v>
          </cell>
          <cell r="AN1290" t="str">
            <v>70-302</v>
          </cell>
          <cell r="AO1290" t="str">
            <v>Szczecin</v>
          </cell>
          <cell r="AP1290" t="str">
            <v>ul. Bohaterów Getta Warszawskiego</v>
          </cell>
          <cell r="AQ1290" t="str">
            <v>1</v>
          </cell>
          <cell r="AR1290" t="str">
            <v>-</v>
          </cell>
          <cell r="AS1290" t="str">
            <v>(91)4309100</v>
          </cell>
          <cell r="AT1290" t="str">
            <v>(91)4309145</v>
          </cell>
          <cell r="AU1290" t="str">
            <v>wspólnota mieszkaniowa</v>
          </cell>
          <cell r="AV1290" t="str">
            <v>811687868</v>
          </cell>
          <cell r="AW1290" t="str">
            <v>spółdzielnia lub wspólnota mieszkaniowa, TBS</v>
          </cell>
        </row>
        <row r="1291">
          <cell r="A1291" t="str">
            <v>RPZP.02.01.06-32-001/12</v>
          </cell>
          <cell r="B1291" t="str">
            <v>RPZP.02.00.00</v>
          </cell>
          <cell r="C1291" t="str">
            <v>RPZP.02.01.00</v>
          </cell>
          <cell r="D1291" t="str">
            <v>RPZP.02.01.06</v>
          </cell>
          <cell r="E1291" t="str">
            <v>RPZP.02.01.06-32-001/12-02</v>
          </cell>
          <cell r="F1291" t="str">
            <v>UDA-RPZP.02.01.06-32-001/12-02</v>
          </cell>
          <cell r="G1291" t="str">
            <v>925d6764da</v>
          </cell>
          <cell r="H1291" t="str">
            <v>RPZP.02.01.06-32-001/12</v>
          </cell>
          <cell r="I1291" t="str">
            <v>WND-RPZP.02.01.06-32-001/12</v>
          </cell>
          <cell r="J1291" t="str">
            <v>2013-02-23</v>
          </cell>
          <cell r="K1291" t="str">
            <v>2013 I półrocze</v>
          </cell>
          <cell r="L1291" t="str">
            <v>2013</v>
          </cell>
          <cell r="M1291" t="str">
            <v>2013-03-01</v>
          </cell>
          <cell r="N1291" t="str">
            <v>2013 I półrocze</v>
          </cell>
          <cell r="O1291" t="str">
            <v>2013</v>
          </cell>
          <cell r="P1291" t="str">
            <v>2013-04-29</v>
          </cell>
          <cell r="Q1291" t="str">
            <v>2013-09-30</v>
          </cell>
          <cell r="R1291" t="str">
            <v>2013 II półrocze</v>
          </cell>
          <cell r="S1291" t="str">
            <v>2013</v>
          </cell>
          <cell r="T1291" t="str">
            <v>2014-03-10</v>
          </cell>
          <cell r="U1291">
            <v>3965503.39</v>
          </cell>
          <cell r="V1291">
            <v>2998650.41</v>
          </cell>
          <cell r="W1291">
            <v>2490978.89</v>
          </cell>
          <cell r="X1291">
            <v>2490978.89</v>
          </cell>
          <cell r="Y1291">
            <v>507671.52</v>
          </cell>
          <cell r="Z1291">
            <v>83.07</v>
          </cell>
          <cell r="AA1291" t="str">
            <v>Wzmocnienie potencjału transportowego Przedsiębiorstwa Komunikacji Samochodowej w Szczecinku poprzez zakup nowych autobusów.</v>
          </cell>
          <cell r="AB1291" t="str">
            <v>bez pomocy publicznej</v>
          </cell>
          <cell r="AC1291">
            <v>3965503.39</v>
          </cell>
          <cell r="AD1291">
            <v>2490978.89</v>
          </cell>
          <cell r="AE1291">
            <v>1474524.5</v>
          </cell>
          <cell r="AF1291">
            <v>0</v>
          </cell>
          <cell r="AG1291" t="str">
            <v>Tak</v>
          </cell>
          <cell r="AH1291" t="str">
            <v>25 Transport miejski</v>
          </cell>
          <cell r="AI1291" t="str">
            <v>01 Pomoc bezzwrotna</v>
          </cell>
          <cell r="AJ1291" t="str">
            <v>01 Obszar miejski</v>
          </cell>
          <cell r="AK1291" t="str">
            <v>11 Transport</v>
          </cell>
          <cell r="AL1291" t="str">
            <v>6730006366</v>
          </cell>
          <cell r="AM1291" t="str">
            <v>Przedsiębiorstwo Komunikacji Samochodowej w Szczecinku Spółka z ograniczoną odpowiedzialnością</v>
          </cell>
          <cell r="AN1291" t="str">
            <v>78-400</v>
          </cell>
          <cell r="AO1291" t="str">
            <v>Szczecinek</v>
          </cell>
          <cell r="AP1291" t="str">
            <v>Cieślaka</v>
          </cell>
          <cell r="AQ1291" t="str">
            <v>6A</v>
          </cell>
          <cell r="AR1291" t="str">
            <v>-</v>
          </cell>
          <cell r="AS1291" t="str">
            <v>+48(94)3730910</v>
          </cell>
          <cell r="AT1291" t="str">
            <v>+48(94)3730919</v>
          </cell>
          <cell r="AU1291" t="str">
            <v>spółka z ograniczoną odpowiedzialnością - duże przedsiębiorstwo</v>
          </cell>
          <cell r="AV1291" t="str">
            <v>000616511</v>
          </cell>
          <cell r="AW1291" t="str">
            <v>operator komunikacji zbiorowej</v>
          </cell>
        </row>
        <row r="1292">
          <cell r="A1292" t="str">
            <v>RPZP.02.02.01-32-002/11</v>
          </cell>
          <cell r="B1292" t="str">
            <v>RPZP.02.00.00</v>
          </cell>
          <cell r="C1292" t="str">
            <v>RPZP.02.02.00</v>
          </cell>
          <cell r="D1292" t="str">
            <v>RPZP.02.02.01</v>
          </cell>
          <cell r="E1292" t="str">
            <v>RPZP.02.02.01-32-002/11-05</v>
          </cell>
          <cell r="F1292" t="str">
            <v>UDA-RPZP.02.02.01-32-002/11-05</v>
          </cell>
          <cell r="G1292" t="str">
            <v>1744716a3b</v>
          </cell>
          <cell r="H1292" t="str">
            <v>RPZP.02.02.01-32-002/11</v>
          </cell>
          <cell r="I1292" t="str">
            <v>WND-RPZP.02.02.01-32-002/11</v>
          </cell>
          <cell r="J1292" t="str">
            <v>2011-05-27</v>
          </cell>
          <cell r="K1292" t="str">
            <v>2011 I półrocze</v>
          </cell>
          <cell r="L1292" t="str">
            <v>2011</v>
          </cell>
          <cell r="M1292" t="str">
            <v>2011-05-27</v>
          </cell>
          <cell r="N1292" t="str">
            <v>2011 I półrocze</v>
          </cell>
          <cell r="O1292" t="str">
            <v>2011</v>
          </cell>
          <cell r="P1292" t="str">
            <v>2011-09-01</v>
          </cell>
          <cell r="Q1292" t="str">
            <v>2013-10-01</v>
          </cell>
          <cell r="R1292" t="str">
            <v>2013 II półrocze</v>
          </cell>
          <cell r="S1292" t="str">
            <v>2013</v>
          </cell>
          <cell r="T1292" t="str">
            <v>2013-12-18</v>
          </cell>
          <cell r="U1292">
            <v>4649400</v>
          </cell>
          <cell r="V1292">
            <v>2260000</v>
          </cell>
          <cell r="W1292">
            <v>904000</v>
          </cell>
          <cell r="X1292">
            <v>904000</v>
          </cell>
          <cell r="Y1292">
            <v>1356000</v>
          </cell>
          <cell r="Z1292">
            <v>40</v>
          </cell>
          <cell r="AA1292" t="str">
            <v>Przebudowa linii 110 kV Dąbie - Pomorska</v>
          </cell>
          <cell r="AB1292" t="str">
            <v>pomoc publiczna</v>
          </cell>
          <cell r="AC1292">
            <v>4649400</v>
          </cell>
          <cell r="AD1292">
            <v>904000</v>
          </cell>
          <cell r="AE1292">
            <v>3745400</v>
          </cell>
          <cell r="AF1292">
            <v>0</v>
          </cell>
          <cell r="AG1292" t="str">
            <v>Nie</v>
          </cell>
          <cell r="AH1292" t="str">
            <v>33 Energia elektryczna</v>
          </cell>
          <cell r="AI1292" t="str">
            <v>01 Pomoc bezzwrotna</v>
          </cell>
          <cell r="AJ1292" t="str">
            <v>01 Obszar miejski</v>
          </cell>
          <cell r="AK1292" t="str">
            <v>08 Wytwarzanie i dystrybucja energii elektrycznej, gazu i ciepła</v>
          </cell>
          <cell r="AL1292" t="str">
            <v>7822377160</v>
          </cell>
          <cell r="AM1292" t="str">
            <v>Enea Operator Spółka z ograniczoną odpowiedzialnością</v>
          </cell>
          <cell r="AN1292" t="str">
            <v>60-479</v>
          </cell>
          <cell r="AO1292" t="str">
            <v>Poznań</v>
          </cell>
          <cell r="AP1292" t="str">
            <v>Strzeszyńska</v>
          </cell>
          <cell r="AQ1292" t="str">
            <v>58</v>
          </cell>
          <cell r="AR1292" t="str">
            <v>-</v>
          </cell>
          <cell r="AS1292" t="str">
            <v>918135155</v>
          </cell>
          <cell r="AT1292" t="str">
            <v>914225628</v>
          </cell>
          <cell r="AU1292" t="str">
            <v>spółka z ograniczoną odpowiedzialnością - duże przedsiębiorstwo</v>
          </cell>
          <cell r="AV1292" t="str">
            <v>300455398</v>
          </cell>
          <cell r="AW1292" t="str">
            <v>przedsiębiorca lub przedsiębiorstwo</v>
          </cell>
        </row>
        <row r="1293">
          <cell r="A1293" t="str">
            <v>RPZP.01.01.03-32-049/10</v>
          </cell>
          <cell r="B1293" t="str">
            <v>RPZP.01.00.00</v>
          </cell>
          <cell r="C1293" t="str">
            <v>RPZP.01.01.00</v>
          </cell>
          <cell r="D1293" t="str">
            <v>RPZP.01.01.03</v>
          </cell>
          <cell r="E1293" t="str">
            <v>RPZP.01.01.03-32-049/10-04</v>
          </cell>
          <cell r="F1293" t="str">
            <v>UDA-RPZP.01.01.03-32-049/10-04</v>
          </cell>
          <cell r="G1293" t="str">
            <v>02e2de460a</v>
          </cell>
          <cell r="H1293" t="str">
            <v>RPZP.01.01.03-32-049/10</v>
          </cell>
          <cell r="I1293" t="str">
            <v>WND-RPZP.01.01.03-32-049/10</v>
          </cell>
          <cell r="J1293" t="str">
            <v>2011-06-03</v>
          </cell>
          <cell r="K1293" t="str">
            <v>2011 I półrocze</v>
          </cell>
          <cell r="L1293" t="str">
            <v>2011</v>
          </cell>
          <cell r="M1293" t="str">
            <v>2011-06-07</v>
          </cell>
          <cell r="N1293" t="str">
            <v>2011 I półrocze</v>
          </cell>
          <cell r="O1293" t="str">
            <v>2011</v>
          </cell>
          <cell r="P1293" t="str">
            <v>2010-10-07</v>
          </cell>
          <cell r="Q1293" t="str">
            <v>2013-10-06</v>
          </cell>
          <cell r="R1293" t="str">
            <v>2013 II półrocze</v>
          </cell>
          <cell r="S1293" t="str">
            <v>2013</v>
          </cell>
          <cell r="T1293" t="str">
            <v>2012-12-28</v>
          </cell>
          <cell r="U1293">
            <v>4084095.25</v>
          </cell>
          <cell r="V1293">
            <v>3527622.28</v>
          </cell>
          <cell r="W1293">
            <v>2116573.36</v>
          </cell>
          <cell r="X1293">
            <v>2116573.36</v>
          </cell>
          <cell r="Y1293">
            <v>1411048.92</v>
          </cell>
          <cell r="Z1293">
            <v>60</v>
          </cell>
          <cell r="AA1293" t="str">
            <v>INNOWACYJNE TECHNOLOGIE KONSERWACJI DREWNA NARZĘDZIEM WZROSTU KONKURENCYJNOŚCI PRODUKTOWEJ PRZEDSIĘBIORSTWA KJB KRZYSZTOF BAŁAMĄCEK</v>
          </cell>
          <cell r="AB1293" t="str">
            <v>pomoc publiczna</v>
          </cell>
          <cell r="AC1293">
            <v>4084095.25</v>
          </cell>
          <cell r="AD1293">
            <v>2116573.36</v>
          </cell>
          <cell r="AE1293">
            <v>1967521.89</v>
          </cell>
          <cell r="AF1293">
            <v>0</v>
          </cell>
          <cell r="AG1293" t="str">
            <v>Nie</v>
          </cell>
          <cell r="AH129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93" t="str">
            <v>01 Pomoc bezzwrotna</v>
          </cell>
          <cell r="AJ1293" t="str">
            <v>05 Obszary wiejskie (poza obszarami górskimi, wyspami lub o niskiej i bardzo niskiej gęstości zaludnienia)</v>
          </cell>
          <cell r="AK1293" t="str">
            <v>06 Nieokreślony przemysł wytwórczy</v>
          </cell>
          <cell r="AL1293" t="str">
            <v>9551935524</v>
          </cell>
          <cell r="AM1293" t="str">
            <v>KJB Krzysztof Bałamącek</v>
          </cell>
          <cell r="AN1293" t="str">
            <v>70-731</v>
          </cell>
          <cell r="AO1293" t="str">
            <v>Szczecin</v>
          </cell>
          <cell r="AP1293" t="str">
            <v>Polanka</v>
          </cell>
          <cell r="AQ1293" t="str">
            <v>18</v>
          </cell>
          <cell r="AR1293" t="str">
            <v>-</v>
          </cell>
          <cell r="AS1293" t="str">
            <v>914635992</v>
          </cell>
          <cell r="AT1293" t="str">
            <v>913972149</v>
          </cell>
          <cell r="AU1293" t="str">
            <v>osoba fizyczna prowadząca działalność gospodarczą - mikro przedsiębiorstwo</v>
          </cell>
          <cell r="AV1293" t="str">
            <v>320251020</v>
          </cell>
          <cell r="AW1293" t="str">
            <v>przedsiębiorca lub przedsiębiorstwo</v>
          </cell>
        </row>
        <row r="1294">
          <cell r="A1294" t="str">
            <v>RPZP.01.01.03-32-139/12</v>
          </cell>
          <cell r="B1294" t="str">
            <v>RPZP.01.00.00</v>
          </cell>
          <cell r="C1294" t="str">
            <v>RPZP.01.01.00</v>
          </cell>
          <cell r="D1294" t="str">
            <v>RPZP.01.01.03</v>
          </cell>
          <cell r="E1294" t="str">
            <v>RPZP.01.01.03-32-139/12-03</v>
          </cell>
          <cell r="F1294" t="str">
            <v>UDA-RPZP.01.01.03-32-139/12-03</v>
          </cell>
          <cell r="G1294" t="str">
            <v>d0a590c012</v>
          </cell>
          <cell r="H1294" t="str">
            <v>RPZP.01.01.03-32-139/12</v>
          </cell>
          <cell r="I1294" t="str">
            <v>WND-RPZP.01.01.03-32-139/12</v>
          </cell>
          <cell r="J1294" t="str">
            <v>2012-12-13</v>
          </cell>
          <cell r="K1294" t="str">
            <v>2012 II półrocze</v>
          </cell>
          <cell r="L1294" t="str">
            <v>2012</v>
          </cell>
          <cell r="M1294" t="str">
            <v>2012-12-17</v>
          </cell>
          <cell r="N1294" t="str">
            <v>2012 II półrocze</v>
          </cell>
          <cell r="O1294" t="str">
            <v>2012</v>
          </cell>
          <cell r="P1294" t="str">
            <v>2012-12-20</v>
          </cell>
          <cell r="Q1294" t="str">
            <v>2013-10-10</v>
          </cell>
          <cell r="R1294" t="str">
            <v>2013 II półrocze</v>
          </cell>
          <cell r="S1294" t="str">
            <v>2013</v>
          </cell>
          <cell r="T1294" t="str">
            <v>2014-02-07</v>
          </cell>
          <cell r="U1294">
            <v>521681.76</v>
          </cell>
          <cell r="V1294">
            <v>521681.76</v>
          </cell>
          <cell r="W1294">
            <v>313009.05</v>
          </cell>
          <cell r="X1294">
            <v>313009.05</v>
          </cell>
          <cell r="Y1294">
            <v>208672.71</v>
          </cell>
          <cell r="Z1294">
            <v>60</v>
          </cell>
          <cell r="AA1294" t="str">
            <v>Wdrożenie innowacyjnej technologii obróbki z wykorzystaniem pionowego centrum obróbkowego CNC szansą na wzmocnienie konkurencyjności STM Sp. z o.o.</v>
          </cell>
          <cell r="AB1294" t="str">
            <v>pomoc publiczna</v>
          </cell>
          <cell r="AC1294">
            <v>521681.76</v>
          </cell>
          <cell r="AD1294">
            <v>313009.05</v>
          </cell>
          <cell r="AE1294">
            <v>208672.71</v>
          </cell>
          <cell r="AF1294">
            <v>0</v>
          </cell>
          <cell r="AG1294" t="str">
            <v>Nie</v>
          </cell>
          <cell r="AH129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294" t="str">
            <v>01 Pomoc bezzwrotna</v>
          </cell>
          <cell r="AJ1294" t="str">
            <v>01 Obszar miejski</v>
          </cell>
          <cell r="AK1294" t="str">
            <v>06 Nieokreślony przemysł wytwórczy</v>
          </cell>
          <cell r="AL1294" t="str">
            <v>2530207052</v>
          </cell>
          <cell r="AM1294" t="str">
            <v>STM Spółka z ograniczoną odpowiedzialnością</v>
          </cell>
          <cell r="AN1294" t="str">
            <v>78-520</v>
          </cell>
          <cell r="AO1294" t="str">
            <v>Złocieniec</v>
          </cell>
          <cell r="AP1294" t="str">
            <v>Piaskowa</v>
          </cell>
          <cell r="AQ1294" t="str">
            <v>12</v>
          </cell>
          <cell r="AR1294" t="str">
            <v>-</v>
          </cell>
          <cell r="AS1294" t="str">
            <v>(94)3671471</v>
          </cell>
          <cell r="AT1294" t="str">
            <v>(94)3630940</v>
          </cell>
          <cell r="AU1294" t="str">
            <v>spółka z ograniczoną odpowiedzialnością - małe przedsiębiorstwo</v>
          </cell>
          <cell r="AV1294" t="str">
            <v>320073907</v>
          </cell>
          <cell r="AW1294" t="str">
            <v>przedsiębiorca lub przedsiębiorstwo</v>
          </cell>
        </row>
        <row r="1295">
          <cell r="A1295" t="str">
            <v>RPZP.05.05.01-32-041/11</v>
          </cell>
          <cell r="B1295" t="str">
            <v>RPZP.05.00.00</v>
          </cell>
          <cell r="C1295" t="str">
            <v>RPZP.05.05.00</v>
          </cell>
          <cell r="D1295" t="str">
            <v>RPZP.05.05.01</v>
          </cell>
          <cell r="E1295" t="str">
            <v>RPZP.05.05.01-32-041/11-05</v>
          </cell>
          <cell r="F1295" t="str">
            <v>UDA-RPZP.05.05.01-32-041/11-05</v>
          </cell>
          <cell r="G1295" t="str">
            <v>1f7d83d76d</v>
          </cell>
          <cell r="H1295" t="str">
            <v>RPZP.05.05.01-32-041/11</v>
          </cell>
          <cell r="I1295" t="str">
            <v>WND-RPZP.05.05.01-32-041/11</v>
          </cell>
          <cell r="J1295" t="str">
            <v>2012-08-10</v>
          </cell>
          <cell r="K1295" t="str">
            <v>2012 II półrocze</v>
          </cell>
          <cell r="L1295" t="str">
            <v>2012</v>
          </cell>
          <cell r="M1295" t="str">
            <v>2012-08-17</v>
          </cell>
          <cell r="N1295" t="str">
            <v>2012 II półrocze</v>
          </cell>
          <cell r="O1295" t="str">
            <v>2012</v>
          </cell>
          <cell r="P1295" t="str">
            <v>2012-09-19</v>
          </cell>
          <cell r="Q1295" t="str">
            <v>2013-10-14</v>
          </cell>
          <cell r="R1295" t="str">
            <v>2013 II półrocze</v>
          </cell>
          <cell r="S1295" t="str">
            <v>2013</v>
          </cell>
          <cell r="T1295" t="str">
            <v>2014-04-23</v>
          </cell>
          <cell r="U1295">
            <v>2387308.89</v>
          </cell>
          <cell r="V1295">
            <v>2310456.56</v>
          </cell>
          <cell r="W1295">
            <v>1155228.28</v>
          </cell>
          <cell r="X1295">
            <v>1155228.28</v>
          </cell>
          <cell r="Y1295">
            <v>1155228.28</v>
          </cell>
          <cell r="Z1295">
            <v>50</v>
          </cell>
          <cell r="AA1295" t="str">
            <v>Rewitalizacja parku "Orła Białego" w Białogardzie</v>
          </cell>
          <cell r="AB1295" t="str">
            <v>bez pomocy publicznej</v>
          </cell>
          <cell r="AC1295">
            <v>2387308.89</v>
          </cell>
          <cell r="AD1295">
            <v>2387308.89</v>
          </cell>
          <cell r="AE1295">
            <v>0</v>
          </cell>
          <cell r="AF1295">
            <v>0</v>
          </cell>
          <cell r="AG1295" t="str">
            <v>Nie</v>
          </cell>
          <cell r="AH1295" t="str">
            <v>61 Zintegrowane projekty na rzecz rewitalizacji obszarów miejskich i wiejskich</v>
          </cell>
          <cell r="AI1295" t="str">
            <v>01 Pomoc bezzwrotna</v>
          </cell>
          <cell r="AJ1295" t="str">
            <v>01 Obszar miejski</v>
          </cell>
          <cell r="AK1295" t="str">
            <v>22 Inne niewyszczególnione usługi</v>
          </cell>
          <cell r="AL1295" t="str">
            <v>6721001814</v>
          </cell>
          <cell r="AM1295" t="str">
            <v>Miasto Białogard</v>
          </cell>
          <cell r="AN1295" t="str">
            <v>78-200</v>
          </cell>
          <cell r="AO1295" t="str">
            <v>Białogard</v>
          </cell>
          <cell r="AP1295" t="str">
            <v>1 Maja</v>
          </cell>
          <cell r="AQ1295" t="str">
            <v>18</v>
          </cell>
          <cell r="AR1295" t="str">
            <v>-</v>
          </cell>
          <cell r="AS1295" t="str">
            <v>943122310</v>
          </cell>
          <cell r="AT1295" t="str">
            <v>943122919</v>
          </cell>
          <cell r="AU1295" t="str">
            <v>wspólnota samorządowa</v>
          </cell>
          <cell r="AV1295" t="str">
            <v>330920452</v>
          </cell>
          <cell r="AW1295" t="str">
            <v>jednostka samorządu terytorialnego, związek lub stowarzyszenie jst</v>
          </cell>
        </row>
        <row r="1296">
          <cell r="A1296" t="str">
            <v>RPZP.04.02.00-32-005/11</v>
          </cell>
          <cell r="B1296" t="str">
            <v>RPZP.04.00.00</v>
          </cell>
          <cell r="C1296" t="str">
            <v>RPZP.04.02.00</v>
          </cell>
          <cell r="D1296">
            <v>0</v>
          </cell>
          <cell r="E1296" t="str">
            <v>RPZP.04.02.00-32-005/11-04</v>
          </cell>
          <cell r="F1296" t="str">
            <v>UDA-RPZP.04.02.00-32-005/11-04</v>
          </cell>
          <cell r="G1296" t="str">
            <v>4305d7b492</v>
          </cell>
          <cell r="H1296" t="str">
            <v>RPZP.04.02.00-32-005/11</v>
          </cell>
          <cell r="I1296" t="str">
            <v>WND-RPZP.04.02.00-32-005/11</v>
          </cell>
          <cell r="J1296" t="str">
            <v>2012-12-21</v>
          </cell>
          <cell r="K1296" t="str">
            <v>2012 II półrocze</v>
          </cell>
          <cell r="L1296" t="str">
            <v>2012</v>
          </cell>
          <cell r="M1296" t="str">
            <v>2012-12-31</v>
          </cell>
          <cell r="N1296" t="str">
            <v>2012 II półrocze</v>
          </cell>
          <cell r="O1296" t="str">
            <v>2012</v>
          </cell>
          <cell r="P1296" t="str">
            <v>2011-12-01</v>
          </cell>
          <cell r="Q1296" t="str">
            <v>2013-10-16</v>
          </cell>
          <cell r="R1296" t="str">
            <v>2013 II półrocze</v>
          </cell>
          <cell r="S1296" t="str">
            <v>2013</v>
          </cell>
          <cell r="T1296" t="str">
            <v>2014-02-17</v>
          </cell>
          <cell r="U1296">
            <v>1437104.7</v>
          </cell>
          <cell r="V1296">
            <v>1163267.8700000001</v>
          </cell>
          <cell r="W1296">
            <v>806958.38</v>
          </cell>
          <cell r="X1296">
            <v>806958.38</v>
          </cell>
          <cell r="Y1296">
            <v>356309.49</v>
          </cell>
          <cell r="Z1296">
            <v>69.37</v>
          </cell>
          <cell r="AA1296" t="str">
            <v>Poprawa standardu oraz rozszerzenie zakresu świadczonych usług Spółki Ekologia Fair Play w zakresie gospodarki odpadami przemysłowymi</v>
          </cell>
          <cell r="AB1296" t="str">
            <v>pomoc de minimis</v>
          </cell>
          <cell r="AC1296">
            <v>1437104.7</v>
          </cell>
          <cell r="AD1296">
            <v>806958.38</v>
          </cell>
          <cell r="AE1296">
            <v>630146.31999999995</v>
          </cell>
          <cell r="AF1296">
            <v>0</v>
          </cell>
          <cell r="AG1296" t="str">
            <v>Nie</v>
          </cell>
          <cell r="AH1296" t="str">
            <v>44 Gospodarka odpadami komunalnymi i przemysłowymi</v>
          </cell>
          <cell r="AI1296" t="str">
            <v>01 Pomoc bezzwrotna</v>
          </cell>
          <cell r="AJ1296" t="str">
            <v>01 Obszar miejski</v>
          </cell>
          <cell r="AK1296" t="str">
            <v>21 Działalność związana ze środowiskiem naturalnym</v>
          </cell>
          <cell r="AL1296" t="str">
            <v>5971495231</v>
          </cell>
          <cell r="AM1296" t="str">
            <v>„Ekologia Fair Play” Plewko-Grzegorczyk S.C.</v>
          </cell>
          <cell r="AN1296" t="str">
            <v>74-400</v>
          </cell>
          <cell r="AO1296" t="str">
            <v>Dębno</v>
          </cell>
          <cell r="AP1296" t="str">
            <v>Mickiewicza</v>
          </cell>
          <cell r="AQ1296" t="str">
            <v>2</v>
          </cell>
          <cell r="AR1296" t="str">
            <v>-</v>
          </cell>
          <cell r="AS1296" t="str">
            <v>957602938</v>
          </cell>
          <cell r="AT1296" t="str">
            <v>957602938</v>
          </cell>
          <cell r="AU1296" t="str">
            <v>spółka cywilna prowadząca działalność w oparciu o umowę zawartą na podstawie KC - mikro przedsiębiorstwo</v>
          </cell>
          <cell r="AV1296" t="str">
            <v>320008376</v>
          </cell>
          <cell r="AW1296" t="str">
            <v>przedsiębiorca lub przedsiębiorstwo</v>
          </cell>
        </row>
        <row r="1297">
          <cell r="A1297" t="str">
            <v>RPZP.06.01.01-32-004/12</v>
          </cell>
          <cell r="B1297" t="str">
            <v>RPZP.06.00.00</v>
          </cell>
          <cell r="C1297" t="str">
            <v>RPZP.06.01.00</v>
          </cell>
          <cell r="D1297" t="str">
            <v>RPZP.06.01.01</v>
          </cell>
          <cell r="E1297" t="str">
            <v>RPZP.06.01.01-32-004/12-04</v>
          </cell>
          <cell r="F1297" t="str">
            <v>UDA-RPZP.06.01.01-32-004/12-04</v>
          </cell>
          <cell r="G1297" t="str">
            <v>0ecc0141f5</v>
          </cell>
          <cell r="H1297" t="str">
            <v>RPZP.06.01.01-32-004/12</v>
          </cell>
          <cell r="I1297" t="str">
            <v>WND-RPZP.06.01.01-32-004/12</v>
          </cell>
          <cell r="J1297" t="str">
            <v>2013-06-14</v>
          </cell>
          <cell r="K1297" t="str">
            <v>2013 I półrocze</v>
          </cell>
          <cell r="L1297" t="str">
            <v>2013</v>
          </cell>
          <cell r="M1297" t="str">
            <v>2013-06-24</v>
          </cell>
          <cell r="N1297" t="str">
            <v>2013 I półrocze</v>
          </cell>
          <cell r="O1297" t="str">
            <v>2013</v>
          </cell>
          <cell r="P1297" t="str">
            <v>2013-02-26</v>
          </cell>
          <cell r="Q1297" t="str">
            <v>2013-10-18</v>
          </cell>
          <cell r="R1297" t="str">
            <v>2013 II półrocze</v>
          </cell>
          <cell r="S1297" t="str">
            <v>2013</v>
          </cell>
          <cell r="T1297" t="str">
            <v>2014-04-22</v>
          </cell>
          <cell r="U1297">
            <v>523611</v>
          </cell>
          <cell r="V1297">
            <v>412120.85</v>
          </cell>
          <cell r="W1297">
            <v>164848.34</v>
          </cell>
          <cell r="X1297">
            <v>164848.34</v>
          </cell>
          <cell r="Y1297">
            <v>247272.51</v>
          </cell>
          <cell r="Z1297">
            <v>40</v>
          </cell>
          <cell r="AA1297" t="str">
            <v>„Zwiększenie atrakcyjności turystycznej przystani przy ul. Jana z Kolna w Szczecinie poprzez remont części nabrzeża w zakresie nawierzchni i instalacji zewnętrznych”</v>
          </cell>
          <cell r="AB1297" t="str">
            <v>pomoc publiczna</v>
          </cell>
          <cell r="AC1297">
            <v>523611</v>
          </cell>
          <cell r="AD1297">
            <v>523611</v>
          </cell>
          <cell r="AE1297">
            <v>0</v>
          </cell>
          <cell r="AF1297">
            <v>0</v>
          </cell>
          <cell r="AG1297" t="str">
            <v>Nie</v>
          </cell>
          <cell r="AH1297" t="str">
            <v>57 Inne wsparcie na rzecz wzmocnienia usług turystycznych</v>
          </cell>
          <cell r="AI1297" t="str">
            <v>01 Pomoc bezzwrotna</v>
          </cell>
          <cell r="AJ1297" t="str">
            <v>01 Obszar miejski</v>
          </cell>
          <cell r="AK1297" t="str">
            <v>22 Inne niewyszczególnione usługi</v>
          </cell>
          <cell r="AL1297" t="str">
            <v>8510207224</v>
          </cell>
          <cell r="AM1297" t="str">
            <v>Żegluga Szczecińska Sp. z o.o.</v>
          </cell>
          <cell r="AN1297" t="str">
            <v>71-603</v>
          </cell>
          <cell r="AO1297" t="str">
            <v>Szczecin</v>
          </cell>
          <cell r="AP1297" t="str">
            <v>Jana z Kolna</v>
          </cell>
          <cell r="AQ1297" t="str">
            <v>7</v>
          </cell>
          <cell r="AR1297" t="str">
            <v>-</v>
          </cell>
          <cell r="AS1297" t="str">
            <v>(0-91)4345561</v>
          </cell>
          <cell r="AT1297" t="str">
            <v>(0-91)4342263</v>
          </cell>
          <cell r="AU1297" t="str">
            <v>spółka z ograniczoną odpowiedzialnością - duże przedsiębiorstwo</v>
          </cell>
          <cell r="AV1297" t="str">
            <v>000145052</v>
          </cell>
          <cell r="AW1297" t="str">
            <v>przedsiębiorca lub przedsiębiorstwo</v>
          </cell>
        </row>
        <row r="1298">
          <cell r="A1298" t="str">
            <v>RPZP.06.06.01-32-028/11</v>
          </cell>
          <cell r="B1298" t="str">
            <v>RPZP.06.00.00</v>
          </cell>
          <cell r="C1298" t="str">
            <v>RPZP.06.06.00</v>
          </cell>
          <cell r="D1298" t="str">
            <v>RPZP.06.06.01</v>
          </cell>
          <cell r="E1298" t="str">
            <v>RPZP.06.06.01-32-028/11-03</v>
          </cell>
          <cell r="F1298" t="str">
            <v>UDA-RPZP.06.06.01-32-028/11-03</v>
          </cell>
          <cell r="G1298" t="str">
            <v>9fe8ee6abd</v>
          </cell>
          <cell r="H1298" t="str">
            <v>RPZP.06.06.01-32-028/11</v>
          </cell>
          <cell r="I1298" t="str">
            <v>WND-RPZP.06.06.01-32-028/11</v>
          </cell>
          <cell r="J1298" t="str">
            <v>2012-05-25</v>
          </cell>
          <cell r="K1298" t="str">
            <v>2012 I półrocze</v>
          </cell>
          <cell r="L1298" t="str">
            <v>2012</v>
          </cell>
          <cell r="M1298" t="str">
            <v>2012-05-28</v>
          </cell>
          <cell r="N1298" t="str">
            <v>2012 I półrocze</v>
          </cell>
          <cell r="O1298" t="str">
            <v>2012</v>
          </cell>
          <cell r="P1298" t="str">
            <v>2012-06-29</v>
          </cell>
          <cell r="Q1298" t="str">
            <v>2013-10-22</v>
          </cell>
          <cell r="R1298" t="str">
            <v>2013 II półrocze</v>
          </cell>
          <cell r="S1298" t="str">
            <v>2013</v>
          </cell>
          <cell r="T1298" t="str">
            <v>2014-02-13</v>
          </cell>
          <cell r="U1298">
            <v>2390414.4700000002</v>
          </cell>
          <cell r="V1298">
            <v>2385414.4700000002</v>
          </cell>
          <cell r="W1298">
            <v>954165.78</v>
          </cell>
          <cell r="X1298">
            <v>954165.78</v>
          </cell>
          <cell r="Y1298">
            <v>1431248.69</v>
          </cell>
          <cell r="Z1298">
            <v>40</v>
          </cell>
          <cell r="AA1298" t="str">
            <v>Renowacja części wspólnych wielorodzinnych budynków mieszkalnych w obszarze Stare Miasto w ramach rewitalizacji miasta Police.</v>
          </cell>
          <cell r="AB1298" t="str">
            <v>pomoc publiczna</v>
          </cell>
          <cell r="AC1298">
            <v>2390414.4700000002</v>
          </cell>
          <cell r="AD1298">
            <v>2390414.4700000002</v>
          </cell>
          <cell r="AE1298">
            <v>0</v>
          </cell>
          <cell r="AF1298">
            <v>0</v>
          </cell>
          <cell r="AG1298" t="str">
            <v>Nie</v>
          </cell>
          <cell r="AH1298" t="str">
            <v>78 Infrastruktura mieszkalnictwa</v>
          </cell>
          <cell r="AI1298" t="str">
            <v>01 Pomoc bezzwrotna</v>
          </cell>
          <cell r="AJ1298" t="str">
            <v>01 Obszar miejski</v>
          </cell>
          <cell r="AK1298" t="str">
            <v>22 Inne niewyszczególnione usługi</v>
          </cell>
          <cell r="AL1298" t="str">
            <v>8511000695</v>
          </cell>
          <cell r="AM1298" t="str">
            <v>Gmina Police</v>
          </cell>
          <cell r="AN1298" t="str">
            <v>72-010</v>
          </cell>
          <cell r="AO1298" t="str">
            <v>Police</v>
          </cell>
          <cell r="AP1298" t="str">
            <v>Stefana Batorego</v>
          </cell>
          <cell r="AQ1298" t="str">
            <v>3</v>
          </cell>
          <cell r="AR1298" t="str">
            <v>-</v>
          </cell>
          <cell r="AS1298" t="str">
            <v>914311830</v>
          </cell>
          <cell r="AT1298" t="str">
            <v>914311832</v>
          </cell>
          <cell r="AU1298" t="str">
            <v>wspólnota samorządowa</v>
          </cell>
          <cell r="AV1298" t="str">
            <v>811685390</v>
          </cell>
          <cell r="AW1298" t="str">
            <v>jednostka samorządu terytorialnego, związek lub stowarzyszenie jst</v>
          </cell>
        </row>
        <row r="1299">
          <cell r="A1299" t="str">
            <v>RPZP.01.03.02-32-005/13</v>
          </cell>
          <cell r="B1299" t="str">
            <v>RPZP.01.00.00</v>
          </cell>
          <cell r="C1299" t="str">
            <v>RPZP.01.03.00</v>
          </cell>
          <cell r="D1299" t="str">
            <v>RPZP.01.03.02</v>
          </cell>
          <cell r="E1299" t="str">
            <v>RPZP.01.03.02-32-005/13-01</v>
          </cell>
          <cell r="F1299" t="str">
            <v>UDA-RPZP.01.03.02-32-005/13-01</v>
          </cell>
          <cell r="G1299" t="str">
            <v>55f66cff53</v>
          </cell>
          <cell r="H1299" t="str">
            <v>RPZP.01.03.02-32-005/13</v>
          </cell>
          <cell r="I1299" t="str">
            <v>WND-RPZP.01.03.02-32-005/13</v>
          </cell>
          <cell r="J1299" t="str">
            <v>2013-09-02</v>
          </cell>
          <cell r="K1299" t="str">
            <v>2013 II półrocze</v>
          </cell>
          <cell r="L1299" t="str">
            <v>2013</v>
          </cell>
          <cell r="M1299" t="str">
            <v>2013-09-20</v>
          </cell>
          <cell r="N1299" t="str">
            <v>2013 II półrocze</v>
          </cell>
          <cell r="O1299" t="str">
            <v>2013</v>
          </cell>
          <cell r="P1299" t="str">
            <v>2013-06-25</v>
          </cell>
          <cell r="Q1299" t="str">
            <v>2013-10-22</v>
          </cell>
          <cell r="R1299" t="str">
            <v>2013 II półrocze</v>
          </cell>
          <cell r="S1299" t="str">
            <v>2013</v>
          </cell>
          <cell r="T1299" t="str">
            <v>2013-12-03</v>
          </cell>
          <cell r="U1299">
            <v>54435.9</v>
          </cell>
          <cell r="V1299">
            <v>54435.9</v>
          </cell>
          <cell r="W1299">
            <v>54435.9</v>
          </cell>
          <cell r="X1299">
            <v>54435.9</v>
          </cell>
          <cell r="Y1299">
            <v>0</v>
          </cell>
          <cell r="Z1299">
            <v>100</v>
          </cell>
          <cell r="AA1299" t="str">
            <v>Misje eksportowe - etap III</v>
          </cell>
          <cell r="AB1299" t="str">
            <v>bez pomocy publicznej</v>
          </cell>
          <cell r="AC1299">
            <v>54435.9</v>
          </cell>
          <cell r="AD1299">
            <v>54435.9</v>
          </cell>
          <cell r="AE1299">
            <v>0</v>
          </cell>
          <cell r="AF1299">
            <v>0</v>
          </cell>
          <cell r="AG1299" t="str">
            <v>Tak</v>
          </cell>
          <cell r="AH1299" t="str">
            <v>05 Usługi w zakresie zaawansowanego wsparcia dla przedsiębiorstw i grup przedsiębiorstw</v>
          </cell>
          <cell r="AI1299" t="str">
            <v>01 Pomoc bezzwrotna</v>
          </cell>
          <cell r="AJ1299" t="str">
            <v>00 Nie dotyczy</v>
          </cell>
          <cell r="AK1299" t="str">
            <v>00 Nie dotyczy</v>
          </cell>
          <cell r="AL1299" t="str">
            <v>8512871498</v>
          </cell>
          <cell r="AM1299" t="str">
            <v>Województwo Zachodniopomorskie Centrum Obsługi Inwestorów i Eksporterów</v>
          </cell>
          <cell r="AN1299" t="str">
            <v>70-540</v>
          </cell>
          <cell r="AO1299" t="str">
            <v>SZCZECIN</v>
          </cell>
          <cell r="AP1299" t="str">
            <v>KORSARZY</v>
          </cell>
          <cell r="AQ1299" t="str">
            <v>34</v>
          </cell>
          <cell r="AR1299" t="str">
            <v>-</v>
          </cell>
          <cell r="AS1299" t="str">
            <v>914467177</v>
          </cell>
          <cell r="AT1299" t="str">
            <v>914467105</v>
          </cell>
          <cell r="AU1299" t="str">
            <v>wspólnota samorządowa - województwo</v>
          </cell>
          <cell r="AV1299" t="str">
            <v>811683876</v>
          </cell>
          <cell r="AW1299" t="str">
            <v>Jednostka samorządu terytorialnego</v>
          </cell>
        </row>
        <row r="1300">
          <cell r="A1300" t="str">
            <v>RPZP.05.02.02-32-006/10</v>
          </cell>
          <cell r="B1300" t="str">
            <v>RPZP.05.00.00</v>
          </cell>
          <cell r="C1300" t="str">
            <v>RPZP.05.02.00</v>
          </cell>
          <cell r="D1300" t="str">
            <v>RPZP.05.02.02</v>
          </cell>
          <cell r="E1300" t="str">
            <v>RPZP.05.02.02-32-006/10-03</v>
          </cell>
          <cell r="F1300" t="str">
            <v>UDA-RPZP.05.02.02-32-006/10-03</v>
          </cell>
          <cell r="G1300" t="str">
            <v>83f8f1ef7a</v>
          </cell>
          <cell r="H1300" t="str">
            <v>RPZP.05.02.02-32-006/10</v>
          </cell>
          <cell r="I1300" t="str">
            <v>WND-RPZP.05.02.02-32-006/10</v>
          </cell>
          <cell r="J1300" t="str">
            <v>2010-11-18</v>
          </cell>
          <cell r="K1300" t="str">
            <v>2010 II półrocze</v>
          </cell>
          <cell r="L1300" t="str">
            <v>2010</v>
          </cell>
          <cell r="M1300" t="str">
            <v>2010-11-25</v>
          </cell>
          <cell r="N1300" t="str">
            <v>2010 II półrocze</v>
          </cell>
          <cell r="O1300" t="str">
            <v>2010</v>
          </cell>
          <cell r="P1300" t="str">
            <v>2011-03-11</v>
          </cell>
          <cell r="Q1300" t="str">
            <v>2013-10-28</v>
          </cell>
          <cell r="R1300" t="str">
            <v>2013 II półrocze</v>
          </cell>
          <cell r="S1300" t="str">
            <v>2013</v>
          </cell>
          <cell r="T1300" t="str">
            <v>2014-10-24</v>
          </cell>
          <cell r="U1300">
            <v>9994607.5500000007</v>
          </cell>
          <cell r="V1300">
            <v>7226815.8899999997</v>
          </cell>
          <cell r="W1300">
            <v>2890726.35</v>
          </cell>
          <cell r="X1300">
            <v>2890726.35</v>
          </cell>
          <cell r="Y1300">
            <v>4336089.54</v>
          </cell>
          <cell r="Z1300">
            <v>40</v>
          </cell>
          <cell r="AA1300" t="str">
            <v>Odrestaurowanie zabytkowego skrzydła Zamku Książąt Pomorskich w Szczecinku na centrum kongresowo-szkoleniowe z zapleczem gastronomicznym i hotelowym</v>
          </cell>
          <cell r="AB1300" t="str">
            <v>pomoc publiczna</v>
          </cell>
          <cell r="AC1300">
            <v>9994607.5500000007</v>
          </cell>
          <cell r="AD1300">
            <v>9994607.5500000007</v>
          </cell>
          <cell r="AE1300">
            <v>0</v>
          </cell>
          <cell r="AF1300">
            <v>0</v>
          </cell>
          <cell r="AG1300" t="str">
            <v>Nie</v>
          </cell>
          <cell r="AH1300" t="str">
            <v>58 Ochrona i zachowanie dziedzictwa kulturowego</v>
          </cell>
          <cell r="AI1300" t="str">
            <v>01 Pomoc bezzwrotna</v>
          </cell>
          <cell r="AJ1300" t="str">
            <v>01 Obszar miejski</v>
          </cell>
          <cell r="AK1300" t="str">
            <v>00 Nie dotyczy</v>
          </cell>
          <cell r="AL1300" t="str">
            <v>6730010209</v>
          </cell>
          <cell r="AM1300" t="str">
            <v>Miasto Szczecinek</v>
          </cell>
          <cell r="AN1300" t="str">
            <v>78-400</v>
          </cell>
          <cell r="AO1300" t="str">
            <v>Szczecinek</v>
          </cell>
          <cell r="AP1300" t="str">
            <v>Plac Wolności</v>
          </cell>
          <cell r="AQ1300" t="str">
            <v>13</v>
          </cell>
          <cell r="AR1300" t="str">
            <v>-</v>
          </cell>
          <cell r="AS1300" t="str">
            <v>943714129</v>
          </cell>
          <cell r="AT1300" t="str">
            <v>943740254</v>
          </cell>
          <cell r="AU1300" t="str">
            <v>wspólnota samorządowa</v>
          </cell>
          <cell r="AV1300" t="str">
            <v>330920890</v>
          </cell>
          <cell r="AW1300" t="str">
            <v>jednostka samorządu terytorialnego, związek lub stowarzyszenie jst</v>
          </cell>
        </row>
        <row r="1301">
          <cell r="A1301" t="str">
            <v>RPZP.01.01.02-32-220/10</v>
          </cell>
          <cell r="B1301" t="str">
            <v>RPZP.01.00.00</v>
          </cell>
          <cell r="C1301" t="str">
            <v>RPZP.01.01.00</v>
          </cell>
          <cell r="D1301" t="str">
            <v>RPZP.01.01.02</v>
          </cell>
          <cell r="E1301" t="str">
            <v>RPZP.01.01.02-32-220/10-02</v>
          </cell>
          <cell r="F1301" t="str">
            <v>UDA-RPZP.01.01.02-32-220/10-02</v>
          </cell>
          <cell r="G1301" t="str">
            <v>51637dbb3a</v>
          </cell>
          <cell r="H1301" t="str">
            <v>RPZP.01.01.02-32-220/10</v>
          </cell>
          <cell r="I1301" t="str">
            <v>WND-RPZP.01.01.02-32-220/10</v>
          </cell>
          <cell r="J1301" t="str">
            <v>2011-06-13</v>
          </cell>
          <cell r="K1301" t="str">
            <v>2011 I półrocze</v>
          </cell>
          <cell r="L1301" t="str">
            <v>2011</v>
          </cell>
          <cell r="M1301" t="str">
            <v>2011-06-13</v>
          </cell>
          <cell r="N1301" t="str">
            <v>2011 I półrocze</v>
          </cell>
          <cell r="O1301" t="str">
            <v>2011</v>
          </cell>
          <cell r="P1301" t="str">
            <v>2011-04-04</v>
          </cell>
          <cell r="Q1301" t="str">
            <v>2013-10-29</v>
          </cell>
          <cell r="R1301" t="str">
            <v>2013 II półrocze</v>
          </cell>
          <cell r="S1301" t="str">
            <v>2013</v>
          </cell>
          <cell r="T1301" t="str">
            <v>2014-01-23</v>
          </cell>
          <cell r="U1301">
            <v>1894720.41</v>
          </cell>
          <cell r="V1301">
            <v>1538180.3</v>
          </cell>
          <cell r="W1301">
            <v>769090.15</v>
          </cell>
          <cell r="X1301">
            <v>769090.15</v>
          </cell>
          <cell r="Y1301">
            <v>769090.15</v>
          </cell>
          <cell r="Z1301">
            <v>50</v>
          </cell>
          <cell r="AA1301" t="str">
            <v>Zwiększenie konkurencyjności Plastic Form Sp.J. w Świdwinie poprzez wykorzystanie najnowszych zdobyczy techniki w zakresie przetwórstwa tworzyw sztucznych</v>
          </cell>
          <cell r="AB1301" t="str">
            <v>pomoc publiczna</v>
          </cell>
          <cell r="AC1301">
            <v>1894720.41</v>
          </cell>
          <cell r="AD1301">
            <v>769090.15</v>
          </cell>
          <cell r="AE1301">
            <v>1125630.26</v>
          </cell>
          <cell r="AF1301">
            <v>0</v>
          </cell>
          <cell r="AG1301" t="str">
            <v>Nie</v>
          </cell>
          <cell r="AH1301" t="str">
            <v>08 Inne inwestycje w przedsiębiorstwa</v>
          </cell>
          <cell r="AI1301" t="str">
            <v>01 Pomoc bezzwrotna</v>
          </cell>
          <cell r="AJ1301" t="str">
            <v>01 Obszar miejski</v>
          </cell>
          <cell r="AK1301" t="str">
            <v>06 Nieokreślony przemysł wytwórczy</v>
          </cell>
          <cell r="AL1301" t="str">
            <v>6720050259</v>
          </cell>
          <cell r="AM1301" t="str">
            <v>Plastic Form B.Jagiełło-Waszkiel, A.Waszkiel, J.Wiśniewska, A.Wiśniewski Spółka Jawna</v>
          </cell>
          <cell r="AN1301" t="str">
            <v>78-300</v>
          </cell>
          <cell r="AO1301" t="str">
            <v>Świdwin</v>
          </cell>
          <cell r="AP1301" t="str">
            <v>Podmiejska</v>
          </cell>
          <cell r="AQ1301" t="str">
            <v>7</v>
          </cell>
          <cell r="AR1301" t="str">
            <v>-</v>
          </cell>
          <cell r="AS1301" t="str">
            <v>943655432</v>
          </cell>
          <cell r="AT1301" t="str">
            <v>943656341</v>
          </cell>
          <cell r="AU1301" t="str">
            <v>spółka jawna - średnie przedsiębiorstwo</v>
          </cell>
          <cell r="AV1301" t="str">
            <v>330012849</v>
          </cell>
          <cell r="AW1301" t="str">
            <v>przedsiębiorca lub przedsiębiorstwo</v>
          </cell>
        </row>
        <row r="1302">
          <cell r="A1302" t="str">
            <v>RPZP.04.02.00-32-026/11</v>
          </cell>
          <cell r="B1302" t="str">
            <v>RPZP.04.00.00</v>
          </cell>
          <cell r="C1302" t="str">
            <v>RPZP.04.02.00</v>
          </cell>
          <cell r="D1302">
            <v>0</v>
          </cell>
          <cell r="E1302" t="str">
            <v>RPZP.04.02.00-32-026/11-03</v>
          </cell>
          <cell r="F1302" t="str">
            <v>UDA-RPZP.04.02.00-32-026/11-03</v>
          </cell>
          <cell r="G1302" t="str">
            <v>6d333afff3</v>
          </cell>
          <cell r="H1302" t="str">
            <v>RPZP.04.02.00-32-026/11</v>
          </cell>
          <cell r="I1302" t="str">
            <v>WND-RPZP.04.02.00-32-026/11</v>
          </cell>
          <cell r="J1302" t="str">
            <v>2013-05-10</v>
          </cell>
          <cell r="K1302" t="str">
            <v>2013 I półrocze</v>
          </cell>
          <cell r="L1302" t="str">
            <v>2013</v>
          </cell>
          <cell r="M1302" t="str">
            <v>2013-05-16</v>
          </cell>
          <cell r="N1302" t="str">
            <v>2013 I półrocze</v>
          </cell>
          <cell r="O1302" t="str">
            <v>2013</v>
          </cell>
          <cell r="P1302" t="str">
            <v>2013-03-01</v>
          </cell>
          <cell r="Q1302" t="str">
            <v>2013-10-30</v>
          </cell>
          <cell r="R1302" t="str">
            <v>2013 II półrocze</v>
          </cell>
          <cell r="S1302" t="str">
            <v>2013</v>
          </cell>
          <cell r="T1302" t="str">
            <v>2014-02-25</v>
          </cell>
          <cell r="U1302">
            <v>2153530.1</v>
          </cell>
          <cell r="V1302">
            <v>1749930.97</v>
          </cell>
          <cell r="W1302">
            <v>1312448.22</v>
          </cell>
          <cell r="X1302">
            <v>1312448.22</v>
          </cell>
          <cell r="Y1302">
            <v>437482.75</v>
          </cell>
          <cell r="Z1302">
            <v>75</v>
          </cell>
          <cell r="AA1302" t="str">
            <v>Modernizacja Zakładu Gospodarki Odpadami w Wardyniu Górnym poprzez doposażenie sortowni odpadów</v>
          </cell>
          <cell r="AB1302" t="str">
            <v>pomoc publiczna</v>
          </cell>
          <cell r="AC1302">
            <v>2153530.1</v>
          </cell>
          <cell r="AD1302">
            <v>1312448.22</v>
          </cell>
          <cell r="AE1302">
            <v>841081.88</v>
          </cell>
          <cell r="AF1302">
            <v>0</v>
          </cell>
          <cell r="AG1302" t="str">
            <v>Nie</v>
          </cell>
          <cell r="AH1302" t="str">
            <v>44 Gospodarka odpadami komunalnymi i przemysłowymi</v>
          </cell>
          <cell r="AI1302" t="str">
            <v>01 Pomoc bezzwrotna</v>
          </cell>
          <cell r="AJ1302" t="str">
            <v>05 Obszary wiejskie (poza obszarami górskimi, wyspami lub o niskiej i bardzo niskiej gęstości zaludnienia)</v>
          </cell>
          <cell r="AK1302" t="str">
            <v>21 Działalność związana ze środowiskiem naturalnym</v>
          </cell>
          <cell r="AL1302" t="str">
            <v>6721924275</v>
          </cell>
          <cell r="AM1302" t="str">
            <v>Międzygminne Przedsiębiorstwo Gospodarki Odpadami Spółka z ograniczoną odpowiedzialnością</v>
          </cell>
          <cell r="AN1302" t="str">
            <v>78-320</v>
          </cell>
          <cell r="AO1302" t="str">
            <v>Wardyń Górny</v>
          </cell>
          <cell r="AP1302" t="str">
            <v>Wardyń Górny</v>
          </cell>
          <cell r="AQ1302" t="str">
            <v>35</v>
          </cell>
          <cell r="AR1302" t="str">
            <v>-</v>
          </cell>
          <cell r="AS1302" t="str">
            <v>947162938</v>
          </cell>
          <cell r="AT1302" t="str">
            <v>-</v>
          </cell>
          <cell r="AU1302" t="str">
            <v>spółka z ograniczoną odpowiedzialnością - duże przedsiębiorstwo</v>
          </cell>
          <cell r="AV1302" t="str">
            <v>331440694</v>
          </cell>
          <cell r="AW1302" t="str">
            <v>przedsiębiorca lub przedsiębiorstwo</v>
          </cell>
        </row>
        <row r="1303">
          <cell r="A1303" t="str">
            <v>RPZP.01.01.03-32-082/10</v>
          </cell>
          <cell r="B1303" t="str">
            <v>RPZP.01.00.00</v>
          </cell>
          <cell r="C1303" t="str">
            <v>RPZP.01.01.00</v>
          </cell>
          <cell r="D1303" t="str">
            <v>RPZP.01.01.03</v>
          </cell>
          <cell r="E1303" t="str">
            <v>RPZP.01.01.03-32-082/10-08</v>
          </cell>
          <cell r="F1303" t="str">
            <v>UDA-RPZP.01.01.03-32-082/10-08</v>
          </cell>
          <cell r="G1303" t="str">
            <v>015deba845</v>
          </cell>
          <cell r="H1303" t="str">
            <v>RPZP.01.01.03-32-082/10</v>
          </cell>
          <cell r="I1303" t="str">
            <v>WND-RPZP.01.01.03-32-082/10</v>
          </cell>
          <cell r="J1303" t="str">
            <v>2011-03-18</v>
          </cell>
          <cell r="K1303" t="str">
            <v>2011 I półrocze</v>
          </cell>
          <cell r="L1303" t="str">
            <v>2011</v>
          </cell>
          <cell r="M1303" t="str">
            <v>2011-03-22</v>
          </cell>
          <cell r="N1303" t="str">
            <v>2011 I półrocze</v>
          </cell>
          <cell r="O1303" t="str">
            <v>2011</v>
          </cell>
          <cell r="P1303" t="str">
            <v>2011-04-27</v>
          </cell>
          <cell r="Q1303" t="str">
            <v>2013-10-31</v>
          </cell>
          <cell r="R1303" t="str">
            <v>2013 II półrocze</v>
          </cell>
          <cell r="S1303" t="str">
            <v>2013</v>
          </cell>
          <cell r="T1303" t="str">
            <v>2014-06-06</v>
          </cell>
          <cell r="U1303">
            <v>6056878.2199999997</v>
          </cell>
          <cell r="V1303">
            <v>4942055.46</v>
          </cell>
          <cell r="W1303">
            <v>2471027.73</v>
          </cell>
          <cell r="X1303">
            <v>2471027.73</v>
          </cell>
          <cell r="Y1303">
            <v>2471027.73</v>
          </cell>
          <cell r="Z1303">
            <v>50</v>
          </cell>
          <cell r="AA1303" t="str">
            <v>Linia technologiczna zabezpieczania antykorozyjnego metodą utwardzania promieniowaniem UV prefabrykowanych elementów stalowych.</v>
          </cell>
          <cell r="AB1303" t="str">
            <v>pomoc publiczna</v>
          </cell>
          <cell r="AC1303">
            <v>6056878.2199999997</v>
          </cell>
          <cell r="AD1303">
            <v>2471027.73</v>
          </cell>
          <cell r="AE1303">
            <v>3585850.49</v>
          </cell>
          <cell r="AF1303">
            <v>0</v>
          </cell>
          <cell r="AG1303" t="str">
            <v>Nie</v>
          </cell>
          <cell r="AH130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03" t="str">
            <v>01 Pomoc bezzwrotna</v>
          </cell>
          <cell r="AJ1303" t="str">
            <v>01 Obszar miejski</v>
          </cell>
          <cell r="AK1303" t="str">
            <v>12 Budownictwo</v>
          </cell>
          <cell r="AL1303" t="str">
            <v>8520501304</v>
          </cell>
          <cell r="AM1303" t="str">
            <v>Zabezpieczenia Przeciwpożarowe FIRE STOP Spółka z ograniczoną odpowiedzialnością</v>
          </cell>
          <cell r="AN1303" t="str">
            <v>70-010</v>
          </cell>
          <cell r="AO1303" t="str">
            <v>Szczecin</v>
          </cell>
          <cell r="AP1303" t="str">
            <v>Szczawiowa</v>
          </cell>
          <cell r="AQ1303" t="str">
            <v>53B</v>
          </cell>
          <cell r="AR1303" t="str">
            <v>-</v>
          </cell>
          <cell r="AS1303" t="str">
            <v>914837721</v>
          </cell>
          <cell r="AT1303" t="str">
            <v>914825800</v>
          </cell>
          <cell r="AU1303" t="str">
            <v>spółka z ograniczoną odpowiedzialnością - średnie przedsiębiorstwo</v>
          </cell>
          <cell r="AV1303" t="str">
            <v>008037793</v>
          </cell>
          <cell r="AW1303" t="str">
            <v>przedsiębiorca lub przedsiębiorstwo</v>
          </cell>
        </row>
        <row r="1304">
          <cell r="A1304" t="str">
            <v>RPZP.01.01.03-32-064/10</v>
          </cell>
          <cell r="B1304" t="str">
            <v>RPZP.01.00.00</v>
          </cell>
          <cell r="C1304" t="str">
            <v>RPZP.01.01.00</v>
          </cell>
          <cell r="D1304" t="str">
            <v>RPZP.01.01.03</v>
          </cell>
          <cell r="E1304" t="str">
            <v>RPZP.01.01.03-32-064/10-03</v>
          </cell>
          <cell r="F1304" t="str">
            <v>UDA-RPZP.01.01.03-32-064/10-03</v>
          </cell>
          <cell r="G1304" t="str">
            <v>cebc3e9792</v>
          </cell>
          <cell r="H1304" t="str">
            <v>RPZP.01.01.03-32-064/10</v>
          </cell>
          <cell r="I1304" t="str">
            <v>WND-RPZP.01.01.03-32-064/10</v>
          </cell>
          <cell r="J1304" t="str">
            <v>2012-12-28</v>
          </cell>
          <cell r="K1304" t="str">
            <v>2012 II półrocze</v>
          </cell>
          <cell r="L1304" t="str">
            <v>2012</v>
          </cell>
          <cell r="M1304" t="str">
            <v>2013-01-02</v>
          </cell>
          <cell r="N1304" t="str">
            <v>2013 I półrocze</v>
          </cell>
          <cell r="O1304" t="str">
            <v>2013</v>
          </cell>
          <cell r="P1304" t="str">
            <v>2010-11-18</v>
          </cell>
          <cell r="Q1304" t="str">
            <v>2013-11-14</v>
          </cell>
          <cell r="R1304" t="str">
            <v>2013 II półrocze</v>
          </cell>
          <cell r="S1304" t="str">
            <v>2013</v>
          </cell>
          <cell r="T1304" t="str">
            <v>2014-04-11</v>
          </cell>
          <cell r="U1304">
            <v>10131940.35</v>
          </cell>
          <cell r="V1304">
            <v>7581462.7999999998</v>
          </cell>
          <cell r="W1304">
            <v>3790731.4</v>
          </cell>
          <cell r="X1304">
            <v>3790731.4</v>
          </cell>
          <cell r="Y1304">
            <v>3790731.4</v>
          </cell>
          <cell r="Z1304">
            <v>50</v>
          </cell>
          <cell r="AA1304" t="str">
            <v>Innowacyjna technologia produkcji artykułów do grillowania motorem rozwoju i wzrostu konkurencyjności Dancook Sp. z o.o.”</v>
          </cell>
          <cell r="AB1304" t="str">
            <v>pomoc publiczna</v>
          </cell>
          <cell r="AC1304">
            <v>10131940.35</v>
          </cell>
          <cell r="AD1304">
            <v>3790731.4</v>
          </cell>
          <cell r="AE1304">
            <v>6341208.9500000002</v>
          </cell>
          <cell r="AF1304">
            <v>0</v>
          </cell>
          <cell r="AG1304" t="str">
            <v>Nie</v>
          </cell>
          <cell r="AH130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04" t="str">
            <v>01 Pomoc bezzwrotna</v>
          </cell>
          <cell r="AJ1304" t="str">
            <v>05 Obszary wiejskie (poza obszarami górskimi, wyspami lub o niskiej i bardzo niskiej gęstości zaludnienia)</v>
          </cell>
          <cell r="AK1304" t="str">
            <v>06 Nieokreślony przemysł wytwórczy</v>
          </cell>
          <cell r="AL1304" t="str">
            <v>5272578460</v>
          </cell>
          <cell r="AM1304" t="str">
            <v>Dancoal Sp. z o.o.</v>
          </cell>
          <cell r="AN1304" t="str">
            <v>72-100</v>
          </cell>
          <cell r="AO1304" t="str">
            <v>Łozienica</v>
          </cell>
          <cell r="AP1304" t="str">
            <v>Prosta</v>
          </cell>
          <cell r="AQ1304" t="str">
            <v>35</v>
          </cell>
          <cell r="AR1304" t="str">
            <v>-</v>
          </cell>
          <cell r="AS1304" t="str">
            <v>913501191</v>
          </cell>
          <cell r="AT1304" t="str">
            <v>913501192</v>
          </cell>
          <cell r="AU1304" t="str">
            <v>spółka z ograniczoną odpowiedzialnością - średnie przedsiębiorstwo</v>
          </cell>
          <cell r="AV1304" t="str">
            <v>141446927</v>
          </cell>
          <cell r="AW1304" t="str">
            <v>przedsiębiorca lub przedsiębiorstwo</v>
          </cell>
        </row>
        <row r="1305">
          <cell r="A1305" t="str">
            <v>RPZP.06.01.01-32-014/09</v>
          </cell>
          <cell r="B1305" t="str">
            <v>RPZP.06.00.00</v>
          </cell>
          <cell r="C1305" t="str">
            <v>RPZP.06.01.00</v>
          </cell>
          <cell r="D1305" t="str">
            <v>RPZP.06.01.01</v>
          </cell>
          <cell r="E1305" t="str">
            <v>RPZP.06.01.01-32-014/09-08</v>
          </cell>
          <cell r="F1305" t="str">
            <v>UDA-RPZP.06.01.01-32-014/09-08</v>
          </cell>
          <cell r="G1305" t="str">
            <v>987d0dc3bc</v>
          </cell>
          <cell r="H1305" t="str">
            <v>RPZP.06.01.01-32-014/09</v>
          </cell>
          <cell r="I1305" t="str">
            <v>WND-RPZP.06.01.01-32-014/09</v>
          </cell>
          <cell r="J1305" t="str">
            <v>2010-03-30</v>
          </cell>
          <cell r="K1305" t="str">
            <v>2010 I półrocze</v>
          </cell>
          <cell r="L1305" t="str">
            <v>2010</v>
          </cell>
          <cell r="M1305" t="str">
            <v>2010-03-31</v>
          </cell>
          <cell r="N1305" t="str">
            <v>2010 I półrocze</v>
          </cell>
          <cell r="O1305" t="str">
            <v>2010</v>
          </cell>
          <cell r="P1305" t="str">
            <v>2010-07-16</v>
          </cell>
          <cell r="Q1305" t="str">
            <v>2013-11-15</v>
          </cell>
          <cell r="R1305" t="str">
            <v>2013 II półrocze</v>
          </cell>
          <cell r="S1305" t="str">
            <v>2013</v>
          </cell>
          <cell r="T1305" t="str">
            <v>2013-12-27</v>
          </cell>
          <cell r="U1305">
            <v>38124817.960000001</v>
          </cell>
          <cell r="V1305">
            <v>30709809.57</v>
          </cell>
          <cell r="W1305">
            <v>15354904.779999999</v>
          </cell>
          <cell r="X1305">
            <v>15354904.779999999</v>
          </cell>
          <cell r="Y1305">
            <v>15354904.789999999</v>
          </cell>
          <cell r="Z1305">
            <v>50</v>
          </cell>
          <cell r="AA1305" t="str">
            <v>Promenada z widokiem na Odrę - przebudowa szczecińskich bulwarów (Modernizacja Bulwaru Gdyńskiego, Piastowskiego, Elbląskiego)</v>
          </cell>
          <cell r="AB1305" t="str">
            <v>bez pomocy publicznej</v>
          </cell>
          <cell r="AC1305">
            <v>38124817.960000001</v>
          </cell>
          <cell r="AD1305">
            <v>38124817.960000001</v>
          </cell>
          <cell r="AE1305">
            <v>0</v>
          </cell>
          <cell r="AF1305">
            <v>0</v>
          </cell>
          <cell r="AG1305" t="str">
            <v>Nie</v>
          </cell>
          <cell r="AH1305" t="str">
            <v>57 Inne wsparcie na rzecz wzmocnienia usług turystycznych</v>
          </cell>
          <cell r="AI1305" t="str">
            <v>01 Pomoc bezzwrotna</v>
          </cell>
          <cell r="AJ1305" t="str">
            <v>01 Obszar miejski</v>
          </cell>
          <cell r="AK1305" t="str">
            <v>22 Inne niewyszczególnione usługi</v>
          </cell>
          <cell r="AL1305" t="str">
            <v>8510309410</v>
          </cell>
          <cell r="AM1305" t="str">
            <v>Gmina Miasto Szczecin</v>
          </cell>
          <cell r="AN1305" t="str">
            <v>70-456</v>
          </cell>
          <cell r="AO1305" t="str">
            <v>Szczecin</v>
          </cell>
          <cell r="AP1305" t="str">
            <v>Plac Armii Krajowej</v>
          </cell>
          <cell r="AQ1305" t="str">
            <v>1</v>
          </cell>
          <cell r="AR1305" t="str">
            <v>-</v>
          </cell>
          <cell r="AS1305" t="str">
            <v>091/4245814</v>
          </cell>
          <cell r="AT1305" t="str">
            <v>091/4245854</v>
          </cell>
          <cell r="AU1305" t="str">
            <v>wspólnota samorządowa</v>
          </cell>
          <cell r="AV1305" t="str">
            <v>811684232</v>
          </cell>
          <cell r="AW1305" t="str">
            <v>jednostka samorządu terytorialnego, związek lub stowarzyszenie jst</v>
          </cell>
        </row>
        <row r="1306">
          <cell r="A1306" t="str">
            <v>RPZP.03.02.00-32-005/10</v>
          </cell>
          <cell r="B1306" t="str">
            <v>RPZP.03.00.00</v>
          </cell>
          <cell r="C1306" t="str">
            <v>RPZP.03.02.00</v>
          </cell>
          <cell r="D1306">
            <v>0</v>
          </cell>
          <cell r="E1306" t="str">
            <v>RPZP.03.02.00-32-005/10-04</v>
          </cell>
          <cell r="F1306" t="str">
            <v>UDA-RPZP.03.02.00-32-005/10-04</v>
          </cell>
          <cell r="G1306" t="str">
            <v>4886fcbe52</v>
          </cell>
          <cell r="H1306" t="str">
            <v>RPZP.03.02.00-32-005/10</v>
          </cell>
          <cell r="I1306" t="str">
            <v>WND-RPZP.03.02.00-32-005/10</v>
          </cell>
          <cell r="J1306" t="str">
            <v>2010-10-01</v>
          </cell>
          <cell r="K1306" t="str">
            <v>2010 II półrocze</v>
          </cell>
          <cell r="L1306" t="str">
            <v>2010</v>
          </cell>
          <cell r="M1306" t="str">
            <v>2010-10-12</v>
          </cell>
          <cell r="N1306" t="str">
            <v>2010 II półrocze</v>
          </cell>
          <cell r="O1306" t="str">
            <v>2010</v>
          </cell>
          <cell r="P1306" t="str">
            <v>2008-02-29</v>
          </cell>
          <cell r="Q1306" t="str">
            <v>2013-11-18</v>
          </cell>
          <cell r="R1306" t="str">
            <v>2013 II półrocze</v>
          </cell>
          <cell r="S1306" t="str">
            <v>2013</v>
          </cell>
          <cell r="T1306" t="str">
            <v>2014-08-08</v>
          </cell>
          <cell r="U1306">
            <v>8000000</v>
          </cell>
          <cell r="V1306">
            <v>7988205.5</v>
          </cell>
          <cell r="W1306">
            <v>5991154.1200000001</v>
          </cell>
          <cell r="X1306">
            <v>5991154.1200000001</v>
          </cell>
          <cell r="Y1306">
            <v>1997051.38</v>
          </cell>
          <cell r="Z1306">
            <v>75</v>
          </cell>
          <cell r="AA1306" t="str">
            <v>Portal edukacyjny województwa zachodniopomorskiego - Koszalin</v>
          </cell>
          <cell r="AB1306" t="str">
            <v>bez pomocy publicznej</v>
          </cell>
          <cell r="AC1306">
            <v>8000000</v>
          </cell>
          <cell r="AD1306">
            <v>8000000</v>
          </cell>
          <cell r="AE1306">
            <v>0</v>
          </cell>
          <cell r="AF1306">
            <v>5.99</v>
          </cell>
          <cell r="AG1306" t="str">
            <v>Nie</v>
          </cell>
          <cell r="AH1306" t="str">
            <v>11 Technologie informacyjne i komunikacyjne (dostęp, bezpieczeństwo, interoperacyjność, zapobieganie zagrożeniom, badania, innowacje, treści cyfrowe itp.)</v>
          </cell>
          <cell r="AI1306" t="str">
            <v>01 Pomoc bezzwrotna</v>
          </cell>
          <cell r="AJ1306" t="str">
            <v>01 Obszar miejski</v>
          </cell>
          <cell r="AK1306" t="str">
            <v>00 Nie dotyczy</v>
          </cell>
          <cell r="AL1306" t="str">
            <v>6692385366</v>
          </cell>
          <cell r="AM1306" t="str">
            <v>Gmina Miasto Koszalin</v>
          </cell>
          <cell r="AN1306" t="str">
            <v>75-007</v>
          </cell>
          <cell r="AO1306" t="str">
            <v>Koszalin</v>
          </cell>
          <cell r="AP1306" t="str">
            <v>Rynek Staromiejski</v>
          </cell>
          <cell r="AQ1306" t="str">
            <v>6-7</v>
          </cell>
          <cell r="AR1306" t="str">
            <v>-</v>
          </cell>
          <cell r="AS1306" t="str">
            <v>943422478</v>
          </cell>
          <cell r="AT1306" t="str">
            <v>943488625</v>
          </cell>
          <cell r="AU1306" t="str">
            <v>wspólnota samorządowa</v>
          </cell>
          <cell r="AV1306" t="str">
            <v>330920802</v>
          </cell>
          <cell r="AW1306" t="str">
            <v>jednostka samorządu terytorialnego, związek lub stowarzyszenie jst</v>
          </cell>
        </row>
        <row r="1307">
          <cell r="A1307" t="str">
            <v>RPZP.02.01.01-32-001/13</v>
          </cell>
          <cell r="B1307" t="str">
            <v>RPZP.02.00.00</v>
          </cell>
          <cell r="C1307" t="str">
            <v>RPZP.02.01.00</v>
          </cell>
          <cell r="D1307" t="str">
            <v>RPZP.02.01.01</v>
          </cell>
          <cell r="E1307" t="str">
            <v>RPZP.02.01.01-32-001/13-01</v>
          </cell>
          <cell r="F1307" t="str">
            <v>UDA-RPZP.02.01.01-32-001/13-01</v>
          </cell>
          <cell r="G1307" t="str">
            <v>880ff8bef8</v>
          </cell>
          <cell r="H1307" t="str">
            <v>RPZP.02.01.01-32-001/13</v>
          </cell>
          <cell r="I1307" t="str">
            <v>WND-RPZP.02.01.01-32-001/13</v>
          </cell>
          <cell r="J1307" t="str">
            <v>2013-07-17</v>
          </cell>
          <cell r="K1307" t="str">
            <v>2013 II półrocze</v>
          </cell>
          <cell r="L1307" t="str">
            <v>2013</v>
          </cell>
          <cell r="M1307" t="str">
            <v>2013-07-31</v>
          </cell>
          <cell r="N1307" t="str">
            <v>2013 II półrocze</v>
          </cell>
          <cell r="O1307" t="str">
            <v>2013</v>
          </cell>
          <cell r="P1307" t="str">
            <v>2011-09-27</v>
          </cell>
          <cell r="Q1307" t="str">
            <v>2013-11-21</v>
          </cell>
          <cell r="R1307" t="str">
            <v>2013 II półrocze</v>
          </cell>
          <cell r="S1307" t="str">
            <v>2013</v>
          </cell>
          <cell r="T1307" t="str">
            <v>2013-12-19</v>
          </cell>
          <cell r="U1307">
            <v>19080877.66</v>
          </cell>
          <cell r="V1307">
            <v>18398070.219999999</v>
          </cell>
          <cell r="W1307">
            <v>18398070.219999999</v>
          </cell>
          <cell r="X1307">
            <v>18398070.219999999</v>
          </cell>
          <cell r="Y1307">
            <v>0</v>
          </cell>
          <cell r="Z1307">
            <v>100</v>
          </cell>
          <cell r="AA1307" t="str">
            <v>Przebudowa drogi wojewódzkiej nr 114 na odcinku Trzebież - Police</v>
          </cell>
          <cell r="AB1307" t="str">
            <v>bez pomocy publicznej</v>
          </cell>
          <cell r="AC1307">
            <v>19080877.66</v>
          </cell>
          <cell r="AD1307">
            <v>19080877.66</v>
          </cell>
          <cell r="AE1307">
            <v>0</v>
          </cell>
          <cell r="AF1307">
            <v>0</v>
          </cell>
          <cell r="AG1307" t="str">
            <v>Nie</v>
          </cell>
          <cell r="AH1307" t="str">
            <v>23 Drogi regionalne/lokalne</v>
          </cell>
          <cell r="AI1307" t="str">
            <v>01 Pomoc bezzwrotna</v>
          </cell>
          <cell r="AJ1307" t="str">
            <v>05 Obszary wiejskie (poza obszarami górskimi, wyspami lub o niskiej i bardzo niskiej gęstości zaludnienia)</v>
          </cell>
          <cell r="AK1307" t="str">
            <v>00 Nie dotyczy</v>
          </cell>
          <cell r="AL1307" t="str">
            <v>8512871498</v>
          </cell>
          <cell r="AM1307" t="str">
            <v>Województwo Zachodniopomorskie</v>
          </cell>
          <cell r="AN1307" t="str">
            <v>70-540</v>
          </cell>
          <cell r="AO1307" t="str">
            <v>Szczecin</v>
          </cell>
          <cell r="AP1307" t="str">
            <v>Korsarzy</v>
          </cell>
          <cell r="AQ1307" t="str">
            <v>34</v>
          </cell>
          <cell r="AR1307" t="str">
            <v>-</v>
          </cell>
          <cell r="AS1307" t="str">
            <v>0943427831</v>
          </cell>
          <cell r="AT1307" t="str">
            <v>0943424328</v>
          </cell>
          <cell r="AU1307" t="str">
            <v>wspólnota samorządowa - województwo</v>
          </cell>
          <cell r="AV1307" t="str">
            <v>811683876</v>
          </cell>
          <cell r="AW1307" t="str">
            <v>Jednostka samorządu terytorialnego</v>
          </cell>
        </row>
        <row r="1308">
          <cell r="A1308" t="str">
            <v>RPZP.06.06.01-32-025/11</v>
          </cell>
          <cell r="B1308" t="str">
            <v>RPZP.06.00.00</v>
          </cell>
          <cell r="C1308" t="str">
            <v>RPZP.06.06.00</v>
          </cell>
          <cell r="D1308" t="str">
            <v>RPZP.06.06.01</v>
          </cell>
          <cell r="E1308" t="str">
            <v>RPZP.06.06.01-32-025/11-02</v>
          </cell>
          <cell r="F1308" t="str">
            <v>UDA-RPZP.06.06.01-32-025/11-02</v>
          </cell>
          <cell r="G1308" t="str">
            <v>1f0c0b17ab</v>
          </cell>
          <cell r="H1308" t="str">
            <v>RPZP.06.06.01-32-025/11</v>
          </cell>
          <cell r="I1308" t="str">
            <v>WND-RPZP.06.06.01-32-025/11</v>
          </cell>
          <cell r="J1308" t="str">
            <v>2012-05-25</v>
          </cell>
          <cell r="K1308" t="str">
            <v>2012 I półrocze</v>
          </cell>
          <cell r="L1308" t="str">
            <v>2012</v>
          </cell>
          <cell r="M1308" t="str">
            <v>2012-05-28</v>
          </cell>
          <cell r="N1308" t="str">
            <v>2012 I półrocze</v>
          </cell>
          <cell r="O1308" t="str">
            <v>2012</v>
          </cell>
          <cell r="P1308" t="str">
            <v>2013-02-01</v>
          </cell>
          <cell r="Q1308" t="str">
            <v>2013-11-27</v>
          </cell>
          <cell r="R1308" t="str">
            <v>2013 II półrocze</v>
          </cell>
          <cell r="S1308" t="str">
            <v>2013</v>
          </cell>
          <cell r="T1308" t="str">
            <v>2014-07-04</v>
          </cell>
          <cell r="U1308">
            <v>2050098.96</v>
          </cell>
          <cell r="V1308">
            <v>2008848.96</v>
          </cell>
          <cell r="W1308">
            <v>1004424.47</v>
          </cell>
          <cell r="X1308">
            <v>1004424.47</v>
          </cell>
          <cell r="Y1308">
            <v>1004424.49</v>
          </cell>
          <cell r="Z1308">
            <v>50</v>
          </cell>
          <cell r="AA1308" t="str">
            <v>Rewitalizacja "serca" Starego Miasta przez zagospodarowanie zielonej przestrzeni miejskiej wraz z przebudową fontanny</v>
          </cell>
          <cell r="AB1308" t="str">
            <v>bez pomocy publicznej</v>
          </cell>
          <cell r="AC1308">
            <v>2050098.96</v>
          </cell>
          <cell r="AD1308">
            <v>2050098.96</v>
          </cell>
          <cell r="AE1308">
            <v>0</v>
          </cell>
          <cell r="AF1308">
            <v>0</v>
          </cell>
          <cell r="AG1308" t="str">
            <v>Nie</v>
          </cell>
          <cell r="AH1308" t="str">
            <v>61 Zintegrowane projekty na rzecz rewitalizacji obszarów miejskich i wiejskich</v>
          </cell>
          <cell r="AI1308" t="str">
            <v>01 Pomoc bezzwrotna</v>
          </cell>
          <cell r="AJ1308" t="str">
            <v>01 Obszar miejski</v>
          </cell>
          <cell r="AK1308" t="str">
            <v>22 Inne niewyszczególnione usługi</v>
          </cell>
          <cell r="AL1308" t="str">
            <v>8511000695</v>
          </cell>
          <cell r="AM1308" t="str">
            <v>Gmina Police</v>
          </cell>
          <cell r="AN1308" t="str">
            <v>72-010</v>
          </cell>
          <cell r="AO1308" t="str">
            <v>Police</v>
          </cell>
          <cell r="AP1308" t="str">
            <v>Stefana Batorego</v>
          </cell>
          <cell r="AQ1308" t="str">
            <v>3</v>
          </cell>
          <cell r="AR1308" t="str">
            <v>-</v>
          </cell>
          <cell r="AS1308" t="str">
            <v>914311830</v>
          </cell>
          <cell r="AT1308" t="str">
            <v>914311832</v>
          </cell>
          <cell r="AU1308" t="str">
            <v>wspólnota samorządowa</v>
          </cell>
          <cell r="AV1308" t="str">
            <v>811685390</v>
          </cell>
          <cell r="AW1308" t="str">
            <v>jednostka samorządu terytorialnego, związek lub stowarzyszenie jst</v>
          </cell>
        </row>
        <row r="1309">
          <cell r="A1309" t="str">
            <v>RPZP.04.01.00-32-014/11</v>
          </cell>
          <cell r="B1309" t="str">
            <v>RPZP.04.00.00</v>
          </cell>
          <cell r="C1309" t="str">
            <v>RPZP.04.01.00</v>
          </cell>
          <cell r="D1309">
            <v>0</v>
          </cell>
          <cell r="E1309" t="str">
            <v>RPZP.04.01.00-32-014/11-08</v>
          </cell>
          <cell r="F1309" t="str">
            <v>UDA-RPZP.04.01.00-32-014/11-08</v>
          </cell>
          <cell r="G1309" t="str">
            <v>1465f084ed</v>
          </cell>
          <cell r="H1309" t="str">
            <v>RPZP.04.01.00-32-014/11</v>
          </cell>
          <cell r="I1309" t="str">
            <v>WND-RPZP.04.01.00-32-014/11</v>
          </cell>
          <cell r="J1309" t="str">
            <v>2012-11-07</v>
          </cell>
          <cell r="K1309" t="str">
            <v>2012 II półrocze</v>
          </cell>
          <cell r="L1309" t="str">
            <v>2012</v>
          </cell>
          <cell r="M1309" t="str">
            <v>2012-11-12</v>
          </cell>
          <cell r="N1309" t="str">
            <v>2012 II półrocze</v>
          </cell>
          <cell r="O1309" t="str">
            <v>2012</v>
          </cell>
          <cell r="P1309" t="str">
            <v>2010-01-15</v>
          </cell>
          <cell r="Q1309" t="str">
            <v>2013-11-28</v>
          </cell>
          <cell r="R1309" t="str">
            <v>2013 II półrocze</v>
          </cell>
          <cell r="S1309" t="str">
            <v>2013</v>
          </cell>
          <cell r="T1309" t="str">
            <v>2014-03-14</v>
          </cell>
          <cell r="U1309">
            <v>37038643.549999997</v>
          </cell>
          <cell r="V1309">
            <v>27666400.670000002</v>
          </cell>
          <cell r="W1309">
            <v>6916600.1600000001</v>
          </cell>
          <cell r="X1309">
            <v>6916600.1600000001</v>
          </cell>
          <cell r="Y1309">
            <v>20749800.510000002</v>
          </cell>
          <cell r="Z1309">
            <v>25</v>
          </cell>
          <cell r="AA1309" t="str">
            <v>Budowa farmy wiatrowej "Kościernica II" w gminie Białogard</v>
          </cell>
          <cell r="AB1309" t="str">
            <v>pomoc publiczna</v>
          </cell>
          <cell r="AC1309">
            <v>37038643.549999997</v>
          </cell>
          <cell r="AD1309">
            <v>6916600.1600000001</v>
          </cell>
          <cell r="AE1309">
            <v>30122043.390000001</v>
          </cell>
          <cell r="AF1309">
            <v>0</v>
          </cell>
          <cell r="AG1309" t="str">
            <v>Nie</v>
          </cell>
          <cell r="AH1309" t="str">
            <v>39 Energia odnawialna: wiatrowa</v>
          </cell>
          <cell r="AI1309" t="str">
            <v>01 Pomoc bezzwrotna</v>
          </cell>
          <cell r="AJ1309" t="str">
            <v>05 Obszary wiejskie (poza obszarami górskimi, wyspami lub o niskiej i bardzo niskiej gęstości zaludnienia)</v>
          </cell>
          <cell r="AK1309" t="str">
            <v>08 Wytwarzanie i dystrybucja energii elektrycznej, gazu i ciepła</v>
          </cell>
          <cell r="AL1309" t="str">
            <v>7010216797</v>
          </cell>
          <cell r="AM1309" t="str">
            <v>Contino Białogard Spółka z ograniczoną odpowiedzialnością</v>
          </cell>
          <cell r="AN1309" t="str">
            <v>02-019</v>
          </cell>
          <cell r="AO1309" t="str">
            <v>Warszawa</v>
          </cell>
          <cell r="AP1309" t="str">
            <v>ul. Grójecka</v>
          </cell>
          <cell r="AQ1309" t="str">
            <v>1/3</v>
          </cell>
          <cell r="AR1309" t="str">
            <v>-</v>
          </cell>
          <cell r="AS1309" t="str">
            <v>+48225965020</v>
          </cell>
          <cell r="AT1309" t="str">
            <v>+48225965022</v>
          </cell>
          <cell r="AU1309" t="str">
            <v>spółka z ograniczoną odpowiedzialnością - mikro przedsiębiorstwo</v>
          </cell>
          <cell r="AV1309" t="str">
            <v>142234618</v>
          </cell>
          <cell r="AW1309" t="str">
            <v>przedsiębiorca lub przedsiębiorstwo</v>
          </cell>
        </row>
        <row r="1310">
          <cell r="A1310" t="str">
            <v>RPZP.03.01.00-32-004/11</v>
          </cell>
          <cell r="B1310" t="str">
            <v>RPZP.03.00.00</v>
          </cell>
          <cell r="C1310" t="str">
            <v>RPZP.03.01.00</v>
          </cell>
          <cell r="D1310">
            <v>0</v>
          </cell>
          <cell r="E1310" t="str">
            <v>RPZP.03.01.00-32-004/11-04</v>
          </cell>
          <cell r="F1310" t="str">
            <v>UDA-RPZP.03.01.00-32-004/11-04</v>
          </cell>
          <cell r="G1310" t="str">
            <v>f9bd4480aa</v>
          </cell>
          <cell r="H1310" t="str">
            <v>RPZP.03.01.00-32-004/11</v>
          </cell>
          <cell r="I1310" t="str">
            <v>WND-RPZP.03.01.00-32-004/11</v>
          </cell>
          <cell r="J1310" t="str">
            <v>2011-12-29</v>
          </cell>
          <cell r="K1310" t="str">
            <v>2011 II półrocze</v>
          </cell>
          <cell r="L1310" t="str">
            <v>2011</v>
          </cell>
          <cell r="M1310" t="str">
            <v>2011-12-30</v>
          </cell>
          <cell r="N1310" t="str">
            <v>2011 II półrocze</v>
          </cell>
          <cell r="O1310" t="str">
            <v>2011</v>
          </cell>
          <cell r="P1310" t="str">
            <v>2012-03-15</v>
          </cell>
          <cell r="Q1310" t="str">
            <v>2013-11-29</v>
          </cell>
          <cell r="R1310" t="str">
            <v>2013 II półrocze</v>
          </cell>
          <cell r="S1310" t="str">
            <v>2013</v>
          </cell>
          <cell r="T1310" t="str">
            <v>2013-10-02</v>
          </cell>
          <cell r="U1310">
            <v>2770691.56</v>
          </cell>
          <cell r="V1310">
            <v>2764994.16</v>
          </cell>
          <cell r="W1310">
            <v>2073745.61</v>
          </cell>
          <cell r="X1310">
            <v>2073745.61</v>
          </cell>
          <cell r="Y1310">
            <v>691248.55</v>
          </cell>
          <cell r="Z1310">
            <v>75</v>
          </cell>
          <cell r="AA1310" t="str">
            <v>"Modernizacja infrastruktury sieciowej Pomorskiego Uniwersytetu Medycznego w Szczecinie"</v>
          </cell>
          <cell r="AB1310" t="str">
            <v>bez pomocy publicznej</v>
          </cell>
          <cell r="AC1310">
            <v>2770691.56</v>
          </cell>
          <cell r="AD1310">
            <v>2770691.56</v>
          </cell>
          <cell r="AE1310">
            <v>0</v>
          </cell>
          <cell r="AF1310">
            <v>0</v>
          </cell>
          <cell r="AG1310" t="str">
            <v>Nie</v>
          </cell>
          <cell r="AH1310" t="str">
            <v>10 Infrastruktura telekomunikacyjna (w tym sieci szerokopasmowe)</v>
          </cell>
          <cell r="AI1310" t="str">
            <v>01 Pomoc bezzwrotna</v>
          </cell>
          <cell r="AJ1310" t="str">
            <v>01 Obszar miejski</v>
          </cell>
          <cell r="AK1310" t="str">
            <v>10 Poczta i telekomunikacja</v>
          </cell>
          <cell r="AL1310" t="str">
            <v>8520006757</v>
          </cell>
          <cell r="AM1310" t="str">
            <v>Pomorski Uniwersytet Medyczny w Szczecinie</v>
          </cell>
          <cell r="AN1310" t="str">
            <v>70-204</v>
          </cell>
          <cell r="AO1310" t="str">
            <v>Szczecin</v>
          </cell>
          <cell r="AP1310" t="str">
            <v>Rybcka</v>
          </cell>
          <cell r="AQ1310" t="str">
            <v>1</v>
          </cell>
          <cell r="AR1310" t="str">
            <v>-</v>
          </cell>
          <cell r="AS1310" t="str">
            <v>914800801</v>
          </cell>
          <cell r="AT1310" t="str">
            <v>914400705</v>
          </cell>
          <cell r="AU1310" t="str">
            <v>uczelnia wyższa</v>
          </cell>
          <cell r="AV1310" t="str">
            <v>000288886</v>
          </cell>
          <cell r="AW1310" t="str">
            <v>szkoła wyższa</v>
          </cell>
        </row>
        <row r="1311">
          <cell r="A1311" t="str">
            <v>RPZP.02.02.01-32-001/11</v>
          </cell>
          <cell r="B1311" t="str">
            <v>RPZP.02.00.00</v>
          </cell>
          <cell r="C1311" t="str">
            <v>RPZP.02.02.00</v>
          </cell>
          <cell r="D1311" t="str">
            <v>RPZP.02.02.01</v>
          </cell>
          <cell r="E1311" t="str">
            <v>RPZP.02.02.01-32-001/11-02</v>
          </cell>
          <cell r="F1311" t="str">
            <v>UDA-RPZP.02.02.01-32-001/11-02</v>
          </cell>
          <cell r="G1311" t="str">
            <v>cc967d113f</v>
          </cell>
          <cell r="H1311" t="str">
            <v>RPZP.02.02.01-32-001/11</v>
          </cell>
          <cell r="I1311" t="str">
            <v>WND-RPZP.02.02.01-32-001/11</v>
          </cell>
          <cell r="J1311" t="str">
            <v>2011-06-02</v>
          </cell>
          <cell r="K1311" t="str">
            <v>2011 I półrocze</v>
          </cell>
          <cell r="L1311" t="str">
            <v>2011</v>
          </cell>
          <cell r="M1311" t="str">
            <v>2011-06-06</v>
          </cell>
          <cell r="N1311" t="str">
            <v>2011 I półrocze</v>
          </cell>
          <cell r="O1311" t="str">
            <v>2011</v>
          </cell>
          <cell r="P1311" t="str">
            <v>2011-10-10</v>
          </cell>
          <cell r="Q1311" t="str">
            <v>2013-11-30</v>
          </cell>
          <cell r="R1311" t="str">
            <v>2013 II półrocze</v>
          </cell>
          <cell r="S1311" t="str">
            <v>2013</v>
          </cell>
          <cell r="T1311" t="str">
            <v>2014-02-24</v>
          </cell>
          <cell r="U1311">
            <v>11124276.960000001</v>
          </cell>
          <cell r="V1311">
            <v>8584021</v>
          </cell>
          <cell r="W1311">
            <v>3433608.4</v>
          </cell>
          <cell r="X1311">
            <v>3433608.4</v>
          </cell>
          <cell r="Y1311">
            <v>5150412.5999999996</v>
          </cell>
          <cell r="Z1311">
            <v>40</v>
          </cell>
          <cell r="AA1311" t="str">
            <v>Budowa stacji elektroenergetycznej 110/15 kV w Wałczu wraz z linią zasilającą WN 110 kV oraz liniami SN 15 kV</v>
          </cell>
          <cell r="AB1311" t="str">
            <v>pomoc publiczna</v>
          </cell>
          <cell r="AC1311">
            <v>11124276.960000001</v>
          </cell>
          <cell r="AD1311">
            <v>3433608.4</v>
          </cell>
          <cell r="AE1311">
            <v>7690668.5599999996</v>
          </cell>
          <cell r="AF1311">
            <v>0</v>
          </cell>
          <cell r="AG1311" t="str">
            <v>Nie</v>
          </cell>
          <cell r="AH1311" t="str">
            <v>33 Energia elektryczna</v>
          </cell>
          <cell r="AI1311" t="str">
            <v>01 Pomoc bezzwrotna</v>
          </cell>
          <cell r="AJ1311" t="str">
            <v>01 Obszar miejski</v>
          </cell>
          <cell r="AK1311" t="str">
            <v>08 Wytwarzanie i dystrybucja energii elektrycznej, gazu i ciepła</v>
          </cell>
          <cell r="AL1311" t="str">
            <v>7822377160</v>
          </cell>
          <cell r="AM1311" t="str">
            <v>ENEA Operator Spółka z ograniczoną odpowiedzialnością</v>
          </cell>
          <cell r="AN1311" t="str">
            <v>60-479</v>
          </cell>
          <cell r="AO1311" t="str">
            <v>Poznań</v>
          </cell>
          <cell r="AP1311" t="str">
            <v>Strzeszyńska</v>
          </cell>
          <cell r="AQ1311" t="str">
            <v>58</v>
          </cell>
          <cell r="AR1311" t="str">
            <v>-</v>
          </cell>
          <cell r="AS1311" t="str">
            <v>672501700</v>
          </cell>
          <cell r="AT1311" t="str">
            <v>672501715</v>
          </cell>
          <cell r="AU1311" t="str">
            <v>spółka z ograniczoną odpowiedzialnością - duże przedsiębiorstwo</v>
          </cell>
          <cell r="AV1311" t="str">
            <v>300455398</v>
          </cell>
          <cell r="AW1311" t="str">
            <v>przedsiębiorca lub przedsiębiorstwo</v>
          </cell>
        </row>
        <row r="1312">
          <cell r="A1312" t="str">
            <v>RPZP.01.02.01-32-002/11</v>
          </cell>
          <cell r="B1312" t="str">
            <v>RPZP.01.00.00</v>
          </cell>
          <cell r="C1312" t="str">
            <v>RPZP.01.02.00</v>
          </cell>
          <cell r="D1312" t="str">
            <v>RPZP.01.02.01</v>
          </cell>
          <cell r="E1312" t="str">
            <v>RPZP.01.02.01-32-002/11-06</v>
          </cell>
          <cell r="F1312" t="str">
            <v>UDA-RPZP.01.02.01-32-002/11-06</v>
          </cell>
          <cell r="G1312">
            <v>1106344225</v>
          </cell>
          <cell r="H1312" t="str">
            <v>RPZP.01.02.01-32-002/11</v>
          </cell>
          <cell r="I1312" t="str">
            <v>WND-RPZP.01.02.01-32-002/11</v>
          </cell>
          <cell r="J1312" t="str">
            <v>2011-09-15</v>
          </cell>
          <cell r="K1312" t="str">
            <v>2011 II półrocze</v>
          </cell>
          <cell r="L1312" t="str">
            <v>2011</v>
          </cell>
          <cell r="M1312" t="str">
            <v>2011-09-26</v>
          </cell>
          <cell r="N1312" t="str">
            <v>2011 II półrocze</v>
          </cell>
          <cell r="O1312" t="str">
            <v>2011</v>
          </cell>
          <cell r="P1312" t="str">
            <v>2010-12-10</v>
          </cell>
          <cell r="Q1312" t="str">
            <v>2013-11-30</v>
          </cell>
          <cell r="R1312" t="str">
            <v>2013 II półrocze</v>
          </cell>
          <cell r="S1312" t="str">
            <v>2013</v>
          </cell>
          <cell r="T1312" t="str">
            <v>2014-02-26</v>
          </cell>
          <cell r="U1312">
            <v>14516130.9</v>
          </cell>
          <cell r="V1312">
            <v>14509370.48</v>
          </cell>
          <cell r="W1312">
            <v>10882027.85</v>
          </cell>
          <cell r="X1312">
            <v>10882027.85</v>
          </cell>
          <cell r="Y1312">
            <v>3627342.63</v>
          </cell>
          <cell r="Z1312">
            <v>75</v>
          </cell>
          <cell r="AA1312" t="str">
            <v>Dostosowanie budynku Regionalnego Centrum Innowacji i Transferu Technologii do świadczenia nowych usług proinnowacyjnych.</v>
          </cell>
          <cell r="AB1312" t="str">
            <v>bez pomocy publicznej</v>
          </cell>
          <cell r="AC1312">
            <v>14516130.9</v>
          </cell>
          <cell r="AD1312">
            <v>14516130.9</v>
          </cell>
          <cell r="AE1312">
            <v>0</v>
          </cell>
          <cell r="AF1312">
            <v>0</v>
          </cell>
          <cell r="AG1312" t="str">
            <v>Nie</v>
          </cell>
          <cell r="AH1312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312" t="str">
            <v>01 Pomoc bezzwrotna</v>
          </cell>
          <cell r="AJ1312" t="str">
            <v>01 Obszar miejski</v>
          </cell>
          <cell r="AK1312" t="str">
            <v>22 Inne niewyszczególnione usługi</v>
          </cell>
          <cell r="AL1312" t="str">
            <v>8522545056</v>
          </cell>
          <cell r="AM1312" t="str">
            <v>Zachodniopomorski Uniwersytet Technologiczny w Szczecinie</v>
          </cell>
          <cell r="AN1312" t="str">
            <v>70-310</v>
          </cell>
          <cell r="AO1312" t="str">
            <v>Szczecin</v>
          </cell>
          <cell r="AP1312" t="str">
            <v>Piastów</v>
          </cell>
          <cell r="AQ1312" t="str">
            <v>17</v>
          </cell>
          <cell r="AR1312" t="str">
            <v>-</v>
          </cell>
          <cell r="AS1312" t="str">
            <v>914494354</v>
          </cell>
          <cell r="AT1312" t="str">
            <v>914494354</v>
          </cell>
          <cell r="AU1312" t="str">
            <v>uczelnia wyższa</v>
          </cell>
          <cell r="AV1312" t="str">
            <v>320588161</v>
          </cell>
          <cell r="AW1312" t="str">
            <v>szkoła wyższa</v>
          </cell>
        </row>
        <row r="1313">
          <cell r="A1313" t="str">
            <v>RPZP.01.01.03-32-158/12</v>
          </cell>
          <cell r="B1313" t="str">
            <v>RPZP.01.00.00</v>
          </cell>
          <cell r="C1313" t="str">
            <v>RPZP.01.01.00</v>
          </cell>
          <cell r="D1313" t="str">
            <v>RPZP.01.01.03</v>
          </cell>
          <cell r="E1313" t="str">
            <v>RPZP.01.01.03-32-158/12-03</v>
          </cell>
          <cell r="F1313" t="str">
            <v>UDA-RPZP.01.01.03-32-158/12-03</v>
          </cell>
          <cell r="G1313" t="str">
            <v>6f94b98183</v>
          </cell>
          <cell r="H1313" t="str">
            <v>RPZP.01.01.03-32-158/12</v>
          </cell>
          <cell r="I1313" t="str">
            <v>WND-RPZP.01.01.03-32-158/12</v>
          </cell>
          <cell r="J1313" t="str">
            <v>2012-12-21</v>
          </cell>
          <cell r="K1313" t="str">
            <v>2012 II półrocze</v>
          </cell>
          <cell r="L1313" t="str">
            <v>2012</v>
          </cell>
          <cell r="M1313" t="str">
            <v>2012-12-31</v>
          </cell>
          <cell r="N1313" t="str">
            <v>2012 II półrocze</v>
          </cell>
          <cell r="O1313" t="str">
            <v>2012</v>
          </cell>
          <cell r="P1313" t="str">
            <v>2012-12-01</v>
          </cell>
          <cell r="Q1313" t="str">
            <v>2013-12-03</v>
          </cell>
          <cell r="R1313" t="str">
            <v>2013 II półrocze</v>
          </cell>
          <cell r="S1313" t="str">
            <v>2013</v>
          </cell>
          <cell r="T1313" t="str">
            <v>2014-03-17</v>
          </cell>
          <cell r="U1313">
            <v>542184</v>
          </cell>
          <cell r="V1313">
            <v>440775</v>
          </cell>
          <cell r="W1313">
            <v>264465</v>
          </cell>
          <cell r="X1313">
            <v>264465</v>
          </cell>
          <cell r="Y1313">
            <v>176310</v>
          </cell>
          <cell r="Z1313">
            <v>60</v>
          </cell>
          <cell r="AA1313" t="str">
            <v>Wdrożenie innowacyjnej technologii produkcji okien drogą do poprawy konkurencyjności WESA SAWICCY SPÓŁKA JAWNA na arenie międzynarodowej</v>
          </cell>
          <cell r="AB1313" t="str">
            <v>pomoc publiczna</v>
          </cell>
          <cell r="AC1313">
            <v>542184</v>
          </cell>
          <cell r="AD1313">
            <v>264465</v>
          </cell>
          <cell r="AE1313">
            <v>277719</v>
          </cell>
          <cell r="AF1313">
            <v>0</v>
          </cell>
          <cell r="AG1313" t="str">
            <v>Nie</v>
          </cell>
          <cell r="AH131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13" t="str">
            <v>01 Pomoc bezzwrotna</v>
          </cell>
          <cell r="AJ1313" t="str">
            <v>05 Obszary wiejskie (poza obszarami górskimi, wyspami lub o niskiej i bardzo niskiej gęstości zaludnienia)</v>
          </cell>
          <cell r="AK1313" t="str">
            <v>06 Nieokreślony przemysł wytwórczy</v>
          </cell>
          <cell r="AL1313" t="str">
            <v>8511966423</v>
          </cell>
          <cell r="AM1313" t="str">
            <v>WESA SAWICCY SPÓŁKA JAWNA</v>
          </cell>
          <cell r="AN1313" t="str">
            <v>72-004</v>
          </cell>
          <cell r="AO1313" t="str">
            <v>Tanowo</v>
          </cell>
          <cell r="AP1313" t="str">
            <v>Dębowa</v>
          </cell>
          <cell r="AQ1313" t="str">
            <v>5</v>
          </cell>
          <cell r="AR1313" t="str">
            <v>-</v>
          </cell>
          <cell r="AS1313" t="str">
            <v>913126888</v>
          </cell>
          <cell r="AT1313" t="str">
            <v>913126900</v>
          </cell>
          <cell r="AU1313" t="str">
            <v>spółka jawna - małe przedsiębiorstwo</v>
          </cell>
          <cell r="AV1313" t="str">
            <v>810959767</v>
          </cell>
          <cell r="AW1313" t="str">
            <v>przedsiębiorca lub przedsiębiorstwo</v>
          </cell>
        </row>
        <row r="1314">
          <cell r="A1314" t="str">
            <v>RPZP.06.06.01-32-010/11</v>
          </cell>
          <cell r="B1314" t="str">
            <v>RPZP.06.00.00</v>
          </cell>
          <cell r="C1314" t="str">
            <v>RPZP.06.06.00</v>
          </cell>
          <cell r="D1314" t="str">
            <v>RPZP.06.06.01</v>
          </cell>
          <cell r="E1314" t="str">
            <v>RPZP.06.06.01-32-010/11-01</v>
          </cell>
          <cell r="F1314" t="str">
            <v>UDA-RPZP.06.06.01-32-010/11-01</v>
          </cell>
          <cell r="G1314" t="str">
            <v>0adf3de9de</v>
          </cell>
          <cell r="H1314" t="str">
            <v>RPZP.06.06.01-32-010/11</v>
          </cell>
          <cell r="I1314" t="str">
            <v>WND-RPZP.06.06.01-32-010/11</v>
          </cell>
          <cell r="J1314" t="str">
            <v>2012-06-04</v>
          </cell>
          <cell r="K1314" t="str">
            <v>2012 I półrocze</v>
          </cell>
          <cell r="L1314" t="str">
            <v>2012</v>
          </cell>
          <cell r="M1314" t="str">
            <v>2012-06-06</v>
          </cell>
          <cell r="N1314" t="str">
            <v>2012 I półrocze</v>
          </cell>
          <cell r="O1314" t="str">
            <v>2012</v>
          </cell>
          <cell r="P1314" t="str">
            <v>2012-12-03</v>
          </cell>
          <cell r="Q1314" t="str">
            <v>2013-12-05</v>
          </cell>
          <cell r="R1314" t="str">
            <v>2013 II półrocze</v>
          </cell>
          <cell r="S1314" t="str">
            <v>2013</v>
          </cell>
          <cell r="T1314" t="str">
            <v>2014-04-01</v>
          </cell>
          <cell r="U1314">
            <v>518200.03</v>
          </cell>
          <cell r="V1314">
            <v>423454.99</v>
          </cell>
          <cell r="W1314">
            <v>211727.49</v>
          </cell>
          <cell r="X1314">
            <v>211727.49</v>
          </cell>
          <cell r="Y1314">
            <v>211727.5</v>
          </cell>
          <cell r="Z1314">
            <v>50</v>
          </cell>
          <cell r="AA1314" t="str">
            <v>"Rewitalizacja RAZEM -Renowacja budynków mieszkalnych w Kwartale nr 23 w Szczecinie: kamienica przy ul. Królowej Jadwigi 44"</v>
          </cell>
          <cell r="AB1314" t="str">
            <v>bez pomocy publicznej</v>
          </cell>
          <cell r="AC1314">
            <v>518200.03</v>
          </cell>
          <cell r="AD1314">
            <v>211727.49</v>
          </cell>
          <cell r="AE1314">
            <v>306472.53999999998</v>
          </cell>
          <cell r="AF1314">
            <v>0</v>
          </cell>
          <cell r="AG1314" t="str">
            <v>Nie</v>
          </cell>
          <cell r="AH1314" t="str">
            <v>78 Infrastruktura mieszkalnictwa</v>
          </cell>
          <cell r="AI1314" t="str">
            <v>01 Pomoc bezzwrotna</v>
          </cell>
          <cell r="AJ1314" t="str">
            <v>01 Obszar miejski</v>
          </cell>
          <cell r="AK1314" t="str">
            <v>22 Inne niewyszczególnione usługi</v>
          </cell>
          <cell r="AL1314" t="str">
            <v>8522217903</v>
          </cell>
          <cell r="AM1314" t="str">
            <v>Wspólnota Mieszkaniowa przy ul. Królowej Jadwigi 44 w Szczecinie</v>
          </cell>
          <cell r="AN1314" t="str">
            <v>70-302</v>
          </cell>
          <cell r="AO1314" t="str">
            <v>Szczecin</v>
          </cell>
          <cell r="AP1314" t="str">
            <v>Bohaterów Getta Warszawskiego</v>
          </cell>
          <cell r="AQ1314" t="str">
            <v>1</v>
          </cell>
          <cell r="AR1314" t="str">
            <v>-</v>
          </cell>
          <cell r="AS1314" t="str">
            <v>(91)4309100</v>
          </cell>
          <cell r="AT1314" t="str">
            <v>(91)4309145</v>
          </cell>
          <cell r="AU1314" t="str">
            <v>wspólnota mieszkaniowa</v>
          </cell>
          <cell r="AV1314" t="str">
            <v>811681802</v>
          </cell>
          <cell r="AW1314" t="str">
            <v>spółdzielnia lub wspólnota mieszkaniowa, TBS</v>
          </cell>
        </row>
        <row r="1315">
          <cell r="A1315" t="str">
            <v>RPZP.01.01.03-32-092/12</v>
          </cell>
          <cell r="B1315" t="str">
            <v>RPZP.01.00.00</v>
          </cell>
          <cell r="C1315" t="str">
            <v>RPZP.01.01.00</v>
          </cell>
          <cell r="D1315" t="str">
            <v>RPZP.01.01.03</v>
          </cell>
          <cell r="E1315" t="str">
            <v>RPZP.01.01.03-32-092/12-02</v>
          </cell>
          <cell r="F1315" t="str">
            <v>UDA-RPZP.01.01.03-32-092/12-02</v>
          </cell>
          <cell r="G1315" t="str">
            <v>c7fb0d5d13</v>
          </cell>
          <cell r="H1315" t="str">
            <v>RPZP.01.01.03-32-092/12</v>
          </cell>
          <cell r="I1315" t="str">
            <v>WND-RPZP.01.01.03-32-092/12</v>
          </cell>
          <cell r="J1315" t="str">
            <v>2012-12-03</v>
          </cell>
          <cell r="K1315" t="str">
            <v>2012 II półrocze</v>
          </cell>
          <cell r="L1315" t="str">
            <v>2012</v>
          </cell>
          <cell r="M1315" t="str">
            <v>2012-12-05</v>
          </cell>
          <cell r="N1315" t="str">
            <v>2012 II półrocze</v>
          </cell>
          <cell r="O1315" t="str">
            <v>2012</v>
          </cell>
          <cell r="P1315" t="str">
            <v>2013-02-07</v>
          </cell>
          <cell r="Q1315" t="str">
            <v>2013-12-12</v>
          </cell>
          <cell r="R1315" t="str">
            <v>2013 II półrocze</v>
          </cell>
          <cell r="S1315" t="str">
            <v>2013</v>
          </cell>
          <cell r="T1315" t="str">
            <v>2014-02-10</v>
          </cell>
          <cell r="U1315">
            <v>660827.27</v>
          </cell>
          <cell r="V1315">
            <v>621241.85</v>
          </cell>
          <cell r="W1315">
            <v>372745.1</v>
          </cell>
          <cell r="X1315">
            <v>372745.1</v>
          </cell>
          <cell r="Y1315">
            <v>248496.75</v>
          </cell>
          <cell r="Z1315">
            <v>60</v>
          </cell>
          <cell r="AA1315" t="str">
            <v>Nowe technologie oprawy kluczem do sukcesu spółki Ramix na rynku europejskim</v>
          </cell>
          <cell r="AB1315" t="str">
            <v>pomoc publiczna</v>
          </cell>
          <cell r="AC1315">
            <v>660827.27</v>
          </cell>
          <cell r="AD1315">
            <v>372745.1</v>
          </cell>
          <cell r="AE1315">
            <v>288082.17</v>
          </cell>
          <cell r="AF1315">
            <v>0</v>
          </cell>
          <cell r="AG1315" t="str">
            <v>Nie</v>
          </cell>
          <cell r="AH131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15" t="str">
            <v>01 Pomoc bezzwrotna</v>
          </cell>
          <cell r="AJ1315" t="str">
            <v>05 Obszary wiejskie (poza obszarami górskimi, wyspami lub o niskiej i bardzo niskiej gęstości zaludnienia)</v>
          </cell>
          <cell r="AK1315" t="str">
            <v>06 Nieokreślony przemysł wytwórczy</v>
          </cell>
          <cell r="AL1315" t="str">
            <v>5971699175</v>
          </cell>
          <cell r="AM1315" t="str">
            <v>RAMIX Spółka Cywilna Szkoda Jacek, Leśków Zbigniew</v>
          </cell>
          <cell r="AN1315" t="str">
            <v>74-404</v>
          </cell>
          <cell r="AO1315" t="str">
            <v>Dargomyśl</v>
          </cell>
          <cell r="AP1315" t="str">
            <v>-</v>
          </cell>
          <cell r="AQ1315" t="str">
            <v>126</v>
          </cell>
          <cell r="AR1315" t="str">
            <v>-</v>
          </cell>
          <cell r="AS1315" t="str">
            <v>957833015</v>
          </cell>
          <cell r="AT1315" t="str">
            <v>918821387</v>
          </cell>
          <cell r="AU1315" t="str">
            <v>spółka cywilna prowadząca działalność w oparciu o umowę zawartą na podstawie KC - małe przedsiębiorstwo</v>
          </cell>
          <cell r="AV1315" t="str">
            <v>320612296</v>
          </cell>
          <cell r="AW1315" t="str">
            <v>przedsiębiorca lub przedsiębiorstwo</v>
          </cell>
        </row>
        <row r="1316">
          <cell r="A1316" t="str">
            <v>RPZP.01.01.02-32-211/10</v>
          </cell>
          <cell r="B1316" t="str">
            <v>RPZP.01.00.00</v>
          </cell>
          <cell r="C1316" t="str">
            <v>RPZP.01.01.00</v>
          </cell>
          <cell r="D1316" t="str">
            <v>RPZP.01.01.02</v>
          </cell>
          <cell r="E1316" t="str">
            <v>RPZP.01.01.02-32-211/10-03</v>
          </cell>
          <cell r="F1316" t="str">
            <v>UDA-RPZP.01.01.02-32-211/10-03</v>
          </cell>
          <cell r="G1316" t="str">
            <v>dbe7c420c2</v>
          </cell>
          <cell r="H1316" t="str">
            <v>RPZP.01.01.02-32-211/10</v>
          </cell>
          <cell r="I1316" t="str">
            <v>WND-RPZP.01.01.02-32-211/10</v>
          </cell>
          <cell r="J1316" t="str">
            <v>2013-03-01</v>
          </cell>
          <cell r="K1316" t="str">
            <v>2013 I półrocze</v>
          </cell>
          <cell r="L1316" t="str">
            <v>2013</v>
          </cell>
          <cell r="M1316" t="str">
            <v>2013-03-06</v>
          </cell>
          <cell r="N1316" t="str">
            <v>2013 I półrocze</v>
          </cell>
          <cell r="O1316" t="str">
            <v>2013</v>
          </cell>
          <cell r="P1316" t="str">
            <v>2011-07-27</v>
          </cell>
          <cell r="Q1316" t="str">
            <v>2013-12-12</v>
          </cell>
          <cell r="R1316" t="str">
            <v>2013 II półrocze</v>
          </cell>
          <cell r="S1316" t="str">
            <v>2013</v>
          </cell>
          <cell r="T1316" t="str">
            <v>2014-03-12</v>
          </cell>
          <cell r="U1316">
            <v>4308490.9400000004</v>
          </cell>
          <cell r="V1316">
            <v>3582748.95</v>
          </cell>
          <cell r="W1316">
            <v>1791374.47</v>
          </cell>
          <cell r="X1316">
            <v>1791374.47</v>
          </cell>
          <cell r="Y1316">
            <v>1791374.48</v>
          </cell>
          <cell r="Z1316">
            <v>50</v>
          </cell>
          <cell r="AA1316" t="str">
            <v>Wzrost konkurencyjności WĘGLOBUD S.A. poprzez realizację inwestycji w innowacyjne maszyny i urządzenia wykorzystywane w obszarze wydobycia i konfekcjonowania kruszyw mineralnych</v>
          </cell>
          <cell r="AB1316" t="str">
            <v>pomoc publiczna</v>
          </cell>
          <cell r="AC1316">
            <v>4308490.9400000004</v>
          </cell>
          <cell r="AD1316">
            <v>1791374.47</v>
          </cell>
          <cell r="AE1316">
            <v>2517116.4700000002</v>
          </cell>
          <cell r="AF1316">
            <v>0</v>
          </cell>
          <cell r="AG1316" t="str">
            <v>Nie</v>
          </cell>
          <cell r="AH1316" t="str">
            <v>08 Inne inwestycje w przedsiębiorstwa</v>
          </cell>
          <cell r="AI1316" t="str">
            <v>01 Pomoc bezzwrotna</v>
          </cell>
          <cell r="AJ1316" t="str">
            <v>05 Obszary wiejskie (poza obszarami górskimi, wyspami lub o niskiej i bardzo niskiej gęstości zaludnienia)</v>
          </cell>
          <cell r="AK1316" t="str">
            <v>07 Górnictwo i kopalnictwo surowców energetycznych</v>
          </cell>
          <cell r="AL1316" t="str">
            <v>8510206710</v>
          </cell>
          <cell r="AM1316" t="str">
            <v>PRZEDSIĘBIORSTWO HANDLOWE WĘGLOBUD S.A.</v>
          </cell>
          <cell r="AN1316" t="str">
            <v>70-467</v>
          </cell>
          <cell r="AO1316" t="str">
            <v>Szczecin</v>
          </cell>
          <cell r="AP1316" t="str">
            <v>Monte Cassino</v>
          </cell>
          <cell r="AQ1316" t="str">
            <v>18a</v>
          </cell>
          <cell r="AR1316" t="str">
            <v>-</v>
          </cell>
          <cell r="AS1316" t="str">
            <v>91-423-22-21</v>
          </cell>
          <cell r="AT1316" t="str">
            <v>91-422-36-37</v>
          </cell>
          <cell r="AU1316" t="str">
            <v>spółka akcyjna - średnie przedsiębiorstwo</v>
          </cell>
          <cell r="AV1316" t="str">
            <v>810003359</v>
          </cell>
          <cell r="AW1316" t="str">
            <v>przedsiębiorca lub przedsiębiorstwo</v>
          </cell>
        </row>
        <row r="1317">
          <cell r="A1317" t="str">
            <v>RPZP.01.01.01-32-079/10</v>
          </cell>
          <cell r="B1317" t="str">
            <v>RPZP.01.00.00</v>
          </cell>
          <cell r="C1317" t="str">
            <v>RPZP.01.01.00</v>
          </cell>
          <cell r="D1317" t="str">
            <v>RPZP.01.01.01</v>
          </cell>
          <cell r="E1317" t="str">
            <v>RPZP.01.01.01-32-079/10-04</v>
          </cell>
          <cell r="F1317" t="str">
            <v>UDA-RPZP.01.01.01-32-079/10-04</v>
          </cell>
          <cell r="G1317" t="str">
            <v>c6798ca454</v>
          </cell>
          <cell r="H1317" t="str">
            <v>RPZP.01.01.01-32-079/10</v>
          </cell>
          <cell r="I1317" t="str">
            <v>WND-RPZP.01.01.01-32-079/10</v>
          </cell>
          <cell r="J1317" t="str">
            <v>2010-12-22</v>
          </cell>
          <cell r="K1317" t="str">
            <v>2010 II półrocze</v>
          </cell>
          <cell r="L1317" t="str">
            <v>2010</v>
          </cell>
          <cell r="M1317" t="str">
            <v>2010-12-22</v>
          </cell>
          <cell r="N1317" t="str">
            <v>2010 II półrocze</v>
          </cell>
          <cell r="O1317" t="str">
            <v>2010</v>
          </cell>
          <cell r="P1317" t="str">
            <v>2010-12-15</v>
          </cell>
          <cell r="Q1317" t="str">
            <v>2013-12-13</v>
          </cell>
          <cell r="R1317" t="str">
            <v>2013 II półrocze</v>
          </cell>
          <cell r="S1317" t="str">
            <v>2013</v>
          </cell>
          <cell r="T1317" t="str">
            <v>2014-01-28</v>
          </cell>
          <cell r="U1317">
            <v>335218.98</v>
          </cell>
          <cell r="V1317">
            <v>269699.09000000003</v>
          </cell>
          <cell r="W1317">
            <v>161819.45000000001</v>
          </cell>
          <cell r="X1317">
            <v>161819.45000000001</v>
          </cell>
          <cell r="Y1317">
            <v>107879.64</v>
          </cell>
          <cell r="Z1317">
            <v>60</v>
          </cell>
          <cell r="AA1317" t="str">
            <v>INWESTYCJE W NOWE TECHNOLOGIE WARUNKIEM ROZWOJU PRZEDSIĘBIORSTWA BTC SP. Z O.O.</v>
          </cell>
          <cell r="AB1317" t="str">
            <v>pomoc publiczna</v>
          </cell>
          <cell r="AC1317">
            <v>335218.98</v>
          </cell>
          <cell r="AD1317">
            <v>161819.45000000001</v>
          </cell>
          <cell r="AE1317">
            <v>173399.53</v>
          </cell>
          <cell r="AF1317">
            <v>0</v>
          </cell>
          <cell r="AG1317" t="str">
            <v>Nie</v>
          </cell>
          <cell r="AH1317" t="str">
            <v>08 Inne inwestycje w przedsiębiorstwa</v>
          </cell>
          <cell r="AI1317" t="str">
            <v>01 Pomoc bezzwrotna</v>
          </cell>
          <cell r="AJ1317" t="str">
            <v>01 Obszar miejski</v>
          </cell>
          <cell r="AK1317" t="str">
            <v>22 Inne niewyszczególnione usługi</v>
          </cell>
          <cell r="AL1317" t="str">
            <v>9552061116</v>
          </cell>
          <cell r="AM1317" t="str">
            <v>BTC SPÓŁKA Z OGRANICZONĄ ODPOWIEDZIALNOŚCIĄ</v>
          </cell>
          <cell r="AN1317" t="str">
            <v>71-001</v>
          </cell>
          <cell r="AO1317" t="str">
            <v>Szczecin</v>
          </cell>
          <cell r="AP1317" t="str">
            <v>Południowa</v>
          </cell>
          <cell r="AQ1317" t="str">
            <v>25</v>
          </cell>
          <cell r="AR1317" t="str">
            <v>-</v>
          </cell>
          <cell r="AS1317" t="str">
            <v>914853304</v>
          </cell>
          <cell r="AT1317" t="str">
            <v>914853306</v>
          </cell>
          <cell r="AU1317" t="str">
            <v>spółka z ograniczoną odpowiedzialnością - mikro przedsiębiorstwo</v>
          </cell>
          <cell r="AV1317" t="str">
            <v>812538567</v>
          </cell>
          <cell r="AW1317" t="str">
            <v>przedsiębiorca lub przedsiębiorstwo</v>
          </cell>
        </row>
        <row r="1318">
          <cell r="A1318" t="str">
            <v>RPZP.07.03.01-32-003/14</v>
          </cell>
          <cell r="B1318" t="str">
            <v>RPZP.07.00.00</v>
          </cell>
          <cell r="C1318" t="str">
            <v>RPZP.07.03.00</v>
          </cell>
          <cell r="D1318" t="str">
            <v>RPZP.07.03.01</v>
          </cell>
          <cell r="E1318" t="str">
            <v>RPZP.07.03.01-32-003/14-00</v>
          </cell>
          <cell r="F1318" t="str">
            <v>UDA-RPZP.07.03.01-32-003/14-00</v>
          </cell>
          <cell r="G1318" t="str">
            <v>3db1626ee6</v>
          </cell>
          <cell r="H1318" t="str">
            <v>RPZP.07.03.01-32-003/14</v>
          </cell>
          <cell r="I1318" t="str">
            <v>WND-RPZP.07.03.01-32-003/14</v>
          </cell>
          <cell r="J1318" t="str">
            <v>2014-11-28</v>
          </cell>
          <cell r="K1318" t="str">
            <v>2014 II półrocze</v>
          </cell>
          <cell r="L1318" t="str">
            <v>2014</v>
          </cell>
          <cell r="M1318" t="str">
            <v>2014-12-01</v>
          </cell>
          <cell r="N1318" t="str">
            <v>2014 II półrocze</v>
          </cell>
          <cell r="O1318" t="str">
            <v>2014</v>
          </cell>
          <cell r="P1318" t="str">
            <v>2012-02-15</v>
          </cell>
          <cell r="Q1318" t="str">
            <v>2013-12-16</v>
          </cell>
          <cell r="R1318" t="str">
            <v>2013 II półrocze</v>
          </cell>
          <cell r="S1318" t="str">
            <v>2013</v>
          </cell>
          <cell r="T1318" t="str">
            <v>2014-11-28</v>
          </cell>
          <cell r="U1318">
            <v>4000000</v>
          </cell>
          <cell r="V1318">
            <v>4000000</v>
          </cell>
          <cell r="W1318">
            <v>3000000</v>
          </cell>
          <cell r="X1318">
            <v>1500000</v>
          </cell>
          <cell r="Y1318">
            <v>1000000</v>
          </cell>
          <cell r="Z1318">
            <v>75</v>
          </cell>
          <cell r="AA1318" t="str">
            <v>Rozbudowa Szpitala w Szczecinku</v>
          </cell>
          <cell r="AB1318" t="str">
            <v>bez pomocy publicznej</v>
          </cell>
          <cell r="AC1318">
            <v>4000000</v>
          </cell>
          <cell r="AD1318">
            <v>4000000</v>
          </cell>
          <cell r="AE1318">
            <v>0</v>
          </cell>
          <cell r="AF1318">
            <v>0</v>
          </cell>
          <cell r="AG1318" t="str">
            <v>Nie</v>
          </cell>
          <cell r="AH1318" t="str">
            <v>76 Infrastruktura ochrony zdrowia</v>
          </cell>
          <cell r="AI1318" t="str">
            <v>01 Pomoc bezzwrotna</v>
          </cell>
          <cell r="AJ1318" t="str">
            <v>01 Obszar miejski</v>
          </cell>
          <cell r="AK1318" t="str">
            <v>19 Działalność w zakresie ochrony zdrowia ludzkiego</v>
          </cell>
          <cell r="AL1318" t="str">
            <v>6731630032</v>
          </cell>
          <cell r="AM1318" t="str">
            <v>Powiat Szczecinecki</v>
          </cell>
          <cell r="AN1318" t="str">
            <v>78-400</v>
          </cell>
          <cell r="AO1318" t="str">
            <v>Szczecinek</v>
          </cell>
          <cell r="AP1318" t="str">
            <v>28 Lutego</v>
          </cell>
          <cell r="AQ1318" t="str">
            <v>16</v>
          </cell>
          <cell r="AR1318" t="str">
            <v>-</v>
          </cell>
          <cell r="AS1318" t="str">
            <v>943729200</v>
          </cell>
          <cell r="AT1318" t="str">
            <v>943729256</v>
          </cell>
          <cell r="AU1318" t="str">
            <v>wspólnota samorządowa - powiat</v>
          </cell>
          <cell r="AV1318" t="str">
            <v>330920877</v>
          </cell>
          <cell r="AW1318" t="str">
            <v>Jednostka samorządu terytorialnego</v>
          </cell>
        </row>
        <row r="1319">
          <cell r="A1319" t="str">
            <v>RPZP.05.05.01-32-007/11</v>
          </cell>
          <cell r="B1319" t="str">
            <v>RPZP.05.00.00</v>
          </cell>
          <cell r="C1319" t="str">
            <v>RPZP.05.05.00</v>
          </cell>
          <cell r="D1319" t="str">
            <v>RPZP.05.05.01</v>
          </cell>
          <cell r="E1319" t="str">
            <v>RPZP.05.05.01-32-007/11-03</v>
          </cell>
          <cell r="F1319" t="str">
            <v>UDA-RPZP.05.05.01-32-007/11-03</v>
          </cell>
          <cell r="G1319" t="str">
            <v>98df3c96ed</v>
          </cell>
          <cell r="H1319" t="str">
            <v>RPZP.05.05.01-32-007/11</v>
          </cell>
          <cell r="I1319" t="str">
            <v>WND-RPZP.05.05.01-32-007/11</v>
          </cell>
          <cell r="J1319" t="str">
            <v>2012-05-25</v>
          </cell>
          <cell r="K1319" t="str">
            <v>2012 I półrocze</v>
          </cell>
          <cell r="L1319" t="str">
            <v>2012</v>
          </cell>
          <cell r="M1319" t="str">
            <v>2012-06-01</v>
          </cell>
          <cell r="N1319" t="str">
            <v>2012 I półrocze</v>
          </cell>
          <cell r="O1319" t="str">
            <v>2012</v>
          </cell>
          <cell r="P1319" t="str">
            <v>2012-05-30</v>
          </cell>
          <cell r="Q1319" t="str">
            <v>2013-12-20</v>
          </cell>
          <cell r="R1319" t="str">
            <v>2013 II półrocze</v>
          </cell>
          <cell r="S1319" t="str">
            <v>2013</v>
          </cell>
          <cell r="T1319" t="str">
            <v>2014-03-03</v>
          </cell>
          <cell r="U1319">
            <v>2857739</v>
          </cell>
          <cell r="V1319">
            <v>2829167</v>
          </cell>
          <cell r="W1319">
            <v>1414583.49</v>
          </cell>
          <cell r="X1319">
            <v>1414583.49</v>
          </cell>
          <cell r="Y1319">
            <v>1414583.51</v>
          </cell>
          <cell r="Z1319">
            <v>50</v>
          </cell>
          <cell r="AA1319" t="str">
            <v>Infrastruktura drogowa na rewitalizowanym obszarze - budowa i rozbudowa ul. Św. Macieja w Kołobrzegu</v>
          </cell>
          <cell r="AB1319" t="str">
            <v>bez pomocy publicznej</v>
          </cell>
          <cell r="AC1319">
            <v>2857739</v>
          </cell>
          <cell r="AD1319">
            <v>2857739</v>
          </cell>
          <cell r="AE1319">
            <v>0</v>
          </cell>
          <cell r="AF1319">
            <v>0</v>
          </cell>
          <cell r="AG1319" t="str">
            <v>Nie</v>
          </cell>
          <cell r="AH1319" t="str">
            <v>61 Zintegrowane projekty na rzecz rewitalizacji obszarów miejskich i wiejskich</v>
          </cell>
          <cell r="AI1319" t="str">
            <v>01 Pomoc bezzwrotna</v>
          </cell>
          <cell r="AJ1319" t="str">
            <v>01 Obszar miejski</v>
          </cell>
          <cell r="AK1319" t="str">
            <v>22 Inne niewyszczególnione usługi</v>
          </cell>
          <cell r="AL1319" t="str">
            <v>6711698541</v>
          </cell>
          <cell r="AM1319" t="str">
            <v>Gmina Miasto Kołobrzeg</v>
          </cell>
          <cell r="AN1319" t="str">
            <v>78-100</v>
          </cell>
          <cell r="AO1319" t="str">
            <v>Kołobrzeg</v>
          </cell>
          <cell r="AP1319" t="str">
            <v>Ratuszowa</v>
          </cell>
          <cell r="AQ1319" t="str">
            <v>13</v>
          </cell>
          <cell r="AR1319" t="str">
            <v>-</v>
          </cell>
          <cell r="AS1319" t="str">
            <v>0949551500</v>
          </cell>
          <cell r="AT1319" t="str">
            <v>0943523769</v>
          </cell>
          <cell r="AU1319" t="str">
            <v>wspólnota samorządowa</v>
          </cell>
          <cell r="AV1319" t="str">
            <v>330920736</v>
          </cell>
          <cell r="AW1319" t="str">
            <v>jednostka samorządu terytorialnego, związek lub stowarzyszenie jst</v>
          </cell>
        </row>
        <row r="1320">
          <cell r="A1320" t="str">
            <v>RPZP.01.01.03-32-107/12</v>
          </cell>
          <cell r="B1320" t="str">
            <v>RPZP.01.00.00</v>
          </cell>
          <cell r="C1320" t="str">
            <v>RPZP.01.01.00</v>
          </cell>
          <cell r="D1320" t="str">
            <v>RPZP.01.01.03</v>
          </cell>
          <cell r="E1320" t="str">
            <v>RPZP.01.01.03-32-107/12-05</v>
          </cell>
          <cell r="F1320" t="str">
            <v>UDA-RPZP.01.01.03-32-107/12-05</v>
          </cell>
          <cell r="G1320" t="str">
            <v>5079ccfaba</v>
          </cell>
          <cell r="H1320" t="str">
            <v>RPZP.01.01.03-32-107/12</v>
          </cell>
          <cell r="I1320" t="str">
            <v>WND-RPZP.01.01.03-32-107/12</v>
          </cell>
          <cell r="J1320" t="str">
            <v>2012-12-21</v>
          </cell>
          <cell r="K1320" t="str">
            <v>2012 II półrocze</v>
          </cell>
          <cell r="L1320" t="str">
            <v>2012</v>
          </cell>
          <cell r="M1320" t="str">
            <v>2012-12-31</v>
          </cell>
          <cell r="N1320" t="str">
            <v>2012 II półrocze</v>
          </cell>
          <cell r="O1320" t="str">
            <v>2012</v>
          </cell>
          <cell r="P1320" t="str">
            <v>2012-10-19</v>
          </cell>
          <cell r="Q1320" t="str">
            <v>2013-12-20</v>
          </cell>
          <cell r="R1320" t="str">
            <v>2013 II półrocze</v>
          </cell>
          <cell r="S1320" t="str">
            <v>2013</v>
          </cell>
          <cell r="T1320" t="str">
            <v>2014-06-11</v>
          </cell>
          <cell r="U1320">
            <v>356385.25</v>
          </cell>
          <cell r="V1320">
            <v>256900.33</v>
          </cell>
          <cell r="W1320">
            <v>154140.19</v>
          </cell>
          <cell r="X1320">
            <v>154140.19</v>
          </cell>
          <cell r="Y1320">
            <v>102760.14</v>
          </cell>
          <cell r="Z1320">
            <v>60</v>
          </cell>
          <cell r="AA1320" t="str">
            <v>Zastosowanie magnetyzacji wstępnej przy produkcji wielobiegunowych magnesow metodą wtryskową</v>
          </cell>
          <cell r="AB1320" t="str">
            <v>pomoc publiczna</v>
          </cell>
          <cell r="AC1320">
            <v>356385.25</v>
          </cell>
          <cell r="AD1320">
            <v>154140.19</v>
          </cell>
          <cell r="AE1320">
            <v>202245.06</v>
          </cell>
          <cell r="AF1320">
            <v>0</v>
          </cell>
          <cell r="AG1320" t="str">
            <v>Nie</v>
          </cell>
          <cell r="AH132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20" t="str">
            <v>01 Pomoc bezzwrotna</v>
          </cell>
          <cell r="AJ1320" t="str">
            <v>01 Obszar miejski</v>
          </cell>
          <cell r="AK1320" t="str">
            <v>06 Nieokreślony przemysł wytwórczy</v>
          </cell>
          <cell r="AL1320" t="str">
            <v>8513169777</v>
          </cell>
          <cell r="AM1320" t="str">
            <v>Evitron Sp. z o.o.</v>
          </cell>
          <cell r="AN1320" t="str">
            <v>72-015</v>
          </cell>
          <cell r="AO1320" t="str">
            <v>Police</v>
          </cell>
          <cell r="AP1320" t="str">
            <v>Piotra i Pawła</v>
          </cell>
          <cell r="AQ1320" t="str">
            <v>47</v>
          </cell>
          <cell r="AR1320" t="str">
            <v>-</v>
          </cell>
          <cell r="AS1320" t="str">
            <v>0048606859172</v>
          </cell>
          <cell r="AT1320" t="str">
            <v>niedotyczy</v>
          </cell>
          <cell r="AU1320" t="str">
            <v>osoba fizyczna prowadząca działalność gospodarczą - mikro przedsiębiorstwo</v>
          </cell>
          <cell r="AV1320" t="str">
            <v>321391331</v>
          </cell>
          <cell r="AW1320" t="str">
            <v>przedsiębiorca lub przedsiębiorstwo</v>
          </cell>
        </row>
        <row r="1321">
          <cell r="A1321" t="str">
            <v>RPZP.01.01.03-32-097/10</v>
          </cell>
          <cell r="B1321" t="str">
            <v>RPZP.01.00.00</v>
          </cell>
          <cell r="C1321" t="str">
            <v>RPZP.01.01.00</v>
          </cell>
          <cell r="D1321" t="str">
            <v>RPZP.01.01.03</v>
          </cell>
          <cell r="E1321" t="str">
            <v>RPZP.01.01.03-32-097/10-03</v>
          </cell>
          <cell r="F1321" t="str">
            <v>UDA-RPZP.01.01.03-32-097/10-03</v>
          </cell>
          <cell r="G1321" t="str">
            <v>ef3a955f90</v>
          </cell>
          <cell r="H1321" t="str">
            <v>RPZP.01.01.03-32-097/10</v>
          </cell>
          <cell r="I1321" t="str">
            <v>WND-RPZP.01.01.03-32-097/10</v>
          </cell>
          <cell r="J1321" t="str">
            <v>2012-11-21</v>
          </cell>
          <cell r="K1321" t="str">
            <v>2012 II półrocze</v>
          </cell>
          <cell r="L1321" t="str">
            <v>2012</v>
          </cell>
          <cell r="M1321" t="str">
            <v>2012-11-23</v>
          </cell>
          <cell r="N1321" t="str">
            <v>2012 II półrocze</v>
          </cell>
          <cell r="O1321" t="str">
            <v>2012</v>
          </cell>
          <cell r="P1321" t="str">
            <v>2010-12-23</v>
          </cell>
          <cell r="Q1321" t="str">
            <v>2013-12-23</v>
          </cell>
          <cell r="R1321" t="str">
            <v>2013 II półrocze</v>
          </cell>
          <cell r="S1321" t="str">
            <v>2013</v>
          </cell>
          <cell r="T1321" t="str">
            <v>2013-07-10</v>
          </cell>
          <cell r="U1321">
            <v>333291.03999999998</v>
          </cell>
          <cell r="V1321">
            <v>280390.28999999998</v>
          </cell>
          <cell r="W1321">
            <v>168234.17</v>
          </cell>
          <cell r="X1321">
            <v>168234.17</v>
          </cell>
          <cell r="Y1321">
            <v>112156.12</v>
          </cell>
          <cell r="Z1321">
            <v>60</v>
          </cell>
          <cell r="AA1321" t="str">
            <v>Wdrożenie nowoczesnej technologii w firmie Dental Service poprzez zakup urządzenia USG 4D</v>
          </cell>
          <cell r="AB1321" t="str">
            <v>pomoc publiczna</v>
          </cell>
          <cell r="AC1321">
            <v>333291.03999999998</v>
          </cell>
          <cell r="AD1321">
            <v>168234.17</v>
          </cell>
          <cell r="AE1321">
            <v>165056.87</v>
          </cell>
          <cell r="AF1321">
            <v>0</v>
          </cell>
          <cell r="AG1321" t="str">
            <v>Nie</v>
          </cell>
          <cell r="AH132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21" t="str">
            <v>01 Pomoc bezzwrotna</v>
          </cell>
          <cell r="AJ1321" t="str">
            <v>01 Obszar miejski</v>
          </cell>
          <cell r="AK1321" t="str">
            <v>19 Działalność w zakresie ochrony zdrowia ludzkiego</v>
          </cell>
          <cell r="AL1321" t="str">
            <v>8511003400</v>
          </cell>
          <cell r="AM1321" t="str">
            <v>„Dental Service” spółka z ograniczoną odpowiedzialnością</v>
          </cell>
          <cell r="AN1321" t="str">
            <v>71-410</v>
          </cell>
          <cell r="AO1321" t="str">
            <v>Szczecin</v>
          </cell>
          <cell r="AP1321" t="str">
            <v>Niedziałkowskiego</v>
          </cell>
          <cell r="AQ1321" t="str">
            <v>25</v>
          </cell>
          <cell r="AR1321" t="str">
            <v>-</v>
          </cell>
          <cell r="AS1321" t="str">
            <v>914335824</v>
          </cell>
          <cell r="AT1321" t="str">
            <v>914554132</v>
          </cell>
          <cell r="AU1321" t="str">
            <v>spółka z ograniczoną odpowiedzialnością - małe przedsiębiorstwo</v>
          </cell>
          <cell r="AV1321" t="str">
            <v>810401858</v>
          </cell>
          <cell r="AW1321" t="str">
            <v>przedsiębiorca lub przedsiębiorstwo</v>
          </cell>
        </row>
        <row r="1322">
          <cell r="A1322" t="str">
            <v>RPZP.04.04.00-32-011/11</v>
          </cell>
          <cell r="B1322" t="str">
            <v>RPZP.04.00.00</v>
          </cell>
          <cell r="C1322" t="str">
            <v>RPZP.04.04.00</v>
          </cell>
          <cell r="D1322">
            <v>0</v>
          </cell>
          <cell r="E1322" t="str">
            <v>RPZP.04.04.00-32-011/11-03</v>
          </cell>
          <cell r="F1322" t="str">
            <v>UDA-RPZP.04.04.00-32-011/11-03</v>
          </cell>
          <cell r="G1322" t="str">
            <v>98f371829b</v>
          </cell>
          <cell r="H1322" t="str">
            <v>RPZP.04.04.00-32-011/11</v>
          </cell>
          <cell r="I1322" t="str">
            <v>WND-RPZP.04.04.00-32-011/11</v>
          </cell>
          <cell r="J1322" t="str">
            <v>2013-05-15</v>
          </cell>
          <cell r="K1322" t="str">
            <v>2013 I półrocze</v>
          </cell>
          <cell r="L1322" t="str">
            <v>2013</v>
          </cell>
          <cell r="M1322" t="str">
            <v>2013-05-17</v>
          </cell>
          <cell r="N1322" t="str">
            <v>2013 I półrocze</v>
          </cell>
          <cell r="O1322" t="str">
            <v>2013</v>
          </cell>
          <cell r="P1322" t="str">
            <v>2012-03-01</v>
          </cell>
          <cell r="Q1322" t="str">
            <v>2013-12-23</v>
          </cell>
          <cell r="R1322" t="str">
            <v>2013 II półrocze</v>
          </cell>
          <cell r="S1322" t="str">
            <v>2013</v>
          </cell>
          <cell r="T1322" t="str">
            <v>2014-06-17</v>
          </cell>
          <cell r="U1322">
            <v>1176785.18</v>
          </cell>
          <cell r="V1322">
            <v>1163807.8400000001</v>
          </cell>
          <cell r="W1322">
            <v>534860.57999999996</v>
          </cell>
          <cell r="X1322">
            <v>534860.57999999996</v>
          </cell>
          <cell r="Y1322">
            <v>628947.26</v>
          </cell>
          <cell r="Z1322">
            <v>45.96</v>
          </cell>
          <cell r="AA1322" t="str">
            <v>Budowa instalacji do oczyszczania gazów odlotowych z lakierni zlokalizowanej na terenie firmy DREWPOL Sp. z o.o. w Osinie</v>
          </cell>
          <cell r="AB1322" t="str">
            <v>pomoc de minimis</v>
          </cell>
          <cell r="AC1322">
            <v>1176785.18</v>
          </cell>
          <cell r="AD1322">
            <v>534860.57999999996</v>
          </cell>
          <cell r="AE1322">
            <v>641924.6</v>
          </cell>
          <cell r="AF1322">
            <v>0</v>
          </cell>
          <cell r="AG1322" t="str">
            <v>Nie</v>
          </cell>
          <cell r="AH1322" t="str">
            <v>47 Jakość powietrza</v>
          </cell>
          <cell r="AI1322" t="str">
            <v>01 Pomoc bezzwrotna</v>
          </cell>
          <cell r="AJ1322" t="str">
            <v>05 Obszary wiejskie (poza obszarami górskimi, wyspami lub o niskiej i bardzo niskiej gęstości zaludnienia)</v>
          </cell>
          <cell r="AK1322" t="str">
            <v>06 Nieokreślony przemysł wytwórczy</v>
          </cell>
          <cell r="AL1322" t="str">
            <v>8561340565</v>
          </cell>
          <cell r="AM1322" t="str">
            <v>"DREWPOL" SPÓŁKA Z OGRANICZONĄ ODPOWIEDZIALNOŚCIĄ</v>
          </cell>
          <cell r="AN1322" t="str">
            <v>72-221</v>
          </cell>
          <cell r="AO1322" t="str">
            <v>Osina</v>
          </cell>
          <cell r="AP1322" t="str">
            <v>Osina</v>
          </cell>
          <cell r="AQ1322" t="str">
            <v>27a</v>
          </cell>
          <cell r="AR1322" t="str">
            <v>-</v>
          </cell>
          <cell r="AS1322" t="str">
            <v>915790100</v>
          </cell>
          <cell r="AT1322" t="str">
            <v>915790107</v>
          </cell>
          <cell r="AU1322" t="str">
            <v>spółka z ograniczoną odpowiedzialnością - średnie przedsiębiorstwo</v>
          </cell>
          <cell r="AV1322" t="str">
            <v>810959477</v>
          </cell>
          <cell r="AW1322" t="str">
            <v>przedsiębiorca lub przedsiębiorstwo</v>
          </cell>
        </row>
        <row r="1323">
          <cell r="A1323" t="str">
            <v>RPZP.06.01.01-32-003/11</v>
          </cell>
          <cell r="B1323" t="str">
            <v>RPZP.06.00.00</v>
          </cell>
          <cell r="C1323" t="str">
            <v>RPZP.06.01.00</v>
          </cell>
          <cell r="D1323" t="str">
            <v>RPZP.06.01.01</v>
          </cell>
          <cell r="E1323" t="str">
            <v>RPZP.06.01.01-32-003/11-05</v>
          </cell>
          <cell r="F1323" t="str">
            <v>UDA-RPZP.06.01.01-32-003/11-05</v>
          </cell>
          <cell r="G1323" t="str">
            <v>d64147ecb4</v>
          </cell>
          <cell r="H1323" t="str">
            <v>RPZP.06.01.01-32-003/11</v>
          </cell>
          <cell r="I1323" t="str">
            <v>WND-RPZP.06.01.01-32-003/11</v>
          </cell>
          <cell r="J1323" t="str">
            <v>2011-09-01</v>
          </cell>
          <cell r="K1323" t="str">
            <v>2011 II półrocze</v>
          </cell>
          <cell r="L1323" t="str">
            <v>2011</v>
          </cell>
          <cell r="M1323" t="str">
            <v>2011-09-26</v>
          </cell>
          <cell r="N1323" t="str">
            <v>2011 II półrocze</v>
          </cell>
          <cell r="O1323" t="str">
            <v>2011</v>
          </cell>
          <cell r="P1323" t="str">
            <v>2012-03-23</v>
          </cell>
          <cell r="Q1323" t="str">
            <v>2013-12-24</v>
          </cell>
          <cell r="R1323" t="str">
            <v>2013 II półrocze</v>
          </cell>
          <cell r="S1323" t="str">
            <v>2013</v>
          </cell>
          <cell r="T1323" t="str">
            <v>2014-10-13</v>
          </cell>
          <cell r="U1323">
            <v>4603078.82</v>
          </cell>
          <cell r="V1323">
            <v>4500083.37</v>
          </cell>
          <cell r="W1323">
            <v>2250041.6800000002</v>
          </cell>
          <cell r="X1323">
            <v>2250041.6800000002</v>
          </cell>
          <cell r="Y1323">
            <v>2250041.69</v>
          </cell>
          <cell r="Z1323">
            <v>50</v>
          </cell>
          <cell r="AA1323" t="str">
            <v>Otwarte bramy - szlak turystyczny w Mieście Goleniów – etap I</v>
          </cell>
          <cell r="AB1323" t="str">
            <v>bez pomocy publicznej</v>
          </cell>
          <cell r="AC1323">
            <v>4603078.82</v>
          </cell>
          <cell r="AD1323">
            <v>4603078.82</v>
          </cell>
          <cell r="AE1323">
            <v>0</v>
          </cell>
          <cell r="AF1323">
            <v>0</v>
          </cell>
          <cell r="AG1323" t="str">
            <v>Nie</v>
          </cell>
          <cell r="AH1323" t="str">
            <v>57 Inne wsparcie na rzecz wzmocnienia usług turystycznych</v>
          </cell>
          <cell r="AI1323" t="str">
            <v>01 Pomoc bezzwrotna</v>
          </cell>
          <cell r="AJ1323" t="str">
            <v>01 Obszar miejski</v>
          </cell>
          <cell r="AK1323" t="str">
            <v>22 Inne niewyszczególnione usługi</v>
          </cell>
          <cell r="AL1323" t="str">
            <v>8560008981</v>
          </cell>
          <cell r="AM1323" t="str">
            <v>Gmina Goleniów</v>
          </cell>
          <cell r="AN1323" t="str">
            <v>72-100</v>
          </cell>
          <cell r="AO1323" t="str">
            <v>Goleniów</v>
          </cell>
          <cell r="AP1323" t="str">
            <v>Plac Lotników</v>
          </cell>
          <cell r="AQ1323" t="str">
            <v>1</v>
          </cell>
          <cell r="AR1323" t="str">
            <v>-</v>
          </cell>
          <cell r="AS1323" t="str">
            <v>914698295</v>
          </cell>
          <cell r="AT1323" t="str">
            <v>914698298</v>
          </cell>
          <cell r="AU1323" t="str">
            <v>wspólnota samorządowa</v>
          </cell>
          <cell r="AV1323" t="str">
            <v>811684367</v>
          </cell>
          <cell r="AW1323" t="str">
            <v>jednostka samorządu terytorialnego, związek lub stowarzyszenie jst</v>
          </cell>
        </row>
        <row r="1324">
          <cell r="A1324" t="str">
            <v>RPZP.05.05.01-32-001/11</v>
          </cell>
          <cell r="B1324" t="str">
            <v>RPZP.05.00.00</v>
          </cell>
          <cell r="C1324" t="str">
            <v>RPZP.05.05.00</v>
          </cell>
          <cell r="D1324" t="str">
            <v>RPZP.05.05.01</v>
          </cell>
          <cell r="E1324" t="str">
            <v>RPZP.05.05.01-32-001/11-05</v>
          </cell>
          <cell r="F1324" t="str">
            <v>UDA-RPZP.05.05.01-32-001/11-05</v>
          </cell>
          <cell r="G1324" t="str">
            <v>197b85a824</v>
          </cell>
          <cell r="H1324" t="str">
            <v>RPZP.05.05.01-32-001/11</v>
          </cell>
          <cell r="I1324" t="str">
            <v>WND-RPZP.05.05.01-32-001/11</v>
          </cell>
          <cell r="J1324" t="str">
            <v>2012-05-17</v>
          </cell>
          <cell r="K1324" t="str">
            <v>2012 I półrocze</v>
          </cell>
          <cell r="L1324" t="str">
            <v>2012</v>
          </cell>
          <cell r="M1324" t="str">
            <v>2012-05-23</v>
          </cell>
          <cell r="N1324" t="str">
            <v>2012 I półrocze</v>
          </cell>
          <cell r="O1324" t="str">
            <v>2012</v>
          </cell>
          <cell r="P1324" t="str">
            <v>2012-07-18</v>
          </cell>
          <cell r="Q1324" t="str">
            <v>2013-12-24</v>
          </cell>
          <cell r="R1324" t="str">
            <v>2013 II półrocze</v>
          </cell>
          <cell r="S1324" t="str">
            <v>2013</v>
          </cell>
          <cell r="T1324" t="str">
            <v>2014-04-16</v>
          </cell>
          <cell r="U1324">
            <v>780951</v>
          </cell>
          <cell r="V1324">
            <v>756072.54</v>
          </cell>
          <cell r="W1324">
            <v>378036.27</v>
          </cell>
          <cell r="X1324">
            <v>378036.27</v>
          </cell>
          <cell r="Y1324">
            <v>378036.27</v>
          </cell>
          <cell r="Z1324">
            <v>50</v>
          </cell>
          <cell r="AA1324" t="str">
            <v>Rewitalizacja kamienic położonych na terenie Starego Miasta w Mieszkowicach</v>
          </cell>
          <cell r="AB1324" t="str">
            <v>bez pomocy publicznej</v>
          </cell>
          <cell r="AC1324">
            <v>780951</v>
          </cell>
          <cell r="AD1324">
            <v>780951</v>
          </cell>
          <cell r="AE1324">
            <v>0</v>
          </cell>
          <cell r="AF1324">
            <v>0</v>
          </cell>
          <cell r="AG1324" t="str">
            <v>Nie</v>
          </cell>
          <cell r="AH1324" t="str">
            <v>78 Infrastruktura mieszkalnictwa</v>
          </cell>
          <cell r="AI1324" t="str">
            <v>01 Pomoc bezzwrotna</v>
          </cell>
          <cell r="AJ1324" t="str">
            <v>05 Obszary wiejskie (poza obszarami górskimi, wyspami lub o niskiej i bardzo niskiej gęstości zaludnienia)</v>
          </cell>
          <cell r="AK1324" t="str">
            <v>22 Inne niewyszczególnione usługi</v>
          </cell>
          <cell r="AL1324" t="str">
            <v>8581730944</v>
          </cell>
          <cell r="AM1324" t="str">
            <v>Gmina Mieszkowice</v>
          </cell>
          <cell r="AN1324" t="str">
            <v>74-505</v>
          </cell>
          <cell r="AO1324" t="str">
            <v>Mieszkowice</v>
          </cell>
          <cell r="AP1324" t="str">
            <v>Chopina</v>
          </cell>
          <cell r="AQ1324" t="str">
            <v>1</v>
          </cell>
          <cell r="AR1324" t="str">
            <v>-</v>
          </cell>
          <cell r="AS1324" t="str">
            <v>914145276</v>
          </cell>
          <cell r="AT1324" t="str">
            <v>914145031</v>
          </cell>
          <cell r="AU1324" t="str">
            <v>wspólnota samorządowa</v>
          </cell>
          <cell r="AV1324" t="str">
            <v>811686544</v>
          </cell>
          <cell r="AW1324" t="str">
            <v>jednostka samorządu terytorialnego, związek lub stowarzyszenie jst</v>
          </cell>
        </row>
        <row r="1325">
          <cell r="A1325" t="str">
            <v>RPZP.02.02.01-32-002/10</v>
          </cell>
          <cell r="B1325" t="str">
            <v>RPZP.02.00.00</v>
          </cell>
          <cell r="C1325" t="str">
            <v>RPZP.02.02.00</v>
          </cell>
          <cell r="D1325" t="str">
            <v>RPZP.02.02.01</v>
          </cell>
          <cell r="E1325" t="str">
            <v>RPZP.02.02.01-32-002/10-05</v>
          </cell>
          <cell r="F1325" t="str">
            <v>UDA-RPZP.02.02.01-32-002/10-05</v>
          </cell>
          <cell r="G1325" t="str">
            <v>5434a47d14</v>
          </cell>
          <cell r="H1325" t="str">
            <v>RPZP.02.02.01-32-002/10</v>
          </cell>
          <cell r="I1325" t="str">
            <v>WND-RPZP.02.02.01-32-002/10</v>
          </cell>
          <cell r="J1325" t="str">
            <v>2010-11-04</v>
          </cell>
          <cell r="K1325" t="str">
            <v>2010 II półrocze</v>
          </cell>
          <cell r="L1325" t="str">
            <v>2010</v>
          </cell>
          <cell r="M1325" t="str">
            <v>2010-11-05</v>
          </cell>
          <cell r="N1325" t="str">
            <v>2010 II półrocze</v>
          </cell>
          <cell r="O1325" t="str">
            <v>2010</v>
          </cell>
          <cell r="P1325" t="str">
            <v>2010-11-30</v>
          </cell>
          <cell r="Q1325" t="str">
            <v>2013-12-27</v>
          </cell>
          <cell r="R1325" t="str">
            <v>2013 II półrocze</v>
          </cell>
          <cell r="S1325" t="str">
            <v>2013</v>
          </cell>
          <cell r="T1325" t="str">
            <v>2014-08-13</v>
          </cell>
          <cell r="U1325">
            <v>20094582.890000001</v>
          </cell>
          <cell r="V1325">
            <v>14529000</v>
          </cell>
          <cell r="W1325">
            <v>5811600</v>
          </cell>
          <cell r="X1325">
            <v>5811600</v>
          </cell>
          <cell r="Y1325">
            <v>8717400</v>
          </cell>
          <cell r="Z1325">
            <v>40</v>
          </cell>
          <cell r="AA1325" t="str">
            <v>Budowa linii napowietrznej 110 kV pomiędzy GPZ w m. Mirosławiec i Czaplinek</v>
          </cell>
          <cell r="AB1325" t="str">
            <v>pomoc publiczna</v>
          </cell>
          <cell r="AC1325">
            <v>20094582.890000001</v>
          </cell>
          <cell r="AD1325">
            <v>5811600</v>
          </cell>
          <cell r="AE1325">
            <v>14282982.890000001</v>
          </cell>
          <cell r="AF1325">
            <v>0</v>
          </cell>
          <cell r="AG1325" t="str">
            <v>Nie</v>
          </cell>
          <cell r="AH1325" t="str">
            <v>33 Energia elektryczna</v>
          </cell>
          <cell r="AI1325" t="str">
            <v>01 Pomoc bezzwrotna</v>
          </cell>
          <cell r="AJ1325" t="str">
            <v>05 Obszary wiejskie (poza obszarami górskimi, wyspami lub o niskiej i bardzo niskiej gęstości zaludnienia)</v>
          </cell>
          <cell r="AK1325" t="str">
            <v>08 Wytwarzanie i dystrybucja energii elektrycznej, gazu i ciepła</v>
          </cell>
          <cell r="AL1325" t="str">
            <v>7822377160</v>
          </cell>
          <cell r="AM1325" t="str">
            <v>ENEA Operator Spółka z ograniczoną odpowiedzialnością</v>
          </cell>
          <cell r="AN1325" t="str">
            <v>60-479</v>
          </cell>
          <cell r="AO1325" t="str">
            <v>Poznań</v>
          </cell>
          <cell r="AP1325" t="str">
            <v>Strzeszyńska</v>
          </cell>
          <cell r="AQ1325" t="str">
            <v>58</v>
          </cell>
          <cell r="AR1325" t="str">
            <v>-</v>
          </cell>
          <cell r="AS1325" t="str">
            <v>672501700</v>
          </cell>
          <cell r="AT1325" t="str">
            <v>672501715</v>
          </cell>
          <cell r="AU1325" t="str">
            <v>spółka z ograniczoną odpowiedzialnością - duże przedsiębiorstwo</v>
          </cell>
          <cell r="AV1325" t="str">
            <v>300455398</v>
          </cell>
          <cell r="AW1325" t="str">
            <v>przedsiębiorca lub przedsiębiorstwo</v>
          </cell>
        </row>
        <row r="1326">
          <cell r="A1326" t="str">
            <v>RPZP.01.01.01-32-283/10</v>
          </cell>
          <cell r="B1326" t="str">
            <v>RPZP.01.00.00</v>
          </cell>
          <cell r="C1326" t="str">
            <v>RPZP.01.01.00</v>
          </cell>
          <cell r="D1326" t="str">
            <v>RPZP.01.01.01</v>
          </cell>
          <cell r="E1326" t="str">
            <v>RPZP.01.01.01-32-283/10-02</v>
          </cell>
          <cell r="F1326" t="str">
            <v>UDA-RPZP.01.01.01-32-283/10-02</v>
          </cell>
          <cell r="G1326" t="str">
            <v>7cfadf898c</v>
          </cell>
          <cell r="H1326" t="str">
            <v>RPZP.01.01.01-32-283/10</v>
          </cell>
          <cell r="I1326" t="str">
            <v>WND-RPZP.01.01.01-32-283/10</v>
          </cell>
          <cell r="J1326" t="str">
            <v>2012-03-01</v>
          </cell>
          <cell r="K1326" t="str">
            <v>2012 I półrocze</v>
          </cell>
          <cell r="L1326" t="str">
            <v>2012</v>
          </cell>
          <cell r="M1326" t="str">
            <v>2012-03-05</v>
          </cell>
          <cell r="N1326" t="str">
            <v>2012 I półrocze</v>
          </cell>
          <cell r="O1326" t="str">
            <v>2012</v>
          </cell>
          <cell r="P1326" t="str">
            <v>2011-03-01</v>
          </cell>
          <cell r="Q1326" t="str">
            <v>2013-12-27</v>
          </cell>
          <cell r="R1326" t="str">
            <v>2013 II półrocze</v>
          </cell>
          <cell r="S1326" t="str">
            <v>2013</v>
          </cell>
          <cell r="T1326" t="str">
            <v>2014-03-06</v>
          </cell>
          <cell r="U1326">
            <v>130157.3</v>
          </cell>
          <cell r="V1326">
            <v>112016.99</v>
          </cell>
          <cell r="W1326">
            <v>67210.19</v>
          </cell>
          <cell r="X1326">
            <v>67210.19</v>
          </cell>
          <cell r="Y1326">
            <v>44806.8</v>
          </cell>
          <cell r="Z1326">
            <v>60</v>
          </cell>
          <cell r="AA1326" t="str">
            <v>"Podniesienie konkurencyjności firmy poprzez modernizację warsztatu oraz zakup nowych maszyn i urządzeń umożliwiających wdrożenie nowych usług na rynku lokalnym".</v>
          </cell>
          <cell r="AB1326" t="str">
            <v>pomoc de minimis</v>
          </cell>
          <cell r="AC1326">
            <v>130157.3</v>
          </cell>
          <cell r="AD1326">
            <v>67210.19</v>
          </cell>
          <cell r="AE1326">
            <v>62947.11</v>
          </cell>
          <cell r="AF1326">
            <v>0</v>
          </cell>
          <cell r="AG1326" t="str">
            <v>Nie</v>
          </cell>
          <cell r="AH1326" t="str">
            <v>08 Inne inwestycje w przedsiębiorstwa</v>
          </cell>
          <cell r="AI1326" t="str">
            <v>01 Pomoc bezzwrotna</v>
          </cell>
          <cell r="AJ1326" t="str">
            <v>01 Obszar miejski</v>
          </cell>
          <cell r="AK1326" t="str">
            <v>13 Handel hurtowy i detaliczny</v>
          </cell>
          <cell r="AL1326" t="str">
            <v>8540013996</v>
          </cell>
          <cell r="AM1326" t="str">
            <v>Sawicki Krzysztof Romuald Mechanika i Elektromechanika Pojazdowa</v>
          </cell>
          <cell r="AN1326" t="str">
            <v>73-110</v>
          </cell>
          <cell r="AO1326" t="str">
            <v>Stargard Szczeciński</v>
          </cell>
          <cell r="AP1326" t="str">
            <v>Warszawska</v>
          </cell>
          <cell r="AQ1326" t="str">
            <v>11</v>
          </cell>
          <cell r="AR1326" t="str">
            <v>-</v>
          </cell>
          <cell r="AS1326" t="str">
            <v>693855204</v>
          </cell>
          <cell r="AT1326" t="str">
            <v>Niedotyczy</v>
          </cell>
          <cell r="AU1326" t="str">
            <v>osoba fizyczna prowadząca działalność gospodarczą - mikro przedsiębiorstwo</v>
          </cell>
          <cell r="AV1326" t="str">
            <v>810140808</v>
          </cell>
          <cell r="AW1326" t="str">
            <v>przedsiębiorca lub przedsiębiorstwo</v>
          </cell>
        </row>
        <row r="1327">
          <cell r="A1327" t="str">
            <v>RPZP.01.01.03-32-052/10</v>
          </cell>
          <cell r="B1327" t="str">
            <v>RPZP.01.00.00</v>
          </cell>
          <cell r="C1327" t="str">
            <v>RPZP.01.01.00</v>
          </cell>
          <cell r="D1327" t="str">
            <v>RPZP.01.01.03</v>
          </cell>
          <cell r="E1327" t="str">
            <v>RPZP.01.01.03-32-052/10-07</v>
          </cell>
          <cell r="F1327" t="str">
            <v>UDA-RPZP.01.01.03-32-052/10-07</v>
          </cell>
          <cell r="G1327" t="str">
            <v>75fb47187c</v>
          </cell>
          <cell r="H1327" t="str">
            <v>RPZP.01.01.03-32-052/10</v>
          </cell>
          <cell r="I1327" t="str">
            <v>WND-RPZP.01.01.03-32-052/10</v>
          </cell>
          <cell r="J1327" t="str">
            <v>2010-12-30</v>
          </cell>
          <cell r="K1327" t="str">
            <v>2010 II półrocze</v>
          </cell>
          <cell r="L1327" t="str">
            <v>2010</v>
          </cell>
          <cell r="M1327" t="str">
            <v>2010-12-30</v>
          </cell>
          <cell r="N1327" t="str">
            <v>2010 II półrocze</v>
          </cell>
          <cell r="O1327" t="str">
            <v>2010</v>
          </cell>
          <cell r="P1327" t="str">
            <v>2011-01-14</v>
          </cell>
          <cell r="Q1327" t="str">
            <v>2013-12-29</v>
          </cell>
          <cell r="R1327" t="str">
            <v>2013 II półrocze</v>
          </cell>
          <cell r="S1327" t="str">
            <v>2013</v>
          </cell>
          <cell r="T1327" t="str">
            <v>2013-12-30</v>
          </cell>
          <cell r="U1327">
            <v>1283440</v>
          </cell>
          <cell r="V1327">
            <v>1052000</v>
          </cell>
          <cell r="W1327">
            <v>631200</v>
          </cell>
          <cell r="X1327">
            <v>631200</v>
          </cell>
          <cell r="Y1327">
            <v>420800</v>
          </cell>
          <cell r="Z1327">
            <v>60</v>
          </cell>
          <cell r="AA1327" t="str">
            <v>Podwyższenie pozycji konkurencyjnej GuGuSystem sp. z o.o. poprzez wdrożenie innowacyjnych totemów mediowych</v>
          </cell>
          <cell r="AB1327" t="str">
            <v>pomoc publiczna</v>
          </cell>
          <cell r="AC1327">
            <v>1283440</v>
          </cell>
          <cell r="AD1327">
            <v>631200</v>
          </cell>
          <cell r="AE1327">
            <v>652240</v>
          </cell>
          <cell r="AF1327">
            <v>0</v>
          </cell>
          <cell r="AG1327" t="str">
            <v>Tak</v>
          </cell>
          <cell r="AH132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27" t="str">
            <v>01 Pomoc bezzwrotna</v>
          </cell>
          <cell r="AJ1327" t="str">
            <v>01 Obszar miejski</v>
          </cell>
          <cell r="AK1327" t="str">
            <v>22 Inne niewyszczególnione usługi</v>
          </cell>
          <cell r="AL1327" t="str">
            <v>8522564220</v>
          </cell>
          <cell r="AM1327" t="str">
            <v>GuGuSystem sp. z o.o.</v>
          </cell>
          <cell r="AN1327" t="str">
            <v>71-696</v>
          </cell>
          <cell r="AO1327" t="str">
            <v>Szczecin</v>
          </cell>
          <cell r="AP1327" t="str">
            <v>Kormoranów</v>
          </cell>
          <cell r="AQ1327" t="str">
            <v>43</v>
          </cell>
          <cell r="AR1327" t="str">
            <v>-</v>
          </cell>
          <cell r="AS1327" t="str">
            <v>91-4558043</v>
          </cell>
          <cell r="AT1327" t="str">
            <v>91-4558043</v>
          </cell>
          <cell r="AU1327" t="str">
            <v>spółka z ograniczoną odpowiedzialnością - mikro przedsiębiorstwo</v>
          </cell>
          <cell r="AV1327" t="str">
            <v>320754984</v>
          </cell>
          <cell r="AW1327" t="str">
            <v>przedsiębiorca lub przedsiębiorstwo</v>
          </cell>
        </row>
        <row r="1328">
          <cell r="A1328" t="str">
            <v>RPZP.02.01.05-32-002/11</v>
          </cell>
          <cell r="B1328" t="str">
            <v>RPZP.02.00.00</v>
          </cell>
          <cell r="C1328" t="str">
            <v>RPZP.02.01.00</v>
          </cell>
          <cell r="D1328" t="str">
            <v>RPZP.02.01.05</v>
          </cell>
          <cell r="E1328" t="str">
            <v>RPZP.02.01.05-32-002/11-04</v>
          </cell>
          <cell r="F1328" t="str">
            <v>UDA-RPZP.02.01.05-32-002/11-04</v>
          </cell>
          <cell r="G1328" t="str">
            <v>9f2023e591</v>
          </cell>
          <cell r="H1328" t="str">
            <v>RPZP.02.01.05-32-002/11</v>
          </cell>
          <cell r="I1328" t="str">
            <v>WND-RPZP.02.01.05-32-002/11</v>
          </cell>
          <cell r="J1328" t="str">
            <v>2011-07-07</v>
          </cell>
          <cell r="K1328" t="str">
            <v>2011 II półrocze</v>
          </cell>
          <cell r="L1328" t="str">
            <v>2011</v>
          </cell>
          <cell r="M1328" t="str">
            <v>2011-07-19</v>
          </cell>
          <cell r="N1328" t="str">
            <v>2011 II półrocze</v>
          </cell>
          <cell r="O1328" t="str">
            <v>2011</v>
          </cell>
          <cell r="P1328" t="str">
            <v>2011-12-12</v>
          </cell>
          <cell r="Q1328" t="str">
            <v>2013-12-30</v>
          </cell>
          <cell r="R1328" t="str">
            <v>2013 II półrocze</v>
          </cell>
          <cell r="S1328" t="str">
            <v>2013</v>
          </cell>
          <cell r="T1328" t="str">
            <v>2014-02-24</v>
          </cell>
          <cell r="U1328">
            <v>42224569.75</v>
          </cell>
          <cell r="V1328">
            <v>42224569.75</v>
          </cell>
          <cell r="W1328">
            <v>21112284.870000001</v>
          </cell>
          <cell r="X1328">
            <v>21112284.870000001</v>
          </cell>
          <cell r="Y1328">
            <v>21112284.879999999</v>
          </cell>
          <cell r="Z1328">
            <v>50</v>
          </cell>
          <cell r="AA1328" t="str">
            <v>Porty Zalewu Szczecińskiego-poprawa jakości infrastruktury szansą na rozwój</v>
          </cell>
          <cell r="AB1328" t="str">
            <v>bez pomocy publicznej</v>
          </cell>
          <cell r="AC1328">
            <v>42224569.75</v>
          </cell>
          <cell r="AD1328">
            <v>42224569.75</v>
          </cell>
          <cell r="AE1328">
            <v>0</v>
          </cell>
          <cell r="AF1328">
            <v>0</v>
          </cell>
          <cell r="AG1328" t="str">
            <v>Nie</v>
          </cell>
          <cell r="AH1328" t="str">
            <v>30 Porty</v>
          </cell>
          <cell r="AI1328" t="str">
            <v>01 Pomoc bezzwrotna</v>
          </cell>
          <cell r="AJ1328" t="str">
            <v>05 Obszary wiejskie (poza obszarami górskimi, wyspami lub o niskiej i bardzo niskiej gęstości zaludnienia)</v>
          </cell>
          <cell r="AK1328" t="str">
            <v>00 Nie dotyczy</v>
          </cell>
          <cell r="AL1328" t="str">
            <v>8520409053</v>
          </cell>
          <cell r="AM1328" t="str">
            <v>Urząd Morski w Szczecinie</v>
          </cell>
          <cell r="AN1328" t="str">
            <v>70-207</v>
          </cell>
          <cell r="AO1328" t="str">
            <v>Szczecin</v>
          </cell>
          <cell r="AP1328" t="str">
            <v>Plac Batorego</v>
          </cell>
          <cell r="AQ1328" t="str">
            <v>4</v>
          </cell>
          <cell r="AR1328" t="str">
            <v>-</v>
          </cell>
          <cell r="AS1328" t="str">
            <v>914339598</v>
          </cell>
          <cell r="AT1328" t="str">
            <v>914344656</v>
          </cell>
          <cell r="AU1328" t="str">
            <v>organ władzy, administracji rządowej</v>
          </cell>
          <cell r="AV1328" t="str">
            <v>000145017</v>
          </cell>
          <cell r="AW1328" t="str">
            <v>jednostka sektora finansów publicznych</v>
          </cell>
        </row>
        <row r="1329">
          <cell r="A1329" t="str">
            <v>RPZP.04.04.00-32-012/11</v>
          </cell>
          <cell r="B1329" t="str">
            <v>RPZP.04.00.00</v>
          </cell>
          <cell r="C1329" t="str">
            <v>RPZP.04.04.00</v>
          </cell>
          <cell r="D1329">
            <v>0</v>
          </cell>
          <cell r="E1329" t="str">
            <v>RPZP.04.04.00-32-012/11-02</v>
          </cell>
          <cell r="F1329" t="str">
            <v>UDA-RPZP.04.04.00-32-012/11-02</v>
          </cell>
          <cell r="G1329" t="str">
            <v>216275ff7f</v>
          </cell>
          <cell r="H1329" t="str">
            <v>RPZP.04.04.00-32-012/11</v>
          </cell>
          <cell r="I1329" t="str">
            <v>WND-RPZP.04.04.00-32-012/11</v>
          </cell>
          <cell r="J1329" t="str">
            <v>2012-04-16</v>
          </cell>
          <cell r="K1329" t="str">
            <v>2012 I półrocze</v>
          </cell>
          <cell r="L1329" t="str">
            <v>2012</v>
          </cell>
          <cell r="M1329" t="str">
            <v>2012-04-25</v>
          </cell>
          <cell r="N1329" t="str">
            <v>2012 I półrocze</v>
          </cell>
          <cell r="O1329" t="str">
            <v>2012</v>
          </cell>
          <cell r="P1329" t="str">
            <v>2011-11-21</v>
          </cell>
          <cell r="Q1329" t="str">
            <v>2013-12-30</v>
          </cell>
          <cell r="R1329" t="str">
            <v>2013 II półrocze</v>
          </cell>
          <cell r="S1329" t="str">
            <v>2013</v>
          </cell>
          <cell r="T1329" t="str">
            <v>2014-02-25</v>
          </cell>
          <cell r="U1329">
            <v>2051092.65</v>
          </cell>
          <cell r="V1329">
            <v>1183768.75</v>
          </cell>
          <cell r="W1329">
            <v>629653.16</v>
          </cell>
          <cell r="X1329">
            <v>629653.16</v>
          </cell>
          <cell r="Y1329">
            <v>554115.59</v>
          </cell>
          <cell r="Z1329">
            <v>53.19</v>
          </cell>
          <cell r="AA1329" t="str">
            <v>Ograniczenie emisji gazów i pyłów do atmosfery z kotłowni osiedlowej zlokalizowanej przy ul. Słowackiego 30 w Sianowie</v>
          </cell>
          <cell r="AB1329" t="str">
            <v>pomoc de minimis</v>
          </cell>
          <cell r="AC1329">
            <v>2051092.65</v>
          </cell>
          <cell r="AD1329">
            <v>629653.16</v>
          </cell>
          <cell r="AE1329">
            <v>1421439.49</v>
          </cell>
          <cell r="AF1329">
            <v>0</v>
          </cell>
          <cell r="AG1329" t="str">
            <v>Nie</v>
          </cell>
          <cell r="AH1329" t="str">
            <v>47 Jakość powietrza</v>
          </cell>
          <cell r="AI1329" t="str">
            <v>01 Pomoc bezzwrotna</v>
          </cell>
          <cell r="AJ1329" t="str">
            <v>01 Obszar miejski</v>
          </cell>
          <cell r="AK1329" t="str">
            <v>08 Wytwarzanie i dystrybucja energii elektrycznej, gazu i ciepła</v>
          </cell>
          <cell r="AL1329" t="str">
            <v>6690501466</v>
          </cell>
          <cell r="AM1329" t="str">
            <v>Miejska Energetyka Cieplna Spółka z ograniczoną odpowiedzialnością</v>
          </cell>
          <cell r="AN1329" t="str">
            <v>75-111</v>
          </cell>
          <cell r="AO1329" t="str">
            <v>Koszalin</v>
          </cell>
          <cell r="AP1329" t="str">
            <v>Łużycka</v>
          </cell>
          <cell r="AQ1329" t="str">
            <v>25a</v>
          </cell>
          <cell r="AR1329" t="str">
            <v>-</v>
          </cell>
          <cell r="AS1329" t="str">
            <v>(94)3474410</v>
          </cell>
          <cell r="AT1329" t="str">
            <v>(94)3474411</v>
          </cell>
          <cell r="AU1329" t="str">
            <v>spółka z ograniczoną odpowiedzialnością - duże przedsiębiorstwo</v>
          </cell>
          <cell r="AV1329" t="str">
            <v>330091493</v>
          </cell>
          <cell r="AW1329" t="str">
            <v>przedsiębiorca lub przedsiębiorstwo</v>
          </cell>
        </row>
        <row r="1330">
          <cell r="A1330" t="str">
            <v>RPZP.06.06.01-32-001/11</v>
          </cell>
          <cell r="B1330" t="str">
            <v>RPZP.06.00.00</v>
          </cell>
          <cell r="C1330" t="str">
            <v>RPZP.06.06.00</v>
          </cell>
          <cell r="D1330" t="str">
            <v>RPZP.06.06.01</v>
          </cell>
          <cell r="E1330" t="str">
            <v>RPZP.06.06.01-32-001/11-03</v>
          </cell>
          <cell r="F1330" t="str">
            <v>UDA-RPZP.06.06.01-32-001/11-03</v>
          </cell>
          <cell r="G1330" t="str">
            <v>9451940b3f</v>
          </cell>
          <cell r="H1330" t="str">
            <v>RPZP.06.06.01-32-001/11</v>
          </cell>
          <cell r="I1330" t="str">
            <v>WND-RPZP.06.06.01-32-001/11</v>
          </cell>
          <cell r="J1330" t="str">
            <v>2012-05-24</v>
          </cell>
          <cell r="K1330" t="str">
            <v>2012 I półrocze</v>
          </cell>
          <cell r="L1330" t="str">
            <v>2012</v>
          </cell>
          <cell r="M1330" t="str">
            <v>2012-05-30</v>
          </cell>
          <cell r="N1330" t="str">
            <v>2012 I półrocze</v>
          </cell>
          <cell r="O1330" t="str">
            <v>2012</v>
          </cell>
          <cell r="P1330" t="str">
            <v>2012-08-20</v>
          </cell>
          <cell r="Q1330" t="str">
            <v>2013-12-30</v>
          </cell>
          <cell r="R1330" t="str">
            <v>2013 II półrocze</v>
          </cell>
          <cell r="S1330" t="str">
            <v>2013</v>
          </cell>
          <cell r="T1330" t="str">
            <v>2014-11-19</v>
          </cell>
          <cell r="U1330">
            <v>4108320.85</v>
          </cell>
          <cell r="V1330">
            <v>2863947.86</v>
          </cell>
          <cell r="W1330">
            <v>1431973.91</v>
          </cell>
          <cell r="X1330">
            <v>1431973.91</v>
          </cell>
          <cell r="Y1330">
            <v>1431973.95</v>
          </cell>
          <cell r="Z1330">
            <v>50</v>
          </cell>
          <cell r="AA1330" t="str">
            <v>"Stargard Klejnot Pomorza - rewitalizacja Ratusza Miejskiego w Stargardzie Szczecińskim"</v>
          </cell>
          <cell r="AB1330" t="str">
            <v>bez pomocy publicznej</v>
          </cell>
          <cell r="AC1330">
            <v>4108320.85</v>
          </cell>
          <cell r="AD1330">
            <v>4108320.85</v>
          </cell>
          <cell r="AE1330">
            <v>0</v>
          </cell>
          <cell r="AF1330">
            <v>0</v>
          </cell>
          <cell r="AG1330" t="str">
            <v>Nie</v>
          </cell>
          <cell r="AH1330" t="str">
            <v>61 Zintegrowane projekty na rzecz rewitalizacji obszarów miejskich i wiejskich</v>
          </cell>
          <cell r="AI1330" t="str">
            <v>01 Pomoc bezzwrotna</v>
          </cell>
          <cell r="AJ1330" t="str">
            <v>01 Obszar miejski</v>
          </cell>
          <cell r="AK1330" t="str">
            <v>22 Inne niewyszczególnione usługi</v>
          </cell>
          <cell r="AL1330" t="str">
            <v>8542228873</v>
          </cell>
          <cell r="AM1330" t="str">
            <v>Gmina Miasto Stargard Szczeciński</v>
          </cell>
          <cell r="AN1330" t="str">
            <v>73-110</v>
          </cell>
          <cell r="AO1330" t="str">
            <v>Stargard Szczeciński</v>
          </cell>
          <cell r="AP1330" t="str">
            <v>Czarnieckiego</v>
          </cell>
          <cell r="AQ1330" t="str">
            <v>17</v>
          </cell>
          <cell r="AR1330" t="str">
            <v>-</v>
          </cell>
          <cell r="AS1330" t="str">
            <v>0915770071</v>
          </cell>
          <cell r="AT1330" t="str">
            <v>0915783667</v>
          </cell>
          <cell r="AU1330" t="str">
            <v>wspólnota samorządowa</v>
          </cell>
          <cell r="AV1330" t="str">
            <v>811685734</v>
          </cell>
          <cell r="AW1330" t="str">
            <v>jednostka samorządu terytorialnego, związek lub stowarzyszenie jst</v>
          </cell>
        </row>
        <row r="1331">
          <cell r="A1331" t="str">
            <v>RPZP.05.05.01-32-039/11</v>
          </cell>
          <cell r="B1331" t="str">
            <v>RPZP.05.00.00</v>
          </cell>
          <cell r="C1331" t="str">
            <v>RPZP.05.05.00</v>
          </cell>
          <cell r="D1331" t="str">
            <v>RPZP.05.05.01</v>
          </cell>
          <cell r="E1331" t="str">
            <v>RPZP.05.05.01-32-039/11-04</v>
          </cell>
          <cell r="F1331" t="str">
            <v>UDA-RPZP.05.05.01-32-039/11-04</v>
          </cell>
          <cell r="G1331" t="str">
            <v>9d391a8170</v>
          </cell>
          <cell r="H1331" t="str">
            <v>RPZP.05.05.01-32-039/11</v>
          </cell>
          <cell r="I1331" t="str">
            <v>WND-RPZP.05.05.01-32-039/11</v>
          </cell>
          <cell r="J1331" t="str">
            <v>2012-06-25</v>
          </cell>
          <cell r="K1331" t="str">
            <v>2012 I półrocze</v>
          </cell>
          <cell r="L1331" t="str">
            <v>2012</v>
          </cell>
          <cell r="M1331" t="str">
            <v>2012-06-29</v>
          </cell>
          <cell r="N1331" t="str">
            <v>2012 I półrocze</v>
          </cell>
          <cell r="O1331" t="str">
            <v>2012</v>
          </cell>
          <cell r="P1331" t="str">
            <v>2012-06-29</v>
          </cell>
          <cell r="Q1331" t="str">
            <v>2013-12-30</v>
          </cell>
          <cell r="R1331" t="str">
            <v>2013 II półrocze</v>
          </cell>
          <cell r="S1331" t="str">
            <v>2013</v>
          </cell>
          <cell r="T1331" t="str">
            <v>2014-04-10</v>
          </cell>
          <cell r="U1331">
            <v>3316517.03</v>
          </cell>
          <cell r="V1331">
            <v>3097251.92</v>
          </cell>
          <cell r="W1331">
            <v>1548625.96</v>
          </cell>
          <cell r="X1331">
            <v>1548625.96</v>
          </cell>
          <cell r="Y1331">
            <v>1548625.96</v>
          </cell>
          <cell r="Z1331">
            <v>50</v>
          </cell>
          <cell r="AA1331" t="str">
            <v>Rewitalizacja zdegradowanego obszaru Gminy Miasto Sławno poprzez przebudowę infrastruktury ulicy Basztowej i Kościuszki wraz z przyległymi terenami oraz budowa ścieżek rowerowych</v>
          </cell>
          <cell r="AB1331" t="str">
            <v>bez pomocy publicznej</v>
          </cell>
          <cell r="AC1331">
            <v>3316517.03</v>
          </cell>
          <cell r="AD1331">
            <v>3316517.03</v>
          </cell>
          <cell r="AE1331">
            <v>0</v>
          </cell>
          <cell r="AF1331">
            <v>0</v>
          </cell>
          <cell r="AG1331" t="str">
            <v>Nie</v>
          </cell>
          <cell r="AH1331" t="str">
            <v>61 Zintegrowane projekty na rzecz rewitalizacji obszarów miejskich i wiejskich</v>
          </cell>
          <cell r="AI1331" t="str">
            <v>01 Pomoc bezzwrotna</v>
          </cell>
          <cell r="AJ1331" t="str">
            <v>01 Obszar miejski</v>
          </cell>
          <cell r="AK1331" t="str">
            <v>22 Inne niewyszczególnione usługi</v>
          </cell>
          <cell r="AL1331" t="str">
            <v>4990428873</v>
          </cell>
          <cell r="AM1331" t="str">
            <v>Gmina Miasto Sławno</v>
          </cell>
          <cell r="AN1331" t="str">
            <v>76-100</v>
          </cell>
          <cell r="AO1331" t="str">
            <v>Sławno</v>
          </cell>
          <cell r="AP1331" t="str">
            <v>M.C. Skłodowskiej</v>
          </cell>
          <cell r="AQ1331" t="str">
            <v>9</v>
          </cell>
          <cell r="AR1331" t="str">
            <v>-</v>
          </cell>
          <cell r="AS1331" t="str">
            <v>+48(59)8103051</v>
          </cell>
          <cell r="AT1331" t="str">
            <v>+48(59)8103340</v>
          </cell>
          <cell r="AU1331" t="str">
            <v>wspólnota samorządowa</v>
          </cell>
          <cell r="AV1331" t="str">
            <v>770979884</v>
          </cell>
          <cell r="AW1331" t="str">
            <v>jednostka samorządu terytorialnego, związek lub stowarzyszenie jst</v>
          </cell>
        </row>
        <row r="1332">
          <cell r="A1332" t="str">
            <v>RPZP.05.05.02-32-001/09</v>
          </cell>
          <cell r="B1332" t="str">
            <v>RPZP.05.00.00</v>
          </cell>
          <cell r="C1332" t="str">
            <v>RPZP.05.05.00</v>
          </cell>
          <cell r="D1332" t="str">
            <v>RPZP.05.05.02</v>
          </cell>
          <cell r="E1332" t="str">
            <v>RPZP.05.05.02-32-001/09-00</v>
          </cell>
          <cell r="F1332" t="e">
            <v>#N/A</v>
          </cell>
          <cell r="G1332" t="e">
            <v>#N/A</v>
          </cell>
          <cell r="H1332" t="str">
            <v>RPZP.05.05.02-32-001/09</v>
          </cell>
          <cell r="I1332" t="e">
            <v>#N/A</v>
          </cell>
          <cell r="J1332" t="str">
            <v>2009-07-30</v>
          </cell>
          <cell r="K1332" t="str">
            <v>2009 II półrocze</v>
          </cell>
          <cell r="L1332" t="str">
            <v>2009</v>
          </cell>
          <cell r="M1332" t="str">
            <v>2009-08-31</v>
          </cell>
          <cell r="N1332" t="str">
            <v>2009 II półrocze</v>
          </cell>
          <cell r="O1332" t="str">
            <v>2009</v>
          </cell>
          <cell r="P1332" t="str">
            <v>2009-07-30</v>
          </cell>
          <cell r="Q1332" t="str">
            <v>2013-12-31</v>
          </cell>
          <cell r="R1332" t="str">
            <v>2013 II półrocze</v>
          </cell>
          <cell r="S1332" t="str">
            <v>2013</v>
          </cell>
          <cell r="T1332" t="str">
            <v>2009-07-30</v>
          </cell>
          <cell r="U1332">
            <v>66815056</v>
          </cell>
          <cell r="V1332">
            <v>66815056</v>
          </cell>
          <cell r="W1332">
            <v>66815056</v>
          </cell>
          <cell r="X1332">
            <v>50112416</v>
          </cell>
          <cell r="Y1332">
            <v>0</v>
          </cell>
          <cell r="Z1332">
            <v>100</v>
          </cell>
          <cell r="AA1332" t="str">
            <v>Utworzenie Funduszu Powierniczego JESSICA</v>
          </cell>
          <cell r="AB1332" t="str">
            <v>bez pomocy publicznej</v>
          </cell>
          <cell r="AC1332">
            <v>66815056</v>
          </cell>
          <cell r="AD1332">
            <v>66815056</v>
          </cell>
          <cell r="AE1332">
            <v>0</v>
          </cell>
          <cell r="AF1332">
            <v>0</v>
          </cell>
          <cell r="AG1332" t="str">
            <v>Nie</v>
          </cell>
          <cell r="AH1332" t="str">
            <v>61 Zintegrowane projekty na rzecz rewitalizacji obszarów miejskich i wiejskich</v>
          </cell>
          <cell r="AI1332" t="str">
            <v>02 Pomoc (pożyczka, dotacja na spłatę oprocentowania, gwarancje)</v>
          </cell>
          <cell r="AJ1332" t="str">
            <v>01 Obszar miejski</v>
          </cell>
          <cell r="AK1332" t="str">
            <v>15 Pośrednictwo finansowe</v>
          </cell>
          <cell r="AL1332" t="str">
            <v>0</v>
          </cell>
          <cell r="AM1332" t="str">
            <v>Europejski Bank Inwestycyjny</v>
          </cell>
          <cell r="AN1332" t="str">
            <v>L-2950</v>
          </cell>
          <cell r="AO1332" t="str">
            <v>Luksemburg</v>
          </cell>
          <cell r="AP1332" t="str">
            <v>boulevard Konrad Adenauer</v>
          </cell>
          <cell r="AQ1332" t="str">
            <v>100</v>
          </cell>
          <cell r="AR1332">
            <v>0</v>
          </cell>
          <cell r="AS1332">
            <v>0</v>
          </cell>
          <cell r="AT1332">
            <v>0</v>
          </cell>
          <cell r="AU1332" t="str">
            <v>bez szczególnej formy prawnej</v>
          </cell>
          <cell r="AV1332">
            <v>0</v>
          </cell>
          <cell r="AW1332" t="str">
            <v>inny nie wymieniony na liście</v>
          </cell>
        </row>
        <row r="1333">
          <cell r="A1333" t="str">
            <v>RPZP.06.06.02-32-001/09</v>
          </cell>
          <cell r="B1333" t="str">
            <v>RPZP.06.00.00</v>
          </cell>
          <cell r="C1333" t="str">
            <v>RPZP.06.06.00</v>
          </cell>
          <cell r="D1333" t="str">
            <v>RPZP.06.06.02</v>
          </cell>
          <cell r="E1333" t="str">
            <v>RPZP.06.06.02-32-001/09-00</v>
          </cell>
          <cell r="F1333" t="e">
            <v>#N/A</v>
          </cell>
          <cell r="G1333" t="e">
            <v>#N/A</v>
          </cell>
          <cell r="H1333" t="str">
            <v>RPZP.06.06.02-32-001/09</v>
          </cell>
          <cell r="I1333" t="e">
            <v>#N/A</v>
          </cell>
          <cell r="J1333" t="str">
            <v>2009-07-30</v>
          </cell>
          <cell r="K1333" t="str">
            <v>2009 II półrocze</v>
          </cell>
          <cell r="L1333" t="str">
            <v>2009</v>
          </cell>
          <cell r="M1333" t="str">
            <v>2009-08-31</v>
          </cell>
          <cell r="N1333" t="str">
            <v>2009 II półrocze</v>
          </cell>
          <cell r="O1333" t="str">
            <v>2009</v>
          </cell>
          <cell r="P1333" t="str">
            <v>2009-07-30</v>
          </cell>
          <cell r="Q1333" t="str">
            <v>2013-12-31</v>
          </cell>
          <cell r="R1333" t="str">
            <v>2013 II półrocze</v>
          </cell>
          <cell r="S1333" t="str">
            <v>2013</v>
          </cell>
          <cell r="T1333" t="str">
            <v>2009-07-30</v>
          </cell>
          <cell r="U1333">
            <v>81921616</v>
          </cell>
          <cell r="V1333">
            <v>81921616</v>
          </cell>
          <cell r="W1333">
            <v>81921616</v>
          </cell>
          <cell r="X1333">
            <v>61437840</v>
          </cell>
          <cell r="Y1333">
            <v>0</v>
          </cell>
          <cell r="Z1333">
            <v>100</v>
          </cell>
          <cell r="AA1333" t="str">
            <v>Utworzenie Funduszu Powierniczego JESSICA</v>
          </cell>
          <cell r="AB1333" t="str">
            <v>bez pomocy publicznej</v>
          </cell>
          <cell r="AC1333">
            <v>81921616</v>
          </cell>
          <cell r="AD1333">
            <v>81921616</v>
          </cell>
          <cell r="AE1333">
            <v>0</v>
          </cell>
          <cell r="AF1333">
            <v>0</v>
          </cell>
          <cell r="AG1333" t="str">
            <v>Nie</v>
          </cell>
          <cell r="AH1333" t="str">
            <v>61 Zintegrowane projekty na rzecz rewitalizacji obszarów miejskich i wiejskich</v>
          </cell>
          <cell r="AI1333" t="str">
            <v>02 Pomoc (pożyczka, dotacja na spłatę oprocentowania, gwarancje)</v>
          </cell>
          <cell r="AJ1333" t="str">
            <v>01 Obszar miejski</v>
          </cell>
          <cell r="AK1333" t="str">
            <v>15 Pośrednictwo finansowe</v>
          </cell>
          <cell r="AL1333" t="str">
            <v>0</v>
          </cell>
          <cell r="AM1333" t="str">
            <v>Europejski Bank Inwestycyjny</v>
          </cell>
          <cell r="AN1333" t="str">
            <v>L-2950</v>
          </cell>
          <cell r="AO1333" t="str">
            <v>Luksemburg</v>
          </cell>
          <cell r="AP1333" t="str">
            <v>boulevard Konrad Adenauer</v>
          </cell>
          <cell r="AQ1333" t="str">
            <v>100</v>
          </cell>
          <cell r="AR1333">
            <v>0</v>
          </cell>
          <cell r="AS1333">
            <v>0</v>
          </cell>
          <cell r="AT1333">
            <v>0</v>
          </cell>
          <cell r="AU1333" t="str">
            <v>bez szczególnej formy prawnej</v>
          </cell>
          <cell r="AV1333">
            <v>0</v>
          </cell>
          <cell r="AW1333" t="str">
            <v>inny nie wymieniony na liście</v>
          </cell>
        </row>
        <row r="1334">
          <cell r="A1334" t="str">
            <v>RPZP.05.01.01-32-001/10</v>
          </cell>
          <cell r="B1334" t="str">
            <v>RPZP.05.00.00</v>
          </cell>
          <cell r="C1334" t="str">
            <v>RPZP.05.01.00</v>
          </cell>
          <cell r="D1334" t="str">
            <v>RPZP.05.01.01</v>
          </cell>
          <cell r="E1334" t="str">
            <v>RPZP.05.01.01-32-001/10-06</v>
          </cell>
          <cell r="F1334" t="str">
            <v>UDA-RPZP.05.01.01-32-001/10-06</v>
          </cell>
          <cell r="G1334" t="str">
            <v>41caa4ea2f</v>
          </cell>
          <cell r="H1334" t="str">
            <v>RPZP.05.01.01-32-001/10</v>
          </cell>
          <cell r="I1334" t="str">
            <v>WND-RPZP.05.01.01-32-001/10</v>
          </cell>
          <cell r="J1334" t="str">
            <v>2010-05-14</v>
          </cell>
          <cell r="K1334" t="str">
            <v>2010 I półrocze</v>
          </cell>
          <cell r="L1334" t="str">
            <v>2010</v>
          </cell>
          <cell r="M1334" t="str">
            <v>2010-05-21</v>
          </cell>
          <cell r="N1334" t="str">
            <v>2010 I półrocze</v>
          </cell>
          <cell r="O1334" t="str">
            <v>2010</v>
          </cell>
          <cell r="P1334" t="str">
            <v>2009-06-15</v>
          </cell>
          <cell r="Q1334" t="str">
            <v>2013-12-31</v>
          </cell>
          <cell r="R1334" t="str">
            <v>2013 II półrocze</v>
          </cell>
          <cell r="S1334" t="str">
            <v>2013</v>
          </cell>
          <cell r="T1334" t="str">
            <v>2014-07-24</v>
          </cell>
          <cell r="U1334">
            <v>21386619.960000001</v>
          </cell>
          <cell r="V1334">
            <v>20323553.620000001</v>
          </cell>
          <cell r="W1334">
            <v>10161776.810000001</v>
          </cell>
          <cell r="X1334">
            <v>10161776.810000001</v>
          </cell>
          <cell r="Y1334">
            <v>10161776.810000001</v>
          </cell>
          <cell r="Z1334">
            <v>50</v>
          </cell>
          <cell r="AA1334" t="str">
            <v>Rewitalizacja Kołobrzeskiej Strefy Uzdrowiskowej</v>
          </cell>
          <cell r="AB1334" t="str">
            <v>bez pomocy publicznej</v>
          </cell>
          <cell r="AC1334">
            <v>21386619.960000001</v>
          </cell>
          <cell r="AD1334">
            <v>21386619.960000001</v>
          </cell>
          <cell r="AE1334">
            <v>0</v>
          </cell>
          <cell r="AF1334">
            <v>0</v>
          </cell>
          <cell r="AG1334" t="str">
            <v>Nie</v>
          </cell>
          <cell r="AH1334" t="str">
            <v>57 Inne wsparcie na rzecz wzmocnienia usług turystycznych</v>
          </cell>
          <cell r="AI1334" t="str">
            <v>01 Pomoc bezzwrotna</v>
          </cell>
          <cell r="AJ1334" t="str">
            <v>01 Obszar miejski</v>
          </cell>
          <cell r="AK1334" t="str">
            <v>22 Inne niewyszczególnione usługi</v>
          </cell>
          <cell r="AL1334" t="str">
            <v>6711698541</v>
          </cell>
          <cell r="AM1334" t="str">
            <v>Gmina Miasto Kołobrzeg</v>
          </cell>
          <cell r="AN1334" t="str">
            <v>78-100</v>
          </cell>
          <cell r="AO1334" t="str">
            <v>Kołobrzeg</v>
          </cell>
          <cell r="AP1334" t="str">
            <v>Ratuszowa</v>
          </cell>
          <cell r="AQ1334" t="str">
            <v>13</v>
          </cell>
          <cell r="AR1334" t="str">
            <v>-</v>
          </cell>
          <cell r="AS1334" t="str">
            <v>0943551500</v>
          </cell>
          <cell r="AT1334" t="str">
            <v>0943523769</v>
          </cell>
          <cell r="AU1334" t="str">
            <v>wspólnota samorządowa</v>
          </cell>
          <cell r="AV1334" t="str">
            <v>330920736</v>
          </cell>
          <cell r="AW1334" t="str">
            <v>jednostka samorządu terytorialnego, związek lub stowarzyszenie jst</v>
          </cell>
        </row>
        <row r="1335">
          <cell r="A1335" t="str">
            <v>RPZP.02.01.05-32-001/10</v>
          </cell>
          <cell r="B1335" t="str">
            <v>RPZP.02.00.00</v>
          </cell>
          <cell r="C1335" t="str">
            <v>RPZP.02.01.00</v>
          </cell>
          <cell r="D1335" t="str">
            <v>RPZP.02.01.05</v>
          </cell>
          <cell r="E1335" t="str">
            <v>RPZP.02.01.05-32-001/10-08</v>
          </cell>
          <cell r="F1335" t="str">
            <v>UDA-RPZP.02.01.05-32-001/10-08</v>
          </cell>
          <cell r="G1335" t="str">
            <v>829905c932</v>
          </cell>
          <cell r="H1335" t="str">
            <v>RPZP.02.01.05-32-001/10</v>
          </cell>
          <cell r="I1335" t="str">
            <v>WND-RPZP.02.01.05-32-001/10</v>
          </cell>
          <cell r="J1335" t="str">
            <v>2010-12-02</v>
          </cell>
          <cell r="K1335" t="str">
            <v>2010 II półrocze</v>
          </cell>
          <cell r="L1335" t="str">
            <v>2010</v>
          </cell>
          <cell r="M1335" t="str">
            <v>2010-12-06</v>
          </cell>
          <cell r="N1335" t="str">
            <v>2010 II półrocze</v>
          </cell>
          <cell r="O1335" t="str">
            <v>2010</v>
          </cell>
          <cell r="P1335" t="str">
            <v>2011-09-14</v>
          </cell>
          <cell r="Q1335" t="str">
            <v>2013-12-31</v>
          </cell>
          <cell r="R1335" t="str">
            <v>2013 II półrocze</v>
          </cell>
          <cell r="S1335" t="str">
            <v>2013</v>
          </cell>
          <cell r="T1335" t="str">
            <v>2013-11-29</v>
          </cell>
          <cell r="U1335">
            <v>27503743</v>
          </cell>
          <cell r="V1335">
            <v>23619700</v>
          </cell>
          <cell r="W1335">
            <v>11809850</v>
          </cell>
          <cell r="X1335">
            <v>11809850</v>
          </cell>
          <cell r="Y1335">
            <v>11809850</v>
          </cell>
          <cell r="Z1335">
            <v>50</v>
          </cell>
          <cell r="AA1335" t="str">
            <v>Zakup specjalistycznych jednostek pływających oraz specjalistycznego wyposażenia na potrzeby RZGW Szczecin, niezbędnego do prac przy utrzymaniu śródlądowych dróg wodnych</v>
          </cell>
          <cell r="AB1335" t="str">
            <v>bez pomocy publicznej</v>
          </cell>
          <cell r="AC1335">
            <v>27503743</v>
          </cell>
          <cell r="AD1335">
            <v>27503743</v>
          </cell>
          <cell r="AE1335">
            <v>0</v>
          </cell>
          <cell r="AF1335">
            <v>0</v>
          </cell>
          <cell r="AG1335" t="str">
            <v>Tak</v>
          </cell>
          <cell r="AH1335" t="str">
            <v>30 Porty</v>
          </cell>
          <cell r="AI1335" t="str">
            <v>01 Pomoc bezzwrotna</v>
          </cell>
          <cell r="AJ1335" t="str">
            <v>01 Obszar miejski</v>
          </cell>
          <cell r="AK1335" t="str">
            <v>00 Nie dotyczy</v>
          </cell>
          <cell r="AL1335" t="str">
            <v>8522259310</v>
          </cell>
          <cell r="AM1335" t="str">
            <v>Regionalny Zarząd Gospodarki Wodnej w Szczecinie</v>
          </cell>
          <cell r="AN1335" t="str">
            <v>70-030</v>
          </cell>
          <cell r="AO1335" t="str">
            <v>Szczecin</v>
          </cell>
          <cell r="AP1335" t="str">
            <v>Tama Pomorzańska</v>
          </cell>
          <cell r="AQ1335" t="str">
            <v>13a</v>
          </cell>
          <cell r="AR1335" t="str">
            <v>-</v>
          </cell>
          <cell r="AS1335" t="str">
            <v>0914411200</v>
          </cell>
          <cell r="AT1335" t="str">
            <v>0914411300</v>
          </cell>
          <cell r="AU1335" t="str">
            <v>państwowa jednostka organizacyjna</v>
          </cell>
          <cell r="AV1335" t="str">
            <v>811932724</v>
          </cell>
          <cell r="AW1335" t="str">
            <v>jednostka sektora finansów publicznych</v>
          </cell>
        </row>
        <row r="1336">
          <cell r="A1336" t="str">
            <v>RPZP.03.01.00-32-008/11</v>
          </cell>
          <cell r="B1336" t="str">
            <v>RPZP.03.00.00</v>
          </cell>
          <cell r="C1336" t="str">
            <v>RPZP.03.01.00</v>
          </cell>
          <cell r="D1336">
            <v>0</v>
          </cell>
          <cell r="E1336" t="str">
            <v>RPZP.03.01.00-32-008/11-04</v>
          </cell>
          <cell r="F1336" t="str">
            <v>UDA-RPZP.03.01.00-32-008/11-04</v>
          </cell>
          <cell r="G1336" t="str">
            <v>16c820be01</v>
          </cell>
          <cell r="H1336" t="str">
            <v>RPZP.03.01.00-32-008/11</v>
          </cell>
          <cell r="I1336" t="str">
            <v>WND-RPZP.03.01.00-32-008/11</v>
          </cell>
          <cell r="J1336" t="str">
            <v>2011-10-05</v>
          </cell>
          <cell r="K1336" t="str">
            <v>2011 II półrocze</v>
          </cell>
          <cell r="L1336" t="str">
            <v>2011</v>
          </cell>
          <cell r="M1336" t="str">
            <v>2011-10-11</v>
          </cell>
          <cell r="N1336" t="str">
            <v>2011 II półrocze</v>
          </cell>
          <cell r="O1336" t="str">
            <v>2011</v>
          </cell>
          <cell r="P1336" t="str">
            <v>2012-03-30</v>
          </cell>
          <cell r="Q1336" t="str">
            <v>2013-12-31</v>
          </cell>
          <cell r="R1336" t="str">
            <v>2013 II półrocze</v>
          </cell>
          <cell r="S1336" t="str">
            <v>2013</v>
          </cell>
          <cell r="T1336" t="str">
            <v>2014-07-30</v>
          </cell>
          <cell r="U1336">
            <v>6329003.2699999996</v>
          </cell>
          <cell r="V1336">
            <v>6314503.2699999996</v>
          </cell>
          <cell r="W1336">
            <v>4735877.45</v>
          </cell>
          <cell r="X1336">
            <v>4735877.45</v>
          </cell>
          <cell r="Y1336">
            <v>1578625.82</v>
          </cell>
          <cell r="Z1336">
            <v>75</v>
          </cell>
          <cell r="AA1336" t="str">
            <v>"Budowa infrastruktury transmisji danych dla Miasta i Gminy Węgorzyno"</v>
          </cell>
          <cell r="AB1336" t="str">
            <v>bez pomocy publicznej</v>
          </cell>
          <cell r="AC1336">
            <v>6329003.2699999996</v>
          </cell>
          <cell r="AD1336">
            <v>6329003.2699999996</v>
          </cell>
          <cell r="AE1336">
            <v>0</v>
          </cell>
          <cell r="AF1336">
            <v>0</v>
          </cell>
          <cell r="AG1336" t="str">
            <v>Nie</v>
          </cell>
          <cell r="AH1336" t="str">
            <v>10 Infrastruktura telekomunikacyjna (w tym sieci szerokopasmowe)</v>
          </cell>
          <cell r="AI1336" t="str">
            <v>01 Pomoc bezzwrotna</v>
          </cell>
          <cell r="AJ1336" t="str">
            <v>05 Obszary wiejskie (poza obszarami górskimi, wyspami lub o niskiej i bardzo niskiej gęstości zaludnienia)</v>
          </cell>
          <cell r="AK1336" t="str">
            <v>10 Poczta i telekomunikacja</v>
          </cell>
          <cell r="AL1336" t="str">
            <v>8541001653</v>
          </cell>
          <cell r="AM1336" t="str">
            <v>Gmina Węgorzyno</v>
          </cell>
          <cell r="AN1336" t="str">
            <v>73-155</v>
          </cell>
          <cell r="AO1336" t="str">
            <v>Węgorzyno</v>
          </cell>
          <cell r="AP1336" t="str">
            <v>ul. Rynek</v>
          </cell>
          <cell r="AQ1336" t="str">
            <v>1</v>
          </cell>
          <cell r="AR1336" t="str">
            <v>-</v>
          </cell>
          <cell r="AS1336" t="str">
            <v>0913971563</v>
          </cell>
          <cell r="AT1336" t="str">
            <v>0913971567</v>
          </cell>
          <cell r="AU1336" t="str">
            <v>wspólnota samorządowa</v>
          </cell>
          <cell r="AV1336" t="str">
            <v>811685964</v>
          </cell>
          <cell r="AW1336" t="str">
            <v>jednostka samorządu terytorialnego, związek lub stowarzyszenie jst</v>
          </cell>
        </row>
        <row r="1337">
          <cell r="A1337" t="str">
            <v>RPZP.04.05.01-32-024/11</v>
          </cell>
          <cell r="B1337" t="str">
            <v>RPZP.04.00.00</v>
          </cell>
          <cell r="C1337" t="str">
            <v>RPZP.04.05.00</v>
          </cell>
          <cell r="D1337" t="str">
            <v>RPZP.04.05.01</v>
          </cell>
          <cell r="E1337" t="str">
            <v>RPZP.04.05.01-32-024/11-00</v>
          </cell>
          <cell r="F1337" t="str">
            <v>UDA-RPZP.04.05.01-32-024/11-00</v>
          </cell>
          <cell r="G1337" t="str">
            <v>a97a7e2c34</v>
          </cell>
          <cell r="H1337" t="str">
            <v>RPZP.04.05.01-32-024/11</v>
          </cell>
          <cell r="I1337" t="str">
            <v>WND-RPZP.04.05.01-32-024/11</v>
          </cell>
          <cell r="J1337" t="str">
            <v>2012-02-29</v>
          </cell>
          <cell r="K1337" t="str">
            <v>2012 I półrocze</v>
          </cell>
          <cell r="L1337" t="str">
            <v>2012</v>
          </cell>
          <cell r="M1337" t="str">
            <v>2012-03-05</v>
          </cell>
          <cell r="N1337" t="str">
            <v>2012 I półrocze</v>
          </cell>
          <cell r="O1337" t="str">
            <v>2012</v>
          </cell>
          <cell r="P1337" t="str">
            <v>2012-01-02</v>
          </cell>
          <cell r="Q1337" t="str">
            <v>2013-12-31</v>
          </cell>
          <cell r="R1337" t="str">
            <v>2013 II półrocze</v>
          </cell>
          <cell r="S1337" t="str">
            <v>2013</v>
          </cell>
          <cell r="T1337" t="str">
            <v>2012-02-29</v>
          </cell>
          <cell r="U1337">
            <v>1266480</v>
          </cell>
          <cell r="V1337">
            <v>1266480</v>
          </cell>
          <cell r="W1337">
            <v>1076508</v>
          </cell>
          <cell r="X1337">
            <v>1076508</v>
          </cell>
          <cell r="Y1337">
            <v>189972</v>
          </cell>
          <cell r="Z1337">
            <v>85</v>
          </cell>
          <cell r="AA1337" t="str">
            <v>PRZYRODO NIE ZNIKAJ! – promowanie bioróżnorodności i ochrony przyrody poprzez realizację programów edukacyjnych dla dzieci i młodzieży</v>
          </cell>
          <cell r="AB1337" t="str">
            <v>bez pomocy publicznej</v>
          </cell>
          <cell r="AC1337">
            <v>1266480</v>
          </cell>
          <cell r="AD1337">
            <v>1266480</v>
          </cell>
          <cell r="AE1337">
            <v>0</v>
          </cell>
          <cell r="AF1337">
            <v>0</v>
          </cell>
          <cell r="AG1337" t="str">
            <v>Nie</v>
          </cell>
          <cell r="AH1337" t="str">
            <v>51 Promowanie bioróżnorodności i ochrony przyrody (w tym NATURA 2000)</v>
          </cell>
          <cell r="AI1337" t="str">
            <v>01 Pomoc bezzwrotna</v>
          </cell>
          <cell r="AJ1337" t="str">
            <v>05 Obszary wiejskie (poza obszarami górskimi, wyspami lub o niskiej i bardzo niskiej gęstości zaludnienia)</v>
          </cell>
          <cell r="AK1337" t="str">
            <v>21 Działalność związana ze środowiskiem naturalnym</v>
          </cell>
          <cell r="AL1337" t="str">
            <v>6721041877</v>
          </cell>
          <cell r="AM1337" t="str">
            <v>Związek Miast i Gmin Dorzecza Parsęty</v>
          </cell>
          <cell r="AN1337" t="str">
            <v>78-230</v>
          </cell>
          <cell r="AO1337" t="str">
            <v>Karlino</v>
          </cell>
          <cell r="AP1337" t="str">
            <v>Szymanowskiego</v>
          </cell>
          <cell r="AQ1337" t="str">
            <v>17</v>
          </cell>
          <cell r="AR1337" t="str">
            <v>-</v>
          </cell>
          <cell r="AS1337" t="str">
            <v>+943117247</v>
          </cell>
          <cell r="AT1337" t="str">
            <v>+943117116</v>
          </cell>
          <cell r="AU1337" t="str">
            <v>wspólnota samorządowa - gmina</v>
          </cell>
          <cell r="AV1337" t="str">
            <v>330052240</v>
          </cell>
          <cell r="AW1337" t="str">
            <v>jednostka samorządu terytorialnego, związek lub stowarzyszenie jst</v>
          </cell>
        </row>
        <row r="1338">
          <cell r="A1338" t="str">
            <v>RPZP.01.01.02-32-050/10</v>
          </cell>
          <cell r="B1338" t="str">
            <v>RPZP.01.00.00</v>
          </cell>
          <cell r="C1338" t="str">
            <v>RPZP.01.01.00</v>
          </cell>
          <cell r="D1338" t="str">
            <v>RPZP.01.01.02</v>
          </cell>
          <cell r="E1338" t="str">
            <v>RPZP.01.01.02-32-050/10-04</v>
          </cell>
          <cell r="F1338" t="str">
            <v>UDA-RPZP.01.01.02-32-050/10-04</v>
          </cell>
          <cell r="G1338" t="str">
            <v>fb48917ef9</v>
          </cell>
          <cell r="H1338" t="str">
            <v>RPZP.01.01.02-32-050/10</v>
          </cell>
          <cell r="I1338" t="str">
            <v>WND-RPZP.01.01.02-32-050/10</v>
          </cell>
          <cell r="J1338" t="str">
            <v>2012-03-13</v>
          </cell>
          <cell r="K1338" t="str">
            <v>2012 I półrocze</v>
          </cell>
          <cell r="L1338" t="str">
            <v>2012</v>
          </cell>
          <cell r="M1338" t="str">
            <v>2012-03-19</v>
          </cell>
          <cell r="N1338" t="str">
            <v>2012 I półrocze</v>
          </cell>
          <cell r="O1338" t="str">
            <v>2012</v>
          </cell>
          <cell r="P1338" t="str">
            <v>2011-07-29</v>
          </cell>
          <cell r="Q1338" t="str">
            <v>2013-12-31</v>
          </cell>
          <cell r="R1338" t="str">
            <v>2013 II półrocze</v>
          </cell>
          <cell r="S1338" t="str">
            <v>2013</v>
          </cell>
          <cell r="T1338" t="str">
            <v>2014-03-17</v>
          </cell>
          <cell r="U1338">
            <v>3587804.15</v>
          </cell>
          <cell r="V1338">
            <v>3300000</v>
          </cell>
          <cell r="W1338">
            <v>1980000</v>
          </cell>
          <cell r="X1338">
            <v>1980000</v>
          </cell>
          <cell r="Y1338">
            <v>1320000</v>
          </cell>
          <cell r="Z1338">
            <v>60</v>
          </cell>
          <cell r="AA1338" t="str">
            <v>Zakład produkcji specjalistycznych urządzeń do spawania laserowego</v>
          </cell>
          <cell r="AB1338" t="str">
            <v>pomoc publiczna</v>
          </cell>
          <cell r="AC1338">
            <v>3587804.15</v>
          </cell>
          <cell r="AD1338">
            <v>1980000</v>
          </cell>
          <cell r="AE1338">
            <v>1607804.15</v>
          </cell>
          <cell r="AF1338">
            <v>0</v>
          </cell>
          <cell r="AG1338" t="str">
            <v>Nie</v>
          </cell>
          <cell r="AH1338" t="str">
            <v>08 Inne inwestycje w przedsiębiorstwa</v>
          </cell>
          <cell r="AI1338" t="str">
            <v>01 Pomoc bezzwrotna</v>
          </cell>
          <cell r="AJ1338" t="str">
            <v>01 Obszar miejski</v>
          </cell>
          <cell r="AK1338" t="str">
            <v>06 Nieokreślony przemysł wytwórczy</v>
          </cell>
          <cell r="AL1338" t="str">
            <v>7651341734</v>
          </cell>
          <cell r="AM1338" t="str">
            <v>„POWER-TECH” Ejma Janusz</v>
          </cell>
          <cell r="AN1338" t="str">
            <v>78-600</v>
          </cell>
          <cell r="AO1338" t="str">
            <v>Wałcz</v>
          </cell>
          <cell r="AP1338" t="str">
            <v>Nowomiejska</v>
          </cell>
          <cell r="AQ1338" t="str">
            <v>74E</v>
          </cell>
          <cell r="AR1338" t="str">
            <v>-</v>
          </cell>
          <cell r="AS1338" t="str">
            <v>(67)2584831</v>
          </cell>
          <cell r="AT1338" t="str">
            <v>(67)2584831</v>
          </cell>
          <cell r="AU1338" t="str">
            <v>osoba fizyczna prowadząca działalność gospodarczą - małe przedsiębiorstwo</v>
          </cell>
          <cell r="AV1338" t="str">
            <v>570286733</v>
          </cell>
          <cell r="AW1338" t="str">
            <v>przedsiębiorca lub przedsiębiorstwo</v>
          </cell>
        </row>
        <row r="1339">
          <cell r="A1339" t="str">
            <v>RPZP.05.05.01-32-037/11</v>
          </cell>
          <cell r="B1339" t="str">
            <v>RPZP.05.00.00</v>
          </cell>
          <cell r="C1339" t="str">
            <v>RPZP.05.05.00</v>
          </cell>
          <cell r="D1339" t="str">
            <v>RPZP.05.05.01</v>
          </cell>
          <cell r="E1339" t="str">
            <v>RPZP.05.05.01-32-037/11-04</v>
          </cell>
          <cell r="F1339" t="str">
            <v>UDA-RPZP.05.05.01-32-037/11-04</v>
          </cell>
          <cell r="G1339" t="str">
            <v>d54ed1d4e2</v>
          </cell>
          <cell r="H1339" t="str">
            <v>RPZP.05.05.01-32-037/11</v>
          </cell>
          <cell r="I1339" t="str">
            <v>WND-RPZP.05.05.01-32-037/11</v>
          </cell>
          <cell r="J1339" t="str">
            <v>2012-05-08</v>
          </cell>
          <cell r="K1339" t="str">
            <v>2012 I półrocze</v>
          </cell>
          <cell r="L1339" t="str">
            <v>2012</v>
          </cell>
          <cell r="M1339" t="str">
            <v>2012-05-30</v>
          </cell>
          <cell r="N1339" t="str">
            <v>2012 I półrocze</v>
          </cell>
          <cell r="O1339" t="str">
            <v>2012</v>
          </cell>
          <cell r="P1339" t="str">
            <v>2012-06-18</v>
          </cell>
          <cell r="Q1339" t="str">
            <v>2013-12-31</v>
          </cell>
          <cell r="R1339" t="str">
            <v>2013 II półrocze</v>
          </cell>
          <cell r="S1339" t="str">
            <v>2013</v>
          </cell>
          <cell r="T1339" t="str">
            <v>2013-11-20</v>
          </cell>
          <cell r="U1339">
            <v>7606593.3300000001</v>
          </cell>
          <cell r="V1339">
            <v>5950115.3899999997</v>
          </cell>
          <cell r="W1339">
            <v>2380046.15</v>
          </cell>
          <cell r="X1339">
            <v>2380046.15</v>
          </cell>
          <cell r="Y1339">
            <v>3570069.24</v>
          </cell>
          <cell r="Z1339">
            <v>40</v>
          </cell>
          <cell r="AA1339" t="str">
            <v>Prace konserwatorskie i restauratorskie obiektu uzdrowiskowego „Irena” i „Podhale” wraz z zakupem i instalacją urządzeń poprawiających bezpieczeństwo w tych obiektach i w otoczeniu</v>
          </cell>
          <cell r="AB1339" t="str">
            <v>pomoc publiczna</v>
          </cell>
          <cell r="AC1339">
            <v>7606593.3300000001</v>
          </cell>
          <cell r="AD1339">
            <v>2380046.15</v>
          </cell>
          <cell r="AE1339">
            <v>5226547.18</v>
          </cell>
          <cell r="AF1339">
            <v>0</v>
          </cell>
          <cell r="AG1339" t="str">
            <v>Nie</v>
          </cell>
          <cell r="AH1339" t="str">
            <v>61 Zintegrowane projekty na rzecz rewitalizacji obszarów miejskich i wiejskich</v>
          </cell>
          <cell r="AI1339" t="str">
            <v>01 Pomoc bezzwrotna</v>
          </cell>
          <cell r="AJ1339" t="str">
            <v>01 Obszar miejski</v>
          </cell>
          <cell r="AK1339" t="str">
            <v>22 Inne niewyszczególnione usługi</v>
          </cell>
          <cell r="AL1339" t="str">
            <v>6720006034</v>
          </cell>
          <cell r="AM1339" t="str">
            <v>Uzdrowisko Połczyn Grupa PGU S.A.</v>
          </cell>
          <cell r="AN1339" t="str">
            <v>78-320</v>
          </cell>
          <cell r="AO1339" t="str">
            <v>Połczyn-Zdrój</v>
          </cell>
          <cell r="AP1339" t="str">
            <v>Zdrojowa</v>
          </cell>
          <cell r="AQ1339" t="str">
            <v>6</v>
          </cell>
          <cell r="AR1339" t="str">
            <v>-</v>
          </cell>
          <cell r="AS1339" t="str">
            <v>943821143</v>
          </cell>
          <cell r="AT1339" t="str">
            <v>943662470</v>
          </cell>
          <cell r="AU1339" t="str">
            <v>spółka akcyjna - duże przedsiębiorstwo</v>
          </cell>
          <cell r="AV1339" t="str">
            <v>000288188</v>
          </cell>
          <cell r="AW1339" t="str">
            <v>przedsiębiorca lub przedsiębiorstwo</v>
          </cell>
        </row>
        <row r="1340">
          <cell r="A1340" t="str">
            <v>RPZP.04.01.00-32-010/11</v>
          </cell>
          <cell r="B1340" t="str">
            <v>RPZP.04.00.00</v>
          </cell>
          <cell r="C1340" t="str">
            <v>RPZP.04.01.00</v>
          </cell>
          <cell r="D1340">
            <v>0</v>
          </cell>
          <cell r="E1340" t="str">
            <v>RPZP.04.01.00-32-010/11-08</v>
          </cell>
          <cell r="F1340" t="str">
            <v>UDA-RPZP.04.01.00-32-010/11-08</v>
          </cell>
          <cell r="G1340" t="str">
            <v>032b93a7c6</v>
          </cell>
          <cell r="H1340" t="str">
            <v>RPZP.04.01.00-32-010/11</v>
          </cell>
          <cell r="I1340" t="str">
            <v>WND-RPZP.04.01.00-32-010/11</v>
          </cell>
          <cell r="J1340" t="str">
            <v>2012-06-19</v>
          </cell>
          <cell r="K1340" t="str">
            <v>2012 I półrocze</v>
          </cell>
          <cell r="L1340" t="str">
            <v>2012</v>
          </cell>
          <cell r="M1340" t="str">
            <v>2012-06-22</v>
          </cell>
          <cell r="N1340" t="str">
            <v>2012 I półrocze</v>
          </cell>
          <cell r="O1340" t="str">
            <v>2012</v>
          </cell>
          <cell r="P1340" t="str">
            <v>2012-05-30</v>
          </cell>
          <cell r="Q1340" t="str">
            <v>2013-12-31</v>
          </cell>
          <cell r="R1340" t="str">
            <v>2013 II półrocze</v>
          </cell>
          <cell r="S1340" t="str">
            <v>2013</v>
          </cell>
          <cell r="T1340" t="str">
            <v>2014-04-23</v>
          </cell>
          <cell r="U1340">
            <v>20247461.960000001</v>
          </cell>
          <cell r="V1340">
            <v>16186000</v>
          </cell>
          <cell r="W1340">
            <v>8093000</v>
          </cell>
          <cell r="X1340">
            <v>6879050</v>
          </cell>
          <cell r="Y1340">
            <v>8093000</v>
          </cell>
          <cell r="Z1340">
            <v>50</v>
          </cell>
          <cell r="AA1340" t="str">
            <v>Budowa biogazowni o mocy 1,6 MW w miejscowości Przemysław, gmina Resko</v>
          </cell>
          <cell r="AB1340" t="str">
            <v>pomoc publiczna</v>
          </cell>
          <cell r="AC1340">
            <v>20247461.960000001</v>
          </cell>
          <cell r="AD1340">
            <v>8093000</v>
          </cell>
          <cell r="AE1340">
            <v>12154461.960000001</v>
          </cell>
          <cell r="AF1340">
            <v>0</v>
          </cell>
          <cell r="AG1340" t="str">
            <v>Nie</v>
          </cell>
          <cell r="AH1340" t="str">
            <v>43 Efektywność energetyczna, produkcja skojarzona (kogeneracja), zarządzanie energią</v>
          </cell>
          <cell r="AI1340" t="str">
            <v>01 Pomoc bezzwrotna</v>
          </cell>
          <cell r="AJ1340" t="str">
            <v>05 Obszary wiejskie (poza obszarami górskimi, wyspami lub o niskiej i bardzo niskiej gęstości zaludnienia)</v>
          </cell>
          <cell r="AK1340" t="str">
            <v>08 Wytwarzanie i dystrybucja energii elektrycznej, gazu i ciepła</v>
          </cell>
          <cell r="AL1340" t="str">
            <v>2530324148</v>
          </cell>
          <cell r="AM1340" t="str">
            <v>Biogaz Przemysław "ŁĄKROL" Spółka z ograniczoną odpowiedzialnością Spółka komandytowa</v>
          </cell>
          <cell r="AN1340" t="str">
            <v>73-155</v>
          </cell>
          <cell r="AO1340" t="str">
            <v>Wiewiecko</v>
          </cell>
          <cell r="AP1340" t="str">
            <v>Wiewiecko</v>
          </cell>
          <cell r="AQ1340" t="str">
            <v>36C</v>
          </cell>
          <cell r="AR1340" t="str">
            <v>-</v>
          </cell>
          <cell r="AS1340" t="str">
            <v>913971846</v>
          </cell>
          <cell r="AT1340" t="str">
            <v>913971144</v>
          </cell>
          <cell r="AU1340" t="str">
            <v>spółka komandytowa - średnie przedsiębiorstwo</v>
          </cell>
          <cell r="AV1340" t="str">
            <v>320966410</v>
          </cell>
          <cell r="AW1340" t="str">
            <v>przedsiębiorca lub przedsiębiorstwo</v>
          </cell>
        </row>
        <row r="1341">
          <cell r="A1341" t="str">
            <v>RPZP.08.01.00-32-001/13</v>
          </cell>
          <cell r="B1341" t="str">
            <v>RPZP.08.00.00</v>
          </cell>
          <cell r="C1341" t="str">
            <v>RPZP.08.01.00</v>
          </cell>
          <cell r="D1341">
            <v>0</v>
          </cell>
          <cell r="E1341" t="str">
            <v>RPZP.08.01.00-32-001/13-02</v>
          </cell>
          <cell r="F1341" t="e">
            <v>#N/A</v>
          </cell>
          <cell r="G1341" t="e">
            <v>#N/A</v>
          </cell>
          <cell r="H1341" t="str">
            <v>RPZP.08.01.00-32-001/13</v>
          </cell>
          <cell r="I1341" t="e">
            <v>#N/A</v>
          </cell>
          <cell r="J1341" t="str">
            <v>2012-07-03</v>
          </cell>
          <cell r="K1341" t="str">
            <v>2012 II półrocze</v>
          </cell>
          <cell r="L1341" t="str">
            <v>2012</v>
          </cell>
          <cell r="M1341" t="str">
            <v>2012-07-17</v>
          </cell>
          <cell r="N1341" t="str">
            <v>2012 II półrocze</v>
          </cell>
          <cell r="O1341" t="str">
            <v>2012</v>
          </cell>
          <cell r="P1341" t="str">
            <v>2013-01-01</v>
          </cell>
          <cell r="Q1341" t="str">
            <v>2013-12-31</v>
          </cell>
          <cell r="R1341" t="str">
            <v>2013 II półrocze</v>
          </cell>
          <cell r="S1341" t="str">
            <v>2013</v>
          </cell>
          <cell r="T1341" t="str">
            <v>2014-07-23</v>
          </cell>
          <cell r="U1341">
            <v>6785480.2300000004</v>
          </cell>
          <cell r="V1341">
            <v>6785480.2300000004</v>
          </cell>
          <cell r="W1341">
            <v>6785480.2300000004</v>
          </cell>
          <cell r="X1341">
            <v>6785480.2300000004</v>
          </cell>
          <cell r="Y1341">
            <v>0</v>
          </cell>
          <cell r="Z1341">
            <v>100</v>
          </cell>
          <cell r="AA1341" t="str">
            <v>Realizacja działań administracji zajmującej się zarządzaniem RPO WZ w roku 2013</v>
          </cell>
          <cell r="AB1341" t="str">
            <v>bez pomocy publicznej</v>
          </cell>
          <cell r="AC1341">
            <v>6785480.2300000004</v>
          </cell>
          <cell r="AD1341">
            <v>6785480.2300000004</v>
          </cell>
          <cell r="AE1341">
            <v>0</v>
          </cell>
          <cell r="AF1341">
            <v>0</v>
          </cell>
          <cell r="AG1341" t="str">
            <v>Nie</v>
          </cell>
          <cell r="AH1341" t="str">
            <v>85 Przygotowanie, realizacja, monitorowanie i kontrola</v>
          </cell>
          <cell r="AI1341" t="str">
            <v>01 Pomoc bezzwrotna</v>
          </cell>
          <cell r="AJ1341" t="str">
            <v>00 Nie dotyczy</v>
          </cell>
          <cell r="AK1341" t="str">
            <v>17 Administracja publiczna</v>
          </cell>
          <cell r="AL1341" t="str">
            <v>8512871498</v>
          </cell>
          <cell r="AM1341" t="str">
            <v>Województwo Zachodniopomorskie</v>
          </cell>
          <cell r="AN1341" t="str">
            <v>70-540</v>
          </cell>
          <cell r="AO1341" t="str">
            <v>Szczecin</v>
          </cell>
          <cell r="AP1341" t="str">
            <v>Korsarzy</v>
          </cell>
          <cell r="AQ1341" t="str">
            <v>34</v>
          </cell>
          <cell r="AR1341" t="str">
            <v>-</v>
          </cell>
          <cell r="AS1341">
            <v>0</v>
          </cell>
          <cell r="AT1341">
            <v>0</v>
          </cell>
          <cell r="AU1341" t="str">
            <v>wspólnota samorządowa - województwo</v>
          </cell>
          <cell r="AV1341" t="str">
            <v>811683876</v>
          </cell>
          <cell r="AW1341" t="str">
            <v>Jednostka samorządu terytorialnego</v>
          </cell>
        </row>
        <row r="1342">
          <cell r="A1342" t="str">
            <v>RPZP.08.02.00-32-001/13</v>
          </cell>
          <cell r="B1342" t="str">
            <v>RPZP.08.00.00</v>
          </cell>
          <cell r="C1342" t="str">
            <v>RPZP.08.02.00</v>
          </cell>
          <cell r="D1342">
            <v>0</v>
          </cell>
          <cell r="E1342" t="str">
            <v>RPZP.08.02.00-32-001/13-01</v>
          </cell>
          <cell r="F1342" t="e">
            <v>#N/A</v>
          </cell>
          <cell r="G1342" t="e">
            <v>#N/A</v>
          </cell>
          <cell r="H1342" t="str">
            <v>RPZP.08.02.00-32-001/13</v>
          </cell>
          <cell r="I1342" t="e">
            <v>#N/A</v>
          </cell>
          <cell r="J1342" t="str">
            <v>2012-07-03</v>
          </cell>
          <cell r="K1342" t="str">
            <v>2012 II półrocze</v>
          </cell>
          <cell r="L1342" t="str">
            <v>2012</v>
          </cell>
          <cell r="M1342" t="str">
            <v>2012-07-17</v>
          </cell>
          <cell r="N1342" t="str">
            <v>2012 II półrocze</v>
          </cell>
          <cell r="O1342" t="str">
            <v>2012</v>
          </cell>
          <cell r="P1342" t="str">
            <v>2013-01-01</v>
          </cell>
          <cell r="Q1342" t="str">
            <v>2013-12-31</v>
          </cell>
          <cell r="R1342" t="str">
            <v>2013 II półrocze</v>
          </cell>
          <cell r="S1342" t="str">
            <v>2013</v>
          </cell>
          <cell r="T1342" t="str">
            <v>2014-07-23</v>
          </cell>
          <cell r="U1342">
            <v>2390298.7000000002</v>
          </cell>
          <cell r="V1342">
            <v>2390298.7000000002</v>
          </cell>
          <cell r="W1342">
            <v>2390298.7000000002</v>
          </cell>
          <cell r="X1342">
            <v>2390298.7000000002</v>
          </cell>
          <cell r="Y1342">
            <v>0</v>
          </cell>
          <cell r="Z1342">
            <v>100</v>
          </cell>
          <cell r="AA1342" t="str">
            <v>Prowadzenie działań informacyjno - promcyjnych RPO WZ w roku 2013</v>
          </cell>
          <cell r="AB1342" t="str">
            <v>bez pomocy publicznej</v>
          </cell>
          <cell r="AC1342">
            <v>2390298.7000000002</v>
          </cell>
          <cell r="AD1342">
            <v>2390298.7000000002</v>
          </cell>
          <cell r="AE1342">
            <v>0</v>
          </cell>
          <cell r="AF1342">
            <v>0</v>
          </cell>
          <cell r="AG1342" t="str">
            <v>Nie</v>
          </cell>
          <cell r="AH1342" t="str">
            <v>86 Ocena, badania/ekspertyzy, informacja i komunikacja</v>
          </cell>
          <cell r="AI1342" t="str">
            <v>01 Pomoc bezzwrotna</v>
          </cell>
          <cell r="AJ1342" t="str">
            <v>00 Nie dotyczy</v>
          </cell>
          <cell r="AK1342" t="str">
            <v>17 Administracja publiczna</v>
          </cell>
          <cell r="AL1342" t="str">
            <v>8512871498</v>
          </cell>
          <cell r="AM1342" t="str">
            <v>Województwo Zachodniopomorskie</v>
          </cell>
          <cell r="AN1342" t="str">
            <v>70-540</v>
          </cell>
          <cell r="AO1342" t="str">
            <v>Szczecin</v>
          </cell>
          <cell r="AP1342" t="str">
            <v>Korsarzy</v>
          </cell>
          <cell r="AQ1342" t="str">
            <v>34</v>
          </cell>
          <cell r="AR1342" t="str">
            <v>-</v>
          </cell>
          <cell r="AS1342">
            <v>0</v>
          </cell>
          <cell r="AT1342">
            <v>0</v>
          </cell>
          <cell r="AU1342" t="str">
            <v>wspólnota samorządowa - województwo</v>
          </cell>
          <cell r="AV1342" t="str">
            <v>811683876</v>
          </cell>
          <cell r="AW1342" t="str">
            <v>jednostka samorządu terytorialnego, związek lub stowarzyszenie jst</v>
          </cell>
        </row>
        <row r="1343">
          <cell r="A1343" t="str">
            <v>RPZP.08.01.00-32-002/13</v>
          </cell>
          <cell r="B1343" t="str">
            <v>RPZP.08.00.00</v>
          </cell>
          <cell r="C1343" t="str">
            <v>RPZP.08.01.00</v>
          </cell>
          <cell r="D1343">
            <v>0</v>
          </cell>
          <cell r="E1343" t="str">
            <v>RPZP.08.01.00-32-002/13-02</v>
          </cell>
          <cell r="F1343" t="e">
            <v>#N/A</v>
          </cell>
          <cell r="G1343" t="e">
            <v>#N/A</v>
          </cell>
          <cell r="H1343" t="str">
            <v>RPZP.08.01.00-32-002/13</v>
          </cell>
          <cell r="I1343" t="e">
            <v>#N/A</v>
          </cell>
          <cell r="J1343" t="str">
            <v>2012-08-01</v>
          </cell>
          <cell r="K1343" t="str">
            <v>2012 II półrocze</v>
          </cell>
          <cell r="L1343" t="str">
            <v>2012</v>
          </cell>
          <cell r="M1343" t="str">
            <v>2012-08-06</v>
          </cell>
          <cell r="N1343" t="str">
            <v>2012 II półrocze</v>
          </cell>
          <cell r="O1343" t="str">
            <v>2012</v>
          </cell>
          <cell r="P1343" t="str">
            <v>2013-01-01</v>
          </cell>
          <cell r="Q1343" t="str">
            <v>2013-12-31</v>
          </cell>
          <cell r="R1343" t="str">
            <v>2013 II półrocze</v>
          </cell>
          <cell r="S1343" t="str">
            <v>2013</v>
          </cell>
          <cell r="T1343" t="str">
            <v>2014-07-23</v>
          </cell>
          <cell r="U1343">
            <v>10537550.35</v>
          </cell>
          <cell r="V1343">
            <v>10537550.35</v>
          </cell>
          <cell r="W1343">
            <v>10537550.35</v>
          </cell>
          <cell r="X1343">
            <v>10537550.35</v>
          </cell>
          <cell r="Y1343">
            <v>0</v>
          </cell>
          <cell r="Z1343">
            <v>100</v>
          </cell>
          <cell r="AA1343" t="str">
            <v>Wsparcie administracji zajmującej się wdrażaniem RPO WZ w 2013 roku</v>
          </cell>
          <cell r="AB1343" t="str">
            <v>bez pomocy publicznej</v>
          </cell>
          <cell r="AC1343">
            <v>10537550.35</v>
          </cell>
          <cell r="AD1343">
            <v>10537550.35</v>
          </cell>
          <cell r="AE1343">
            <v>0</v>
          </cell>
          <cell r="AF1343">
            <v>0</v>
          </cell>
          <cell r="AG1343" t="str">
            <v>Nie</v>
          </cell>
          <cell r="AH1343" t="str">
            <v>85 Przygotowanie, realizacja, monitorowanie i kontrola</v>
          </cell>
          <cell r="AI1343" t="str">
            <v>01 Pomoc bezzwrotna</v>
          </cell>
          <cell r="AJ1343" t="str">
            <v>01 Obszar miejski</v>
          </cell>
          <cell r="AK1343" t="str">
            <v>17 Administracja publiczna</v>
          </cell>
          <cell r="AL1343" t="str">
            <v>8512871498</v>
          </cell>
          <cell r="AM1343" t="str">
            <v>Województwo Zachodniopomorskie</v>
          </cell>
          <cell r="AN1343" t="str">
            <v>70-540</v>
          </cell>
          <cell r="AO1343" t="str">
            <v>Szczecin</v>
          </cell>
          <cell r="AP1343" t="str">
            <v>Korsarzy</v>
          </cell>
          <cell r="AQ1343" t="str">
            <v>34</v>
          </cell>
          <cell r="AR1343" t="str">
            <v>-</v>
          </cell>
          <cell r="AS1343">
            <v>0</v>
          </cell>
          <cell r="AT1343">
            <v>0</v>
          </cell>
          <cell r="AU1343" t="str">
            <v>wspólnota samorządowa - województwo</v>
          </cell>
          <cell r="AV1343" t="str">
            <v>811683876</v>
          </cell>
          <cell r="AW1343" t="str">
            <v>Jednostka samorządu terytorialnego</v>
          </cell>
        </row>
        <row r="1344">
          <cell r="A1344" t="str">
            <v>RPZP.01.02.02-32-003/11</v>
          </cell>
          <cell r="B1344" t="str">
            <v>RPZP.01.00.00</v>
          </cell>
          <cell r="C1344" t="str">
            <v>RPZP.01.02.00</v>
          </cell>
          <cell r="D1344" t="str">
            <v>RPZP.01.02.02</v>
          </cell>
          <cell r="E1344" t="str">
            <v>RPZP.01.02.02-32-003/11-04</v>
          </cell>
          <cell r="F1344" t="str">
            <v>UDA-RPZP.01.02.02-32-003/11-04</v>
          </cell>
          <cell r="G1344" t="str">
            <v>81f8b1bc2c</v>
          </cell>
          <cell r="H1344" t="str">
            <v>RPZP.01.02.02-32-003/11</v>
          </cell>
          <cell r="I1344" t="str">
            <v>WND-RPZP.01.02.02-32-003/11</v>
          </cell>
          <cell r="J1344" t="str">
            <v>2012-09-04</v>
          </cell>
          <cell r="K1344" t="str">
            <v>2012 II półrocze</v>
          </cell>
          <cell r="L1344" t="str">
            <v>2012</v>
          </cell>
          <cell r="M1344" t="str">
            <v>2012-09-07</v>
          </cell>
          <cell r="N1344" t="str">
            <v>2012 II półrocze</v>
          </cell>
          <cell r="O1344" t="str">
            <v>2012</v>
          </cell>
          <cell r="P1344" t="str">
            <v>2012-09-03</v>
          </cell>
          <cell r="Q1344" t="str">
            <v>2013-12-31</v>
          </cell>
          <cell r="R1344" t="str">
            <v>2013 II półrocze</v>
          </cell>
          <cell r="S1344" t="str">
            <v>2013</v>
          </cell>
          <cell r="T1344" t="str">
            <v>2014-05-05</v>
          </cell>
          <cell r="U1344">
            <v>3098024.88</v>
          </cell>
          <cell r="V1344">
            <v>1951676.32</v>
          </cell>
          <cell r="W1344">
            <v>1463757.22</v>
          </cell>
          <cell r="X1344">
            <v>1097817.9099999999</v>
          </cell>
          <cell r="Y1344">
            <v>487919.1</v>
          </cell>
          <cell r="Z1344">
            <v>75</v>
          </cell>
          <cell r="AA1344" t="str">
            <v>ZIELONA ENERGETYKA –Rozwój bazy B+R dla energetyki wiatrowej na Akademii Morskiej w Szczecinie</v>
          </cell>
          <cell r="AB1344" t="str">
            <v>bez pomocy publicznej</v>
          </cell>
          <cell r="AC1344">
            <v>3098024.88</v>
          </cell>
          <cell r="AD1344">
            <v>3098024.88</v>
          </cell>
          <cell r="AE1344">
            <v>0</v>
          </cell>
          <cell r="AF1344">
            <v>3.61</v>
          </cell>
          <cell r="AG1344" t="str">
            <v>Nie</v>
          </cell>
          <cell r="AH1344" t="str">
            <v>02 Infrastruktura B+RT (w tym wyposażenie w sprzęt, oprzyrządowanie i szybkie sieci informatyczne łączące ośrodki badawcze) oraz specjalistyczne ośrodki kompetencji technologicznych</v>
          </cell>
          <cell r="AI1344" t="str">
            <v>01 Pomoc bezzwrotna</v>
          </cell>
          <cell r="AJ1344" t="str">
            <v>01 Obszar miejski</v>
          </cell>
          <cell r="AK1344" t="str">
            <v>22 Inne niewyszczególnione usługi</v>
          </cell>
          <cell r="AL1344" t="str">
            <v>8510006388</v>
          </cell>
          <cell r="AM1344" t="str">
            <v>Akademia Morska w Szczecinie</v>
          </cell>
          <cell r="AN1344" t="str">
            <v>70-500</v>
          </cell>
          <cell r="AO1344" t="str">
            <v>Szczecin</v>
          </cell>
          <cell r="AP1344" t="str">
            <v>Wały Chrobrego</v>
          </cell>
          <cell r="AQ1344" t="str">
            <v>1-2</v>
          </cell>
          <cell r="AR1344" t="str">
            <v>-</v>
          </cell>
          <cell r="AS1344" t="str">
            <v>914809302</v>
          </cell>
          <cell r="AT1344" t="str">
            <v>914909585</v>
          </cell>
          <cell r="AU1344" t="str">
            <v>uczelnia wyższa</v>
          </cell>
          <cell r="AV1344" t="str">
            <v>000145129</v>
          </cell>
          <cell r="AW1344" t="str">
            <v>szkoła wyższa</v>
          </cell>
        </row>
        <row r="1345">
          <cell r="A1345" t="str">
            <v>RPZP.01.03.01-32-044/12</v>
          </cell>
          <cell r="B1345" t="str">
            <v>RPZP.01.00.00</v>
          </cell>
          <cell r="C1345" t="str">
            <v>RPZP.01.03.00</v>
          </cell>
          <cell r="D1345" t="str">
            <v>RPZP.01.03.01</v>
          </cell>
          <cell r="E1345" t="str">
            <v>RPZP.01.03.01-32-044/12-01</v>
          </cell>
          <cell r="F1345" t="str">
            <v>UDA-RPZP.01.03.01-32-044/12-01</v>
          </cell>
          <cell r="G1345" t="str">
            <v>d7afdfaf43</v>
          </cell>
          <cell r="H1345" t="str">
            <v>RPZP.01.03.01-32-044/12</v>
          </cell>
          <cell r="I1345" t="str">
            <v>WND-RPZP.01.03.01-32-044/12</v>
          </cell>
          <cell r="J1345" t="str">
            <v>2012-12-21</v>
          </cell>
          <cell r="K1345" t="str">
            <v>2012 II półrocze</v>
          </cell>
          <cell r="L1345" t="str">
            <v>2012</v>
          </cell>
          <cell r="M1345" t="str">
            <v>2012-12-31</v>
          </cell>
          <cell r="N1345" t="str">
            <v>2012 II półrocze</v>
          </cell>
          <cell r="O1345" t="str">
            <v>2012</v>
          </cell>
          <cell r="P1345" t="str">
            <v>2012-07-01</v>
          </cell>
          <cell r="Q1345" t="str">
            <v>2013-12-31</v>
          </cell>
          <cell r="R1345" t="str">
            <v>2013 II półrocze</v>
          </cell>
          <cell r="S1345" t="str">
            <v>2013</v>
          </cell>
          <cell r="T1345" t="str">
            <v>2014-07-23</v>
          </cell>
          <cell r="U1345">
            <v>110208</v>
          </cell>
          <cell r="V1345">
            <v>89600</v>
          </cell>
          <cell r="W1345">
            <v>40000</v>
          </cell>
          <cell r="X1345">
            <v>40000</v>
          </cell>
          <cell r="Y1345">
            <v>49600</v>
          </cell>
          <cell r="Z1345">
            <v>44.64</v>
          </cell>
          <cell r="AA1345" t="str">
            <v>„Opracowanie dokumentacji technicznej inwestycji polegającej na budowie sieci szerokopasmowego dostępu do Internetu dla firmy E-cho sp. z o.o.”</v>
          </cell>
          <cell r="AB1345" t="str">
            <v>pomoc de minimis</v>
          </cell>
          <cell r="AC1345">
            <v>110208</v>
          </cell>
          <cell r="AD1345">
            <v>40000</v>
          </cell>
          <cell r="AE1345">
            <v>70208</v>
          </cell>
          <cell r="AF1345">
            <v>0</v>
          </cell>
          <cell r="AG1345" t="str">
            <v>Tak</v>
          </cell>
          <cell r="AH1345" t="str">
            <v>05 Usługi w zakresie zaawansowanego wsparcia dla przedsiębiorstw i grup przedsiębiorstw</v>
          </cell>
          <cell r="AI1345" t="str">
            <v>01 Pomoc bezzwrotna</v>
          </cell>
          <cell r="AJ1345" t="str">
            <v>01 Obszar miejski</v>
          </cell>
          <cell r="AK1345" t="str">
            <v>10 Poczta i telekomunikacja</v>
          </cell>
          <cell r="AL1345" t="str">
            <v>5941515236</v>
          </cell>
          <cell r="AM1345" t="str">
            <v>E-cho spółka z ograniczoną odpowiedzialnością</v>
          </cell>
          <cell r="AN1345" t="str">
            <v>73-200</v>
          </cell>
          <cell r="AO1345" t="str">
            <v>Choszczno</v>
          </cell>
          <cell r="AP1345" t="str">
            <v>Wolności</v>
          </cell>
          <cell r="AQ1345" t="str">
            <v>4</v>
          </cell>
          <cell r="AR1345" t="str">
            <v>-</v>
          </cell>
          <cell r="AS1345" t="str">
            <v>(95)7651339</v>
          </cell>
          <cell r="AT1345" t="str">
            <v>(95)7651399</v>
          </cell>
          <cell r="AU1345" t="str">
            <v>spółka z ograniczoną odpowiedzialnością - małe przedsiębiorstwo</v>
          </cell>
          <cell r="AV1345" t="str">
            <v>812665053</v>
          </cell>
          <cell r="AW1345" t="str">
            <v>przedsiębiorca lub przedsiębiorstwo</v>
          </cell>
        </row>
        <row r="1346">
          <cell r="A1346" t="str">
            <v>RPZP.01.01.03-32-137/12</v>
          </cell>
          <cell r="B1346" t="str">
            <v>RPZP.01.00.00</v>
          </cell>
          <cell r="C1346" t="str">
            <v>RPZP.01.01.00</v>
          </cell>
          <cell r="D1346" t="str">
            <v>RPZP.01.01.03</v>
          </cell>
          <cell r="E1346" t="str">
            <v>RPZP.01.01.03-32-137/12-01</v>
          </cell>
          <cell r="F1346" t="str">
            <v>UDA-RPZP.01.01.03-32-137/12-01</v>
          </cell>
          <cell r="G1346" t="str">
            <v>c1c64ad2de</v>
          </cell>
          <cell r="H1346" t="str">
            <v>RPZP.01.01.03-32-137/12</v>
          </cell>
          <cell r="I1346" t="str">
            <v>WND-RPZP.01.01.03-32-137/12</v>
          </cell>
          <cell r="J1346" t="str">
            <v>2013-05-31</v>
          </cell>
          <cell r="K1346" t="str">
            <v>2013 I półrocze</v>
          </cell>
          <cell r="L1346" t="str">
            <v>2013</v>
          </cell>
          <cell r="M1346" t="str">
            <v>2013-05-31</v>
          </cell>
          <cell r="N1346" t="str">
            <v>2013 I półrocze</v>
          </cell>
          <cell r="O1346" t="str">
            <v>2013</v>
          </cell>
          <cell r="P1346" t="str">
            <v>2013-02-28</v>
          </cell>
          <cell r="Q1346" t="str">
            <v>2013-12-31</v>
          </cell>
          <cell r="R1346" t="str">
            <v>2013 II półrocze</v>
          </cell>
          <cell r="S1346" t="str">
            <v>2013</v>
          </cell>
          <cell r="T1346" t="str">
            <v>2013-05-31</v>
          </cell>
          <cell r="U1346">
            <v>6888738</v>
          </cell>
          <cell r="V1346">
            <v>6888738</v>
          </cell>
          <cell r="W1346">
            <v>3995468.04</v>
          </cell>
          <cell r="X1346">
            <v>3995468.04</v>
          </cell>
          <cell r="Y1346">
            <v>2893269.96</v>
          </cell>
          <cell r="Z1346">
            <v>58</v>
          </cell>
          <cell r="AA1346" t="str">
            <v>Wdrożenie innowacyjnej technologii diagnostyki obrazowej z wykorzystaniem zaawansowanych rozwiązań technicznych w tym obszarze.</v>
          </cell>
          <cell r="AB1346" t="str">
            <v>pomoc publiczna</v>
          </cell>
          <cell r="AC1346">
            <v>6888738</v>
          </cell>
          <cell r="AD1346">
            <v>3995468.04</v>
          </cell>
          <cell r="AE1346">
            <v>2893269.96</v>
          </cell>
          <cell r="AF1346">
            <v>0</v>
          </cell>
          <cell r="AG1346" t="str">
            <v>Nie</v>
          </cell>
          <cell r="AH134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46" t="str">
            <v>01 Pomoc bezzwrotna</v>
          </cell>
          <cell r="AJ1346" t="str">
            <v>01 Obszar miejski</v>
          </cell>
          <cell r="AK1346" t="str">
            <v>19 Działalność w zakresie ochrony zdrowia ludzkiego</v>
          </cell>
          <cell r="AL1346" t="str">
            <v>7771059609</v>
          </cell>
          <cell r="AM1346" t="str">
            <v>KIE SPÓŁKA Z OGRANICZONĄ ODPOWIEDZIALNOŚCIĄ</v>
          </cell>
          <cell r="AN1346" t="str">
            <v>64-320</v>
          </cell>
          <cell r="AO1346" t="str">
            <v>Niepruszewo</v>
          </cell>
          <cell r="AP1346" t="str">
            <v>Modrzewiowa</v>
          </cell>
          <cell r="AQ1346" t="str">
            <v>3</v>
          </cell>
          <cell r="AR1346" t="str">
            <v>-</v>
          </cell>
          <cell r="AS1346" t="str">
            <v>618350098</v>
          </cell>
          <cell r="AT1346" t="str">
            <v>618350742</v>
          </cell>
          <cell r="AU1346" t="str">
            <v>spółka z ograniczoną odpowiedzialnością - małe przedsiębiorstwo</v>
          </cell>
          <cell r="AV1346" t="str">
            <v>630590525</v>
          </cell>
          <cell r="AW1346" t="str">
            <v>przedsiębiorca lub przedsiębiorstwo</v>
          </cell>
        </row>
        <row r="1347">
          <cell r="A1347" t="str">
            <v>RPZP.04.05.02-32-023/10</v>
          </cell>
          <cell r="B1347" t="str">
            <v>RPZP.04.00.00</v>
          </cell>
          <cell r="C1347" t="str">
            <v>RPZP.04.05.00</v>
          </cell>
          <cell r="D1347" t="str">
            <v>RPZP.04.05.02</v>
          </cell>
          <cell r="E1347" t="str">
            <v>RPZP.04.05.02-32-023/10-01</v>
          </cell>
          <cell r="F1347" t="str">
            <v>UDA-RPZP.04.05.02-32-023/10-01</v>
          </cell>
          <cell r="G1347" t="str">
            <v>c71bcdeda7</v>
          </cell>
          <cell r="H1347" t="str">
            <v>RPZP.04.05.02-32-023/10</v>
          </cell>
          <cell r="I1347" t="str">
            <v>WND-RPZP.04.05.02-32-023/10</v>
          </cell>
          <cell r="J1347" t="str">
            <v>2013-12-16</v>
          </cell>
          <cell r="K1347" t="str">
            <v>2013 II półrocze</v>
          </cell>
          <cell r="L1347" t="str">
            <v>2013</v>
          </cell>
          <cell r="M1347" t="str">
            <v>2013-12-20</v>
          </cell>
          <cell r="N1347" t="str">
            <v>2013 II półrocze</v>
          </cell>
          <cell r="O1347" t="str">
            <v>2013</v>
          </cell>
          <cell r="P1347" t="str">
            <v>2010-05-24</v>
          </cell>
          <cell r="Q1347" t="str">
            <v>2013-12-31</v>
          </cell>
          <cell r="R1347" t="str">
            <v>2013 II półrocze</v>
          </cell>
          <cell r="S1347" t="str">
            <v>2013</v>
          </cell>
          <cell r="T1347" t="str">
            <v>2014-10-13</v>
          </cell>
          <cell r="U1347">
            <v>2098830.75</v>
          </cell>
          <cell r="V1347">
            <v>2097610.75</v>
          </cell>
          <cell r="W1347">
            <v>1573208.06</v>
          </cell>
          <cell r="X1347">
            <v>1573208.06</v>
          </cell>
          <cell r="Y1347">
            <v>524402.68999999994</v>
          </cell>
          <cell r="Z1347">
            <v>75</v>
          </cell>
          <cell r="AA1347" t="str">
            <v>Poprawa skuteczności prowadzenia akcji ratowniczych poprzez wdrożenie systemu zarządzania kryzysowego wraz z modernizacją budynku i doposażeniem Ochotniczej Straży Pożarnej w Sianowie</v>
          </cell>
          <cell r="AB1347" t="str">
            <v>bez pomocy publicznej</v>
          </cell>
          <cell r="AC1347">
            <v>2098830.75</v>
          </cell>
          <cell r="AD1347">
            <v>2098830.75</v>
          </cell>
          <cell r="AE1347">
            <v>0</v>
          </cell>
          <cell r="AF1347">
            <v>0</v>
          </cell>
          <cell r="AG1347" t="str">
            <v>Nie</v>
          </cell>
          <cell r="AH1347" t="str">
            <v>53 Zapobieganie zagrożeniom (w tym opracowanie i wdrażanie planów i instrumentów zapobiegania i zarządzania zagrożeniami naturalnym i technologicznym)</v>
          </cell>
          <cell r="AI1347" t="str">
            <v>01 Pomoc bezzwrotna</v>
          </cell>
          <cell r="AJ1347" t="str">
            <v>01 Obszar miejski</v>
          </cell>
          <cell r="AK1347" t="str">
            <v>21 Działalność związana ze środowiskiem naturalnym</v>
          </cell>
          <cell r="AL1347" t="str">
            <v>4990443571</v>
          </cell>
          <cell r="AM1347" t="str">
            <v>Gmina Sianów</v>
          </cell>
          <cell r="AN1347" t="str">
            <v>76-004</v>
          </cell>
          <cell r="AO1347" t="str">
            <v>Sianów</v>
          </cell>
          <cell r="AP1347" t="str">
            <v>Armii Polskiej</v>
          </cell>
          <cell r="AQ1347" t="str">
            <v>30</v>
          </cell>
          <cell r="AR1347" t="str">
            <v>-</v>
          </cell>
          <cell r="AS1347" t="str">
            <v>+48(94)3185281</v>
          </cell>
          <cell r="AT1347" t="str">
            <v>+48(94)3185320</v>
          </cell>
          <cell r="AU1347" t="str">
            <v>wspólnota samorządowa</v>
          </cell>
          <cell r="AV1347" t="str">
            <v>330920682</v>
          </cell>
          <cell r="AW1347" t="str">
            <v>jednostka samorządu terytorialnego, związek lub stowarzyszenie jst</v>
          </cell>
        </row>
        <row r="1348">
          <cell r="A1348" t="str">
            <v>RPZP.06.06.01-32-006/11</v>
          </cell>
          <cell r="B1348" t="str">
            <v>RPZP.06.00.00</v>
          </cell>
          <cell r="C1348" t="str">
            <v>RPZP.06.06.00</v>
          </cell>
          <cell r="D1348" t="str">
            <v>RPZP.06.06.01</v>
          </cell>
          <cell r="E1348" t="str">
            <v>RPZP.06.06.01-32-006/11-02</v>
          </cell>
          <cell r="F1348" t="str">
            <v>UDA-RPZP.06.06.01-32-006/11-02</v>
          </cell>
          <cell r="G1348" t="str">
            <v>69309ff7db</v>
          </cell>
          <cell r="H1348" t="str">
            <v>RPZP.06.06.01-32-006/11</v>
          </cell>
          <cell r="I1348" t="str">
            <v>WND-RPZP.06.06.01-32-006/11</v>
          </cell>
          <cell r="J1348" t="str">
            <v>2012-06-11</v>
          </cell>
          <cell r="K1348" t="str">
            <v>2012 I półrocze</v>
          </cell>
          <cell r="L1348" t="str">
            <v>2012</v>
          </cell>
          <cell r="M1348" t="str">
            <v>2012-06-18</v>
          </cell>
          <cell r="N1348" t="str">
            <v>2012 I półrocze</v>
          </cell>
          <cell r="O1348" t="str">
            <v>2012</v>
          </cell>
          <cell r="P1348" t="str">
            <v>2012-12-03</v>
          </cell>
          <cell r="Q1348" t="str">
            <v>2014-01-13</v>
          </cell>
          <cell r="R1348" t="str">
            <v>2014 I półrocze</v>
          </cell>
          <cell r="S1348" t="str">
            <v>2014</v>
          </cell>
          <cell r="T1348" t="str">
            <v>2014-04-04</v>
          </cell>
          <cell r="U1348">
            <v>248836.06</v>
          </cell>
          <cell r="V1348">
            <v>202246.75</v>
          </cell>
          <cell r="W1348">
            <v>101123.37</v>
          </cell>
          <cell r="X1348">
            <v>101123.37</v>
          </cell>
          <cell r="Y1348">
            <v>101123.38</v>
          </cell>
          <cell r="Z1348">
            <v>50</v>
          </cell>
          <cell r="AA1348" t="str">
            <v>„Rewitalizacja RAZEM – Renowacja budynków mieszkalnych w Kwartale nr 23 w Szczecinie: kamienica przy ul. Bohaterów Getta Warszawskiego 5”</v>
          </cell>
          <cell r="AB1348" t="str">
            <v>bez pomocy publicznej</v>
          </cell>
          <cell r="AC1348">
            <v>248836.06</v>
          </cell>
          <cell r="AD1348">
            <v>101123.37</v>
          </cell>
          <cell r="AE1348">
            <v>147712.69</v>
          </cell>
          <cell r="AF1348">
            <v>0</v>
          </cell>
          <cell r="AG1348" t="str">
            <v>Nie</v>
          </cell>
          <cell r="AH1348" t="str">
            <v>78 Infrastruktura mieszkalnictwa</v>
          </cell>
          <cell r="AI1348" t="str">
            <v>01 Pomoc bezzwrotna</v>
          </cell>
          <cell r="AJ1348" t="str">
            <v>01 Obszar miejski</v>
          </cell>
          <cell r="AK1348" t="str">
            <v>22 Inne niewyszczególnione usługi</v>
          </cell>
          <cell r="AL1348" t="str">
            <v>8522231435</v>
          </cell>
          <cell r="AM1348" t="str">
            <v>Wspólnota Mieszkaniowa przy ul. Bohaterów Getta Warszawskiego 5 w Szczecinie</v>
          </cell>
          <cell r="AN1348" t="str">
            <v>70-302</v>
          </cell>
          <cell r="AO1348" t="str">
            <v>Szczecin</v>
          </cell>
          <cell r="AP1348" t="str">
            <v>Bohaterów Getta Warszawskiego</v>
          </cell>
          <cell r="AQ1348" t="str">
            <v>1</v>
          </cell>
          <cell r="AR1348" t="str">
            <v>-</v>
          </cell>
          <cell r="AS1348" t="str">
            <v>(91)4309100</v>
          </cell>
          <cell r="AT1348" t="str">
            <v>(91)4309145</v>
          </cell>
          <cell r="AU1348" t="str">
            <v>wspólnota mieszkaniowa</v>
          </cell>
          <cell r="AV1348" t="str">
            <v>811687851</v>
          </cell>
          <cell r="AW1348" t="str">
            <v>spółdzielnia lub wspólnota mieszkaniowa, TBS</v>
          </cell>
        </row>
        <row r="1349">
          <cell r="A1349" t="str">
            <v>RPZP.04.05.02-32-003/10</v>
          </cell>
          <cell r="B1349" t="str">
            <v>RPZP.04.00.00</v>
          </cell>
          <cell r="C1349" t="str">
            <v>RPZP.04.05.00</v>
          </cell>
          <cell r="D1349" t="str">
            <v>RPZP.04.05.02</v>
          </cell>
          <cell r="E1349" t="str">
            <v>RPZP.04.05.02-32-003/10-04</v>
          </cell>
          <cell r="F1349" t="str">
            <v>UDA-RPZP.04.05.02-32-003/10-04</v>
          </cell>
          <cell r="G1349" t="str">
            <v>d5a0e58a9f</v>
          </cell>
          <cell r="H1349" t="str">
            <v>RPZP.04.05.02-32-003/10</v>
          </cell>
          <cell r="I1349" t="str">
            <v>WND-RPZP.04.05.02-32-003/10</v>
          </cell>
          <cell r="J1349" t="str">
            <v>2013-07-03</v>
          </cell>
          <cell r="K1349" t="str">
            <v>2013 II półrocze</v>
          </cell>
          <cell r="L1349" t="str">
            <v>2013</v>
          </cell>
          <cell r="M1349" t="str">
            <v>2013-07-09</v>
          </cell>
          <cell r="N1349" t="str">
            <v>2013 II półrocze</v>
          </cell>
          <cell r="O1349" t="str">
            <v>2013</v>
          </cell>
          <cell r="P1349" t="str">
            <v>2013-08-07</v>
          </cell>
          <cell r="Q1349" t="str">
            <v>2014-01-14</v>
          </cell>
          <cell r="R1349" t="str">
            <v>2014 I półrocze</v>
          </cell>
          <cell r="S1349" t="str">
            <v>2014</v>
          </cell>
          <cell r="T1349" t="str">
            <v>2014-06-09</v>
          </cell>
          <cell r="U1349">
            <v>801340.22</v>
          </cell>
          <cell r="V1349">
            <v>725251.79</v>
          </cell>
          <cell r="W1349">
            <v>616464.01</v>
          </cell>
          <cell r="X1349">
            <v>616464.01</v>
          </cell>
          <cell r="Y1349">
            <v>108787.78</v>
          </cell>
          <cell r="Z1349">
            <v>85</v>
          </cell>
          <cell r="AA1349" t="str">
            <v>Poprawa bezpieczeństwa mieszkańców Gminy Pełczyce poprzez doposażenie w nowoczesny sprzęt ratowniczo-gaśniczy oraz modernizację strażnicy Ochotniczej Straży Pożarnej w Pełczycach będącej w KSRG</v>
          </cell>
          <cell r="AB1349" t="str">
            <v>bez pomocy publicznej</v>
          </cell>
          <cell r="AC1349">
            <v>801340.22</v>
          </cell>
          <cell r="AD1349">
            <v>801340.22</v>
          </cell>
          <cell r="AE1349">
            <v>0</v>
          </cell>
          <cell r="AF1349">
            <v>0</v>
          </cell>
          <cell r="AG1349" t="str">
            <v>Nie</v>
          </cell>
          <cell r="AH1349" t="str">
            <v>53 Zapobieganie zagrożeniom (w tym opracowanie i wdrażanie planów i instrumentów zapobiegania i zarządzania zagrożeniami naturalnym i technologicznym)</v>
          </cell>
          <cell r="AI1349" t="str">
            <v>01 Pomoc bezzwrotna</v>
          </cell>
          <cell r="AJ1349" t="str">
            <v>05 Obszary wiejskie (poza obszarami górskimi, wyspami lub o niskiej i bardzo niskiej gęstości zaludnienia)</v>
          </cell>
          <cell r="AK1349" t="str">
            <v>21 Działalność związana ze środowiskiem naturalnym</v>
          </cell>
          <cell r="AL1349" t="str">
            <v>5941532878</v>
          </cell>
          <cell r="AM1349" t="str">
            <v>Gmina Pełczyce</v>
          </cell>
          <cell r="AN1349" t="str">
            <v>73-260</v>
          </cell>
          <cell r="AO1349" t="str">
            <v>Pełczyce</v>
          </cell>
          <cell r="AP1349" t="str">
            <v>Rynek Bursztynowy</v>
          </cell>
          <cell r="AQ1349" t="str">
            <v>2</v>
          </cell>
          <cell r="AR1349" t="str">
            <v>-</v>
          </cell>
          <cell r="AS1349" t="str">
            <v>095-768-50-38</v>
          </cell>
          <cell r="AT1349" t="str">
            <v>095-768-51-18</v>
          </cell>
          <cell r="AU1349" t="str">
            <v>wspólnota samorządowa - gmina</v>
          </cell>
          <cell r="AV1349" t="str">
            <v>210966964</v>
          </cell>
          <cell r="AW1349" t="str">
            <v>jednostka samorządu terytorialnego, związek lub stowarzyszenie jst</v>
          </cell>
        </row>
        <row r="1350">
          <cell r="A1350" t="str">
            <v>RPZP.01.01.03-32-070/12</v>
          </cell>
          <cell r="B1350" t="str">
            <v>RPZP.01.00.00</v>
          </cell>
          <cell r="C1350" t="str">
            <v>RPZP.01.01.00</v>
          </cell>
          <cell r="D1350" t="str">
            <v>RPZP.01.01.03</v>
          </cell>
          <cell r="E1350" t="str">
            <v>RPZP.01.01.03-32-070/12-04</v>
          </cell>
          <cell r="F1350" t="str">
            <v>UDA-RPZP.01.01.03-32-070/12-04</v>
          </cell>
          <cell r="G1350" t="str">
            <v>3763a410c4</v>
          </cell>
          <cell r="H1350" t="str">
            <v>RPZP.01.01.03-32-070/12</v>
          </cell>
          <cell r="I1350" t="str">
            <v>WND-RPZP.01.01.03-32-070/12</v>
          </cell>
          <cell r="J1350" t="str">
            <v>2013-05-20</v>
          </cell>
          <cell r="K1350" t="str">
            <v>2013 I półrocze</v>
          </cell>
          <cell r="L1350" t="str">
            <v>2013</v>
          </cell>
          <cell r="M1350" t="str">
            <v>2013-05-21</v>
          </cell>
          <cell r="N1350" t="str">
            <v>2013 I półrocze</v>
          </cell>
          <cell r="O1350" t="str">
            <v>2013</v>
          </cell>
          <cell r="P1350" t="str">
            <v>2012-05-14</v>
          </cell>
          <cell r="Q1350" t="str">
            <v>2014-01-30</v>
          </cell>
          <cell r="R1350" t="str">
            <v>2014 I półrocze</v>
          </cell>
          <cell r="S1350" t="str">
            <v>2014</v>
          </cell>
          <cell r="T1350" t="str">
            <v>2014-06-24</v>
          </cell>
          <cell r="U1350">
            <v>958937.78</v>
          </cell>
          <cell r="V1350">
            <v>779624.03</v>
          </cell>
          <cell r="W1350">
            <v>467774.41</v>
          </cell>
          <cell r="X1350">
            <v>467774.41</v>
          </cell>
          <cell r="Y1350">
            <v>311849.62</v>
          </cell>
          <cell r="Z1350">
            <v>60</v>
          </cell>
          <cell r="AA1350" t="str">
            <v>„Wejście na rynek firmy VASCO Sp. z o.o. – Specjalistycznej Pracowni Testowania i Regeneracji wtryskiwaczy, pompowtryskiwaczy oraz pomp wtryskowych, poprzez wdrożenie innowacyjnych technologii”.</v>
          </cell>
          <cell r="AB1350" t="str">
            <v>pomoc publiczna</v>
          </cell>
          <cell r="AC1350">
            <v>958937.78</v>
          </cell>
          <cell r="AD1350">
            <v>467774.41</v>
          </cell>
          <cell r="AE1350">
            <v>491163.37</v>
          </cell>
          <cell r="AF1350">
            <v>0</v>
          </cell>
          <cell r="AG1350" t="str">
            <v>Nie</v>
          </cell>
          <cell r="AH135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50" t="str">
            <v>01 Pomoc bezzwrotna</v>
          </cell>
          <cell r="AJ1350" t="str">
            <v>01 Obszar miejski</v>
          </cell>
          <cell r="AK1350" t="str">
            <v>22 Inne niewyszczególnione usługi</v>
          </cell>
          <cell r="AL1350" t="str">
            <v>8522597171</v>
          </cell>
          <cell r="AM1350" t="str">
            <v>VASCO Spółka z ograniczoną odpowiedzialnością</v>
          </cell>
          <cell r="AN1350" t="str">
            <v>71-370</v>
          </cell>
          <cell r="AO1350" t="str">
            <v>Szczecin</v>
          </cell>
          <cell r="AP1350" t="str">
            <v>Zegadłowicza</v>
          </cell>
          <cell r="AQ1350" t="str">
            <v>36b</v>
          </cell>
          <cell r="AR1350" t="str">
            <v>-</v>
          </cell>
          <cell r="AS1350" t="str">
            <v>509716008</v>
          </cell>
          <cell r="AT1350" t="str">
            <v>914863347</v>
          </cell>
          <cell r="AU1350" t="str">
            <v>spółka z ograniczoną odpowiedzialnością - mikro przedsiębiorstwo</v>
          </cell>
          <cell r="AV1350" t="str">
            <v>321200704</v>
          </cell>
          <cell r="AW1350" t="str">
            <v>przedsiębiorca lub przedsiębiorstwo</v>
          </cell>
        </row>
        <row r="1351">
          <cell r="A1351" t="str">
            <v>RPZP.03.01.00-32-013/11</v>
          </cell>
          <cell r="B1351" t="str">
            <v>RPZP.03.00.00</v>
          </cell>
          <cell r="C1351" t="str">
            <v>RPZP.03.01.00</v>
          </cell>
          <cell r="D1351">
            <v>0</v>
          </cell>
          <cell r="E1351" t="str">
            <v>RPZP.03.01.00-32-013/11-05</v>
          </cell>
          <cell r="F1351" t="str">
            <v>UDA-RPZP.03.01.00-32-013/11-05</v>
          </cell>
          <cell r="G1351" t="str">
            <v>c5b6211c74</v>
          </cell>
          <cell r="H1351" t="str">
            <v>RPZP.03.01.00-32-013/11</v>
          </cell>
          <cell r="I1351" t="str">
            <v>WND-RPZP.03.01.00-32-013/11</v>
          </cell>
          <cell r="J1351" t="str">
            <v>2011-10-04</v>
          </cell>
          <cell r="K1351" t="str">
            <v>2011 II półrocze</v>
          </cell>
          <cell r="L1351" t="str">
            <v>2011</v>
          </cell>
          <cell r="M1351" t="str">
            <v>2011-10-12</v>
          </cell>
          <cell r="N1351" t="str">
            <v>2011 II półrocze</v>
          </cell>
          <cell r="O1351" t="str">
            <v>2011</v>
          </cell>
          <cell r="P1351" t="str">
            <v>2012-03-23</v>
          </cell>
          <cell r="Q1351" t="str">
            <v>2014-01-31</v>
          </cell>
          <cell r="R1351" t="str">
            <v>2014 I półrocze</v>
          </cell>
          <cell r="S1351" t="str">
            <v>2014</v>
          </cell>
          <cell r="T1351" t="str">
            <v>2014-02-25</v>
          </cell>
          <cell r="U1351">
            <v>10873937.640000001</v>
          </cell>
          <cell r="V1351">
            <v>10608838.99</v>
          </cell>
          <cell r="W1351">
            <v>7956629.2400000002</v>
          </cell>
          <cell r="X1351">
            <v>7956629.2400000002</v>
          </cell>
          <cell r="Y1351">
            <v>2652209.75</v>
          </cell>
          <cell r="Z1351">
            <v>75</v>
          </cell>
          <cell r="AA1351" t="str">
            <v>Regionalna Platforma Cyfrowa Dorzecza Wieprzy i Grabowej II - Infrastruktura Szerokopasmowej Sieci Teleinformatycznej</v>
          </cell>
          <cell r="AB1351" t="str">
            <v>bez pomocy publicznej</v>
          </cell>
          <cell r="AC1351">
            <v>10873937.640000001</v>
          </cell>
          <cell r="AD1351">
            <v>10873937.640000001</v>
          </cell>
          <cell r="AE1351">
            <v>0</v>
          </cell>
          <cell r="AF1351">
            <v>0.97</v>
          </cell>
          <cell r="AG1351" t="str">
            <v>Nie</v>
          </cell>
          <cell r="AH1351" t="str">
            <v>10 Infrastruktura telekomunikacyjna (w tym sieci szerokopasmowe)</v>
          </cell>
          <cell r="AI1351" t="str">
            <v>01 Pomoc bezzwrotna</v>
          </cell>
          <cell r="AJ1351" t="str">
            <v>05 Obszary wiejskie (poza obszarami górskimi, wyspami lub o niskiej i bardzo niskiej gęstości zaludnienia)</v>
          </cell>
          <cell r="AK1351" t="str">
            <v>10 Poczta i telekomunikacja</v>
          </cell>
          <cell r="AL1351" t="str">
            <v>4990428873</v>
          </cell>
          <cell r="AM1351" t="str">
            <v>Gmina Miasto Sławno</v>
          </cell>
          <cell r="AN1351" t="str">
            <v>76-100</v>
          </cell>
          <cell r="AO1351" t="str">
            <v>Sławno</v>
          </cell>
          <cell r="AP1351" t="str">
            <v>M.C. Skłodowskiej</v>
          </cell>
          <cell r="AQ1351" t="str">
            <v>9</v>
          </cell>
          <cell r="AR1351" t="str">
            <v>-</v>
          </cell>
          <cell r="AS1351" t="str">
            <v>+48(059)8103051</v>
          </cell>
          <cell r="AT1351" t="str">
            <v>+48(059)8103340</v>
          </cell>
          <cell r="AU1351" t="str">
            <v>wspólnota samorządowa</v>
          </cell>
          <cell r="AV1351" t="str">
            <v>770979884</v>
          </cell>
          <cell r="AW1351" t="str">
            <v>jednostka samorządu terytorialnego, związek lub stowarzyszenie jst</v>
          </cell>
        </row>
        <row r="1352">
          <cell r="A1352" t="str">
            <v>RPZP.01.01.03-32-053/10</v>
          </cell>
          <cell r="B1352" t="str">
            <v>RPZP.01.00.00</v>
          </cell>
          <cell r="C1352" t="str">
            <v>RPZP.01.01.00</v>
          </cell>
          <cell r="D1352" t="str">
            <v>RPZP.01.01.03</v>
          </cell>
          <cell r="E1352" t="str">
            <v>RPZP.01.01.03-32-053/10-07</v>
          </cell>
          <cell r="F1352" t="str">
            <v>UDA-RPZP.01.01.03-32-053/10-07</v>
          </cell>
          <cell r="G1352" t="str">
            <v>541c66d886</v>
          </cell>
          <cell r="H1352" t="str">
            <v>RPZP.01.01.03-32-053/10</v>
          </cell>
          <cell r="I1352" t="str">
            <v>WND-RPZP.01.01.03-32-053/10</v>
          </cell>
          <cell r="J1352" t="str">
            <v>2011-02-24</v>
          </cell>
          <cell r="K1352" t="str">
            <v>2011 I półrocze</v>
          </cell>
          <cell r="L1352" t="str">
            <v>2011</v>
          </cell>
          <cell r="M1352" t="str">
            <v>2011-02-25</v>
          </cell>
          <cell r="N1352" t="str">
            <v>2011 I półrocze</v>
          </cell>
          <cell r="O1352" t="str">
            <v>2011</v>
          </cell>
          <cell r="P1352" t="str">
            <v>2011-04-28</v>
          </cell>
          <cell r="Q1352" t="str">
            <v>2014-02-07</v>
          </cell>
          <cell r="R1352" t="str">
            <v>2014 I półrocze</v>
          </cell>
          <cell r="S1352" t="str">
            <v>2014</v>
          </cell>
          <cell r="T1352" t="str">
            <v>2014-08-07</v>
          </cell>
          <cell r="U1352">
            <v>6250537.7000000002</v>
          </cell>
          <cell r="V1352">
            <v>5490703.7300000004</v>
          </cell>
          <cell r="W1352">
            <v>2745351.86</v>
          </cell>
          <cell r="X1352">
            <v>2745351.86</v>
          </cell>
          <cell r="Y1352">
            <v>2745351.87</v>
          </cell>
          <cell r="Z1352">
            <v>50</v>
          </cell>
          <cell r="AA1352" t="str">
            <v xml:space="preserve">WDROŻENIE INNOWACYJNEJ TECHNOLOGII DO MODYFIKACJI I GRANULOWANIA POZAGATUNKOWEGO KAUCZUKU EPDM PRZEZ ZAKŁAD PRZEMYSŁU GUMOWEGO „STARGUM” . </v>
          </cell>
          <cell r="AB1352" t="str">
            <v>pomoc publiczna</v>
          </cell>
          <cell r="AC1352">
            <v>6250537.7000000002</v>
          </cell>
          <cell r="AD1352">
            <v>2745351.86</v>
          </cell>
          <cell r="AE1352">
            <v>3505185.84</v>
          </cell>
          <cell r="AF1352">
            <v>0</v>
          </cell>
          <cell r="AG1352" t="str">
            <v>Nie</v>
          </cell>
          <cell r="AH135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52" t="str">
            <v>01 Pomoc bezzwrotna</v>
          </cell>
          <cell r="AJ1352" t="str">
            <v>01 Obszar miejski</v>
          </cell>
          <cell r="AK1352" t="str">
            <v>06 Nieokreślony przemysł wytwórczy</v>
          </cell>
          <cell r="AL1352" t="str">
            <v>8540003383</v>
          </cell>
          <cell r="AM1352" t="str">
            <v>Zakład Przemysłu Gumowego "STARGUM" Jan Wincenty Stankiewicz</v>
          </cell>
          <cell r="AN1352" t="str">
            <v>73-110</v>
          </cell>
          <cell r="AO1352" t="str">
            <v>Stargard Szczeciński</v>
          </cell>
          <cell r="AP1352" t="str">
            <v>Cieplna</v>
          </cell>
          <cell r="AQ1352" t="str">
            <v>7</v>
          </cell>
          <cell r="AR1352" t="str">
            <v>_</v>
          </cell>
          <cell r="AS1352" t="str">
            <v>914844452</v>
          </cell>
          <cell r="AT1352" t="str">
            <v>914844452</v>
          </cell>
          <cell r="AU1352" t="str">
            <v>osoba fizyczna prowadząca działalność gospodarczą - średnie przedsiębiorstwo</v>
          </cell>
          <cell r="AV1352" t="str">
            <v>810182132</v>
          </cell>
          <cell r="AW1352" t="str">
            <v>przedsiębiorca lub przedsiębiorstwo</v>
          </cell>
        </row>
        <row r="1353">
          <cell r="A1353" t="str">
            <v>RPZP.04.05.02-32-024/10</v>
          </cell>
          <cell r="B1353" t="str">
            <v>RPZP.04.00.00</v>
          </cell>
          <cell r="C1353" t="str">
            <v>RPZP.04.05.00</v>
          </cell>
          <cell r="D1353" t="str">
            <v>RPZP.04.05.02</v>
          </cell>
          <cell r="E1353" t="str">
            <v>RPZP.04.05.02-32-024/10-03</v>
          </cell>
          <cell r="F1353" t="str">
            <v>UDA-RPZP.04.05.02-32-024/10-03</v>
          </cell>
          <cell r="G1353" t="str">
            <v>aacb968189</v>
          </cell>
          <cell r="H1353" t="str">
            <v>RPZP.04.05.02-32-024/10</v>
          </cell>
          <cell r="I1353" t="str">
            <v>WND-RPZP.04.05.02-32-024/10</v>
          </cell>
          <cell r="J1353" t="str">
            <v>2013-12-30</v>
          </cell>
          <cell r="K1353" t="str">
            <v>2013 II półrocze</v>
          </cell>
          <cell r="L1353" t="str">
            <v>2013</v>
          </cell>
          <cell r="M1353" t="str">
            <v>2014-01-03</v>
          </cell>
          <cell r="N1353" t="str">
            <v>2014 I półrocze</v>
          </cell>
          <cell r="O1353" t="str">
            <v>2014</v>
          </cell>
          <cell r="P1353" t="str">
            <v>2013-11-12</v>
          </cell>
          <cell r="Q1353" t="str">
            <v>2014-02-10</v>
          </cell>
          <cell r="R1353" t="str">
            <v>2014 I półrocze</v>
          </cell>
          <cell r="S1353" t="str">
            <v>2014</v>
          </cell>
          <cell r="T1353" t="str">
            <v>2014-07-23</v>
          </cell>
          <cell r="U1353">
            <v>805381.73</v>
          </cell>
          <cell r="V1353">
            <v>796276.34</v>
          </cell>
          <cell r="W1353">
            <v>597207.25</v>
          </cell>
          <cell r="X1353">
            <v>597207.25</v>
          </cell>
          <cell r="Y1353">
            <v>199069.09</v>
          </cell>
          <cell r="Z1353">
            <v>75</v>
          </cell>
          <cell r="AA1353" t="str">
            <v>Podniesienie poziomu bezpieczeństwa na terenie Gminy Gościno poprzez zakup specjalistycznego samochodu średniego ratowniczo-gaśniczego</v>
          </cell>
          <cell r="AB1353" t="str">
            <v>bez pomocy publicznej</v>
          </cell>
          <cell r="AC1353">
            <v>805381.73</v>
          </cell>
          <cell r="AD1353">
            <v>805381.73</v>
          </cell>
          <cell r="AE1353">
            <v>0</v>
          </cell>
          <cell r="AF1353">
            <v>0</v>
          </cell>
          <cell r="AG1353" t="str">
            <v>Nie</v>
          </cell>
          <cell r="AH1353" t="str">
            <v>53 Zapobieganie zagrożeniom (w tym opracowanie i wdrażanie planów i instrumentów zapobiegania i zarządzania zagrożeniami naturalnym i technologicznym)</v>
          </cell>
          <cell r="AI1353" t="str">
            <v>01 Pomoc bezzwrotna</v>
          </cell>
          <cell r="AJ1353" t="str">
            <v>05 Obszary wiejskie (poza obszarami górskimi, wyspami lub o niskiej i bardzo niskiej gęstości zaludnienia)</v>
          </cell>
          <cell r="AK1353" t="str">
            <v>21 Działalność związana ze środowiskiem naturalnym</v>
          </cell>
          <cell r="AL1353" t="str">
            <v>6711710176</v>
          </cell>
          <cell r="AM1353" t="str">
            <v>Gmina Gościno</v>
          </cell>
          <cell r="AN1353" t="str">
            <v>78-120</v>
          </cell>
          <cell r="AO1353" t="str">
            <v>Gościno</v>
          </cell>
          <cell r="AP1353" t="str">
            <v>IV Dywizji Wojska Polskiego</v>
          </cell>
          <cell r="AQ1353" t="str">
            <v>58</v>
          </cell>
          <cell r="AR1353" t="str">
            <v>-</v>
          </cell>
          <cell r="AS1353" t="str">
            <v>0943513382</v>
          </cell>
          <cell r="AT1353" t="str">
            <v>0943513378</v>
          </cell>
          <cell r="AU1353" t="str">
            <v>wspólnota samorządowa</v>
          </cell>
          <cell r="AV1353" t="str">
            <v>330920676</v>
          </cell>
          <cell r="AW1353" t="str">
            <v>jednostka samorządu terytorialnego, związek lub stowarzyszenie jst</v>
          </cell>
        </row>
        <row r="1354">
          <cell r="A1354" t="str">
            <v>RPZP.01.01.03-32-147/12</v>
          </cell>
          <cell r="B1354" t="str">
            <v>RPZP.01.00.00</v>
          </cell>
          <cell r="C1354" t="str">
            <v>RPZP.01.01.00</v>
          </cell>
          <cell r="D1354" t="str">
            <v>RPZP.01.01.03</v>
          </cell>
          <cell r="E1354" t="str">
            <v>RPZP.01.01.03-32-147/12-02</v>
          </cell>
          <cell r="F1354" t="str">
            <v>UDA-RPZP.01.01.03-32-147/12-02</v>
          </cell>
          <cell r="G1354" t="str">
            <v>29d30e58bb</v>
          </cell>
          <cell r="H1354" t="str">
            <v>RPZP.01.01.03-32-147/12</v>
          </cell>
          <cell r="I1354" t="str">
            <v>WND-RPZP.01.01.03-32-147/12</v>
          </cell>
          <cell r="J1354" t="str">
            <v>2013-12-18</v>
          </cell>
          <cell r="K1354" t="str">
            <v>2013 II półrocze</v>
          </cell>
          <cell r="L1354" t="str">
            <v>2013</v>
          </cell>
          <cell r="M1354" t="str">
            <v>2013-12-20</v>
          </cell>
          <cell r="N1354" t="str">
            <v>2013 II półrocze</v>
          </cell>
          <cell r="O1354" t="str">
            <v>2013</v>
          </cell>
          <cell r="P1354" t="str">
            <v>2012-12-03</v>
          </cell>
          <cell r="Q1354" t="str">
            <v>2014-02-13</v>
          </cell>
          <cell r="R1354" t="str">
            <v>2014 I półrocze</v>
          </cell>
          <cell r="S1354" t="str">
            <v>2014</v>
          </cell>
          <cell r="T1354" t="str">
            <v>2014-04-07</v>
          </cell>
          <cell r="U1354">
            <v>4111860.25</v>
          </cell>
          <cell r="V1354">
            <v>3336701.28</v>
          </cell>
          <cell r="W1354">
            <v>2002020.76</v>
          </cell>
          <cell r="X1354">
            <v>2002020.76</v>
          </cell>
          <cell r="Y1354">
            <v>1334680.52</v>
          </cell>
          <cell r="Z1354">
            <v>60</v>
          </cell>
          <cell r="AA1354" t="str">
            <v>Wdrożenie innowacyjnych technologii wycinania laserowego i zaginania blach w przedsiębiorstwie GLOBMETAL</v>
          </cell>
          <cell r="AB1354" t="str">
            <v>pomoc publiczna</v>
          </cell>
          <cell r="AC1354">
            <v>4111860.25</v>
          </cell>
          <cell r="AD1354">
            <v>2002020.76</v>
          </cell>
          <cell r="AE1354">
            <v>2109839.4900000002</v>
          </cell>
          <cell r="AF1354">
            <v>0</v>
          </cell>
          <cell r="AG1354" t="str">
            <v>Nie</v>
          </cell>
          <cell r="AH135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54" t="str">
            <v>01 Pomoc bezzwrotna</v>
          </cell>
          <cell r="AJ1354" t="str">
            <v>01 Obszar miejski</v>
          </cell>
          <cell r="AK1354" t="str">
            <v>06 Nieokreślony przemysł wytwórczy</v>
          </cell>
          <cell r="AL1354" t="str">
            <v>8421517839</v>
          </cell>
          <cell r="AM1354" t="str">
            <v>GLOBMETAL KAMIL PAWLAK</v>
          </cell>
          <cell r="AN1354" t="str">
            <v>76-004</v>
          </cell>
          <cell r="AO1354" t="str">
            <v>Sianów</v>
          </cell>
          <cell r="AP1354" t="str">
            <v>Dworcowa</v>
          </cell>
          <cell r="AQ1354" t="str">
            <v>56</v>
          </cell>
          <cell r="AR1354" t="str">
            <v>-</v>
          </cell>
          <cell r="AS1354" t="str">
            <v>943185599</v>
          </cell>
          <cell r="AT1354" t="str">
            <v>943186777</v>
          </cell>
          <cell r="AU1354" t="str">
            <v>osoba fizyczna prowadząca działalność gospodarczą - mikro przedsiębiorstwo</v>
          </cell>
          <cell r="AV1354" t="str">
            <v>771327801</v>
          </cell>
          <cell r="AW1354" t="str">
            <v>przedsiębiorca lub przedsiębiorstwo</v>
          </cell>
        </row>
        <row r="1355">
          <cell r="A1355" t="str">
            <v>RPZP.01.03.03-32-003/12</v>
          </cell>
          <cell r="B1355" t="str">
            <v>RPZP.01.00.00</v>
          </cell>
          <cell r="C1355" t="str">
            <v>RPZP.01.03.00</v>
          </cell>
          <cell r="D1355" t="str">
            <v>RPZP.01.03.03</v>
          </cell>
          <cell r="E1355" t="str">
            <v>RPZP.01.03.03-32-003/12-04</v>
          </cell>
          <cell r="F1355" t="str">
            <v>UDA-RPZP.01.03.03-32-003/12-04</v>
          </cell>
          <cell r="G1355" t="str">
            <v>bc90225194</v>
          </cell>
          <cell r="H1355" t="str">
            <v>RPZP.01.03.03-32-003/12</v>
          </cell>
          <cell r="I1355" t="str">
            <v>WND-RPZP.01.03.03-32-003/12</v>
          </cell>
          <cell r="J1355" t="str">
            <v>2013-04-11</v>
          </cell>
          <cell r="K1355" t="str">
            <v>2013 I półrocze</v>
          </cell>
          <cell r="L1355" t="str">
            <v>2013</v>
          </cell>
          <cell r="M1355" t="str">
            <v>2013-04-16</v>
          </cell>
          <cell r="N1355" t="str">
            <v>2013 I półrocze</v>
          </cell>
          <cell r="O1355" t="str">
            <v>2013</v>
          </cell>
          <cell r="P1355" t="str">
            <v>2013-04-04</v>
          </cell>
          <cell r="Q1355" t="str">
            <v>2014-02-14</v>
          </cell>
          <cell r="R1355" t="str">
            <v>2014 I półrocze</v>
          </cell>
          <cell r="S1355" t="str">
            <v>2014</v>
          </cell>
          <cell r="T1355" t="str">
            <v>2014-09-11</v>
          </cell>
          <cell r="U1355">
            <v>5686660.96</v>
          </cell>
          <cell r="V1355">
            <v>5376484.96</v>
          </cell>
          <cell r="W1355">
            <v>2688242.48</v>
          </cell>
          <cell r="X1355">
            <v>2688242.48</v>
          </cell>
          <cell r="Y1355">
            <v>2688242.48</v>
          </cell>
          <cell r="Z1355">
            <v>50</v>
          </cell>
          <cell r="AA1355" t="str">
            <v>Przebudowa wiaduktu drogowego w ciągu ulicy Piotra i Pawła w ramach poprawy dostępności terenów inwestycyjnych w Policach</v>
          </cell>
          <cell r="AB1355" t="str">
            <v>bez pomocy publicznej</v>
          </cell>
          <cell r="AC1355">
            <v>5686660.96</v>
          </cell>
          <cell r="AD1355">
            <v>5686660.96</v>
          </cell>
          <cell r="AE1355">
            <v>0</v>
          </cell>
          <cell r="AF1355">
            <v>0</v>
          </cell>
          <cell r="AG1355" t="str">
            <v>Nie</v>
          </cell>
          <cell r="AH1355" t="str">
            <v>08 Inne inwestycje w przedsiębiorstwa</v>
          </cell>
          <cell r="AI1355" t="str">
            <v>01 Pomoc bezzwrotna</v>
          </cell>
          <cell r="AJ1355" t="str">
            <v>01 Obszar miejski</v>
          </cell>
          <cell r="AK1355" t="str">
            <v>22 Inne niewyszczególnione usługi</v>
          </cell>
          <cell r="AL1355" t="str">
            <v>8511000695</v>
          </cell>
          <cell r="AM1355" t="str">
            <v>Gmina Police</v>
          </cell>
          <cell r="AN1355" t="str">
            <v>72-010</v>
          </cell>
          <cell r="AO1355" t="str">
            <v>Police</v>
          </cell>
          <cell r="AP1355" t="str">
            <v>Stefana Batorego</v>
          </cell>
          <cell r="AQ1355" t="str">
            <v>3</v>
          </cell>
          <cell r="AR1355" t="str">
            <v>-</v>
          </cell>
          <cell r="AS1355" t="str">
            <v>914311830</v>
          </cell>
          <cell r="AT1355" t="str">
            <v>914311832</v>
          </cell>
          <cell r="AU1355" t="str">
            <v>wspólnota samorządowa - gmina</v>
          </cell>
          <cell r="AV1355" t="str">
            <v>811685390</v>
          </cell>
          <cell r="AW1355" t="str">
            <v>jednostka samorządu terytorialnego, związek lub stowarzyszenie jst</v>
          </cell>
        </row>
        <row r="1356">
          <cell r="A1356" t="str">
            <v>RPZP.01.03.01-32-056/12</v>
          </cell>
          <cell r="B1356" t="str">
            <v>RPZP.01.00.00</v>
          </cell>
          <cell r="C1356" t="str">
            <v>RPZP.01.03.00</v>
          </cell>
          <cell r="D1356" t="str">
            <v>RPZP.01.03.01</v>
          </cell>
          <cell r="E1356" t="str">
            <v>RPZP.01.03.01-32-056/12-01</v>
          </cell>
          <cell r="F1356" t="str">
            <v>UDA-RPZP.01.03.01-32-056/12-01</v>
          </cell>
          <cell r="G1356" t="str">
            <v>a6b2cd6562</v>
          </cell>
          <cell r="H1356" t="str">
            <v>RPZP.01.03.01-32-056/12</v>
          </cell>
          <cell r="I1356" t="str">
            <v>WND-RPZP.01.03.01-32-056/12</v>
          </cell>
          <cell r="J1356" t="str">
            <v>2013-11-22</v>
          </cell>
          <cell r="K1356" t="str">
            <v>2013 II półrocze</v>
          </cell>
          <cell r="L1356" t="str">
            <v>2013</v>
          </cell>
          <cell r="M1356" t="str">
            <v>2013-11-27</v>
          </cell>
          <cell r="N1356" t="str">
            <v>2013 II półrocze</v>
          </cell>
          <cell r="O1356" t="str">
            <v>2013</v>
          </cell>
          <cell r="P1356" t="str">
            <v>2013-06-06</v>
          </cell>
          <cell r="Q1356" t="str">
            <v>2014-02-14</v>
          </cell>
          <cell r="R1356" t="str">
            <v>2014 I półrocze</v>
          </cell>
          <cell r="S1356" t="str">
            <v>2014</v>
          </cell>
          <cell r="T1356" t="str">
            <v>2013-11-22</v>
          </cell>
          <cell r="U1356">
            <v>92250</v>
          </cell>
          <cell r="V1356">
            <v>75000</v>
          </cell>
          <cell r="W1356">
            <v>37500</v>
          </cell>
          <cell r="X1356">
            <v>37500</v>
          </cell>
          <cell r="Y1356">
            <v>37500</v>
          </cell>
          <cell r="Z1356">
            <v>50</v>
          </cell>
          <cell r="AA1356" t="str">
            <v>Opracowanie i wdrożenie strategii rozwoju przedsiębiorstwa droga do poprawy konkurencyjności firmy PHOBOS s.c.</v>
          </cell>
          <cell r="AB1356" t="str">
            <v>pomoc publiczna</v>
          </cell>
          <cell r="AC1356">
            <v>92250</v>
          </cell>
          <cell r="AD1356">
            <v>37500</v>
          </cell>
          <cell r="AE1356">
            <v>54750</v>
          </cell>
          <cell r="AF1356">
            <v>0</v>
          </cell>
          <cell r="AG1356" t="str">
            <v>Tak</v>
          </cell>
          <cell r="AH1356" t="str">
            <v>05 Usługi w zakresie zaawansowanego wsparcia dla przedsiębiorstw i grup przedsiębiorstw</v>
          </cell>
          <cell r="AI1356" t="str">
            <v>01 Pomoc bezzwrotna</v>
          </cell>
          <cell r="AJ1356" t="str">
            <v>01 Obszar miejski</v>
          </cell>
          <cell r="AK1356" t="str">
            <v>22 Inne niewyszczególnione usługi</v>
          </cell>
          <cell r="AL1356" t="str">
            <v>8522521914</v>
          </cell>
          <cell r="AM1356" t="str">
            <v>PHOBOS S.C. ROBERT ATRASZKIEWICZ, MARCIN MIKLIKOWSKI</v>
          </cell>
          <cell r="AN1356" t="str">
            <v>70-026</v>
          </cell>
          <cell r="AO1356" t="str">
            <v>Szczecin</v>
          </cell>
          <cell r="AP1356" t="str">
            <v>Smolańska</v>
          </cell>
          <cell r="AQ1356" t="str">
            <v>4</v>
          </cell>
          <cell r="AR1356" t="str">
            <v>208</v>
          </cell>
          <cell r="AS1356" t="str">
            <v>918812699</v>
          </cell>
          <cell r="AT1356" t="str">
            <v>914330743</v>
          </cell>
          <cell r="AU1356" t="str">
            <v>spółka cywilna prowadząca działalność w oparciu o umowę zawartą na podstawie KC - mikro przedsiębiorstwo</v>
          </cell>
          <cell r="AV1356" t="str">
            <v>320432708</v>
          </cell>
          <cell r="AW1356" t="str">
            <v>przedsiębiorca lub przedsiębiorstwo</v>
          </cell>
        </row>
        <row r="1357">
          <cell r="A1357" t="str">
            <v>RPZP.01.01.03-32-100/12</v>
          </cell>
          <cell r="B1357" t="str">
            <v>RPZP.01.00.00</v>
          </cell>
          <cell r="C1357" t="str">
            <v>RPZP.01.01.00</v>
          </cell>
          <cell r="D1357" t="str">
            <v>RPZP.01.01.03</v>
          </cell>
          <cell r="E1357" t="str">
            <v>RPZP.01.01.03-32-100/12-03</v>
          </cell>
          <cell r="F1357" t="str">
            <v>UDA-RPZP.01.01.03-32-100/12-03</v>
          </cell>
          <cell r="G1357" t="str">
            <v>c37a4c642e</v>
          </cell>
          <cell r="H1357" t="str">
            <v>RPZP.01.01.03-32-100/12</v>
          </cell>
          <cell r="I1357" t="str">
            <v>WND-RPZP.01.01.03-32-100/12</v>
          </cell>
          <cell r="J1357" t="str">
            <v>2013-05-20</v>
          </cell>
          <cell r="K1357" t="str">
            <v>2013 I półrocze</v>
          </cell>
          <cell r="L1357" t="str">
            <v>2013</v>
          </cell>
          <cell r="M1357" t="str">
            <v>2013-05-21</v>
          </cell>
          <cell r="N1357" t="str">
            <v>2013 I półrocze</v>
          </cell>
          <cell r="O1357" t="str">
            <v>2013</v>
          </cell>
          <cell r="P1357" t="str">
            <v>2012-05-04</v>
          </cell>
          <cell r="Q1357" t="str">
            <v>2014-02-24</v>
          </cell>
          <cell r="R1357" t="str">
            <v>2014 I półrocze</v>
          </cell>
          <cell r="S1357" t="str">
            <v>2014</v>
          </cell>
          <cell r="T1357" t="str">
            <v>2014-05-13</v>
          </cell>
          <cell r="U1357">
            <v>5491210.4699999997</v>
          </cell>
          <cell r="V1357">
            <v>4454064.37</v>
          </cell>
          <cell r="W1357">
            <v>2227032.1800000002</v>
          </cell>
          <cell r="X1357">
            <v>2227032.1800000002</v>
          </cell>
          <cell r="Y1357">
            <v>2227032.19</v>
          </cell>
          <cell r="Z1357">
            <v>50</v>
          </cell>
          <cell r="AA1357" t="str">
            <v>Podniesienie konkurencyjności "POM-EKO" Spółka z o.o. na rynku międzynarodowym poprzez wdrożenie innowacyjnych technologii umożliwiających zastosowanie w produkcji nowych wzorów użytkowych</v>
          </cell>
          <cell r="AB1357" t="str">
            <v>pomoc publiczna</v>
          </cell>
          <cell r="AC1357">
            <v>5491210.4699999997</v>
          </cell>
          <cell r="AD1357">
            <v>2227032.1800000002</v>
          </cell>
          <cell r="AE1357">
            <v>3264178.29</v>
          </cell>
          <cell r="AF1357">
            <v>0</v>
          </cell>
          <cell r="AG1357" t="str">
            <v>Nie</v>
          </cell>
          <cell r="AH135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57" t="str">
            <v>01 Pomoc bezzwrotna</v>
          </cell>
          <cell r="AJ1357" t="str">
            <v>01 Obszar miejski</v>
          </cell>
          <cell r="AK1357" t="str">
            <v>05 Wytwarzanie urządzeń transportowych</v>
          </cell>
          <cell r="AL1357" t="str">
            <v>6730006484</v>
          </cell>
          <cell r="AM1357" t="str">
            <v>POMORSKI OŚRODEK MASZYNOWY – „POM-EKO” SPÓŁKA Z OGRANICZONĄ ODPOWIEDZIALNOŚCIĄ</v>
          </cell>
          <cell r="AN1357" t="str">
            <v>78-400</v>
          </cell>
          <cell r="AO1357" t="str">
            <v>Szczecinek</v>
          </cell>
          <cell r="AP1357" t="str">
            <v>Pilska</v>
          </cell>
          <cell r="AQ1357" t="str">
            <v>4-6</v>
          </cell>
          <cell r="AR1357" t="str">
            <v>-</v>
          </cell>
          <cell r="AS1357" t="str">
            <v>943742611</v>
          </cell>
          <cell r="AT1357" t="str">
            <v>943743165</v>
          </cell>
          <cell r="AU1357" t="str">
            <v>spółka z ograniczoną odpowiedzialnością - średnie przedsiębiorstwo</v>
          </cell>
          <cell r="AV1357" t="str">
            <v>330501956</v>
          </cell>
          <cell r="AW1357" t="str">
            <v>przedsiębiorca lub przedsiębiorstwo</v>
          </cell>
        </row>
        <row r="1358">
          <cell r="A1358" t="str">
            <v>RPZP.01.01.02-32-093/10</v>
          </cell>
          <cell r="B1358" t="str">
            <v>RPZP.01.00.00</v>
          </cell>
          <cell r="C1358" t="str">
            <v>RPZP.01.01.00</v>
          </cell>
          <cell r="D1358" t="str">
            <v>RPZP.01.01.02</v>
          </cell>
          <cell r="E1358" t="str">
            <v>RPZP.01.01.02-32-093/10-07</v>
          </cell>
          <cell r="F1358" t="str">
            <v>UDA-RPZP.01.01.02-32-093/10-07</v>
          </cell>
          <cell r="G1358" t="str">
            <v>64710f1538</v>
          </cell>
          <cell r="H1358" t="str">
            <v>RPZP.01.01.02-32-093/10</v>
          </cell>
          <cell r="I1358" t="str">
            <v>WND-RPZP.01.01.02-32-093/10</v>
          </cell>
          <cell r="J1358" t="str">
            <v>2011-05-10</v>
          </cell>
          <cell r="K1358" t="str">
            <v>2011 I półrocze</v>
          </cell>
          <cell r="L1358" t="str">
            <v>2011</v>
          </cell>
          <cell r="M1358" t="str">
            <v>2011-05-11</v>
          </cell>
          <cell r="N1358" t="str">
            <v>2011 I półrocze</v>
          </cell>
          <cell r="O1358" t="str">
            <v>2011</v>
          </cell>
          <cell r="P1358" t="str">
            <v>2011-07-27</v>
          </cell>
          <cell r="Q1358" t="str">
            <v>2014-02-28</v>
          </cell>
          <cell r="R1358" t="str">
            <v>2014 I półrocze</v>
          </cell>
          <cell r="S1358" t="str">
            <v>2014</v>
          </cell>
          <cell r="T1358" t="str">
            <v>2014-01-22</v>
          </cell>
          <cell r="U1358">
            <v>3752862.71</v>
          </cell>
          <cell r="V1358">
            <v>3719281.51</v>
          </cell>
          <cell r="W1358">
            <v>1859640.75</v>
          </cell>
          <cell r="X1358">
            <v>1859640.75</v>
          </cell>
          <cell r="Y1358">
            <v>1859640.76</v>
          </cell>
          <cell r="Z1358">
            <v>50</v>
          </cell>
          <cell r="AA1358" t="str">
            <v xml:space="preserve">Wdrożenie innowacyjnego procesu wytwarzania termoplastycznych granulatów TPE w Zakładzie Przemysłu Gumowego „STARGUM” w Stargardzie Szczecińskim </v>
          </cell>
          <cell r="AB1358" t="str">
            <v>pomoc publiczna</v>
          </cell>
          <cell r="AC1358">
            <v>3752862.71</v>
          </cell>
          <cell r="AD1358">
            <v>1859640.75</v>
          </cell>
          <cell r="AE1358">
            <v>1893221.96</v>
          </cell>
          <cell r="AF1358">
            <v>0</v>
          </cell>
          <cell r="AG1358" t="str">
            <v>Nie</v>
          </cell>
          <cell r="AH1358" t="str">
            <v>08 Inne inwestycje w przedsiębiorstwa</v>
          </cell>
          <cell r="AI1358" t="str">
            <v>01 Pomoc bezzwrotna</v>
          </cell>
          <cell r="AJ1358" t="str">
            <v>01 Obszar miejski</v>
          </cell>
          <cell r="AK1358" t="str">
            <v>06 Nieokreślony przemysł wytwórczy</v>
          </cell>
          <cell r="AL1358" t="str">
            <v>8540003383</v>
          </cell>
          <cell r="AM1358" t="str">
            <v>“STARGUM” ZAKŁAD PRZEMYSŁU GUMOWEGO JAN WINCENTY STANKIEWICZ</v>
          </cell>
          <cell r="AN1358" t="str">
            <v>73-110</v>
          </cell>
          <cell r="AO1358" t="str">
            <v>Stargard Szczeciński</v>
          </cell>
          <cell r="AP1358" t="str">
            <v>Cieplna</v>
          </cell>
          <cell r="AQ1358" t="str">
            <v>7</v>
          </cell>
          <cell r="AR1358" t="str">
            <v>-</v>
          </cell>
          <cell r="AS1358" t="str">
            <v>600384365</v>
          </cell>
          <cell r="AT1358" t="str">
            <v>914844452</v>
          </cell>
          <cell r="AU1358" t="str">
            <v>osoba fizyczna prowadząca działalność gospodarczą - średnie przedsiębiorstwo</v>
          </cell>
          <cell r="AV1358" t="str">
            <v>810182132</v>
          </cell>
          <cell r="AW1358" t="str">
            <v>przedsiębiorca lub przedsiębiorstwo</v>
          </cell>
        </row>
        <row r="1359">
          <cell r="A1359" t="str">
            <v>RPZP.06.02.02-32-005/10</v>
          </cell>
          <cell r="B1359" t="str">
            <v>RPZP.06.00.00</v>
          </cell>
          <cell r="C1359" t="str">
            <v>RPZP.06.02.00</v>
          </cell>
          <cell r="D1359" t="str">
            <v>RPZP.06.02.02</v>
          </cell>
          <cell r="E1359" t="str">
            <v>RPZP.06.02.02-32-005/10-04</v>
          </cell>
          <cell r="F1359" t="str">
            <v>UDA-RPZP.06.02.02-32-005/10-04</v>
          </cell>
          <cell r="G1359" t="str">
            <v>c91592816e</v>
          </cell>
          <cell r="H1359" t="str">
            <v>RPZP.06.02.02-32-005/10</v>
          </cell>
          <cell r="I1359" t="str">
            <v>WND-RPZP.06.02.02-32-005/10</v>
          </cell>
          <cell r="J1359" t="str">
            <v>2011-07-01</v>
          </cell>
          <cell r="K1359" t="str">
            <v>2011 II półrocze</v>
          </cell>
          <cell r="L1359" t="str">
            <v>2011</v>
          </cell>
          <cell r="M1359" t="str">
            <v>2011-07-07</v>
          </cell>
          <cell r="N1359" t="str">
            <v>2011 II półrocze</v>
          </cell>
          <cell r="O1359" t="str">
            <v>2011</v>
          </cell>
          <cell r="P1359" t="str">
            <v>2011-06-20</v>
          </cell>
          <cell r="Q1359" t="str">
            <v>2014-02-28</v>
          </cell>
          <cell r="R1359" t="str">
            <v>2014 I półrocze</v>
          </cell>
          <cell r="S1359" t="str">
            <v>2014</v>
          </cell>
          <cell r="T1359" t="str">
            <v>2012-08-13</v>
          </cell>
          <cell r="U1359">
            <v>15331030.449999999</v>
          </cell>
          <cell r="V1359">
            <v>15331030.449999999</v>
          </cell>
          <cell r="W1359">
            <v>11498272.810000001</v>
          </cell>
          <cell r="X1359">
            <v>11498272.810000001</v>
          </cell>
          <cell r="Y1359">
            <v>3832757.64</v>
          </cell>
          <cell r="Z1359">
            <v>75</v>
          </cell>
          <cell r="AA1359" t="str">
            <v>Rewitalizacja elewacji budynku Zachodniopomorskiego Urzędu Wojewódzkiego w Szczecinie</v>
          </cell>
          <cell r="AB1359" t="str">
            <v>bez pomocy publicznej</v>
          </cell>
          <cell r="AC1359">
            <v>15331030.449999999</v>
          </cell>
          <cell r="AD1359">
            <v>15331030.449999999</v>
          </cell>
          <cell r="AE1359">
            <v>0</v>
          </cell>
          <cell r="AF1359">
            <v>0</v>
          </cell>
          <cell r="AG1359" t="str">
            <v>Nie</v>
          </cell>
          <cell r="AH1359" t="str">
            <v>58 Ochrona i zachowanie dziedzictwa kulturowego</v>
          </cell>
          <cell r="AI1359" t="str">
            <v>01 Pomoc bezzwrotna</v>
          </cell>
          <cell r="AJ1359" t="str">
            <v>01 Obszar miejski</v>
          </cell>
          <cell r="AK1359" t="str">
            <v>00 Nie dotyczy</v>
          </cell>
          <cell r="AL1359" t="str">
            <v>8511021591</v>
          </cell>
          <cell r="AM1359" t="str">
            <v>Zachodniopomorski Urząd Wojewódzki w Szczecinie</v>
          </cell>
          <cell r="AN1359" t="str">
            <v>70-502</v>
          </cell>
          <cell r="AO1359" t="str">
            <v>Szczecin</v>
          </cell>
          <cell r="AP1359" t="str">
            <v>Wały Chrobrego</v>
          </cell>
          <cell r="AQ1359" t="str">
            <v>4</v>
          </cell>
          <cell r="AR1359" t="str">
            <v>-</v>
          </cell>
          <cell r="AS1359" t="str">
            <v>914303315</v>
          </cell>
          <cell r="AT1359" t="str">
            <v>914330250</v>
          </cell>
          <cell r="AU1359" t="str">
            <v>wspólnota samorządowa - województwo</v>
          </cell>
          <cell r="AV1359" t="str">
            <v>000514354</v>
          </cell>
          <cell r="AW1359" t="str">
            <v>administracja rządowa</v>
          </cell>
        </row>
        <row r="1360">
          <cell r="A1360" t="str">
            <v>RPZP.05.02.02-32-001/10</v>
          </cell>
          <cell r="B1360" t="str">
            <v>RPZP.05.00.00</v>
          </cell>
          <cell r="C1360" t="str">
            <v>RPZP.05.02.00</v>
          </cell>
          <cell r="D1360" t="str">
            <v>RPZP.05.02.02</v>
          </cell>
          <cell r="E1360" t="str">
            <v>RPZP.05.02.02-32-001/10-05</v>
          </cell>
          <cell r="F1360" t="str">
            <v>UDA-RPZP.05.02.02-32-001/10-05</v>
          </cell>
          <cell r="G1360" t="str">
            <v>1a2413aee4</v>
          </cell>
          <cell r="H1360" t="str">
            <v>RPZP.05.02.02-32-001/10</v>
          </cell>
          <cell r="I1360" t="str">
            <v>WND-RPZP.05.02.02-32-001/10</v>
          </cell>
          <cell r="J1360" t="str">
            <v>2012-07-26</v>
          </cell>
          <cell r="K1360" t="str">
            <v>2012 II półrocze</v>
          </cell>
          <cell r="L1360" t="str">
            <v>2012</v>
          </cell>
          <cell r="M1360" t="str">
            <v>2012-07-31</v>
          </cell>
          <cell r="N1360" t="str">
            <v>2012 II półrocze</v>
          </cell>
          <cell r="O1360" t="str">
            <v>2012</v>
          </cell>
          <cell r="P1360" t="str">
            <v>2012-10-24</v>
          </cell>
          <cell r="Q1360" t="str">
            <v>2014-02-28</v>
          </cell>
          <cell r="R1360" t="str">
            <v>2014 I półrocze</v>
          </cell>
          <cell r="S1360" t="str">
            <v>2014</v>
          </cell>
          <cell r="T1360" t="str">
            <v>2014-08-27</v>
          </cell>
          <cell r="U1360">
            <v>1052110.8500000001</v>
          </cell>
          <cell r="V1360">
            <v>963531.44</v>
          </cell>
          <cell r="W1360">
            <v>624131.76</v>
          </cell>
          <cell r="X1360">
            <v>624131.76</v>
          </cell>
          <cell r="Y1360">
            <v>339399.67999999999</v>
          </cell>
          <cell r="Z1360">
            <v>64.78</v>
          </cell>
          <cell r="AA1360" t="str">
            <v>Zachowanie, ochrona oraz poprawa stanu obiektu zabytkowego w Widuchowej poprzez remont elewacji, przebudowę budynku administracyjnego i zmianę sposobu użytkowania części strychowej</v>
          </cell>
          <cell r="AB1360" t="str">
            <v>bez pomocy publicznej</v>
          </cell>
          <cell r="AC1360">
            <v>1052110.8500000001</v>
          </cell>
          <cell r="AD1360">
            <v>1052110.8500000001</v>
          </cell>
          <cell r="AE1360">
            <v>0</v>
          </cell>
          <cell r="AF1360">
            <v>0</v>
          </cell>
          <cell r="AG1360" t="str">
            <v>Nie</v>
          </cell>
          <cell r="AH1360" t="str">
            <v>58 Ochrona i zachowanie dziedzictwa kulturowego</v>
          </cell>
          <cell r="AI1360" t="str">
            <v>01 Pomoc bezzwrotna</v>
          </cell>
          <cell r="AJ1360" t="str">
            <v>05 Obszary wiejskie (poza obszarami górskimi, wyspami lub o niskiej i bardzo niskiej gęstości zaludnienia)</v>
          </cell>
          <cell r="AK1360" t="str">
            <v>00 Nie dotyczy</v>
          </cell>
          <cell r="AL1360" t="str">
            <v>8581726084</v>
          </cell>
          <cell r="AM1360" t="str">
            <v>Gmina Widuchowa</v>
          </cell>
          <cell r="AN1360" t="str">
            <v>74-120</v>
          </cell>
          <cell r="AO1360" t="str">
            <v>Widuchowa</v>
          </cell>
          <cell r="AP1360" t="str">
            <v>Grunwaldzka</v>
          </cell>
          <cell r="AQ1360" t="str">
            <v>8</v>
          </cell>
          <cell r="AR1360" t="str">
            <v>-</v>
          </cell>
          <cell r="AS1360" t="str">
            <v>0914167255</v>
          </cell>
          <cell r="AT1360" t="str">
            <v>0914167281</v>
          </cell>
          <cell r="AU1360" t="str">
            <v>wspólnota samorządowa</v>
          </cell>
          <cell r="AV1360" t="str">
            <v>811684924</v>
          </cell>
          <cell r="AW1360" t="str">
            <v>jednostka samorządu terytorialnego, związek lub stowarzyszenie jst</v>
          </cell>
        </row>
        <row r="1361">
          <cell r="A1361" t="str">
            <v>RPZP.01.01.01-32-257/10</v>
          </cell>
          <cell r="B1361" t="str">
            <v>RPZP.01.00.00</v>
          </cell>
          <cell r="C1361" t="str">
            <v>RPZP.01.01.00</v>
          </cell>
          <cell r="D1361" t="str">
            <v>RPZP.01.01.01</v>
          </cell>
          <cell r="E1361" t="str">
            <v>RPZP.01.01.01-32-257/10-03</v>
          </cell>
          <cell r="F1361" t="str">
            <v>UDA-RPZP.01.01.01-32-257/10-03</v>
          </cell>
          <cell r="G1361" t="str">
            <v>ba2b296feb</v>
          </cell>
          <cell r="H1361" t="str">
            <v>RPZP.01.01.01-32-257/10</v>
          </cell>
          <cell r="I1361" t="str">
            <v>WND-RPZP.01.01.01-32-257/10</v>
          </cell>
          <cell r="J1361" t="str">
            <v>2012-08-16</v>
          </cell>
          <cell r="K1361" t="str">
            <v>2012 II półrocze</v>
          </cell>
          <cell r="L1361" t="str">
            <v>2012</v>
          </cell>
          <cell r="M1361" t="str">
            <v>2012-08-17</v>
          </cell>
          <cell r="N1361" t="str">
            <v>2012 II półrocze</v>
          </cell>
          <cell r="O1361" t="str">
            <v>2012</v>
          </cell>
          <cell r="P1361" t="str">
            <v>2011-03-01</v>
          </cell>
          <cell r="Q1361" t="str">
            <v>2014-02-28</v>
          </cell>
          <cell r="R1361" t="str">
            <v>2014 I półrocze</v>
          </cell>
          <cell r="S1361" t="str">
            <v>2014</v>
          </cell>
          <cell r="T1361" t="str">
            <v>2014-01-17</v>
          </cell>
          <cell r="U1361">
            <v>1107000</v>
          </cell>
          <cell r="V1361">
            <v>900000</v>
          </cell>
          <cell r="W1361">
            <v>540000</v>
          </cell>
          <cell r="X1361">
            <v>540000</v>
          </cell>
          <cell r="Y1361">
            <v>360000</v>
          </cell>
          <cell r="Z1361">
            <v>60</v>
          </cell>
          <cell r="AA1361" t="str">
            <v>Zakup zasobów informatycznych dla uruchomienia wielodostępowej platformy informatycznej do sprzedaży usług reklamowych, promujących atrakcje turystyczne i kulturalne przez firmę Infoman ze Szczecina.</v>
          </cell>
          <cell r="AB1361" t="str">
            <v>pomoc publiczna</v>
          </cell>
          <cell r="AC1361">
            <v>1107000</v>
          </cell>
          <cell r="AD1361">
            <v>540000</v>
          </cell>
          <cell r="AE1361">
            <v>567000</v>
          </cell>
          <cell r="AF1361">
            <v>0</v>
          </cell>
          <cell r="AG1361" t="str">
            <v>Nie</v>
          </cell>
          <cell r="AH1361" t="str">
            <v>08 Inne inwestycje w przedsiębiorstwa</v>
          </cell>
          <cell r="AI1361" t="str">
            <v>01 Pomoc bezzwrotna</v>
          </cell>
          <cell r="AJ1361" t="str">
            <v>01 Obszar miejski</v>
          </cell>
          <cell r="AK1361" t="str">
            <v>22 Inne niewyszczególnione usługi</v>
          </cell>
          <cell r="AL1361" t="str">
            <v>8521024875</v>
          </cell>
          <cell r="AM1361" t="str">
            <v>INFOMAN S.C. PRZEMYSŁAW CZUBA, SŁAWOMIR CZUBA</v>
          </cell>
          <cell r="AN1361" t="str">
            <v>71-459</v>
          </cell>
          <cell r="AO1361" t="str">
            <v>Szczecin</v>
          </cell>
          <cell r="AP1361" t="str">
            <v>ul. Papieża PAWŁA VI</v>
          </cell>
          <cell r="AQ1361" t="str">
            <v>2</v>
          </cell>
          <cell r="AR1361" t="str">
            <v>-</v>
          </cell>
          <cell r="AS1361" t="str">
            <v>091/454-10-53</v>
          </cell>
          <cell r="AT1361" t="str">
            <v>091/454-10-53</v>
          </cell>
          <cell r="AU1361" t="str">
            <v>spółka cywilna prowadząca działalność w oparciu o umowę zawartą na podstawie KC - mikro przedsiębiorstwo</v>
          </cell>
          <cell r="AV1361" t="str">
            <v>810760008</v>
          </cell>
          <cell r="AW1361" t="str">
            <v>przedsiębiorca lub przedsiębiorstwo</v>
          </cell>
        </row>
        <row r="1362">
          <cell r="A1362" t="str">
            <v>RPZP.05.05.01-32-016/11</v>
          </cell>
          <cell r="B1362" t="str">
            <v>RPZP.05.00.00</v>
          </cell>
          <cell r="C1362" t="str">
            <v>RPZP.05.05.00</v>
          </cell>
          <cell r="D1362" t="str">
            <v>RPZP.05.05.01</v>
          </cell>
          <cell r="E1362" t="str">
            <v>RPZP.05.05.01-32-016/11-05</v>
          </cell>
          <cell r="F1362" t="str">
            <v>UDA-RPZP.05.05.01-32-016/11-05</v>
          </cell>
          <cell r="G1362" t="str">
            <v>601b2fc7bb</v>
          </cell>
          <cell r="H1362" t="str">
            <v>RPZP.05.05.01-32-016/11</v>
          </cell>
          <cell r="I1362" t="str">
            <v>WND-RPZP.05.05.01-32-016/11</v>
          </cell>
          <cell r="J1362" t="str">
            <v>2013-03-04</v>
          </cell>
          <cell r="K1362" t="str">
            <v>2013 I półrocze</v>
          </cell>
          <cell r="L1362" t="str">
            <v>2013</v>
          </cell>
          <cell r="M1362" t="str">
            <v>2013-03-08</v>
          </cell>
          <cell r="N1362" t="str">
            <v>2013 I półrocze</v>
          </cell>
          <cell r="O1362" t="str">
            <v>2013</v>
          </cell>
          <cell r="P1362" t="str">
            <v>2012-06-21</v>
          </cell>
          <cell r="Q1362" t="str">
            <v>2014-02-28</v>
          </cell>
          <cell r="R1362" t="str">
            <v>2014 I półrocze</v>
          </cell>
          <cell r="S1362" t="str">
            <v>2014</v>
          </cell>
          <cell r="T1362" t="str">
            <v>2014-10-16</v>
          </cell>
          <cell r="U1362">
            <v>755138.79</v>
          </cell>
          <cell r="V1362">
            <v>688796.56</v>
          </cell>
          <cell r="W1362">
            <v>344398.25</v>
          </cell>
          <cell r="X1362">
            <v>344398.25</v>
          </cell>
          <cell r="Y1362">
            <v>344398.31</v>
          </cell>
          <cell r="Z1362">
            <v>50</v>
          </cell>
          <cell r="AA1362" t="str">
            <v>„Renowacja części wspólnych budynków mieszkalnych położonych w Lipianach przy ul. Plac Wolności 5, 6, 18 i 19, Jedności Narodowej 44 i 46, Mickiewicza 15, Szkolna 15”</v>
          </cell>
          <cell r="AB1362" t="str">
            <v>bez pomocy publicznej</v>
          </cell>
          <cell r="AC1362">
            <v>755138.79</v>
          </cell>
          <cell r="AD1362">
            <v>344398.25</v>
          </cell>
          <cell r="AE1362">
            <v>410740.54</v>
          </cell>
          <cell r="AF1362">
            <v>0</v>
          </cell>
          <cell r="AG1362" t="str">
            <v>Nie</v>
          </cell>
          <cell r="AH1362" t="str">
            <v>78 Infrastruktura mieszkalnictwa</v>
          </cell>
          <cell r="AI1362" t="str">
            <v>01 Pomoc bezzwrotna</v>
          </cell>
          <cell r="AJ1362" t="str">
            <v>05 Obszary wiejskie (poza obszarami górskimi, wyspami lub o niskiej i bardzo niskiej gęstości zaludnienia)</v>
          </cell>
          <cell r="AK1362" t="str">
            <v>22 Inne niewyszczególnione usługi</v>
          </cell>
          <cell r="AL1362" t="str">
            <v>8531474120</v>
          </cell>
          <cell r="AM1362" t="str">
            <v>Wspólnota Mieszkaniowa „Ratusz” w Lipianach przy Pl. Wolności 5</v>
          </cell>
          <cell r="AN1362" t="str">
            <v>74-240</v>
          </cell>
          <cell r="AO1362" t="str">
            <v>Lipiany</v>
          </cell>
          <cell r="AP1362" t="str">
            <v>Pl. Wolności</v>
          </cell>
          <cell r="AQ1362" t="str">
            <v>5</v>
          </cell>
          <cell r="AR1362" t="str">
            <v>4</v>
          </cell>
          <cell r="AS1362" t="str">
            <v>915633167</v>
          </cell>
          <cell r="AT1362" t="str">
            <v>915633219</v>
          </cell>
          <cell r="AU1362" t="str">
            <v>wspólnota mieszkaniowa</v>
          </cell>
          <cell r="AV1362" t="str">
            <v>320182252</v>
          </cell>
          <cell r="AW1362" t="str">
            <v>inny nie wymieniony na liście</v>
          </cell>
        </row>
        <row r="1363">
          <cell r="A1363" t="str">
            <v>RPZP.01.01.03-32-123/10</v>
          </cell>
          <cell r="B1363" t="str">
            <v>RPZP.01.00.00</v>
          </cell>
          <cell r="C1363" t="str">
            <v>RPZP.01.01.00</v>
          </cell>
          <cell r="D1363" t="str">
            <v>RPZP.01.01.03</v>
          </cell>
          <cell r="E1363" t="str">
            <v>RPZP.01.01.03-32-123/10-05</v>
          </cell>
          <cell r="F1363" t="str">
            <v>UDA-RPZP.01.01.03-32-123/10-05</v>
          </cell>
          <cell r="G1363" t="str">
            <v>5d816c9ce4</v>
          </cell>
          <cell r="H1363" t="str">
            <v>RPZP.01.01.03-32-123/10</v>
          </cell>
          <cell r="I1363" t="str">
            <v>WND-RPZP.01.01.03-32-123/10</v>
          </cell>
          <cell r="J1363" t="str">
            <v>2010-12-30</v>
          </cell>
          <cell r="K1363" t="str">
            <v>2010 II półrocze</v>
          </cell>
          <cell r="L1363" t="str">
            <v>2010</v>
          </cell>
          <cell r="M1363" t="str">
            <v>2010-12-30</v>
          </cell>
          <cell r="N1363" t="str">
            <v>2010 II półrocze</v>
          </cell>
          <cell r="O1363" t="str">
            <v>2010</v>
          </cell>
          <cell r="P1363" t="str">
            <v>2011-03-04</v>
          </cell>
          <cell r="Q1363" t="str">
            <v>2014-03-03</v>
          </cell>
          <cell r="R1363" t="str">
            <v>2014 I półrocze</v>
          </cell>
          <cell r="S1363" t="str">
            <v>2014</v>
          </cell>
          <cell r="T1363" t="str">
            <v>2014-11-13</v>
          </cell>
          <cell r="U1363">
            <v>8183000</v>
          </cell>
          <cell r="V1363">
            <v>7999000</v>
          </cell>
          <cell r="W1363">
            <v>3999500</v>
          </cell>
          <cell r="X1363">
            <v>3999500</v>
          </cell>
          <cell r="Y1363">
            <v>3999500</v>
          </cell>
          <cell r="Z1363">
            <v>50</v>
          </cell>
          <cell r="AA1363" t="str">
            <v>Wdrożenie innowacyjnej technologii produkcji urządzeń dźwigowych w firmie PUHP PILAWA</v>
          </cell>
          <cell r="AB1363" t="str">
            <v>pomoc publiczna</v>
          </cell>
          <cell r="AC1363">
            <v>8183000</v>
          </cell>
          <cell r="AD1363">
            <v>3999500</v>
          </cell>
          <cell r="AE1363">
            <v>4183500</v>
          </cell>
          <cell r="AF1363">
            <v>0</v>
          </cell>
          <cell r="AG1363" t="str">
            <v>Nie</v>
          </cell>
          <cell r="AH136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63" t="str">
            <v>01 Pomoc bezzwrotna</v>
          </cell>
          <cell r="AJ1363" t="str">
            <v>01 Obszar miejski</v>
          </cell>
          <cell r="AK1363" t="str">
            <v>06 Nieokreślony przemysł wytwórczy</v>
          </cell>
          <cell r="AL1363" t="str">
            <v>6710005458</v>
          </cell>
          <cell r="AM1363" t="str">
            <v>Przędsiębiorstwo Usługowo-Handlowo-Produkcyjne "PILAWA" Eugeniusz Pilawa</v>
          </cell>
          <cell r="AN1363" t="str">
            <v>78-100</v>
          </cell>
          <cell r="AO1363" t="str">
            <v>Kołobrzeg</v>
          </cell>
          <cell r="AP1363" t="str">
            <v>Tęczowa</v>
          </cell>
          <cell r="AQ1363" t="str">
            <v>1</v>
          </cell>
          <cell r="AR1363" t="str">
            <v>-</v>
          </cell>
          <cell r="AS1363" t="str">
            <v>943516335</v>
          </cell>
          <cell r="AT1363" t="str">
            <v>943528435</v>
          </cell>
          <cell r="AU1363" t="str">
            <v>osoba fizyczna prowadząca działalność gospodarczą - średnie przedsiębiorstwo</v>
          </cell>
          <cell r="AV1363" t="str">
            <v>330006866</v>
          </cell>
          <cell r="AW1363" t="str">
            <v>przedsiębiorca lub przedsiębiorstwo</v>
          </cell>
        </row>
        <row r="1364">
          <cell r="A1364" t="str">
            <v>RPZP.01.01.03-32-083/10</v>
          </cell>
          <cell r="B1364" t="str">
            <v>RPZP.01.00.00</v>
          </cell>
          <cell r="C1364" t="str">
            <v>RPZP.01.01.00</v>
          </cell>
          <cell r="D1364" t="str">
            <v>RPZP.01.01.03</v>
          </cell>
          <cell r="E1364" t="str">
            <v>RPZP.01.01.03-32-083/10-04</v>
          </cell>
          <cell r="F1364" t="str">
            <v>UDA-RPZP.01.01.03-32-083/10-04</v>
          </cell>
          <cell r="G1364" t="str">
            <v>bbc1afeae8</v>
          </cell>
          <cell r="H1364" t="str">
            <v>RPZP.01.01.03-32-083/10</v>
          </cell>
          <cell r="I1364" t="str">
            <v>WND-RPZP.01.01.03-32-083/10</v>
          </cell>
          <cell r="J1364" t="str">
            <v>2011-06-01</v>
          </cell>
          <cell r="K1364" t="str">
            <v>2011 I półrocze</v>
          </cell>
          <cell r="L1364" t="str">
            <v>2011</v>
          </cell>
          <cell r="M1364" t="str">
            <v>2011-06-02</v>
          </cell>
          <cell r="N1364" t="str">
            <v>2011 I półrocze</v>
          </cell>
          <cell r="O1364" t="str">
            <v>2011</v>
          </cell>
          <cell r="P1364" t="str">
            <v>2011-04-01</v>
          </cell>
          <cell r="Q1364" t="str">
            <v>2014-03-11</v>
          </cell>
          <cell r="R1364" t="str">
            <v>2014 I półrocze</v>
          </cell>
          <cell r="S1364" t="str">
            <v>2014</v>
          </cell>
          <cell r="T1364" t="str">
            <v>2014-11-28</v>
          </cell>
          <cell r="U1364">
            <v>1125769.29</v>
          </cell>
          <cell r="V1364">
            <v>922942.02</v>
          </cell>
          <cell r="W1364">
            <v>369176.8</v>
          </cell>
          <cell r="X1364">
            <v>369176.8</v>
          </cell>
          <cell r="Y1364">
            <v>553765.22</v>
          </cell>
          <cell r="Z1364">
            <v>40</v>
          </cell>
          <cell r="AA1364" t="str">
            <v>Wzrost konkurencyjności Enterprise Logistics Sp. z o.o. poprzez inwestycję w innowacyjny system zarządzania flotą transportową</v>
          </cell>
          <cell r="AB1364" t="str">
            <v>pomoc publiczna</v>
          </cell>
          <cell r="AC1364">
            <v>1125769.29</v>
          </cell>
          <cell r="AD1364">
            <v>369176.8</v>
          </cell>
          <cell r="AE1364">
            <v>756592.49</v>
          </cell>
          <cell r="AF1364">
            <v>0.1</v>
          </cell>
          <cell r="AG1364" t="str">
            <v>Tak</v>
          </cell>
          <cell r="AH136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64" t="str">
            <v>01 Pomoc bezzwrotna</v>
          </cell>
          <cell r="AJ1364" t="str">
            <v>05 Obszary wiejskie (poza obszarami górskimi, wyspami lub o niskiej i bardzo niskiej gęstości zaludnienia)</v>
          </cell>
          <cell r="AK1364" t="str">
            <v>11 Transport</v>
          </cell>
          <cell r="AL1364" t="str">
            <v>8542346035</v>
          </cell>
          <cell r="AM1364" t="str">
            <v>ENTERPRISE LOGISTICS SPÓŁKA Z OGRANICZONĄ ODPOWIEDZIALNOŚCIĄ, Sp. KOMANDYTOWO-AKCYJNA</v>
          </cell>
          <cell r="AN1364" t="str">
            <v>73-102</v>
          </cell>
          <cell r="AO1364" t="str">
            <v>Stargard Szczeciński</v>
          </cell>
          <cell r="AP1364" t="str">
            <v>Jana Śniadeckiego</v>
          </cell>
          <cell r="AQ1364" t="str">
            <v>25</v>
          </cell>
          <cell r="AR1364" t="str">
            <v>-</v>
          </cell>
          <cell r="AS1364" t="str">
            <v>+48915790300</v>
          </cell>
          <cell r="AT1364" t="str">
            <v>+48915790301</v>
          </cell>
          <cell r="AU1364" t="str">
            <v>spółka z ograniczoną odpowiedzialnością - małe przedsiębiorstwo</v>
          </cell>
          <cell r="AV1364" t="str">
            <v>320598981</v>
          </cell>
          <cell r="AW1364" t="str">
            <v>przedsiębiorca lub przedsiębiorstwo</v>
          </cell>
        </row>
        <row r="1365">
          <cell r="A1365" t="str">
            <v>RPZP.01.01.02-32-104/10</v>
          </cell>
          <cell r="B1365" t="str">
            <v>RPZP.01.00.00</v>
          </cell>
          <cell r="C1365" t="str">
            <v>RPZP.01.01.00</v>
          </cell>
          <cell r="D1365" t="str">
            <v>RPZP.01.01.02</v>
          </cell>
          <cell r="E1365" t="str">
            <v>RPZP.01.01.02-32-104/10-02</v>
          </cell>
          <cell r="F1365" t="str">
            <v>UDA-RPZP.01.01.02-32-104/10-02</v>
          </cell>
          <cell r="G1365" t="str">
            <v>0f08991a5c</v>
          </cell>
          <cell r="H1365" t="str">
            <v>RPZP.01.01.02-32-104/10</v>
          </cell>
          <cell r="I1365" t="str">
            <v>WND-RPZP.01.01.02-32-104/10</v>
          </cell>
          <cell r="J1365" t="str">
            <v>2012-11-05</v>
          </cell>
          <cell r="K1365" t="str">
            <v>2012 II półrocze</v>
          </cell>
          <cell r="L1365" t="str">
            <v>2012</v>
          </cell>
          <cell r="M1365" t="str">
            <v>2012-11-07</v>
          </cell>
          <cell r="N1365" t="str">
            <v>2012 II półrocze</v>
          </cell>
          <cell r="O1365" t="str">
            <v>2012</v>
          </cell>
          <cell r="P1365" t="str">
            <v>2011-03-14</v>
          </cell>
          <cell r="Q1365" t="str">
            <v>2014-03-13</v>
          </cell>
          <cell r="R1365" t="str">
            <v>2014 I półrocze</v>
          </cell>
          <cell r="S1365" t="str">
            <v>2014</v>
          </cell>
          <cell r="T1365" t="str">
            <v>2012-12-05</v>
          </cell>
          <cell r="U1365">
            <v>590267.16</v>
          </cell>
          <cell r="V1365">
            <v>479892</v>
          </cell>
          <cell r="W1365">
            <v>287935.2</v>
          </cell>
          <cell r="X1365">
            <v>287935.2</v>
          </cell>
          <cell r="Y1365">
            <v>191956.8</v>
          </cell>
          <cell r="Z1365">
            <v>60</v>
          </cell>
          <cell r="AA1365" t="str">
            <v>„Rozwój usług w zakresie brandingu i komunikacji kluczem do wzmocnienia pozycji rynkowej Agencji Reklamowej Anny Turkiewicz”</v>
          </cell>
          <cell r="AB1365" t="str">
            <v>pomoc publiczna</v>
          </cell>
          <cell r="AC1365">
            <v>590267.16</v>
          </cell>
          <cell r="AD1365">
            <v>287935.2</v>
          </cell>
          <cell r="AE1365">
            <v>302331.96000000002</v>
          </cell>
          <cell r="AF1365">
            <v>0</v>
          </cell>
          <cell r="AG1365" t="str">
            <v>Nie</v>
          </cell>
          <cell r="AH1365" t="str">
            <v>08 Inne inwestycje w przedsiębiorstwa</v>
          </cell>
          <cell r="AI1365" t="str">
            <v>01 Pomoc bezzwrotna</v>
          </cell>
          <cell r="AJ1365" t="str">
            <v>01 Obszar miejski</v>
          </cell>
          <cell r="AK1365" t="str">
            <v>22 Inne niewyszczególnione usługi</v>
          </cell>
          <cell r="AL1365" t="str">
            <v>8521779177</v>
          </cell>
          <cell r="AM1365" t="str">
            <v>Agencja Reklamowa Anny Turkiewicz Sp. z o. o.</v>
          </cell>
          <cell r="AN1365" t="str">
            <v>70-111</v>
          </cell>
          <cell r="AO1365" t="str">
            <v>Szczecin</v>
          </cell>
          <cell r="AP1365" t="str">
            <v>Powstańców Wielkopolskich</v>
          </cell>
          <cell r="AQ1365" t="str">
            <v>33</v>
          </cell>
          <cell r="AR1365" t="str">
            <v>-</v>
          </cell>
          <cell r="AS1365" t="str">
            <v>918121656</v>
          </cell>
          <cell r="AT1365" t="str">
            <v>914836550</v>
          </cell>
          <cell r="AU1365" t="str">
            <v>spółka z ograniczoną odpowiedzialnością - małe przedsiębiorstwo</v>
          </cell>
          <cell r="AV1365" t="str">
            <v>810965650</v>
          </cell>
          <cell r="AW1365" t="str">
            <v>przedsiębiorca lub przedsiębiorstwo</v>
          </cell>
        </row>
        <row r="1366">
          <cell r="A1366" t="str">
            <v>RPZP.01.03.01-32-051/12</v>
          </cell>
          <cell r="B1366" t="str">
            <v>RPZP.01.00.00</v>
          </cell>
          <cell r="C1366" t="str">
            <v>RPZP.01.03.00</v>
          </cell>
          <cell r="D1366" t="str">
            <v>RPZP.01.03.01</v>
          </cell>
          <cell r="E1366" t="str">
            <v>RPZP.01.03.01-32-051/12-03</v>
          </cell>
          <cell r="F1366" t="str">
            <v>UDA-RPZP.01.03.01-32-051/12-03</v>
          </cell>
          <cell r="G1366" t="str">
            <v>9729948afd</v>
          </cell>
          <cell r="H1366" t="str">
            <v>RPZP.01.03.01-32-051/12</v>
          </cell>
          <cell r="I1366" t="str">
            <v>WND-RPZP.01.03.01-32-051/12</v>
          </cell>
          <cell r="J1366" t="str">
            <v>2013-11-27</v>
          </cell>
          <cell r="K1366" t="str">
            <v>2013 II półrocze</v>
          </cell>
          <cell r="L1366" t="str">
            <v>2013</v>
          </cell>
          <cell r="M1366" t="str">
            <v>2013-11-28</v>
          </cell>
          <cell r="N1366" t="str">
            <v>2013 II półrocze</v>
          </cell>
          <cell r="O1366" t="str">
            <v>2013</v>
          </cell>
          <cell r="P1366" t="str">
            <v>2013-06-17</v>
          </cell>
          <cell r="Q1366" t="str">
            <v>2014-03-20</v>
          </cell>
          <cell r="R1366" t="str">
            <v>2014 I półrocze</v>
          </cell>
          <cell r="S1366" t="str">
            <v>2014</v>
          </cell>
          <cell r="T1366" t="str">
            <v>2014-07-03</v>
          </cell>
          <cell r="U1366">
            <v>97416</v>
          </cell>
          <cell r="V1366">
            <v>79000</v>
          </cell>
          <cell r="W1366">
            <v>39500</v>
          </cell>
          <cell r="X1366">
            <v>39500</v>
          </cell>
          <cell r="Y1366">
            <v>39500</v>
          </cell>
          <cell r="Z1366">
            <v>50</v>
          </cell>
          <cell r="AA1366" t="str">
            <v>Wdrożenie Systemu Zarządzania Jakością wg normy EN ISO 9001:2008 drogą do poprawy konkurencyjności firmy KDRC Sp. z o. o.</v>
          </cell>
          <cell r="AB1366" t="str">
            <v>pomoc publiczna</v>
          </cell>
          <cell r="AC1366">
            <v>97416</v>
          </cell>
          <cell r="AD1366">
            <v>39500</v>
          </cell>
          <cell r="AE1366">
            <v>57916</v>
          </cell>
          <cell r="AF1366">
            <v>11.39</v>
          </cell>
          <cell r="AG1366" t="str">
            <v>Tak</v>
          </cell>
          <cell r="AH1366" t="str">
            <v>05 Usługi w zakresie zaawansowanego wsparcia dla przedsiębiorstw i grup przedsiębiorstw</v>
          </cell>
          <cell r="AI1366" t="str">
            <v>01 Pomoc bezzwrotna</v>
          </cell>
          <cell r="AJ1366" t="str">
            <v>01 Obszar miejski</v>
          </cell>
          <cell r="AK1366" t="str">
            <v>22 Inne niewyszczególnione usługi</v>
          </cell>
          <cell r="AL1366" t="str">
            <v>8513095783</v>
          </cell>
          <cell r="AM1366" t="str">
            <v>KDRC Spółka z ograniczoną odpowiedzialnością</v>
          </cell>
          <cell r="AN1366" t="str">
            <v>70-497</v>
          </cell>
          <cell r="AO1366" t="str">
            <v>Szczecin</v>
          </cell>
          <cell r="AP1366" t="str">
            <v>Wyspiańskiego</v>
          </cell>
          <cell r="AQ1366" t="str">
            <v>17</v>
          </cell>
          <cell r="AR1366" t="str">
            <v>2</v>
          </cell>
          <cell r="AS1366" t="str">
            <v>914243540</v>
          </cell>
          <cell r="AT1366" t="str">
            <v>914243540</v>
          </cell>
          <cell r="AU1366" t="str">
            <v>spółka z ograniczoną odpowiedzialnością - mikro przedsiębiorstwo</v>
          </cell>
          <cell r="AV1366" t="str">
            <v>320699363</v>
          </cell>
          <cell r="AW1366" t="str">
            <v>przedsiębiorca lub przedsiębiorstwo</v>
          </cell>
        </row>
        <row r="1367">
          <cell r="A1367" t="str">
            <v>RPZP.01.01.02-32-165/10</v>
          </cell>
          <cell r="B1367" t="str">
            <v>RPZP.01.00.00</v>
          </cell>
          <cell r="C1367" t="str">
            <v>RPZP.01.01.00</v>
          </cell>
          <cell r="D1367" t="str">
            <v>RPZP.01.01.02</v>
          </cell>
          <cell r="E1367" t="str">
            <v>RPZP.01.01.02-32-165/10-03</v>
          </cell>
          <cell r="F1367" t="str">
            <v>UDA-RPZP.01.01.02-32-165/10-03</v>
          </cell>
          <cell r="G1367" t="str">
            <v>d079bb55dd</v>
          </cell>
          <cell r="H1367" t="str">
            <v>RPZP.01.01.02-32-165/10</v>
          </cell>
          <cell r="I1367" t="str">
            <v>WND-RPZP.01.01.02-32-165/10</v>
          </cell>
          <cell r="J1367" t="str">
            <v>2013-09-26</v>
          </cell>
          <cell r="K1367" t="str">
            <v>2013 II półrocze</v>
          </cell>
          <cell r="L1367" t="str">
            <v>2013</v>
          </cell>
          <cell r="M1367" t="str">
            <v>2013-09-27</v>
          </cell>
          <cell r="N1367" t="str">
            <v>2013 II półrocze</v>
          </cell>
          <cell r="O1367" t="str">
            <v>2013</v>
          </cell>
          <cell r="P1367" t="str">
            <v>2011-03-25</v>
          </cell>
          <cell r="Q1367" t="str">
            <v>2014-03-21</v>
          </cell>
          <cell r="R1367" t="str">
            <v>2014 I półrocze</v>
          </cell>
          <cell r="S1367" t="str">
            <v>2014</v>
          </cell>
          <cell r="T1367" t="str">
            <v>2014-12-09</v>
          </cell>
          <cell r="U1367">
            <v>4515771</v>
          </cell>
          <cell r="V1367">
            <v>3023751.28</v>
          </cell>
          <cell r="W1367">
            <v>1778677.22</v>
          </cell>
          <cell r="X1367">
            <v>1778677.22</v>
          </cell>
          <cell r="Y1367">
            <v>1245074.06</v>
          </cell>
          <cell r="Z1367">
            <v>58.82</v>
          </cell>
          <cell r="AA1367" t="str">
            <v>Zachodniopomorskie Centrum monitoringu i prognozowania dynamicznych awarii sieci energetycznych</v>
          </cell>
          <cell r="AB1367" t="str">
            <v>pomoc publiczna</v>
          </cell>
          <cell r="AC1367">
            <v>4515771</v>
          </cell>
          <cell r="AD1367">
            <v>1778677.22</v>
          </cell>
          <cell r="AE1367">
            <v>2737093.78</v>
          </cell>
          <cell r="AF1367">
            <v>0</v>
          </cell>
          <cell r="AG1367" t="str">
            <v>Nie</v>
          </cell>
          <cell r="AH1367" t="str">
            <v>08 Inne inwestycje w przedsiębiorstwa</v>
          </cell>
          <cell r="AI1367" t="str">
            <v>01 Pomoc bezzwrotna</v>
          </cell>
          <cell r="AJ1367" t="str">
            <v>05 Obszary wiejskie (poza obszarami górskimi, wyspami lub o niskiej i bardzo niskiej gęstości zaludnienia)</v>
          </cell>
          <cell r="AK1367" t="str">
            <v>22 Inne niewyszczególnione usługi</v>
          </cell>
          <cell r="AL1367" t="str">
            <v>7810023663</v>
          </cell>
          <cell r="AM1367" t="str">
            <v>ASTAT Spółka z ograniczoną odpowiedzialnością</v>
          </cell>
          <cell r="AN1367" t="str">
            <v>60-451</v>
          </cell>
          <cell r="AO1367" t="str">
            <v>Poznań</v>
          </cell>
          <cell r="AP1367" t="str">
            <v>Dąbrowskiego</v>
          </cell>
          <cell r="AQ1367" t="str">
            <v>441</v>
          </cell>
          <cell r="AR1367" t="str">
            <v>-</v>
          </cell>
          <cell r="AS1367" t="str">
            <v>0618488871</v>
          </cell>
          <cell r="AT1367" t="str">
            <v>0618488276</v>
          </cell>
          <cell r="AU1367" t="str">
            <v>spółka z ograniczoną odpowiedzialnością - małe przedsiębiorstwo</v>
          </cell>
          <cell r="AV1367" t="str">
            <v>630033055</v>
          </cell>
          <cell r="AW1367" t="str">
            <v>przedsiębiorca lub przedsiębiorstwo</v>
          </cell>
        </row>
        <row r="1368">
          <cell r="A1368" t="str">
            <v>RPZP.06.04.00-32-004/10</v>
          </cell>
          <cell r="B1368" t="str">
            <v>RPZP.06.00.00</v>
          </cell>
          <cell r="C1368" t="str">
            <v>RPZP.06.04.00</v>
          </cell>
          <cell r="D1368">
            <v>0</v>
          </cell>
          <cell r="E1368" t="str">
            <v>RPZP.06.04.00-32-004/10-03</v>
          </cell>
          <cell r="F1368" t="str">
            <v>UDA-RPZP.06.04.00-32-004/10-03</v>
          </cell>
          <cell r="G1368" t="str">
            <v>7af98b298a</v>
          </cell>
          <cell r="H1368" t="str">
            <v>RPZP.06.04.00-32-004/10</v>
          </cell>
          <cell r="I1368" t="str">
            <v>WND-RPZP.06.04.00-32-004/10</v>
          </cell>
          <cell r="J1368" t="str">
            <v>2010-07-29</v>
          </cell>
          <cell r="K1368" t="str">
            <v>2010 II półrocze</v>
          </cell>
          <cell r="L1368" t="str">
            <v>2010</v>
          </cell>
          <cell r="M1368" t="str">
            <v>2010-07-30</v>
          </cell>
          <cell r="N1368" t="str">
            <v>2010 II półrocze</v>
          </cell>
          <cell r="O1368" t="str">
            <v>2010</v>
          </cell>
          <cell r="P1368" t="str">
            <v>2011-04-27</v>
          </cell>
          <cell r="Q1368" t="str">
            <v>2014-03-25</v>
          </cell>
          <cell r="R1368" t="str">
            <v>2014 I półrocze</v>
          </cell>
          <cell r="S1368" t="str">
            <v>2014</v>
          </cell>
          <cell r="T1368" t="str">
            <v>2014-08-04</v>
          </cell>
          <cell r="U1368">
            <v>22541097.02</v>
          </cell>
          <cell r="V1368">
            <v>18758197.620000001</v>
          </cell>
          <cell r="W1368">
            <v>13584717.560000001</v>
          </cell>
          <cell r="X1368">
            <v>13584717.560000001</v>
          </cell>
          <cell r="Y1368">
            <v>5173480.0599999996</v>
          </cell>
          <cell r="Z1368">
            <v>72.42</v>
          </cell>
          <cell r="AA1368" t="str">
            <v>Modernizacja taboru tramwajowego</v>
          </cell>
          <cell r="AB1368" t="str">
            <v>bez pomocy publicznej</v>
          </cell>
          <cell r="AC1368">
            <v>22541097.02</v>
          </cell>
          <cell r="AD1368">
            <v>22541097.02</v>
          </cell>
          <cell r="AE1368">
            <v>0</v>
          </cell>
          <cell r="AF1368">
            <v>0</v>
          </cell>
          <cell r="AG1368" t="str">
            <v>Nie</v>
          </cell>
          <cell r="AH1368" t="str">
            <v>25 Transport miejski</v>
          </cell>
          <cell r="AI1368" t="str">
            <v>01 Pomoc bezzwrotna</v>
          </cell>
          <cell r="AJ1368" t="str">
            <v>01 Obszar miejski</v>
          </cell>
          <cell r="AK1368" t="str">
            <v>11 Transport</v>
          </cell>
          <cell r="AL1368" t="str">
            <v>3020000476</v>
          </cell>
          <cell r="AM1368" t="str">
            <v>Tramwaje Szczecińskie Spółka z ograniczoną odpowiedzialnością</v>
          </cell>
          <cell r="AN1368" t="str">
            <v>71-241</v>
          </cell>
          <cell r="AO1368" t="str">
            <v>Szczecin</v>
          </cell>
          <cell r="AP1368" t="str">
            <v>ul. Sebastiana Klonowica</v>
          </cell>
          <cell r="AQ1368" t="str">
            <v>5</v>
          </cell>
          <cell r="AR1368" t="str">
            <v>--</v>
          </cell>
          <cell r="AS1368" t="str">
            <v>914394011</v>
          </cell>
          <cell r="AT1368" t="str">
            <v>914392638</v>
          </cell>
          <cell r="AU1368" t="str">
            <v>spółka z ograniczoną odpowiedzialnością - duże przedsiębiorstwo</v>
          </cell>
          <cell r="AV1368" t="str">
            <v>320604492</v>
          </cell>
          <cell r="AW1368" t="str">
            <v>operator komunikacji zbiorowej</v>
          </cell>
        </row>
        <row r="1369">
          <cell r="A1369" t="str">
            <v>RPZP.03.01.00-32-012/11</v>
          </cell>
          <cell r="B1369" t="str">
            <v>RPZP.03.00.00</v>
          </cell>
          <cell r="C1369" t="str">
            <v>RPZP.03.01.00</v>
          </cell>
          <cell r="D1369">
            <v>0</v>
          </cell>
          <cell r="E1369" t="str">
            <v>RPZP.03.01.00-32-012/11-06</v>
          </cell>
          <cell r="F1369" t="str">
            <v>UDA-RPZP.03.01.00-32-012/11-06</v>
          </cell>
          <cell r="G1369" t="str">
            <v>47c62c46ea</v>
          </cell>
          <cell r="H1369" t="str">
            <v>RPZP.03.01.00-32-012/11</v>
          </cell>
          <cell r="I1369" t="str">
            <v>WND-RPZP.03.01.00-32-012/11</v>
          </cell>
          <cell r="J1369" t="str">
            <v>2011-09-29</v>
          </cell>
          <cell r="K1369" t="str">
            <v>2011 II półrocze</v>
          </cell>
          <cell r="L1369" t="str">
            <v>2011</v>
          </cell>
          <cell r="M1369" t="str">
            <v>2011-10-12</v>
          </cell>
          <cell r="N1369" t="str">
            <v>2011 II półrocze</v>
          </cell>
          <cell r="O1369" t="str">
            <v>2011</v>
          </cell>
          <cell r="P1369" t="str">
            <v>2012-03-16</v>
          </cell>
          <cell r="Q1369" t="str">
            <v>2014-03-26</v>
          </cell>
          <cell r="R1369" t="str">
            <v>2014 I półrocze</v>
          </cell>
          <cell r="S1369" t="str">
            <v>2014</v>
          </cell>
          <cell r="T1369" t="str">
            <v>2014-10-21</v>
          </cell>
          <cell r="U1369">
            <v>7767951.5999999996</v>
          </cell>
          <cell r="V1369">
            <v>7714951.5999999996</v>
          </cell>
          <cell r="W1369">
            <v>5786213.7000000002</v>
          </cell>
          <cell r="X1369">
            <v>5786213.7000000002</v>
          </cell>
          <cell r="Y1369">
            <v>1928737.9</v>
          </cell>
          <cell r="Z1369">
            <v>75</v>
          </cell>
          <cell r="AA1369" t="str">
            <v>Budowa infrastruktury technicznej dla Beneficjentów Województwa Zachodniopomorskiego - w celu zapewnienia dostępu do szerokopasmowego internetu</v>
          </cell>
          <cell r="AB1369" t="str">
            <v>bez pomocy publicznej</v>
          </cell>
          <cell r="AC1369">
            <v>7767951.5999999996</v>
          </cell>
          <cell r="AD1369">
            <v>7767951.5999999996</v>
          </cell>
          <cell r="AE1369">
            <v>0</v>
          </cell>
          <cell r="AF1369">
            <v>0.7</v>
          </cell>
          <cell r="AG1369" t="str">
            <v>Nie</v>
          </cell>
          <cell r="AH1369" t="str">
            <v>10 Infrastruktura telekomunikacyjna (w tym sieci szerokopasmowe)</v>
          </cell>
          <cell r="AI1369" t="str">
            <v>01 Pomoc bezzwrotna</v>
          </cell>
          <cell r="AJ1369" t="str">
            <v>01 Obszar miejski</v>
          </cell>
          <cell r="AK1369" t="str">
            <v>10 Poczta i telekomunikacja</v>
          </cell>
          <cell r="AL1369" t="str">
            <v>8571688560</v>
          </cell>
          <cell r="AM1369" t="str">
            <v>Samodzielny Publiczny Zespół Zakładów Opieki Zdrowotnej w Gryficach</v>
          </cell>
          <cell r="AN1369" t="str">
            <v>72-300</v>
          </cell>
          <cell r="AO1369" t="str">
            <v>Gryfice</v>
          </cell>
          <cell r="AP1369" t="str">
            <v>Niechorska</v>
          </cell>
          <cell r="AQ1369" t="str">
            <v>27</v>
          </cell>
          <cell r="AR1369" t="str">
            <v>-</v>
          </cell>
          <cell r="AS1369" t="str">
            <v>913842061</v>
          </cell>
          <cell r="AT1369" t="str">
            <v>913842168</v>
          </cell>
          <cell r="AU1369" t="str">
            <v>wspólnota samorządowa - województwo</v>
          </cell>
          <cell r="AV1369" t="str">
            <v>000310284</v>
          </cell>
          <cell r="AW1369" t="str">
            <v>inny nie wymieniony na liście</v>
          </cell>
        </row>
        <row r="1370">
          <cell r="A1370" t="str">
            <v>RPZP.04.05.02-32-005/10</v>
          </cell>
          <cell r="B1370" t="str">
            <v>RPZP.04.00.00</v>
          </cell>
          <cell r="C1370" t="str">
            <v>RPZP.04.05.00</v>
          </cell>
          <cell r="D1370" t="str">
            <v>RPZP.04.05.02</v>
          </cell>
          <cell r="E1370" t="str">
            <v>RPZP.04.05.02-32-005/10-01</v>
          </cell>
          <cell r="F1370" t="str">
            <v>UDA-RPZP.04.05.02-32-005/10-01</v>
          </cell>
          <cell r="G1370" t="str">
            <v>6433aeb692</v>
          </cell>
          <cell r="H1370" t="str">
            <v>RPZP.04.05.02-32-005/10</v>
          </cell>
          <cell r="I1370" t="str">
            <v>WND-RPZP.04.05.02-32-005/10</v>
          </cell>
          <cell r="J1370" t="str">
            <v>2013-10-17</v>
          </cell>
          <cell r="K1370" t="str">
            <v>2013 II półrocze</v>
          </cell>
          <cell r="L1370" t="str">
            <v>2013</v>
          </cell>
          <cell r="M1370" t="str">
            <v>2013-10-22</v>
          </cell>
          <cell r="N1370" t="str">
            <v>2013 II półrocze</v>
          </cell>
          <cell r="O1370" t="str">
            <v>2013</v>
          </cell>
          <cell r="P1370" t="str">
            <v>2010-07-28</v>
          </cell>
          <cell r="Q1370" t="str">
            <v>2014-03-26</v>
          </cell>
          <cell r="R1370" t="str">
            <v>2014 I półrocze</v>
          </cell>
          <cell r="S1370" t="str">
            <v>2014</v>
          </cell>
          <cell r="T1370" t="str">
            <v>2014-06-09</v>
          </cell>
          <cell r="U1370">
            <v>3225160.37</v>
          </cell>
          <cell r="V1370">
            <v>2989912.58</v>
          </cell>
          <cell r="W1370">
            <v>2541425.69</v>
          </cell>
          <cell r="X1370">
            <v>2541425.69</v>
          </cell>
          <cell r="Y1370">
            <v>448486.89</v>
          </cell>
          <cell r="Z1370">
            <v>85</v>
          </cell>
          <cell r="AA1370" t="str">
            <v>„Ochrona zasobów naturalnych i podniesienie poziomu bezpieczeństwa przeciwpożarowego przed skutkami nadzwyczajnych zagrożeń w Gminie Resko”</v>
          </cell>
          <cell r="AB1370" t="str">
            <v>bez pomocy publicznej</v>
          </cell>
          <cell r="AC1370">
            <v>3225160.37</v>
          </cell>
          <cell r="AD1370">
            <v>3225160.37</v>
          </cell>
          <cell r="AE1370">
            <v>0</v>
          </cell>
          <cell r="AF1370">
            <v>0</v>
          </cell>
          <cell r="AG1370" t="str">
            <v>Nie</v>
          </cell>
          <cell r="AH1370" t="str">
            <v>53 Zapobieganie zagrożeniom (w tym opracowanie i wdrażanie planów i instrumentów zapobiegania i zarządzania zagrożeniami naturalnym i technologicznym)</v>
          </cell>
          <cell r="AI1370" t="str">
            <v>01 Pomoc bezzwrotna</v>
          </cell>
          <cell r="AJ1370" t="str">
            <v>05 Obszary wiejskie (poza obszarami górskimi, wyspami lub o niskiej i bardzo niskiej gęstości zaludnienia)</v>
          </cell>
          <cell r="AK1370" t="str">
            <v>21 Działalność związana ze środowiskiem naturalnym</v>
          </cell>
          <cell r="AL1370" t="str">
            <v>2530307954</v>
          </cell>
          <cell r="AM1370" t="str">
            <v>Gmina Resko</v>
          </cell>
          <cell r="AN1370" t="str">
            <v>72-315</v>
          </cell>
          <cell r="AO1370" t="str">
            <v>Resko</v>
          </cell>
          <cell r="AP1370" t="str">
            <v>Rynek</v>
          </cell>
          <cell r="AQ1370" t="str">
            <v>1</v>
          </cell>
          <cell r="AR1370" t="str">
            <v>-</v>
          </cell>
          <cell r="AS1370" t="str">
            <v>(091)3951503</v>
          </cell>
          <cell r="AT1370" t="str">
            <v>(091)3951205</v>
          </cell>
          <cell r="AU1370" t="str">
            <v>wspólnota samorządowa</v>
          </cell>
          <cell r="AV1370" t="str">
            <v>811684456</v>
          </cell>
          <cell r="AW1370" t="str">
            <v>jednostka samorządu terytorialnego, związek lub stowarzyszenie jst</v>
          </cell>
        </row>
        <row r="1371">
          <cell r="A1371" t="str">
            <v>RPZP.01.01.03-32-070/10</v>
          </cell>
          <cell r="B1371" t="str">
            <v>RPZP.01.00.00</v>
          </cell>
          <cell r="C1371" t="str">
            <v>RPZP.01.01.00</v>
          </cell>
          <cell r="D1371" t="str">
            <v>RPZP.01.01.03</v>
          </cell>
          <cell r="E1371" t="str">
            <v>RPZP.01.01.03-32-070/10-02</v>
          </cell>
          <cell r="F1371" t="str">
            <v>UDA-RPZP.01.01.03-32-070/10-02</v>
          </cell>
          <cell r="G1371" t="str">
            <v>a98e5eb1d1</v>
          </cell>
          <cell r="H1371" t="str">
            <v>RPZP.01.01.03-32-070/10</v>
          </cell>
          <cell r="I1371" t="str">
            <v>WND-RPZP.01.01.03-32-070/10</v>
          </cell>
          <cell r="J1371" t="str">
            <v>2013-02-04</v>
          </cell>
          <cell r="K1371" t="str">
            <v>2013 I półrocze</v>
          </cell>
          <cell r="L1371" t="str">
            <v>2013</v>
          </cell>
          <cell r="M1371" t="str">
            <v>2013-02-05</v>
          </cell>
          <cell r="N1371" t="str">
            <v>2013 I półrocze</v>
          </cell>
          <cell r="O1371" t="str">
            <v>2013</v>
          </cell>
          <cell r="P1371" t="str">
            <v>2011-04-01</v>
          </cell>
          <cell r="Q1371" t="str">
            <v>2014-03-27</v>
          </cell>
          <cell r="R1371" t="str">
            <v>2014 I półrocze</v>
          </cell>
          <cell r="S1371" t="str">
            <v>2014</v>
          </cell>
          <cell r="T1371" t="str">
            <v>2014-05-26</v>
          </cell>
          <cell r="U1371">
            <v>5030638.8</v>
          </cell>
          <cell r="V1371">
            <v>4095560</v>
          </cell>
          <cell r="W1371">
            <v>2457336</v>
          </cell>
          <cell r="X1371">
            <v>2457336</v>
          </cell>
          <cell r="Y1371">
            <v>1638224</v>
          </cell>
          <cell r="Z1371">
            <v>60</v>
          </cell>
          <cell r="AA1371" t="str">
            <v>"Wdrożenie innowacyjnej technologii personalizacji i kopertowania w firmie ABA Papier Int. niezbędnym elementem umożliwiającym świadczenie usług korespondencji masowej"</v>
          </cell>
          <cell r="AB1371" t="str">
            <v>pomoc publiczna</v>
          </cell>
          <cell r="AC1371">
            <v>5030638.8</v>
          </cell>
          <cell r="AD1371">
            <v>2457336</v>
          </cell>
          <cell r="AE1371">
            <v>2573302.7999999998</v>
          </cell>
          <cell r="AF1371">
            <v>0</v>
          </cell>
          <cell r="AG1371" t="str">
            <v>Nie</v>
          </cell>
          <cell r="AH137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71" t="str">
            <v>01 Pomoc bezzwrotna</v>
          </cell>
          <cell r="AJ1371" t="str">
            <v>01 Obszar miejski</v>
          </cell>
          <cell r="AK1371" t="str">
            <v>06 Nieokreślony przemysł wytwórczy</v>
          </cell>
          <cell r="AL1371" t="str">
            <v>8521001779</v>
          </cell>
          <cell r="AM1371" t="str">
            <v>ABA Papier Int. Spółka z ograniczoną odpowiedzialnością</v>
          </cell>
          <cell r="AN1371" t="str">
            <v>70-631</v>
          </cell>
          <cell r="AO1371" t="str">
            <v>Szczecin</v>
          </cell>
          <cell r="AP1371" t="str">
            <v>Heyki</v>
          </cell>
          <cell r="AQ1371" t="str">
            <v>27</v>
          </cell>
          <cell r="AR1371" t="str">
            <v>-</v>
          </cell>
          <cell r="AS1371" t="str">
            <v>(91)4193830</v>
          </cell>
          <cell r="AT1371" t="str">
            <v>(91)4193820</v>
          </cell>
          <cell r="AU1371" t="str">
            <v>spółka z ograniczoną odpowiedzialnością - małe przedsiębiorstwo</v>
          </cell>
          <cell r="AV1371" t="str">
            <v>810748361</v>
          </cell>
          <cell r="AW1371" t="str">
            <v>przedsiębiorca lub przedsiębiorstwo</v>
          </cell>
        </row>
        <row r="1372">
          <cell r="A1372" t="str">
            <v>RPZP.06.01.01-32-009/11</v>
          </cell>
          <cell r="B1372" t="str">
            <v>RPZP.06.00.00</v>
          </cell>
          <cell r="C1372" t="str">
            <v>RPZP.06.01.00</v>
          </cell>
          <cell r="D1372" t="str">
            <v>RPZP.06.01.01</v>
          </cell>
          <cell r="E1372" t="str">
            <v>RPZP.06.01.01-32-009/11-03</v>
          </cell>
          <cell r="F1372" t="str">
            <v>UDA-RPZP.06.01.01-32-009/11-03</v>
          </cell>
          <cell r="G1372" t="str">
            <v>78e3efd452</v>
          </cell>
          <cell r="H1372" t="str">
            <v>RPZP.06.01.01-32-009/11</v>
          </cell>
          <cell r="I1372" t="str">
            <v>WND-RPZP.06.01.01-32-009/11</v>
          </cell>
          <cell r="J1372" t="str">
            <v>2013-01-28</v>
          </cell>
          <cell r="K1372" t="str">
            <v>2013 I półrocze</v>
          </cell>
          <cell r="L1372" t="str">
            <v>2013</v>
          </cell>
          <cell r="M1372" t="str">
            <v>2013-02-05</v>
          </cell>
          <cell r="N1372" t="str">
            <v>2013 I półrocze</v>
          </cell>
          <cell r="O1372" t="str">
            <v>2013</v>
          </cell>
          <cell r="P1372" t="str">
            <v>2012-03-21</v>
          </cell>
          <cell r="Q1372" t="str">
            <v>2014-03-27</v>
          </cell>
          <cell r="R1372" t="str">
            <v>2014 I półrocze</v>
          </cell>
          <cell r="S1372" t="str">
            <v>2014</v>
          </cell>
          <cell r="T1372" t="str">
            <v>2014-06-10</v>
          </cell>
          <cell r="U1372">
            <v>1029712.93</v>
          </cell>
          <cell r="V1372">
            <v>787545.89</v>
          </cell>
          <cell r="W1372">
            <v>393772.94</v>
          </cell>
          <cell r="X1372">
            <v>393772.94</v>
          </cell>
          <cell r="Y1372">
            <v>393772.95</v>
          </cell>
          <cell r="Z1372">
            <v>50</v>
          </cell>
          <cell r="AA1372" t="str">
            <v>Podniesienie atrakcyjności turystycznej Gminy Nowe Warpno poprzez budowę trasy rowerowej biegnącej wzdłuż starego nasypu kolejowego</v>
          </cell>
          <cell r="AB1372" t="str">
            <v>bez pomocy publicznej</v>
          </cell>
          <cell r="AC1372">
            <v>1029712.93</v>
          </cell>
          <cell r="AD1372">
            <v>1029712.93</v>
          </cell>
          <cell r="AE1372">
            <v>0</v>
          </cell>
          <cell r="AF1372">
            <v>0</v>
          </cell>
          <cell r="AG1372" t="str">
            <v>Nie</v>
          </cell>
          <cell r="AH1372" t="str">
            <v>57 Inne wsparcie na rzecz wzmocnienia usług turystycznych</v>
          </cell>
          <cell r="AI1372" t="str">
            <v>01 Pomoc bezzwrotna</v>
          </cell>
          <cell r="AJ1372" t="str">
            <v>05 Obszary wiejskie (poza obszarami górskimi, wyspami lub o niskiej i bardzo niskiej gęstości zaludnienia)</v>
          </cell>
          <cell r="AK1372" t="str">
            <v>22 Inne niewyszczególnione usługi</v>
          </cell>
          <cell r="AL1372" t="str">
            <v>8512772951</v>
          </cell>
          <cell r="AM1372" t="str">
            <v>Gmina Nowe Warpno</v>
          </cell>
          <cell r="AN1372" t="str">
            <v>72-022</v>
          </cell>
          <cell r="AO1372" t="str">
            <v>Nowe Warpno</v>
          </cell>
          <cell r="AP1372" t="str">
            <v>Plac Zwycięstwa</v>
          </cell>
          <cell r="AQ1372" t="str">
            <v>1</v>
          </cell>
          <cell r="AR1372" t="str">
            <v>-</v>
          </cell>
          <cell r="AS1372" t="str">
            <v>913129660</v>
          </cell>
          <cell r="AT1372" t="str">
            <v>913129713</v>
          </cell>
          <cell r="AU1372" t="str">
            <v>wspólnota samorządowa</v>
          </cell>
          <cell r="AV1372" t="str">
            <v>811685438</v>
          </cell>
          <cell r="AW1372" t="str">
            <v>jednostka samorządu terytorialnego, związek lub stowarzyszenie jst</v>
          </cell>
        </row>
        <row r="1373">
          <cell r="A1373" t="str">
            <v>RPZP.04.02.00-32-024/11</v>
          </cell>
          <cell r="B1373" t="str">
            <v>RPZP.04.00.00</v>
          </cell>
          <cell r="C1373" t="str">
            <v>RPZP.04.02.00</v>
          </cell>
          <cell r="D1373">
            <v>0</v>
          </cell>
          <cell r="E1373" t="str">
            <v>RPZP.04.02.00-32-024/11-03</v>
          </cell>
          <cell r="F1373" t="str">
            <v>UDA-RPZP.04.02.00-32-024/11-03</v>
          </cell>
          <cell r="G1373" t="str">
            <v>845738d780</v>
          </cell>
          <cell r="H1373" t="str">
            <v>RPZP.04.02.00-32-024/11</v>
          </cell>
          <cell r="I1373" t="str">
            <v>WND-RPZP.04.02.00-32-024/11</v>
          </cell>
          <cell r="J1373" t="str">
            <v>2013-07-01</v>
          </cell>
          <cell r="K1373" t="str">
            <v>2013 II półrocze</v>
          </cell>
          <cell r="L1373" t="str">
            <v>2013</v>
          </cell>
          <cell r="M1373" t="str">
            <v>2013-07-11</v>
          </cell>
          <cell r="N1373" t="str">
            <v>2013 II półrocze</v>
          </cell>
          <cell r="O1373" t="str">
            <v>2013</v>
          </cell>
          <cell r="P1373" t="str">
            <v>2013-01-28</v>
          </cell>
          <cell r="Q1373" t="str">
            <v>2014-03-28</v>
          </cell>
          <cell r="R1373" t="str">
            <v>2014 I półrocze</v>
          </cell>
          <cell r="S1373" t="str">
            <v>2014</v>
          </cell>
          <cell r="T1373" t="str">
            <v>2014-06-09</v>
          </cell>
          <cell r="U1373">
            <v>2817117</v>
          </cell>
          <cell r="V1373">
            <v>2293200</v>
          </cell>
          <cell r="W1373">
            <v>1719899.99</v>
          </cell>
          <cell r="X1373">
            <v>1719899.99</v>
          </cell>
          <cell r="Y1373">
            <v>573300.01</v>
          </cell>
          <cell r="Z1373">
            <v>75</v>
          </cell>
          <cell r="AA1373" t="str">
            <v>„Usprawnienie systemu gospodarki odpadami w Powiecie Sławieńskim poprzez rozbudowę składowiska odpadów w Gwiazdowie”</v>
          </cell>
          <cell r="AB1373" t="str">
            <v>pomoc publiczna</v>
          </cell>
          <cell r="AC1373">
            <v>2817117</v>
          </cell>
          <cell r="AD1373">
            <v>1719899.99</v>
          </cell>
          <cell r="AE1373">
            <v>1097217.01</v>
          </cell>
          <cell r="AF1373">
            <v>0</v>
          </cell>
          <cell r="AG1373" t="str">
            <v>Nie</v>
          </cell>
          <cell r="AH1373" t="str">
            <v>44 Gospodarka odpadami komunalnymi i przemysłowymi</v>
          </cell>
          <cell r="AI1373" t="str">
            <v>01 Pomoc bezzwrotna</v>
          </cell>
          <cell r="AJ1373" t="str">
            <v>05 Obszary wiejskie (poza obszarami górskimi, wyspami lub o niskiej i bardzo niskiej gęstości zaludnienia)</v>
          </cell>
          <cell r="AK1373" t="str">
            <v>21 Działalność związana ze środowiskiem naturalnym</v>
          </cell>
          <cell r="AL1373" t="str">
            <v>8390005563</v>
          </cell>
          <cell r="AM1373" t="str">
            <v>MIEJSKIE PRZEDSIĘBIORSTWO GOSPODARKI KOMUNALNEJ I MIESZKANIOWEJ SPÓŁKA Z OGRANICZONĄ ODPOWIEDZIALNOŚCIĄ</v>
          </cell>
          <cell r="AN1373" t="str">
            <v>76-100</v>
          </cell>
          <cell r="AO1373" t="str">
            <v>Sławno</v>
          </cell>
          <cell r="AP1373" t="str">
            <v>Polanowska</v>
          </cell>
          <cell r="AQ1373" t="str">
            <v>43</v>
          </cell>
          <cell r="AR1373" t="str">
            <v>-</v>
          </cell>
          <cell r="AS1373" t="str">
            <v>598103041</v>
          </cell>
          <cell r="AT1373" t="str">
            <v>598103041</v>
          </cell>
          <cell r="AU1373" t="str">
            <v>spółka z ograniczoną odpowiedzialnością - duże przedsiębiorstwo</v>
          </cell>
          <cell r="AV1373" t="str">
            <v>770671034</v>
          </cell>
          <cell r="AW1373" t="str">
            <v>przedsiębiorca lub przedsiębiorstwo</v>
          </cell>
        </row>
        <row r="1374">
          <cell r="A1374" t="str">
            <v>RPZP.01.01.02-32-021/10</v>
          </cell>
          <cell r="B1374" t="str">
            <v>RPZP.01.00.00</v>
          </cell>
          <cell r="C1374" t="str">
            <v>RPZP.01.01.00</v>
          </cell>
          <cell r="D1374" t="str">
            <v>RPZP.01.01.02</v>
          </cell>
          <cell r="E1374" t="str">
            <v>RPZP.01.01.02-32-021/10-02</v>
          </cell>
          <cell r="F1374" t="str">
            <v>UDA-RPZP.01.01.02-32-021/10-02</v>
          </cell>
          <cell r="G1374" t="str">
            <v>b0fc5114c9</v>
          </cell>
          <cell r="H1374" t="str">
            <v>RPZP.01.01.02-32-021/10</v>
          </cell>
          <cell r="I1374" t="str">
            <v>WND-RPZP.01.01.02-32-021/10</v>
          </cell>
          <cell r="J1374" t="str">
            <v>2013-12-20</v>
          </cell>
          <cell r="K1374" t="str">
            <v>2013 II półrocze</v>
          </cell>
          <cell r="L1374" t="str">
            <v>2013</v>
          </cell>
          <cell r="M1374" t="str">
            <v>2013-12-23</v>
          </cell>
          <cell r="N1374" t="str">
            <v>2013 II półrocze</v>
          </cell>
          <cell r="O1374" t="str">
            <v>2013</v>
          </cell>
          <cell r="P1374" t="str">
            <v>2011-05-13</v>
          </cell>
          <cell r="Q1374" t="str">
            <v>2014-03-28</v>
          </cell>
          <cell r="R1374" t="str">
            <v>2014 I półrocze</v>
          </cell>
          <cell r="S1374" t="str">
            <v>2014</v>
          </cell>
          <cell r="T1374" t="str">
            <v>2014-06-18</v>
          </cell>
          <cell r="U1374">
            <v>1952358.17</v>
          </cell>
          <cell r="V1374">
            <v>1586835.1</v>
          </cell>
          <cell r="W1374">
            <v>952101.06</v>
          </cell>
          <cell r="X1374">
            <v>952101.06</v>
          </cell>
          <cell r="Y1374">
            <v>634734.04</v>
          </cell>
          <cell r="Z1374">
            <v>60</v>
          </cell>
          <cell r="AA1374" t="str">
            <v>Zwiększenie jakości i dostępności usług Firmy „Wrotniewscy” S.C. w wyniku wdrożenia innowacji produktowej i procesowej w zakresie świadczenia usług pogrzebowych.</v>
          </cell>
          <cell r="AB1374" t="str">
            <v>pomoc publiczna</v>
          </cell>
          <cell r="AC1374">
            <v>1952358.17</v>
          </cell>
          <cell r="AD1374">
            <v>952101.06</v>
          </cell>
          <cell r="AE1374">
            <v>1000257.11</v>
          </cell>
          <cell r="AF1374">
            <v>0</v>
          </cell>
          <cell r="AG1374" t="str">
            <v>Nie</v>
          </cell>
          <cell r="AH1374" t="str">
            <v>08 Inne inwestycje w przedsiębiorstwa</v>
          </cell>
          <cell r="AI1374" t="str">
            <v>01 Pomoc bezzwrotna</v>
          </cell>
          <cell r="AJ1374" t="str">
            <v>01 Obszar miejski</v>
          </cell>
          <cell r="AK1374" t="str">
            <v>22 Inne niewyszczególnione usługi</v>
          </cell>
          <cell r="AL1374" t="str">
            <v>6690401598</v>
          </cell>
          <cell r="AM1374" t="str">
            <v>Firma „Wrotniewscy” S.C. Hanna, Zbigniew Wrotniewscy, Gabriela Wrotniewska-Niechciał</v>
          </cell>
          <cell r="AN1374" t="str">
            <v>75-213</v>
          </cell>
          <cell r="AO1374" t="str">
            <v>Koszalin</v>
          </cell>
          <cell r="AP1374" t="str">
            <v>Różana</v>
          </cell>
          <cell r="AQ1374" t="str">
            <v>8</v>
          </cell>
          <cell r="AR1374" t="str">
            <v>-</v>
          </cell>
          <cell r="AS1374" t="str">
            <v>94347-41-73</v>
          </cell>
          <cell r="AT1374" t="str">
            <v>94347-41-73wew.112</v>
          </cell>
          <cell r="AU1374" t="str">
            <v>spółka cywilna prowadząca działalność w oparciu o umowę zawartą na podstawie KC - małe przedsiębiorstwo</v>
          </cell>
          <cell r="AV1374" t="str">
            <v>331083283</v>
          </cell>
          <cell r="AW1374" t="str">
            <v>przedsiębiorca lub przedsiębiorstwo</v>
          </cell>
        </row>
        <row r="1375">
          <cell r="A1375" t="str">
            <v>RPZP.01.01.03-32-069/10</v>
          </cell>
          <cell r="B1375" t="str">
            <v>RPZP.01.00.00</v>
          </cell>
          <cell r="C1375" t="str">
            <v>RPZP.01.01.00</v>
          </cell>
          <cell r="D1375" t="str">
            <v>RPZP.01.01.03</v>
          </cell>
          <cell r="E1375" t="str">
            <v>RPZP.01.01.03-32-069/10-04</v>
          </cell>
          <cell r="F1375" t="str">
            <v>UDA-RPZP.01.01.03-32-069/10-04</v>
          </cell>
          <cell r="G1375" t="str">
            <v>168139d3bd</v>
          </cell>
          <cell r="H1375" t="str">
            <v>RPZP.01.01.03-32-069/10</v>
          </cell>
          <cell r="I1375" t="str">
            <v>WND-RPZP.01.01.03-32-069/10</v>
          </cell>
          <cell r="J1375" t="str">
            <v>2010-12-30</v>
          </cell>
          <cell r="K1375" t="str">
            <v>2010 II półrocze</v>
          </cell>
          <cell r="L1375" t="str">
            <v>2010</v>
          </cell>
          <cell r="M1375" t="str">
            <v>2010-12-31</v>
          </cell>
          <cell r="N1375" t="str">
            <v>2010 II półrocze</v>
          </cell>
          <cell r="O1375" t="str">
            <v>2010</v>
          </cell>
          <cell r="P1375" t="str">
            <v>2011-04-01</v>
          </cell>
          <cell r="Q1375" t="str">
            <v>2014-03-31</v>
          </cell>
          <cell r="R1375" t="str">
            <v>2014 I półrocze</v>
          </cell>
          <cell r="S1375" t="str">
            <v>2014</v>
          </cell>
          <cell r="T1375" t="str">
            <v>2014-01-29</v>
          </cell>
          <cell r="U1375">
            <v>2152500</v>
          </cell>
          <cell r="V1375">
            <v>1750000</v>
          </cell>
          <cell r="W1375">
            <v>1050000</v>
          </cell>
          <cell r="X1375">
            <v>1050000</v>
          </cell>
          <cell r="Y1375">
            <v>700000</v>
          </cell>
          <cell r="Z1375">
            <v>60</v>
          </cell>
          <cell r="AA1375" t="str">
            <v>"Budowa innowacyjnej infrastruktury teleinformatycznej umożliwiającej firmie Espol Sp. z o.o. świadczenie nowoczesnych usług wykorzystujących technologię IPTV"</v>
          </cell>
          <cell r="AB1375" t="str">
            <v>pomoc publiczna</v>
          </cell>
          <cell r="AC1375">
            <v>2152500</v>
          </cell>
          <cell r="AD1375">
            <v>1050000</v>
          </cell>
          <cell r="AE1375">
            <v>1102500</v>
          </cell>
          <cell r="AF1375">
            <v>0</v>
          </cell>
          <cell r="AG1375" t="str">
            <v>Nie</v>
          </cell>
          <cell r="AH137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75" t="str">
            <v>01 Pomoc bezzwrotna</v>
          </cell>
          <cell r="AJ1375" t="str">
            <v>01 Obszar miejski</v>
          </cell>
          <cell r="AK1375" t="str">
            <v>10 Poczta i telekomunikacja</v>
          </cell>
          <cell r="AL1375" t="str">
            <v>8511038723</v>
          </cell>
          <cell r="AM1375" t="str">
            <v>Espol Spółka z ograniczoną odpowiedzialnością</v>
          </cell>
          <cell r="AN1375" t="str">
            <v>70-236</v>
          </cell>
          <cell r="AO1375" t="str">
            <v>Szczecin</v>
          </cell>
          <cell r="AP1375" t="str">
            <v>Sowińskiego</v>
          </cell>
          <cell r="AQ1375" t="str">
            <v>78</v>
          </cell>
          <cell r="AR1375" t="str">
            <v>-</v>
          </cell>
          <cell r="AS1375" t="str">
            <v>(91)3333333</v>
          </cell>
          <cell r="AT1375" t="str">
            <v>(91)3333334</v>
          </cell>
          <cell r="AU1375" t="str">
            <v>spółka z ograniczoną odpowiedzialnością - małe przedsiębiorstwo</v>
          </cell>
          <cell r="AV1375" t="str">
            <v>810833173</v>
          </cell>
          <cell r="AW1375" t="str">
            <v>przedsiębiorca lub przedsiębiorstwo</v>
          </cell>
        </row>
        <row r="1376">
          <cell r="A1376" t="str">
            <v>RPZP.01.01.02-32-105/10</v>
          </cell>
          <cell r="B1376" t="str">
            <v>RPZP.01.00.00</v>
          </cell>
          <cell r="C1376" t="str">
            <v>RPZP.01.01.00</v>
          </cell>
          <cell r="D1376" t="str">
            <v>RPZP.01.01.02</v>
          </cell>
          <cell r="E1376" t="str">
            <v>RPZP.01.01.02-32-105/10-03</v>
          </cell>
          <cell r="F1376" t="str">
            <v>UDA-RPZP.01.01.02-32-105/10-03</v>
          </cell>
          <cell r="G1376" t="str">
            <v>8cfa89f131</v>
          </cell>
          <cell r="H1376" t="str">
            <v>RPZP.01.01.02-32-105/10</v>
          </cell>
          <cell r="I1376" t="str">
            <v>WND-RPZP.01.01.02-32-105/10</v>
          </cell>
          <cell r="J1376" t="str">
            <v>2011-06-15</v>
          </cell>
          <cell r="K1376" t="str">
            <v>2011 I półrocze</v>
          </cell>
          <cell r="L1376" t="str">
            <v>2011</v>
          </cell>
          <cell r="M1376" t="str">
            <v>2011-06-17</v>
          </cell>
          <cell r="N1376" t="str">
            <v>2011 I półrocze</v>
          </cell>
          <cell r="O1376" t="str">
            <v>2011</v>
          </cell>
          <cell r="P1376" t="str">
            <v>2011-04-14</v>
          </cell>
          <cell r="Q1376" t="str">
            <v>2014-03-31</v>
          </cell>
          <cell r="R1376" t="str">
            <v>2014 I półrocze</v>
          </cell>
          <cell r="S1376" t="str">
            <v>2014</v>
          </cell>
          <cell r="T1376" t="str">
            <v>2014-07-16</v>
          </cell>
          <cell r="U1376">
            <v>992478.75</v>
          </cell>
          <cell r="V1376">
            <v>810393.18</v>
          </cell>
          <cell r="W1376">
            <v>405196.59</v>
          </cell>
          <cell r="X1376">
            <v>405196.59</v>
          </cell>
          <cell r="Y1376">
            <v>405196.59</v>
          </cell>
          <cell r="Z1376">
            <v>50</v>
          </cell>
          <cell r="AA1376" t="str">
            <v>SAN bez barier – innowacja w Sanatorium SAN kluczem do pozyskania nowych odbiorców z kraju i zagranicy</v>
          </cell>
          <cell r="AB1376" t="str">
            <v>pomoc publiczna</v>
          </cell>
          <cell r="AC1376">
            <v>992478.75</v>
          </cell>
          <cell r="AD1376">
            <v>405196.59</v>
          </cell>
          <cell r="AE1376">
            <v>587282.16</v>
          </cell>
          <cell r="AF1376">
            <v>0</v>
          </cell>
          <cell r="AG1376" t="str">
            <v>Nie</v>
          </cell>
          <cell r="AH1376" t="str">
            <v>08 Inne inwestycje w przedsiębiorstwa</v>
          </cell>
          <cell r="AI1376" t="str">
            <v>01 Pomoc bezzwrotna</v>
          </cell>
          <cell r="AJ1376" t="str">
            <v>01 Obszar miejski</v>
          </cell>
          <cell r="AK1376" t="str">
            <v>19 Działalność w zakresie ochrony zdrowia ludzkiego</v>
          </cell>
          <cell r="AL1376" t="str">
            <v>8522490119</v>
          </cell>
          <cell r="AM1376" t="str">
            <v>Sanatorium SAN Sp. z o.o.</v>
          </cell>
          <cell r="AN1376" t="str">
            <v>78-100</v>
          </cell>
          <cell r="AO1376" t="str">
            <v>Kołobrzeg</v>
          </cell>
          <cell r="AP1376" t="str">
            <v>Kasprowicza</v>
          </cell>
          <cell r="AQ1376" t="str">
            <v>17</v>
          </cell>
          <cell r="AR1376" t="str">
            <v>-</v>
          </cell>
          <cell r="AS1376" t="str">
            <v>+48505071685</v>
          </cell>
          <cell r="AT1376" t="str">
            <v>+48943526449</v>
          </cell>
          <cell r="AU1376" t="str">
            <v>spółka z ograniczoną odpowiedzialnością - średnie przedsiębiorstwo</v>
          </cell>
          <cell r="AV1376" t="str">
            <v>320245580</v>
          </cell>
          <cell r="AW1376" t="str">
            <v>przedsiębiorca lub przedsiębiorstwo</v>
          </cell>
        </row>
        <row r="1377">
          <cell r="A1377" t="str">
            <v>RPZP.04.04.00-32-009/11</v>
          </cell>
          <cell r="B1377" t="str">
            <v>RPZP.04.00.00</v>
          </cell>
          <cell r="C1377" t="str">
            <v>RPZP.04.04.00</v>
          </cell>
          <cell r="D1377">
            <v>0</v>
          </cell>
          <cell r="E1377" t="str">
            <v>RPZP.04.04.00-32-009/11-05</v>
          </cell>
          <cell r="F1377" t="str">
            <v>UDA-RPZP.04.04.00-32-009/11-05</v>
          </cell>
          <cell r="G1377" t="str">
            <v>f1493f3c0d</v>
          </cell>
          <cell r="H1377" t="str">
            <v>RPZP.04.04.00-32-009/11</v>
          </cell>
          <cell r="I1377" t="str">
            <v>WND-RPZP.04.04.00-32-009/11</v>
          </cell>
          <cell r="J1377" t="str">
            <v>2012-04-16</v>
          </cell>
          <cell r="K1377" t="str">
            <v>2012 I półrocze</v>
          </cell>
          <cell r="L1377" t="str">
            <v>2012</v>
          </cell>
          <cell r="M1377" t="str">
            <v>2012-04-25</v>
          </cell>
          <cell r="N1377" t="str">
            <v>2012 I półrocze</v>
          </cell>
          <cell r="O1377" t="str">
            <v>2012</v>
          </cell>
          <cell r="P1377" t="str">
            <v>2012-03-08</v>
          </cell>
          <cell r="Q1377" t="str">
            <v>2014-03-31</v>
          </cell>
          <cell r="R1377" t="str">
            <v>2014 I półrocze</v>
          </cell>
          <cell r="S1377" t="str">
            <v>2014</v>
          </cell>
          <cell r="T1377" t="str">
            <v>2014-07-01</v>
          </cell>
          <cell r="U1377">
            <v>1222774.67</v>
          </cell>
          <cell r="V1377">
            <v>979584.4</v>
          </cell>
          <cell r="W1377">
            <v>587750.63</v>
          </cell>
          <cell r="X1377">
            <v>587750.63</v>
          </cell>
          <cell r="Y1377">
            <v>391833.77</v>
          </cell>
          <cell r="Z1377">
            <v>60</v>
          </cell>
          <cell r="AA1377" t="str">
            <v>Ograniczenie emisji pyłów przez modernizację instalacji odpylania dla dwóch kotłów WR 10-015 na terenie kotłowni PEC Sp. z o.o. w Świnoujściu</v>
          </cell>
          <cell r="AB1377" t="str">
            <v>pomoc de minimis</v>
          </cell>
          <cell r="AC1377">
            <v>1222774.67</v>
          </cell>
          <cell r="AD1377">
            <v>587750.63</v>
          </cell>
          <cell r="AE1377">
            <v>635024.04</v>
          </cell>
          <cell r="AF1377">
            <v>0</v>
          </cell>
          <cell r="AG1377" t="str">
            <v>Nie</v>
          </cell>
          <cell r="AH1377" t="str">
            <v>47 Jakość powietrza</v>
          </cell>
          <cell r="AI1377" t="str">
            <v>01 Pomoc bezzwrotna</v>
          </cell>
          <cell r="AJ1377" t="str">
            <v>01 Obszar miejski</v>
          </cell>
          <cell r="AK1377" t="str">
            <v>08 Wytwarzanie i dystrybucja energii elektrycznej, gazu i ciepła</v>
          </cell>
          <cell r="AL1377" t="str">
            <v>8550003746</v>
          </cell>
          <cell r="AM1377" t="str">
            <v>Przedsiębiorstwo Energetyki Cieplnej Spółka z ograniczoną odpowiedzialnością</v>
          </cell>
          <cell r="AN1377" t="str">
            <v>72-600</v>
          </cell>
          <cell r="AO1377" t="str">
            <v>Świnoujście</v>
          </cell>
          <cell r="AP1377" t="str">
            <v>Daszyńskiego</v>
          </cell>
          <cell r="AQ1377" t="str">
            <v>2</v>
          </cell>
          <cell r="AR1377" t="str">
            <v>-</v>
          </cell>
          <cell r="AS1377" t="str">
            <v>(0-91)3213913</v>
          </cell>
          <cell r="AT1377" t="str">
            <v>(091)3224659</v>
          </cell>
          <cell r="AU1377" t="str">
            <v>spółka z ograniczoną odpowiedzialnością - duże przedsiębiorstwo</v>
          </cell>
          <cell r="AV1377" t="str">
            <v>811113334</v>
          </cell>
          <cell r="AW1377" t="str">
            <v>przedsiębiorca lub przedsiębiorstwo</v>
          </cell>
        </row>
        <row r="1378">
          <cell r="A1378" t="str">
            <v>RPZP.01.01.03-32-079/12</v>
          </cell>
          <cell r="B1378" t="str">
            <v>RPZP.01.00.00</v>
          </cell>
          <cell r="C1378" t="str">
            <v>RPZP.01.01.00</v>
          </cell>
          <cell r="D1378" t="str">
            <v>RPZP.01.01.03</v>
          </cell>
          <cell r="E1378" t="str">
            <v>RPZP.01.01.03-32-079/12-01</v>
          </cell>
          <cell r="F1378" t="str">
            <v>UDA-RPZP.01.01.03-32-079/12-01</v>
          </cell>
          <cell r="G1378" t="str">
            <v>9693a24487</v>
          </cell>
          <cell r="H1378" t="str">
            <v>RPZP.01.01.03-32-079/12</v>
          </cell>
          <cell r="I1378" t="str">
            <v>WND-RPZP.01.01.03-32-079/12</v>
          </cell>
          <cell r="J1378" t="str">
            <v>2012-12-28</v>
          </cell>
          <cell r="K1378" t="str">
            <v>2012 II półrocze</v>
          </cell>
          <cell r="L1378" t="str">
            <v>2012</v>
          </cell>
          <cell r="M1378" t="str">
            <v>2012-12-31</v>
          </cell>
          <cell r="N1378" t="str">
            <v>2012 II półrocze</v>
          </cell>
          <cell r="O1378" t="str">
            <v>2012</v>
          </cell>
          <cell r="P1378" t="str">
            <v>2013-04-01</v>
          </cell>
          <cell r="Q1378" t="str">
            <v>2014-03-31</v>
          </cell>
          <cell r="R1378" t="str">
            <v>2014 I półrocze</v>
          </cell>
          <cell r="S1378" t="str">
            <v>2014</v>
          </cell>
          <cell r="T1378" t="str">
            <v>2014-08-01</v>
          </cell>
          <cell r="U1378">
            <v>3713714.81</v>
          </cell>
          <cell r="V1378">
            <v>3061823.07</v>
          </cell>
          <cell r="W1378">
            <v>1837093.84</v>
          </cell>
          <cell r="X1378">
            <v>1837093.84</v>
          </cell>
          <cell r="Y1378">
            <v>1224729.23</v>
          </cell>
          <cell r="Z1378">
            <v>60</v>
          </cell>
          <cell r="AA1378" t="str">
            <v>Zakup i wdrożenie nowej technologii produkcji okien z tworzywa sztucznego</v>
          </cell>
          <cell r="AB1378" t="str">
            <v>pomoc publiczna</v>
          </cell>
          <cell r="AC1378">
            <v>3713714.81</v>
          </cell>
          <cell r="AD1378">
            <v>1837093.84</v>
          </cell>
          <cell r="AE1378">
            <v>1876620.97</v>
          </cell>
          <cell r="AF1378">
            <v>0</v>
          </cell>
          <cell r="AG1378" t="str">
            <v>Nie</v>
          </cell>
          <cell r="AH137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78" t="str">
            <v>01 Pomoc bezzwrotna</v>
          </cell>
          <cell r="AJ1378" t="str">
            <v>01 Obszar miejski</v>
          </cell>
          <cell r="AK1378" t="str">
            <v>06 Nieokreślony przemysł wytwórczy</v>
          </cell>
          <cell r="AL1378" t="str">
            <v>5971520880</v>
          </cell>
          <cell r="AM1378" t="str">
            <v>Karaszewski Bartłomiej B.FT</v>
          </cell>
          <cell r="AN1378" t="str">
            <v>74-320</v>
          </cell>
          <cell r="AO1378" t="str">
            <v>Barlinek</v>
          </cell>
          <cell r="AP1378" t="str">
            <v>Szosa do Lipian</v>
          </cell>
          <cell r="AQ1378" t="str">
            <v>30</v>
          </cell>
          <cell r="AR1378" t="str">
            <v>-</v>
          </cell>
          <cell r="AS1378" t="str">
            <v>+48957466244</v>
          </cell>
          <cell r="AT1378" t="str">
            <v>+48957460686</v>
          </cell>
          <cell r="AU1378" t="str">
            <v>osoba fizyczna prowadząca działalność gospodarczą - małe przedsiębiorstwo</v>
          </cell>
          <cell r="AV1378" t="str">
            <v>812542480</v>
          </cell>
          <cell r="AW1378" t="str">
            <v>przedsiębiorca lub przedsiębiorstwo</v>
          </cell>
        </row>
        <row r="1379">
          <cell r="A1379" t="str">
            <v>RPZP.01.01.03-32-157/12</v>
          </cell>
          <cell r="B1379" t="str">
            <v>RPZP.01.00.00</v>
          </cell>
          <cell r="C1379" t="str">
            <v>RPZP.01.01.00</v>
          </cell>
          <cell r="D1379" t="str">
            <v>RPZP.01.01.03</v>
          </cell>
          <cell r="E1379" t="str">
            <v>RPZP.01.01.03-32-157/12-02</v>
          </cell>
          <cell r="F1379" t="str">
            <v>UDA-RPZP.01.01.03-32-157/12-02</v>
          </cell>
          <cell r="G1379" t="str">
            <v>2abf110af7</v>
          </cell>
          <cell r="H1379" t="str">
            <v>RPZP.01.01.03-32-157/12</v>
          </cell>
          <cell r="I1379" t="str">
            <v>WND-RPZP.01.01.03-32-157/12</v>
          </cell>
          <cell r="J1379" t="str">
            <v>2013-06-03</v>
          </cell>
          <cell r="K1379" t="str">
            <v>2013 I półrocze</v>
          </cell>
          <cell r="L1379" t="str">
            <v>2013</v>
          </cell>
          <cell r="M1379" t="str">
            <v>2013-06-07</v>
          </cell>
          <cell r="N1379" t="str">
            <v>2013 I półrocze</v>
          </cell>
          <cell r="O1379" t="str">
            <v>2013</v>
          </cell>
          <cell r="P1379" t="str">
            <v>2013-02-25</v>
          </cell>
          <cell r="Q1379" t="str">
            <v>2014-03-31</v>
          </cell>
          <cell r="R1379" t="str">
            <v>2014 I półrocze</v>
          </cell>
          <cell r="S1379" t="str">
            <v>2014</v>
          </cell>
          <cell r="T1379" t="str">
            <v>2014-01-03</v>
          </cell>
          <cell r="U1379">
            <v>5978856.1299999999</v>
          </cell>
          <cell r="V1379">
            <v>4917600.78</v>
          </cell>
          <cell r="W1379">
            <v>2458800.39</v>
          </cell>
          <cell r="X1379">
            <v>2458800.39</v>
          </cell>
          <cell r="Y1379">
            <v>2458800.39</v>
          </cell>
          <cell r="Z1379">
            <v>50</v>
          </cell>
          <cell r="AA1379" t="str">
            <v>Podniesienie konkurencyjności ZPS „DOBOSZ” Daniel Dobosz poprzez wdrożenie nowych na świecie technologii dla mas cukierniczych umożliwiających opracowanie własnych innowacji produktowych</v>
          </cell>
          <cell r="AB1379" t="str">
            <v>pomoc publiczna</v>
          </cell>
          <cell r="AC1379">
            <v>5978856.1299999999</v>
          </cell>
          <cell r="AD1379">
            <v>2458800.39</v>
          </cell>
          <cell r="AE1379">
            <v>3520055.74</v>
          </cell>
          <cell r="AF1379">
            <v>0</v>
          </cell>
          <cell r="AG1379" t="str">
            <v>Nie</v>
          </cell>
          <cell r="AH137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79" t="str">
            <v>01 Pomoc bezzwrotna</v>
          </cell>
          <cell r="AJ1379" t="str">
            <v>05 Obszary wiejskie (poza obszarami górskimi, wyspami lub o niskiej i bardzo niskiej gęstości zaludnienia)</v>
          </cell>
          <cell r="AK1379" t="str">
            <v>03 Produkcja produktów żywnościowych i napojów</v>
          </cell>
          <cell r="AL1379" t="str">
            <v>8512731366</v>
          </cell>
          <cell r="AM1379" t="str">
            <v>Zakład Produkcji Spożywczej "DOBOSZ" Daniel Dobosz</v>
          </cell>
          <cell r="AN1379" t="str">
            <v>72-020</v>
          </cell>
          <cell r="AO1379" t="str">
            <v>Trzebież</v>
          </cell>
          <cell r="AP1379" t="str">
            <v>Kwiatkowskiego</v>
          </cell>
          <cell r="AQ1379" t="str">
            <v>3</v>
          </cell>
          <cell r="AR1379" t="str">
            <v>-</v>
          </cell>
          <cell r="AS1379" t="str">
            <v>914808640</v>
          </cell>
          <cell r="AT1379" t="str">
            <v>914808615</v>
          </cell>
          <cell r="AU1379" t="str">
            <v>osoba fizyczna prowadząca działalność gospodarczą - średnie przedsiębiorstwo</v>
          </cell>
          <cell r="AV1379" t="str">
            <v>320068237</v>
          </cell>
          <cell r="AW1379" t="str">
            <v>przedsiębiorca lub przedsiębiorstwo</v>
          </cell>
        </row>
        <row r="1380">
          <cell r="A1380" t="str">
            <v>RPZP.01.02.01-32-008/11</v>
          </cell>
          <cell r="B1380" t="str">
            <v>RPZP.01.00.00</v>
          </cell>
          <cell r="C1380" t="str">
            <v>RPZP.01.02.00</v>
          </cell>
          <cell r="D1380" t="str">
            <v>RPZP.01.02.01</v>
          </cell>
          <cell r="E1380" t="str">
            <v>RPZP.01.02.01-32-008/11-03</v>
          </cell>
          <cell r="F1380" t="str">
            <v>UDA-RPZP.01.02.01-32-008/11-03</v>
          </cell>
          <cell r="G1380" t="str">
            <v>96f6d38795</v>
          </cell>
          <cell r="H1380" t="str">
            <v>RPZP.01.02.01-32-008/11</v>
          </cell>
          <cell r="I1380" t="str">
            <v>WND-RPZP.01.02.01-32-008/11</v>
          </cell>
          <cell r="J1380" t="str">
            <v>2011-08-22</v>
          </cell>
          <cell r="K1380" t="str">
            <v>2011 II półrocze</v>
          </cell>
          <cell r="L1380" t="str">
            <v>2011</v>
          </cell>
          <cell r="M1380" t="str">
            <v>2011-08-29</v>
          </cell>
          <cell r="N1380" t="str">
            <v>2011 II półrocze</v>
          </cell>
          <cell r="O1380" t="str">
            <v>2011</v>
          </cell>
          <cell r="P1380" t="str">
            <v>2011-12-09</v>
          </cell>
          <cell r="Q1380" t="str">
            <v>2014-04-08</v>
          </cell>
          <cell r="R1380" t="str">
            <v>2014 I półrocze</v>
          </cell>
          <cell r="S1380" t="str">
            <v>2014</v>
          </cell>
          <cell r="T1380" t="str">
            <v>2014-07-16</v>
          </cell>
          <cell r="U1380">
            <v>1129026.8</v>
          </cell>
          <cell r="V1380">
            <v>799075.67</v>
          </cell>
          <cell r="W1380">
            <v>599306.74</v>
          </cell>
          <cell r="X1380">
            <v>599306.74</v>
          </cell>
          <cell r="Y1380">
            <v>199768.93</v>
          </cell>
          <cell r="Z1380">
            <v>75</v>
          </cell>
          <cell r="AA1380" t="str">
            <v>Wzrost poziomu jakości i zakresu proinnowacyjnych usług świadczonych przez Koszalińską Agencję Rozwoju Regionalnego S.A. poprzez remont obiektów wraz z zakupem niezbędnego wyposażenia.</v>
          </cell>
          <cell r="AB1380" t="str">
            <v>bez pomocy publicznej</v>
          </cell>
          <cell r="AC1380">
            <v>1129026.8</v>
          </cell>
          <cell r="AD1380">
            <v>599306.74</v>
          </cell>
          <cell r="AE1380">
            <v>529720.06000000006</v>
          </cell>
          <cell r="AF1380">
            <v>0</v>
          </cell>
          <cell r="AG1380" t="str">
            <v>Nie</v>
          </cell>
          <cell r="AH1380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380" t="str">
            <v>01 Pomoc bezzwrotna</v>
          </cell>
          <cell r="AJ1380" t="str">
            <v>01 Obszar miejski</v>
          </cell>
          <cell r="AK1380" t="str">
            <v>22 Inne niewyszczególnione usługi</v>
          </cell>
          <cell r="AL1380" t="str">
            <v>6691429630</v>
          </cell>
          <cell r="AM1380" t="str">
            <v>Koszalińska Agencja Rozwoju Regionalnego S.A.</v>
          </cell>
          <cell r="AN1380" t="str">
            <v>75-216</v>
          </cell>
          <cell r="AO1380" t="str">
            <v>Koszalin</v>
          </cell>
          <cell r="AP1380" t="str">
            <v>Przemysłowa</v>
          </cell>
          <cell r="AQ1380" t="str">
            <v>8</v>
          </cell>
          <cell r="AR1380" t="str">
            <v>-</v>
          </cell>
          <cell r="AS1380" t="str">
            <v>94341-63-30</v>
          </cell>
          <cell r="AT1380" t="str">
            <v>94341-60-88</v>
          </cell>
          <cell r="AU1380" t="str">
            <v>spółka akcyjna - duże przedsiębiorstwo</v>
          </cell>
          <cell r="AV1380" t="str">
            <v>330453619</v>
          </cell>
          <cell r="AW1380" t="str">
            <v>jednostka organizacyjna jst</v>
          </cell>
        </row>
        <row r="1381">
          <cell r="A1381" t="str">
            <v>RPZP.04.01.00-32-009/11</v>
          </cell>
          <cell r="B1381" t="str">
            <v>RPZP.04.00.00</v>
          </cell>
          <cell r="C1381" t="str">
            <v>RPZP.04.01.00</v>
          </cell>
          <cell r="D1381">
            <v>0</v>
          </cell>
          <cell r="E1381" t="str">
            <v>RPZP.04.01.00-32-009/11-06</v>
          </cell>
          <cell r="F1381" t="str">
            <v>UDA-RPZP.04.01.00-32-009/11-06</v>
          </cell>
          <cell r="G1381" t="str">
            <v>ce71d3eb87</v>
          </cell>
          <cell r="H1381" t="str">
            <v>RPZP.04.01.00-32-009/11</v>
          </cell>
          <cell r="I1381" t="str">
            <v>WND-RPZP.04.01.00-32-009/11</v>
          </cell>
          <cell r="J1381" t="str">
            <v>2012-08-30</v>
          </cell>
          <cell r="K1381" t="str">
            <v>2012 II półrocze</v>
          </cell>
          <cell r="L1381" t="str">
            <v>2012</v>
          </cell>
          <cell r="M1381" t="str">
            <v>2012-08-31</v>
          </cell>
          <cell r="N1381" t="str">
            <v>2012 II półrocze</v>
          </cell>
          <cell r="O1381" t="str">
            <v>2012</v>
          </cell>
          <cell r="P1381" t="str">
            <v>2012-05-10</v>
          </cell>
          <cell r="Q1381" t="str">
            <v>2014-04-08</v>
          </cell>
          <cell r="R1381" t="str">
            <v>2014 I półrocze</v>
          </cell>
          <cell r="S1381" t="str">
            <v>2014</v>
          </cell>
          <cell r="T1381" t="str">
            <v>2014-09-17</v>
          </cell>
          <cell r="U1381">
            <v>15902025.68</v>
          </cell>
          <cell r="V1381">
            <v>11418973.59</v>
          </cell>
          <cell r="W1381">
            <v>6851384.1500000004</v>
          </cell>
          <cell r="X1381">
            <v>5823676.5199999996</v>
          </cell>
          <cell r="Y1381">
            <v>4567589.4400000004</v>
          </cell>
          <cell r="Z1381">
            <v>60</v>
          </cell>
          <cell r="AA1381" t="str">
            <v>Budowa biogazowni rolniczej o mocy 1,0 MW w miejscowości Byszewo</v>
          </cell>
          <cell r="AB1381" t="str">
            <v>pomoc publiczna</v>
          </cell>
          <cell r="AC1381">
            <v>15902025.68</v>
          </cell>
          <cell r="AD1381">
            <v>6851384.1500000004</v>
          </cell>
          <cell r="AE1381">
            <v>9050641.5299999993</v>
          </cell>
          <cell r="AF1381">
            <v>0</v>
          </cell>
          <cell r="AG1381" t="str">
            <v>Nie</v>
          </cell>
          <cell r="AH1381" t="str">
            <v>41 Energia odnawialna: biomasa</v>
          </cell>
          <cell r="AI1381" t="str">
            <v>01 Pomoc bezzwrotna</v>
          </cell>
          <cell r="AJ1381" t="str">
            <v>05 Obszary wiejskie (poza obszarami górskimi, wyspami lub o niskiej i bardzo niskiej gęstości zaludnienia)</v>
          </cell>
          <cell r="AK1381" t="str">
            <v>08 Wytwarzanie i dystrybucja energii elektrycznej, gazu i ciepła</v>
          </cell>
          <cell r="AL1381" t="str">
            <v>2530315787</v>
          </cell>
          <cell r="AM1381" t="str">
            <v>"EL-KA" Spółka z ograniczoną odpowiedzialnością</v>
          </cell>
          <cell r="AN1381" t="str">
            <v>73-150</v>
          </cell>
          <cell r="AO1381" t="str">
            <v>Byszewo</v>
          </cell>
          <cell r="AP1381" t="str">
            <v>Byszewo</v>
          </cell>
          <cell r="AQ1381" t="str">
            <v>17</v>
          </cell>
          <cell r="AR1381" t="str">
            <v>-</v>
          </cell>
          <cell r="AS1381" t="str">
            <v>913918314</v>
          </cell>
          <cell r="AT1381" t="str">
            <v>913918208</v>
          </cell>
          <cell r="AU1381" t="str">
            <v>spółka z ograniczoną odpowiedzialnością - małe przedsiębiorstwo</v>
          </cell>
          <cell r="AV1381" t="str">
            <v>320853189</v>
          </cell>
          <cell r="AW1381" t="str">
            <v>przedsiębiorca lub przedsiębiorstwo</v>
          </cell>
        </row>
        <row r="1382">
          <cell r="A1382" t="str">
            <v>RPZP.04.05.01-32-018/11</v>
          </cell>
          <cell r="B1382" t="str">
            <v>RPZP.04.00.00</v>
          </cell>
          <cell r="C1382" t="str">
            <v>RPZP.04.05.00</v>
          </cell>
          <cell r="D1382" t="str">
            <v>RPZP.04.05.01</v>
          </cell>
          <cell r="E1382" t="str">
            <v>RPZP.04.05.01-32-018/11-05</v>
          </cell>
          <cell r="F1382" t="str">
            <v>UDA-RPZP.04.05.01-32-018/11-05</v>
          </cell>
          <cell r="G1382" t="str">
            <v>82537acad8</v>
          </cell>
          <cell r="H1382" t="str">
            <v>RPZP.04.05.01-32-018/11</v>
          </cell>
          <cell r="I1382" t="str">
            <v>WND-RPZP.04.05.01-32-018/11</v>
          </cell>
          <cell r="J1382" t="str">
            <v>2012-06-25</v>
          </cell>
          <cell r="K1382" t="str">
            <v>2012 I półrocze</v>
          </cell>
          <cell r="L1382" t="str">
            <v>2012</v>
          </cell>
          <cell r="M1382" t="str">
            <v>2012-06-28</v>
          </cell>
          <cell r="N1382" t="str">
            <v>2012 I półrocze</v>
          </cell>
          <cell r="O1382" t="str">
            <v>2012</v>
          </cell>
          <cell r="P1382" t="str">
            <v>2012-10-15</v>
          </cell>
          <cell r="Q1382" t="str">
            <v>2014-04-11</v>
          </cell>
          <cell r="R1382" t="str">
            <v>2014 I półrocze</v>
          </cell>
          <cell r="S1382" t="str">
            <v>2014</v>
          </cell>
          <cell r="T1382" t="str">
            <v>2014-10-31</v>
          </cell>
          <cell r="U1382">
            <v>3090111.76</v>
          </cell>
          <cell r="V1382">
            <v>2402174.2799999998</v>
          </cell>
          <cell r="W1382">
            <v>2041848.13</v>
          </cell>
          <cell r="X1382">
            <v>2041848.13</v>
          </cell>
          <cell r="Y1382">
            <v>360326.15</v>
          </cell>
          <cell r="Z1382">
            <v>85</v>
          </cell>
          <cell r="AA1382" t="str">
            <v>Zahamowanie strat bioróżnorodności biologicznej zagrożonych wyginięciem i rzadkich gatunków ryb w ochronie ex situ poprzez rozbudowę Ośrodka Hodowlano-Zarybieniowego PZW Liśnica w Kościernicy</v>
          </cell>
          <cell r="AB1382" t="str">
            <v>bez pomocy publicznej</v>
          </cell>
          <cell r="AC1382">
            <v>3090111.76</v>
          </cell>
          <cell r="AD1382">
            <v>3090111.76</v>
          </cell>
          <cell r="AE1382">
            <v>0</v>
          </cell>
          <cell r="AF1382">
            <v>0</v>
          </cell>
          <cell r="AG1382" t="str">
            <v>Nie</v>
          </cell>
          <cell r="AH1382" t="str">
            <v>51 Promowanie bioróżnorodności i ochrony przyrody (w tym NATURA 2000)</v>
          </cell>
          <cell r="AI1382" t="str">
            <v>01 Pomoc bezzwrotna</v>
          </cell>
          <cell r="AJ1382" t="str">
            <v>05 Obszary wiejskie (poza obszarami górskimi, wyspami lub o niskiej i bardzo niskiej gęstości zaludnienia)</v>
          </cell>
          <cell r="AK1382" t="str">
            <v>21 Działalność związana ze środowiskiem naturalnym</v>
          </cell>
          <cell r="AL1382" t="str">
            <v>6692129976</v>
          </cell>
          <cell r="AM1382" t="str">
            <v>Okręg Polskiego Związku Wędkarskiego w Koszalinie</v>
          </cell>
          <cell r="AN1382" t="str">
            <v>75-838</v>
          </cell>
          <cell r="AO1382" t="str">
            <v>Koszalin</v>
          </cell>
          <cell r="AP1382" t="str">
            <v>Łużycka</v>
          </cell>
          <cell r="AQ1382" t="str">
            <v>55</v>
          </cell>
          <cell r="AR1382" t="str">
            <v>-</v>
          </cell>
          <cell r="AS1382" t="str">
            <v>+48943425066</v>
          </cell>
          <cell r="AT1382" t="str">
            <v>+48943425066</v>
          </cell>
          <cell r="AU1382" t="str">
            <v>stowarzyszenie</v>
          </cell>
          <cell r="AV1382" t="str">
            <v>330901590</v>
          </cell>
          <cell r="AW1382" t="str">
            <v>fundacja, stowarzyszenie lub organizacja pozarządowa</v>
          </cell>
        </row>
        <row r="1383">
          <cell r="A1383" t="str">
            <v>RPZP.01.01.02-32-026/10</v>
          </cell>
          <cell r="B1383" t="str">
            <v>RPZP.01.00.00</v>
          </cell>
          <cell r="C1383" t="str">
            <v>RPZP.01.01.00</v>
          </cell>
          <cell r="D1383" t="str">
            <v>RPZP.01.01.02</v>
          </cell>
          <cell r="E1383" t="str">
            <v>RPZP.01.01.02-32-026/10-03</v>
          </cell>
          <cell r="F1383" t="str">
            <v>UDA-RPZP.01.01.02-32-026/10-03</v>
          </cell>
          <cell r="G1383" t="str">
            <v>f954626bfb</v>
          </cell>
          <cell r="H1383" t="str">
            <v>RPZP.01.01.02-32-026/10</v>
          </cell>
          <cell r="I1383" t="str">
            <v>WND-RPZP.01.01.02-32-026/10</v>
          </cell>
          <cell r="J1383" t="str">
            <v>2012-12-31</v>
          </cell>
          <cell r="K1383" t="str">
            <v>2012 II półrocze</v>
          </cell>
          <cell r="L1383" t="str">
            <v>2012</v>
          </cell>
          <cell r="M1383" t="str">
            <v>2012-12-31</v>
          </cell>
          <cell r="N1383" t="str">
            <v>2012 II półrocze</v>
          </cell>
          <cell r="O1383" t="str">
            <v>2012</v>
          </cell>
          <cell r="P1383" t="str">
            <v>2010-11-05</v>
          </cell>
          <cell r="Q1383" t="str">
            <v>2014-04-15</v>
          </cell>
          <cell r="R1383" t="str">
            <v>2014 I półrocze</v>
          </cell>
          <cell r="S1383" t="str">
            <v>2014</v>
          </cell>
          <cell r="T1383" t="str">
            <v>2014-12-09</v>
          </cell>
          <cell r="U1383">
            <v>921026.84</v>
          </cell>
          <cell r="V1383">
            <v>700737.64</v>
          </cell>
          <cell r="W1383">
            <v>420442.58</v>
          </cell>
          <cell r="X1383">
            <v>420442.58</v>
          </cell>
          <cell r="Y1383">
            <v>280295.06</v>
          </cell>
          <cell r="Z1383">
            <v>60</v>
          </cell>
          <cell r="AA1383" t="str">
            <v>Wprowadzenie innowacyjnego produktu - okien z energooszczędnych profili VEKA Alphaline 90 - poprzez wdrożenie specjalistycznych maszyn i budowę nowej hali firmy WESA SAWICCY w Tanowie.</v>
          </cell>
          <cell r="AB1383" t="str">
            <v>pomoc publiczna</v>
          </cell>
          <cell r="AC1383">
            <v>921026.84</v>
          </cell>
          <cell r="AD1383">
            <v>420442.58</v>
          </cell>
          <cell r="AE1383">
            <v>500584.26</v>
          </cell>
          <cell r="AF1383">
            <v>0</v>
          </cell>
          <cell r="AG1383" t="str">
            <v>Nie</v>
          </cell>
          <cell r="AH1383" t="str">
            <v>08 Inne inwestycje w przedsiębiorstwa</v>
          </cell>
          <cell r="AI1383" t="str">
            <v>01 Pomoc bezzwrotna</v>
          </cell>
          <cell r="AJ1383" t="str">
            <v>05 Obszary wiejskie (poza obszarami górskimi, wyspami lub o niskiej i bardzo niskiej gęstości zaludnienia)</v>
          </cell>
          <cell r="AK1383" t="str">
            <v>06 Nieokreślony przemysł wytwórczy</v>
          </cell>
          <cell r="AL1383" t="str">
            <v>8511966423</v>
          </cell>
          <cell r="AM1383" t="str">
            <v>WESA SAWICCY SPÓŁKA JAWNA</v>
          </cell>
          <cell r="AN1383" t="str">
            <v>72-004</v>
          </cell>
          <cell r="AO1383" t="str">
            <v>Tanowo</v>
          </cell>
          <cell r="AP1383" t="str">
            <v>Dębowa</v>
          </cell>
          <cell r="AQ1383" t="str">
            <v>5</v>
          </cell>
          <cell r="AR1383" t="str">
            <v>-</v>
          </cell>
          <cell r="AS1383" t="str">
            <v>(91)3126888</v>
          </cell>
          <cell r="AT1383" t="str">
            <v>(91)3126900</v>
          </cell>
          <cell r="AU1383" t="str">
            <v>spółka jawna - małe przedsiębiorstwo</v>
          </cell>
          <cell r="AV1383" t="str">
            <v>810959767</v>
          </cell>
          <cell r="AW1383" t="str">
            <v>przedsiębiorca lub przedsiębiorstwo</v>
          </cell>
        </row>
        <row r="1384">
          <cell r="A1384" t="str">
            <v>RPZP.06.01.01-32-002/10</v>
          </cell>
          <cell r="B1384" t="str">
            <v>RPZP.06.00.00</v>
          </cell>
          <cell r="C1384" t="str">
            <v>RPZP.06.01.00</v>
          </cell>
          <cell r="D1384" t="str">
            <v>RPZP.06.01.01</v>
          </cell>
          <cell r="E1384" t="str">
            <v>RPZP.06.01.01-32-002/10-04</v>
          </cell>
          <cell r="F1384" t="str">
            <v>UDA-RPZP.06.01.01-32-002/10-04</v>
          </cell>
          <cell r="G1384" t="str">
            <v>7ccf05838a</v>
          </cell>
          <cell r="H1384" t="str">
            <v>RPZP.06.01.01-32-002/10</v>
          </cell>
          <cell r="I1384" t="str">
            <v>WND-RPZP.06.01.01-32-002/10</v>
          </cell>
          <cell r="J1384" t="str">
            <v>2010-08-24</v>
          </cell>
          <cell r="K1384" t="str">
            <v>2010 II półrocze</v>
          </cell>
          <cell r="L1384" t="str">
            <v>2010</v>
          </cell>
          <cell r="M1384" t="str">
            <v>2010-08-26</v>
          </cell>
          <cell r="N1384" t="str">
            <v>2010 II półrocze</v>
          </cell>
          <cell r="O1384" t="str">
            <v>2010</v>
          </cell>
          <cell r="P1384" t="str">
            <v>2011-11-10</v>
          </cell>
          <cell r="Q1384" t="str">
            <v>2014-04-16</v>
          </cell>
          <cell r="R1384" t="str">
            <v>2014 I półrocze</v>
          </cell>
          <cell r="S1384" t="str">
            <v>2014</v>
          </cell>
          <cell r="T1384" t="str">
            <v>2014-07-04</v>
          </cell>
          <cell r="U1384">
            <v>15095411.26</v>
          </cell>
          <cell r="V1384">
            <v>14868531.26</v>
          </cell>
          <cell r="W1384">
            <v>7149420.54</v>
          </cell>
          <cell r="X1384">
            <v>7149420.54</v>
          </cell>
          <cell r="Y1384">
            <v>7719110.7199999997</v>
          </cell>
          <cell r="Z1384">
            <v>48.08</v>
          </cell>
          <cell r="AA1384" t="str">
            <v>Budowa nabrzeża obsługi jednostek pasażerskich oraz turystyki żeglarskiej na prawym brzegu rzeki Odry Wschodniej km 717,5 -718,6. Nabrzeże pasażerskie – północne</v>
          </cell>
          <cell r="AB1384" t="str">
            <v>bez pomocy publicznej</v>
          </cell>
          <cell r="AC1384">
            <v>15095411.26</v>
          </cell>
          <cell r="AD1384">
            <v>15095411.26</v>
          </cell>
          <cell r="AE1384">
            <v>0</v>
          </cell>
          <cell r="AF1384">
            <v>0</v>
          </cell>
          <cell r="AG1384" t="str">
            <v>Nie</v>
          </cell>
          <cell r="AH1384" t="str">
            <v>57 Inne wsparcie na rzecz wzmocnienia usług turystycznych</v>
          </cell>
          <cell r="AI1384" t="str">
            <v>01 Pomoc bezzwrotna</v>
          </cell>
          <cell r="AJ1384" t="str">
            <v>01 Obszar miejski</v>
          </cell>
          <cell r="AK1384" t="str">
            <v>22 Inne niewyszczególnione usługi</v>
          </cell>
          <cell r="AL1384" t="str">
            <v>8581726078</v>
          </cell>
          <cell r="AM1384" t="str">
            <v>Gmina Gryfino</v>
          </cell>
          <cell r="AN1384" t="str">
            <v>74-100</v>
          </cell>
          <cell r="AO1384" t="str">
            <v>Gryfino</v>
          </cell>
          <cell r="AP1384" t="str">
            <v>1 Maja</v>
          </cell>
          <cell r="AQ1384" t="str">
            <v>16</v>
          </cell>
          <cell r="AR1384" t="str">
            <v>-</v>
          </cell>
          <cell r="AS1384" t="str">
            <v>091-416-20-11</v>
          </cell>
          <cell r="AT1384" t="str">
            <v>091-416-27-02</v>
          </cell>
          <cell r="AU1384" t="str">
            <v>wspólnota samorządowa</v>
          </cell>
          <cell r="AV1384" t="str">
            <v>000528333</v>
          </cell>
          <cell r="AW1384" t="str">
            <v>jednostka samorządu terytorialnego, związek lub stowarzyszenie jst</v>
          </cell>
        </row>
        <row r="1385">
          <cell r="A1385" t="str">
            <v>RPZP.05.05.01-32-002/11</v>
          </cell>
          <cell r="B1385" t="str">
            <v>RPZP.05.00.00</v>
          </cell>
          <cell r="C1385" t="str">
            <v>RPZP.05.05.00</v>
          </cell>
          <cell r="D1385" t="str">
            <v>RPZP.05.05.01</v>
          </cell>
          <cell r="E1385" t="str">
            <v>RPZP.05.05.01-32-002/11-04</v>
          </cell>
          <cell r="F1385" t="str">
            <v>UDA-RPZP.05.05.01-32-002/11-04</v>
          </cell>
          <cell r="G1385" t="str">
            <v>29458463cf</v>
          </cell>
          <cell r="H1385" t="str">
            <v>RPZP.05.05.01-32-002/11</v>
          </cell>
          <cell r="I1385" t="str">
            <v>WND-RPZP.05.05.01-32-002/11</v>
          </cell>
          <cell r="J1385" t="str">
            <v>2012-05-18</v>
          </cell>
          <cell r="K1385" t="str">
            <v>2012 I półrocze</v>
          </cell>
          <cell r="L1385" t="str">
            <v>2012</v>
          </cell>
          <cell r="M1385" t="str">
            <v>2012-05-30</v>
          </cell>
          <cell r="N1385" t="str">
            <v>2012 I półrocze</v>
          </cell>
          <cell r="O1385" t="str">
            <v>2012</v>
          </cell>
          <cell r="P1385" t="str">
            <v>2011-04-15</v>
          </cell>
          <cell r="Q1385" t="str">
            <v>2014-04-17</v>
          </cell>
          <cell r="R1385" t="str">
            <v>2014 I półrocze</v>
          </cell>
          <cell r="S1385" t="str">
            <v>2014</v>
          </cell>
          <cell r="T1385" t="str">
            <v>2014-12-03</v>
          </cell>
          <cell r="U1385">
            <v>4073819.02</v>
          </cell>
          <cell r="V1385">
            <v>4025514.73</v>
          </cell>
          <cell r="W1385">
            <v>2012757.36</v>
          </cell>
          <cell r="X1385">
            <v>2012757.36</v>
          </cell>
          <cell r="Y1385">
            <v>2012757.37</v>
          </cell>
          <cell r="Z1385">
            <v>50</v>
          </cell>
          <cell r="AA1385" t="str">
            <v>Rewitalizacja Centrum Barwic - przebudowa Placu Wolności</v>
          </cell>
          <cell r="AB1385" t="str">
            <v>bez pomocy publicznej</v>
          </cell>
          <cell r="AC1385">
            <v>4073819.02</v>
          </cell>
          <cell r="AD1385">
            <v>4073819.02</v>
          </cell>
          <cell r="AE1385">
            <v>0</v>
          </cell>
          <cell r="AF1385">
            <v>0</v>
          </cell>
          <cell r="AG1385" t="str">
            <v>Nie</v>
          </cell>
          <cell r="AH1385" t="str">
            <v>61 Zintegrowane projekty na rzecz rewitalizacji obszarów miejskich i wiejskich</v>
          </cell>
          <cell r="AI1385" t="str">
            <v>01 Pomoc bezzwrotna</v>
          </cell>
          <cell r="AJ1385" t="str">
            <v>05 Obszary wiejskie (poza obszarami górskimi, wyspami lub o niskiej i bardzo niskiej gęstości zaludnienia)</v>
          </cell>
          <cell r="AK1385" t="str">
            <v>22 Inne niewyszczególnione usługi</v>
          </cell>
          <cell r="AL1385" t="str">
            <v>6731772542</v>
          </cell>
          <cell r="AM1385" t="str">
            <v>Gmina Barwice</v>
          </cell>
          <cell r="AN1385" t="str">
            <v>78-460</v>
          </cell>
          <cell r="AO1385" t="str">
            <v>Barwice</v>
          </cell>
          <cell r="AP1385" t="str">
            <v>Zwyciezców</v>
          </cell>
          <cell r="AQ1385" t="str">
            <v>22</v>
          </cell>
          <cell r="AR1385" t="str">
            <v>-</v>
          </cell>
          <cell r="AS1385" t="str">
            <v>943736309</v>
          </cell>
          <cell r="AT1385" t="str">
            <v>943736349</v>
          </cell>
          <cell r="AU1385" t="str">
            <v>wspólnota samorządowa</v>
          </cell>
          <cell r="AV1385" t="str">
            <v>330920417</v>
          </cell>
          <cell r="AW1385" t="str">
            <v>jednostka samorządu terytorialnego, związek lub stowarzyszenie jst</v>
          </cell>
        </row>
        <row r="1386">
          <cell r="A1386" t="str">
            <v>RPZP.01.01.02-32-063/10</v>
          </cell>
          <cell r="B1386" t="str">
            <v>RPZP.01.00.00</v>
          </cell>
          <cell r="C1386" t="str">
            <v>RPZP.01.01.00</v>
          </cell>
          <cell r="D1386" t="str">
            <v>RPZP.01.01.02</v>
          </cell>
          <cell r="E1386" t="str">
            <v>RPZP.01.01.02-32-063/10-05</v>
          </cell>
          <cell r="F1386" t="str">
            <v>UDA-RPZP.01.01.02-32-063/10-05</v>
          </cell>
          <cell r="G1386" t="str">
            <v>af946144d9</v>
          </cell>
          <cell r="H1386" t="str">
            <v>RPZP.01.01.02-32-063/10</v>
          </cell>
          <cell r="I1386" t="str">
            <v>WND-RPZP.01.01.02-32-063/10</v>
          </cell>
          <cell r="J1386" t="str">
            <v>2012-04-16</v>
          </cell>
          <cell r="K1386" t="str">
            <v>2012 I półrocze</v>
          </cell>
          <cell r="L1386" t="str">
            <v>2012</v>
          </cell>
          <cell r="M1386" t="str">
            <v>2012-04-19</v>
          </cell>
          <cell r="N1386" t="str">
            <v>2012 I półrocze</v>
          </cell>
          <cell r="O1386" t="str">
            <v>2012</v>
          </cell>
          <cell r="P1386" t="str">
            <v>2011-07-29</v>
          </cell>
          <cell r="Q1386" t="str">
            <v>2014-04-18</v>
          </cell>
          <cell r="R1386" t="str">
            <v>2014 I półrocze</v>
          </cell>
          <cell r="S1386" t="str">
            <v>2014</v>
          </cell>
          <cell r="T1386" t="str">
            <v>2014-07-30</v>
          </cell>
          <cell r="U1386">
            <v>1685504.65</v>
          </cell>
          <cell r="V1386">
            <v>1613564.74</v>
          </cell>
          <cell r="W1386">
            <v>806782.37</v>
          </cell>
          <cell r="X1386">
            <v>806782.37</v>
          </cell>
          <cell r="Y1386">
            <v>806782.37</v>
          </cell>
          <cell r="Z1386">
            <v>50</v>
          </cell>
          <cell r="AA1386" t="str">
            <v>Zapewnienie wysokiej jakości produkowanych przez HKL DEKORACJA OKIEN Sp. z o.o. przesłon okiennych dzięki automatyzacji procesów produkcyjnych</v>
          </cell>
          <cell r="AB1386" t="str">
            <v>pomoc publiczna</v>
          </cell>
          <cell r="AC1386">
            <v>1685504.65</v>
          </cell>
          <cell r="AD1386">
            <v>806782.37</v>
          </cell>
          <cell r="AE1386">
            <v>878722.28</v>
          </cell>
          <cell r="AF1386">
            <v>0</v>
          </cell>
          <cell r="AG1386" t="str">
            <v>Nie</v>
          </cell>
          <cell r="AH1386" t="str">
            <v>08 Inne inwestycje w przedsiębiorstwa</v>
          </cell>
          <cell r="AI1386" t="str">
            <v>01 Pomoc bezzwrotna</v>
          </cell>
          <cell r="AJ1386" t="str">
            <v>01 Obszar miejski</v>
          </cell>
          <cell r="AK1386" t="str">
            <v>04 Wytwarzanie tekstyliów i wyrobów włókienniczych</v>
          </cell>
          <cell r="AL1386" t="str">
            <v>9551942642</v>
          </cell>
          <cell r="AM1386" t="str">
            <v>HKL DEKORACJA OKIEN Spółka z ograniczoną odpowiedzialnością</v>
          </cell>
          <cell r="AN1386" t="str">
            <v>70-784</v>
          </cell>
          <cell r="AO1386" t="str">
            <v>Szczecin</v>
          </cell>
          <cell r="AP1386" t="str">
            <v>ul. Wisławy Szymborskiej</v>
          </cell>
          <cell r="AQ1386" t="str">
            <v>20</v>
          </cell>
          <cell r="AR1386" t="str">
            <v>-</v>
          </cell>
          <cell r="AS1386" t="str">
            <v>(91)432-11-95</v>
          </cell>
          <cell r="AT1386" t="str">
            <v>(91)886-50-70</v>
          </cell>
          <cell r="AU1386" t="str">
            <v>spółka z ograniczoną odpowiedzialnością - średnie przedsiębiorstwo</v>
          </cell>
          <cell r="AV1386" t="str">
            <v>811899346</v>
          </cell>
          <cell r="AW1386" t="str">
            <v>przedsiębiorca lub przedsiębiorstwo</v>
          </cell>
        </row>
        <row r="1387">
          <cell r="A1387" t="str">
            <v>RPZP.01.01.03-32-008/10</v>
          </cell>
          <cell r="B1387" t="str">
            <v>RPZP.01.00.00</v>
          </cell>
          <cell r="C1387" t="str">
            <v>RPZP.01.01.00</v>
          </cell>
          <cell r="D1387" t="str">
            <v>RPZP.01.01.03</v>
          </cell>
          <cell r="E1387" t="str">
            <v>RPZP.01.01.03-32-008/10-06</v>
          </cell>
          <cell r="F1387" t="str">
            <v>UDA-RPZP.01.01.03-32-008/10-06</v>
          </cell>
          <cell r="G1387" t="str">
            <v>84a5f68f43</v>
          </cell>
          <cell r="H1387" t="str">
            <v>RPZP.01.01.03-32-008/10</v>
          </cell>
          <cell r="I1387" t="str">
            <v>WND-RPZP.01.01.03-32-008/10</v>
          </cell>
          <cell r="J1387" t="str">
            <v>2011-09-16</v>
          </cell>
          <cell r="K1387" t="str">
            <v>2011 II półrocze</v>
          </cell>
          <cell r="L1387" t="str">
            <v>2011</v>
          </cell>
          <cell r="M1387" t="str">
            <v>2011-09-26</v>
          </cell>
          <cell r="N1387" t="str">
            <v>2011 II półrocze</v>
          </cell>
          <cell r="O1387" t="str">
            <v>2011</v>
          </cell>
          <cell r="P1387" t="str">
            <v>2011-04-26</v>
          </cell>
          <cell r="Q1387" t="str">
            <v>2014-04-24</v>
          </cell>
          <cell r="R1387" t="str">
            <v>2014 I półrocze</v>
          </cell>
          <cell r="S1387" t="str">
            <v>2014</v>
          </cell>
          <cell r="T1387" t="str">
            <v>2014-09-25</v>
          </cell>
          <cell r="U1387">
            <v>4763784.53</v>
          </cell>
          <cell r="V1387">
            <v>3735270</v>
          </cell>
          <cell r="W1387">
            <v>2241162</v>
          </cell>
          <cell r="X1387">
            <v>2241162</v>
          </cell>
          <cell r="Y1387">
            <v>1494108</v>
          </cell>
          <cell r="Z1387">
            <v>60</v>
          </cell>
          <cell r="AA1387" t="str">
            <v xml:space="preserve">Wzrost konkurencyjności firmy JOT-KA na rynku producentów konstrukcji stalowych poprzez inwestycje w nowe technologie </v>
          </cell>
          <cell r="AB1387" t="str">
            <v>pomoc publiczna</v>
          </cell>
          <cell r="AC1387">
            <v>4763784.53</v>
          </cell>
          <cell r="AD1387">
            <v>2241162</v>
          </cell>
          <cell r="AE1387">
            <v>2522622.5299999998</v>
          </cell>
          <cell r="AF1387">
            <v>0</v>
          </cell>
          <cell r="AG1387" t="str">
            <v>Nie</v>
          </cell>
          <cell r="AH138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87" t="str">
            <v>01 Pomoc bezzwrotna</v>
          </cell>
          <cell r="AJ1387" t="str">
            <v>01 Obszar miejski</v>
          </cell>
          <cell r="AK1387" t="str">
            <v>06 Nieokreślony przemysł wytwórczy</v>
          </cell>
          <cell r="AL1387" t="str">
            <v>8510018641</v>
          </cell>
          <cell r="AM1387" t="str">
            <v>JOT-KA Przedsiębiorstwo Wielobranżowe Usług i Produkcji Metalowej Józef Klimowicz</v>
          </cell>
          <cell r="AN1387" t="str">
            <v>71-703</v>
          </cell>
          <cell r="AO1387" t="str">
            <v>Szczecin</v>
          </cell>
          <cell r="AP1387" t="str">
            <v>Ks. Wacława Blizińskiego</v>
          </cell>
          <cell r="AQ1387" t="str">
            <v>14</v>
          </cell>
          <cell r="AR1387" t="str">
            <v>-</v>
          </cell>
          <cell r="AS1387" t="str">
            <v>(91)8129430-31</v>
          </cell>
          <cell r="AT1387" t="str">
            <v>(91)8129432</v>
          </cell>
          <cell r="AU1387" t="str">
            <v>osoba fizyczna prowadząca działalność gospodarczą - mikro przedsiębiorstwo</v>
          </cell>
          <cell r="AV1387" t="str">
            <v>008188434</v>
          </cell>
          <cell r="AW1387" t="str">
            <v>przedsiębiorca lub przedsiębiorstwo</v>
          </cell>
        </row>
        <row r="1388">
          <cell r="A1388" t="str">
            <v>RPZP.01.01.02-32-044/10</v>
          </cell>
          <cell r="B1388" t="str">
            <v>RPZP.01.00.00</v>
          </cell>
          <cell r="C1388" t="str">
            <v>RPZP.01.01.00</v>
          </cell>
          <cell r="D1388" t="str">
            <v>RPZP.01.01.02</v>
          </cell>
          <cell r="E1388" t="str">
            <v>RPZP.01.01.02-32-044/10-04</v>
          </cell>
          <cell r="F1388" t="str">
            <v>UDA-RPZP.01.01.02-32-044/10-04</v>
          </cell>
          <cell r="G1388" t="str">
            <v>29e2c0743d</v>
          </cell>
          <cell r="H1388" t="str">
            <v>RPZP.01.01.02-32-044/10</v>
          </cell>
          <cell r="I1388" t="str">
            <v>WND-RPZP.01.01.02-32-044/10</v>
          </cell>
          <cell r="J1388" t="str">
            <v>2012-12-27</v>
          </cell>
          <cell r="K1388" t="str">
            <v>2012 II półrocze</v>
          </cell>
          <cell r="L1388" t="str">
            <v>2012</v>
          </cell>
          <cell r="M1388" t="str">
            <v>2012-12-31</v>
          </cell>
          <cell r="N1388" t="str">
            <v>2012 II półrocze</v>
          </cell>
          <cell r="O1388" t="str">
            <v>2012</v>
          </cell>
          <cell r="P1388" t="str">
            <v>2011-06-15</v>
          </cell>
          <cell r="Q1388" t="str">
            <v>2014-04-29</v>
          </cell>
          <cell r="R1388" t="str">
            <v>2014 I półrocze</v>
          </cell>
          <cell r="S1388" t="str">
            <v>2014</v>
          </cell>
          <cell r="T1388" t="str">
            <v>2014-07-30</v>
          </cell>
          <cell r="U1388">
            <v>5290353</v>
          </cell>
          <cell r="V1388">
            <v>4300000</v>
          </cell>
          <cell r="W1388">
            <v>2000000</v>
          </cell>
          <cell r="X1388">
            <v>2000000</v>
          </cell>
          <cell r="Y1388">
            <v>2300000</v>
          </cell>
          <cell r="Z1388">
            <v>46.51</v>
          </cell>
          <cell r="AA1388" t="str">
            <v>Wdrożenie nowoczesnych technologii produkcyjnych w firmie Lastrik w Koszalinie, w celu usprawnienia działalności, wzrostu wydajności produkcji i rentowności działalności.</v>
          </cell>
          <cell r="AB1388" t="str">
            <v>pomoc publiczna</v>
          </cell>
          <cell r="AC1388">
            <v>5290353</v>
          </cell>
          <cell r="AD1388">
            <v>2000000</v>
          </cell>
          <cell r="AE1388">
            <v>3290353</v>
          </cell>
          <cell r="AF1388">
            <v>0</v>
          </cell>
          <cell r="AG1388" t="str">
            <v>Nie</v>
          </cell>
          <cell r="AH1388" t="str">
            <v>08 Inne inwestycje w przedsiębiorstwa</v>
          </cell>
          <cell r="AI1388" t="str">
            <v>01 Pomoc bezzwrotna</v>
          </cell>
          <cell r="AJ1388" t="str">
            <v>01 Obszar miejski</v>
          </cell>
          <cell r="AK1388" t="str">
            <v>06 Nieokreślony przemysł wytwórczy</v>
          </cell>
          <cell r="AL1388" t="str">
            <v>6692520278</v>
          </cell>
          <cell r="AM1388" t="str">
            <v>Fabryka Okien i Drzwi PCV „Lastrik” Sp. z o.o.</v>
          </cell>
          <cell r="AN1388" t="str">
            <v>75-844</v>
          </cell>
          <cell r="AO1388" t="str">
            <v>Koszalin</v>
          </cell>
          <cell r="AP1388" t="str">
            <v>Słowiańska</v>
          </cell>
          <cell r="AQ1388" t="str">
            <v>11 f</v>
          </cell>
          <cell r="AR1388" t="str">
            <v>-</v>
          </cell>
          <cell r="AS1388" t="str">
            <v>094/342-62-22</v>
          </cell>
          <cell r="AT1388" t="str">
            <v>094/340-28-14</v>
          </cell>
          <cell r="AU1388" t="str">
            <v>osoba fizyczna prowadząca działalność gospodarczą - małe przedsiębiorstwo</v>
          </cell>
          <cell r="AV1388" t="str">
            <v>321444435</v>
          </cell>
          <cell r="AW1388" t="str">
            <v>przedsiębiorca lub przedsiębiorstwo</v>
          </cell>
        </row>
        <row r="1389">
          <cell r="A1389" t="str">
            <v>RPZP.01.01.03-32-180/12</v>
          </cell>
          <cell r="B1389" t="str">
            <v>RPZP.01.00.00</v>
          </cell>
          <cell r="C1389" t="str">
            <v>RPZP.01.01.00</v>
          </cell>
          <cell r="D1389" t="str">
            <v>RPZP.01.01.03</v>
          </cell>
          <cell r="E1389" t="str">
            <v>RPZP.01.01.03-32-180/12-04</v>
          </cell>
          <cell r="F1389" t="str">
            <v>UDA-RPZP.01.01.03-32-180/12-04</v>
          </cell>
          <cell r="G1389">
            <v>3653864432</v>
          </cell>
          <cell r="H1389" t="str">
            <v>RPZP.01.01.03-32-180/12</v>
          </cell>
          <cell r="I1389" t="str">
            <v>WND-RPZP.01.01.03-32-180/12</v>
          </cell>
          <cell r="J1389" t="str">
            <v>2013-06-18</v>
          </cell>
          <cell r="K1389" t="str">
            <v>2013 I półrocze</v>
          </cell>
          <cell r="L1389" t="str">
            <v>2013</v>
          </cell>
          <cell r="M1389" t="str">
            <v>2013-06-20</v>
          </cell>
          <cell r="N1389" t="str">
            <v>2013 I półrocze</v>
          </cell>
          <cell r="O1389" t="str">
            <v>2013</v>
          </cell>
          <cell r="P1389" t="str">
            <v>2013-02-25</v>
          </cell>
          <cell r="Q1389" t="str">
            <v>2014-04-30</v>
          </cell>
          <cell r="R1389" t="str">
            <v>2014 I półrocze</v>
          </cell>
          <cell r="S1389" t="str">
            <v>2014</v>
          </cell>
          <cell r="T1389" t="str">
            <v>2014-11-14</v>
          </cell>
          <cell r="U1389">
            <v>1840260.33</v>
          </cell>
          <cell r="V1389">
            <v>1490471</v>
          </cell>
          <cell r="W1389">
            <v>894282.6</v>
          </cell>
          <cell r="X1389">
            <v>894282.6</v>
          </cell>
          <cell r="Y1389">
            <v>596188.4</v>
          </cell>
          <cell r="Z1389">
            <v>60</v>
          </cell>
          <cell r="AA1389" t="str">
            <v>Zakup innowacyjnej na skalę międzynarodową linii technologicznej do czyszczenia i metalizacji powierzchni stalowych w celu zwiększenia konkurencyjności firmy ZUSIM Sp. z o.o.</v>
          </cell>
          <cell r="AB1389" t="str">
            <v>pomoc publiczna</v>
          </cell>
          <cell r="AC1389">
            <v>1840260.33</v>
          </cell>
          <cell r="AD1389">
            <v>894282.6</v>
          </cell>
          <cell r="AE1389">
            <v>945977.73</v>
          </cell>
          <cell r="AF1389">
            <v>0</v>
          </cell>
          <cell r="AG1389" t="str">
            <v>Nie</v>
          </cell>
          <cell r="AH138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89" t="str">
            <v>01 Pomoc bezzwrotna</v>
          </cell>
          <cell r="AJ1389" t="str">
            <v>01 Obszar miejski</v>
          </cell>
          <cell r="AK1389" t="str">
            <v>06 Nieokreślony przemysł wytwórczy</v>
          </cell>
          <cell r="AL1389" t="str">
            <v>8522258569</v>
          </cell>
          <cell r="AM1389" t="str">
            <v>Zakład Usług Stoczniowych i Mostowych Sp. z o.o.</v>
          </cell>
          <cell r="AN1389" t="str">
            <v>71-201</v>
          </cell>
          <cell r="AO1389" t="str">
            <v>Szczecin</v>
          </cell>
          <cell r="AP1389" t="str">
            <v>Czorsztyńska</v>
          </cell>
          <cell r="AQ1389" t="str">
            <v>65</v>
          </cell>
          <cell r="AR1389" t="str">
            <v>-</v>
          </cell>
          <cell r="AS1389" t="str">
            <v>0918145067</v>
          </cell>
          <cell r="AT1389" t="str">
            <v>0918145067</v>
          </cell>
          <cell r="AU1389" t="str">
            <v>spółka z ograniczoną odpowiedzialnością - małe przedsiębiorstwo</v>
          </cell>
          <cell r="AV1389" t="str">
            <v>811928958</v>
          </cell>
          <cell r="AW1389" t="str">
            <v>przedsiębiorca lub przedsiębiorstwo</v>
          </cell>
        </row>
        <row r="1390">
          <cell r="A1390" t="str">
            <v>RPZP.01.03.01-32-046/11</v>
          </cell>
          <cell r="B1390" t="str">
            <v>RPZP.01.00.00</v>
          </cell>
          <cell r="C1390" t="str">
            <v>RPZP.01.03.00</v>
          </cell>
          <cell r="D1390" t="str">
            <v>RPZP.01.03.01</v>
          </cell>
          <cell r="E1390" t="str">
            <v>RPZP.01.03.01-32-046/11-03</v>
          </cell>
          <cell r="F1390" t="str">
            <v>UDA-RPZP.01.03.01-32-046/11-03</v>
          </cell>
          <cell r="G1390" t="str">
            <v>59d23e5665</v>
          </cell>
          <cell r="H1390" t="str">
            <v>RPZP.01.03.01-32-046/11</v>
          </cell>
          <cell r="I1390" t="str">
            <v>WND-RPZP.01.03.01-32-046/11</v>
          </cell>
          <cell r="J1390" t="str">
            <v>2011-08-08</v>
          </cell>
          <cell r="K1390" t="str">
            <v>2011 II półrocze</v>
          </cell>
          <cell r="L1390" t="str">
            <v>2011</v>
          </cell>
          <cell r="M1390" t="str">
            <v>2011-08-09</v>
          </cell>
          <cell r="N1390" t="str">
            <v>2011 II półrocze</v>
          </cell>
          <cell r="O1390" t="str">
            <v>2011</v>
          </cell>
          <cell r="P1390" t="str">
            <v>2011-05-06</v>
          </cell>
          <cell r="Q1390" t="str">
            <v>2014-05-05</v>
          </cell>
          <cell r="R1390" t="str">
            <v>2014 I półrocze</v>
          </cell>
          <cell r="S1390" t="str">
            <v>2014</v>
          </cell>
          <cell r="T1390" t="str">
            <v>2013-10-25</v>
          </cell>
          <cell r="U1390">
            <v>61500.55</v>
          </cell>
          <cell r="V1390">
            <v>50000.45</v>
          </cell>
          <cell r="W1390">
            <v>25000.22</v>
          </cell>
          <cell r="X1390">
            <v>25000.22</v>
          </cell>
          <cell r="Y1390">
            <v>25000.23</v>
          </cell>
          <cell r="Z1390">
            <v>50</v>
          </cell>
          <cell r="AA1390" t="str">
            <v>Doradztwo w zakresie projektowania, wdrażania i doskonalenia nowego produktu kluczem do sukcesu rynkowego PPHU DUOMAT 2</v>
          </cell>
          <cell r="AB1390" t="str">
            <v>pomoc publiczna</v>
          </cell>
          <cell r="AC1390">
            <v>61500.55</v>
          </cell>
          <cell r="AD1390">
            <v>25000.22</v>
          </cell>
          <cell r="AE1390">
            <v>36500.33</v>
          </cell>
          <cell r="AF1390">
            <v>0</v>
          </cell>
          <cell r="AG1390" t="str">
            <v>Tak</v>
          </cell>
          <cell r="AH1390" t="str">
            <v>05 Usługi w zakresie zaawansowanego wsparcia dla przedsiębiorstw i grup przedsiębiorstw</v>
          </cell>
          <cell r="AI1390" t="str">
            <v>01 Pomoc bezzwrotna</v>
          </cell>
          <cell r="AJ1390" t="str">
            <v>05 Obszary wiejskie (poza obszarami górskimi, wyspami lub o niskiej i bardzo niskiej gęstości zaludnienia)</v>
          </cell>
          <cell r="AK1390" t="str">
            <v>06 Nieokreślony przemysł wytwórczy</v>
          </cell>
          <cell r="AL1390" t="str">
            <v>5941414506</v>
          </cell>
          <cell r="AM1390" t="str">
            <v>PRZEDSIĘBIORSTWO PRODUKCYJNO HANDLOWO USŁUGOWE - „DUOMAT 2” - Okonowicz Michał</v>
          </cell>
          <cell r="AN1390" t="str">
            <v>73-210</v>
          </cell>
          <cell r="AO1390" t="str">
            <v>Recz</v>
          </cell>
          <cell r="AP1390" t="str">
            <v>Chyża</v>
          </cell>
          <cell r="AQ1390" t="str">
            <v>9</v>
          </cell>
          <cell r="AR1390" t="str">
            <v>-</v>
          </cell>
          <cell r="AS1390" t="str">
            <v>604263344</v>
          </cell>
          <cell r="AT1390" t="str">
            <v>957654155</v>
          </cell>
          <cell r="AU1390" t="str">
            <v>osoba fizyczna prowadząca działalność gospodarczą - małe przedsiębiorstwo</v>
          </cell>
          <cell r="AV1390" t="str">
            <v>210947429</v>
          </cell>
          <cell r="AW1390" t="str">
            <v>przedsiębiorca lub przedsiębiorstwo</v>
          </cell>
        </row>
        <row r="1391">
          <cell r="A1391" t="str">
            <v>RPZP.04.01.00-32-004/11</v>
          </cell>
          <cell r="B1391" t="str">
            <v>RPZP.04.00.00</v>
          </cell>
          <cell r="C1391" t="str">
            <v>RPZP.04.01.00</v>
          </cell>
          <cell r="D1391">
            <v>0</v>
          </cell>
          <cell r="E1391" t="str">
            <v>RPZP.04.01.00-32-004/11-03</v>
          </cell>
          <cell r="F1391" t="str">
            <v>UDA-RPZP.04.01.00-32-004/11-03</v>
          </cell>
          <cell r="G1391" t="str">
            <v>b0c2f90f7c</v>
          </cell>
          <cell r="H1391" t="str">
            <v>RPZP.04.01.00-32-004/11</v>
          </cell>
          <cell r="I1391" t="str">
            <v>WND-RPZP.04.01.00-32-004/11</v>
          </cell>
          <cell r="J1391" t="str">
            <v>2014-06-10</v>
          </cell>
          <cell r="K1391" t="str">
            <v>2014 I półrocze</v>
          </cell>
          <cell r="L1391" t="str">
            <v>2014</v>
          </cell>
          <cell r="M1391" t="str">
            <v>2014-07-01</v>
          </cell>
          <cell r="N1391" t="str">
            <v>2014 II półrocze</v>
          </cell>
          <cell r="O1391" t="str">
            <v>2014</v>
          </cell>
          <cell r="P1391" t="str">
            <v>2012-04-20</v>
          </cell>
          <cell r="Q1391" t="str">
            <v>2014-05-06</v>
          </cell>
          <cell r="R1391" t="str">
            <v>2014 I półrocze</v>
          </cell>
          <cell r="S1391" t="str">
            <v>2014</v>
          </cell>
          <cell r="T1391" t="str">
            <v>2014-12-15</v>
          </cell>
          <cell r="U1391">
            <v>90702471.920000002</v>
          </cell>
          <cell r="V1391">
            <v>62280121.5</v>
          </cell>
          <cell r="W1391">
            <v>14778047.98</v>
          </cell>
          <cell r="X1391">
            <v>12561340.779999999</v>
          </cell>
          <cell r="Y1391">
            <v>47502073.520000003</v>
          </cell>
          <cell r="Z1391">
            <v>23.73</v>
          </cell>
          <cell r="AA1391" t="str">
            <v>Budowa farmy wiatrowej o mocy 10,5 MW w gminie Resko</v>
          </cell>
          <cell r="AB1391" t="str">
            <v>pomoc publiczna</v>
          </cell>
          <cell r="AC1391">
            <v>90702471.920000002</v>
          </cell>
          <cell r="AD1391">
            <v>14778047.98</v>
          </cell>
          <cell r="AE1391">
            <v>75924423.939999998</v>
          </cell>
          <cell r="AF1391">
            <v>0</v>
          </cell>
          <cell r="AG1391" t="str">
            <v>Nie</v>
          </cell>
          <cell r="AH1391" t="str">
            <v>39 Energia odnawialna: wiatrowa</v>
          </cell>
          <cell r="AI1391" t="str">
            <v>01 Pomoc bezzwrotna</v>
          </cell>
          <cell r="AJ1391" t="str">
            <v>05 Obszary wiejskie (poza obszarami górskimi, wyspami lub o niskiej i bardzo niskiej gęstości zaludnienia)</v>
          </cell>
          <cell r="AK1391" t="str">
            <v>08 Wytwarzanie i dystrybucja energii elektrycznej, gazu i ciepła</v>
          </cell>
          <cell r="AL1391" t="str">
            <v>5270019532</v>
          </cell>
          <cell r="AM1391" t="str">
            <v>PGE Energia Odnawialna Spółka Akcyjna</v>
          </cell>
          <cell r="AN1391" t="str">
            <v>00-876</v>
          </cell>
          <cell r="AO1391" t="str">
            <v>Warszawa</v>
          </cell>
          <cell r="AP1391" t="str">
            <v>Ogrodowa</v>
          </cell>
          <cell r="AQ1391" t="str">
            <v>59A</v>
          </cell>
          <cell r="AR1391" t="str">
            <v>--</v>
          </cell>
          <cell r="AS1391" t="str">
            <v>224331100</v>
          </cell>
          <cell r="AT1391" t="str">
            <v>226242555</v>
          </cell>
          <cell r="AU1391" t="str">
            <v>spółka akcyjna - duże przedsiębiorstwo</v>
          </cell>
          <cell r="AV1391" t="str">
            <v>010440872</v>
          </cell>
          <cell r="AW1391" t="str">
            <v>przedsiębiorca lub przedsiębiorstwo</v>
          </cell>
        </row>
        <row r="1392">
          <cell r="A1392" t="str">
            <v>RPZP.05.05.01-32-032/11</v>
          </cell>
          <cell r="B1392" t="str">
            <v>RPZP.05.00.00</v>
          </cell>
          <cell r="C1392" t="str">
            <v>RPZP.05.05.00</v>
          </cell>
          <cell r="D1392" t="str">
            <v>RPZP.05.05.01</v>
          </cell>
          <cell r="E1392" t="str">
            <v>RPZP.05.05.01-32-032/11-04</v>
          </cell>
          <cell r="F1392" t="str">
            <v>UDA-RPZP.05.05.01-32-032/11-04</v>
          </cell>
          <cell r="G1392">
            <v>7.8772829999999999E+90</v>
          </cell>
          <cell r="H1392" t="str">
            <v>RPZP.05.05.01-32-032/11</v>
          </cell>
          <cell r="I1392" t="str">
            <v>WND-RPZP.05.05.01-32-032/11</v>
          </cell>
          <cell r="J1392" t="str">
            <v>2012-04-20</v>
          </cell>
          <cell r="K1392" t="str">
            <v>2012 I półrocze</v>
          </cell>
          <cell r="L1392" t="str">
            <v>2012</v>
          </cell>
          <cell r="M1392" t="str">
            <v>2012-05-08</v>
          </cell>
          <cell r="N1392" t="str">
            <v>2012 I półrocze</v>
          </cell>
          <cell r="O1392" t="str">
            <v>2012</v>
          </cell>
          <cell r="P1392" t="str">
            <v>2013-02-12</v>
          </cell>
          <cell r="Q1392" t="str">
            <v>2014-05-13</v>
          </cell>
          <cell r="R1392" t="str">
            <v>2014 I półrocze</v>
          </cell>
          <cell r="S1392" t="str">
            <v>2014</v>
          </cell>
          <cell r="T1392" t="str">
            <v>2014-10-21</v>
          </cell>
          <cell r="U1392">
            <v>1233161.95</v>
          </cell>
          <cell r="V1392">
            <v>1117542.6200000001</v>
          </cell>
          <cell r="W1392">
            <v>558771.31000000006</v>
          </cell>
          <cell r="X1392">
            <v>558771.31000000006</v>
          </cell>
          <cell r="Y1392">
            <v>558771.31000000006</v>
          </cell>
          <cell r="Z1392">
            <v>50</v>
          </cell>
          <cell r="AA1392" t="str">
            <v>Zagospodarowanie Parku w Delcie Młynówki</v>
          </cell>
          <cell r="AB1392" t="str">
            <v>bez pomocy publicznej</v>
          </cell>
          <cell r="AC1392">
            <v>1233161.95</v>
          </cell>
          <cell r="AD1392">
            <v>1233161.95</v>
          </cell>
          <cell r="AE1392">
            <v>0</v>
          </cell>
          <cell r="AF1392">
            <v>0</v>
          </cell>
          <cell r="AG1392" t="str">
            <v>Nie</v>
          </cell>
          <cell r="AH1392" t="str">
            <v>61 Zintegrowane projekty na rzecz rewitalizacji obszarów miejskich i wiejskich</v>
          </cell>
          <cell r="AI1392" t="str">
            <v>01 Pomoc bezzwrotna</v>
          </cell>
          <cell r="AJ1392" t="str">
            <v>01 Obszar miejski</v>
          </cell>
          <cell r="AK1392" t="str">
            <v>22 Inne niewyszczególnione usługi</v>
          </cell>
          <cell r="AL1392" t="str">
            <v>5971648491</v>
          </cell>
          <cell r="AM1392" t="str">
            <v>Gmina Barlinek</v>
          </cell>
          <cell r="AN1392" t="str">
            <v>74-320</v>
          </cell>
          <cell r="AO1392" t="str">
            <v>Barlinek</v>
          </cell>
          <cell r="AP1392" t="str">
            <v>Niepodległości</v>
          </cell>
          <cell r="AQ1392" t="str">
            <v>20</v>
          </cell>
          <cell r="AR1392" t="str">
            <v>-</v>
          </cell>
          <cell r="AS1392" t="str">
            <v>957465566</v>
          </cell>
          <cell r="AT1392" t="str">
            <v>957461704</v>
          </cell>
          <cell r="AU1392" t="str">
            <v>wspólnota samorządowa</v>
          </cell>
          <cell r="AV1392" t="str">
            <v>210967047</v>
          </cell>
          <cell r="AW1392" t="str">
            <v>jednostka samorządu terytorialnego, związek lub stowarzyszenie jst</v>
          </cell>
        </row>
        <row r="1393">
          <cell r="A1393" t="str">
            <v>RPZP.01.01.03-32-009/12</v>
          </cell>
          <cell r="B1393" t="str">
            <v>RPZP.01.00.00</v>
          </cell>
          <cell r="C1393" t="str">
            <v>RPZP.01.01.00</v>
          </cell>
          <cell r="D1393" t="str">
            <v>RPZP.01.01.03</v>
          </cell>
          <cell r="E1393" t="str">
            <v>RPZP.01.01.03-32-009/12-06</v>
          </cell>
          <cell r="F1393" t="str">
            <v>UDA-RPZP.01.01.03-32-009/12-06</v>
          </cell>
          <cell r="G1393" t="str">
            <v>3ff942087b</v>
          </cell>
          <cell r="H1393" t="str">
            <v>RPZP.01.01.03-32-009/12</v>
          </cell>
          <cell r="I1393" t="str">
            <v>WND-RPZP.01.01.03-32-009/12</v>
          </cell>
          <cell r="J1393" t="str">
            <v>2012-11-07</v>
          </cell>
          <cell r="K1393" t="str">
            <v>2012 II półrocze</v>
          </cell>
          <cell r="L1393" t="str">
            <v>2012</v>
          </cell>
          <cell r="M1393" t="str">
            <v>2012-11-09</v>
          </cell>
          <cell r="N1393" t="str">
            <v>2012 II półrocze</v>
          </cell>
          <cell r="O1393" t="str">
            <v>2012</v>
          </cell>
          <cell r="P1393" t="str">
            <v>2013-03-29</v>
          </cell>
          <cell r="Q1393" t="str">
            <v>2014-05-15</v>
          </cell>
          <cell r="R1393" t="str">
            <v>2014 I półrocze</v>
          </cell>
          <cell r="S1393" t="str">
            <v>2014</v>
          </cell>
          <cell r="T1393" t="str">
            <v>2014-11-28</v>
          </cell>
          <cell r="U1393">
            <v>3751373.96</v>
          </cell>
          <cell r="V1393">
            <v>3751373.96</v>
          </cell>
          <cell r="W1393">
            <v>1875686.98</v>
          </cell>
          <cell r="X1393">
            <v>1875686.98</v>
          </cell>
          <cell r="Y1393">
            <v>1875686.98</v>
          </cell>
          <cell r="Z1393">
            <v>50</v>
          </cell>
          <cell r="AA1393" t="str">
            <v>Nowe technologie kluczem do wzmocnienia pozycji spółki Ferroplast na rynkach zagranicznych</v>
          </cell>
          <cell r="AB1393" t="str">
            <v>pomoc publiczna</v>
          </cell>
          <cell r="AC1393">
            <v>3751373.96</v>
          </cell>
          <cell r="AD1393">
            <v>1875686.98</v>
          </cell>
          <cell r="AE1393">
            <v>1875686.98</v>
          </cell>
          <cell r="AF1393">
            <v>0</v>
          </cell>
          <cell r="AG1393" t="str">
            <v>Nie</v>
          </cell>
          <cell r="AH139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93" t="str">
            <v>01 Pomoc bezzwrotna</v>
          </cell>
          <cell r="AJ1393" t="str">
            <v>05 Obszary wiejskie (poza obszarami górskimi, wyspami lub o niskiej i bardzo niskiej gęstości zaludnienia)</v>
          </cell>
          <cell r="AK1393" t="str">
            <v>06 Nieokreślony przemysł wytwórczy</v>
          </cell>
          <cell r="AL1393" t="str">
            <v>6722065489</v>
          </cell>
          <cell r="AM1393" t="str">
            <v>FERROPLAST Zbigniew, Elżbieta, Dawid Rybiccy Spółka Jawna</v>
          </cell>
          <cell r="AN1393" t="str">
            <v>78-300</v>
          </cell>
          <cell r="AO1393" t="str">
            <v>Świdwinek</v>
          </cell>
          <cell r="AP1393" t="str">
            <v>-</v>
          </cell>
          <cell r="AQ1393" t="str">
            <v>29A</v>
          </cell>
          <cell r="AR1393" t="str">
            <v>-</v>
          </cell>
          <cell r="AS1393" t="str">
            <v>+48943652456</v>
          </cell>
          <cell r="AT1393" t="str">
            <v>+48943654038</v>
          </cell>
          <cell r="AU1393" t="str">
            <v>spółka jawna - średnie przedsiębiorstwo</v>
          </cell>
          <cell r="AV1393" t="str">
            <v>320937851</v>
          </cell>
          <cell r="AW1393" t="str">
            <v>przedsiębiorca lub przedsiębiorstwo</v>
          </cell>
        </row>
        <row r="1394">
          <cell r="A1394" t="str">
            <v>RPZP.01.03.01-32-050/12</v>
          </cell>
          <cell r="B1394" t="str">
            <v>RPZP.01.00.00</v>
          </cell>
          <cell r="C1394" t="str">
            <v>RPZP.01.03.00</v>
          </cell>
          <cell r="D1394" t="str">
            <v>RPZP.01.03.01</v>
          </cell>
          <cell r="E1394" t="str">
            <v>RPZP.01.03.01-32-050/12-03</v>
          </cell>
          <cell r="F1394" t="str">
            <v>UDA-RPZP.01.03.01-32-050/12-03</v>
          </cell>
          <cell r="G1394" t="str">
            <v>5bbb46551e</v>
          </cell>
          <cell r="H1394" t="str">
            <v>RPZP.01.03.01-32-050/12</v>
          </cell>
          <cell r="I1394" t="str">
            <v>WND-RPZP.01.03.01-32-050/12</v>
          </cell>
          <cell r="J1394" t="str">
            <v>2012-12-28</v>
          </cell>
          <cell r="K1394" t="str">
            <v>2012 II półrocze</v>
          </cell>
          <cell r="L1394" t="str">
            <v>2012</v>
          </cell>
          <cell r="M1394" t="str">
            <v>2012-12-31</v>
          </cell>
          <cell r="N1394" t="str">
            <v>2012 II półrocze</v>
          </cell>
          <cell r="O1394" t="str">
            <v>2012</v>
          </cell>
          <cell r="P1394" t="str">
            <v>2012-06-25</v>
          </cell>
          <cell r="Q1394" t="str">
            <v>2014-05-28</v>
          </cell>
          <cell r="R1394" t="str">
            <v>2014 I półrocze</v>
          </cell>
          <cell r="S1394" t="str">
            <v>2014</v>
          </cell>
          <cell r="T1394" t="str">
            <v>2013-12-30</v>
          </cell>
          <cell r="U1394">
            <v>31069.8</v>
          </cell>
          <cell r="V1394">
            <v>25260</v>
          </cell>
          <cell r="W1394">
            <v>12630</v>
          </cell>
          <cell r="X1394">
            <v>12630</v>
          </cell>
          <cell r="Y1394">
            <v>12630</v>
          </cell>
          <cell r="Z1394">
            <v>50</v>
          </cell>
          <cell r="AA1394" t="str">
            <v>Wdrożenie Systemu Zarządzania w laboratorium wg ISO 17025:2005 drogą do poprawy konkurencyjności firmy SB LAB</v>
          </cell>
          <cell r="AB1394" t="str">
            <v>pomoc de minimis</v>
          </cell>
          <cell r="AC1394">
            <v>31069.8</v>
          </cell>
          <cell r="AD1394">
            <v>12630</v>
          </cell>
          <cell r="AE1394">
            <v>18439.8</v>
          </cell>
          <cell r="AF1394">
            <v>7.91</v>
          </cell>
          <cell r="AG1394" t="str">
            <v>Tak</v>
          </cell>
          <cell r="AH1394" t="str">
            <v>05 Usługi w zakresie zaawansowanego wsparcia dla przedsiębiorstw i grup przedsiębiorstw</v>
          </cell>
          <cell r="AI1394" t="str">
            <v>01 Pomoc bezzwrotna</v>
          </cell>
          <cell r="AJ1394" t="str">
            <v>01 Obszar miejski</v>
          </cell>
          <cell r="AK1394" t="str">
            <v>22 Inne niewyszczególnione usługi</v>
          </cell>
          <cell r="AL1394" t="str">
            <v>8581251669</v>
          </cell>
          <cell r="AM1394" t="str">
            <v>SB-LAB Laboratorium Ochrony Środowiska i Środowiska Pracy Bogusław Solecki</v>
          </cell>
          <cell r="AN1394" t="str">
            <v>74-101</v>
          </cell>
          <cell r="AO1394" t="str">
            <v>Gryfino</v>
          </cell>
          <cell r="AP1394" t="str">
            <v>Krasińskiego</v>
          </cell>
          <cell r="AQ1394" t="str">
            <v>6</v>
          </cell>
          <cell r="AR1394" t="str">
            <v>-</v>
          </cell>
          <cell r="AS1394" t="str">
            <v>608894642</v>
          </cell>
          <cell r="AT1394" t="str">
            <v>niedotyczy</v>
          </cell>
          <cell r="AU1394" t="str">
            <v>osoba fizyczna prowadząca działalność gospodarczą - mikro przedsiębiorstwo</v>
          </cell>
          <cell r="AV1394" t="str">
            <v>321191520</v>
          </cell>
          <cell r="AW1394" t="str">
            <v>przedsiębiorca lub przedsiębiorstwo</v>
          </cell>
        </row>
        <row r="1395">
          <cell r="A1395" t="str">
            <v>RPZP.01.01.02-32-013/10</v>
          </cell>
          <cell r="B1395" t="str">
            <v>RPZP.01.00.00</v>
          </cell>
          <cell r="C1395" t="str">
            <v>RPZP.01.01.00</v>
          </cell>
          <cell r="D1395" t="str">
            <v>RPZP.01.01.02</v>
          </cell>
          <cell r="E1395" t="str">
            <v>RPZP.01.01.02-32-013/10-04</v>
          </cell>
          <cell r="F1395" t="str">
            <v>UDA-RPZP.01.01.02-32-013/10-04</v>
          </cell>
          <cell r="G1395" t="str">
            <v>2ac7d93949</v>
          </cell>
          <cell r="H1395" t="str">
            <v>RPZP.01.01.02-32-013/10</v>
          </cell>
          <cell r="I1395" t="str">
            <v>WND-RPZP.01.01.02-32-013/10</v>
          </cell>
          <cell r="J1395" t="str">
            <v>2013-09-30</v>
          </cell>
          <cell r="K1395" t="str">
            <v>2013 II półrocze</v>
          </cell>
          <cell r="L1395" t="str">
            <v>2013</v>
          </cell>
          <cell r="M1395" t="str">
            <v>2013-10-03</v>
          </cell>
          <cell r="N1395" t="str">
            <v>2013 II półrocze</v>
          </cell>
          <cell r="O1395" t="str">
            <v>2013</v>
          </cell>
          <cell r="P1395" t="str">
            <v>2011-06-29</v>
          </cell>
          <cell r="Q1395" t="str">
            <v>2014-05-28</v>
          </cell>
          <cell r="R1395" t="str">
            <v>2014 I półrocze</v>
          </cell>
          <cell r="S1395" t="str">
            <v>2014</v>
          </cell>
          <cell r="T1395" t="str">
            <v>2014-09-17</v>
          </cell>
          <cell r="U1395">
            <v>868236.94</v>
          </cell>
          <cell r="V1395">
            <v>624200.1</v>
          </cell>
          <cell r="W1395">
            <v>374520.06</v>
          </cell>
          <cell r="X1395">
            <v>374520.06</v>
          </cell>
          <cell r="Y1395">
            <v>249680.04</v>
          </cell>
          <cell r="Z1395">
            <v>60</v>
          </cell>
          <cell r="AA1395" t="str">
            <v>Wzrost konkurencyjności MONPAT Sp. j. poprzez wdrożenie innowacyjnej technologii obróbki płyt meblowych</v>
          </cell>
          <cell r="AB1395" t="str">
            <v>pomoc publiczna</v>
          </cell>
          <cell r="AC1395">
            <v>868236.94</v>
          </cell>
          <cell r="AD1395">
            <v>374520.06</v>
          </cell>
          <cell r="AE1395">
            <v>493716.88</v>
          </cell>
          <cell r="AF1395">
            <v>0</v>
          </cell>
          <cell r="AG1395" t="str">
            <v>Nie</v>
          </cell>
          <cell r="AH1395" t="str">
            <v>08 Inne inwestycje w przedsiębiorstwa</v>
          </cell>
          <cell r="AI1395" t="str">
            <v>01 Pomoc bezzwrotna</v>
          </cell>
          <cell r="AJ1395" t="str">
            <v>01 Obszar miejski</v>
          </cell>
          <cell r="AK1395" t="str">
            <v>06 Nieokreślony przemysł wytwórczy</v>
          </cell>
          <cell r="AL1395" t="str">
            <v>8512537055</v>
          </cell>
          <cell r="AM1395" t="str">
            <v>MONPAT - Patryk Cześniewicz i Monika Cześniewicz Spółka Jawna</v>
          </cell>
          <cell r="AN1395" t="str">
            <v>72-010</v>
          </cell>
          <cell r="AO1395" t="str">
            <v>Police</v>
          </cell>
          <cell r="AP1395" t="str">
            <v>ul. Ofiar Stutthofu</v>
          </cell>
          <cell r="AQ1395" t="str">
            <v>28</v>
          </cell>
          <cell r="AR1395" t="str">
            <v>-</v>
          </cell>
          <cell r="AS1395" t="str">
            <v>913175413</v>
          </cell>
          <cell r="AT1395" t="str">
            <v>913175413</v>
          </cell>
          <cell r="AU1395" t="str">
            <v>spółka jawna - małe przedsiębiorstwo</v>
          </cell>
          <cell r="AV1395" t="str">
            <v>811680501</v>
          </cell>
          <cell r="AW1395" t="str">
            <v>przedsiębiorca lub przedsiębiorstwo</v>
          </cell>
        </row>
        <row r="1396">
          <cell r="A1396" t="str">
            <v>RPZP.01.01.03-32-160/12</v>
          </cell>
          <cell r="B1396" t="str">
            <v>RPZP.01.00.00</v>
          </cell>
          <cell r="C1396" t="str">
            <v>RPZP.01.01.00</v>
          </cell>
          <cell r="D1396" t="str">
            <v>RPZP.01.01.03</v>
          </cell>
          <cell r="E1396" t="str">
            <v>RPZP.01.01.03-32-160/12-03</v>
          </cell>
          <cell r="F1396" t="str">
            <v>UDA-RPZP.01.01.03-32-160/12-03</v>
          </cell>
          <cell r="G1396" t="str">
            <v>d85225caf9</v>
          </cell>
          <cell r="H1396" t="str">
            <v>RPZP.01.01.03-32-160/12</v>
          </cell>
          <cell r="I1396" t="str">
            <v>WND-RPZP.01.01.03-32-160/12</v>
          </cell>
          <cell r="J1396" t="str">
            <v>2013-06-19</v>
          </cell>
          <cell r="K1396" t="str">
            <v>2013 I półrocze</v>
          </cell>
          <cell r="L1396" t="str">
            <v>2013</v>
          </cell>
          <cell r="M1396" t="str">
            <v>2013-06-21</v>
          </cell>
          <cell r="N1396" t="str">
            <v>2013 I półrocze</v>
          </cell>
          <cell r="O1396" t="str">
            <v>2013</v>
          </cell>
          <cell r="P1396" t="str">
            <v>2013-02-14</v>
          </cell>
          <cell r="Q1396" t="str">
            <v>2014-05-31</v>
          </cell>
          <cell r="R1396" t="str">
            <v>2014 I półrocze</v>
          </cell>
          <cell r="S1396" t="str">
            <v>2014</v>
          </cell>
          <cell r="T1396" t="str">
            <v>2014-05-08</v>
          </cell>
          <cell r="U1396">
            <v>2380050</v>
          </cell>
          <cell r="V1396">
            <v>1895000</v>
          </cell>
          <cell r="W1396">
            <v>1137000</v>
          </cell>
          <cell r="X1396">
            <v>1137000</v>
          </cell>
          <cell r="Y1396">
            <v>758000</v>
          </cell>
          <cell r="Z1396">
            <v>60</v>
          </cell>
          <cell r="AA1396" t="str">
            <v>Zakup i wdrożenie w pełni skomputeryzowanej linii mieszającej do podłoży ogrodniczych nowej generacji</v>
          </cell>
          <cell r="AB1396" t="str">
            <v>pomoc publiczna</v>
          </cell>
          <cell r="AC1396">
            <v>2380050</v>
          </cell>
          <cell r="AD1396">
            <v>1137000</v>
          </cell>
          <cell r="AE1396">
            <v>1243050</v>
          </cell>
          <cell r="AF1396">
            <v>0</v>
          </cell>
          <cell r="AG1396" t="str">
            <v>Nie</v>
          </cell>
          <cell r="AH139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396" t="str">
            <v>01 Pomoc bezzwrotna</v>
          </cell>
          <cell r="AJ1396" t="str">
            <v>05 Obszary wiejskie (poza obszarami górskimi, wyspami lub o niskiej i bardzo niskiej gęstości zaludnienia)</v>
          </cell>
          <cell r="AK1396" t="str">
            <v>07 Górnictwo i kopalnictwo surowców energetycznych</v>
          </cell>
          <cell r="AL1396" t="str">
            <v>8610003981</v>
          </cell>
          <cell r="AM1396" t="str">
            <v>"BIO-PRODUKTY TORF-KORA-PALETY" SPÓŁKA Z OGRANICZONĄ ODPOWIEDZIALNOSCIĄ</v>
          </cell>
          <cell r="AN1396" t="str">
            <v>71-157</v>
          </cell>
          <cell r="AO1396" t="str">
            <v>Szczecin</v>
          </cell>
          <cell r="AP1396" t="str">
            <v>Piramowicza</v>
          </cell>
          <cell r="AQ1396" t="str">
            <v>16A</v>
          </cell>
          <cell r="AR1396" t="str">
            <v>-</v>
          </cell>
          <cell r="AS1396" t="str">
            <v>601665972</v>
          </cell>
          <cell r="AT1396" t="str">
            <v>913860117</v>
          </cell>
          <cell r="AU1396" t="str">
            <v>spółka z ograniczoną odpowiedzialnością - małe przedsiębiorstwo</v>
          </cell>
          <cell r="AV1396" t="str">
            <v>810137692</v>
          </cell>
          <cell r="AW1396" t="str">
            <v>przedsiębiorca lub przedsiębiorstwo</v>
          </cell>
        </row>
        <row r="1397">
          <cell r="A1397" t="str">
            <v>RPZP.06.02.02-32-010/11</v>
          </cell>
          <cell r="B1397" t="str">
            <v>RPZP.06.00.00</v>
          </cell>
          <cell r="C1397" t="str">
            <v>RPZP.06.02.00</v>
          </cell>
          <cell r="D1397" t="str">
            <v>RPZP.06.02.02</v>
          </cell>
          <cell r="E1397" t="str">
            <v>RPZP.06.02.02-32-010/11-05</v>
          </cell>
          <cell r="F1397" t="str">
            <v>UDA-RPZP.06.02.02-32-010/11-05</v>
          </cell>
          <cell r="G1397" t="str">
            <v>92966ea944</v>
          </cell>
          <cell r="H1397" t="str">
            <v>RPZP.06.02.02-32-010/11</v>
          </cell>
          <cell r="I1397" t="str">
            <v>WND-RPZP.06.02.02-32-010/11</v>
          </cell>
          <cell r="J1397" t="str">
            <v>2011-08-05</v>
          </cell>
          <cell r="K1397" t="str">
            <v>2011 II półrocze</v>
          </cell>
          <cell r="L1397" t="str">
            <v>2011</v>
          </cell>
          <cell r="M1397" t="str">
            <v>2011-08-08</v>
          </cell>
          <cell r="N1397" t="str">
            <v>2011 II półrocze</v>
          </cell>
          <cell r="O1397" t="str">
            <v>2011</v>
          </cell>
          <cell r="P1397" t="str">
            <v>2011-07-25</v>
          </cell>
          <cell r="Q1397" t="str">
            <v>2014-06-02</v>
          </cell>
          <cell r="R1397" t="str">
            <v>2014 I półrocze</v>
          </cell>
          <cell r="S1397" t="str">
            <v>2014</v>
          </cell>
          <cell r="T1397" t="str">
            <v>2014-09-05</v>
          </cell>
          <cell r="U1397">
            <v>3971986.83</v>
          </cell>
          <cell r="V1397">
            <v>3971186.83</v>
          </cell>
          <cell r="W1397">
            <v>2978390.12</v>
          </cell>
          <cell r="X1397">
            <v>1639478.03</v>
          </cell>
          <cell r="Y1397">
            <v>992796.71</v>
          </cell>
          <cell r="Z1397">
            <v>75</v>
          </cell>
          <cell r="AA1397" t="str">
            <v>"Renowacja kościoła pw. Św. Józefa Oblubieńca NMP w Szczecinie wraz z jego otoczeniem"</v>
          </cell>
          <cell r="AB1397" t="str">
            <v>bez pomocy publicznej</v>
          </cell>
          <cell r="AC1397">
            <v>3971986.83</v>
          </cell>
          <cell r="AD1397">
            <v>3971986.83</v>
          </cell>
          <cell r="AE1397">
            <v>0</v>
          </cell>
          <cell r="AF1397">
            <v>0</v>
          </cell>
          <cell r="AG1397" t="str">
            <v>Nie</v>
          </cell>
          <cell r="AH1397" t="str">
            <v>58 Ochrona i zachowanie dziedzictwa kulturowego</v>
          </cell>
          <cell r="AI1397" t="str">
            <v>01 Pomoc bezzwrotna</v>
          </cell>
          <cell r="AJ1397" t="str">
            <v>01 Obszar miejski</v>
          </cell>
          <cell r="AK1397" t="str">
            <v>00 Nie dotyczy</v>
          </cell>
          <cell r="AL1397" t="str">
            <v>9551300777</v>
          </cell>
          <cell r="AM1397" t="str">
            <v>Parafia Rzymskokatolicka pw. św. Józefa w Szczecinie</v>
          </cell>
          <cell r="AN1397" t="str">
            <v>70-115</v>
          </cell>
          <cell r="AO1397" t="str">
            <v>Szczecin</v>
          </cell>
          <cell r="AP1397" t="str">
            <v>Połabska</v>
          </cell>
          <cell r="AQ1397" t="str">
            <v>1</v>
          </cell>
          <cell r="AR1397" t="str">
            <v>-</v>
          </cell>
          <cell r="AS1397" t="str">
            <v>91482-30-32</v>
          </cell>
          <cell r="AT1397" t="str">
            <v>91482-30-32</v>
          </cell>
          <cell r="AU1397" t="str">
            <v>Kościół Katolicki</v>
          </cell>
          <cell r="AV1397" t="str">
            <v>040044785</v>
          </cell>
          <cell r="AW1397" t="str">
            <v>kościół lub związek wyznaniowy lub osoba prawna kościołów i związków wyznaniowych</v>
          </cell>
        </row>
        <row r="1398">
          <cell r="A1398" t="str">
            <v>RPZP.04.05.01-32-012/11</v>
          </cell>
          <cell r="B1398" t="str">
            <v>RPZP.04.00.00</v>
          </cell>
          <cell r="C1398" t="str">
            <v>RPZP.04.05.00</v>
          </cell>
          <cell r="D1398" t="str">
            <v>RPZP.04.05.01</v>
          </cell>
          <cell r="E1398" t="str">
            <v>RPZP.04.05.01-32-012/11-01</v>
          </cell>
          <cell r="F1398" t="str">
            <v>UDA-RPZP.04.05.01-32-012/11-01</v>
          </cell>
          <cell r="G1398" t="str">
            <v>3366fbf5be</v>
          </cell>
          <cell r="H1398" t="str">
            <v>RPZP.04.05.01-32-012/11</v>
          </cell>
          <cell r="I1398" t="str">
            <v>WND-RPZP.04.05.01-32-012/11</v>
          </cell>
          <cell r="J1398" t="str">
            <v>2012-02-28</v>
          </cell>
          <cell r="K1398" t="str">
            <v>2012 I półrocze</v>
          </cell>
          <cell r="L1398" t="str">
            <v>2012</v>
          </cell>
          <cell r="M1398" t="str">
            <v>2012-03-05</v>
          </cell>
          <cell r="N1398" t="str">
            <v>2012 I półrocze</v>
          </cell>
          <cell r="O1398" t="str">
            <v>2012</v>
          </cell>
          <cell r="P1398" t="str">
            <v>2011-06-13</v>
          </cell>
          <cell r="Q1398" t="str">
            <v>2014-06-12</v>
          </cell>
          <cell r="R1398" t="str">
            <v>2014 I półrocze</v>
          </cell>
          <cell r="S1398" t="str">
            <v>2014</v>
          </cell>
          <cell r="T1398" t="str">
            <v>2013-11-29</v>
          </cell>
          <cell r="U1398">
            <v>1112420</v>
          </cell>
          <cell r="V1398">
            <v>1100000</v>
          </cell>
          <cell r="W1398">
            <v>825000</v>
          </cell>
          <cell r="X1398">
            <v>825000</v>
          </cell>
          <cell r="Y1398">
            <v>275000</v>
          </cell>
          <cell r="Z1398">
            <v>75</v>
          </cell>
          <cell r="AA1398" t="str">
            <v>Budowa zagrody pokazowej żubrów w gminie Mirosławiec</v>
          </cell>
          <cell r="AB1398" t="str">
            <v>bez pomocy publicznej</v>
          </cell>
          <cell r="AC1398">
            <v>1112420</v>
          </cell>
          <cell r="AD1398">
            <v>1112420</v>
          </cell>
          <cell r="AE1398">
            <v>0</v>
          </cell>
          <cell r="AF1398">
            <v>0</v>
          </cell>
          <cell r="AG1398" t="str">
            <v>Nie</v>
          </cell>
          <cell r="AH1398" t="str">
            <v>51 Promowanie bioróżnorodności i ochrony przyrody (w tym NATURA 2000)</v>
          </cell>
          <cell r="AI1398" t="str">
            <v>01 Pomoc bezzwrotna</v>
          </cell>
          <cell r="AJ1398" t="str">
            <v>05 Obszary wiejskie (poza obszarami górskimi, wyspami lub o niskiej i bardzo niskiej gęstości zaludnienia)</v>
          </cell>
          <cell r="AK1398" t="str">
            <v>21 Działalność związana ze środowiskiem naturalnym</v>
          </cell>
          <cell r="AL1398" t="str">
            <v>8521400870</v>
          </cell>
          <cell r="AM1398" t="str">
            <v>Zachodniopomorskie Towarzystwo Przyrodnicze</v>
          </cell>
          <cell r="AN1398" t="str">
            <v>71-415</v>
          </cell>
          <cell r="AO1398" t="str">
            <v>Szczecin</v>
          </cell>
          <cell r="AP1398" t="str">
            <v>Wąska</v>
          </cell>
          <cell r="AQ1398" t="str">
            <v>13</v>
          </cell>
          <cell r="AR1398" t="str">
            <v>-</v>
          </cell>
          <cell r="AS1398" t="str">
            <v>913972935</v>
          </cell>
          <cell r="AT1398" t="str">
            <v>913972935</v>
          </cell>
          <cell r="AU1398" t="str">
            <v>stowarzyszenie</v>
          </cell>
          <cell r="AV1398" t="str">
            <v>810681817</v>
          </cell>
          <cell r="AW1398" t="str">
            <v>fundacja, stowarzyszenie lub organizacja pozarządowa</v>
          </cell>
        </row>
        <row r="1399">
          <cell r="A1399" t="str">
            <v>RPZP.01.01.02-32-101/10</v>
          </cell>
          <cell r="B1399" t="str">
            <v>RPZP.01.00.00</v>
          </cell>
          <cell r="C1399" t="str">
            <v>RPZP.01.01.00</v>
          </cell>
          <cell r="D1399" t="str">
            <v>RPZP.01.01.02</v>
          </cell>
          <cell r="E1399" t="str">
            <v>RPZP.01.01.02-32-101/10-02</v>
          </cell>
          <cell r="F1399" t="str">
            <v>UDA-RPZP.01.01.02-32-101/10-02</v>
          </cell>
          <cell r="G1399" t="str">
            <v>0d10ff06bc</v>
          </cell>
          <cell r="H1399" t="str">
            <v>RPZP.01.01.02-32-101/10</v>
          </cell>
          <cell r="I1399" t="str">
            <v>WND-RPZP.01.01.02-32-101/10</v>
          </cell>
          <cell r="J1399" t="str">
            <v>2013-12-04</v>
          </cell>
          <cell r="K1399" t="str">
            <v>2013 II półrocze</v>
          </cell>
          <cell r="L1399" t="str">
            <v>2013</v>
          </cell>
          <cell r="M1399" t="str">
            <v>2013-12-06</v>
          </cell>
          <cell r="N1399" t="str">
            <v>2013 II półrocze</v>
          </cell>
          <cell r="O1399" t="str">
            <v>2013</v>
          </cell>
          <cell r="P1399" t="str">
            <v>2011-07-01</v>
          </cell>
          <cell r="Q1399" t="str">
            <v>2014-06-13</v>
          </cell>
          <cell r="R1399" t="str">
            <v>2014 I półrocze</v>
          </cell>
          <cell r="S1399" t="str">
            <v>2014</v>
          </cell>
          <cell r="T1399" t="str">
            <v>2014-08-22</v>
          </cell>
          <cell r="U1399">
            <v>4920000</v>
          </cell>
          <cell r="V1399">
            <v>4000000</v>
          </cell>
          <cell r="W1399">
            <v>2000000</v>
          </cell>
          <cell r="X1399">
            <v>2000000</v>
          </cell>
          <cell r="Y1399">
            <v>2000000</v>
          </cell>
          <cell r="Z1399">
            <v>50</v>
          </cell>
          <cell r="AA1399" t="str">
            <v>Rozbudowa zasobów produkcyjnych firmy Voigt Promotion Sp. z o.o. w celu rozszerzenia oferty i zwiększenia efektywności działania na rynku międzynarodowym.</v>
          </cell>
          <cell r="AB1399" t="str">
            <v>pomoc publiczna</v>
          </cell>
          <cell r="AC1399">
            <v>4920000</v>
          </cell>
          <cell r="AD1399">
            <v>2000000</v>
          </cell>
          <cell r="AE1399">
            <v>2920000</v>
          </cell>
          <cell r="AF1399">
            <v>0</v>
          </cell>
          <cell r="AG1399" t="str">
            <v>Nie</v>
          </cell>
          <cell r="AH1399" t="str">
            <v>08 Inne inwestycje w przedsiębiorstwa</v>
          </cell>
          <cell r="AI1399" t="str">
            <v>01 Pomoc bezzwrotna</v>
          </cell>
          <cell r="AJ1399" t="str">
            <v>01 Obszar miejski</v>
          </cell>
          <cell r="AK1399" t="str">
            <v>06 Nieokreślony przemysł wytwórczy</v>
          </cell>
          <cell r="AL1399" t="str">
            <v>8510110430</v>
          </cell>
          <cell r="AM1399" t="str">
            <v>Voigt Promotion Sp z o. o.</v>
          </cell>
          <cell r="AN1399" t="str">
            <v>70-896</v>
          </cell>
          <cell r="AO1399" t="str">
            <v>Załom</v>
          </cell>
          <cell r="AP1399" t="str">
            <v>Lubczyńska</v>
          </cell>
          <cell r="AQ1399" t="str">
            <v>38c</v>
          </cell>
          <cell r="AR1399" t="str">
            <v>-</v>
          </cell>
          <cell r="AS1399" t="str">
            <v>914312993</v>
          </cell>
          <cell r="AT1399" t="str">
            <v>914690548</v>
          </cell>
          <cell r="AU1399" t="str">
            <v>spółka z ograniczoną odpowiedzialnością - średnie przedsiębiorstwo</v>
          </cell>
          <cell r="AV1399" t="str">
            <v>811006874</v>
          </cell>
          <cell r="AW1399" t="str">
            <v>przedsiębiorca lub przedsiębiorstwo</v>
          </cell>
        </row>
        <row r="1400">
          <cell r="A1400" t="str">
            <v>RPZP.01.01.03-32-148/12</v>
          </cell>
          <cell r="B1400" t="str">
            <v>RPZP.01.00.00</v>
          </cell>
          <cell r="C1400" t="str">
            <v>RPZP.01.01.00</v>
          </cell>
          <cell r="D1400" t="str">
            <v>RPZP.01.01.03</v>
          </cell>
          <cell r="E1400" t="str">
            <v>RPZP.01.01.03-32-148/12-01</v>
          </cell>
          <cell r="F1400" t="str">
            <v>UDA-RPZP.01.01.03-32-148/12-01</v>
          </cell>
          <cell r="G1400" t="str">
            <v>75016027cf</v>
          </cell>
          <cell r="H1400" t="str">
            <v>RPZP.01.01.03-32-148/12</v>
          </cell>
          <cell r="I1400" t="str">
            <v>WND-RPZP.01.01.03-32-148/12</v>
          </cell>
          <cell r="J1400" t="str">
            <v>2014-06-30</v>
          </cell>
          <cell r="K1400" t="str">
            <v>2014 I półrocze</v>
          </cell>
          <cell r="L1400" t="str">
            <v>2014</v>
          </cell>
          <cell r="M1400" t="str">
            <v>2014-07-04</v>
          </cell>
          <cell r="N1400" t="str">
            <v>2014 II półrocze</v>
          </cell>
          <cell r="O1400" t="str">
            <v>2014</v>
          </cell>
          <cell r="P1400" t="str">
            <v>2013-10-10</v>
          </cell>
          <cell r="Q1400" t="str">
            <v>2014-06-18</v>
          </cell>
          <cell r="R1400" t="str">
            <v>2014 I półrocze</v>
          </cell>
          <cell r="S1400" t="str">
            <v>2014</v>
          </cell>
          <cell r="T1400" t="str">
            <v>2014-06-30</v>
          </cell>
          <cell r="U1400">
            <v>319800</v>
          </cell>
          <cell r="V1400">
            <v>260000</v>
          </cell>
          <cell r="W1400">
            <v>156000</v>
          </cell>
          <cell r="X1400">
            <v>156000</v>
          </cell>
          <cell r="Y1400">
            <v>104000</v>
          </cell>
          <cell r="Z1400">
            <v>60</v>
          </cell>
          <cell r="AA1400" t="str">
            <v xml:space="preserve">Wzrost konkurencyjności i innowacyjności ZBM MADREW poprzez inwestycję w nową technologię produkcji maszyn i urządzeń dla przemysłu drzewnego </v>
          </cell>
          <cell r="AB1400" t="str">
            <v>pomoc publiczna</v>
          </cell>
          <cell r="AC1400">
            <v>319800</v>
          </cell>
          <cell r="AD1400">
            <v>156000</v>
          </cell>
          <cell r="AE1400">
            <v>163800</v>
          </cell>
          <cell r="AF1400">
            <v>0</v>
          </cell>
          <cell r="AG1400" t="str">
            <v>Nie</v>
          </cell>
          <cell r="AH140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00" t="str">
            <v>01 Pomoc bezzwrotna</v>
          </cell>
          <cell r="AJ1400" t="str">
            <v>01 Obszar miejski</v>
          </cell>
          <cell r="AK1400" t="str">
            <v>06 Nieokreślony przemysł wytwórczy</v>
          </cell>
          <cell r="AL1400" t="str">
            <v>6731402118</v>
          </cell>
          <cell r="AM1400" t="str">
            <v>Zakład Budowy Maszyn MADREW Andrzej Bobrycki</v>
          </cell>
          <cell r="AN1400" t="str">
            <v>78-400</v>
          </cell>
          <cell r="AO1400" t="str">
            <v>Szczecinek</v>
          </cell>
          <cell r="AP1400" t="str">
            <v>Harcerska</v>
          </cell>
          <cell r="AQ1400" t="str">
            <v>1</v>
          </cell>
          <cell r="AR1400" t="str">
            <v>-</v>
          </cell>
          <cell r="AS1400" t="str">
            <v>943720792</v>
          </cell>
          <cell r="AT1400" t="str">
            <v>943743961</v>
          </cell>
          <cell r="AU1400" t="str">
            <v>osoba fizyczna prowadząca działalność gospodarczą - mikro przedsiębiorstwo</v>
          </cell>
          <cell r="AV1400" t="str">
            <v>320779955</v>
          </cell>
          <cell r="AW1400" t="str">
            <v>przedsiębiorca lub przedsiębiorstwo</v>
          </cell>
        </row>
        <row r="1401">
          <cell r="A1401" t="str">
            <v>RPZP.01.03.02-32-002/14</v>
          </cell>
          <cell r="B1401" t="str">
            <v>RPZP.01.00.00</v>
          </cell>
          <cell r="C1401" t="str">
            <v>RPZP.01.03.00</v>
          </cell>
          <cell r="D1401" t="str">
            <v>RPZP.01.03.02</v>
          </cell>
          <cell r="E1401" t="str">
            <v>RPZP.01.03.02-32-002/14-01</v>
          </cell>
          <cell r="F1401" t="str">
            <v>UDA-RPZP.01.03.02-32-002/14-01</v>
          </cell>
          <cell r="G1401" t="str">
            <v>03acc138f7</v>
          </cell>
          <cell r="H1401" t="str">
            <v>RPZP.01.03.02-32-002/14</v>
          </cell>
          <cell r="I1401" t="str">
            <v>WND-RPZP.01.03.02-32-002/14</v>
          </cell>
          <cell r="J1401" t="str">
            <v>2014-05-20</v>
          </cell>
          <cell r="K1401" t="str">
            <v>2014 I półrocze</v>
          </cell>
          <cell r="L1401" t="str">
            <v>2014</v>
          </cell>
          <cell r="M1401" t="str">
            <v>2014-06-10</v>
          </cell>
          <cell r="N1401" t="str">
            <v>2014 I półrocze</v>
          </cell>
          <cell r="O1401" t="str">
            <v>2014</v>
          </cell>
          <cell r="P1401" t="str">
            <v>2014-02-14</v>
          </cell>
          <cell r="Q1401" t="str">
            <v>2014-06-20</v>
          </cell>
          <cell r="R1401" t="str">
            <v>2014 I półrocze</v>
          </cell>
          <cell r="S1401" t="str">
            <v>2014</v>
          </cell>
          <cell r="T1401" t="str">
            <v>2014-08-06</v>
          </cell>
          <cell r="U1401">
            <v>231432.15</v>
          </cell>
          <cell r="V1401">
            <v>231383.63</v>
          </cell>
          <cell r="W1401">
            <v>231383.63</v>
          </cell>
          <cell r="X1401">
            <v>231383.63</v>
          </cell>
          <cell r="Y1401">
            <v>0</v>
          </cell>
          <cell r="Z1401">
            <v>100</v>
          </cell>
          <cell r="AA1401" t="str">
            <v>Misje eksportowe - etap IV</v>
          </cell>
          <cell r="AB1401" t="str">
            <v>bez pomocy publicznej</v>
          </cell>
          <cell r="AC1401">
            <v>231432.15</v>
          </cell>
          <cell r="AD1401">
            <v>231432.15</v>
          </cell>
          <cell r="AE1401">
            <v>0</v>
          </cell>
          <cell r="AF1401">
            <v>0</v>
          </cell>
          <cell r="AG1401" t="str">
            <v>Tak</v>
          </cell>
          <cell r="AH1401" t="str">
            <v>05 Usługi w zakresie zaawansowanego wsparcia dla przedsiębiorstw i grup przedsiębiorstw</v>
          </cell>
          <cell r="AI1401" t="str">
            <v>01 Pomoc bezzwrotna</v>
          </cell>
          <cell r="AJ1401" t="str">
            <v>00 Nie dotyczy</v>
          </cell>
          <cell r="AK1401" t="str">
            <v>00 Nie dotyczy</v>
          </cell>
          <cell r="AL1401" t="str">
            <v>8512871498</v>
          </cell>
          <cell r="AM1401" t="str">
            <v>Województwo Zachodniopomorskie Centrum Obsługi Inwestorów i Eksporterów</v>
          </cell>
          <cell r="AN1401" t="str">
            <v>70-540</v>
          </cell>
          <cell r="AO1401" t="str">
            <v>Szczecin</v>
          </cell>
          <cell r="AP1401" t="str">
            <v>Korsarzy</v>
          </cell>
          <cell r="AQ1401" t="str">
            <v>34</v>
          </cell>
          <cell r="AR1401" t="str">
            <v>-</v>
          </cell>
          <cell r="AS1401" t="str">
            <v>914467177</v>
          </cell>
          <cell r="AT1401" t="str">
            <v>914467102</v>
          </cell>
          <cell r="AU1401" t="str">
            <v>wspólnota samorządowa - województwo</v>
          </cell>
          <cell r="AV1401" t="str">
            <v>811683876</v>
          </cell>
          <cell r="AW1401" t="str">
            <v>Jednostka samorządu terytorialnego</v>
          </cell>
        </row>
        <row r="1402">
          <cell r="A1402" t="str">
            <v>RPZP.01.03.01-32-050/11</v>
          </cell>
          <cell r="B1402" t="str">
            <v>RPZP.01.00.00</v>
          </cell>
          <cell r="C1402" t="str">
            <v>RPZP.01.03.00</v>
          </cell>
          <cell r="D1402" t="str">
            <v>RPZP.01.03.01</v>
          </cell>
          <cell r="E1402" t="str">
            <v>RPZP.01.03.01-32-050/11-07</v>
          </cell>
          <cell r="F1402" t="str">
            <v>UDA-RPZP.01.03.01-32-050/11-07</v>
          </cell>
          <cell r="G1402" t="str">
            <v>3a8ecef680</v>
          </cell>
          <cell r="H1402" t="str">
            <v>RPZP.01.03.01-32-050/11</v>
          </cell>
          <cell r="I1402" t="str">
            <v>WND-RPZP.01.03.01-32-050/11</v>
          </cell>
          <cell r="J1402" t="str">
            <v>2012-03-19</v>
          </cell>
          <cell r="K1402" t="str">
            <v>2012 I półrocze</v>
          </cell>
          <cell r="L1402" t="str">
            <v>2012</v>
          </cell>
          <cell r="M1402" t="str">
            <v>2012-03-21</v>
          </cell>
          <cell r="N1402" t="str">
            <v>2012 I półrocze</v>
          </cell>
          <cell r="O1402" t="str">
            <v>2012</v>
          </cell>
          <cell r="P1402" t="str">
            <v>2011-06-27</v>
          </cell>
          <cell r="Q1402" t="str">
            <v>2014-06-27</v>
          </cell>
          <cell r="R1402" t="str">
            <v>2014 I półrocze</v>
          </cell>
          <cell r="S1402" t="str">
            <v>2014</v>
          </cell>
          <cell r="T1402" t="str">
            <v>2014-05-12</v>
          </cell>
          <cell r="U1402">
            <v>101475</v>
          </cell>
          <cell r="V1402">
            <v>82500</v>
          </cell>
          <cell r="W1402">
            <v>40000</v>
          </cell>
          <cell r="X1402">
            <v>40000</v>
          </cell>
          <cell r="Y1402">
            <v>42500</v>
          </cell>
          <cell r="Z1402">
            <v>48.48</v>
          </cell>
          <cell r="AA1402" t="str">
            <v>Doradztwo w zakresie dokumentacji technicznej małej elektrowni wiatrowej.</v>
          </cell>
          <cell r="AB1402" t="str">
            <v>pomoc de minimis</v>
          </cell>
          <cell r="AC1402">
            <v>101475</v>
          </cell>
          <cell r="AD1402">
            <v>40000</v>
          </cell>
          <cell r="AE1402">
            <v>61475</v>
          </cell>
          <cell r="AF1402">
            <v>0</v>
          </cell>
          <cell r="AG1402" t="str">
            <v>Tak</v>
          </cell>
          <cell r="AH1402" t="str">
            <v>05 Usługi w zakresie zaawansowanego wsparcia dla przedsiębiorstw i grup przedsiębiorstw</v>
          </cell>
          <cell r="AI1402" t="str">
            <v>01 Pomoc bezzwrotna</v>
          </cell>
          <cell r="AJ1402" t="str">
            <v>05 Obszary wiejskie (poza obszarami górskimi, wyspami lub o niskiej i bardzo niskiej gęstości zaludnienia)</v>
          </cell>
          <cell r="AK1402" t="str">
            <v>08 Wytwarzanie i dystrybucja energii elektrycznej, gazu i ciepła</v>
          </cell>
          <cell r="AL1402" t="str">
            <v>2530026327</v>
          </cell>
          <cell r="AM1402" t="str">
            <v>TEKMAR WIOLETTA PIASECKA</v>
          </cell>
          <cell r="AN1402" t="str">
            <v>78-500</v>
          </cell>
          <cell r="AO1402" t="str">
            <v>Jankowo</v>
          </cell>
          <cell r="AP1402" t="str">
            <v>-</v>
          </cell>
          <cell r="AQ1402" t="str">
            <v>12</v>
          </cell>
          <cell r="AR1402" t="str">
            <v>a</v>
          </cell>
          <cell r="AS1402" t="str">
            <v>0943615372</v>
          </cell>
          <cell r="AT1402" t="str">
            <v>0943615347</v>
          </cell>
          <cell r="AU1402" t="str">
            <v>osoba fizyczna prowadząca działalność gospodarczą - małe przedsiębiorstwo</v>
          </cell>
          <cell r="AV1402" t="str">
            <v>321279930</v>
          </cell>
          <cell r="AW1402" t="str">
            <v>przedsiębiorca lub przedsiębiorstwo</v>
          </cell>
        </row>
        <row r="1403">
          <cell r="A1403" t="str">
            <v>RPZP.05.03.00-32-015/10</v>
          </cell>
          <cell r="B1403" t="str">
            <v>RPZP.05.00.00</v>
          </cell>
          <cell r="C1403" t="str">
            <v>RPZP.05.03.00</v>
          </cell>
          <cell r="D1403">
            <v>0</v>
          </cell>
          <cell r="E1403" t="str">
            <v>RPZP.05.03.00-32-015/10-02</v>
          </cell>
          <cell r="F1403" t="str">
            <v>UDA-RPZP.05.03.00-32-015/10-02</v>
          </cell>
          <cell r="G1403" t="str">
            <v>c51170057f</v>
          </cell>
          <cell r="H1403" t="str">
            <v>RPZP.05.03.00-32-015/10</v>
          </cell>
          <cell r="I1403" t="str">
            <v>WND-RPZP.05.03.00-32-015/10</v>
          </cell>
          <cell r="J1403" t="str">
            <v>2013-09-09</v>
          </cell>
          <cell r="K1403" t="str">
            <v>2013 II półrocze</v>
          </cell>
          <cell r="L1403" t="str">
            <v>2013</v>
          </cell>
          <cell r="M1403" t="str">
            <v>2013-09-30</v>
          </cell>
          <cell r="N1403" t="str">
            <v>2013 II półrocze</v>
          </cell>
          <cell r="O1403" t="str">
            <v>2013</v>
          </cell>
          <cell r="P1403" t="str">
            <v>2011-06-30</v>
          </cell>
          <cell r="Q1403" t="str">
            <v>2014-06-27</v>
          </cell>
          <cell r="R1403" t="str">
            <v>2014 I półrocze</v>
          </cell>
          <cell r="S1403" t="str">
            <v>2014</v>
          </cell>
          <cell r="T1403" t="str">
            <v>2014-12-01</v>
          </cell>
          <cell r="U1403">
            <v>3485137.71</v>
          </cell>
          <cell r="V1403">
            <v>3341369.92</v>
          </cell>
          <cell r="W1403">
            <v>2506027.4300000002</v>
          </cell>
          <cell r="X1403">
            <v>2506027.4300000002</v>
          </cell>
          <cell r="Y1403">
            <v>835342.49</v>
          </cell>
          <cell r="Z1403">
            <v>75</v>
          </cell>
          <cell r="AA1403" t="str">
            <v>Budowa ścieżki rowerowej na odcinku Pyrzyce ul. Ciepłownicza do granic gminy Pyrzyce w miejscowości Brzesko</v>
          </cell>
          <cell r="AB1403" t="str">
            <v>bez pomocy publicznej</v>
          </cell>
          <cell r="AC1403">
            <v>3485137.71</v>
          </cell>
          <cell r="AD1403">
            <v>3485137.71</v>
          </cell>
          <cell r="AE1403">
            <v>0</v>
          </cell>
          <cell r="AF1403">
            <v>0</v>
          </cell>
          <cell r="AG1403" t="str">
            <v>Nie</v>
          </cell>
          <cell r="AH1403" t="str">
            <v>24 Ścieżki rowerowe</v>
          </cell>
          <cell r="AI1403" t="str">
            <v>01 Pomoc bezzwrotna</v>
          </cell>
          <cell r="AJ1403" t="str">
            <v>05 Obszary wiejskie (poza obszarami górskimi, wyspami lub o niskiej i bardzo niskiej gęstości zaludnienia)</v>
          </cell>
          <cell r="AK1403" t="str">
            <v>00 Nie dotyczy</v>
          </cell>
          <cell r="AL1403" t="str">
            <v>8531456990</v>
          </cell>
          <cell r="AM1403" t="str">
            <v>Gmina Pyrzyce</v>
          </cell>
          <cell r="AN1403" t="str">
            <v>74-200</v>
          </cell>
          <cell r="AO1403" t="str">
            <v>Pyrzyce</v>
          </cell>
          <cell r="AP1403" t="str">
            <v>Plac Ratuszowy</v>
          </cell>
          <cell r="AQ1403" t="str">
            <v>1</v>
          </cell>
          <cell r="AR1403" t="str">
            <v>-</v>
          </cell>
          <cell r="AS1403" t="str">
            <v>0913970343</v>
          </cell>
          <cell r="AT1403" t="str">
            <v>0913970314</v>
          </cell>
          <cell r="AU1403" t="str">
            <v>wspólnota samorządowa</v>
          </cell>
          <cell r="AV1403" t="str">
            <v>811685711</v>
          </cell>
          <cell r="AW1403" t="str">
            <v>jednostka samorządu terytorialnego, związek lub stowarzyszenie jst</v>
          </cell>
        </row>
        <row r="1404">
          <cell r="A1404" t="str">
            <v>RPZP.01.02.02-32-012/13</v>
          </cell>
          <cell r="B1404" t="str">
            <v>RPZP.01.00.00</v>
          </cell>
          <cell r="C1404" t="str">
            <v>RPZP.01.02.00</v>
          </cell>
          <cell r="D1404" t="str">
            <v>RPZP.01.02.02</v>
          </cell>
          <cell r="E1404" t="str">
            <v>RPZP.01.02.02-32-012/13-01</v>
          </cell>
          <cell r="F1404" t="str">
            <v>UDA-RPZP.01.02.02-32-012/13-01</v>
          </cell>
          <cell r="G1404" t="str">
            <v>90f3959de2</v>
          </cell>
          <cell r="H1404" t="str">
            <v>RPZP.01.02.02-32-012/13</v>
          </cell>
          <cell r="I1404" t="str">
            <v>WND-RPZP.01.02.02-32-012/13</v>
          </cell>
          <cell r="J1404" t="str">
            <v>2013-10-11</v>
          </cell>
          <cell r="K1404" t="str">
            <v>2013 II półrocze</v>
          </cell>
          <cell r="L1404" t="str">
            <v>2013</v>
          </cell>
          <cell r="M1404" t="str">
            <v>2013-10-17</v>
          </cell>
          <cell r="N1404" t="str">
            <v>2013 II półrocze</v>
          </cell>
          <cell r="O1404" t="str">
            <v>2013</v>
          </cell>
          <cell r="P1404" t="str">
            <v>2013-07-01</v>
          </cell>
          <cell r="Q1404" t="str">
            <v>2014-06-27</v>
          </cell>
          <cell r="R1404" t="str">
            <v>2014 I półrocze</v>
          </cell>
          <cell r="S1404" t="str">
            <v>2014</v>
          </cell>
          <cell r="T1404" t="str">
            <v>2014-09-30</v>
          </cell>
          <cell r="U1404">
            <v>1840643.34</v>
          </cell>
          <cell r="V1404">
            <v>1496458</v>
          </cell>
          <cell r="W1404">
            <v>897874.8</v>
          </cell>
          <cell r="X1404">
            <v>897874.8</v>
          </cell>
          <cell r="Y1404">
            <v>598583.19999999995</v>
          </cell>
          <cell r="Z1404">
            <v>60</v>
          </cell>
          <cell r="AA1404" t="str">
            <v>„Stworzenie specjalistycznego laboratorium badawczego firmy SCL Sp. z o.o. do prowadzenia badań naukowych, w celu pozyskania nowego rozwiązania technologicznego w dziedzinie łączności i telemetrii"</v>
          </cell>
          <cell r="AB1404" t="str">
            <v>pomoc publiczna</v>
          </cell>
          <cell r="AC1404">
            <v>1840643.34</v>
          </cell>
          <cell r="AD1404">
            <v>897874.8</v>
          </cell>
          <cell r="AE1404">
            <v>942768.54</v>
          </cell>
          <cell r="AF1404">
            <v>0</v>
          </cell>
          <cell r="AG1404" t="str">
            <v>Nie</v>
          </cell>
          <cell r="AH140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04" t="str">
            <v>01 Pomoc bezzwrotna</v>
          </cell>
          <cell r="AJ1404" t="str">
            <v>01 Obszar miejski</v>
          </cell>
          <cell r="AK1404" t="str">
            <v>22 Inne niewyszczególnione usługi</v>
          </cell>
          <cell r="AL1404" t="str">
            <v>5992679410</v>
          </cell>
          <cell r="AM1404" t="str">
            <v>SCL Spółka z ograniczoną odpowiedzialnością</v>
          </cell>
          <cell r="AN1404" t="str">
            <v>71-035</v>
          </cell>
          <cell r="AO1404" t="str">
            <v>Szczecin</v>
          </cell>
          <cell r="AP1404" t="str">
            <v>Okulickiego</v>
          </cell>
          <cell r="AQ1404" t="str">
            <v>73</v>
          </cell>
          <cell r="AR1404" t="str">
            <v>-</v>
          </cell>
          <cell r="AS1404" t="str">
            <v>(91)8851851</v>
          </cell>
          <cell r="AT1404" t="str">
            <v>(91)8851451</v>
          </cell>
          <cell r="AU1404" t="str">
            <v>spółka z ograniczoną odpowiedzialnością - mikro przedsiębiorstwo</v>
          </cell>
          <cell r="AV1404" t="str">
            <v>211066091</v>
          </cell>
          <cell r="AW1404" t="str">
            <v>przedsiębiorca lub przedsiębiorstwo</v>
          </cell>
        </row>
        <row r="1405">
          <cell r="A1405" t="str">
            <v>RPZP.01.02.02-32-003/10</v>
          </cell>
          <cell r="B1405" t="str">
            <v>RPZP.01.00.00</v>
          </cell>
          <cell r="C1405" t="str">
            <v>RPZP.01.02.00</v>
          </cell>
          <cell r="D1405" t="str">
            <v>RPZP.01.02.02</v>
          </cell>
          <cell r="E1405" t="str">
            <v>RPZP.01.02.02-32-003/10-06</v>
          </cell>
          <cell r="F1405" t="str">
            <v>UDA-RPZP.01.02.02-32-003/10-06</v>
          </cell>
          <cell r="G1405" t="str">
            <v>86d5fb7f94</v>
          </cell>
          <cell r="H1405" t="str">
            <v>RPZP.01.02.02-32-003/10</v>
          </cell>
          <cell r="I1405" t="str">
            <v>WND-RPZP.01.02.02-32-003/10</v>
          </cell>
          <cell r="J1405" t="str">
            <v>2010-12-22</v>
          </cell>
          <cell r="K1405" t="str">
            <v>2010 II półrocze</v>
          </cell>
          <cell r="L1405" t="str">
            <v>2010</v>
          </cell>
          <cell r="M1405" t="str">
            <v>2010-12-27</v>
          </cell>
          <cell r="N1405" t="str">
            <v>2010 II półrocze</v>
          </cell>
          <cell r="O1405" t="str">
            <v>2010</v>
          </cell>
          <cell r="P1405" t="str">
            <v>2011-05-20</v>
          </cell>
          <cell r="Q1405" t="str">
            <v>2014-06-30</v>
          </cell>
          <cell r="R1405" t="str">
            <v>2014 I półrocze</v>
          </cell>
          <cell r="S1405" t="str">
            <v>2014</v>
          </cell>
          <cell r="T1405" t="str">
            <v>2014-12-01</v>
          </cell>
          <cell r="U1405">
            <v>13391073.140000001</v>
          </cell>
          <cell r="V1405">
            <v>13390463.140000001</v>
          </cell>
          <cell r="W1405">
            <v>8685442.6400000006</v>
          </cell>
          <cell r="X1405">
            <v>8685442.6400000006</v>
          </cell>
          <cell r="Y1405">
            <v>4705020.5</v>
          </cell>
          <cell r="Z1405">
            <v>64.86</v>
          </cell>
          <cell r="AA1405" t="str">
            <v>Centrum Biologii Molekularnej i Biotechnologii</v>
          </cell>
          <cell r="AB1405" t="str">
            <v>bez pomocy publicznej</v>
          </cell>
          <cell r="AC1405">
            <v>13391073.140000001</v>
          </cell>
          <cell r="AD1405">
            <v>13391073.140000001</v>
          </cell>
          <cell r="AE1405">
            <v>0</v>
          </cell>
          <cell r="AF1405">
            <v>0</v>
          </cell>
          <cell r="AG1405" t="str">
            <v>Nie</v>
          </cell>
          <cell r="AH1405" t="str">
            <v>02 Infrastruktura B+RT (w tym wyposażenie w sprzęt, oprzyrządowanie i szybkie sieci informatyczne łączące ośrodki badawcze) oraz specjalistyczne ośrodki kompetencji technologicznych</v>
          </cell>
          <cell r="AI1405" t="str">
            <v>01 Pomoc bezzwrotna</v>
          </cell>
          <cell r="AJ1405" t="str">
            <v>01 Obszar miejski</v>
          </cell>
          <cell r="AK1405" t="str">
            <v>22 Inne niewyszczególnione usługi</v>
          </cell>
          <cell r="AL1405" t="str">
            <v>8510208005</v>
          </cell>
          <cell r="AM1405" t="str">
            <v>Uniwersytet Szczeciński</v>
          </cell>
          <cell r="AN1405" t="str">
            <v>70-453</v>
          </cell>
          <cell r="AO1405" t="str">
            <v>Szczecin</v>
          </cell>
          <cell r="AP1405" t="str">
            <v>Al. Papieża Jana Pawła II</v>
          </cell>
          <cell r="AQ1405" t="str">
            <v>22a</v>
          </cell>
          <cell r="AR1405" t="str">
            <v>-</v>
          </cell>
          <cell r="AS1405" t="str">
            <v>+48914441172</v>
          </cell>
          <cell r="AT1405" t="str">
            <v>+48914441174</v>
          </cell>
          <cell r="AU1405" t="str">
            <v>uczelnia wyższa</v>
          </cell>
          <cell r="AV1405" t="str">
            <v>001208777</v>
          </cell>
          <cell r="AW1405" t="str">
            <v>szkoła wyższa</v>
          </cell>
        </row>
        <row r="1406">
          <cell r="A1406" t="str">
            <v>RPZP.04.05.01-32-017/11</v>
          </cell>
          <cell r="B1406" t="str">
            <v>RPZP.04.00.00</v>
          </cell>
          <cell r="C1406" t="str">
            <v>RPZP.04.05.00</v>
          </cell>
          <cell r="D1406" t="str">
            <v>RPZP.04.05.01</v>
          </cell>
          <cell r="E1406" t="str">
            <v>RPZP.04.05.01-32-017/11-04</v>
          </cell>
          <cell r="F1406" t="str">
            <v>UDA-RPZP.04.05.01-32-017/11-04</v>
          </cell>
          <cell r="G1406" t="str">
            <v>556f193ba9</v>
          </cell>
          <cell r="H1406" t="str">
            <v>RPZP.04.05.01-32-017/11</v>
          </cell>
          <cell r="I1406" t="str">
            <v>WND-RPZP.04.05.01-32-017/11</v>
          </cell>
          <cell r="J1406" t="str">
            <v>2012-02-29</v>
          </cell>
          <cell r="K1406" t="str">
            <v>2012 I półrocze</v>
          </cell>
          <cell r="L1406" t="str">
            <v>2012</v>
          </cell>
          <cell r="M1406" t="str">
            <v>2012-03-05</v>
          </cell>
          <cell r="N1406" t="str">
            <v>2012 I półrocze</v>
          </cell>
          <cell r="O1406" t="str">
            <v>2012</v>
          </cell>
          <cell r="P1406" t="str">
            <v>2012-07-18</v>
          </cell>
          <cell r="Q1406" t="str">
            <v>2014-06-30</v>
          </cell>
          <cell r="R1406" t="str">
            <v>2014 I półrocze</v>
          </cell>
          <cell r="S1406" t="str">
            <v>2014</v>
          </cell>
          <cell r="T1406" t="str">
            <v>2013-11-19</v>
          </cell>
          <cell r="U1406">
            <v>749874.99</v>
          </cell>
          <cell r="V1406">
            <v>732758.77</v>
          </cell>
          <cell r="W1406">
            <v>622844.94999999995</v>
          </cell>
          <cell r="X1406">
            <v>622844.94999999995</v>
          </cell>
          <cell r="Y1406">
            <v>109913.82</v>
          </cell>
          <cell r="Z1406">
            <v>85</v>
          </cell>
          <cell r="AA1406" t="str">
            <v xml:space="preserve">Budowa ścieżki edukacji ekologicznej promującej bioróżnorodność zabytkowego parku w Krzecku </v>
          </cell>
          <cell r="AB1406" t="str">
            <v>bez pomocy publicznej</v>
          </cell>
          <cell r="AC1406">
            <v>749874.99</v>
          </cell>
          <cell r="AD1406">
            <v>749874.99</v>
          </cell>
          <cell r="AE1406">
            <v>0</v>
          </cell>
          <cell r="AF1406">
            <v>0</v>
          </cell>
          <cell r="AG1406" t="str">
            <v>Nie</v>
          </cell>
          <cell r="AH1406" t="str">
            <v>51 Promowanie bioróżnorodności i ochrony przyrody (w tym NATURA 2000)</v>
          </cell>
          <cell r="AI1406" t="str">
            <v>01 Pomoc bezzwrotna</v>
          </cell>
          <cell r="AJ1406" t="str">
            <v>05 Obszary wiejskie (poza obszarami górskimi, wyspami lub o niskiej i bardzo niskiej gęstości zaludnienia)</v>
          </cell>
          <cell r="AK1406" t="str">
            <v>21 Działalność związana ze środowiskiem naturalnym</v>
          </cell>
          <cell r="AL1406" t="str">
            <v>6721722985</v>
          </cell>
          <cell r="AM1406" t="str">
            <v>Powiat Świdwiński</v>
          </cell>
          <cell r="AN1406" t="str">
            <v>78-300</v>
          </cell>
          <cell r="AO1406" t="str">
            <v>Świdwin</v>
          </cell>
          <cell r="AP1406" t="str">
            <v>Mieszka I</v>
          </cell>
          <cell r="AQ1406" t="str">
            <v>16</v>
          </cell>
          <cell r="AR1406" t="str">
            <v>-</v>
          </cell>
          <cell r="AS1406" t="str">
            <v>(94)3650301</v>
          </cell>
          <cell r="AT1406" t="str">
            <v>(94)3650300</v>
          </cell>
          <cell r="AU1406" t="str">
            <v>wspólnota samorządowa</v>
          </cell>
          <cell r="AV1406" t="str">
            <v>330920788</v>
          </cell>
          <cell r="AW1406" t="str">
            <v>jednostka samorządu terytorialnego, związek lub stowarzyszenie jst</v>
          </cell>
        </row>
        <row r="1407">
          <cell r="A1407" t="str">
            <v>RPZP.01.01.03-32-074/12</v>
          </cell>
          <cell r="B1407" t="str">
            <v>RPZP.01.00.00</v>
          </cell>
          <cell r="C1407" t="str">
            <v>RPZP.01.01.00</v>
          </cell>
          <cell r="D1407" t="str">
            <v>RPZP.01.01.03</v>
          </cell>
          <cell r="E1407" t="str">
            <v>RPZP.01.01.03-32-074/12-03</v>
          </cell>
          <cell r="F1407" t="str">
            <v>UDA-RPZP.01.01.03-32-074/12-03</v>
          </cell>
          <cell r="G1407" t="str">
            <v>f4fb98e43a</v>
          </cell>
          <cell r="H1407" t="str">
            <v>RPZP.01.01.03-32-074/12</v>
          </cell>
          <cell r="I1407" t="str">
            <v>WND-RPZP.01.01.03-32-074/12</v>
          </cell>
          <cell r="J1407" t="str">
            <v>2013-06-18</v>
          </cell>
          <cell r="K1407" t="str">
            <v>2013 I półrocze</v>
          </cell>
          <cell r="L1407" t="str">
            <v>2013</v>
          </cell>
          <cell r="M1407" t="str">
            <v>2013-06-20</v>
          </cell>
          <cell r="N1407" t="str">
            <v>2013 I półrocze</v>
          </cell>
          <cell r="O1407" t="str">
            <v>2013</v>
          </cell>
          <cell r="P1407" t="str">
            <v>2013-02-26</v>
          </cell>
          <cell r="Q1407" t="str">
            <v>2014-06-30</v>
          </cell>
          <cell r="R1407" t="str">
            <v>2014 I półrocze</v>
          </cell>
          <cell r="S1407" t="str">
            <v>2014</v>
          </cell>
          <cell r="T1407" t="str">
            <v>2014-03-03</v>
          </cell>
          <cell r="U1407">
            <v>4348516.29</v>
          </cell>
          <cell r="V1407">
            <v>3535379.1</v>
          </cell>
          <cell r="W1407">
            <v>2121227.46</v>
          </cell>
          <cell r="X1407">
            <v>2121227.46</v>
          </cell>
          <cell r="Y1407">
            <v>1414151.64</v>
          </cell>
          <cell r="Z1407">
            <v>60</v>
          </cell>
          <cell r="AA1407" t="str">
            <v xml:space="preserve">„Rozbudowa B&amp;S sp. z o.o. o stanowiska przecinarek CNC do cięcia laserowego oraz cięcia plazmowego” </v>
          </cell>
          <cell r="AB1407" t="str">
            <v>pomoc publiczna</v>
          </cell>
          <cell r="AC1407">
            <v>4348516.29</v>
          </cell>
          <cell r="AD1407">
            <v>2121227.46</v>
          </cell>
          <cell r="AE1407">
            <v>2227288.83</v>
          </cell>
          <cell r="AF1407">
            <v>0</v>
          </cell>
          <cell r="AG1407" t="str">
            <v>Nie</v>
          </cell>
          <cell r="AH140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07" t="str">
            <v>01 Pomoc bezzwrotna</v>
          </cell>
          <cell r="AJ1407" t="str">
            <v>01 Obszar miejski</v>
          </cell>
          <cell r="AK1407" t="str">
            <v>06 Nieokreślony przemysł wytwórczy</v>
          </cell>
          <cell r="AL1407" t="str">
            <v>9552327643</v>
          </cell>
          <cell r="AM1407" t="str">
            <v>B&amp;S spółka z ograniczoną odpowiedzialnością</v>
          </cell>
          <cell r="AN1407" t="str">
            <v>71-795</v>
          </cell>
          <cell r="AO1407" t="str">
            <v>Szczecin</v>
          </cell>
          <cell r="AP1407" t="str">
            <v>Duńska</v>
          </cell>
          <cell r="AQ1407" t="str">
            <v>73</v>
          </cell>
          <cell r="AR1407" t="str">
            <v>-</v>
          </cell>
          <cell r="AS1407" t="str">
            <v>+48601733502</v>
          </cell>
          <cell r="AT1407" t="str">
            <v>+48918145086</v>
          </cell>
          <cell r="AU1407" t="str">
            <v>spółka z ograniczoną odpowiedzialnością - małe przedsiębiorstwo</v>
          </cell>
          <cell r="AV1407" t="str">
            <v>321168426</v>
          </cell>
          <cell r="AW1407" t="str">
            <v>przedsiębiorca lub przedsiębiorstwo</v>
          </cell>
        </row>
        <row r="1408">
          <cell r="A1408" t="str">
            <v>RPZP.01.01.02-32-261/10</v>
          </cell>
          <cell r="B1408" t="str">
            <v>RPZP.01.00.00</v>
          </cell>
          <cell r="C1408" t="str">
            <v>RPZP.01.01.00</v>
          </cell>
          <cell r="D1408" t="str">
            <v>RPZP.01.01.02</v>
          </cell>
          <cell r="E1408" t="str">
            <v>RPZP.01.01.02-32-261/10-03</v>
          </cell>
          <cell r="F1408" t="str">
            <v>UDA-RPZP.01.01.02-32-261/10-03</v>
          </cell>
          <cell r="G1408" t="str">
            <v>18451e2a19</v>
          </cell>
          <cell r="H1408" t="str">
            <v>RPZP.01.01.02-32-261/10</v>
          </cell>
          <cell r="I1408" t="str">
            <v>WND-RPZP.01.01.02-32-261/10</v>
          </cell>
          <cell r="J1408" t="str">
            <v>2013-07-31</v>
          </cell>
          <cell r="K1408" t="str">
            <v>2013 II półrocze</v>
          </cell>
          <cell r="L1408" t="str">
            <v>2013</v>
          </cell>
          <cell r="M1408" t="str">
            <v>2013-08-02</v>
          </cell>
          <cell r="N1408" t="str">
            <v>2013 II półrocze</v>
          </cell>
          <cell r="O1408" t="str">
            <v>2013</v>
          </cell>
          <cell r="P1408" t="str">
            <v>2011-07-01</v>
          </cell>
          <cell r="Q1408" t="str">
            <v>2014-06-30</v>
          </cell>
          <cell r="R1408" t="str">
            <v>2014 I półrocze</v>
          </cell>
          <cell r="S1408" t="str">
            <v>2014</v>
          </cell>
          <cell r="T1408" t="str">
            <v>2014-10-21</v>
          </cell>
          <cell r="U1408">
            <v>5043000</v>
          </cell>
          <cell r="V1408">
            <v>4100000</v>
          </cell>
          <cell r="W1408">
            <v>2000000</v>
          </cell>
          <cell r="X1408">
            <v>2000000</v>
          </cell>
          <cell r="Y1408">
            <v>2100000</v>
          </cell>
          <cell r="Z1408">
            <v>48.78</v>
          </cell>
          <cell r="AA1408" t="str">
            <v>Podniesienie jakości produktów w przedsiębiorstwie PUHP PILAWA poprzez zakup nowoczesnych maszyn do obróbki plastycznej blachy</v>
          </cell>
          <cell r="AB1408" t="str">
            <v>pomoc publiczna</v>
          </cell>
          <cell r="AC1408">
            <v>5043000</v>
          </cell>
          <cell r="AD1408">
            <v>2000000</v>
          </cell>
          <cell r="AE1408">
            <v>3043000</v>
          </cell>
          <cell r="AF1408">
            <v>0</v>
          </cell>
          <cell r="AG1408" t="str">
            <v>Nie</v>
          </cell>
          <cell r="AH1408" t="str">
            <v>08 Inne inwestycje w przedsiębiorstwa</v>
          </cell>
          <cell r="AI1408" t="str">
            <v>01 Pomoc bezzwrotna</v>
          </cell>
          <cell r="AJ1408" t="str">
            <v>01 Obszar miejski</v>
          </cell>
          <cell r="AK1408" t="str">
            <v>06 Nieokreślony przemysł wytwórczy</v>
          </cell>
          <cell r="AL1408" t="str">
            <v>6710005458</v>
          </cell>
          <cell r="AM1408" t="str">
            <v>Przedsiębiorstwo Usługowo – Handlowo –Produkcyjne PILAWA Eugeniusz Pilawa</v>
          </cell>
          <cell r="AN1408" t="str">
            <v>78-100</v>
          </cell>
          <cell r="AO1408" t="str">
            <v>Kołobrzeg</v>
          </cell>
          <cell r="AP1408" t="str">
            <v>Tęczowa</v>
          </cell>
          <cell r="AQ1408" t="str">
            <v>1</v>
          </cell>
          <cell r="AR1408" t="str">
            <v>-</v>
          </cell>
          <cell r="AS1408" t="str">
            <v>943516335</v>
          </cell>
          <cell r="AT1408" t="str">
            <v>943528435</v>
          </cell>
          <cell r="AU1408" t="str">
            <v>osoba fizyczna prowadząca działalność gospodarczą - średnie przedsiębiorstwo</v>
          </cell>
          <cell r="AV1408" t="str">
            <v>330006866</v>
          </cell>
          <cell r="AW1408" t="str">
            <v>przedsiębiorca lub przedsiębiorstwo</v>
          </cell>
        </row>
        <row r="1409">
          <cell r="A1409" t="str">
            <v>RPZP.06.01.01-32-002/13</v>
          </cell>
          <cell r="B1409" t="str">
            <v>RPZP.06.00.00</v>
          </cell>
          <cell r="C1409" t="str">
            <v>RPZP.06.01.00</v>
          </cell>
          <cell r="D1409" t="str">
            <v>RPZP.06.01.01</v>
          </cell>
          <cell r="E1409" t="str">
            <v>RPZP.06.01.01-32-002/13-03</v>
          </cell>
          <cell r="F1409" t="str">
            <v>UDA-RPZP.06.01.01-32-002/13-03</v>
          </cell>
          <cell r="G1409" t="str">
            <v>ac1cacedfd</v>
          </cell>
          <cell r="H1409" t="str">
            <v>RPZP.06.01.01-32-002/13</v>
          </cell>
          <cell r="I1409" t="str">
            <v>WND-RPZP.06.01.01-32-002/13</v>
          </cell>
          <cell r="J1409" t="str">
            <v>2013-09-25</v>
          </cell>
          <cell r="K1409" t="str">
            <v>2013 II półrocze</v>
          </cell>
          <cell r="L1409" t="str">
            <v>2013</v>
          </cell>
          <cell r="M1409" t="str">
            <v>2013-10-03</v>
          </cell>
          <cell r="N1409" t="str">
            <v>2013 II półrocze</v>
          </cell>
          <cell r="O1409" t="str">
            <v>2013</v>
          </cell>
          <cell r="P1409" t="str">
            <v>2013-12-16</v>
          </cell>
          <cell r="Q1409" t="str">
            <v>2014-06-30</v>
          </cell>
          <cell r="R1409" t="str">
            <v>2014 I półrocze</v>
          </cell>
          <cell r="S1409" t="str">
            <v>2014</v>
          </cell>
          <cell r="T1409" t="str">
            <v>2014-09-24</v>
          </cell>
          <cell r="U1409">
            <v>957001.5</v>
          </cell>
          <cell r="V1409">
            <v>957001.5</v>
          </cell>
          <cell r="W1409">
            <v>382800.6</v>
          </cell>
          <cell r="X1409">
            <v>382800.6</v>
          </cell>
          <cell r="Y1409">
            <v>574200.9</v>
          </cell>
          <cell r="Z1409">
            <v>40</v>
          </cell>
          <cell r="AA1409" t="str">
            <v>Remont nabrzeża wschodniego oraz budowa falochronu i pomostów Portu Jachtowego Mariny „Pogoń” stanowiącego element infrastruktury Zachodniopomorskiego Szlaku Żeglarskiego</v>
          </cell>
          <cell r="AB1409" t="str">
            <v>pomoc publiczna</v>
          </cell>
          <cell r="AC1409">
            <v>957001.5</v>
          </cell>
          <cell r="AD1409">
            <v>382800.6</v>
          </cell>
          <cell r="AE1409">
            <v>574200.9</v>
          </cell>
          <cell r="AF1409">
            <v>0</v>
          </cell>
          <cell r="AG1409" t="str">
            <v>Nie</v>
          </cell>
          <cell r="AH1409" t="str">
            <v>57 Inne wsparcie na rzecz wzmocnienia usług turystycznych</v>
          </cell>
          <cell r="AI1409" t="str">
            <v>01 Pomoc bezzwrotna</v>
          </cell>
          <cell r="AJ1409" t="str">
            <v>01 Obszar miejski</v>
          </cell>
          <cell r="AK1409" t="str">
            <v>22 Inne niewyszczególnione usługi</v>
          </cell>
          <cell r="AL1409" t="str">
            <v>9550011516</v>
          </cell>
          <cell r="AM1409" t="str">
            <v>Stowarzyszenie Euro Jachtklub "Pogoń"</v>
          </cell>
          <cell r="AN1409" t="str">
            <v>70-800</v>
          </cell>
          <cell r="AO1409" t="str">
            <v>Szczecin</v>
          </cell>
          <cell r="AP1409" t="str">
            <v>Przestrzenna</v>
          </cell>
          <cell r="AQ1409" t="str">
            <v>3</v>
          </cell>
          <cell r="AR1409" t="str">
            <v>-</v>
          </cell>
          <cell r="AS1409" t="str">
            <v>+48602808280</v>
          </cell>
          <cell r="AT1409" t="str">
            <v>+48914624657</v>
          </cell>
          <cell r="AU1409" t="str">
            <v>stowarzyszenie</v>
          </cell>
          <cell r="AV1409" t="str">
            <v>810724225</v>
          </cell>
          <cell r="AW1409" t="str">
            <v>fundacja, stowarzyszenie lub organizacja pozarządowa</v>
          </cell>
        </row>
        <row r="1410">
          <cell r="A1410" t="str">
            <v>RPZP.04.05.02-32-030/10</v>
          </cell>
          <cell r="B1410" t="str">
            <v>RPZP.04.00.00</v>
          </cell>
          <cell r="C1410" t="str">
            <v>RPZP.04.05.00</v>
          </cell>
          <cell r="D1410" t="str">
            <v>RPZP.04.05.02</v>
          </cell>
          <cell r="E1410" t="str">
            <v>RPZP.04.05.02-32-030/10-01</v>
          </cell>
          <cell r="F1410" t="str">
            <v>UDA-RPZP.04.05.02-32-030/10-01</v>
          </cell>
          <cell r="G1410" t="str">
            <v>e5a4d57b68</v>
          </cell>
          <cell r="H1410" t="str">
            <v>RPZP.04.05.02-32-030/10</v>
          </cell>
          <cell r="I1410" t="str">
            <v>WND-RPZP.04.05.02-32-030/10</v>
          </cell>
          <cell r="J1410" t="str">
            <v>2013-12-11</v>
          </cell>
          <cell r="K1410" t="str">
            <v>2013 II półrocze</v>
          </cell>
          <cell r="L1410" t="str">
            <v>2013</v>
          </cell>
          <cell r="M1410" t="str">
            <v>2013-12-19</v>
          </cell>
          <cell r="N1410" t="str">
            <v>2013 II półrocze</v>
          </cell>
          <cell r="O1410" t="str">
            <v>2013</v>
          </cell>
          <cell r="P1410" t="str">
            <v>2013-09-01</v>
          </cell>
          <cell r="Q1410" t="str">
            <v>2014-06-30</v>
          </cell>
          <cell r="R1410" t="str">
            <v>2014 I półrocze</v>
          </cell>
          <cell r="S1410" t="str">
            <v>2014</v>
          </cell>
          <cell r="T1410" t="str">
            <v>2014-10-21</v>
          </cell>
          <cell r="U1410">
            <v>932720</v>
          </cell>
          <cell r="V1410">
            <v>928563</v>
          </cell>
          <cell r="W1410">
            <v>630628.34</v>
          </cell>
          <cell r="X1410">
            <v>630628.34</v>
          </cell>
          <cell r="Y1410">
            <v>297934.65999999997</v>
          </cell>
          <cell r="Z1410">
            <v>67.91</v>
          </cell>
          <cell r="AA1410" t="str">
            <v>Poprawa bezpieczeństwa w obszarze działania Ochotniczej Straży Pożarnej w Dobrzanach poprzez zakup ciężkiego samochodu ratowniczo-gaśniczego</v>
          </cell>
          <cell r="AB1410" t="str">
            <v>bez pomocy publicznej</v>
          </cell>
          <cell r="AC1410">
            <v>932720</v>
          </cell>
          <cell r="AD1410">
            <v>932720</v>
          </cell>
          <cell r="AE1410">
            <v>0</v>
          </cell>
          <cell r="AF1410">
            <v>0</v>
          </cell>
          <cell r="AG1410" t="str">
            <v>Tak</v>
          </cell>
          <cell r="AH1410" t="str">
            <v>53 Zapobieganie zagrożeniom (w tym opracowanie i wdrażanie planów i instrumentów zapobiegania i zarządzania zagrożeniami naturalnym i technologicznym)</v>
          </cell>
          <cell r="AI1410" t="str">
            <v>01 Pomoc bezzwrotna</v>
          </cell>
          <cell r="AJ1410" t="str">
            <v>05 Obszary wiejskie (poza obszarami górskimi, wyspami lub o niskiej i bardzo niskiej gęstości zaludnienia)</v>
          </cell>
          <cell r="AK1410" t="str">
            <v>21 Działalność związana ze środowiskiem naturalnym</v>
          </cell>
          <cell r="AL1410" t="str">
            <v>8542231220</v>
          </cell>
          <cell r="AM1410" t="str">
            <v>Gmina Dobrzany</v>
          </cell>
          <cell r="AN1410" t="str">
            <v>73-130</v>
          </cell>
          <cell r="AO1410" t="str">
            <v>Dobrzany</v>
          </cell>
          <cell r="AP1410" t="str">
            <v>Staszica</v>
          </cell>
          <cell r="AQ1410" t="str">
            <v>1</v>
          </cell>
          <cell r="AR1410" t="str">
            <v>-</v>
          </cell>
          <cell r="AS1410" t="str">
            <v>(091)562-02-01</v>
          </cell>
          <cell r="AT1410" t="str">
            <v>(091)562-02-04</v>
          </cell>
          <cell r="AU1410" t="str">
            <v>wspólnota samorządowa</v>
          </cell>
          <cell r="AV1410" t="str">
            <v>811685674</v>
          </cell>
          <cell r="AW1410" t="str">
            <v>jednostka samorządu terytorialnego, związek lub stowarzyszenie jst</v>
          </cell>
        </row>
        <row r="1411">
          <cell r="A1411" t="str">
            <v>RPZP.01.01.03-32-022/12</v>
          </cell>
          <cell r="B1411" t="str">
            <v>RPZP.01.00.00</v>
          </cell>
          <cell r="C1411" t="str">
            <v>RPZP.01.01.00</v>
          </cell>
          <cell r="D1411" t="str">
            <v>RPZP.01.01.03</v>
          </cell>
          <cell r="E1411" t="str">
            <v>RPZP.01.01.03-32-022/12-01</v>
          </cell>
          <cell r="F1411" t="str">
            <v>UDA-RPZP.01.01.03-32-022/12-01</v>
          </cell>
          <cell r="G1411" t="str">
            <v>6b9cb6cb66</v>
          </cell>
          <cell r="H1411" t="str">
            <v>RPZP.01.01.03-32-022/12</v>
          </cell>
          <cell r="I1411" t="str">
            <v>WND-RPZP.01.01.03-32-022/12</v>
          </cell>
          <cell r="J1411" t="str">
            <v>2014-06-27</v>
          </cell>
          <cell r="K1411" t="str">
            <v>2014 I półrocze</v>
          </cell>
          <cell r="L1411" t="str">
            <v>2014</v>
          </cell>
          <cell r="M1411" t="str">
            <v>2014-07-04</v>
          </cell>
          <cell r="N1411" t="str">
            <v>2014 II półrocze</v>
          </cell>
          <cell r="O1411" t="str">
            <v>2014</v>
          </cell>
          <cell r="P1411" t="str">
            <v>2013-04-03</v>
          </cell>
          <cell r="Q1411" t="str">
            <v>2014-06-30</v>
          </cell>
          <cell r="R1411" t="str">
            <v>2014 I półrocze</v>
          </cell>
          <cell r="S1411" t="str">
            <v>2014</v>
          </cell>
          <cell r="T1411" t="str">
            <v>2014-06-27</v>
          </cell>
          <cell r="U1411">
            <v>512160.2</v>
          </cell>
          <cell r="V1411">
            <v>502155.2</v>
          </cell>
          <cell r="W1411">
            <v>301293.12</v>
          </cell>
          <cell r="X1411">
            <v>301293.12</v>
          </cell>
          <cell r="Y1411">
            <v>200862.07999999999</v>
          </cell>
          <cell r="Z1411">
            <v>60</v>
          </cell>
          <cell r="AA1411" t="str">
            <v>Innowacyjny proces przygotowania do naprawy bezwykopowej ciągów rurowych poprzez zastosowanie nowoczesnego inspekcyjnego robota frezującego wraz z oprzyrządowaniem</v>
          </cell>
          <cell r="AB1411" t="str">
            <v>pomoc publiczna</v>
          </cell>
          <cell r="AC1411">
            <v>512160.2</v>
          </cell>
          <cell r="AD1411">
            <v>301293.12</v>
          </cell>
          <cell r="AE1411">
            <v>210867.08</v>
          </cell>
          <cell r="AF1411">
            <v>0</v>
          </cell>
          <cell r="AG1411" t="str">
            <v>Tak</v>
          </cell>
          <cell r="AH141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11" t="str">
            <v>01 Pomoc bezzwrotna</v>
          </cell>
          <cell r="AJ1411" t="str">
            <v>01 Obszar miejski</v>
          </cell>
          <cell r="AK1411" t="str">
            <v>12 Budownictwo</v>
          </cell>
          <cell r="AL1411" t="str">
            <v>6691585181</v>
          </cell>
          <cell r="AM1411" t="str">
            <v>"Retel" Anna Świdroń</v>
          </cell>
          <cell r="AN1411" t="str">
            <v>75-685</v>
          </cell>
          <cell r="AO1411" t="str">
            <v>Koszalin</v>
          </cell>
          <cell r="AP1411" t="str">
            <v>Dębowa</v>
          </cell>
          <cell r="AQ1411" t="str">
            <v>9A</v>
          </cell>
          <cell r="AR1411" t="str">
            <v>-</v>
          </cell>
          <cell r="AS1411" t="str">
            <v>607573243</v>
          </cell>
          <cell r="AT1411" t="str">
            <v>(94)3466074</v>
          </cell>
          <cell r="AU1411" t="str">
            <v>osoba fizyczna prowadząca działalność gospodarczą - mikro przedsiębiorstwo</v>
          </cell>
          <cell r="AV1411" t="str">
            <v>330891348</v>
          </cell>
          <cell r="AW1411" t="str">
            <v>przedsiębiorca lub przedsiębiorstwo</v>
          </cell>
        </row>
        <row r="1412">
          <cell r="A1412" t="str">
            <v>RPZP.01.03.01-32-047/12</v>
          </cell>
          <cell r="B1412" t="str">
            <v>RPZP.01.00.00</v>
          </cell>
          <cell r="C1412" t="str">
            <v>RPZP.01.03.00</v>
          </cell>
          <cell r="D1412" t="str">
            <v>RPZP.01.03.01</v>
          </cell>
          <cell r="E1412" t="str">
            <v>RPZP.01.03.01-32-047/12-02</v>
          </cell>
          <cell r="F1412" t="str">
            <v>UDA-RPZP.01.03.01-32-047/12-02</v>
          </cell>
          <cell r="G1412" t="str">
            <v>98725b41be</v>
          </cell>
          <cell r="H1412" t="str">
            <v>RPZP.01.03.01-32-047/12</v>
          </cell>
          <cell r="I1412" t="str">
            <v>WND-RPZP.01.03.01-32-047/12</v>
          </cell>
          <cell r="J1412" t="str">
            <v>2014-02-04</v>
          </cell>
          <cell r="K1412" t="str">
            <v>2014 I półrocze</v>
          </cell>
          <cell r="L1412" t="str">
            <v>2014</v>
          </cell>
          <cell r="M1412" t="str">
            <v>2014-02-07</v>
          </cell>
          <cell r="N1412" t="str">
            <v>2014 I półrocze</v>
          </cell>
          <cell r="O1412" t="str">
            <v>2014</v>
          </cell>
          <cell r="P1412" t="str">
            <v>2013-06-01</v>
          </cell>
          <cell r="Q1412" t="str">
            <v>2014-07-01</v>
          </cell>
          <cell r="R1412" t="str">
            <v>2014 II półrocze</v>
          </cell>
          <cell r="S1412" t="str">
            <v>2014</v>
          </cell>
          <cell r="T1412" t="str">
            <v>2014-06-11</v>
          </cell>
          <cell r="U1412">
            <v>64206</v>
          </cell>
          <cell r="V1412">
            <v>52200</v>
          </cell>
          <cell r="W1412">
            <v>26100</v>
          </cell>
          <cell r="X1412">
            <v>26100</v>
          </cell>
          <cell r="Y1412">
            <v>26100</v>
          </cell>
          <cell r="Z1412">
            <v>50</v>
          </cell>
          <cell r="AA1412" t="str">
            <v>„Planowanie procesu inwestycyjnego w firmie Ośrodek Wczasowo- Rehabilitacyjny Piramida II Andrzej Panek poprzez doradztwo w zakresie przygotowania dokumentacji technicznej”</v>
          </cell>
          <cell r="AB1412" t="str">
            <v>pomoc de minimis</v>
          </cell>
          <cell r="AC1412">
            <v>64206</v>
          </cell>
          <cell r="AD1412">
            <v>26100</v>
          </cell>
          <cell r="AE1412">
            <v>38106</v>
          </cell>
          <cell r="AF1412">
            <v>0</v>
          </cell>
          <cell r="AG1412" t="str">
            <v>Tak</v>
          </cell>
          <cell r="AH1412" t="str">
            <v>05 Usługi w zakresie zaawansowanego wsparcia dla przedsiębiorstw i grup przedsiębiorstw</v>
          </cell>
          <cell r="AI1412" t="str">
            <v>01 Pomoc bezzwrotna</v>
          </cell>
          <cell r="AJ1412" t="str">
            <v>01 Obszar miejski</v>
          </cell>
          <cell r="AK1412" t="str">
            <v>14 Hotele i restauracje</v>
          </cell>
          <cell r="AL1412" t="str">
            <v>6691105583</v>
          </cell>
          <cell r="AM1412" t="str">
            <v>OŚRODEK WCZASOWO- REHABILITACYJNY PIRAMIDA II ANDRZEJ PANEK</v>
          </cell>
          <cell r="AN1412" t="str">
            <v>76-153</v>
          </cell>
          <cell r="AO1412" t="str">
            <v>Darłowo</v>
          </cell>
          <cell r="AP1412" t="str">
            <v>Jagiellońska</v>
          </cell>
          <cell r="AQ1412" t="str">
            <v>3</v>
          </cell>
          <cell r="AR1412" t="str">
            <v>---</v>
          </cell>
          <cell r="AS1412" t="str">
            <v>943142524</v>
          </cell>
          <cell r="AT1412" t="str">
            <v>943142524</v>
          </cell>
          <cell r="AU1412" t="str">
            <v>osoba fizyczna prowadząca działalność gospodarczą - małe przedsiębiorstwo</v>
          </cell>
          <cell r="AV1412" t="str">
            <v>330413206</v>
          </cell>
          <cell r="AW1412" t="str">
            <v>przedsiębiorca lub przedsiębiorstwo</v>
          </cell>
        </row>
        <row r="1413">
          <cell r="A1413" t="str">
            <v>RPZP.01.01.02-32-194/10</v>
          </cell>
          <cell r="B1413" t="str">
            <v>RPZP.01.00.00</v>
          </cell>
          <cell r="C1413" t="str">
            <v>RPZP.01.01.00</v>
          </cell>
          <cell r="D1413" t="str">
            <v>RPZP.01.01.02</v>
          </cell>
          <cell r="E1413" t="str">
            <v>RPZP.01.01.02-32-194/10-02</v>
          </cell>
          <cell r="F1413" t="str">
            <v>UDA-RPZP.01.01.02-32-194/10-02</v>
          </cell>
          <cell r="G1413" t="str">
            <v>a6f490f4b6</v>
          </cell>
          <cell r="H1413" t="str">
            <v>RPZP.01.01.02-32-194/10</v>
          </cell>
          <cell r="I1413" t="str">
            <v>WND-RPZP.01.01.02-32-194/10</v>
          </cell>
          <cell r="J1413" t="str">
            <v>2012-12-20</v>
          </cell>
          <cell r="K1413" t="str">
            <v>2012 II półrocze</v>
          </cell>
          <cell r="L1413" t="str">
            <v>2012</v>
          </cell>
          <cell r="M1413" t="str">
            <v>2012-12-31</v>
          </cell>
          <cell r="N1413" t="str">
            <v>2012 II półrocze</v>
          </cell>
          <cell r="O1413" t="str">
            <v>2012</v>
          </cell>
          <cell r="P1413" t="str">
            <v>2011-07-04</v>
          </cell>
          <cell r="Q1413" t="str">
            <v>2014-07-03</v>
          </cell>
          <cell r="R1413" t="str">
            <v>2014 II półrocze</v>
          </cell>
          <cell r="S1413" t="str">
            <v>2014</v>
          </cell>
          <cell r="T1413" t="str">
            <v>2013-11-06</v>
          </cell>
          <cell r="U1413">
            <v>3158092</v>
          </cell>
          <cell r="V1413">
            <v>2588600</v>
          </cell>
          <cell r="W1413">
            <v>1553160</v>
          </cell>
          <cell r="X1413">
            <v>1553160</v>
          </cell>
          <cell r="Y1413">
            <v>1035440</v>
          </cell>
          <cell r="Z1413">
            <v>60</v>
          </cell>
          <cell r="AA1413" t="str">
            <v>Zakup innowacyjnej linii technologicznej do czyszczenia i zabezpieczania powierzchni stalowych w celu zwiększenia konkurencyjności firmy Navicor Sp. z o.o.</v>
          </cell>
          <cell r="AB1413" t="str">
            <v>pomoc publiczna</v>
          </cell>
          <cell r="AC1413">
            <v>3158092</v>
          </cell>
          <cell r="AD1413">
            <v>1553160</v>
          </cell>
          <cell r="AE1413">
            <v>1604932</v>
          </cell>
          <cell r="AF1413">
            <v>0</v>
          </cell>
          <cell r="AG1413" t="str">
            <v>Nie</v>
          </cell>
          <cell r="AH1413" t="str">
            <v>08 Inne inwestycje w przedsiębiorstwa</v>
          </cell>
          <cell r="AI1413" t="str">
            <v>01 Pomoc bezzwrotna</v>
          </cell>
          <cell r="AJ1413" t="str">
            <v>01 Obszar miejski</v>
          </cell>
          <cell r="AK1413" t="str">
            <v>06 Nieokreślony przemysł wytwórczy</v>
          </cell>
          <cell r="AL1413" t="str">
            <v>9552031799</v>
          </cell>
          <cell r="AM1413" t="str">
            <v>Navicor Sp. z o.o.</v>
          </cell>
          <cell r="AN1413" t="str">
            <v>71-012</v>
          </cell>
          <cell r="AO1413" t="str">
            <v>Szczecin</v>
          </cell>
          <cell r="AP1413" t="str">
            <v>Bronowicka</v>
          </cell>
          <cell r="AQ1413" t="str">
            <v>39</v>
          </cell>
          <cell r="AR1413" t="str">
            <v>-</v>
          </cell>
          <cell r="AS1413" t="str">
            <v>+48(0)914000028</v>
          </cell>
          <cell r="AT1413" t="str">
            <v>+48(0)914000039</v>
          </cell>
          <cell r="AU1413" t="str">
            <v>spółka z ograniczoną odpowiedzialnością - małe przedsiębiorstwo</v>
          </cell>
          <cell r="AV1413" t="str">
            <v>812439322</v>
          </cell>
          <cell r="AW1413" t="str">
            <v>przedsiębiorca lub przedsiębiorstwo</v>
          </cell>
        </row>
        <row r="1414">
          <cell r="A1414" t="str">
            <v>RPZP.01.01.02-32-024/10</v>
          </cell>
          <cell r="B1414" t="str">
            <v>RPZP.01.00.00</v>
          </cell>
          <cell r="C1414" t="str">
            <v>RPZP.01.01.00</v>
          </cell>
          <cell r="D1414" t="str">
            <v>RPZP.01.01.02</v>
          </cell>
          <cell r="E1414" t="str">
            <v>RPZP.01.01.02-32-024/10-03</v>
          </cell>
          <cell r="F1414" t="str">
            <v>UDA-RPZP.01.01.02-32-024/10-03</v>
          </cell>
          <cell r="G1414" t="str">
            <v>e94a790704</v>
          </cell>
          <cell r="H1414" t="str">
            <v>RPZP.01.01.02-32-024/10</v>
          </cell>
          <cell r="I1414" t="str">
            <v>WND-RPZP.01.01.02-32-024/10</v>
          </cell>
          <cell r="J1414" t="str">
            <v>2013-12-30</v>
          </cell>
          <cell r="K1414" t="str">
            <v>2013 II półrocze</v>
          </cell>
          <cell r="L1414" t="str">
            <v>2013</v>
          </cell>
          <cell r="M1414" t="str">
            <v>2013-12-31</v>
          </cell>
          <cell r="N1414" t="str">
            <v>2013 II półrocze</v>
          </cell>
          <cell r="O1414" t="str">
            <v>2013</v>
          </cell>
          <cell r="P1414" t="str">
            <v>2011-07-10</v>
          </cell>
          <cell r="Q1414" t="str">
            <v>2014-07-09</v>
          </cell>
          <cell r="R1414" t="str">
            <v>2014 II półrocze</v>
          </cell>
          <cell r="S1414" t="str">
            <v>2014</v>
          </cell>
          <cell r="T1414" t="str">
            <v>2014-10-27</v>
          </cell>
          <cell r="U1414">
            <v>2686126.65</v>
          </cell>
          <cell r="V1414">
            <v>2016000</v>
          </cell>
          <cell r="W1414">
            <v>1209600</v>
          </cell>
          <cell r="X1414">
            <v>1209600</v>
          </cell>
          <cell r="Y1414">
            <v>806400</v>
          </cell>
          <cell r="Z1414">
            <v>60</v>
          </cell>
          <cell r="AA1414" t="str">
            <v>Poprawa konkurencyjności Spółki Drogbud poprzez budowę nieruchomości magazynowo-biurowej i zakup innowacyjnych maszyn użytkowych</v>
          </cell>
          <cell r="AB1414" t="str">
            <v>pomoc publiczna</v>
          </cell>
          <cell r="AC1414">
            <v>2686126.65</v>
          </cell>
          <cell r="AD1414">
            <v>1209600</v>
          </cell>
          <cell r="AE1414">
            <v>1476526.65</v>
          </cell>
          <cell r="AF1414">
            <v>0</v>
          </cell>
          <cell r="AG1414" t="str">
            <v>Nie</v>
          </cell>
          <cell r="AH1414" t="str">
            <v>08 Inne inwestycje w przedsiębiorstwa</v>
          </cell>
          <cell r="AI1414" t="str">
            <v>01 Pomoc bezzwrotna</v>
          </cell>
          <cell r="AJ1414" t="str">
            <v>01 Obszar miejski</v>
          </cell>
          <cell r="AK1414" t="str">
            <v>12 Budownictwo</v>
          </cell>
          <cell r="AL1414" t="str">
            <v>8542302339</v>
          </cell>
          <cell r="AM1414" t="str">
            <v>DROGBUD spółka z ograniczoną odpowiedzialnością</v>
          </cell>
          <cell r="AN1414" t="str">
            <v>73-110</v>
          </cell>
          <cell r="AO1414" t="str">
            <v>Stargard Szczeciński</v>
          </cell>
          <cell r="AP1414" t="str">
            <v>Lotników</v>
          </cell>
          <cell r="AQ1414" t="str">
            <v>51</v>
          </cell>
          <cell r="AR1414" t="str">
            <v>-</v>
          </cell>
          <cell r="AS1414" t="str">
            <v>663353558</v>
          </cell>
          <cell r="AT1414" t="str">
            <v>61-221-58-21</v>
          </cell>
          <cell r="AU1414" t="str">
            <v>spółka z ograniczoną odpowiedzialnością - małe przedsiębiorstwo</v>
          </cell>
          <cell r="AV1414" t="str">
            <v>320308121</v>
          </cell>
          <cell r="AW1414" t="str">
            <v>przedsiębiorca lub przedsiębiorstwo</v>
          </cell>
        </row>
        <row r="1415">
          <cell r="A1415" t="str">
            <v>RPZP.01.01.03-32-048/12</v>
          </cell>
          <cell r="B1415" t="str">
            <v>RPZP.01.00.00</v>
          </cell>
          <cell r="C1415" t="str">
            <v>RPZP.01.01.00</v>
          </cell>
          <cell r="D1415" t="str">
            <v>RPZP.01.01.03</v>
          </cell>
          <cell r="E1415" t="str">
            <v>RPZP.01.01.03-32-048/12-05</v>
          </cell>
          <cell r="F1415" t="str">
            <v>UDA-RPZP.01.01.03-32-048/12-05</v>
          </cell>
          <cell r="G1415" t="str">
            <v>55ee0c6b49</v>
          </cell>
          <cell r="H1415" t="str">
            <v>RPZP.01.01.03-32-048/12</v>
          </cell>
          <cell r="I1415" t="str">
            <v>WND-RPZP.01.01.03-32-048/12</v>
          </cell>
          <cell r="J1415" t="str">
            <v>2012-12-13</v>
          </cell>
          <cell r="K1415" t="str">
            <v>2012 II półrocze</v>
          </cell>
          <cell r="L1415" t="str">
            <v>2012</v>
          </cell>
          <cell r="M1415" t="str">
            <v>2012-12-14</v>
          </cell>
          <cell r="N1415" t="str">
            <v>2012 II półrocze</v>
          </cell>
          <cell r="O1415" t="str">
            <v>2012</v>
          </cell>
          <cell r="P1415" t="str">
            <v>2012-12-12</v>
          </cell>
          <cell r="Q1415" t="str">
            <v>2014-07-11</v>
          </cell>
          <cell r="R1415" t="str">
            <v>2014 II półrocze</v>
          </cell>
          <cell r="S1415" t="str">
            <v>2014</v>
          </cell>
          <cell r="T1415" t="str">
            <v>2014-09-05</v>
          </cell>
          <cell r="U1415">
            <v>7503152.3200000003</v>
          </cell>
          <cell r="V1415">
            <v>6150772.1600000001</v>
          </cell>
          <cell r="W1415">
            <v>3690463.29</v>
          </cell>
          <cell r="X1415">
            <v>3690463.29</v>
          </cell>
          <cell r="Y1415">
            <v>2460308.87</v>
          </cell>
          <cell r="Z1415">
            <v>60</v>
          </cell>
          <cell r="AA1415" t="str">
            <v>Rozwój technologii produkcyjnej poprzez innowacyjne inwestycje</v>
          </cell>
          <cell r="AB1415" t="str">
            <v>pomoc publiczna</v>
          </cell>
          <cell r="AC1415">
            <v>7503152.3200000003</v>
          </cell>
          <cell r="AD1415">
            <v>3690463.29</v>
          </cell>
          <cell r="AE1415">
            <v>3812689.03</v>
          </cell>
          <cell r="AF1415">
            <v>0</v>
          </cell>
          <cell r="AG1415" t="str">
            <v>Nie</v>
          </cell>
          <cell r="AH141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15" t="str">
            <v>01 Pomoc bezzwrotna</v>
          </cell>
          <cell r="AJ1415" t="str">
            <v>01 Obszar miejski</v>
          </cell>
          <cell r="AK1415" t="str">
            <v>06 Nieokreślony przemysł wytwórczy</v>
          </cell>
          <cell r="AL1415" t="str">
            <v>7811848779</v>
          </cell>
          <cell r="AM1415" t="str">
            <v>Interplastik Spółka z ograniczoną odpowiedzialnością</v>
          </cell>
          <cell r="AN1415" t="str">
            <v>60-451</v>
          </cell>
          <cell r="AO1415" t="str">
            <v>Poznań</v>
          </cell>
          <cell r="AP1415" t="str">
            <v>Dąbrowskiego</v>
          </cell>
          <cell r="AQ1415" t="str">
            <v>469</v>
          </cell>
          <cell r="AR1415" t="str">
            <v>-</v>
          </cell>
          <cell r="AS1415" t="str">
            <v>616601205</v>
          </cell>
          <cell r="AT1415" t="str">
            <v>616601349</v>
          </cell>
          <cell r="AU1415" t="str">
            <v>spółka z ograniczoną odpowiedzialnością - mikro przedsiębiorstwo</v>
          </cell>
          <cell r="AV1415" t="str">
            <v>301382508</v>
          </cell>
          <cell r="AW1415" t="str">
            <v>przedsiębiorca lub przedsiębiorstwo</v>
          </cell>
        </row>
        <row r="1416">
          <cell r="A1416" t="str">
            <v>RPZP.01.01.02-32-036/10</v>
          </cell>
          <cell r="B1416" t="str">
            <v>RPZP.01.00.00</v>
          </cell>
          <cell r="C1416" t="str">
            <v>RPZP.01.01.00</v>
          </cell>
          <cell r="D1416" t="str">
            <v>RPZP.01.01.02</v>
          </cell>
          <cell r="E1416" t="str">
            <v>RPZP.01.01.02-32-036/10-02</v>
          </cell>
          <cell r="F1416" t="str">
            <v>UDA-RPZP.01.01.02-32-036/10-02</v>
          </cell>
          <cell r="G1416" t="str">
            <v>234a41e892</v>
          </cell>
          <cell r="H1416" t="str">
            <v>RPZP.01.01.02-32-036/10</v>
          </cell>
          <cell r="I1416" t="str">
            <v>WND-RPZP.01.01.02-32-036/10</v>
          </cell>
          <cell r="J1416" t="str">
            <v>2014-06-25</v>
          </cell>
          <cell r="K1416" t="str">
            <v>2014 I półrocze</v>
          </cell>
          <cell r="L1416" t="str">
            <v>2014</v>
          </cell>
          <cell r="M1416" t="str">
            <v>2014-07-03</v>
          </cell>
          <cell r="N1416" t="str">
            <v>2014 II półrocze</v>
          </cell>
          <cell r="O1416" t="str">
            <v>2014</v>
          </cell>
          <cell r="P1416" t="str">
            <v>2011-07-29</v>
          </cell>
          <cell r="Q1416" t="str">
            <v>2014-07-16</v>
          </cell>
          <cell r="R1416" t="str">
            <v>2014 II półrocze</v>
          </cell>
          <cell r="S1416" t="str">
            <v>2014</v>
          </cell>
          <cell r="T1416" t="str">
            <v>2014-11-07</v>
          </cell>
          <cell r="U1416">
            <v>4062629.28</v>
          </cell>
          <cell r="V1416">
            <v>3330024</v>
          </cell>
          <cell r="W1416">
            <v>1665012</v>
          </cell>
          <cell r="X1416">
            <v>1665012</v>
          </cell>
          <cell r="Y1416">
            <v>1665012</v>
          </cell>
          <cell r="Z1416">
            <v>50</v>
          </cell>
          <cell r="AA1416" t="str">
            <v>Budowa instalacji do obróbki powierzchni konstrukcji stalowych</v>
          </cell>
          <cell r="AB1416" t="str">
            <v>pomoc publiczna</v>
          </cell>
          <cell r="AC1416">
            <v>4062629.28</v>
          </cell>
          <cell r="AD1416">
            <v>1665012</v>
          </cell>
          <cell r="AE1416">
            <v>2397617.2799999998</v>
          </cell>
          <cell r="AF1416">
            <v>0</v>
          </cell>
          <cell r="AG1416" t="str">
            <v>Nie</v>
          </cell>
          <cell r="AH1416" t="str">
            <v>08 Inne inwestycje w przedsiębiorstwa</v>
          </cell>
          <cell r="AI1416" t="str">
            <v>01 Pomoc bezzwrotna</v>
          </cell>
          <cell r="AJ1416" t="str">
            <v>01 Obszar miejski</v>
          </cell>
          <cell r="AK1416" t="str">
            <v>06 Nieokreślony przemysł wytwórczy</v>
          </cell>
          <cell r="AL1416" t="str">
            <v>8513036220</v>
          </cell>
          <cell r="AM1416" t="str">
            <v>SINKOS Sp. z o.o.</v>
          </cell>
          <cell r="AN1416" t="str">
            <v>72-015</v>
          </cell>
          <cell r="AO1416" t="str">
            <v>Police</v>
          </cell>
          <cell r="AP1416" t="str">
            <v>Piotra i Pawła</v>
          </cell>
          <cell r="AQ1416" t="str">
            <v>45d</v>
          </cell>
          <cell r="AR1416" t="str">
            <v>-</v>
          </cell>
          <cell r="AS1416" t="str">
            <v>914244180</v>
          </cell>
          <cell r="AT1416" t="str">
            <v>914244199</v>
          </cell>
          <cell r="AU1416" t="str">
            <v>spółka z ograniczoną odpowiedzialnością - średnie przedsiębiorstwo</v>
          </cell>
          <cell r="AV1416" t="str">
            <v>320413622</v>
          </cell>
          <cell r="AW1416" t="str">
            <v>przedsiębiorca lub przedsiębiorstwo</v>
          </cell>
        </row>
        <row r="1417">
          <cell r="A1417" t="str">
            <v>RPZP.01.01.03-32-001/12</v>
          </cell>
          <cell r="B1417" t="str">
            <v>RPZP.01.00.00</v>
          </cell>
          <cell r="C1417" t="str">
            <v>RPZP.01.01.00</v>
          </cell>
          <cell r="D1417" t="str">
            <v>RPZP.01.01.03</v>
          </cell>
          <cell r="E1417" t="str">
            <v>RPZP.01.01.03-32-001/12-02</v>
          </cell>
          <cell r="F1417" t="str">
            <v>UDA-RPZP.01.01.03-32-001/12-02</v>
          </cell>
          <cell r="G1417" t="str">
            <v>e013c484f5</v>
          </cell>
          <cell r="H1417" t="str">
            <v>RPZP.01.01.03-32-001/12</v>
          </cell>
          <cell r="I1417" t="str">
            <v>WND-RPZP.01.01.03-32-001/12</v>
          </cell>
          <cell r="J1417" t="str">
            <v>2014-06-27</v>
          </cell>
          <cell r="K1417" t="str">
            <v>2014 I półrocze</v>
          </cell>
          <cell r="L1417" t="str">
            <v>2014</v>
          </cell>
          <cell r="M1417" t="str">
            <v>2014-07-04</v>
          </cell>
          <cell r="N1417" t="str">
            <v>2014 II półrocze</v>
          </cell>
          <cell r="O1417" t="str">
            <v>2014</v>
          </cell>
          <cell r="P1417" t="str">
            <v>2012-04-16</v>
          </cell>
          <cell r="Q1417" t="str">
            <v>2014-07-16</v>
          </cell>
          <cell r="R1417" t="str">
            <v>2014 II półrocze</v>
          </cell>
          <cell r="S1417" t="str">
            <v>2014</v>
          </cell>
          <cell r="T1417" t="str">
            <v>2014-09-17</v>
          </cell>
          <cell r="U1417">
            <v>435000</v>
          </cell>
          <cell r="V1417">
            <v>431000</v>
          </cell>
          <cell r="W1417">
            <v>258600</v>
          </cell>
          <cell r="X1417">
            <v>258600</v>
          </cell>
          <cell r="Y1417">
            <v>172400</v>
          </cell>
          <cell r="Z1417">
            <v>60</v>
          </cell>
          <cell r="AA1417" t="str">
            <v>Wdrożenie trójwymiarowej diagnostyki stomatologicznej w technologii tomografii stożkowej CBCT</v>
          </cell>
          <cell r="AB1417" t="str">
            <v>pomoc publiczna</v>
          </cell>
          <cell r="AC1417">
            <v>435000</v>
          </cell>
          <cell r="AD1417">
            <v>258600</v>
          </cell>
          <cell r="AE1417">
            <v>176400</v>
          </cell>
          <cell r="AF1417">
            <v>0</v>
          </cell>
          <cell r="AG1417" t="str">
            <v>Nie</v>
          </cell>
          <cell r="AH141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17" t="str">
            <v>01 Pomoc bezzwrotna</v>
          </cell>
          <cell r="AJ1417" t="str">
            <v>01 Obszar miejski</v>
          </cell>
          <cell r="AK1417" t="str">
            <v>19 Działalność w zakresie ochrony zdrowia ludzkiego</v>
          </cell>
          <cell r="AL1417" t="str">
            <v>8551182662</v>
          </cell>
          <cell r="AM1417" t="str">
            <v>Indywidualna Specjalistyczna Praktyka Lekarska Lek. Dentysta Cezary Kabaciński Stomatologia Ogólna</v>
          </cell>
          <cell r="AN1417" t="str">
            <v>72-600</v>
          </cell>
          <cell r="AO1417" t="str">
            <v>Świnoujście</v>
          </cell>
          <cell r="AP1417" t="str">
            <v>Bohaterów Września</v>
          </cell>
          <cell r="AQ1417" t="str">
            <v>83</v>
          </cell>
          <cell r="AR1417" t="str">
            <v>1</v>
          </cell>
          <cell r="AS1417" t="str">
            <v>91/3270770</v>
          </cell>
          <cell r="AT1417" t="str">
            <v>91/3270770</v>
          </cell>
          <cell r="AU1417" t="str">
            <v>osoba fizyczna prowadząca działalność gospodarczą - mikro przedsiębiorstwo</v>
          </cell>
          <cell r="AV1417" t="str">
            <v>810426574</v>
          </cell>
          <cell r="AW1417" t="str">
            <v>przedsiębiorca lub przedsiębiorstwo</v>
          </cell>
        </row>
        <row r="1418">
          <cell r="A1418" t="str">
            <v>RPZP.02.01.07-32-001/13</v>
          </cell>
          <cell r="B1418" t="str">
            <v>RPZP.02.00.00</v>
          </cell>
          <cell r="C1418" t="str">
            <v>RPZP.02.01.00</v>
          </cell>
          <cell r="D1418" t="str">
            <v>RPZP.02.01.07</v>
          </cell>
          <cell r="E1418" t="str">
            <v>RPZP.02.01.07-32-001/13-01</v>
          </cell>
          <cell r="F1418" t="str">
            <v>UDA-RPZP.02.01.07-32-001/13-01</v>
          </cell>
          <cell r="G1418" t="str">
            <v>50ad73f4cd</v>
          </cell>
          <cell r="H1418" t="str">
            <v>RPZP.02.01.07-32-001/13</v>
          </cell>
          <cell r="I1418" t="str">
            <v>WND-RPZP.02.01.07-32-001/13</v>
          </cell>
          <cell r="J1418" t="str">
            <v>2013-10-28</v>
          </cell>
          <cell r="K1418" t="str">
            <v>2013 II półrocze</v>
          </cell>
          <cell r="L1418" t="str">
            <v>2013</v>
          </cell>
          <cell r="M1418" t="str">
            <v>2013-10-30</v>
          </cell>
          <cell r="N1418" t="str">
            <v>2013 II półrocze</v>
          </cell>
          <cell r="O1418" t="str">
            <v>2013</v>
          </cell>
          <cell r="P1418" t="str">
            <v>2013-06-27</v>
          </cell>
          <cell r="Q1418" t="str">
            <v>2014-07-22</v>
          </cell>
          <cell r="R1418" t="str">
            <v>2014 II półrocze</v>
          </cell>
          <cell r="S1418" t="str">
            <v>2014</v>
          </cell>
          <cell r="T1418" t="str">
            <v>2014-10-23</v>
          </cell>
          <cell r="U1418">
            <v>57687000</v>
          </cell>
          <cell r="V1418">
            <v>46900000</v>
          </cell>
          <cell r="W1418">
            <v>46900000</v>
          </cell>
          <cell r="X1418">
            <v>46900000</v>
          </cell>
          <cell r="Y1418">
            <v>0</v>
          </cell>
          <cell r="Z1418">
            <v>100</v>
          </cell>
          <cell r="AA1418" t="str">
            <v>Modernizacja kolejowego taboru pasażerskiego o napędzie elektrycznym</v>
          </cell>
          <cell r="AB1418" t="str">
            <v>bez pomocy publicznej</v>
          </cell>
          <cell r="AC1418">
            <v>57687000</v>
          </cell>
          <cell r="AD1418">
            <v>57687000</v>
          </cell>
          <cell r="AE1418">
            <v>0</v>
          </cell>
          <cell r="AF1418">
            <v>0</v>
          </cell>
          <cell r="AG1418" t="str">
            <v>Tak</v>
          </cell>
          <cell r="AH1418" t="str">
            <v>18 Tabor kolejowy</v>
          </cell>
          <cell r="AI1418" t="str">
            <v>01 Pomoc bezzwrotna</v>
          </cell>
          <cell r="AJ1418" t="str">
            <v>01 Obszar miejski</v>
          </cell>
          <cell r="AK1418" t="str">
            <v>00 Nie dotyczy</v>
          </cell>
          <cell r="AL1418" t="str">
            <v>8512871498</v>
          </cell>
          <cell r="AM1418" t="str">
            <v>Województwo Zachodniopomorskie</v>
          </cell>
          <cell r="AN1418" t="str">
            <v>70-540</v>
          </cell>
          <cell r="AO1418" t="str">
            <v>Szczecin</v>
          </cell>
          <cell r="AP1418" t="str">
            <v>Korsarzy</v>
          </cell>
          <cell r="AQ1418" t="str">
            <v>34</v>
          </cell>
          <cell r="AR1418" t="str">
            <v>-</v>
          </cell>
          <cell r="AS1418" t="str">
            <v>0914419181</v>
          </cell>
          <cell r="AT1418" t="str">
            <v>0914419159</v>
          </cell>
          <cell r="AU1418" t="str">
            <v>wspólnota samorządowa - województwo</v>
          </cell>
          <cell r="AV1418" t="str">
            <v>811683876</v>
          </cell>
          <cell r="AW1418" t="str">
            <v>Jednostka samorządu terytorialnego</v>
          </cell>
        </row>
        <row r="1419">
          <cell r="A1419" t="str">
            <v>RPZP.01.01.03-32-113/12</v>
          </cell>
          <cell r="B1419" t="str">
            <v>RPZP.01.00.00</v>
          </cell>
          <cell r="C1419" t="str">
            <v>RPZP.01.01.00</v>
          </cell>
          <cell r="D1419" t="str">
            <v>RPZP.01.01.03</v>
          </cell>
          <cell r="E1419" t="str">
            <v>RPZP.01.01.03-32-113/12-05</v>
          </cell>
          <cell r="F1419" t="str">
            <v>UDA-RPZP.01.01.03-32-113/12-05</v>
          </cell>
          <cell r="G1419" t="str">
            <v>4964e69cdd</v>
          </cell>
          <cell r="H1419" t="str">
            <v>RPZP.01.01.03-32-113/12</v>
          </cell>
          <cell r="I1419" t="str">
            <v>WND-RPZP.01.01.03-32-113/12</v>
          </cell>
          <cell r="J1419" t="str">
            <v>2012-11-05</v>
          </cell>
          <cell r="K1419" t="str">
            <v>2012 II półrocze</v>
          </cell>
          <cell r="L1419" t="str">
            <v>2012</v>
          </cell>
          <cell r="M1419" t="str">
            <v>2012-11-09</v>
          </cell>
          <cell r="N1419" t="str">
            <v>2012 II półrocze</v>
          </cell>
          <cell r="O1419" t="str">
            <v>2012</v>
          </cell>
          <cell r="P1419" t="str">
            <v>2012-08-22</v>
          </cell>
          <cell r="Q1419" t="str">
            <v>2014-07-24</v>
          </cell>
          <cell r="R1419" t="str">
            <v>2014 II półrocze</v>
          </cell>
          <cell r="S1419" t="str">
            <v>2014</v>
          </cell>
          <cell r="T1419" t="str">
            <v>2014-10-08</v>
          </cell>
          <cell r="U1419">
            <v>1396569.06</v>
          </cell>
          <cell r="V1419">
            <v>1177440</v>
          </cell>
          <cell r="W1419">
            <v>706464</v>
          </cell>
          <cell r="X1419">
            <v>706464</v>
          </cell>
          <cell r="Y1419">
            <v>470976</v>
          </cell>
          <cell r="Z1419">
            <v>60</v>
          </cell>
          <cell r="AA1419" t="str">
            <v>”Wdrożenie innowacyjnej technologii produkcji planarnych komponentów optotelekomunikacyjnych"</v>
          </cell>
          <cell r="AB1419" t="str">
            <v>pomoc publiczna</v>
          </cell>
          <cell r="AC1419">
            <v>1396569.06</v>
          </cell>
          <cell r="AD1419">
            <v>706464</v>
          </cell>
          <cell r="AE1419">
            <v>690105.06</v>
          </cell>
          <cell r="AF1419">
            <v>0.84</v>
          </cell>
          <cell r="AG1419" t="str">
            <v>Nie</v>
          </cell>
          <cell r="AH141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19" t="str">
            <v>01 Pomoc bezzwrotna</v>
          </cell>
          <cell r="AJ1419" t="str">
            <v>05 Obszary wiejskie (poza obszarami górskimi, wyspami lub o niskiej i bardzo niskiej gęstości zaludnienia)</v>
          </cell>
          <cell r="AK1419" t="str">
            <v>06 Nieokreślony przemysł wytwórczy</v>
          </cell>
          <cell r="AL1419" t="str">
            <v>8521826706</v>
          </cell>
          <cell r="AM1419" t="str">
            <v>CELLCO COMMUNICATIONS SPÓŁKA Z OGRANICZONĄ ODPOWIEDZIALNOŚCIĄ</v>
          </cell>
          <cell r="AN1419" t="str">
            <v>73-108</v>
          </cell>
          <cell r="AO1419" t="str">
            <v>Kobylanka</v>
          </cell>
          <cell r="AP1419" t="str">
            <v>Szczecińska</v>
          </cell>
          <cell r="AQ1419" t="str">
            <v>30E</v>
          </cell>
          <cell r="AR1419" t="str">
            <v>-</v>
          </cell>
          <cell r="AS1419" t="str">
            <v>(0-91)5705213</v>
          </cell>
          <cell r="AT1419" t="str">
            <v>(0-91)5705249</v>
          </cell>
          <cell r="AU1419" t="str">
            <v>spółka z ograniczoną odpowiedzialnością - małe przedsiębiorstwo</v>
          </cell>
          <cell r="AV1419" t="str">
            <v>810983116</v>
          </cell>
          <cell r="AW1419" t="str">
            <v>przedsiębiorca lub przedsiębiorstwo</v>
          </cell>
        </row>
        <row r="1420">
          <cell r="A1420" t="str">
            <v>RPZP.01.01.03-32-125/12</v>
          </cell>
          <cell r="B1420" t="str">
            <v>RPZP.01.00.00</v>
          </cell>
          <cell r="C1420" t="str">
            <v>RPZP.01.01.00</v>
          </cell>
          <cell r="D1420" t="str">
            <v>RPZP.01.01.03</v>
          </cell>
          <cell r="E1420" t="str">
            <v>RPZP.01.01.03-32-125/12-02</v>
          </cell>
          <cell r="F1420" t="str">
            <v>UDA-RPZP.01.01.03-32-125/12-02</v>
          </cell>
          <cell r="G1420" t="str">
            <v>cd46f89bbf</v>
          </cell>
          <cell r="H1420" t="str">
            <v>RPZP.01.01.03-32-125/12</v>
          </cell>
          <cell r="I1420" t="str">
            <v>WND-RPZP.01.01.03-32-125/12</v>
          </cell>
          <cell r="J1420" t="str">
            <v>2014-06-30</v>
          </cell>
          <cell r="K1420" t="str">
            <v>2014 I półrocze</v>
          </cell>
          <cell r="L1420" t="str">
            <v>2014</v>
          </cell>
          <cell r="M1420" t="str">
            <v>2014-07-03</v>
          </cell>
          <cell r="N1420" t="str">
            <v>2014 II półrocze</v>
          </cell>
          <cell r="O1420" t="str">
            <v>2014</v>
          </cell>
          <cell r="P1420" t="str">
            <v>2013-01-28</v>
          </cell>
          <cell r="Q1420" t="str">
            <v>2014-07-24</v>
          </cell>
          <cell r="R1420" t="str">
            <v>2014 II półrocze</v>
          </cell>
          <cell r="S1420" t="str">
            <v>2014</v>
          </cell>
          <cell r="T1420" t="str">
            <v>2014-12-17</v>
          </cell>
          <cell r="U1420">
            <v>234900</v>
          </cell>
          <cell r="V1420">
            <v>217500</v>
          </cell>
          <cell r="W1420">
            <v>130500</v>
          </cell>
          <cell r="X1420">
            <v>130500</v>
          </cell>
          <cell r="Y1420">
            <v>87000</v>
          </cell>
          <cell r="Z1420">
            <v>60</v>
          </cell>
          <cell r="AA1420" t="str">
            <v>Podniesienie konkurencyjności firmy Andrzej Brodkiewicz poprzez wdrożenie innowacyjnych technologii z zakresu medycyny estetycznej wraz z etapem II</v>
          </cell>
          <cell r="AB1420" t="str">
            <v>pomoc publiczna</v>
          </cell>
          <cell r="AC1420">
            <v>234900</v>
          </cell>
          <cell r="AD1420">
            <v>130500</v>
          </cell>
          <cell r="AE1420">
            <v>104400</v>
          </cell>
          <cell r="AF1420">
            <v>0</v>
          </cell>
          <cell r="AG1420" t="str">
            <v>Nie</v>
          </cell>
          <cell r="AH142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20" t="str">
            <v>01 Pomoc bezzwrotna</v>
          </cell>
          <cell r="AJ1420" t="str">
            <v>01 Obszar miejski</v>
          </cell>
          <cell r="AK1420" t="str">
            <v>19 Działalność w zakresie ochrony zdrowia ludzkiego</v>
          </cell>
          <cell r="AL1420" t="str">
            <v>8511878653</v>
          </cell>
          <cell r="AM1420" t="str">
            <v>Andrzej Brodkiewicz</v>
          </cell>
          <cell r="AN1420" t="str">
            <v>70-346</v>
          </cell>
          <cell r="AO1420" t="str">
            <v>Szczecin</v>
          </cell>
          <cell r="AP1420" t="str">
            <v>Stanisława Żółkiewskiego</v>
          </cell>
          <cell r="AQ1420" t="str">
            <v>13</v>
          </cell>
          <cell r="AR1420" t="str">
            <v>3</v>
          </cell>
          <cell r="AS1420" t="str">
            <v>601798066</v>
          </cell>
          <cell r="AT1420" t="str">
            <v>Niedotyczy</v>
          </cell>
          <cell r="AU1420" t="str">
            <v>osoba fizyczna prowadząca działalność gospodarczą - mikro przedsiębiorstwo</v>
          </cell>
          <cell r="AV1420" t="str">
            <v>810397134</v>
          </cell>
          <cell r="AW1420" t="str">
            <v>przedsiębiorca lub przedsiębiorstwo</v>
          </cell>
        </row>
        <row r="1421">
          <cell r="A1421" t="str">
            <v>RPZP.01.01.03-32-032/12</v>
          </cell>
          <cell r="B1421" t="str">
            <v>RPZP.01.00.00</v>
          </cell>
          <cell r="C1421" t="str">
            <v>RPZP.01.01.00</v>
          </cell>
          <cell r="D1421" t="str">
            <v>RPZP.01.01.03</v>
          </cell>
          <cell r="E1421" t="str">
            <v>RPZP.01.01.03-32-032/12-03</v>
          </cell>
          <cell r="F1421" t="str">
            <v>UDA-RPZP.01.01.03-32-032/12-03</v>
          </cell>
          <cell r="G1421" t="str">
            <v>8480caad8a</v>
          </cell>
          <cell r="H1421" t="str">
            <v>RPZP.01.01.03-32-032/12</v>
          </cell>
          <cell r="I1421" t="str">
            <v>WND-RPZP.01.01.03-32-032/12</v>
          </cell>
          <cell r="J1421" t="str">
            <v>2014-06-27</v>
          </cell>
          <cell r="K1421" t="str">
            <v>2014 I półrocze</v>
          </cell>
          <cell r="L1421" t="str">
            <v>2014</v>
          </cell>
          <cell r="M1421" t="str">
            <v>2014-07-03</v>
          </cell>
          <cell r="N1421" t="str">
            <v>2014 II półrocze</v>
          </cell>
          <cell r="O1421" t="str">
            <v>2014</v>
          </cell>
          <cell r="P1421" t="str">
            <v>2014-06-02</v>
          </cell>
          <cell r="Q1421" t="str">
            <v>2014-07-25</v>
          </cell>
          <cell r="R1421" t="str">
            <v>2014 II półrocze</v>
          </cell>
          <cell r="S1421" t="str">
            <v>2014</v>
          </cell>
          <cell r="T1421" t="str">
            <v>2014-11-20</v>
          </cell>
          <cell r="U1421">
            <v>270600</v>
          </cell>
          <cell r="V1421">
            <v>220000</v>
          </cell>
          <cell r="W1421">
            <v>132000</v>
          </cell>
          <cell r="X1421">
            <v>132000</v>
          </cell>
          <cell r="Y1421">
            <v>88000</v>
          </cell>
          <cell r="Z1421">
            <v>60</v>
          </cell>
          <cell r="AA1421" t="str">
            <v>Podniesienie konkurencyjności i innowacyjności USŁUGOWEGO ZAKŁADU PRALNICZEGO MAREK SOBCZYK (Kołobrzeg) poprzez zakup nowoczesnych urządzeń - wprowadzenie innowacji procesowej na poziomie kraju.</v>
          </cell>
          <cell r="AB1421" t="str">
            <v>pomoc publiczna</v>
          </cell>
          <cell r="AC1421">
            <v>270600</v>
          </cell>
          <cell r="AD1421">
            <v>132000</v>
          </cell>
          <cell r="AE1421">
            <v>138600</v>
          </cell>
          <cell r="AF1421">
            <v>0</v>
          </cell>
          <cell r="AG1421" t="str">
            <v>Nie</v>
          </cell>
          <cell r="AH142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21" t="str">
            <v>01 Pomoc bezzwrotna</v>
          </cell>
          <cell r="AJ1421" t="str">
            <v>01 Obszar miejski</v>
          </cell>
          <cell r="AK1421" t="str">
            <v>22 Inne niewyszczególnione usługi</v>
          </cell>
          <cell r="AL1421" t="str">
            <v>6711027723</v>
          </cell>
          <cell r="AM1421" t="str">
            <v>USŁUGOWY ZAKŁAD PRALNICZY MAREK SOBCZYK</v>
          </cell>
          <cell r="AN1421" t="str">
            <v>78-100</v>
          </cell>
          <cell r="AO1421" t="str">
            <v>KOŁOBRZEG</v>
          </cell>
          <cell r="AP1421" t="str">
            <v>BAŁTYCKA</v>
          </cell>
          <cell r="AQ1421" t="str">
            <v>23A</v>
          </cell>
          <cell r="AR1421" t="str">
            <v>-</v>
          </cell>
          <cell r="AS1421" t="str">
            <v>(94)35-17-609</v>
          </cell>
          <cell r="AT1421" t="str">
            <v>(94)35-17-609</v>
          </cell>
          <cell r="AU1421" t="str">
            <v>osoba fizyczna prowadząca działalność gospodarczą - małe przedsiębiorstwo</v>
          </cell>
          <cell r="AV1421" t="str">
            <v>330043985</v>
          </cell>
          <cell r="AW1421" t="str">
            <v>przedsiębiorca lub przedsiębiorstwo</v>
          </cell>
        </row>
        <row r="1422">
          <cell r="A1422" t="str">
            <v>RPZP.01.01.02-32-127/10</v>
          </cell>
          <cell r="B1422" t="str">
            <v>RPZP.01.00.00</v>
          </cell>
          <cell r="C1422" t="str">
            <v>RPZP.01.01.00</v>
          </cell>
          <cell r="D1422" t="str">
            <v>RPZP.01.01.02</v>
          </cell>
          <cell r="E1422" t="str">
            <v>RPZP.01.01.02-32-127/10-04</v>
          </cell>
          <cell r="F1422" t="str">
            <v>UDA-RPZP.01.01.02-32-127/10-04</v>
          </cell>
          <cell r="G1422" t="str">
            <v>67f2e8ee7d</v>
          </cell>
          <cell r="H1422" t="str">
            <v>RPZP.01.01.02-32-127/10</v>
          </cell>
          <cell r="I1422" t="str">
            <v>WND-RPZP.01.01.02-32-127/10</v>
          </cell>
          <cell r="J1422" t="str">
            <v>2013-12-20</v>
          </cell>
          <cell r="K1422" t="str">
            <v>2013 II półrocze</v>
          </cell>
          <cell r="L1422" t="str">
            <v>2013</v>
          </cell>
          <cell r="M1422" t="str">
            <v>2013-12-27</v>
          </cell>
          <cell r="N1422" t="str">
            <v>2013 II półrocze</v>
          </cell>
          <cell r="O1422" t="str">
            <v>2013</v>
          </cell>
          <cell r="P1422" t="str">
            <v>2011-07-28</v>
          </cell>
          <cell r="Q1422" t="str">
            <v>2014-07-28</v>
          </cell>
          <cell r="R1422" t="str">
            <v>2014 II półrocze</v>
          </cell>
          <cell r="S1422" t="str">
            <v>2014</v>
          </cell>
          <cell r="T1422" t="str">
            <v>2014-10-22</v>
          </cell>
          <cell r="U1422">
            <v>4813131.4800000004</v>
          </cell>
          <cell r="V1422">
            <v>4139943.82</v>
          </cell>
          <cell r="W1422">
            <v>2000000</v>
          </cell>
          <cell r="X1422">
            <v>2000000</v>
          </cell>
          <cell r="Y1422">
            <v>2139943.8199999998</v>
          </cell>
          <cell r="Z1422">
            <v>48.31</v>
          </cell>
          <cell r="AA1422" t="str">
            <v>Wzrost konkurencyjności i rozwój przedsiębiorstwa Hoker S.C. dzięki inwestycji w minibrowar restauracyjny.</v>
          </cell>
          <cell r="AB1422" t="str">
            <v>pomoc publiczna</v>
          </cell>
          <cell r="AC1422">
            <v>4813131.4800000004</v>
          </cell>
          <cell r="AD1422">
            <v>2000000</v>
          </cell>
          <cell r="AE1422">
            <v>2813131.48</v>
          </cell>
          <cell r="AF1422">
            <v>0</v>
          </cell>
          <cell r="AG1422" t="str">
            <v>Nie</v>
          </cell>
          <cell r="AH1422" t="str">
            <v>08 Inne inwestycje w przedsiębiorstwa</v>
          </cell>
          <cell r="AI1422" t="str">
            <v>01 Pomoc bezzwrotna</v>
          </cell>
          <cell r="AJ1422" t="str">
            <v>01 Obszar miejski</v>
          </cell>
          <cell r="AK1422" t="str">
            <v>03 Produkcja produktów żywnościowych i napojów</v>
          </cell>
          <cell r="AL1422" t="str">
            <v>8551002157</v>
          </cell>
          <cell r="AM1422" t="str">
            <v>Hoker S.C. Artur Kałużny, Rafał Kaczmarek</v>
          </cell>
          <cell r="AN1422" t="str">
            <v>70-222</v>
          </cell>
          <cell r="AO1422" t="str">
            <v>Szczecin</v>
          </cell>
          <cell r="AP1422" t="str">
            <v>Partyzantów</v>
          </cell>
          <cell r="AQ1422" t="str">
            <v>2</v>
          </cell>
          <cell r="AR1422" t="str">
            <v>-</v>
          </cell>
          <cell r="AS1422" t="str">
            <v>914885500</v>
          </cell>
          <cell r="AT1422" t="str">
            <v>914885500</v>
          </cell>
          <cell r="AU1422" t="str">
            <v>spółka cywilna prowadząca działalność w oparciu o umowę zawartą na podstawie KC - małe przedsiębiorstwo</v>
          </cell>
          <cell r="AV1422" t="str">
            <v>810891294</v>
          </cell>
          <cell r="AW1422" t="str">
            <v>przedsiębiorca lub przedsiębiorstwo</v>
          </cell>
        </row>
        <row r="1423">
          <cell r="A1423" t="str">
            <v>RPZP.01.01.02-32-023/10</v>
          </cell>
          <cell r="B1423" t="str">
            <v>RPZP.01.00.00</v>
          </cell>
          <cell r="C1423" t="str">
            <v>RPZP.01.01.00</v>
          </cell>
          <cell r="D1423" t="str">
            <v>RPZP.01.01.02</v>
          </cell>
          <cell r="E1423" t="str">
            <v>RPZP.01.01.02-32-023/10-01</v>
          </cell>
          <cell r="F1423" t="str">
            <v>UDA-RPZP.01.01.02-32-023/10-01</v>
          </cell>
          <cell r="G1423" t="str">
            <v>5bd6049952</v>
          </cell>
          <cell r="H1423" t="str">
            <v>RPZP.01.01.02-32-023/10</v>
          </cell>
          <cell r="I1423" t="str">
            <v>WND-RPZP.01.01.02-32-023/10</v>
          </cell>
          <cell r="J1423" t="str">
            <v>2014-06-27</v>
          </cell>
          <cell r="K1423" t="str">
            <v>2014 I półrocze</v>
          </cell>
          <cell r="L1423" t="str">
            <v>2014</v>
          </cell>
          <cell r="M1423" t="str">
            <v>2014-07-04</v>
          </cell>
          <cell r="N1423" t="str">
            <v>2014 II półrocze</v>
          </cell>
          <cell r="O1423" t="str">
            <v>2014</v>
          </cell>
          <cell r="P1423" t="str">
            <v>2011-07-29</v>
          </cell>
          <cell r="Q1423" t="str">
            <v>2014-07-28</v>
          </cell>
          <cell r="R1423" t="str">
            <v>2014 II półrocze</v>
          </cell>
          <cell r="S1423" t="str">
            <v>2014</v>
          </cell>
          <cell r="T1423" t="str">
            <v>2014-06-27</v>
          </cell>
          <cell r="U1423">
            <v>4147068</v>
          </cell>
          <cell r="V1423">
            <v>3310000</v>
          </cell>
          <cell r="W1423">
            <v>1986000</v>
          </cell>
          <cell r="X1423">
            <v>1986000</v>
          </cell>
          <cell r="Y1423">
            <v>1324000</v>
          </cell>
          <cell r="Z1423">
            <v>60</v>
          </cell>
          <cell r="AA1423" t="str">
            <v>Zakup poligraficznej linii produkcyjnej w technologii PUR® - Polyurethane Reactive®</v>
          </cell>
          <cell r="AB1423" t="str">
            <v>pomoc publiczna</v>
          </cell>
          <cell r="AC1423">
            <v>4147068</v>
          </cell>
          <cell r="AD1423">
            <v>1986000</v>
          </cell>
          <cell r="AE1423">
            <v>2161068</v>
          </cell>
          <cell r="AF1423">
            <v>0</v>
          </cell>
          <cell r="AG1423" t="str">
            <v>Nie</v>
          </cell>
          <cell r="AH1423" t="str">
            <v>08 Inne inwestycje w przedsiębiorstwa</v>
          </cell>
          <cell r="AI1423" t="str">
            <v>01 Pomoc bezzwrotna</v>
          </cell>
          <cell r="AJ1423" t="str">
            <v>01 Obszar miejski</v>
          </cell>
          <cell r="AK1423" t="str">
            <v>06 Nieokreślony przemysł wytwórczy</v>
          </cell>
          <cell r="AL1423" t="str">
            <v>8511020261</v>
          </cell>
          <cell r="AM1423" t="str">
            <v>Volumina.pl Daniel Krzanowski</v>
          </cell>
          <cell r="AN1423" t="str">
            <v>71-063</v>
          </cell>
          <cell r="AO1423" t="str">
            <v>Szczecin</v>
          </cell>
          <cell r="AP1423" t="str">
            <v>Ks. Witolda</v>
          </cell>
          <cell r="AQ1423" t="str">
            <v>7-9</v>
          </cell>
          <cell r="AR1423" t="str">
            <v>-</v>
          </cell>
          <cell r="AS1423" t="str">
            <v>0918120908</v>
          </cell>
          <cell r="AT1423" t="str">
            <v>0918120908</v>
          </cell>
          <cell r="AU1423" t="str">
            <v>osoba fizyczna prowadząca działalność gospodarczą - małe przedsiębiorstwo</v>
          </cell>
          <cell r="AV1423" t="str">
            <v>810805320</v>
          </cell>
          <cell r="AW1423" t="str">
            <v>przedsiębiorca lub przedsiębiorstwo</v>
          </cell>
        </row>
        <row r="1424">
          <cell r="A1424" t="str">
            <v>RPZP.01.01.02-32-177/10</v>
          </cell>
          <cell r="B1424" t="str">
            <v>RPZP.01.00.00</v>
          </cell>
          <cell r="C1424" t="str">
            <v>RPZP.01.01.00</v>
          </cell>
          <cell r="D1424" t="str">
            <v>RPZP.01.01.02</v>
          </cell>
          <cell r="E1424" t="str">
            <v>RPZP.01.01.02-32-177/10-03</v>
          </cell>
          <cell r="F1424" t="str">
            <v>UDA-RPZP.01.01.02-32-177/10-03</v>
          </cell>
          <cell r="G1424" t="str">
            <v>596e36b5a4</v>
          </cell>
          <cell r="H1424" t="str">
            <v>RPZP.01.01.02-32-177/10</v>
          </cell>
          <cell r="I1424" t="str">
            <v>WND-RPZP.01.01.02-32-177/10</v>
          </cell>
          <cell r="J1424" t="str">
            <v>2013-03-28</v>
          </cell>
          <cell r="K1424" t="str">
            <v>2013 I półrocze</v>
          </cell>
          <cell r="L1424" t="str">
            <v>2013</v>
          </cell>
          <cell r="M1424" t="str">
            <v>2013-03-29</v>
          </cell>
          <cell r="N1424" t="str">
            <v>2013 I półrocze</v>
          </cell>
          <cell r="O1424" t="str">
            <v>2013</v>
          </cell>
          <cell r="P1424" t="str">
            <v>2011-07-22</v>
          </cell>
          <cell r="Q1424" t="str">
            <v>2014-07-29</v>
          </cell>
          <cell r="R1424" t="str">
            <v>2014 II półrocze</v>
          </cell>
          <cell r="S1424" t="str">
            <v>2014</v>
          </cell>
          <cell r="T1424" t="str">
            <v>2014-10-21</v>
          </cell>
          <cell r="U1424">
            <v>1162350</v>
          </cell>
          <cell r="V1424">
            <v>815000</v>
          </cell>
          <cell r="W1424">
            <v>489000</v>
          </cell>
          <cell r="X1424">
            <v>489000</v>
          </cell>
          <cell r="Y1424">
            <v>326000</v>
          </cell>
          <cell r="Z1424">
            <v>60</v>
          </cell>
          <cell r="AA1424" t="str">
            <v>„Wzrost konkurencyjności Pehamot Sp. z o.o. poprzez utworzenie Autoryzowanej Stacji Obsługi Volkswagen w Szczecinie”</v>
          </cell>
          <cell r="AB1424" t="str">
            <v>pomoc publiczna</v>
          </cell>
          <cell r="AC1424">
            <v>1162350</v>
          </cell>
          <cell r="AD1424">
            <v>489000</v>
          </cell>
          <cell r="AE1424">
            <v>673350</v>
          </cell>
          <cell r="AF1424">
            <v>0</v>
          </cell>
          <cell r="AG1424" t="str">
            <v>Nie</v>
          </cell>
          <cell r="AH1424" t="str">
            <v>08 Inne inwestycje w przedsiębiorstwa</v>
          </cell>
          <cell r="AI1424" t="str">
            <v>01 Pomoc bezzwrotna</v>
          </cell>
          <cell r="AJ1424" t="str">
            <v>01 Obszar miejski</v>
          </cell>
          <cell r="AK1424" t="str">
            <v>13 Handel hurtowy i detaliczny</v>
          </cell>
          <cell r="AL1424" t="str">
            <v>8522157176</v>
          </cell>
          <cell r="AM1424" t="str">
            <v>Pehamot Sp. z o.o.</v>
          </cell>
          <cell r="AN1424" t="str">
            <v>71-084</v>
          </cell>
          <cell r="AO1424" t="str">
            <v>Szczecin</v>
          </cell>
          <cell r="AP1424" t="str">
            <v>Zielonogórska</v>
          </cell>
          <cell r="AQ1424" t="str">
            <v>32</v>
          </cell>
          <cell r="AR1424" t="str">
            <v>-</v>
          </cell>
          <cell r="AS1424" t="str">
            <v>914532135</v>
          </cell>
          <cell r="AT1424" t="str">
            <v>914532472</v>
          </cell>
          <cell r="AU1424" t="str">
            <v>spółka z ograniczoną odpowiedzialnością - małe przedsiębiorstwo</v>
          </cell>
          <cell r="AV1424" t="str">
            <v>811240311</v>
          </cell>
          <cell r="AW1424" t="str">
            <v>przedsiębiorca lub przedsiębiorstwo</v>
          </cell>
        </row>
        <row r="1425">
          <cell r="A1425" t="str">
            <v>RPZP.07.03.01-32-005/09</v>
          </cell>
          <cell r="B1425" t="str">
            <v>RPZP.07.00.00</v>
          </cell>
          <cell r="C1425" t="str">
            <v>RPZP.07.03.00</v>
          </cell>
          <cell r="D1425" t="str">
            <v>RPZP.07.03.01</v>
          </cell>
          <cell r="E1425" t="str">
            <v>RPZP.07.03.01-32-005/09-07</v>
          </cell>
          <cell r="F1425" t="str">
            <v>UDA-RPZP.07.03.01-32-005/09-07</v>
          </cell>
          <cell r="G1425" t="str">
            <v>d069ac935f</v>
          </cell>
          <cell r="H1425" t="str">
            <v>RPZP.07.03.01-32-005/09</v>
          </cell>
          <cell r="I1425" t="str">
            <v>WND-RPZP.07.03.01-32-005/09</v>
          </cell>
          <cell r="J1425" t="str">
            <v>2009-12-11</v>
          </cell>
          <cell r="K1425" t="str">
            <v>2009 II półrocze</v>
          </cell>
          <cell r="L1425" t="str">
            <v>2009</v>
          </cell>
          <cell r="M1425" t="str">
            <v>2009-12-28</v>
          </cell>
          <cell r="N1425" t="str">
            <v>2009 II półrocze</v>
          </cell>
          <cell r="O1425" t="str">
            <v>2009</v>
          </cell>
          <cell r="P1425" t="str">
            <v>2010-06-17</v>
          </cell>
          <cell r="Q1425" t="str">
            <v>2014-07-31</v>
          </cell>
          <cell r="R1425" t="str">
            <v>2014 II półrocze</v>
          </cell>
          <cell r="S1425" t="str">
            <v>2014</v>
          </cell>
          <cell r="T1425" t="str">
            <v>2014-08-07</v>
          </cell>
          <cell r="U1425">
            <v>45876974.82</v>
          </cell>
          <cell r="V1425">
            <v>41970804.369999997</v>
          </cell>
          <cell r="W1425">
            <v>26265386</v>
          </cell>
          <cell r="X1425">
            <v>26265386</v>
          </cell>
          <cell r="Y1425">
            <v>15705418.369999999</v>
          </cell>
          <cell r="Z1425">
            <v>62.58</v>
          </cell>
          <cell r="AA1425" t="str">
            <v>"Centrum Zabiegowe z zapleczem łóżkowym w Wojewódzkim Szpitalu Zespolonym w Szczecinie"</v>
          </cell>
          <cell r="AB1425" t="str">
            <v>bez pomocy publicznej</v>
          </cell>
          <cell r="AC1425">
            <v>45876974.82</v>
          </cell>
          <cell r="AD1425">
            <v>45876974.82</v>
          </cell>
          <cell r="AE1425">
            <v>0</v>
          </cell>
          <cell r="AF1425">
            <v>0</v>
          </cell>
          <cell r="AG1425" t="str">
            <v>Nie</v>
          </cell>
          <cell r="AH1425" t="str">
            <v>76 Infrastruktura ochrony zdrowia</v>
          </cell>
          <cell r="AI1425" t="str">
            <v>01 Pomoc bezzwrotna</v>
          </cell>
          <cell r="AJ1425" t="str">
            <v>01 Obszar miejski</v>
          </cell>
          <cell r="AK1425" t="str">
            <v>19 Działalność w zakresie ochrony zdrowia ludzkiego</v>
          </cell>
          <cell r="AL1425" t="str">
            <v>8512537954</v>
          </cell>
          <cell r="AM1425" t="str">
            <v>Samodzielny Publiczny Wojewódzki Szpital Zespolony w Szczecinie</v>
          </cell>
          <cell r="AN1425" t="str">
            <v>71-455</v>
          </cell>
          <cell r="AO1425" t="str">
            <v>Szczecin</v>
          </cell>
          <cell r="AP1425" t="str">
            <v>Arkońska</v>
          </cell>
          <cell r="AQ1425" t="str">
            <v>4</v>
          </cell>
          <cell r="AR1425" t="str">
            <v>-</v>
          </cell>
          <cell r="AS1425" t="str">
            <v>918139000</v>
          </cell>
          <cell r="AT1425" t="str">
            <v>918139009</v>
          </cell>
          <cell r="AU1425" t="str">
            <v>publiczny zakład opieki zdrowotnej</v>
          </cell>
          <cell r="AV1425" t="str">
            <v>000290274</v>
          </cell>
          <cell r="AW1425" t="str">
            <v>zakład opieki zdrowotnej działający w publicznym systemie ochrony zdrowia</v>
          </cell>
        </row>
        <row r="1426">
          <cell r="A1426" t="str">
            <v>RPZP.04.05.02-32-010/10</v>
          </cell>
          <cell r="B1426" t="str">
            <v>RPZP.04.00.00</v>
          </cell>
          <cell r="C1426" t="str">
            <v>RPZP.04.05.00</v>
          </cell>
          <cell r="D1426" t="str">
            <v>RPZP.04.05.02</v>
          </cell>
          <cell r="E1426" t="str">
            <v>RPZP.04.05.02-32-010/10-01</v>
          </cell>
          <cell r="F1426" t="str">
            <v>UDA-RPZP.04.05.02-32-010/10-01</v>
          </cell>
          <cell r="G1426" t="str">
            <v>60de55a65c</v>
          </cell>
          <cell r="H1426" t="str">
            <v>RPZP.04.05.02-32-010/10</v>
          </cell>
          <cell r="I1426" t="str">
            <v>WND-RPZP.04.05.02-32-010/10</v>
          </cell>
          <cell r="J1426" t="str">
            <v>2013-11-19</v>
          </cell>
          <cell r="K1426" t="str">
            <v>2013 II półrocze</v>
          </cell>
          <cell r="L1426" t="str">
            <v>2013</v>
          </cell>
          <cell r="M1426" t="str">
            <v>2013-11-27</v>
          </cell>
          <cell r="N1426" t="str">
            <v>2013 II półrocze</v>
          </cell>
          <cell r="O1426" t="str">
            <v>2013</v>
          </cell>
          <cell r="P1426" t="str">
            <v>2012-05-17</v>
          </cell>
          <cell r="Q1426" t="str">
            <v>2014-07-31</v>
          </cell>
          <cell r="R1426" t="str">
            <v>2014 II półrocze</v>
          </cell>
          <cell r="S1426" t="str">
            <v>2014</v>
          </cell>
          <cell r="T1426" t="str">
            <v>2014-01-02</v>
          </cell>
          <cell r="U1426">
            <v>3849631.02</v>
          </cell>
          <cell r="V1426">
            <v>3849631.02</v>
          </cell>
          <cell r="W1426">
            <v>2887223.24</v>
          </cell>
          <cell r="X1426">
            <v>2887223.24</v>
          </cell>
          <cell r="Y1426">
            <v>962407.78</v>
          </cell>
          <cell r="Z1426">
            <v>75</v>
          </cell>
          <cell r="AA1426" t="str">
            <v>Przebudowa budynku OSP w Trzebieży oraz zakup sprzętu ratowniczo – gaśniczego i rozpoznawczego w ramach kompleksowej ochrony i zapobiegania zagrożeniom na terenie gminy Police i Powiatu Polickiego.</v>
          </cell>
          <cell r="AB1426" t="str">
            <v>bez pomocy publicznej</v>
          </cell>
          <cell r="AC1426">
            <v>3849631.02</v>
          </cell>
          <cell r="AD1426">
            <v>3849631.02</v>
          </cell>
          <cell r="AE1426">
            <v>0</v>
          </cell>
          <cell r="AF1426">
            <v>0</v>
          </cell>
          <cell r="AG1426" t="str">
            <v>Nie</v>
          </cell>
          <cell r="AH1426" t="str">
            <v>53 Zapobieganie zagrożeniom (w tym opracowanie i wdrażanie planów i instrumentów zapobiegania i zarządzania zagrożeniami naturalnym i technologicznym)</v>
          </cell>
          <cell r="AI1426" t="str">
            <v>01 Pomoc bezzwrotna</v>
          </cell>
          <cell r="AJ1426" t="str">
            <v>05 Obszary wiejskie (poza obszarami górskimi, wyspami lub o niskiej i bardzo niskiej gęstości zaludnienia)</v>
          </cell>
          <cell r="AK1426" t="str">
            <v>21 Działalność związana ze środowiskiem naturalnym</v>
          </cell>
          <cell r="AL1426" t="str">
            <v>8511000695</v>
          </cell>
          <cell r="AM1426" t="str">
            <v>Gmina Police</v>
          </cell>
          <cell r="AN1426" t="str">
            <v>72-010</v>
          </cell>
          <cell r="AO1426" t="str">
            <v>Police</v>
          </cell>
          <cell r="AP1426" t="str">
            <v>Stefana Batorego</v>
          </cell>
          <cell r="AQ1426" t="str">
            <v>3</v>
          </cell>
          <cell r="AR1426" t="str">
            <v>-</v>
          </cell>
          <cell r="AS1426" t="str">
            <v>914311830</v>
          </cell>
          <cell r="AT1426" t="str">
            <v>914311832</v>
          </cell>
          <cell r="AU1426" t="str">
            <v>wspólnota samorządowa</v>
          </cell>
          <cell r="AV1426" t="str">
            <v>811685390</v>
          </cell>
          <cell r="AW1426" t="str">
            <v>jednostka samorządu terytorialnego, związek lub stowarzyszenie jst</v>
          </cell>
        </row>
        <row r="1427">
          <cell r="A1427" t="str">
            <v>RPZP.02.02.01-32-003/11</v>
          </cell>
          <cell r="B1427" t="str">
            <v>RPZP.02.00.00</v>
          </cell>
          <cell r="C1427" t="str">
            <v>RPZP.02.02.00</v>
          </cell>
          <cell r="D1427" t="str">
            <v>RPZP.02.02.01</v>
          </cell>
          <cell r="E1427" t="str">
            <v>RPZP.02.02.01-32-003/11-05</v>
          </cell>
          <cell r="F1427" t="str">
            <v>UDA-RPZP.02.02.01-32-003/11-05</v>
          </cell>
          <cell r="G1427" t="str">
            <v>1199718b55</v>
          </cell>
          <cell r="H1427" t="str">
            <v>RPZP.02.02.01-32-003/11</v>
          </cell>
          <cell r="I1427" t="str">
            <v>WND-RPZP.02.02.01-32-003/11</v>
          </cell>
          <cell r="J1427" t="str">
            <v>2011-05-27</v>
          </cell>
          <cell r="K1427" t="str">
            <v>2011 I półrocze</v>
          </cell>
          <cell r="L1427" t="str">
            <v>2011</v>
          </cell>
          <cell r="M1427" t="str">
            <v>2011-05-30</v>
          </cell>
          <cell r="N1427" t="str">
            <v>2011 I półrocze</v>
          </cell>
          <cell r="O1427" t="str">
            <v>2011</v>
          </cell>
          <cell r="P1427" t="str">
            <v>2011-09-01</v>
          </cell>
          <cell r="Q1427" t="str">
            <v>2014-08-12</v>
          </cell>
          <cell r="R1427" t="str">
            <v>2014 II półrocze</v>
          </cell>
          <cell r="S1427" t="str">
            <v>2014</v>
          </cell>
          <cell r="T1427" t="str">
            <v>2014-11-13</v>
          </cell>
          <cell r="U1427">
            <v>7183200</v>
          </cell>
          <cell r="V1427">
            <v>2975000</v>
          </cell>
          <cell r="W1427">
            <v>1190000</v>
          </cell>
          <cell r="X1427">
            <v>1190000</v>
          </cell>
          <cell r="Y1427">
            <v>1785000</v>
          </cell>
          <cell r="Z1427">
            <v>40</v>
          </cell>
          <cell r="AA1427" t="str">
            <v>Przebudowa linii 110 kV Pomorska-Załom</v>
          </cell>
          <cell r="AB1427" t="str">
            <v>pomoc publiczna</v>
          </cell>
          <cell r="AC1427">
            <v>7183200</v>
          </cell>
          <cell r="AD1427">
            <v>1190000</v>
          </cell>
          <cell r="AE1427">
            <v>5993200</v>
          </cell>
          <cell r="AF1427">
            <v>0</v>
          </cell>
          <cell r="AG1427" t="str">
            <v>Nie</v>
          </cell>
          <cell r="AH1427" t="str">
            <v>33 Energia elektryczna</v>
          </cell>
          <cell r="AI1427" t="str">
            <v>01 Pomoc bezzwrotna</v>
          </cell>
          <cell r="AJ1427" t="str">
            <v>01 Obszar miejski</v>
          </cell>
          <cell r="AK1427" t="str">
            <v>08 Wytwarzanie i dystrybucja energii elektrycznej, gazu i ciepła</v>
          </cell>
          <cell r="AL1427" t="str">
            <v>7822377160</v>
          </cell>
          <cell r="AM1427" t="str">
            <v>Enea Operator Spółka z ograniczoną odpowiedzialnością</v>
          </cell>
          <cell r="AN1427" t="str">
            <v>60-479</v>
          </cell>
          <cell r="AO1427" t="str">
            <v>Poznań</v>
          </cell>
          <cell r="AP1427" t="str">
            <v>Strzeszyńska</v>
          </cell>
          <cell r="AQ1427" t="str">
            <v>58</v>
          </cell>
          <cell r="AR1427" t="str">
            <v>-</v>
          </cell>
          <cell r="AS1427" t="str">
            <v>918135155</v>
          </cell>
          <cell r="AT1427" t="str">
            <v>914225628</v>
          </cell>
          <cell r="AU1427" t="str">
            <v>spółka z ograniczoną odpowiedzialnością - duże przedsiębiorstwo</v>
          </cell>
          <cell r="AV1427" t="str">
            <v>300455398</v>
          </cell>
          <cell r="AW1427" t="str">
            <v>przedsiębiorca lub przedsiębiorstwo</v>
          </cell>
        </row>
        <row r="1428">
          <cell r="A1428" t="str">
            <v>RPZP.05.01.01-32-005/13</v>
          </cell>
          <cell r="B1428" t="str">
            <v>RPZP.05.00.00</v>
          </cell>
          <cell r="C1428" t="str">
            <v>RPZP.05.01.00</v>
          </cell>
          <cell r="D1428" t="str">
            <v>RPZP.05.01.01</v>
          </cell>
          <cell r="E1428" t="str">
            <v>RPZP.05.01.01-32-005/13-03</v>
          </cell>
          <cell r="F1428" t="str">
            <v>UDA-RPZP.05.01.01-32-005/13-03</v>
          </cell>
          <cell r="G1428" t="str">
            <v>88d31fac35</v>
          </cell>
          <cell r="H1428" t="str">
            <v>RPZP.05.01.01-32-005/13</v>
          </cell>
          <cell r="I1428" t="str">
            <v>WND-RPZP.05.01.01-32-005/13</v>
          </cell>
          <cell r="J1428" t="str">
            <v>2014-03-26</v>
          </cell>
          <cell r="K1428" t="str">
            <v>2014 I półrocze</v>
          </cell>
          <cell r="L1428" t="str">
            <v>2014</v>
          </cell>
          <cell r="M1428" t="str">
            <v>2014-04-02</v>
          </cell>
          <cell r="N1428" t="str">
            <v>2014 I półrocze</v>
          </cell>
          <cell r="O1428" t="str">
            <v>2014</v>
          </cell>
          <cell r="P1428" t="str">
            <v>2013-11-26</v>
          </cell>
          <cell r="Q1428" t="str">
            <v>2014-08-19</v>
          </cell>
          <cell r="R1428" t="str">
            <v>2014 II półrocze</v>
          </cell>
          <cell r="S1428" t="str">
            <v>2014</v>
          </cell>
          <cell r="T1428" t="str">
            <v>2014-10-22</v>
          </cell>
          <cell r="U1428">
            <v>1590781.34</v>
          </cell>
          <cell r="V1428">
            <v>1590781.34</v>
          </cell>
          <cell r="W1428">
            <v>1193086</v>
          </cell>
          <cell r="X1428">
            <v>1193086</v>
          </cell>
          <cell r="Y1428">
            <v>397695.34</v>
          </cell>
          <cell r="Z1428">
            <v>75</v>
          </cell>
          <cell r="AA1428" t="str">
            <v>Budowa kompleksu stałych pomostów rekreacyjnych wraz z basenem i kąpieliskiem na plaży miejskiej w Szczecinku</v>
          </cell>
          <cell r="AB1428" t="str">
            <v>bez pomocy publicznej</v>
          </cell>
          <cell r="AC1428">
            <v>1590781.34</v>
          </cell>
          <cell r="AD1428">
            <v>1590781.34</v>
          </cell>
          <cell r="AE1428">
            <v>0</v>
          </cell>
          <cell r="AF1428">
            <v>0</v>
          </cell>
          <cell r="AG1428" t="str">
            <v>Nie</v>
          </cell>
          <cell r="AH1428" t="str">
            <v>57 Inne wsparcie na rzecz wzmocnienia usług turystycznych</v>
          </cell>
          <cell r="AI1428" t="str">
            <v>01 Pomoc bezzwrotna</v>
          </cell>
          <cell r="AJ1428" t="str">
            <v>01 Obszar miejski</v>
          </cell>
          <cell r="AK1428" t="str">
            <v>22 Inne niewyszczególnione usługi</v>
          </cell>
          <cell r="AL1428" t="str">
            <v>6730010209</v>
          </cell>
          <cell r="AM1428" t="str">
            <v>Miasto Szczecinek</v>
          </cell>
          <cell r="AN1428" t="str">
            <v>78-400</v>
          </cell>
          <cell r="AO1428" t="str">
            <v>Szczecinek</v>
          </cell>
          <cell r="AP1428" t="str">
            <v>Plac Wolności</v>
          </cell>
          <cell r="AQ1428" t="str">
            <v>13</v>
          </cell>
          <cell r="AR1428" t="str">
            <v>-</v>
          </cell>
          <cell r="AS1428" t="str">
            <v>943714158</v>
          </cell>
          <cell r="AT1428" t="str">
            <v>943740254</v>
          </cell>
          <cell r="AU1428" t="str">
            <v>wspólnota samorządowa - gmina</v>
          </cell>
          <cell r="AV1428" t="str">
            <v>330920890</v>
          </cell>
          <cell r="AW1428" t="str">
            <v>jednostka samorządu terytorialnego, związek lub stowarzyszenie jst</v>
          </cell>
        </row>
        <row r="1429">
          <cell r="A1429" t="str">
            <v>RPZP.01.02.02-32-002/13</v>
          </cell>
          <cell r="B1429" t="str">
            <v>RPZP.01.00.00</v>
          </cell>
          <cell r="C1429" t="str">
            <v>RPZP.01.02.00</v>
          </cell>
          <cell r="D1429" t="str">
            <v>RPZP.01.02.02</v>
          </cell>
          <cell r="E1429" t="str">
            <v>RPZP.01.02.02-32-002/13-04</v>
          </cell>
          <cell r="F1429" t="str">
            <v>UDA-RPZP.01.02.02-32-002/13-04</v>
          </cell>
          <cell r="G1429" t="str">
            <v>1ecfb74c2b</v>
          </cell>
          <cell r="H1429" t="str">
            <v>RPZP.01.02.02-32-002/13</v>
          </cell>
          <cell r="I1429" t="str">
            <v>WND-RPZP.01.02.02-32-002/13</v>
          </cell>
          <cell r="J1429" t="str">
            <v>2013-11-28</v>
          </cell>
          <cell r="K1429" t="str">
            <v>2013 II półrocze</v>
          </cell>
          <cell r="L1429" t="str">
            <v>2013</v>
          </cell>
          <cell r="M1429" t="str">
            <v>2013-12-02</v>
          </cell>
          <cell r="N1429" t="str">
            <v>2013 II półrocze</v>
          </cell>
          <cell r="O1429" t="str">
            <v>2013</v>
          </cell>
          <cell r="P1429" t="str">
            <v>2013-09-26</v>
          </cell>
          <cell r="Q1429" t="str">
            <v>2014-08-26</v>
          </cell>
          <cell r="R1429" t="str">
            <v>2014 II półrocze</v>
          </cell>
          <cell r="S1429" t="str">
            <v>2014</v>
          </cell>
          <cell r="T1429" t="str">
            <v>2014-12-04</v>
          </cell>
          <cell r="U1429">
            <v>2105316.14</v>
          </cell>
          <cell r="V1429">
            <v>1696838</v>
          </cell>
          <cell r="W1429">
            <v>678735.2</v>
          </cell>
          <cell r="X1429">
            <v>678735.2</v>
          </cell>
          <cell r="Y1429">
            <v>1018102.8</v>
          </cell>
          <cell r="Z1429">
            <v>40</v>
          </cell>
          <cell r="AA1429" t="str">
            <v>Zakup aparatury naukowo-badawczej</v>
          </cell>
          <cell r="AB1429" t="str">
            <v>pomoc publiczna</v>
          </cell>
          <cell r="AC1429">
            <v>2105316.14</v>
          </cell>
          <cell r="AD1429">
            <v>678735.2</v>
          </cell>
          <cell r="AE1429">
            <v>1426580.94</v>
          </cell>
          <cell r="AF1429">
            <v>0</v>
          </cell>
          <cell r="AG1429" t="str">
            <v>Nie</v>
          </cell>
          <cell r="AH142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29" t="str">
            <v>01 Pomoc bezzwrotna</v>
          </cell>
          <cell r="AJ1429" t="str">
            <v>01 Obszar miejski</v>
          </cell>
          <cell r="AK1429" t="str">
            <v>06 Nieokreślony przemysł wytwórczy</v>
          </cell>
          <cell r="AL1429" t="str">
            <v>8510205573</v>
          </cell>
          <cell r="AM1429" t="str">
            <v>Grupa Azoty Zakłady Chemiczne "Police" S.A.</v>
          </cell>
          <cell r="AN1429" t="str">
            <v>72-010</v>
          </cell>
          <cell r="AO1429" t="str">
            <v>Police</v>
          </cell>
          <cell r="AP1429" t="str">
            <v>Kuźnicka</v>
          </cell>
          <cell r="AQ1429" t="str">
            <v>1</v>
          </cell>
          <cell r="AR1429" t="str">
            <v>-</v>
          </cell>
          <cell r="AS1429" t="str">
            <v>(91)3174460</v>
          </cell>
          <cell r="AT1429" t="str">
            <v>(91)3174545</v>
          </cell>
          <cell r="AU1429" t="str">
            <v>spółka akcyjna - duże przedsiębiorstwo</v>
          </cell>
          <cell r="AV1429" t="str">
            <v>810822270</v>
          </cell>
          <cell r="AW1429" t="str">
            <v>przedsiębiorca lub przedsiębiorstwo</v>
          </cell>
        </row>
        <row r="1430">
          <cell r="A1430" t="str">
            <v>RPZP.05.02.01-32-001/10</v>
          </cell>
          <cell r="B1430" t="str">
            <v>RPZP.05.00.00</v>
          </cell>
          <cell r="C1430" t="str">
            <v>RPZP.05.02.00</v>
          </cell>
          <cell r="D1430" t="str">
            <v>RPZP.05.02.01</v>
          </cell>
          <cell r="E1430" t="str">
            <v>RPZP.05.02.01-32-001/10-10</v>
          </cell>
          <cell r="F1430" t="str">
            <v>UDA-RPZP.05.02.01-32-001/10-10</v>
          </cell>
          <cell r="G1430" t="str">
            <v>38a378c8d4</v>
          </cell>
          <cell r="H1430" t="str">
            <v>RPZP.05.02.01-32-001/10</v>
          </cell>
          <cell r="I1430" t="str">
            <v>WND-RPZP.05.02.01-32-001/10</v>
          </cell>
          <cell r="J1430" t="str">
            <v>2010-05-07</v>
          </cell>
          <cell r="K1430" t="str">
            <v>2010 I półrocze</v>
          </cell>
          <cell r="L1430" t="str">
            <v>2010</v>
          </cell>
          <cell r="M1430" t="str">
            <v>2010-05-13</v>
          </cell>
          <cell r="N1430" t="str">
            <v>2010 I półrocze</v>
          </cell>
          <cell r="O1430" t="str">
            <v>2010</v>
          </cell>
          <cell r="P1430" t="str">
            <v>2010-07-16</v>
          </cell>
          <cell r="Q1430" t="str">
            <v>2014-08-27</v>
          </cell>
          <cell r="R1430" t="str">
            <v>2014 II półrocze</v>
          </cell>
          <cell r="S1430" t="str">
            <v>2014</v>
          </cell>
          <cell r="T1430" t="str">
            <v>2014-11-14</v>
          </cell>
          <cell r="U1430">
            <v>33522588.600000001</v>
          </cell>
          <cell r="V1430">
            <v>29544284.170000002</v>
          </cell>
          <cell r="W1430">
            <v>13919239.07</v>
          </cell>
          <cell r="X1430">
            <v>13919239.07</v>
          </cell>
          <cell r="Y1430">
            <v>15625045.1</v>
          </cell>
          <cell r="Z1430">
            <v>47.11</v>
          </cell>
          <cell r="AA1430" t="str">
            <v>Filharmonia Koszalińska im. Stanisława Moniuszki w Koszalinie.</v>
          </cell>
          <cell r="AB1430" t="str">
            <v>bez pomocy publicznej</v>
          </cell>
          <cell r="AC1430">
            <v>33522588.600000001</v>
          </cell>
          <cell r="AD1430">
            <v>33522588.600000001</v>
          </cell>
          <cell r="AE1430">
            <v>0</v>
          </cell>
          <cell r="AF1430">
            <v>0</v>
          </cell>
          <cell r="AG1430" t="str">
            <v>Nie</v>
          </cell>
          <cell r="AH1430" t="str">
            <v>59 Rozwój infrastruktury kulturalnej</v>
          </cell>
          <cell r="AI1430" t="str">
            <v>01 Pomoc bezzwrotna</v>
          </cell>
          <cell r="AJ1430" t="str">
            <v>01 Obszar miejski</v>
          </cell>
          <cell r="AK1430" t="str">
            <v>00 Nie dotyczy</v>
          </cell>
          <cell r="AL1430" t="str">
            <v>6692385366</v>
          </cell>
          <cell r="AM1430" t="str">
            <v>Gmina Miasto Koszalin</v>
          </cell>
          <cell r="AN1430" t="str">
            <v>75-007</v>
          </cell>
          <cell r="AO1430" t="str">
            <v>Koszalin</v>
          </cell>
          <cell r="AP1430" t="str">
            <v>Rynek Staromiejski</v>
          </cell>
          <cell r="AQ1430" t="str">
            <v>6</v>
          </cell>
          <cell r="AR1430" t="str">
            <v>7</v>
          </cell>
          <cell r="AS1430" t="str">
            <v>0943488779</v>
          </cell>
          <cell r="AT1430" t="str">
            <v>0943488766</v>
          </cell>
          <cell r="AU1430" t="str">
            <v>wspólnota samorządowa</v>
          </cell>
          <cell r="AV1430" t="str">
            <v>330920802</v>
          </cell>
          <cell r="AW1430" t="str">
            <v>jednostka samorządu terytorialnego, związek lub stowarzyszenie jst</v>
          </cell>
        </row>
        <row r="1431">
          <cell r="A1431" t="str">
            <v>RPZP.01.01.03-32-018/12</v>
          </cell>
          <cell r="B1431" t="str">
            <v>RPZP.01.00.00</v>
          </cell>
          <cell r="C1431" t="str">
            <v>RPZP.01.01.00</v>
          </cell>
          <cell r="D1431" t="str">
            <v>RPZP.01.01.03</v>
          </cell>
          <cell r="E1431" t="str">
            <v>RPZP.01.01.03-32-018/12-04</v>
          </cell>
          <cell r="F1431" t="str">
            <v>UDA-RPZP.01.01.03-32-018/12-04</v>
          </cell>
          <cell r="G1431" t="str">
            <v>2f8282b458</v>
          </cell>
          <cell r="H1431" t="str">
            <v>RPZP.01.01.03-32-018/12</v>
          </cell>
          <cell r="I1431" t="str">
            <v>WND-RPZP.01.01.03-32-018/12</v>
          </cell>
          <cell r="J1431" t="str">
            <v>2013-10-22</v>
          </cell>
          <cell r="K1431" t="str">
            <v>2013 II półrocze</v>
          </cell>
          <cell r="L1431" t="str">
            <v>2013</v>
          </cell>
          <cell r="M1431" t="str">
            <v>2013-10-23</v>
          </cell>
          <cell r="N1431" t="str">
            <v>2013 II półrocze</v>
          </cell>
          <cell r="O1431" t="str">
            <v>2013</v>
          </cell>
          <cell r="P1431" t="str">
            <v>2012-06-15</v>
          </cell>
          <cell r="Q1431" t="str">
            <v>2014-08-27</v>
          </cell>
          <cell r="R1431" t="str">
            <v>2014 II półrocze</v>
          </cell>
          <cell r="S1431" t="str">
            <v>2014</v>
          </cell>
          <cell r="T1431" t="str">
            <v>2014-11-12</v>
          </cell>
          <cell r="U1431">
            <v>1746600</v>
          </cell>
          <cell r="V1431">
            <v>1420000</v>
          </cell>
          <cell r="W1431">
            <v>852000</v>
          </cell>
          <cell r="X1431">
            <v>852000</v>
          </cell>
          <cell r="Y1431">
            <v>568000</v>
          </cell>
          <cell r="Z1431">
            <v>60</v>
          </cell>
          <cell r="AA1431" t="str">
            <v>Wdrożenie innowacyjnych technologii obróbki profili aluminiowych i PCV zbrojonych stalą w firmie Marsel Sp. z o.o. w Goleniowie, w celu wzrostu wydajności produkcji i znaczącego ulepszenia produktów.</v>
          </cell>
          <cell r="AB1431" t="str">
            <v>pomoc publiczna</v>
          </cell>
          <cell r="AC1431">
            <v>1746600</v>
          </cell>
          <cell r="AD1431">
            <v>852000</v>
          </cell>
          <cell r="AE1431">
            <v>894600</v>
          </cell>
          <cell r="AF1431">
            <v>0</v>
          </cell>
          <cell r="AG1431" t="str">
            <v>Nie</v>
          </cell>
          <cell r="AH143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31" t="str">
            <v>01 Pomoc bezzwrotna</v>
          </cell>
          <cell r="AJ1431" t="str">
            <v>01 Obszar miejski</v>
          </cell>
          <cell r="AK1431" t="str">
            <v>06 Nieokreślony przemysł wytwórczy</v>
          </cell>
          <cell r="AL1431" t="str">
            <v>8561720687</v>
          </cell>
          <cell r="AM1431" t="str">
            <v>MARSEL SPÓŁKA Z OGRANICZONĄ ODPOWIEDZIALNOŚCIĄ</v>
          </cell>
          <cell r="AN1431" t="str">
            <v>72-100</v>
          </cell>
          <cell r="AO1431" t="str">
            <v>Goleniów</v>
          </cell>
          <cell r="AP1431" t="str">
            <v>I Brygady Legionów</v>
          </cell>
          <cell r="AQ1431" t="str">
            <v>13</v>
          </cell>
          <cell r="AR1431" t="str">
            <v>-</v>
          </cell>
          <cell r="AS1431" t="str">
            <v>091/466-78-00</v>
          </cell>
          <cell r="AT1431" t="str">
            <v>091/466-78-01</v>
          </cell>
          <cell r="AU1431" t="str">
            <v>spółka z ograniczoną odpowiedzialnością - małe przedsiębiorstwo</v>
          </cell>
          <cell r="AV1431" t="str">
            <v>810556236</v>
          </cell>
          <cell r="AW1431" t="str">
            <v>przedsiębiorca lub przedsiębiorstwo</v>
          </cell>
        </row>
        <row r="1432">
          <cell r="A1432" t="str">
            <v>RPZP.06.02.01-32-002/09</v>
          </cell>
          <cell r="B1432" t="str">
            <v>RPZP.06.00.00</v>
          </cell>
          <cell r="C1432" t="str">
            <v>RPZP.06.02.00</v>
          </cell>
          <cell r="D1432" t="str">
            <v>RPZP.06.02.01</v>
          </cell>
          <cell r="E1432" t="str">
            <v>RPZP.06.02.01-32-002/09-09</v>
          </cell>
          <cell r="F1432" t="str">
            <v>UDA-RPZP.06.02.01-32-002/09-09</v>
          </cell>
          <cell r="G1432" t="str">
            <v>6dae93981d</v>
          </cell>
          <cell r="H1432" t="str">
            <v>RPZP.06.02.01-32-002/09</v>
          </cell>
          <cell r="I1432" t="str">
            <v>WND-RPZP.06.02.01-32-002/09</v>
          </cell>
          <cell r="J1432" t="str">
            <v>2009-12-02</v>
          </cell>
          <cell r="K1432" t="str">
            <v>2009 II półrocze</v>
          </cell>
          <cell r="L1432" t="str">
            <v>2009</v>
          </cell>
          <cell r="M1432" t="str">
            <v>2009-12-07</v>
          </cell>
          <cell r="N1432" t="str">
            <v>2009 II półrocze</v>
          </cell>
          <cell r="O1432" t="str">
            <v>2009</v>
          </cell>
          <cell r="P1432" t="str">
            <v>2011-03-01</v>
          </cell>
          <cell r="Q1432" t="str">
            <v>2014-08-29</v>
          </cell>
          <cell r="R1432" t="str">
            <v>2014 II półrocze</v>
          </cell>
          <cell r="S1432" t="str">
            <v>2014</v>
          </cell>
          <cell r="T1432" t="str">
            <v>2014-08-19</v>
          </cell>
          <cell r="U1432">
            <v>113381484.75</v>
          </cell>
          <cell r="V1432">
            <v>85016137.140000001</v>
          </cell>
          <cell r="W1432">
            <v>31709200.899999999</v>
          </cell>
          <cell r="X1432">
            <v>31709200.899999999</v>
          </cell>
          <cell r="Y1432">
            <v>53306936.240000002</v>
          </cell>
          <cell r="Z1432">
            <v>37.299999999999997</v>
          </cell>
          <cell r="AA1432" t="str">
            <v>Filharmonia Szczecińska im. Mieczysława Karłowicza w Szczecinie</v>
          </cell>
          <cell r="AB1432" t="str">
            <v>pomoc publiczna</v>
          </cell>
          <cell r="AC1432">
            <v>113381484.75</v>
          </cell>
          <cell r="AD1432">
            <v>113381484.75</v>
          </cell>
          <cell r="AE1432">
            <v>0</v>
          </cell>
          <cell r="AF1432">
            <v>0</v>
          </cell>
          <cell r="AG1432" t="str">
            <v>Nie</v>
          </cell>
          <cell r="AH1432" t="str">
            <v>59 Rozwój infrastruktury kulturalnej</v>
          </cell>
          <cell r="AI1432" t="str">
            <v>01 Pomoc bezzwrotna</v>
          </cell>
          <cell r="AJ1432" t="str">
            <v>01 Obszar miejski</v>
          </cell>
          <cell r="AK1432" t="str">
            <v>00 Nie dotyczy</v>
          </cell>
          <cell r="AL1432" t="str">
            <v>8510309410</v>
          </cell>
          <cell r="AM1432" t="str">
            <v>Gmina Miasto Szczecin</v>
          </cell>
          <cell r="AN1432" t="str">
            <v>70-456</v>
          </cell>
          <cell r="AO1432" t="str">
            <v>Szczecin</v>
          </cell>
          <cell r="AP1432" t="str">
            <v>Plac Armii Krajowej</v>
          </cell>
          <cell r="AQ1432" t="str">
            <v>1</v>
          </cell>
          <cell r="AR1432" t="str">
            <v>-</v>
          </cell>
          <cell r="AS1432" t="str">
            <v>091/4245814</v>
          </cell>
          <cell r="AT1432" t="str">
            <v>091/4245854</v>
          </cell>
          <cell r="AU1432" t="str">
            <v>wspólnota samorządowa</v>
          </cell>
          <cell r="AV1432" t="str">
            <v>811684232</v>
          </cell>
          <cell r="AW1432" t="str">
            <v>jednostka samorządu terytorialnego, związek lub stowarzyszenie jst</v>
          </cell>
        </row>
        <row r="1433">
          <cell r="A1433" t="str">
            <v>RPZP.06.06.01-32-030/11</v>
          </cell>
          <cell r="B1433" t="str">
            <v>RPZP.06.00.00</v>
          </cell>
          <cell r="C1433" t="str">
            <v>RPZP.06.06.00</v>
          </cell>
          <cell r="D1433" t="str">
            <v>RPZP.06.06.01</v>
          </cell>
          <cell r="E1433" t="str">
            <v>RPZP.06.06.01-32-030/11-03</v>
          </cell>
          <cell r="F1433" t="str">
            <v>UDA-RPZP.06.06.01-32-030/11-03</v>
          </cell>
          <cell r="G1433" t="str">
            <v>0fe3443b22</v>
          </cell>
          <cell r="H1433" t="str">
            <v>RPZP.06.06.01-32-030/11</v>
          </cell>
          <cell r="I1433" t="str">
            <v>WND-RPZP.06.06.01-32-030/11</v>
          </cell>
          <cell r="J1433" t="str">
            <v>2012-08-31</v>
          </cell>
          <cell r="K1433" t="str">
            <v>2012 II półrocze</v>
          </cell>
          <cell r="L1433" t="str">
            <v>2012</v>
          </cell>
          <cell r="M1433" t="str">
            <v>2012-09-06</v>
          </cell>
          <cell r="N1433" t="str">
            <v>2012 II półrocze</v>
          </cell>
          <cell r="O1433" t="str">
            <v>2012</v>
          </cell>
          <cell r="P1433" t="str">
            <v>2012-12-19</v>
          </cell>
          <cell r="Q1433" t="str">
            <v>2014-09-04</v>
          </cell>
          <cell r="R1433" t="str">
            <v>2014 II półrocze</v>
          </cell>
          <cell r="S1433" t="str">
            <v>2014</v>
          </cell>
          <cell r="T1433" t="str">
            <v>2014-07-22</v>
          </cell>
          <cell r="U1433">
            <v>22443842.579999998</v>
          </cell>
          <cell r="V1433">
            <v>22243842.579999998</v>
          </cell>
          <cell r="W1433">
            <v>11121921.289999999</v>
          </cell>
          <cell r="X1433">
            <v>11121921.289999999</v>
          </cell>
          <cell r="Y1433">
            <v>11121921.289999999</v>
          </cell>
          <cell r="Z1433">
            <v>50</v>
          </cell>
          <cell r="AA1433" t="str">
            <v>Poprawa dostępności i funkcjonalności budynków i elementów zagospodarowania KPP Stargard Szczeciński poprzez integrację pełnionych funkcji w nowej siedzibie przy ul. Warszawskiej 29</v>
          </cell>
          <cell r="AB1433" t="str">
            <v>bez pomocy publicznej</v>
          </cell>
          <cell r="AC1433">
            <v>22443842.579999998</v>
          </cell>
          <cell r="AD1433">
            <v>22443842.579999998</v>
          </cell>
          <cell r="AE1433">
            <v>0</v>
          </cell>
          <cell r="AF1433">
            <v>0</v>
          </cell>
          <cell r="AG1433" t="str">
            <v>Nie</v>
          </cell>
          <cell r="AH1433" t="str">
            <v>61 Zintegrowane projekty na rzecz rewitalizacji obszarów miejskich i wiejskich</v>
          </cell>
          <cell r="AI1433" t="str">
            <v>01 Pomoc bezzwrotna</v>
          </cell>
          <cell r="AJ1433" t="str">
            <v>01 Obszar miejski</v>
          </cell>
          <cell r="AK1433" t="str">
            <v>22 Inne niewyszczególnione usługi</v>
          </cell>
          <cell r="AL1433" t="str">
            <v>8510309692</v>
          </cell>
          <cell r="AM1433" t="str">
            <v>Komenda Wojewódzka Policji w Szczecinie</v>
          </cell>
          <cell r="AN1433" t="str">
            <v>70-515</v>
          </cell>
          <cell r="AO1433" t="str">
            <v>Szczecin</v>
          </cell>
          <cell r="AP1433" t="str">
            <v>Małopolska</v>
          </cell>
          <cell r="AQ1433" t="str">
            <v>47</v>
          </cell>
          <cell r="AR1433" t="str">
            <v>-</v>
          </cell>
          <cell r="AS1433" t="str">
            <v>918211900</v>
          </cell>
          <cell r="AT1433" t="str">
            <v>918211559</v>
          </cell>
          <cell r="AU1433" t="str">
            <v>państwowa jednostka organizacyjna</v>
          </cell>
          <cell r="AV1433" t="str">
            <v>810903040</v>
          </cell>
          <cell r="AW1433" t="str">
            <v>jednostka sektora finansów publicznych</v>
          </cell>
        </row>
        <row r="1434">
          <cell r="A1434" t="str">
            <v>RPZP.01.01.03-32-055/12</v>
          </cell>
          <cell r="B1434" t="str">
            <v>RPZP.01.00.00</v>
          </cell>
          <cell r="C1434" t="str">
            <v>RPZP.01.01.00</v>
          </cell>
          <cell r="D1434" t="str">
            <v>RPZP.01.01.03</v>
          </cell>
          <cell r="E1434" t="str">
            <v>RPZP.01.01.03-32-055/12-03</v>
          </cell>
          <cell r="F1434" t="str">
            <v>UDA-RPZP.01.01.03-32-055/12-03</v>
          </cell>
          <cell r="G1434" t="str">
            <v>1bce6ba811</v>
          </cell>
          <cell r="H1434" t="str">
            <v>RPZP.01.01.03-32-055/12</v>
          </cell>
          <cell r="I1434" t="str">
            <v>WND-RPZP.01.01.03-32-055/12</v>
          </cell>
          <cell r="J1434" t="str">
            <v>2013-05-15</v>
          </cell>
          <cell r="K1434" t="str">
            <v>2013 I półrocze</v>
          </cell>
          <cell r="L1434" t="str">
            <v>2013</v>
          </cell>
          <cell r="M1434" t="str">
            <v>2013-05-20</v>
          </cell>
          <cell r="N1434" t="str">
            <v>2013 I półrocze</v>
          </cell>
          <cell r="O1434" t="str">
            <v>2013</v>
          </cell>
          <cell r="P1434" t="str">
            <v>2013-02-18</v>
          </cell>
          <cell r="Q1434" t="str">
            <v>2014-09-09</v>
          </cell>
          <cell r="R1434" t="str">
            <v>2014 II półrocze</v>
          </cell>
          <cell r="S1434" t="str">
            <v>2014</v>
          </cell>
          <cell r="T1434" t="str">
            <v>2014-11-19</v>
          </cell>
          <cell r="U1434">
            <v>2671628.85</v>
          </cell>
          <cell r="V1434">
            <v>2298624.7999999998</v>
          </cell>
          <cell r="W1434">
            <v>1379174.74</v>
          </cell>
          <cell r="X1434">
            <v>1379174.74</v>
          </cell>
          <cell r="Y1434">
            <v>919450.06</v>
          </cell>
          <cell r="Z1434">
            <v>60</v>
          </cell>
          <cell r="AA1434" t="str">
            <v>Utworzenie przetwórni wina gronowego poprzez zakup nowoczesnych urządzeń umożliwiających zastosowanie innowacji technologicznych wraz z przystosowaniem istniejącego obiektu na potrzeby przetwórni</v>
          </cell>
          <cell r="AB1434" t="str">
            <v>pomoc publiczna</v>
          </cell>
          <cell r="AC1434">
            <v>2671628.85</v>
          </cell>
          <cell r="AD1434">
            <v>1379174.74</v>
          </cell>
          <cell r="AE1434">
            <v>1292454.1100000001</v>
          </cell>
          <cell r="AF1434">
            <v>0</v>
          </cell>
          <cell r="AG1434" t="str">
            <v>Nie</v>
          </cell>
          <cell r="AH143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34" t="str">
            <v>01 Pomoc bezzwrotna</v>
          </cell>
          <cell r="AJ1434" t="str">
            <v>05 Obszary wiejskie (poza obszarami górskimi, wyspami lub o niskiej i bardzo niskiej gęstości zaludnienia)</v>
          </cell>
          <cell r="AK1434" t="str">
            <v>03 Produkcja produktów żywnościowych i napojów</v>
          </cell>
          <cell r="AL1434" t="str">
            <v>8581849622</v>
          </cell>
          <cell r="AM1434" t="str">
            <v>Winnica Baniewice Sp. z o. o. Sp. k.</v>
          </cell>
          <cell r="AN1434" t="str">
            <v>74-110</v>
          </cell>
          <cell r="AO1434" t="str">
            <v>Baniewice</v>
          </cell>
          <cell r="AP1434" t="str">
            <v>-</v>
          </cell>
          <cell r="AQ1434" t="str">
            <v>4</v>
          </cell>
          <cell r="AR1434" t="str">
            <v>-</v>
          </cell>
          <cell r="AS1434" t="str">
            <v>608203111</v>
          </cell>
          <cell r="AT1434" t="str">
            <v>904326075</v>
          </cell>
          <cell r="AU1434" t="str">
            <v>spółka komandytowa - mikro przedsiębiorstwo</v>
          </cell>
          <cell r="AV1434" t="str">
            <v>321212328</v>
          </cell>
          <cell r="AW1434" t="str">
            <v>przedsiębiorca lub przedsiębiorstwo</v>
          </cell>
        </row>
        <row r="1435">
          <cell r="A1435" t="str">
            <v>RPZP.01.01.03-32-086/12</v>
          </cell>
          <cell r="B1435" t="str">
            <v>RPZP.01.00.00</v>
          </cell>
          <cell r="C1435" t="str">
            <v>RPZP.01.01.00</v>
          </cell>
          <cell r="D1435" t="str">
            <v>RPZP.01.01.03</v>
          </cell>
          <cell r="E1435" t="str">
            <v>RPZP.01.01.03-32-086/12-03</v>
          </cell>
          <cell r="F1435" t="str">
            <v>UDA-RPZP.01.01.03-32-086/12-03</v>
          </cell>
          <cell r="G1435" t="str">
            <v>5996589c42</v>
          </cell>
          <cell r="H1435" t="str">
            <v>RPZP.01.01.03-32-086/12</v>
          </cell>
          <cell r="I1435" t="str">
            <v>WND-RPZP.01.01.03-32-086/12</v>
          </cell>
          <cell r="J1435" t="str">
            <v>2014-06-17</v>
          </cell>
          <cell r="K1435" t="str">
            <v>2014 I półrocze</v>
          </cell>
          <cell r="L1435" t="str">
            <v>2014</v>
          </cell>
          <cell r="M1435" t="str">
            <v>2014-06-27</v>
          </cell>
          <cell r="N1435" t="str">
            <v>2014 I półrocze</v>
          </cell>
          <cell r="O1435" t="str">
            <v>2014</v>
          </cell>
          <cell r="P1435" t="str">
            <v>2012-07-06</v>
          </cell>
          <cell r="Q1435" t="str">
            <v>2014-09-11</v>
          </cell>
          <cell r="R1435" t="str">
            <v>2014 II półrocze</v>
          </cell>
          <cell r="S1435" t="str">
            <v>2014</v>
          </cell>
          <cell r="T1435" t="str">
            <v>2014-12-18</v>
          </cell>
          <cell r="U1435">
            <v>817350.91</v>
          </cell>
          <cell r="V1435">
            <v>670298.71</v>
          </cell>
          <cell r="W1435">
            <v>335149.34999999998</v>
          </cell>
          <cell r="X1435">
            <v>335149.34999999998</v>
          </cell>
          <cell r="Y1435">
            <v>335149.36</v>
          </cell>
          <cell r="Z1435">
            <v>50</v>
          </cell>
          <cell r="AA1435" t="str">
            <v>Innowacyjna hybrydowa tachimetryczno-fotogrametryczna technologia pomiarów geodezyjnych</v>
          </cell>
          <cell r="AB1435" t="str">
            <v>pomoc publiczna</v>
          </cell>
          <cell r="AC1435">
            <v>817350.91</v>
          </cell>
          <cell r="AD1435">
            <v>335149.34999999998</v>
          </cell>
          <cell r="AE1435">
            <v>482201.56</v>
          </cell>
          <cell r="AF1435">
            <v>0</v>
          </cell>
          <cell r="AG1435" t="str">
            <v>Nie</v>
          </cell>
          <cell r="AH143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35" t="str">
            <v>01 Pomoc bezzwrotna</v>
          </cell>
          <cell r="AJ1435" t="str">
            <v>01 Obszar miejski</v>
          </cell>
          <cell r="AK1435" t="str">
            <v>22 Inne niewyszczególnione usługi</v>
          </cell>
          <cell r="AL1435" t="str">
            <v>8512389324</v>
          </cell>
          <cell r="AM1435" t="str">
            <v>Fotokart spółka z ograniczoną odpowiedzialnością</v>
          </cell>
          <cell r="AN1435" t="str">
            <v>71-541</v>
          </cell>
          <cell r="AO1435" t="str">
            <v>Szczecin</v>
          </cell>
          <cell r="AP1435" t="str">
            <v>Cyryla i Metodego</v>
          </cell>
          <cell r="AQ1435" t="str">
            <v>9A</v>
          </cell>
          <cell r="AR1435" t="str">
            <v>-</v>
          </cell>
          <cell r="AS1435" t="str">
            <v>0914553072</v>
          </cell>
          <cell r="AT1435" t="str">
            <v>0914343676</v>
          </cell>
          <cell r="AU1435" t="str">
            <v>spółka z ograniczoną odpowiedzialnością - średnie przedsiębiorstwo</v>
          </cell>
          <cell r="AV1435" t="str">
            <v>811139635</v>
          </cell>
          <cell r="AW1435" t="str">
            <v>przedsiębiorca lub przedsiębiorstwo</v>
          </cell>
        </row>
        <row r="1436">
          <cell r="A1436" t="str">
            <v>RPZP.04.05.01-32-005/11</v>
          </cell>
          <cell r="B1436" t="str">
            <v>RPZP.04.00.00</v>
          </cell>
          <cell r="C1436" t="str">
            <v>RPZP.04.05.00</v>
          </cell>
          <cell r="D1436" t="str">
            <v>RPZP.04.05.01</v>
          </cell>
          <cell r="E1436" t="str">
            <v>RPZP.04.05.01-32-005/11-02</v>
          </cell>
          <cell r="F1436" t="str">
            <v>UDA-RPZP.04.05.01-32-005/11-02</v>
          </cell>
          <cell r="G1436" t="str">
            <v>585dc6a663</v>
          </cell>
          <cell r="H1436" t="str">
            <v>RPZP.04.05.01-32-005/11</v>
          </cell>
          <cell r="I1436" t="str">
            <v>WND-RPZP.04.05.01-32-005/11</v>
          </cell>
          <cell r="J1436" t="str">
            <v>2013-02-25</v>
          </cell>
          <cell r="K1436" t="str">
            <v>2013 I półrocze</v>
          </cell>
          <cell r="L1436" t="str">
            <v>2013</v>
          </cell>
          <cell r="M1436" t="str">
            <v>2013-02-28</v>
          </cell>
          <cell r="N1436" t="str">
            <v>2013 I półrocze</v>
          </cell>
          <cell r="O1436" t="str">
            <v>2013</v>
          </cell>
          <cell r="P1436" t="str">
            <v>2012-11-30</v>
          </cell>
          <cell r="Q1436" t="str">
            <v>2014-09-12</v>
          </cell>
          <cell r="R1436" t="str">
            <v>2014 II półrocze</v>
          </cell>
          <cell r="S1436" t="str">
            <v>2014</v>
          </cell>
          <cell r="T1436" t="str">
            <v>2013-10-17</v>
          </cell>
          <cell r="U1436">
            <v>2470882.9900000002</v>
          </cell>
          <cell r="V1436">
            <v>2470882.9900000002</v>
          </cell>
          <cell r="W1436">
            <v>1538766.71</v>
          </cell>
          <cell r="X1436">
            <v>1538766.71</v>
          </cell>
          <cell r="Y1436">
            <v>932116.28</v>
          </cell>
          <cell r="Z1436">
            <v>62.28</v>
          </cell>
          <cell r="AA1436" t="str">
            <v>Utworzenie "Centrum Edukacji Ekologicznej Szmaragdowe - Zdroje" w Szczecinie</v>
          </cell>
          <cell r="AB1436" t="str">
            <v>bez pomocy publicznej</v>
          </cell>
          <cell r="AC1436">
            <v>2470882.9900000002</v>
          </cell>
          <cell r="AD1436">
            <v>2470882.9900000002</v>
          </cell>
          <cell r="AE1436">
            <v>0</v>
          </cell>
          <cell r="AF1436">
            <v>0</v>
          </cell>
          <cell r="AG1436" t="str">
            <v>Nie</v>
          </cell>
          <cell r="AH1436" t="str">
            <v>51 Promowanie bioróżnorodności i ochrony przyrody (w tym NATURA 2000)</v>
          </cell>
          <cell r="AI1436" t="str">
            <v>01 Pomoc bezzwrotna</v>
          </cell>
          <cell r="AJ1436" t="str">
            <v>01 Obszar miejski</v>
          </cell>
          <cell r="AK1436" t="str">
            <v>21 Działalność związana ze środowiskiem naturalnym</v>
          </cell>
          <cell r="AL1436" t="str">
            <v>8510309410</v>
          </cell>
          <cell r="AM1436" t="str">
            <v>Gmina Miasto Szczecin</v>
          </cell>
          <cell r="AN1436" t="str">
            <v>70-456</v>
          </cell>
          <cell r="AO1436" t="str">
            <v>Szczecin</v>
          </cell>
          <cell r="AP1436" t="str">
            <v>Plac Armii Krajowej</v>
          </cell>
          <cell r="AQ1436" t="str">
            <v>1</v>
          </cell>
          <cell r="AR1436" t="str">
            <v>-</v>
          </cell>
          <cell r="AS1436" t="str">
            <v>091/4245625</v>
          </cell>
          <cell r="AT1436" t="str">
            <v>091/4245627</v>
          </cell>
          <cell r="AU1436" t="str">
            <v>wspólnota samorządowa</v>
          </cell>
          <cell r="AV1436" t="str">
            <v>811684232</v>
          </cell>
          <cell r="AW1436" t="str">
            <v>jednostka samorządu terytorialnego, związek lub stowarzyszenie jst</v>
          </cell>
        </row>
        <row r="1437">
          <cell r="A1437" t="str">
            <v>RPZP.06.01.01-32-003/10</v>
          </cell>
          <cell r="B1437" t="str">
            <v>RPZP.06.00.00</v>
          </cell>
          <cell r="C1437" t="str">
            <v>RPZP.06.01.00</v>
          </cell>
          <cell r="D1437" t="str">
            <v>RPZP.06.01.01</v>
          </cell>
          <cell r="E1437" t="str">
            <v>RPZP.06.01.01-32-003/10-06</v>
          </cell>
          <cell r="F1437" t="str">
            <v>UDA-RPZP.06.01.01-32-003/10-06</v>
          </cell>
          <cell r="G1437" t="str">
            <v>6dc2333c4a</v>
          </cell>
          <cell r="H1437" t="str">
            <v>RPZP.06.01.01-32-003/10</v>
          </cell>
          <cell r="I1437" t="str">
            <v>WND-RPZP.06.01.01-32-003/10</v>
          </cell>
          <cell r="J1437" t="str">
            <v>2010-06-30</v>
          </cell>
          <cell r="K1437" t="str">
            <v>2010 I półrocze</v>
          </cell>
          <cell r="L1437" t="str">
            <v>2010</v>
          </cell>
          <cell r="M1437" t="str">
            <v>2010-07-08</v>
          </cell>
          <cell r="N1437" t="str">
            <v>2010 II półrocze</v>
          </cell>
          <cell r="O1437" t="str">
            <v>2010</v>
          </cell>
          <cell r="P1437" t="str">
            <v>2011-08-31</v>
          </cell>
          <cell r="Q1437" t="str">
            <v>2014-09-15</v>
          </cell>
          <cell r="R1437" t="str">
            <v>2014 II półrocze</v>
          </cell>
          <cell r="S1437" t="str">
            <v>2014</v>
          </cell>
          <cell r="T1437" t="str">
            <v>2014-09-11</v>
          </cell>
          <cell r="U1437">
            <v>35810555.369999997</v>
          </cell>
          <cell r="V1437">
            <v>24640792.620000001</v>
          </cell>
          <cell r="W1437">
            <v>9856317.0399999991</v>
          </cell>
          <cell r="X1437">
            <v>8377869.4800000004</v>
          </cell>
          <cell r="Y1437">
            <v>14784475.58</v>
          </cell>
          <cell r="Z1437">
            <v>40</v>
          </cell>
          <cell r="AA1437" t="str">
            <v>"Przebudowa kąpieliska Arkonka w Szczecinie dla potrzeb sportu i rekreacji"</v>
          </cell>
          <cell r="AB1437" t="str">
            <v>pomoc publiczna</v>
          </cell>
          <cell r="AC1437">
            <v>35810555.369999997</v>
          </cell>
          <cell r="AD1437">
            <v>35810555.369999997</v>
          </cell>
          <cell r="AE1437">
            <v>0</v>
          </cell>
          <cell r="AF1437">
            <v>0</v>
          </cell>
          <cell r="AG1437" t="str">
            <v>Nie</v>
          </cell>
          <cell r="AH1437" t="str">
            <v>57 Inne wsparcie na rzecz wzmocnienia usług turystycznych</v>
          </cell>
          <cell r="AI1437" t="str">
            <v>01 Pomoc bezzwrotna</v>
          </cell>
          <cell r="AJ1437" t="str">
            <v>01 Obszar miejski</v>
          </cell>
          <cell r="AK1437" t="str">
            <v>22 Inne niewyszczególnione usługi</v>
          </cell>
          <cell r="AL1437" t="str">
            <v>8510309410</v>
          </cell>
          <cell r="AM1437" t="str">
            <v>Gmina Miasto Szczecin</v>
          </cell>
          <cell r="AN1437" t="str">
            <v>70-456</v>
          </cell>
          <cell r="AO1437" t="str">
            <v>Szczecin</v>
          </cell>
          <cell r="AP1437" t="str">
            <v>Armii Krajowej</v>
          </cell>
          <cell r="AQ1437" t="str">
            <v>1</v>
          </cell>
          <cell r="AR1437" t="str">
            <v>-</v>
          </cell>
          <cell r="AS1437" t="str">
            <v>091/4245814</v>
          </cell>
          <cell r="AT1437" t="str">
            <v>091/4245854</v>
          </cell>
          <cell r="AU1437" t="str">
            <v>wspólnota samorządowa</v>
          </cell>
          <cell r="AV1437" t="str">
            <v>811684232</v>
          </cell>
          <cell r="AW1437" t="str">
            <v>jednostka samorządu terytorialnego, związek lub stowarzyszenie jst</v>
          </cell>
        </row>
        <row r="1438">
          <cell r="A1438" t="str">
            <v>RPZP.02.02.01-32-005/11</v>
          </cell>
          <cell r="B1438" t="str">
            <v>RPZP.02.00.00</v>
          </cell>
          <cell r="C1438" t="str">
            <v>RPZP.02.02.00</v>
          </cell>
          <cell r="D1438" t="str">
            <v>RPZP.02.02.01</v>
          </cell>
          <cell r="E1438" t="str">
            <v>RPZP.02.02.01-32-005/11-04</v>
          </cell>
          <cell r="F1438" t="str">
            <v>UDA-RPZP.02.02.01-32-005/11-04</v>
          </cell>
          <cell r="G1438" t="str">
            <v>cbea139587</v>
          </cell>
          <cell r="H1438" t="str">
            <v>RPZP.02.02.01-32-005/11</v>
          </cell>
          <cell r="I1438" t="str">
            <v>WND-RPZP.02.02.01-32-005/11</v>
          </cell>
          <cell r="J1438" t="str">
            <v>2011-12-22</v>
          </cell>
          <cell r="K1438" t="str">
            <v>2011 II półrocze</v>
          </cell>
          <cell r="L1438" t="str">
            <v>2011</v>
          </cell>
          <cell r="M1438" t="str">
            <v>2011-12-27</v>
          </cell>
          <cell r="N1438" t="str">
            <v>2011 II półrocze</v>
          </cell>
          <cell r="O1438" t="str">
            <v>2011</v>
          </cell>
          <cell r="P1438" t="str">
            <v>2011-10-13</v>
          </cell>
          <cell r="Q1438" t="str">
            <v>2014-09-15</v>
          </cell>
          <cell r="R1438" t="str">
            <v>2014 II półrocze</v>
          </cell>
          <cell r="S1438" t="str">
            <v>2014</v>
          </cell>
          <cell r="T1438" t="str">
            <v>2014-07-03</v>
          </cell>
          <cell r="U1438">
            <v>17664276</v>
          </cell>
          <cell r="V1438">
            <v>10010000</v>
          </cell>
          <cell r="W1438">
            <v>4004000</v>
          </cell>
          <cell r="X1438">
            <v>4004000</v>
          </cell>
          <cell r="Y1438">
            <v>6006000</v>
          </cell>
          <cell r="Z1438">
            <v>40</v>
          </cell>
          <cell r="AA1438" t="str">
            <v>Budowa linii 110 kV relacji GPZ Mirosławiec - planowany GPZ Kalisz Pomorski</v>
          </cell>
          <cell r="AB1438" t="str">
            <v>pomoc publiczna</v>
          </cell>
          <cell r="AC1438">
            <v>17664276</v>
          </cell>
          <cell r="AD1438">
            <v>4004000</v>
          </cell>
          <cell r="AE1438">
            <v>13660276</v>
          </cell>
          <cell r="AF1438">
            <v>0</v>
          </cell>
          <cell r="AG1438" t="str">
            <v>Nie</v>
          </cell>
          <cell r="AH1438" t="str">
            <v>33 Energia elektryczna</v>
          </cell>
          <cell r="AI1438" t="str">
            <v>01 Pomoc bezzwrotna</v>
          </cell>
          <cell r="AJ1438" t="str">
            <v>05 Obszary wiejskie (poza obszarami górskimi, wyspami lub o niskiej i bardzo niskiej gęstości zaludnienia)</v>
          </cell>
          <cell r="AK1438" t="str">
            <v>08 Wytwarzanie i dystrybucja energii elektrycznej, gazu i ciepła</v>
          </cell>
          <cell r="AL1438" t="str">
            <v>5830001190</v>
          </cell>
          <cell r="AM1438" t="str">
            <v>ENERGA - OPERATOR SPÓŁKA AKCYJNA</v>
          </cell>
          <cell r="AN1438" t="str">
            <v>80-557</v>
          </cell>
          <cell r="AO1438" t="str">
            <v>Gdańsk</v>
          </cell>
          <cell r="AP1438" t="str">
            <v>Marynarki Polskiej</v>
          </cell>
          <cell r="AQ1438" t="str">
            <v>130</v>
          </cell>
          <cell r="AR1438" t="str">
            <v>-</v>
          </cell>
          <cell r="AS1438" t="str">
            <v>(58)7788200</v>
          </cell>
          <cell r="AT1438" t="str">
            <v>(58)7788009</v>
          </cell>
          <cell r="AU1438" t="str">
            <v>spółka akcyjna - duże przedsiębiorstwo</v>
          </cell>
          <cell r="AV1438" t="str">
            <v>190275904</v>
          </cell>
          <cell r="AW1438" t="str">
            <v>przedsiębiorca lub przedsiębiorstwo</v>
          </cell>
        </row>
        <row r="1439">
          <cell r="A1439" t="str">
            <v>RPZP.01.03.01-32-054/12</v>
          </cell>
          <cell r="B1439" t="str">
            <v>RPZP.01.00.00</v>
          </cell>
          <cell r="C1439" t="str">
            <v>RPZP.01.03.00</v>
          </cell>
          <cell r="D1439" t="str">
            <v>RPZP.01.03.01</v>
          </cell>
          <cell r="E1439" t="str">
            <v>RPZP.01.03.01-32-054/12-04</v>
          </cell>
          <cell r="F1439" t="str">
            <v>UDA-RPZP.01.03.01-32-054/12-04</v>
          </cell>
          <cell r="G1439" t="str">
            <v>017eea0ea7</v>
          </cell>
          <cell r="H1439" t="str">
            <v>RPZP.01.03.01-32-054/12</v>
          </cell>
          <cell r="I1439" t="str">
            <v>WND-RPZP.01.03.01-32-054/12</v>
          </cell>
          <cell r="J1439" t="str">
            <v>2013-02-12</v>
          </cell>
          <cell r="K1439" t="str">
            <v>2013 I półrocze</v>
          </cell>
          <cell r="L1439" t="str">
            <v>2013</v>
          </cell>
          <cell r="M1439" t="str">
            <v>2013-02-15</v>
          </cell>
          <cell r="N1439" t="str">
            <v>2013 I półrocze</v>
          </cell>
          <cell r="O1439" t="str">
            <v>2013</v>
          </cell>
          <cell r="P1439" t="str">
            <v>2012-06-30</v>
          </cell>
          <cell r="Q1439" t="str">
            <v>2014-09-15</v>
          </cell>
          <cell r="R1439" t="str">
            <v>2014 II półrocze</v>
          </cell>
          <cell r="S1439" t="str">
            <v>2014</v>
          </cell>
          <cell r="T1439" t="str">
            <v>2014-07-17</v>
          </cell>
          <cell r="U1439">
            <v>19680</v>
          </cell>
          <cell r="V1439">
            <v>15900</v>
          </cell>
          <cell r="W1439">
            <v>7950</v>
          </cell>
          <cell r="X1439">
            <v>7950</v>
          </cell>
          <cell r="Y1439">
            <v>7950</v>
          </cell>
          <cell r="Z1439">
            <v>50</v>
          </cell>
          <cell r="AA1439" t="str">
            <v>Wdrożenie Systemu Zakładowej Kontroli Produkcji wg normy PN-EN ISO 1090-1:2010 oraz PN-EN ISO 1090-2:2009</v>
          </cell>
          <cell r="AB1439" t="str">
            <v>pomoc de minimis</v>
          </cell>
          <cell r="AC1439">
            <v>19680</v>
          </cell>
          <cell r="AD1439">
            <v>7950</v>
          </cell>
          <cell r="AE1439">
            <v>11730</v>
          </cell>
          <cell r="AF1439">
            <v>11.32</v>
          </cell>
          <cell r="AG1439" t="str">
            <v>Tak</v>
          </cell>
          <cell r="AH1439" t="str">
            <v>05 Usługi w zakresie zaawansowanego wsparcia dla przedsiębiorstw i grup przedsiębiorstw</v>
          </cell>
          <cell r="AI1439" t="str">
            <v>01 Pomoc bezzwrotna</v>
          </cell>
          <cell r="AJ1439" t="str">
            <v>01 Obszar miejski</v>
          </cell>
          <cell r="AK1439" t="str">
            <v>06 Nieokreślony przemysł wytwórczy</v>
          </cell>
          <cell r="AL1439" t="str">
            <v>8513036220</v>
          </cell>
          <cell r="AM1439" t="str">
            <v>SINKOS Spółka z ograniczoną odpowiedzialnością</v>
          </cell>
          <cell r="AN1439" t="str">
            <v>72-015</v>
          </cell>
          <cell r="AO1439" t="str">
            <v>Police</v>
          </cell>
          <cell r="AP1439" t="str">
            <v>Piotra i Pawła</v>
          </cell>
          <cell r="AQ1439" t="str">
            <v>45d</v>
          </cell>
          <cell r="AR1439" t="str">
            <v>-</v>
          </cell>
          <cell r="AS1439" t="str">
            <v>914244180</v>
          </cell>
          <cell r="AT1439" t="str">
            <v>914244199</v>
          </cell>
          <cell r="AU1439" t="str">
            <v>spółka z ograniczoną odpowiedzialnością - średnie przedsiębiorstwo</v>
          </cell>
          <cell r="AV1439" t="str">
            <v>320413622</v>
          </cell>
          <cell r="AW1439" t="str">
            <v>przedsiębiorca lub przedsiębiorstwo</v>
          </cell>
        </row>
        <row r="1440">
          <cell r="A1440" t="str">
            <v>RPZP.02.01.01-32-003/13</v>
          </cell>
          <cell r="B1440" t="str">
            <v>RPZP.02.00.00</v>
          </cell>
          <cell r="C1440" t="str">
            <v>RPZP.02.01.00</v>
          </cell>
          <cell r="D1440" t="str">
            <v>RPZP.02.01.01</v>
          </cell>
          <cell r="E1440" t="str">
            <v>RPZP.02.01.01-32-003/13-04</v>
          </cell>
          <cell r="F1440" t="str">
            <v>UDA-RPZP.02.01.01-32-003/13-04</v>
          </cell>
          <cell r="G1440" t="str">
            <v>6616bd4dd1</v>
          </cell>
          <cell r="H1440" t="str">
            <v>RPZP.02.01.01-32-003/13</v>
          </cell>
          <cell r="I1440" t="str">
            <v>WND-RPZP.02.01.01-32-003/13</v>
          </cell>
          <cell r="J1440" t="str">
            <v>2013-10-28</v>
          </cell>
          <cell r="K1440" t="str">
            <v>2013 II półrocze</v>
          </cell>
          <cell r="L1440" t="str">
            <v>2013</v>
          </cell>
          <cell r="M1440" t="str">
            <v>2013-11-12</v>
          </cell>
          <cell r="N1440" t="str">
            <v>2013 II półrocze</v>
          </cell>
          <cell r="O1440" t="str">
            <v>2013</v>
          </cell>
          <cell r="P1440" t="str">
            <v>2012-10-12</v>
          </cell>
          <cell r="Q1440" t="str">
            <v>2014-09-25</v>
          </cell>
          <cell r="R1440" t="str">
            <v>2014 II półrocze</v>
          </cell>
          <cell r="S1440" t="str">
            <v>2014</v>
          </cell>
          <cell r="T1440" t="str">
            <v>2014-10-23</v>
          </cell>
          <cell r="U1440">
            <v>12665000</v>
          </cell>
          <cell r="V1440">
            <v>12010000</v>
          </cell>
          <cell r="W1440">
            <v>12010000</v>
          </cell>
          <cell r="X1440">
            <v>12010000</v>
          </cell>
          <cell r="Y1440">
            <v>0</v>
          </cell>
          <cell r="Z1440">
            <v>100</v>
          </cell>
          <cell r="AA1440" t="str">
            <v>Przebudowa drogi wojewódzkiej nr 163 na odcinku Czaplinek - Wałcz - etap I Glinki - Wałcz</v>
          </cell>
          <cell r="AB1440" t="str">
            <v>bez pomocy publicznej</v>
          </cell>
          <cell r="AC1440">
            <v>12665000</v>
          </cell>
          <cell r="AD1440">
            <v>12665000</v>
          </cell>
          <cell r="AE1440">
            <v>0</v>
          </cell>
          <cell r="AF1440">
            <v>0</v>
          </cell>
          <cell r="AG1440" t="str">
            <v>Nie</v>
          </cell>
          <cell r="AH1440" t="str">
            <v>23 Drogi regionalne/lokalne</v>
          </cell>
          <cell r="AI1440" t="str">
            <v>01 Pomoc bezzwrotna</v>
          </cell>
          <cell r="AJ1440" t="str">
            <v>05 Obszary wiejskie (poza obszarami górskimi, wyspami lub o niskiej i bardzo niskiej gęstości zaludnienia)</v>
          </cell>
          <cell r="AK1440" t="str">
            <v>00 Nie dotyczy</v>
          </cell>
          <cell r="AL1440" t="str">
            <v>8512871498</v>
          </cell>
          <cell r="AM1440" t="str">
            <v>Województwo Zachodniopomorskie</v>
          </cell>
          <cell r="AN1440" t="str">
            <v>70-540</v>
          </cell>
          <cell r="AO1440" t="str">
            <v>Szczecin</v>
          </cell>
          <cell r="AP1440" t="str">
            <v>Korsarzy</v>
          </cell>
          <cell r="AQ1440" t="str">
            <v>34</v>
          </cell>
          <cell r="AR1440" t="str">
            <v>-</v>
          </cell>
          <cell r="AS1440" t="str">
            <v>943427831</v>
          </cell>
          <cell r="AT1440" t="str">
            <v>943424328</v>
          </cell>
          <cell r="AU1440" t="str">
            <v>wspólnota samorządowa - województwo</v>
          </cell>
          <cell r="AV1440" t="str">
            <v>811683876</v>
          </cell>
          <cell r="AW1440" t="str">
            <v>Jednostka samorządu terytorialnego</v>
          </cell>
        </row>
        <row r="1441">
          <cell r="A1441" t="str">
            <v>RPZP.05.05.01-32-009/11</v>
          </cell>
          <cell r="B1441" t="str">
            <v>RPZP.05.00.00</v>
          </cell>
          <cell r="C1441" t="str">
            <v>RPZP.05.05.00</v>
          </cell>
          <cell r="D1441" t="str">
            <v>RPZP.05.05.01</v>
          </cell>
          <cell r="E1441" t="str">
            <v>RPZP.05.05.01-32-009/11-01</v>
          </cell>
          <cell r="F1441" t="str">
            <v>UDA-RPZP.05.05.01-32-009/11-01</v>
          </cell>
          <cell r="G1441" t="str">
            <v>8a91022ecc</v>
          </cell>
          <cell r="H1441" t="str">
            <v>RPZP.05.05.01-32-009/11</v>
          </cell>
          <cell r="I1441" t="str">
            <v>WND-RPZP.05.05.01-32-009/11</v>
          </cell>
          <cell r="J1441" t="str">
            <v>2014-10-17</v>
          </cell>
          <cell r="K1441" t="str">
            <v>2014 II półrocze</v>
          </cell>
          <cell r="L1441" t="str">
            <v>2014</v>
          </cell>
          <cell r="M1441" t="str">
            <v>2014-10-23</v>
          </cell>
          <cell r="N1441" t="str">
            <v>2014 II półrocze</v>
          </cell>
          <cell r="O1441" t="str">
            <v>2014</v>
          </cell>
          <cell r="P1441" t="str">
            <v>2011-08-10</v>
          </cell>
          <cell r="Q1441" t="str">
            <v>2014-09-29</v>
          </cell>
          <cell r="R1441" t="str">
            <v>2014 II półrocze</v>
          </cell>
          <cell r="S1441" t="str">
            <v>2014</v>
          </cell>
          <cell r="T1441" t="str">
            <v>2014-10-17</v>
          </cell>
          <cell r="U1441">
            <v>1602336.13</v>
          </cell>
          <cell r="V1441">
            <v>1602336.13</v>
          </cell>
          <cell r="W1441">
            <v>801167</v>
          </cell>
          <cell r="X1441">
            <v>801167</v>
          </cell>
          <cell r="Y1441">
            <v>801169.13</v>
          </cell>
          <cell r="Z1441">
            <v>50</v>
          </cell>
          <cell r="AA1441" t="str">
            <v>Poprawa w sferze przestrzeni poprzez rewitalizację w kierunku rekreacyjno - sportowym -zagospodarowanie terenu nad jeziorem Nowogardzkim w ramach Lokalnego Programu Rewitalizacji Miasta Nowogard</v>
          </cell>
          <cell r="AB1441" t="str">
            <v>bez pomocy publicznej</v>
          </cell>
          <cell r="AC1441">
            <v>1602336.13</v>
          </cell>
          <cell r="AD1441">
            <v>1602336.13</v>
          </cell>
          <cell r="AE1441">
            <v>0</v>
          </cell>
          <cell r="AF1441">
            <v>0</v>
          </cell>
          <cell r="AG1441" t="str">
            <v>Nie</v>
          </cell>
          <cell r="AH1441" t="str">
            <v>61 Zintegrowane projekty na rzecz rewitalizacji obszarów miejskich i wiejskich</v>
          </cell>
          <cell r="AI1441" t="str">
            <v>01 Pomoc bezzwrotna</v>
          </cell>
          <cell r="AJ1441" t="str">
            <v>01 Obszar miejski</v>
          </cell>
          <cell r="AK1441" t="str">
            <v>22 Inne niewyszczególnione usługi</v>
          </cell>
          <cell r="AL1441" t="str">
            <v>8590012007</v>
          </cell>
          <cell r="AM1441" t="str">
            <v>Gmina Nowogard</v>
          </cell>
          <cell r="AN1441" t="str">
            <v>72-200</v>
          </cell>
          <cell r="AO1441" t="str">
            <v>Nowogard</v>
          </cell>
          <cell r="AP1441" t="str">
            <v>Plac Wolności</v>
          </cell>
          <cell r="AQ1441" t="str">
            <v>1</v>
          </cell>
          <cell r="AR1441" t="str">
            <v>-</v>
          </cell>
          <cell r="AS1441" t="str">
            <v>913926200</v>
          </cell>
          <cell r="AT1441" t="str">
            <v>913926206</v>
          </cell>
          <cell r="AU1441" t="str">
            <v>wspólnota samorządowa</v>
          </cell>
          <cell r="AV1441" t="str">
            <v>811684278</v>
          </cell>
          <cell r="AW1441" t="str">
            <v>jednostka samorządu terytorialnego, związek lub stowarzyszenie jst</v>
          </cell>
        </row>
        <row r="1442">
          <cell r="A1442" t="str">
            <v>RPZP.04.05.02-32-018/10</v>
          </cell>
          <cell r="B1442" t="str">
            <v>RPZP.04.00.00</v>
          </cell>
          <cell r="C1442" t="str">
            <v>RPZP.04.05.00</v>
          </cell>
          <cell r="D1442" t="str">
            <v>RPZP.04.05.02</v>
          </cell>
          <cell r="E1442" t="str">
            <v>RPZP.04.05.02-32-018/10-01</v>
          </cell>
          <cell r="F1442" t="str">
            <v>UDA-RPZP.04.05.02-32-018/10-01</v>
          </cell>
          <cell r="G1442" t="str">
            <v>f56ed3dbf2</v>
          </cell>
          <cell r="H1442" t="str">
            <v>RPZP.04.05.02-32-018/10</v>
          </cell>
          <cell r="I1442" t="str">
            <v>WND-RPZP.04.05.02-32-018/10</v>
          </cell>
          <cell r="J1442" t="str">
            <v>2014-11-28</v>
          </cell>
          <cell r="K1442" t="str">
            <v>2014 II półrocze</v>
          </cell>
          <cell r="L1442" t="str">
            <v>2014</v>
          </cell>
          <cell r="M1442" t="str">
            <v>2014-12-01</v>
          </cell>
          <cell r="N1442" t="str">
            <v>2014 II półrocze</v>
          </cell>
          <cell r="O1442" t="str">
            <v>2014</v>
          </cell>
          <cell r="P1442" t="str">
            <v>2012-05-31</v>
          </cell>
          <cell r="Q1442" t="str">
            <v>2014-09-29</v>
          </cell>
          <cell r="R1442" t="str">
            <v>2014 II półrocze</v>
          </cell>
          <cell r="S1442" t="str">
            <v>2014</v>
          </cell>
          <cell r="T1442" t="str">
            <v>2014-11-28</v>
          </cell>
          <cell r="U1442">
            <v>909628.4</v>
          </cell>
          <cell r="V1442">
            <v>301529.65000000002</v>
          </cell>
          <cell r="W1442">
            <v>226147.23</v>
          </cell>
          <cell r="X1442">
            <v>226147.23</v>
          </cell>
          <cell r="Y1442">
            <v>75382.42</v>
          </cell>
          <cell r="Z1442">
            <v>75</v>
          </cell>
          <cell r="AA1442" t="str">
            <v>"Poprawa stanu bezpieczeństwa przeciwpożarowego Gminy Dobra Szczecińska poprzez budowę budynku remizy straży pożarnej wraz z infrastrukturą towarzyszącą i specjalistycznym wyposażeniem"</v>
          </cell>
          <cell r="AB1442" t="str">
            <v>bez pomocy publicznej</v>
          </cell>
          <cell r="AC1442">
            <v>909628.4</v>
          </cell>
          <cell r="AD1442">
            <v>909628.4</v>
          </cell>
          <cell r="AE1442">
            <v>0</v>
          </cell>
          <cell r="AF1442">
            <v>0</v>
          </cell>
          <cell r="AG1442" t="str">
            <v>Nie</v>
          </cell>
          <cell r="AH1442" t="str">
            <v>53 Zapobieganie zagrożeniom (w tym opracowanie i wdrażanie planów i instrumentów zapobiegania i zarządzania zagrożeniami naturalnym i technologicznym)</v>
          </cell>
          <cell r="AI1442" t="str">
            <v>01 Pomoc bezzwrotna</v>
          </cell>
          <cell r="AJ1442" t="str">
            <v>05 Obszary wiejskie (poza obszarami górskimi, wyspami lub o niskiej i bardzo niskiej gęstości zaludnienia)</v>
          </cell>
          <cell r="AK1442" t="str">
            <v>21 Działalność związana ze środowiskiem naturalnym</v>
          </cell>
          <cell r="AL1442" t="str">
            <v>8512948083</v>
          </cell>
          <cell r="AM1442" t="str">
            <v>Gmina Dobra</v>
          </cell>
          <cell r="AN1442" t="str">
            <v>72-003</v>
          </cell>
          <cell r="AO1442" t="str">
            <v>DOBRA</v>
          </cell>
          <cell r="AP1442" t="str">
            <v>SZCZECIŃSKA</v>
          </cell>
          <cell r="AQ1442" t="str">
            <v>16A</v>
          </cell>
          <cell r="AR1442" t="str">
            <v>-</v>
          </cell>
          <cell r="AS1442" t="str">
            <v>(091)311-30-48</v>
          </cell>
          <cell r="AT1442" t="str">
            <v>(091)424-15-45</v>
          </cell>
          <cell r="AU1442" t="str">
            <v>wspólnota samorządowa - gmina</v>
          </cell>
          <cell r="AV1442" t="str">
            <v>811685496</v>
          </cell>
          <cell r="AW1442" t="str">
            <v>jednostka samorządu terytorialnego, związek lub stowarzyszenie jst</v>
          </cell>
        </row>
        <row r="1443">
          <cell r="A1443" t="str">
            <v>RPZP.02.01.07-32-001/09</v>
          </cell>
          <cell r="B1443" t="str">
            <v>RPZP.02.00.00</v>
          </cell>
          <cell r="C1443" t="str">
            <v>RPZP.02.01.00</v>
          </cell>
          <cell r="D1443" t="str">
            <v>RPZP.02.01.07</v>
          </cell>
          <cell r="E1443" t="str">
            <v>RPZP.02.01.07-32-001/09-05</v>
          </cell>
          <cell r="F1443" t="str">
            <v>UDA-RPZP.02.01.07-32-001/09-05</v>
          </cell>
          <cell r="G1443" t="str">
            <v>06cdfa3971</v>
          </cell>
          <cell r="H1443" t="str">
            <v>RPZP.02.01.07-32-001/09</v>
          </cell>
          <cell r="I1443" t="str">
            <v>WND-RPZP.02.01.07-32-001/09</v>
          </cell>
          <cell r="J1443" t="str">
            <v>2009-12-21</v>
          </cell>
          <cell r="K1443" t="str">
            <v>2009 II półrocze</v>
          </cell>
          <cell r="L1443" t="str">
            <v>2009</v>
          </cell>
          <cell r="M1443" t="str">
            <v>2009-12-30</v>
          </cell>
          <cell r="N1443" t="str">
            <v>2009 II półrocze</v>
          </cell>
          <cell r="O1443" t="str">
            <v>2009</v>
          </cell>
          <cell r="P1443" t="str">
            <v>2010-04-06</v>
          </cell>
          <cell r="Q1443" t="str">
            <v>2014-09-30</v>
          </cell>
          <cell r="R1443" t="str">
            <v>2014 II półrocze</v>
          </cell>
          <cell r="S1443" t="str">
            <v>2014</v>
          </cell>
          <cell r="T1443" t="str">
            <v>2013-11-18</v>
          </cell>
          <cell r="U1443">
            <v>67600176.730000004</v>
          </cell>
          <cell r="V1443">
            <v>55085460</v>
          </cell>
          <cell r="W1443">
            <v>41314095</v>
          </cell>
          <cell r="X1443">
            <v>41314095</v>
          </cell>
          <cell r="Y1443">
            <v>13771365</v>
          </cell>
          <cell r="Z1443">
            <v>75</v>
          </cell>
          <cell r="AA1443" t="str">
            <v>Modernizacja regionalnej linii kolejowej 402 Goleniów-Kołobrzeg wraz z budową łącznicy do portu lotniczego Szczecin/Goleniów</v>
          </cell>
          <cell r="AB1443" t="str">
            <v>bez pomocy publicznej</v>
          </cell>
          <cell r="AC1443">
            <v>67600176.730000004</v>
          </cell>
          <cell r="AD1443">
            <v>67600176.730000004</v>
          </cell>
          <cell r="AE1443">
            <v>0</v>
          </cell>
          <cell r="AF1443">
            <v>0</v>
          </cell>
          <cell r="AG1443" t="str">
            <v>Nie</v>
          </cell>
          <cell r="AH1443" t="str">
            <v>16 Kolej</v>
          </cell>
          <cell r="AI1443" t="str">
            <v>01 Pomoc bezzwrotna</v>
          </cell>
          <cell r="AJ1443" t="str">
            <v>05 Obszary wiejskie (poza obszarami górskimi, wyspami lub o niskiej i bardzo niskiej gęstości zaludnienia)</v>
          </cell>
          <cell r="AK1443" t="str">
            <v>00 Nie dotyczy</v>
          </cell>
          <cell r="AL1443" t="str">
            <v>1132316427</v>
          </cell>
          <cell r="AM1443" t="str">
            <v>PKP Polskie Linie Kolejowe S.A.</v>
          </cell>
          <cell r="AN1443" t="str">
            <v>03-734</v>
          </cell>
          <cell r="AO1443" t="str">
            <v>Warszawa</v>
          </cell>
          <cell r="AP1443" t="str">
            <v>Targowa</v>
          </cell>
          <cell r="AQ1443" t="str">
            <v>74</v>
          </cell>
          <cell r="AR1443" t="str">
            <v>-</v>
          </cell>
          <cell r="AS1443" t="str">
            <v>91-471-1356</v>
          </cell>
          <cell r="AT1443" t="str">
            <v>0914711356</v>
          </cell>
          <cell r="AU1443" t="str">
            <v>spółka akcyjna - duże przedsiębiorstwo</v>
          </cell>
          <cell r="AV1443" t="str">
            <v>01731902700339</v>
          </cell>
          <cell r="AW1443" t="str">
            <v>zarządca infrastruktury transportowej</v>
          </cell>
        </row>
        <row r="1444">
          <cell r="A1444" t="str">
            <v>RPZP.01.03.03-32-002/12</v>
          </cell>
          <cell r="B1444" t="str">
            <v>RPZP.01.00.00</v>
          </cell>
          <cell r="C1444" t="str">
            <v>RPZP.01.03.00</v>
          </cell>
          <cell r="D1444" t="str">
            <v>RPZP.01.03.03</v>
          </cell>
          <cell r="E1444" t="str">
            <v>RPZP.01.03.03-32-002/12-03</v>
          </cell>
          <cell r="F1444" t="str">
            <v>UDA-RPZP.01.03.03-32-002/12-03</v>
          </cell>
          <cell r="G1444" t="str">
            <v>5fc820e9f9</v>
          </cell>
          <cell r="H1444" t="str">
            <v>RPZP.01.03.03-32-002/12</v>
          </cell>
          <cell r="I1444" t="str">
            <v>WND-RPZP.01.03.03-32-002/12</v>
          </cell>
          <cell r="J1444" t="str">
            <v>2012-10-04</v>
          </cell>
          <cell r="K1444" t="str">
            <v>2012 II półrocze</v>
          </cell>
          <cell r="L1444" t="str">
            <v>2012</v>
          </cell>
          <cell r="M1444" t="str">
            <v>2012-10-15</v>
          </cell>
          <cell r="N1444" t="str">
            <v>2012 II półrocze</v>
          </cell>
          <cell r="O1444" t="str">
            <v>2012</v>
          </cell>
          <cell r="P1444" t="str">
            <v>2012-09-26</v>
          </cell>
          <cell r="Q1444" t="str">
            <v>2014-09-30</v>
          </cell>
          <cell r="R1444" t="str">
            <v>2014 II półrocze</v>
          </cell>
          <cell r="S1444" t="str">
            <v>2014</v>
          </cell>
          <cell r="T1444" t="str">
            <v>2014-03-25</v>
          </cell>
          <cell r="U1444">
            <v>5167394.91</v>
          </cell>
          <cell r="V1444">
            <v>5167394.91</v>
          </cell>
          <cell r="W1444">
            <v>2583697.4500000002</v>
          </cell>
          <cell r="X1444">
            <v>2583697.4500000002</v>
          </cell>
          <cell r="Y1444">
            <v>2583697.46</v>
          </cell>
          <cell r="Z1444">
            <v>50</v>
          </cell>
          <cell r="AA1444" t="str">
            <v>Doprowadzenie niezbędnej infrastruktury technicznej do terenów inwestycyjnych przy ulicy Stołczyńskiej</v>
          </cell>
          <cell r="AB1444" t="str">
            <v>bez pomocy publicznej</v>
          </cell>
          <cell r="AC1444">
            <v>5167394.91</v>
          </cell>
          <cell r="AD1444">
            <v>5167394.91</v>
          </cell>
          <cell r="AE1444">
            <v>0</v>
          </cell>
          <cell r="AF1444">
            <v>0</v>
          </cell>
          <cell r="AG1444" t="str">
            <v>Nie</v>
          </cell>
          <cell r="AH1444" t="str">
            <v>08 Inne inwestycje w przedsiębiorstwa</v>
          </cell>
          <cell r="AI1444" t="str">
            <v>01 Pomoc bezzwrotna</v>
          </cell>
          <cell r="AJ1444" t="str">
            <v>01 Obszar miejski</v>
          </cell>
          <cell r="AK1444" t="str">
            <v>22 Inne niewyszczególnione usługi</v>
          </cell>
          <cell r="AL1444" t="str">
            <v>8510309410</v>
          </cell>
          <cell r="AM1444" t="str">
            <v>Gmina Miasto Szczecin</v>
          </cell>
          <cell r="AN1444" t="str">
            <v>70-456</v>
          </cell>
          <cell r="AO1444" t="str">
            <v>Szczecin</v>
          </cell>
          <cell r="AP1444" t="str">
            <v>Plac Armii Krajowej</v>
          </cell>
          <cell r="AQ1444" t="str">
            <v>1</v>
          </cell>
          <cell r="AR1444" t="str">
            <v>-</v>
          </cell>
          <cell r="AS1444" t="str">
            <v>91/4245814</v>
          </cell>
          <cell r="AT1444" t="str">
            <v>91/4245854</v>
          </cell>
          <cell r="AU1444" t="str">
            <v>wspólnota samorządowa - gmina</v>
          </cell>
          <cell r="AV1444" t="str">
            <v>811684232</v>
          </cell>
          <cell r="AW1444" t="str">
            <v>jednostka samorządu terytorialnego, związek lub stowarzyszenie jst</v>
          </cell>
        </row>
        <row r="1445">
          <cell r="A1445" t="str">
            <v>RPZP.02.01.01-32-002/13</v>
          </cell>
          <cell r="B1445" t="str">
            <v>RPZP.02.00.00</v>
          </cell>
          <cell r="C1445" t="str">
            <v>RPZP.02.01.00</v>
          </cell>
          <cell r="D1445" t="str">
            <v>RPZP.02.01.01</v>
          </cell>
          <cell r="E1445" t="str">
            <v>RPZP.02.01.01-32-002/13-02</v>
          </cell>
          <cell r="F1445" t="str">
            <v>UDA-RPZP.02.01.01-32-002/13-02</v>
          </cell>
          <cell r="G1445" t="str">
            <v>fa73f8ef34</v>
          </cell>
          <cell r="H1445" t="str">
            <v>RPZP.02.01.01-32-002/13</v>
          </cell>
          <cell r="I1445" t="str">
            <v>WND-RPZP.02.01.01-32-002/13</v>
          </cell>
          <cell r="J1445" t="str">
            <v>2013-07-17</v>
          </cell>
          <cell r="K1445" t="str">
            <v>2013 II półrocze</v>
          </cell>
          <cell r="L1445" t="str">
            <v>2013</v>
          </cell>
          <cell r="M1445" t="str">
            <v>2013-07-31</v>
          </cell>
          <cell r="N1445" t="str">
            <v>2013 II półrocze</v>
          </cell>
          <cell r="O1445" t="str">
            <v>2013</v>
          </cell>
          <cell r="P1445" t="str">
            <v>2012-04-23</v>
          </cell>
          <cell r="Q1445" t="str">
            <v>2014-09-30</v>
          </cell>
          <cell r="R1445" t="str">
            <v>2014 II półrocze</v>
          </cell>
          <cell r="S1445" t="str">
            <v>2014</v>
          </cell>
          <cell r="T1445" t="str">
            <v>2014-07-23</v>
          </cell>
          <cell r="U1445">
            <v>16367218.199999999</v>
          </cell>
          <cell r="V1445">
            <v>16239041.57</v>
          </cell>
          <cell r="W1445">
            <v>10686722.199999999</v>
          </cell>
          <cell r="X1445">
            <v>10686722.199999999</v>
          </cell>
          <cell r="Y1445">
            <v>5552319.3700000001</v>
          </cell>
          <cell r="Z1445">
            <v>65.81</v>
          </cell>
          <cell r="AA1445" t="str">
            <v>Budowa obejścia m. Darłowo w ciągu drogi wojewódzkiej nr 203</v>
          </cell>
          <cell r="AB1445" t="str">
            <v>bez pomocy publicznej</v>
          </cell>
          <cell r="AC1445">
            <v>16367218.199999999</v>
          </cell>
          <cell r="AD1445">
            <v>16367218.199999999</v>
          </cell>
          <cell r="AE1445">
            <v>0</v>
          </cell>
          <cell r="AF1445">
            <v>0</v>
          </cell>
          <cell r="AG1445" t="str">
            <v>Nie</v>
          </cell>
          <cell r="AH1445" t="str">
            <v>23 Drogi regionalne/lokalne</v>
          </cell>
          <cell r="AI1445" t="str">
            <v>01 Pomoc bezzwrotna</v>
          </cell>
          <cell r="AJ1445" t="str">
            <v>01 Obszar miejski</v>
          </cell>
          <cell r="AK1445" t="str">
            <v>00 Nie dotyczy</v>
          </cell>
          <cell r="AL1445" t="str">
            <v>8512871498</v>
          </cell>
          <cell r="AM1445" t="str">
            <v>Województwo Zachodniopomorskie</v>
          </cell>
          <cell r="AN1445" t="str">
            <v>70-540</v>
          </cell>
          <cell r="AO1445" t="str">
            <v>Szczecin</v>
          </cell>
          <cell r="AP1445" t="str">
            <v>Korsarzy</v>
          </cell>
          <cell r="AQ1445" t="str">
            <v>34</v>
          </cell>
          <cell r="AR1445" t="str">
            <v>-</v>
          </cell>
          <cell r="AS1445" t="str">
            <v>0943427831</v>
          </cell>
          <cell r="AT1445" t="str">
            <v>0943424328</v>
          </cell>
          <cell r="AU1445" t="str">
            <v>wspólnota samorządowa - województwo</v>
          </cell>
          <cell r="AV1445" t="str">
            <v>811683876</v>
          </cell>
          <cell r="AW1445" t="str">
            <v>Jednostka samorządu terytorialnego</v>
          </cell>
        </row>
        <row r="1446">
          <cell r="A1446" t="str">
            <v>RPZP.04.01.00-32-027/11</v>
          </cell>
          <cell r="B1446" t="str">
            <v>RPZP.04.00.00</v>
          </cell>
          <cell r="C1446" t="str">
            <v>RPZP.04.01.00</v>
          </cell>
          <cell r="D1446">
            <v>0</v>
          </cell>
          <cell r="E1446" t="str">
            <v>RPZP.04.01.00-32-027/11-01</v>
          </cell>
          <cell r="F1446" t="str">
            <v>UDA-RPZP.04.01.00-32-027/11-01</v>
          </cell>
          <cell r="G1446" t="str">
            <v>0c1c0521b2</v>
          </cell>
          <cell r="H1446" t="str">
            <v>RPZP.04.01.00-32-027/11</v>
          </cell>
          <cell r="I1446" t="str">
            <v>WND-RPZP.04.01.00-32-027/11</v>
          </cell>
          <cell r="J1446" t="str">
            <v>2014-03-27</v>
          </cell>
          <cell r="K1446" t="str">
            <v>2014 I półrocze</v>
          </cell>
          <cell r="L1446" t="str">
            <v>2014</v>
          </cell>
          <cell r="M1446" t="str">
            <v>2014-04-02</v>
          </cell>
          <cell r="N1446" t="str">
            <v>2014 I półrocze</v>
          </cell>
          <cell r="O1446" t="str">
            <v>2014</v>
          </cell>
          <cell r="P1446" t="str">
            <v>2014-03-30</v>
          </cell>
          <cell r="Q1446" t="str">
            <v>2014-09-30</v>
          </cell>
          <cell r="R1446" t="str">
            <v>2014 II półrocze</v>
          </cell>
          <cell r="S1446" t="str">
            <v>2014</v>
          </cell>
          <cell r="T1446" t="str">
            <v>2014-03-27</v>
          </cell>
          <cell r="U1446">
            <v>16496760</v>
          </cell>
          <cell r="V1446">
            <v>13412000</v>
          </cell>
          <cell r="W1446">
            <v>8039200</v>
          </cell>
          <cell r="X1446">
            <v>8039200</v>
          </cell>
          <cell r="Y1446">
            <v>5372800</v>
          </cell>
          <cell r="Z1446">
            <v>59.94</v>
          </cell>
          <cell r="AA1446" t="str">
            <v>Budowa elektrociepłowni biogazowej rolniczej w gminie Bobolice.</v>
          </cell>
          <cell r="AB1446" t="str">
            <v>pomoc publiczna</v>
          </cell>
          <cell r="AC1446">
            <v>16496760</v>
          </cell>
          <cell r="AD1446">
            <v>8039200</v>
          </cell>
          <cell r="AE1446">
            <v>8457560</v>
          </cell>
          <cell r="AF1446">
            <v>0</v>
          </cell>
          <cell r="AG1446" t="str">
            <v>Nie</v>
          </cell>
          <cell r="AH1446" t="str">
            <v>43 Efektywność energetyczna, produkcja skojarzona (kogeneracja), zarządzanie energią</v>
          </cell>
          <cell r="AI1446" t="str">
            <v>01 Pomoc bezzwrotna</v>
          </cell>
          <cell r="AJ1446" t="str">
            <v>05 Obszary wiejskie (poza obszarami górskimi, wyspami lub o niskiej i bardzo niskiej gęstości zaludnienia)</v>
          </cell>
          <cell r="AK1446" t="str">
            <v>08 Wytwarzanie i dystrybucja energii elektrycznej, gazu i ciepła</v>
          </cell>
          <cell r="AL1446" t="str">
            <v>6692510328</v>
          </cell>
          <cell r="AM1446" t="str">
            <v>Gospodarstwo Rolne "Nubian" Spółka z ograniczoną odpowiedzialnością Spółka komandytowa</v>
          </cell>
          <cell r="AN1446" t="str">
            <v>75-504</v>
          </cell>
          <cell r="AO1446" t="str">
            <v>Koszalin</v>
          </cell>
          <cell r="AP1446" t="str">
            <v>Ogrodowa</v>
          </cell>
          <cell r="AQ1446" t="str">
            <v>4</v>
          </cell>
          <cell r="AR1446" t="str">
            <v>-</v>
          </cell>
          <cell r="AS1446" t="str">
            <v>943451118</v>
          </cell>
          <cell r="AT1446" t="str">
            <v>717845937</v>
          </cell>
          <cell r="AU1446" t="str">
            <v>spółka komandytowa - mikro przedsiębiorstwo</v>
          </cell>
          <cell r="AV1446" t="str">
            <v>320993520</v>
          </cell>
          <cell r="AW1446" t="str">
            <v>przedsiębiorca lub przedsiębiorstwo</v>
          </cell>
        </row>
        <row r="1447">
          <cell r="A1447" t="str">
            <v>RPZP.01.01.03-32-059/12</v>
          </cell>
          <cell r="B1447" t="str">
            <v>RPZP.01.00.00</v>
          </cell>
          <cell r="C1447" t="str">
            <v>RPZP.01.01.00</v>
          </cell>
          <cell r="D1447" t="str">
            <v>RPZP.01.01.03</v>
          </cell>
          <cell r="E1447" t="str">
            <v>RPZP.01.01.03-32-059/12-01</v>
          </cell>
          <cell r="F1447" t="str">
            <v>UDA-RPZP.01.01.03-32-059/12-01</v>
          </cell>
          <cell r="G1447" t="str">
            <v>95bb1f1c09</v>
          </cell>
          <cell r="H1447" t="str">
            <v>RPZP.01.01.03-32-059/12</v>
          </cell>
          <cell r="I1447" t="str">
            <v>WND-RPZP.01.01.03-32-059/12</v>
          </cell>
          <cell r="J1447" t="str">
            <v>2014-06-27</v>
          </cell>
          <cell r="K1447" t="str">
            <v>2014 I półrocze</v>
          </cell>
          <cell r="L1447" t="str">
            <v>2014</v>
          </cell>
          <cell r="M1447" t="str">
            <v>2014-06-30</v>
          </cell>
          <cell r="N1447" t="str">
            <v>2014 I półrocze</v>
          </cell>
          <cell r="O1447" t="str">
            <v>2014</v>
          </cell>
          <cell r="P1447" t="str">
            <v>2013-02-07</v>
          </cell>
          <cell r="Q1447" t="str">
            <v>2014-09-30</v>
          </cell>
          <cell r="R1447" t="str">
            <v>2014 II półrocze</v>
          </cell>
          <cell r="S1447" t="str">
            <v>2014</v>
          </cell>
          <cell r="T1447" t="str">
            <v>2014-06-27</v>
          </cell>
          <cell r="U1447">
            <v>1996513.12</v>
          </cell>
          <cell r="V1447">
            <v>1623181.4</v>
          </cell>
          <cell r="W1447">
            <v>973908.84</v>
          </cell>
          <cell r="X1447">
            <v>973908.84</v>
          </cell>
          <cell r="Y1447">
            <v>649272.56000000006</v>
          </cell>
          <cell r="Z1447">
            <v>60</v>
          </cell>
          <cell r="AA1447" t="str">
            <v>Rozbudowa zakładu poprzez zakup innowacyjnych urządzeń wykorzystywanych w procesie spawania</v>
          </cell>
          <cell r="AB1447" t="str">
            <v>pomoc publiczna</v>
          </cell>
          <cell r="AC1447">
            <v>1996513.12</v>
          </cell>
          <cell r="AD1447">
            <v>973908.84</v>
          </cell>
          <cell r="AE1447">
            <v>1022604.28</v>
          </cell>
          <cell r="AF1447">
            <v>0</v>
          </cell>
          <cell r="AG1447" t="str">
            <v>Nie</v>
          </cell>
          <cell r="AH144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47" t="str">
            <v>01 Pomoc bezzwrotna</v>
          </cell>
          <cell r="AJ1447" t="str">
            <v>01 Obszar miejski</v>
          </cell>
          <cell r="AK1447" t="str">
            <v>06 Nieokreślony przemysł wytwórczy</v>
          </cell>
          <cell r="AL1447" t="str">
            <v>9552062819</v>
          </cell>
          <cell r="AM1447" t="str">
            <v>Cermar Industry Sp. z o.o.</v>
          </cell>
          <cell r="AN1447" t="str">
            <v>70-542</v>
          </cell>
          <cell r="AO1447" t="str">
            <v>Szczecin</v>
          </cell>
          <cell r="AP1447" t="str">
            <v>Sienna</v>
          </cell>
          <cell r="AQ1447" t="str">
            <v>5A</v>
          </cell>
          <cell r="AR1447" t="str">
            <v>2</v>
          </cell>
          <cell r="AS1447" t="str">
            <v>914894567</v>
          </cell>
          <cell r="AT1447" t="str">
            <v>914894471</v>
          </cell>
          <cell r="AU1447" t="str">
            <v>spółka z ograniczoną odpowiedzialnością - małe przedsiębiorstwo</v>
          </cell>
          <cell r="AV1447" t="str">
            <v>812595157</v>
          </cell>
          <cell r="AW1447" t="str">
            <v>przedsiębiorca lub przedsiębiorstwo</v>
          </cell>
        </row>
        <row r="1448">
          <cell r="A1448" t="str">
            <v>RPZP.04.05.02-32-001/14</v>
          </cell>
          <cell r="B1448" t="str">
            <v>RPZP.04.00.00</v>
          </cell>
          <cell r="C1448" t="str">
            <v>RPZP.04.05.00</v>
          </cell>
          <cell r="D1448" t="str">
            <v>RPZP.04.05.02</v>
          </cell>
          <cell r="E1448" t="str">
            <v>RPZP.04.05.02-32-001/14-01</v>
          </cell>
          <cell r="F1448" t="str">
            <v>UDA-RPZP.04.05.02-32-001/14-01</v>
          </cell>
          <cell r="G1448" t="str">
            <v>a31e935161</v>
          </cell>
          <cell r="H1448" t="str">
            <v>RPZP.04.05.02-32-001/14</v>
          </cell>
          <cell r="I1448" t="str">
            <v>WND-RPZP.04.05.02-32-001/14</v>
          </cell>
          <cell r="J1448" t="str">
            <v>2014-10-22</v>
          </cell>
          <cell r="K1448" t="str">
            <v>2014 II półrocze</v>
          </cell>
          <cell r="L1448" t="str">
            <v>2014</v>
          </cell>
          <cell r="M1448" t="str">
            <v>2014-10-28</v>
          </cell>
          <cell r="N1448" t="str">
            <v>2014 II półrocze</v>
          </cell>
          <cell r="O1448" t="str">
            <v>2014</v>
          </cell>
          <cell r="P1448" t="str">
            <v>2014-06-30</v>
          </cell>
          <cell r="Q1448" t="str">
            <v>2014-09-30</v>
          </cell>
          <cell r="R1448" t="str">
            <v>2014 II półrocze</v>
          </cell>
          <cell r="S1448" t="str">
            <v>2014</v>
          </cell>
          <cell r="T1448" t="str">
            <v>2014-10-22</v>
          </cell>
          <cell r="U1448">
            <v>630000</v>
          </cell>
          <cell r="V1448">
            <v>630000</v>
          </cell>
          <cell r="W1448">
            <v>472500</v>
          </cell>
          <cell r="X1448">
            <v>472500</v>
          </cell>
          <cell r="Y1448">
            <v>157500</v>
          </cell>
          <cell r="Z1448">
            <v>75</v>
          </cell>
          <cell r="AA1448" t="str">
            <v>Zakup średniego samochodu ratowniczo- gaśniczego dla OSP w Brzeżnie</v>
          </cell>
          <cell r="AB1448" t="str">
            <v>bez pomocy publicznej</v>
          </cell>
          <cell r="AC1448">
            <v>630000</v>
          </cell>
          <cell r="AD1448">
            <v>630000</v>
          </cell>
          <cell r="AE1448">
            <v>0</v>
          </cell>
          <cell r="AF1448">
            <v>0</v>
          </cell>
          <cell r="AG1448" t="str">
            <v>Tak</v>
          </cell>
          <cell r="AH1448" t="str">
            <v>53 Zapobieganie zagrożeniom (w tym opracowanie i wdrażanie planów i instrumentów zapobiegania i zarządzania zagrożeniami naturalnym i technologicznym)</v>
          </cell>
          <cell r="AI1448" t="str">
            <v>01 Pomoc bezzwrotna</v>
          </cell>
          <cell r="AJ1448" t="str">
            <v>05 Obszary wiejskie (poza obszarami górskimi, wyspami lub o niskiej i bardzo niskiej gęstości zaludnienia)</v>
          </cell>
          <cell r="AK1448" t="str">
            <v>21 Działalność związana ze środowiskiem naturalnym</v>
          </cell>
          <cell r="AL1448" t="str">
            <v>6722031622</v>
          </cell>
          <cell r="AM1448" t="str">
            <v>Gmina Brzeżno</v>
          </cell>
          <cell r="AN1448" t="str">
            <v>78-316</v>
          </cell>
          <cell r="AO1448" t="str">
            <v>Brzeżno</v>
          </cell>
          <cell r="AP1448" t="str">
            <v>-</v>
          </cell>
          <cell r="AQ1448" t="str">
            <v>50</v>
          </cell>
          <cell r="AR1448" t="str">
            <v>-</v>
          </cell>
          <cell r="AS1448" t="str">
            <v>943642740</v>
          </cell>
          <cell r="AT1448" t="str">
            <v>943642741</v>
          </cell>
          <cell r="AU1448" t="str">
            <v>wspólnota samorządowa - gmina</v>
          </cell>
          <cell r="AV1448" t="str">
            <v>330920848</v>
          </cell>
          <cell r="AW1448" t="str">
            <v>jednostka samorządu terytorialnego, związek lub stowarzyszenie jst</v>
          </cell>
        </row>
        <row r="1449">
          <cell r="A1449" t="str">
            <v>RPZP.05.02.02-32-013/10</v>
          </cell>
          <cell r="B1449" t="str">
            <v>RPZP.05.00.00</v>
          </cell>
          <cell r="C1449" t="str">
            <v>RPZP.05.02.00</v>
          </cell>
          <cell r="D1449" t="str">
            <v>RPZP.05.02.02</v>
          </cell>
          <cell r="E1449" t="str">
            <v>RPZP.05.02.02-32-013/10-01</v>
          </cell>
          <cell r="F1449" t="str">
            <v>UDA-RPZP.05.02.02-32-013/10-01</v>
          </cell>
          <cell r="G1449" t="str">
            <v>4cceff3e42</v>
          </cell>
          <cell r="H1449" t="str">
            <v>RPZP.05.02.02-32-013/10</v>
          </cell>
          <cell r="I1449" t="str">
            <v>WND-RPZP.05.02.02-32-013/10</v>
          </cell>
          <cell r="J1449" t="str">
            <v>2014-10-30</v>
          </cell>
          <cell r="K1449" t="str">
            <v>2014 II półrocze</v>
          </cell>
          <cell r="L1449" t="str">
            <v>2014</v>
          </cell>
          <cell r="M1449" t="str">
            <v>2014-11-05</v>
          </cell>
          <cell r="N1449" t="str">
            <v>2014 II półrocze</v>
          </cell>
          <cell r="O1449" t="str">
            <v>2014</v>
          </cell>
          <cell r="P1449" t="str">
            <v>2008-01-21</v>
          </cell>
          <cell r="Q1449" t="str">
            <v>2014-09-30</v>
          </cell>
          <cell r="R1449" t="str">
            <v>2014 II półrocze</v>
          </cell>
          <cell r="S1449" t="str">
            <v>2014</v>
          </cell>
          <cell r="T1449" t="str">
            <v>2014-10-30</v>
          </cell>
          <cell r="U1449">
            <v>2746637.52</v>
          </cell>
          <cell r="V1449">
            <v>2723311.19</v>
          </cell>
          <cell r="W1449">
            <v>2042483.39</v>
          </cell>
          <cell r="X1449">
            <v>2042483.39</v>
          </cell>
          <cell r="Y1449">
            <v>680827.8</v>
          </cell>
          <cell r="Z1449">
            <v>75</v>
          </cell>
          <cell r="AA1449" t="str">
            <v>Remont Ratusza Miejskiego w Myśliborzu</v>
          </cell>
          <cell r="AB1449" t="str">
            <v>bez pomocy publicznej</v>
          </cell>
          <cell r="AC1449">
            <v>2746637.52</v>
          </cell>
          <cell r="AD1449">
            <v>2746637.52</v>
          </cell>
          <cell r="AE1449">
            <v>0</v>
          </cell>
          <cell r="AF1449">
            <v>0</v>
          </cell>
          <cell r="AG1449" t="str">
            <v>Nie</v>
          </cell>
          <cell r="AH1449" t="str">
            <v>58 Ochrona i zachowanie dziedzictwa kulturowego</v>
          </cell>
          <cell r="AI1449" t="str">
            <v>01 Pomoc bezzwrotna</v>
          </cell>
          <cell r="AJ1449" t="str">
            <v>01 Obszar miejski</v>
          </cell>
          <cell r="AK1449" t="str">
            <v>00 Nie dotyczy</v>
          </cell>
          <cell r="AL1449" t="str">
            <v>5971611631</v>
          </cell>
          <cell r="AM1449" t="str">
            <v>Gmina Myślibórz</v>
          </cell>
          <cell r="AN1449" t="str">
            <v>74-300</v>
          </cell>
          <cell r="AO1449" t="str">
            <v>Myślibórz</v>
          </cell>
          <cell r="AP1449" t="str">
            <v>Rynek im. Jana Pawła II</v>
          </cell>
          <cell r="AQ1449" t="str">
            <v>1</v>
          </cell>
          <cell r="AR1449" t="str">
            <v>-</v>
          </cell>
          <cell r="AS1449" t="str">
            <v>957472061</v>
          </cell>
          <cell r="AT1449" t="str">
            <v>957473363</v>
          </cell>
          <cell r="AU1449" t="str">
            <v>wspólnota samorządowa</v>
          </cell>
          <cell r="AV1449" t="str">
            <v>210966970</v>
          </cell>
          <cell r="AW1449" t="str">
            <v>jednostka samorządu terytorialnego, związek lub stowarzyszenie jst</v>
          </cell>
        </row>
        <row r="1450">
          <cell r="A1450" t="str">
            <v>RPZP.04.05.02-32-026/14</v>
          </cell>
          <cell r="B1450" t="str">
            <v>RPZP.04.00.00</v>
          </cell>
          <cell r="C1450" t="str">
            <v>RPZP.04.05.00</v>
          </cell>
          <cell r="D1450" t="str">
            <v>RPZP.04.05.02</v>
          </cell>
          <cell r="E1450" t="str">
            <v>RPZP.04.05.02-32-026/14-01</v>
          </cell>
          <cell r="F1450" t="str">
            <v>UDA-RPZP.04.05.02-32-026/14-01</v>
          </cell>
          <cell r="G1450" t="str">
            <v>12906b9f94</v>
          </cell>
          <cell r="H1450" t="str">
            <v>RPZP.04.05.02-32-026/14</v>
          </cell>
          <cell r="I1450" t="str">
            <v>WND-RPZP.04.05.02-32-026/14</v>
          </cell>
          <cell r="J1450" t="str">
            <v>2014-11-13</v>
          </cell>
          <cell r="K1450" t="str">
            <v>2014 II półrocze</v>
          </cell>
          <cell r="L1450" t="str">
            <v>2014</v>
          </cell>
          <cell r="M1450" t="str">
            <v>2014-11-17</v>
          </cell>
          <cell r="N1450" t="str">
            <v>2014 II półrocze</v>
          </cell>
          <cell r="O1450" t="str">
            <v>2014</v>
          </cell>
          <cell r="P1450" t="str">
            <v>2014-08-01</v>
          </cell>
          <cell r="Q1450" t="str">
            <v>2014-09-30</v>
          </cell>
          <cell r="R1450" t="str">
            <v>2014 II półrocze</v>
          </cell>
          <cell r="S1450" t="str">
            <v>2014</v>
          </cell>
          <cell r="T1450" t="str">
            <v>2014-11-13</v>
          </cell>
          <cell r="U1450">
            <v>966180</v>
          </cell>
          <cell r="V1450">
            <v>666180</v>
          </cell>
          <cell r="W1450">
            <v>499635</v>
          </cell>
          <cell r="X1450">
            <v>499635</v>
          </cell>
          <cell r="Y1450">
            <v>166545</v>
          </cell>
          <cell r="Z1450">
            <v>75</v>
          </cell>
          <cell r="AA1450" t="str">
            <v>Zakup ciężkiego samochodu bojowego do ochrony przeciwpożarowej dla OSP Karlino</v>
          </cell>
          <cell r="AB1450" t="str">
            <v>bez pomocy publicznej</v>
          </cell>
          <cell r="AC1450">
            <v>966180</v>
          </cell>
          <cell r="AD1450">
            <v>966180</v>
          </cell>
          <cell r="AE1450">
            <v>0</v>
          </cell>
          <cell r="AF1450">
            <v>0</v>
          </cell>
          <cell r="AG1450" t="str">
            <v>Tak</v>
          </cell>
          <cell r="AH1450" t="str">
            <v>53 Zapobieganie zagrożeniom (w tym opracowanie i wdrażanie planów i instrumentów zapobiegania i zarządzania zagrożeniami naturalnym i technologicznym)</v>
          </cell>
          <cell r="AI1450" t="str">
            <v>01 Pomoc bezzwrotna</v>
          </cell>
          <cell r="AJ1450" t="str">
            <v>01 Obszar miejski</v>
          </cell>
          <cell r="AK1450" t="str">
            <v>21 Działalność związana ze środowiskiem naturalnym</v>
          </cell>
          <cell r="AL1450" t="str">
            <v>6722035436</v>
          </cell>
          <cell r="AM1450" t="str">
            <v>Gmina Karlino</v>
          </cell>
          <cell r="AN1450" t="str">
            <v>78-230</v>
          </cell>
          <cell r="AO1450" t="str">
            <v>Karlino</v>
          </cell>
          <cell r="AP1450" t="str">
            <v>Plac Jana Pawła II</v>
          </cell>
          <cell r="AQ1450" t="str">
            <v>6</v>
          </cell>
          <cell r="AR1450" t="str">
            <v>-</v>
          </cell>
          <cell r="AS1450" t="str">
            <v>943117273</v>
          </cell>
          <cell r="AT1450" t="str">
            <v>943117410</v>
          </cell>
          <cell r="AU1450" t="str">
            <v>wspólnota samorządowa - gmina</v>
          </cell>
          <cell r="AV1450" t="str">
            <v>330920475</v>
          </cell>
          <cell r="AW1450" t="str">
            <v>inny nie wymieniony na liście</v>
          </cell>
        </row>
        <row r="1451">
          <cell r="A1451" t="str">
            <v>RPZP.04.05.02-32-003/14</v>
          </cell>
          <cell r="B1451" t="str">
            <v>RPZP.04.00.00</v>
          </cell>
          <cell r="C1451" t="str">
            <v>RPZP.04.05.00</v>
          </cell>
          <cell r="D1451" t="str">
            <v>RPZP.04.05.02</v>
          </cell>
          <cell r="E1451" t="str">
            <v>RPZP.04.05.02-32-003/14-01</v>
          </cell>
          <cell r="F1451" t="str">
            <v>UDA-RPZP.04.05.02-32-003/14-01</v>
          </cell>
          <cell r="G1451" t="str">
            <v>3333da9f77</v>
          </cell>
          <cell r="H1451" t="str">
            <v>RPZP.04.05.02-32-003/14</v>
          </cell>
          <cell r="I1451" t="str">
            <v>WND-RPZP.04.05.02-32-003/14</v>
          </cell>
          <cell r="J1451" t="str">
            <v>2014-11-26</v>
          </cell>
          <cell r="K1451" t="str">
            <v>2014 II półrocze</v>
          </cell>
          <cell r="L1451" t="str">
            <v>2014</v>
          </cell>
          <cell r="M1451" t="str">
            <v>2014-11-28</v>
          </cell>
          <cell r="N1451" t="str">
            <v>2014 II półrocze</v>
          </cell>
          <cell r="O1451" t="str">
            <v>2014</v>
          </cell>
          <cell r="P1451" t="str">
            <v>2014-07-01</v>
          </cell>
          <cell r="Q1451" t="str">
            <v>2014-09-30</v>
          </cell>
          <cell r="R1451" t="str">
            <v>2014 II półrocze</v>
          </cell>
          <cell r="S1451" t="str">
            <v>2014</v>
          </cell>
          <cell r="T1451" t="str">
            <v>2014-11-26</v>
          </cell>
          <cell r="U1451">
            <v>759225.01</v>
          </cell>
          <cell r="V1451">
            <v>759225.01</v>
          </cell>
          <cell r="W1451">
            <v>500000</v>
          </cell>
          <cell r="X1451">
            <v>500000</v>
          </cell>
          <cell r="Y1451">
            <v>259225.01</v>
          </cell>
          <cell r="Z1451">
            <v>65.86</v>
          </cell>
          <cell r="AA1451" t="str">
            <v>Zakup średniego samochodu ratowniczo-gaśniczego z funkcją ograniczania stref skażeń dla jednostki OSP w Jarszewie</v>
          </cell>
          <cell r="AB1451" t="str">
            <v>bez pomocy publicznej</v>
          </cell>
          <cell r="AC1451">
            <v>759225.01</v>
          </cell>
          <cell r="AD1451">
            <v>759225.01</v>
          </cell>
          <cell r="AE1451">
            <v>0</v>
          </cell>
          <cell r="AF1451">
            <v>0</v>
          </cell>
          <cell r="AG1451" t="str">
            <v>Tak</v>
          </cell>
          <cell r="AH1451" t="str">
            <v>53 Zapobieganie zagrożeniom (w tym opracowanie i wdrażanie planów i instrumentów zapobiegania i zarządzania zagrożeniami naturalnym i technologicznym)</v>
          </cell>
          <cell r="AI1451" t="str">
            <v>01 Pomoc bezzwrotna</v>
          </cell>
          <cell r="AJ1451" t="str">
            <v>05 Obszary wiejskie (poza obszarami górskimi, wyspami lub o niskiej i bardzo niskiej gęstości zaludnienia)</v>
          </cell>
          <cell r="AK1451" t="str">
            <v>21 Działalność związana ze środowiskiem naturalnym</v>
          </cell>
          <cell r="AL1451" t="str">
            <v>9860157013</v>
          </cell>
          <cell r="AM1451" t="str">
            <v>Gmina Kamień Pomorski</v>
          </cell>
          <cell r="AN1451" t="str">
            <v>72-400</v>
          </cell>
          <cell r="AO1451" t="str">
            <v>Kamień Pomorski</v>
          </cell>
          <cell r="AP1451" t="str">
            <v>Stary Rynek</v>
          </cell>
          <cell r="AQ1451" t="str">
            <v>1</v>
          </cell>
          <cell r="AR1451" t="str">
            <v>-</v>
          </cell>
          <cell r="AS1451" t="str">
            <v>913821142</v>
          </cell>
          <cell r="AT1451" t="str">
            <v>913825028</v>
          </cell>
          <cell r="AU1451" t="str">
            <v>wspólnota samorządowa - gmina</v>
          </cell>
          <cell r="AV1451" t="str">
            <v>811685585</v>
          </cell>
          <cell r="AW1451" t="str">
            <v>jednostka samorządu terytorialnego, związek lub stowarzyszenie jst</v>
          </cell>
        </row>
        <row r="1452">
          <cell r="A1452" t="str">
            <v>RPZP.06.02.01-32-003/11</v>
          </cell>
          <cell r="B1452" t="str">
            <v>RPZP.06.00.00</v>
          </cell>
          <cell r="C1452" t="str">
            <v>RPZP.06.02.00</v>
          </cell>
          <cell r="D1452" t="str">
            <v>RPZP.06.02.01</v>
          </cell>
          <cell r="E1452" t="str">
            <v>RPZP.06.02.01-32-003/11-02</v>
          </cell>
          <cell r="F1452" t="str">
            <v>UDA-RPZP.06.02.01-32-003/11-02</v>
          </cell>
          <cell r="G1452" t="str">
            <v>7af9ed3617</v>
          </cell>
          <cell r="H1452" t="str">
            <v>RPZP.06.02.01-32-003/11</v>
          </cell>
          <cell r="I1452" t="str">
            <v>WND-RPZP.06.02.01-32-003/11</v>
          </cell>
          <cell r="J1452" t="str">
            <v>2012-01-20</v>
          </cell>
          <cell r="K1452" t="str">
            <v>2012 I półrocze</v>
          </cell>
          <cell r="L1452" t="str">
            <v>2012</v>
          </cell>
          <cell r="M1452" t="str">
            <v>2012-01-24</v>
          </cell>
          <cell r="N1452" t="str">
            <v>2012 I półrocze</v>
          </cell>
          <cell r="O1452" t="str">
            <v>2012</v>
          </cell>
          <cell r="P1452" t="str">
            <v>2012-01-24</v>
          </cell>
          <cell r="Q1452" t="str">
            <v>2014-10-17</v>
          </cell>
          <cell r="R1452" t="str">
            <v>2014 II półrocze</v>
          </cell>
          <cell r="S1452" t="str">
            <v>2014</v>
          </cell>
          <cell r="T1452" t="str">
            <v>2013-06-18</v>
          </cell>
          <cell r="U1452">
            <v>24232830.699999999</v>
          </cell>
          <cell r="V1452">
            <v>19589277.68</v>
          </cell>
          <cell r="W1452">
            <v>14691958.26</v>
          </cell>
          <cell r="X1452">
            <v>14691958.26</v>
          </cell>
          <cell r="Y1452">
            <v>4897319.42</v>
          </cell>
          <cell r="Z1452">
            <v>75</v>
          </cell>
          <cell r="AA1452" t="str">
            <v>Budowa pawilonu wystawowego służącego celom „Centrum Dialogu Przełomy”</v>
          </cell>
          <cell r="AB1452" t="str">
            <v>bez pomocy publicznej</v>
          </cell>
          <cell r="AC1452">
            <v>24232830.699999999</v>
          </cell>
          <cell r="AD1452">
            <v>24232830.699999999</v>
          </cell>
          <cell r="AE1452">
            <v>0</v>
          </cell>
          <cell r="AF1452">
            <v>0</v>
          </cell>
          <cell r="AG1452" t="str">
            <v>Nie</v>
          </cell>
          <cell r="AH1452" t="str">
            <v>59 Rozwój infrastruktury kulturalnej</v>
          </cell>
          <cell r="AI1452" t="str">
            <v>01 Pomoc bezzwrotna</v>
          </cell>
          <cell r="AJ1452" t="str">
            <v>01 Obszar miejski</v>
          </cell>
          <cell r="AK1452" t="str">
            <v>00 Nie dotyczy</v>
          </cell>
          <cell r="AL1452" t="str">
            <v>8510013721</v>
          </cell>
          <cell r="AM1452" t="str">
            <v>Muzeum Narodowe w Szczecinie</v>
          </cell>
          <cell r="AN1452" t="str">
            <v>70-561</v>
          </cell>
          <cell r="AO1452" t="str">
            <v>Szczecin</v>
          </cell>
          <cell r="AP1452" t="str">
            <v>Staromłyńska</v>
          </cell>
          <cell r="AQ1452" t="str">
            <v>27</v>
          </cell>
          <cell r="AR1452" t="str">
            <v>-</v>
          </cell>
          <cell r="AS1452" t="str">
            <v>(091)431-52-00</v>
          </cell>
          <cell r="AT1452" t="str">
            <v>(091)431-52-04</v>
          </cell>
          <cell r="AU1452" t="str">
            <v>wojewódzka samorządowa jednostka organizacyjna</v>
          </cell>
          <cell r="AV1452" t="str">
            <v>000276860</v>
          </cell>
          <cell r="AW1452" t="str">
            <v>instytucja kultury</v>
          </cell>
        </row>
        <row r="1453">
          <cell r="A1453" t="str">
            <v>RPZP.04.05.02-32-032/14</v>
          </cell>
          <cell r="B1453" t="str">
            <v>RPZP.04.00.00</v>
          </cell>
          <cell r="C1453" t="str">
            <v>RPZP.04.05.00</v>
          </cell>
          <cell r="D1453" t="str">
            <v>RPZP.04.05.02</v>
          </cell>
          <cell r="E1453" t="str">
            <v>RPZP.04.05.02-32-032/14-01</v>
          </cell>
          <cell r="F1453" t="str">
            <v>UDA-RPZP.04.05.02-32-032/14-01</v>
          </cell>
          <cell r="G1453" t="str">
            <v>37c090684a</v>
          </cell>
          <cell r="H1453" t="str">
            <v>RPZP.04.05.02-32-032/14</v>
          </cell>
          <cell r="I1453" t="str">
            <v>WND-RPZP.04.05.02-32-032/14</v>
          </cell>
          <cell r="J1453" t="str">
            <v>2014-11-14</v>
          </cell>
          <cell r="K1453" t="str">
            <v>2014 II półrocze</v>
          </cell>
          <cell r="L1453" t="str">
            <v>2014</v>
          </cell>
          <cell r="M1453" t="str">
            <v>2014-11-19</v>
          </cell>
          <cell r="N1453" t="str">
            <v>2014 II półrocze</v>
          </cell>
          <cell r="O1453" t="str">
            <v>2014</v>
          </cell>
          <cell r="P1453" t="str">
            <v>2014-08-18</v>
          </cell>
          <cell r="Q1453" t="str">
            <v>2014-10-17</v>
          </cell>
          <cell r="R1453" t="str">
            <v>2014 II półrocze</v>
          </cell>
          <cell r="S1453" t="str">
            <v>2014</v>
          </cell>
          <cell r="T1453" t="str">
            <v>2014-11-14</v>
          </cell>
          <cell r="U1453">
            <v>233000</v>
          </cell>
          <cell r="V1453">
            <v>232300</v>
          </cell>
          <cell r="W1453">
            <v>174225</v>
          </cell>
          <cell r="X1453">
            <v>174225</v>
          </cell>
          <cell r="Y1453">
            <v>58075</v>
          </cell>
          <cell r="Z1453">
            <v>75</v>
          </cell>
          <cell r="AA1453" t="str">
            <v>„Poprawa bezpieczeństwa przeciwpożarowego oraz ochrony przed skutkami zagrożeń środowiska na terenie gminy Dębno poprzez zakup lekkiego samochodu ratowniczo-gaśniczego”</v>
          </cell>
          <cell r="AB1453" t="str">
            <v>bez pomocy publicznej</v>
          </cell>
          <cell r="AC1453">
            <v>233000</v>
          </cell>
          <cell r="AD1453">
            <v>233000</v>
          </cell>
          <cell r="AE1453">
            <v>0</v>
          </cell>
          <cell r="AF1453">
            <v>0</v>
          </cell>
          <cell r="AG1453" t="str">
            <v>Tak</v>
          </cell>
          <cell r="AH1453" t="str">
            <v>53 Zapobieganie zagrożeniom (w tym opracowanie i wdrażanie planów i instrumentów zapobiegania i zarządzania zagrożeniami naturalnym i technologicznym)</v>
          </cell>
          <cell r="AI1453" t="str">
            <v>01 Pomoc bezzwrotna</v>
          </cell>
          <cell r="AJ1453" t="str">
            <v>05 Obszary wiejskie (poza obszarami górskimi, wyspami lub o niskiej i bardzo niskiej gęstości zaludnienia)</v>
          </cell>
          <cell r="AK1453" t="str">
            <v>21 Działalność związana ze środowiskiem naturalnym</v>
          </cell>
          <cell r="AL1453" t="str">
            <v>5971627649</v>
          </cell>
          <cell r="AM1453" t="str">
            <v>Gmina Dębno</v>
          </cell>
          <cell r="AN1453" t="str">
            <v>74-400</v>
          </cell>
          <cell r="AO1453" t="str">
            <v>DĘBNO</v>
          </cell>
          <cell r="AP1453" t="str">
            <v>J. PIŁSUDSKIEGO</v>
          </cell>
          <cell r="AQ1453" t="str">
            <v>5</v>
          </cell>
          <cell r="AR1453" t="str">
            <v>-</v>
          </cell>
          <cell r="AS1453" t="str">
            <v>957604920</v>
          </cell>
          <cell r="AT1453" t="str">
            <v>957602030</v>
          </cell>
          <cell r="AU1453" t="str">
            <v>wspólnota samorządowa - gmina</v>
          </cell>
          <cell r="AV1453" t="str">
            <v>210966993</v>
          </cell>
          <cell r="AW1453" t="str">
            <v>jednostka samorządu terytorialnego, związek lub stowarzyszenie jst</v>
          </cell>
        </row>
        <row r="1454">
          <cell r="A1454" t="str">
            <v>RPZP.01.01.03-32-140/12</v>
          </cell>
          <cell r="B1454" t="str">
            <v>RPZP.01.00.00</v>
          </cell>
          <cell r="C1454" t="str">
            <v>RPZP.01.01.00</v>
          </cell>
          <cell r="D1454" t="str">
            <v>RPZP.01.01.03</v>
          </cell>
          <cell r="E1454" t="str">
            <v>RPZP.01.01.03-32-140/12-03</v>
          </cell>
          <cell r="F1454" t="str">
            <v>UDA-RPZP.01.01.03-32-140/12-03</v>
          </cell>
          <cell r="G1454" t="str">
            <v>7eb2a17ffc</v>
          </cell>
          <cell r="H1454" t="str">
            <v>RPZP.01.01.03-32-140/12</v>
          </cell>
          <cell r="I1454" t="str">
            <v>WND-RPZP.01.01.03-32-140/12</v>
          </cell>
          <cell r="J1454" t="str">
            <v>2013-09-26</v>
          </cell>
          <cell r="K1454" t="str">
            <v>2013 II półrocze</v>
          </cell>
          <cell r="L1454" t="str">
            <v>2013</v>
          </cell>
          <cell r="M1454" t="str">
            <v>2013-10-02</v>
          </cell>
          <cell r="N1454" t="str">
            <v>2013 II półrocze</v>
          </cell>
          <cell r="O1454" t="str">
            <v>2013</v>
          </cell>
          <cell r="P1454" t="str">
            <v>2012-09-04</v>
          </cell>
          <cell r="Q1454" t="str">
            <v>2014-10-20</v>
          </cell>
          <cell r="R1454" t="str">
            <v>2014 II półrocze</v>
          </cell>
          <cell r="S1454" t="str">
            <v>2014</v>
          </cell>
          <cell r="T1454" t="str">
            <v>2014-12-12</v>
          </cell>
          <cell r="U1454">
            <v>3785760</v>
          </cell>
          <cell r="V1454">
            <v>3315000</v>
          </cell>
          <cell r="W1454">
            <v>1657500</v>
          </cell>
          <cell r="X1454">
            <v>1657500</v>
          </cell>
          <cell r="Y1454">
            <v>1657500</v>
          </cell>
          <cell r="Z1454">
            <v>50</v>
          </cell>
          <cell r="AA1454" t="str">
            <v>Wdrożenie innowacyjnego procesu produkcji drewnianej stolarki drzwiowej i okiennej z wkładką termiczną wraz z zastosowaniem racjonalnego gospodarowania zasobami naturalnymi w WELET Europa Sp. z o.o.</v>
          </cell>
          <cell r="AB1454" t="str">
            <v>pomoc publiczna</v>
          </cell>
          <cell r="AC1454">
            <v>3785760</v>
          </cell>
          <cell r="AD1454">
            <v>1657500</v>
          </cell>
          <cell r="AE1454">
            <v>2128260</v>
          </cell>
          <cell r="AF1454">
            <v>0</v>
          </cell>
          <cell r="AG1454" t="str">
            <v>Nie</v>
          </cell>
          <cell r="AH145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54" t="str">
            <v>01 Pomoc bezzwrotna</v>
          </cell>
          <cell r="AJ1454" t="str">
            <v>05 Obszary wiejskie (poza obszarami górskimi, wyspami lub o niskiej i bardzo niskiej gęstości zaludnienia)</v>
          </cell>
          <cell r="AK1454" t="str">
            <v>06 Nieokreślony przemysł wytwórczy</v>
          </cell>
          <cell r="AL1454" t="str">
            <v>3020001010</v>
          </cell>
          <cell r="AM1454" t="str">
            <v>WELET EUROPA Spółka z ograniczoną odpowiedzialnością</v>
          </cell>
          <cell r="AN1454" t="str">
            <v>75-212</v>
          </cell>
          <cell r="AO1454" t="str">
            <v>Koszalin</v>
          </cell>
          <cell r="AP1454" t="str">
            <v>Różana</v>
          </cell>
          <cell r="AQ1454" t="str">
            <v>5</v>
          </cell>
          <cell r="AR1454" t="str">
            <v>---</v>
          </cell>
          <cell r="AS1454" t="str">
            <v>0943435006</v>
          </cell>
          <cell r="AT1454" t="str">
            <v>0943435006</v>
          </cell>
          <cell r="AU1454" t="str">
            <v>spółka z ograniczoną odpowiedzialnością - średnie przedsiębiorstwo</v>
          </cell>
          <cell r="AV1454" t="str">
            <v>320943343</v>
          </cell>
          <cell r="AW1454" t="str">
            <v>przedsiębiorca lub przedsiębiorstwo</v>
          </cell>
        </row>
        <row r="1455">
          <cell r="A1455" t="str">
            <v>RPZP.02.01.03-32-001/11</v>
          </cell>
          <cell r="B1455" t="str">
            <v>RPZP.02.00.00</v>
          </cell>
          <cell r="C1455" t="str">
            <v>RPZP.02.01.00</v>
          </cell>
          <cell r="D1455" t="str">
            <v>RPZP.02.01.03</v>
          </cell>
          <cell r="E1455" t="str">
            <v>RPZP.02.01.03-32-001/11-04</v>
          </cell>
          <cell r="F1455" t="str">
            <v>UDA-RPZP.02.01.03-32-001/11-04</v>
          </cell>
          <cell r="G1455" t="str">
            <v>7c8daf1b10</v>
          </cell>
          <cell r="H1455" t="str">
            <v>RPZP.02.01.03-32-001/11</v>
          </cell>
          <cell r="I1455" t="str">
            <v>WND-RPZP.02.01.03-32-001/11</v>
          </cell>
          <cell r="J1455" t="str">
            <v>2012-02-07</v>
          </cell>
          <cell r="K1455" t="str">
            <v>2012 I półrocze</v>
          </cell>
          <cell r="L1455" t="str">
            <v>2012</v>
          </cell>
          <cell r="M1455" t="str">
            <v>2012-02-10</v>
          </cell>
          <cell r="N1455" t="str">
            <v>2012 I półrocze</v>
          </cell>
          <cell r="O1455" t="str">
            <v>2012</v>
          </cell>
          <cell r="P1455" t="str">
            <v>2011-09-19</v>
          </cell>
          <cell r="Q1455" t="str">
            <v>2014-10-30</v>
          </cell>
          <cell r="R1455" t="str">
            <v>2014 II półrocze</v>
          </cell>
          <cell r="S1455" t="str">
            <v>2014</v>
          </cell>
          <cell r="T1455" t="str">
            <v>2014-08-22</v>
          </cell>
          <cell r="U1455">
            <v>32899553.460000001</v>
          </cell>
          <cell r="V1455">
            <v>31302801.68</v>
          </cell>
          <cell r="W1455">
            <v>17702867.850000001</v>
          </cell>
          <cell r="X1455">
            <v>17702867.850000001</v>
          </cell>
          <cell r="Y1455">
            <v>13599933.83</v>
          </cell>
          <cell r="Z1455">
            <v>56.55</v>
          </cell>
          <cell r="AA1455" t="str">
            <v>Budowa Trasy Północnej w Szczecinie – etap II wraz z dojazdem przez ulicę Łączną</v>
          </cell>
          <cell r="AB1455" t="str">
            <v>bez pomocy publicznej</v>
          </cell>
          <cell r="AC1455">
            <v>32899553.460000001</v>
          </cell>
          <cell r="AD1455">
            <v>32899553.460000001</v>
          </cell>
          <cell r="AE1455">
            <v>0</v>
          </cell>
          <cell r="AF1455">
            <v>0</v>
          </cell>
          <cell r="AG1455" t="str">
            <v>Nie</v>
          </cell>
          <cell r="AH1455" t="str">
            <v>23 Drogi regionalne/lokalne</v>
          </cell>
          <cell r="AI1455" t="str">
            <v>01 Pomoc bezzwrotna</v>
          </cell>
          <cell r="AJ1455" t="str">
            <v>01 Obszar miejski</v>
          </cell>
          <cell r="AK1455" t="str">
            <v>00 Nie dotyczy</v>
          </cell>
          <cell r="AL1455" t="str">
            <v>8510309410</v>
          </cell>
          <cell r="AM1455" t="str">
            <v>Gmina Miasto Szczecin</v>
          </cell>
          <cell r="AN1455" t="str">
            <v>70-456</v>
          </cell>
          <cell r="AO1455" t="str">
            <v>Szczecin</v>
          </cell>
          <cell r="AP1455" t="str">
            <v>Plac Armii Krajowej</v>
          </cell>
          <cell r="AQ1455" t="str">
            <v>1</v>
          </cell>
          <cell r="AR1455" t="str">
            <v>-</v>
          </cell>
          <cell r="AS1455" t="str">
            <v>91/4245814</v>
          </cell>
          <cell r="AT1455" t="str">
            <v>91/4245854</v>
          </cell>
          <cell r="AU1455" t="str">
            <v>wspólnota samorządowa - gmina</v>
          </cell>
          <cell r="AV1455" t="str">
            <v>811684232</v>
          </cell>
          <cell r="AW1455" t="str">
            <v>jednostka samorządu terytorialnego, związek lub stowarzyszenie jst</v>
          </cell>
        </row>
        <row r="1456">
          <cell r="A1456" t="str">
            <v>RPZP.04.01.00-32-007/11</v>
          </cell>
          <cell r="B1456" t="str">
            <v>RPZP.04.00.00</v>
          </cell>
          <cell r="C1456" t="str">
            <v>RPZP.04.01.00</v>
          </cell>
          <cell r="D1456">
            <v>0</v>
          </cell>
          <cell r="E1456" t="str">
            <v>RPZP.04.01.00-32-007/11-04</v>
          </cell>
          <cell r="F1456" t="str">
            <v>UDA-RPZP.04.01.00-32-007/11-04</v>
          </cell>
          <cell r="G1456" t="str">
            <v>948abd1132</v>
          </cell>
          <cell r="H1456" t="str">
            <v>RPZP.04.01.00-32-007/11</v>
          </cell>
          <cell r="I1456" t="str">
            <v>WND-RPZP.04.01.00-32-007/11</v>
          </cell>
          <cell r="J1456" t="str">
            <v>2012-12-17</v>
          </cell>
          <cell r="K1456" t="str">
            <v>2012 II półrocze</v>
          </cell>
          <cell r="L1456" t="str">
            <v>2012</v>
          </cell>
          <cell r="M1456" t="str">
            <v>2012-12-19</v>
          </cell>
          <cell r="N1456" t="str">
            <v>2012 II półrocze</v>
          </cell>
          <cell r="O1456" t="str">
            <v>2012</v>
          </cell>
          <cell r="P1456" t="str">
            <v>2012-10-15</v>
          </cell>
          <cell r="Q1456" t="str">
            <v>2014-10-30</v>
          </cell>
          <cell r="R1456" t="str">
            <v>2014 II półrocze</v>
          </cell>
          <cell r="S1456" t="str">
            <v>2014</v>
          </cell>
          <cell r="T1456" t="str">
            <v>2014-12-18</v>
          </cell>
          <cell r="U1456">
            <v>12966660</v>
          </cell>
          <cell r="V1456">
            <v>10170000</v>
          </cell>
          <cell r="W1456">
            <v>4275027.62</v>
          </cell>
          <cell r="X1456">
            <v>4275027.62</v>
          </cell>
          <cell r="Y1456">
            <v>5894972.3799999999</v>
          </cell>
          <cell r="Z1456">
            <v>42.04</v>
          </cell>
          <cell r="AA1456" t="str">
            <v>Budowa i wyposażenie biogazowni rolniczej w miejscowości Brzeżno</v>
          </cell>
          <cell r="AB1456" t="str">
            <v>pomoc publiczna</v>
          </cell>
          <cell r="AC1456">
            <v>12966660</v>
          </cell>
          <cell r="AD1456">
            <v>4275027.62</v>
          </cell>
          <cell r="AE1456">
            <v>8691632.3800000008</v>
          </cell>
          <cell r="AF1456">
            <v>0</v>
          </cell>
          <cell r="AG1456" t="str">
            <v>Nie</v>
          </cell>
          <cell r="AH1456" t="str">
            <v>43 Efektywność energetyczna, produkcja skojarzona (kogeneracja), zarządzanie energią</v>
          </cell>
          <cell r="AI1456" t="str">
            <v>01 Pomoc bezzwrotna</v>
          </cell>
          <cell r="AJ1456" t="str">
            <v>05 Obszary wiejskie (poza obszarami górskimi, wyspami lub o niskiej i bardzo niskiej gęstości zaludnienia)</v>
          </cell>
          <cell r="AK1456" t="str">
            <v>08 Wytwarzanie i dystrybucja energii elektrycznej, gazu i ciepła</v>
          </cell>
          <cell r="AL1456" t="str">
            <v>6722080508</v>
          </cell>
          <cell r="AM1456" t="str">
            <v>Biogazownia Brzeżno spółka z ograniczoną odpowiedzialnością</v>
          </cell>
          <cell r="AN1456" t="str">
            <v>78-316</v>
          </cell>
          <cell r="AO1456" t="str">
            <v>Brzeżno</v>
          </cell>
          <cell r="AP1456" t="str">
            <v>Brzeżno</v>
          </cell>
          <cell r="AQ1456" t="str">
            <v>30</v>
          </cell>
          <cell r="AR1456" t="str">
            <v>-</v>
          </cell>
          <cell r="AS1456" t="str">
            <v>914695055</v>
          </cell>
          <cell r="AT1456" t="str">
            <v>914695055</v>
          </cell>
          <cell r="AU1456" t="str">
            <v>spółka z ograniczoną odpowiedzialnością - małe przedsiębiorstwo</v>
          </cell>
          <cell r="AV1456" t="str">
            <v>321572848</v>
          </cell>
          <cell r="AW1456" t="str">
            <v>przedsiębiorca lub przedsiębiorstwo</v>
          </cell>
        </row>
        <row r="1457">
          <cell r="A1457" t="str">
            <v>RPZP.05.02.02-32-005/10</v>
          </cell>
          <cell r="B1457" t="str">
            <v>RPZP.05.00.00</v>
          </cell>
          <cell r="C1457" t="str">
            <v>RPZP.05.02.00</v>
          </cell>
          <cell r="D1457" t="str">
            <v>RPZP.05.02.02</v>
          </cell>
          <cell r="E1457" t="str">
            <v>RPZP.05.02.02-32-005/10-01</v>
          </cell>
          <cell r="F1457" t="str">
            <v>UDA-RPZP.05.02.02-32-005/10-01</v>
          </cell>
          <cell r="G1457" t="str">
            <v>44bc43f587</v>
          </cell>
          <cell r="H1457" t="str">
            <v>RPZP.05.02.02-32-005/10</v>
          </cell>
          <cell r="I1457" t="str">
            <v>WND-RPZP.05.02.02-32-005/10</v>
          </cell>
          <cell r="J1457" t="str">
            <v>2014-12-22</v>
          </cell>
          <cell r="K1457" t="str">
            <v>2014 II półrocze</v>
          </cell>
          <cell r="L1457" t="str">
            <v>2014</v>
          </cell>
          <cell r="M1457" t="str">
            <v>2014-12-30</v>
          </cell>
          <cell r="N1457" t="str">
            <v>2014 II półrocze</v>
          </cell>
          <cell r="O1457" t="str">
            <v>2014</v>
          </cell>
          <cell r="P1457" t="str">
            <v>2007-01-01</v>
          </cell>
          <cell r="Q1457" t="str">
            <v>2014-10-30</v>
          </cell>
          <cell r="R1457" t="str">
            <v>2014 II półrocze</v>
          </cell>
          <cell r="S1457" t="str">
            <v>2014</v>
          </cell>
          <cell r="T1457" t="str">
            <v>2014-12-22</v>
          </cell>
          <cell r="U1457">
            <v>4582181.75</v>
          </cell>
          <cell r="V1457">
            <v>3755821.1</v>
          </cell>
          <cell r="W1457">
            <v>2816865.81</v>
          </cell>
          <cell r="X1457">
            <v>2816865.81</v>
          </cell>
          <cell r="Y1457">
            <v>938955.29</v>
          </cell>
          <cell r="Z1457">
            <v>75</v>
          </cell>
          <cell r="AA1457" t="str">
            <v>Przebudowa i rozbudowa pałacu wraz z infrastrukturą techniczną w Kaliszu Pomorskim</v>
          </cell>
          <cell r="AB1457" t="str">
            <v>bez pomocy publicznej</v>
          </cell>
          <cell r="AC1457">
            <v>4582181.75</v>
          </cell>
          <cell r="AD1457">
            <v>4582181.75</v>
          </cell>
          <cell r="AE1457">
            <v>0</v>
          </cell>
          <cell r="AF1457">
            <v>0</v>
          </cell>
          <cell r="AG1457" t="str">
            <v>Nie</v>
          </cell>
          <cell r="AH1457" t="str">
            <v>58 Ochrona i zachowanie dziedzictwa kulturowego</v>
          </cell>
          <cell r="AI1457" t="str">
            <v>01 Pomoc bezzwrotna</v>
          </cell>
          <cell r="AJ1457" t="str">
            <v>05 Obszary wiejskie (poza obszarami górskimi, wyspami lub o niskiej i bardzo niskiej gęstości zaludnienia)</v>
          </cell>
          <cell r="AK1457" t="str">
            <v>00 Nie dotyczy</v>
          </cell>
          <cell r="AL1457" t="str">
            <v>6741002320</v>
          </cell>
          <cell r="AM1457" t="str">
            <v>Gmina Kalisz Pomorski</v>
          </cell>
          <cell r="AN1457" t="str">
            <v>78-540</v>
          </cell>
          <cell r="AO1457" t="str">
            <v>Kalisz Pomorski</v>
          </cell>
          <cell r="AP1457" t="str">
            <v>Wolnosci</v>
          </cell>
          <cell r="AQ1457" t="str">
            <v>25</v>
          </cell>
          <cell r="AR1457" t="str">
            <v>-</v>
          </cell>
          <cell r="AS1457" t="str">
            <v>(094)361-62-63</v>
          </cell>
          <cell r="AT1457" t="str">
            <v>(094)361-62-88</v>
          </cell>
          <cell r="AU1457" t="str">
            <v>wspólnota samorządowa</v>
          </cell>
          <cell r="AV1457" t="str">
            <v>330920564</v>
          </cell>
          <cell r="AW1457" t="str">
            <v>jednostka samorządu terytorialnego, związek lub stowarzyszenie jst</v>
          </cell>
        </row>
        <row r="1458">
          <cell r="A1458" t="str">
            <v>RPZP.01.02.02-32-002/10</v>
          </cell>
          <cell r="B1458" t="str">
            <v>RPZP.01.00.00</v>
          </cell>
          <cell r="C1458" t="str">
            <v>RPZP.01.02.00</v>
          </cell>
          <cell r="D1458" t="str">
            <v>RPZP.01.02.02</v>
          </cell>
          <cell r="E1458" t="str">
            <v>RPZP.01.02.02-32-002/10-03</v>
          </cell>
          <cell r="F1458" t="str">
            <v>UDA-RPZP.01.02.02-32-002/10-03</v>
          </cell>
          <cell r="G1458" t="str">
            <v>6e3ff0b9b4</v>
          </cell>
          <cell r="H1458" t="str">
            <v>RPZP.01.02.02-32-002/10</v>
          </cell>
          <cell r="I1458" t="str">
            <v>WND-RPZP.01.02.02-32-002/10</v>
          </cell>
          <cell r="J1458" t="str">
            <v>2010-12-22</v>
          </cell>
          <cell r="K1458" t="str">
            <v>2010 II półrocze</v>
          </cell>
          <cell r="L1458" t="str">
            <v>2010</v>
          </cell>
          <cell r="M1458" t="str">
            <v>2010-12-28</v>
          </cell>
          <cell r="N1458" t="str">
            <v>2010 II półrocze</v>
          </cell>
          <cell r="O1458" t="str">
            <v>2010</v>
          </cell>
          <cell r="P1458" t="str">
            <v>2011-03-25</v>
          </cell>
          <cell r="Q1458" t="str">
            <v>2014-10-31</v>
          </cell>
          <cell r="R1458" t="str">
            <v>2014 II półrocze</v>
          </cell>
          <cell r="S1458" t="str">
            <v>2014</v>
          </cell>
          <cell r="T1458" t="str">
            <v>2013-07-03</v>
          </cell>
          <cell r="U1458">
            <v>10198173.449999999</v>
          </cell>
          <cell r="V1458">
            <v>10000000</v>
          </cell>
          <cell r="W1458">
            <v>7219550</v>
          </cell>
          <cell r="X1458">
            <v>7219550</v>
          </cell>
          <cell r="Y1458">
            <v>2780450</v>
          </cell>
          <cell r="Z1458">
            <v>72.2</v>
          </cell>
          <cell r="AA1458" t="str">
            <v>Laboratoria Badawczo-Rozwojowe Uniwersytetu Szczecińskiego ( eLBRUS)</v>
          </cell>
          <cell r="AB1458" t="str">
            <v>bez pomocy publicznej</v>
          </cell>
          <cell r="AC1458">
            <v>10198173.449999999</v>
          </cell>
          <cell r="AD1458">
            <v>10198173.449999999</v>
          </cell>
          <cell r="AE1458">
            <v>0</v>
          </cell>
          <cell r="AF1458">
            <v>0</v>
          </cell>
          <cell r="AG1458" t="str">
            <v>Nie</v>
          </cell>
          <cell r="AH1458" t="str">
            <v>02 Infrastruktura B+RT (w tym wyposażenie w sprzęt, oprzyrządowanie i szybkie sieci informatyczne łączące ośrodki badawcze) oraz specjalistyczne ośrodki kompetencji technologicznych</v>
          </cell>
          <cell r="AI1458" t="str">
            <v>01 Pomoc bezzwrotna</v>
          </cell>
          <cell r="AJ1458" t="str">
            <v>01 Obszar miejski</v>
          </cell>
          <cell r="AK1458" t="str">
            <v>22 Inne niewyszczególnione usługi</v>
          </cell>
          <cell r="AL1458" t="str">
            <v>8510208005</v>
          </cell>
          <cell r="AM1458" t="str">
            <v>Uniwersytet Szczeciński</v>
          </cell>
          <cell r="AN1458" t="str">
            <v>70-453</v>
          </cell>
          <cell r="AO1458" t="str">
            <v>Szczecin</v>
          </cell>
          <cell r="AP1458" t="str">
            <v>Al. Papieża Jana Pawła II</v>
          </cell>
          <cell r="AQ1458" t="str">
            <v>22a</v>
          </cell>
          <cell r="AR1458" t="str">
            <v>-</v>
          </cell>
          <cell r="AS1458" t="str">
            <v>+48914441172</v>
          </cell>
          <cell r="AT1458" t="str">
            <v>+48914441174</v>
          </cell>
          <cell r="AU1458" t="str">
            <v>uczelnia wyższa</v>
          </cell>
          <cell r="AV1458" t="str">
            <v>001208777</v>
          </cell>
          <cell r="AW1458" t="str">
            <v>szkoła wyższa</v>
          </cell>
        </row>
        <row r="1459">
          <cell r="A1459" t="str">
            <v>RPZP.04.05.02-32-025/10</v>
          </cell>
          <cell r="B1459" t="str">
            <v>RPZP.04.00.00</v>
          </cell>
          <cell r="C1459" t="str">
            <v>RPZP.04.05.00</v>
          </cell>
          <cell r="D1459" t="str">
            <v>RPZP.04.05.02</v>
          </cell>
          <cell r="E1459" t="str">
            <v>RPZP.04.05.02-32-025/10-03</v>
          </cell>
          <cell r="F1459" t="str">
            <v>UDA-RPZP.04.05.02-32-025/10-03</v>
          </cell>
          <cell r="G1459" t="str">
            <v>df4198efaa</v>
          </cell>
          <cell r="H1459" t="str">
            <v>RPZP.04.05.02-32-025/10</v>
          </cell>
          <cell r="I1459" t="str">
            <v>WND-RPZP.04.05.02-32-025/10</v>
          </cell>
          <cell r="J1459" t="str">
            <v>2011-09-23</v>
          </cell>
          <cell r="K1459" t="str">
            <v>2011 II półrocze</v>
          </cell>
          <cell r="L1459" t="str">
            <v>2011</v>
          </cell>
          <cell r="M1459" t="str">
            <v>2011-10-11</v>
          </cell>
          <cell r="N1459" t="str">
            <v>2011 II półrocze</v>
          </cell>
          <cell r="O1459" t="str">
            <v>2011</v>
          </cell>
          <cell r="P1459" t="str">
            <v>2012-07-02</v>
          </cell>
          <cell r="Q1459" t="str">
            <v>2014-10-31</v>
          </cell>
          <cell r="R1459" t="str">
            <v>2014 II półrocze</v>
          </cell>
          <cell r="S1459" t="str">
            <v>2014</v>
          </cell>
          <cell r="T1459" t="str">
            <v>2014-06-02</v>
          </cell>
          <cell r="U1459">
            <v>3050610</v>
          </cell>
          <cell r="V1459">
            <v>3050488</v>
          </cell>
          <cell r="W1459">
            <v>2287866</v>
          </cell>
          <cell r="X1459">
            <v>1381266.8</v>
          </cell>
          <cell r="Y1459">
            <v>762622</v>
          </cell>
          <cell r="Z1459">
            <v>75</v>
          </cell>
          <cell r="AA1459" t="str">
            <v>Zapobieganie zagrożeniom na terenie Gminy Mielno</v>
          </cell>
          <cell r="AB1459" t="str">
            <v>bez pomocy publicznej</v>
          </cell>
          <cell r="AC1459">
            <v>3050610</v>
          </cell>
          <cell r="AD1459">
            <v>3050610</v>
          </cell>
          <cell r="AE1459">
            <v>0</v>
          </cell>
          <cell r="AF1459">
            <v>0</v>
          </cell>
          <cell r="AG1459" t="str">
            <v>Nie</v>
          </cell>
          <cell r="AH1459" t="str">
            <v>53 Zapobieganie zagrożeniom (w tym opracowanie i wdrażanie planów i instrumentów zapobiegania i zarządzania zagrożeniami naturalnym i technologicznym)</v>
          </cell>
          <cell r="AI1459" t="str">
            <v>01 Pomoc bezzwrotna</v>
          </cell>
          <cell r="AJ1459" t="str">
            <v>05 Obszary wiejskie (poza obszarami górskimi, wyspami lub o niskiej i bardzo niskiej gęstości zaludnienia)</v>
          </cell>
          <cell r="AK1459" t="str">
            <v>21 Działalność związana ze środowiskiem naturalnym</v>
          </cell>
          <cell r="AL1459" t="str">
            <v>4990463757</v>
          </cell>
          <cell r="AM1459" t="str">
            <v>Gmina Mielno</v>
          </cell>
          <cell r="AN1459" t="str">
            <v>76-032</v>
          </cell>
          <cell r="AO1459" t="str">
            <v>Mielno</v>
          </cell>
          <cell r="AP1459" t="str">
            <v>Chrobrego</v>
          </cell>
          <cell r="AQ1459" t="str">
            <v>10</v>
          </cell>
          <cell r="AR1459" t="str">
            <v>-</v>
          </cell>
          <cell r="AS1459" t="str">
            <v>0943459830</v>
          </cell>
          <cell r="AT1459" t="str">
            <v>0943459834</v>
          </cell>
          <cell r="AU1459" t="str">
            <v>wspólnota samorządowa</v>
          </cell>
          <cell r="AV1459" t="str">
            <v>330920653</v>
          </cell>
          <cell r="AW1459" t="str">
            <v>jednostka samorządu terytorialnego, związek lub stowarzyszenie jst</v>
          </cell>
        </row>
        <row r="1460">
          <cell r="A1460" t="str">
            <v>RPZP.05.01.01-32-002/12</v>
          </cell>
          <cell r="B1460" t="str">
            <v>RPZP.05.00.00</v>
          </cell>
          <cell r="C1460" t="str">
            <v>RPZP.05.01.00</v>
          </cell>
          <cell r="D1460" t="str">
            <v>RPZP.05.01.01</v>
          </cell>
          <cell r="E1460" t="str">
            <v>RPZP.05.01.01-32-002/12-03</v>
          </cell>
          <cell r="F1460" t="str">
            <v>UDA-RPZP.05.01.01-32-002/12-03</v>
          </cell>
          <cell r="G1460" t="str">
            <v>4490c52436</v>
          </cell>
          <cell r="H1460" t="str">
            <v>RPZP.05.01.01-32-002/12</v>
          </cell>
          <cell r="I1460" t="str">
            <v>WND-RPZP.05.01.01-32-002/12</v>
          </cell>
          <cell r="J1460" t="str">
            <v>2013-06-14</v>
          </cell>
          <cell r="K1460" t="str">
            <v>2013 I półrocze</v>
          </cell>
          <cell r="L1460" t="str">
            <v>2013</v>
          </cell>
          <cell r="M1460" t="str">
            <v>2013-06-28</v>
          </cell>
          <cell r="N1460" t="str">
            <v>2013 I półrocze</v>
          </cell>
          <cell r="O1460" t="str">
            <v>2013</v>
          </cell>
          <cell r="P1460" t="str">
            <v>2013-07-31</v>
          </cell>
          <cell r="Q1460" t="str">
            <v>2014-10-31</v>
          </cell>
          <cell r="R1460" t="str">
            <v>2014 II półrocze</v>
          </cell>
          <cell r="S1460" t="str">
            <v>2014</v>
          </cell>
          <cell r="T1460" t="str">
            <v>2014-07-30</v>
          </cell>
          <cell r="U1460">
            <v>323728.40000000002</v>
          </cell>
          <cell r="V1460">
            <v>259537.8</v>
          </cell>
          <cell r="W1460">
            <v>103815.11</v>
          </cell>
          <cell r="X1460">
            <v>103815.11</v>
          </cell>
          <cell r="Y1460">
            <v>155722.69</v>
          </cell>
          <cell r="Z1460">
            <v>40</v>
          </cell>
          <cell r="AA1460" t="str">
            <v>Modernizacja Mariny Kamień Pomorski - etap II</v>
          </cell>
          <cell r="AB1460" t="str">
            <v>pomoc de minimis</v>
          </cell>
          <cell r="AC1460">
            <v>323728.40000000002</v>
          </cell>
          <cell r="AD1460">
            <v>103815.11</v>
          </cell>
          <cell r="AE1460">
            <v>219913.29</v>
          </cell>
          <cell r="AF1460">
            <v>0</v>
          </cell>
          <cell r="AG1460" t="str">
            <v>Nie</v>
          </cell>
          <cell r="AH1460" t="str">
            <v>57 Inne wsparcie na rzecz wzmocnienia usług turystycznych</v>
          </cell>
          <cell r="AI1460" t="str">
            <v>01 Pomoc bezzwrotna</v>
          </cell>
          <cell r="AJ1460" t="str">
            <v>01 Obszar miejski</v>
          </cell>
          <cell r="AK1460" t="str">
            <v>22 Inne niewyszczególnione usługi</v>
          </cell>
          <cell r="AL1460" t="str">
            <v>9860215408</v>
          </cell>
          <cell r="AM1460" t="str">
            <v>Marina Kamień Pomorski spółka z ograniczoną odpowiedzialnością</v>
          </cell>
          <cell r="AN1460" t="str">
            <v>72-400</v>
          </cell>
          <cell r="AO1460" t="str">
            <v>Kamień Pomorski</v>
          </cell>
          <cell r="AP1460" t="str">
            <v>Aleja Mistrzów Żeglarstwa</v>
          </cell>
          <cell r="AQ1460" t="str">
            <v>2</v>
          </cell>
          <cell r="AR1460" t="str">
            <v>-</v>
          </cell>
          <cell r="AS1460" t="str">
            <v>601724494</v>
          </cell>
          <cell r="AT1460" t="str">
            <v>-</v>
          </cell>
          <cell r="AU1460" t="str">
            <v>spółka z ograniczoną odpowiedzialnością - duże przedsiębiorstwo</v>
          </cell>
          <cell r="AV1460" t="str">
            <v>320617690</v>
          </cell>
          <cell r="AW1460" t="str">
            <v>przedsiębiorca lub przedsiębiorstwo</v>
          </cell>
        </row>
        <row r="1461">
          <cell r="A1461" t="str">
            <v>RPZP.04.05.02-32-017/10</v>
          </cell>
          <cell r="B1461" t="str">
            <v>RPZP.04.00.00</v>
          </cell>
          <cell r="C1461" t="str">
            <v>RPZP.04.05.00</v>
          </cell>
          <cell r="D1461" t="str">
            <v>RPZP.04.05.02</v>
          </cell>
          <cell r="E1461" t="str">
            <v>RPZP.04.05.02-32-017/10-02</v>
          </cell>
          <cell r="F1461" t="str">
            <v>UDA-RPZP.04.05.02-32-017/10-02</v>
          </cell>
          <cell r="G1461" t="str">
            <v>c7dfcf6018</v>
          </cell>
          <cell r="H1461" t="str">
            <v>RPZP.04.05.02-32-017/10</v>
          </cell>
          <cell r="I1461" t="str">
            <v>WND-RPZP.04.05.02-32-017/10</v>
          </cell>
          <cell r="J1461" t="str">
            <v>2013-12-30</v>
          </cell>
          <cell r="K1461" t="str">
            <v>2013 II półrocze</v>
          </cell>
          <cell r="L1461" t="str">
            <v>2013</v>
          </cell>
          <cell r="M1461" t="str">
            <v>2014-01-03</v>
          </cell>
          <cell r="N1461" t="str">
            <v>2014 I półrocze</v>
          </cell>
          <cell r="O1461" t="str">
            <v>2014</v>
          </cell>
          <cell r="P1461" t="str">
            <v>2014-02-20</v>
          </cell>
          <cell r="Q1461" t="str">
            <v>2014-10-31</v>
          </cell>
          <cell r="R1461" t="str">
            <v>2014 II półrocze</v>
          </cell>
          <cell r="S1461" t="str">
            <v>2014</v>
          </cell>
          <cell r="T1461" t="str">
            <v>2014-08-18</v>
          </cell>
          <cell r="U1461">
            <v>899278.68</v>
          </cell>
          <cell r="V1461">
            <v>899278.68</v>
          </cell>
          <cell r="W1461">
            <v>674459.01</v>
          </cell>
          <cell r="X1461">
            <v>674459.01</v>
          </cell>
          <cell r="Y1461">
            <v>224819.67</v>
          </cell>
          <cell r="Z1461">
            <v>75</v>
          </cell>
          <cell r="AA1461" t="str">
            <v>Zakup samochodów lekkich dla OSP działających na terenie Gminy Rymań</v>
          </cell>
          <cell r="AB1461" t="str">
            <v>bez pomocy publicznej</v>
          </cell>
          <cell r="AC1461">
            <v>899278.68</v>
          </cell>
          <cell r="AD1461">
            <v>899278.68</v>
          </cell>
          <cell r="AE1461">
            <v>0</v>
          </cell>
          <cell r="AF1461">
            <v>0</v>
          </cell>
          <cell r="AG1461" t="str">
            <v>Nie</v>
          </cell>
          <cell r="AH1461" t="str">
            <v>53 Zapobieganie zagrożeniom (w tym opracowanie i wdrażanie planów i instrumentów zapobiegania i zarządzania zagrożeniami naturalnym i technologicznym)</v>
          </cell>
          <cell r="AI1461" t="str">
            <v>01 Pomoc bezzwrotna</v>
          </cell>
          <cell r="AJ1461" t="str">
            <v>05 Obszary wiejskie (poza obszarami górskimi, wyspami lub o niskiej i bardzo niskiej gęstości zaludnienia)</v>
          </cell>
          <cell r="AK1461" t="str">
            <v>21 Działalność związana ze środowiskiem naturalnym</v>
          </cell>
          <cell r="AL1461" t="str">
            <v>6711808627</v>
          </cell>
          <cell r="AM1461" t="str">
            <v>Gmina Rymań</v>
          </cell>
          <cell r="AN1461" t="str">
            <v>78-125</v>
          </cell>
          <cell r="AO1461" t="str">
            <v>Rymań</v>
          </cell>
          <cell r="AP1461" t="str">
            <v>Szkolna</v>
          </cell>
          <cell r="AQ1461" t="str">
            <v>7</v>
          </cell>
          <cell r="AR1461" t="str">
            <v>-</v>
          </cell>
          <cell r="AS1461" t="str">
            <v>943583127</v>
          </cell>
          <cell r="AT1461" t="str">
            <v>943583127</v>
          </cell>
          <cell r="AU1461" t="str">
            <v>wspólnota samorządowa</v>
          </cell>
          <cell r="AV1461" t="str">
            <v>330920720</v>
          </cell>
          <cell r="AW1461" t="str">
            <v>jednostka samorządu terytorialnego, związek lub stowarzyszenie jst</v>
          </cell>
        </row>
        <row r="1462">
          <cell r="A1462" t="str">
            <v>RPZP.01.02.02-32-017/13</v>
          </cell>
          <cell r="B1462" t="str">
            <v>RPZP.01.00.00</v>
          </cell>
          <cell r="C1462" t="str">
            <v>RPZP.01.02.00</v>
          </cell>
          <cell r="D1462" t="str">
            <v>RPZP.01.02.02</v>
          </cell>
          <cell r="E1462" t="str">
            <v>RPZP.01.02.02-32-017/13-02</v>
          </cell>
          <cell r="F1462" t="str">
            <v>UDA-RPZP.01.02.02-32-017/13-02</v>
          </cell>
          <cell r="G1462" t="str">
            <v>22828138dc</v>
          </cell>
          <cell r="H1462" t="str">
            <v>RPZP.01.02.02-32-017/13</v>
          </cell>
          <cell r="I1462" t="str">
            <v>WND-RPZP.01.02.02-32-017/13</v>
          </cell>
          <cell r="J1462" t="str">
            <v>2014-05-23</v>
          </cell>
          <cell r="K1462" t="str">
            <v>2014 I półrocze</v>
          </cell>
          <cell r="L1462" t="str">
            <v>2014</v>
          </cell>
          <cell r="M1462" t="str">
            <v>2014-05-29</v>
          </cell>
          <cell r="N1462" t="str">
            <v>2014 I półrocze</v>
          </cell>
          <cell r="O1462" t="str">
            <v>2014</v>
          </cell>
          <cell r="P1462" t="str">
            <v>2014-05-15</v>
          </cell>
          <cell r="Q1462" t="str">
            <v>2014-10-31</v>
          </cell>
          <cell r="R1462" t="str">
            <v>2014 II półrocze</v>
          </cell>
          <cell r="S1462" t="str">
            <v>2014</v>
          </cell>
          <cell r="T1462" t="str">
            <v>2014-10-01</v>
          </cell>
          <cell r="U1462">
            <v>3000000</v>
          </cell>
          <cell r="V1462">
            <v>3000000</v>
          </cell>
          <cell r="W1462">
            <v>2250000</v>
          </cell>
          <cell r="X1462">
            <v>2250000</v>
          </cell>
          <cell r="Y1462">
            <v>750000</v>
          </cell>
          <cell r="Z1462">
            <v>75</v>
          </cell>
          <cell r="AA1462" t="str">
            <v>Wsparcie inteligentnych rozwiązań dla nanomedycyny</v>
          </cell>
          <cell r="AB1462" t="str">
            <v>bez pomocy publicznej</v>
          </cell>
          <cell r="AC1462">
            <v>3000000</v>
          </cell>
          <cell r="AD1462">
            <v>3000000</v>
          </cell>
          <cell r="AE1462">
            <v>0</v>
          </cell>
          <cell r="AF1462">
            <v>0</v>
          </cell>
          <cell r="AG1462" t="str">
            <v>Nie</v>
          </cell>
          <cell r="AH146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62" t="str">
            <v>01 Pomoc bezzwrotna</v>
          </cell>
          <cell r="AJ1462" t="str">
            <v>01 Obszar miejski</v>
          </cell>
          <cell r="AK1462" t="str">
            <v>22 Inne niewyszczególnione usługi</v>
          </cell>
          <cell r="AL1462" t="str">
            <v>8522545056</v>
          </cell>
          <cell r="AM1462" t="str">
            <v>Zachodniopomorski Uniwersytet Technologiczny w Szczecinie</v>
          </cell>
          <cell r="AN1462" t="str">
            <v>70-310</v>
          </cell>
          <cell r="AO1462" t="str">
            <v>SZCZECIN</v>
          </cell>
          <cell r="AP1462" t="str">
            <v>PIASTÓW</v>
          </cell>
          <cell r="AQ1462" t="str">
            <v>17</v>
          </cell>
          <cell r="AR1462" t="str">
            <v>-</v>
          </cell>
          <cell r="AS1462" t="str">
            <v>914494828</v>
          </cell>
          <cell r="AT1462" t="str">
            <v>914494098</v>
          </cell>
          <cell r="AU1462" t="str">
            <v>uczelnia wyższa</v>
          </cell>
          <cell r="AV1462" t="str">
            <v>320588161</v>
          </cell>
          <cell r="AW1462" t="str">
            <v>szkoła wyższa</v>
          </cell>
        </row>
        <row r="1463">
          <cell r="A1463" t="str">
            <v>RPZP.01.01.03-32-146/12</v>
          </cell>
          <cell r="B1463" t="str">
            <v>RPZP.01.00.00</v>
          </cell>
          <cell r="C1463" t="str">
            <v>RPZP.01.01.00</v>
          </cell>
          <cell r="D1463" t="str">
            <v>RPZP.01.01.03</v>
          </cell>
          <cell r="E1463" t="str">
            <v>RPZP.01.01.03-32-146/12-01</v>
          </cell>
          <cell r="F1463" t="str">
            <v>UDA-RPZP.01.01.03-32-146/12-01</v>
          </cell>
          <cell r="G1463" t="str">
            <v>8b2cc1f79e</v>
          </cell>
          <cell r="H1463" t="str">
            <v>RPZP.01.01.03-32-146/12</v>
          </cell>
          <cell r="I1463" t="str">
            <v>WND-RPZP.01.01.03-32-146/12</v>
          </cell>
          <cell r="J1463" t="str">
            <v>2014-06-27</v>
          </cell>
          <cell r="K1463" t="str">
            <v>2014 I półrocze</v>
          </cell>
          <cell r="L1463" t="str">
            <v>2014</v>
          </cell>
          <cell r="M1463" t="str">
            <v>2014-07-04</v>
          </cell>
          <cell r="N1463" t="str">
            <v>2014 II półrocze</v>
          </cell>
          <cell r="O1463" t="str">
            <v>2014</v>
          </cell>
          <cell r="P1463" t="str">
            <v>2013-01-10</v>
          </cell>
          <cell r="Q1463" t="str">
            <v>2014-10-31</v>
          </cell>
          <cell r="R1463" t="str">
            <v>2014 II półrocze</v>
          </cell>
          <cell r="S1463" t="str">
            <v>2014</v>
          </cell>
          <cell r="T1463" t="str">
            <v>2014-06-27</v>
          </cell>
          <cell r="U1463">
            <v>3209070</v>
          </cell>
          <cell r="V1463">
            <v>2609000</v>
          </cell>
          <cell r="W1463">
            <v>1304500</v>
          </cell>
          <cell r="X1463">
            <v>1304500</v>
          </cell>
          <cell r="Y1463">
            <v>1304500</v>
          </cell>
          <cell r="Z1463">
            <v>50</v>
          </cell>
          <cell r="AA1463" t="str">
            <v>Wdrożenie innowacyjnej technologii wycinania laserowego w przedsiębiorstwie "PRO-WAM" Sp. z o.o.</v>
          </cell>
          <cell r="AB1463" t="str">
            <v>pomoc publiczna</v>
          </cell>
          <cell r="AC1463">
            <v>3209070</v>
          </cell>
          <cell r="AD1463">
            <v>1304500</v>
          </cell>
          <cell r="AE1463">
            <v>1904570</v>
          </cell>
          <cell r="AF1463">
            <v>0.42</v>
          </cell>
          <cell r="AG1463" t="str">
            <v>Nie</v>
          </cell>
          <cell r="AH146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63" t="str">
            <v>01 Pomoc bezzwrotna</v>
          </cell>
          <cell r="AJ1463" t="str">
            <v>01 Obszar miejski</v>
          </cell>
          <cell r="AK1463" t="str">
            <v>06 Nieokreślony przemysł wytwórczy</v>
          </cell>
          <cell r="AL1463" t="str">
            <v>6692316649</v>
          </cell>
          <cell r="AM1463" t="str">
            <v>PRO-WAM Spółka z ograniczoną odpowiedzialnością</v>
          </cell>
          <cell r="AN1463" t="str">
            <v>75-671</v>
          </cell>
          <cell r="AO1463" t="str">
            <v>Koszalin</v>
          </cell>
          <cell r="AP1463" t="str">
            <v>Zwycięstwa</v>
          </cell>
          <cell r="AQ1463" t="str">
            <v>278</v>
          </cell>
          <cell r="AR1463" t="str">
            <v>-</v>
          </cell>
          <cell r="AS1463" t="str">
            <v>943454630</v>
          </cell>
          <cell r="AT1463" t="str">
            <v>943450659</v>
          </cell>
          <cell r="AU1463" t="str">
            <v>spółka z ograniczoną odpowiedzialnością - średnie przedsiębiorstwo</v>
          </cell>
          <cell r="AV1463" t="str">
            <v>331309400</v>
          </cell>
          <cell r="AW1463" t="str">
            <v>przedsiębiorca lub przedsiębiorstwo</v>
          </cell>
        </row>
        <row r="1464">
          <cell r="A1464" t="str">
            <v>RPZP.05.01.01-32-004/14</v>
          </cell>
          <cell r="B1464" t="str">
            <v>RPZP.05.00.00</v>
          </cell>
          <cell r="C1464" t="str">
            <v>RPZP.05.01.00</v>
          </cell>
          <cell r="D1464" t="str">
            <v>RPZP.05.01.01</v>
          </cell>
          <cell r="E1464" t="str">
            <v>RPZP.05.01.01-32-004/14-01</v>
          </cell>
          <cell r="F1464" t="str">
            <v>UDA-RPZP.05.01.01-32-004/14-01</v>
          </cell>
          <cell r="G1464" t="str">
            <v>7ee7096699</v>
          </cell>
          <cell r="H1464" t="str">
            <v>RPZP.05.01.01-32-004/14</v>
          </cell>
          <cell r="I1464" t="str">
            <v>WND-RPZP.05.01.01-32-004/14</v>
          </cell>
          <cell r="J1464" t="str">
            <v>2014-12-24</v>
          </cell>
          <cell r="K1464" t="str">
            <v>2014 II półrocze</v>
          </cell>
          <cell r="L1464" t="str">
            <v>2014</v>
          </cell>
          <cell r="M1464" t="str">
            <v>2014-12-30</v>
          </cell>
          <cell r="N1464" t="str">
            <v>2014 II półrocze</v>
          </cell>
          <cell r="O1464" t="str">
            <v>2014</v>
          </cell>
          <cell r="P1464" t="str">
            <v>2014-06-24</v>
          </cell>
          <cell r="Q1464" t="str">
            <v>2014-10-31</v>
          </cell>
          <cell r="R1464" t="str">
            <v>2014 II półrocze</v>
          </cell>
          <cell r="S1464" t="str">
            <v>2014</v>
          </cell>
          <cell r="T1464" t="str">
            <v>2014-12-24</v>
          </cell>
          <cell r="U1464">
            <v>724214.15</v>
          </cell>
          <cell r="V1464">
            <v>724214.15</v>
          </cell>
          <cell r="W1464">
            <v>500000</v>
          </cell>
          <cell r="X1464">
            <v>500000</v>
          </cell>
          <cell r="Y1464">
            <v>224214.15</v>
          </cell>
          <cell r="Z1464">
            <v>69.040000000000006</v>
          </cell>
          <cell r="AA1464" t="str">
            <v>„Wyposażenia Portu Jachtowego i Przystani Sezonowej w Dziwnowie”</v>
          </cell>
          <cell r="AB1464" t="str">
            <v>bez pomocy publicznej</v>
          </cell>
          <cell r="AC1464">
            <v>724214.15</v>
          </cell>
          <cell r="AD1464">
            <v>724214.15</v>
          </cell>
          <cell r="AE1464">
            <v>0</v>
          </cell>
          <cell r="AF1464">
            <v>0</v>
          </cell>
          <cell r="AG1464" t="str">
            <v>Nie</v>
          </cell>
          <cell r="AH1464" t="str">
            <v>57 Inne wsparcie na rzecz wzmocnienia usług turystycznych</v>
          </cell>
          <cell r="AI1464" t="str">
            <v>01 Pomoc bezzwrotna</v>
          </cell>
          <cell r="AJ1464" t="str">
            <v>05 Obszary wiejskie (poza obszarami górskimi, wyspami lub o niskiej i bardzo niskiej gęstości zaludnienia)</v>
          </cell>
          <cell r="AK1464" t="str">
            <v>22 Inne niewyszczególnione usługi</v>
          </cell>
          <cell r="AL1464" t="str">
            <v>9860156976</v>
          </cell>
          <cell r="AM1464" t="str">
            <v>Gmina Dziwnów</v>
          </cell>
          <cell r="AN1464" t="str">
            <v>72-420</v>
          </cell>
          <cell r="AO1464" t="str">
            <v>Dziwnów</v>
          </cell>
          <cell r="AP1464" t="str">
            <v>Szosowa</v>
          </cell>
          <cell r="AQ1464" t="str">
            <v>5</v>
          </cell>
          <cell r="AR1464" t="str">
            <v>-</v>
          </cell>
          <cell r="AS1464" t="str">
            <v>913275163</v>
          </cell>
          <cell r="AT1464" t="str">
            <v>913275164</v>
          </cell>
          <cell r="AU1464" t="str">
            <v>wspólnota samorządowa - gmina</v>
          </cell>
          <cell r="AV1464" t="str">
            <v>811684918</v>
          </cell>
          <cell r="AW1464" t="str">
            <v>jednostka samorządu terytorialnego, związek lub stowarzyszenie jst</v>
          </cell>
        </row>
        <row r="1465">
          <cell r="A1465" t="str">
            <v>RPZP.04.05.02-32-050/14</v>
          </cell>
          <cell r="B1465" t="str">
            <v>RPZP.04.00.00</v>
          </cell>
          <cell r="C1465" t="str">
            <v>RPZP.04.05.00</v>
          </cell>
          <cell r="D1465" t="str">
            <v>RPZP.04.05.02</v>
          </cell>
          <cell r="E1465" t="str">
            <v>RPZP.04.05.02-32-050/14-01</v>
          </cell>
          <cell r="F1465" t="str">
            <v>UDA-RPZP.04.05.02-32-050/14-01</v>
          </cell>
          <cell r="G1465" t="str">
            <v>cc6f5ab9a7</v>
          </cell>
          <cell r="H1465" t="str">
            <v>RPZP.04.05.02-32-050/14</v>
          </cell>
          <cell r="I1465" t="str">
            <v>WND-RPZP.04.05.02-32-050/14</v>
          </cell>
          <cell r="J1465" t="str">
            <v>2014-12-02</v>
          </cell>
          <cell r="K1465" t="str">
            <v>2014 II półrocze</v>
          </cell>
          <cell r="L1465" t="str">
            <v>2014</v>
          </cell>
          <cell r="M1465" t="str">
            <v>2014-12-09</v>
          </cell>
          <cell r="N1465" t="str">
            <v>2014 II półrocze</v>
          </cell>
          <cell r="O1465" t="str">
            <v>2014</v>
          </cell>
          <cell r="P1465" t="str">
            <v>2010-08-02</v>
          </cell>
          <cell r="Q1465" t="str">
            <v>2014-11-14</v>
          </cell>
          <cell r="R1465" t="str">
            <v>2014 II półrocze</v>
          </cell>
          <cell r="S1465" t="str">
            <v>2014</v>
          </cell>
          <cell r="T1465" t="str">
            <v>2014-12-02</v>
          </cell>
          <cell r="U1465">
            <v>767863</v>
          </cell>
          <cell r="V1465">
            <v>227023</v>
          </cell>
          <cell r="W1465">
            <v>170267.25</v>
          </cell>
          <cell r="X1465">
            <v>170267.25</v>
          </cell>
          <cell r="Y1465">
            <v>56755.75</v>
          </cell>
          <cell r="Z1465">
            <v>75</v>
          </cell>
          <cell r="AA1465" t="str">
            <v>Zakup ciężkiego samochodu bojowego do ochrony przeciwpożarowej dla OSP w Przelewicach wraz z agregatem prądotwórczym a także zakup motopompy pożarniczej dla OSP Lubiatowo</v>
          </cell>
          <cell r="AB1465" t="str">
            <v>bez pomocy publicznej</v>
          </cell>
          <cell r="AC1465">
            <v>767863</v>
          </cell>
          <cell r="AD1465">
            <v>766291</v>
          </cell>
          <cell r="AE1465">
            <v>1572</v>
          </cell>
          <cell r="AF1465">
            <v>0</v>
          </cell>
          <cell r="AG1465" t="str">
            <v>Tak</v>
          </cell>
          <cell r="AH1465" t="str">
            <v>53 Zapobieganie zagrożeniom (w tym opracowanie i wdrażanie planów i instrumentów zapobiegania i zarządzania zagrożeniami naturalnym i technologicznym)</v>
          </cell>
          <cell r="AI1465" t="str">
            <v>01 Pomoc bezzwrotna</v>
          </cell>
          <cell r="AJ1465" t="str">
            <v>05 Obszary wiejskie (poza obszarami górskimi, wyspami lub o niskiej i bardzo niskiej gęstości zaludnienia)</v>
          </cell>
          <cell r="AK1465" t="str">
            <v>21 Działalność związana ze środowiskiem naturalnym</v>
          </cell>
          <cell r="AL1465" t="str">
            <v>8531457363</v>
          </cell>
          <cell r="AM1465" t="str">
            <v>Gmina Przelewice</v>
          </cell>
          <cell r="AN1465" t="str">
            <v>74-210</v>
          </cell>
          <cell r="AO1465" t="str">
            <v>Przelewice</v>
          </cell>
          <cell r="AP1465" t="str">
            <v>Przelewice</v>
          </cell>
          <cell r="AQ1465" t="str">
            <v>75</v>
          </cell>
          <cell r="AR1465" t="str">
            <v>-</v>
          </cell>
          <cell r="AS1465" t="str">
            <v>915643392</v>
          </cell>
          <cell r="AT1465" t="str">
            <v>915643050</v>
          </cell>
          <cell r="AU1465" t="str">
            <v>wspólnota samorządowa - gmina</v>
          </cell>
          <cell r="AV1465" t="str">
            <v>811685237</v>
          </cell>
          <cell r="AW1465" t="str">
            <v>inny nie wymieniony na liście</v>
          </cell>
        </row>
        <row r="1466">
          <cell r="A1466" t="str">
            <v>RPZP.05.05.01-32-028/11</v>
          </cell>
          <cell r="B1466" t="str">
            <v>RPZP.05.00.00</v>
          </cell>
          <cell r="C1466" t="str">
            <v>RPZP.05.05.00</v>
          </cell>
          <cell r="D1466" t="str">
            <v>RPZP.05.05.01</v>
          </cell>
          <cell r="E1466" t="str">
            <v>RPZP.05.05.01-32-028/11-02</v>
          </cell>
          <cell r="F1466" t="str">
            <v>UDA-RPZP.05.05.01-32-028/11-02</v>
          </cell>
          <cell r="G1466" t="str">
            <v>0f149738c3</v>
          </cell>
          <cell r="H1466" t="str">
            <v>RPZP.05.05.01-32-028/11</v>
          </cell>
          <cell r="I1466" t="str">
            <v>WND-RPZP.05.05.01-32-028/11</v>
          </cell>
          <cell r="J1466" t="str">
            <v>2013-03-18</v>
          </cell>
          <cell r="K1466" t="str">
            <v>2013 I półrocze</v>
          </cell>
          <cell r="L1466" t="str">
            <v>2013</v>
          </cell>
          <cell r="M1466" t="str">
            <v>2013-03-22</v>
          </cell>
          <cell r="N1466" t="str">
            <v>2013 I półrocze</v>
          </cell>
          <cell r="O1466" t="str">
            <v>2013</v>
          </cell>
          <cell r="P1466" t="str">
            <v>2012-08-06</v>
          </cell>
          <cell r="Q1466" t="str">
            <v>2014-11-15</v>
          </cell>
          <cell r="R1466" t="str">
            <v>2014 II półrocze</v>
          </cell>
          <cell r="S1466" t="str">
            <v>2014</v>
          </cell>
          <cell r="T1466" t="str">
            <v>2013-12-03</v>
          </cell>
          <cell r="U1466">
            <v>3924051.31</v>
          </cell>
          <cell r="V1466">
            <v>3304588.18</v>
          </cell>
          <cell r="W1466">
            <v>1652294.09</v>
          </cell>
          <cell r="X1466">
            <v>1652294.09</v>
          </cell>
          <cell r="Y1466">
            <v>1652294.09</v>
          </cell>
          <cell r="Z1466">
            <v>50</v>
          </cell>
          <cell r="AA1466" t="str">
            <v>Kompleksowa renowacja zespołu kamienic przy ul. Hołdu Pruskiego i Piłsudskiego w Świnoujściu.</v>
          </cell>
          <cell r="AB1466" t="str">
            <v>bez pomocy publicznej</v>
          </cell>
          <cell r="AC1466">
            <v>3924051.31</v>
          </cell>
          <cell r="AD1466">
            <v>2282237.5099999998</v>
          </cell>
          <cell r="AE1466">
            <v>1641813.8</v>
          </cell>
          <cell r="AF1466">
            <v>0</v>
          </cell>
          <cell r="AG1466" t="str">
            <v>Nie</v>
          </cell>
          <cell r="AH1466" t="str">
            <v>78 Infrastruktura mieszkalnictwa</v>
          </cell>
          <cell r="AI1466" t="str">
            <v>01 Pomoc bezzwrotna</v>
          </cell>
          <cell r="AJ1466" t="str">
            <v>01 Obszar miejski</v>
          </cell>
          <cell r="AK1466" t="str">
            <v>22 Inne niewyszczególnione usługi</v>
          </cell>
          <cell r="AL1466" t="str">
            <v>8551512409</v>
          </cell>
          <cell r="AM1466" t="str">
            <v>Wspólnota Mieszkaniowa ul. Hołdu Pruskiego 8</v>
          </cell>
          <cell r="AN1466" t="str">
            <v>72-600</v>
          </cell>
          <cell r="AO1466" t="str">
            <v>Świnoujście</v>
          </cell>
          <cell r="AP1466" t="str">
            <v>J.Dąbrowskiego</v>
          </cell>
          <cell r="AQ1466" t="str">
            <v>4</v>
          </cell>
          <cell r="AR1466" t="str">
            <v>123</v>
          </cell>
          <cell r="AS1466" t="str">
            <v>913213589</v>
          </cell>
          <cell r="AT1466" t="str">
            <v>913213589</v>
          </cell>
          <cell r="AU1466" t="str">
            <v>wspólnota mieszkaniowa</v>
          </cell>
          <cell r="AV1466" t="str">
            <v>812419957</v>
          </cell>
          <cell r="AW1466" t="str">
            <v>spółdzielnia lub wspólnota mieszkaniowa, TBS</v>
          </cell>
        </row>
        <row r="1467">
          <cell r="A1467" t="str">
            <v>RPZP.04.05.02-32-011/14</v>
          </cell>
          <cell r="B1467" t="str">
            <v>RPZP.04.00.00</v>
          </cell>
          <cell r="C1467" t="str">
            <v>RPZP.04.05.00</v>
          </cell>
          <cell r="D1467" t="str">
            <v>RPZP.04.05.02</v>
          </cell>
          <cell r="E1467" t="str">
            <v>RPZP.04.05.02-32-011/14-01</v>
          </cell>
          <cell r="F1467" t="str">
            <v>UDA-RPZP.04.05.02-32-011/14-01</v>
          </cell>
          <cell r="G1467" t="str">
            <v>9a0cbbda60</v>
          </cell>
          <cell r="H1467" t="str">
            <v>RPZP.04.05.02-32-011/14</v>
          </cell>
          <cell r="I1467" t="str">
            <v>WND-RPZP.04.05.02-32-011/14</v>
          </cell>
          <cell r="J1467" t="str">
            <v>2014-10-10</v>
          </cell>
          <cell r="K1467" t="str">
            <v>2014 II półrocze</v>
          </cell>
          <cell r="L1467" t="str">
            <v>2014</v>
          </cell>
          <cell r="M1467" t="str">
            <v>2014-10-16</v>
          </cell>
          <cell r="N1467" t="str">
            <v>2014 II półrocze</v>
          </cell>
          <cell r="O1467" t="str">
            <v>2014</v>
          </cell>
          <cell r="P1467" t="str">
            <v>2014-07-28</v>
          </cell>
          <cell r="Q1467" t="str">
            <v>2014-11-18</v>
          </cell>
          <cell r="R1467" t="str">
            <v>2014 II półrocze</v>
          </cell>
          <cell r="S1467" t="str">
            <v>2014</v>
          </cell>
          <cell r="T1467" t="str">
            <v>2014-10-10</v>
          </cell>
          <cell r="U1467">
            <v>820373</v>
          </cell>
          <cell r="V1467">
            <v>820373</v>
          </cell>
          <cell r="W1467">
            <v>500000</v>
          </cell>
          <cell r="X1467">
            <v>500000</v>
          </cell>
          <cell r="Y1467">
            <v>320373</v>
          </cell>
          <cell r="Z1467">
            <v>60.95</v>
          </cell>
          <cell r="AA1467" t="str">
            <v>Zakup ciężkiego samochodu ratowniczo-gaśniczego z funkcją ograniczenia skażeń na potrzeby OSP Żarowo</v>
          </cell>
          <cell r="AB1467" t="str">
            <v>bez pomocy publicznej</v>
          </cell>
          <cell r="AC1467">
            <v>820373</v>
          </cell>
          <cell r="AD1467">
            <v>820373</v>
          </cell>
          <cell r="AE1467">
            <v>0</v>
          </cell>
          <cell r="AF1467">
            <v>0</v>
          </cell>
          <cell r="AG1467" t="str">
            <v>Tak</v>
          </cell>
          <cell r="AH1467" t="str">
            <v>53 Zapobieganie zagrożeniom (w tym opracowanie i wdrażanie planów i instrumentów zapobiegania i zarządzania zagrożeniami naturalnym i technologicznym)</v>
          </cell>
          <cell r="AI1467" t="str">
            <v>01 Pomoc bezzwrotna</v>
          </cell>
          <cell r="AJ1467" t="str">
            <v>05 Obszary wiejskie (poza obszarami górskimi, wyspami lub o niskiej i bardzo niskiej gęstości zaludnienia)</v>
          </cell>
          <cell r="AK1467" t="str">
            <v>21 Działalność związana ze środowiskiem naturalnym</v>
          </cell>
          <cell r="AL1467" t="str">
            <v>8542230947</v>
          </cell>
          <cell r="AM1467" t="str">
            <v>Gmina Stargard Szczeciński</v>
          </cell>
          <cell r="AN1467" t="str">
            <v>73-110</v>
          </cell>
          <cell r="AO1467" t="str">
            <v>Stargard Szczeciński</v>
          </cell>
          <cell r="AP1467" t="str">
            <v>Rynek Staromiejski</v>
          </cell>
          <cell r="AQ1467" t="str">
            <v>5</v>
          </cell>
          <cell r="AR1467" t="str">
            <v>-</v>
          </cell>
          <cell r="AS1467" t="str">
            <v>915613410</v>
          </cell>
          <cell r="AT1467" t="str">
            <v>915613411</v>
          </cell>
          <cell r="AU1467" t="str">
            <v>wspólnota samorządowa - gmina</v>
          </cell>
          <cell r="AV1467" t="str">
            <v>811685987</v>
          </cell>
          <cell r="AW1467" t="str">
            <v>jednostka samorządu terytorialnego, związek lub stowarzyszenie jst</v>
          </cell>
        </row>
        <row r="1468">
          <cell r="A1468" t="str">
            <v>RPZP.05.01.01-32-003/12</v>
          </cell>
          <cell r="B1468" t="str">
            <v>RPZP.05.00.00</v>
          </cell>
          <cell r="C1468" t="str">
            <v>RPZP.05.01.00</v>
          </cell>
          <cell r="D1468" t="str">
            <v>RPZP.05.01.01</v>
          </cell>
          <cell r="E1468" t="str">
            <v>RPZP.05.01.01-32-003/12-01</v>
          </cell>
          <cell r="F1468" t="str">
            <v>UDA-RPZP.05.01.01-32-003/12-01</v>
          </cell>
          <cell r="G1468" t="str">
            <v>8e454242fe</v>
          </cell>
          <cell r="H1468" t="str">
            <v>RPZP.05.01.01-32-003/12</v>
          </cell>
          <cell r="I1468" t="str">
            <v>WND-RPZP.05.01.01-32-003/12</v>
          </cell>
          <cell r="J1468" t="str">
            <v>2013-09-25</v>
          </cell>
          <cell r="K1468" t="str">
            <v>2013 II półrocze</v>
          </cell>
          <cell r="L1468" t="str">
            <v>2013</v>
          </cell>
          <cell r="M1468" t="str">
            <v>2013-10-02</v>
          </cell>
          <cell r="N1468" t="str">
            <v>2013 II półrocze</v>
          </cell>
          <cell r="O1468" t="str">
            <v>2013</v>
          </cell>
          <cell r="P1468" t="str">
            <v>2013-10-04</v>
          </cell>
          <cell r="Q1468" t="str">
            <v>2014-11-24</v>
          </cell>
          <cell r="R1468" t="str">
            <v>2014 II półrocze</v>
          </cell>
          <cell r="S1468" t="str">
            <v>2014</v>
          </cell>
          <cell r="T1468" t="str">
            <v>2013-09-25</v>
          </cell>
          <cell r="U1468">
            <v>4531677.6900000004</v>
          </cell>
          <cell r="V1468">
            <v>4268716.9400000004</v>
          </cell>
          <cell r="W1468">
            <v>1000000</v>
          </cell>
          <cell r="X1468">
            <v>1000000</v>
          </cell>
          <cell r="Y1468">
            <v>3268716.94</v>
          </cell>
          <cell r="Z1468">
            <v>23.43</v>
          </cell>
          <cell r="AA1468" t="str">
            <v>Budowa infrastruktury rekreacyjnej i żeglarskiej w Stepnicy - etap II</v>
          </cell>
          <cell r="AB1468" t="str">
            <v>bez pomocy publicznej</v>
          </cell>
          <cell r="AC1468">
            <v>4531677.6900000004</v>
          </cell>
          <cell r="AD1468">
            <v>4531677.6900000004</v>
          </cell>
          <cell r="AE1468">
            <v>0</v>
          </cell>
          <cell r="AF1468">
            <v>0</v>
          </cell>
          <cell r="AG1468" t="str">
            <v>Nie</v>
          </cell>
          <cell r="AH1468" t="str">
            <v>57 Inne wsparcie na rzecz wzmocnienia usług turystycznych</v>
          </cell>
          <cell r="AI1468" t="str">
            <v>01 Pomoc bezzwrotna</v>
          </cell>
          <cell r="AJ1468" t="str">
            <v>05 Obszary wiejskie (poza obszarami górskimi, wyspami lub o niskiej i bardzo niskiej gęstości zaludnienia)</v>
          </cell>
          <cell r="AK1468" t="str">
            <v>22 Inne niewyszczególnione usługi</v>
          </cell>
          <cell r="AL1468" t="str">
            <v>8560008633</v>
          </cell>
          <cell r="AM1468" t="str">
            <v>Gmina Stepnica</v>
          </cell>
          <cell r="AN1468" t="str">
            <v>72-112</v>
          </cell>
          <cell r="AO1468" t="str">
            <v>Stepnica</v>
          </cell>
          <cell r="AP1468" t="str">
            <v>Kosciuszki</v>
          </cell>
          <cell r="AQ1468" t="str">
            <v>4</v>
          </cell>
          <cell r="AR1468" t="str">
            <v>-</v>
          </cell>
          <cell r="AS1468" t="str">
            <v>914188521</v>
          </cell>
          <cell r="AT1468" t="str">
            <v>914188580</v>
          </cell>
          <cell r="AU1468" t="str">
            <v>wspólnota samorządowa - gmina</v>
          </cell>
          <cell r="AV1468" t="str">
            <v>811684338</v>
          </cell>
          <cell r="AW1468" t="str">
            <v>jednostka samorządu terytorialnego, związek lub stowarzyszenie jst</v>
          </cell>
        </row>
        <row r="1469">
          <cell r="A1469" t="str">
            <v>RPZP.05.01.01-32-004/12</v>
          </cell>
          <cell r="B1469" t="str">
            <v>RPZP.05.00.00</v>
          </cell>
          <cell r="C1469" t="str">
            <v>RPZP.05.01.00</v>
          </cell>
          <cell r="D1469" t="str">
            <v>RPZP.05.01.01</v>
          </cell>
          <cell r="E1469" t="str">
            <v>RPZP.05.01.01-32-004/12-04</v>
          </cell>
          <cell r="F1469" t="str">
            <v>UDA-RPZP.05.01.01-32-004/12-04</v>
          </cell>
          <cell r="G1469" t="str">
            <v>9ab82ac568</v>
          </cell>
          <cell r="H1469" t="str">
            <v>RPZP.05.01.01-32-004/12</v>
          </cell>
          <cell r="I1469" t="str">
            <v>WND-RPZP.05.01.01-32-004/12</v>
          </cell>
          <cell r="J1469" t="str">
            <v>2013-06-14</v>
          </cell>
          <cell r="K1469" t="str">
            <v>2013 I półrocze</v>
          </cell>
          <cell r="L1469" t="str">
            <v>2013</v>
          </cell>
          <cell r="M1469" t="str">
            <v>2013-06-27</v>
          </cell>
          <cell r="N1469" t="str">
            <v>2013 I półrocze</v>
          </cell>
          <cell r="O1469" t="str">
            <v>2013</v>
          </cell>
          <cell r="P1469" t="str">
            <v>2013-12-13</v>
          </cell>
          <cell r="Q1469" t="str">
            <v>2014-11-28</v>
          </cell>
          <cell r="R1469" t="str">
            <v>2014 II półrocze</v>
          </cell>
          <cell r="S1469" t="str">
            <v>2014</v>
          </cell>
          <cell r="T1469" t="str">
            <v>2014-09-12</v>
          </cell>
          <cell r="U1469">
            <v>1285966.3</v>
          </cell>
          <cell r="V1469">
            <v>895599.99</v>
          </cell>
          <cell r="W1469">
            <v>358239.99</v>
          </cell>
          <cell r="X1469">
            <v>358239.99</v>
          </cell>
          <cell r="Y1469">
            <v>537360</v>
          </cell>
          <cell r="Z1469">
            <v>40</v>
          </cell>
          <cell r="AA1469" t="str">
            <v>Adaptacja istniejącego budynku do celów obsługi portu jachtowego, położonego na terenie Basenu Północnego w Świnoujściu</v>
          </cell>
          <cell r="AB1469" t="str">
            <v>pomoc publiczna</v>
          </cell>
          <cell r="AC1469">
            <v>1285966.3</v>
          </cell>
          <cell r="AD1469">
            <v>1285966.3</v>
          </cell>
          <cell r="AE1469">
            <v>0</v>
          </cell>
          <cell r="AF1469">
            <v>0</v>
          </cell>
          <cell r="AG1469" t="str">
            <v>Nie</v>
          </cell>
          <cell r="AH1469" t="str">
            <v>57 Inne wsparcie na rzecz wzmocnienia usług turystycznych</v>
          </cell>
          <cell r="AI1469" t="str">
            <v>01 Pomoc bezzwrotna</v>
          </cell>
          <cell r="AJ1469" t="str">
            <v>01 Obszar miejski</v>
          </cell>
          <cell r="AK1469" t="str">
            <v>22 Inne niewyszczególnione usługi</v>
          </cell>
          <cell r="AL1469" t="str">
            <v>8550006242</v>
          </cell>
          <cell r="AM1469" t="str">
            <v>Ośrodek Sportu i Rekreacji "Wyspiarz"</v>
          </cell>
          <cell r="AN1469" t="str">
            <v>72-600</v>
          </cell>
          <cell r="AO1469" t="str">
            <v>Świnoujście</v>
          </cell>
          <cell r="AP1469" t="str">
            <v>Matejki</v>
          </cell>
          <cell r="AQ1469" t="str">
            <v>22</v>
          </cell>
          <cell r="AR1469" t="str">
            <v>-</v>
          </cell>
          <cell r="AS1469" t="str">
            <v>913213781</v>
          </cell>
          <cell r="AT1469" t="str">
            <v>913213781</v>
          </cell>
          <cell r="AU1469" t="str">
            <v>gminna samorządowa jednostka organizacyjna</v>
          </cell>
          <cell r="AV1469" t="str">
            <v>000330944</v>
          </cell>
          <cell r="AW1469" t="str">
            <v>jednostka organizacyjna jst</v>
          </cell>
        </row>
        <row r="1470">
          <cell r="A1470" t="str">
            <v>RPZP.05.01.01-32-002/14</v>
          </cell>
          <cell r="B1470" t="str">
            <v>RPZP.05.00.00</v>
          </cell>
          <cell r="C1470" t="str">
            <v>RPZP.05.01.00</v>
          </cell>
          <cell r="D1470" t="str">
            <v>RPZP.05.01.01</v>
          </cell>
          <cell r="E1470" t="str">
            <v>RPZP.05.01.01-32-002/14-04</v>
          </cell>
          <cell r="F1470" t="str">
            <v>UDA-RPZP.05.01.01-32-002/14-04</v>
          </cell>
          <cell r="G1470" t="str">
            <v>c556ff711b</v>
          </cell>
          <cell r="H1470" t="str">
            <v>RPZP.05.01.01-32-002/14</v>
          </cell>
          <cell r="I1470" t="str">
            <v>WND-RPZP.05.01.01-32-002/14</v>
          </cell>
          <cell r="J1470" t="str">
            <v>2014-03-05</v>
          </cell>
          <cell r="K1470" t="str">
            <v>2014 I półrocze</v>
          </cell>
          <cell r="L1470" t="str">
            <v>2014</v>
          </cell>
          <cell r="M1470" t="str">
            <v>2014-03-19</v>
          </cell>
          <cell r="N1470" t="str">
            <v>2014 I półrocze</v>
          </cell>
          <cell r="O1470" t="str">
            <v>2014</v>
          </cell>
          <cell r="P1470" t="str">
            <v>2014-02-17</v>
          </cell>
          <cell r="Q1470" t="str">
            <v>2014-11-28</v>
          </cell>
          <cell r="R1470" t="str">
            <v>2014 II półrocze</v>
          </cell>
          <cell r="S1470" t="str">
            <v>2014</v>
          </cell>
          <cell r="T1470" t="str">
            <v>2014-10-14</v>
          </cell>
          <cell r="U1470">
            <v>5312302.1399999997</v>
          </cell>
          <cell r="V1470">
            <v>3845018</v>
          </cell>
          <cell r="W1470">
            <v>1538007.2</v>
          </cell>
          <cell r="X1470">
            <v>1538007.2</v>
          </cell>
          <cell r="Y1470">
            <v>2307010.7999999998</v>
          </cell>
          <cell r="Z1470">
            <v>40</v>
          </cell>
          <cell r="AA1470" t="str">
            <v>Budowa zadaszenia amfiteatru w Świnoujściu</v>
          </cell>
          <cell r="AB1470" t="str">
            <v>pomoc publiczna</v>
          </cell>
          <cell r="AC1470">
            <v>5312302.1399999997</v>
          </cell>
          <cell r="AD1470">
            <v>5312302.1399999997</v>
          </cell>
          <cell r="AE1470">
            <v>0</v>
          </cell>
          <cell r="AF1470">
            <v>0</v>
          </cell>
          <cell r="AG1470" t="str">
            <v>Nie</v>
          </cell>
          <cell r="AH1470" t="str">
            <v>57 Inne wsparcie na rzecz wzmocnienia usług turystycznych</v>
          </cell>
          <cell r="AI1470" t="str">
            <v>01 Pomoc bezzwrotna</v>
          </cell>
          <cell r="AJ1470" t="str">
            <v>01 Obszar miejski</v>
          </cell>
          <cell r="AK1470" t="str">
            <v>22 Inne niewyszczególnione usługi</v>
          </cell>
          <cell r="AL1470" t="str">
            <v>8551571375</v>
          </cell>
          <cell r="AM1470" t="str">
            <v>Gmina Miasto Świnoujście</v>
          </cell>
          <cell r="AN1470" t="str">
            <v>72-600</v>
          </cell>
          <cell r="AO1470" t="str">
            <v>Świnoujście</v>
          </cell>
          <cell r="AP1470" t="str">
            <v>Wojska Polskiego</v>
          </cell>
          <cell r="AQ1470" t="str">
            <v>1</v>
          </cell>
          <cell r="AR1470" t="str">
            <v>5</v>
          </cell>
          <cell r="AS1470" t="str">
            <v>913278589</v>
          </cell>
          <cell r="AT1470" t="str">
            <v>913221739</v>
          </cell>
          <cell r="AU1470" t="str">
            <v>wspólnota samorządowa - gmina</v>
          </cell>
          <cell r="AV1470" t="str">
            <v>811684290</v>
          </cell>
          <cell r="AW1470" t="str">
            <v>jednostka samorządu terytorialnego, związek lub stowarzyszenie jst</v>
          </cell>
        </row>
        <row r="1471">
          <cell r="A1471" t="str">
            <v>RPZP.04.05.02-32-018/14</v>
          </cell>
          <cell r="B1471" t="str">
            <v>RPZP.04.00.00</v>
          </cell>
          <cell r="C1471" t="str">
            <v>RPZP.04.05.00</v>
          </cell>
          <cell r="D1471" t="str">
            <v>RPZP.04.05.02</v>
          </cell>
          <cell r="E1471" t="str">
            <v>RPZP.04.05.02-32-018/14-01</v>
          </cell>
          <cell r="F1471" t="str">
            <v>UDA-RPZP.04.05.02-32-018/14-01</v>
          </cell>
          <cell r="G1471" t="str">
            <v>15ee86618b</v>
          </cell>
          <cell r="H1471" t="str">
            <v>RPZP.04.05.02-32-018/14</v>
          </cell>
          <cell r="I1471" t="str">
            <v>WND-RPZP.04.05.02-32-018/14</v>
          </cell>
          <cell r="J1471" t="str">
            <v>2014-10-03</v>
          </cell>
          <cell r="K1471" t="str">
            <v>2014 II półrocze</v>
          </cell>
          <cell r="L1471" t="str">
            <v>2014</v>
          </cell>
          <cell r="M1471" t="str">
            <v>2014-10-13</v>
          </cell>
          <cell r="N1471" t="str">
            <v>2014 II półrocze</v>
          </cell>
          <cell r="O1471" t="str">
            <v>2014</v>
          </cell>
          <cell r="P1471" t="str">
            <v>2013-10-04</v>
          </cell>
          <cell r="Q1471" t="str">
            <v>2014-11-28</v>
          </cell>
          <cell r="R1471" t="str">
            <v>2014 II półrocze</v>
          </cell>
          <cell r="S1471" t="str">
            <v>2014</v>
          </cell>
          <cell r="T1471" t="str">
            <v>2014-10-03</v>
          </cell>
          <cell r="U1471">
            <v>678682</v>
          </cell>
          <cell r="V1471">
            <v>171442</v>
          </cell>
          <cell r="W1471">
            <v>128581</v>
          </cell>
          <cell r="X1471">
            <v>128581</v>
          </cell>
          <cell r="Y1471">
            <v>42861</v>
          </cell>
          <cell r="Z1471">
            <v>75</v>
          </cell>
          <cell r="AA1471" t="str">
            <v>Zakup fabrycznie nowego samochodu ratowniczo - gaśniczego z funkcją ograniczenia skażeń dla OSP Bierzwnica.</v>
          </cell>
          <cell r="AB1471" t="str">
            <v>bez pomocy publicznej</v>
          </cell>
          <cell r="AC1471">
            <v>678682</v>
          </cell>
          <cell r="AD1471">
            <v>678682</v>
          </cell>
          <cell r="AE1471">
            <v>0</v>
          </cell>
          <cell r="AF1471">
            <v>0</v>
          </cell>
          <cell r="AG1471" t="str">
            <v>Tak</v>
          </cell>
          <cell r="AH1471" t="str">
            <v>53 Zapobieganie zagrożeniom (w tym opracowanie i wdrażanie planów i instrumentów zapobiegania i zarządzania zagrożeniami naturalnym i technologicznym)</v>
          </cell>
          <cell r="AI1471" t="str">
            <v>01 Pomoc bezzwrotna</v>
          </cell>
          <cell r="AJ1471" t="str">
            <v>05 Obszary wiejskie (poza obszarami górskimi, wyspami lub o niskiej i bardzo niskiej gęstości zaludnienia)</v>
          </cell>
          <cell r="AK1471" t="str">
            <v>21 Działalność związana ze środowiskiem naturalnym</v>
          </cell>
          <cell r="AL1471" t="str">
            <v>6722023812</v>
          </cell>
          <cell r="AM1471" t="str">
            <v>Gmina Świdwin</v>
          </cell>
          <cell r="AN1471" t="str">
            <v>78-300</v>
          </cell>
          <cell r="AO1471" t="str">
            <v>Świdwin</v>
          </cell>
          <cell r="AP1471" t="str">
            <v>Pl. Konstytucji 3 Maja</v>
          </cell>
          <cell r="AQ1471" t="str">
            <v>1</v>
          </cell>
          <cell r="AR1471" t="str">
            <v>-</v>
          </cell>
          <cell r="AS1471" t="str">
            <v>943652015</v>
          </cell>
          <cell r="AT1471" t="str">
            <v>943653568</v>
          </cell>
          <cell r="AU1471" t="str">
            <v>wspólnota samorządowa</v>
          </cell>
          <cell r="AV1471" t="str">
            <v>330920771</v>
          </cell>
          <cell r="AW1471" t="str">
            <v>jednostka samorządu terytorialnego, związek lub stowarzyszenie jst</v>
          </cell>
        </row>
        <row r="1472">
          <cell r="A1472" t="str">
            <v>RPZP.04.05.02-32-013/14</v>
          </cell>
          <cell r="B1472" t="str">
            <v>RPZP.04.00.00</v>
          </cell>
          <cell r="C1472" t="str">
            <v>RPZP.04.05.00</v>
          </cell>
          <cell r="D1472" t="str">
            <v>RPZP.04.05.02</v>
          </cell>
          <cell r="E1472" t="str">
            <v>RPZP.04.05.02-32-013/14-01</v>
          </cell>
          <cell r="F1472" t="str">
            <v>UDA-RPZP.04.05.02-32-013/14-01</v>
          </cell>
          <cell r="G1472" t="str">
            <v>7025067fd4</v>
          </cell>
          <cell r="H1472" t="str">
            <v>RPZP.04.05.02-32-013/14</v>
          </cell>
          <cell r="I1472" t="str">
            <v>WND-RPZP.04.05.02-32-013/14</v>
          </cell>
          <cell r="J1472" t="str">
            <v>2014-11-12</v>
          </cell>
          <cell r="K1472" t="str">
            <v>2014 II półrocze</v>
          </cell>
          <cell r="L1472" t="str">
            <v>2014</v>
          </cell>
          <cell r="M1472" t="str">
            <v>2014-11-13</v>
          </cell>
          <cell r="N1472" t="str">
            <v>2014 II półrocze</v>
          </cell>
          <cell r="O1472" t="str">
            <v>2014</v>
          </cell>
          <cell r="P1472" t="str">
            <v>2011-11-28</v>
          </cell>
          <cell r="Q1472" t="str">
            <v>2014-11-28</v>
          </cell>
          <cell r="R1472" t="str">
            <v>2014 II półrocze</v>
          </cell>
          <cell r="S1472" t="str">
            <v>2014</v>
          </cell>
          <cell r="T1472" t="str">
            <v>2014-11-12</v>
          </cell>
          <cell r="U1472">
            <v>764324</v>
          </cell>
          <cell r="V1472">
            <v>588200</v>
          </cell>
          <cell r="W1472">
            <v>441150</v>
          </cell>
          <cell r="X1472">
            <v>441150</v>
          </cell>
          <cell r="Y1472">
            <v>147050</v>
          </cell>
          <cell r="Z1472">
            <v>75</v>
          </cell>
          <cell r="AA1472" t="str">
            <v>Zakup specjalistycznego sprzętu dla OSP w Bielicach, w tym nowego samochodu ratowniczo – gaśniczego</v>
          </cell>
          <cell r="AB1472" t="str">
            <v>bez pomocy publicznej</v>
          </cell>
          <cell r="AC1472">
            <v>764324</v>
          </cell>
          <cell r="AD1472">
            <v>764324</v>
          </cell>
          <cell r="AE1472">
            <v>0</v>
          </cell>
          <cell r="AF1472">
            <v>0</v>
          </cell>
          <cell r="AG1472" t="str">
            <v>Tak</v>
          </cell>
          <cell r="AH1472" t="str">
            <v>53 Zapobieganie zagrożeniom (w tym opracowanie i wdrażanie planów i instrumentów zapobiegania i zarządzania zagrożeniami naturalnym i technologicznym)</v>
          </cell>
          <cell r="AI1472" t="str">
            <v>01 Pomoc bezzwrotna</v>
          </cell>
          <cell r="AJ1472" t="str">
            <v>05 Obszary wiejskie (poza obszarami górskimi, wyspami lub o niskiej i bardzo niskiej gęstości zaludnienia)</v>
          </cell>
          <cell r="AK1472" t="str">
            <v>21 Działalność związana ze środowiskiem naturalnym</v>
          </cell>
          <cell r="AL1472" t="str">
            <v>8531457386</v>
          </cell>
          <cell r="AM1472" t="str">
            <v>Gmina Bielice</v>
          </cell>
          <cell r="AN1472" t="str">
            <v>74-202</v>
          </cell>
          <cell r="AO1472" t="str">
            <v>Bielice</v>
          </cell>
          <cell r="AP1472" t="str">
            <v>Niepokalanej</v>
          </cell>
          <cell r="AQ1472" t="str">
            <v>34</v>
          </cell>
          <cell r="AR1472" t="str">
            <v>-</v>
          </cell>
          <cell r="AS1472" t="str">
            <v>915644220</v>
          </cell>
          <cell r="AT1472" t="str">
            <v>915644172</v>
          </cell>
          <cell r="AU1472" t="str">
            <v>wspólnota samorządowa - gmina</v>
          </cell>
          <cell r="AV1472" t="str">
            <v>811685349</v>
          </cell>
          <cell r="AW1472" t="str">
            <v>inny nie wymieniony na liście</v>
          </cell>
        </row>
        <row r="1473">
          <cell r="A1473" t="str">
            <v>RPZP.04.05.02-32-040/14</v>
          </cell>
          <cell r="B1473" t="str">
            <v>RPZP.04.00.00</v>
          </cell>
          <cell r="C1473" t="str">
            <v>RPZP.04.05.00</v>
          </cell>
          <cell r="D1473" t="str">
            <v>RPZP.04.05.02</v>
          </cell>
          <cell r="E1473" t="str">
            <v>RPZP.04.05.02-32-040/14-01</v>
          </cell>
          <cell r="F1473" t="str">
            <v>UDA-RPZP.04.05.02-32-040/14-01</v>
          </cell>
          <cell r="G1473" t="str">
            <v>302ffacd40</v>
          </cell>
          <cell r="H1473" t="str">
            <v>RPZP.04.05.02-32-040/14</v>
          </cell>
          <cell r="I1473" t="str">
            <v>WND-RPZP.04.05.02-32-040/14</v>
          </cell>
          <cell r="J1473" t="str">
            <v>2014-11-27</v>
          </cell>
          <cell r="K1473" t="str">
            <v>2014 II półrocze</v>
          </cell>
          <cell r="L1473" t="str">
            <v>2014</v>
          </cell>
          <cell r="M1473" t="str">
            <v>2014-11-28</v>
          </cell>
          <cell r="N1473" t="str">
            <v>2014 II półrocze</v>
          </cell>
          <cell r="O1473" t="str">
            <v>2014</v>
          </cell>
          <cell r="P1473" t="str">
            <v>2014-10-31</v>
          </cell>
          <cell r="Q1473" t="str">
            <v>2014-11-28</v>
          </cell>
          <cell r="R1473" t="str">
            <v>2014 II półrocze</v>
          </cell>
          <cell r="S1473" t="str">
            <v>2014</v>
          </cell>
          <cell r="T1473" t="str">
            <v>2014-11-27</v>
          </cell>
          <cell r="U1473">
            <v>666677.30000000005</v>
          </cell>
          <cell r="V1473">
            <v>666677.30000000005</v>
          </cell>
          <cell r="W1473">
            <v>500000</v>
          </cell>
          <cell r="X1473">
            <v>500000</v>
          </cell>
          <cell r="Y1473">
            <v>166677.29999999999</v>
          </cell>
          <cell r="Z1473">
            <v>75</v>
          </cell>
          <cell r="AA1473" t="str">
            <v>Zakup samochodu ratowniczo-gaśniczego dla Komendy Miejskiej Państwowej Straży Pożarnej w Szczecinie</v>
          </cell>
          <cell r="AB1473" t="str">
            <v>bez pomocy publicznej</v>
          </cell>
          <cell r="AC1473">
            <v>666677.30000000005</v>
          </cell>
          <cell r="AD1473">
            <v>666677.30000000005</v>
          </cell>
          <cell r="AE1473">
            <v>0</v>
          </cell>
          <cell r="AF1473">
            <v>0</v>
          </cell>
          <cell r="AG1473" t="str">
            <v>Tak</v>
          </cell>
          <cell r="AH1473" t="str">
            <v>53 Zapobieganie zagrożeniom (w tym opracowanie i wdrażanie planów i instrumentów zapobiegania i zarządzania zagrożeniami naturalnym i technologicznym)</v>
          </cell>
          <cell r="AI1473" t="str">
            <v>01 Pomoc bezzwrotna</v>
          </cell>
          <cell r="AJ1473" t="str">
            <v>01 Obszar miejski</v>
          </cell>
          <cell r="AK1473" t="str">
            <v>21 Działalność związana ze środowiskiem naturalnym</v>
          </cell>
          <cell r="AL1473" t="str">
            <v>8510309410</v>
          </cell>
          <cell r="AM1473" t="str">
            <v>Gmina Miasto Szczecin</v>
          </cell>
          <cell r="AN1473" t="str">
            <v>70-456</v>
          </cell>
          <cell r="AO1473" t="str">
            <v>Szczecin</v>
          </cell>
          <cell r="AP1473" t="str">
            <v>pl. Armii Krajowej</v>
          </cell>
          <cell r="AQ1473" t="str">
            <v>1</v>
          </cell>
          <cell r="AR1473" t="str">
            <v>-</v>
          </cell>
          <cell r="AS1473" t="str">
            <v>91/4245081</v>
          </cell>
          <cell r="AT1473" t="str">
            <v>91/4245854</v>
          </cell>
          <cell r="AU1473" t="str">
            <v>wspólnota samorządowa - gmina</v>
          </cell>
          <cell r="AV1473" t="str">
            <v>811684232</v>
          </cell>
          <cell r="AW1473" t="str">
            <v>jednostka samorządu terytorialnego, związek lub stowarzyszenie jst</v>
          </cell>
        </row>
        <row r="1474">
          <cell r="A1474" t="str">
            <v>RPZP.07.04.00-32-001/11</v>
          </cell>
          <cell r="B1474" t="str">
            <v>RPZP.07.00.00</v>
          </cell>
          <cell r="C1474" t="str">
            <v>RPZP.07.04.00</v>
          </cell>
          <cell r="D1474">
            <v>0</v>
          </cell>
          <cell r="E1474" t="str">
            <v>RPZP.07.04.00-32-001/11-06</v>
          </cell>
          <cell r="F1474" t="str">
            <v>UDA-RPZP.07.04.00-32-001/11-06</v>
          </cell>
          <cell r="G1474" t="str">
            <v>0d316b8d9d</v>
          </cell>
          <cell r="H1474" t="str">
            <v>RPZP.07.04.00-32-001/11</v>
          </cell>
          <cell r="I1474" t="str">
            <v>WND-RPZP.07.04.00-32-001/11</v>
          </cell>
          <cell r="J1474" t="str">
            <v>2011-09-27</v>
          </cell>
          <cell r="K1474" t="str">
            <v>2011 II półrocze</v>
          </cell>
          <cell r="L1474" t="str">
            <v>2011</v>
          </cell>
          <cell r="M1474" t="str">
            <v>2011-10-11</v>
          </cell>
          <cell r="N1474" t="str">
            <v>2011 II półrocze</v>
          </cell>
          <cell r="O1474" t="str">
            <v>2011</v>
          </cell>
          <cell r="P1474" t="str">
            <v>2009-05-13</v>
          </cell>
          <cell r="Q1474" t="str">
            <v>2014-11-30</v>
          </cell>
          <cell r="R1474" t="str">
            <v>2014 II półrocze</v>
          </cell>
          <cell r="S1474" t="str">
            <v>2014</v>
          </cell>
          <cell r="T1474" t="str">
            <v>2014-07-24</v>
          </cell>
          <cell r="U1474">
            <v>16172836</v>
          </cell>
          <cell r="V1474">
            <v>16172348</v>
          </cell>
          <cell r="W1474">
            <v>13746495.800000001</v>
          </cell>
          <cell r="X1474">
            <v>13746495.800000001</v>
          </cell>
          <cell r="Y1474">
            <v>2425852.2000000002</v>
          </cell>
          <cell r="Z1474">
            <v>85</v>
          </cell>
          <cell r="AA1474" t="str">
            <v xml:space="preserve">"Budowa i wyposażenie Międzygminnego Zakładu Aktywności Zawodowej" </v>
          </cell>
          <cell r="AB1474" t="str">
            <v>bez pomocy publicznej</v>
          </cell>
          <cell r="AC1474">
            <v>16172836</v>
          </cell>
          <cell r="AD1474">
            <v>16172836</v>
          </cell>
          <cell r="AE1474">
            <v>0</v>
          </cell>
          <cell r="AF1474">
            <v>0</v>
          </cell>
          <cell r="AG1474" t="str">
            <v>Nie</v>
          </cell>
          <cell r="AH1474" t="str">
            <v>79 Pozostała infrastruktura społeczna</v>
          </cell>
          <cell r="AI1474" t="str">
            <v>01 Pomoc bezzwrotna</v>
          </cell>
          <cell r="AJ1474" t="str">
            <v>05 Obszary wiejskie (poza obszarami górskimi, wyspami lub o niskiej i bardzo niskiej gęstości zaludnienia)</v>
          </cell>
          <cell r="AK1474" t="str">
            <v>00 Nie dotyczy</v>
          </cell>
          <cell r="AL1474" t="str">
            <v>8521084498</v>
          </cell>
          <cell r="AM1474" t="str">
            <v>Polskie Stowarzyszenie na Rzecz Osób z Upośledzeniem Umysłowym, Koło w Szczecinie</v>
          </cell>
          <cell r="AN1474" t="str">
            <v>71-771</v>
          </cell>
          <cell r="AO1474" t="str">
            <v>Szczecin</v>
          </cell>
          <cell r="AP1474" t="str">
            <v>Rostocka</v>
          </cell>
          <cell r="AQ1474" t="str">
            <v>125</v>
          </cell>
          <cell r="AR1474" t="str">
            <v>-</v>
          </cell>
          <cell r="AS1474" t="str">
            <v>(91)4268197</v>
          </cell>
          <cell r="AT1474" t="str">
            <v>(91)4269268</v>
          </cell>
          <cell r="AU1474" t="str">
            <v>stowarzyszenie</v>
          </cell>
          <cell r="AV1474" t="str">
            <v>810043063</v>
          </cell>
          <cell r="AW1474" t="str">
            <v>fundacja, stowarzyszenie lub organizacja pozarządowa</v>
          </cell>
        </row>
        <row r="1475">
          <cell r="A1475" t="str">
            <v>RPZP.07.03.01-32-001/11</v>
          </cell>
          <cell r="B1475" t="str">
            <v>RPZP.07.00.00</v>
          </cell>
          <cell r="C1475" t="str">
            <v>RPZP.07.03.00</v>
          </cell>
          <cell r="D1475" t="str">
            <v>RPZP.07.03.01</v>
          </cell>
          <cell r="E1475" t="str">
            <v>RPZP.07.03.01-32-001/11-05</v>
          </cell>
          <cell r="F1475" t="str">
            <v>UDA-RPZP.07.03.01-32-001/11-05</v>
          </cell>
          <cell r="G1475" t="str">
            <v>81af657e6c</v>
          </cell>
          <cell r="H1475" t="str">
            <v>RPZP.07.03.01-32-001/11</v>
          </cell>
          <cell r="I1475" t="str">
            <v>WND-RPZP.07.03.01-32-001/11</v>
          </cell>
          <cell r="J1475" t="str">
            <v>2012-02-10</v>
          </cell>
          <cell r="K1475" t="str">
            <v>2012 I półrocze</v>
          </cell>
          <cell r="L1475" t="str">
            <v>2012</v>
          </cell>
          <cell r="M1475" t="str">
            <v>2012-02-17</v>
          </cell>
          <cell r="N1475" t="str">
            <v>2012 I półrocze</v>
          </cell>
          <cell r="O1475" t="str">
            <v>2012</v>
          </cell>
          <cell r="P1475" t="str">
            <v>2012-02-01</v>
          </cell>
          <cell r="Q1475" t="str">
            <v>2014-11-30</v>
          </cell>
          <cell r="R1475" t="str">
            <v>2014 II półrocze</v>
          </cell>
          <cell r="S1475" t="str">
            <v>2014</v>
          </cell>
          <cell r="T1475" t="str">
            <v>2014-09-15</v>
          </cell>
          <cell r="U1475">
            <v>30910000</v>
          </cell>
          <cell r="V1475">
            <v>30910000</v>
          </cell>
          <cell r="W1475">
            <v>17000000</v>
          </cell>
          <cell r="X1475">
            <v>8500000</v>
          </cell>
          <cell r="Y1475">
            <v>13910000</v>
          </cell>
          <cell r="Z1475">
            <v>55</v>
          </cell>
          <cell r="AA1475" t="str">
            <v>Centrum Diagnostyki i Leczenia Nowotworów Dziedzicznych - etap V</v>
          </cell>
          <cell r="AB1475" t="str">
            <v>bez pomocy publicznej</v>
          </cell>
          <cell r="AC1475">
            <v>30910000</v>
          </cell>
          <cell r="AD1475">
            <v>30910000</v>
          </cell>
          <cell r="AE1475">
            <v>0</v>
          </cell>
          <cell r="AF1475">
            <v>0</v>
          </cell>
          <cell r="AG1475" t="str">
            <v>Nie</v>
          </cell>
          <cell r="AH1475" t="str">
            <v>76 Infrastruktura ochrony zdrowia</v>
          </cell>
          <cell r="AI1475" t="str">
            <v>01 Pomoc bezzwrotna</v>
          </cell>
          <cell r="AJ1475" t="str">
            <v>01 Obszar miejski</v>
          </cell>
          <cell r="AK1475" t="str">
            <v>19 Działalność w zakresie ochrony zdrowia ludzkiego</v>
          </cell>
          <cell r="AL1475" t="str">
            <v>8520006757</v>
          </cell>
          <cell r="AM1475" t="str">
            <v>Pomorski Uniwersytet Medyczny w Szczecinie</v>
          </cell>
          <cell r="AN1475" t="str">
            <v>70-204</v>
          </cell>
          <cell r="AO1475" t="str">
            <v>Szczecin</v>
          </cell>
          <cell r="AP1475" t="str">
            <v>Rybacka</v>
          </cell>
          <cell r="AQ1475" t="str">
            <v>1</v>
          </cell>
          <cell r="AR1475" t="str">
            <v>-</v>
          </cell>
          <cell r="AS1475" t="str">
            <v>914800801</v>
          </cell>
          <cell r="AT1475" t="str">
            <v>914800705</v>
          </cell>
          <cell r="AU1475" t="str">
            <v>uczelnia wyższa</v>
          </cell>
          <cell r="AV1475" t="str">
            <v>000288886</v>
          </cell>
          <cell r="AW1475" t="str">
            <v>szkoła wyższa</v>
          </cell>
        </row>
        <row r="1476">
          <cell r="A1476" t="str">
            <v>RPZP.06.06.01-32-024/11</v>
          </cell>
          <cell r="B1476" t="str">
            <v>RPZP.06.00.00</v>
          </cell>
          <cell r="C1476" t="str">
            <v>RPZP.06.06.00</v>
          </cell>
          <cell r="D1476" t="str">
            <v>RPZP.06.06.01</v>
          </cell>
          <cell r="E1476" t="str">
            <v>RPZP.06.06.01-32-024/11-02</v>
          </cell>
          <cell r="F1476" t="str">
            <v>UDA-RPZP.06.06.01-32-024/11-02</v>
          </cell>
          <cell r="G1476" t="str">
            <v>5e3c9635f7</v>
          </cell>
          <cell r="H1476" t="str">
            <v>RPZP.06.06.01-32-024/11</v>
          </cell>
          <cell r="I1476" t="str">
            <v>WND-RPZP.06.06.01-32-024/11</v>
          </cell>
          <cell r="J1476" t="str">
            <v>2013-03-27</v>
          </cell>
          <cell r="K1476" t="str">
            <v>2013 I półrocze</v>
          </cell>
          <cell r="L1476" t="str">
            <v>2013</v>
          </cell>
          <cell r="M1476" t="str">
            <v>2013-03-29</v>
          </cell>
          <cell r="N1476" t="str">
            <v>2013 I półrocze</v>
          </cell>
          <cell r="O1476" t="str">
            <v>2013</v>
          </cell>
          <cell r="P1476" t="str">
            <v>2013-03-25</v>
          </cell>
          <cell r="Q1476" t="str">
            <v>2014-11-30</v>
          </cell>
          <cell r="R1476" t="str">
            <v>2014 II półrocze</v>
          </cell>
          <cell r="S1476" t="str">
            <v>2014</v>
          </cell>
          <cell r="T1476" t="str">
            <v>2014-04-01</v>
          </cell>
          <cell r="U1476">
            <v>2351597.5299999998</v>
          </cell>
          <cell r="V1476">
            <v>2177405.13</v>
          </cell>
          <cell r="W1476">
            <v>1088702.56</v>
          </cell>
          <cell r="X1476">
            <v>1088702.56</v>
          </cell>
          <cell r="Y1476">
            <v>1088702.57</v>
          </cell>
          <cell r="Z1476">
            <v>50</v>
          </cell>
          <cell r="AA1476" t="str">
            <v>Rewitalizacja kwartału nr 21: Kompleksowa renowacja części wspólnych kamienicy przy ul. Księcia Bogusława X 51</v>
          </cell>
          <cell r="AB1476" t="str">
            <v>bez pomocy publicznej</v>
          </cell>
          <cell r="AC1476">
            <v>2351597.5299999998</v>
          </cell>
          <cell r="AD1476">
            <v>1088702.56</v>
          </cell>
          <cell r="AE1476">
            <v>1262894.97</v>
          </cell>
          <cell r="AF1476">
            <v>0</v>
          </cell>
          <cell r="AG1476" t="str">
            <v>Nie</v>
          </cell>
          <cell r="AH1476" t="str">
            <v>78 Infrastruktura mieszkalnictwa</v>
          </cell>
          <cell r="AI1476" t="str">
            <v>01 Pomoc bezzwrotna</v>
          </cell>
          <cell r="AJ1476" t="str">
            <v>01 Obszar miejski</v>
          </cell>
          <cell r="AK1476" t="str">
            <v>22 Inne niewyszczególnione usługi</v>
          </cell>
          <cell r="AL1476" t="str">
            <v>8512499573</v>
          </cell>
          <cell r="AM1476" t="str">
            <v>Wspólnota Mieszkaniowa przy ul.Bogusława 51 w Szczecinie</v>
          </cell>
          <cell r="AN1476" t="str">
            <v>70-771</v>
          </cell>
          <cell r="AO1476" t="str">
            <v>Szczecin</v>
          </cell>
          <cell r="AP1476" t="str">
            <v>Winogronowa</v>
          </cell>
          <cell r="AQ1476" t="str">
            <v>11 F</v>
          </cell>
          <cell r="AR1476" t="str">
            <v>-</v>
          </cell>
          <cell r="AS1476" t="str">
            <v>9143-23-120</v>
          </cell>
          <cell r="AT1476" t="str">
            <v>9143-23-130</v>
          </cell>
          <cell r="AU1476" t="str">
            <v>wspólnota mieszkaniowa</v>
          </cell>
          <cell r="AV1476" t="str">
            <v>811267149</v>
          </cell>
          <cell r="AW1476" t="str">
            <v>spółdzielnia lub wspólnota mieszkaniowa, TBS</v>
          </cell>
        </row>
        <row r="1477">
          <cell r="A1477" t="str">
            <v>RPZP.06.08.00-32-001/13</v>
          </cell>
          <cell r="B1477" t="str">
            <v>RPZP.06.00.00</v>
          </cell>
          <cell r="C1477" t="str">
            <v>RPZP.06.08.00</v>
          </cell>
          <cell r="D1477">
            <v>0</v>
          </cell>
          <cell r="E1477" t="str">
            <v>RPZP.06.08.00-32-001/13-00</v>
          </cell>
          <cell r="F1477" t="str">
            <v>UDA-RPZP.06.08.00-32-001/13-00</v>
          </cell>
          <cell r="G1477" t="str">
            <v>b732330416</v>
          </cell>
          <cell r="H1477" t="str">
            <v>RPZP.06.08.00-32-001/13</v>
          </cell>
          <cell r="I1477" t="str">
            <v>WND-RPZP.06.08.00-32-001/13</v>
          </cell>
          <cell r="J1477" t="str">
            <v>2014-02-11</v>
          </cell>
          <cell r="K1477" t="str">
            <v>2014 I półrocze</v>
          </cell>
          <cell r="L1477" t="str">
            <v>2014</v>
          </cell>
          <cell r="M1477" t="str">
            <v>2014-02-14</v>
          </cell>
          <cell r="N1477" t="str">
            <v>2014 I półrocze</v>
          </cell>
          <cell r="O1477" t="str">
            <v>2014</v>
          </cell>
          <cell r="P1477" t="str">
            <v>2012-10-10</v>
          </cell>
          <cell r="Q1477" t="str">
            <v>2014-11-30</v>
          </cell>
          <cell r="R1477" t="str">
            <v>2014 II półrocze</v>
          </cell>
          <cell r="S1477" t="str">
            <v>2014</v>
          </cell>
          <cell r="T1477" t="str">
            <v>2014-02-11</v>
          </cell>
          <cell r="U1477">
            <v>2994808.4</v>
          </cell>
          <cell r="V1477">
            <v>1595738.8</v>
          </cell>
          <cell r="W1477">
            <v>1595738.8</v>
          </cell>
          <cell r="X1477">
            <v>1595738.8</v>
          </cell>
          <cell r="Y1477">
            <v>0</v>
          </cell>
          <cell r="Z1477">
            <v>100</v>
          </cell>
          <cell r="AA1477" t="str">
            <v>Architektoniczno - urbanistyczna koncepcja rozbudowy Teatru Polskiego w Szczecinie</v>
          </cell>
          <cell r="AB1477" t="str">
            <v>bez pomocy publicznej</v>
          </cell>
          <cell r="AC1477">
            <v>2994808.4</v>
          </cell>
          <cell r="AD1477">
            <v>2994808.4</v>
          </cell>
          <cell r="AE1477">
            <v>0</v>
          </cell>
          <cell r="AF1477">
            <v>0</v>
          </cell>
          <cell r="AG1477" t="str">
            <v>Tak</v>
          </cell>
          <cell r="AH1477" t="str">
            <v>59 Rozwój infrastruktury kulturalnej</v>
          </cell>
          <cell r="AI1477" t="str">
            <v>01 Pomoc bezzwrotna</v>
          </cell>
          <cell r="AJ1477" t="str">
            <v>00 Nie dotyczy</v>
          </cell>
          <cell r="AK1477" t="str">
            <v>00 Nie dotyczy</v>
          </cell>
          <cell r="AL1477" t="str">
            <v>8510008884</v>
          </cell>
          <cell r="AM1477" t="str">
            <v>Teatr Polski</v>
          </cell>
          <cell r="AN1477" t="str">
            <v>71-601</v>
          </cell>
          <cell r="AO1477" t="str">
            <v>Szczecin</v>
          </cell>
          <cell r="AP1477" t="str">
            <v>Swarożyca</v>
          </cell>
          <cell r="AQ1477" t="str">
            <v>5</v>
          </cell>
          <cell r="AR1477" t="str">
            <v>-</v>
          </cell>
          <cell r="AS1477" t="str">
            <v>914330090</v>
          </cell>
          <cell r="AT1477" t="str">
            <v>914330075</v>
          </cell>
          <cell r="AU1477" t="str">
            <v>wojewódzka samorządowa jednostka organizacyjna</v>
          </cell>
          <cell r="AV1477" t="str">
            <v>000280459</v>
          </cell>
          <cell r="AW1477" t="str">
            <v>instytucja kultury</v>
          </cell>
        </row>
        <row r="1478">
          <cell r="A1478" t="str">
            <v>RPZP.05.05.01-32-042/11</v>
          </cell>
          <cell r="B1478" t="str">
            <v>RPZP.05.00.00</v>
          </cell>
          <cell r="C1478" t="str">
            <v>RPZP.05.05.00</v>
          </cell>
          <cell r="D1478" t="str">
            <v>RPZP.05.05.01</v>
          </cell>
          <cell r="E1478" t="str">
            <v>RPZP.05.05.01-32-042/11-01</v>
          </cell>
          <cell r="F1478" t="str">
            <v>UDA-RPZP.05.05.01-32-042/11-01</v>
          </cell>
          <cell r="G1478" t="str">
            <v>8b2296f95a</v>
          </cell>
          <cell r="H1478" t="str">
            <v>RPZP.05.05.01-32-042/11</v>
          </cell>
          <cell r="I1478" t="str">
            <v>WND-RPZP.05.05.01-32-042/11</v>
          </cell>
          <cell r="J1478" t="str">
            <v>2014-08-28</v>
          </cell>
          <cell r="K1478" t="str">
            <v>2014 II półrocze</v>
          </cell>
          <cell r="L1478" t="str">
            <v>2014</v>
          </cell>
          <cell r="M1478" t="str">
            <v>2014-09-01</v>
          </cell>
          <cell r="N1478" t="str">
            <v>2014 II półrocze</v>
          </cell>
          <cell r="O1478" t="str">
            <v>2014</v>
          </cell>
          <cell r="P1478" t="str">
            <v>2014-06-05</v>
          </cell>
          <cell r="Q1478" t="str">
            <v>2014-11-30</v>
          </cell>
          <cell r="R1478" t="str">
            <v>2014 II półrocze</v>
          </cell>
          <cell r="S1478" t="str">
            <v>2014</v>
          </cell>
          <cell r="T1478" t="str">
            <v>2014-08-28</v>
          </cell>
          <cell r="U1478">
            <v>3360970</v>
          </cell>
          <cell r="V1478">
            <v>3360970</v>
          </cell>
          <cell r="W1478">
            <v>1680485</v>
          </cell>
          <cell r="X1478">
            <v>1680485</v>
          </cell>
          <cell r="Y1478">
            <v>1680485</v>
          </cell>
          <cell r="Z1478">
            <v>50</v>
          </cell>
          <cell r="AA1478" t="str">
            <v>Rewitalizacja terenów przy dworcu PKP w Białogardzie</v>
          </cell>
          <cell r="AB1478" t="str">
            <v>bez pomocy publicznej</v>
          </cell>
          <cell r="AC1478">
            <v>3360970</v>
          </cell>
          <cell r="AD1478">
            <v>3360970</v>
          </cell>
          <cell r="AE1478">
            <v>0</v>
          </cell>
          <cell r="AF1478">
            <v>0</v>
          </cell>
          <cell r="AG1478" t="str">
            <v>Nie</v>
          </cell>
          <cell r="AH1478" t="str">
            <v>61 Zintegrowane projekty na rzecz rewitalizacji obszarów miejskich i wiejskich</v>
          </cell>
          <cell r="AI1478" t="str">
            <v>01 Pomoc bezzwrotna</v>
          </cell>
          <cell r="AJ1478" t="str">
            <v>01 Obszar miejski</v>
          </cell>
          <cell r="AK1478" t="str">
            <v>22 Inne niewyszczególnione usługi</v>
          </cell>
          <cell r="AL1478" t="str">
            <v>6721001814</v>
          </cell>
          <cell r="AM1478" t="str">
            <v>Miasto Białogard</v>
          </cell>
          <cell r="AN1478" t="str">
            <v>78-200</v>
          </cell>
          <cell r="AO1478" t="str">
            <v>Białogard</v>
          </cell>
          <cell r="AP1478" t="str">
            <v>1 Maja</v>
          </cell>
          <cell r="AQ1478" t="str">
            <v>18</v>
          </cell>
          <cell r="AR1478" t="str">
            <v>-</v>
          </cell>
          <cell r="AS1478" t="str">
            <v>943122310</v>
          </cell>
          <cell r="AT1478" t="str">
            <v>943122919</v>
          </cell>
          <cell r="AU1478" t="str">
            <v>wspólnota samorządowa</v>
          </cell>
          <cell r="AV1478" t="str">
            <v>330920452</v>
          </cell>
          <cell r="AW1478" t="str">
            <v>jednostka samorządu terytorialnego, związek lub stowarzyszenie jst</v>
          </cell>
        </row>
        <row r="1479">
          <cell r="A1479" t="str">
            <v>RPZP.04.05.02-32-008/14</v>
          </cell>
          <cell r="B1479" t="str">
            <v>RPZP.04.00.00</v>
          </cell>
          <cell r="C1479" t="str">
            <v>RPZP.04.05.00</v>
          </cell>
          <cell r="D1479" t="str">
            <v>RPZP.04.05.02</v>
          </cell>
          <cell r="E1479" t="str">
            <v>RPZP.04.05.02-32-008/14-01</v>
          </cell>
          <cell r="F1479" t="str">
            <v>UDA-RPZP.04.05.02-32-008/14-01</v>
          </cell>
          <cell r="G1479" t="str">
            <v>7687d95e30</v>
          </cell>
          <cell r="H1479" t="str">
            <v>RPZP.04.05.02-32-008/14</v>
          </cell>
          <cell r="I1479" t="str">
            <v>WND-RPZP.04.05.02-32-008/14</v>
          </cell>
          <cell r="J1479" t="str">
            <v>2014-10-15</v>
          </cell>
          <cell r="K1479" t="str">
            <v>2014 II półrocze</v>
          </cell>
          <cell r="L1479" t="str">
            <v>2014</v>
          </cell>
          <cell r="M1479" t="str">
            <v>2014-10-21</v>
          </cell>
          <cell r="N1479" t="str">
            <v>2014 II półrocze</v>
          </cell>
          <cell r="O1479" t="str">
            <v>2014</v>
          </cell>
          <cell r="P1479" t="str">
            <v>2013-11-18</v>
          </cell>
          <cell r="Q1479" t="str">
            <v>2014-11-30</v>
          </cell>
          <cell r="R1479" t="str">
            <v>2014 II półrocze</v>
          </cell>
          <cell r="S1479" t="str">
            <v>2014</v>
          </cell>
          <cell r="T1479" t="str">
            <v>2014-10-15</v>
          </cell>
          <cell r="U1479">
            <v>668892</v>
          </cell>
          <cell r="V1479">
            <v>468892</v>
          </cell>
          <cell r="W1479">
            <v>351669</v>
          </cell>
          <cell r="X1479">
            <v>351669</v>
          </cell>
          <cell r="Y1479">
            <v>117223</v>
          </cell>
          <cell r="Z1479">
            <v>75</v>
          </cell>
          <cell r="AA1479" t="str">
            <v>Zakup średniego samochodu ratowniczo- gaśniczego 4x4 dla OSP Chojna</v>
          </cell>
          <cell r="AB1479" t="str">
            <v>bez pomocy publicznej</v>
          </cell>
          <cell r="AC1479">
            <v>668892</v>
          </cell>
          <cell r="AD1479">
            <v>668892</v>
          </cell>
          <cell r="AE1479">
            <v>0</v>
          </cell>
          <cell r="AF1479">
            <v>0</v>
          </cell>
          <cell r="AG1479" t="str">
            <v>Tak</v>
          </cell>
          <cell r="AH1479" t="str">
            <v>53 Zapobieganie zagrożeniom (w tym opracowanie i wdrażanie planów i instrumentów zapobiegania i zarządzania zagrożeniami naturalnym i technologicznym)</v>
          </cell>
          <cell r="AI1479" t="str">
            <v>01 Pomoc bezzwrotna</v>
          </cell>
          <cell r="AJ1479" t="str">
            <v>01 Obszar miejski</v>
          </cell>
          <cell r="AK1479" t="str">
            <v>21 Działalność związana ze środowiskiem naturalnym</v>
          </cell>
          <cell r="AL1479" t="str">
            <v>8581726144</v>
          </cell>
          <cell r="AM1479" t="str">
            <v>Gmina Chojna</v>
          </cell>
          <cell r="AN1479" t="str">
            <v>74-500</v>
          </cell>
          <cell r="AO1479" t="str">
            <v>Chojna</v>
          </cell>
          <cell r="AP1479" t="str">
            <v>Jagiellońska</v>
          </cell>
          <cell r="AQ1479" t="str">
            <v>4</v>
          </cell>
          <cell r="AR1479" t="str">
            <v>-</v>
          </cell>
          <cell r="AS1479" t="str">
            <v>914141295</v>
          </cell>
          <cell r="AT1479" t="str">
            <v>914141117</v>
          </cell>
          <cell r="AU1479" t="str">
            <v>wspólnota samorządowa - gmina</v>
          </cell>
          <cell r="AV1479" t="str">
            <v>811684574</v>
          </cell>
          <cell r="AW1479" t="str">
            <v>jednostka samorządu terytorialnego, związek lub stowarzyszenie jst</v>
          </cell>
        </row>
        <row r="1480">
          <cell r="A1480" t="str">
            <v>RPZP.06.03.00-32-001/13</v>
          </cell>
          <cell r="B1480" t="str">
            <v>RPZP.06.00.00</v>
          </cell>
          <cell r="C1480" t="str">
            <v>RPZP.06.03.00</v>
          </cell>
          <cell r="D1480">
            <v>0</v>
          </cell>
          <cell r="E1480" t="str">
            <v>RPZP.06.03.00-32-001/13-01</v>
          </cell>
          <cell r="F1480" t="str">
            <v>UDA-RPZP.06.03.00-32-001/13-01</v>
          </cell>
          <cell r="G1480" t="str">
            <v>a2808d1fa0</v>
          </cell>
          <cell r="H1480" t="str">
            <v>RPZP.06.03.00-32-001/13</v>
          </cell>
          <cell r="I1480" t="str">
            <v>WND-RPZP.06.03.00-32-001/13</v>
          </cell>
          <cell r="J1480" t="str">
            <v>2014-05-13</v>
          </cell>
          <cell r="K1480" t="str">
            <v>2014 I półrocze</v>
          </cell>
          <cell r="L1480" t="str">
            <v>2014</v>
          </cell>
          <cell r="M1480" t="str">
            <v>2014-05-29</v>
          </cell>
          <cell r="N1480" t="str">
            <v>2014 I półrocze</v>
          </cell>
          <cell r="O1480" t="str">
            <v>2014</v>
          </cell>
          <cell r="P1480" t="str">
            <v>2014-04-08</v>
          </cell>
          <cell r="Q1480" t="str">
            <v>2014-12-08</v>
          </cell>
          <cell r="R1480" t="str">
            <v>2014 II półrocze</v>
          </cell>
          <cell r="S1480" t="str">
            <v>2014</v>
          </cell>
          <cell r="T1480" t="str">
            <v>2014-05-13</v>
          </cell>
          <cell r="U1480">
            <v>1855349.31</v>
          </cell>
          <cell r="V1480">
            <v>1855349.31</v>
          </cell>
          <cell r="W1480">
            <v>1391511.98</v>
          </cell>
          <cell r="X1480">
            <v>1391511.98</v>
          </cell>
          <cell r="Y1480">
            <v>463837.33</v>
          </cell>
          <cell r="Z1480">
            <v>75</v>
          </cell>
          <cell r="AA1480" t="str">
            <v>"Stargard przyjazny rowerzystom - budowa ciągu pieszo-rowerowego łączącego ulicę Spokojną w Stargardzie Szczecińskim z istniejącą drogą w Golczewie"</v>
          </cell>
          <cell r="AB1480" t="str">
            <v>bez pomocy publicznej</v>
          </cell>
          <cell r="AC1480">
            <v>1855349.31</v>
          </cell>
          <cell r="AD1480">
            <v>1855349.31</v>
          </cell>
          <cell r="AE1480">
            <v>0</v>
          </cell>
          <cell r="AF1480">
            <v>0</v>
          </cell>
          <cell r="AG1480" t="str">
            <v>Nie</v>
          </cell>
          <cell r="AH1480" t="str">
            <v>24 Ścieżki rowerowe</v>
          </cell>
          <cell r="AI1480" t="str">
            <v>01 Pomoc bezzwrotna</v>
          </cell>
          <cell r="AJ1480" t="str">
            <v>05 Obszary wiejskie (poza obszarami górskimi, wyspami lub o niskiej i bardzo niskiej gęstości zaludnienia)</v>
          </cell>
          <cell r="AK1480" t="str">
            <v>00 Nie dotyczy</v>
          </cell>
          <cell r="AL1480" t="str">
            <v>8542228873</v>
          </cell>
          <cell r="AM1480" t="str">
            <v>Gmina Miasto Stargard Szczeciński</v>
          </cell>
          <cell r="AN1480" t="str">
            <v>73-110</v>
          </cell>
          <cell r="AO1480" t="str">
            <v>Stargard Szczeciński</v>
          </cell>
          <cell r="AP1480" t="str">
            <v>ul. Czarnieckiego</v>
          </cell>
          <cell r="AQ1480" t="str">
            <v>17</v>
          </cell>
          <cell r="AR1480" t="str">
            <v>-</v>
          </cell>
          <cell r="AS1480" t="str">
            <v>91/5770071</v>
          </cell>
          <cell r="AT1480" t="str">
            <v>91/5783667</v>
          </cell>
          <cell r="AU1480" t="str">
            <v>wspólnota samorządowa - gmina</v>
          </cell>
          <cell r="AV1480" t="str">
            <v>811685734</v>
          </cell>
          <cell r="AW1480" t="str">
            <v>jednostka samorządu terytorialnego, związek lub stowarzyszenie jst</v>
          </cell>
        </row>
        <row r="1481">
          <cell r="A1481" t="str">
            <v>RPZP.04.01.00-32-024/13</v>
          </cell>
          <cell r="B1481" t="str">
            <v>RPZP.04.00.00</v>
          </cell>
          <cell r="C1481" t="str">
            <v>RPZP.04.01.00</v>
          </cell>
          <cell r="D1481">
            <v>0</v>
          </cell>
          <cell r="E1481" t="str">
            <v>RPZP.04.01.00-32-024/13-01</v>
          </cell>
          <cell r="F1481" t="str">
            <v>UDA-RPZP.04.01.00-32-024/13-01</v>
          </cell>
          <cell r="G1481" t="str">
            <v>79358faf82</v>
          </cell>
          <cell r="H1481" t="str">
            <v>RPZP.04.01.00-32-024/13</v>
          </cell>
          <cell r="I1481" t="str">
            <v>WND-RPZP.04.01.00-32-024/13</v>
          </cell>
          <cell r="J1481" t="str">
            <v>2014-09-11</v>
          </cell>
          <cell r="K1481" t="str">
            <v>2014 II półrocze</v>
          </cell>
          <cell r="L1481" t="str">
            <v>2014</v>
          </cell>
          <cell r="M1481" t="str">
            <v>2014-09-17</v>
          </cell>
          <cell r="N1481" t="str">
            <v>2014 II półrocze</v>
          </cell>
          <cell r="O1481" t="str">
            <v>2014</v>
          </cell>
          <cell r="P1481" t="str">
            <v>2014-07-01</v>
          </cell>
          <cell r="Q1481" t="str">
            <v>2014-12-10</v>
          </cell>
          <cell r="R1481" t="str">
            <v>2014 II półrocze</v>
          </cell>
          <cell r="S1481" t="str">
            <v>2014</v>
          </cell>
          <cell r="T1481" t="str">
            <v>2014-09-11</v>
          </cell>
          <cell r="U1481">
            <v>2854536.03</v>
          </cell>
          <cell r="V1481">
            <v>2549712.2000000002</v>
          </cell>
          <cell r="W1481">
            <v>1912284.15</v>
          </cell>
          <cell r="X1481">
            <v>1912284.15</v>
          </cell>
          <cell r="Y1481">
            <v>637428.05000000005</v>
          </cell>
          <cell r="Z1481">
            <v>75</v>
          </cell>
          <cell r="AA1481" t="str">
            <v>Poprawa efektywności energetycznej budynków użyteczności publicznej Powiatu choszczeńskiego</v>
          </cell>
          <cell r="AB1481" t="str">
            <v>bez pomocy publicznej</v>
          </cell>
          <cell r="AC1481">
            <v>2854536.03</v>
          </cell>
          <cell r="AD1481">
            <v>2854536.03</v>
          </cell>
          <cell r="AE1481">
            <v>0</v>
          </cell>
          <cell r="AF1481">
            <v>0</v>
          </cell>
          <cell r="AG1481" t="str">
            <v>Nie</v>
          </cell>
          <cell r="AH1481" t="str">
            <v>42 Energia odnawialna: hydroelektryczna, geotermiczna i pozostałe</v>
          </cell>
          <cell r="AI1481" t="str">
            <v>01 Pomoc bezzwrotna</v>
          </cell>
          <cell r="AJ1481" t="str">
            <v>01 Obszar miejski</v>
          </cell>
          <cell r="AK1481" t="str">
            <v>17 Administracja publiczna</v>
          </cell>
          <cell r="AL1481" t="str">
            <v>0000000000</v>
          </cell>
          <cell r="AM1481" t="str">
            <v>Powiat choszczeński</v>
          </cell>
          <cell r="AN1481" t="str">
            <v>73-200</v>
          </cell>
          <cell r="AO1481" t="str">
            <v>Choszczno</v>
          </cell>
          <cell r="AP1481" t="str">
            <v>Nadbrzeżna</v>
          </cell>
          <cell r="AQ1481" t="str">
            <v>2</v>
          </cell>
          <cell r="AR1481" t="str">
            <v>-</v>
          </cell>
          <cell r="AS1481" t="str">
            <v>(95)7488931</v>
          </cell>
          <cell r="AT1481" t="str">
            <v>(95)7488940</v>
          </cell>
          <cell r="AU1481" t="str">
            <v>wspólnota samorządowa - powiat</v>
          </cell>
          <cell r="AV1481" t="str">
            <v>210967337</v>
          </cell>
          <cell r="AW1481" t="str">
            <v>jednostka samorządu terytorialnego, związek lub stowarzyszenie jst</v>
          </cell>
        </row>
        <row r="1482">
          <cell r="A1482" t="str">
            <v>RPZP.05.05.01-32-025/11</v>
          </cell>
          <cell r="B1482" t="str">
            <v>RPZP.05.00.00</v>
          </cell>
          <cell r="C1482" t="str">
            <v>RPZP.05.05.00</v>
          </cell>
          <cell r="D1482" t="str">
            <v>RPZP.05.05.01</v>
          </cell>
          <cell r="E1482" t="str">
            <v>RPZP.05.05.01-32-025/11-04</v>
          </cell>
          <cell r="F1482" t="str">
            <v>UDA-RPZP.05.05.01-32-025/11-04</v>
          </cell>
          <cell r="G1482" t="str">
            <v>dbe1ea2d89</v>
          </cell>
          <cell r="H1482" t="str">
            <v>RPZP.05.05.01-32-025/11</v>
          </cell>
          <cell r="I1482" t="str">
            <v>WND-RPZP.05.05.01-32-025/11</v>
          </cell>
          <cell r="J1482" t="str">
            <v>2013-04-05</v>
          </cell>
          <cell r="K1482" t="str">
            <v>2013 I półrocze</v>
          </cell>
          <cell r="L1482" t="str">
            <v>2013</v>
          </cell>
          <cell r="M1482" t="str">
            <v>2013-04-11</v>
          </cell>
          <cell r="N1482" t="str">
            <v>2013 I półrocze</v>
          </cell>
          <cell r="O1482" t="str">
            <v>2013</v>
          </cell>
          <cell r="P1482" t="str">
            <v>2013-03-30</v>
          </cell>
          <cell r="Q1482" t="str">
            <v>2014-12-15</v>
          </cell>
          <cell r="R1482" t="str">
            <v>2014 II półrocze</v>
          </cell>
          <cell r="S1482" t="str">
            <v>2014</v>
          </cell>
          <cell r="T1482" t="str">
            <v>2014-08-22</v>
          </cell>
          <cell r="U1482">
            <v>1048621.5900000001</v>
          </cell>
          <cell r="V1482">
            <v>864508.36</v>
          </cell>
          <cell r="W1482">
            <v>432254.17</v>
          </cell>
          <cell r="X1482">
            <v>432254.17</v>
          </cell>
          <cell r="Y1482">
            <v>432254.19</v>
          </cell>
          <cell r="Z1482">
            <v>50</v>
          </cell>
          <cell r="AA1482" t="str">
            <v>Mieszkam ładnie i bezpiecznie - renowacja budynków przy ul. Wyszyńskiego 2,7 i 8</v>
          </cell>
          <cell r="AB1482" t="str">
            <v>bez pomocy publicznej</v>
          </cell>
          <cell r="AC1482">
            <v>1048621.5900000001</v>
          </cell>
          <cell r="AD1482">
            <v>1048621.5900000001</v>
          </cell>
          <cell r="AE1482">
            <v>0</v>
          </cell>
          <cell r="AF1482">
            <v>0</v>
          </cell>
          <cell r="AG1482" t="str">
            <v>Nie</v>
          </cell>
          <cell r="AH1482" t="str">
            <v>78 Infrastruktura mieszkalnictwa</v>
          </cell>
          <cell r="AI1482" t="str">
            <v>01 Pomoc bezzwrotna</v>
          </cell>
          <cell r="AJ1482" t="str">
            <v>01 Obszar miejski</v>
          </cell>
          <cell r="AK1482" t="str">
            <v>22 Inne niewyszczególnione usługi</v>
          </cell>
          <cell r="AL1482" t="str">
            <v>8550004059</v>
          </cell>
          <cell r="AM1482" t="str">
            <v>Zakład Gospodarki Mieszkaniowej</v>
          </cell>
          <cell r="AN1482" t="str">
            <v>72-600</v>
          </cell>
          <cell r="AO1482" t="str">
            <v>Świnoujście</v>
          </cell>
          <cell r="AP1482" t="str">
            <v>Monte Cassino</v>
          </cell>
          <cell r="AQ1482" t="str">
            <v>8</v>
          </cell>
          <cell r="AR1482" t="str">
            <v>-</v>
          </cell>
          <cell r="AS1482" t="str">
            <v>(91)321-22-80</v>
          </cell>
          <cell r="AT1482" t="str">
            <v>(91)321-22-80</v>
          </cell>
          <cell r="AU1482" t="str">
            <v>gminna samorządowa jednostka organizacyjna</v>
          </cell>
          <cell r="AV1482" t="str">
            <v>810506586</v>
          </cell>
          <cell r="AW1482" t="str">
            <v>jednostka organizacyjna jst</v>
          </cell>
        </row>
        <row r="1483">
          <cell r="A1483" t="str">
            <v>RPZP.01.01.03-32-017/12</v>
          </cell>
          <cell r="B1483" t="str">
            <v>RPZP.01.00.00</v>
          </cell>
          <cell r="C1483" t="str">
            <v>RPZP.01.01.00</v>
          </cell>
          <cell r="D1483" t="str">
            <v>RPZP.01.01.03</v>
          </cell>
          <cell r="E1483" t="str">
            <v>RPZP.01.01.03-32-017/12-04</v>
          </cell>
          <cell r="F1483" t="str">
            <v>UDA-RPZP.01.01.03-32-017/12-04</v>
          </cell>
          <cell r="G1483" t="str">
            <v>f91b2f5170</v>
          </cell>
          <cell r="H1483" t="str">
            <v>RPZP.01.01.03-32-017/12</v>
          </cell>
          <cell r="I1483" t="str">
            <v>WND-RPZP.01.01.03-32-017/12</v>
          </cell>
          <cell r="J1483" t="str">
            <v>2013-12-23</v>
          </cell>
          <cell r="K1483" t="str">
            <v>2013 II półrocze</v>
          </cell>
          <cell r="L1483" t="str">
            <v>2013</v>
          </cell>
          <cell r="M1483" t="str">
            <v>2013-12-24</v>
          </cell>
          <cell r="N1483" t="str">
            <v>2013 II półrocze</v>
          </cell>
          <cell r="O1483" t="str">
            <v>2013</v>
          </cell>
          <cell r="P1483" t="str">
            <v>2013-02-25</v>
          </cell>
          <cell r="Q1483" t="str">
            <v>2014-12-15</v>
          </cell>
          <cell r="R1483" t="str">
            <v>2014 II półrocze</v>
          </cell>
          <cell r="S1483" t="str">
            <v>2014</v>
          </cell>
          <cell r="T1483" t="str">
            <v>2014-10-28</v>
          </cell>
          <cell r="U1483">
            <v>3444000</v>
          </cell>
          <cell r="V1483">
            <v>2800000</v>
          </cell>
          <cell r="W1483">
            <v>1680000</v>
          </cell>
          <cell r="X1483">
            <v>1680000</v>
          </cell>
          <cell r="Y1483">
            <v>1120000</v>
          </cell>
          <cell r="Z1483">
            <v>60</v>
          </cell>
          <cell r="AA1483" t="str">
            <v>Wdrożenie innowacyjnej technologii laserowego cięcia blach w celu rozwoju produkcji wkładów kominkowych i uruchomienia produkcji stalowych pieców wolnostojących w firmie ARYSTO Sp. j. w Sławoszewie.</v>
          </cell>
          <cell r="AB1483" t="str">
            <v>pomoc publiczna</v>
          </cell>
          <cell r="AC1483">
            <v>3444000</v>
          </cell>
          <cell r="AD1483">
            <v>1680000</v>
          </cell>
          <cell r="AE1483">
            <v>1764000</v>
          </cell>
          <cell r="AF1483">
            <v>0</v>
          </cell>
          <cell r="AG1483" t="str">
            <v>Nie</v>
          </cell>
          <cell r="AH148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83" t="str">
            <v>01 Pomoc bezzwrotna</v>
          </cell>
          <cell r="AJ1483" t="str">
            <v>05 Obszary wiejskie (poza obszarami górskimi, wyspami lub o niskiej i bardzo niskiej gęstości zaludnienia)</v>
          </cell>
          <cell r="AK1483" t="str">
            <v>06 Nieokreślony przemysł wytwórczy</v>
          </cell>
          <cell r="AL1483" t="str">
            <v>8513028812</v>
          </cell>
          <cell r="AM1483" t="str">
            <v>ARYSTO MICHAŁ PIEGAT STELIOS ALEWRAS SPÓŁKA JAWNA</v>
          </cell>
          <cell r="AN1483" t="str">
            <v>72-003</v>
          </cell>
          <cell r="AO1483" t="str">
            <v>Sławoszewo</v>
          </cell>
          <cell r="AP1483" t="str">
            <v>Złota</v>
          </cell>
          <cell r="AQ1483" t="str">
            <v>1</v>
          </cell>
          <cell r="AR1483" t="str">
            <v>-</v>
          </cell>
          <cell r="AS1483" t="str">
            <v>914241200</v>
          </cell>
          <cell r="AT1483" t="str">
            <v>913126994</v>
          </cell>
          <cell r="AU1483" t="str">
            <v>spółka jawna - małe przedsiębiorstwo</v>
          </cell>
          <cell r="AV1483" t="str">
            <v>320400364</v>
          </cell>
          <cell r="AW1483" t="str">
            <v>przedsiębiorca lub przedsiębiorstwo</v>
          </cell>
        </row>
        <row r="1484">
          <cell r="A1484" t="str">
            <v>RPZP.01.05.00-32-001/13</v>
          </cell>
          <cell r="B1484" t="str">
            <v>RPZP.01.00.00</v>
          </cell>
          <cell r="C1484" t="str">
            <v>RPZP.01.05.00</v>
          </cell>
          <cell r="D1484">
            <v>0</v>
          </cell>
          <cell r="E1484" t="str">
            <v>RPZP.01.05.00-32-001/13-03</v>
          </cell>
          <cell r="F1484" t="str">
            <v>UDA-RPZP.01.05.00-32-001/13-03</v>
          </cell>
          <cell r="G1484" t="str">
            <v>1f6fc919f6</v>
          </cell>
          <cell r="H1484" t="str">
            <v>RPZP.01.05.00-32-001/13</v>
          </cell>
          <cell r="I1484" t="str">
            <v>WND-RPZP.01.05.00-32-001/13</v>
          </cell>
          <cell r="J1484" t="str">
            <v>2013-12-11</v>
          </cell>
          <cell r="K1484" t="str">
            <v>2013 II półrocze</v>
          </cell>
          <cell r="L1484" t="str">
            <v>2013</v>
          </cell>
          <cell r="M1484" t="str">
            <v>2013-12-30</v>
          </cell>
          <cell r="N1484" t="str">
            <v>2013 II półrocze</v>
          </cell>
          <cell r="O1484" t="str">
            <v>2013</v>
          </cell>
          <cell r="P1484" t="str">
            <v>2013-09-18</v>
          </cell>
          <cell r="Q1484" t="str">
            <v>2014-12-15</v>
          </cell>
          <cell r="R1484" t="str">
            <v>2014 II półrocze</v>
          </cell>
          <cell r="S1484" t="str">
            <v>2014</v>
          </cell>
          <cell r="T1484" t="str">
            <v>2014-11-07</v>
          </cell>
          <cell r="U1484">
            <v>216961</v>
          </cell>
          <cell r="V1484">
            <v>185000</v>
          </cell>
          <cell r="W1484">
            <v>185000</v>
          </cell>
          <cell r="X1484">
            <v>185000</v>
          </cell>
          <cell r="Y1484">
            <v>0</v>
          </cell>
          <cell r="Z1484">
            <v>100</v>
          </cell>
          <cell r="AA1484" t="str">
            <v>Bałtyckie Centrum Badawczo-Wdrożeniowe Gospodarki Morskiej</v>
          </cell>
          <cell r="AB1484" t="str">
            <v>bez pomocy publicznej</v>
          </cell>
          <cell r="AC1484">
            <v>216961</v>
          </cell>
          <cell r="AD1484">
            <v>185000</v>
          </cell>
          <cell r="AE1484">
            <v>31961</v>
          </cell>
          <cell r="AF1484">
            <v>0</v>
          </cell>
          <cell r="AG1484" t="str">
            <v>Tak</v>
          </cell>
          <cell r="AH148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84" t="str">
            <v>01 Pomoc bezzwrotna</v>
          </cell>
          <cell r="AJ1484" t="str">
            <v>00 Nie dotyczy</v>
          </cell>
          <cell r="AK1484" t="str">
            <v>00 Nie dotyczy</v>
          </cell>
          <cell r="AL1484" t="str">
            <v>8512871498</v>
          </cell>
          <cell r="AM1484" t="str">
            <v>Województwo Zachodniopomorskie</v>
          </cell>
          <cell r="AN1484" t="str">
            <v>70-540</v>
          </cell>
          <cell r="AO1484" t="str">
            <v>Szczecin</v>
          </cell>
          <cell r="AP1484" t="str">
            <v>Korsarzy</v>
          </cell>
          <cell r="AQ1484" t="str">
            <v>34</v>
          </cell>
          <cell r="AR1484" t="str">
            <v>-</v>
          </cell>
          <cell r="AS1484" t="str">
            <v>914467207</v>
          </cell>
          <cell r="AT1484" t="str">
            <v>914467171</v>
          </cell>
          <cell r="AU1484" t="str">
            <v>wspólnota samorządowa - województwo</v>
          </cell>
          <cell r="AV1484" t="str">
            <v>811683876</v>
          </cell>
          <cell r="AW1484" t="str">
            <v>Jednostka samorządu terytorialnego</v>
          </cell>
        </row>
        <row r="1485">
          <cell r="A1485" t="str">
            <v>RPZP.04.05.01-32-020/11</v>
          </cell>
          <cell r="B1485" t="str">
            <v>RPZP.04.00.00</v>
          </cell>
          <cell r="C1485" t="str">
            <v>RPZP.04.05.00</v>
          </cell>
          <cell r="D1485" t="str">
            <v>RPZP.04.05.01</v>
          </cell>
          <cell r="E1485" t="str">
            <v>RPZP.04.05.01-32-020/11-01</v>
          </cell>
          <cell r="F1485" t="str">
            <v>UDA-RPZP.04.05.01-32-020/11-01</v>
          </cell>
          <cell r="G1485" t="str">
            <v>9023043d86</v>
          </cell>
          <cell r="H1485" t="str">
            <v>RPZP.04.05.01-32-020/11</v>
          </cell>
          <cell r="I1485" t="str">
            <v>WND-RPZP.04.05.01-32-020/11</v>
          </cell>
          <cell r="J1485" t="str">
            <v>2014-06-27</v>
          </cell>
          <cell r="K1485" t="str">
            <v>2014 I półrocze</v>
          </cell>
          <cell r="L1485" t="str">
            <v>2014</v>
          </cell>
          <cell r="M1485" t="str">
            <v>2014-07-01</v>
          </cell>
          <cell r="N1485" t="str">
            <v>2014 II półrocze</v>
          </cell>
          <cell r="O1485" t="str">
            <v>2014</v>
          </cell>
          <cell r="P1485" t="str">
            <v>2014-05-07</v>
          </cell>
          <cell r="Q1485" t="str">
            <v>2014-12-15</v>
          </cell>
          <cell r="R1485" t="str">
            <v>2014 II półrocze</v>
          </cell>
          <cell r="S1485" t="str">
            <v>2014</v>
          </cell>
          <cell r="T1485" t="str">
            <v>2014-06-27</v>
          </cell>
          <cell r="U1485">
            <v>200000</v>
          </cell>
          <cell r="V1485">
            <v>200000</v>
          </cell>
          <cell r="W1485">
            <v>150000</v>
          </cell>
          <cell r="X1485">
            <v>150000</v>
          </cell>
          <cell r="Y1485">
            <v>50000</v>
          </cell>
          <cell r="Z1485">
            <v>75</v>
          </cell>
          <cell r="AA1485" t="str">
            <v>Program ochrony bioróżnorodności w Lasach Miejskich Szczecina</v>
          </cell>
          <cell r="AB1485" t="str">
            <v>bez pomocy publicznej</v>
          </cell>
          <cell r="AC1485">
            <v>200000</v>
          </cell>
          <cell r="AD1485">
            <v>200000</v>
          </cell>
          <cell r="AE1485">
            <v>0</v>
          </cell>
          <cell r="AF1485">
            <v>0</v>
          </cell>
          <cell r="AG1485" t="str">
            <v>Nie</v>
          </cell>
          <cell r="AH1485" t="str">
            <v>51 Promowanie bioróżnorodności i ochrony przyrody (w tym NATURA 2000)</v>
          </cell>
          <cell r="AI1485" t="str">
            <v>01 Pomoc bezzwrotna</v>
          </cell>
          <cell r="AJ1485" t="str">
            <v>01 Obszar miejski</v>
          </cell>
          <cell r="AK1485" t="str">
            <v>21 Działalność związana ze środowiskiem naturalnym</v>
          </cell>
          <cell r="AL1485" t="str">
            <v>8510309410</v>
          </cell>
          <cell r="AM1485" t="str">
            <v>Gmina Miasto Szczecin</v>
          </cell>
          <cell r="AN1485" t="str">
            <v>70-456</v>
          </cell>
          <cell r="AO1485" t="str">
            <v>Szczecin</v>
          </cell>
          <cell r="AP1485" t="str">
            <v>Plac Armii Krajowej</v>
          </cell>
          <cell r="AQ1485" t="str">
            <v>1</v>
          </cell>
          <cell r="AR1485" t="str">
            <v>-</v>
          </cell>
          <cell r="AS1485" t="str">
            <v>091/4245625</v>
          </cell>
          <cell r="AT1485" t="str">
            <v>091/4245627</v>
          </cell>
          <cell r="AU1485" t="str">
            <v>wspólnota samorządowa</v>
          </cell>
          <cell r="AV1485" t="str">
            <v>811684232</v>
          </cell>
          <cell r="AW1485" t="str">
            <v>jednostka samorządu terytorialnego, związek lub stowarzyszenie jst</v>
          </cell>
        </row>
        <row r="1486">
          <cell r="A1486" t="str">
            <v>RPZP.01.01.03-32-090/12</v>
          </cell>
          <cell r="B1486" t="str">
            <v>RPZP.01.00.00</v>
          </cell>
          <cell r="C1486" t="str">
            <v>RPZP.01.01.00</v>
          </cell>
          <cell r="D1486" t="str">
            <v>RPZP.01.01.03</v>
          </cell>
          <cell r="E1486" t="str">
            <v>RPZP.01.01.03-32-090/12-01</v>
          </cell>
          <cell r="F1486" t="str">
            <v>UDA-RPZP.01.01.03-32-090/12-01</v>
          </cell>
          <cell r="G1486" t="str">
            <v>9e0511ecef</v>
          </cell>
          <cell r="H1486" t="str">
            <v>RPZP.01.01.03-32-090/12</v>
          </cell>
          <cell r="I1486" t="str">
            <v>WND-RPZP.01.01.03-32-090/12</v>
          </cell>
          <cell r="J1486" t="str">
            <v>2014-06-27</v>
          </cell>
          <cell r="K1486" t="str">
            <v>2014 I półrocze</v>
          </cell>
          <cell r="L1486" t="str">
            <v>2014</v>
          </cell>
          <cell r="M1486" t="str">
            <v>2014-07-03</v>
          </cell>
          <cell r="N1486" t="str">
            <v>2014 II półrocze</v>
          </cell>
          <cell r="O1486" t="str">
            <v>2014</v>
          </cell>
          <cell r="P1486" t="str">
            <v>2014-07-01</v>
          </cell>
          <cell r="Q1486" t="str">
            <v>2014-12-15</v>
          </cell>
          <cell r="R1486" t="str">
            <v>2014 II półrocze</v>
          </cell>
          <cell r="S1486" t="str">
            <v>2014</v>
          </cell>
          <cell r="T1486" t="str">
            <v>2014-06-27</v>
          </cell>
          <cell r="U1486">
            <v>268800</v>
          </cell>
          <cell r="V1486">
            <v>248888.89</v>
          </cell>
          <cell r="W1486">
            <v>149333.32999999999</v>
          </cell>
          <cell r="X1486">
            <v>149333.32999999999</v>
          </cell>
          <cell r="Y1486">
            <v>99555.56</v>
          </cell>
          <cell r="Z1486">
            <v>60</v>
          </cell>
          <cell r="AA1486" t="str">
            <v>Wdrożenie innowacyjnego aparatu RTG w technologii wiązki stożkowej przez firmę P.H. Centrum Rehabilitacyjno Ortopedyczno Stomatologiczne Michał Płatek.</v>
          </cell>
          <cell r="AB1486" t="str">
            <v>pomoc publiczna</v>
          </cell>
          <cell r="AC1486">
            <v>268800</v>
          </cell>
          <cell r="AD1486">
            <v>149333.32999999999</v>
          </cell>
          <cell r="AE1486">
            <v>119466.67</v>
          </cell>
          <cell r="AF1486">
            <v>0</v>
          </cell>
          <cell r="AG1486" t="str">
            <v>Nie</v>
          </cell>
          <cell r="AH148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86" t="str">
            <v>01 Pomoc bezzwrotna</v>
          </cell>
          <cell r="AJ1486" t="str">
            <v>01 Obszar miejski</v>
          </cell>
          <cell r="AK1486" t="str">
            <v>19 Działalność w zakresie ochrony zdrowia ludzkiego</v>
          </cell>
          <cell r="AL1486" t="str">
            <v>8522243214</v>
          </cell>
          <cell r="AM1486" t="str">
            <v>P.H. Centrum Rehabilitacyjno Ortopedyczno Stomatologiczne Michał Płatek</v>
          </cell>
          <cell r="AN1486" t="str">
            <v>72-005</v>
          </cell>
          <cell r="AO1486" t="str">
            <v>Warzymice</v>
          </cell>
          <cell r="AP1486" t="str">
            <v>-</v>
          </cell>
          <cell r="AQ1486" t="str">
            <v>60</v>
          </cell>
          <cell r="AR1486" t="str">
            <v>8</v>
          </cell>
          <cell r="AS1486" t="str">
            <v>501794794</v>
          </cell>
          <cell r="AT1486" t="str">
            <v>914331365</v>
          </cell>
          <cell r="AU1486" t="str">
            <v>osoba fizyczna prowadząca działalność gospodarczą - mikro przedsiębiorstwo</v>
          </cell>
          <cell r="AV1486" t="str">
            <v>812544355</v>
          </cell>
          <cell r="AW1486" t="str">
            <v>przedsiębiorca lub przedsiębiorstwo</v>
          </cell>
        </row>
        <row r="1487">
          <cell r="A1487" t="str">
            <v>RPZP.01.01.03-32-013/12</v>
          </cell>
          <cell r="B1487" t="str">
            <v>RPZP.01.00.00</v>
          </cell>
          <cell r="C1487" t="str">
            <v>RPZP.01.01.00</v>
          </cell>
          <cell r="D1487" t="str">
            <v>RPZP.01.01.03</v>
          </cell>
          <cell r="E1487" t="str">
            <v>RPZP.01.01.03-32-013/12-01</v>
          </cell>
          <cell r="F1487" t="str">
            <v>UDA-RPZP.01.01.03-32-013/12-01</v>
          </cell>
          <cell r="G1487" t="str">
            <v>57d44acdc5</v>
          </cell>
          <cell r="H1487" t="str">
            <v>RPZP.01.01.03-32-013/12</v>
          </cell>
          <cell r="I1487" t="str">
            <v>WND-RPZP.01.01.03-32-013/12</v>
          </cell>
          <cell r="J1487" t="str">
            <v>2014-06-26</v>
          </cell>
          <cell r="K1487" t="str">
            <v>2014 I półrocze</v>
          </cell>
          <cell r="L1487" t="str">
            <v>2014</v>
          </cell>
          <cell r="M1487" t="str">
            <v>2014-07-04</v>
          </cell>
          <cell r="N1487" t="str">
            <v>2014 II półrocze</v>
          </cell>
          <cell r="O1487" t="str">
            <v>2014</v>
          </cell>
          <cell r="P1487" t="str">
            <v>2014-07-01</v>
          </cell>
          <cell r="Q1487" t="str">
            <v>2014-12-15</v>
          </cell>
          <cell r="R1487" t="str">
            <v>2014 II półrocze</v>
          </cell>
          <cell r="S1487" t="str">
            <v>2014</v>
          </cell>
          <cell r="T1487" t="str">
            <v>2014-06-26</v>
          </cell>
          <cell r="U1487">
            <v>145152</v>
          </cell>
          <cell r="V1487">
            <v>145152</v>
          </cell>
          <cell r="W1487">
            <v>87091.199999999997</v>
          </cell>
          <cell r="X1487">
            <v>87091.199999999997</v>
          </cell>
          <cell r="Y1487">
            <v>58060.800000000003</v>
          </cell>
          <cell r="Z1487">
            <v>60</v>
          </cell>
          <cell r="AA1487" t="str">
            <v>Wdrożenie przez firmę Dental Plus Med innowacyjnej technologii protetycznej</v>
          </cell>
          <cell r="AB1487" t="str">
            <v>pomoc publiczna</v>
          </cell>
          <cell r="AC1487">
            <v>145152</v>
          </cell>
          <cell r="AD1487">
            <v>87091.199999999997</v>
          </cell>
          <cell r="AE1487">
            <v>58060.800000000003</v>
          </cell>
          <cell r="AF1487">
            <v>0</v>
          </cell>
          <cell r="AG1487" t="str">
            <v>Nie</v>
          </cell>
          <cell r="AH148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87" t="str">
            <v>01 Pomoc bezzwrotna</v>
          </cell>
          <cell r="AJ1487" t="str">
            <v>01 Obszar miejski</v>
          </cell>
          <cell r="AK1487" t="str">
            <v>19 Działalność w zakresie ochrony zdrowia ludzkiego</v>
          </cell>
          <cell r="AL1487" t="str">
            <v>8522217932</v>
          </cell>
          <cell r="AM1487" t="str">
            <v>Dental Plus Med</v>
          </cell>
          <cell r="AN1487" t="str">
            <v>70-325</v>
          </cell>
          <cell r="AO1487" t="str">
            <v>Szczecin</v>
          </cell>
          <cell r="AP1487" t="str">
            <v>Al. Piastów</v>
          </cell>
          <cell r="AQ1487" t="str">
            <v>3</v>
          </cell>
          <cell r="AR1487" t="str">
            <v>2</v>
          </cell>
          <cell r="AS1487" t="str">
            <v>91-4850-274</v>
          </cell>
          <cell r="AT1487" t="str">
            <v>91-4850-274</v>
          </cell>
          <cell r="AU1487" t="str">
            <v>spółka cywilna prowadząca działalność w oparciu o umowę zawartą na podstawie KC - mikro przedsiębiorstwo</v>
          </cell>
          <cell r="AV1487" t="str">
            <v>811779725</v>
          </cell>
          <cell r="AW1487" t="str">
            <v>przedsiębiorca lub przedsiębiorstwo</v>
          </cell>
        </row>
        <row r="1488">
          <cell r="A1488" t="str">
            <v>RPZP.04.05.02-32-012/14</v>
          </cell>
          <cell r="B1488" t="str">
            <v>RPZP.04.00.00</v>
          </cell>
          <cell r="C1488" t="str">
            <v>RPZP.04.05.00</v>
          </cell>
          <cell r="D1488" t="str">
            <v>RPZP.04.05.02</v>
          </cell>
          <cell r="E1488" t="str">
            <v>RPZP.04.05.02-32-012/14-00</v>
          </cell>
          <cell r="F1488" t="str">
            <v>UDA-RPZP.04.05.02-32-012/14-00</v>
          </cell>
          <cell r="G1488" t="str">
            <v>29dedcfd8f</v>
          </cell>
          <cell r="H1488" t="str">
            <v>RPZP.04.05.02-32-012/14</v>
          </cell>
          <cell r="I1488" t="str">
            <v>WND-RPZP.04.05.02-32-012/14</v>
          </cell>
          <cell r="J1488" t="str">
            <v>2014-08-08</v>
          </cell>
          <cell r="K1488" t="str">
            <v>2014 II półrocze</v>
          </cell>
          <cell r="L1488" t="str">
            <v>2014</v>
          </cell>
          <cell r="M1488" t="str">
            <v>2014-08-12</v>
          </cell>
          <cell r="N1488" t="str">
            <v>2014 II półrocze</v>
          </cell>
          <cell r="O1488" t="str">
            <v>2014</v>
          </cell>
          <cell r="P1488" t="str">
            <v>2014-10-01</v>
          </cell>
          <cell r="Q1488" t="str">
            <v>2014-12-15</v>
          </cell>
          <cell r="R1488" t="str">
            <v>2014 II półrocze</v>
          </cell>
          <cell r="S1488" t="str">
            <v>2014</v>
          </cell>
          <cell r="T1488" t="str">
            <v>2014-08-08</v>
          </cell>
          <cell r="U1488">
            <v>1230000</v>
          </cell>
          <cell r="V1488">
            <v>1230000</v>
          </cell>
          <cell r="W1488">
            <v>499995</v>
          </cell>
          <cell r="X1488">
            <v>499995</v>
          </cell>
          <cell r="Y1488">
            <v>730005</v>
          </cell>
          <cell r="Z1488">
            <v>40.65</v>
          </cell>
          <cell r="AA1488" t="str">
            <v>Mobilne Stanowisko Reagowania Kryzysowego KWP w Szczecinie</v>
          </cell>
          <cell r="AB1488" t="str">
            <v>bez pomocy publicznej</v>
          </cell>
          <cell r="AC1488">
            <v>1230000</v>
          </cell>
          <cell r="AD1488">
            <v>1230000</v>
          </cell>
          <cell r="AE1488">
            <v>0</v>
          </cell>
          <cell r="AF1488">
            <v>0</v>
          </cell>
          <cell r="AG1488" t="str">
            <v>Tak</v>
          </cell>
          <cell r="AH1488" t="str">
            <v>53 Zapobieganie zagrożeniom (w tym opracowanie i wdrażanie planów i instrumentów zapobiegania i zarządzania zagrożeniami naturalnym i technologicznym)</v>
          </cell>
          <cell r="AI1488" t="str">
            <v>01 Pomoc bezzwrotna</v>
          </cell>
          <cell r="AJ1488" t="str">
            <v>01 Obszar miejski</v>
          </cell>
          <cell r="AK1488" t="str">
            <v>21 Działalność związana ze środowiskiem naturalnym</v>
          </cell>
          <cell r="AL1488" t="str">
            <v>8510309692</v>
          </cell>
          <cell r="AM1488" t="str">
            <v>Komenda Wojewódzka Policji w Szczecinie</v>
          </cell>
          <cell r="AN1488" t="str">
            <v>70-515</v>
          </cell>
          <cell r="AO1488" t="str">
            <v>Szczecin</v>
          </cell>
          <cell r="AP1488" t="str">
            <v>Małopolska</v>
          </cell>
          <cell r="AQ1488" t="str">
            <v>47</v>
          </cell>
          <cell r="AR1488" t="str">
            <v>-</v>
          </cell>
          <cell r="AS1488" t="str">
            <v>918211900</v>
          </cell>
          <cell r="AT1488" t="str">
            <v>918211559</v>
          </cell>
          <cell r="AU1488" t="str">
            <v>państwowa jednostka organizacyjna</v>
          </cell>
          <cell r="AV1488" t="str">
            <v>810903040</v>
          </cell>
          <cell r="AW1488" t="str">
            <v>administracja rządowa</v>
          </cell>
        </row>
        <row r="1489">
          <cell r="A1489" t="str">
            <v>RPZP.05.05.01-32-044/11</v>
          </cell>
          <cell r="B1489" t="str">
            <v>RPZP.05.00.00</v>
          </cell>
          <cell r="C1489" t="str">
            <v>RPZP.05.05.00</v>
          </cell>
          <cell r="D1489" t="str">
            <v>RPZP.05.05.01</v>
          </cell>
          <cell r="E1489" t="str">
            <v>RPZP.05.05.01-32-044/11-02</v>
          </cell>
          <cell r="F1489" t="str">
            <v>UDA-RPZP.05.05.01-32-044/11-02</v>
          </cell>
          <cell r="G1489" t="str">
            <v>d55dff878e</v>
          </cell>
          <cell r="H1489" t="str">
            <v>RPZP.05.05.01-32-044/11</v>
          </cell>
          <cell r="I1489" t="str">
            <v>WND-RPZP.05.05.01-32-044/11</v>
          </cell>
          <cell r="J1489" t="str">
            <v>2012-05-08</v>
          </cell>
          <cell r="K1489" t="str">
            <v>2012 I półrocze</v>
          </cell>
          <cell r="L1489" t="str">
            <v>2012</v>
          </cell>
          <cell r="M1489" t="str">
            <v>2012-05-16</v>
          </cell>
          <cell r="N1489" t="str">
            <v>2012 I półrocze</v>
          </cell>
          <cell r="O1489" t="str">
            <v>2012</v>
          </cell>
          <cell r="P1489" t="str">
            <v>2013-03-29</v>
          </cell>
          <cell r="Q1489" t="str">
            <v>2014-12-17</v>
          </cell>
          <cell r="R1489" t="str">
            <v>2014 II półrocze</v>
          </cell>
          <cell r="S1489" t="str">
            <v>2014</v>
          </cell>
          <cell r="T1489" t="str">
            <v>2014-11-19</v>
          </cell>
          <cell r="U1489">
            <v>666837.31000000006</v>
          </cell>
          <cell r="V1489">
            <v>644242.31000000006</v>
          </cell>
          <cell r="W1489">
            <v>322121.15000000002</v>
          </cell>
          <cell r="X1489">
            <v>322121.15000000002</v>
          </cell>
          <cell r="Y1489">
            <v>322121.15999999997</v>
          </cell>
          <cell r="Z1489">
            <v>50</v>
          </cell>
          <cell r="AA1489" t="str">
            <v>Rewitalizacja zabytkowego Parku Zdrojowego w Połczynie-Zdroju</v>
          </cell>
          <cell r="AB1489" t="str">
            <v>bez pomocy publicznej</v>
          </cell>
          <cell r="AC1489">
            <v>666837.31000000006</v>
          </cell>
          <cell r="AD1489">
            <v>666837.31000000006</v>
          </cell>
          <cell r="AE1489">
            <v>0</v>
          </cell>
          <cell r="AF1489">
            <v>0</v>
          </cell>
          <cell r="AG1489" t="str">
            <v>Nie</v>
          </cell>
          <cell r="AH1489" t="str">
            <v>61 Zintegrowane projekty na rzecz rewitalizacji obszarów miejskich i wiejskich</v>
          </cell>
          <cell r="AI1489" t="str">
            <v>01 Pomoc bezzwrotna</v>
          </cell>
          <cell r="AJ1489" t="str">
            <v>01 Obszar miejski</v>
          </cell>
          <cell r="AK1489" t="str">
            <v>22 Inne niewyszczególnione usługi</v>
          </cell>
          <cell r="AL1489" t="str">
            <v>6722023427</v>
          </cell>
          <cell r="AM1489" t="str">
            <v>Gmina Połczyn - Zdrój</v>
          </cell>
          <cell r="AN1489" t="str">
            <v>78-320</v>
          </cell>
          <cell r="AO1489" t="str">
            <v>Połczyn - Zdrój</v>
          </cell>
          <cell r="AP1489" t="str">
            <v>Plac Wolnosci</v>
          </cell>
          <cell r="AQ1489" t="str">
            <v>3-4</v>
          </cell>
          <cell r="AR1489" t="str">
            <v>-</v>
          </cell>
          <cell r="AS1489" t="str">
            <v>943666100</v>
          </cell>
          <cell r="AT1489" t="str">
            <v>943666105</v>
          </cell>
          <cell r="AU1489" t="str">
            <v>wspólnota samorządowa</v>
          </cell>
          <cell r="AV1489" t="str">
            <v>330920860</v>
          </cell>
          <cell r="AW1489" t="str">
            <v>jednostka samorządu terytorialnego, związek lub stowarzyszenie jst</v>
          </cell>
        </row>
        <row r="1490">
          <cell r="A1490" t="str">
            <v>RPZP.05.05.01-32-023/11</v>
          </cell>
          <cell r="B1490" t="str">
            <v>RPZP.05.00.00</v>
          </cell>
          <cell r="C1490" t="str">
            <v>RPZP.05.05.00</v>
          </cell>
          <cell r="D1490" t="str">
            <v>RPZP.05.05.01</v>
          </cell>
          <cell r="E1490" t="str">
            <v>RPZP.05.05.01-32-023/11-04</v>
          </cell>
          <cell r="F1490" t="str">
            <v>UDA-RPZP.05.05.01-32-023/11-04</v>
          </cell>
          <cell r="G1490" t="str">
            <v>945e5a7ba2</v>
          </cell>
          <cell r="H1490" t="str">
            <v>RPZP.05.05.01-32-023/11</v>
          </cell>
          <cell r="I1490" t="str">
            <v>WND-RPZP.05.05.01-32-023/11</v>
          </cell>
          <cell r="J1490" t="str">
            <v>2012-06-01</v>
          </cell>
          <cell r="K1490" t="str">
            <v>2012 I półrocze</v>
          </cell>
          <cell r="L1490" t="str">
            <v>2012</v>
          </cell>
          <cell r="M1490" t="str">
            <v>2012-06-14</v>
          </cell>
          <cell r="N1490" t="str">
            <v>2012 I półrocze</v>
          </cell>
          <cell r="O1490" t="str">
            <v>2012</v>
          </cell>
          <cell r="P1490" t="str">
            <v>2012-11-30</v>
          </cell>
          <cell r="Q1490" t="str">
            <v>2014-12-19</v>
          </cell>
          <cell r="R1490" t="str">
            <v>2014 II półrocze</v>
          </cell>
          <cell r="S1490" t="str">
            <v>2014</v>
          </cell>
          <cell r="T1490" t="str">
            <v>2014-09-26</v>
          </cell>
          <cell r="U1490">
            <v>4844638.9400000004</v>
          </cell>
          <cell r="V1490">
            <v>4142692.97</v>
          </cell>
          <cell r="W1490">
            <v>2071346.48</v>
          </cell>
          <cell r="X1490">
            <v>2071346.48</v>
          </cell>
          <cell r="Y1490">
            <v>2071346.49</v>
          </cell>
          <cell r="Z1490">
            <v>50</v>
          </cell>
          <cell r="AA1490" t="str">
            <v>Przebudowa Parku przy ul. Chopina w Świnoujściu</v>
          </cell>
          <cell r="AB1490" t="str">
            <v>bez pomocy publicznej</v>
          </cell>
          <cell r="AC1490">
            <v>4844638.9400000004</v>
          </cell>
          <cell r="AD1490">
            <v>4844638.9400000004</v>
          </cell>
          <cell r="AE1490">
            <v>0</v>
          </cell>
          <cell r="AF1490">
            <v>0</v>
          </cell>
          <cell r="AG1490" t="str">
            <v>Nie</v>
          </cell>
          <cell r="AH1490" t="str">
            <v>61 Zintegrowane projekty na rzecz rewitalizacji obszarów miejskich i wiejskich</v>
          </cell>
          <cell r="AI1490" t="str">
            <v>01 Pomoc bezzwrotna</v>
          </cell>
          <cell r="AJ1490" t="str">
            <v>01 Obszar miejski</v>
          </cell>
          <cell r="AK1490" t="str">
            <v>22 Inne niewyszczególnione usługi</v>
          </cell>
          <cell r="AL1490" t="str">
            <v>8551571375</v>
          </cell>
          <cell r="AM1490" t="str">
            <v>Gmina Miasto Świnoujście</v>
          </cell>
          <cell r="AN1490" t="str">
            <v>72-600</v>
          </cell>
          <cell r="AO1490" t="str">
            <v>Świnoujście</v>
          </cell>
          <cell r="AP1490" t="str">
            <v>Wojska Polskiego</v>
          </cell>
          <cell r="AQ1490" t="str">
            <v>1</v>
          </cell>
          <cell r="AR1490" t="str">
            <v>5</v>
          </cell>
          <cell r="AS1490" t="str">
            <v>913278589</v>
          </cell>
          <cell r="AT1490" t="str">
            <v>913221739</v>
          </cell>
          <cell r="AU1490" t="str">
            <v>wspólnota samorządowa</v>
          </cell>
          <cell r="AV1490" t="str">
            <v>811684290</v>
          </cell>
          <cell r="AW1490" t="str">
            <v>jednostka samorządu terytorialnego, związek lub stowarzyszenie jst</v>
          </cell>
        </row>
        <row r="1491">
          <cell r="A1491" t="str">
            <v>RPZP.06.02.01-32-001/13</v>
          </cell>
          <cell r="B1491" t="str">
            <v>RPZP.06.00.00</v>
          </cell>
          <cell r="C1491" t="str">
            <v>RPZP.06.02.00</v>
          </cell>
          <cell r="D1491" t="str">
            <v>RPZP.06.02.01</v>
          </cell>
          <cell r="E1491" t="str">
            <v>RPZP.06.02.01-32-001/13-02</v>
          </cell>
          <cell r="F1491" t="str">
            <v>UDA-RPZP.06.02.01-32-001/13-02</v>
          </cell>
          <cell r="G1491" t="str">
            <v>65f143aafe</v>
          </cell>
          <cell r="H1491" t="str">
            <v>RPZP.06.02.01-32-001/13</v>
          </cell>
          <cell r="I1491" t="str">
            <v>WND-RPZP.06.02.01-32-001/13</v>
          </cell>
          <cell r="J1491" t="str">
            <v>2013-09-18</v>
          </cell>
          <cell r="K1491" t="str">
            <v>2013 II półrocze</v>
          </cell>
          <cell r="L1491" t="str">
            <v>2013</v>
          </cell>
          <cell r="M1491" t="str">
            <v>2013-09-27</v>
          </cell>
          <cell r="N1491" t="str">
            <v>2013 II półrocze</v>
          </cell>
          <cell r="O1491" t="str">
            <v>2013</v>
          </cell>
          <cell r="P1491" t="str">
            <v>2013-03-18</v>
          </cell>
          <cell r="Q1491" t="str">
            <v>2014-12-30</v>
          </cell>
          <cell r="R1491" t="str">
            <v>2014 II półrocze</v>
          </cell>
          <cell r="S1491" t="str">
            <v>2014</v>
          </cell>
          <cell r="T1491" t="str">
            <v>2014-02-24</v>
          </cell>
          <cell r="U1491">
            <v>24935519.129999999</v>
          </cell>
          <cell r="V1491">
            <v>20272779.719999999</v>
          </cell>
          <cell r="W1491">
            <v>15204584.779999999</v>
          </cell>
          <cell r="X1491">
            <v>15204584.779999999</v>
          </cell>
          <cell r="Y1491">
            <v>5068194.9400000004</v>
          </cell>
          <cell r="Z1491">
            <v>75</v>
          </cell>
          <cell r="AA1491" t="str">
            <v>Modernizacja skrzydła północnego Zamku Książąt Pomorskich w Szczecinie</v>
          </cell>
          <cell r="AB1491" t="str">
            <v>bez pomocy publicznej</v>
          </cell>
          <cell r="AC1491">
            <v>24935519.129999999</v>
          </cell>
          <cell r="AD1491">
            <v>24935519.129999999</v>
          </cell>
          <cell r="AE1491">
            <v>0</v>
          </cell>
          <cell r="AF1491">
            <v>0</v>
          </cell>
          <cell r="AG1491" t="str">
            <v>Nie</v>
          </cell>
          <cell r="AH1491" t="str">
            <v>59 Rozwój infrastruktury kulturalnej</v>
          </cell>
          <cell r="AI1491" t="str">
            <v>01 Pomoc bezzwrotna</v>
          </cell>
          <cell r="AJ1491" t="str">
            <v>01 Obszar miejski</v>
          </cell>
          <cell r="AK1491" t="str">
            <v>00 Nie dotyczy</v>
          </cell>
          <cell r="AL1491" t="str">
            <v>8510207276</v>
          </cell>
          <cell r="AM1491" t="str">
            <v>Zamek Ksążąt Pomorskich w Szczecinie</v>
          </cell>
          <cell r="AN1491" t="str">
            <v>70-540</v>
          </cell>
          <cell r="AO1491" t="str">
            <v>Szczecin</v>
          </cell>
          <cell r="AP1491" t="str">
            <v>Korsarzy</v>
          </cell>
          <cell r="AQ1491" t="str">
            <v>34</v>
          </cell>
          <cell r="AR1491" t="str">
            <v>-</v>
          </cell>
          <cell r="AS1491" t="str">
            <v>914338841</v>
          </cell>
          <cell r="AT1491" t="str">
            <v>914347984</v>
          </cell>
          <cell r="AU1491" t="str">
            <v>wojewódzka samorządowa jednostka organizacyjna</v>
          </cell>
          <cell r="AV1491" t="str">
            <v>810543200</v>
          </cell>
          <cell r="AW1491" t="str">
            <v>instytucja kultury</v>
          </cell>
        </row>
        <row r="1492">
          <cell r="A1492" t="str">
            <v>RPZP.01.02.02-32-006/13</v>
          </cell>
          <cell r="B1492" t="str">
            <v>RPZP.01.00.00</v>
          </cell>
          <cell r="C1492" t="str">
            <v>RPZP.01.02.00</v>
          </cell>
          <cell r="D1492" t="str">
            <v>RPZP.01.02.02</v>
          </cell>
          <cell r="E1492" t="str">
            <v>RPZP.01.02.02-32-006/13-03</v>
          </cell>
          <cell r="F1492" t="str">
            <v>UDA-RPZP.01.02.02-32-006/13-03</v>
          </cell>
          <cell r="G1492" t="str">
            <v>e1480eb7a1</v>
          </cell>
          <cell r="H1492" t="str">
            <v>RPZP.01.02.02-32-006/13</v>
          </cell>
          <cell r="I1492" t="str">
            <v>WND-RPZP.01.02.02-32-006/13</v>
          </cell>
          <cell r="J1492" t="str">
            <v>2013-11-27</v>
          </cell>
          <cell r="K1492" t="str">
            <v>2013 II półrocze</v>
          </cell>
          <cell r="L1492" t="str">
            <v>2013</v>
          </cell>
          <cell r="M1492" t="str">
            <v>2013-11-28</v>
          </cell>
          <cell r="N1492" t="str">
            <v>2013 II półrocze</v>
          </cell>
          <cell r="O1492" t="str">
            <v>2013</v>
          </cell>
          <cell r="P1492" t="str">
            <v>2013-11-29</v>
          </cell>
          <cell r="Q1492" t="str">
            <v>2014-12-30</v>
          </cell>
          <cell r="R1492" t="str">
            <v>2014 II półrocze</v>
          </cell>
          <cell r="S1492" t="str">
            <v>2014</v>
          </cell>
          <cell r="T1492" t="str">
            <v>2014-12-12</v>
          </cell>
          <cell r="U1492">
            <v>1696927.78</v>
          </cell>
          <cell r="V1492">
            <v>1371486</v>
          </cell>
          <cell r="W1492">
            <v>822891.6</v>
          </cell>
          <cell r="X1492">
            <v>822891.6</v>
          </cell>
          <cell r="Y1492">
            <v>548594.4</v>
          </cell>
          <cell r="Z1492">
            <v>60</v>
          </cell>
          <cell r="AA1492" t="str">
            <v xml:space="preserve">Utworzenie laboratorium analityki chemicznej drogą innowacyjnego rozwoju działalności badawczej PPH "EKODARPOL". </v>
          </cell>
          <cell r="AB1492" t="str">
            <v>pomoc publiczna</v>
          </cell>
          <cell r="AC1492">
            <v>1696927.78</v>
          </cell>
          <cell r="AD1492">
            <v>822891.6</v>
          </cell>
          <cell r="AE1492">
            <v>874036.18</v>
          </cell>
          <cell r="AF1492">
            <v>0</v>
          </cell>
          <cell r="AG1492" t="str">
            <v>Nie</v>
          </cell>
          <cell r="AH149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92" t="str">
            <v>01 Pomoc bezzwrotna</v>
          </cell>
          <cell r="AJ1492" t="str">
            <v>05 Obszary wiejskie (poza obszarami górskimi, wyspami lub o niskiej i bardzo niskiej gęstości zaludnienia)</v>
          </cell>
          <cell r="AK1492" t="str">
            <v>22 Inne niewyszczególnione usługi</v>
          </cell>
          <cell r="AL1492" t="str">
            <v>8390400041</v>
          </cell>
          <cell r="AM1492" t="str">
            <v>Zbigniew Zubala PRZEDSIĘBIORSTWO PRODUKCYJNO HANDLOWE "EKODARPOL"</v>
          </cell>
          <cell r="AN1492" t="str">
            <v>74-400</v>
          </cell>
          <cell r="AO1492" t="str">
            <v>Dębno</v>
          </cell>
          <cell r="AP1492" t="str">
            <v>Grunwaldzka</v>
          </cell>
          <cell r="AQ1492" t="str">
            <v>20</v>
          </cell>
          <cell r="AR1492" t="str">
            <v>-</v>
          </cell>
          <cell r="AS1492" t="str">
            <v>95760-03-22</v>
          </cell>
          <cell r="AT1492" t="str">
            <v>95760-03-22</v>
          </cell>
          <cell r="AU1492" t="str">
            <v>osoba fizyczna prowadząca działalność gospodarczą - małe przedsiębiorstwo</v>
          </cell>
          <cell r="AV1492" t="str">
            <v>770520938</v>
          </cell>
          <cell r="AW1492" t="str">
            <v>przedsiębiorca lub przedsiębiorstwo</v>
          </cell>
        </row>
        <row r="1493">
          <cell r="A1493" t="str">
            <v>RPZP.01.01.03-32-099/12</v>
          </cell>
          <cell r="B1493" t="str">
            <v>RPZP.01.00.00</v>
          </cell>
          <cell r="C1493" t="str">
            <v>RPZP.01.01.00</v>
          </cell>
          <cell r="D1493" t="str">
            <v>RPZP.01.01.03</v>
          </cell>
          <cell r="E1493" t="str">
            <v>RPZP.01.01.03-32-099/12-02</v>
          </cell>
          <cell r="F1493" t="str">
            <v>UDA-RPZP.01.01.03-32-099/12-02</v>
          </cell>
          <cell r="G1493" t="str">
            <v>149e1d3b9a</v>
          </cell>
          <cell r="H1493" t="str">
            <v>RPZP.01.01.03-32-099/12</v>
          </cell>
          <cell r="I1493" t="str">
            <v>WND-RPZP.01.01.03-32-099/12</v>
          </cell>
          <cell r="J1493" t="str">
            <v>2014-02-26</v>
          </cell>
          <cell r="K1493" t="str">
            <v>2014 I półrocze</v>
          </cell>
          <cell r="L1493" t="str">
            <v>2014</v>
          </cell>
          <cell r="M1493" t="str">
            <v>2014-02-28</v>
          </cell>
          <cell r="N1493" t="str">
            <v>2014 I półrocze</v>
          </cell>
          <cell r="O1493" t="str">
            <v>2014</v>
          </cell>
          <cell r="P1493" t="str">
            <v>2012-06-26</v>
          </cell>
          <cell r="Q1493" t="str">
            <v>2014-12-30</v>
          </cell>
          <cell r="R1493" t="str">
            <v>2014 II półrocze</v>
          </cell>
          <cell r="S1493" t="str">
            <v>2014</v>
          </cell>
          <cell r="T1493" t="str">
            <v>2014-11-03</v>
          </cell>
          <cell r="U1493">
            <v>3194433.01</v>
          </cell>
          <cell r="V1493">
            <v>2597100</v>
          </cell>
          <cell r="W1493">
            <v>1558260</v>
          </cell>
          <cell r="X1493">
            <v>1558260</v>
          </cell>
          <cell r="Y1493">
            <v>1038840</v>
          </cell>
          <cell r="Z1493">
            <v>60</v>
          </cell>
          <cell r="AA1493" t="str">
            <v>Wdrożenie nowych rozwiązań technologicznych w Zakładzie Elektromechaniki Pojazdowej SAK Spółka jawna</v>
          </cell>
          <cell r="AB1493" t="str">
            <v>pomoc publiczna</v>
          </cell>
          <cell r="AC1493">
            <v>3194433.01</v>
          </cell>
          <cell r="AD1493">
            <v>1558260</v>
          </cell>
          <cell r="AE1493">
            <v>1636173.01</v>
          </cell>
          <cell r="AF1493">
            <v>0</v>
          </cell>
          <cell r="AG1493" t="str">
            <v>Nie</v>
          </cell>
          <cell r="AH149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493" t="str">
            <v>01 Pomoc bezzwrotna</v>
          </cell>
          <cell r="AJ1493" t="str">
            <v>01 Obszar miejski</v>
          </cell>
          <cell r="AK1493" t="str">
            <v>13 Handel hurtowy i detaliczny</v>
          </cell>
          <cell r="AL1493" t="str">
            <v>6722077216</v>
          </cell>
          <cell r="AM1493" t="str">
            <v>Zakład Elektromechaniki Pojazdowej SAK Spółka Jawna w Świdwinie</v>
          </cell>
          <cell r="AN1493" t="str">
            <v>78-300</v>
          </cell>
          <cell r="AO1493" t="str">
            <v>Świdwin</v>
          </cell>
          <cell r="AP1493" t="str">
            <v>Sportowa</v>
          </cell>
          <cell r="AQ1493" t="str">
            <v>1</v>
          </cell>
          <cell r="AR1493" t="str">
            <v>-</v>
          </cell>
          <cell r="AS1493" t="str">
            <v>943652721</v>
          </cell>
          <cell r="AT1493" t="str">
            <v>943652789</v>
          </cell>
          <cell r="AU1493" t="str">
            <v>spółka jawna - małe przedsiębiorstwo</v>
          </cell>
          <cell r="AV1493" t="str">
            <v>321205363</v>
          </cell>
          <cell r="AW1493" t="str">
            <v>przedsiębiorca lub przedsiębiorstwo</v>
          </cell>
        </row>
        <row r="1494">
          <cell r="A1494" t="str">
            <v>RPZP.04.05.02-32-006/14</v>
          </cell>
          <cell r="B1494" t="str">
            <v>RPZP.04.00.00</v>
          </cell>
          <cell r="C1494" t="str">
            <v>RPZP.04.05.00</v>
          </cell>
          <cell r="D1494" t="str">
            <v>RPZP.04.05.02</v>
          </cell>
          <cell r="E1494" t="str">
            <v>RPZP.04.05.02-32-006/14-01</v>
          </cell>
          <cell r="F1494" t="str">
            <v>UDA-RPZP.04.05.02-32-006/14-01</v>
          </cell>
          <cell r="G1494" t="str">
            <v>177be42c3c</v>
          </cell>
          <cell r="H1494" t="str">
            <v>RPZP.04.05.02-32-006/14</v>
          </cell>
          <cell r="I1494" t="str">
            <v>WND-RPZP.04.05.02-32-006/14</v>
          </cell>
          <cell r="J1494" t="str">
            <v>2014-10-21</v>
          </cell>
          <cell r="K1494" t="str">
            <v>2014 II półrocze</v>
          </cell>
          <cell r="L1494" t="str">
            <v>2014</v>
          </cell>
          <cell r="M1494" t="str">
            <v>2014-10-24</v>
          </cell>
          <cell r="N1494" t="str">
            <v>2014 II półrocze</v>
          </cell>
          <cell r="O1494" t="str">
            <v>2014</v>
          </cell>
          <cell r="P1494" t="str">
            <v>2014-09-15</v>
          </cell>
          <cell r="Q1494" t="str">
            <v>2014-12-30</v>
          </cell>
          <cell r="R1494" t="str">
            <v>2014 II półrocze</v>
          </cell>
          <cell r="S1494" t="str">
            <v>2014</v>
          </cell>
          <cell r="T1494" t="str">
            <v>2014-10-21</v>
          </cell>
          <cell r="U1494">
            <v>471811.79</v>
          </cell>
          <cell r="V1494">
            <v>471811.79</v>
          </cell>
          <cell r="W1494">
            <v>353858.84</v>
          </cell>
          <cell r="X1494">
            <v>353858.84</v>
          </cell>
          <cell r="Y1494">
            <v>117952.95</v>
          </cell>
          <cell r="Z1494">
            <v>75</v>
          </cell>
          <cell r="AA1494" t="str">
            <v>Zakup specjalistycznego sprzętu ratowniczo – gaśniczego dla OSP w Przybiernowie, w tym średniego samochodu ratowniczo – gaśniczego</v>
          </cell>
          <cell r="AB1494" t="str">
            <v>bez pomocy publicznej</v>
          </cell>
          <cell r="AC1494">
            <v>471811.79</v>
          </cell>
          <cell r="AD1494">
            <v>471811.79</v>
          </cell>
          <cell r="AE1494">
            <v>0</v>
          </cell>
          <cell r="AF1494">
            <v>0</v>
          </cell>
          <cell r="AG1494" t="str">
            <v>Tak</v>
          </cell>
          <cell r="AH1494" t="str">
            <v>53 Zapobieganie zagrożeniom (w tym opracowanie i wdrażanie planów i instrumentów zapobiegania i zarządzania zagrożeniami naturalnym i technologicznym)</v>
          </cell>
          <cell r="AI1494" t="str">
            <v>01 Pomoc bezzwrotna</v>
          </cell>
          <cell r="AJ1494" t="str">
            <v>05 Obszary wiejskie (poza obszarami górskimi, wyspami lub o niskiej i bardzo niskiej gęstości zaludnienia)</v>
          </cell>
          <cell r="AK1494" t="str">
            <v>21 Działalność związana ze środowiskiem naturalnym</v>
          </cell>
          <cell r="AL1494" t="str">
            <v>8561002549</v>
          </cell>
          <cell r="AM1494" t="str">
            <v>Gmina Przybiernów</v>
          </cell>
          <cell r="AN1494" t="str">
            <v>72-110</v>
          </cell>
          <cell r="AO1494" t="str">
            <v>Przybiernów</v>
          </cell>
          <cell r="AP1494" t="str">
            <v>Cisowa</v>
          </cell>
          <cell r="AQ1494" t="str">
            <v>3</v>
          </cell>
          <cell r="AR1494" t="str">
            <v>-</v>
          </cell>
          <cell r="AS1494" t="str">
            <v>914186451</v>
          </cell>
          <cell r="AT1494" t="str">
            <v>914186622</v>
          </cell>
          <cell r="AU1494" t="str">
            <v>wspólnota samorządowa - gmina</v>
          </cell>
          <cell r="AV1494" t="str">
            <v>811684344</v>
          </cell>
          <cell r="AW1494" t="str">
            <v>jednostka samorządu terytorialnego, związek lub stowarzyszenie jst</v>
          </cell>
        </row>
        <row r="1495">
          <cell r="A1495" t="str">
            <v>RPZP.04.05.02-32-049/14</v>
          </cell>
          <cell r="B1495" t="str">
            <v>RPZP.04.00.00</v>
          </cell>
          <cell r="C1495" t="str">
            <v>RPZP.04.05.00</v>
          </cell>
          <cell r="D1495" t="str">
            <v>RPZP.04.05.02</v>
          </cell>
          <cell r="E1495" t="str">
            <v>RPZP.04.05.02-32-049/14-01</v>
          </cell>
          <cell r="F1495" t="str">
            <v>UDA-RPZP.04.05.02-32-049/14-01</v>
          </cell>
          <cell r="G1495" t="str">
            <v>080264dade</v>
          </cell>
          <cell r="H1495" t="str">
            <v>RPZP.04.05.02-32-049/14</v>
          </cell>
          <cell r="I1495" t="str">
            <v>WND-RPZP.04.05.02-32-049/14</v>
          </cell>
          <cell r="J1495" t="str">
            <v>2014-11-28</v>
          </cell>
          <cell r="K1495" t="str">
            <v>2014 II półrocze</v>
          </cell>
          <cell r="L1495" t="str">
            <v>2014</v>
          </cell>
          <cell r="M1495" t="str">
            <v>2014-11-28</v>
          </cell>
          <cell r="N1495" t="str">
            <v>2014 II półrocze</v>
          </cell>
          <cell r="O1495" t="str">
            <v>2014</v>
          </cell>
          <cell r="P1495" t="str">
            <v>2014-09-05</v>
          </cell>
          <cell r="Q1495" t="str">
            <v>2014-12-30</v>
          </cell>
          <cell r="R1495" t="str">
            <v>2014 II półrocze</v>
          </cell>
          <cell r="S1495" t="str">
            <v>2014</v>
          </cell>
          <cell r="T1495" t="str">
            <v>2014-11-28</v>
          </cell>
          <cell r="U1495">
            <v>904433.08</v>
          </cell>
          <cell r="V1495">
            <v>666666.67000000004</v>
          </cell>
          <cell r="W1495">
            <v>500000</v>
          </cell>
          <cell r="X1495">
            <v>500000</v>
          </cell>
          <cell r="Y1495">
            <v>166666.67000000001</v>
          </cell>
          <cell r="Z1495">
            <v>75</v>
          </cell>
          <cell r="AA1495" t="str">
            <v>Przebudowa bazy oraz zakup specjalistycznego sprzętu ratowniczo-gaśniczego dla OSP w Warnicach</v>
          </cell>
          <cell r="AB1495" t="str">
            <v>bez pomocy publicznej</v>
          </cell>
          <cell r="AC1495">
            <v>904433.08</v>
          </cell>
          <cell r="AD1495">
            <v>904433.08</v>
          </cell>
          <cell r="AE1495">
            <v>0</v>
          </cell>
          <cell r="AF1495">
            <v>0</v>
          </cell>
          <cell r="AG1495" t="str">
            <v>Nie</v>
          </cell>
          <cell r="AH1495" t="str">
            <v>53 Zapobieganie zagrożeniom (w tym opracowanie i wdrażanie planów i instrumentów zapobiegania i zarządzania zagrożeniami naturalnym i technologicznym)</v>
          </cell>
          <cell r="AI1495" t="str">
            <v>01 Pomoc bezzwrotna</v>
          </cell>
          <cell r="AJ1495" t="str">
            <v>05 Obszary wiejskie (poza obszarami górskimi, wyspami lub o niskiej i bardzo niskiej gęstości zaludnienia)</v>
          </cell>
          <cell r="AK1495" t="str">
            <v>21 Działalność związana ze środowiskiem naturalnym</v>
          </cell>
          <cell r="AL1495" t="str">
            <v>8531457392</v>
          </cell>
          <cell r="AM1495" t="str">
            <v>Gmina Warnice</v>
          </cell>
          <cell r="AN1495" t="str">
            <v>74-201</v>
          </cell>
          <cell r="AO1495" t="str">
            <v>Warnice</v>
          </cell>
          <cell r="AP1495" t="str">
            <v>-</v>
          </cell>
          <cell r="AQ1495" t="str">
            <v>66</v>
          </cell>
          <cell r="AR1495" t="str">
            <v>-</v>
          </cell>
          <cell r="AS1495" t="str">
            <v>915612890</v>
          </cell>
          <cell r="AT1495" t="str">
            <v>915612817</v>
          </cell>
          <cell r="AU1495" t="str">
            <v>wspólnota samorządowa - gmina</v>
          </cell>
          <cell r="AV1495" t="str">
            <v>811685705</v>
          </cell>
          <cell r="AW1495" t="str">
            <v>jednostka samorządu terytorialnego, związek lub stowarzyszenie jst</v>
          </cell>
        </row>
        <row r="1496">
          <cell r="A1496" t="str">
            <v>RPZP.04.05.02-32-031/14</v>
          </cell>
          <cell r="B1496" t="str">
            <v>RPZP.04.00.00</v>
          </cell>
          <cell r="C1496" t="str">
            <v>RPZP.04.05.00</v>
          </cell>
          <cell r="D1496" t="str">
            <v>RPZP.04.05.02</v>
          </cell>
          <cell r="E1496" t="str">
            <v>RPZP.04.05.02-32-031/14-01</v>
          </cell>
          <cell r="F1496" t="str">
            <v>UDA-RPZP.04.05.02-32-031/14-01</v>
          </cell>
          <cell r="G1496" t="str">
            <v>6b54f6aed5</v>
          </cell>
          <cell r="H1496" t="str">
            <v>RPZP.04.05.02-32-031/14</v>
          </cell>
          <cell r="I1496" t="str">
            <v>WND-RPZP.04.05.02-32-031/14</v>
          </cell>
          <cell r="J1496" t="str">
            <v>2014-12-18</v>
          </cell>
          <cell r="K1496" t="str">
            <v>2014 II półrocze</v>
          </cell>
          <cell r="L1496" t="str">
            <v>2014</v>
          </cell>
          <cell r="M1496" t="str">
            <v>2014-12-24</v>
          </cell>
          <cell r="N1496" t="str">
            <v>2014 II półrocze</v>
          </cell>
          <cell r="O1496" t="str">
            <v>2014</v>
          </cell>
          <cell r="P1496" t="str">
            <v>2014-11-05</v>
          </cell>
          <cell r="Q1496" t="str">
            <v>2014-12-30</v>
          </cell>
          <cell r="R1496" t="str">
            <v>2014 II półrocze</v>
          </cell>
          <cell r="S1496" t="str">
            <v>2014</v>
          </cell>
          <cell r="T1496" t="str">
            <v>2014-12-18</v>
          </cell>
          <cell r="U1496">
            <v>703377</v>
          </cell>
          <cell r="V1496">
            <v>703377</v>
          </cell>
          <cell r="W1496">
            <v>499397.67</v>
          </cell>
          <cell r="X1496">
            <v>499397.67</v>
          </cell>
          <cell r="Y1496">
            <v>203979.33</v>
          </cell>
          <cell r="Z1496">
            <v>71</v>
          </cell>
          <cell r="AA1496" t="str">
            <v>Zakup średniego, samochodu ratowniczo-gaśniczego z funkcją ograniczania skażeń dla OSP w Moryniu</v>
          </cell>
          <cell r="AB1496" t="str">
            <v>bez pomocy publicznej</v>
          </cell>
          <cell r="AC1496">
            <v>703377</v>
          </cell>
          <cell r="AD1496">
            <v>703377</v>
          </cell>
          <cell r="AE1496">
            <v>0</v>
          </cell>
          <cell r="AF1496">
            <v>0</v>
          </cell>
          <cell r="AG1496" t="str">
            <v>Tak</v>
          </cell>
          <cell r="AH1496" t="str">
            <v>53 Zapobieganie zagrożeniom (w tym opracowanie i wdrażanie planów i instrumentów zapobiegania i zarządzania zagrożeniami naturalnym i technologicznym)</v>
          </cell>
          <cell r="AI1496" t="str">
            <v>01 Pomoc bezzwrotna</v>
          </cell>
          <cell r="AJ1496" t="str">
            <v>05 Obszary wiejskie (poza obszarami górskimi, wyspami lub o niskiej i bardzo niskiej gęstości zaludnienia)</v>
          </cell>
          <cell r="AK1496" t="str">
            <v>21 Działalność związana ze środowiskiem naturalnym</v>
          </cell>
          <cell r="AL1496" t="str">
            <v>8581728396</v>
          </cell>
          <cell r="AM1496" t="str">
            <v>Gmina Moryń</v>
          </cell>
          <cell r="AN1496" t="str">
            <v>74-503</v>
          </cell>
          <cell r="AO1496" t="str">
            <v>Moryń</v>
          </cell>
          <cell r="AP1496" t="str">
            <v>Plac Wolności</v>
          </cell>
          <cell r="AQ1496" t="str">
            <v>1</v>
          </cell>
          <cell r="AR1496" t="str">
            <v>-</v>
          </cell>
          <cell r="AS1496" t="str">
            <v>(91)4667950</v>
          </cell>
          <cell r="AT1496" t="str">
            <v>(91)4667951</v>
          </cell>
          <cell r="AU1496" t="str">
            <v>wspólnota samorządowa - gmina</v>
          </cell>
          <cell r="AV1496" t="str">
            <v>811684864</v>
          </cell>
          <cell r="AW1496" t="str">
            <v>jednostka samorządu terytorialnego, związek lub stowarzyszenie jst</v>
          </cell>
        </row>
        <row r="1497">
          <cell r="A1497" t="str">
            <v>RPZP.07.03.01-32-001/09</v>
          </cell>
          <cell r="B1497" t="str">
            <v>RPZP.07.00.00</v>
          </cell>
          <cell r="C1497" t="str">
            <v>RPZP.07.03.00</v>
          </cell>
          <cell r="D1497" t="str">
            <v>RPZP.07.03.01</v>
          </cell>
          <cell r="E1497" t="str">
            <v>RPZP.07.03.01-32-001/09-11</v>
          </cell>
          <cell r="F1497" t="str">
            <v>UDA-RPZP.07.03.01-32-001/09-11</v>
          </cell>
          <cell r="G1497" t="str">
            <v>7665fa9459</v>
          </cell>
          <cell r="H1497" t="str">
            <v>RPZP.07.03.01-32-001/09</v>
          </cell>
          <cell r="I1497" t="str">
            <v>RPOWZ/7.3.1/2009/001/PU/6/08</v>
          </cell>
          <cell r="J1497" t="str">
            <v>2009-02-17</v>
          </cell>
          <cell r="K1497" t="str">
            <v>2009 I półrocze</v>
          </cell>
          <cell r="L1497" t="str">
            <v>2009</v>
          </cell>
          <cell r="M1497" t="str">
            <v>2009-02-19</v>
          </cell>
          <cell r="N1497" t="str">
            <v>2009 I półrocze</v>
          </cell>
          <cell r="O1497" t="str">
            <v>2009</v>
          </cell>
          <cell r="P1497" t="str">
            <v>2009-03-04</v>
          </cell>
          <cell r="Q1497" t="str">
            <v>2014-12-31</v>
          </cell>
          <cell r="R1497" t="str">
            <v>2014 II półrocze</v>
          </cell>
          <cell r="S1497" t="str">
            <v>2014</v>
          </cell>
          <cell r="T1497" t="str">
            <v>2014-12-09</v>
          </cell>
          <cell r="U1497">
            <v>95247149.959999993</v>
          </cell>
          <cell r="V1497">
            <v>88421468.25</v>
          </cell>
          <cell r="W1497">
            <v>44678652.329999998</v>
          </cell>
          <cell r="X1497">
            <v>38896609.670000002</v>
          </cell>
          <cell r="Y1497">
            <v>43742815.920000002</v>
          </cell>
          <cell r="Z1497">
            <v>50.53</v>
          </cell>
          <cell r="AA1497" t="str">
            <v>Rozbudowa części środkowej budynku głównego wraz z dostosowaniem oddziałów chirurgicznych do wymogów fachowo-sanitarnych w Specjalistycznym Szpitalu im. A. Sokołowskiego w Szczecinie – Zdunowie.</v>
          </cell>
          <cell r="AB1497" t="str">
            <v>bez pomocy publicznej</v>
          </cell>
          <cell r="AC1497">
            <v>95247149.959999993</v>
          </cell>
          <cell r="AD1497">
            <v>95247149.959999993</v>
          </cell>
          <cell r="AE1497">
            <v>0</v>
          </cell>
          <cell r="AF1497">
            <v>0</v>
          </cell>
          <cell r="AG1497" t="str">
            <v>Nie</v>
          </cell>
          <cell r="AH1497" t="str">
            <v>76 Infrastruktura ochrony zdrowia</v>
          </cell>
          <cell r="AI1497" t="str">
            <v>01 Pomoc bezzwrotna</v>
          </cell>
          <cell r="AJ1497" t="str">
            <v>01 Obszar miejski</v>
          </cell>
          <cell r="AK1497" t="str">
            <v>19 Działalność w zakresie ochrony zdrowia ludzkiego</v>
          </cell>
          <cell r="AL1497" t="str">
            <v>9551694463</v>
          </cell>
          <cell r="AM1497" t="str">
            <v>Specjalistyczny Szpital im. prof. Alfreda Sokołowskiego w Szczecinie – Zdunowie</v>
          </cell>
          <cell r="AN1497" t="str">
            <v>70-891</v>
          </cell>
          <cell r="AO1497" t="str">
            <v>Szczecin</v>
          </cell>
          <cell r="AP1497" t="str">
            <v>A.Sokołowskiego</v>
          </cell>
          <cell r="AQ1497" t="str">
            <v>11</v>
          </cell>
          <cell r="AR1497" t="str">
            <v>-</v>
          </cell>
          <cell r="AS1497" t="str">
            <v>914427239, 914620466</v>
          </cell>
          <cell r="AT1497" t="str">
            <v>914620494</v>
          </cell>
          <cell r="AU1497" t="str">
            <v>publiczny zakład opieki zdrowotnej</v>
          </cell>
          <cell r="AV1497" t="str">
            <v>81097867000027</v>
          </cell>
          <cell r="AW1497" t="str">
            <v>zakład opieki zdrowotnej działający w publicznym systemie ochrony zdrowia</v>
          </cell>
        </row>
        <row r="1498">
          <cell r="A1498" t="str">
            <v>RPZP.01.02.01-32-001/10</v>
          </cell>
          <cell r="B1498" t="str">
            <v>RPZP.01.00.00</v>
          </cell>
          <cell r="C1498" t="str">
            <v>RPZP.01.02.00</v>
          </cell>
          <cell r="D1498" t="str">
            <v>RPZP.01.02.01</v>
          </cell>
          <cell r="E1498" t="str">
            <v>RPZP.01.02.01-32-001/10-05</v>
          </cell>
          <cell r="F1498" t="str">
            <v>UDA-RPZP.01.02.01-32-001/10-05</v>
          </cell>
          <cell r="G1498" t="str">
            <v>3b89f9ae57</v>
          </cell>
          <cell r="H1498" t="str">
            <v>RPZP.01.02.01-32-001/10</v>
          </cell>
          <cell r="I1498" t="str">
            <v>WND-RPZP.01.02.01-32-001/10</v>
          </cell>
          <cell r="J1498" t="str">
            <v>2010-09-28</v>
          </cell>
          <cell r="K1498" t="str">
            <v>2010 II półrocze</v>
          </cell>
          <cell r="L1498" t="str">
            <v>2010</v>
          </cell>
          <cell r="M1498" t="str">
            <v>2010-09-30</v>
          </cell>
          <cell r="N1498" t="str">
            <v>2010 II półrocze</v>
          </cell>
          <cell r="O1498" t="str">
            <v>2010</v>
          </cell>
          <cell r="P1498" t="str">
            <v>2010-12-30</v>
          </cell>
          <cell r="Q1498" t="str">
            <v>2014-12-31</v>
          </cell>
          <cell r="R1498" t="str">
            <v>2014 II półrocze</v>
          </cell>
          <cell r="S1498" t="str">
            <v>2014</v>
          </cell>
          <cell r="T1498" t="str">
            <v>2014-10-24</v>
          </cell>
          <cell r="U1498">
            <v>66042209.189999998</v>
          </cell>
          <cell r="V1498">
            <v>65928127</v>
          </cell>
          <cell r="W1498">
            <v>49446095.25</v>
          </cell>
          <cell r="X1498">
            <v>49446095.25</v>
          </cell>
          <cell r="Y1498">
            <v>16482031.75</v>
          </cell>
          <cell r="Z1498">
            <v>75</v>
          </cell>
          <cell r="AA1498" t="str">
            <v>SERVICE INTER-LAB Centrum Transferu Wiedzy i Innowacji dla Sektora Usług</v>
          </cell>
          <cell r="AB1498" t="str">
            <v>bez pomocy publicznej</v>
          </cell>
          <cell r="AC1498">
            <v>66042209.189999998</v>
          </cell>
          <cell r="AD1498">
            <v>66042209.189999998</v>
          </cell>
          <cell r="AE1498">
            <v>0</v>
          </cell>
          <cell r="AF1498">
            <v>0</v>
          </cell>
          <cell r="AG1498" t="str">
            <v>Nie</v>
          </cell>
          <cell r="AH1498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498" t="str">
            <v>01 Pomoc bezzwrotna</v>
          </cell>
          <cell r="AJ1498" t="str">
            <v>01 Obszar miejski</v>
          </cell>
          <cell r="AK1498" t="str">
            <v>18 Edukacja</v>
          </cell>
          <cell r="AL1498" t="str">
            <v>8510208005</v>
          </cell>
          <cell r="AM1498" t="str">
            <v>Uniwersytet Szczeciński</v>
          </cell>
          <cell r="AN1498" t="str">
            <v>70-453</v>
          </cell>
          <cell r="AO1498" t="str">
            <v>Szczecin</v>
          </cell>
          <cell r="AP1498" t="str">
            <v>Al.Papieża Jana Pawła II</v>
          </cell>
          <cell r="AQ1498" t="str">
            <v>22a</v>
          </cell>
          <cell r="AR1498" t="str">
            <v>-</v>
          </cell>
          <cell r="AS1498" t="str">
            <v>0914443115</v>
          </cell>
          <cell r="AT1498" t="str">
            <v>0914443116</v>
          </cell>
          <cell r="AU1498" t="str">
            <v>uczelnia wyższa</v>
          </cell>
          <cell r="AV1498" t="str">
            <v>001208777</v>
          </cell>
          <cell r="AW1498" t="str">
            <v>szkoła wyższa</v>
          </cell>
        </row>
        <row r="1499">
          <cell r="A1499" t="str">
            <v>RPZP.01.03.03-32-007/10</v>
          </cell>
          <cell r="B1499" t="str">
            <v>RPZP.01.00.00</v>
          </cell>
          <cell r="C1499" t="str">
            <v>RPZP.01.03.00</v>
          </cell>
          <cell r="D1499" t="str">
            <v>RPZP.01.03.03</v>
          </cell>
          <cell r="E1499" t="str">
            <v>RPZP.01.03.03-32-007/10-04</v>
          </cell>
          <cell r="F1499" t="str">
            <v>UDA-RPZP.01.03.03-32-007/10-04</v>
          </cell>
          <cell r="G1499" t="str">
            <v>c4ebd4a163</v>
          </cell>
          <cell r="H1499" t="str">
            <v>RPZP.01.03.03-32-007/10</v>
          </cell>
          <cell r="I1499" t="str">
            <v>WND-RPZP.01.03.03-32-007/10</v>
          </cell>
          <cell r="J1499" t="str">
            <v>2010-12-22</v>
          </cell>
          <cell r="K1499" t="str">
            <v>2010 II półrocze</v>
          </cell>
          <cell r="L1499" t="str">
            <v>2010</v>
          </cell>
          <cell r="M1499" t="str">
            <v>2010-12-23</v>
          </cell>
          <cell r="N1499" t="str">
            <v>2010 II półrocze</v>
          </cell>
          <cell r="O1499" t="str">
            <v>2010</v>
          </cell>
          <cell r="P1499" t="str">
            <v>2011-03-29</v>
          </cell>
          <cell r="Q1499" t="str">
            <v>2014-12-31</v>
          </cell>
          <cell r="R1499" t="str">
            <v>2014 II półrocze</v>
          </cell>
          <cell r="S1499" t="str">
            <v>2014</v>
          </cell>
          <cell r="T1499" t="str">
            <v>2014-02-05</v>
          </cell>
          <cell r="U1499">
            <v>66312303.810000002</v>
          </cell>
          <cell r="V1499">
            <v>51383693.909999996</v>
          </cell>
          <cell r="W1499">
            <v>25691846.940000001</v>
          </cell>
          <cell r="X1499">
            <v>25691846.940000001</v>
          </cell>
          <cell r="Y1499">
            <v>25691846.969999999</v>
          </cell>
          <cell r="Z1499">
            <v>50</v>
          </cell>
          <cell r="AA1499" t="str">
            <v>Doprowadzenie niezbędnej infrastruktury technicznej do stref inwestycyjnych Trzebusza i Dunikowa przeznaczonych pod funkcje przemysłowo-składowe</v>
          </cell>
          <cell r="AB1499" t="str">
            <v>bez pomocy publicznej</v>
          </cell>
          <cell r="AC1499">
            <v>66312303.810000002</v>
          </cell>
          <cell r="AD1499">
            <v>66312303.810000002</v>
          </cell>
          <cell r="AE1499">
            <v>0</v>
          </cell>
          <cell r="AF1499">
            <v>0</v>
          </cell>
          <cell r="AG1499" t="str">
            <v>Nie</v>
          </cell>
          <cell r="AH1499" t="str">
            <v>08 Inne inwestycje w przedsiębiorstwa</v>
          </cell>
          <cell r="AI1499" t="str">
            <v>01 Pomoc bezzwrotna</v>
          </cell>
          <cell r="AJ1499" t="str">
            <v>01 Obszar miejski</v>
          </cell>
          <cell r="AK1499" t="str">
            <v>22 Inne niewyszczególnione usługi</v>
          </cell>
          <cell r="AL1499" t="str">
            <v>8510309410</v>
          </cell>
          <cell r="AM1499" t="str">
            <v>Gmina Miasto Szczecin</v>
          </cell>
          <cell r="AN1499" t="str">
            <v>70-456</v>
          </cell>
          <cell r="AO1499" t="str">
            <v>Szczecin</v>
          </cell>
          <cell r="AP1499" t="str">
            <v>Plac Armii Krajowej</v>
          </cell>
          <cell r="AQ1499" t="str">
            <v>1</v>
          </cell>
          <cell r="AR1499" t="str">
            <v>-</v>
          </cell>
          <cell r="AS1499" t="str">
            <v>091/4245814</v>
          </cell>
          <cell r="AT1499" t="str">
            <v>091/4245854</v>
          </cell>
          <cell r="AU1499" t="str">
            <v>wspólnota samorządowa</v>
          </cell>
          <cell r="AV1499" t="str">
            <v>811684232</v>
          </cell>
          <cell r="AW1499" t="str">
            <v>jednostka samorządu terytorialnego, związek lub stowarzyszenie jst</v>
          </cell>
        </row>
        <row r="1500">
          <cell r="A1500" t="str">
            <v>RPZP.01.03.03-32-005/10</v>
          </cell>
          <cell r="B1500" t="str">
            <v>RPZP.01.00.00</v>
          </cell>
          <cell r="C1500" t="str">
            <v>RPZP.01.03.00</v>
          </cell>
          <cell r="D1500" t="str">
            <v>RPZP.01.03.03</v>
          </cell>
          <cell r="E1500" t="str">
            <v>RPZP.01.03.03-32-005/10-02</v>
          </cell>
          <cell r="F1500" t="str">
            <v>UDA-RPZP.01.03.03-32-005/10-02</v>
          </cell>
          <cell r="G1500" t="str">
            <v>a1a1f7bace</v>
          </cell>
          <cell r="H1500" t="str">
            <v>RPZP.01.03.03-32-005/10</v>
          </cell>
          <cell r="I1500" t="str">
            <v>WND-RPZP.01.03.03-32-005/10</v>
          </cell>
          <cell r="J1500" t="str">
            <v>2010-12-29</v>
          </cell>
          <cell r="K1500" t="str">
            <v>2010 II półrocze</v>
          </cell>
          <cell r="L1500" t="str">
            <v>2010</v>
          </cell>
          <cell r="M1500" t="str">
            <v>2010-12-30</v>
          </cell>
          <cell r="N1500" t="str">
            <v>2010 II półrocze</v>
          </cell>
          <cell r="O1500" t="str">
            <v>2010</v>
          </cell>
          <cell r="P1500" t="str">
            <v>2007-11-19</v>
          </cell>
          <cell r="Q1500" t="str">
            <v>2014-12-31</v>
          </cell>
          <cell r="R1500" t="str">
            <v>2014 II półrocze</v>
          </cell>
          <cell r="S1500" t="str">
            <v>2014</v>
          </cell>
          <cell r="T1500" t="str">
            <v>2013-05-17</v>
          </cell>
          <cell r="U1500">
            <v>79834000</v>
          </cell>
          <cell r="V1500">
            <v>79834000</v>
          </cell>
          <cell r="W1500">
            <v>36874624.590000004</v>
          </cell>
          <cell r="X1500">
            <v>36874624.590000004</v>
          </cell>
          <cell r="Y1500">
            <v>42959375.409999996</v>
          </cell>
          <cell r="Z1500">
            <v>46.19</v>
          </cell>
          <cell r="AA1500" t="str">
            <v>Uzbrojenie Strefy Zorganizowanej Działalności Inwestycyjno-Przemysłowej w Koszalinie</v>
          </cell>
          <cell r="AB1500" t="str">
            <v>bez pomocy publicznej</v>
          </cell>
          <cell r="AC1500">
            <v>79834000</v>
          </cell>
          <cell r="AD1500">
            <v>79834000</v>
          </cell>
          <cell r="AE1500">
            <v>0</v>
          </cell>
          <cell r="AF1500">
            <v>0</v>
          </cell>
          <cell r="AG1500" t="str">
            <v>Nie</v>
          </cell>
          <cell r="AH1500" t="str">
            <v>08 Inne inwestycje w przedsiębiorstwa</v>
          </cell>
          <cell r="AI1500" t="str">
            <v>01 Pomoc bezzwrotna</v>
          </cell>
          <cell r="AJ1500" t="str">
            <v>01 Obszar miejski</v>
          </cell>
          <cell r="AK1500" t="str">
            <v>16 Obsługa nieruchomości, wynajem i prowadzenie działalności gospodarczej</v>
          </cell>
          <cell r="AL1500" t="str">
            <v>6692385366</v>
          </cell>
          <cell r="AM1500" t="str">
            <v>Gmina-Miasto Koszalin</v>
          </cell>
          <cell r="AN1500" t="str">
            <v>75-007</v>
          </cell>
          <cell r="AO1500" t="str">
            <v>Koszalin</v>
          </cell>
          <cell r="AP1500" t="str">
            <v>Rynek Staromiejski</v>
          </cell>
          <cell r="AQ1500" t="str">
            <v>6-7</v>
          </cell>
          <cell r="AR1500" t="str">
            <v>-</v>
          </cell>
          <cell r="AS1500" t="str">
            <v>(+48)943488617</v>
          </cell>
          <cell r="AT1500" t="str">
            <v>(+48)943422478</v>
          </cell>
          <cell r="AU1500" t="str">
            <v>wspólnota samorządowa</v>
          </cell>
          <cell r="AV1500" t="str">
            <v>330920802</v>
          </cell>
          <cell r="AW1500" t="str">
            <v>jednostka samorządu terytorialnego, związek lub stowarzyszenie jst</v>
          </cell>
        </row>
        <row r="1501">
          <cell r="A1501" t="str">
            <v>RPZP.05.05.01-32-017/11</v>
          </cell>
          <cell r="B1501" t="str">
            <v>RPZP.05.00.00</v>
          </cell>
          <cell r="C1501" t="str">
            <v>RPZP.05.05.00</v>
          </cell>
          <cell r="D1501" t="str">
            <v>RPZP.05.05.01</v>
          </cell>
          <cell r="E1501" t="str">
            <v>RPZP.05.05.01-32-017/11-02</v>
          </cell>
          <cell r="F1501" t="str">
            <v>UDA-RPZP.05.05.01-32-017/11-02</v>
          </cell>
          <cell r="G1501" t="str">
            <v>cba4858b32</v>
          </cell>
          <cell r="H1501" t="str">
            <v>RPZP.05.05.01-32-017/11</v>
          </cell>
          <cell r="I1501" t="str">
            <v>WND-RPZP.05.05.01-32-017/11</v>
          </cell>
          <cell r="J1501" t="str">
            <v>2012-05-17</v>
          </cell>
          <cell r="K1501" t="str">
            <v>2012 I półrocze</v>
          </cell>
          <cell r="L1501" t="str">
            <v>2012</v>
          </cell>
          <cell r="M1501" t="str">
            <v>2012-05-25</v>
          </cell>
          <cell r="N1501" t="str">
            <v>2012 I półrocze</v>
          </cell>
          <cell r="O1501" t="str">
            <v>2012</v>
          </cell>
          <cell r="P1501" t="str">
            <v>2012-08-13</v>
          </cell>
          <cell r="Q1501" t="str">
            <v>2014-12-31</v>
          </cell>
          <cell r="R1501" t="str">
            <v>2014 II półrocze</v>
          </cell>
          <cell r="S1501" t="str">
            <v>2014</v>
          </cell>
          <cell r="T1501" t="str">
            <v>2014-01-14</v>
          </cell>
          <cell r="U1501">
            <v>988795.46</v>
          </cell>
          <cell r="V1501">
            <v>988795.46</v>
          </cell>
          <cell r="W1501">
            <v>494397.73</v>
          </cell>
          <cell r="X1501">
            <v>494397.73</v>
          </cell>
          <cell r="Y1501">
            <v>494397.73</v>
          </cell>
          <cell r="Z1501">
            <v>50</v>
          </cell>
          <cell r="AA1501" t="str">
            <v>„Renowacja obiektu zabytkowego – budynku wielorodzinnego przy ul. Armii Krajowej 29-31 w Lipianach”</v>
          </cell>
          <cell r="AB1501" t="str">
            <v>bez pomocy publicznej</v>
          </cell>
          <cell r="AC1501">
            <v>988795.46</v>
          </cell>
          <cell r="AD1501">
            <v>807614.46</v>
          </cell>
          <cell r="AE1501">
            <v>181181</v>
          </cell>
          <cell r="AF1501">
            <v>0</v>
          </cell>
          <cell r="AG1501" t="str">
            <v>Nie</v>
          </cell>
          <cell r="AH1501" t="str">
            <v>78 Infrastruktura mieszkalnictwa</v>
          </cell>
          <cell r="AI1501" t="str">
            <v>01 Pomoc bezzwrotna</v>
          </cell>
          <cell r="AJ1501" t="str">
            <v>05 Obszary wiejskie (poza obszarami górskimi, wyspami lub o niskiej i bardzo niskiej gęstości zaludnienia)</v>
          </cell>
          <cell r="AK1501" t="str">
            <v>22 Inne niewyszczególnione usługi</v>
          </cell>
          <cell r="AL1501" t="str">
            <v>8531497090</v>
          </cell>
          <cell r="AM1501" t="str">
            <v>Wspólnota Mieszkaniowa „Zabytek” ul. Armii Krajowej 29-31 74 – 240 Lipiany</v>
          </cell>
          <cell r="AN1501" t="str">
            <v>74-240</v>
          </cell>
          <cell r="AO1501" t="str">
            <v>Lipiany</v>
          </cell>
          <cell r="AP1501" t="str">
            <v>Niepodległości</v>
          </cell>
          <cell r="AQ1501" t="str">
            <v>13A</v>
          </cell>
          <cell r="AR1501" t="str">
            <v>4</v>
          </cell>
          <cell r="AS1501" t="str">
            <v>915704139</v>
          </cell>
          <cell r="AT1501" t="str">
            <v>-</v>
          </cell>
          <cell r="AU1501" t="str">
            <v>wspólnota mieszkaniowa</v>
          </cell>
          <cell r="AV1501" t="str">
            <v>320510360</v>
          </cell>
          <cell r="AW1501" t="str">
            <v>spółdzielnia lub wspólnota mieszkaniowa, TBS</v>
          </cell>
        </row>
        <row r="1502">
          <cell r="A1502" t="str">
            <v>RPZP.01.02.02-32-001/11</v>
          </cell>
          <cell r="B1502" t="str">
            <v>RPZP.01.00.00</v>
          </cell>
          <cell r="C1502" t="str">
            <v>RPZP.01.02.00</v>
          </cell>
          <cell r="D1502" t="str">
            <v>RPZP.01.02.02</v>
          </cell>
          <cell r="E1502" t="str">
            <v>RPZP.01.02.02-32-001/11-04</v>
          </cell>
          <cell r="F1502" t="str">
            <v>UDA-RPZP.01.02.02-32-001/11-04</v>
          </cell>
          <cell r="G1502" t="str">
            <v>1d68756a66</v>
          </cell>
          <cell r="H1502" t="str">
            <v>RPZP.01.02.02-32-001/11</v>
          </cell>
          <cell r="I1502" t="str">
            <v>WND-RPZP.01.02.02-32-001/11</v>
          </cell>
          <cell r="J1502" t="str">
            <v>2012-09-04</v>
          </cell>
          <cell r="K1502" t="str">
            <v>2012 II półrocze</v>
          </cell>
          <cell r="L1502" t="str">
            <v>2012</v>
          </cell>
          <cell r="M1502" t="str">
            <v>2012-09-07</v>
          </cell>
          <cell r="N1502" t="str">
            <v>2012 II półrocze</v>
          </cell>
          <cell r="O1502" t="str">
            <v>2012</v>
          </cell>
          <cell r="P1502" t="str">
            <v>2012-09-03</v>
          </cell>
          <cell r="Q1502" t="str">
            <v>2014-12-31</v>
          </cell>
          <cell r="R1502" t="str">
            <v>2014 II półrocze</v>
          </cell>
          <cell r="S1502" t="str">
            <v>2014</v>
          </cell>
          <cell r="T1502" t="str">
            <v>2014-10-14</v>
          </cell>
          <cell r="U1502">
            <v>3780289.46</v>
          </cell>
          <cell r="V1502">
            <v>3572175.35</v>
          </cell>
          <cell r="W1502">
            <v>2679131.5</v>
          </cell>
          <cell r="X1502">
            <v>2009348.63</v>
          </cell>
          <cell r="Y1502">
            <v>893043.85</v>
          </cell>
          <cell r="Z1502">
            <v>75</v>
          </cell>
          <cell r="AA1502" t="str">
            <v>Budowa Centrum Naukowo-Badawczego Analizy Ryzyka Eksploatacji Statków w Akademii Morskiej w Szczecinie</v>
          </cell>
          <cell r="AB1502" t="str">
            <v>bez pomocy publicznej</v>
          </cell>
          <cell r="AC1502">
            <v>3780289.46</v>
          </cell>
          <cell r="AD1502">
            <v>3780289.46</v>
          </cell>
          <cell r="AE1502">
            <v>0</v>
          </cell>
          <cell r="AF1502">
            <v>4.79</v>
          </cell>
          <cell r="AG1502" t="str">
            <v>Nie</v>
          </cell>
          <cell r="AH1502" t="str">
            <v>02 Infrastruktura B+RT (w tym wyposażenie w sprzęt, oprzyrządowanie i szybkie sieci informatyczne łączące ośrodki badawcze) oraz specjalistyczne ośrodki kompetencji technologicznych</v>
          </cell>
          <cell r="AI1502" t="str">
            <v>01 Pomoc bezzwrotna</v>
          </cell>
          <cell r="AJ1502" t="str">
            <v>01 Obszar miejski</v>
          </cell>
          <cell r="AK1502" t="str">
            <v>22 Inne niewyszczególnione usługi</v>
          </cell>
          <cell r="AL1502" t="str">
            <v>8510006388</v>
          </cell>
          <cell r="AM1502" t="str">
            <v>Akademia Morska w Szczecinie</v>
          </cell>
          <cell r="AN1502" t="str">
            <v>70-500</v>
          </cell>
          <cell r="AO1502" t="str">
            <v>Szczecin</v>
          </cell>
          <cell r="AP1502" t="str">
            <v>Wały Chrobrego</v>
          </cell>
          <cell r="AQ1502" t="str">
            <v>1-2</v>
          </cell>
          <cell r="AR1502" t="str">
            <v>-</v>
          </cell>
          <cell r="AS1502" t="str">
            <v>914809302</v>
          </cell>
          <cell r="AT1502" t="str">
            <v>914909585</v>
          </cell>
          <cell r="AU1502" t="str">
            <v>uczelnia wyższa</v>
          </cell>
          <cell r="AV1502" t="str">
            <v>000145129</v>
          </cell>
          <cell r="AW1502" t="str">
            <v>szkoła wyższa</v>
          </cell>
        </row>
        <row r="1503">
          <cell r="A1503" t="str">
            <v>RPZP.02.01.01-32-003/12</v>
          </cell>
          <cell r="B1503" t="str">
            <v>RPZP.02.00.00</v>
          </cell>
          <cell r="C1503" t="str">
            <v>RPZP.02.01.00</v>
          </cell>
          <cell r="D1503" t="str">
            <v>RPZP.02.01.01</v>
          </cell>
          <cell r="E1503" t="str">
            <v>RPZP.02.01.01-32-003/12-04</v>
          </cell>
          <cell r="F1503" t="str">
            <v>UDA-RPZP.02.01.01-32-003/12-04</v>
          </cell>
          <cell r="G1503" t="str">
            <v>618409f425</v>
          </cell>
          <cell r="H1503" t="str">
            <v>RPZP.02.01.01-32-003/12</v>
          </cell>
          <cell r="I1503" t="str">
            <v>WND-RPZP.02.01.01-32-003/12</v>
          </cell>
          <cell r="J1503" t="str">
            <v>2012-09-26</v>
          </cell>
          <cell r="K1503" t="str">
            <v>2012 II półrocze</v>
          </cell>
          <cell r="L1503" t="str">
            <v>2012</v>
          </cell>
          <cell r="M1503" t="str">
            <v>2012-10-10</v>
          </cell>
          <cell r="N1503" t="str">
            <v>2012 II półrocze</v>
          </cell>
          <cell r="O1503" t="str">
            <v>2012</v>
          </cell>
          <cell r="P1503" t="str">
            <v>2011-05-31</v>
          </cell>
          <cell r="Q1503" t="str">
            <v>2014-12-31</v>
          </cell>
          <cell r="R1503" t="str">
            <v>2014 II półrocze</v>
          </cell>
          <cell r="S1503" t="str">
            <v>2014</v>
          </cell>
          <cell r="T1503" t="str">
            <v>2014-11-26</v>
          </cell>
          <cell r="U1503">
            <v>14656550</v>
          </cell>
          <cell r="V1503">
            <v>13222000</v>
          </cell>
          <cell r="W1503">
            <v>13222000</v>
          </cell>
          <cell r="X1503">
            <v>13222000</v>
          </cell>
          <cell r="Y1503">
            <v>0</v>
          </cell>
          <cell r="Z1503">
            <v>100</v>
          </cell>
          <cell r="AA1503" t="str">
            <v>Budowa obejścia m. Gościno w ciągu drogi wojewódzkiej nr 162</v>
          </cell>
          <cell r="AB1503" t="str">
            <v>bez pomocy publicznej</v>
          </cell>
          <cell r="AC1503">
            <v>14656550</v>
          </cell>
          <cell r="AD1503">
            <v>14656550</v>
          </cell>
          <cell r="AE1503">
            <v>0</v>
          </cell>
          <cell r="AF1503">
            <v>0</v>
          </cell>
          <cell r="AG1503" t="str">
            <v>Nie</v>
          </cell>
          <cell r="AH1503" t="str">
            <v>23 Drogi regionalne/lokalne</v>
          </cell>
          <cell r="AI1503" t="str">
            <v>01 Pomoc bezzwrotna</v>
          </cell>
          <cell r="AJ1503" t="str">
            <v>05 Obszary wiejskie (poza obszarami górskimi, wyspami lub o niskiej i bardzo niskiej gęstości zaludnienia)</v>
          </cell>
          <cell r="AK1503" t="str">
            <v>00 Nie dotyczy</v>
          </cell>
          <cell r="AL1503" t="str">
            <v>8512871498</v>
          </cell>
          <cell r="AM1503" t="str">
            <v>Województwo Zachodniopomorskie</v>
          </cell>
          <cell r="AN1503" t="str">
            <v>70-540</v>
          </cell>
          <cell r="AO1503" t="str">
            <v>Szczecin</v>
          </cell>
          <cell r="AP1503" t="str">
            <v>Korsarzy</v>
          </cell>
          <cell r="AQ1503" t="str">
            <v>34</v>
          </cell>
          <cell r="AR1503" t="str">
            <v>-</v>
          </cell>
          <cell r="AS1503" t="str">
            <v>0943427831</v>
          </cell>
          <cell r="AT1503" t="str">
            <v>0943424328</v>
          </cell>
          <cell r="AU1503" t="str">
            <v>wspólnota samorządowa - województwo</v>
          </cell>
          <cell r="AV1503" t="str">
            <v>811683876</v>
          </cell>
          <cell r="AW1503" t="str">
            <v>Jednostka samorządu terytorialnego</v>
          </cell>
        </row>
        <row r="1504">
          <cell r="A1504" t="str">
            <v>RPZP.05.01.02-32-001/12</v>
          </cell>
          <cell r="B1504" t="str">
            <v>RPZP.05.00.00</v>
          </cell>
          <cell r="C1504" t="str">
            <v>RPZP.05.01.00</v>
          </cell>
          <cell r="D1504" t="str">
            <v>RPZP.05.01.02</v>
          </cell>
          <cell r="E1504" t="str">
            <v>RPZP.05.01.02-32-001/12-03</v>
          </cell>
          <cell r="F1504" t="str">
            <v>UDA-RPZP.05.01.02-32-001/12-03</v>
          </cell>
          <cell r="G1504" t="str">
            <v>f343cc874f</v>
          </cell>
          <cell r="H1504" t="str">
            <v>RPZP.05.01.02-32-001/12</v>
          </cell>
          <cell r="I1504" t="str">
            <v>WND-RPZP.05.01.02-32-001/12</v>
          </cell>
          <cell r="J1504" t="str">
            <v>2012-11-13</v>
          </cell>
          <cell r="K1504" t="str">
            <v>2012 II półrocze</v>
          </cell>
          <cell r="L1504" t="str">
            <v>2012</v>
          </cell>
          <cell r="M1504" t="str">
            <v>2012-11-30</v>
          </cell>
          <cell r="N1504" t="str">
            <v>2012 II półrocze</v>
          </cell>
          <cell r="O1504" t="str">
            <v>2012</v>
          </cell>
          <cell r="P1504" t="str">
            <v>2012-10-01</v>
          </cell>
          <cell r="Q1504" t="str">
            <v>2014-12-31</v>
          </cell>
          <cell r="R1504" t="str">
            <v>2014 II półrocze</v>
          </cell>
          <cell r="S1504" t="str">
            <v>2014</v>
          </cell>
          <cell r="T1504" t="str">
            <v>2013-06-11</v>
          </cell>
          <cell r="U1504">
            <v>2470190</v>
          </cell>
          <cell r="V1504">
            <v>2470190</v>
          </cell>
          <cell r="W1504">
            <v>2470190</v>
          </cell>
          <cell r="X1504">
            <v>2470190</v>
          </cell>
          <cell r="Y1504">
            <v>0</v>
          </cell>
          <cell r="Z1504">
            <v>100</v>
          </cell>
          <cell r="AA1504" t="str">
            <v>Zachodniopomorskie - Morze Przygody. Promocja turystyczna Województwa Zachodniopomorskiego.</v>
          </cell>
          <cell r="AB1504" t="str">
            <v>bez pomocy publicznej</v>
          </cell>
          <cell r="AC1504">
            <v>2470190</v>
          </cell>
          <cell r="AD1504">
            <v>2470190</v>
          </cell>
          <cell r="AE1504">
            <v>0</v>
          </cell>
          <cell r="AF1504">
            <v>0</v>
          </cell>
          <cell r="AG1504" t="str">
            <v>Tak</v>
          </cell>
          <cell r="AH1504" t="str">
            <v>57 Inne wsparcie na rzecz wzmocnienia usług turystycznych</v>
          </cell>
          <cell r="AI1504" t="str">
            <v>01 Pomoc bezzwrotna</v>
          </cell>
          <cell r="AJ1504" t="str">
            <v>00 Nie dotyczy</v>
          </cell>
          <cell r="AK1504" t="str">
            <v>22 Inne niewyszczególnione usługi</v>
          </cell>
          <cell r="AL1504" t="str">
            <v>8512871498</v>
          </cell>
          <cell r="AM1504" t="str">
            <v>Województwo Zachodniopomorskie</v>
          </cell>
          <cell r="AN1504" t="str">
            <v>70-540</v>
          </cell>
          <cell r="AO1504" t="str">
            <v>Szczecin</v>
          </cell>
          <cell r="AP1504" t="str">
            <v>Korsarzy</v>
          </cell>
          <cell r="AQ1504" t="str">
            <v>34</v>
          </cell>
          <cell r="AR1504" t="str">
            <v>-</v>
          </cell>
          <cell r="AS1504" t="str">
            <v>+48914419102</v>
          </cell>
          <cell r="AT1504" t="str">
            <v>+48914419137</v>
          </cell>
          <cell r="AU1504" t="str">
            <v>wspólnota samorządowa - województwo</v>
          </cell>
          <cell r="AV1504" t="str">
            <v>811683876</v>
          </cell>
          <cell r="AW1504" t="str">
            <v>Jednostka samorządu terytorialnego</v>
          </cell>
        </row>
        <row r="1505">
          <cell r="A1505" t="str">
            <v>RPZP.01.01.03-32-091/12</v>
          </cell>
          <cell r="B1505" t="str">
            <v>RPZP.01.00.00</v>
          </cell>
          <cell r="C1505" t="str">
            <v>RPZP.01.01.00</v>
          </cell>
          <cell r="D1505" t="str">
            <v>RPZP.01.01.03</v>
          </cell>
          <cell r="E1505" t="str">
            <v>RPZP.01.01.03-32-091/12-02</v>
          </cell>
          <cell r="F1505" t="str">
            <v>UDA-RPZP.01.01.03-32-091/12-02</v>
          </cell>
          <cell r="G1505" t="str">
            <v>3422fe00f5</v>
          </cell>
          <cell r="H1505" t="str">
            <v>RPZP.01.01.03-32-091/12</v>
          </cell>
          <cell r="I1505" t="str">
            <v>WND-RPZP.01.01.03-32-091/12</v>
          </cell>
          <cell r="J1505" t="str">
            <v>2012-12-07</v>
          </cell>
          <cell r="K1505" t="str">
            <v>2012 II półrocze</v>
          </cell>
          <cell r="L1505" t="str">
            <v>2012</v>
          </cell>
          <cell r="M1505" t="str">
            <v>2012-12-12</v>
          </cell>
          <cell r="N1505" t="str">
            <v>2012 II półrocze</v>
          </cell>
          <cell r="O1505" t="str">
            <v>2012</v>
          </cell>
          <cell r="P1505" t="str">
            <v>2012-10-08</v>
          </cell>
          <cell r="Q1505" t="str">
            <v>2014-12-31</v>
          </cell>
          <cell r="R1505" t="str">
            <v>2014 II półrocze</v>
          </cell>
          <cell r="S1505" t="str">
            <v>2014</v>
          </cell>
          <cell r="T1505" t="str">
            <v>2013-05-08</v>
          </cell>
          <cell r="U1505">
            <v>6112854</v>
          </cell>
          <cell r="V1505">
            <v>4969800</v>
          </cell>
          <cell r="W1505">
            <v>2981880</v>
          </cell>
          <cell r="X1505">
            <v>2981880</v>
          </cell>
          <cell r="Y1505">
            <v>1987920</v>
          </cell>
          <cell r="Z1505">
            <v>60</v>
          </cell>
          <cell r="AA1505" t="str">
            <v>Opracowanie i produkcja ECO-H2 - ekologicznego generatora odnawialnego dodatku do paliw, optymalizującego pracę silników spalinowych oraz zmniejszającego zużycie paliwa i szkodliwość dla środowiska</v>
          </cell>
          <cell r="AB1505" t="str">
            <v>pomoc publiczna</v>
          </cell>
          <cell r="AC1505">
            <v>6112854</v>
          </cell>
          <cell r="AD1505">
            <v>2981880</v>
          </cell>
          <cell r="AE1505">
            <v>3130974</v>
          </cell>
          <cell r="AF1505">
            <v>0</v>
          </cell>
          <cell r="AG1505" t="str">
            <v>Nie</v>
          </cell>
          <cell r="AH150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05" t="str">
            <v>01 Pomoc bezzwrotna</v>
          </cell>
          <cell r="AJ1505" t="str">
            <v>01 Obszar miejski</v>
          </cell>
          <cell r="AK1505" t="str">
            <v>05 Wytwarzanie urządzeń transportowych</v>
          </cell>
          <cell r="AL1505" t="str">
            <v>8521074100</v>
          </cell>
          <cell r="AM1505" t="str">
            <v>„RPM” Robert Piotr Paderecki</v>
          </cell>
          <cell r="AN1505" t="str">
            <v>70-777</v>
          </cell>
          <cell r="AO1505" t="str">
            <v>Szczecin</v>
          </cell>
          <cell r="AP1505" t="str">
            <v>Struga</v>
          </cell>
          <cell r="AQ1505" t="str">
            <v>15</v>
          </cell>
          <cell r="AR1505" t="str">
            <v>-</v>
          </cell>
          <cell r="AS1505" t="str">
            <v>(91)8852110</v>
          </cell>
          <cell r="AT1505" t="str">
            <v>(91)4846055</v>
          </cell>
          <cell r="AU1505" t="str">
            <v>osoba fizyczna prowadząca działalność gospodarczą - mikro przedsiębiorstwo</v>
          </cell>
          <cell r="AV1505" t="str">
            <v>811656520</v>
          </cell>
          <cell r="AW1505" t="str">
            <v>przedsiębiorca lub przedsiębiorstwo</v>
          </cell>
        </row>
        <row r="1506">
          <cell r="A1506" t="str">
            <v>RPZP.01.01.03-32-103/12</v>
          </cell>
          <cell r="B1506" t="str">
            <v>RPZP.01.00.00</v>
          </cell>
          <cell r="C1506" t="str">
            <v>RPZP.01.01.00</v>
          </cell>
          <cell r="D1506" t="str">
            <v>RPZP.01.01.03</v>
          </cell>
          <cell r="E1506" t="str">
            <v>RPZP.01.01.03-32-103/12-04</v>
          </cell>
          <cell r="F1506" t="str">
            <v>UDA-RPZP.01.01.03-32-103/12-04</v>
          </cell>
          <cell r="G1506" t="str">
            <v>e4180ec12b</v>
          </cell>
          <cell r="H1506" t="str">
            <v>RPZP.01.01.03-32-103/12</v>
          </cell>
          <cell r="I1506" t="str">
            <v>WND-RPZP.01.01.03-32-103/12</v>
          </cell>
          <cell r="J1506" t="str">
            <v>2012-12-10</v>
          </cell>
          <cell r="K1506" t="str">
            <v>2012 II półrocze</v>
          </cell>
          <cell r="L1506" t="str">
            <v>2012</v>
          </cell>
          <cell r="M1506" t="str">
            <v>2012-12-14</v>
          </cell>
          <cell r="N1506" t="str">
            <v>2012 II półrocze</v>
          </cell>
          <cell r="O1506" t="str">
            <v>2012</v>
          </cell>
          <cell r="P1506" t="str">
            <v>2013-01-14</v>
          </cell>
          <cell r="Q1506" t="str">
            <v>2014-12-31</v>
          </cell>
          <cell r="R1506" t="str">
            <v>2014 II półrocze</v>
          </cell>
          <cell r="S1506" t="str">
            <v>2014</v>
          </cell>
          <cell r="T1506" t="str">
            <v>2014-08-01</v>
          </cell>
          <cell r="U1506">
            <v>3198369</v>
          </cell>
          <cell r="V1506">
            <v>2600300</v>
          </cell>
          <cell r="W1506">
            <v>1560180</v>
          </cell>
          <cell r="X1506">
            <v>1560180</v>
          </cell>
          <cell r="Y1506">
            <v>1040120</v>
          </cell>
          <cell r="Z1506">
            <v>60</v>
          </cell>
          <cell r="AA1506" t="str">
            <v>Wdrożenie technologii systemu pomiarowego do kompleksowego opracowania dokumentacji wyjściowej projektu nowej lub przebudowy istniejącej infrastruktury torowej w firmie GEOCOMP</v>
          </cell>
          <cell r="AB1506" t="str">
            <v>pomoc publiczna</v>
          </cell>
          <cell r="AC1506">
            <v>3198369</v>
          </cell>
          <cell r="AD1506">
            <v>1560180</v>
          </cell>
          <cell r="AE1506">
            <v>1638189</v>
          </cell>
          <cell r="AF1506">
            <v>0</v>
          </cell>
          <cell r="AG1506" t="str">
            <v>Nie</v>
          </cell>
          <cell r="AH150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06" t="str">
            <v>01 Pomoc bezzwrotna</v>
          </cell>
          <cell r="AJ1506" t="str">
            <v>01 Obszar miejski</v>
          </cell>
          <cell r="AK1506" t="str">
            <v>22 Inne niewyszczególnione usługi</v>
          </cell>
          <cell r="AL1506" t="str">
            <v>6711003757</v>
          </cell>
          <cell r="AM1506" t="str">
            <v>„Geocomp” Przedsiębiorstwo usług geodezyjnych i projektowych Stanisław Wesołowski</v>
          </cell>
          <cell r="AN1506" t="str">
            <v>78-106</v>
          </cell>
          <cell r="AO1506" t="str">
            <v>Kołobrzeg</v>
          </cell>
          <cell r="AP1506" t="str">
            <v>Tarnopolska</v>
          </cell>
          <cell r="AQ1506" t="str">
            <v>1C</v>
          </cell>
          <cell r="AR1506" t="str">
            <v>B</v>
          </cell>
          <cell r="AS1506" t="str">
            <v>+480943540960</v>
          </cell>
          <cell r="AT1506" t="str">
            <v>0943540960</v>
          </cell>
          <cell r="AU1506" t="str">
            <v>osoba fizyczna prowadząca działalność gospodarczą - mikro przedsiębiorstwo</v>
          </cell>
          <cell r="AV1506" t="str">
            <v>330009310</v>
          </cell>
          <cell r="AW1506" t="str">
            <v>przedsiębiorca lub przedsiębiorstwo</v>
          </cell>
        </row>
        <row r="1507">
          <cell r="A1507" t="str">
            <v>RPZP.01.01.03-32-121/12</v>
          </cell>
          <cell r="B1507" t="str">
            <v>RPZP.01.00.00</v>
          </cell>
          <cell r="C1507" t="str">
            <v>RPZP.01.01.00</v>
          </cell>
          <cell r="D1507" t="str">
            <v>RPZP.01.01.03</v>
          </cell>
          <cell r="E1507" t="str">
            <v>RPZP.01.01.03-32-121/12-04</v>
          </cell>
          <cell r="F1507" t="str">
            <v>UDA-RPZP.01.01.03-32-121/12-04</v>
          </cell>
          <cell r="G1507" t="str">
            <v>3abaffa9a1</v>
          </cell>
          <cell r="H1507" t="str">
            <v>RPZP.01.01.03-32-121/12</v>
          </cell>
          <cell r="I1507" t="str">
            <v>WND-RPZP.01.01.03-32-121/12</v>
          </cell>
          <cell r="J1507" t="str">
            <v>2012-12-12</v>
          </cell>
          <cell r="K1507" t="str">
            <v>2012 II półrocze</v>
          </cell>
          <cell r="L1507" t="str">
            <v>2012</v>
          </cell>
          <cell r="M1507" t="str">
            <v>2012-12-14</v>
          </cell>
          <cell r="N1507" t="str">
            <v>2012 II półrocze</v>
          </cell>
          <cell r="O1507" t="str">
            <v>2012</v>
          </cell>
          <cell r="P1507" t="str">
            <v>2013-01-29</v>
          </cell>
          <cell r="Q1507" t="str">
            <v>2014-12-31</v>
          </cell>
          <cell r="R1507" t="str">
            <v>2014 II półrocze</v>
          </cell>
          <cell r="S1507" t="str">
            <v>2014</v>
          </cell>
          <cell r="T1507" t="str">
            <v>2014-09-29</v>
          </cell>
          <cell r="U1507">
            <v>6645435.29</v>
          </cell>
          <cell r="V1507">
            <v>5149534.38</v>
          </cell>
          <cell r="W1507">
            <v>3089720.62</v>
          </cell>
          <cell r="X1507">
            <v>3089720.62</v>
          </cell>
          <cell r="Y1507">
            <v>2059813.76</v>
          </cell>
          <cell r="Z1507">
            <v>60</v>
          </cell>
          <cell r="AA1507" t="str">
            <v>Wdrożenie innowacyjnych technologii produktowych w celu uruchomienia produkcji ultranowoczesnych, przyjaznych środowisku urządzeń komputerowych</v>
          </cell>
          <cell r="AB1507" t="str">
            <v>pomoc publiczna</v>
          </cell>
          <cell r="AC1507">
            <v>6645435.29</v>
          </cell>
          <cell r="AD1507">
            <v>3089720.62</v>
          </cell>
          <cell r="AE1507">
            <v>3555714.67</v>
          </cell>
          <cell r="AF1507">
            <v>2.64</v>
          </cell>
          <cell r="AG1507" t="str">
            <v>Nie</v>
          </cell>
          <cell r="AH150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07" t="str">
            <v>01 Pomoc bezzwrotna</v>
          </cell>
          <cell r="AJ1507" t="str">
            <v>05 Obszary wiejskie (poza obszarami górskimi, wyspami lub o niskiej i bardzo niskiej gęstości zaludnienia)</v>
          </cell>
          <cell r="AK1507" t="str">
            <v>06 Nieokreślony przemysł wytwórczy</v>
          </cell>
          <cell r="AL1507" t="str">
            <v>6710012263</v>
          </cell>
          <cell r="AM1507" t="str">
            <v>Towarzystwo Handlowe "ALPLAST" Spółka Jawna A. Bąk i Spółka</v>
          </cell>
          <cell r="AN1507" t="str">
            <v>78-100</v>
          </cell>
          <cell r="AO1507" t="str">
            <v>Niekanin</v>
          </cell>
          <cell r="AP1507" t="str">
            <v>Śliwkowa</v>
          </cell>
          <cell r="AQ1507" t="str">
            <v>1</v>
          </cell>
          <cell r="AR1507" t="str">
            <v>-</v>
          </cell>
          <cell r="AS1507" t="str">
            <v>0943544088</v>
          </cell>
          <cell r="AT1507" t="str">
            <v>0943544144</v>
          </cell>
          <cell r="AU1507" t="str">
            <v>spółka jawna - małe przedsiębiorstwo</v>
          </cell>
          <cell r="AV1507" t="str">
            <v>330264717</v>
          </cell>
          <cell r="AW1507" t="str">
            <v>przedsiębiorca lub przedsiębiorstwo</v>
          </cell>
        </row>
        <row r="1508">
          <cell r="A1508" t="str">
            <v>RPZP.01.01.03-32-096/12</v>
          </cell>
          <cell r="B1508" t="str">
            <v>RPZP.01.00.00</v>
          </cell>
          <cell r="C1508" t="str">
            <v>RPZP.01.01.00</v>
          </cell>
          <cell r="D1508" t="str">
            <v>RPZP.01.01.03</v>
          </cell>
          <cell r="E1508" t="str">
            <v>RPZP.01.01.03-32-096/12-02</v>
          </cell>
          <cell r="F1508" t="str">
            <v>UDA-RPZP.01.01.03-32-096/12-02</v>
          </cell>
          <cell r="G1508" t="str">
            <v>0896fc89b0</v>
          </cell>
          <cell r="H1508" t="str">
            <v>RPZP.01.01.03-32-096/12</v>
          </cell>
          <cell r="I1508" t="str">
            <v>WND-RPZP.01.01.03-32-096/12</v>
          </cell>
          <cell r="J1508" t="str">
            <v>2012-12-14</v>
          </cell>
          <cell r="K1508" t="str">
            <v>2012 II półrocze</v>
          </cell>
          <cell r="L1508" t="str">
            <v>2012</v>
          </cell>
          <cell r="M1508" t="str">
            <v>2012-12-17</v>
          </cell>
          <cell r="N1508" t="str">
            <v>2012 II półrocze</v>
          </cell>
          <cell r="O1508" t="str">
            <v>2012</v>
          </cell>
          <cell r="P1508" t="str">
            <v>2013-01-28</v>
          </cell>
          <cell r="Q1508" t="str">
            <v>2014-12-31</v>
          </cell>
          <cell r="R1508" t="str">
            <v>2014 II półrocze</v>
          </cell>
          <cell r="S1508" t="str">
            <v>2014</v>
          </cell>
          <cell r="T1508" t="str">
            <v>2014-10-24</v>
          </cell>
          <cell r="U1508">
            <v>4926133.6500000004</v>
          </cell>
          <cell r="V1508">
            <v>4272000</v>
          </cell>
          <cell r="W1508">
            <v>2136000</v>
          </cell>
          <cell r="X1508">
            <v>2136000</v>
          </cell>
          <cell r="Y1508">
            <v>2136000</v>
          </cell>
          <cell r="Z1508">
            <v>50</v>
          </cell>
          <cell r="AA1508" t="str">
            <v>Uruchomienie w SPAAS CANDLES POLAND Sp. z o.o. we współpracy z sektorem B+R produkcji nowych produktów poprzez zakup innowacyjnej linii do napełniania świec i systemu precyzyjnego dozowania parafiny</v>
          </cell>
          <cell r="AB1508" t="str">
            <v>pomoc publiczna</v>
          </cell>
          <cell r="AC1508">
            <v>4926133.6500000004</v>
          </cell>
          <cell r="AD1508">
            <v>2136000</v>
          </cell>
          <cell r="AE1508">
            <v>2790133.65</v>
          </cell>
          <cell r="AF1508">
            <v>0</v>
          </cell>
          <cell r="AG1508" t="str">
            <v>Nie</v>
          </cell>
          <cell r="AH150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08" t="str">
            <v>01 Pomoc bezzwrotna</v>
          </cell>
          <cell r="AJ1508" t="str">
            <v>01 Obszar miejski</v>
          </cell>
          <cell r="AK1508" t="str">
            <v>06 Nieokreślony przemysł wytwórczy</v>
          </cell>
          <cell r="AL1508" t="str">
            <v>7822372731</v>
          </cell>
          <cell r="AM1508" t="str">
            <v>SPAAS CANDLES POLAND Spółka z ograniczoną odpowiedzialnością</v>
          </cell>
          <cell r="AN1508" t="str">
            <v>73-110</v>
          </cell>
          <cell r="AO1508" t="str">
            <v>Stargard Szczeciński</v>
          </cell>
          <cell r="AP1508" t="str">
            <v>Nasienna</v>
          </cell>
          <cell r="AQ1508" t="str">
            <v>11</v>
          </cell>
          <cell r="AR1508" t="str">
            <v>-</v>
          </cell>
          <cell r="AS1508" t="str">
            <v>915771202</v>
          </cell>
          <cell r="AT1508" t="str">
            <v>0915730091</v>
          </cell>
          <cell r="AU1508" t="str">
            <v>spółka z ograniczoną odpowiedzialnością - średnie przedsiębiorstwo</v>
          </cell>
          <cell r="AV1508" t="str">
            <v>300428303</v>
          </cell>
          <cell r="AW1508" t="str">
            <v>przedsiębiorca lub przedsiębiorstwo</v>
          </cell>
        </row>
        <row r="1509">
          <cell r="A1509" t="str">
            <v>RPZP.03.01.00-32-001/12</v>
          </cell>
          <cell r="B1509" t="str">
            <v>RPZP.03.00.00</v>
          </cell>
          <cell r="C1509" t="str">
            <v>RPZP.03.01.00</v>
          </cell>
          <cell r="D1509">
            <v>0</v>
          </cell>
          <cell r="E1509" t="str">
            <v>RPZP.03.01.00-32-001/12-01</v>
          </cell>
          <cell r="F1509" t="str">
            <v>UDA-RPZP.03.01.00-32-001/12-01</v>
          </cell>
          <cell r="G1509" t="str">
            <v>4e9ba7e2d7</v>
          </cell>
          <cell r="H1509" t="str">
            <v>RPZP.03.01.00-32-001/12</v>
          </cell>
          <cell r="I1509" t="str">
            <v>WND-RPZP.03.01.00-32-001/12</v>
          </cell>
          <cell r="J1509" t="str">
            <v>2013-05-29</v>
          </cell>
          <cell r="K1509" t="str">
            <v>2013 I półrocze</v>
          </cell>
          <cell r="L1509" t="str">
            <v>2013</v>
          </cell>
          <cell r="M1509" t="str">
            <v>2013-06-06</v>
          </cell>
          <cell r="N1509" t="str">
            <v>2013 I półrocze</v>
          </cell>
          <cell r="O1509" t="str">
            <v>2013</v>
          </cell>
          <cell r="P1509" t="str">
            <v>2013-05-13</v>
          </cell>
          <cell r="Q1509" t="str">
            <v>2014-12-31</v>
          </cell>
          <cell r="R1509" t="str">
            <v>2014 II półrocze</v>
          </cell>
          <cell r="S1509" t="str">
            <v>2014</v>
          </cell>
          <cell r="T1509" t="str">
            <v>2013-05-29</v>
          </cell>
          <cell r="U1509">
            <v>14785608.6</v>
          </cell>
          <cell r="V1509">
            <v>11913420</v>
          </cell>
          <cell r="W1509">
            <v>7027350</v>
          </cell>
          <cell r="X1509">
            <v>7027350</v>
          </cell>
          <cell r="Y1509">
            <v>4886070</v>
          </cell>
          <cell r="Z1509">
            <v>58.99</v>
          </cell>
          <cell r="AA1509" t="str">
            <v>Wzrost atrakcyjności Województwa Zachodniopomorskiego poprzez budowę regionalnej szerokopasmowej sieci szkieletowej oraz węzłów dostępu do sieci dystrybucyjnej przez „GAWEX MEDIA” Sp. z o.o.</v>
          </cell>
          <cell r="AB1509" t="str">
            <v>pomoc publiczna</v>
          </cell>
          <cell r="AC1509">
            <v>14785608.6</v>
          </cell>
          <cell r="AD1509">
            <v>7027350</v>
          </cell>
          <cell r="AE1509">
            <v>7758258.5999999996</v>
          </cell>
          <cell r="AF1509">
            <v>0</v>
          </cell>
          <cell r="AG1509" t="str">
            <v>Nie</v>
          </cell>
          <cell r="AH1509" t="str">
            <v>10 Infrastruktura telekomunikacyjna (w tym sieci szerokopasmowe)</v>
          </cell>
          <cell r="AI1509" t="str">
            <v>01 Pomoc bezzwrotna</v>
          </cell>
          <cell r="AJ1509" t="str">
            <v>05 Obszary wiejskie (poza obszarami górskimi, wyspami lub o niskiej i bardzo niskiej gęstości zaludnienia)</v>
          </cell>
          <cell r="AK1509" t="str">
            <v>10 Poczta i telekomunikacja</v>
          </cell>
          <cell r="AL1509" t="str">
            <v>6730008135</v>
          </cell>
          <cell r="AM1509" t="str">
            <v>„GAWEX MEDIA” SPÓŁKA Z OGRANICZONĄ ODPOWIEDZIALNOŚCIĄ</v>
          </cell>
          <cell r="AN1509" t="str">
            <v>02-792</v>
          </cell>
          <cell r="AO1509" t="str">
            <v>Warszawa</v>
          </cell>
          <cell r="AP1509" t="str">
            <v>Lanciego</v>
          </cell>
          <cell r="AQ1509" t="str">
            <v>13</v>
          </cell>
          <cell r="AR1509" t="str">
            <v>79</v>
          </cell>
          <cell r="AS1509" t="str">
            <v>947127005</v>
          </cell>
          <cell r="AT1509" t="str">
            <v>947127009</v>
          </cell>
          <cell r="AU1509" t="str">
            <v>spółka z ograniczoną odpowiedzialnością - małe przedsiębiorstwo</v>
          </cell>
          <cell r="AV1509" t="str">
            <v>003808850</v>
          </cell>
          <cell r="AW1509" t="str">
            <v>przedsiębiorca lub przedsiębiorstwo</v>
          </cell>
        </row>
        <row r="1510">
          <cell r="A1510" t="str">
            <v>RPZP.04.01.00-32-026/11</v>
          </cell>
          <cell r="B1510" t="str">
            <v>RPZP.04.00.00</v>
          </cell>
          <cell r="C1510" t="str">
            <v>RPZP.04.01.00</v>
          </cell>
          <cell r="D1510">
            <v>0</v>
          </cell>
          <cell r="E1510" t="str">
            <v>RPZP.04.01.00-32-026/11-03</v>
          </cell>
          <cell r="F1510" t="str">
            <v>UDA-RPZP.04.01.00-32-026/11-03</v>
          </cell>
          <cell r="G1510" t="str">
            <v>ed69d9d493</v>
          </cell>
          <cell r="H1510" t="str">
            <v>RPZP.04.01.00-32-026/11</v>
          </cell>
          <cell r="I1510" t="str">
            <v>WND-RPZP.04.01.00-32-026/11</v>
          </cell>
          <cell r="J1510" t="str">
            <v>2013-06-06</v>
          </cell>
          <cell r="K1510" t="str">
            <v>2013 I półrocze</v>
          </cell>
          <cell r="L1510" t="str">
            <v>2013</v>
          </cell>
          <cell r="M1510" t="str">
            <v>2013-06-14</v>
          </cell>
          <cell r="N1510" t="str">
            <v>2013 I półrocze</v>
          </cell>
          <cell r="O1510" t="str">
            <v>2013</v>
          </cell>
          <cell r="P1510" t="str">
            <v>2014-03-24</v>
          </cell>
          <cell r="Q1510" t="str">
            <v>2014-12-31</v>
          </cell>
          <cell r="R1510" t="str">
            <v>2014 II półrocze</v>
          </cell>
          <cell r="S1510" t="str">
            <v>2014</v>
          </cell>
          <cell r="T1510" t="str">
            <v>2014-07-09</v>
          </cell>
          <cell r="U1510">
            <v>14756310</v>
          </cell>
          <cell r="V1510">
            <v>11997000</v>
          </cell>
          <cell r="W1510">
            <v>5998500</v>
          </cell>
          <cell r="X1510">
            <v>5998500</v>
          </cell>
          <cell r="Y1510">
            <v>5998500</v>
          </cell>
          <cell r="Z1510">
            <v>50</v>
          </cell>
          <cell r="AA1510" t="str">
            <v>Budowa elektrociepłowni biogazowej rolniczej w gminie Świdwin.</v>
          </cell>
          <cell r="AB1510" t="str">
            <v>pomoc publiczna</v>
          </cell>
          <cell r="AC1510">
            <v>14756310</v>
          </cell>
          <cell r="AD1510">
            <v>5998500</v>
          </cell>
          <cell r="AE1510">
            <v>8757810</v>
          </cell>
          <cell r="AF1510">
            <v>0</v>
          </cell>
          <cell r="AG1510" t="str">
            <v>Nie</v>
          </cell>
          <cell r="AH1510" t="str">
            <v>43 Efektywność energetyczna, produkcja skojarzona (kogeneracja), zarządzanie energią</v>
          </cell>
          <cell r="AI1510" t="str">
            <v>01 Pomoc bezzwrotna</v>
          </cell>
          <cell r="AJ1510" t="str">
            <v>05 Obszary wiejskie (poza obszarami górskimi, wyspami lub o niskiej i bardzo niskiej gęstości zaludnienia)</v>
          </cell>
          <cell r="AK1510" t="str">
            <v>08 Wytwarzanie i dystrybucja energii elektrycznej, gazu i ciepła</v>
          </cell>
          <cell r="AL1510" t="str">
            <v>6722070562</v>
          </cell>
          <cell r="AM1510" t="str">
            <v>Carbo-Bio Spółka z ograniczoną odpowiedzialnością</v>
          </cell>
          <cell r="AN1510" t="str">
            <v>78-300</v>
          </cell>
          <cell r="AO1510" t="str">
            <v>Stary Przybysław</v>
          </cell>
          <cell r="AP1510" t="str">
            <v>-</v>
          </cell>
          <cell r="AQ1510" t="str">
            <v>40</v>
          </cell>
          <cell r="AR1510" t="str">
            <v>-</v>
          </cell>
          <cell r="AS1510" t="str">
            <v>943652429</v>
          </cell>
          <cell r="AT1510" t="str">
            <v>943652433</v>
          </cell>
          <cell r="AU1510" t="str">
            <v>spółka z ograniczoną odpowiedzialnością - średnie przedsiębiorstwo</v>
          </cell>
          <cell r="AV1510" t="str">
            <v>321012552</v>
          </cell>
          <cell r="AW1510" t="str">
            <v>przedsiębiorca lub przedsiębiorstwo</v>
          </cell>
        </row>
        <row r="1511">
          <cell r="A1511" t="str">
            <v>RPZP.06.01.01-32-005/12</v>
          </cell>
          <cell r="B1511" t="str">
            <v>RPZP.06.00.00</v>
          </cell>
          <cell r="C1511" t="str">
            <v>RPZP.06.01.00</v>
          </cell>
          <cell r="D1511" t="str">
            <v>RPZP.06.01.01</v>
          </cell>
          <cell r="E1511" t="str">
            <v>RPZP.06.01.01-32-005/12-01</v>
          </cell>
          <cell r="F1511" t="str">
            <v>UDA-RPZP.06.01.01-32-005/12-01</v>
          </cell>
          <cell r="G1511" t="str">
            <v>8f8021d9e3</v>
          </cell>
          <cell r="H1511" t="str">
            <v>RPZP.06.01.01-32-005/12</v>
          </cell>
          <cell r="I1511" t="str">
            <v>WND-RPZP.06.01.01-32-005/12</v>
          </cell>
          <cell r="J1511" t="str">
            <v>2013-06-14</v>
          </cell>
          <cell r="K1511" t="str">
            <v>2013 I półrocze</v>
          </cell>
          <cell r="L1511" t="str">
            <v>2013</v>
          </cell>
          <cell r="M1511" t="str">
            <v>2013-06-27</v>
          </cell>
          <cell r="N1511" t="str">
            <v>2013 I półrocze</v>
          </cell>
          <cell r="O1511" t="str">
            <v>2013</v>
          </cell>
          <cell r="P1511" t="str">
            <v>2013-08-12</v>
          </cell>
          <cell r="Q1511" t="str">
            <v>2014-12-31</v>
          </cell>
          <cell r="R1511" t="str">
            <v>2014 II półrocze</v>
          </cell>
          <cell r="S1511" t="str">
            <v>2014</v>
          </cell>
          <cell r="T1511" t="str">
            <v>2014-06-10</v>
          </cell>
          <cell r="U1511">
            <v>2993205</v>
          </cell>
          <cell r="V1511">
            <v>2993205</v>
          </cell>
          <cell r="W1511">
            <v>1000000</v>
          </cell>
          <cell r="X1511">
            <v>1000000</v>
          </cell>
          <cell r="Y1511">
            <v>1993205</v>
          </cell>
          <cell r="Z1511">
            <v>33.409999999999997</v>
          </cell>
          <cell r="AA1511" t="str">
            <v>Modernizacja przystani w Nowym Warpnie poprzez stworzenie zaplecza infrastrukturalnego - budowę promenady (Etap II) i wioski żeglarskiej</v>
          </cell>
          <cell r="AB1511" t="str">
            <v>bez pomocy publicznej</v>
          </cell>
          <cell r="AC1511">
            <v>2993205</v>
          </cell>
          <cell r="AD1511">
            <v>2993205</v>
          </cell>
          <cell r="AE1511">
            <v>0</v>
          </cell>
          <cell r="AF1511">
            <v>0</v>
          </cell>
          <cell r="AG1511" t="str">
            <v>Nie</v>
          </cell>
          <cell r="AH1511" t="str">
            <v>57 Inne wsparcie na rzecz wzmocnienia usług turystycznych</v>
          </cell>
          <cell r="AI1511" t="str">
            <v>01 Pomoc bezzwrotna</v>
          </cell>
          <cell r="AJ1511" t="str">
            <v>05 Obszary wiejskie (poza obszarami górskimi, wyspami lub o niskiej i bardzo niskiej gęstości zaludnienia)</v>
          </cell>
          <cell r="AK1511" t="str">
            <v>22 Inne niewyszczególnione usługi</v>
          </cell>
          <cell r="AL1511" t="str">
            <v>8512772951</v>
          </cell>
          <cell r="AM1511" t="str">
            <v>Gmina Nowe Warpno</v>
          </cell>
          <cell r="AN1511" t="str">
            <v>72-022</v>
          </cell>
          <cell r="AO1511" t="str">
            <v>Nowe Warpno</v>
          </cell>
          <cell r="AP1511" t="str">
            <v>Plac Zwycięstwa</v>
          </cell>
          <cell r="AQ1511" t="str">
            <v>1</v>
          </cell>
          <cell r="AR1511" t="str">
            <v>-</v>
          </cell>
          <cell r="AS1511" t="str">
            <v>913129660</v>
          </cell>
          <cell r="AT1511" t="str">
            <v>913129713</v>
          </cell>
          <cell r="AU1511" t="str">
            <v>wspólnota samorządowa - gmina</v>
          </cell>
          <cell r="AV1511" t="str">
            <v>811685438</v>
          </cell>
          <cell r="AW1511" t="str">
            <v>jednostka samorządu terytorialnego, związek lub stowarzyszenie jst</v>
          </cell>
        </row>
        <row r="1512">
          <cell r="A1512" t="str">
            <v>RPZP.01.01.03-32-075/12</v>
          </cell>
          <cell r="B1512" t="str">
            <v>RPZP.01.00.00</v>
          </cell>
          <cell r="C1512" t="str">
            <v>RPZP.01.01.00</v>
          </cell>
          <cell r="D1512" t="str">
            <v>RPZP.01.01.03</v>
          </cell>
          <cell r="E1512" t="str">
            <v>RPZP.01.01.03-32-075/12-02</v>
          </cell>
          <cell r="F1512" t="str">
            <v>UDA-RPZP.01.01.03-32-075/12-02</v>
          </cell>
          <cell r="G1512" t="str">
            <v>413429adbe</v>
          </cell>
          <cell r="H1512" t="str">
            <v>RPZP.01.01.03-32-075/12</v>
          </cell>
          <cell r="I1512" t="str">
            <v>WND-RPZP.01.01.03-32-075/12</v>
          </cell>
          <cell r="J1512" t="str">
            <v>2013-06-24</v>
          </cell>
          <cell r="K1512" t="str">
            <v>2013 I półrocze</v>
          </cell>
          <cell r="L1512" t="str">
            <v>2013</v>
          </cell>
          <cell r="M1512" t="str">
            <v>2013-06-27</v>
          </cell>
          <cell r="N1512" t="str">
            <v>2013 I półrocze</v>
          </cell>
          <cell r="O1512" t="str">
            <v>2013</v>
          </cell>
          <cell r="P1512" t="str">
            <v>2012-05-04</v>
          </cell>
          <cell r="Q1512" t="str">
            <v>2014-12-31</v>
          </cell>
          <cell r="R1512" t="str">
            <v>2014 II półrocze</v>
          </cell>
          <cell r="S1512" t="str">
            <v>2014</v>
          </cell>
          <cell r="T1512" t="str">
            <v>2014-09-24</v>
          </cell>
          <cell r="U1512">
            <v>1112043</v>
          </cell>
          <cell r="V1512">
            <v>904100</v>
          </cell>
          <cell r="W1512">
            <v>542460</v>
          </cell>
          <cell r="X1512">
            <v>542460</v>
          </cell>
          <cell r="Y1512">
            <v>361640</v>
          </cell>
          <cell r="Z1512">
            <v>60</v>
          </cell>
          <cell r="AA1512" t="str">
            <v>WebTaxOffice - Hybrydowy System Księgowy Burda Sp. z o.o.</v>
          </cell>
          <cell r="AB1512" t="str">
            <v>pomoc publiczna</v>
          </cell>
          <cell r="AC1512">
            <v>1112043</v>
          </cell>
          <cell r="AD1512">
            <v>542460</v>
          </cell>
          <cell r="AE1512">
            <v>569583</v>
          </cell>
          <cell r="AF1512">
            <v>0</v>
          </cell>
          <cell r="AG1512" t="str">
            <v>Nie</v>
          </cell>
          <cell r="AH151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12" t="str">
            <v>01 Pomoc bezzwrotna</v>
          </cell>
          <cell r="AJ1512" t="str">
            <v>01 Obszar miejski</v>
          </cell>
          <cell r="AK1512" t="str">
            <v>22 Inne niewyszczególnione usługi</v>
          </cell>
          <cell r="AL1512" t="str">
            <v>8522560989</v>
          </cell>
          <cell r="AM1512" t="str">
            <v>BURDA Spółka z ograniczoną odpowiedzialnością</v>
          </cell>
          <cell r="AN1512" t="str">
            <v>70-462</v>
          </cell>
          <cell r="AO1512" t="str">
            <v>Szczecin</v>
          </cell>
          <cell r="AP1512" t="str">
            <v>ul. Piłsudskiego</v>
          </cell>
          <cell r="AQ1512" t="str">
            <v>20</v>
          </cell>
          <cell r="AR1512" t="str">
            <v>2</v>
          </cell>
          <cell r="AS1512" t="str">
            <v>602473942</v>
          </cell>
          <cell r="AT1512" t="str">
            <v>914539959</v>
          </cell>
          <cell r="AU1512" t="str">
            <v>spółka z ograniczoną odpowiedzialnością - mikro przedsiębiorstwo</v>
          </cell>
          <cell r="AV1512" t="str">
            <v>320717606</v>
          </cell>
          <cell r="AW1512" t="str">
            <v>przedsiębiorca lub przedsiębiorstwo</v>
          </cell>
        </row>
        <row r="1513">
          <cell r="A1513" t="str">
            <v>RPZP.06.01.01-32-006/12</v>
          </cell>
          <cell r="B1513" t="str">
            <v>RPZP.06.00.00</v>
          </cell>
          <cell r="C1513" t="str">
            <v>RPZP.06.01.00</v>
          </cell>
          <cell r="D1513" t="str">
            <v>RPZP.06.01.01</v>
          </cell>
          <cell r="E1513" t="str">
            <v>RPZP.06.01.01-32-006/12-02</v>
          </cell>
          <cell r="F1513" t="str">
            <v>UDA-RPZP.06.01.01-32-006/12-02</v>
          </cell>
          <cell r="G1513" t="str">
            <v>bf5523edfa</v>
          </cell>
          <cell r="H1513" t="str">
            <v>RPZP.06.01.01-32-006/12</v>
          </cell>
          <cell r="I1513" t="str">
            <v>WND-RPZP.06.01.01-32-006/12</v>
          </cell>
          <cell r="J1513" t="str">
            <v>2013-06-14</v>
          </cell>
          <cell r="K1513" t="str">
            <v>2013 I półrocze</v>
          </cell>
          <cell r="L1513" t="str">
            <v>2013</v>
          </cell>
          <cell r="M1513" t="str">
            <v>2013-06-28</v>
          </cell>
          <cell r="N1513" t="str">
            <v>2013 I półrocze</v>
          </cell>
          <cell r="O1513" t="str">
            <v>2013</v>
          </cell>
          <cell r="P1513" t="str">
            <v>2013-10-02</v>
          </cell>
          <cell r="Q1513" t="str">
            <v>2014-12-31</v>
          </cell>
          <cell r="R1513" t="str">
            <v>2014 II półrocze</v>
          </cell>
          <cell r="S1513" t="str">
            <v>2014</v>
          </cell>
          <cell r="T1513" t="str">
            <v>2013-11-28</v>
          </cell>
          <cell r="U1513">
            <v>779208.31</v>
          </cell>
          <cell r="V1513">
            <v>720528.96</v>
          </cell>
          <cell r="W1513">
            <v>540396.72</v>
          </cell>
          <cell r="X1513">
            <v>540396.72</v>
          </cell>
          <cell r="Y1513">
            <v>180132.24</v>
          </cell>
          <cell r="Z1513">
            <v>75</v>
          </cell>
          <cell r="AA1513" t="str">
            <v>„Przebudowa ciągów komunikacyjnych, placów postojowych dla jachtów oraz założenie monitoringu na terenie przystani Jacht Klub AZS w Szczecinie”</v>
          </cell>
          <cell r="AB1513" t="str">
            <v>bez pomocy publicznej</v>
          </cell>
          <cell r="AC1513">
            <v>779208.31</v>
          </cell>
          <cell r="AD1513">
            <v>540396.72</v>
          </cell>
          <cell r="AE1513">
            <v>238811.59</v>
          </cell>
          <cell r="AF1513">
            <v>0</v>
          </cell>
          <cell r="AG1513" t="str">
            <v>Nie</v>
          </cell>
          <cell r="AH1513" t="str">
            <v>57 Inne wsparcie na rzecz wzmocnienia usług turystycznych</v>
          </cell>
          <cell r="AI1513" t="str">
            <v>01 Pomoc bezzwrotna</v>
          </cell>
          <cell r="AJ1513" t="str">
            <v>01 Obszar miejski</v>
          </cell>
          <cell r="AK1513" t="str">
            <v>22 Inne niewyszczególnione usługi</v>
          </cell>
          <cell r="AL1513" t="str">
            <v>9550005467</v>
          </cell>
          <cell r="AM1513" t="str">
            <v>Jacht Klub Akademickiego Związku Sportowego w Szczecinie</v>
          </cell>
          <cell r="AN1513" t="str">
            <v>70-800</v>
          </cell>
          <cell r="AO1513" t="str">
            <v>Szczecin</v>
          </cell>
          <cell r="AP1513" t="str">
            <v>Przestrzenna</v>
          </cell>
          <cell r="AQ1513" t="str">
            <v>9</v>
          </cell>
          <cell r="AR1513" t="str">
            <v>-</v>
          </cell>
          <cell r="AS1513" t="str">
            <v>0048914612734</v>
          </cell>
          <cell r="AT1513" t="str">
            <v>0048912734</v>
          </cell>
          <cell r="AU1513" t="str">
            <v>stowarzyszenie</v>
          </cell>
          <cell r="AV1513" t="str">
            <v>005447504</v>
          </cell>
          <cell r="AW1513" t="str">
            <v>fundacja, stowarzyszenie lub organizacja pozarządowa</v>
          </cell>
        </row>
        <row r="1514">
          <cell r="A1514" t="str">
            <v>RPZP.08.01.00-32-002/14</v>
          </cell>
          <cell r="B1514" t="str">
            <v>RPZP.08.00.00</v>
          </cell>
          <cell r="C1514" t="str">
            <v>RPZP.08.01.00</v>
          </cell>
          <cell r="D1514">
            <v>0</v>
          </cell>
          <cell r="E1514" t="str">
            <v>RPZP.08.01.00-32-002/14-00</v>
          </cell>
          <cell r="F1514" t="e">
            <v>#N/A</v>
          </cell>
          <cell r="G1514" t="e">
            <v>#N/A</v>
          </cell>
          <cell r="H1514" t="str">
            <v>RPZP.08.01.00-32-002/14</v>
          </cell>
          <cell r="I1514" t="e">
            <v>#N/A</v>
          </cell>
          <cell r="J1514" t="str">
            <v>2013-07-10</v>
          </cell>
          <cell r="K1514" t="str">
            <v>2013 II półrocze</v>
          </cell>
          <cell r="L1514" t="str">
            <v>2013</v>
          </cell>
          <cell r="M1514" t="str">
            <v>2013-07-15</v>
          </cell>
          <cell r="N1514" t="str">
            <v>2013 II półrocze</v>
          </cell>
          <cell r="O1514" t="str">
            <v>2013</v>
          </cell>
          <cell r="P1514" t="str">
            <v>2014-01-01</v>
          </cell>
          <cell r="Q1514" t="str">
            <v>2014-12-31</v>
          </cell>
          <cell r="R1514" t="str">
            <v>2014 II półrocze</v>
          </cell>
          <cell r="S1514" t="str">
            <v>2014</v>
          </cell>
          <cell r="T1514" t="str">
            <v>2013-07-10</v>
          </cell>
          <cell r="U1514">
            <v>12562900</v>
          </cell>
          <cell r="V1514">
            <v>12562900</v>
          </cell>
          <cell r="W1514">
            <v>12562900</v>
          </cell>
          <cell r="X1514">
            <v>12562900</v>
          </cell>
          <cell r="Y1514">
            <v>0</v>
          </cell>
          <cell r="Z1514">
            <v>100</v>
          </cell>
          <cell r="AA1514" t="str">
            <v>Wsparcie administracji zajmującej się wdrażaniem RPO WZ w 2014 roku</v>
          </cell>
          <cell r="AB1514" t="str">
            <v>bez pomocy publicznej</v>
          </cell>
          <cell r="AC1514">
            <v>12562900</v>
          </cell>
          <cell r="AD1514">
            <v>12562900</v>
          </cell>
          <cell r="AE1514">
            <v>0</v>
          </cell>
          <cell r="AF1514">
            <v>0</v>
          </cell>
          <cell r="AG1514" t="str">
            <v>Tak</v>
          </cell>
          <cell r="AH1514" t="str">
            <v>85 Przygotowanie, realizacja, monitorowanie i kontrola</v>
          </cell>
          <cell r="AI1514" t="str">
            <v>01 Pomoc bezzwrotna</v>
          </cell>
          <cell r="AJ1514" t="str">
            <v>01 Obszar miejski</v>
          </cell>
          <cell r="AK1514" t="str">
            <v>17 Administracja publiczna</v>
          </cell>
          <cell r="AL1514" t="str">
            <v>8512871498</v>
          </cell>
          <cell r="AM1514" t="str">
            <v>Województwo Zachodniopomorskie</v>
          </cell>
          <cell r="AN1514" t="str">
            <v>70-540</v>
          </cell>
          <cell r="AO1514" t="str">
            <v>Szczecin</v>
          </cell>
          <cell r="AP1514" t="str">
            <v>Korsarzy</v>
          </cell>
          <cell r="AQ1514" t="str">
            <v>34</v>
          </cell>
          <cell r="AR1514" t="str">
            <v>-</v>
          </cell>
          <cell r="AS1514">
            <v>0</v>
          </cell>
          <cell r="AT1514">
            <v>0</v>
          </cell>
          <cell r="AU1514" t="str">
            <v>wspólnota samorządowa - województwo</v>
          </cell>
          <cell r="AV1514" t="str">
            <v>811683876</v>
          </cell>
          <cell r="AW1514" t="str">
            <v>Jednostka samorządu terytorialnego</v>
          </cell>
        </row>
        <row r="1515">
          <cell r="A1515" t="str">
            <v>RPZP.08.02.00-32-001/14</v>
          </cell>
          <cell r="B1515" t="str">
            <v>RPZP.08.00.00</v>
          </cell>
          <cell r="C1515" t="str">
            <v>RPZP.08.02.00</v>
          </cell>
          <cell r="D1515">
            <v>0</v>
          </cell>
          <cell r="E1515" t="str">
            <v>RPZP.08.02.00-32-001/14-02</v>
          </cell>
          <cell r="F1515" t="e">
            <v>#N/A</v>
          </cell>
          <cell r="G1515" t="e">
            <v>#N/A</v>
          </cell>
          <cell r="H1515" t="str">
            <v>RPZP.08.02.00-32-001/14</v>
          </cell>
          <cell r="I1515" t="e">
            <v>#N/A</v>
          </cell>
          <cell r="J1515" t="str">
            <v>2013-07-10</v>
          </cell>
          <cell r="K1515" t="str">
            <v>2013 II półrocze</v>
          </cell>
          <cell r="L1515" t="str">
            <v>2013</v>
          </cell>
          <cell r="M1515" t="str">
            <v>2013-07-15</v>
          </cell>
          <cell r="N1515" t="str">
            <v>2013 II półrocze</v>
          </cell>
          <cell r="O1515" t="str">
            <v>2013</v>
          </cell>
          <cell r="P1515" t="str">
            <v>2014-01-01</v>
          </cell>
          <cell r="Q1515" t="str">
            <v>2014-12-31</v>
          </cell>
          <cell r="R1515" t="str">
            <v>2014 II półrocze</v>
          </cell>
          <cell r="S1515" t="str">
            <v>2014</v>
          </cell>
          <cell r="T1515" t="str">
            <v>2014-09-09</v>
          </cell>
          <cell r="U1515">
            <v>3727500</v>
          </cell>
          <cell r="V1515">
            <v>3727500</v>
          </cell>
          <cell r="W1515">
            <v>3727500</v>
          </cell>
          <cell r="X1515">
            <v>3727500</v>
          </cell>
          <cell r="Y1515">
            <v>0</v>
          </cell>
          <cell r="Z1515">
            <v>100</v>
          </cell>
          <cell r="AA1515" t="str">
            <v>Prowadzenie działań informacyjno - promocyjnych RPO WZ w roku 2014</v>
          </cell>
          <cell r="AB1515" t="str">
            <v>bez pomocy publicznej</v>
          </cell>
          <cell r="AC1515">
            <v>3727500</v>
          </cell>
          <cell r="AD1515">
            <v>3727500</v>
          </cell>
          <cell r="AE1515">
            <v>0</v>
          </cell>
          <cell r="AF1515">
            <v>0</v>
          </cell>
          <cell r="AG1515" t="str">
            <v>Nie</v>
          </cell>
          <cell r="AH1515" t="str">
            <v>86 Ocena, badania/ekspertyzy, informacja i komunikacja</v>
          </cell>
          <cell r="AI1515" t="str">
            <v>01 Pomoc bezzwrotna</v>
          </cell>
          <cell r="AJ1515" t="str">
            <v>00 Nie dotyczy</v>
          </cell>
          <cell r="AK1515" t="str">
            <v>17 Administracja publiczna</v>
          </cell>
          <cell r="AL1515" t="str">
            <v>8512871498</v>
          </cell>
          <cell r="AM1515" t="str">
            <v>Województwo Zachodniopomorskie</v>
          </cell>
          <cell r="AN1515" t="str">
            <v>70-540</v>
          </cell>
          <cell r="AO1515" t="str">
            <v>Szczecin</v>
          </cell>
          <cell r="AP1515" t="str">
            <v>Korsarzy</v>
          </cell>
          <cell r="AQ1515" t="str">
            <v>34</v>
          </cell>
          <cell r="AR1515" t="str">
            <v>-</v>
          </cell>
          <cell r="AS1515">
            <v>0</v>
          </cell>
          <cell r="AT1515">
            <v>0</v>
          </cell>
          <cell r="AU1515" t="str">
            <v>wspólnota samorządowa - województwo</v>
          </cell>
          <cell r="AV1515" t="str">
            <v>811683876</v>
          </cell>
          <cell r="AW1515" t="str">
            <v>Jednostka samorządu terytorialnego</v>
          </cell>
        </row>
        <row r="1516">
          <cell r="A1516" t="str">
            <v>RPZP.08.01.00-32-001/14</v>
          </cell>
          <cell r="B1516" t="str">
            <v>RPZP.08.00.00</v>
          </cell>
          <cell r="C1516" t="str">
            <v>RPZP.08.01.00</v>
          </cell>
          <cell r="D1516">
            <v>0</v>
          </cell>
          <cell r="E1516" t="str">
            <v>RPZP.08.01.00-32-001/14-02</v>
          </cell>
          <cell r="F1516" t="e">
            <v>#N/A</v>
          </cell>
          <cell r="G1516" t="e">
            <v>#N/A</v>
          </cell>
          <cell r="H1516" t="str">
            <v>RPZP.08.01.00-32-001/14</v>
          </cell>
          <cell r="I1516" t="e">
            <v>#N/A</v>
          </cell>
          <cell r="J1516" t="str">
            <v>2013-07-10</v>
          </cell>
          <cell r="K1516" t="str">
            <v>2013 II półrocze</v>
          </cell>
          <cell r="L1516" t="str">
            <v>2013</v>
          </cell>
          <cell r="M1516" t="str">
            <v>2013-07-16</v>
          </cell>
          <cell r="N1516" t="str">
            <v>2013 II półrocze</v>
          </cell>
          <cell r="O1516" t="str">
            <v>2013</v>
          </cell>
          <cell r="P1516" t="str">
            <v>2014-01-01</v>
          </cell>
          <cell r="Q1516" t="str">
            <v>2014-12-31</v>
          </cell>
          <cell r="R1516" t="str">
            <v>2014 II półrocze</v>
          </cell>
          <cell r="S1516" t="str">
            <v>2014</v>
          </cell>
          <cell r="T1516" t="str">
            <v>2014-09-09</v>
          </cell>
          <cell r="U1516">
            <v>9347022</v>
          </cell>
          <cell r="V1516">
            <v>9347022</v>
          </cell>
          <cell r="W1516">
            <v>9347022</v>
          </cell>
          <cell r="X1516">
            <v>9347022</v>
          </cell>
          <cell r="Y1516">
            <v>0</v>
          </cell>
          <cell r="Z1516">
            <v>100</v>
          </cell>
          <cell r="AA1516" t="str">
            <v>Realizacja działań administracji zajmującej się zarządzaniem RPO WZ w roku 2014</v>
          </cell>
          <cell r="AB1516" t="str">
            <v>bez pomocy publicznej</v>
          </cell>
          <cell r="AC1516">
            <v>9347022</v>
          </cell>
          <cell r="AD1516">
            <v>9347022</v>
          </cell>
          <cell r="AE1516">
            <v>0</v>
          </cell>
          <cell r="AF1516">
            <v>0</v>
          </cell>
          <cell r="AG1516" t="str">
            <v>Nie</v>
          </cell>
          <cell r="AH1516" t="str">
            <v>85 Przygotowanie, realizacja, monitorowanie i kontrola</v>
          </cell>
          <cell r="AI1516" t="str">
            <v>01 Pomoc bezzwrotna</v>
          </cell>
          <cell r="AJ1516" t="str">
            <v>00 Nie dotyczy</v>
          </cell>
          <cell r="AK1516" t="str">
            <v>17 Administracja publiczna</v>
          </cell>
          <cell r="AL1516" t="str">
            <v>8512871498</v>
          </cell>
          <cell r="AM1516" t="str">
            <v>Województwo Zachodniopomorskie</v>
          </cell>
          <cell r="AN1516" t="str">
            <v>70-540</v>
          </cell>
          <cell r="AO1516" t="str">
            <v>Szczecin</v>
          </cell>
          <cell r="AP1516" t="str">
            <v>Korsarzy</v>
          </cell>
          <cell r="AQ1516" t="str">
            <v>34</v>
          </cell>
          <cell r="AR1516" t="str">
            <v>-</v>
          </cell>
          <cell r="AS1516">
            <v>0</v>
          </cell>
          <cell r="AT1516">
            <v>0</v>
          </cell>
          <cell r="AU1516" t="str">
            <v>wspólnota samorządowa - województwo</v>
          </cell>
          <cell r="AV1516" t="str">
            <v>811683876</v>
          </cell>
          <cell r="AW1516" t="str">
            <v>Jednostka samorządu terytorialnego</v>
          </cell>
        </row>
        <row r="1517">
          <cell r="A1517" t="str">
            <v>RPZP.04.03.00-32-005/09</v>
          </cell>
          <cell r="B1517" t="str">
            <v>RPZP.04.00.00</v>
          </cell>
          <cell r="C1517" t="str">
            <v>RPZP.04.03.00</v>
          </cell>
          <cell r="D1517">
            <v>0</v>
          </cell>
          <cell r="E1517" t="str">
            <v>RPZP.04.03.00-32-005/09-03</v>
          </cell>
          <cell r="F1517" t="str">
            <v>UDA-RPZP.04.03.00-32-005/09-03</v>
          </cell>
          <cell r="G1517">
            <v>4546352478</v>
          </cell>
          <cell r="H1517" t="str">
            <v>RPZP.04.03.00-32-005/09</v>
          </cell>
          <cell r="I1517" t="str">
            <v>WND-RPZP.04.03.00-32-005/09</v>
          </cell>
          <cell r="J1517" t="str">
            <v>2013-08-05</v>
          </cell>
          <cell r="K1517" t="str">
            <v>2013 II półrocze</v>
          </cell>
          <cell r="L1517" t="str">
            <v>2013</v>
          </cell>
          <cell r="M1517" t="str">
            <v>2013-08-22</v>
          </cell>
          <cell r="N1517" t="str">
            <v>2013 II półrocze</v>
          </cell>
          <cell r="O1517" t="str">
            <v>2013</v>
          </cell>
          <cell r="P1517" t="str">
            <v>2014-01-10</v>
          </cell>
          <cell r="Q1517" t="str">
            <v>2014-12-31</v>
          </cell>
          <cell r="R1517" t="str">
            <v>2014 II półrocze</v>
          </cell>
          <cell r="S1517" t="str">
            <v>2014</v>
          </cell>
          <cell r="T1517" t="str">
            <v>2014-01-03</v>
          </cell>
          <cell r="U1517">
            <v>6230810.6200000001</v>
          </cell>
          <cell r="V1517">
            <v>5065798.9000000004</v>
          </cell>
          <cell r="W1517">
            <v>3548763.76</v>
          </cell>
          <cell r="X1517">
            <v>3548763.76</v>
          </cell>
          <cell r="Y1517">
            <v>1517035.14</v>
          </cell>
          <cell r="Z1517">
            <v>70.05</v>
          </cell>
          <cell r="AA1517" t="str">
            <v>Kompleksowa kanalizacja Gminy Osina z budową oczyszczalni ścieków w m. Osina</v>
          </cell>
          <cell r="AB1517" t="str">
            <v>bez pomocy publicznej</v>
          </cell>
          <cell r="AC1517">
            <v>6230810.6200000001</v>
          </cell>
          <cell r="AD1517">
            <v>6230810.6200000001</v>
          </cell>
          <cell r="AE1517">
            <v>0</v>
          </cell>
          <cell r="AF1517">
            <v>0</v>
          </cell>
          <cell r="AG1517" t="str">
            <v>Nie</v>
          </cell>
          <cell r="AH1517" t="str">
            <v>46 Oczyszczanie ścieków</v>
          </cell>
          <cell r="AI1517" t="str">
            <v>01 Pomoc bezzwrotna</v>
          </cell>
          <cell r="AJ1517" t="str">
            <v>05 Obszary wiejskie (poza obszarami górskimi, wyspami lub o niskiej i bardzo niskiej gęstości zaludnienia)</v>
          </cell>
          <cell r="AK1517" t="str">
            <v>21 Działalność związana ze środowiskiem naturalnym</v>
          </cell>
          <cell r="AL1517" t="str">
            <v>8561407482</v>
          </cell>
          <cell r="AM1517" t="str">
            <v>Gmina Osina</v>
          </cell>
          <cell r="AN1517" t="str">
            <v>72-221</v>
          </cell>
          <cell r="AO1517" t="str">
            <v>Osina</v>
          </cell>
          <cell r="AP1517" t="str">
            <v>Osina</v>
          </cell>
          <cell r="AQ1517" t="str">
            <v>62</v>
          </cell>
          <cell r="AR1517" t="str">
            <v>---</v>
          </cell>
          <cell r="AS1517" t="str">
            <v>0913910390</v>
          </cell>
          <cell r="AT1517" t="str">
            <v>0913910390</v>
          </cell>
          <cell r="AU1517" t="str">
            <v>wspólnota samorządowa - gmina</v>
          </cell>
          <cell r="AV1517" t="str">
            <v>811684261</v>
          </cell>
          <cell r="AW1517" t="str">
            <v>jednostka samorządu terytorialnego, związek lub stowarzyszenie jst</v>
          </cell>
        </row>
        <row r="1518">
          <cell r="A1518" t="str">
            <v>RPZP.06.01.02-32-001/13</v>
          </cell>
          <cell r="B1518" t="str">
            <v>RPZP.06.00.00</v>
          </cell>
          <cell r="C1518" t="str">
            <v>RPZP.06.01.00</v>
          </cell>
          <cell r="D1518" t="str">
            <v>RPZP.06.01.02</v>
          </cell>
          <cell r="E1518" t="str">
            <v>RPZP.06.01.02-32-001/13-01</v>
          </cell>
          <cell r="F1518" t="str">
            <v>UDA-RPZP.06.01.02-32-001/13-01</v>
          </cell>
          <cell r="G1518" t="str">
            <v>ad1ab75c9b</v>
          </cell>
          <cell r="H1518" t="str">
            <v>RPZP.06.01.02-32-001/13</v>
          </cell>
          <cell r="I1518" t="str">
            <v>WND-RPZP.06.01.02-32-001/13</v>
          </cell>
          <cell r="J1518" t="str">
            <v>2013-09-25</v>
          </cell>
          <cell r="K1518" t="str">
            <v>2013 II półrocze</v>
          </cell>
          <cell r="L1518" t="str">
            <v>2013</v>
          </cell>
          <cell r="M1518" t="str">
            <v>2013-10-03</v>
          </cell>
          <cell r="N1518" t="str">
            <v>2013 II półrocze</v>
          </cell>
          <cell r="O1518" t="str">
            <v>2013</v>
          </cell>
          <cell r="P1518" t="str">
            <v>2013-06-01</v>
          </cell>
          <cell r="Q1518" t="str">
            <v>2014-12-31</v>
          </cell>
          <cell r="R1518" t="str">
            <v>2014 II półrocze</v>
          </cell>
          <cell r="S1518" t="str">
            <v>2014</v>
          </cell>
          <cell r="T1518" t="str">
            <v>2014-01-14</v>
          </cell>
          <cell r="U1518">
            <v>3820000</v>
          </cell>
          <cell r="V1518">
            <v>3820000</v>
          </cell>
          <cell r="W1518">
            <v>2865000</v>
          </cell>
          <cell r="X1518">
            <v>2865000</v>
          </cell>
          <cell r="Y1518">
            <v>955000</v>
          </cell>
          <cell r="Z1518">
            <v>75</v>
          </cell>
          <cell r="AA1518" t="str">
            <v>Program Promocji Zachodniopomorskiego Szlaku Żeglarskiego</v>
          </cell>
          <cell r="AB1518" t="str">
            <v>bez pomocy publicznej</v>
          </cell>
          <cell r="AC1518">
            <v>3820000</v>
          </cell>
          <cell r="AD1518">
            <v>2865000</v>
          </cell>
          <cell r="AE1518">
            <v>955000</v>
          </cell>
          <cell r="AF1518">
            <v>0</v>
          </cell>
          <cell r="AG1518" t="str">
            <v>Tak</v>
          </cell>
          <cell r="AH1518" t="str">
            <v>57 Inne wsparcie na rzecz wzmocnienia usług turystycznych</v>
          </cell>
          <cell r="AI1518" t="str">
            <v>01 Pomoc bezzwrotna</v>
          </cell>
          <cell r="AJ1518" t="str">
            <v>00 Nie dotyczy</v>
          </cell>
          <cell r="AK1518" t="str">
            <v>22 Inne niewyszczególnione usługi</v>
          </cell>
          <cell r="AL1518" t="str">
            <v>8522366543</v>
          </cell>
          <cell r="AM1518" t="str">
            <v>Związek Portów i Przystani Jachtowych - Lokalna Organizacja Turystyczna Zachodniopomorskiego Szlaku Żeglarskiego</v>
          </cell>
          <cell r="AN1518" t="str">
            <v>70-415</v>
          </cell>
          <cell r="AO1518" t="str">
            <v>Szczecin</v>
          </cell>
          <cell r="AP1518" t="str">
            <v>ALEJA PAPIEŻA JANA PAWŁA II</v>
          </cell>
          <cell r="AQ1518" t="str">
            <v>44</v>
          </cell>
          <cell r="AR1518" t="str">
            <v>2</v>
          </cell>
          <cell r="AS1518" t="str">
            <v>501270876</v>
          </cell>
          <cell r="AT1518" t="str">
            <v>914480832</v>
          </cell>
          <cell r="AU1518" t="str">
            <v>stowarzyszenie</v>
          </cell>
          <cell r="AV1518" t="str">
            <v>81249709300000</v>
          </cell>
          <cell r="AW1518" t="str">
            <v>fundacja, stowarzyszenie lub organizacja pozarządowa</v>
          </cell>
        </row>
        <row r="1519">
          <cell r="A1519" t="str">
            <v>RPZP.01.02.02-32-005/13</v>
          </cell>
          <cell r="B1519" t="str">
            <v>RPZP.01.00.00</v>
          </cell>
          <cell r="C1519" t="str">
            <v>RPZP.01.02.00</v>
          </cell>
          <cell r="D1519" t="str">
            <v>RPZP.01.02.02</v>
          </cell>
          <cell r="E1519" t="str">
            <v>RPZP.01.02.02-32-005/13-01</v>
          </cell>
          <cell r="F1519" t="str">
            <v>UDA-RPZP.01.02.02-32-005/13-01</v>
          </cell>
          <cell r="G1519" t="str">
            <v>0d2f4da951</v>
          </cell>
          <cell r="H1519" t="str">
            <v>RPZP.01.02.02-32-005/13</v>
          </cell>
          <cell r="I1519" t="str">
            <v>WND-RPZP.01.02.02-32-005/13</v>
          </cell>
          <cell r="J1519" t="str">
            <v>2013-10-28</v>
          </cell>
          <cell r="K1519" t="str">
            <v>2013 II półrocze</v>
          </cell>
          <cell r="L1519" t="str">
            <v>2013</v>
          </cell>
          <cell r="M1519" t="str">
            <v>2013-10-30</v>
          </cell>
          <cell r="N1519" t="str">
            <v>2013 II półrocze</v>
          </cell>
          <cell r="O1519" t="str">
            <v>2013</v>
          </cell>
          <cell r="P1519" t="str">
            <v>2013-09-30</v>
          </cell>
          <cell r="Q1519" t="str">
            <v>2014-12-31</v>
          </cell>
          <cell r="R1519" t="str">
            <v>2014 II półrocze</v>
          </cell>
          <cell r="S1519" t="str">
            <v>2014</v>
          </cell>
          <cell r="T1519" t="str">
            <v>2013-10-28</v>
          </cell>
          <cell r="U1519">
            <v>3382500</v>
          </cell>
          <cell r="V1519">
            <v>2750000</v>
          </cell>
          <cell r="W1519">
            <v>1650000</v>
          </cell>
          <cell r="X1519">
            <v>1650000</v>
          </cell>
          <cell r="Y1519">
            <v>1100000</v>
          </cell>
          <cell r="Z1519">
            <v>60</v>
          </cell>
          <cell r="AA1519" t="str">
            <v>Rozwój technologii ECO-H2 ekologicznego generatora odnawialnego dodatku do paliw - Badania elektrolizy wody, elektrolitów i gazu Browna, materiałów do konstrukcji generatora i elektroniki sterującej</v>
          </cell>
          <cell r="AB1519" t="str">
            <v>pomoc publiczna</v>
          </cell>
          <cell r="AC1519">
            <v>3382500</v>
          </cell>
          <cell r="AD1519">
            <v>1650000</v>
          </cell>
          <cell r="AE1519">
            <v>1732500</v>
          </cell>
          <cell r="AF1519">
            <v>0</v>
          </cell>
          <cell r="AG1519" t="str">
            <v>Nie</v>
          </cell>
          <cell r="AH151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19" t="str">
            <v>01 Pomoc bezzwrotna</v>
          </cell>
          <cell r="AJ1519" t="str">
            <v>01 Obszar miejski</v>
          </cell>
          <cell r="AK1519" t="str">
            <v>22 Inne niewyszczególnione usługi</v>
          </cell>
          <cell r="AL1519" t="str">
            <v>8521074100</v>
          </cell>
          <cell r="AM1519" t="str">
            <v>„RPM” Robert Piotr Paderecki</v>
          </cell>
          <cell r="AN1519" t="str">
            <v>70-777</v>
          </cell>
          <cell r="AO1519" t="str">
            <v>Szczecin</v>
          </cell>
          <cell r="AP1519" t="str">
            <v>Struga</v>
          </cell>
          <cell r="AQ1519" t="str">
            <v>15</v>
          </cell>
          <cell r="AR1519" t="str">
            <v>-</v>
          </cell>
          <cell r="AS1519" t="str">
            <v>(91)8852110</v>
          </cell>
          <cell r="AT1519" t="str">
            <v>(91)4846055</v>
          </cell>
          <cell r="AU1519" t="str">
            <v>osoba fizyczna prowadząca działalność gospodarczą - mikro przedsiębiorstwo</v>
          </cell>
          <cell r="AV1519" t="str">
            <v>811656520</v>
          </cell>
          <cell r="AW1519" t="str">
            <v>przedsiębiorca lub przedsiębiorstwo</v>
          </cell>
        </row>
        <row r="1520">
          <cell r="A1520" t="str">
            <v>RPZP.01.02.02-32-015/13</v>
          </cell>
          <cell r="B1520" t="str">
            <v>RPZP.01.00.00</v>
          </cell>
          <cell r="C1520" t="str">
            <v>RPZP.01.02.00</v>
          </cell>
          <cell r="D1520" t="str">
            <v>RPZP.01.02.02</v>
          </cell>
          <cell r="E1520" t="str">
            <v>RPZP.01.02.02-32-015/13-02</v>
          </cell>
          <cell r="F1520" t="str">
            <v>UDA-RPZP.01.02.02-32-015/13-02</v>
          </cell>
          <cell r="G1520" t="str">
            <v>64da6a7b7a</v>
          </cell>
          <cell r="H1520" t="str">
            <v>RPZP.01.02.02-32-015/13</v>
          </cell>
          <cell r="I1520" t="str">
            <v>WND-RPZP.01.02.02-32-015/13</v>
          </cell>
          <cell r="J1520" t="str">
            <v>2013-10-28</v>
          </cell>
          <cell r="K1520" t="str">
            <v>2013 II półrocze</v>
          </cell>
          <cell r="L1520" t="str">
            <v>2013</v>
          </cell>
          <cell r="M1520" t="str">
            <v>2013-10-30</v>
          </cell>
          <cell r="N1520" t="str">
            <v>2013 II półrocze</v>
          </cell>
          <cell r="O1520" t="str">
            <v>2013</v>
          </cell>
          <cell r="P1520" t="str">
            <v>2013-10-01</v>
          </cell>
          <cell r="Q1520" t="str">
            <v>2014-12-31</v>
          </cell>
          <cell r="R1520" t="str">
            <v>2014 II półrocze</v>
          </cell>
          <cell r="S1520" t="str">
            <v>2014</v>
          </cell>
          <cell r="T1520" t="str">
            <v>2014-10-07</v>
          </cell>
          <cell r="U1520">
            <v>2402849</v>
          </cell>
          <cell r="V1520">
            <v>2017300</v>
          </cell>
          <cell r="W1520">
            <v>1210380</v>
          </cell>
          <cell r="X1520">
            <v>1210380</v>
          </cell>
          <cell r="Y1520">
            <v>806920</v>
          </cell>
          <cell r="Z1520">
            <v>60</v>
          </cell>
          <cell r="AA1520" t="str">
            <v>Wyposażenie laboratorium badawczo-rozwojowego w firmie Plastikon s.c..</v>
          </cell>
          <cell r="AB1520" t="str">
            <v>pomoc publiczna</v>
          </cell>
          <cell r="AC1520">
            <v>2402849</v>
          </cell>
          <cell r="AD1520">
            <v>1210380</v>
          </cell>
          <cell r="AE1520">
            <v>1192469</v>
          </cell>
          <cell r="AF1520">
            <v>0</v>
          </cell>
          <cell r="AG1520" t="str">
            <v>Nie</v>
          </cell>
          <cell r="AH152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20" t="str">
            <v>01 Pomoc bezzwrotna</v>
          </cell>
          <cell r="AJ1520" t="str">
            <v>01 Obszar miejski</v>
          </cell>
          <cell r="AK1520" t="str">
            <v>06 Nieokreślony przemysł wytwórczy</v>
          </cell>
          <cell r="AL1520" t="str">
            <v>8541640028</v>
          </cell>
          <cell r="AM1520" t="str">
            <v>"PLASTIKON" S.C. JAROSŁAW SADOWSKI, WALDEMAR SADOWSKI</v>
          </cell>
          <cell r="AN1520" t="str">
            <v>73-110</v>
          </cell>
          <cell r="AO1520" t="str">
            <v>STARGARD SZCZECIŃSKI</v>
          </cell>
          <cell r="AP1520" t="str">
            <v>PIERWSZEJ BRYGADY</v>
          </cell>
          <cell r="AQ1520" t="str">
            <v>35</v>
          </cell>
          <cell r="AR1520" t="str">
            <v>-</v>
          </cell>
          <cell r="AS1520" t="str">
            <v>915786829</v>
          </cell>
          <cell r="AT1520" t="str">
            <v>915790898</v>
          </cell>
          <cell r="AU1520" t="str">
            <v>spółka cywilna prowadząca działalność w oparciu o umowę zawartą na podstawie KC - mikro przedsiębiorstwo</v>
          </cell>
          <cell r="AV1520" t="str">
            <v>812073654</v>
          </cell>
          <cell r="AW1520" t="str">
            <v>przedsiębiorca lub przedsiębiorstwo</v>
          </cell>
        </row>
        <row r="1521">
          <cell r="A1521" t="str">
            <v>RPZP.05.01.01-32-002/13</v>
          </cell>
          <cell r="B1521" t="str">
            <v>RPZP.05.00.00</v>
          </cell>
          <cell r="C1521" t="str">
            <v>RPZP.05.01.00</v>
          </cell>
          <cell r="D1521" t="str">
            <v>RPZP.05.01.01</v>
          </cell>
          <cell r="E1521" t="str">
            <v>RPZP.05.01.01-32-002/13-02</v>
          </cell>
          <cell r="F1521" t="str">
            <v>UDA-RPZP.05.01.01-32-002/13-02</v>
          </cell>
          <cell r="G1521" t="str">
            <v>011536f5cb</v>
          </cell>
          <cell r="H1521" t="str">
            <v>RPZP.05.01.01-32-002/13</v>
          </cell>
          <cell r="I1521" t="str">
            <v>WND-RPZP.05.01.01-32-002/13</v>
          </cell>
          <cell r="J1521" t="str">
            <v>2013-12-30</v>
          </cell>
          <cell r="K1521" t="str">
            <v>2013 II półrocze</v>
          </cell>
          <cell r="L1521" t="str">
            <v>2013</v>
          </cell>
          <cell r="M1521" t="str">
            <v>2013-12-31</v>
          </cell>
          <cell r="N1521" t="str">
            <v>2013 II półrocze</v>
          </cell>
          <cell r="O1521" t="str">
            <v>2013</v>
          </cell>
          <cell r="P1521" t="str">
            <v>2014-01-07</v>
          </cell>
          <cell r="Q1521" t="str">
            <v>2014-12-31</v>
          </cell>
          <cell r="R1521" t="str">
            <v>2014 II półrocze</v>
          </cell>
          <cell r="S1521" t="str">
            <v>2014</v>
          </cell>
          <cell r="T1521" t="str">
            <v>2014-08-27</v>
          </cell>
          <cell r="U1521">
            <v>5746645.5999999996</v>
          </cell>
          <cell r="V1521">
            <v>3000000</v>
          </cell>
          <cell r="W1521">
            <v>1200000</v>
          </cell>
          <cell r="X1521">
            <v>1200000</v>
          </cell>
          <cell r="Y1521">
            <v>1800000</v>
          </cell>
          <cell r="Z1521">
            <v>40</v>
          </cell>
          <cell r="AA1521" t="str">
            <v>Dobudowa basenu solankowego oraz wykonanie ujęcia wody leczniczej „GUSTAW” na działce nr 5/2 przy Sanatorium „Perła Bałtyku” w Kołobrzegu</v>
          </cell>
          <cell r="AB1521" t="str">
            <v>pomoc publiczna</v>
          </cell>
          <cell r="AC1521">
            <v>5746645.5999999996</v>
          </cell>
          <cell r="AD1521">
            <v>1200000</v>
          </cell>
          <cell r="AE1521">
            <v>4546645.5999999996</v>
          </cell>
          <cell r="AF1521">
            <v>0</v>
          </cell>
          <cell r="AG1521" t="str">
            <v>Nie</v>
          </cell>
          <cell r="AH1521" t="str">
            <v>57 Inne wsparcie na rzecz wzmocnienia usług turystycznych</v>
          </cell>
          <cell r="AI1521" t="str">
            <v>01 Pomoc bezzwrotna</v>
          </cell>
          <cell r="AJ1521" t="str">
            <v>01 Obszar miejski</v>
          </cell>
          <cell r="AK1521" t="str">
            <v>22 Inne niewyszczególnione usługi</v>
          </cell>
          <cell r="AL1521" t="str">
            <v>6710101676</v>
          </cell>
          <cell r="AM1521" t="str">
            <v>"Uzdrowisko Kołobrzeg" Spółka Akcyjna</v>
          </cell>
          <cell r="AN1521" t="str">
            <v>78-100</v>
          </cell>
          <cell r="AO1521" t="str">
            <v>Kołobrzeg</v>
          </cell>
          <cell r="AP1521" t="str">
            <v>ks. P. Ściegiennego</v>
          </cell>
          <cell r="AQ1521" t="str">
            <v>1</v>
          </cell>
          <cell r="AR1521" t="str">
            <v>-</v>
          </cell>
          <cell r="AS1521" t="str">
            <v>943548910</v>
          </cell>
          <cell r="AT1521" t="str">
            <v>943522516</v>
          </cell>
          <cell r="AU1521" t="str">
            <v>spółka akcyjna - duże przedsiębiorstwo</v>
          </cell>
          <cell r="AV1521" t="str">
            <v>000288171</v>
          </cell>
          <cell r="AW1521" t="str">
            <v>przedsiębiorca lub przedsiębiorstwo</v>
          </cell>
        </row>
        <row r="1522">
          <cell r="A1522" t="str">
            <v>RPZP.03.01.00-32-007/13</v>
          </cell>
          <cell r="B1522" t="str">
            <v>RPZP.03.00.00</v>
          </cell>
          <cell r="C1522" t="str">
            <v>RPZP.03.01.00</v>
          </cell>
          <cell r="D1522">
            <v>0</v>
          </cell>
          <cell r="E1522" t="str">
            <v>RPZP.03.01.00-32-007/13-01</v>
          </cell>
          <cell r="F1522" t="str">
            <v>UDA-RPZP.03.01.00-32-007/13-01</v>
          </cell>
          <cell r="G1522" t="str">
            <v>7b18316741</v>
          </cell>
          <cell r="H1522" t="str">
            <v>RPZP.03.01.00-32-007/13</v>
          </cell>
          <cell r="I1522" t="str">
            <v>WND-RPZP.03.01.00-32-007/13</v>
          </cell>
          <cell r="J1522" t="str">
            <v>2013-12-31</v>
          </cell>
          <cell r="K1522" t="str">
            <v>2013 II półrocze</v>
          </cell>
          <cell r="L1522" t="str">
            <v>2013</v>
          </cell>
          <cell r="M1522" t="str">
            <v>2014-01-10</v>
          </cell>
          <cell r="N1522" t="str">
            <v>2014 I półrocze</v>
          </cell>
          <cell r="O1522" t="str">
            <v>2014</v>
          </cell>
          <cell r="P1522" t="str">
            <v>2013-09-20</v>
          </cell>
          <cell r="Q1522" t="str">
            <v>2014-12-31</v>
          </cell>
          <cell r="R1522" t="str">
            <v>2014 II półrocze</v>
          </cell>
          <cell r="S1522" t="str">
            <v>2014</v>
          </cell>
          <cell r="T1522" t="str">
            <v>2013-12-31</v>
          </cell>
          <cell r="U1522">
            <v>3422110.48</v>
          </cell>
          <cell r="V1522">
            <v>2654803.64</v>
          </cell>
          <cell r="W1522">
            <v>1575914.68</v>
          </cell>
          <cell r="X1522">
            <v>1575914.68</v>
          </cell>
          <cell r="Y1522">
            <v>1078888.96</v>
          </cell>
          <cell r="Z1522">
            <v>59.36</v>
          </cell>
          <cell r="AA1522" t="str">
            <v>„Wzrost atrakcyjności Województwa Zachodniopomorskiego poprzez zaprojektowanie, wybudowanie oraz uruchomienie sieci dystrybucyjnej i dostępowej przez Białogardzką Spółdzielnię Mieszkaniową”</v>
          </cell>
          <cell r="AB1522" t="str">
            <v>pomoc publiczna</v>
          </cell>
          <cell r="AC1522">
            <v>3422110.48</v>
          </cell>
          <cell r="AD1522">
            <v>1575914.68</v>
          </cell>
          <cell r="AE1522">
            <v>1846195.8</v>
          </cell>
          <cell r="AF1522">
            <v>0</v>
          </cell>
          <cell r="AG1522" t="str">
            <v>Nie</v>
          </cell>
          <cell r="AH1522" t="str">
            <v>10 Infrastruktura telekomunikacyjna (w tym sieci szerokopasmowe)</v>
          </cell>
          <cell r="AI1522" t="str">
            <v>01 Pomoc bezzwrotna</v>
          </cell>
          <cell r="AJ1522" t="str">
            <v>01 Obszar miejski</v>
          </cell>
          <cell r="AK1522" t="str">
            <v>10 Poczta i telekomunikacja</v>
          </cell>
          <cell r="AL1522" t="str">
            <v>6720006011</v>
          </cell>
          <cell r="AM1522" t="str">
            <v>Białogardzka Spółdzielnia Mieszkaniowa</v>
          </cell>
          <cell r="AN1522" t="str">
            <v>78-200</v>
          </cell>
          <cell r="AO1522" t="str">
            <v>Białogard</v>
          </cell>
          <cell r="AP1522" t="str">
            <v>Kochanowskiego</v>
          </cell>
          <cell r="AQ1522" t="str">
            <v>26</v>
          </cell>
          <cell r="AR1522" t="str">
            <v>-</v>
          </cell>
          <cell r="AS1522" t="str">
            <v>0943122965</v>
          </cell>
          <cell r="AT1522" t="str">
            <v>0943110173</v>
          </cell>
          <cell r="AU1522" t="str">
            <v>spółdzielnia - małe przedsiębiorstwo</v>
          </cell>
          <cell r="AV1522" t="str">
            <v>000485457</v>
          </cell>
          <cell r="AW1522" t="str">
            <v>przedsiębiorca lub przedsiębiorstwo</v>
          </cell>
        </row>
        <row r="1523">
          <cell r="A1523" t="str">
            <v>RPZP.02.01.01-32-004/13</v>
          </cell>
          <cell r="B1523" t="str">
            <v>RPZP.02.00.00</v>
          </cell>
          <cell r="C1523" t="str">
            <v>RPZP.02.01.00</v>
          </cell>
          <cell r="D1523" t="str">
            <v>RPZP.02.01.01</v>
          </cell>
          <cell r="E1523" t="str">
            <v>RPZP.02.01.01-32-004/13-00</v>
          </cell>
          <cell r="F1523" t="str">
            <v>UDA-RPZP.02.01.01-32-004/13-01</v>
          </cell>
          <cell r="G1523" t="str">
            <v>0e42c09f39</v>
          </cell>
          <cell r="H1523" t="str">
            <v>RPZP.02.01.01-32-004/13</v>
          </cell>
          <cell r="I1523" t="str">
            <v>WND-RPZP.02.01.01-32-004/13</v>
          </cell>
          <cell r="J1523" t="str">
            <v>2013-12-19</v>
          </cell>
          <cell r="K1523" t="str">
            <v>2013 II półrocze</v>
          </cell>
          <cell r="L1523" t="str">
            <v>2013</v>
          </cell>
          <cell r="M1523" t="str">
            <v>2014-01-14</v>
          </cell>
          <cell r="N1523" t="str">
            <v>2014 I półrocze</v>
          </cell>
          <cell r="O1523" t="str">
            <v>2014</v>
          </cell>
          <cell r="P1523" t="str">
            <v>2012-09-04</v>
          </cell>
          <cell r="Q1523" t="str">
            <v>2014-12-31</v>
          </cell>
          <cell r="R1523" t="str">
            <v>2014 II półrocze</v>
          </cell>
          <cell r="S1523" t="str">
            <v>2014</v>
          </cell>
          <cell r="T1523" t="str">
            <v>2013-12-19</v>
          </cell>
          <cell r="U1523">
            <v>29082967</v>
          </cell>
          <cell r="V1523">
            <v>24550000</v>
          </cell>
          <cell r="W1523">
            <v>24550000</v>
          </cell>
          <cell r="X1523">
            <v>24550000</v>
          </cell>
          <cell r="Y1523">
            <v>0</v>
          </cell>
          <cell r="Z1523">
            <v>100</v>
          </cell>
          <cell r="AA1523" t="str">
            <v>Przebudowa drogi wojewódzkiej nr 167 na odcinku Koszalin - droga nr 168</v>
          </cell>
          <cell r="AB1523" t="str">
            <v>bez pomocy publicznej</v>
          </cell>
          <cell r="AC1523">
            <v>29082967</v>
          </cell>
          <cell r="AD1523">
            <v>29082967</v>
          </cell>
          <cell r="AE1523">
            <v>0</v>
          </cell>
          <cell r="AF1523">
            <v>0</v>
          </cell>
          <cell r="AG1523" t="str">
            <v>Nie</v>
          </cell>
          <cell r="AH1523" t="str">
            <v>23 Drogi regionalne/lokalne</v>
          </cell>
          <cell r="AI1523" t="str">
            <v>01 Pomoc bezzwrotna</v>
          </cell>
          <cell r="AJ1523" t="str">
            <v>05 Obszary wiejskie (poza obszarami górskimi, wyspami lub o niskiej i bardzo niskiej gęstości zaludnienia)</v>
          </cell>
          <cell r="AK1523" t="str">
            <v>00 Nie dotyczy</v>
          </cell>
          <cell r="AL1523" t="str">
            <v>8512871498</v>
          </cell>
          <cell r="AM1523" t="str">
            <v>Województwo Zachodniopomorskie</v>
          </cell>
          <cell r="AN1523" t="str">
            <v>70-540</v>
          </cell>
          <cell r="AO1523" t="str">
            <v>Szczecin</v>
          </cell>
          <cell r="AP1523" t="str">
            <v>Korsarzy</v>
          </cell>
          <cell r="AQ1523" t="str">
            <v>34</v>
          </cell>
          <cell r="AR1523" t="str">
            <v>-</v>
          </cell>
          <cell r="AS1523" t="str">
            <v>0943427831</v>
          </cell>
          <cell r="AT1523" t="str">
            <v>0943424328</v>
          </cell>
          <cell r="AU1523" t="str">
            <v>wspólnota samorządowa - województwo</v>
          </cell>
          <cell r="AV1523" t="str">
            <v>811683876</v>
          </cell>
          <cell r="AW1523" t="str">
            <v>Jednostka samorządu terytorialnego</v>
          </cell>
        </row>
        <row r="1524">
          <cell r="A1524" t="str">
            <v>RPZP.05.01.01-32-004/13</v>
          </cell>
          <cell r="B1524" t="str">
            <v>RPZP.05.00.00</v>
          </cell>
          <cell r="C1524" t="str">
            <v>RPZP.05.01.00</v>
          </cell>
          <cell r="D1524" t="str">
            <v>RPZP.05.01.01</v>
          </cell>
          <cell r="E1524" t="str">
            <v>RPZP.05.01.01-32-004/13-02</v>
          </cell>
          <cell r="F1524" t="str">
            <v>UDA-RPZP.05.01.01-32-004/13-02</v>
          </cell>
          <cell r="G1524" t="str">
            <v>98736a6395</v>
          </cell>
          <cell r="H1524" t="str">
            <v>RPZP.05.01.01-32-004/13</v>
          </cell>
          <cell r="I1524" t="str">
            <v>WND-RPZP.05.01.01-32-004/13</v>
          </cell>
          <cell r="J1524" t="str">
            <v>2014-01-17</v>
          </cell>
          <cell r="K1524" t="str">
            <v>2014 I półrocze</v>
          </cell>
          <cell r="L1524" t="str">
            <v>2014</v>
          </cell>
          <cell r="M1524" t="str">
            <v>2014-01-28</v>
          </cell>
          <cell r="N1524" t="str">
            <v>2014 I półrocze</v>
          </cell>
          <cell r="O1524" t="str">
            <v>2014</v>
          </cell>
          <cell r="P1524" t="str">
            <v>2013-08-06</v>
          </cell>
          <cell r="Q1524" t="str">
            <v>2014-12-31</v>
          </cell>
          <cell r="R1524" t="str">
            <v>2014 II półrocze</v>
          </cell>
          <cell r="S1524" t="str">
            <v>2014</v>
          </cell>
          <cell r="T1524" t="str">
            <v>2014-10-28</v>
          </cell>
          <cell r="U1524">
            <v>19186922.399999999</v>
          </cell>
          <cell r="V1524">
            <v>17563619.02</v>
          </cell>
          <cell r="W1524">
            <v>11187383.550000001</v>
          </cell>
          <cell r="X1524">
            <v>11187383.550000001</v>
          </cell>
          <cell r="Y1524">
            <v>6376235.4699999997</v>
          </cell>
          <cell r="Z1524">
            <v>63.7</v>
          </cell>
          <cell r="AA1524" t="str">
            <v>Przebudowa Rynku Staromiejskiego</v>
          </cell>
          <cell r="AB1524" t="str">
            <v>bez pomocy publicznej</v>
          </cell>
          <cell r="AC1524">
            <v>19186922.399999999</v>
          </cell>
          <cell r="AD1524">
            <v>19186922.399999999</v>
          </cell>
          <cell r="AE1524">
            <v>0</v>
          </cell>
          <cell r="AF1524">
            <v>0</v>
          </cell>
          <cell r="AG1524" t="str">
            <v>Nie</v>
          </cell>
          <cell r="AH1524" t="str">
            <v>57 Inne wsparcie na rzecz wzmocnienia usług turystycznych</v>
          </cell>
          <cell r="AI1524" t="str">
            <v>01 Pomoc bezzwrotna</v>
          </cell>
          <cell r="AJ1524" t="str">
            <v>01 Obszar miejski</v>
          </cell>
          <cell r="AK1524" t="str">
            <v>22 Inne niewyszczególnione usługi</v>
          </cell>
          <cell r="AL1524" t="str">
            <v>6692385366</v>
          </cell>
          <cell r="AM1524" t="str">
            <v>Gmina - Miasto Koszalin</v>
          </cell>
          <cell r="AN1524" t="str">
            <v>75-007</v>
          </cell>
          <cell r="AO1524" t="str">
            <v>Koszalin</v>
          </cell>
          <cell r="AP1524" t="str">
            <v>Rynek Staromiejski</v>
          </cell>
          <cell r="AQ1524" t="str">
            <v>6-7</v>
          </cell>
          <cell r="AR1524" t="str">
            <v>-</v>
          </cell>
          <cell r="AS1524" t="str">
            <v>943488600</v>
          </cell>
          <cell r="AT1524" t="str">
            <v>943422478</v>
          </cell>
          <cell r="AU1524" t="str">
            <v>wspólnota samorządowa - gmina</v>
          </cell>
          <cell r="AV1524" t="str">
            <v>330920802</v>
          </cell>
          <cell r="AW1524" t="str">
            <v>jednostka samorządu terytorialnego, związek lub stowarzyszenie jst</v>
          </cell>
        </row>
        <row r="1525">
          <cell r="A1525" t="str">
            <v>RPZP.05.01.02-32-009/10</v>
          </cell>
          <cell r="B1525" t="str">
            <v>RPZP.05.00.00</v>
          </cell>
          <cell r="C1525" t="str">
            <v>RPZP.05.01.00</v>
          </cell>
          <cell r="D1525" t="str">
            <v>RPZP.05.01.02</v>
          </cell>
          <cell r="E1525" t="str">
            <v>RPZP.05.01.02-32-009/10-01</v>
          </cell>
          <cell r="F1525" t="str">
            <v>UDA-RPZP.05.01.02-32-009/10-01</v>
          </cell>
          <cell r="G1525" t="str">
            <v>5224f00957</v>
          </cell>
          <cell r="H1525" t="str">
            <v>RPZP.05.01.02-32-009/10</v>
          </cell>
          <cell r="I1525" t="str">
            <v>WND-RPZP.05.01.02-32-009/10</v>
          </cell>
          <cell r="J1525" t="str">
            <v>2014-01-27</v>
          </cell>
          <cell r="K1525" t="str">
            <v>2014 I półrocze</v>
          </cell>
          <cell r="L1525" t="str">
            <v>2014</v>
          </cell>
          <cell r="M1525" t="str">
            <v>2014-01-30</v>
          </cell>
          <cell r="N1525" t="str">
            <v>2014 I półrocze</v>
          </cell>
          <cell r="O1525" t="str">
            <v>2014</v>
          </cell>
          <cell r="P1525" t="str">
            <v>2012-01-17</v>
          </cell>
          <cell r="Q1525" t="str">
            <v>2014-12-31</v>
          </cell>
          <cell r="R1525" t="str">
            <v>2014 II półrocze</v>
          </cell>
          <cell r="S1525" t="str">
            <v>2014</v>
          </cell>
          <cell r="T1525" t="str">
            <v>2014-01-27</v>
          </cell>
          <cell r="U1525">
            <v>3208647.78</v>
          </cell>
          <cell r="V1525">
            <v>2856222.03</v>
          </cell>
          <cell r="W1525">
            <v>1648442.6</v>
          </cell>
          <cell r="X1525">
            <v>1648442.6</v>
          </cell>
          <cell r="Y1525">
            <v>1207779.43</v>
          </cell>
          <cell r="Z1525">
            <v>57.71</v>
          </cell>
          <cell r="AA1525" t="str">
            <v>Stworzenie kompleksowej sieci informacji turystycznej narzędziem promocji produktów i atrakcji turystycznych Powiatu Gryfickiego</v>
          </cell>
          <cell r="AB1525" t="str">
            <v>bez pomocy publicznej</v>
          </cell>
          <cell r="AC1525">
            <v>3208647.78</v>
          </cell>
          <cell r="AD1525">
            <v>3208647.78</v>
          </cell>
          <cell r="AE1525">
            <v>0</v>
          </cell>
          <cell r="AF1525">
            <v>0</v>
          </cell>
          <cell r="AG1525" t="str">
            <v>Nie</v>
          </cell>
          <cell r="AH1525" t="str">
            <v>57 Inne wsparcie na rzecz wzmocnienia usług turystycznych</v>
          </cell>
          <cell r="AI1525" t="str">
            <v>01 Pomoc bezzwrotna</v>
          </cell>
          <cell r="AJ1525" t="str">
            <v>05 Obszary wiejskie (poza obszarami górskimi, wyspami lub o niskiej i bardzo niskiej gęstości zaludnienia)</v>
          </cell>
          <cell r="AK1525" t="str">
            <v>00 Nie dotyczy</v>
          </cell>
          <cell r="AL1525" t="str">
            <v>8571728259</v>
          </cell>
          <cell r="AM1525" t="str">
            <v>Powiat Gryficki</v>
          </cell>
          <cell r="AN1525" t="str">
            <v>72-300</v>
          </cell>
          <cell r="AO1525" t="str">
            <v>Gryfice</v>
          </cell>
          <cell r="AP1525" t="str">
            <v>Plac Zwycięstwa</v>
          </cell>
          <cell r="AQ1525" t="str">
            <v>37</v>
          </cell>
          <cell r="AR1525" t="str">
            <v>-</v>
          </cell>
          <cell r="AS1525" t="str">
            <v>913846450</v>
          </cell>
          <cell r="AT1525" t="str">
            <v>913842731</v>
          </cell>
          <cell r="AU1525" t="str">
            <v>wspólnota samorządowa</v>
          </cell>
          <cell r="AV1525" t="str">
            <v>811684108</v>
          </cell>
          <cell r="AW1525" t="str">
            <v>jednostka samorządu terytorialnego, związek lub stowarzyszenie jst</v>
          </cell>
        </row>
        <row r="1526">
          <cell r="A1526" t="str">
            <v>RPZP.01.01.03-32-028/12</v>
          </cell>
          <cell r="B1526" t="str">
            <v>RPZP.01.00.00</v>
          </cell>
          <cell r="C1526" t="str">
            <v>RPZP.01.01.00</v>
          </cell>
          <cell r="D1526" t="str">
            <v>RPZP.01.01.03</v>
          </cell>
          <cell r="E1526" t="str">
            <v>RPZP.01.01.03-32-028/12-02</v>
          </cell>
          <cell r="F1526" t="str">
            <v>UDA-RPZP.01.01.03-32-028/12-02</v>
          </cell>
          <cell r="G1526" t="str">
            <v>0062cabd42</v>
          </cell>
          <cell r="H1526" t="str">
            <v>RPZP.01.01.03-32-028/12</v>
          </cell>
          <cell r="I1526" t="str">
            <v>WND-RPZP.01.01.03-32-028/12</v>
          </cell>
          <cell r="J1526" t="str">
            <v>2014-02-12</v>
          </cell>
          <cell r="K1526" t="str">
            <v>2014 I półrocze</v>
          </cell>
          <cell r="L1526" t="str">
            <v>2014</v>
          </cell>
          <cell r="M1526" t="str">
            <v>2014-02-13</v>
          </cell>
          <cell r="N1526" t="str">
            <v>2014 I półrocze</v>
          </cell>
          <cell r="O1526" t="str">
            <v>2014</v>
          </cell>
          <cell r="P1526" t="str">
            <v>2013-01-10</v>
          </cell>
          <cell r="Q1526" t="str">
            <v>2014-12-31</v>
          </cell>
          <cell r="R1526" t="str">
            <v>2014 II półrocze</v>
          </cell>
          <cell r="S1526" t="str">
            <v>2014</v>
          </cell>
          <cell r="T1526" t="str">
            <v>2014-09-25</v>
          </cell>
          <cell r="U1526">
            <v>3653100</v>
          </cell>
          <cell r="V1526">
            <v>2970000</v>
          </cell>
          <cell r="W1526">
            <v>1485000</v>
          </cell>
          <cell r="X1526">
            <v>1485000</v>
          </cell>
          <cell r="Y1526">
            <v>1485000</v>
          </cell>
          <cell r="Z1526">
            <v>50</v>
          </cell>
          <cell r="AA1526" t="str">
            <v>Wzrost konkurencyjności Voigt Promotion na arenie międzynarodowej poprzez wdrożenie nowatorskiej niskoenergetycznej technologii wielkoformatowej reprodukcji cyfrowej</v>
          </cell>
          <cell r="AB1526" t="str">
            <v>pomoc publiczna</v>
          </cell>
          <cell r="AC1526">
            <v>3653100</v>
          </cell>
          <cell r="AD1526">
            <v>1485000</v>
          </cell>
          <cell r="AE1526">
            <v>2168100</v>
          </cell>
          <cell r="AF1526">
            <v>0</v>
          </cell>
          <cell r="AG1526" t="str">
            <v>Nie</v>
          </cell>
          <cell r="AH152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26" t="str">
            <v>01 Pomoc bezzwrotna</v>
          </cell>
          <cell r="AJ1526" t="str">
            <v>01 Obszar miejski</v>
          </cell>
          <cell r="AK1526" t="str">
            <v>06 Nieokreślony przemysł wytwórczy</v>
          </cell>
          <cell r="AL1526" t="str">
            <v>8510110430</v>
          </cell>
          <cell r="AM1526" t="str">
            <v>Voigt Promotion Sp z o. o.</v>
          </cell>
          <cell r="AN1526" t="str">
            <v>70-896</v>
          </cell>
          <cell r="AO1526" t="str">
            <v>Załom</v>
          </cell>
          <cell r="AP1526" t="str">
            <v>Lubczyńska</v>
          </cell>
          <cell r="AQ1526" t="str">
            <v>38c</v>
          </cell>
          <cell r="AR1526" t="str">
            <v>-</v>
          </cell>
          <cell r="AS1526" t="str">
            <v>914312993</v>
          </cell>
          <cell r="AT1526" t="str">
            <v>914690548</v>
          </cell>
          <cell r="AU1526" t="str">
            <v>spółka z ograniczoną odpowiedzialnością - średnie przedsiębiorstwo</v>
          </cell>
          <cell r="AV1526" t="str">
            <v>811006874</v>
          </cell>
          <cell r="AW1526" t="str">
            <v>przedsiębiorca lub przedsiębiorstwo</v>
          </cell>
        </row>
        <row r="1527">
          <cell r="A1527" t="str">
            <v>RPZP.01.01.03-32-153/12</v>
          </cell>
          <cell r="B1527" t="str">
            <v>RPZP.01.00.00</v>
          </cell>
          <cell r="C1527" t="str">
            <v>RPZP.01.01.00</v>
          </cell>
          <cell r="D1527" t="str">
            <v>RPZP.01.01.03</v>
          </cell>
          <cell r="E1527" t="str">
            <v>RPZP.01.01.03-32-153/12-02</v>
          </cell>
          <cell r="F1527" t="str">
            <v>UDA-RPZP.01.01.03-32-153/12-02</v>
          </cell>
          <cell r="G1527" t="str">
            <v>08dcb99b5f</v>
          </cell>
          <cell r="H1527" t="str">
            <v>RPZP.01.01.03-32-153/12</v>
          </cell>
          <cell r="I1527" t="str">
            <v>WND-RPZP.01.01.03-32-153/12</v>
          </cell>
          <cell r="J1527" t="str">
            <v>2014-02-18</v>
          </cell>
          <cell r="K1527" t="str">
            <v>2014 I półrocze</v>
          </cell>
          <cell r="L1527" t="str">
            <v>2014</v>
          </cell>
          <cell r="M1527" t="str">
            <v>2014-02-20</v>
          </cell>
          <cell r="N1527" t="str">
            <v>2014 I półrocze</v>
          </cell>
          <cell r="O1527" t="str">
            <v>2014</v>
          </cell>
          <cell r="P1527" t="str">
            <v>2013-02-07</v>
          </cell>
          <cell r="Q1527" t="str">
            <v>2014-12-31</v>
          </cell>
          <cell r="R1527" t="str">
            <v>2014 II półrocze</v>
          </cell>
          <cell r="S1527" t="str">
            <v>2014</v>
          </cell>
          <cell r="T1527" t="str">
            <v>2014-07-31</v>
          </cell>
          <cell r="U1527">
            <v>6591009.5</v>
          </cell>
          <cell r="V1527">
            <v>6239650</v>
          </cell>
          <cell r="W1527">
            <v>3743790</v>
          </cell>
          <cell r="X1527">
            <v>3743790</v>
          </cell>
          <cell r="Y1527">
            <v>2495860</v>
          </cell>
          <cell r="Z1527">
            <v>60</v>
          </cell>
          <cell r="AA1527" t="str">
            <v>Wdrożenie innowacyjnej technologii przetwarzania danych teledetekcyjnych celem uruchomienia produkcji wysokiej jakości opracowań przestrzennych.</v>
          </cell>
          <cell r="AB1527" t="str">
            <v>pomoc publiczna</v>
          </cell>
          <cell r="AC1527">
            <v>6591009.5</v>
          </cell>
          <cell r="AD1527">
            <v>3743790</v>
          </cell>
          <cell r="AE1527">
            <v>2847219.5</v>
          </cell>
          <cell r="AF1527">
            <v>1.21</v>
          </cell>
          <cell r="AG1527" t="str">
            <v>Nie</v>
          </cell>
          <cell r="AH152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27" t="str">
            <v>01 Pomoc bezzwrotna</v>
          </cell>
          <cell r="AJ1527" t="str">
            <v>01 Obszar miejski</v>
          </cell>
          <cell r="AK1527" t="str">
            <v>22 Inne niewyszczególnione usługi</v>
          </cell>
          <cell r="AL1527" t="str">
            <v>5861702315</v>
          </cell>
          <cell r="AM1527" t="str">
            <v>Paweł Karcz LABORATORIUM BADAWCZE ZENIT</v>
          </cell>
          <cell r="AN1527" t="str">
            <v>81-340</v>
          </cell>
          <cell r="AO1527" t="str">
            <v>GDYNIA</v>
          </cell>
          <cell r="AP1527" t="str">
            <v>ul. A. Hryniewickiego</v>
          </cell>
          <cell r="AQ1527" t="str">
            <v>6C</v>
          </cell>
          <cell r="AR1527" t="str">
            <v>45</v>
          </cell>
          <cell r="AS1527" t="str">
            <v>586205151/502144259</v>
          </cell>
          <cell r="AT1527" t="str">
            <v>586205151</v>
          </cell>
          <cell r="AU1527" t="str">
            <v>osoba fizyczna prowadząca działalność gospodarczą - mikro przedsiębiorstwo</v>
          </cell>
          <cell r="AV1527" t="str">
            <v>191777364</v>
          </cell>
          <cell r="AW1527" t="str">
            <v>przedsiębiorca lub przedsiębiorstwo</v>
          </cell>
        </row>
        <row r="1528">
          <cell r="A1528" t="str">
            <v>RPZP.01.02.02-32-014/13</v>
          </cell>
          <cell r="B1528" t="str">
            <v>RPZP.01.00.00</v>
          </cell>
          <cell r="C1528" t="str">
            <v>RPZP.01.02.00</v>
          </cell>
          <cell r="D1528" t="str">
            <v>RPZP.01.02.02</v>
          </cell>
          <cell r="E1528" t="str">
            <v>RPZP.01.02.02-32-014/13-02</v>
          </cell>
          <cell r="F1528" t="str">
            <v>UDA-RPZP.01.02.02-32-014/13-02</v>
          </cell>
          <cell r="G1528" t="str">
            <v>4d12bc7c79</v>
          </cell>
          <cell r="H1528" t="str">
            <v>RPZP.01.02.02-32-014/13</v>
          </cell>
          <cell r="I1528" t="str">
            <v>WND-RPZP.01.02.02-32-014/13</v>
          </cell>
          <cell r="J1528" t="str">
            <v>2014-02-10</v>
          </cell>
          <cell r="K1528" t="str">
            <v>2014 I półrocze</v>
          </cell>
          <cell r="L1528" t="str">
            <v>2014</v>
          </cell>
          <cell r="M1528" t="str">
            <v>2014-03-07</v>
          </cell>
          <cell r="N1528" t="str">
            <v>2014 I półrocze</v>
          </cell>
          <cell r="O1528" t="str">
            <v>2014</v>
          </cell>
          <cell r="P1528" t="str">
            <v>2013-12-12</v>
          </cell>
          <cell r="Q1528" t="str">
            <v>2014-12-31</v>
          </cell>
          <cell r="R1528" t="str">
            <v>2014 II półrocze</v>
          </cell>
          <cell r="S1528" t="str">
            <v>2014</v>
          </cell>
          <cell r="T1528" t="str">
            <v>2014-07-29</v>
          </cell>
          <cell r="U1528">
            <v>517830</v>
          </cell>
          <cell r="V1528">
            <v>421000</v>
          </cell>
          <cell r="W1528">
            <v>252600</v>
          </cell>
          <cell r="X1528">
            <v>252600</v>
          </cell>
          <cell r="Y1528">
            <v>168400</v>
          </cell>
          <cell r="Z1528">
            <v>60</v>
          </cell>
          <cell r="AA1528" t="str">
            <v>Doposażenie specjalistycznego laboratorium chemicznego w nowoczesną aparaturę badawczą drogą zwiększenia zdolności świadczenia usług w zakresie prac badawczych i rozwojowych w przedsiębiorstwie CHEMON</v>
          </cell>
          <cell r="AB1528" t="str">
            <v>pomoc publiczna</v>
          </cell>
          <cell r="AC1528">
            <v>517830</v>
          </cell>
          <cell r="AD1528">
            <v>252600</v>
          </cell>
          <cell r="AE1528">
            <v>265230</v>
          </cell>
          <cell r="AF1528">
            <v>0</v>
          </cell>
          <cell r="AG1528" t="str">
            <v>Nie</v>
          </cell>
          <cell r="AH152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28" t="str">
            <v>01 Pomoc bezzwrotna</v>
          </cell>
          <cell r="AJ1528" t="str">
            <v>05 Obszary wiejskie (poza obszarami górskimi, wyspami lub o niskiej i bardzo niskiej gęstości zaludnienia)</v>
          </cell>
          <cell r="AK1528" t="str">
            <v>22 Inne niewyszczególnione usługi</v>
          </cell>
          <cell r="AL1528" t="str">
            <v>8521636839</v>
          </cell>
          <cell r="AM1528" t="str">
            <v>CHEMON ZAKŁAD CHEMICZNEGO CZYSZCZENIA I REMONTÓW KOTŁÓW BARBARA JOANNA ZIMMERMAN</v>
          </cell>
          <cell r="AN1528" t="str">
            <v>71-245</v>
          </cell>
          <cell r="AO1528" t="str">
            <v>Szczecin</v>
          </cell>
          <cell r="AP1528" t="str">
            <v>Władysława Szafera</v>
          </cell>
          <cell r="AQ1528" t="str">
            <v>192</v>
          </cell>
          <cell r="AR1528" t="str">
            <v>43</v>
          </cell>
          <cell r="AS1528" t="str">
            <v>607399430</v>
          </cell>
          <cell r="AT1528" t="str">
            <v>Niedotyczy</v>
          </cell>
          <cell r="AU1528" t="str">
            <v>osoba fizyczna prowadząca działalność gospodarczą - mikro przedsiębiorstwo</v>
          </cell>
          <cell r="AV1528" t="str">
            <v>812361100</v>
          </cell>
          <cell r="AW1528" t="str">
            <v>przedsiębiorca lub przedsiębiorstwo</v>
          </cell>
        </row>
        <row r="1529">
          <cell r="A1529" t="str">
            <v>RPZP.04.05.01-32-015/11</v>
          </cell>
          <cell r="B1529" t="str">
            <v>RPZP.04.00.00</v>
          </cell>
          <cell r="C1529" t="str">
            <v>RPZP.04.05.00</v>
          </cell>
          <cell r="D1529" t="str">
            <v>RPZP.04.05.01</v>
          </cell>
          <cell r="E1529" t="str">
            <v>RPZP.04.05.01-32-015/11-02</v>
          </cell>
          <cell r="F1529" t="str">
            <v>UDA-RPZP.04.05.01-32-015/11-02</v>
          </cell>
          <cell r="G1529" t="str">
            <v>884be432b9</v>
          </cell>
          <cell r="H1529" t="str">
            <v>RPZP.04.05.01-32-015/11</v>
          </cell>
          <cell r="I1529" t="str">
            <v>WND-RPZP.04.05.01-32-015/11</v>
          </cell>
          <cell r="J1529" t="str">
            <v>2014-02-28</v>
          </cell>
          <cell r="K1529" t="str">
            <v>2014 I półrocze</v>
          </cell>
          <cell r="L1529" t="str">
            <v>2014</v>
          </cell>
          <cell r="M1529" t="str">
            <v>2014-04-02</v>
          </cell>
          <cell r="N1529" t="str">
            <v>2014 I półrocze</v>
          </cell>
          <cell r="O1529" t="str">
            <v>2014</v>
          </cell>
          <cell r="P1529" t="str">
            <v>2012-04-27</v>
          </cell>
          <cell r="Q1529" t="str">
            <v>2014-12-31</v>
          </cell>
          <cell r="R1529" t="str">
            <v>2014 II półrocze</v>
          </cell>
          <cell r="S1529" t="str">
            <v>2014</v>
          </cell>
          <cell r="T1529" t="str">
            <v>2014-09-19</v>
          </cell>
          <cell r="U1529">
            <v>827031</v>
          </cell>
          <cell r="V1529">
            <v>773401</v>
          </cell>
          <cell r="W1529">
            <v>580050.75</v>
          </cell>
          <cell r="X1529">
            <v>580050.75</v>
          </cell>
          <cell r="Y1529">
            <v>193350.25</v>
          </cell>
          <cell r="Z1529">
            <v>75</v>
          </cell>
          <cell r="AA1529" t="str">
            <v>Budowa ścieżki edukacji ekologicznej na odcinku pomiędzy drogą powiatową Nowe Warpno – Dobieszczyn a granicą Polsko – Niemiecką</v>
          </cell>
          <cell r="AB1529" t="str">
            <v>bez pomocy publicznej</v>
          </cell>
          <cell r="AC1529">
            <v>827031</v>
          </cell>
          <cell r="AD1529">
            <v>827031</v>
          </cell>
          <cell r="AE1529">
            <v>0</v>
          </cell>
          <cell r="AF1529">
            <v>0</v>
          </cell>
          <cell r="AG1529" t="str">
            <v>Nie</v>
          </cell>
          <cell r="AH1529" t="str">
            <v>51 Promowanie bioróżnorodności i ochrony przyrody (w tym NATURA 2000)</v>
          </cell>
          <cell r="AI1529" t="str">
            <v>01 Pomoc bezzwrotna</v>
          </cell>
          <cell r="AJ1529" t="str">
            <v>05 Obszary wiejskie (poza obszarami górskimi, wyspami lub o niskiej i bardzo niskiej gęstości zaludnienia)</v>
          </cell>
          <cell r="AK1529" t="str">
            <v>21 Działalność związana ze środowiskiem naturalnym</v>
          </cell>
          <cell r="AL1529" t="str">
            <v>8512772951</v>
          </cell>
          <cell r="AM1529" t="str">
            <v>Gmina Nowe Warpno</v>
          </cell>
          <cell r="AN1529" t="str">
            <v>72-022</v>
          </cell>
          <cell r="AO1529" t="str">
            <v>Nowe Warpno</v>
          </cell>
          <cell r="AP1529" t="str">
            <v>Plac Zwycięstwa</v>
          </cell>
          <cell r="AQ1529" t="str">
            <v>1</v>
          </cell>
          <cell r="AR1529" t="str">
            <v>-</v>
          </cell>
          <cell r="AS1529" t="str">
            <v>913129660</v>
          </cell>
          <cell r="AT1529" t="str">
            <v>913129713</v>
          </cell>
          <cell r="AU1529" t="str">
            <v>wspólnota samorządowa</v>
          </cell>
          <cell r="AV1529" t="str">
            <v>811685438</v>
          </cell>
          <cell r="AW1529" t="str">
            <v>jednostka samorządu terytorialnego, związek lub stowarzyszenie jst</v>
          </cell>
        </row>
        <row r="1530">
          <cell r="A1530" t="str">
            <v>RPZP.03.01.00-32-001/13</v>
          </cell>
          <cell r="B1530" t="str">
            <v>RPZP.03.00.00</v>
          </cell>
          <cell r="C1530" t="str">
            <v>RPZP.03.01.00</v>
          </cell>
          <cell r="D1530">
            <v>0</v>
          </cell>
          <cell r="E1530" t="str">
            <v>RPZP.03.01.00-32-001/13-01</v>
          </cell>
          <cell r="F1530" t="str">
            <v>UDA-RPZP.03.01.00-32-001/13-01</v>
          </cell>
          <cell r="G1530" t="str">
            <v>b59e077d0e</v>
          </cell>
          <cell r="H1530" t="str">
            <v>RPZP.03.01.00-32-001/13</v>
          </cell>
          <cell r="I1530" t="str">
            <v>WND-RPZP.03.01.00-32-001/13</v>
          </cell>
          <cell r="J1530" t="str">
            <v>2014-04-08</v>
          </cell>
          <cell r="K1530" t="str">
            <v>2014 I półrocze</v>
          </cell>
          <cell r="L1530" t="str">
            <v>2014</v>
          </cell>
          <cell r="M1530" t="str">
            <v>2014-04-14</v>
          </cell>
          <cell r="N1530" t="str">
            <v>2014 I półrocze</v>
          </cell>
          <cell r="O1530" t="str">
            <v>2014</v>
          </cell>
          <cell r="P1530" t="str">
            <v>2013-04-30</v>
          </cell>
          <cell r="Q1530" t="str">
            <v>2014-12-31</v>
          </cell>
          <cell r="R1530" t="str">
            <v>2014 II półrocze</v>
          </cell>
          <cell r="S1530" t="str">
            <v>2014</v>
          </cell>
          <cell r="T1530" t="str">
            <v>2014-04-08</v>
          </cell>
          <cell r="U1530">
            <v>2518997.42</v>
          </cell>
          <cell r="V1530">
            <v>2518997.42</v>
          </cell>
          <cell r="W1530">
            <v>1889248.06</v>
          </cell>
          <cell r="X1530">
            <v>1889248.06</v>
          </cell>
          <cell r="Y1530">
            <v>629749.36</v>
          </cell>
          <cell r="Z1530">
            <v>75</v>
          </cell>
          <cell r="AA1530" t="str">
            <v>Szczecin infrastruktura społeczeństwa informacyjnego – etap 2 Infrastruktura</v>
          </cell>
          <cell r="AB1530" t="str">
            <v>bez pomocy publicznej</v>
          </cell>
          <cell r="AC1530">
            <v>2518997.42</v>
          </cell>
          <cell r="AD1530">
            <v>2518997.42</v>
          </cell>
          <cell r="AE1530">
            <v>0</v>
          </cell>
          <cell r="AF1530">
            <v>0</v>
          </cell>
          <cell r="AG1530" t="str">
            <v>Nie</v>
          </cell>
          <cell r="AH1530" t="str">
            <v>10 Infrastruktura telekomunikacyjna (w tym sieci szerokopasmowe)</v>
          </cell>
          <cell r="AI1530" t="str">
            <v>01 Pomoc bezzwrotna</v>
          </cell>
          <cell r="AJ1530" t="str">
            <v>01 Obszar miejski</v>
          </cell>
          <cell r="AK1530" t="str">
            <v>10 Poczta i telekomunikacja</v>
          </cell>
          <cell r="AL1530" t="str">
            <v>8510309410</v>
          </cell>
          <cell r="AM1530" t="str">
            <v>Gmina Miasto Szczecin</v>
          </cell>
          <cell r="AN1530" t="str">
            <v>70-456</v>
          </cell>
          <cell r="AO1530" t="str">
            <v>Szczecin</v>
          </cell>
          <cell r="AP1530" t="str">
            <v>Pl. Armii Krajowej</v>
          </cell>
          <cell r="AQ1530" t="str">
            <v>1</v>
          </cell>
          <cell r="AR1530" t="str">
            <v>-</v>
          </cell>
          <cell r="AS1530" t="str">
            <v>91/4245814</v>
          </cell>
          <cell r="AT1530" t="str">
            <v>91/4245854</v>
          </cell>
          <cell r="AU1530" t="str">
            <v>wspólnota samorządowa - gmina</v>
          </cell>
          <cell r="AV1530" t="str">
            <v>811684232</v>
          </cell>
          <cell r="AW1530" t="str">
            <v>jednostka samorządu terytorialnego, związek lub stowarzyszenie jst</v>
          </cell>
        </row>
        <row r="1531">
          <cell r="A1531" t="str">
            <v>RPZP.04.01.00-32-031/11</v>
          </cell>
          <cell r="B1531" t="str">
            <v>RPZP.04.00.00</v>
          </cell>
          <cell r="C1531" t="str">
            <v>RPZP.04.01.00</v>
          </cell>
          <cell r="D1531">
            <v>0</v>
          </cell>
          <cell r="E1531" t="str">
            <v>RPZP.04.01.00-32-031/11-02</v>
          </cell>
          <cell r="F1531" t="str">
            <v>UDA-RPZP.04.01.00-32-031/11-02</v>
          </cell>
          <cell r="G1531" t="str">
            <v>79d4e3ec82</v>
          </cell>
          <cell r="H1531" t="str">
            <v>RPZP.04.01.00-32-031/11</v>
          </cell>
          <cell r="I1531" t="str">
            <v>WND-RPZP.04.01.00-32-031/11</v>
          </cell>
          <cell r="J1531" t="str">
            <v>2014-04-10</v>
          </cell>
          <cell r="K1531" t="str">
            <v>2014 I półrocze</v>
          </cell>
          <cell r="L1531" t="str">
            <v>2014</v>
          </cell>
          <cell r="M1531" t="str">
            <v>2014-04-24</v>
          </cell>
          <cell r="N1531" t="str">
            <v>2014 I półrocze</v>
          </cell>
          <cell r="O1531" t="str">
            <v>2014</v>
          </cell>
          <cell r="P1531" t="str">
            <v>2014-04-25</v>
          </cell>
          <cell r="Q1531" t="str">
            <v>2014-12-31</v>
          </cell>
          <cell r="R1531" t="str">
            <v>2014 II półrocze</v>
          </cell>
          <cell r="S1531" t="str">
            <v>2014</v>
          </cell>
          <cell r="T1531" t="str">
            <v>2014-09-24</v>
          </cell>
          <cell r="U1531">
            <v>43757378.380000003</v>
          </cell>
          <cell r="V1531">
            <v>30050139.370000001</v>
          </cell>
          <cell r="W1531">
            <v>12020055.699999999</v>
          </cell>
          <cell r="X1531">
            <v>10781207.560000001</v>
          </cell>
          <cell r="Y1531">
            <v>18030083.670000002</v>
          </cell>
          <cell r="Z1531">
            <v>40</v>
          </cell>
          <cell r="AA1531" t="str">
            <v>Zespół elektrowni wiatrowych Nowe Chrapowo</v>
          </cell>
          <cell r="AB1531" t="str">
            <v>pomoc publiczna</v>
          </cell>
          <cell r="AC1531">
            <v>43757378.380000003</v>
          </cell>
          <cell r="AD1531">
            <v>12020055.699999999</v>
          </cell>
          <cell r="AE1531">
            <v>31737322.68</v>
          </cell>
          <cell r="AF1531">
            <v>0</v>
          </cell>
          <cell r="AG1531" t="str">
            <v>Nie</v>
          </cell>
          <cell r="AH1531" t="str">
            <v>39 Energia odnawialna: wiatrowa</v>
          </cell>
          <cell r="AI1531" t="str">
            <v>01 Pomoc bezzwrotna</v>
          </cell>
          <cell r="AJ1531" t="str">
            <v>05 Obszary wiejskie (poza obszarami górskimi, wyspami lub o niskiej i bardzo niskiej gęstości zaludnienia)</v>
          </cell>
          <cell r="AK1531" t="str">
            <v>08 Wytwarzanie i dystrybucja energii elektrycznej, gazu i ciepła</v>
          </cell>
          <cell r="AL1531" t="str">
            <v>8513098586</v>
          </cell>
          <cell r="AM1531" t="str">
            <v>PW Bielice Sp. z o.o.</v>
          </cell>
          <cell r="AN1531" t="str">
            <v>60-702</v>
          </cell>
          <cell r="AO1531" t="str">
            <v>Poznań</v>
          </cell>
          <cell r="AP1531" t="str">
            <v>Głogowska</v>
          </cell>
          <cell r="AQ1531" t="str">
            <v>31</v>
          </cell>
          <cell r="AR1531" t="str">
            <v>33</v>
          </cell>
          <cell r="AS1531" t="str">
            <v>616390100</v>
          </cell>
          <cell r="AT1531" t="str">
            <v>616282555</v>
          </cell>
          <cell r="AU1531" t="str">
            <v>spółka z ograniczoną odpowiedzialnością - duże przedsiębiorstwo</v>
          </cell>
          <cell r="AV1531" t="str">
            <v>320720063</v>
          </cell>
          <cell r="AW1531" t="str">
            <v>przedsiębiorca lub przedsiębiorstwo</v>
          </cell>
        </row>
        <row r="1532">
          <cell r="A1532" t="str">
            <v>RPZP.01.01.03-32-177/12</v>
          </cell>
          <cell r="B1532" t="str">
            <v>RPZP.01.00.00</v>
          </cell>
          <cell r="C1532" t="str">
            <v>RPZP.01.01.00</v>
          </cell>
          <cell r="D1532" t="str">
            <v>RPZP.01.01.03</v>
          </cell>
          <cell r="E1532" t="str">
            <v>RPZP.01.01.03-32-177/12-02</v>
          </cell>
          <cell r="F1532" t="str">
            <v>UDA-RPZP.01.01.03-32-177/12-02</v>
          </cell>
          <cell r="G1532" t="str">
            <v>0a06be418c</v>
          </cell>
          <cell r="H1532" t="str">
            <v>RPZP.01.01.03-32-177/12</v>
          </cell>
          <cell r="I1532" t="str">
            <v>WND-RPZP.01.01.03-32-177/12</v>
          </cell>
          <cell r="J1532" t="str">
            <v>2014-05-09</v>
          </cell>
          <cell r="K1532" t="str">
            <v>2014 I półrocze</v>
          </cell>
          <cell r="L1532" t="str">
            <v>2014</v>
          </cell>
          <cell r="M1532" t="str">
            <v>2014-05-13</v>
          </cell>
          <cell r="N1532" t="str">
            <v>2014 I półrocze</v>
          </cell>
          <cell r="O1532" t="str">
            <v>2014</v>
          </cell>
          <cell r="P1532" t="str">
            <v>2013-02-19</v>
          </cell>
          <cell r="Q1532" t="str">
            <v>2014-12-31</v>
          </cell>
          <cell r="R1532" t="str">
            <v>2014 II półrocze</v>
          </cell>
          <cell r="S1532" t="str">
            <v>2014</v>
          </cell>
          <cell r="T1532" t="str">
            <v>2014-12-09</v>
          </cell>
          <cell r="U1532">
            <v>1410000</v>
          </cell>
          <cell r="V1532">
            <v>1410000</v>
          </cell>
          <cell r="W1532">
            <v>846000</v>
          </cell>
          <cell r="X1532">
            <v>846000</v>
          </cell>
          <cell r="Y1532">
            <v>564000</v>
          </cell>
          <cell r="Z1532">
            <v>60</v>
          </cell>
          <cell r="AA1532" t="str">
            <v>Wprowadzenie innowacji procesowej i produktowej na skalę światową w zakresie wprowadzania i przetwarzania nowych surowców wykorzystywanych do produkcji OZE przez firmę Stop Co2 Sp. z o.o. Sp. k.</v>
          </cell>
          <cell r="AB1532" t="str">
            <v>pomoc publiczna</v>
          </cell>
          <cell r="AC1532">
            <v>1410000</v>
          </cell>
          <cell r="AD1532">
            <v>846000</v>
          </cell>
          <cell r="AE1532">
            <v>564000</v>
          </cell>
          <cell r="AF1532">
            <v>0</v>
          </cell>
          <cell r="AG1532" t="str">
            <v>Tak</v>
          </cell>
          <cell r="AH153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2" t="str">
            <v>01 Pomoc bezzwrotna</v>
          </cell>
          <cell r="AJ1532" t="str">
            <v>01 Obszar miejski</v>
          </cell>
          <cell r="AK1532" t="str">
            <v>06 Nieokreślony przemysł wytwórczy</v>
          </cell>
          <cell r="AL1532" t="str">
            <v>8522523327</v>
          </cell>
          <cell r="AM1532" t="str">
            <v>Stop CO2 Spółka z ograniczoną odpowiedzialnością Spółka komandytowa</v>
          </cell>
          <cell r="AN1532" t="str">
            <v>70-375</v>
          </cell>
          <cell r="AO1532" t="str">
            <v>Szczecin</v>
          </cell>
          <cell r="AP1532" t="str">
            <v>5-go Lipca</v>
          </cell>
          <cell r="AQ1532" t="str">
            <v>38</v>
          </cell>
          <cell r="AR1532" t="str">
            <v>---</v>
          </cell>
          <cell r="AS1532" t="str">
            <v>0918125802</v>
          </cell>
          <cell r="AT1532" t="str">
            <v>0918123803</v>
          </cell>
          <cell r="AU1532" t="str">
            <v>spółka komandytowa - mikro przedsiębiorstwo</v>
          </cell>
          <cell r="AV1532" t="str">
            <v>320447609</v>
          </cell>
          <cell r="AW1532" t="str">
            <v>przedsiębiorca lub przedsiębiorstwo</v>
          </cell>
        </row>
        <row r="1533">
          <cell r="A1533" t="str">
            <v>RPZP.04.05.01-32-009/11</v>
          </cell>
          <cell r="B1533" t="str">
            <v>RPZP.04.00.00</v>
          </cell>
          <cell r="C1533" t="str">
            <v>RPZP.04.05.00</v>
          </cell>
          <cell r="D1533" t="str">
            <v>RPZP.04.05.01</v>
          </cell>
          <cell r="E1533" t="str">
            <v>RPZP.04.05.01-32-009/11-01</v>
          </cell>
          <cell r="F1533" t="str">
            <v>UDA-RPZP.04.05.01-32-009/11-01</v>
          </cell>
          <cell r="G1533">
            <v>1855705094</v>
          </cell>
          <cell r="H1533" t="str">
            <v>RPZP.04.05.01-32-009/11</v>
          </cell>
          <cell r="I1533" t="str">
            <v>WND-RPZP.04.05.01-32-009/11</v>
          </cell>
          <cell r="J1533" t="str">
            <v>2014-04-23</v>
          </cell>
          <cell r="K1533" t="str">
            <v>2014 I półrocze</v>
          </cell>
          <cell r="L1533" t="str">
            <v>2014</v>
          </cell>
          <cell r="M1533" t="str">
            <v>2014-05-19</v>
          </cell>
          <cell r="N1533" t="str">
            <v>2014 I półrocze</v>
          </cell>
          <cell r="O1533" t="str">
            <v>2014</v>
          </cell>
          <cell r="P1533" t="str">
            <v>2014-01-01</v>
          </cell>
          <cell r="Q1533" t="str">
            <v>2014-12-31</v>
          </cell>
          <cell r="R1533" t="str">
            <v>2014 II półrocze</v>
          </cell>
          <cell r="S1533" t="str">
            <v>2014</v>
          </cell>
          <cell r="T1533" t="str">
            <v>2014-04-23</v>
          </cell>
          <cell r="U1533">
            <v>199712.24</v>
          </cell>
          <cell r="V1533">
            <v>199712.24</v>
          </cell>
          <cell r="W1533">
            <v>149784</v>
          </cell>
          <cell r="X1533">
            <v>149784</v>
          </cell>
          <cell r="Y1533">
            <v>49928.24</v>
          </cell>
          <cell r="Z1533">
            <v>75</v>
          </cell>
          <cell r="AA1533" t="str">
            <v>Podnoszenie świadomości ekologicznej w zakresie zagrożeń wynikających z prac remontowo-budowlanych dla stanu populacji synantropijnych gatunków ptaków i nietoperzy oraz ich siedlisk.</v>
          </cell>
          <cell r="AB1533" t="str">
            <v>bez pomocy publicznej</v>
          </cell>
          <cell r="AC1533">
            <v>199712.24</v>
          </cell>
          <cell r="AD1533">
            <v>199712.24</v>
          </cell>
          <cell r="AE1533">
            <v>0</v>
          </cell>
          <cell r="AF1533">
            <v>0</v>
          </cell>
          <cell r="AG1533" t="str">
            <v>Tak</v>
          </cell>
          <cell r="AH1533" t="str">
            <v>51 Promowanie bioróżnorodności i ochrony przyrody (w tym NATURA 2000)</v>
          </cell>
          <cell r="AI1533" t="str">
            <v>01 Pomoc bezzwrotna</v>
          </cell>
          <cell r="AJ1533" t="str">
            <v>01 Obszar miejski</v>
          </cell>
          <cell r="AK1533" t="str">
            <v>21 Działalność związana ze środowiskiem naturalnym</v>
          </cell>
          <cell r="AL1533" t="str">
            <v>8521091280</v>
          </cell>
          <cell r="AM1533" t="str">
            <v>Federacja Zielonych GAJA</v>
          </cell>
          <cell r="AN1533" t="str">
            <v>70-374</v>
          </cell>
          <cell r="AO1533" t="str">
            <v>Szczecin</v>
          </cell>
          <cell r="AP1533" t="str">
            <v>5. Lipca</v>
          </cell>
          <cell r="AQ1533" t="str">
            <v>45</v>
          </cell>
          <cell r="AR1533" t="str">
            <v>-</v>
          </cell>
          <cell r="AS1533" t="str">
            <v>914894233</v>
          </cell>
          <cell r="AT1533" t="str">
            <v>914894232</v>
          </cell>
          <cell r="AU1533" t="str">
            <v>stowarzyszenie</v>
          </cell>
          <cell r="AV1533" t="str">
            <v>810497893</v>
          </cell>
          <cell r="AW1533" t="str">
            <v>fundacja, stowarzyszenie lub organizacja pozarządowa</v>
          </cell>
        </row>
        <row r="1534">
          <cell r="A1534" t="str">
            <v>RPZP.01.01.03-32-172/12</v>
          </cell>
          <cell r="B1534" t="str">
            <v>RPZP.01.00.00</v>
          </cell>
          <cell r="C1534" t="str">
            <v>RPZP.01.01.00</v>
          </cell>
          <cell r="D1534" t="str">
            <v>RPZP.01.01.03</v>
          </cell>
          <cell r="E1534" t="str">
            <v>RPZP.01.01.03-32-172/12-01</v>
          </cell>
          <cell r="F1534" t="str">
            <v>UDA-RPZP.01.01.03-32-172/12-01</v>
          </cell>
          <cell r="G1534" t="str">
            <v>da448a7db5</v>
          </cell>
          <cell r="H1534" t="str">
            <v>RPZP.01.01.03-32-172/12</v>
          </cell>
          <cell r="I1534" t="str">
            <v>WND-RPZP.01.01.03-32-172/12</v>
          </cell>
          <cell r="J1534" t="str">
            <v>2014-06-25</v>
          </cell>
          <cell r="K1534" t="str">
            <v>2014 I półrocze</v>
          </cell>
          <cell r="L1534" t="str">
            <v>2014</v>
          </cell>
          <cell r="M1534" t="str">
            <v>2014-06-26</v>
          </cell>
          <cell r="N1534" t="str">
            <v>2014 I półrocze</v>
          </cell>
          <cell r="O1534" t="str">
            <v>2014</v>
          </cell>
          <cell r="P1534" t="str">
            <v>2012-06-13</v>
          </cell>
          <cell r="Q1534" t="str">
            <v>2014-12-31</v>
          </cell>
          <cell r="R1534" t="str">
            <v>2014 II półrocze</v>
          </cell>
          <cell r="S1534" t="str">
            <v>2014</v>
          </cell>
          <cell r="T1534" t="str">
            <v>2014-06-25</v>
          </cell>
          <cell r="U1534">
            <v>134000</v>
          </cell>
          <cell r="V1534">
            <v>134000</v>
          </cell>
          <cell r="W1534">
            <v>80400</v>
          </cell>
          <cell r="X1534">
            <v>80400</v>
          </cell>
          <cell r="Y1534">
            <v>53600</v>
          </cell>
          <cell r="Z1534">
            <v>60</v>
          </cell>
          <cell r="AA1534" t="str">
            <v>Wdrożenie innowacyjnych metod leczenia endodontycznego</v>
          </cell>
          <cell r="AB1534" t="str">
            <v>pomoc publiczna</v>
          </cell>
          <cell r="AC1534">
            <v>134000</v>
          </cell>
          <cell r="AD1534">
            <v>80400</v>
          </cell>
          <cell r="AE1534">
            <v>53600</v>
          </cell>
          <cell r="AF1534">
            <v>0</v>
          </cell>
          <cell r="AG1534" t="str">
            <v>Nie</v>
          </cell>
          <cell r="AH153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4" t="str">
            <v>01 Pomoc bezzwrotna</v>
          </cell>
          <cell r="AJ1534" t="str">
            <v>01 Obszar miejski</v>
          </cell>
          <cell r="AK1534" t="str">
            <v>19 Działalność w zakresie ochrony zdrowia ludzkiego</v>
          </cell>
          <cell r="AL1534" t="str">
            <v>9730448769</v>
          </cell>
          <cell r="AM1534" t="str">
            <v>Dental Art dr n. med. Barbara Stawska</v>
          </cell>
          <cell r="AN1534" t="str">
            <v>71-497</v>
          </cell>
          <cell r="AO1534" t="str">
            <v>Szczecin</v>
          </cell>
          <cell r="AP1534" t="str">
            <v>Pirenejska</v>
          </cell>
          <cell r="AQ1534" t="str">
            <v>13</v>
          </cell>
          <cell r="AR1534" t="str">
            <v>-</v>
          </cell>
          <cell r="AS1534" t="str">
            <v>606769903</v>
          </cell>
          <cell r="AT1534" t="str">
            <v>914882001</v>
          </cell>
          <cell r="AU1534" t="str">
            <v>osoba fizyczna prowadząca działalność gospodarczą - mikro przedsiębiorstwo</v>
          </cell>
          <cell r="AV1534" t="str">
            <v>320176731</v>
          </cell>
          <cell r="AW1534" t="str">
            <v>przedsiębiorca lub przedsiębiorstwo</v>
          </cell>
        </row>
        <row r="1535">
          <cell r="A1535" t="str">
            <v>RPZP.06.03.00-32-003/13</v>
          </cell>
          <cell r="B1535" t="str">
            <v>RPZP.06.00.00</v>
          </cell>
          <cell r="C1535" t="str">
            <v>RPZP.06.03.00</v>
          </cell>
          <cell r="D1535">
            <v>0</v>
          </cell>
          <cell r="E1535" t="str">
            <v>RPZP.06.03.00-32-003/13-01</v>
          </cell>
          <cell r="F1535" t="str">
            <v>UDA-RPZP.06.03.00-32-003/13-01</v>
          </cell>
          <cell r="G1535" t="str">
            <v>3a0314d2e2</v>
          </cell>
          <cell r="H1535" t="str">
            <v>RPZP.06.03.00-32-003/13</v>
          </cell>
          <cell r="I1535" t="str">
            <v>WND-RPZP.06.03.00-32-003/13</v>
          </cell>
          <cell r="J1535" t="str">
            <v>2014-06-11</v>
          </cell>
          <cell r="K1535" t="str">
            <v>2014 I półrocze</v>
          </cell>
          <cell r="L1535" t="str">
            <v>2014</v>
          </cell>
          <cell r="M1535" t="str">
            <v>2014-06-26</v>
          </cell>
          <cell r="N1535" t="str">
            <v>2014 I półrocze</v>
          </cell>
          <cell r="O1535" t="str">
            <v>2014</v>
          </cell>
          <cell r="P1535" t="str">
            <v>2014-05-15</v>
          </cell>
          <cell r="Q1535" t="str">
            <v>2014-12-31</v>
          </cell>
          <cell r="R1535" t="str">
            <v>2014 II półrocze</v>
          </cell>
          <cell r="S1535" t="str">
            <v>2014</v>
          </cell>
          <cell r="T1535" t="str">
            <v>2014-10-16</v>
          </cell>
          <cell r="U1535">
            <v>1381108.93</v>
          </cell>
          <cell r="V1535">
            <v>1381108.93</v>
          </cell>
          <cell r="W1535">
            <v>1035831.69</v>
          </cell>
          <cell r="X1535">
            <v>1035831.69</v>
          </cell>
          <cell r="Y1535">
            <v>345277.24</v>
          </cell>
          <cell r="Z1535">
            <v>75</v>
          </cell>
          <cell r="AA1535" t="str">
            <v>Budowa ścieżki rowerowej z Goleniowa w kierunku miejscowości Lubczyna</v>
          </cell>
          <cell r="AB1535" t="str">
            <v>bez pomocy publicznej</v>
          </cell>
          <cell r="AC1535">
            <v>1381108.93</v>
          </cell>
          <cell r="AD1535">
            <v>1381108.93</v>
          </cell>
          <cell r="AE1535">
            <v>0</v>
          </cell>
          <cell r="AF1535">
            <v>0</v>
          </cell>
          <cell r="AG1535" t="str">
            <v>Nie</v>
          </cell>
          <cell r="AH1535" t="str">
            <v>24 Ścieżki rowerowe</v>
          </cell>
          <cell r="AI1535" t="str">
            <v>01 Pomoc bezzwrotna</v>
          </cell>
          <cell r="AJ1535" t="str">
            <v>05 Obszary wiejskie (poza obszarami górskimi, wyspami lub o niskiej i bardzo niskiej gęstości zaludnienia)</v>
          </cell>
          <cell r="AK1535" t="str">
            <v>00 Nie dotyczy</v>
          </cell>
          <cell r="AL1535" t="str">
            <v>8560008981</v>
          </cell>
          <cell r="AM1535" t="str">
            <v>Gmina Goleniów</v>
          </cell>
          <cell r="AN1535" t="str">
            <v>72-100</v>
          </cell>
          <cell r="AO1535" t="str">
            <v>Goleniów</v>
          </cell>
          <cell r="AP1535" t="str">
            <v>Plac Lotników</v>
          </cell>
          <cell r="AQ1535" t="str">
            <v>1</v>
          </cell>
          <cell r="AR1535" t="str">
            <v>-</v>
          </cell>
          <cell r="AS1535" t="str">
            <v>914698200</v>
          </cell>
          <cell r="AT1535" t="str">
            <v>914698298</v>
          </cell>
          <cell r="AU1535" t="str">
            <v>wspólnota samorządowa - gmina</v>
          </cell>
          <cell r="AV1535" t="str">
            <v>811684367</v>
          </cell>
          <cell r="AW1535" t="str">
            <v>jednostka samorządu terytorialnego, związek lub stowarzyszenie jst</v>
          </cell>
        </row>
        <row r="1536">
          <cell r="A1536" t="str">
            <v>RPZP.04.01.00-32-022/11</v>
          </cell>
          <cell r="B1536" t="str">
            <v>RPZP.04.00.00</v>
          </cell>
          <cell r="C1536" t="str">
            <v>RPZP.04.01.00</v>
          </cell>
          <cell r="D1536">
            <v>0</v>
          </cell>
          <cell r="E1536" t="str">
            <v>RPZP.04.01.00-32-022/11-01</v>
          </cell>
          <cell r="F1536" t="str">
            <v>UDA-RPZP.04.01.00-32-022/11-01</v>
          </cell>
          <cell r="G1536" t="str">
            <v>398db35f25</v>
          </cell>
          <cell r="H1536" t="str">
            <v>RPZP.04.01.00-32-022/11</v>
          </cell>
          <cell r="I1536" t="str">
            <v>WND-RPZP.04.01.00-32-022/11</v>
          </cell>
          <cell r="J1536" t="str">
            <v>2014-06-27</v>
          </cell>
          <cell r="K1536" t="str">
            <v>2014 I półrocze</v>
          </cell>
          <cell r="L1536" t="str">
            <v>2014</v>
          </cell>
          <cell r="M1536" t="str">
            <v>2014-07-01</v>
          </cell>
          <cell r="N1536" t="str">
            <v>2014 II półrocze</v>
          </cell>
          <cell r="O1536" t="str">
            <v>2014</v>
          </cell>
          <cell r="P1536" t="str">
            <v>2011-07-04</v>
          </cell>
          <cell r="Q1536" t="str">
            <v>2014-12-31</v>
          </cell>
          <cell r="R1536" t="str">
            <v>2014 II półrocze</v>
          </cell>
          <cell r="S1536" t="str">
            <v>2014</v>
          </cell>
          <cell r="T1536" t="str">
            <v>2014-06-27</v>
          </cell>
          <cell r="U1536">
            <v>15323307.470000001</v>
          </cell>
          <cell r="V1536">
            <v>12398510.939999999</v>
          </cell>
          <cell r="W1536">
            <v>7434106.5599999996</v>
          </cell>
          <cell r="X1536">
            <v>6318990.5800000001</v>
          </cell>
          <cell r="Y1536">
            <v>4964404.38</v>
          </cell>
          <cell r="Z1536">
            <v>59.96</v>
          </cell>
          <cell r="AA1536" t="str">
            <v xml:space="preserve">Budowa elektrowni wiatrowej w miejscowości Knyki w gminie Barwice </v>
          </cell>
          <cell r="AB1536" t="str">
            <v>pomoc publiczna</v>
          </cell>
          <cell r="AC1536">
            <v>15323307.470000001</v>
          </cell>
          <cell r="AD1536">
            <v>7434106.5599999996</v>
          </cell>
          <cell r="AE1536">
            <v>7889200.9100000001</v>
          </cell>
          <cell r="AF1536">
            <v>0</v>
          </cell>
          <cell r="AG1536" t="str">
            <v>Nie</v>
          </cell>
          <cell r="AH1536" t="str">
            <v>39 Energia odnawialna: wiatrowa</v>
          </cell>
          <cell r="AI1536" t="str">
            <v>01 Pomoc bezzwrotna</v>
          </cell>
          <cell r="AJ1536" t="str">
            <v>05 Obszary wiejskie (poza obszarami górskimi, wyspami lub o niskiej i bardzo niskiej gęstości zaludnienia)</v>
          </cell>
          <cell r="AK1536" t="str">
            <v>08 Wytwarzanie i dystrybucja energii elektrycznej, gazu i ciepła</v>
          </cell>
          <cell r="AL1536" t="str">
            <v>6692492180</v>
          </cell>
          <cell r="AM1536" t="str">
            <v>Biuro Targów BAŁTYK Spółka z Ograniczoną Odpowiedzialnością</v>
          </cell>
          <cell r="AN1536" t="str">
            <v>75-646</v>
          </cell>
          <cell r="AO1536" t="str">
            <v>Koszalin</v>
          </cell>
          <cell r="AP1536" t="str">
            <v>Szwoleżerów</v>
          </cell>
          <cell r="AQ1536" t="str">
            <v>17</v>
          </cell>
          <cell r="AR1536" t="str">
            <v>-</v>
          </cell>
          <cell r="AS1536" t="str">
            <v>943411549</v>
          </cell>
          <cell r="AT1536" t="str">
            <v>943411549</v>
          </cell>
          <cell r="AU1536" t="str">
            <v>spółka z ograniczoną odpowiedzialnością - mikro przedsiębiorstwo</v>
          </cell>
          <cell r="AV1536" t="str">
            <v>320782727</v>
          </cell>
          <cell r="AW1536" t="str">
            <v>przedsiębiorca lub przedsiębiorstwo</v>
          </cell>
        </row>
        <row r="1537">
          <cell r="A1537" t="str">
            <v>RPZP.01.01.03-32-088/12</v>
          </cell>
          <cell r="B1537" t="str">
            <v>RPZP.01.00.00</v>
          </cell>
          <cell r="C1537" t="str">
            <v>RPZP.01.01.00</v>
          </cell>
          <cell r="D1537" t="str">
            <v>RPZP.01.01.03</v>
          </cell>
          <cell r="E1537" t="str">
            <v>RPZP.01.01.03-32-088/12-01</v>
          </cell>
          <cell r="F1537" t="str">
            <v>UDA-RPZP.01.01.03-32-088/12-01</v>
          </cell>
          <cell r="G1537" t="str">
            <v>1d11b532d3</v>
          </cell>
          <cell r="H1537" t="str">
            <v>RPZP.01.01.03-32-088/12</v>
          </cell>
          <cell r="I1537" t="str">
            <v>WND-RPZP.01.01.03-32-088/12</v>
          </cell>
          <cell r="J1537" t="str">
            <v>2014-06-26</v>
          </cell>
          <cell r="K1537" t="str">
            <v>2014 I półrocze</v>
          </cell>
          <cell r="L1537" t="str">
            <v>2014</v>
          </cell>
          <cell r="M1537" t="str">
            <v>2014-07-03</v>
          </cell>
          <cell r="N1537" t="str">
            <v>2014 II półrocze</v>
          </cell>
          <cell r="O1537" t="str">
            <v>2014</v>
          </cell>
          <cell r="P1537" t="str">
            <v>2013-01-07</v>
          </cell>
          <cell r="Q1537" t="str">
            <v>2014-12-31</v>
          </cell>
          <cell r="R1537" t="str">
            <v>2014 II półrocze</v>
          </cell>
          <cell r="S1537" t="str">
            <v>2014</v>
          </cell>
          <cell r="T1537" t="str">
            <v>2014-06-26</v>
          </cell>
          <cell r="U1537">
            <v>311805</v>
          </cell>
          <cell r="V1537">
            <v>250000</v>
          </cell>
          <cell r="W1537">
            <v>150000</v>
          </cell>
          <cell r="X1537">
            <v>150000</v>
          </cell>
          <cell r="Y1537">
            <v>100000</v>
          </cell>
          <cell r="Z1537">
            <v>60</v>
          </cell>
          <cell r="AA1537" t="str">
            <v>„Inwestycja w technologię cięcia i zarządzania parkiem maszynowym drogą innowacyjnego rozwoju M.G. SYSTEM Maciej Grygier”</v>
          </cell>
          <cell r="AB1537" t="str">
            <v>pomoc publiczna</v>
          </cell>
          <cell r="AC1537">
            <v>311805</v>
          </cell>
          <cell r="AD1537">
            <v>150000</v>
          </cell>
          <cell r="AE1537">
            <v>161805</v>
          </cell>
          <cell r="AF1537">
            <v>0</v>
          </cell>
          <cell r="AG1537" t="str">
            <v>Nie</v>
          </cell>
          <cell r="AH153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7" t="str">
            <v>01 Pomoc bezzwrotna</v>
          </cell>
          <cell r="AJ1537" t="str">
            <v>01 Obszar miejski</v>
          </cell>
          <cell r="AK1537" t="str">
            <v>06 Nieokreślony przemysł wytwórczy</v>
          </cell>
          <cell r="AL1537" t="str">
            <v>8511463076</v>
          </cell>
          <cell r="AM1537" t="str">
            <v>M.G. SYSTEM Maciej Grygier</v>
          </cell>
          <cell r="AN1537" t="str">
            <v>70-781</v>
          </cell>
          <cell r="AO1537" t="str">
            <v>Szczecin</v>
          </cell>
          <cell r="AP1537" t="str">
            <v>Seledynowa</v>
          </cell>
          <cell r="AQ1537" t="str">
            <v>47</v>
          </cell>
          <cell r="AR1537" t="str">
            <v>2</v>
          </cell>
          <cell r="AS1537" t="str">
            <v>914634253</v>
          </cell>
          <cell r="AT1537" t="str">
            <v>918861929</v>
          </cell>
          <cell r="AU1537" t="str">
            <v>osoba fizyczna prowadząca działalność gospodarczą - mikro przedsiębiorstwo</v>
          </cell>
          <cell r="AV1537" t="str">
            <v>810921196</v>
          </cell>
          <cell r="AW1537" t="str">
            <v>przedsiębiorca lub przedsiębiorstwo</v>
          </cell>
        </row>
        <row r="1538">
          <cell r="A1538" t="str">
            <v>RPZP.01.01.03-32-110/12</v>
          </cell>
          <cell r="B1538" t="str">
            <v>RPZP.01.00.00</v>
          </cell>
          <cell r="C1538" t="str">
            <v>RPZP.01.01.00</v>
          </cell>
          <cell r="D1538" t="str">
            <v>RPZP.01.01.03</v>
          </cell>
          <cell r="E1538" t="str">
            <v>RPZP.01.01.03-32-110/12-02</v>
          </cell>
          <cell r="F1538" t="str">
            <v>UDA-RPZP.01.01.03-32-110/12-02</v>
          </cell>
          <cell r="G1538" t="str">
            <v>6cc6e986ac</v>
          </cell>
          <cell r="H1538" t="str">
            <v>RPZP.01.01.03-32-110/12</v>
          </cell>
          <cell r="I1538" t="str">
            <v>WND-RPZP.01.01.03-32-110/12</v>
          </cell>
          <cell r="J1538" t="str">
            <v>2014-06-26</v>
          </cell>
          <cell r="K1538" t="str">
            <v>2014 I półrocze</v>
          </cell>
          <cell r="L1538" t="str">
            <v>2014</v>
          </cell>
          <cell r="M1538" t="str">
            <v>2014-07-03</v>
          </cell>
          <cell r="N1538" t="str">
            <v>2014 II półrocze</v>
          </cell>
          <cell r="O1538" t="str">
            <v>2014</v>
          </cell>
          <cell r="P1538" t="str">
            <v>2012-05-18</v>
          </cell>
          <cell r="Q1538" t="str">
            <v>2014-12-31</v>
          </cell>
          <cell r="R1538" t="str">
            <v>2014 II półrocze</v>
          </cell>
          <cell r="S1538" t="str">
            <v>2014</v>
          </cell>
          <cell r="T1538" t="str">
            <v>2014-09-24</v>
          </cell>
          <cell r="U1538">
            <v>354939.13</v>
          </cell>
          <cell r="V1538">
            <v>353709.13</v>
          </cell>
          <cell r="W1538">
            <v>212225.47</v>
          </cell>
          <cell r="X1538">
            <v>212225.47</v>
          </cell>
          <cell r="Y1538">
            <v>141483.66</v>
          </cell>
          <cell r="Z1538">
            <v>60</v>
          </cell>
          <cell r="AA1538" t="str">
            <v>Poprawa konkurencyjności „Laser Clinic" dzięki zakupowi nowoczesnego sprzętu medycznego.</v>
          </cell>
          <cell r="AB1538" t="str">
            <v>pomoc publiczna</v>
          </cell>
          <cell r="AC1538">
            <v>354939.13</v>
          </cell>
          <cell r="AD1538">
            <v>212225.47</v>
          </cell>
          <cell r="AE1538">
            <v>142713.66</v>
          </cell>
          <cell r="AF1538">
            <v>0</v>
          </cell>
          <cell r="AG1538" t="str">
            <v>Nie</v>
          </cell>
          <cell r="AH153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8" t="str">
            <v>01 Pomoc bezzwrotna</v>
          </cell>
          <cell r="AJ1538" t="str">
            <v>01 Obszar miejski</v>
          </cell>
          <cell r="AK1538" t="str">
            <v>19 Działalność w zakresie ochrony zdrowia ludzkiego</v>
          </cell>
          <cell r="AL1538" t="str">
            <v>8521305019</v>
          </cell>
          <cell r="AM1538" t="str">
            <v>Spółka Cywilna Andrzej Królicki, Tomasz Kochanowski, „Laser Clinic”</v>
          </cell>
          <cell r="AN1538" t="str">
            <v>70-332</v>
          </cell>
          <cell r="AO1538" t="str">
            <v>Szczecin</v>
          </cell>
          <cell r="AP1538" t="str">
            <v>Al. Piastów</v>
          </cell>
          <cell r="AQ1538" t="str">
            <v>65</v>
          </cell>
          <cell r="AR1538" t="str">
            <v>1</v>
          </cell>
          <cell r="AS1538" t="str">
            <v>914338618</v>
          </cell>
          <cell r="AT1538" t="str">
            <v>914338618</v>
          </cell>
          <cell r="AU1538" t="str">
            <v>spółka cywilna prowadząca działalność w oparciu o umowę zawartą na podstawie KC - mikro przedsiębiorstwo</v>
          </cell>
          <cell r="AV1538" t="str">
            <v>320614817</v>
          </cell>
          <cell r="AW1538" t="str">
            <v>przedsiębiorca lub przedsiębiorstwo</v>
          </cell>
        </row>
        <row r="1539">
          <cell r="A1539" t="str">
            <v>RPZP.01.01.03-32-065/12</v>
          </cell>
          <cell r="B1539" t="str">
            <v>RPZP.01.00.00</v>
          </cell>
          <cell r="C1539" t="str">
            <v>RPZP.01.01.00</v>
          </cell>
          <cell r="D1539" t="str">
            <v>RPZP.01.01.03</v>
          </cell>
          <cell r="E1539" t="str">
            <v>RPZP.01.01.03-32-065/12-03</v>
          </cell>
          <cell r="F1539" t="str">
            <v>UDA-RPZP.01.01.03-32-065/12-03</v>
          </cell>
          <cell r="G1539" t="str">
            <v>810cfcfb99</v>
          </cell>
          <cell r="H1539" t="str">
            <v>RPZP.01.01.03-32-065/12</v>
          </cell>
          <cell r="I1539" t="str">
            <v>WND-RPZP.01.01.03-32-065/12</v>
          </cell>
          <cell r="J1539" t="str">
            <v>2014-06-26</v>
          </cell>
          <cell r="K1539" t="str">
            <v>2014 I półrocze</v>
          </cell>
          <cell r="L1539" t="str">
            <v>2014</v>
          </cell>
          <cell r="M1539" t="str">
            <v>2014-07-03</v>
          </cell>
          <cell r="N1539" t="str">
            <v>2014 II półrocze</v>
          </cell>
          <cell r="O1539" t="str">
            <v>2014</v>
          </cell>
          <cell r="P1539" t="str">
            <v>2012-05-10</v>
          </cell>
          <cell r="Q1539" t="str">
            <v>2014-12-31</v>
          </cell>
          <cell r="R1539" t="str">
            <v>2014 II półrocze</v>
          </cell>
          <cell r="S1539" t="str">
            <v>2014</v>
          </cell>
          <cell r="T1539" t="str">
            <v>2014-11-24</v>
          </cell>
          <cell r="U1539">
            <v>2023060.87</v>
          </cell>
          <cell r="V1539">
            <v>1640764.94</v>
          </cell>
          <cell r="W1539">
            <v>984458.96</v>
          </cell>
          <cell r="X1539">
            <v>984458.96</v>
          </cell>
          <cell r="Y1539">
            <v>656305.98</v>
          </cell>
          <cell r="Z1539">
            <v>60</v>
          </cell>
          <cell r="AA1539" t="str">
            <v>Podniesienie innowacyjności i konkurencyjności firmy EB Akcesoria Meblowe Edward Banaszak poprzez wprowadzenie nowej technologii i nowych produktów</v>
          </cell>
          <cell r="AB1539" t="str">
            <v>pomoc publiczna</v>
          </cell>
          <cell r="AC1539">
            <v>2023060.87</v>
          </cell>
          <cell r="AD1539">
            <v>984458.96</v>
          </cell>
          <cell r="AE1539">
            <v>1038601.91</v>
          </cell>
          <cell r="AF1539">
            <v>0.21</v>
          </cell>
          <cell r="AG1539" t="str">
            <v>Nie</v>
          </cell>
          <cell r="AH153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39" t="str">
            <v>01 Pomoc bezzwrotna</v>
          </cell>
          <cell r="AJ1539" t="str">
            <v>05 Obszary wiejskie (poza obszarami górskimi, wyspami lub o niskiej i bardzo niskiej gęstości zaludnienia)</v>
          </cell>
          <cell r="AK1539" t="str">
            <v>06 Nieokreślony przemysł wytwórczy</v>
          </cell>
          <cell r="AL1539" t="str">
            <v>8510007169</v>
          </cell>
          <cell r="AM1539" t="str">
            <v>EB AKCESORIA MEBLOWE EDWARD BANASZAK</v>
          </cell>
          <cell r="AN1539" t="str">
            <v>72-004</v>
          </cell>
          <cell r="AO1539" t="str">
            <v>Pilchowo</v>
          </cell>
          <cell r="AP1539" t="str">
            <v>Leśna</v>
          </cell>
          <cell r="AQ1539" t="str">
            <v>8B</v>
          </cell>
          <cell r="AR1539" t="str">
            <v>-</v>
          </cell>
          <cell r="AS1539" t="str">
            <v>914526034</v>
          </cell>
          <cell r="AT1539" t="str">
            <v>914526034</v>
          </cell>
          <cell r="AU1539" t="str">
            <v>osoba fizyczna prowadząca działalność gospodarczą - małe przedsiębiorstwo</v>
          </cell>
          <cell r="AV1539" t="str">
            <v>810041041</v>
          </cell>
          <cell r="AW1539" t="str">
            <v>przedsiębiorca lub przedsiębiorstwo</v>
          </cell>
        </row>
        <row r="1540">
          <cell r="A1540" t="str">
            <v>RPZP.01.01.03-32-038/12</v>
          </cell>
          <cell r="B1540" t="str">
            <v>RPZP.01.00.00</v>
          </cell>
          <cell r="C1540" t="str">
            <v>RPZP.01.01.00</v>
          </cell>
          <cell r="D1540" t="str">
            <v>RPZP.01.01.03</v>
          </cell>
          <cell r="E1540" t="str">
            <v>RPZP.01.01.03-32-038/12-01</v>
          </cell>
          <cell r="F1540" t="str">
            <v>UDA-RPZP.01.01.03-32-038/12-01</v>
          </cell>
          <cell r="G1540" t="str">
            <v>0e500e71d6</v>
          </cell>
          <cell r="H1540" t="str">
            <v>RPZP.01.01.03-32-038/12</v>
          </cell>
          <cell r="I1540" t="str">
            <v>WND-RPZP.01.01.03-32-038/12</v>
          </cell>
          <cell r="J1540" t="str">
            <v>2014-06-25</v>
          </cell>
          <cell r="K1540" t="str">
            <v>2014 I półrocze</v>
          </cell>
          <cell r="L1540" t="str">
            <v>2014</v>
          </cell>
          <cell r="M1540" t="str">
            <v>2014-07-04</v>
          </cell>
          <cell r="N1540" t="str">
            <v>2014 II półrocze</v>
          </cell>
          <cell r="O1540" t="str">
            <v>2014</v>
          </cell>
          <cell r="P1540" t="str">
            <v>2012-05-02</v>
          </cell>
          <cell r="Q1540" t="str">
            <v>2014-12-31</v>
          </cell>
          <cell r="R1540" t="str">
            <v>2014 II półrocze</v>
          </cell>
          <cell r="S1540" t="str">
            <v>2014</v>
          </cell>
          <cell r="T1540" t="str">
            <v>2014-06-25</v>
          </cell>
          <cell r="U1540">
            <v>784650.13</v>
          </cell>
          <cell r="V1540">
            <v>681636.28</v>
          </cell>
          <cell r="W1540">
            <v>408981.76000000001</v>
          </cell>
          <cell r="X1540">
            <v>408981.76000000001</v>
          </cell>
          <cell r="Y1540">
            <v>272654.52</v>
          </cell>
          <cell r="Z1540">
            <v>60</v>
          </cell>
          <cell r="AA1540" t="str">
            <v>Dywersyfikacja działalności poprzez otwarcie profesjonalnego centrum napraw turbosprężarek i wtrysków szansą na rozwój firmy Diesel Service.</v>
          </cell>
          <cell r="AB1540" t="str">
            <v>pomoc publiczna</v>
          </cell>
          <cell r="AC1540">
            <v>784650.13</v>
          </cell>
          <cell r="AD1540">
            <v>408981.76000000001</v>
          </cell>
          <cell r="AE1540">
            <v>375668.37</v>
          </cell>
          <cell r="AF1540">
            <v>0</v>
          </cell>
          <cell r="AG1540" t="str">
            <v>Nie</v>
          </cell>
          <cell r="AH154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40" t="str">
            <v>01 Pomoc bezzwrotna</v>
          </cell>
          <cell r="AJ1540" t="str">
            <v>01 Obszar miejski</v>
          </cell>
          <cell r="AK1540" t="str">
            <v>13 Handel hurtowy i detaliczny</v>
          </cell>
          <cell r="AL1540" t="str">
            <v>8541725517</v>
          </cell>
          <cell r="AM1540" t="str">
            <v>"J.T. DIESEL SERVICE" S.C.Jarosław Król, Tomasz Król</v>
          </cell>
          <cell r="AN1540" t="str">
            <v>73-110</v>
          </cell>
          <cell r="AO1540" t="str">
            <v>Stargard Szczeciński</v>
          </cell>
          <cell r="AP1540" t="str">
            <v>Władysława Reymonta</v>
          </cell>
          <cell r="AQ1540" t="str">
            <v>65</v>
          </cell>
          <cell r="AR1540" t="str">
            <v>-</v>
          </cell>
          <cell r="AS1540" t="str">
            <v>503147949</v>
          </cell>
          <cell r="AT1540" t="str">
            <v>niedotyczy</v>
          </cell>
          <cell r="AU1540" t="str">
            <v>spółka cywilna prowadząca działalność w oparciu o umowę zawartą na podstawie KC - mikro przedsiębiorstwo</v>
          </cell>
          <cell r="AV1540" t="str">
            <v>321197110</v>
          </cell>
          <cell r="AW1540" t="str">
            <v>przedsiębiorca lub przedsiębiorstwo</v>
          </cell>
        </row>
        <row r="1541">
          <cell r="A1541" t="str">
            <v>RPZP.01.01.03-32-046/12</v>
          </cell>
          <cell r="B1541" t="str">
            <v>RPZP.01.00.00</v>
          </cell>
          <cell r="C1541" t="str">
            <v>RPZP.01.01.00</v>
          </cell>
          <cell r="D1541" t="str">
            <v>RPZP.01.01.03</v>
          </cell>
          <cell r="E1541" t="str">
            <v>RPZP.01.01.03-32-046/12-01</v>
          </cell>
          <cell r="F1541" t="str">
            <v>UDA-RPZP.01.01.03-32-046/12-01</v>
          </cell>
          <cell r="G1541" t="str">
            <v>b965b51af7</v>
          </cell>
          <cell r="H1541" t="str">
            <v>RPZP.01.01.03-32-046/12</v>
          </cell>
          <cell r="I1541" t="str">
            <v>WND-RPZP.01.01.03-32-046/12</v>
          </cell>
          <cell r="J1541" t="str">
            <v>2014-06-26</v>
          </cell>
          <cell r="K1541" t="str">
            <v>2014 I półrocze</v>
          </cell>
          <cell r="L1541" t="str">
            <v>2014</v>
          </cell>
          <cell r="M1541" t="str">
            <v>2014-07-04</v>
          </cell>
          <cell r="N1541" t="str">
            <v>2014 II półrocze</v>
          </cell>
          <cell r="O1541" t="str">
            <v>2014</v>
          </cell>
          <cell r="P1541" t="str">
            <v>2012-10-01</v>
          </cell>
          <cell r="Q1541" t="str">
            <v>2014-12-31</v>
          </cell>
          <cell r="R1541" t="str">
            <v>2014 II półrocze</v>
          </cell>
          <cell r="S1541" t="str">
            <v>2014</v>
          </cell>
          <cell r="T1541" t="str">
            <v>2014-06-26</v>
          </cell>
          <cell r="U1541">
            <v>2096164</v>
          </cell>
          <cell r="V1541">
            <v>2014077</v>
          </cell>
          <cell r="W1541">
            <v>1208446.2</v>
          </cell>
          <cell r="X1541">
            <v>1208446.2</v>
          </cell>
          <cell r="Y1541">
            <v>805630.8</v>
          </cell>
          <cell r="Z1541">
            <v>60</v>
          </cell>
          <cell r="AA1541" t="str">
            <v>Wzrost konkurencyjności Termoplus Spółka z o. o. poprzez wdrożenie innowacyjnej technologii</v>
          </cell>
          <cell r="AB1541" t="str">
            <v>pomoc publiczna</v>
          </cell>
          <cell r="AC1541">
            <v>2096164</v>
          </cell>
          <cell r="AD1541">
            <v>1208446.2</v>
          </cell>
          <cell r="AE1541">
            <v>887717.8</v>
          </cell>
          <cell r="AF1541">
            <v>0</v>
          </cell>
          <cell r="AG1541" t="str">
            <v>Nie</v>
          </cell>
          <cell r="AH154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41" t="str">
            <v>01 Pomoc bezzwrotna</v>
          </cell>
          <cell r="AJ1541" t="str">
            <v>01 Obszar miejski</v>
          </cell>
          <cell r="AK1541" t="str">
            <v>06 Nieokreślony przemysł wytwórczy</v>
          </cell>
          <cell r="AL1541" t="str">
            <v>8571902881</v>
          </cell>
          <cell r="AM1541" t="str">
            <v>"Termoplus" Spółka z ograniczoną odpowiedzialnością</v>
          </cell>
          <cell r="AN1541" t="str">
            <v>72-320</v>
          </cell>
          <cell r="AO1541" t="str">
            <v>Trzebiatów</v>
          </cell>
          <cell r="AP1541" t="str">
            <v>Nowotki</v>
          </cell>
          <cell r="AQ1541" t="str">
            <v>7</v>
          </cell>
          <cell r="AR1541" t="str">
            <v>-</v>
          </cell>
          <cell r="AS1541" t="str">
            <v>913878999</v>
          </cell>
          <cell r="AT1541" t="str">
            <v>913878999</v>
          </cell>
          <cell r="AU1541" t="str">
            <v>spółka z ograniczoną odpowiedzialnością - małe przedsiębiorstwo</v>
          </cell>
          <cell r="AV1541" t="str">
            <v>320847510</v>
          </cell>
          <cell r="AW1541" t="str">
            <v>przedsiębiorca lub przedsiębiorstwo</v>
          </cell>
        </row>
        <row r="1542">
          <cell r="A1542" t="str">
            <v>RPZP.01.01.03-32-027/12</v>
          </cell>
          <cell r="B1542" t="str">
            <v>RPZP.01.00.00</v>
          </cell>
          <cell r="C1542" t="str">
            <v>RPZP.01.01.00</v>
          </cell>
          <cell r="D1542" t="str">
            <v>RPZP.01.01.03</v>
          </cell>
          <cell r="E1542" t="str">
            <v>RPZP.01.01.03-32-027/12-01</v>
          </cell>
          <cell r="F1542" t="str">
            <v>UDA-RPZP.01.01.03-32-027/12-01</v>
          </cell>
          <cell r="G1542" t="str">
            <v>7085c44019</v>
          </cell>
          <cell r="H1542" t="str">
            <v>RPZP.01.01.03-32-027/12</v>
          </cell>
          <cell r="I1542" t="str">
            <v>WND-RPZP.01.01.03-32-027/12</v>
          </cell>
          <cell r="J1542" t="str">
            <v>2014-06-27</v>
          </cell>
          <cell r="K1542" t="str">
            <v>2014 I półrocze</v>
          </cell>
          <cell r="L1542" t="str">
            <v>2014</v>
          </cell>
          <cell r="M1542" t="str">
            <v>2014-07-04</v>
          </cell>
          <cell r="N1542" t="str">
            <v>2014 II półrocze</v>
          </cell>
          <cell r="O1542" t="str">
            <v>2014</v>
          </cell>
          <cell r="P1542" t="str">
            <v>2014-07-01</v>
          </cell>
          <cell r="Q1542" t="str">
            <v>2014-12-31</v>
          </cell>
          <cell r="R1542" t="str">
            <v>2014 II półrocze</v>
          </cell>
          <cell r="S1542" t="str">
            <v>2014</v>
          </cell>
          <cell r="T1542" t="str">
            <v>2014-06-27</v>
          </cell>
          <cell r="U1542">
            <v>179000</v>
          </cell>
          <cell r="V1542">
            <v>179000</v>
          </cell>
          <cell r="W1542">
            <v>107400</v>
          </cell>
          <cell r="X1542">
            <v>107400</v>
          </cell>
          <cell r="Y1542">
            <v>71600</v>
          </cell>
          <cell r="Z1542">
            <v>60</v>
          </cell>
          <cell r="AA1542" t="str">
            <v>Zakup innowacyjnego sprzętu stomatologicznego</v>
          </cell>
          <cell r="AB1542" t="str">
            <v>pomoc publiczna</v>
          </cell>
          <cell r="AC1542">
            <v>179000</v>
          </cell>
          <cell r="AD1542">
            <v>107400</v>
          </cell>
          <cell r="AE1542">
            <v>71600</v>
          </cell>
          <cell r="AF1542">
            <v>0</v>
          </cell>
          <cell r="AG1542" t="str">
            <v>Nie</v>
          </cell>
          <cell r="AH154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42" t="str">
            <v>01 Pomoc bezzwrotna</v>
          </cell>
          <cell r="AJ1542" t="str">
            <v>01 Obszar miejski</v>
          </cell>
          <cell r="AK1542" t="str">
            <v>19 Działalność w zakresie ochrony zdrowia ludzkiego</v>
          </cell>
          <cell r="AL1542" t="str">
            <v>5562553043</v>
          </cell>
          <cell r="AM1542" t="str">
            <v>Praktyka Stomatologiczna "DENT VITAL" Kamila Radzimowska</v>
          </cell>
          <cell r="AN1542" t="str">
            <v>71-415</v>
          </cell>
          <cell r="AO1542" t="str">
            <v>Szczecin</v>
          </cell>
          <cell r="AP1542" t="str">
            <v>Wąska</v>
          </cell>
          <cell r="AQ1542" t="str">
            <v>8</v>
          </cell>
          <cell r="AR1542" t="str">
            <v>2</v>
          </cell>
          <cell r="AS1542" t="str">
            <v>604464278</v>
          </cell>
          <cell r="AT1542" t="str">
            <v>Niedotyczy</v>
          </cell>
          <cell r="AU1542" t="str">
            <v>osoba fizyczna prowadząca działalność gospodarczą - mikro przedsiębiorstwo</v>
          </cell>
          <cell r="AV1542" t="str">
            <v>321158238</v>
          </cell>
          <cell r="AW1542" t="str">
            <v>przedsiębiorca lub przedsiębiorstwo</v>
          </cell>
        </row>
        <row r="1543">
          <cell r="A1543" t="str">
            <v>RPZP.01.01.03-32-071/12</v>
          </cell>
          <cell r="B1543" t="str">
            <v>RPZP.01.00.00</v>
          </cell>
          <cell r="C1543" t="str">
            <v>RPZP.01.01.00</v>
          </cell>
          <cell r="D1543" t="str">
            <v>RPZP.01.01.03</v>
          </cell>
          <cell r="E1543" t="str">
            <v>RPZP.01.01.03-32-071/12-02</v>
          </cell>
          <cell r="F1543" t="str">
            <v>UDA-RPZP.01.01.03-32-071/12-02</v>
          </cell>
          <cell r="G1543" t="str">
            <v>c6799bce2a</v>
          </cell>
          <cell r="H1543" t="str">
            <v>RPZP.01.01.03-32-071/12</v>
          </cell>
          <cell r="I1543" t="str">
            <v>WND-RPZP.01.01.03-32-071/12</v>
          </cell>
          <cell r="J1543" t="str">
            <v>2014-06-27</v>
          </cell>
          <cell r="K1543" t="str">
            <v>2014 I półrocze</v>
          </cell>
          <cell r="L1543" t="str">
            <v>2014</v>
          </cell>
          <cell r="M1543" t="str">
            <v>2014-07-04</v>
          </cell>
          <cell r="N1543" t="str">
            <v>2014 II półrocze</v>
          </cell>
          <cell r="O1543" t="str">
            <v>2014</v>
          </cell>
          <cell r="P1543" t="str">
            <v>2014-08-31</v>
          </cell>
          <cell r="Q1543" t="str">
            <v>2014-12-31</v>
          </cell>
          <cell r="R1543" t="str">
            <v>2014 II półrocze</v>
          </cell>
          <cell r="S1543" t="str">
            <v>2014</v>
          </cell>
          <cell r="T1543" t="str">
            <v>2014-10-21</v>
          </cell>
          <cell r="U1543">
            <v>2444010</v>
          </cell>
          <cell r="V1543">
            <v>1987000</v>
          </cell>
          <cell r="W1543">
            <v>1192200</v>
          </cell>
          <cell r="X1543">
            <v>1192200</v>
          </cell>
          <cell r="Y1543">
            <v>794800</v>
          </cell>
          <cell r="Z1543">
            <v>60</v>
          </cell>
          <cell r="AA1543" t="str">
            <v>"Dywersyfikacja działalności gospodarczej firmy KORTEXIM Sp.z.o.o. poprzez wejście na rynek innowacyjnego wytwarzania biomasy".</v>
          </cell>
          <cell r="AB1543" t="str">
            <v>pomoc publiczna</v>
          </cell>
          <cell r="AC1543">
            <v>2444010</v>
          </cell>
          <cell r="AD1543">
            <v>1192200</v>
          </cell>
          <cell r="AE1543">
            <v>1251810</v>
          </cell>
          <cell r="AF1543">
            <v>0</v>
          </cell>
          <cell r="AG1543" t="str">
            <v>Tak</v>
          </cell>
          <cell r="AH154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43" t="str">
            <v>01 Pomoc bezzwrotna</v>
          </cell>
          <cell r="AJ1543" t="str">
            <v>01 Obszar miejski</v>
          </cell>
          <cell r="AK1543" t="str">
            <v>06 Nieokreślony przemysł wytwórczy</v>
          </cell>
          <cell r="AL1543" t="str">
            <v>9552063291</v>
          </cell>
          <cell r="AM1543" t="str">
            <v>KORTEXIM Spółka z ograniczoną odpowiedzialnością</v>
          </cell>
          <cell r="AN1543" t="str">
            <v>70-792</v>
          </cell>
          <cell r="AO1543" t="str">
            <v>Szczecin</v>
          </cell>
          <cell r="AP1543" t="str">
            <v>Sowia</v>
          </cell>
          <cell r="AQ1543" t="str">
            <v>25</v>
          </cell>
          <cell r="AR1543" t="str">
            <v>-</v>
          </cell>
          <cell r="AS1543" t="str">
            <v>691590077</v>
          </cell>
          <cell r="AT1543" t="str">
            <v>914615696</v>
          </cell>
          <cell r="AU1543" t="str">
            <v>spółka z ograniczoną odpowiedzialnością - mikro przedsiębiorstwo</v>
          </cell>
          <cell r="AV1543" t="str">
            <v>812565357</v>
          </cell>
          <cell r="AW1543" t="str">
            <v>przedsiębiorca lub przedsiębiorstwo</v>
          </cell>
        </row>
        <row r="1544">
          <cell r="A1544" t="str">
            <v>RPZP.04.05.02-32-046/14</v>
          </cell>
          <cell r="B1544" t="str">
            <v>RPZP.04.00.00</v>
          </cell>
          <cell r="C1544" t="str">
            <v>RPZP.04.05.00</v>
          </cell>
          <cell r="D1544" t="str">
            <v>RPZP.04.05.02</v>
          </cell>
          <cell r="E1544" t="str">
            <v>RPZP.04.05.02-32-046/14-01</v>
          </cell>
          <cell r="F1544" t="str">
            <v>UDA-RPZP.04.05.02-32-046/14-01</v>
          </cell>
          <cell r="G1544" t="str">
            <v>35b597fbdc</v>
          </cell>
          <cell r="H1544" t="str">
            <v>RPZP.04.05.02-32-046/14</v>
          </cell>
          <cell r="I1544" t="str">
            <v>WND-RPZP.04.05.02-32-046/14</v>
          </cell>
          <cell r="J1544" t="str">
            <v>2014-09-01</v>
          </cell>
          <cell r="K1544" t="str">
            <v>2014 II półrocze</v>
          </cell>
          <cell r="L1544" t="str">
            <v>2014</v>
          </cell>
          <cell r="M1544" t="str">
            <v>2014-09-12</v>
          </cell>
          <cell r="N1544" t="str">
            <v>2014 II półrocze</v>
          </cell>
          <cell r="O1544" t="str">
            <v>2014</v>
          </cell>
          <cell r="P1544" t="str">
            <v>2014-09-15</v>
          </cell>
          <cell r="Q1544" t="str">
            <v>2014-12-31</v>
          </cell>
          <cell r="R1544" t="str">
            <v>2014 II półrocze</v>
          </cell>
          <cell r="S1544" t="str">
            <v>2014</v>
          </cell>
          <cell r="T1544" t="str">
            <v>2014-09-12</v>
          </cell>
          <cell r="U1544">
            <v>199999.2</v>
          </cell>
          <cell r="V1544">
            <v>199999.2</v>
          </cell>
          <cell r="W1544">
            <v>149999.4</v>
          </cell>
          <cell r="X1544">
            <v>149999.4</v>
          </cell>
          <cell r="Y1544">
            <v>49999.8</v>
          </cell>
          <cell r="Z1544">
            <v>75</v>
          </cell>
          <cell r="AA1544" t="str">
            <v>DOWODZENIE Z POWODZENIEM-wsparcie techniczne ratownictwa w Koszalinie i na terenie powiatu koszalińskiego poprzez zakup lekkiego pojazdu operacyjnego z wyposażeniem do analizy i rozpoznania zagrożeń</v>
          </cell>
          <cell r="AB1544" t="str">
            <v>bez pomocy publicznej</v>
          </cell>
          <cell r="AC1544">
            <v>199999.2</v>
          </cell>
          <cell r="AD1544">
            <v>199999.2</v>
          </cell>
          <cell r="AE1544">
            <v>0</v>
          </cell>
          <cell r="AF1544">
            <v>0</v>
          </cell>
          <cell r="AG1544" t="str">
            <v>Tak</v>
          </cell>
          <cell r="AH1544" t="str">
            <v>53 Zapobieganie zagrożeniom (w tym opracowanie i wdrażanie planów i instrumentów zapobiegania i zarządzania zagrożeniami naturalnym i technologicznym)</v>
          </cell>
          <cell r="AI1544" t="str">
            <v>01 Pomoc bezzwrotna</v>
          </cell>
          <cell r="AJ1544" t="str">
            <v>01 Obszar miejski</v>
          </cell>
          <cell r="AK1544" t="str">
            <v>21 Działalność związana ze środowiskiem naturalnym</v>
          </cell>
          <cell r="AL1544" t="str">
            <v>6692385366</v>
          </cell>
          <cell r="AM1544" t="str">
            <v>Gmina Miasto Koszalin</v>
          </cell>
          <cell r="AN1544" t="str">
            <v>75-007</v>
          </cell>
          <cell r="AO1544" t="str">
            <v>Koszalin</v>
          </cell>
          <cell r="AP1544" t="str">
            <v>Rynek Staromiejski</v>
          </cell>
          <cell r="AQ1544" t="str">
            <v>6-7</v>
          </cell>
          <cell r="AR1544" t="str">
            <v>-</v>
          </cell>
          <cell r="AS1544" t="str">
            <v>943488640</v>
          </cell>
          <cell r="AT1544" t="str">
            <v>943422478</v>
          </cell>
          <cell r="AU1544" t="str">
            <v>wspólnota samorządowa - gmina</v>
          </cell>
          <cell r="AV1544" t="str">
            <v>330920802</v>
          </cell>
          <cell r="AW1544" t="str">
            <v>jednostka samorządu terytorialnego, związek lub stowarzyszenie jst</v>
          </cell>
        </row>
        <row r="1545">
          <cell r="A1545" t="str">
            <v>RPZP.04.05.02-32-055/14</v>
          </cell>
          <cell r="B1545" t="str">
            <v>RPZP.04.00.00</v>
          </cell>
          <cell r="C1545" t="str">
            <v>RPZP.04.05.00</v>
          </cell>
          <cell r="D1545" t="str">
            <v>RPZP.04.05.02</v>
          </cell>
          <cell r="E1545" t="str">
            <v>RPZP.04.05.02-32-055/14-01</v>
          </cell>
          <cell r="F1545" t="str">
            <v>UDA-RPZP.04.05.02-32-055/14-01</v>
          </cell>
          <cell r="G1545" t="str">
            <v>4f709eee06</v>
          </cell>
          <cell r="H1545" t="str">
            <v>RPZP.04.05.02-32-055/14</v>
          </cell>
          <cell r="I1545" t="str">
            <v>WND-RPZP.04.05.02-32-055/14</v>
          </cell>
          <cell r="J1545" t="str">
            <v>2014-09-18</v>
          </cell>
          <cell r="K1545" t="str">
            <v>2014 II półrocze</v>
          </cell>
          <cell r="L1545" t="str">
            <v>2014</v>
          </cell>
          <cell r="M1545" t="str">
            <v>2014-09-23</v>
          </cell>
          <cell r="N1545" t="str">
            <v>2014 II półrocze</v>
          </cell>
          <cell r="O1545" t="str">
            <v>2014</v>
          </cell>
          <cell r="P1545" t="str">
            <v>2014-09-22</v>
          </cell>
          <cell r="Q1545" t="str">
            <v>2014-12-31</v>
          </cell>
          <cell r="R1545" t="str">
            <v>2014 II półrocze</v>
          </cell>
          <cell r="S1545" t="str">
            <v>2014</v>
          </cell>
          <cell r="T1545" t="str">
            <v>2014-09-18</v>
          </cell>
          <cell r="U1545">
            <v>7000000</v>
          </cell>
          <cell r="V1545">
            <v>7000000</v>
          </cell>
          <cell r="W1545">
            <v>5250000</v>
          </cell>
          <cell r="X1545">
            <v>5250000</v>
          </cell>
          <cell r="Y1545">
            <v>1750000</v>
          </cell>
          <cell r="Z1545">
            <v>75</v>
          </cell>
          <cell r="AA1545" t="str">
            <v>"Drabiny życia – doposażenie jednostek Państwowej Straży Pożarnej województwa zachodniopomorskiego w pojazdy ratownictwa wysokościowego"</v>
          </cell>
          <cell r="AB1545" t="str">
            <v>bez pomocy publicznej</v>
          </cell>
          <cell r="AC1545">
            <v>7000000</v>
          </cell>
          <cell r="AD1545">
            <v>7000000</v>
          </cell>
          <cell r="AE1545">
            <v>0</v>
          </cell>
          <cell r="AF1545">
            <v>0</v>
          </cell>
          <cell r="AG1545" t="str">
            <v>Nie</v>
          </cell>
          <cell r="AH1545" t="str">
            <v>53 Zapobieganie zagrożeniom (w tym opracowanie i wdrażanie planów i instrumentów zapobiegania i zarządzania zagrożeniami naturalnym i technologicznym)</v>
          </cell>
          <cell r="AI1545" t="str">
            <v>01 Pomoc bezzwrotna</v>
          </cell>
          <cell r="AJ1545" t="str">
            <v>01 Obszar miejski</v>
          </cell>
          <cell r="AK1545" t="str">
            <v>21 Działalność związana ze środowiskiem naturalnym</v>
          </cell>
          <cell r="AL1545" t="str">
            <v>8510312257</v>
          </cell>
          <cell r="AM1545" t="str">
            <v>Komenda Wojewódzka Państwowej Straży Pożarnej w Szczecinie</v>
          </cell>
          <cell r="AN1545" t="str">
            <v>71-637</v>
          </cell>
          <cell r="AO1545" t="str">
            <v>Szczecin</v>
          </cell>
          <cell r="AP1545" t="str">
            <v>Firlika</v>
          </cell>
          <cell r="AQ1545" t="str">
            <v>9</v>
          </cell>
          <cell r="AR1545" t="str">
            <v>14</v>
          </cell>
          <cell r="AS1545" t="str">
            <v>0914808801</v>
          </cell>
          <cell r="AT1545" t="str">
            <v>0914808804</v>
          </cell>
          <cell r="AU1545" t="str">
            <v>organ władzy, administracji rządowej</v>
          </cell>
          <cell r="AV1545" t="str">
            <v>000173628</v>
          </cell>
          <cell r="AW1545" t="str">
            <v>administracja rządowa</v>
          </cell>
        </row>
        <row r="1546">
          <cell r="A1546" t="str">
            <v>RPZP.02.01.01-32-001/14</v>
          </cell>
          <cell r="B1546" t="str">
            <v>RPZP.02.00.00</v>
          </cell>
          <cell r="C1546" t="str">
            <v>RPZP.02.01.00</v>
          </cell>
          <cell r="D1546" t="str">
            <v>RPZP.02.01.01</v>
          </cell>
          <cell r="E1546" t="str">
            <v>RPZP.02.01.01-32-001/14-00</v>
          </cell>
          <cell r="F1546" t="str">
            <v>UDA-RPZP.02.01.01-32-001/14-00</v>
          </cell>
          <cell r="G1546" t="str">
            <v>fbcdb61c13</v>
          </cell>
          <cell r="H1546" t="str">
            <v>RPZP.02.01.01-32-001/14</v>
          </cell>
          <cell r="I1546" t="str">
            <v>WND-RPZP.02.01.01-32-001/14</v>
          </cell>
          <cell r="J1546" t="str">
            <v>2014-09-09</v>
          </cell>
          <cell r="K1546" t="str">
            <v>2014 II półrocze</v>
          </cell>
          <cell r="L1546" t="str">
            <v>2014</v>
          </cell>
          <cell r="M1546" t="str">
            <v>2014-09-24</v>
          </cell>
          <cell r="N1546" t="str">
            <v>2014 II półrocze</v>
          </cell>
          <cell r="O1546" t="str">
            <v>2014</v>
          </cell>
          <cell r="P1546" t="str">
            <v>2013-04-11</v>
          </cell>
          <cell r="Q1546" t="str">
            <v>2014-12-31</v>
          </cell>
          <cell r="R1546" t="str">
            <v>2014 II półrocze</v>
          </cell>
          <cell r="S1546" t="str">
            <v>2014</v>
          </cell>
          <cell r="T1546" t="str">
            <v>2014-09-09</v>
          </cell>
          <cell r="U1546">
            <v>8963806</v>
          </cell>
          <cell r="V1546">
            <v>7894668</v>
          </cell>
          <cell r="W1546">
            <v>7894668</v>
          </cell>
          <cell r="X1546">
            <v>7894668</v>
          </cell>
          <cell r="Y1546">
            <v>0</v>
          </cell>
          <cell r="Z1546">
            <v>100</v>
          </cell>
          <cell r="AA1546" t="str">
            <v>Przebudowa drogi wojewódzkiej nr 114 na odcinku Trzebież - Police etap II</v>
          </cell>
          <cell r="AB1546" t="str">
            <v>bez pomocy publicznej</v>
          </cell>
          <cell r="AC1546">
            <v>8963806</v>
          </cell>
          <cell r="AD1546">
            <v>8963806</v>
          </cell>
          <cell r="AE1546">
            <v>0</v>
          </cell>
          <cell r="AF1546">
            <v>0</v>
          </cell>
          <cell r="AG1546" t="str">
            <v>Nie</v>
          </cell>
          <cell r="AH1546" t="str">
            <v>23 Drogi regionalne/lokalne</v>
          </cell>
          <cell r="AI1546" t="str">
            <v>01 Pomoc bezzwrotna</v>
          </cell>
          <cell r="AJ1546" t="str">
            <v>05 Obszary wiejskie (poza obszarami górskimi, wyspami lub o niskiej i bardzo niskiej gęstości zaludnienia)</v>
          </cell>
          <cell r="AK1546" t="str">
            <v>00 Nie dotyczy</v>
          </cell>
          <cell r="AL1546" t="str">
            <v>8512871498</v>
          </cell>
          <cell r="AM1546" t="str">
            <v>Województwo Zachodniopomorskie</v>
          </cell>
          <cell r="AN1546" t="str">
            <v>70-540</v>
          </cell>
          <cell r="AO1546" t="str">
            <v>Szczecin</v>
          </cell>
          <cell r="AP1546" t="str">
            <v>Korsarzy</v>
          </cell>
          <cell r="AQ1546" t="str">
            <v>34</v>
          </cell>
          <cell r="AR1546" t="str">
            <v>-</v>
          </cell>
          <cell r="AS1546" t="str">
            <v>0943427831</v>
          </cell>
          <cell r="AT1546" t="str">
            <v>0943424328</v>
          </cell>
          <cell r="AU1546" t="str">
            <v>wspólnota samorządowa - województwo</v>
          </cell>
          <cell r="AV1546" t="str">
            <v>811683876</v>
          </cell>
          <cell r="AW1546" t="str">
            <v>Jednostka samorządu terytorialnego</v>
          </cell>
        </row>
        <row r="1547">
          <cell r="A1547" t="str">
            <v>RPZP.01.03.03-32-001/14</v>
          </cell>
          <cell r="B1547" t="str">
            <v>RPZP.01.00.00</v>
          </cell>
          <cell r="C1547" t="str">
            <v>RPZP.01.03.00</v>
          </cell>
          <cell r="D1547" t="str">
            <v>RPZP.01.03.03</v>
          </cell>
          <cell r="E1547" t="str">
            <v>RPZP.01.03.03-32-001/14-00</v>
          </cell>
          <cell r="F1547" t="str">
            <v>UDA-RPZP.01.03.03-32-001/14-00</v>
          </cell>
          <cell r="G1547" t="str">
            <v>e90513cad1</v>
          </cell>
          <cell r="H1547" t="str">
            <v>RPZP.01.03.03-32-001/14</v>
          </cell>
          <cell r="I1547" t="str">
            <v>WND-RPZP.01.03.03-32-001/14</v>
          </cell>
          <cell r="J1547" t="str">
            <v>2014-10-16</v>
          </cell>
          <cell r="K1547" t="str">
            <v>2014 II półrocze</v>
          </cell>
          <cell r="L1547" t="str">
            <v>2014</v>
          </cell>
          <cell r="M1547" t="str">
            <v>2014-10-21</v>
          </cell>
          <cell r="N1547" t="str">
            <v>2014 II półrocze</v>
          </cell>
          <cell r="O1547" t="str">
            <v>2014</v>
          </cell>
          <cell r="P1547" t="str">
            <v>2013-12-30</v>
          </cell>
          <cell r="Q1547" t="str">
            <v>2014-12-31</v>
          </cell>
          <cell r="R1547" t="str">
            <v>2014 II półrocze</v>
          </cell>
          <cell r="S1547" t="str">
            <v>2014</v>
          </cell>
          <cell r="T1547" t="str">
            <v>2014-10-16</v>
          </cell>
          <cell r="U1547">
            <v>6164431.5499999998</v>
          </cell>
          <cell r="V1547">
            <v>6164431.5499999998</v>
          </cell>
          <cell r="W1547">
            <v>3082215.77</v>
          </cell>
          <cell r="X1547">
            <v>3082215.77</v>
          </cell>
          <cell r="Y1547">
            <v>3082215.78</v>
          </cell>
          <cell r="Z1547">
            <v>50</v>
          </cell>
          <cell r="AA1547" t="str">
            <v>Budowa komunikacji łączącej Park Przemysłowy Nowoczesnych Technologii w Stargardzie Szczecińskim z siecią drogową miasta i regionu</v>
          </cell>
          <cell r="AB1547" t="str">
            <v>bez pomocy publicznej</v>
          </cell>
          <cell r="AC1547">
            <v>6164431.5499999998</v>
          </cell>
          <cell r="AD1547">
            <v>6164431.5499999998</v>
          </cell>
          <cell r="AE1547">
            <v>0</v>
          </cell>
          <cell r="AF1547">
            <v>0</v>
          </cell>
          <cell r="AG1547" t="str">
            <v>Nie</v>
          </cell>
          <cell r="AH1547" t="str">
            <v>08 Inne inwestycje w przedsiębiorstwa</v>
          </cell>
          <cell r="AI1547" t="str">
            <v>01 Pomoc bezzwrotna</v>
          </cell>
          <cell r="AJ1547" t="str">
            <v>05 Obszary wiejskie (poza obszarami górskimi, wyspami lub o niskiej i bardzo niskiej gęstości zaludnienia)</v>
          </cell>
          <cell r="AK1547" t="str">
            <v>22 Inne niewyszczególnione usługi</v>
          </cell>
          <cell r="AL1547" t="str">
            <v>8542228873</v>
          </cell>
          <cell r="AM1547" t="str">
            <v>Gmina Miasto Stargard Szczeciński</v>
          </cell>
          <cell r="AN1547" t="str">
            <v>73-110</v>
          </cell>
          <cell r="AO1547" t="str">
            <v>Stargard Szczeciński</v>
          </cell>
          <cell r="AP1547" t="str">
            <v>ul. Czarnieckiego</v>
          </cell>
          <cell r="AQ1547" t="str">
            <v>17</v>
          </cell>
          <cell r="AR1547" t="str">
            <v>-</v>
          </cell>
          <cell r="AS1547" t="str">
            <v>915784881</v>
          </cell>
          <cell r="AT1547" t="str">
            <v>915784889</v>
          </cell>
          <cell r="AU1547" t="str">
            <v>wspólnota samorządowa - gmina</v>
          </cell>
          <cell r="AV1547" t="str">
            <v>811685734</v>
          </cell>
          <cell r="AW1547" t="str">
            <v>jednostka samorządu terytorialnego, związek lub stowarzyszenie jst</v>
          </cell>
        </row>
        <row r="1548">
          <cell r="A1548" t="str">
            <v>RPZP.04.05.02-32-047/14</v>
          </cell>
          <cell r="B1548" t="str">
            <v>RPZP.04.00.00</v>
          </cell>
          <cell r="C1548" t="str">
            <v>RPZP.04.05.00</v>
          </cell>
          <cell r="D1548" t="str">
            <v>RPZP.04.05.02</v>
          </cell>
          <cell r="E1548" t="str">
            <v>RPZP.04.05.02-32-047/14-01</v>
          </cell>
          <cell r="F1548" t="str">
            <v>UDA-RPZP.04.05.02-32-047/14-01</v>
          </cell>
          <cell r="G1548" t="str">
            <v>9d9e9903a2</v>
          </cell>
          <cell r="H1548" t="str">
            <v>RPZP.04.05.02-32-047/14</v>
          </cell>
          <cell r="I1548" t="str">
            <v>WND-RPZP.04.05.02-32-047/14</v>
          </cell>
          <cell r="J1548" t="str">
            <v>2014-10-17</v>
          </cell>
          <cell r="K1548" t="str">
            <v>2014 II półrocze</v>
          </cell>
          <cell r="L1548" t="str">
            <v>2014</v>
          </cell>
          <cell r="M1548" t="str">
            <v>2014-10-22</v>
          </cell>
          <cell r="N1548" t="str">
            <v>2014 II półrocze</v>
          </cell>
          <cell r="O1548" t="str">
            <v>2014</v>
          </cell>
          <cell r="P1548" t="str">
            <v>2014-09-16</v>
          </cell>
          <cell r="Q1548" t="str">
            <v>2014-12-31</v>
          </cell>
          <cell r="R1548" t="str">
            <v>2014 II półrocze</v>
          </cell>
          <cell r="S1548" t="str">
            <v>2014</v>
          </cell>
          <cell r="T1548" t="str">
            <v>2014-10-17</v>
          </cell>
          <cell r="U1548">
            <v>749257</v>
          </cell>
          <cell r="V1548">
            <v>749257</v>
          </cell>
          <cell r="W1548">
            <v>500000</v>
          </cell>
          <cell r="X1548">
            <v>500000</v>
          </cell>
          <cell r="Y1548">
            <v>249257</v>
          </cell>
          <cell r="Z1548">
            <v>66.73</v>
          </cell>
          <cell r="AA1548" t="str">
            <v>Wzrost skuteczności działań OSP w powiecie koszalińskim poprzez zakup dla jednostki KSRG w Kłaninie samochodu pożarniczego z wyposażeniem.</v>
          </cell>
          <cell r="AB1548" t="str">
            <v>bez pomocy publicznej</v>
          </cell>
          <cell r="AC1548">
            <v>749257</v>
          </cell>
          <cell r="AD1548">
            <v>749257</v>
          </cell>
          <cell r="AE1548">
            <v>0</v>
          </cell>
          <cell r="AF1548">
            <v>0</v>
          </cell>
          <cell r="AG1548" t="str">
            <v>Tak</v>
          </cell>
          <cell r="AH1548" t="str">
            <v>53 Zapobieganie zagrożeniom (w tym opracowanie i wdrażanie planów i instrumentów zapobiegania i zarządzania zagrożeniami naturalnym i technologicznym)</v>
          </cell>
          <cell r="AI1548" t="str">
            <v>01 Pomoc bezzwrotna</v>
          </cell>
          <cell r="AJ1548" t="str">
            <v>05 Obszary wiejskie (poza obszarami górskimi, wyspami lub o niskiej i bardzo niskiej gęstości zaludnienia)</v>
          </cell>
          <cell r="AK1548" t="str">
            <v>21 Działalność związana ze środowiskiem naturalnym</v>
          </cell>
          <cell r="AL1548" t="str">
            <v>4990441187</v>
          </cell>
          <cell r="AM1548" t="str">
            <v>Gmina Bobolice</v>
          </cell>
          <cell r="AN1548" t="str">
            <v>76-020</v>
          </cell>
          <cell r="AO1548" t="str">
            <v>Bobolice</v>
          </cell>
          <cell r="AP1548" t="str">
            <v>Ratuszowa</v>
          </cell>
          <cell r="AQ1548" t="str">
            <v>1</v>
          </cell>
          <cell r="AR1548" t="str">
            <v>-</v>
          </cell>
          <cell r="AS1548" t="str">
            <v>0943458410</v>
          </cell>
          <cell r="AT1548" t="str">
            <v>943458420</v>
          </cell>
          <cell r="AU1548" t="str">
            <v>wspólnota samorządowa - gmina</v>
          </cell>
          <cell r="AV1548" t="str">
            <v>330920558</v>
          </cell>
          <cell r="AW1548" t="str">
            <v>jednostka samorządu terytorialnego, związek lub stowarzyszenie jst</v>
          </cell>
        </row>
        <row r="1549">
          <cell r="A1549" t="str">
            <v>RPZP.04.05.02-32-004/14</v>
          </cell>
          <cell r="B1549" t="str">
            <v>RPZP.04.00.00</v>
          </cell>
          <cell r="C1549" t="str">
            <v>RPZP.04.05.00</v>
          </cell>
          <cell r="D1549" t="str">
            <v>RPZP.04.05.02</v>
          </cell>
          <cell r="E1549" t="str">
            <v>RPZP.04.05.02-32-004/14-01</v>
          </cell>
          <cell r="F1549" t="str">
            <v>UDA-RPZP.04.05.02-32-004/14-02</v>
          </cell>
          <cell r="G1549" t="str">
            <v>f7ac42e304</v>
          </cell>
          <cell r="H1549" t="str">
            <v>RPZP.04.05.02-32-004/14</v>
          </cell>
          <cell r="I1549" t="str">
            <v>WND-RPZP.04.05.02-32-004/14</v>
          </cell>
          <cell r="J1549" t="str">
            <v>2014-10-20</v>
          </cell>
          <cell r="K1549" t="str">
            <v>2014 II półrocze</v>
          </cell>
          <cell r="L1549" t="str">
            <v>2014</v>
          </cell>
          <cell r="M1549" t="str">
            <v>2014-10-22</v>
          </cell>
          <cell r="N1549" t="str">
            <v>2014 II półrocze</v>
          </cell>
          <cell r="O1549" t="str">
            <v>2014</v>
          </cell>
          <cell r="P1549" t="str">
            <v>2014-09-11</v>
          </cell>
          <cell r="Q1549" t="str">
            <v>2014-12-31</v>
          </cell>
          <cell r="R1549" t="str">
            <v>2014 II półrocze</v>
          </cell>
          <cell r="S1549" t="str">
            <v>2014</v>
          </cell>
          <cell r="T1549" t="str">
            <v>2014-10-20</v>
          </cell>
          <cell r="U1549">
            <v>761370</v>
          </cell>
          <cell r="V1549">
            <v>760140</v>
          </cell>
          <cell r="W1549">
            <v>499944.08</v>
          </cell>
          <cell r="X1549">
            <v>499944.08</v>
          </cell>
          <cell r="Y1549">
            <v>260195.92</v>
          </cell>
          <cell r="Z1549">
            <v>65.77</v>
          </cell>
          <cell r="AA1549" t="str">
            <v>Zakup średniego samochodu specjalnego pożarniczego, ratowniczo – gaśniczego dla OSP Cedynia</v>
          </cell>
          <cell r="AB1549" t="str">
            <v>bez pomocy publicznej</v>
          </cell>
          <cell r="AC1549">
            <v>761370</v>
          </cell>
          <cell r="AD1549">
            <v>761370</v>
          </cell>
          <cell r="AE1549">
            <v>0</v>
          </cell>
          <cell r="AF1549">
            <v>0</v>
          </cell>
          <cell r="AG1549" t="str">
            <v>Tak</v>
          </cell>
          <cell r="AH1549" t="str">
            <v>53 Zapobieganie zagrożeniom (w tym opracowanie i wdrażanie planów i instrumentów zapobiegania i zarządzania zagrożeniami naturalnym i technologicznym)</v>
          </cell>
          <cell r="AI1549" t="str">
            <v>01 Pomoc bezzwrotna</v>
          </cell>
          <cell r="AJ1549" t="str">
            <v>01 Obszar miejski</v>
          </cell>
          <cell r="AK1549" t="str">
            <v>21 Działalność związana ze środowiskiem naturalnym</v>
          </cell>
          <cell r="AL1549" t="str">
            <v>8581726345</v>
          </cell>
          <cell r="AM1549" t="str">
            <v>Gmina Cedynia</v>
          </cell>
          <cell r="AN1549" t="str">
            <v>74-520</v>
          </cell>
          <cell r="AO1549" t="str">
            <v>Cedynia</v>
          </cell>
          <cell r="AP1549" t="str">
            <v>Plac Wolności</v>
          </cell>
          <cell r="AQ1549" t="str">
            <v>1</v>
          </cell>
          <cell r="AR1549" t="str">
            <v>-</v>
          </cell>
          <cell r="AS1549" t="str">
            <v>914317806</v>
          </cell>
          <cell r="AT1549" t="str">
            <v>914144162</v>
          </cell>
          <cell r="AU1549" t="str">
            <v>wspólnota samorządowa - gmina</v>
          </cell>
          <cell r="AV1549" t="str">
            <v>811684580</v>
          </cell>
          <cell r="AW1549" t="str">
            <v>jednostka samorządu terytorialnego, związek lub stowarzyszenie jst</v>
          </cell>
        </row>
        <row r="1550">
          <cell r="A1550" t="str">
            <v>RPZP.04.05.02-32-022/14</v>
          </cell>
          <cell r="B1550" t="str">
            <v>RPZP.04.00.00</v>
          </cell>
          <cell r="C1550" t="str">
            <v>RPZP.04.05.00</v>
          </cell>
          <cell r="D1550" t="str">
            <v>RPZP.04.05.02</v>
          </cell>
          <cell r="E1550" t="str">
            <v>RPZP.04.05.02-32-022/14-01</v>
          </cell>
          <cell r="F1550" t="str">
            <v>UDA-RPZP.04.05.02-32-022/14-01</v>
          </cell>
          <cell r="G1550" t="str">
            <v>a468253bb6</v>
          </cell>
          <cell r="H1550" t="str">
            <v>RPZP.04.05.02-32-022/14</v>
          </cell>
          <cell r="I1550" t="str">
            <v>WND-RPZP.04.05.02-32-022/14</v>
          </cell>
          <cell r="J1550" t="str">
            <v>2014-10-22</v>
          </cell>
          <cell r="K1550" t="str">
            <v>2014 II półrocze</v>
          </cell>
          <cell r="L1550" t="str">
            <v>2014</v>
          </cell>
          <cell r="M1550" t="str">
            <v>2014-10-27</v>
          </cell>
          <cell r="N1550" t="str">
            <v>2014 II półrocze</v>
          </cell>
          <cell r="O1550" t="str">
            <v>2014</v>
          </cell>
          <cell r="P1550" t="str">
            <v>2014-07-01</v>
          </cell>
          <cell r="Q1550" t="str">
            <v>2014-12-31</v>
          </cell>
          <cell r="R1550" t="str">
            <v>2014 II półrocze</v>
          </cell>
          <cell r="S1550" t="str">
            <v>2014</v>
          </cell>
          <cell r="T1550" t="str">
            <v>2014-10-22</v>
          </cell>
          <cell r="U1550">
            <v>192495</v>
          </cell>
          <cell r="V1550">
            <v>156500</v>
          </cell>
          <cell r="W1550">
            <v>117375</v>
          </cell>
          <cell r="X1550">
            <v>117375</v>
          </cell>
          <cell r="Y1550">
            <v>39125</v>
          </cell>
          <cell r="Z1550">
            <v>75</v>
          </cell>
          <cell r="AA1550" t="str">
            <v>Zakup specjalistycznego sprzętu wraz z wyposażeniem do wykrywania i gaszenia pożarów lasów</v>
          </cell>
          <cell r="AB1550" t="str">
            <v>bez pomocy publicznej</v>
          </cell>
          <cell r="AC1550">
            <v>192495</v>
          </cell>
          <cell r="AD1550">
            <v>192495</v>
          </cell>
          <cell r="AE1550">
            <v>0</v>
          </cell>
          <cell r="AF1550">
            <v>0</v>
          </cell>
          <cell r="AG1550" t="str">
            <v>Tak</v>
          </cell>
          <cell r="AH1550" t="str">
            <v>53 Zapobieganie zagrożeniom (w tym opracowanie i wdrażanie planów i instrumentów zapobiegania i zarządzania zagrożeniami naturalnym i technologicznym)</v>
          </cell>
          <cell r="AI1550" t="str">
            <v>01 Pomoc bezzwrotna</v>
          </cell>
          <cell r="AJ1550" t="str">
            <v>01 Obszar miejski</v>
          </cell>
          <cell r="AK1550" t="str">
            <v>21 Działalność związana ze środowiskiem naturalnym</v>
          </cell>
          <cell r="AL1550" t="str">
            <v>8590003617</v>
          </cell>
          <cell r="AM1550" t="str">
            <v>Nadleśnictwo Nowogard</v>
          </cell>
          <cell r="AN1550" t="str">
            <v>72-200</v>
          </cell>
          <cell r="AO1550" t="str">
            <v>Nowogard</v>
          </cell>
          <cell r="AP1550" t="str">
            <v>Radosława</v>
          </cell>
          <cell r="AQ1550" t="str">
            <v>11</v>
          </cell>
          <cell r="AR1550" t="str">
            <v>-</v>
          </cell>
          <cell r="AS1550" t="str">
            <v>913920640</v>
          </cell>
          <cell r="AT1550" t="str">
            <v>913920982</v>
          </cell>
          <cell r="AU1550" t="str">
            <v>państwowa jednostka organizacyjna</v>
          </cell>
          <cell r="AV1550" t="str">
            <v>810539249</v>
          </cell>
          <cell r="AW1550" t="str">
            <v>PGL Lasy Państwowe lub jego jednostka organizacyjna</v>
          </cell>
        </row>
        <row r="1551">
          <cell r="A1551" t="str">
            <v>RPZP.04.01.00-32-018/13</v>
          </cell>
          <cell r="B1551" t="str">
            <v>RPZP.04.00.00</v>
          </cell>
          <cell r="C1551" t="str">
            <v>RPZP.04.01.00</v>
          </cell>
          <cell r="D1551">
            <v>0</v>
          </cell>
          <cell r="E1551" t="str">
            <v>RPZP.04.01.00-32-018/13-01</v>
          </cell>
          <cell r="F1551" t="str">
            <v>UDA-RPZP.04.01.00-32-018/13-01</v>
          </cell>
          <cell r="G1551" t="str">
            <v>11ef7fd983</v>
          </cell>
          <cell r="H1551" t="str">
            <v>RPZP.04.01.00-32-018/13</v>
          </cell>
          <cell r="I1551" t="str">
            <v>WND-RPZP.04.01.00-32-018/13</v>
          </cell>
          <cell r="J1551" t="str">
            <v>2014-10-29</v>
          </cell>
          <cell r="K1551" t="str">
            <v>2014 II półrocze</v>
          </cell>
          <cell r="L1551" t="str">
            <v>2014</v>
          </cell>
          <cell r="M1551" t="str">
            <v>2014-11-03</v>
          </cell>
          <cell r="N1551" t="str">
            <v>2014 II półrocze</v>
          </cell>
          <cell r="O1551" t="str">
            <v>2014</v>
          </cell>
          <cell r="P1551" t="str">
            <v>2014-11-15</v>
          </cell>
          <cell r="Q1551" t="str">
            <v>2014-12-31</v>
          </cell>
          <cell r="R1551" t="str">
            <v>2014 II półrocze</v>
          </cell>
          <cell r="S1551" t="str">
            <v>2014</v>
          </cell>
          <cell r="T1551" t="str">
            <v>2014-10-29</v>
          </cell>
          <cell r="U1551">
            <v>1879309.62</v>
          </cell>
          <cell r="V1551">
            <v>1879309.62</v>
          </cell>
          <cell r="W1551">
            <v>1409482.21</v>
          </cell>
          <cell r="X1551">
            <v>1409482.21</v>
          </cell>
          <cell r="Y1551">
            <v>469827.41</v>
          </cell>
          <cell r="Z1551">
            <v>75</v>
          </cell>
          <cell r="AA1551" t="str">
            <v>"Czas na słońce - Optymalizacja zużycia energii elektrycznej i cieplnej w Szkole Podstawowej nr 2 i Pływalni Krytej w Myśliborzu”.</v>
          </cell>
          <cell r="AB1551" t="str">
            <v>bez pomocy publicznej</v>
          </cell>
          <cell r="AC1551">
            <v>1879309.62</v>
          </cell>
          <cell r="AD1551">
            <v>1879309.62</v>
          </cell>
          <cell r="AE1551">
            <v>0</v>
          </cell>
          <cell r="AF1551">
            <v>0</v>
          </cell>
          <cell r="AG1551" t="str">
            <v>Nie</v>
          </cell>
          <cell r="AH1551" t="str">
            <v>40 Energia odnawialna: słoneczna</v>
          </cell>
          <cell r="AI1551" t="str">
            <v>01 Pomoc bezzwrotna</v>
          </cell>
          <cell r="AJ1551" t="str">
            <v>01 Obszar miejski</v>
          </cell>
          <cell r="AK1551" t="str">
            <v>22 Inne niewyszczególnione usługi</v>
          </cell>
          <cell r="AL1551" t="str">
            <v>5971611631</v>
          </cell>
          <cell r="AM1551" t="str">
            <v>Gmina Myślibórz</v>
          </cell>
          <cell r="AN1551" t="str">
            <v>74-300</v>
          </cell>
          <cell r="AO1551" t="str">
            <v>Myślibórz</v>
          </cell>
          <cell r="AP1551" t="str">
            <v>Rynek im. Jana Pawła II</v>
          </cell>
          <cell r="AQ1551" t="str">
            <v>1</v>
          </cell>
          <cell r="AR1551" t="str">
            <v>-</v>
          </cell>
          <cell r="AS1551" t="str">
            <v>+48957472061</v>
          </cell>
          <cell r="AT1551" t="str">
            <v>+48957473363</v>
          </cell>
          <cell r="AU1551" t="str">
            <v>wspólnota samorządowa - gmina</v>
          </cell>
          <cell r="AV1551" t="str">
            <v>210966970</v>
          </cell>
          <cell r="AW1551" t="str">
            <v>jednostka samorządu terytorialnego, związek lub stowarzyszenie jst</v>
          </cell>
        </row>
        <row r="1552">
          <cell r="A1552" t="str">
            <v>RPZP.04.05.02-32-030/14</v>
          </cell>
          <cell r="B1552" t="str">
            <v>RPZP.04.00.00</v>
          </cell>
          <cell r="C1552" t="str">
            <v>RPZP.04.05.00</v>
          </cell>
          <cell r="D1552" t="str">
            <v>RPZP.04.05.02</v>
          </cell>
          <cell r="E1552" t="str">
            <v>RPZP.04.05.02-32-030/14-01</v>
          </cell>
          <cell r="F1552" t="str">
            <v>UDA-RPZP.04.05.02-32-030/14-01</v>
          </cell>
          <cell r="G1552" t="str">
            <v>45149c9c4f</v>
          </cell>
          <cell r="H1552" t="str">
            <v>RPZP.04.05.02-32-030/14</v>
          </cell>
          <cell r="I1552" t="str">
            <v>WND-RPZP.04.05.02-32-030/14</v>
          </cell>
          <cell r="J1552" t="str">
            <v>2014-11-05</v>
          </cell>
          <cell r="K1552" t="str">
            <v>2014 II półrocze</v>
          </cell>
          <cell r="L1552" t="str">
            <v>2014</v>
          </cell>
          <cell r="M1552" t="str">
            <v>2014-11-07</v>
          </cell>
          <cell r="N1552" t="str">
            <v>2014 II półrocze</v>
          </cell>
          <cell r="O1552" t="str">
            <v>2014</v>
          </cell>
          <cell r="P1552" t="str">
            <v>2014-07-01</v>
          </cell>
          <cell r="Q1552" t="str">
            <v>2014-12-31</v>
          </cell>
          <cell r="R1552" t="str">
            <v>2014 II półrocze</v>
          </cell>
          <cell r="S1552" t="str">
            <v>2014</v>
          </cell>
          <cell r="T1552" t="str">
            <v>2014-11-05</v>
          </cell>
          <cell r="U1552">
            <v>715320</v>
          </cell>
          <cell r="V1552">
            <v>715320</v>
          </cell>
          <cell r="W1552">
            <v>500000</v>
          </cell>
          <cell r="X1552">
            <v>500000</v>
          </cell>
          <cell r="Y1552">
            <v>215320</v>
          </cell>
          <cell r="Z1552">
            <v>69.900000000000006</v>
          </cell>
          <cell r="AA1552" t="str">
            <v>„Zakup samochodu ratowniczo – gaśniczego dla OSP w Zamęcinie, niezbędnego do prowadzenia akcji ratowniczych oraz usuwania skutków zagrożeń”</v>
          </cell>
          <cell r="AB1552" t="str">
            <v>bez pomocy publicznej</v>
          </cell>
          <cell r="AC1552">
            <v>715320</v>
          </cell>
          <cell r="AD1552">
            <v>715320</v>
          </cell>
          <cell r="AE1552">
            <v>0</v>
          </cell>
          <cell r="AF1552">
            <v>0</v>
          </cell>
          <cell r="AG1552" t="str">
            <v>Tak</v>
          </cell>
          <cell r="AH1552" t="str">
            <v>53 Zapobieganie zagrożeniom (w tym opracowanie i wdrażanie planów i instrumentów zapobiegania i zarządzania zagrożeniami naturalnym i technologicznym)</v>
          </cell>
          <cell r="AI1552" t="str">
            <v>01 Pomoc bezzwrotna</v>
          </cell>
          <cell r="AJ1552" t="str">
            <v>01 Obszar miejski</v>
          </cell>
          <cell r="AK1552" t="str">
            <v>21 Działalność związana ze środowiskiem naturalnym</v>
          </cell>
          <cell r="AL1552" t="str">
            <v>5941530307</v>
          </cell>
          <cell r="AM1552" t="str">
            <v>Gmina Choszczno</v>
          </cell>
          <cell r="AN1552" t="str">
            <v>73-200</v>
          </cell>
          <cell r="AO1552" t="str">
            <v>Choszczno</v>
          </cell>
          <cell r="AP1552" t="str">
            <v>Wolności</v>
          </cell>
          <cell r="AQ1552" t="str">
            <v>24</v>
          </cell>
          <cell r="AR1552" t="str">
            <v>-</v>
          </cell>
          <cell r="AS1552" t="str">
            <v>(095)7659300</v>
          </cell>
          <cell r="AT1552" t="str">
            <v>(095)7659306</v>
          </cell>
          <cell r="AU1552" t="str">
            <v>wspólnota samorządowa - gmina</v>
          </cell>
          <cell r="AV1552" t="str">
            <v>210967024</v>
          </cell>
          <cell r="AW1552" t="str">
            <v>jednostka samorządu terytorialnego, związek lub stowarzyszenie jst</v>
          </cell>
        </row>
        <row r="1553">
          <cell r="A1553" t="str">
            <v>RPZP.04.05.02-32-007/14</v>
          </cell>
          <cell r="B1553" t="str">
            <v>RPZP.04.00.00</v>
          </cell>
          <cell r="C1553" t="str">
            <v>RPZP.04.05.00</v>
          </cell>
          <cell r="D1553" t="str">
            <v>RPZP.04.05.02</v>
          </cell>
          <cell r="E1553" t="str">
            <v>RPZP.04.05.02-32-007/14-01</v>
          </cell>
          <cell r="F1553" t="str">
            <v>UDA-RPZP.04.05.02-32-007/14-01</v>
          </cell>
          <cell r="G1553" t="str">
            <v>d4a7c913e7</v>
          </cell>
          <cell r="H1553" t="str">
            <v>RPZP.04.05.02-32-007/14</v>
          </cell>
          <cell r="I1553" t="str">
            <v>WND-RPZP.04.05.02-32-007/14</v>
          </cell>
          <cell r="J1553" t="str">
            <v>2014-11-07</v>
          </cell>
          <cell r="K1553" t="str">
            <v>2014 II półrocze</v>
          </cell>
          <cell r="L1553" t="str">
            <v>2014</v>
          </cell>
          <cell r="M1553" t="str">
            <v>2014-11-14</v>
          </cell>
          <cell r="N1553" t="str">
            <v>2014 II półrocze</v>
          </cell>
          <cell r="O1553" t="str">
            <v>2014</v>
          </cell>
          <cell r="P1553" t="str">
            <v>2014-08-08</v>
          </cell>
          <cell r="Q1553" t="str">
            <v>2014-12-31</v>
          </cell>
          <cell r="R1553" t="str">
            <v>2014 II półrocze</v>
          </cell>
          <cell r="S1553" t="str">
            <v>2014</v>
          </cell>
          <cell r="T1553" t="str">
            <v>2014-11-07</v>
          </cell>
          <cell r="U1553">
            <v>700000</v>
          </cell>
          <cell r="V1553">
            <v>700000</v>
          </cell>
          <cell r="W1553">
            <v>500000</v>
          </cell>
          <cell r="X1553">
            <v>500000</v>
          </cell>
          <cell r="Y1553">
            <v>200000</v>
          </cell>
          <cell r="Z1553">
            <v>71.430000000000007</v>
          </cell>
          <cell r="AA1553" t="str">
            <v>Zakup wozu strażackiego wraz z wyposażeniem dla OSP w miejscowości Krępsko gmina Goleniów</v>
          </cell>
          <cell r="AB1553" t="str">
            <v>bez pomocy publicznej</v>
          </cell>
          <cell r="AC1553">
            <v>700000</v>
          </cell>
          <cell r="AD1553">
            <v>700000</v>
          </cell>
          <cell r="AE1553">
            <v>0</v>
          </cell>
          <cell r="AF1553">
            <v>0</v>
          </cell>
          <cell r="AG1553" t="str">
            <v>Tak</v>
          </cell>
          <cell r="AH1553" t="str">
            <v>53 Zapobieganie zagrożeniom (w tym opracowanie i wdrażanie planów i instrumentów zapobiegania i zarządzania zagrożeniami naturalnym i technologicznym)</v>
          </cell>
          <cell r="AI1553" t="str">
            <v>01 Pomoc bezzwrotna</v>
          </cell>
          <cell r="AJ1553" t="str">
            <v>05 Obszary wiejskie (poza obszarami górskimi, wyspami lub o niskiej i bardzo niskiej gęstości zaludnienia)</v>
          </cell>
          <cell r="AK1553" t="str">
            <v>21 Działalność związana ze środowiskiem naturalnym</v>
          </cell>
          <cell r="AL1553" t="str">
            <v>8560008981</v>
          </cell>
          <cell r="AM1553" t="str">
            <v>Gmina Goleniów</v>
          </cell>
          <cell r="AN1553" t="str">
            <v>72-100</v>
          </cell>
          <cell r="AO1553" t="str">
            <v>Goleniów</v>
          </cell>
          <cell r="AP1553" t="str">
            <v>Plac Lotników</v>
          </cell>
          <cell r="AQ1553" t="str">
            <v>1</v>
          </cell>
          <cell r="AR1553" t="str">
            <v>-</v>
          </cell>
          <cell r="AS1553" t="str">
            <v>+489146-98-200</v>
          </cell>
          <cell r="AT1553" t="str">
            <v>+489146-98-298</v>
          </cell>
          <cell r="AU1553" t="str">
            <v>wspólnota samorządowa - gmina</v>
          </cell>
          <cell r="AV1553" t="str">
            <v>811684367</v>
          </cell>
          <cell r="AW1553" t="str">
            <v>jednostka samorządu terytorialnego, związek lub stowarzyszenie jst</v>
          </cell>
        </row>
        <row r="1554">
          <cell r="A1554" t="str">
            <v>RPZP.04.05.02-32-052/14</v>
          </cell>
          <cell r="B1554" t="str">
            <v>RPZP.04.00.00</v>
          </cell>
          <cell r="C1554" t="str">
            <v>RPZP.04.05.00</v>
          </cell>
          <cell r="D1554" t="str">
            <v>RPZP.04.05.02</v>
          </cell>
          <cell r="E1554" t="str">
            <v>RPZP.04.05.02-32-052/14-01</v>
          </cell>
          <cell r="F1554" t="str">
            <v>UDA-RPZP.04.05.02-32-052/14-01</v>
          </cell>
          <cell r="G1554" t="str">
            <v>697f36c28d</v>
          </cell>
          <cell r="H1554" t="str">
            <v>RPZP.04.05.02-32-052/14</v>
          </cell>
          <cell r="I1554" t="str">
            <v>WND-RPZP.04.05.02-32-052/14</v>
          </cell>
          <cell r="J1554" t="str">
            <v>2014-11-07</v>
          </cell>
          <cell r="K1554" t="str">
            <v>2014 II półrocze</v>
          </cell>
          <cell r="L1554" t="str">
            <v>2014</v>
          </cell>
          <cell r="M1554" t="str">
            <v>2014-11-17</v>
          </cell>
          <cell r="N1554" t="str">
            <v>2014 II półrocze</v>
          </cell>
          <cell r="O1554" t="str">
            <v>2014</v>
          </cell>
          <cell r="P1554" t="str">
            <v>2014-11-10</v>
          </cell>
          <cell r="Q1554" t="str">
            <v>2014-12-31</v>
          </cell>
          <cell r="R1554" t="str">
            <v>2014 II półrocze</v>
          </cell>
          <cell r="S1554" t="str">
            <v>2014</v>
          </cell>
          <cell r="T1554" t="str">
            <v>2014-11-07</v>
          </cell>
          <cell r="U1554">
            <v>1121600</v>
          </cell>
          <cell r="V1554">
            <v>1121600</v>
          </cell>
          <cell r="W1554">
            <v>500000</v>
          </cell>
          <cell r="X1554">
            <v>500000</v>
          </cell>
          <cell r="Y1554">
            <v>621600</v>
          </cell>
          <cell r="Z1554">
            <v>44.58</v>
          </cell>
          <cell r="AA1554" t="str">
            <v>Poprawa stanu bezpieczeństwa, ograniczanie skutków zagrożeń naturalnych oraz przeciwdziałanie poważnym awariom na terenie gminy Kalisz Pomorski</v>
          </cell>
          <cell r="AB1554" t="str">
            <v>bez pomocy publicznej</v>
          </cell>
          <cell r="AC1554">
            <v>1121600</v>
          </cell>
          <cell r="AD1554">
            <v>1121600</v>
          </cell>
          <cell r="AE1554">
            <v>0</v>
          </cell>
          <cell r="AF1554">
            <v>0</v>
          </cell>
          <cell r="AG1554" t="str">
            <v>Tak</v>
          </cell>
          <cell r="AH1554" t="str">
            <v>53 Zapobieganie zagrożeniom (w tym opracowanie i wdrażanie planów i instrumentów zapobiegania i zarządzania zagrożeniami naturalnym i technologicznym)</v>
          </cell>
          <cell r="AI1554" t="str">
            <v>01 Pomoc bezzwrotna</v>
          </cell>
          <cell r="AJ1554" t="str">
            <v>05 Obszary wiejskie (poza obszarami górskimi, wyspami lub o niskiej i bardzo niskiej gęstości zaludnienia)</v>
          </cell>
          <cell r="AK1554" t="str">
            <v>21 Działalność związana ze środowiskiem naturalnym</v>
          </cell>
          <cell r="AL1554" t="str">
            <v>6741002320</v>
          </cell>
          <cell r="AM1554" t="str">
            <v>Gmina Kalisz Pomorski</v>
          </cell>
          <cell r="AN1554" t="str">
            <v>78-540</v>
          </cell>
          <cell r="AO1554" t="str">
            <v>Kalisz Pomorski</v>
          </cell>
          <cell r="AP1554" t="str">
            <v>ul. Wolności</v>
          </cell>
          <cell r="AQ1554" t="str">
            <v>25</v>
          </cell>
          <cell r="AR1554" t="str">
            <v>-</v>
          </cell>
          <cell r="AS1554" t="str">
            <v>(094)3616263</v>
          </cell>
          <cell r="AT1554" t="str">
            <v>(094)3616288</v>
          </cell>
          <cell r="AU1554" t="str">
            <v>wspólnota samorządowa - gmina</v>
          </cell>
          <cell r="AV1554" t="str">
            <v>330920564</v>
          </cell>
          <cell r="AW1554" t="str">
            <v>jednostka samorządu terytorialnego, związek lub stowarzyszenie jst</v>
          </cell>
        </row>
        <row r="1555">
          <cell r="A1555" t="str">
            <v>RPZP.04.05.02-32-029/14</v>
          </cell>
          <cell r="B1555" t="str">
            <v>RPZP.04.00.00</v>
          </cell>
          <cell r="C1555" t="str">
            <v>RPZP.04.05.00</v>
          </cell>
          <cell r="D1555" t="str">
            <v>RPZP.04.05.02</v>
          </cell>
          <cell r="E1555" t="str">
            <v>RPZP.04.05.02-32-029/14-01</v>
          </cell>
          <cell r="F1555" t="str">
            <v>UDA-RPZP.04.05.02-32-029/14-01</v>
          </cell>
          <cell r="G1555" t="str">
            <v>5e38c5f248</v>
          </cell>
          <cell r="H1555" t="str">
            <v>RPZP.04.05.02-32-029/14</v>
          </cell>
          <cell r="I1555" t="str">
            <v>WND-RPZP.04.05.02-32-029/14</v>
          </cell>
          <cell r="J1555" t="str">
            <v>2014-11-09</v>
          </cell>
          <cell r="K1555" t="str">
            <v>2014 II półrocze</v>
          </cell>
          <cell r="L1555" t="str">
            <v>2014</v>
          </cell>
          <cell r="M1555" t="str">
            <v>2014-11-18</v>
          </cell>
          <cell r="N1555" t="str">
            <v>2014 II półrocze</v>
          </cell>
          <cell r="O1555" t="str">
            <v>2014</v>
          </cell>
          <cell r="P1555" t="str">
            <v>2014-10-15</v>
          </cell>
          <cell r="Q1555" t="str">
            <v>2014-12-31</v>
          </cell>
          <cell r="R1555" t="str">
            <v>2014 II półrocze</v>
          </cell>
          <cell r="S1555" t="str">
            <v>2014</v>
          </cell>
          <cell r="T1555" t="str">
            <v>2014-11-09</v>
          </cell>
          <cell r="U1555">
            <v>892068</v>
          </cell>
          <cell r="V1555">
            <v>892068</v>
          </cell>
          <cell r="W1555">
            <v>500000</v>
          </cell>
          <cell r="X1555">
            <v>500000</v>
          </cell>
          <cell r="Y1555">
            <v>392068</v>
          </cell>
          <cell r="Z1555">
            <v>56.05</v>
          </cell>
          <cell r="AA1555" t="str">
            <v>„Zapobieganie i ograniczanie skutków zagrożeń naturalnych oraz przeciwdziałanie poważnym awariom w Gminie Tychowo poprzez zakup specjalistycznego pojazdu gaśniczo-pożarniczego”</v>
          </cell>
          <cell r="AB1555" t="str">
            <v>bez pomocy publicznej</v>
          </cell>
          <cell r="AC1555">
            <v>892068</v>
          </cell>
          <cell r="AD1555">
            <v>892068</v>
          </cell>
          <cell r="AE1555">
            <v>0</v>
          </cell>
          <cell r="AF1555">
            <v>0</v>
          </cell>
          <cell r="AG1555" t="str">
            <v>Tak</v>
          </cell>
          <cell r="AH1555" t="str">
            <v>53 Zapobieganie zagrożeniom (w tym opracowanie i wdrażanie planów i instrumentów zapobiegania i zarządzania zagrożeniami naturalnym i technologicznym)</v>
          </cell>
          <cell r="AI1555" t="str">
            <v>01 Pomoc bezzwrotna</v>
          </cell>
          <cell r="AJ1555" t="str">
            <v>05 Obszary wiejskie (poza obszarami górskimi, wyspami lub o niskiej i bardzo niskiej gęstości zaludnienia)</v>
          </cell>
          <cell r="AK1555" t="str">
            <v>21 Działalność związana ze środowiskiem naturalnym</v>
          </cell>
          <cell r="AL1555" t="str">
            <v>6722022729</v>
          </cell>
          <cell r="AM1555" t="str">
            <v>Gmina Tychowo</v>
          </cell>
          <cell r="AN1555" t="str">
            <v>78-220</v>
          </cell>
          <cell r="AO1555" t="str">
            <v>Tychowo</v>
          </cell>
          <cell r="AP1555" t="str">
            <v>Bobolicka</v>
          </cell>
          <cell r="AQ1555" t="str">
            <v>17</v>
          </cell>
          <cell r="AR1555" t="str">
            <v>-</v>
          </cell>
          <cell r="AS1555" t="str">
            <v>94311-51-30</v>
          </cell>
          <cell r="AT1555" t="str">
            <v>94311-55-66</v>
          </cell>
          <cell r="AU1555" t="str">
            <v>wspólnota samorządowa - gmina</v>
          </cell>
          <cell r="AV1555" t="str">
            <v>330920506</v>
          </cell>
          <cell r="AW1555" t="str">
            <v>jednostka samorządu terytorialnego, związek lub stowarzyszenie jst</v>
          </cell>
        </row>
        <row r="1556">
          <cell r="A1556" t="str">
            <v>RPZP.04.05.02-32-025/14</v>
          </cell>
          <cell r="B1556" t="str">
            <v>RPZP.04.00.00</v>
          </cell>
          <cell r="C1556" t="str">
            <v>RPZP.04.05.00</v>
          </cell>
          <cell r="D1556" t="str">
            <v>RPZP.04.05.02</v>
          </cell>
          <cell r="E1556" t="str">
            <v>RPZP.04.05.02-32-025/14-00</v>
          </cell>
          <cell r="F1556" t="str">
            <v>UDA-RPZP.04.05.02-32-025/14-00</v>
          </cell>
          <cell r="G1556" t="str">
            <v>708948bee9</v>
          </cell>
          <cell r="H1556" t="str">
            <v>RPZP.04.05.02-32-025/14</v>
          </cell>
          <cell r="I1556" t="str">
            <v>WND-RPZP.04.05.02-32-025/14</v>
          </cell>
          <cell r="J1556" t="str">
            <v>2014-11-13</v>
          </cell>
          <cell r="K1556" t="str">
            <v>2014 II półrocze</v>
          </cell>
          <cell r="L1556" t="str">
            <v>2014</v>
          </cell>
          <cell r="M1556" t="str">
            <v>2014-11-19</v>
          </cell>
          <cell r="N1556" t="str">
            <v>2014 II półrocze</v>
          </cell>
          <cell r="O1556" t="str">
            <v>2014</v>
          </cell>
          <cell r="P1556" t="str">
            <v>2014-09-26</v>
          </cell>
          <cell r="Q1556" t="str">
            <v>2014-12-31</v>
          </cell>
          <cell r="R1556" t="str">
            <v>2014 II półrocze</v>
          </cell>
          <cell r="S1556" t="str">
            <v>2014</v>
          </cell>
          <cell r="T1556" t="str">
            <v>2014-11-13</v>
          </cell>
          <cell r="U1556">
            <v>673000</v>
          </cell>
          <cell r="V1556">
            <v>673000</v>
          </cell>
          <cell r="W1556">
            <v>499971.7</v>
          </cell>
          <cell r="X1556">
            <v>499971.7</v>
          </cell>
          <cell r="Y1556">
            <v>173028.3</v>
          </cell>
          <cell r="Z1556">
            <v>74.290000000000006</v>
          </cell>
          <cell r="AA1556" t="str">
            <v>Zakup nowego, średniego, terenowego samochodu bojowego dla jednostki Ochotniczej Straży Pożarnej w Ławach, należącej do Krajowego Systemu Ratowniczo Gaśniczego</v>
          </cell>
          <cell r="AB1556" t="str">
            <v>bez pomocy publicznej</v>
          </cell>
          <cell r="AC1556">
            <v>673000</v>
          </cell>
          <cell r="AD1556">
            <v>673000</v>
          </cell>
          <cell r="AE1556">
            <v>0</v>
          </cell>
          <cell r="AF1556">
            <v>0</v>
          </cell>
          <cell r="AG1556" t="str">
            <v>Tak</v>
          </cell>
          <cell r="AH1556" t="str">
            <v>53 Zapobieganie zagrożeniom (w tym opracowanie i wdrażanie planów i instrumentów zapobiegania i zarządzania zagrożeniami naturalnym i technologicznym)</v>
          </cell>
          <cell r="AI1556" t="str">
            <v>01 Pomoc bezzwrotna</v>
          </cell>
          <cell r="AJ1556" t="str">
            <v>01 Obszar miejski</v>
          </cell>
          <cell r="AK1556" t="str">
            <v>21 Działalność związana ze środowiskiem naturalnym</v>
          </cell>
          <cell r="AL1556" t="str">
            <v>5971611631</v>
          </cell>
          <cell r="AM1556" t="str">
            <v>Gmina Myślibórz</v>
          </cell>
          <cell r="AN1556" t="str">
            <v>74-300</v>
          </cell>
          <cell r="AO1556" t="str">
            <v>Myślibórz</v>
          </cell>
          <cell r="AP1556" t="str">
            <v>Rynek im. Jana Pawła II</v>
          </cell>
          <cell r="AQ1556" t="str">
            <v>1</v>
          </cell>
          <cell r="AR1556" t="str">
            <v>-</v>
          </cell>
          <cell r="AS1556" t="str">
            <v>957472061</v>
          </cell>
          <cell r="AT1556" t="str">
            <v>957473363</v>
          </cell>
          <cell r="AU1556" t="str">
            <v>wspólnota samorządowa - gmina</v>
          </cell>
          <cell r="AV1556" t="str">
            <v>210966970</v>
          </cell>
          <cell r="AW1556" t="str">
            <v>jednostka samorządu terytorialnego, związek lub stowarzyszenie jst</v>
          </cell>
        </row>
        <row r="1557">
          <cell r="A1557" t="str">
            <v>RPZP.02.01.02-32-002/14</v>
          </cell>
          <cell r="B1557" t="str">
            <v>RPZP.02.00.00</v>
          </cell>
          <cell r="C1557" t="str">
            <v>RPZP.02.01.00</v>
          </cell>
          <cell r="D1557" t="str">
            <v>RPZP.02.01.02</v>
          </cell>
          <cell r="E1557" t="str">
            <v>RPZP.02.01.02-32-002/14-01</v>
          </cell>
          <cell r="F1557" t="str">
            <v>UDA-RPZP.02.01.02-32-002/14-01</v>
          </cell>
          <cell r="G1557" t="str">
            <v>3f1a1fc594</v>
          </cell>
          <cell r="H1557" t="str">
            <v>RPZP.02.01.02-32-002/14</v>
          </cell>
          <cell r="I1557" t="str">
            <v>WND-RPZP.02.01.02-32-002/14</v>
          </cell>
          <cell r="J1557" t="str">
            <v>2014-11-13</v>
          </cell>
          <cell r="K1557" t="str">
            <v>2014 II półrocze</v>
          </cell>
          <cell r="L1557" t="str">
            <v>2014</v>
          </cell>
          <cell r="M1557" t="str">
            <v>2014-11-24</v>
          </cell>
          <cell r="N1557" t="str">
            <v>2014 II półrocze</v>
          </cell>
          <cell r="O1557" t="str">
            <v>2014</v>
          </cell>
          <cell r="P1557" t="str">
            <v>2014-12-19</v>
          </cell>
          <cell r="Q1557" t="str">
            <v>2014-12-31</v>
          </cell>
          <cell r="R1557" t="str">
            <v>2014 II półrocze</v>
          </cell>
          <cell r="S1557" t="str">
            <v>2014</v>
          </cell>
          <cell r="T1557" t="str">
            <v>2014-11-13</v>
          </cell>
          <cell r="U1557">
            <v>470000</v>
          </cell>
          <cell r="V1557">
            <v>470000</v>
          </cell>
          <cell r="W1557">
            <v>352500</v>
          </cell>
          <cell r="X1557">
            <v>352500</v>
          </cell>
          <cell r="Y1557">
            <v>117500</v>
          </cell>
          <cell r="Z1557">
            <v>75</v>
          </cell>
          <cell r="AA1557" t="str">
            <v>Zakup sprzętu - samochodu ciężarowego wraz z remonterem drogowym typu patcher - przez Zarząd Dróg Powiatowych w Kołobrzegu przeznaczonego do naprawy nawierzchni drogowych.</v>
          </cell>
          <cell r="AB1557" t="str">
            <v>bez pomocy publicznej</v>
          </cell>
          <cell r="AC1557">
            <v>470000</v>
          </cell>
          <cell r="AD1557">
            <v>470000</v>
          </cell>
          <cell r="AE1557">
            <v>0</v>
          </cell>
          <cell r="AF1557">
            <v>0</v>
          </cell>
          <cell r="AG1557" t="str">
            <v>Tak</v>
          </cell>
          <cell r="AH1557" t="str">
            <v>23 Drogi regionalne/lokalne</v>
          </cell>
          <cell r="AI1557" t="str">
            <v>01 Pomoc bezzwrotna</v>
          </cell>
          <cell r="AJ1557" t="str">
            <v>05 Obszary wiejskie (poza obszarami górskimi, wyspami lub o niskiej i bardzo niskiej gęstości zaludnienia)</v>
          </cell>
          <cell r="AK1557" t="str">
            <v>00 Nie dotyczy</v>
          </cell>
          <cell r="AL1557" t="str">
            <v>6711726929</v>
          </cell>
          <cell r="AM1557" t="str">
            <v>Powiat Kołobrzeski</v>
          </cell>
          <cell r="AN1557" t="str">
            <v>78-100</v>
          </cell>
          <cell r="AO1557" t="str">
            <v>Kołobrzeg</v>
          </cell>
          <cell r="AP1557" t="str">
            <v>Plac Ratuszowy</v>
          </cell>
          <cell r="AQ1557" t="str">
            <v>1</v>
          </cell>
          <cell r="AR1557" t="str">
            <v>-</v>
          </cell>
          <cell r="AS1557" t="str">
            <v>9435-288-10</v>
          </cell>
          <cell r="AT1557" t="str">
            <v>9435-288-10</v>
          </cell>
          <cell r="AU1557" t="str">
            <v>wspólnota samorządowa - powiat</v>
          </cell>
          <cell r="AV1557" t="str">
            <v>330920794</v>
          </cell>
          <cell r="AW1557" t="str">
            <v>Jednostka samorządu terytorialnego</v>
          </cell>
        </row>
        <row r="1558">
          <cell r="A1558" t="str">
            <v>RPZP.01.03.03-32-004/14</v>
          </cell>
          <cell r="B1558" t="str">
            <v>RPZP.01.00.00</v>
          </cell>
          <cell r="C1558" t="str">
            <v>RPZP.01.03.00</v>
          </cell>
          <cell r="D1558" t="str">
            <v>RPZP.01.03.03</v>
          </cell>
          <cell r="E1558" t="str">
            <v>RPZP.01.03.03-32-004/14-01</v>
          </cell>
          <cell r="F1558" t="str">
            <v>UDA-RPZP.01.03.03-32-004/14-01</v>
          </cell>
          <cell r="G1558" t="str">
            <v>715c6d04de</v>
          </cell>
          <cell r="H1558" t="str">
            <v>RPZP.01.03.03-32-004/14</v>
          </cell>
          <cell r="I1558" t="str">
            <v>WND-RPZP.01.03.03-32-004/14</v>
          </cell>
          <cell r="J1558" t="str">
            <v>2014-12-17</v>
          </cell>
          <cell r="K1558" t="str">
            <v>2014 II półrocze</v>
          </cell>
          <cell r="L1558" t="str">
            <v>2014</v>
          </cell>
          <cell r="M1558" t="str">
            <v>2014-12-31</v>
          </cell>
          <cell r="N1558" t="str">
            <v>2014 II półrocze</v>
          </cell>
          <cell r="O1558" t="str">
            <v>2014</v>
          </cell>
          <cell r="P1558" t="str">
            <v>2014-09-10</v>
          </cell>
          <cell r="Q1558" t="str">
            <v>2014-12-31</v>
          </cell>
          <cell r="R1558" t="str">
            <v>2014 II półrocze</v>
          </cell>
          <cell r="S1558" t="str">
            <v>2014</v>
          </cell>
          <cell r="T1558" t="str">
            <v>2014-12-17</v>
          </cell>
          <cell r="U1558">
            <v>1750000</v>
          </cell>
          <cell r="V1558">
            <v>1750000</v>
          </cell>
          <cell r="W1558">
            <v>875000</v>
          </cell>
          <cell r="X1558">
            <v>875000</v>
          </cell>
          <cell r="Y1558">
            <v>875000</v>
          </cell>
          <cell r="Z1558">
            <v>50</v>
          </cell>
          <cell r="AA1558" t="str">
            <v>Przebudowa ulicy Kuźnickiej w Policach</v>
          </cell>
          <cell r="AB1558" t="str">
            <v>bez pomocy publicznej</v>
          </cell>
          <cell r="AC1558">
            <v>1750000</v>
          </cell>
          <cell r="AD1558">
            <v>1750000</v>
          </cell>
          <cell r="AE1558">
            <v>0</v>
          </cell>
          <cell r="AF1558">
            <v>0</v>
          </cell>
          <cell r="AG1558" t="str">
            <v>Nie</v>
          </cell>
          <cell r="AH1558" t="str">
            <v>08 Inne inwestycje w przedsiębiorstwa</v>
          </cell>
          <cell r="AI1558" t="str">
            <v>01 Pomoc bezzwrotna</v>
          </cell>
          <cell r="AJ1558" t="str">
            <v>01 Obszar miejski</v>
          </cell>
          <cell r="AK1558" t="str">
            <v>22 Inne niewyszczególnione usługi</v>
          </cell>
          <cell r="AL1558" t="str">
            <v>8511000695</v>
          </cell>
          <cell r="AM1558" t="str">
            <v>Gmina Police</v>
          </cell>
          <cell r="AN1558" t="str">
            <v>72-010</v>
          </cell>
          <cell r="AO1558" t="str">
            <v>Police</v>
          </cell>
          <cell r="AP1558" t="str">
            <v>Stefana Batorego</v>
          </cell>
          <cell r="AQ1558" t="str">
            <v>3</v>
          </cell>
          <cell r="AR1558" t="str">
            <v>-</v>
          </cell>
          <cell r="AS1558" t="str">
            <v>914311851</v>
          </cell>
          <cell r="AT1558" t="str">
            <v>914311832</v>
          </cell>
          <cell r="AU1558" t="str">
            <v>wspólnota samorządowa - gmina</v>
          </cell>
          <cell r="AV1558" t="str">
            <v>811685390</v>
          </cell>
          <cell r="AW1558" t="str">
            <v>jednostka samorządu terytorialnego, związek lub stowarzyszenie jst</v>
          </cell>
        </row>
        <row r="1559">
          <cell r="A1559" t="str">
            <v>RPZP.04.01.00-32-025/11</v>
          </cell>
          <cell r="B1559" t="str">
            <v>RPZP.04.00.00</v>
          </cell>
          <cell r="C1559" t="str">
            <v>RPZP.04.01.00</v>
          </cell>
          <cell r="D1559">
            <v>0</v>
          </cell>
          <cell r="E1559" t="str">
            <v>RPZP.04.01.00-32-025/11-02</v>
          </cell>
          <cell r="F1559" t="str">
            <v>UDA-RPZP.04.01.00-32-025/11-02</v>
          </cell>
          <cell r="G1559" t="str">
            <v>e9ea835f29</v>
          </cell>
          <cell r="H1559" t="str">
            <v>RPZP.04.01.00-32-025/11</v>
          </cell>
          <cell r="I1559" t="str">
            <v>WND-RPZP.04.01.00-32-025/11</v>
          </cell>
          <cell r="J1559" t="str">
            <v>2014-07-22</v>
          </cell>
          <cell r="K1559" t="str">
            <v>2014 II półrocze</v>
          </cell>
          <cell r="L1559" t="str">
            <v>2014</v>
          </cell>
          <cell r="M1559" t="str">
            <v>2014-07-25</v>
          </cell>
          <cell r="N1559" t="str">
            <v>2014 II półrocze</v>
          </cell>
          <cell r="O1559" t="str">
            <v>2014</v>
          </cell>
          <cell r="P1559" t="str">
            <v>2014-09-19</v>
          </cell>
          <cell r="Q1559" t="str">
            <v>2015-01-14</v>
          </cell>
          <cell r="R1559" t="str">
            <v>2015 I półrocze</v>
          </cell>
          <cell r="S1559" t="str">
            <v>2015</v>
          </cell>
          <cell r="T1559" t="str">
            <v>2014-12-09</v>
          </cell>
          <cell r="U1559">
            <v>209100</v>
          </cell>
          <cell r="V1559">
            <v>168000</v>
          </cell>
          <cell r="W1559">
            <v>100800</v>
          </cell>
          <cell r="X1559">
            <v>100800</v>
          </cell>
          <cell r="Y1559">
            <v>67200</v>
          </cell>
          <cell r="Z1559">
            <v>60</v>
          </cell>
          <cell r="AA1559" t="str">
            <v>Wykorzystanie odnawialnych źródeł energii poprzez instalację solarów słonecznych w firmie Albax spółka z o.o.</v>
          </cell>
          <cell r="AB1559" t="str">
            <v>pomoc de minimis</v>
          </cell>
          <cell r="AC1559">
            <v>209100</v>
          </cell>
          <cell r="AD1559">
            <v>100800</v>
          </cell>
          <cell r="AE1559">
            <v>108300</v>
          </cell>
          <cell r="AF1559">
            <v>0</v>
          </cell>
          <cell r="AG1559" t="str">
            <v>Nie</v>
          </cell>
          <cell r="AH1559" t="str">
            <v>40 Energia odnawialna: słoneczna</v>
          </cell>
          <cell r="AI1559" t="str">
            <v>01 Pomoc bezzwrotna</v>
          </cell>
          <cell r="AJ1559" t="str">
            <v>01 Obszar miejski</v>
          </cell>
          <cell r="AK1559" t="str">
            <v>14 Hotele i restauracje</v>
          </cell>
          <cell r="AL1559" t="str">
            <v>6711658352</v>
          </cell>
          <cell r="AM1559" t="str">
            <v>Albax spółka z ograniczoną odpowiedzialnością</v>
          </cell>
          <cell r="AN1559" t="str">
            <v>78-100</v>
          </cell>
          <cell r="AO1559" t="str">
            <v>Kołobrzeg</v>
          </cell>
          <cell r="AP1559" t="str">
            <v>Rodziewiczówny</v>
          </cell>
          <cell r="AQ1559" t="str">
            <v>15</v>
          </cell>
          <cell r="AR1559" t="str">
            <v>-</v>
          </cell>
          <cell r="AS1559" t="str">
            <v>0943525834</v>
          </cell>
          <cell r="AT1559" t="str">
            <v>0943525834</v>
          </cell>
          <cell r="AU1559" t="str">
            <v>spółka z ograniczoną odpowiedzialnością - małe przedsiębiorstwo</v>
          </cell>
          <cell r="AV1559" t="str">
            <v>331336287</v>
          </cell>
          <cell r="AW1559" t="str">
            <v>przedsiębiorca lub przedsiębiorstwo</v>
          </cell>
        </row>
        <row r="1560">
          <cell r="A1560" t="str">
            <v>RPZP.06.01.01-32-001/12</v>
          </cell>
          <cell r="B1560" t="str">
            <v>RPZP.06.00.00</v>
          </cell>
          <cell r="C1560" t="str">
            <v>RPZP.06.01.00</v>
          </cell>
          <cell r="D1560" t="str">
            <v>RPZP.06.01.01</v>
          </cell>
          <cell r="E1560" t="str">
            <v>RPZP.06.01.01-32-001/12-04</v>
          </cell>
          <cell r="F1560" t="str">
            <v>UDA-RPZP.06.01.01-32-001/12-04</v>
          </cell>
          <cell r="G1560" t="str">
            <v>628e92d9b2</v>
          </cell>
          <cell r="H1560" t="str">
            <v>RPZP.06.01.01-32-001/12</v>
          </cell>
          <cell r="I1560" t="str">
            <v>WND-RPZP.06.01.01-32-001/12</v>
          </cell>
          <cell r="J1560" t="str">
            <v>2013-01-14</v>
          </cell>
          <cell r="K1560" t="str">
            <v>2013 I półrocze</v>
          </cell>
          <cell r="L1560" t="str">
            <v>2013</v>
          </cell>
          <cell r="M1560" t="str">
            <v>2013-02-01</v>
          </cell>
          <cell r="N1560" t="str">
            <v>2013 I półrocze</v>
          </cell>
          <cell r="O1560" t="str">
            <v>2013</v>
          </cell>
          <cell r="P1560" t="str">
            <v>2012-12-07</v>
          </cell>
          <cell r="Q1560" t="str">
            <v>2015-01-30</v>
          </cell>
          <cell r="R1560" t="str">
            <v>2015 I półrocze</v>
          </cell>
          <cell r="S1560" t="str">
            <v>2015</v>
          </cell>
          <cell r="T1560" t="str">
            <v>2014-12-17</v>
          </cell>
          <cell r="U1560">
            <v>7125280.1600000001</v>
          </cell>
          <cell r="V1560">
            <v>5655610.7000000002</v>
          </cell>
          <cell r="W1560">
            <v>2262244.2799999998</v>
          </cell>
          <cell r="X1560">
            <v>2262244.2799999998</v>
          </cell>
          <cell r="Y1560">
            <v>3393366.42</v>
          </cell>
          <cell r="Z1560">
            <v>40</v>
          </cell>
          <cell r="AA1560" t="str">
            <v>Odbudowa i modernizacja przystani żeglarskiej w Lubczynie – Gmina Goleniów</v>
          </cell>
          <cell r="AB1560" t="str">
            <v>pomoc publiczna</v>
          </cell>
          <cell r="AC1560">
            <v>7125280.1600000001</v>
          </cell>
          <cell r="AD1560">
            <v>7125280.1600000001</v>
          </cell>
          <cell r="AE1560">
            <v>0</v>
          </cell>
          <cell r="AF1560">
            <v>0</v>
          </cell>
          <cell r="AG1560" t="str">
            <v>Nie</v>
          </cell>
          <cell r="AH1560" t="str">
            <v>57 Inne wsparcie na rzecz wzmocnienia usług turystycznych</v>
          </cell>
          <cell r="AI1560" t="str">
            <v>01 Pomoc bezzwrotna</v>
          </cell>
          <cell r="AJ1560" t="str">
            <v>05 Obszary wiejskie (poza obszarami górskimi, wyspami lub o niskiej i bardzo niskiej gęstości zaludnienia)</v>
          </cell>
          <cell r="AK1560" t="str">
            <v>22 Inne niewyszczególnione usługi</v>
          </cell>
          <cell r="AL1560" t="str">
            <v>8560008981</v>
          </cell>
          <cell r="AM1560" t="str">
            <v>Gmina Goleniów</v>
          </cell>
          <cell r="AN1560" t="str">
            <v>72-100</v>
          </cell>
          <cell r="AO1560" t="str">
            <v>Goleniów</v>
          </cell>
          <cell r="AP1560" t="str">
            <v>Plac Lotników</v>
          </cell>
          <cell r="AQ1560" t="str">
            <v>1</v>
          </cell>
          <cell r="AR1560" t="str">
            <v>-</v>
          </cell>
          <cell r="AS1560" t="str">
            <v>914698200</v>
          </cell>
          <cell r="AT1560" t="str">
            <v>914698298</v>
          </cell>
          <cell r="AU1560" t="str">
            <v>wspólnota samorządowa - gmina</v>
          </cell>
          <cell r="AV1560" t="str">
            <v>811684367</v>
          </cell>
          <cell r="AW1560" t="str">
            <v>jednostka samorządu terytorialnego, związek lub stowarzyszenie jst</v>
          </cell>
        </row>
        <row r="1561">
          <cell r="A1561" t="str">
            <v>RPZP.06.02.01-32-001/12</v>
          </cell>
          <cell r="B1561" t="str">
            <v>RPZP.06.00.00</v>
          </cell>
          <cell r="C1561" t="str">
            <v>RPZP.06.02.00</v>
          </cell>
          <cell r="D1561" t="str">
            <v>RPZP.06.02.01</v>
          </cell>
          <cell r="E1561" t="str">
            <v>RPZP.06.02.01-32-001/12-03</v>
          </cell>
          <cell r="F1561" t="str">
            <v>UDA-RPZP.06.02.01-32-001/12-03</v>
          </cell>
          <cell r="G1561" t="str">
            <v>1c102272ce</v>
          </cell>
          <cell r="H1561" t="str">
            <v>RPZP.06.02.01-32-001/12</v>
          </cell>
          <cell r="I1561" t="str">
            <v>WND-RPZP.06.02.01-32-001/12</v>
          </cell>
          <cell r="J1561" t="str">
            <v>2012-12-12</v>
          </cell>
          <cell r="K1561" t="str">
            <v>2012 II półrocze</v>
          </cell>
          <cell r="L1561" t="str">
            <v>2012</v>
          </cell>
          <cell r="M1561" t="str">
            <v>2012-12-31</v>
          </cell>
          <cell r="N1561" t="str">
            <v>2012 II półrocze</v>
          </cell>
          <cell r="O1561" t="str">
            <v>2012</v>
          </cell>
          <cell r="P1561" t="str">
            <v>2013-03-01</v>
          </cell>
          <cell r="Q1561" t="str">
            <v>2015-01-31</v>
          </cell>
          <cell r="R1561" t="str">
            <v>2015 I półrocze</v>
          </cell>
          <cell r="S1561" t="str">
            <v>2015</v>
          </cell>
          <cell r="T1561" t="str">
            <v>2014-08-22</v>
          </cell>
          <cell r="U1561">
            <v>19160272.309999999</v>
          </cell>
          <cell r="V1561">
            <v>14410321.17</v>
          </cell>
          <cell r="W1561">
            <v>10807740.869999999</v>
          </cell>
          <cell r="X1561">
            <v>10807740.869999999</v>
          </cell>
          <cell r="Y1561">
            <v>3602580.3</v>
          </cell>
          <cell r="Z1561">
            <v>75</v>
          </cell>
          <cell r="AA1561" t="str">
            <v>AkademiaZMIENIASzczecin: Modernizacja Pałacu pod Globusem w Szczecinie</v>
          </cell>
          <cell r="AB1561" t="str">
            <v>bez pomocy publicznej</v>
          </cell>
          <cell r="AC1561">
            <v>19160272.309999999</v>
          </cell>
          <cell r="AD1561">
            <v>19160272.309999999</v>
          </cell>
          <cell r="AE1561">
            <v>0</v>
          </cell>
          <cell r="AF1561">
            <v>0</v>
          </cell>
          <cell r="AG1561" t="str">
            <v>Nie</v>
          </cell>
          <cell r="AH1561" t="str">
            <v>59 Rozwój infrastruktury kulturalnej</v>
          </cell>
          <cell r="AI1561" t="str">
            <v>01 Pomoc bezzwrotna</v>
          </cell>
          <cell r="AJ1561" t="str">
            <v>01 Obszar miejski</v>
          </cell>
          <cell r="AK1561" t="str">
            <v>00 Nie dotyczy</v>
          </cell>
          <cell r="AL1561" t="str">
            <v>8513121799</v>
          </cell>
          <cell r="AM1561" t="str">
            <v>Akademia Sztuki w Szczecinie</v>
          </cell>
          <cell r="AN1561" t="str">
            <v>70-562</v>
          </cell>
          <cell r="AO1561" t="str">
            <v>Szczecin</v>
          </cell>
          <cell r="AP1561" t="str">
            <v>Plac Orła Białego</v>
          </cell>
          <cell r="AQ1561" t="str">
            <v>2</v>
          </cell>
          <cell r="AR1561" t="str">
            <v>-</v>
          </cell>
          <cell r="AS1561" t="str">
            <v>918522823</v>
          </cell>
          <cell r="AT1561" t="str">
            <v>918522820</v>
          </cell>
          <cell r="AU1561" t="str">
            <v>państwowa jednostka organizacyjna</v>
          </cell>
          <cell r="AV1561" t="str">
            <v>320850334</v>
          </cell>
          <cell r="AW1561" t="str">
            <v>jednostka sektora finansów publicznych</v>
          </cell>
        </row>
        <row r="1562">
          <cell r="A1562" t="str">
            <v>RPZP.01.01.03-32-005/12</v>
          </cell>
          <cell r="B1562" t="str">
            <v>RPZP.01.00.00</v>
          </cell>
          <cell r="C1562" t="str">
            <v>RPZP.01.01.00</v>
          </cell>
          <cell r="D1562" t="str">
            <v>RPZP.01.01.03</v>
          </cell>
          <cell r="E1562" t="str">
            <v>RPZP.01.01.03-32-005/12-02</v>
          </cell>
          <cell r="F1562" t="str">
            <v>UDA-RPZP.01.01.03-32-005/12-02</v>
          </cell>
          <cell r="G1562" t="str">
            <v>eb0bd36b19</v>
          </cell>
          <cell r="H1562" t="str">
            <v>RPZP.01.01.03-32-005/12</v>
          </cell>
          <cell r="I1562" t="str">
            <v>WND-RPZP.01.01.03-32-005/12</v>
          </cell>
          <cell r="J1562" t="str">
            <v>2014-06-30</v>
          </cell>
          <cell r="K1562" t="str">
            <v>2014 I półrocze</v>
          </cell>
          <cell r="L1562" t="str">
            <v>2014</v>
          </cell>
          <cell r="M1562" t="str">
            <v>2014-07-04</v>
          </cell>
          <cell r="N1562" t="str">
            <v>2014 II półrocze</v>
          </cell>
          <cell r="O1562" t="str">
            <v>2014</v>
          </cell>
          <cell r="P1562" t="str">
            <v>2014-07-23</v>
          </cell>
          <cell r="Q1562" t="str">
            <v>2015-01-31</v>
          </cell>
          <cell r="R1562" t="str">
            <v>2015 I półrocze</v>
          </cell>
          <cell r="S1562" t="str">
            <v>2015</v>
          </cell>
          <cell r="T1562" t="str">
            <v>2014-09-30</v>
          </cell>
          <cell r="U1562">
            <v>1833930</v>
          </cell>
          <cell r="V1562">
            <v>1491000</v>
          </cell>
          <cell r="W1562">
            <v>894600</v>
          </cell>
          <cell r="X1562">
            <v>894600</v>
          </cell>
          <cell r="Y1562">
            <v>596400</v>
          </cell>
          <cell r="Z1562">
            <v>60</v>
          </cell>
          <cell r="AA1562" t="str">
            <v>Zakup przez firmę Przerób Drewna Usługi Transportowe Błażej Kacprzak innowacyjnego mobilnego rębaka bębnowego</v>
          </cell>
          <cell r="AB1562" t="str">
            <v>pomoc publiczna</v>
          </cell>
          <cell r="AC1562">
            <v>1833930</v>
          </cell>
          <cell r="AD1562">
            <v>894600</v>
          </cell>
          <cell r="AE1562">
            <v>939330</v>
          </cell>
          <cell r="AF1562">
            <v>0</v>
          </cell>
          <cell r="AG1562" t="str">
            <v>Tak</v>
          </cell>
          <cell r="AH156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62" t="str">
            <v>01 Pomoc bezzwrotna</v>
          </cell>
          <cell r="AJ1562" t="str">
            <v>05 Obszary wiejskie (poza obszarami górskimi, wyspami lub o niskiej i bardzo niskiej gęstości zaludnienia)</v>
          </cell>
          <cell r="AK1562" t="str">
            <v>21 Działalność związana ze środowiskiem naturalnym</v>
          </cell>
          <cell r="AL1562" t="str">
            <v>5941002620</v>
          </cell>
          <cell r="AM1562" t="str">
            <v>Przerób Drewna Usługi Transportowe Błażej Kacprzak</v>
          </cell>
          <cell r="AN1562" t="str">
            <v>73-240</v>
          </cell>
          <cell r="AO1562" t="str">
            <v>Strumienno</v>
          </cell>
          <cell r="AP1562" t="str">
            <v>Strumienno</v>
          </cell>
          <cell r="AQ1562" t="str">
            <v>17</v>
          </cell>
          <cell r="AR1562" t="str">
            <v>-</v>
          </cell>
          <cell r="AS1562" t="str">
            <v>663401073</v>
          </cell>
          <cell r="AT1562" t="str">
            <v>957689904</v>
          </cell>
          <cell r="AU1562" t="str">
            <v>osoba fizyczna prowadząca działalność gospodarczą - mikro przedsiębiorstwo</v>
          </cell>
          <cell r="AV1562" t="str">
            <v>210234445</v>
          </cell>
          <cell r="AW1562" t="str">
            <v>przedsiębiorca lub przedsiębiorstwo</v>
          </cell>
        </row>
        <row r="1563">
          <cell r="A1563" t="str">
            <v>RPZP.01.01.03-32-045/12</v>
          </cell>
          <cell r="B1563" t="str">
            <v>RPZP.01.00.00</v>
          </cell>
          <cell r="C1563" t="str">
            <v>RPZP.01.01.00</v>
          </cell>
          <cell r="D1563" t="str">
            <v>RPZP.01.01.03</v>
          </cell>
          <cell r="E1563" t="str">
            <v>RPZP.01.01.03-32-045/12-02</v>
          </cell>
          <cell r="F1563" t="str">
            <v>UDA-RPZP.01.01.03-32-045/12-02</v>
          </cell>
          <cell r="G1563" t="str">
            <v>dfa865d492</v>
          </cell>
          <cell r="H1563" t="str">
            <v>RPZP.01.01.03-32-045/12</v>
          </cell>
          <cell r="I1563" t="str">
            <v>WND-RPZP.01.01.03-32-045/12</v>
          </cell>
          <cell r="J1563" t="str">
            <v>2014-06-25</v>
          </cell>
          <cell r="K1563" t="str">
            <v>2014 I półrocze</v>
          </cell>
          <cell r="L1563" t="str">
            <v>2014</v>
          </cell>
          <cell r="M1563" t="str">
            <v>2014-07-04</v>
          </cell>
          <cell r="N1563" t="str">
            <v>2014 II półrocze</v>
          </cell>
          <cell r="O1563" t="str">
            <v>2014</v>
          </cell>
          <cell r="P1563" t="str">
            <v>2014-09-12</v>
          </cell>
          <cell r="Q1563" t="str">
            <v>2015-02-25</v>
          </cell>
          <cell r="R1563" t="str">
            <v>2015 I półrocze</v>
          </cell>
          <cell r="S1563" t="str">
            <v>2015</v>
          </cell>
          <cell r="T1563" t="str">
            <v>2014-11-06</v>
          </cell>
          <cell r="U1563">
            <v>4617695.5199999996</v>
          </cell>
          <cell r="V1563">
            <v>3754224</v>
          </cell>
          <cell r="W1563">
            <v>2252534.4</v>
          </cell>
          <cell r="X1563">
            <v>2252534.4</v>
          </cell>
          <cell r="Y1563">
            <v>1501689.6</v>
          </cell>
          <cell r="Z1563">
            <v>60</v>
          </cell>
          <cell r="AA1563" t="str">
            <v>Wprowadzenie innowacyjnych rozwiązań technologicznych w poligraficznym procesie produkcyjnym w Drukarni Kadruk poprzez zakup maszyny drukującej najnowszej generacji.</v>
          </cell>
          <cell r="AB1563" t="str">
            <v>pomoc publiczna</v>
          </cell>
          <cell r="AC1563">
            <v>4617695.5199999996</v>
          </cell>
          <cell r="AD1563">
            <v>2252534.4</v>
          </cell>
          <cell r="AE1563">
            <v>2365161.12</v>
          </cell>
          <cell r="AF1563">
            <v>0</v>
          </cell>
          <cell r="AG1563" t="str">
            <v>Nie</v>
          </cell>
          <cell r="AH156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63" t="str">
            <v>01 Pomoc bezzwrotna</v>
          </cell>
          <cell r="AJ1563" t="str">
            <v>01 Obszar miejski</v>
          </cell>
          <cell r="AK1563" t="str">
            <v>06 Nieokreślony przemysł wytwórczy</v>
          </cell>
          <cell r="AL1563" t="str">
            <v>8520407723</v>
          </cell>
          <cell r="AM1563" t="str">
            <v>Drukarnia Kadruk S.C. Kotarski Mariusz, Kotarska Irena</v>
          </cell>
          <cell r="AN1563" t="str">
            <v>71-246</v>
          </cell>
          <cell r="AO1563" t="str">
            <v>Szczecin</v>
          </cell>
          <cell r="AP1563" t="str">
            <v>Romera</v>
          </cell>
          <cell r="AQ1563" t="str">
            <v>10E</v>
          </cell>
          <cell r="AR1563" t="str">
            <v>-</v>
          </cell>
          <cell r="AS1563" t="str">
            <v>914390064</v>
          </cell>
          <cell r="AT1563" t="str">
            <v>914391093</v>
          </cell>
          <cell r="AU1563" t="str">
            <v>spółka cywilna prowadząca działalność w oparciu o umowę zawartą na podstawie KC - małe przedsiębiorstwo</v>
          </cell>
          <cell r="AV1563" t="str">
            <v>810803396</v>
          </cell>
          <cell r="AW1563" t="str">
            <v>przedsiębiorca lub przedsiębiorstwo</v>
          </cell>
        </row>
        <row r="1564">
          <cell r="A1564" t="str">
            <v>RPZP.01.01.03-32-133/12</v>
          </cell>
          <cell r="B1564" t="str">
            <v>RPZP.01.00.00</v>
          </cell>
          <cell r="C1564" t="str">
            <v>RPZP.01.01.00</v>
          </cell>
          <cell r="D1564" t="str">
            <v>RPZP.01.01.03</v>
          </cell>
          <cell r="E1564" t="str">
            <v>RPZP.01.01.03-32-133/12-03</v>
          </cell>
          <cell r="F1564" t="str">
            <v>UDA-RPZP.01.01.03-32-133/12-03</v>
          </cell>
          <cell r="G1564" t="str">
            <v>53831ba0ab</v>
          </cell>
          <cell r="H1564" t="str">
            <v>RPZP.01.01.03-32-133/12</v>
          </cell>
          <cell r="I1564" t="str">
            <v>WND-RPZP.01.01.03-32-133/12</v>
          </cell>
          <cell r="J1564" t="str">
            <v>2014-06-25</v>
          </cell>
          <cell r="K1564" t="str">
            <v>2014 I półrocze</v>
          </cell>
          <cell r="L1564" t="str">
            <v>2014</v>
          </cell>
          <cell r="M1564" t="str">
            <v>2014-06-27</v>
          </cell>
          <cell r="N1564" t="str">
            <v>2014 I półrocze</v>
          </cell>
          <cell r="O1564" t="str">
            <v>2014</v>
          </cell>
          <cell r="P1564" t="str">
            <v>2014-06-10</v>
          </cell>
          <cell r="Q1564" t="str">
            <v>2015-02-27</v>
          </cell>
          <cell r="R1564" t="str">
            <v>2015 I półrocze</v>
          </cell>
          <cell r="S1564" t="str">
            <v>2015</v>
          </cell>
          <cell r="T1564" t="str">
            <v>2014-10-31</v>
          </cell>
          <cell r="U1564">
            <v>4540000</v>
          </cell>
          <cell r="V1564">
            <v>4540000</v>
          </cell>
          <cell r="W1564">
            <v>2724000</v>
          </cell>
          <cell r="X1564">
            <v>2724000</v>
          </cell>
          <cell r="Y1564">
            <v>1816000</v>
          </cell>
          <cell r="Z1564">
            <v>60</v>
          </cell>
          <cell r="AA1564" t="str">
            <v>Stworzenie nowoczesnego ośrodka diagnostyki obrazowej, poprzez zakup rezonansu magnetycznego i tomografu komputerowego dla potrzeb placówki medycznej Sobol Health Center w Szczecinku</v>
          </cell>
          <cell r="AB1564" t="str">
            <v>pomoc publiczna</v>
          </cell>
          <cell r="AC1564">
            <v>4540000</v>
          </cell>
          <cell r="AD1564">
            <v>2724000</v>
          </cell>
          <cell r="AE1564">
            <v>1816000</v>
          </cell>
          <cell r="AF1564">
            <v>0</v>
          </cell>
          <cell r="AG1564" t="str">
            <v>Nie</v>
          </cell>
          <cell r="AH156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64" t="str">
            <v>01 Pomoc bezzwrotna</v>
          </cell>
          <cell r="AJ1564" t="str">
            <v>01 Obszar miejski</v>
          </cell>
          <cell r="AK1564" t="str">
            <v>19 Działalność w zakresie ochrony zdrowia ludzkiego</v>
          </cell>
          <cell r="AL1564" t="str">
            <v>6731882609</v>
          </cell>
          <cell r="AM1564" t="str">
            <v>Sobol Health Center Spółka komandytowo-akcyjna</v>
          </cell>
          <cell r="AN1564" t="str">
            <v>78-400</v>
          </cell>
          <cell r="AO1564" t="str">
            <v>Szczecinek</v>
          </cell>
          <cell r="AP1564" t="str">
            <v>ul. Kościuszki</v>
          </cell>
          <cell r="AQ1564" t="str">
            <v>38</v>
          </cell>
          <cell r="AR1564" t="str">
            <v>B</v>
          </cell>
          <cell r="AS1564" t="str">
            <v>523957125</v>
          </cell>
          <cell r="AT1564" t="str">
            <v>523957125</v>
          </cell>
          <cell r="AU1564" t="str">
            <v>spółka komandytowo-akcyjna - mikro przedsiębiorstwo</v>
          </cell>
          <cell r="AV1564" t="str">
            <v>320875400</v>
          </cell>
          <cell r="AW1564" t="str">
            <v>przedsiębiorca lub przedsiębiorstwo</v>
          </cell>
        </row>
        <row r="1565">
          <cell r="A1565" t="str">
            <v>RPZP.01.01.03-32-131/12</v>
          </cell>
          <cell r="B1565" t="str">
            <v>RPZP.01.00.00</v>
          </cell>
          <cell r="C1565" t="str">
            <v>RPZP.01.01.00</v>
          </cell>
          <cell r="D1565" t="str">
            <v>RPZP.01.01.03</v>
          </cell>
          <cell r="E1565" t="str">
            <v>RPZP.01.01.03-32-131/12-02</v>
          </cell>
          <cell r="F1565" t="str">
            <v>UDA-RPZP.01.01.03-32-131/12-02</v>
          </cell>
          <cell r="G1565" t="str">
            <v>b536044c38</v>
          </cell>
          <cell r="H1565" t="str">
            <v>RPZP.01.01.03-32-131/12</v>
          </cell>
          <cell r="I1565" t="str">
            <v>WND-RPZP.01.01.03-32-131/12</v>
          </cell>
          <cell r="J1565" t="str">
            <v>2014-06-27</v>
          </cell>
          <cell r="K1565" t="str">
            <v>2014 I półrocze</v>
          </cell>
          <cell r="L1565" t="str">
            <v>2014</v>
          </cell>
          <cell r="M1565" t="str">
            <v>2014-07-04</v>
          </cell>
          <cell r="N1565" t="str">
            <v>2014 II półrocze</v>
          </cell>
          <cell r="O1565" t="str">
            <v>2014</v>
          </cell>
          <cell r="P1565" t="str">
            <v>2014-09-30</v>
          </cell>
          <cell r="Q1565" t="str">
            <v>2015-02-27</v>
          </cell>
          <cell r="R1565" t="str">
            <v>2015 I półrocze</v>
          </cell>
          <cell r="S1565" t="str">
            <v>2015</v>
          </cell>
          <cell r="T1565" t="str">
            <v>2014-09-23</v>
          </cell>
          <cell r="U1565">
            <v>1230000</v>
          </cell>
          <cell r="V1565">
            <v>1000000</v>
          </cell>
          <cell r="W1565">
            <v>600000</v>
          </cell>
          <cell r="X1565">
            <v>600000</v>
          </cell>
          <cell r="Y1565">
            <v>400000</v>
          </cell>
          <cell r="Z1565">
            <v>60</v>
          </cell>
          <cell r="AA1565" t="str">
            <v>Zastosowanie innowacyjnej technologii obróbki elementów stalowych i żeliwnych w procesie produkcji w Zakładzie Mechanizmów Napędowych w Świdwinie</v>
          </cell>
          <cell r="AB1565" t="str">
            <v>pomoc publiczna</v>
          </cell>
          <cell r="AC1565">
            <v>1230000</v>
          </cell>
          <cell r="AD1565">
            <v>600000</v>
          </cell>
          <cell r="AE1565">
            <v>630000</v>
          </cell>
          <cell r="AF1565">
            <v>0</v>
          </cell>
          <cell r="AG1565" t="str">
            <v>Nie</v>
          </cell>
          <cell r="AH156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65" t="str">
            <v>01 Pomoc bezzwrotna</v>
          </cell>
          <cell r="AJ1565" t="str">
            <v>01 Obszar miejski</v>
          </cell>
          <cell r="AK1565" t="str">
            <v>06 Nieokreślony przemysł wytwórczy</v>
          </cell>
          <cell r="AL1565" t="str">
            <v>6721226134</v>
          </cell>
          <cell r="AM1565" t="str">
            <v>Zakład Mechanizmów Napędowych s.c. Gabriela Szydłowska, Roman Tański</v>
          </cell>
          <cell r="AN1565" t="str">
            <v>78-300</v>
          </cell>
          <cell r="AO1565" t="str">
            <v>Świdwin</v>
          </cell>
          <cell r="AP1565" t="str">
            <v>ul. Katowicka</v>
          </cell>
          <cell r="AQ1565" t="str">
            <v>1</v>
          </cell>
          <cell r="AR1565" t="str">
            <v>-</v>
          </cell>
          <cell r="AS1565" t="str">
            <v>943652091</v>
          </cell>
          <cell r="AT1565" t="str">
            <v>943652641</v>
          </cell>
          <cell r="AU1565" t="str">
            <v>spółka cywilna prowadząca działalność w oparciu o umowę zawartą na podstawie KC - małe przedsiębiorstwo</v>
          </cell>
          <cell r="AV1565" t="str">
            <v>331453076</v>
          </cell>
          <cell r="AW1565" t="str">
            <v>przedsiębiorca lub przedsiębiorstwo</v>
          </cell>
        </row>
        <row r="1566">
          <cell r="A1566" t="str">
            <v>RPZP.04.05.02-32-002/14</v>
          </cell>
          <cell r="B1566" t="str">
            <v>RPZP.04.00.00</v>
          </cell>
          <cell r="C1566" t="str">
            <v>RPZP.04.05.00</v>
          </cell>
          <cell r="D1566" t="str">
            <v>RPZP.04.05.02</v>
          </cell>
          <cell r="E1566" t="str">
            <v>RPZP.04.05.02-32-002/14-01</v>
          </cell>
          <cell r="F1566" t="str">
            <v>UDA-RPZP.04.05.02-32-002/14-02</v>
          </cell>
          <cell r="G1566" t="str">
            <v>e14f6f3817</v>
          </cell>
          <cell r="H1566" t="str">
            <v>RPZP.04.05.02-32-002/14</v>
          </cell>
          <cell r="I1566" t="str">
            <v>WND-RPZP.04.05.02-32-002/14</v>
          </cell>
          <cell r="J1566" t="str">
            <v>2014-11-14</v>
          </cell>
          <cell r="K1566" t="str">
            <v>2014 II półrocze</v>
          </cell>
          <cell r="L1566" t="str">
            <v>2014</v>
          </cell>
          <cell r="M1566" t="str">
            <v>2014-11-18</v>
          </cell>
          <cell r="N1566" t="str">
            <v>2014 II półrocze</v>
          </cell>
          <cell r="O1566" t="str">
            <v>2014</v>
          </cell>
          <cell r="P1566" t="str">
            <v>2014-08-26</v>
          </cell>
          <cell r="Q1566" t="str">
            <v>2015-02-27</v>
          </cell>
          <cell r="R1566" t="str">
            <v>2015 I półrocze</v>
          </cell>
          <cell r="S1566" t="str">
            <v>2015</v>
          </cell>
          <cell r="T1566" t="str">
            <v>2014-11-14</v>
          </cell>
          <cell r="U1566">
            <v>1022916.62</v>
          </cell>
          <cell r="V1566">
            <v>1022916.62</v>
          </cell>
          <cell r="W1566">
            <v>500000</v>
          </cell>
          <cell r="X1566">
            <v>500000</v>
          </cell>
          <cell r="Y1566">
            <v>522916.62</v>
          </cell>
          <cell r="Z1566">
            <v>48.88</v>
          </cell>
          <cell r="AA1566" t="str">
            <v>Zakup średniego samochodu ratowniczo – gaśniczego oraz nadbudowa i przebudowa remizy OSP w Nowogródku Pomorskim</v>
          </cell>
          <cell r="AB1566" t="str">
            <v>bez pomocy publicznej</v>
          </cell>
          <cell r="AC1566">
            <v>1022916.62</v>
          </cell>
          <cell r="AD1566">
            <v>1022916.62</v>
          </cell>
          <cell r="AE1566">
            <v>0</v>
          </cell>
          <cell r="AF1566">
            <v>0</v>
          </cell>
          <cell r="AG1566" t="str">
            <v>Nie</v>
          </cell>
          <cell r="AH1566" t="str">
            <v>53 Zapobieganie zagrożeniom (w tym opracowanie i wdrażanie planów i instrumentów zapobiegania i zarządzania zagrożeniami naturalnym i technologicznym)</v>
          </cell>
          <cell r="AI1566" t="str">
            <v>01 Pomoc bezzwrotna</v>
          </cell>
          <cell r="AJ1566" t="str">
            <v>05 Obszary wiejskie (poza obszarami górskimi, wyspami lub o niskiej i bardzo niskiej gęstości zaludnienia)</v>
          </cell>
          <cell r="AK1566" t="str">
            <v>21 Działalność związana ze środowiskiem naturalnym</v>
          </cell>
          <cell r="AL1566" t="str">
            <v>5971644837</v>
          </cell>
          <cell r="AM1566" t="str">
            <v>Gmina Nowogródek Pomorski</v>
          </cell>
          <cell r="AN1566" t="str">
            <v>74-304</v>
          </cell>
          <cell r="AO1566" t="str">
            <v>Nowogródek Pomorski</v>
          </cell>
          <cell r="AP1566" t="str">
            <v>Mickiewicza</v>
          </cell>
          <cell r="AQ1566" t="str">
            <v>15</v>
          </cell>
          <cell r="AR1566" t="str">
            <v>-</v>
          </cell>
          <cell r="AS1566" t="str">
            <v>957471760</v>
          </cell>
          <cell r="AT1566" t="str">
            <v>957471760</v>
          </cell>
          <cell r="AU1566" t="str">
            <v>wspólnota samorządowa - gmina</v>
          </cell>
          <cell r="AV1566" t="str">
            <v>210966958</v>
          </cell>
          <cell r="AW1566" t="str">
            <v>jednostka samorządu terytorialnego, związek lub stowarzyszenie jst</v>
          </cell>
        </row>
        <row r="1567">
          <cell r="A1567" t="str">
            <v>RPZP.03.01.00-32-004/10</v>
          </cell>
          <cell r="B1567" t="str">
            <v>RPZP.03.00.00</v>
          </cell>
          <cell r="C1567" t="str">
            <v>RPZP.03.01.00</v>
          </cell>
          <cell r="D1567">
            <v>0</v>
          </cell>
          <cell r="E1567" t="str">
            <v>RPZP.03.01.00-32-004/10-03</v>
          </cell>
          <cell r="F1567" t="str">
            <v>UDA-RPZP.03.01.00-32-004/10-03</v>
          </cell>
          <cell r="G1567" t="str">
            <v>9d6c1d6881</v>
          </cell>
          <cell r="H1567" t="str">
            <v>RPZP.03.01.00-32-004/10</v>
          </cell>
          <cell r="I1567" t="str">
            <v>WND-RPZP.03.01.00-32-004/10</v>
          </cell>
          <cell r="J1567" t="str">
            <v>2010-12-23</v>
          </cell>
          <cell r="K1567" t="str">
            <v>2010 II półrocze</v>
          </cell>
          <cell r="L1567" t="str">
            <v>2010</v>
          </cell>
          <cell r="M1567" t="str">
            <v>2010-12-23</v>
          </cell>
          <cell r="N1567" t="str">
            <v>2010 II półrocze</v>
          </cell>
          <cell r="O1567" t="str">
            <v>2010</v>
          </cell>
          <cell r="P1567" t="str">
            <v>2007-02-05</v>
          </cell>
          <cell r="Q1567" t="str">
            <v>2015-02-28</v>
          </cell>
          <cell r="R1567" t="str">
            <v>2015 I półrocze</v>
          </cell>
          <cell r="S1567" t="str">
            <v>2015</v>
          </cell>
          <cell r="T1567" t="str">
            <v>2014-09-30</v>
          </cell>
          <cell r="U1567">
            <v>19220946.260000002</v>
          </cell>
          <cell r="V1567">
            <v>14836557.890000001</v>
          </cell>
          <cell r="W1567">
            <v>11125138.67</v>
          </cell>
          <cell r="X1567">
            <v>11125138.67</v>
          </cell>
          <cell r="Y1567">
            <v>3711419.22</v>
          </cell>
          <cell r="Z1567">
            <v>74.98</v>
          </cell>
          <cell r="AA1567" t="str">
            <v>Inteligentny Koszalin – rozbudowa infrastruktury społeczeństwa informacyjnego e-Koszalin – budowa sieci teleinformatycznej i systemu monitoringu wizyjnego</v>
          </cell>
          <cell r="AB1567" t="str">
            <v>bez pomocy publicznej</v>
          </cell>
          <cell r="AC1567">
            <v>19220946.260000002</v>
          </cell>
          <cell r="AD1567">
            <v>19220946.260000002</v>
          </cell>
          <cell r="AE1567">
            <v>0</v>
          </cell>
          <cell r="AF1567">
            <v>0</v>
          </cell>
          <cell r="AG1567" t="str">
            <v>Nie</v>
          </cell>
          <cell r="AH1567" t="str">
            <v>10 Infrastruktura telekomunikacyjna (w tym sieci szerokopasmowe)</v>
          </cell>
          <cell r="AI1567" t="str">
            <v>01 Pomoc bezzwrotna</v>
          </cell>
          <cell r="AJ1567" t="str">
            <v>01 Obszar miejski</v>
          </cell>
          <cell r="AK1567" t="str">
            <v>00 Nie dotyczy</v>
          </cell>
          <cell r="AL1567" t="str">
            <v>6692385366</v>
          </cell>
          <cell r="AM1567" t="str">
            <v>Gmina Miasto Koszalin</v>
          </cell>
          <cell r="AN1567" t="str">
            <v>75-007</v>
          </cell>
          <cell r="AO1567" t="str">
            <v>Koszalin</v>
          </cell>
          <cell r="AP1567" t="str">
            <v>ul. Rynek Staromiejski</v>
          </cell>
          <cell r="AQ1567" t="str">
            <v>6-7</v>
          </cell>
          <cell r="AR1567" t="str">
            <v>-</v>
          </cell>
          <cell r="AS1567" t="str">
            <v>943488600</v>
          </cell>
          <cell r="AT1567" t="str">
            <v>943422478</v>
          </cell>
          <cell r="AU1567" t="str">
            <v>wspólnota samorządowa</v>
          </cell>
          <cell r="AV1567" t="str">
            <v>330920802</v>
          </cell>
          <cell r="AW1567" t="str">
            <v>jednostka samorządu terytorialnego, związek lub stowarzyszenie jst</v>
          </cell>
        </row>
        <row r="1568">
          <cell r="A1568" t="str">
            <v>RPZP.04.05.02-32-002/10</v>
          </cell>
          <cell r="B1568" t="str">
            <v>RPZP.04.00.00</v>
          </cell>
          <cell r="C1568" t="str">
            <v>RPZP.04.05.00</v>
          </cell>
          <cell r="D1568" t="str">
            <v>RPZP.04.05.02</v>
          </cell>
          <cell r="E1568" t="str">
            <v>RPZP.04.05.02-32-002/10-02</v>
          </cell>
          <cell r="F1568" t="str">
            <v>UDA-RPZP.04.05.02-32-002/10-02</v>
          </cell>
          <cell r="G1568" t="str">
            <v>bc9e6c7cbf</v>
          </cell>
          <cell r="H1568" t="str">
            <v>RPZP.04.05.02-32-002/10</v>
          </cell>
          <cell r="I1568" t="str">
            <v>WND-RPZP.04.05.02-32-002/10</v>
          </cell>
          <cell r="J1568" t="str">
            <v>2014-02-12</v>
          </cell>
          <cell r="K1568" t="str">
            <v>2014 I półrocze</v>
          </cell>
          <cell r="L1568" t="str">
            <v>2014</v>
          </cell>
          <cell r="M1568" t="str">
            <v>2014-03-05</v>
          </cell>
          <cell r="N1568" t="str">
            <v>2014 I półrocze</v>
          </cell>
          <cell r="O1568" t="str">
            <v>2014</v>
          </cell>
          <cell r="P1568" t="str">
            <v>2014-03-10</v>
          </cell>
          <cell r="Q1568" t="str">
            <v>2015-02-28</v>
          </cell>
          <cell r="R1568" t="str">
            <v>2015 I półrocze</v>
          </cell>
          <cell r="S1568" t="str">
            <v>2015</v>
          </cell>
          <cell r="T1568" t="str">
            <v>2014-05-26</v>
          </cell>
          <cell r="U1568">
            <v>1223500.6499999999</v>
          </cell>
          <cell r="V1568">
            <v>1223500.6499999999</v>
          </cell>
          <cell r="W1568">
            <v>917625.48</v>
          </cell>
          <cell r="X1568">
            <v>917625.48</v>
          </cell>
          <cell r="Y1568">
            <v>305875.17</v>
          </cell>
          <cell r="Z1568">
            <v>75</v>
          </cell>
          <cell r="AA1568" t="str">
            <v>„Zakup samochodu ratowniczo-gaśniczego oraz rozbudowa budynku remizy strażackiej dla potrzeb OSP w Gołańczy Pomorskiej”</v>
          </cell>
          <cell r="AB1568" t="str">
            <v>bez pomocy publicznej</v>
          </cell>
          <cell r="AC1568">
            <v>1223500.6499999999</v>
          </cell>
          <cell r="AD1568">
            <v>1223500.6499999999</v>
          </cell>
          <cell r="AE1568">
            <v>0</v>
          </cell>
          <cell r="AF1568">
            <v>0</v>
          </cell>
          <cell r="AG1568" t="str">
            <v>Nie</v>
          </cell>
          <cell r="AH1568" t="str">
            <v>53 Zapobieganie zagrożeniom (w tym opracowanie i wdrażanie planów i instrumentów zapobiegania i zarządzania zagrożeniami naturalnym i technologicznym)</v>
          </cell>
          <cell r="AI1568" t="str">
            <v>01 Pomoc bezzwrotna</v>
          </cell>
          <cell r="AJ1568" t="str">
            <v>05 Obszary wiejskie (poza obszarami górskimi, wyspami lub o niskiej i bardzo niskiej gęstości zaludnienia)</v>
          </cell>
          <cell r="AK1568" t="str">
            <v>21 Działalność związana ze środowiskiem naturalnym</v>
          </cell>
          <cell r="AL1568" t="str">
            <v>8571004596</v>
          </cell>
          <cell r="AM1568" t="str">
            <v>Gmina Trzebiatów</v>
          </cell>
          <cell r="AN1568" t="str">
            <v>72-320</v>
          </cell>
          <cell r="AO1568" t="str">
            <v>Trzebiatów</v>
          </cell>
          <cell r="AP1568" t="str">
            <v>Rynek</v>
          </cell>
          <cell r="AQ1568" t="str">
            <v>1</v>
          </cell>
          <cell r="AR1568" t="str">
            <v>-</v>
          </cell>
          <cell r="AS1568" t="str">
            <v>(91)3872984</v>
          </cell>
          <cell r="AT1568" t="str">
            <v>(91)3872984</v>
          </cell>
          <cell r="AU1568" t="str">
            <v>wspólnota samorządowa</v>
          </cell>
          <cell r="AV1568" t="str">
            <v>811684611</v>
          </cell>
          <cell r="AW1568" t="str">
            <v>jednostka samorządu terytorialnego, związek lub stowarzyszenie jst</v>
          </cell>
        </row>
        <row r="1569">
          <cell r="A1569" t="str">
            <v>RPZP.01.01.03-32-003/12</v>
          </cell>
          <cell r="B1569" t="str">
            <v>RPZP.01.00.00</v>
          </cell>
          <cell r="C1569" t="str">
            <v>RPZP.01.01.00</v>
          </cell>
          <cell r="D1569" t="str">
            <v>RPZP.01.01.03</v>
          </cell>
          <cell r="E1569" t="str">
            <v>RPZP.01.01.03-32-003/12-01</v>
          </cell>
          <cell r="F1569" t="str">
            <v>UDA-RPZP.01.01.03-32-003/12-01</v>
          </cell>
          <cell r="G1569">
            <v>3040996777</v>
          </cell>
          <cell r="H1569" t="str">
            <v>RPZP.01.01.03-32-003/12</v>
          </cell>
          <cell r="I1569" t="str">
            <v>WND-RPZP.01.01.03-32-003/12</v>
          </cell>
          <cell r="J1569" t="str">
            <v>2014-06-18</v>
          </cell>
          <cell r="K1569" t="str">
            <v>2014 I półrocze</v>
          </cell>
          <cell r="L1569" t="str">
            <v>2014</v>
          </cell>
          <cell r="M1569" t="str">
            <v>2014-07-01</v>
          </cell>
          <cell r="N1569" t="str">
            <v>2014 II półrocze</v>
          </cell>
          <cell r="O1569" t="str">
            <v>2014</v>
          </cell>
          <cell r="P1569" t="str">
            <v>2012-04-12</v>
          </cell>
          <cell r="Q1569" t="str">
            <v>2015-02-28</v>
          </cell>
          <cell r="R1569" t="str">
            <v>2015 I półrocze</v>
          </cell>
          <cell r="S1569" t="str">
            <v>2015</v>
          </cell>
          <cell r="T1569" t="str">
            <v>2014-06-18</v>
          </cell>
          <cell r="U1569">
            <v>4610040</v>
          </cell>
          <cell r="V1569">
            <v>3748000</v>
          </cell>
          <cell r="W1569">
            <v>2248800</v>
          </cell>
          <cell r="X1569">
            <v>2248800</v>
          </cell>
          <cell r="Y1569">
            <v>1499200</v>
          </cell>
          <cell r="Z1569">
            <v>60</v>
          </cell>
          <cell r="AA1569" t="str">
            <v xml:space="preserve">Wzrost konkurencyjności firmy Inter-Metal s.c. w Boninie poprzez rozbudowę budynku produkcyjno-usługowego i wdrożenie innowacyjnej technologii cięcia laserowego wycinarką laserową TruLaser 5040. </v>
          </cell>
          <cell r="AB1569" t="str">
            <v>pomoc publiczna</v>
          </cell>
          <cell r="AC1569">
            <v>4610040</v>
          </cell>
          <cell r="AD1569">
            <v>2248800</v>
          </cell>
          <cell r="AE1569">
            <v>2361240</v>
          </cell>
          <cell r="AF1569">
            <v>0</v>
          </cell>
          <cell r="AG1569" t="str">
            <v>Nie</v>
          </cell>
          <cell r="AH156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69" t="str">
            <v>01 Pomoc bezzwrotna</v>
          </cell>
          <cell r="AJ1569" t="str">
            <v>05 Obszary wiejskie (poza obszarami górskimi, wyspami lub o niskiej i bardzo niskiej gęstości zaludnienia)</v>
          </cell>
          <cell r="AK1569" t="str">
            <v>06 Nieokreślony przemysł wytwórczy</v>
          </cell>
          <cell r="AL1569" t="str">
            <v>4990490323</v>
          </cell>
          <cell r="AM1569" t="str">
            <v>Inter-metal s.c. Tomasz Maksymiuk, Elżbieta Maksymiuk</v>
          </cell>
          <cell r="AN1569" t="str">
            <v>76-009</v>
          </cell>
          <cell r="AO1569" t="str">
            <v>Bonin</v>
          </cell>
          <cell r="AP1569" t="str">
            <v>Bonin</v>
          </cell>
          <cell r="AQ1569" t="str">
            <v>44c</v>
          </cell>
          <cell r="AR1569" t="str">
            <v>-</v>
          </cell>
          <cell r="AS1569" t="str">
            <v>94-34-21-903</v>
          </cell>
          <cell r="AT1569" t="str">
            <v>94-34-21-903</v>
          </cell>
          <cell r="AU1569" t="str">
            <v>spółka cywilna prowadząca działalność w oparciu o umowę zawartą na podstawie KC - małe przedsiębiorstwo</v>
          </cell>
          <cell r="AV1569" t="str">
            <v>320091006</v>
          </cell>
          <cell r="AW1569" t="str">
            <v>przedsiębiorca lub przedsiębiorstwo</v>
          </cell>
        </row>
        <row r="1570">
          <cell r="A1570" t="str">
            <v>RPZP.01.01.03-32-041/12</v>
          </cell>
          <cell r="B1570" t="str">
            <v>RPZP.01.00.00</v>
          </cell>
          <cell r="C1570" t="str">
            <v>RPZP.01.01.00</v>
          </cell>
          <cell r="D1570" t="str">
            <v>RPZP.01.01.03</v>
          </cell>
          <cell r="E1570" t="str">
            <v>RPZP.01.01.03-32-041/12-01</v>
          </cell>
          <cell r="F1570" t="str">
            <v>UDA-RPZP.01.01.03-32-041/12-01</v>
          </cell>
          <cell r="G1570" t="str">
            <v>0a8b4eeba5</v>
          </cell>
          <cell r="H1570" t="str">
            <v>RPZP.01.01.03-32-041/12</v>
          </cell>
          <cell r="I1570" t="str">
            <v>WND-RPZP.01.01.03-32-041/12</v>
          </cell>
          <cell r="J1570" t="str">
            <v>2014-06-30</v>
          </cell>
          <cell r="K1570" t="str">
            <v>2014 I półrocze</v>
          </cell>
          <cell r="L1570" t="str">
            <v>2014</v>
          </cell>
          <cell r="M1570" t="str">
            <v>2014-07-04</v>
          </cell>
          <cell r="N1570" t="str">
            <v>2014 II półrocze</v>
          </cell>
          <cell r="O1570" t="str">
            <v>2014</v>
          </cell>
          <cell r="P1570" t="str">
            <v>2014-07-01</v>
          </cell>
          <cell r="Q1570" t="str">
            <v>2015-02-28</v>
          </cell>
          <cell r="R1570" t="str">
            <v>2015 I półrocze</v>
          </cell>
          <cell r="S1570" t="str">
            <v>2015</v>
          </cell>
          <cell r="T1570" t="str">
            <v>2014-06-30</v>
          </cell>
          <cell r="U1570">
            <v>3635880</v>
          </cell>
          <cell r="V1570">
            <v>2956000</v>
          </cell>
          <cell r="W1570">
            <v>1773600</v>
          </cell>
          <cell r="X1570">
            <v>1773600</v>
          </cell>
          <cell r="Y1570">
            <v>1182400</v>
          </cell>
          <cell r="Z1570">
            <v>60</v>
          </cell>
          <cell r="AA1570" t="str">
            <v>Zintegrowany inteligentny system zbierania, przetwarzania danych i kierowania strumieniem informacji</v>
          </cell>
          <cell r="AB1570" t="str">
            <v>pomoc publiczna</v>
          </cell>
          <cell r="AC1570">
            <v>3635880</v>
          </cell>
          <cell r="AD1570">
            <v>1773600</v>
          </cell>
          <cell r="AE1570">
            <v>1862280</v>
          </cell>
          <cell r="AF1570">
            <v>7.44</v>
          </cell>
          <cell r="AG1570" t="str">
            <v>Nie</v>
          </cell>
          <cell r="AH157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0" t="str">
            <v>01 Pomoc bezzwrotna</v>
          </cell>
          <cell r="AJ1570" t="str">
            <v>01 Obszar miejski</v>
          </cell>
          <cell r="AK1570" t="str">
            <v>22 Inne niewyszczególnione usługi</v>
          </cell>
          <cell r="AL1570" t="str">
            <v>8522322215</v>
          </cell>
          <cell r="AM1570" t="str">
            <v>SOFTLINE POLSKA SPÓŁKA Z OGRANICZONĄ ODPOWIEDZIALNOŚCIĄ SPÓŁKA KOMANDYTOWA</v>
          </cell>
          <cell r="AN1570" t="str">
            <v>70-542</v>
          </cell>
          <cell r="AO1570" t="str">
            <v>Szczecin</v>
          </cell>
          <cell r="AP1570" t="str">
            <v>Rynek Sienny</v>
          </cell>
          <cell r="AQ1570" t="str">
            <v>4B</v>
          </cell>
          <cell r="AR1570" t="str">
            <v>-</v>
          </cell>
          <cell r="AS1570" t="str">
            <v>+48918136819</v>
          </cell>
          <cell r="AT1570" t="str">
            <v>+48918136820</v>
          </cell>
          <cell r="AU1570" t="str">
            <v>spółka komandytowa - małe przedsiębiorstwo</v>
          </cell>
          <cell r="AV1570" t="str">
            <v>812323832</v>
          </cell>
          <cell r="AW1570" t="str">
            <v>przedsiębiorca lub przedsiębiorstwo</v>
          </cell>
        </row>
        <row r="1571">
          <cell r="A1571" t="str">
            <v>RPZP.01.01.03-32-163/12</v>
          </cell>
          <cell r="B1571" t="str">
            <v>RPZP.01.00.00</v>
          </cell>
          <cell r="C1571" t="str">
            <v>RPZP.01.01.00</v>
          </cell>
          <cell r="D1571" t="str">
            <v>RPZP.01.01.03</v>
          </cell>
          <cell r="E1571" t="str">
            <v>RPZP.01.01.03-32-163/12-02</v>
          </cell>
          <cell r="F1571" t="str">
            <v>UDA-RPZP.01.01.03-32-163/12-02</v>
          </cell>
          <cell r="G1571" t="str">
            <v>9672c78b4e</v>
          </cell>
          <cell r="H1571" t="str">
            <v>RPZP.01.01.03-32-163/12</v>
          </cell>
          <cell r="I1571" t="str">
            <v>WND-RPZP.01.01.03-32-163/12</v>
          </cell>
          <cell r="J1571" t="str">
            <v>2014-06-30</v>
          </cell>
          <cell r="K1571" t="str">
            <v>2014 I półrocze</v>
          </cell>
          <cell r="L1571" t="str">
            <v>2014</v>
          </cell>
          <cell r="M1571" t="str">
            <v>2014-07-04</v>
          </cell>
          <cell r="N1571" t="str">
            <v>2014 II półrocze</v>
          </cell>
          <cell r="O1571" t="str">
            <v>2014</v>
          </cell>
          <cell r="P1571" t="str">
            <v>2014-07-01</v>
          </cell>
          <cell r="Q1571" t="str">
            <v>2015-02-28</v>
          </cell>
          <cell r="R1571" t="str">
            <v>2015 I półrocze</v>
          </cell>
          <cell r="S1571" t="str">
            <v>2015</v>
          </cell>
          <cell r="T1571" t="str">
            <v>2014-07-29</v>
          </cell>
          <cell r="U1571">
            <v>1445013</v>
          </cell>
          <cell r="V1571">
            <v>1293100</v>
          </cell>
          <cell r="W1571">
            <v>775860</v>
          </cell>
          <cell r="X1571">
            <v>775860</v>
          </cell>
          <cell r="Y1571">
            <v>517240</v>
          </cell>
          <cell r="Z1571">
            <v>60</v>
          </cell>
          <cell r="AA1571" t="str">
            <v>Dietetyczno - treningowy System informatyczny w standardzie HACCP uzupełniony nową innowacyjną technologią 3D</v>
          </cell>
          <cell r="AB1571" t="str">
            <v>pomoc publiczna</v>
          </cell>
          <cell r="AC1571">
            <v>1445013</v>
          </cell>
          <cell r="AD1571">
            <v>775860</v>
          </cell>
          <cell r="AE1571">
            <v>669153</v>
          </cell>
          <cell r="AF1571">
            <v>0</v>
          </cell>
          <cell r="AG1571" t="str">
            <v>Nie</v>
          </cell>
          <cell r="AH157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1" t="str">
            <v>01 Pomoc bezzwrotna</v>
          </cell>
          <cell r="AJ1571" t="str">
            <v>01 Obszar miejski</v>
          </cell>
          <cell r="AK1571" t="str">
            <v>22 Inne niewyszczególnione usługi</v>
          </cell>
          <cell r="AL1571" t="str">
            <v>8542176136</v>
          </cell>
          <cell r="AM1571" t="str">
            <v>Fitlinefood Joanna Śledziona</v>
          </cell>
          <cell r="AN1571" t="str">
            <v>73-110</v>
          </cell>
          <cell r="AO1571" t="str">
            <v>Stargard Szczeciński</v>
          </cell>
          <cell r="AP1571" t="str">
            <v>os. Zachód</v>
          </cell>
          <cell r="AQ1571" t="str">
            <v>A5</v>
          </cell>
          <cell r="AR1571" t="str">
            <v>-</v>
          </cell>
          <cell r="AS1571" t="str">
            <v>600384365</v>
          </cell>
          <cell r="AT1571" t="str">
            <v>914844452</v>
          </cell>
          <cell r="AU1571" t="str">
            <v>osoba fizyczna prowadząca działalność gospodarczą - mikro przedsiębiorstwo</v>
          </cell>
          <cell r="AV1571" t="str">
            <v>321216349</v>
          </cell>
          <cell r="AW1571" t="str">
            <v>przedsiębiorca lub przedsiębiorstwo</v>
          </cell>
        </row>
        <row r="1572">
          <cell r="A1572" t="str">
            <v>RPZP.05.05.01-32-003/11</v>
          </cell>
          <cell r="B1572" t="str">
            <v>RPZP.05.00.00</v>
          </cell>
          <cell r="C1572" t="str">
            <v>RPZP.05.05.00</v>
          </cell>
          <cell r="D1572" t="str">
            <v>RPZP.05.05.01</v>
          </cell>
          <cell r="E1572" t="str">
            <v>RPZP.05.05.01-32-003/11-01</v>
          </cell>
          <cell r="F1572" t="str">
            <v>UDA-RPZP.05.05.01-32-003/11-01</v>
          </cell>
          <cell r="G1572" t="str">
            <v>2547aca6d2</v>
          </cell>
          <cell r="H1572" t="str">
            <v>RPZP.05.05.01-32-003/11</v>
          </cell>
          <cell r="I1572" t="str">
            <v>WND-RPZP.05.05.01-32-003/11</v>
          </cell>
          <cell r="J1572" t="str">
            <v>2014-10-07</v>
          </cell>
          <cell r="K1572" t="str">
            <v>2014 II półrocze</v>
          </cell>
          <cell r="L1572" t="str">
            <v>2014</v>
          </cell>
          <cell r="M1572" t="str">
            <v>2014-10-13</v>
          </cell>
          <cell r="N1572" t="str">
            <v>2014 II półrocze</v>
          </cell>
          <cell r="O1572" t="str">
            <v>2014</v>
          </cell>
          <cell r="P1572" t="str">
            <v>2012-10-19</v>
          </cell>
          <cell r="Q1572" t="str">
            <v>2015-03-02</v>
          </cell>
          <cell r="R1572" t="str">
            <v>2015 I półrocze</v>
          </cell>
          <cell r="S1572" t="str">
            <v>2015</v>
          </cell>
          <cell r="T1572" t="str">
            <v>2014-10-07</v>
          </cell>
          <cell r="U1572">
            <v>794476.36</v>
          </cell>
          <cell r="V1572">
            <v>794476.36</v>
          </cell>
          <cell r="W1572">
            <v>397238.18</v>
          </cell>
          <cell r="X1572">
            <v>397238.18</v>
          </cell>
          <cell r="Y1572">
            <v>397238.18</v>
          </cell>
          <cell r="Z1572">
            <v>50</v>
          </cell>
          <cell r="AA1572" t="str">
            <v>Modernizacja Ośrodka Kultury i Turystyki w Barwicach</v>
          </cell>
          <cell r="AB1572" t="str">
            <v>bez pomocy publicznej</v>
          </cell>
          <cell r="AC1572">
            <v>794476.36</v>
          </cell>
          <cell r="AD1572">
            <v>794476.36</v>
          </cell>
          <cell r="AE1572">
            <v>0</v>
          </cell>
          <cell r="AF1572">
            <v>0</v>
          </cell>
          <cell r="AG1572" t="str">
            <v>Nie</v>
          </cell>
          <cell r="AH1572" t="str">
            <v>61 Zintegrowane projekty na rzecz rewitalizacji obszarów miejskich i wiejskich</v>
          </cell>
          <cell r="AI1572" t="str">
            <v>01 Pomoc bezzwrotna</v>
          </cell>
          <cell r="AJ1572" t="str">
            <v>05 Obszary wiejskie (poza obszarami górskimi, wyspami lub o niskiej i bardzo niskiej gęstości zaludnienia)</v>
          </cell>
          <cell r="AK1572" t="str">
            <v>22 Inne niewyszczególnione usługi</v>
          </cell>
          <cell r="AL1572" t="str">
            <v>6731772542</v>
          </cell>
          <cell r="AM1572" t="str">
            <v>Gmina Barwice</v>
          </cell>
          <cell r="AN1572" t="str">
            <v>78-460</v>
          </cell>
          <cell r="AO1572" t="str">
            <v>Barwice</v>
          </cell>
          <cell r="AP1572" t="str">
            <v>Zwyciezców</v>
          </cell>
          <cell r="AQ1572" t="str">
            <v>22</v>
          </cell>
          <cell r="AR1572" t="str">
            <v>-</v>
          </cell>
          <cell r="AS1572" t="str">
            <v>943736309</v>
          </cell>
          <cell r="AT1572" t="str">
            <v>943736349</v>
          </cell>
          <cell r="AU1572" t="str">
            <v>wspólnota samorządowa</v>
          </cell>
          <cell r="AV1572" t="str">
            <v>330920417</v>
          </cell>
          <cell r="AW1572" t="str">
            <v>jednostka samorządu terytorialnego, związek lub stowarzyszenie jst</v>
          </cell>
        </row>
        <row r="1573">
          <cell r="A1573" t="str">
            <v>RPZP.03.02.00-32-008/10</v>
          </cell>
          <cell r="B1573" t="str">
            <v>RPZP.03.00.00</v>
          </cell>
          <cell r="C1573" t="str">
            <v>RPZP.03.02.00</v>
          </cell>
          <cell r="D1573">
            <v>0</v>
          </cell>
          <cell r="E1573" t="str">
            <v>RPZP.03.02.00-32-008/10-06</v>
          </cell>
          <cell r="F1573" t="str">
            <v>UDA-RPZP.03.02.00-32-008/10-06</v>
          </cell>
          <cell r="G1573" t="str">
            <v>6037e57e0e</v>
          </cell>
          <cell r="H1573" t="str">
            <v>RPZP.03.02.00-32-008/10</v>
          </cell>
          <cell r="I1573" t="str">
            <v>WND-RPZP.03.02.00-32-008/10</v>
          </cell>
          <cell r="J1573" t="str">
            <v>2010-12-30</v>
          </cell>
          <cell r="K1573" t="str">
            <v>2010 II półrocze</v>
          </cell>
          <cell r="L1573" t="str">
            <v>2010</v>
          </cell>
          <cell r="M1573" t="str">
            <v>2010-12-31</v>
          </cell>
          <cell r="N1573" t="str">
            <v>2010 II półrocze</v>
          </cell>
          <cell r="O1573" t="str">
            <v>2010</v>
          </cell>
          <cell r="P1573" t="str">
            <v>2011-08-24</v>
          </cell>
          <cell r="Q1573" t="str">
            <v>2015-03-15</v>
          </cell>
          <cell r="R1573" t="str">
            <v>2015 I półrocze</v>
          </cell>
          <cell r="S1573" t="str">
            <v>2015</v>
          </cell>
          <cell r="T1573" t="str">
            <v>2014-10-14</v>
          </cell>
          <cell r="U1573">
            <v>1200000</v>
          </cell>
          <cell r="V1573">
            <v>1052452.33</v>
          </cell>
          <cell r="W1573">
            <v>789339.24</v>
          </cell>
          <cell r="X1573">
            <v>789339.24</v>
          </cell>
          <cell r="Y1573">
            <v>263113.09000000003</v>
          </cell>
          <cell r="Z1573">
            <v>75</v>
          </cell>
          <cell r="AA1573" t="str">
            <v>Telemedycyna - element e-zdrowia WZP</v>
          </cell>
          <cell r="AB1573" t="str">
            <v>bez pomocy publicznej</v>
          </cell>
          <cell r="AC1573">
            <v>1200000</v>
          </cell>
          <cell r="AD1573">
            <v>1200000</v>
          </cell>
          <cell r="AE1573">
            <v>0</v>
          </cell>
          <cell r="AF1573">
            <v>0</v>
          </cell>
          <cell r="AG1573" t="str">
            <v>Nie</v>
          </cell>
          <cell r="AH1573" t="str">
            <v>11 Technologie informacyjne i komunikacyjne (dostęp, bezpieczeństwo, interoperacyjność, zapobieganie zagrożeniom, badania, innowacje, treści cyfrowe itp.)</v>
          </cell>
          <cell r="AI1573" t="str">
            <v>01 Pomoc bezzwrotna</v>
          </cell>
          <cell r="AJ1573" t="str">
            <v>01 Obszar miejski</v>
          </cell>
          <cell r="AK1573" t="str">
            <v>00 Nie dotyczy</v>
          </cell>
          <cell r="AL1573" t="str">
            <v>8522545056</v>
          </cell>
          <cell r="AM1573" t="str">
            <v>Zachodniopomorski Uniwersytet Technologiczny w Szczecinie</v>
          </cell>
          <cell r="AN1573" t="str">
            <v>70-310</v>
          </cell>
          <cell r="AO1573" t="str">
            <v>Szczecin</v>
          </cell>
          <cell r="AP1573" t="str">
            <v>Al. Piastów</v>
          </cell>
          <cell r="AQ1573" t="str">
            <v>17</v>
          </cell>
          <cell r="AR1573" t="str">
            <v>-</v>
          </cell>
          <cell r="AS1573" t="str">
            <v>+48914494182</v>
          </cell>
          <cell r="AT1573" t="str">
            <v>+48914494652</v>
          </cell>
          <cell r="AU1573" t="str">
            <v>uczelnia wyższa</v>
          </cell>
          <cell r="AV1573" t="str">
            <v>320588161</v>
          </cell>
          <cell r="AW1573" t="str">
            <v>szkoła wyższa</v>
          </cell>
        </row>
        <row r="1574">
          <cell r="A1574" t="str">
            <v>RPZP.01.01.03-32-021/12</v>
          </cell>
          <cell r="B1574" t="str">
            <v>RPZP.01.00.00</v>
          </cell>
          <cell r="C1574" t="str">
            <v>RPZP.01.01.00</v>
          </cell>
          <cell r="D1574" t="str">
            <v>RPZP.01.01.03</v>
          </cell>
          <cell r="E1574" t="str">
            <v>RPZP.01.01.03-32-021/12-01</v>
          </cell>
          <cell r="F1574" t="str">
            <v>UDA-RPZP.01.01.03-32-021/12-01</v>
          </cell>
          <cell r="G1574" t="str">
            <v>9f322401bb</v>
          </cell>
          <cell r="H1574" t="str">
            <v>RPZP.01.01.03-32-021/12</v>
          </cell>
          <cell r="I1574" t="str">
            <v>WND-RPZP.01.01.03-32-021/12</v>
          </cell>
          <cell r="J1574" t="str">
            <v>2014-06-27</v>
          </cell>
          <cell r="K1574" t="str">
            <v>2014 I półrocze</v>
          </cell>
          <cell r="L1574" t="str">
            <v>2014</v>
          </cell>
          <cell r="M1574" t="str">
            <v>2014-07-04</v>
          </cell>
          <cell r="N1574" t="str">
            <v>2014 II półrocze</v>
          </cell>
          <cell r="O1574" t="str">
            <v>2014</v>
          </cell>
          <cell r="P1574" t="str">
            <v>2012-12-19</v>
          </cell>
          <cell r="Q1574" t="str">
            <v>2015-03-15</v>
          </cell>
          <cell r="R1574" t="str">
            <v>2015 I półrocze</v>
          </cell>
          <cell r="S1574" t="str">
            <v>2015</v>
          </cell>
          <cell r="T1574" t="str">
            <v>2014-06-27</v>
          </cell>
          <cell r="U1574">
            <v>1235430.45</v>
          </cell>
          <cell r="V1574">
            <v>1004415</v>
          </cell>
          <cell r="W1574">
            <v>602649</v>
          </cell>
          <cell r="X1574">
            <v>602649</v>
          </cell>
          <cell r="Y1574">
            <v>401766</v>
          </cell>
          <cell r="Z1574">
            <v>60</v>
          </cell>
          <cell r="AA1574" t="str">
            <v>Wdrożenie produkcji nowych fotoaktywnych pokryć budowlanych</v>
          </cell>
          <cell r="AB1574" t="str">
            <v>pomoc publiczna</v>
          </cell>
          <cell r="AC1574">
            <v>1235430.45</v>
          </cell>
          <cell r="AD1574">
            <v>602649</v>
          </cell>
          <cell r="AE1574">
            <v>632781.44999999995</v>
          </cell>
          <cell r="AF1574">
            <v>0</v>
          </cell>
          <cell r="AG1574" t="str">
            <v>Nie</v>
          </cell>
          <cell r="AH157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4" t="str">
            <v>01 Pomoc bezzwrotna</v>
          </cell>
          <cell r="AJ1574" t="str">
            <v>01 Obszar miejski</v>
          </cell>
          <cell r="AK1574" t="str">
            <v>06 Nieokreślony przemysł wytwórczy</v>
          </cell>
          <cell r="AL1574" t="str">
            <v>8520605676</v>
          </cell>
          <cell r="AM1574" t="str">
            <v>PIGMENT Spółka Jawna R. Bielak, J. Bielak</v>
          </cell>
          <cell r="AN1574" t="str">
            <v>70-892</v>
          </cell>
          <cell r="AO1574" t="str">
            <v>Szczecin</v>
          </cell>
          <cell r="AP1574" t="str">
            <v>Pyrzycka</v>
          </cell>
          <cell r="AQ1574" t="str">
            <v>23a</v>
          </cell>
          <cell r="AR1574" t="str">
            <v>-</v>
          </cell>
          <cell r="AS1574" t="str">
            <v>0914621186</v>
          </cell>
          <cell r="AT1574" t="str">
            <v>0914621020</v>
          </cell>
          <cell r="AU1574" t="str">
            <v>spółka jawna - małe przedsiębiorstwo</v>
          </cell>
          <cell r="AV1574" t="str">
            <v>811099019</v>
          </cell>
          <cell r="AW1574" t="str">
            <v>przedsiębiorca lub przedsiębiorstwo</v>
          </cell>
        </row>
        <row r="1575">
          <cell r="A1575" t="str">
            <v>RPZP.04.01.00-32-015/13</v>
          </cell>
          <cell r="B1575" t="str">
            <v>RPZP.04.00.00</v>
          </cell>
          <cell r="C1575" t="str">
            <v>RPZP.04.01.00</v>
          </cell>
          <cell r="D1575">
            <v>0</v>
          </cell>
          <cell r="E1575" t="str">
            <v>RPZP.04.01.00-32-015/13-02</v>
          </cell>
          <cell r="F1575" t="str">
            <v>UDA-RPZP.04.01.00-32-015/13-02</v>
          </cell>
          <cell r="G1575" t="str">
            <v>70bb7d3d94</v>
          </cell>
          <cell r="H1575" t="str">
            <v>RPZP.04.01.00-32-015/13</v>
          </cell>
          <cell r="I1575" t="str">
            <v>WND-RPZP.04.01.00-32-015/13</v>
          </cell>
          <cell r="J1575" t="str">
            <v>2014-09-08</v>
          </cell>
          <cell r="K1575" t="str">
            <v>2014 II półrocze</v>
          </cell>
          <cell r="L1575" t="str">
            <v>2014</v>
          </cell>
          <cell r="M1575" t="str">
            <v>2014-09-12</v>
          </cell>
          <cell r="N1575" t="str">
            <v>2014 II półrocze</v>
          </cell>
          <cell r="O1575" t="str">
            <v>2014</v>
          </cell>
          <cell r="P1575" t="str">
            <v>2014-10-01</v>
          </cell>
          <cell r="Q1575" t="str">
            <v>2015-03-15</v>
          </cell>
          <cell r="R1575" t="str">
            <v>2015 I półrocze</v>
          </cell>
          <cell r="S1575" t="str">
            <v>2015</v>
          </cell>
          <cell r="T1575" t="str">
            <v>2014-10-24</v>
          </cell>
          <cell r="U1575">
            <v>1555287.95</v>
          </cell>
          <cell r="V1575">
            <v>1264461.75</v>
          </cell>
          <cell r="W1575">
            <v>948346.31</v>
          </cell>
          <cell r="X1575">
            <v>948346.31</v>
          </cell>
          <cell r="Y1575">
            <v>316115.44</v>
          </cell>
          <cell r="Z1575">
            <v>75</v>
          </cell>
          <cell r="AA1575" t="str">
            <v>Zwiększenie wykorzystania energii słonecznej do wytwarzania energii elektrycznej na potrzeby własne poprzez montaż układów fotowoltaicznych na terenie MWiK Sp z o.o. - Ujęcie wody Bogucino</v>
          </cell>
          <cell r="AB1575" t="str">
            <v>bez pomocy publicznej</v>
          </cell>
          <cell r="AC1575">
            <v>1555287.95</v>
          </cell>
          <cell r="AD1575">
            <v>948346.31</v>
          </cell>
          <cell r="AE1575">
            <v>606941.64</v>
          </cell>
          <cell r="AF1575">
            <v>0</v>
          </cell>
          <cell r="AG1575" t="str">
            <v>Nie</v>
          </cell>
          <cell r="AH1575" t="str">
            <v>40 Energia odnawialna: słoneczna</v>
          </cell>
          <cell r="AI1575" t="str">
            <v>01 Pomoc bezzwrotna</v>
          </cell>
          <cell r="AJ1575" t="str">
            <v>05 Obszary wiejskie (poza obszarami górskimi, wyspami lub o niskiej i bardzo niskiej gęstości zaludnienia)</v>
          </cell>
          <cell r="AK1575" t="str">
            <v>09 Pobór, uzdatnianie i rozprowadzanie wody</v>
          </cell>
          <cell r="AL1575" t="str">
            <v>6710012257</v>
          </cell>
          <cell r="AM1575" t="str">
            <v>MIEJSKIE WODOCIĄGI I KANALIZACJA SPÓŁKA Z OGRANICZONĄ ODPOWIEDZIALNOŚCIĄ</v>
          </cell>
          <cell r="AN1575" t="str">
            <v>78-100</v>
          </cell>
          <cell r="AO1575" t="str">
            <v>Kołobrzeg</v>
          </cell>
          <cell r="AP1575" t="str">
            <v>Artyleryjska</v>
          </cell>
          <cell r="AQ1575" t="str">
            <v>3</v>
          </cell>
          <cell r="AR1575" t="str">
            <v>-</v>
          </cell>
          <cell r="AS1575" t="str">
            <v>943523292</v>
          </cell>
          <cell r="AT1575" t="str">
            <v>943523292</v>
          </cell>
          <cell r="AU1575" t="str">
            <v>spółka z ograniczoną odpowiedzialnością - duże przedsiębiorstwo</v>
          </cell>
          <cell r="AV1575" t="str">
            <v>330263149</v>
          </cell>
          <cell r="AW1575" t="str">
            <v>przedsiębiorca lub przedsiębiorstwo</v>
          </cell>
        </row>
        <row r="1576">
          <cell r="A1576" t="str">
            <v>RPZP.06.04.00-32-005/14</v>
          </cell>
          <cell r="B1576" t="str">
            <v>RPZP.06.00.00</v>
          </cell>
          <cell r="C1576" t="str">
            <v>RPZP.06.04.00</v>
          </cell>
          <cell r="D1576">
            <v>0</v>
          </cell>
          <cell r="E1576" t="str">
            <v>RPZP.06.04.00-32-005/14-00</v>
          </cell>
          <cell r="F1576" t="str">
            <v>UDA-RPZP.06.04.00-32-005/14-00</v>
          </cell>
          <cell r="G1576" t="str">
            <v>2255f55df3</v>
          </cell>
          <cell r="H1576" t="str">
            <v>RPZP.06.04.00-32-005/14</v>
          </cell>
          <cell r="I1576" t="str">
            <v>WND-RPZP.06.04.00-32-005/14</v>
          </cell>
          <cell r="J1576" t="str">
            <v>2014-10-03</v>
          </cell>
          <cell r="K1576" t="str">
            <v>2014 II półrocze</v>
          </cell>
          <cell r="L1576" t="str">
            <v>2014</v>
          </cell>
          <cell r="M1576" t="str">
            <v>2014-10-10</v>
          </cell>
          <cell r="N1576" t="str">
            <v>2014 II półrocze</v>
          </cell>
          <cell r="O1576" t="str">
            <v>2014</v>
          </cell>
          <cell r="P1576" t="str">
            <v>2014-10-15</v>
          </cell>
          <cell r="Q1576" t="str">
            <v>2015-03-15</v>
          </cell>
          <cell r="R1576" t="str">
            <v>2015 I półrocze</v>
          </cell>
          <cell r="S1576" t="str">
            <v>2015</v>
          </cell>
          <cell r="T1576" t="str">
            <v>2014-10-03</v>
          </cell>
          <cell r="U1576">
            <v>3045400</v>
          </cell>
          <cell r="V1576">
            <v>3045400</v>
          </cell>
          <cell r="W1576">
            <v>2588590</v>
          </cell>
          <cell r="X1576">
            <v>2588590</v>
          </cell>
          <cell r="Y1576">
            <v>456810</v>
          </cell>
          <cell r="Z1576">
            <v>85</v>
          </cell>
          <cell r="AA1576" t="str">
            <v xml:space="preserve">Zakup nowego taboru autobusowego dla Miejskiego Zakładu Komunikacji w Stargardzie Szczecińskim </v>
          </cell>
          <cell r="AB1576" t="str">
            <v>pomoc publiczna</v>
          </cell>
          <cell r="AC1576">
            <v>3045400</v>
          </cell>
          <cell r="AD1576">
            <v>3045400</v>
          </cell>
          <cell r="AE1576">
            <v>0</v>
          </cell>
          <cell r="AF1576">
            <v>0</v>
          </cell>
          <cell r="AG1576" t="str">
            <v>Nie</v>
          </cell>
          <cell r="AH1576" t="str">
            <v>25 Transport miejski</v>
          </cell>
          <cell r="AI1576" t="str">
            <v>01 Pomoc bezzwrotna</v>
          </cell>
          <cell r="AJ1576" t="str">
            <v>01 Obszar miejski</v>
          </cell>
          <cell r="AK1576" t="str">
            <v>11 Transport</v>
          </cell>
          <cell r="AL1576" t="str">
            <v>8542228873</v>
          </cell>
          <cell r="AM1576" t="str">
            <v>Gmina Miasto Stargard Szczeciński</v>
          </cell>
          <cell r="AN1576" t="str">
            <v>73-110</v>
          </cell>
          <cell r="AO1576" t="str">
            <v>Stargard Szczeciński</v>
          </cell>
          <cell r="AP1576" t="str">
            <v>Czarnieckiego</v>
          </cell>
          <cell r="AQ1576" t="str">
            <v>17</v>
          </cell>
          <cell r="AR1576" t="str">
            <v>-</v>
          </cell>
          <cell r="AS1576" t="str">
            <v>915784881</v>
          </cell>
          <cell r="AT1576" t="str">
            <v>915784889</v>
          </cell>
          <cell r="AU1576" t="str">
            <v>wspólnota samorządowa - gmina</v>
          </cell>
          <cell r="AV1576" t="str">
            <v>811685734</v>
          </cell>
          <cell r="AW1576" t="str">
            <v>jednostka samorządu terytorialnego, związek lub stowarzyszenie jst</v>
          </cell>
        </row>
        <row r="1577">
          <cell r="A1577" t="str">
            <v>RPZP.01.01.03-32-016/12</v>
          </cell>
          <cell r="B1577" t="str">
            <v>RPZP.01.00.00</v>
          </cell>
          <cell r="C1577" t="str">
            <v>RPZP.01.01.00</v>
          </cell>
          <cell r="D1577" t="str">
            <v>RPZP.01.01.03</v>
          </cell>
          <cell r="E1577" t="str">
            <v>RPZP.01.01.03-32-016/12-03</v>
          </cell>
          <cell r="F1577" t="str">
            <v>UDA-RPZP.01.01.03-32-016/12-03</v>
          </cell>
          <cell r="G1577" t="str">
            <v>5e18985f96</v>
          </cell>
          <cell r="H1577" t="str">
            <v>RPZP.01.01.03-32-016/12</v>
          </cell>
          <cell r="I1577" t="str">
            <v>WND-RPZP.01.01.03-32-016/12</v>
          </cell>
          <cell r="J1577" t="str">
            <v>2014-06-26</v>
          </cell>
          <cell r="K1577" t="str">
            <v>2014 I półrocze</v>
          </cell>
          <cell r="L1577" t="str">
            <v>2014</v>
          </cell>
          <cell r="M1577" t="str">
            <v>2014-07-03</v>
          </cell>
          <cell r="N1577" t="str">
            <v>2014 II półrocze</v>
          </cell>
          <cell r="O1577" t="str">
            <v>2014</v>
          </cell>
          <cell r="P1577" t="str">
            <v>2014-07-01</v>
          </cell>
          <cell r="Q1577" t="str">
            <v>2015-03-16</v>
          </cell>
          <cell r="R1577" t="str">
            <v>2015 I półrocze</v>
          </cell>
          <cell r="S1577" t="str">
            <v>2015</v>
          </cell>
          <cell r="T1577" t="str">
            <v>2014-12-17</v>
          </cell>
          <cell r="U1577">
            <v>3360274.97</v>
          </cell>
          <cell r="V1577">
            <v>2731930.86</v>
          </cell>
          <cell r="W1577">
            <v>1639158.51</v>
          </cell>
          <cell r="X1577">
            <v>1639158.51</v>
          </cell>
          <cell r="Y1577">
            <v>1092772.3500000001</v>
          </cell>
          <cell r="Z1577">
            <v>60</v>
          </cell>
          <cell r="AA1577" t="str">
            <v>Podniesienie konkurencyjności firmy AGAT+ poprzez zakup innowacyjnej linii produkcyjnej dla profili aluminiowych</v>
          </cell>
          <cell r="AB1577" t="str">
            <v>pomoc publiczna</v>
          </cell>
          <cell r="AC1577">
            <v>3360274.97</v>
          </cell>
          <cell r="AD1577">
            <v>1639158.51</v>
          </cell>
          <cell r="AE1577">
            <v>1721116.46</v>
          </cell>
          <cell r="AF1577">
            <v>0</v>
          </cell>
          <cell r="AG1577" t="str">
            <v>Nie</v>
          </cell>
          <cell r="AH157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7" t="str">
            <v>01 Pomoc bezzwrotna</v>
          </cell>
          <cell r="AJ1577" t="str">
            <v>01 Obszar miejski</v>
          </cell>
          <cell r="AK1577" t="str">
            <v>06 Nieokreślony przemysł wytwórczy</v>
          </cell>
          <cell r="AL1577" t="str">
            <v>9552177942</v>
          </cell>
          <cell r="AM1577" t="str">
            <v>AGAT + Spółka z ograniczoną odpowiedzialnością</v>
          </cell>
          <cell r="AN1577" t="str">
            <v>70-800</v>
          </cell>
          <cell r="AO1577" t="str">
            <v>Szczecin</v>
          </cell>
          <cell r="AP1577" t="str">
            <v>Przestrzenna</v>
          </cell>
          <cell r="AQ1577" t="str">
            <v>75</v>
          </cell>
          <cell r="AR1577" t="str">
            <v>-</v>
          </cell>
          <cell r="AS1577" t="str">
            <v>+48(91)4321321</v>
          </cell>
          <cell r="AT1577" t="str">
            <v>+48(91)4321323</v>
          </cell>
          <cell r="AU1577" t="str">
            <v>spółka z ograniczoną odpowiedzialnością - małe przedsiębiorstwo</v>
          </cell>
          <cell r="AV1577" t="str">
            <v>320265713</v>
          </cell>
          <cell r="AW1577" t="str">
            <v>przedsiębiorca lub przedsiębiorstwo</v>
          </cell>
        </row>
        <row r="1578">
          <cell r="A1578" t="str">
            <v>RPZP.01.01.03-32-108/12</v>
          </cell>
          <cell r="B1578" t="str">
            <v>RPZP.01.00.00</v>
          </cell>
          <cell r="C1578" t="str">
            <v>RPZP.01.01.00</v>
          </cell>
          <cell r="D1578" t="str">
            <v>RPZP.01.01.03</v>
          </cell>
          <cell r="E1578" t="str">
            <v>RPZP.01.01.03-32-108/12-02</v>
          </cell>
          <cell r="F1578" t="str">
            <v>UDA-RPZP.01.01.03-32-108/12-02</v>
          </cell>
          <cell r="G1578" t="str">
            <v>8ad65720cb</v>
          </cell>
          <cell r="H1578" t="str">
            <v>RPZP.01.01.03-32-108/12</v>
          </cell>
          <cell r="I1578" t="str">
            <v>WND-RPZP.01.01.03-32-108/12</v>
          </cell>
          <cell r="J1578" t="str">
            <v>2014-06-30</v>
          </cell>
          <cell r="K1578" t="str">
            <v>2014 I półrocze</v>
          </cell>
          <cell r="L1578" t="str">
            <v>2014</v>
          </cell>
          <cell r="M1578" t="str">
            <v>2014-07-03</v>
          </cell>
          <cell r="N1578" t="str">
            <v>2014 II półrocze</v>
          </cell>
          <cell r="O1578" t="str">
            <v>2014</v>
          </cell>
          <cell r="P1578" t="str">
            <v>2013-01-02</v>
          </cell>
          <cell r="Q1578" t="str">
            <v>2015-03-20</v>
          </cell>
          <cell r="R1578" t="str">
            <v>2015 I półrocze</v>
          </cell>
          <cell r="S1578" t="str">
            <v>2015</v>
          </cell>
          <cell r="T1578" t="str">
            <v>2014-08-28</v>
          </cell>
          <cell r="U1578">
            <v>6622550</v>
          </cell>
          <cell r="V1578">
            <v>6580000</v>
          </cell>
          <cell r="W1578">
            <v>3948000</v>
          </cell>
          <cell r="X1578">
            <v>3948000</v>
          </cell>
          <cell r="Y1578">
            <v>2632000</v>
          </cell>
          <cell r="Z1578">
            <v>60</v>
          </cell>
          <cell r="AA1578" t="str">
            <v>Wprowadzenie na rynek nowoczesnej usługi SaaS - Surface as a Service w oparciu o innowacyjną, interaktywną technologię multidotykową Surface.</v>
          </cell>
          <cell r="AB1578" t="str">
            <v>pomoc publiczna</v>
          </cell>
          <cell r="AC1578">
            <v>6622550</v>
          </cell>
          <cell r="AD1578">
            <v>3948000</v>
          </cell>
          <cell r="AE1578">
            <v>2674550</v>
          </cell>
          <cell r="AF1578">
            <v>0</v>
          </cell>
          <cell r="AG1578" t="str">
            <v>Tak</v>
          </cell>
          <cell r="AH157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8" t="str">
            <v>01 Pomoc bezzwrotna</v>
          </cell>
          <cell r="AJ1578" t="str">
            <v>05 Obszary wiejskie (poza obszarami górskimi, wyspami lub o niskiej i bardzo niskiej gęstości zaludnienia)</v>
          </cell>
          <cell r="AK1578" t="str">
            <v>22 Inne niewyszczególnione usługi</v>
          </cell>
          <cell r="AL1578" t="str">
            <v>9552217788</v>
          </cell>
          <cell r="AM1578" t="str">
            <v>DoIT Group Spółka z ograniczoną odpowiedzialnością</v>
          </cell>
          <cell r="AN1578" t="str">
            <v>70-377</v>
          </cell>
          <cell r="AO1578" t="str">
            <v>Szczecin</v>
          </cell>
          <cell r="AP1578" t="str">
            <v>Garncarska</v>
          </cell>
          <cell r="AQ1578" t="str">
            <v>5</v>
          </cell>
          <cell r="AR1578" t="str">
            <v>10</v>
          </cell>
          <cell r="AS1578" t="str">
            <v>506180910</v>
          </cell>
          <cell r="AT1578" t="str">
            <v>914833966</v>
          </cell>
          <cell r="AU1578" t="str">
            <v>spółka cywilna prowadząca działalność w oparciu o umowę zawartą na podstawie KC - mikro przedsiębiorstwo</v>
          </cell>
          <cell r="AV1578" t="str">
            <v>320654001</v>
          </cell>
          <cell r="AW1578" t="str">
            <v>przedsiębiorca lub przedsiębiorstwo</v>
          </cell>
        </row>
        <row r="1579">
          <cell r="A1579" t="str">
            <v>RPZP.01.01.03-32-105/12</v>
          </cell>
          <cell r="B1579" t="str">
            <v>RPZP.01.00.00</v>
          </cell>
          <cell r="C1579" t="str">
            <v>RPZP.01.01.00</v>
          </cell>
          <cell r="D1579" t="str">
            <v>RPZP.01.01.03</v>
          </cell>
          <cell r="E1579" t="str">
            <v>RPZP.01.01.03-32-105/12-02</v>
          </cell>
          <cell r="F1579" t="str">
            <v>UDA-RPZP.01.01.03-32-105/12-02</v>
          </cell>
          <cell r="G1579" t="str">
            <v>0d2abf4aed</v>
          </cell>
          <cell r="H1579" t="str">
            <v>RPZP.01.01.03-32-105/12</v>
          </cell>
          <cell r="I1579" t="str">
            <v>WND-RPZP.01.01.03-32-105/12</v>
          </cell>
          <cell r="J1579" t="str">
            <v>2012-12-18</v>
          </cell>
          <cell r="K1579" t="str">
            <v>2012 II półrocze</v>
          </cell>
          <cell r="L1579" t="str">
            <v>2012</v>
          </cell>
          <cell r="M1579" t="str">
            <v>2012-12-21</v>
          </cell>
          <cell r="N1579" t="str">
            <v>2012 II półrocze</v>
          </cell>
          <cell r="O1579" t="str">
            <v>2012</v>
          </cell>
          <cell r="P1579" t="str">
            <v>2012-09-24</v>
          </cell>
          <cell r="Q1579" t="str">
            <v>2015-03-30</v>
          </cell>
          <cell r="R1579" t="str">
            <v>2015 I półrocze</v>
          </cell>
          <cell r="S1579" t="str">
            <v>2015</v>
          </cell>
          <cell r="T1579" t="str">
            <v>2013-02-11</v>
          </cell>
          <cell r="U1579">
            <v>3507798.46</v>
          </cell>
          <cell r="V1579">
            <v>3507798.46</v>
          </cell>
          <cell r="W1579">
            <v>2104678</v>
          </cell>
          <cell r="X1579">
            <v>2104678</v>
          </cell>
          <cell r="Y1579">
            <v>1403120.46</v>
          </cell>
          <cell r="Z1579">
            <v>60</v>
          </cell>
          <cell r="AA1579" t="str">
            <v>Nowe technologie służące realizacji innowacyjnych usług i eksperymentalnych badań medycznych kluczem do rozwoju międzynarodowego spółki Dom Lekarski</v>
          </cell>
          <cell r="AB1579" t="str">
            <v>pomoc publiczna</v>
          </cell>
          <cell r="AC1579">
            <v>3507798.46</v>
          </cell>
          <cell r="AD1579">
            <v>2104678</v>
          </cell>
          <cell r="AE1579">
            <v>1403120.46</v>
          </cell>
          <cell r="AF1579">
            <v>0</v>
          </cell>
          <cell r="AG1579" t="str">
            <v>Nie</v>
          </cell>
          <cell r="AH157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79" t="str">
            <v>01 Pomoc bezzwrotna</v>
          </cell>
          <cell r="AJ1579" t="str">
            <v>01 Obszar miejski</v>
          </cell>
          <cell r="AK1579" t="str">
            <v>19 Działalność w zakresie ochrony zdrowia ludzkiego</v>
          </cell>
          <cell r="AL1579" t="str">
            <v>9551986711</v>
          </cell>
          <cell r="AM1579" t="str">
            <v>"Dom Lekarski" Spółka Akcyjna</v>
          </cell>
          <cell r="AN1579" t="str">
            <v>70-783</v>
          </cell>
          <cell r="AO1579" t="str">
            <v>Szczecin</v>
          </cell>
          <cell r="AP1579" t="str">
            <v>Rydla</v>
          </cell>
          <cell r="AQ1579" t="str">
            <v>37</v>
          </cell>
          <cell r="AR1579" t="str">
            <v>-</v>
          </cell>
          <cell r="AS1579" t="str">
            <v>914645036</v>
          </cell>
          <cell r="AT1579" t="str">
            <v>914645499</v>
          </cell>
          <cell r="AU1579" t="str">
            <v>spółka akcyjna - małe przedsiębiorstwo</v>
          </cell>
          <cell r="AV1579" t="str">
            <v>812036630</v>
          </cell>
          <cell r="AW1579" t="str">
            <v>przedsiębiorca lub przedsiębiorstwo</v>
          </cell>
        </row>
        <row r="1580">
          <cell r="A1580" t="str">
            <v>RPZP.06.06.01-32-021/11</v>
          </cell>
          <cell r="B1580" t="str">
            <v>RPZP.06.00.00</v>
          </cell>
          <cell r="C1580" t="str">
            <v>RPZP.06.06.00</v>
          </cell>
          <cell r="D1580" t="str">
            <v>RPZP.06.06.01</v>
          </cell>
          <cell r="E1580" t="str">
            <v>RPZP.06.06.01-32-021/11-03</v>
          </cell>
          <cell r="F1580" t="str">
            <v>UDA-RPZP.06.06.01-32-021/11-03</v>
          </cell>
          <cell r="G1580" t="str">
            <v>0d95c13ef0</v>
          </cell>
          <cell r="H1580" t="str">
            <v>RPZP.06.06.01-32-021/11</v>
          </cell>
          <cell r="I1580" t="str">
            <v>WND-RPZP.06.06.01-32-021/11</v>
          </cell>
          <cell r="J1580" t="str">
            <v>2013-03-27</v>
          </cell>
          <cell r="K1580" t="str">
            <v>2013 I półrocze</v>
          </cell>
          <cell r="L1580" t="str">
            <v>2013</v>
          </cell>
          <cell r="M1580" t="str">
            <v>2013-03-29</v>
          </cell>
          <cell r="N1580" t="str">
            <v>2013 I półrocze</v>
          </cell>
          <cell r="O1580" t="str">
            <v>2013</v>
          </cell>
          <cell r="P1580" t="str">
            <v>2013-03-25</v>
          </cell>
          <cell r="Q1580" t="str">
            <v>2015-03-30</v>
          </cell>
          <cell r="R1580" t="str">
            <v>2015 I półrocze</v>
          </cell>
          <cell r="S1580" t="str">
            <v>2015</v>
          </cell>
          <cell r="T1580" t="str">
            <v>2014-11-21</v>
          </cell>
          <cell r="U1580">
            <v>256285.42</v>
          </cell>
          <cell r="V1580">
            <v>208362.14</v>
          </cell>
          <cell r="W1580">
            <v>83344.850000000006</v>
          </cell>
          <cell r="X1580">
            <v>83344.850000000006</v>
          </cell>
          <cell r="Y1580">
            <v>125017.29</v>
          </cell>
          <cell r="Z1580">
            <v>40</v>
          </cell>
          <cell r="AA1580" t="str">
            <v>Rewitalizacja kwartału nr 21: adaptacja części budynku przy ul. Księcia Bogusława X 51 na cele usługowe</v>
          </cell>
          <cell r="AB1580" t="str">
            <v>pomoc publiczna</v>
          </cell>
          <cell r="AC1580">
            <v>256285.42</v>
          </cell>
          <cell r="AD1580">
            <v>83344.850000000006</v>
          </cell>
          <cell r="AE1580">
            <v>172940.57</v>
          </cell>
          <cell r="AF1580">
            <v>0</v>
          </cell>
          <cell r="AG1580" t="str">
            <v>Nie</v>
          </cell>
          <cell r="AH1580" t="str">
            <v>61 Zintegrowane projekty na rzecz rewitalizacji obszarów miejskich i wiejskich</v>
          </cell>
          <cell r="AI1580" t="str">
            <v>01 Pomoc bezzwrotna</v>
          </cell>
          <cell r="AJ1580" t="str">
            <v>01 Obszar miejski</v>
          </cell>
          <cell r="AK1580" t="str">
            <v>22 Inne niewyszczególnione usługi</v>
          </cell>
          <cell r="AL1580" t="str">
            <v>9551853387</v>
          </cell>
          <cell r="AM1580" t="str">
            <v>Towarzystwo Budownictwa Społecznego "Prawobrzeże" Spółka z ograniczoną odpowiedzialnością</v>
          </cell>
          <cell r="AN1580" t="str">
            <v>70-771</v>
          </cell>
          <cell r="AO1580" t="str">
            <v>Szczecin</v>
          </cell>
          <cell r="AP1580" t="str">
            <v>Winogronowa</v>
          </cell>
          <cell r="AQ1580" t="str">
            <v>11 F</v>
          </cell>
          <cell r="AR1580" t="str">
            <v>-</v>
          </cell>
          <cell r="AS1580" t="str">
            <v>9143-23-120</v>
          </cell>
          <cell r="AT1580" t="str">
            <v>9143-23-130</v>
          </cell>
          <cell r="AU1580" t="str">
            <v>spółka z ograniczoną odpowiedzialnością - duże przedsiębiorstwo</v>
          </cell>
          <cell r="AV1580" t="str">
            <v>811222916</v>
          </cell>
          <cell r="AW1580" t="str">
            <v>inny nie wymieniony na liście</v>
          </cell>
        </row>
        <row r="1581">
          <cell r="A1581" t="str">
            <v>RPZP.03.01.00-32-004/12</v>
          </cell>
          <cell r="B1581" t="str">
            <v>RPZP.03.00.00</v>
          </cell>
          <cell r="C1581" t="str">
            <v>RPZP.03.01.00</v>
          </cell>
          <cell r="D1581">
            <v>0</v>
          </cell>
          <cell r="E1581" t="str">
            <v>RPZP.03.01.00-32-004/12-02</v>
          </cell>
          <cell r="F1581" t="str">
            <v>UDA-RPZP.03.01.00-32-004/12-02</v>
          </cell>
          <cell r="G1581" t="str">
            <v>350ddec9a6</v>
          </cell>
          <cell r="H1581" t="str">
            <v>RPZP.03.01.00-32-004/12</v>
          </cell>
          <cell r="I1581" t="str">
            <v>WND-RPZP.03.01.00-32-004/12</v>
          </cell>
          <cell r="J1581" t="str">
            <v>2013-04-18</v>
          </cell>
          <cell r="K1581" t="str">
            <v>2013 I półrocze</v>
          </cell>
          <cell r="L1581" t="str">
            <v>2013</v>
          </cell>
          <cell r="M1581" t="str">
            <v>2013-04-22</v>
          </cell>
          <cell r="N1581" t="str">
            <v>2013 I półrocze</v>
          </cell>
          <cell r="O1581" t="str">
            <v>2013</v>
          </cell>
          <cell r="P1581" t="str">
            <v>2013-06-21</v>
          </cell>
          <cell r="Q1581" t="str">
            <v>2015-03-30</v>
          </cell>
          <cell r="R1581" t="str">
            <v>2015 I półrocze</v>
          </cell>
          <cell r="S1581" t="str">
            <v>2015</v>
          </cell>
          <cell r="T1581" t="str">
            <v>2013-12-16</v>
          </cell>
          <cell r="U1581">
            <v>16418745.17</v>
          </cell>
          <cell r="V1581">
            <v>13348573.310000001</v>
          </cell>
          <cell r="W1581">
            <v>7974143.9800000004</v>
          </cell>
          <cell r="X1581">
            <v>7974143.9800000004</v>
          </cell>
          <cell r="Y1581">
            <v>5374429.3300000001</v>
          </cell>
          <cell r="Z1581">
            <v>59.74</v>
          </cell>
          <cell r="AA1581" t="str">
            <v>„Likwidacja białych plam na terenie powiatów Goleniowski, Łobeski, Stargardzki poprzez budowę sieci Internetu szerokopasmowego”</v>
          </cell>
          <cell r="AB1581" t="str">
            <v>pomoc publiczna</v>
          </cell>
          <cell r="AC1581">
            <v>16418745.17</v>
          </cell>
          <cell r="AD1581">
            <v>7974143.9800000004</v>
          </cell>
          <cell r="AE1581">
            <v>8444601.1899999995</v>
          </cell>
          <cell r="AF1581">
            <v>0</v>
          </cell>
          <cell r="AG1581" t="str">
            <v>Nie</v>
          </cell>
          <cell r="AH1581" t="str">
            <v>10 Infrastruktura telekomunikacyjna (w tym sieci szerokopasmowe)</v>
          </cell>
          <cell r="AI1581" t="str">
            <v>01 Pomoc bezzwrotna</v>
          </cell>
          <cell r="AJ1581" t="str">
            <v>05 Obszary wiejskie (poza obszarami górskimi, wyspami lub o niskiej i bardzo niskiej gęstości zaludnienia)</v>
          </cell>
          <cell r="AK1581" t="str">
            <v>10 Poczta i telekomunikacja</v>
          </cell>
          <cell r="AL1581" t="str">
            <v>5842718284</v>
          </cell>
          <cell r="AM1581" t="str">
            <v>Levnet Spółka z ograniczoną odpowiedizalnoscią spółka Komandytowo - Akcyjna</v>
          </cell>
          <cell r="AN1581" t="str">
            <v>80-299</v>
          </cell>
          <cell r="AO1581" t="str">
            <v>gdańsk</v>
          </cell>
          <cell r="AP1581" t="str">
            <v>Perseusza</v>
          </cell>
          <cell r="AQ1581" t="str">
            <v>4</v>
          </cell>
          <cell r="AR1581" t="str">
            <v>-</v>
          </cell>
          <cell r="AS1581" t="str">
            <v>585545199</v>
          </cell>
          <cell r="AT1581" t="str">
            <v>-</v>
          </cell>
          <cell r="AU1581" t="str">
            <v>spółka komandytowo-akcyjna - mikro przedsiębiorstwo</v>
          </cell>
          <cell r="AV1581" t="str">
            <v>221384080</v>
          </cell>
          <cell r="AW1581" t="str">
            <v>przedsiębiorca lub przedsiębiorstwo</v>
          </cell>
        </row>
        <row r="1582">
          <cell r="A1582" t="str">
            <v>RPZP.03.01.00-32-005/12</v>
          </cell>
          <cell r="B1582" t="str">
            <v>RPZP.03.00.00</v>
          </cell>
          <cell r="C1582" t="str">
            <v>RPZP.03.01.00</v>
          </cell>
          <cell r="D1582">
            <v>0</v>
          </cell>
          <cell r="E1582" t="str">
            <v>RPZP.03.01.00-32-005/12-02</v>
          </cell>
          <cell r="F1582" t="str">
            <v>UDA-RPZP.03.01.00-32-005/12-02</v>
          </cell>
          <cell r="G1582" t="str">
            <v>50d61c3c4b</v>
          </cell>
          <cell r="H1582" t="str">
            <v>RPZP.03.01.00-32-005/12</v>
          </cell>
          <cell r="I1582" t="str">
            <v>WND-RPZP.03.01.00-32-005/12</v>
          </cell>
          <cell r="J1582" t="str">
            <v>2013-04-18</v>
          </cell>
          <cell r="K1582" t="str">
            <v>2013 I półrocze</v>
          </cell>
          <cell r="L1582" t="str">
            <v>2013</v>
          </cell>
          <cell r="M1582" t="str">
            <v>2013-04-22</v>
          </cell>
          <cell r="N1582" t="str">
            <v>2013 I półrocze</v>
          </cell>
          <cell r="O1582" t="str">
            <v>2013</v>
          </cell>
          <cell r="P1582" t="str">
            <v>2013-05-13</v>
          </cell>
          <cell r="Q1582" t="str">
            <v>2015-03-30</v>
          </cell>
          <cell r="R1582" t="str">
            <v>2015 I półrocze</v>
          </cell>
          <cell r="S1582" t="str">
            <v>2015</v>
          </cell>
          <cell r="T1582" t="str">
            <v>2014-01-23</v>
          </cell>
          <cell r="U1582">
            <v>18450000</v>
          </cell>
          <cell r="V1582">
            <v>15000000</v>
          </cell>
          <cell r="W1582">
            <v>8970000</v>
          </cell>
          <cell r="X1582">
            <v>8970000</v>
          </cell>
          <cell r="Y1582">
            <v>6030000</v>
          </cell>
          <cell r="Z1582">
            <v>59.8</v>
          </cell>
          <cell r="AA1582" t="str">
            <v>"Budowa infrastruktury sieci NGA na terenie powiatów stargardzkiego, drawskiego, choszczeńskiego i łobeskiego".</v>
          </cell>
          <cell r="AB1582" t="str">
            <v>pomoc publiczna</v>
          </cell>
          <cell r="AC1582">
            <v>18450000</v>
          </cell>
          <cell r="AD1582">
            <v>8970000</v>
          </cell>
          <cell r="AE1582">
            <v>9480000</v>
          </cell>
          <cell r="AF1582">
            <v>4</v>
          </cell>
          <cell r="AG1582" t="str">
            <v>Nie</v>
          </cell>
          <cell r="AH1582" t="str">
            <v>10 Infrastruktura telekomunikacyjna (w tym sieci szerokopasmowe)</v>
          </cell>
          <cell r="AI1582" t="str">
            <v>01 Pomoc bezzwrotna</v>
          </cell>
          <cell r="AJ1582" t="str">
            <v>05 Obszary wiejskie (poza obszarami górskimi, wyspami lub o niskiej i bardzo niskiej gęstości zaludnienia)</v>
          </cell>
          <cell r="AK1582" t="str">
            <v>10 Poczta i telekomunikacja</v>
          </cell>
          <cell r="AL1582" t="str">
            <v>8512829906</v>
          </cell>
          <cell r="AM1582" t="str">
            <v>AS CONSULTING Spółka z ograniczoną odpowiedzialnością</v>
          </cell>
          <cell r="AN1582" t="str">
            <v>72-004</v>
          </cell>
          <cell r="AO1582" t="str">
            <v>Trzeszczyn</v>
          </cell>
          <cell r="AP1582" t="str">
            <v>Żymierskiego</v>
          </cell>
          <cell r="AQ1582" t="str">
            <v>1</v>
          </cell>
          <cell r="AR1582" t="str">
            <v>-</v>
          </cell>
          <cell r="AS1582" t="str">
            <v>(0-91)4899149</v>
          </cell>
          <cell r="AT1582" t="str">
            <v>(0-91)4899150</v>
          </cell>
          <cell r="AU1582" t="str">
            <v>spółka z ograniczoną odpowiedzialnością - mikro przedsiębiorstwo</v>
          </cell>
          <cell r="AV1582" t="str">
            <v>812619053</v>
          </cell>
          <cell r="AW1582" t="str">
            <v>przedsiębiorca lub przedsiębiorstwo</v>
          </cell>
        </row>
        <row r="1583">
          <cell r="A1583" t="str">
            <v>RPZP.06.03.00-32-004/13</v>
          </cell>
          <cell r="B1583" t="str">
            <v>RPZP.06.00.00</v>
          </cell>
          <cell r="C1583" t="str">
            <v>RPZP.06.03.00</v>
          </cell>
          <cell r="D1583">
            <v>0</v>
          </cell>
          <cell r="E1583" t="str">
            <v>RPZP.06.03.00-32-004/13-02</v>
          </cell>
          <cell r="F1583" t="str">
            <v>UDA-RPZP.06.03.00-32-004/13-02</v>
          </cell>
          <cell r="G1583" t="str">
            <v>86175aeb71</v>
          </cell>
          <cell r="H1583" t="str">
            <v>RPZP.06.03.00-32-004/13</v>
          </cell>
          <cell r="I1583" t="str">
            <v>WND-RPZP.06.03.00-32-004/13</v>
          </cell>
          <cell r="J1583" t="str">
            <v>2014-04-16</v>
          </cell>
          <cell r="K1583" t="str">
            <v>2014 I półrocze</v>
          </cell>
          <cell r="L1583" t="str">
            <v>2014</v>
          </cell>
          <cell r="M1583" t="str">
            <v>2014-04-23</v>
          </cell>
          <cell r="N1583" t="str">
            <v>2014 I półrocze</v>
          </cell>
          <cell r="O1583" t="str">
            <v>2014</v>
          </cell>
          <cell r="P1583" t="str">
            <v>2014-05-14</v>
          </cell>
          <cell r="Q1583" t="str">
            <v>2015-03-30</v>
          </cell>
          <cell r="R1583" t="str">
            <v>2015 I półrocze</v>
          </cell>
          <cell r="S1583" t="str">
            <v>2015</v>
          </cell>
          <cell r="T1583" t="str">
            <v>2014-07-03</v>
          </cell>
          <cell r="U1583">
            <v>4554500</v>
          </cell>
          <cell r="V1583">
            <v>4554500</v>
          </cell>
          <cell r="W1583">
            <v>3415875</v>
          </cell>
          <cell r="X1583">
            <v>3415875</v>
          </cell>
          <cell r="Y1583">
            <v>1138625</v>
          </cell>
          <cell r="Z1583">
            <v>75</v>
          </cell>
          <cell r="AA1583" t="str">
            <v xml:space="preserve">„Zaprojektowanie i wykonanie budowy ścieżki pieszo-rowerowej na odcinku Przecław – Kołbaskowo – Rosówek" </v>
          </cell>
          <cell r="AB1583" t="str">
            <v>bez pomocy publicznej</v>
          </cell>
          <cell r="AC1583">
            <v>4554500</v>
          </cell>
          <cell r="AD1583">
            <v>4554500</v>
          </cell>
          <cell r="AE1583">
            <v>0</v>
          </cell>
          <cell r="AF1583">
            <v>0</v>
          </cell>
          <cell r="AG1583" t="str">
            <v>Nie</v>
          </cell>
          <cell r="AH1583" t="str">
            <v>24 Ścieżki rowerowe</v>
          </cell>
          <cell r="AI1583" t="str">
            <v>01 Pomoc bezzwrotna</v>
          </cell>
          <cell r="AJ1583" t="str">
            <v>05 Obszary wiejskie (poza obszarami górskimi, wyspami lub o niskiej i bardzo niskiej gęstości zaludnienia)</v>
          </cell>
          <cell r="AK1583" t="str">
            <v>00 Nie dotyczy</v>
          </cell>
          <cell r="AL1583" t="str">
            <v>8512908333</v>
          </cell>
          <cell r="AM1583" t="str">
            <v>Gmina Kołbaskowo</v>
          </cell>
          <cell r="AN1583" t="str">
            <v>72-001</v>
          </cell>
          <cell r="AO1583" t="str">
            <v>Kołbaskowo</v>
          </cell>
          <cell r="AP1583" t="str">
            <v>Kołbaskowo</v>
          </cell>
          <cell r="AQ1583" t="str">
            <v>106</v>
          </cell>
          <cell r="AR1583" t="str">
            <v>-</v>
          </cell>
          <cell r="AS1583" t="str">
            <v>(0-91)3119510</v>
          </cell>
          <cell r="AT1583" t="str">
            <v>(0-91)3119510w.22</v>
          </cell>
          <cell r="AU1583" t="str">
            <v>wspólnota samorządowa - gmina</v>
          </cell>
          <cell r="AV1583" t="str">
            <v>811685450</v>
          </cell>
          <cell r="AW1583" t="str">
            <v>jednostka samorządu terytorialnego, związek lub stowarzyszenie jst</v>
          </cell>
        </row>
        <row r="1584">
          <cell r="A1584" t="str">
            <v>RPZP.01.01.03-32-015/12</v>
          </cell>
          <cell r="B1584" t="str">
            <v>RPZP.01.00.00</v>
          </cell>
          <cell r="C1584" t="str">
            <v>RPZP.01.01.00</v>
          </cell>
          <cell r="D1584" t="str">
            <v>RPZP.01.01.03</v>
          </cell>
          <cell r="E1584" t="str">
            <v>RPZP.01.01.03-32-015/12-03</v>
          </cell>
          <cell r="F1584" t="str">
            <v>UDA-RPZP.01.01.03-32-015/12-03</v>
          </cell>
          <cell r="G1584" t="str">
            <v>b081aeff82</v>
          </cell>
          <cell r="H1584" t="str">
            <v>RPZP.01.01.03-32-015/12</v>
          </cell>
          <cell r="I1584" t="str">
            <v>WND-RPZP.01.01.03-32-015/12</v>
          </cell>
          <cell r="J1584" t="str">
            <v>2014-06-25</v>
          </cell>
          <cell r="K1584" t="str">
            <v>2014 I półrocze</v>
          </cell>
          <cell r="L1584" t="str">
            <v>2014</v>
          </cell>
          <cell r="M1584" t="str">
            <v>2014-06-26</v>
          </cell>
          <cell r="N1584" t="str">
            <v>2014 I półrocze</v>
          </cell>
          <cell r="O1584" t="str">
            <v>2014</v>
          </cell>
          <cell r="P1584" t="str">
            <v>2014-07-10</v>
          </cell>
          <cell r="Q1584" t="str">
            <v>2015-03-30</v>
          </cell>
          <cell r="R1584" t="str">
            <v>2015 I półrocze</v>
          </cell>
          <cell r="S1584" t="str">
            <v>2015</v>
          </cell>
          <cell r="T1584" t="str">
            <v>2014-10-15</v>
          </cell>
          <cell r="U1584">
            <v>1365300</v>
          </cell>
          <cell r="V1584">
            <v>1110000</v>
          </cell>
          <cell r="W1584">
            <v>666000</v>
          </cell>
          <cell r="X1584">
            <v>666000</v>
          </cell>
          <cell r="Y1584">
            <v>444000</v>
          </cell>
          <cell r="Z1584">
            <v>60</v>
          </cell>
          <cell r="AA1584" t="str">
            <v>Wdrożenie innowacyjnej technologii produkcji korpusów meblowych przez SOTEX Sp. z o.o.</v>
          </cell>
          <cell r="AB1584" t="str">
            <v>pomoc publiczna</v>
          </cell>
          <cell r="AC1584">
            <v>1365300</v>
          </cell>
          <cell r="AD1584">
            <v>666000</v>
          </cell>
          <cell r="AE1584">
            <v>699300</v>
          </cell>
          <cell r="AF1584">
            <v>0</v>
          </cell>
          <cell r="AG1584" t="str">
            <v>Nie</v>
          </cell>
          <cell r="AH158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84" t="str">
            <v>01 Pomoc bezzwrotna</v>
          </cell>
          <cell r="AJ1584" t="str">
            <v>01 Obszar miejski</v>
          </cell>
          <cell r="AK1584" t="str">
            <v>06 Nieokreślony przemysł wytwórczy</v>
          </cell>
          <cell r="AL1584" t="str">
            <v>8510306044</v>
          </cell>
          <cell r="AM1584" t="str">
            <v>„SOTEX” Produkcyjno – Usługowo – Handlowa Spółka z ograniczoną odpowiedzialnością</v>
          </cell>
          <cell r="AN1584" t="str">
            <v>70-207</v>
          </cell>
          <cell r="AO1584" t="str">
            <v>Szczecin</v>
          </cell>
          <cell r="AP1584" t="str">
            <v>Plac Batorego</v>
          </cell>
          <cell r="AQ1584" t="str">
            <v>4</v>
          </cell>
          <cell r="AR1584" t="str">
            <v>-</v>
          </cell>
          <cell r="AS1584" t="str">
            <v>(91)4825753</v>
          </cell>
          <cell r="AT1584" t="str">
            <v>(91)4837579</v>
          </cell>
          <cell r="AU1584" t="str">
            <v>spółka z ograniczoną odpowiedzialnością - małe przedsiębiorstwo</v>
          </cell>
          <cell r="AV1584" t="str">
            <v>008076876</v>
          </cell>
          <cell r="AW1584" t="str">
            <v>przedsiębiorca lub przedsiębiorstwo</v>
          </cell>
        </row>
        <row r="1585">
          <cell r="A1585" t="str">
            <v>RPZP.01.01.03-32-056/12</v>
          </cell>
          <cell r="B1585" t="str">
            <v>RPZP.01.00.00</v>
          </cell>
          <cell r="C1585" t="str">
            <v>RPZP.01.01.00</v>
          </cell>
          <cell r="D1585" t="str">
            <v>RPZP.01.01.03</v>
          </cell>
          <cell r="E1585" t="str">
            <v>RPZP.01.01.03-32-056/12-01</v>
          </cell>
          <cell r="F1585" t="str">
            <v>UDA-RPZP.01.01.03-32-056/12-01</v>
          </cell>
          <cell r="G1585" t="str">
            <v>8ed1652052</v>
          </cell>
          <cell r="H1585" t="str">
            <v>RPZP.01.01.03-32-056/12</v>
          </cell>
          <cell r="I1585" t="str">
            <v>WND-RPZP.01.01.03-32-056/12</v>
          </cell>
          <cell r="J1585" t="str">
            <v>2014-06-25</v>
          </cell>
          <cell r="K1585" t="str">
            <v>2014 I półrocze</v>
          </cell>
          <cell r="L1585" t="str">
            <v>2014</v>
          </cell>
          <cell r="M1585" t="str">
            <v>2014-06-30</v>
          </cell>
          <cell r="N1585" t="str">
            <v>2014 I półrocze</v>
          </cell>
          <cell r="O1585" t="str">
            <v>2014</v>
          </cell>
          <cell r="P1585" t="str">
            <v>2014-06-02</v>
          </cell>
          <cell r="Q1585" t="str">
            <v>2015-03-30</v>
          </cell>
          <cell r="R1585" t="str">
            <v>2015 I półrocze</v>
          </cell>
          <cell r="S1585" t="str">
            <v>2015</v>
          </cell>
          <cell r="T1585" t="str">
            <v>2014-06-27</v>
          </cell>
          <cell r="U1585">
            <v>7349381.8399999999</v>
          </cell>
          <cell r="V1585">
            <v>4061657.14</v>
          </cell>
          <cell r="W1585">
            <v>2436994.2799999998</v>
          </cell>
          <cell r="X1585">
            <v>2436994.2799999998</v>
          </cell>
          <cell r="Y1585">
            <v>1624662.86</v>
          </cell>
          <cell r="Z1585">
            <v>60</v>
          </cell>
          <cell r="AA1585" t="str">
            <v>Budowa nowego obiektu produkcyjnego oraz zakup nowej linii technologicznej w celu wprowadzenia na rynek nowego produktu o nazwie Jantar Sport Water</v>
          </cell>
          <cell r="AB1585" t="str">
            <v>pomoc publiczna</v>
          </cell>
          <cell r="AC1585">
            <v>7349381.8399999999</v>
          </cell>
          <cell r="AD1585">
            <v>2436994.2799999998</v>
          </cell>
          <cell r="AE1585">
            <v>4912387.5599999996</v>
          </cell>
          <cell r="AF1585">
            <v>0</v>
          </cell>
          <cell r="AG1585" t="str">
            <v>Nie</v>
          </cell>
          <cell r="AH158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85" t="str">
            <v>01 Pomoc bezzwrotna</v>
          </cell>
          <cell r="AJ1585" t="str">
            <v>01 Obszar miejski</v>
          </cell>
          <cell r="AK1585" t="str">
            <v>03 Produkcja produktów żywnościowych i napojów</v>
          </cell>
          <cell r="AL1585" t="str">
            <v>6711090271</v>
          </cell>
          <cell r="AM1585" t="str">
            <v>„JANTAR” WODY MINERALNE SPÓŁKA Z OGRANICZONĄ ODPOWIEDZIALNOŚCIĄ</v>
          </cell>
          <cell r="AN1585" t="str">
            <v>78-100</v>
          </cell>
          <cell r="AO1585" t="str">
            <v>Kołobrzeg</v>
          </cell>
          <cell r="AP1585" t="str">
            <v>Żurawia</v>
          </cell>
          <cell r="AQ1585" t="str">
            <v>24</v>
          </cell>
          <cell r="AR1585" t="str">
            <v>-</v>
          </cell>
          <cell r="AS1585" t="str">
            <v>943511144</v>
          </cell>
          <cell r="AT1585" t="str">
            <v>943511155</v>
          </cell>
          <cell r="AU1585" t="str">
            <v>spółka z ograniczoną odpowiedzialnością - małe przedsiębiorstwo</v>
          </cell>
          <cell r="AV1585" t="str">
            <v>330413086</v>
          </cell>
          <cell r="AW1585" t="str">
            <v>przedsiębiorca lub przedsiębiorstwo</v>
          </cell>
        </row>
        <row r="1586">
          <cell r="A1586" t="str">
            <v>RPZP.01.01.03-32-175/12</v>
          </cell>
          <cell r="B1586" t="str">
            <v>RPZP.01.00.00</v>
          </cell>
          <cell r="C1586" t="str">
            <v>RPZP.01.01.00</v>
          </cell>
          <cell r="D1586" t="str">
            <v>RPZP.01.01.03</v>
          </cell>
          <cell r="E1586" t="str">
            <v>RPZP.01.01.03-32-175/12-02</v>
          </cell>
          <cell r="F1586" t="str">
            <v>UDA-RPZP.01.01.03-32-175/12-02</v>
          </cell>
          <cell r="G1586" t="str">
            <v>83d2ddf0f5</v>
          </cell>
          <cell r="H1586" t="str">
            <v>RPZP.01.01.03-32-175/12</v>
          </cell>
          <cell r="I1586" t="str">
            <v>WND-RPZP.01.01.03-32-175/12</v>
          </cell>
          <cell r="J1586" t="str">
            <v>2014-06-30</v>
          </cell>
          <cell r="K1586" t="str">
            <v>2014 I półrocze</v>
          </cell>
          <cell r="L1586" t="str">
            <v>2014</v>
          </cell>
          <cell r="M1586" t="str">
            <v>2014-07-03</v>
          </cell>
          <cell r="N1586" t="str">
            <v>2014 II półrocze</v>
          </cell>
          <cell r="O1586" t="str">
            <v>2014</v>
          </cell>
          <cell r="P1586" t="str">
            <v>2013-02-20</v>
          </cell>
          <cell r="Q1586" t="str">
            <v>2015-03-30</v>
          </cell>
          <cell r="R1586" t="str">
            <v>2015 I półrocze</v>
          </cell>
          <cell r="S1586" t="str">
            <v>2015</v>
          </cell>
          <cell r="T1586" t="str">
            <v>2014-12-31</v>
          </cell>
          <cell r="U1586">
            <v>1737542.6</v>
          </cell>
          <cell r="V1586">
            <v>1517221</v>
          </cell>
          <cell r="W1586">
            <v>910332.6</v>
          </cell>
          <cell r="X1586">
            <v>910332.6</v>
          </cell>
          <cell r="Y1586">
            <v>606888.4</v>
          </cell>
          <cell r="Z1586">
            <v>60</v>
          </cell>
          <cell r="AA1586" t="str">
            <v>Wdrożenie nowej technologii umożliwiającej produkcję innowacyjnych urządzeń medycznych do zdalnego diagnozowania pacjentów drogą do poprawy konkurencyjności Eengis Sp. z o.o. na rynku międzynarodowym</v>
          </cell>
          <cell r="AB1586" t="str">
            <v>pomoc publiczna</v>
          </cell>
          <cell r="AC1586">
            <v>1737542.6</v>
          </cell>
          <cell r="AD1586">
            <v>910332.6</v>
          </cell>
          <cell r="AE1586">
            <v>827210</v>
          </cell>
          <cell r="AF1586">
            <v>0</v>
          </cell>
          <cell r="AG1586" t="str">
            <v>Nie</v>
          </cell>
          <cell r="AH158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86" t="str">
            <v>01 Pomoc bezzwrotna</v>
          </cell>
          <cell r="AJ1586" t="str">
            <v>01 Obszar miejski</v>
          </cell>
          <cell r="AK1586" t="str">
            <v>06 Nieokreślony przemysł wytwórczy</v>
          </cell>
          <cell r="AL1586" t="str">
            <v>8513159193</v>
          </cell>
          <cell r="AM1586" t="str">
            <v>Eengis Spółka z ograniczoną odpowiedzialnością</v>
          </cell>
          <cell r="AN1586" t="str">
            <v>72-003</v>
          </cell>
          <cell r="AO1586" t="str">
            <v>Dobra</v>
          </cell>
          <cell r="AP1586" t="str">
            <v>Zagrodowa</v>
          </cell>
          <cell r="AQ1586" t="str">
            <v>7</v>
          </cell>
          <cell r="AR1586" t="str">
            <v>-</v>
          </cell>
          <cell r="AS1586" t="str">
            <v>604-629-880</v>
          </cell>
          <cell r="AT1586" t="str">
            <v>niedotyczy</v>
          </cell>
          <cell r="AU1586" t="str">
            <v>spółka z ograniczoną odpowiedzialnością - mikro przedsiębiorstwo</v>
          </cell>
          <cell r="AV1586" t="str">
            <v>321150136</v>
          </cell>
          <cell r="AW1586" t="str">
            <v>przedsiębiorca lub przedsiębiorstwo</v>
          </cell>
        </row>
        <row r="1587">
          <cell r="A1587" t="str">
            <v>RPZP.01.02.01-32-003/10</v>
          </cell>
          <cell r="B1587" t="str">
            <v>RPZP.01.00.00</v>
          </cell>
          <cell r="C1587" t="str">
            <v>RPZP.01.02.00</v>
          </cell>
          <cell r="D1587" t="str">
            <v>RPZP.01.02.01</v>
          </cell>
          <cell r="E1587" t="str">
            <v>RPZP.01.02.01-32-003/10-09</v>
          </cell>
          <cell r="F1587" t="str">
            <v>UDA-RPZP.01.02.01-32-003/10-09</v>
          </cell>
          <cell r="G1587" t="str">
            <v>32b7c2294f</v>
          </cell>
          <cell r="H1587" t="str">
            <v>RPZP.01.02.01-32-003/10</v>
          </cell>
          <cell r="I1587" t="str">
            <v>WND-RPZP.01.02.01-32-003/10</v>
          </cell>
          <cell r="J1587" t="str">
            <v>2010-09-28</v>
          </cell>
          <cell r="K1587" t="str">
            <v>2010 II półrocze</v>
          </cell>
          <cell r="L1587" t="str">
            <v>2010</v>
          </cell>
          <cell r="M1587" t="str">
            <v>2010-09-30</v>
          </cell>
          <cell r="N1587" t="str">
            <v>2010 II półrocze</v>
          </cell>
          <cell r="O1587" t="str">
            <v>2010</v>
          </cell>
          <cell r="P1587" t="str">
            <v>2011-06-03</v>
          </cell>
          <cell r="Q1587" t="str">
            <v>2015-03-31</v>
          </cell>
          <cell r="R1587" t="str">
            <v>2015 I półrocze</v>
          </cell>
          <cell r="S1587" t="str">
            <v>2015</v>
          </cell>
          <cell r="T1587" t="str">
            <v>2013-12-23</v>
          </cell>
          <cell r="U1587">
            <v>103177684.95</v>
          </cell>
          <cell r="V1587">
            <v>78800000</v>
          </cell>
          <cell r="W1587">
            <v>31520000</v>
          </cell>
          <cell r="X1587">
            <v>31520000</v>
          </cell>
          <cell r="Y1587">
            <v>47280000</v>
          </cell>
          <cell r="Z1587">
            <v>40</v>
          </cell>
          <cell r="AA1587" t="str">
            <v>Budowa i wyposażenie I Etapu Pomerania Technopark w Szczecinie przy ul. Niemierzyńskiej</v>
          </cell>
          <cell r="AB1587" t="str">
            <v>pomoc publiczna</v>
          </cell>
          <cell r="AC1587">
            <v>103177684.95</v>
          </cell>
          <cell r="AD1587">
            <v>31520000</v>
          </cell>
          <cell r="AE1587">
            <v>71657684.950000003</v>
          </cell>
          <cell r="AF1587">
            <v>0</v>
          </cell>
          <cell r="AG1587" t="str">
            <v>Nie</v>
          </cell>
          <cell r="AH1587" t="str">
    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    </cell>
          <cell r="AI1587" t="str">
            <v>01 Pomoc bezzwrotna</v>
          </cell>
          <cell r="AJ1587" t="str">
            <v>01 Obszar miejski</v>
          </cell>
          <cell r="AK1587" t="str">
            <v>16 Obsługa nieruchomości, wynajem i prowadzenie działalności gospodarczej</v>
          </cell>
          <cell r="AL1587" t="str">
            <v>9552000238</v>
          </cell>
          <cell r="AM1587" t="str">
            <v>Szczeciński Park Naukowo - Technologiczny spółka z ograniczoną odpowiedzialnością</v>
          </cell>
          <cell r="AN1587" t="str">
            <v>71-441</v>
          </cell>
          <cell r="AO1587" t="str">
            <v>Szczecin</v>
          </cell>
          <cell r="AP1587" t="str">
            <v>Niemierzyńska</v>
          </cell>
          <cell r="AQ1587" t="str">
            <v>17a</v>
          </cell>
          <cell r="AR1587" t="str">
            <v>-</v>
          </cell>
          <cell r="AS1587" t="str">
            <v>0914892050</v>
          </cell>
          <cell r="AT1587" t="str">
            <v>0914336053</v>
          </cell>
          <cell r="AU1587" t="str">
            <v>spółka z ograniczoną odpowiedzialnością - duże przedsiębiorstwo</v>
          </cell>
          <cell r="AV1587" t="str">
            <v>812104930</v>
          </cell>
          <cell r="AW1587" t="str">
            <v>jednostka organizacyjna jst</v>
          </cell>
        </row>
        <row r="1588">
          <cell r="A1588" t="str">
            <v>RPZP.03.02.00-32-004/10</v>
          </cell>
          <cell r="B1588" t="str">
            <v>RPZP.03.00.00</v>
          </cell>
          <cell r="C1588" t="str">
            <v>RPZP.03.02.00</v>
          </cell>
          <cell r="D1588">
            <v>0</v>
          </cell>
          <cell r="E1588" t="str">
            <v>RPZP.03.02.00-32-004/10-02</v>
          </cell>
          <cell r="F1588" t="str">
            <v>UDA-RPZP.03.02.00-32-004/10-02</v>
          </cell>
          <cell r="G1588" t="str">
            <v>b72ff431a7</v>
          </cell>
          <cell r="H1588" t="str">
            <v>RPZP.03.02.00-32-004/10</v>
          </cell>
          <cell r="I1588" t="str">
            <v>WND-RPZP.03.02.00-32-004/10</v>
          </cell>
          <cell r="J1588" t="str">
            <v>2010-11-12</v>
          </cell>
          <cell r="K1588" t="str">
            <v>2010 II półrocze</v>
          </cell>
          <cell r="L1588" t="str">
            <v>2010</v>
          </cell>
          <cell r="M1588" t="str">
            <v>2010-11-16</v>
          </cell>
          <cell r="N1588" t="str">
            <v>2010 II półrocze</v>
          </cell>
          <cell r="O1588" t="str">
            <v>2010</v>
          </cell>
          <cell r="P1588" t="str">
            <v>2010-07-01</v>
          </cell>
          <cell r="Q1588" t="str">
            <v>2015-03-31</v>
          </cell>
          <cell r="R1588" t="str">
            <v>2015 I półrocze</v>
          </cell>
          <cell r="S1588" t="str">
            <v>2015</v>
          </cell>
          <cell r="T1588" t="str">
            <v>2014-11-26</v>
          </cell>
          <cell r="U1588">
            <v>2084504.83</v>
          </cell>
          <cell r="V1588">
            <v>1993502.92</v>
          </cell>
          <cell r="W1588">
            <v>1495127.19</v>
          </cell>
          <cell r="X1588">
            <v>1495127.19</v>
          </cell>
          <cell r="Y1588">
            <v>498375.73</v>
          </cell>
          <cell r="Z1588">
            <v>75</v>
          </cell>
          <cell r="AA1588" t="str">
            <v>Wrota Parsęty II - usługi społeczeństwa informacyjnego na terenie dorzecza Parsęty</v>
          </cell>
          <cell r="AB1588" t="str">
            <v>bez pomocy publicznej</v>
          </cell>
          <cell r="AC1588">
            <v>2084504.83</v>
          </cell>
          <cell r="AD1588">
            <v>2084504.83</v>
          </cell>
          <cell r="AE1588">
            <v>0</v>
          </cell>
          <cell r="AF1588">
            <v>7.57</v>
          </cell>
          <cell r="AG1588" t="str">
            <v>Nie</v>
          </cell>
          <cell r="AH1588" t="str">
            <v>13 Usługi i aplikacje dla obywateli (e-zdrowie, e-administracja, e-edukacja, e-integracja itp.)</v>
          </cell>
          <cell r="AI1588" t="str">
            <v>01 Pomoc bezzwrotna</v>
          </cell>
          <cell r="AJ1588" t="str">
            <v>01 Obszar miejski</v>
          </cell>
          <cell r="AK1588" t="str">
            <v>00 Nie dotyczy</v>
          </cell>
          <cell r="AL1588" t="str">
            <v>6721041877</v>
          </cell>
          <cell r="AM1588" t="str">
            <v>Związek Miast i Gmin Dorzecza Parsęty</v>
          </cell>
          <cell r="AN1588" t="str">
            <v>78-230</v>
          </cell>
          <cell r="AO1588" t="str">
            <v>Karlino</v>
          </cell>
          <cell r="AP1588" t="str">
            <v>Szymanowskiego</v>
          </cell>
          <cell r="AQ1588" t="str">
            <v>17</v>
          </cell>
          <cell r="AR1588" t="str">
            <v>-</v>
          </cell>
          <cell r="AS1588" t="str">
            <v>94-311-72-47</v>
          </cell>
          <cell r="AT1588" t="str">
            <v>94-311-71-16</v>
          </cell>
          <cell r="AU1588" t="str">
            <v>wspólnota samorządowa - gmina</v>
          </cell>
          <cell r="AV1588" t="str">
            <v>330052240</v>
          </cell>
          <cell r="AW1588" t="str">
            <v>jednostka samorządu terytorialnego, związek lub stowarzyszenie jst</v>
          </cell>
        </row>
        <row r="1589">
          <cell r="A1589" t="str">
            <v>RPZP.06.06.01-32-004/11</v>
          </cell>
          <cell r="B1589" t="str">
            <v>RPZP.06.00.00</v>
          </cell>
          <cell r="C1589" t="str">
            <v>RPZP.06.06.00</v>
          </cell>
          <cell r="D1589" t="str">
            <v>RPZP.06.06.01</v>
          </cell>
          <cell r="E1589" t="str">
            <v>RPZP.06.06.01-32-004/11-03</v>
          </cell>
          <cell r="F1589" t="str">
            <v>UDA-RPZP.06.06.01-32-004/11-03</v>
          </cell>
          <cell r="G1589" t="str">
            <v>fb5cea4689</v>
          </cell>
          <cell r="H1589" t="str">
            <v>RPZP.06.06.01-32-004/11</v>
          </cell>
          <cell r="I1589" t="str">
            <v>WND-RPZP.06.06.01-32-004/11</v>
          </cell>
          <cell r="J1589" t="str">
            <v>2012-06-04</v>
          </cell>
          <cell r="K1589" t="str">
            <v>2012 I półrocze</v>
          </cell>
          <cell r="L1589" t="str">
            <v>2012</v>
          </cell>
          <cell r="M1589" t="str">
            <v>2012-06-08</v>
          </cell>
          <cell r="N1589" t="str">
            <v>2012 I półrocze</v>
          </cell>
          <cell r="O1589" t="str">
            <v>2012</v>
          </cell>
          <cell r="P1589" t="str">
            <v>2012-07-26</v>
          </cell>
          <cell r="Q1589" t="str">
            <v>2015-03-31</v>
          </cell>
          <cell r="R1589" t="str">
            <v>2015 I półrocze</v>
          </cell>
          <cell r="S1589" t="str">
            <v>2015</v>
          </cell>
          <cell r="T1589" t="str">
            <v>2014-04-03</v>
          </cell>
          <cell r="U1589">
            <v>3239932.01</v>
          </cell>
          <cell r="V1589">
            <v>3239932.01</v>
          </cell>
          <cell r="W1589">
            <v>1295972.8</v>
          </cell>
          <cell r="X1589">
            <v>1295972.8</v>
          </cell>
          <cell r="Y1589">
            <v>1943959.21</v>
          </cell>
          <cell r="Z1589">
            <v>40</v>
          </cell>
          <cell r="AA1589" t="str">
            <v>Rewitalizacja RAZEM – Renowacja budynków mieszkalnych w Kwartale nr 23 w Szczecinie: oficyny we wnętrzu kwartału</v>
          </cell>
          <cell r="AB1589" t="str">
            <v>pomoc publiczna</v>
          </cell>
          <cell r="AC1589">
            <v>3239932.01</v>
          </cell>
          <cell r="AD1589">
            <v>1295972.8</v>
          </cell>
          <cell r="AE1589">
            <v>1943959.21</v>
          </cell>
          <cell r="AF1589">
            <v>0</v>
          </cell>
          <cell r="AG1589" t="str">
            <v>Nie</v>
          </cell>
          <cell r="AH1589" t="str">
            <v>78 Infrastruktura mieszkalnictwa</v>
          </cell>
          <cell r="AI1589" t="str">
            <v>01 Pomoc bezzwrotna</v>
          </cell>
          <cell r="AJ1589" t="str">
            <v>01 Obszar miejski</v>
          </cell>
          <cell r="AK1589" t="str">
            <v>22 Inne niewyszczególnione usługi</v>
          </cell>
          <cell r="AL1589" t="str">
            <v>8521850722</v>
          </cell>
          <cell r="AM1589" t="str">
            <v>Szczecińskie Towarzystwo Budownictwa Społecznego Spółka z ograniczoną odpowiedzialnością</v>
          </cell>
          <cell r="AN1589" t="str">
            <v>70-302</v>
          </cell>
          <cell r="AO1589" t="str">
            <v>Szczecin</v>
          </cell>
          <cell r="AP1589" t="str">
            <v>Bohaterów Getta Warszawskiego</v>
          </cell>
          <cell r="AQ1589" t="str">
            <v>1</v>
          </cell>
          <cell r="AR1589" t="str">
            <v>-</v>
          </cell>
          <cell r="AS1589" t="str">
            <v>914309100</v>
          </cell>
          <cell r="AT1589" t="str">
            <v>914309145</v>
          </cell>
          <cell r="AU1589" t="str">
            <v>spółka z ograniczoną odpowiedzialnością - duże przedsiębiorstwo</v>
          </cell>
          <cell r="AV1589" t="str">
            <v>811015666</v>
          </cell>
          <cell r="AW1589" t="str">
            <v>spółdzielnia lub wspólnota mieszkaniowa, TBS</v>
          </cell>
        </row>
        <row r="1590">
          <cell r="A1590" t="str">
            <v>RPZP.06.06.01-32-003/11</v>
          </cell>
          <cell r="B1590" t="str">
            <v>RPZP.06.00.00</v>
          </cell>
          <cell r="C1590" t="str">
            <v>RPZP.06.06.00</v>
          </cell>
          <cell r="D1590" t="str">
            <v>RPZP.06.06.01</v>
          </cell>
          <cell r="E1590" t="str">
            <v>RPZP.06.06.01-32-003/11-03</v>
          </cell>
          <cell r="F1590" t="str">
            <v>UDA-RPZP.06.06.01-32-003/11-03</v>
          </cell>
          <cell r="G1590" t="str">
            <v>e8e2b61332</v>
          </cell>
          <cell r="H1590" t="str">
            <v>RPZP.06.06.01-32-003/11</v>
          </cell>
          <cell r="I1590" t="str">
            <v>WND-RPZP.06.06.01-32-003/11</v>
          </cell>
          <cell r="J1590" t="str">
            <v>2012-06-04</v>
          </cell>
          <cell r="K1590" t="str">
            <v>2012 I półrocze</v>
          </cell>
          <cell r="L1590" t="str">
            <v>2012</v>
          </cell>
          <cell r="M1590" t="str">
            <v>2012-06-08</v>
          </cell>
          <cell r="N1590" t="str">
            <v>2012 I półrocze</v>
          </cell>
          <cell r="O1590" t="str">
            <v>2012</v>
          </cell>
          <cell r="P1590" t="str">
            <v>2012-07-26</v>
          </cell>
          <cell r="Q1590" t="str">
            <v>2015-03-31</v>
          </cell>
          <cell r="R1590" t="str">
            <v>2015 I półrocze</v>
          </cell>
          <cell r="S1590" t="str">
            <v>2015</v>
          </cell>
          <cell r="T1590" t="str">
            <v>2014-07-04</v>
          </cell>
          <cell r="U1590">
            <v>4730637.09</v>
          </cell>
          <cell r="V1590">
            <v>4384827.7699999996</v>
          </cell>
          <cell r="W1590">
            <v>1753931.09</v>
          </cell>
          <cell r="X1590">
            <v>1753931.09</v>
          </cell>
          <cell r="Y1590">
            <v>2630896.6800000002</v>
          </cell>
          <cell r="Z1590">
            <v>40</v>
          </cell>
          <cell r="AA1590" t="str">
            <v>Rewitalizacja RAZEM – Infrastruktura w Kwartale nr 23 w Szczecinie: utworzenie świetlicy środowiskowej, punktu MOPR, lokali usługowych, infrastruktury technicznej i wykonanie zagospodarowania terenu</v>
          </cell>
          <cell r="AB1590" t="str">
            <v>pomoc publiczna</v>
          </cell>
          <cell r="AC1590">
            <v>4730637.09</v>
          </cell>
          <cell r="AD1590">
            <v>1753931.09</v>
          </cell>
          <cell r="AE1590">
            <v>2976706</v>
          </cell>
          <cell r="AF1590">
            <v>0</v>
          </cell>
          <cell r="AG1590" t="str">
            <v>Nie</v>
          </cell>
          <cell r="AH1590" t="str">
            <v>61 Zintegrowane projekty na rzecz rewitalizacji obszarów miejskich i wiejskich</v>
          </cell>
          <cell r="AI1590" t="str">
            <v>01 Pomoc bezzwrotna</v>
          </cell>
          <cell r="AJ1590" t="str">
            <v>01 Obszar miejski</v>
          </cell>
          <cell r="AK1590" t="str">
            <v>22 Inne niewyszczególnione usługi</v>
          </cell>
          <cell r="AL1590" t="str">
            <v>8521850722</v>
          </cell>
          <cell r="AM1590" t="str">
            <v>Szczecińskie Towarzystwo Budownictwa Społecznego Spółka z ograniczoną odpowiedzialnością</v>
          </cell>
          <cell r="AN1590" t="str">
            <v>70-302</v>
          </cell>
          <cell r="AO1590" t="str">
            <v>Szczecin</v>
          </cell>
          <cell r="AP1590" t="str">
            <v>Bohaterów Getta Warszawskiego</v>
          </cell>
          <cell r="AQ1590" t="str">
            <v>1</v>
          </cell>
          <cell r="AR1590" t="str">
            <v>-</v>
          </cell>
          <cell r="AS1590" t="str">
            <v>914309100</v>
          </cell>
          <cell r="AT1590" t="str">
            <v>914309145</v>
          </cell>
          <cell r="AU1590" t="str">
            <v>spółka z ograniczoną odpowiedzialnością - duże przedsiębiorstwo</v>
          </cell>
          <cell r="AV1590" t="str">
            <v>811015666</v>
          </cell>
          <cell r="AW1590" t="str">
            <v>spółdzielnia lub wspólnota mieszkaniowa, TBS</v>
          </cell>
        </row>
        <row r="1591">
          <cell r="A1591" t="str">
            <v>RPZP.06.06.01-32-014/11</v>
          </cell>
          <cell r="B1591" t="str">
            <v>RPZP.06.00.00</v>
          </cell>
          <cell r="C1591" t="str">
            <v>RPZP.06.06.00</v>
          </cell>
          <cell r="D1591" t="str">
            <v>RPZP.06.06.01</v>
          </cell>
          <cell r="E1591" t="str">
            <v>RPZP.06.06.01-32-014/11-05</v>
          </cell>
          <cell r="F1591" t="str">
            <v>UDA-RPZP.06.06.01-32-014/11-05</v>
          </cell>
          <cell r="G1591" t="str">
            <v>4e54272488</v>
          </cell>
          <cell r="H1591" t="str">
            <v>RPZP.06.06.01-32-014/11</v>
          </cell>
          <cell r="I1591" t="str">
            <v>WND-RPZP.06.06.01-32-014/11</v>
          </cell>
          <cell r="J1591" t="str">
            <v>2012-06-12</v>
          </cell>
          <cell r="K1591" t="str">
            <v>2012 I półrocze</v>
          </cell>
          <cell r="L1591" t="str">
            <v>2012</v>
          </cell>
          <cell r="M1591" t="str">
            <v>2012-06-15</v>
          </cell>
          <cell r="N1591" t="str">
            <v>2012 I półrocze</v>
          </cell>
          <cell r="O1591" t="str">
            <v>2012</v>
          </cell>
          <cell r="P1591" t="str">
            <v>2012-09-05</v>
          </cell>
          <cell r="Q1591" t="str">
            <v>2015-03-31</v>
          </cell>
          <cell r="R1591" t="str">
            <v>2015 I półrocze</v>
          </cell>
          <cell r="S1591" t="str">
            <v>2015</v>
          </cell>
          <cell r="T1591" t="str">
            <v>2014-05-20</v>
          </cell>
          <cell r="U1591">
            <v>4094828.76</v>
          </cell>
          <cell r="V1591">
            <v>3673516.87</v>
          </cell>
          <cell r="W1591">
            <v>1469406.74</v>
          </cell>
          <cell r="X1591">
            <v>1469406.74</v>
          </cell>
          <cell r="Y1591">
            <v>2204110.13</v>
          </cell>
          <cell r="Z1591">
            <v>40</v>
          </cell>
          <cell r="AA1591" t="str">
            <v>Kompleksowa renowacja zabudowy kwartału 40: adaptacja parterów kamienic ul. Śląska 51, 53, oficyn ul. Śląska 51, 52, 53, 54, oficyny usługowej „stajenka” na lokale użytkowe i zagospodarowanie terenu</v>
          </cell>
          <cell r="AB1591" t="str">
            <v>pomoc publiczna</v>
          </cell>
          <cell r="AC1591">
            <v>4094828.76</v>
          </cell>
          <cell r="AD1591">
            <v>1469406.74</v>
          </cell>
          <cell r="AE1591">
            <v>2625422.02</v>
          </cell>
          <cell r="AF1591">
            <v>0</v>
          </cell>
          <cell r="AG1591" t="str">
            <v>Nie</v>
          </cell>
          <cell r="AH1591" t="str">
            <v>61 Zintegrowane projekty na rzecz rewitalizacji obszarów miejskich i wiejskich</v>
          </cell>
          <cell r="AI1591" t="str">
            <v>01 Pomoc bezzwrotna</v>
          </cell>
          <cell r="AJ1591" t="str">
            <v>01 Obszar miejski</v>
          </cell>
          <cell r="AK1591" t="str">
            <v>22 Inne niewyszczególnione usługi</v>
          </cell>
          <cell r="AL1591" t="str">
            <v>9551853387</v>
          </cell>
          <cell r="AM1591" t="str">
            <v>Towarzystwo Budownictwa Społecznego "Prawobrzeże" Sp. z o.o.</v>
          </cell>
          <cell r="AN1591" t="str">
            <v>70-771</v>
          </cell>
          <cell r="AO1591" t="str">
            <v>Szczecin</v>
          </cell>
          <cell r="AP1591" t="str">
            <v>Winogronowa</v>
          </cell>
          <cell r="AQ1591" t="str">
            <v>11F</v>
          </cell>
          <cell r="AR1591">
            <v>0</v>
          </cell>
          <cell r="AS1591" t="str">
            <v>914613692</v>
          </cell>
          <cell r="AT1591" t="str">
            <v>914612558</v>
          </cell>
          <cell r="AU1591" t="str">
            <v>spółka z ograniczoną odpowiedzialnością - duże przedsiębiorstwo</v>
          </cell>
          <cell r="AV1591" t="str">
            <v>811222916</v>
          </cell>
          <cell r="AW1591" t="str">
            <v>spółdzielnia lub wspólnota mieszkaniowa, TBS</v>
          </cell>
        </row>
        <row r="1592">
          <cell r="A1592" t="str">
            <v>RPZP.06.06.01-32-015/11</v>
          </cell>
          <cell r="B1592" t="str">
            <v>RPZP.06.00.00</v>
          </cell>
          <cell r="C1592" t="str">
            <v>RPZP.06.06.00</v>
          </cell>
          <cell r="D1592" t="str">
            <v>RPZP.06.06.01</v>
          </cell>
          <cell r="E1592" t="str">
            <v>RPZP.06.06.01-32-015/11-05</v>
          </cell>
          <cell r="F1592" t="str">
            <v>UDA-RPZP.06.06.01-32-015/11-05</v>
          </cell>
          <cell r="G1592" t="str">
            <v>7d2f56e10b</v>
          </cell>
          <cell r="H1592" t="str">
            <v>RPZP.06.06.01-32-015/11</v>
          </cell>
          <cell r="I1592" t="str">
            <v>WND-RPZP.06.06.01-32-015/11</v>
          </cell>
          <cell r="J1592" t="str">
            <v>2012-06-12</v>
          </cell>
          <cell r="K1592" t="str">
            <v>2012 I półrocze</v>
          </cell>
          <cell r="L1592" t="str">
            <v>2012</v>
          </cell>
          <cell r="M1592" t="str">
            <v>2012-06-15</v>
          </cell>
          <cell r="N1592" t="str">
            <v>2012 I półrocze</v>
          </cell>
          <cell r="O1592" t="str">
            <v>2012</v>
          </cell>
          <cell r="P1592" t="str">
            <v>2012-09-05</v>
          </cell>
          <cell r="Q1592" t="str">
            <v>2015-03-31</v>
          </cell>
          <cell r="R1592" t="str">
            <v>2015 I półrocze</v>
          </cell>
          <cell r="S1592" t="str">
            <v>2015</v>
          </cell>
          <cell r="T1592" t="str">
            <v>2014-05-20</v>
          </cell>
          <cell r="U1592">
            <v>2045612.57</v>
          </cell>
          <cell r="V1592">
            <v>1824170.07</v>
          </cell>
          <cell r="W1592">
            <v>729668.02</v>
          </cell>
          <cell r="X1592">
            <v>729668.02</v>
          </cell>
          <cell r="Y1592">
            <v>1094502.05</v>
          </cell>
          <cell r="Z1592">
            <v>40</v>
          </cell>
          <cell r="AA1592" t="str">
            <v>Kompleksowa renowacja zabudowy kwartału 40: oficyna mieszkalno-usługowa ul. Śląska 51, 52, 53, 54 i kamienica mieszkalno-usługowa ul. Śląska 53</v>
          </cell>
          <cell r="AB1592" t="str">
            <v>pomoc publiczna</v>
          </cell>
          <cell r="AC1592">
            <v>2045612.57</v>
          </cell>
          <cell r="AD1592">
            <v>729668.02</v>
          </cell>
          <cell r="AE1592">
            <v>1315944.55</v>
          </cell>
          <cell r="AF1592">
            <v>0</v>
          </cell>
          <cell r="AG1592" t="str">
            <v>Nie</v>
          </cell>
          <cell r="AH1592" t="str">
            <v>78 Infrastruktura mieszkalnictwa</v>
          </cell>
          <cell r="AI1592" t="str">
            <v>01 Pomoc bezzwrotna</v>
          </cell>
          <cell r="AJ1592" t="str">
            <v>01 Obszar miejski</v>
          </cell>
          <cell r="AK1592" t="str">
            <v>22 Inne niewyszczególnione usługi</v>
          </cell>
          <cell r="AL1592" t="str">
            <v>9551853387</v>
          </cell>
          <cell r="AM1592" t="str">
            <v>Towarzystwo Budownictwa Społecznego "Prawobrzeże" Sp. z o.o.</v>
          </cell>
          <cell r="AN1592" t="str">
            <v>70-771</v>
          </cell>
          <cell r="AO1592" t="str">
            <v>Szczecin</v>
          </cell>
          <cell r="AP1592" t="str">
            <v>Winogronowa</v>
          </cell>
          <cell r="AQ1592" t="str">
            <v>11F</v>
          </cell>
          <cell r="AR1592" t="str">
            <v>-</v>
          </cell>
          <cell r="AS1592" t="str">
            <v>914613692</v>
          </cell>
          <cell r="AT1592" t="str">
            <v>914612558</v>
          </cell>
          <cell r="AU1592" t="str">
            <v>spółka z ograniczoną odpowiedzialnością - duże przedsiębiorstwo</v>
          </cell>
          <cell r="AV1592" t="str">
            <v>811222916</v>
          </cell>
          <cell r="AW1592" t="str">
            <v>spółdzielnia lub wspólnota mieszkaniowa, TBS</v>
          </cell>
        </row>
        <row r="1593">
          <cell r="A1593" t="str">
            <v>RPZP.06.06.01-32-013/11</v>
          </cell>
          <cell r="B1593" t="str">
            <v>RPZP.06.00.00</v>
          </cell>
          <cell r="C1593" t="str">
            <v>RPZP.06.06.00</v>
          </cell>
          <cell r="D1593" t="str">
            <v>RPZP.06.06.01</v>
          </cell>
          <cell r="E1593" t="str">
            <v>RPZP.06.06.01-32-013/11-05</v>
          </cell>
          <cell r="F1593" t="str">
            <v>UDA-RPZP.06.06.01-32-013/11-05</v>
          </cell>
          <cell r="G1593" t="str">
            <v>0dc712857c</v>
          </cell>
          <cell r="H1593" t="str">
            <v>RPZP.06.06.01-32-013/11</v>
          </cell>
          <cell r="I1593" t="str">
            <v>WND-RPZP.06.06.01-32-013/11</v>
          </cell>
          <cell r="J1593" t="str">
            <v>2012-06-12</v>
          </cell>
          <cell r="K1593" t="str">
            <v>2012 I półrocze</v>
          </cell>
          <cell r="L1593" t="str">
            <v>2012</v>
          </cell>
          <cell r="M1593" t="str">
            <v>2012-06-18</v>
          </cell>
          <cell r="N1593" t="str">
            <v>2012 I półrocze</v>
          </cell>
          <cell r="O1593" t="str">
            <v>2012</v>
          </cell>
          <cell r="P1593" t="str">
            <v>2012-09-05</v>
          </cell>
          <cell r="Q1593" t="str">
            <v>2015-03-31</v>
          </cell>
          <cell r="R1593" t="str">
            <v>2015 I półrocze</v>
          </cell>
          <cell r="S1593" t="str">
            <v>2015</v>
          </cell>
          <cell r="T1593" t="str">
            <v>2014-07-09</v>
          </cell>
          <cell r="U1593">
            <v>970887.34</v>
          </cell>
          <cell r="V1593">
            <v>830235.92</v>
          </cell>
          <cell r="W1593">
            <v>332094.36</v>
          </cell>
          <cell r="X1593">
            <v>332094.36</v>
          </cell>
          <cell r="Y1593">
            <v>498141.56</v>
          </cell>
          <cell r="Z1593">
            <v>40</v>
          </cell>
          <cell r="AA1593" t="str">
            <v>Kompleksowa renowacja zabudowy kwartału nr 40: kamienica mieszkalno-usługowa przy ul. Śląskiej 51</v>
          </cell>
          <cell r="AB1593" t="str">
            <v>pomoc de minimis</v>
          </cell>
          <cell r="AC1593">
            <v>970887.34</v>
          </cell>
          <cell r="AD1593">
            <v>332094.36</v>
          </cell>
          <cell r="AE1593">
            <v>638792.98</v>
          </cell>
          <cell r="AF1593">
            <v>0</v>
          </cell>
          <cell r="AG1593" t="str">
            <v>Nie</v>
          </cell>
          <cell r="AH1593" t="str">
            <v>78 Infrastruktura mieszkalnictwa</v>
          </cell>
          <cell r="AI1593" t="str">
            <v>01 Pomoc bezzwrotna</v>
          </cell>
          <cell r="AJ1593" t="str">
            <v>01 Obszar miejski</v>
          </cell>
          <cell r="AK1593" t="str">
            <v>22 Inne niewyszczególnione usługi</v>
          </cell>
          <cell r="AL1593" t="str">
            <v>9551910346</v>
          </cell>
          <cell r="AM1593" t="str">
            <v>Wspólnota Mieszkaniowa przy ul. Śląskiej 51 w Szczecinie</v>
          </cell>
          <cell r="AN1593" t="str">
            <v>70-771</v>
          </cell>
          <cell r="AO1593" t="str">
            <v>Szczecin</v>
          </cell>
          <cell r="AP1593" t="str">
            <v>Winogronowa</v>
          </cell>
          <cell r="AQ1593" t="str">
            <v>11F</v>
          </cell>
          <cell r="AR1593" t="str">
            <v>-</v>
          </cell>
          <cell r="AS1593" t="str">
            <v>914613692</v>
          </cell>
          <cell r="AT1593" t="str">
            <v>914612558</v>
          </cell>
          <cell r="AU1593" t="str">
            <v>wspólnota mieszkaniowa</v>
          </cell>
          <cell r="AV1593" t="str">
            <v>811692349</v>
          </cell>
          <cell r="AW1593" t="str">
            <v>spółdzielnia lub wspólnota mieszkaniowa, TBS</v>
          </cell>
        </row>
        <row r="1594">
          <cell r="A1594" t="str">
            <v>RPZP.06.06.01-32-029/11</v>
          </cell>
          <cell r="B1594" t="str">
            <v>RPZP.06.00.00</v>
          </cell>
          <cell r="C1594" t="str">
            <v>RPZP.06.06.00</v>
          </cell>
          <cell r="D1594" t="str">
            <v>RPZP.06.06.01</v>
          </cell>
          <cell r="E1594" t="str">
            <v>RPZP.06.06.01-32-029/11-05</v>
          </cell>
          <cell r="F1594" t="str">
            <v>UDA-RPZP.06.06.01-32-029/11-05</v>
          </cell>
          <cell r="G1594" t="str">
            <v>256862180b</v>
          </cell>
          <cell r="H1594" t="str">
            <v>RPZP.06.06.01-32-029/11</v>
          </cell>
          <cell r="I1594" t="str">
            <v>WND-RPZP.06.06.01-32-029/11</v>
          </cell>
          <cell r="J1594" t="str">
            <v>2012-08-09</v>
          </cell>
          <cell r="K1594" t="str">
            <v>2012 II półrocze</v>
          </cell>
          <cell r="L1594" t="str">
            <v>2012</v>
          </cell>
          <cell r="M1594" t="str">
            <v>2012-08-17</v>
          </cell>
          <cell r="N1594" t="str">
            <v>2012 II półrocze</v>
          </cell>
          <cell r="O1594" t="str">
            <v>2012</v>
          </cell>
          <cell r="P1594" t="str">
            <v>2012-11-21</v>
          </cell>
          <cell r="Q1594" t="str">
            <v>2015-03-31</v>
          </cell>
          <cell r="R1594" t="str">
            <v>2015 I półrocze</v>
          </cell>
          <cell r="S1594" t="str">
            <v>2015</v>
          </cell>
          <cell r="T1594" t="str">
            <v>2014-09-24</v>
          </cell>
          <cell r="U1594">
            <v>11541611.73</v>
          </cell>
          <cell r="V1594">
            <v>9233017.6500000004</v>
          </cell>
          <cell r="W1594">
            <v>3693207.06</v>
          </cell>
          <cell r="X1594">
            <v>3693207.06</v>
          </cell>
          <cell r="Y1594">
            <v>5539810.5899999999</v>
          </cell>
          <cell r="Z1594">
            <v>40</v>
          </cell>
          <cell r="AA1594" t="str">
            <v>Centrum Kulturalno-Rozrywkowe „Warzelnia” - renowacja i adaptacja zabytkowego budynku przy ul. Partyzantów 2</v>
          </cell>
          <cell r="AB1594" t="str">
            <v>pomoc publiczna</v>
          </cell>
          <cell r="AC1594">
            <v>11541611.73</v>
          </cell>
          <cell r="AD1594">
            <v>3693207.06</v>
          </cell>
          <cell r="AE1594">
            <v>7848404.6699999999</v>
          </cell>
          <cell r="AF1594">
            <v>0</v>
          </cell>
          <cell r="AG1594" t="str">
            <v>Nie</v>
          </cell>
          <cell r="AH1594" t="str">
            <v>61 Zintegrowane projekty na rzecz rewitalizacji obszarów miejskich i wiejskich</v>
          </cell>
          <cell r="AI1594" t="str">
            <v>01 Pomoc bezzwrotna</v>
          </cell>
          <cell r="AJ1594" t="str">
            <v>01 Obszar miejski</v>
          </cell>
          <cell r="AK1594" t="str">
            <v>22 Inne niewyszczególnione usługi</v>
          </cell>
          <cell r="AL1594" t="str">
            <v>8551002157</v>
          </cell>
          <cell r="AM1594" t="str">
            <v>Hoker S.C. Artur Kałużny, Rafał Kaczmarek</v>
          </cell>
          <cell r="AN1594" t="str">
            <v>70-222</v>
          </cell>
          <cell r="AO1594" t="str">
            <v>Szczecin</v>
          </cell>
          <cell r="AP1594" t="str">
            <v>Partyzantów</v>
          </cell>
          <cell r="AQ1594" t="str">
            <v>2</v>
          </cell>
          <cell r="AR1594" t="str">
            <v>-</v>
          </cell>
          <cell r="AS1594" t="str">
            <v>914885500</v>
          </cell>
          <cell r="AT1594" t="str">
            <v>914885500</v>
          </cell>
          <cell r="AU1594" t="str">
            <v>spółka cywilna prowadząca działalność w oparciu o umowę zawartą na podstawie KC - małe przedsiębiorstwo</v>
          </cell>
          <cell r="AV1594" t="str">
            <v>810891294</v>
          </cell>
          <cell r="AW1594" t="str">
            <v>przedsiębiorca lub przedsiębiorstwo</v>
          </cell>
        </row>
        <row r="1595">
          <cell r="A1595" t="str">
            <v>RPZP.04.01.00-32-015/11</v>
          </cell>
          <cell r="B1595" t="str">
            <v>RPZP.04.00.00</v>
          </cell>
          <cell r="C1595" t="str">
            <v>RPZP.04.01.00</v>
          </cell>
          <cell r="D1595">
            <v>0</v>
          </cell>
          <cell r="E1595" t="str">
            <v>RPZP.04.01.00-32-015/11-03</v>
          </cell>
          <cell r="F1595" t="str">
            <v>UDA-RPZP.04.01.00-32-015/11-03</v>
          </cell>
          <cell r="G1595" t="str">
            <v>74321d78a4</v>
          </cell>
          <cell r="H1595" t="str">
            <v>RPZP.04.01.00-32-015/11</v>
          </cell>
          <cell r="I1595" t="str">
            <v>WND-RPZP.04.01.00-32-015/11</v>
          </cell>
          <cell r="J1595" t="str">
            <v>2012-10-16</v>
          </cell>
          <cell r="K1595" t="str">
            <v>2012 II półrocze</v>
          </cell>
          <cell r="L1595" t="str">
            <v>2012</v>
          </cell>
          <cell r="M1595" t="str">
            <v>2012-10-24</v>
          </cell>
          <cell r="N1595" t="str">
            <v>2012 II półrocze</v>
          </cell>
          <cell r="O1595" t="str">
            <v>2012</v>
          </cell>
          <cell r="P1595" t="str">
            <v>2013-05-29</v>
          </cell>
          <cell r="Q1595" t="str">
            <v>2015-03-31</v>
          </cell>
          <cell r="R1595" t="str">
            <v>2015 I półrocze</v>
          </cell>
          <cell r="S1595" t="str">
            <v>2015</v>
          </cell>
          <cell r="T1595" t="str">
            <v>2014-03-24</v>
          </cell>
          <cell r="U1595">
            <v>24026820</v>
          </cell>
          <cell r="V1595">
            <v>19231000</v>
          </cell>
          <cell r="W1595">
            <v>3971201.5</v>
          </cell>
          <cell r="X1595">
            <v>3971201.5</v>
          </cell>
          <cell r="Y1595">
            <v>15259798.5</v>
          </cell>
          <cell r="Z1595">
            <v>20.65</v>
          </cell>
          <cell r="AA1595" t="str">
            <v>„Budowa Farmy Wiatrowej Czaplinek o mocy 2,75 MW”</v>
          </cell>
          <cell r="AB1595" t="str">
            <v>pomoc publiczna</v>
          </cell>
          <cell r="AC1595">
            <v>24026820</v>
          </cell>
          <cell r="AD1595">
            <v>3971201.5</v>
          </cell>
          <cell r="AE1595">
            <v>20055618.5</v>
          </cell>
          <cell r="AF1595">
            <v>0</v>
          </cell>
          <cell r="AG1595" t="str">
            <v>Nie</v>
          </cell>
          <cell r="AH1595" t="str">
            <v>39 Energia odnawialna: wiatrowa</v>
          </cell>
          <cell r="AI1595" t="str">
            <v>01 Pomoc bezzwrotna</v>
          </cell>
          <cell r="AJ1595" t="str">
            <v>05 Obszary wiejskie (poza obszarami górskimi, wyspami lub o niskiej i bardzo niskiej gęstości zaludnienia)</v>
          </cell>
          <cell r="AK1595" t="str">
            <v>08 Wytwarzanie i dystrybucja energii elektrycznej, gazu i ciepła</v>
          </cell>
          <cell r="AL1595" t="str">
            <v>8513149467</v>
          </cell>
          <cell r="AM1595" t="str">
            <v>RESA Energia Spółka z ograniczoną odpowiedzialnością</v>
          </cell>
          <cell r="AN1595" t="str">
            <v>70-515</v>
          </cell>
          <cell r="AO1595" t="str">
            <v>Szczecin</v>
          </cell>
          <cell r="AP1595" t="str">
            <v>Małopolska</v>
          </cell>
          <cell r="AQ1595" t="str">
            <v>43</v>
          </cell>
          <cell r="AR1595" t="str">
            <v>---</v>
          </cell>
          <cell r="AS1595" t="str">
            <v>918121532</v>
          </cell>
          <cell r="AT1595" t="str">
            <v>918121532</v>
          </cell>
          <cell r="AU1595" t="str">
            <v>spółka z ograniczoną odpowiedzialnością - mikro przedsiębiorstwo</v>
          </cell>
          <cell r="AV1595" t="str">
            <v>321016679</v>
          </cell>
          <cell r="AW1595" t="str">
            <v>przedsiębiorca lub przedsiębiorstwo</v>
          </cell>
        </row>
        <row r="1596">
          <cell r="A1596" t="str">
            <v>RPZP.06.01.02-32-001/12</v>
          </cell>
          <cell r="B1596" t="str">
            <v>RPZP.06.00.00</v>
          </cell>
          <cell r="C1596" t="str">
            <v>RPZP.06.01.00</v>
          </cell>
          <cell r="D1596" t="str">
            <v>RPZP.06.01.02</v>
          </cell>
          <cell r="E1596" t="str">
            <v>RPZP.06.01.02-32-001/12-02</v>
          </cell>
          <cell r="F1596" t="str">
            <v>UDA-RPZP.06.01.02-32-001/12-02</v>
          </cell>
          <cell r="G1596" t="str">
            <v>8fe9438082</v>
          </cell>
          <cell r="H1596" t="str">
            <v>RPZP.06.01.02-32-001/12</v>
          </cell>
          <cell r="I1596" t="str">
            <v>WND-RPZP.06.01.02-32-001/12</v>
          </cell>
          <cell r="J1596" t="str">
            <v>2012-11-13</v>
          </cell>
          <cell r="K1596" t="str">
            <v>2012 II półrocze</v>
          </cell>
          <cell r="L1596" t="str">
            <v>2012</v>
          </cell>
          <cell r="M1596" t="str">
            <v>2012-11-30</v>
          </cell>
          <cell r="N1596" t="str">
            <v>2012 II półrocze</v>
          </cell>
          <cell r="O1596" t="str">
            <v>2012</v>
          </cell>
          <cell r="P1596" t="str">
            <v>2012-06-30</v>
          </cell>
          <cell r="Q1596" t="str">
            <v>2015-03-31</v>
          </cell>
          <cell r="R1596" t="str">
            <v>2015 I półrocze</v>
          </cell>
          <cell r="S1596" t="str">
            <v>2015</v>
          </cell>
          <cell r="T1596" t="str">
            <v>2014-12-30</v>
          </cell>
          <cell r="U1596">
            <v>2984186.89</v>
          </cell>
          <cell r="V1596">
            <v>2984186.89</v>
          </cell>
          <cell r="W1596">
            <v>2984186.89</v>
          </cell>
          <cell r="X1596">
            <v>2984186.89</v>
          </cell>
          <cell r="Y1596">
            <v>0</v>
          </cell>
          <cell r="Z1596">
            <v>100</v>
          </cell>
          <cell r="AA1596" t="str">
            <v>Zachodniopomorskie - Morze Przygody. Promocja turystyczna Województwa Zachodniopomorskiego i Szczecińskiego Obszaru Metropolitalnego.</v>
          </cell>
          <cell r="AB1596" t="str">
            <v>bez pomocy publicznej</v>
          </cell>
          <cell r="AC1596">
            <v>2984186.89</v>
          </cell>
          <cell r="AD1596">
            <v>2984186.89</v>
          </cell>
          <cell r="AE1596">
            <v>0</v>
          </cell>
          <cell r="AF1596">
            <v>0</v>
          </cell>
          <cell r="AG1596" t="str">
            <v>Tak</v>
          </cell>
          <cell r="AH1596" t="str">
            <v>57 Inne wsparcie na rzecz wzmocnienia usług turystycznych</v>
          </cell>
          <cell r="AI1596" t="str">
            <v>01 Pomoc bezzwrotna</v>
          </cell>
          <cell r="AJ1596" t="str">
            <v>00 Nie dotyczy</v>
          </cell>
          <cell r="AK1596" t="str">
            <v>22 Inne niewyszczególnione usługi</v>
          </cell>
          <cell r="AL1596" t="str">
            <v>8512871498</v>
          </cell>
          <cell r="AM1596" t="str">
            <v>Województwo Zachodniopomorskie</v>
          </cell>
          <cell r="AN1596" t="str">
            <v>70-540</v>
          </cell>
          <cell r="AO1596" t="str">
            <v>Szczecin</v>
          </cell>
          <cell r="AP1596" t="str">
            <v>Korsarzy</v>
          </cell>
          <cell r="AQ1596" t="str">
            <v>34</v>
          </cell>
          <cell r="AR1596" t="str">
            <v>-</v>
          </cell>
          <cell r="AS1596" t="str">
            <v>+48914419102</v>
          </cell>
          <cell r="AT1596" t="str">
            <v>+48914419137</v>
          </cell>
          <cell r="AU1596" t="str">
            <v>wspólnota samorządowa - województwo</v>
          </cell>
          <cell r="AV1596" t="str">
            <v>811683876</v>
          </cell>
          <cell r="AW1596" t="str">
            <v>Jednostka samorządu terytorialnego</v>
          </cell>
        </row>
        <row r="1597">
          <cell r="A1597" t="str">
            <v>RPZP.01.01.03-32-066/12</v>
          </cell>
          <cell r="B1597" t="str">
            <v>RPZP.01.00.00</v>
          </cell>
          <cell r="C1597" t="str">
            <v>RPZP.01.01.00</v>
          </cell>
          <cell r="D1597" t="str">
            <v>RPZP.01.01.03</v>
          </cell>
          <cell r="E1597" t="str">
            <v>RPZP.01.01.03-32-066/12-01</v>
          </cell>
          <cell r="F1597" t="str">
            <v>UDA-RPZP.01.01.03-32-066/12-01</v>
          </cell>
          <cell r="G1597" t="str">
            <v>8c7f3696d5</v>
          </cell>
          <cell r="H1597" t="str">
            <v>RPZP.01.01.03-32-066/12</v>
          </cell>
          <cell r="I1597" t="str">
            <v>WND-RPZP.01.01.03-32-066/12</v>
          </cell>
          <cell r="J1597" t="str">
            <v>2012-12-12</v>
          </cell>
          <cell r="K1597" t="str">
            <v>2012 II półrocze</v>
          </cell>
          <cell r="L1597" t="str">
            <v>2012</v>
          </cell>
          <cell r="M1597" t="str">
            <v>2012-12-14</v>
          </cell>
          <cell r="N1597" t="str">
            <v>2012 II półrocze</v>
          </cell>
          <cell r="O1597" t="str">
            <v>2012</v>
          </cell>
          <cell r="P1597" t="str">
            <v>2013-01-02</v>
          </cell>
          <cell r="Q1597" t="str">
            <v>2015-03-31</v>
          </cell>
          <cell r="R1597" t="str">
            <v>2015 I półrocze</v>
          </cell>
          <cell r="S1597" t="str">
            <v>2015</v>
          </cell>
          <cell r="T1597" t="str">
            <v>2014-10-27</v>
          </cell>
          <cell r="U1597">
            <v>7030823.5999999996</v>
          </cell>
          <cell r="V1597">
            <v>6625000</v>
          </cell>
          <cell r="W1597">
            <v>3975000</v>
          </cell>
          <cell r="X1597">
            <v>3975000</v>
          </cell>
          <cell r="Y1597">
            <v>2650000</v>
          </cell>
          <cell r="Z1597">
            <v>60</v>
          </cell>
          <cell r="AA1597" t="str">
            <v>Wdrożenie technologii produkcji wycinarek laserowych o przełomowej konstrukcji mechanicznej w skali świata typu SPIDER</v>
          </cell>
          <cell r="AB1597" t="str">
            <v>pomoc publiczna</v>
          </cell>
          <cell r="AC1597">
            <v>7030823.5999999996</v>
          </cell>
          <cell r="AD1597">
            <v>3975000</v>
          </cell>
          <cell r="AE1597">
            <v>3055823.6</v>
          </cell>
          <cell r="AF1597">
            <v>0.75</v>
          </cell>
          <cell r="AG1597" t="str">
            <v>Nie</v>
          </cell>
          <cell r="AH159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97" t="str">
            <v>01 Pomoc bezzwrotna</v>
          </cell>
          <cell r="AJ1597" t="str">
            <v>01 Obszar miejski</v>
          </cell>
          <cell r="AK1597" t="str">
            <v>06 Nieokreślony przemysł wytwórczy</v>
          </cell>
          <cell r="AL1597" t="str">
            <v>7651341734</v>
          </cell>
          <cell r="AM1597" t="str">
            <v>"POWER-TECH" EJMA JANUSZ</v>
          </cell>
          <cell r="AN1597" t="str">
            <v>78-600</v>
          </cell>
          <cell r="AO1597" t="str">
            <v>Wałcz</v>
          </cell>
          <cell r="AP1597" t="str">
            <v>Nowomiejska</v>
          </cell>
          <cell r="AQ1597" t="str">
            <v>74E</v>
          </cell>
          <cell r="AR1597" t="str">
            <v>-</v>
          </cell>
          <cell r="AS1597" t="str">
            <v>(67)2584831</v>
          </cell>
          <cell r="AT1597" t="str">
            <v>(67)2584831</v>
          </cell>
          <cell r="AU1597" t="str">
            <v>osoba fizyczna prowadząca działalność gospodarczą - małe przedsiębiorstwo</v>
          </cell>
          <cell r="AV1597" t="str">
            <v>570286733</v>
          </cell>
          <cell r="AW1597" t="str">
            <v>przedsiębiorca lub przedsiębiorstwo</v>
          </cell>
        </row>
        <row r="1598">
          <cell r="A1598" t="str">
            <v>RPZP.05.05.01-32-038/11</v>
          </cell>
          <cell r="B1598" t="str">
            <v>RPZP.05.00.00</v>
          </cell>
          <cell r="C1598" t="str">
            <v>RPZP.05.05.00</v>
          </cell>
          <cell r="D1598" t="str">
            <v>RPZP.05.05.01</v>
          </cell>
          <cell r="E1598" t="str">
            <v>RPZP.05.05.01-32-038/11-03</v>
          </cell>
          <cell r="F1598" t="str">
            <v>UDA-RPZP.05.05.01-32-038/11-03</v>
          </cell>
          <cell r="G1598" t="str">
            <v>a7c40d5a51</v>
          </cell>
          <cell r="H1598" t="str">
            <v>RPZP.05.05.01-32-038/11</v>
          </cell>
          <cell r="I1598" t="str">
            <v>WND-RPZP.05.05.01-32-038/11</v>
          </cell>
          <cell r="J1598" t="str">
            <v>2013-03-08</v>
          </cell>
          <cell r="K1598" t="str">
            <v>2013 I półrocze</v>
          </cell>
          <cell r="L1598" t="str">
            <v>2013</v>
          </cell>
          <cell r="M1598" t="str">
            <v>2013-03-18</v>
          </cell>
          <cell r="N1598" t="str">
            <v>2013 I półrocze</v>
          </cell>
          <cell r="O1598" t="str">
            <v>2013</v>
          </cell>
          <cell r="P1598" t="str">
            <v>2013-02-04</v>
          </cell>
          <cell r="Q1598" t="str">
            <v>2015-03-31</v>
          </cell>
          <cell r="R1598" t="str">
            <v>2015 I półrocze</v>
          </cell>
          <cell r="S1598" t="str">
            <v>2015</v>
          </cell>
          <cell r="T1598" t="str">
            <v>2014-08-19</v>
          </cell>
          <cell r="U1598">
            <v>4753674.01</v>
          </cell>
          <cell r="V1598">
            <v>4059666.53</v>
          </cell>
          <cell r="W1598">
            <v>2029833.26</v>
          </cell>
          <cell r="X1598">
            <v>2029833.26</v>
          </cell>
          <cell r="Y1598">
            <v>2029833.27</v>
          </cell>
          <cell r="Z1598">
            <v>50</v>
          </cell>
          <cell r="AA1598" t="str">
            <v>Wspólna rewitalizacja infrastruktury zabytkowej w centrach miast Karlino – Wolgast – zagospodarowanie terenu przy ul. Konopnickiej</v>
          </cell>
          <cell r="AB1598" t="str">
            <v>bez pomocy publicznej</v>
          </cell>
          <cell r="AC1598">
            <v>4753674.01</v>
          </cell>
          <cell r="AD1598">
            <v>4753674.01</v>
          </cell>
          <cell r="AE1598">
            <v>0</v>
          </cell>
          <cell r="AF1598">
            <v>0</v>
          </cell>
          <cell r="AG1598" t="str">
            <v>Nie</v>
          </cell>
          <cell r="AH1598" t="str">
            <v>61 Zintegrowane projekty na rzecz rewitalizacji obszarów miejskich i wiejskich</v>
          </cell>
          <cell r="AI1598" t="str">
            <v>01 Pomoc bezzwrotna</v>
          </cell>
          <cell r="AJ1598" t="str">
            <v>01 Obszar miejski</v>
          </cell>
          <cell r="AK1598" t="str">
            <v>22 Inne niewyszczególnione usługi</v>
          </cell>
          <cell r="AL1598" t="str">
            <v>6722035436</v>
          </cell>
          <cell r="AM1598" t="str">
            <v>Gmina Karlino</v>
          </cell>
          <cell r="AN1598" t="str">
            <v>78-230</v>
          </cell>
          <cell r="AO1598" t="str">
            <v>Karlino</v>
          </cell>
          <cell r="AP1598" t="str">
            <v>Plac Jana Pawła II</v>
          </cell>
          <cell r="AQ1598" t="str">
            <v>6</v>
          </cell>
          <cell r="AR1598" t="str">
            <v>-</v>
          </cell>
          <cell r="AS1598" t="str">
            <v>943117273</v>
          </cell>
          <cell r="AT1598" t="str">
            <v>943117410</v>
          </cell>
          <cell r="AU1598" t="str">
            <v>wspólnota samorządowa</v>
          </cell>
          <cell r="AV1598" t="str">
            <v>330920475</v>
          </cell>
          <cell r="AW1598" t="str">
            <v>jednostka samorządu terytorialnego, związek lub stowarzyszenie jst</v>
          </cell>
        </row>
        <row r="1599">
          <cell r="A1599" t="str">
            <v>RPZP.01.01.03-32-112/12</v>
          </cell>
          <cell r="B1599" t="str">
            <v>RPZP.01.00.00</v>
          </cell>
          <cell r="C1599" t="str">
            <v>RPZP.01.01.00</v>
          </cell>
          <cell r="D1599" t="str">
            <v>RPZP.01.01.03</v>
          </cell>
          <cell r="E1599" t="str">
            <v>RPZP.01.01.03-32-112/12-02</v>
          </cell>
          <cell r="F1599" t="str">
            <v>UDA-RPZP.01.01.03-32-112/12-02</v>
          </cell>
          <cell r="G1599" t="str">
            <v>fd64314a6f</v>
          </cell>
          <cell r="H1599" t="str">
            <v>RPZP.01.01.03-32-112/12</v>
          </cell>
          <cell r="I1599" t="str">
            <v>WND-RPZP.01.01.03-32-112/12</v>
          </cell>
          <cell r="J1599" t="str">
            <v>2013-05-16</v>
          </cell>
          <cell r="K1599" t="str">
            <v>2013 I półrocze</v>
          </cell>
          <cell r="L1599" t="str">
            <v>2013</v>
          </cell>
          <cell r="M1599" t="str">
            <v>2013-05-22</v>
          </cell>
          <cell r="N1599" t="str">
            <v>2013 I półrocze</v>
          </cell>
          <cell r="O1599" t="str">
            <v>2013</v>
          </cell>
          <cell r="P1599" t="str">
            <v>2012-06-26</v>
          </cell>
          <cell r="Q1599" t="str">
            <v>2015-03-31</v>
          </cell>
          <cell r="R1599" t="str">
            <v>2015 I półrocze</v>
          </cell>
          <cell r="S1599" t="str">
            <v>2015</v>
          </cell>
          <cell r="T1599" t="str">
            <v>2014-06-23</v>
          </cell>
          <cell r="U1599">
            <v>1242763</v>
          </cell>
          <cell r="V1599">
            <v>1233000</v>
          </cell>
          <cell r="W1599">
            <v>616500</v>
          </cell>
          <cell r="X1599">
            <v>616500</v>
          </cell>
          <cell r="Y1599">
            <v>616500</v>
          </cell>
          <cell r="Z1599">
            <v>50</v>
          </cell>
          <cell r="AA1599" t="str">
            <v>„Wdrożenie innowacyjnej w świecie technologii produkcji amortyzatora zderzeń dla prędkości 100 km/h”</v>
          </cell>
          <cell r="AB1599" t="str">
            <v>pomoc publiczna</v>
          </cell>
          <cell r="AC1599">
            <v>1242763</v>
          </cell>
          <cell r="AD1599">
            <v>616500</v>
          </cell>
          <cell r="AE1599">
            <v>626263</v>
          </cell>
          <cell r="AF1599">
            <v>1.62</v>
          </cell>
          <cell r="AG1599" t="str">
            <v>Nie</v>
          </cell>
          <cell r="AH159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599" t="str">
            <v>01 Pomoc bezzwrotna</v>
          </cell>
          <cell r="AJ1599" t="str">
            <v>01 Obszar miejski</v>
          </cell>
          <cell r="AK1599" t="str">
            <v>06 Nieokreślony przemysł wytwórczy</v>
          </cell>
          <cell r="AL1599" t="str">
            <v>8512869604</v>
          </cell>
          <cell r="AM1599" t="str">
            <v>„GP” Spółka z ograniczoną odpowiedzialnością</v>
          </cell>
          <cell r="AN1599" t="str">
            <v>70-784</v>
          </cell>
          <cell r="AO1599" t="str">
            <v>Szczecin</v>
          </cell>
          <cell r="AP1599" t="str">
            <v>Struga</v>
          </cell>
          <cell r="AQ1599" t="str">
            <v>80A</v>
          </cell>
          <cell r="AR1599" t="str">
            <v>-</v>
          </cell>
          <cell r="AS1599" t="str">
            <v>(0–91)4526033</v>
          </cell>
          <cell r="AT1599" t="str">
            <v>(0–91)4526033</v>
          </cell>
          <cell r="AU1599" t="str">
            <v>spółka z ograniczoną odpowiedzialnością - średnie przedsiębiorstwo</v>
          </cell>
          <cell r="AV1599" t="str">
            <v>812694698</v>
          </cell>
          <cell r="AW1599" t="str">
            <v>przedsiębiorca lub przedsiębiorstwo</v>
          </cell>
        </row>
        <row r="1600">
          <cell r="A1600" t="str">
            <v>RPZP.06.01.01-32-007/12</v>
          </cell>
          <cell r="B1600" t="str">
            <v>RPZP.06.00.00</v>
          </cell>
          <cell r="C1600" t="str">
            <v>RPZP.06.01.00</v>
          </cell>
          <cell r="D1600" t="str">
            <v>RPZP.06.01.01</v>
          </cell>
          <cell r="E1600" t="str">
            <v>RPZP.06.01.01-32-007/12-01</v>
          </cell>
          <cell r="F1600" t="str">
            <v>UDA-RPZP.06.01.01-32-007/12-01</v>
          </cell>
          <cell r="G1600" t="str">
            <v>ff34790069</v>
          </cell>
          <cell r="H1600" t="str">
            <v>RPZP.06.01.01-32-007/12</v>
          </cell>
          <cell r="I1600" t="str">
            <v>WND-RPZP.06.01.01-32-007/12</v>
          </cell>
          <cell r="J1600" t="str">
            <v>2013-06-14</v>
          </cell>
          <cell r="K1600" t="str">
            <v>2013 I półrocze</v>
          </cell>
          <cell r="L1600" t="str">
            <v>2013</v>
          </cell>
          <cell r="M1600" t="str">
            <v>2013-07-26</v>
          </cell>
          <cell r="N1600" t="str">
            <v>2013 II półrocze</v>
          </cell>
          <cell r="O1600" t="str">
            <v>2013</v>
          </cell>
          <cell r="P1600" t="str">
            <v>2013-11-28</v>
          </cell>
          <cell r="Q1600" t="str">
            <v>2015-03-31</v>
          </cell>
          <cell r="R1600" t="str">
            <v>2015 I półrocze</v>
          </cell>
          <cell r="S1600" t="str">
            <v>2015</v>
          </cell>
          <cell r="T1600" t="str">
            <v>2014-01-29</v>
          </cell>
          <cell r="U1600">
            <v>1159160</v>
          </cell>
          <cell r="V1600">
            <v>1096160</v>
          </cell>
          <cell r="W1600">
            <v>822120</v>
          </cell>
          <cell r="X1600">
            <v>822120</v>
          </cell>
          <cell r="Y1600">
            <v>274040</v>
          </cell>
          <cell r="Z1600">
            <v>75</v>
          </cell>
          <cell r="AA1600" t="str">
            <v>Budowa sieci zakątków wodnych w rejonie jeziora Dąbie w Szczecinie</v>
          </cell>
          <cell r="AB1600" t="str">
            <v>bez pomocy publicznej</v>
          </cell>
          <cell r="AC1600">
            <v>1159160</v>
          </cell>
          <cell r="AD1600">
            <v>1159160</v>
          </cell>
          <cell r="AE1600">
            <v>0</v>
          </cell>
          <cell r="AF1600">
            <v>0</v>
          </cell>
          <cell r="AG1600" t="str">
            <v>Nie</v>
          </cell>
          <cell r="AH1600" t="str">
            <v>57 Inne wsparcie na rzecz wzmocnienia usług turystycznych</v>
          </cell>
          <cell r="AI1600" t="str">
            <v>01 Pomoc bezzwrotna</v>
          </cell>
          <cell r="AJ1600" t="str">
            <v>01 Obszar miejski</v>
          </cell>
          <cell r="AK1600" t="str">
            <v>22 Inne niewyszczególnione usługi</v>
          </cell>
          <cell r="AL1600" t="str">
            <v>8510309410</v>
          </cell>
          <cell r="AM1600" t="str">
            <v>Gmina Miasto Szczecin</v>
          </cell>
          <cell r="AN1600" t="str">
            <v>70-456</v>
          </cell>
          <cell r="AO1600" t="str">
            <v>Szczecin</v>
          </cell>
          <cell r="AP1600" t="str">
            <v>Plac Armii Krajowej</v>
          </cell>
          <cell r="AQ1600" t="str">
            <v>1</v>
          </cell>
          <cell r="AR1600" t="str">
            <v>-</v>
          </cell>
          <cell r="AS1600" t="str">
            <v>091/4245814</v>
          </cell>
          <cell r="AT1600" t="str">
            <v>091/4245854</v>
          </cell>
          <cell r="AU1600" t="str">
            <v>wspólnota samorządowa - gmina</v>
          </cell>
          <cell r="AV1600" t="str">
            <v>811684232</v>
          </cell>
          <cell r="AW1600" t="str">
            <v>jednostka samorządu terytorialnego, związek lub stowarzyszenie jst</v>
          </cell>
        </row>
        <row r="1601">
          <cell r="A1601" t="str">
            <v>RPZP.01.01.03-32-036/12</v>
          </cell>
          <cell r="B1601" t="str">
            <v>RPZP.01.00.00</v>
          </cell>
          <cell r="C1601" t="str">
            <v>RPZP.01.01.00</v>
          </cell>
          <cell r="D1601" t="str">
            <v>RPZP.01.01.03</v>
          </cell>
          <cell r="E1601" t="str">
            <v>RPZP.01.01.03-32-036/12-03</v>
          </cell>
          <cell r="F1601" t="str">
            <v>UDA-RPZP.01.01.03-32-036/12-03</v>
          </cell>
          <cell r="G1601" t="str">
            <v>034810cc30</v>
          </cell>
          <cell r="H1601" t="str">
            <v>RPZP.01.01.03-32-036/12</v>
          </cell>
          <cell r="I1601" t="str">
            <v>WND-RPZP.01.01.03-32-036/12</v>
          </cell>
          <cell r="J1601" t="str">
            <v>2013-09-04</v>
          </cell>
          <cell r="K1601" t="str">
            <v>2013 II półrocze</v>
          </cell>
          <cell r="L1601" t="str">
            <v>2013</v>
          </cell>
          <cell r="M1601" t="str">
            <v>2013-09-09</v>
          </cell>
          <cell r="N1601" t="str">
            <v>2013 II półrocze</v>
          </cell>
          <cell r="O1601" t="str">
            <v>2013</v>
          </cell>
          <cell r="P1601" t="str">
            <v>2013-01-02</v>
          </cell>
          <cell r="Q1601" t="str">
            <v>2015-03-31</v>
          </cell>
          <cell r="R1601" t="str">
            <v>2015 I półrocze</v>
          </cell>
          <cell r="S1601" t="str">
            <v>2015</v>
          </cell>
          <cell r="T1601" t="str">
            <v>2014-11-24</v>
          </cell>
          <cell r="U1601">
            <v>4423000</v>
          </cell>
          <cell r="V1601">
            <v>4423000</v>
          </cell>
          <cell r="W1601">
            <v>2653800</v>
          </cell>
          <cell r="X1601">
            <v>2653800</v>
          </cell>
          <cell r="Y1601">
            <v>1769200</v>
          </cell>
          <cell r="Z1601">
            <v>60</v>
          </cell>
          <cell r="AA1601" t="str">
            <v>Modułowa instalacja kogeneracyjna</v>
          </cell>
          <cell r="AB1601" t="str">
            <v>pomoc publiczna</v>
          </cell>
          <cell r="AC1601">
            <v>4423000</v>
          </cell>
          <cell r="AD1601">
            <v>2653800</v>
          </cell>
          <cell r="AE1601">
            <v>1769200</v>
          </cell>
          <cell r="AF1601">
            <v>0.13</v>
          </cell>
          <cell r="AG1601" t="str">
            <v>Nie</v>
          </cell>
          <cell r="AH160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01" t="str">
            <v>01 Pomoc bezzwrotna</v>
          </cell>
          <cell r="AJ1601" t="str">
            <v>01 Obszar miejski</v>
          </cell>
          <cell r="AK1601" t="str">
            <v>08 Wytwarzanie i dystrybucja energii elektrycznej, gazu i ciepła</v>
          </cell>
          <cell r="AL1601" t="str">
            <v>9552332696</v>
          </cell>
          <cell r="AM1601" t="str">
            <v>Clean Power Solutions Stormwater Development spółka z ograniczoną odpowiedzialnością spółka komandytowa</v>
          </cell>
          <cell r="AN1601" t="str">
            <v>70-893</v>
          </cell>
          <cell r="AO1601" t="str">
            <v>M. Szczecin</v>
          </cell>
          <cell r="AP1601" t="str">
            <v>Szosa Stargardzka</v>
          </cell>
          <cell r="AQ1601" t="str">
            <v>20-22</v>
          </cell>
          <cell r="AR1601" t="str">
            <v>-</v>
          </cell>
          <cell r="AS1601" t="str">
            <v>914621439</v>
          </cell>
          <cell r="AT1601" t="str">
            <v>914621582</v>
          </cell>
          <cell r="AU1601" t="str">
            <v>spółka komandytowa - mikro przedsiębiorstwo</v>
          </cell>
          <cell r="AV1601" t="str">
            <v>321202525</v>
          </cell>
          <cell r="AW1601" t="str">
            <v>przedsiębiorca lub przedsiębiorstwo</v>
          </cell>
        </row>
        <row r="1602">
          <cell r="A1602" t="str">
            <v>RPZP.01.01.03-32-115/12</v>
          </cell>
          <cell r="B1602" t="str">
            <v>RPZP.01.00.00</v>
          </cell>
          <cell r="C1602" t="str">
            <v>RPZP.01.01.00</v>
          </cell>
          <cell r="D1602" t="str">
            <v>RPZP.01.01.03</v>
          </cell>
          <cell r="E1602" t="str">
            <v>RPZP.01.01.03-32-115/12-02</v>
          </cell>
          <cell r="F1602" t="str">
            <v>UDA-RPZP.01.01.03-32-115/12-02</v>
          </cell>
          <cell r="G1602" t="str">
            <v>4f5fa70e19</v>
          </cell>
          <cell r="H1602" t="str">
            <v>RPZP.01.01.03-32-115/12</v>
          </cell>
          <cell r="I1602" t="str">
            <v>WND-RPZP.01.01.03-32-115/12</v>
          </cell>
          <cell r="J1602" t="str">
            <v>2013-11-20</v>
          </cell>
          <cell r="K1602" t="str">
            <v>2013 II półrocze</v>
          </cell>
          <cell r="L1602" t="str">
            <v>2013</v>
          </cell>
          <cell r="M1602" t="str">
            <v>2013-11-22</v>
          </cell>
          <cell r="N1602" t="str">
            <v>2013 II półrocze</v>
          </cell>
          <cell r="O1602" t="str">
            <v>2013</v>
          </cell>
          <cell r="P1602" t="str">
            <v>2013-01-15</v>
          </cell>
          <cell r="Q1602" t="str">
            <v>2015-03-31</v>
          </cell>
          <cell r="R1602" t="str">
            <v>2015 I półrocze</v>
          </cell>
          <cell r="S1602" t="str">
            <v>2015</v>
          </cell>
          <cell r="T1602" t="str">
            <v>2014-08-14</v>
          </cell>
          <cell r="U1602">
            <v>1336930.17</v>
          </cell>
          <cell r="V1602">
            <v>866698</v>
          </cell>
          <cell r="W1602">
            <v>433349</v>
          </cell>
          <cell r="X1602">
            <v>433349</v>
          </cell>
          <cell r="Y1602">
            <v>433349</v>
          </cell>
          <cell r="Z1602">
            <v>50</v>
          </cell>
          <cell r="AA1602" t="str">
            <v>„Wprowadzenie innowacji w przedsiębiorstwie Lasland Sp. z o.o. poprzez zakup zaawansowanej technologii informatycznej”</v>
          </cell>
          <cell r="AB1602" t="str">
            <v>pomoc publiczna</v>
          </cell>
          <cell r="AC1602">
            <v>1336930.17</v>
          </cell>
          <cell r="AD1602">
            <v>433349</v>
          </cell>
          <cell r="AE1602">
            <v>903581.17</v>
          </cell>
          <cell r="AF1602">
            <v>7.72</v>
          </cell>
          <cell r="AG1602" t="str">
            <v>Nie</v>
          </cell>
          <cell r="AH160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02" t="str">
            <v>01 Pomoc bezzwrotna</v>
          </cell>
          <cell r="AJ1602" t="str">
            <v>05 Obszary wiejskie (poza obszarami górskimi, wyspami lub o niskiej i bardzo niskiej gęstości zaludnienia)</v>
          </cell>
          <cell r="AK1602" t="str">
            <v>06 Nieokreślony przemysł wytwórczy</v>
          </cell>
          <cell r="AL1602" t="str">
            <v>8570203425</v>
          </cell>
          <cell r="AM1602" t="str">
            <v>LASLAND Spółka z ograniczoną odpowiedzialnością</v>
          </cell>
          <cell r="AN1602" t="str">
            <v>72-342</v>
          </cell>
          <cell r="AO1602" t="str">
            <v>Grądy</v>
          </cell>
          <cell r="AP1602" t="str">
            <v>-</v>
          </cell>
          <cell r="AQ1602" t="str">
            <v>-</v>
          </cell>
          <cell r="AR1602" t="str">
            <v>-</v>
          </cell>
          <cell r="AS1602" t="str">
            <v>(0-91)3867776</v>
          </cell>
          <cell r="AT1602" t="str">
            <v>(0-91)3877448</v>
          </cell>
          <cell r="AU1602" t="str">
            <v>spółka z ograniczoną odpowiedzialnością - średnie przedsiębiorstwo</v>
          </cell>
          <cell r="AV1602" t="str">
            <v>001364164</v>
          </cell>
          <cell r="AW1602" t="str">
            <v>przedsiębiorca lub przedsiębiorstwo</v>
          </cell>
        </row>
        <row r="1603">
          <cell r="A1603" t="str">
            <v>RPZP.04.02.00-32-022/11</v>
          </cell>
          <cell r="B1603" t="str">
            <v>RPZP.04.00.00</v>
          </cell>
          <cell r="C1603" t="str">
            <v>RPZP.04.02.00</v>
          </cell>
          <cell r="D1603">
            <v>0</v>
          </cell>
          <cell r="E1603" t="str">
            <v>RPZP.04.02.00-32-022/11-02</v>
          </cell>
          <cell r="F1603" t="str">
            <v>UDA-RPZP.04.02.00-32-022/11-02</v>
          </cell>
          <cell r="G1603" t="str">
            <v>d65e1a0383</v>
          </cell>
          <cell r="H1603" t="str">
            <v>RPZP.04.02.00-32-022/11</v>
          </cell>
          <cell r="I1603" t="str">
            <v>WND-RPZP.04.02.00-32-022/11</v>
          </cell>
          <cell r="J1603" t="str">
            <v>2013-11-26</v>
          </cell>
          <cell r="K1603" t="str">
            <v>2013 II półrocze</v>
          </cell>
          <cell r="L1603" t="str">
            <v>2013</v>
          </cell>
          <cell r="M1603" t="str">
            <v>2013-12-10</v>
          </cell>
          <cell r="N1603" t="str">
            <v>2013 II półrocze</v>
          </cell>
          <cell r="O1603" t="str">
            <v>2013</v>
          </cell>
          <cell r="P1603" t="str">
            <v>2014-01-16</v>
          </cell>
          <cell r="Q1603" t="str">
            <v>2015-03-31</v>
          </cell>
          <cell r="R1603" t="str">
            <v>2015 I półrocze</v>
          </cell>
          <cell r="S1603" t="str">
            <v>2015</v>
          </cell>
          <cell r="T1603" t="str">
            <v>2014-06-03</v>
          </cell>
          <cell r="U1603">
            <v>2591423</v>
          </cell>
          <cell r="V1603">
            <v>2106996.91</v>
          </cell>
          <cell r="W1603">
            <v>1580247.68</v>
          </cell>
          <cell r="X1603">
            <v>1580247.68</v>
          </cell>
          <cell r="Y1603">
            <v>526749.23</v>
          </cell>
          <cell r="Z1603">
            <v>75</v>
          </cell>
          <cell r="AA1603" t="str">
            <v>Rekultywacja wysypiska odpadów innych niż niebezpieczne w miejscowości Kaliska, Gmina Chojna</v>
          </cell>
          <cell r="AB1603" t="str">
            <v>bez pomocy publicznej</v>
          </cell>
          <cell r="AC1603">
            <v>2591423</v>
          </cell>
          <cell r="AD1603">
            <v>1580247.68</v>
          </cell>
          <cell r="AE1603">
            <v>1011175.32</v>
          </cell>
          <cell r="AF1603">
            <v>0</v>
          </cell>
          <cell r="AG1603" t="str">
            <v>Nie</v>
          </cell>
          <cell r="AH1603" t="str">
            <v>44 Gospodarka odpadami komunalnymi i przemysłowymi</v>
          </cell>
          <cell r="AI1603" t="str">
            <v>01 Pomoc bezzwrotna</v>
          </cell>
          <cell r="AJ1603" t="str">
            <v>05 Obszary wiejskie (poza obszarami górskimi, wyspami lub o niskiej i bardzo niskiej gęstości zaludnienia)</v>
          </cell>
          <cell r="AK1603" t="str">
            <v>21 Działalność związana ze środowiskiem naturalnym</v>
          </cell>
          <cell r="AL1603" t="str">
            <v>8581663165</v>
          </cell>
          <cell r="AM1603" t="str">
            <v>Przedsiębiorstwo Usług Komunalnych w Chojnie Spółka z ograniczoną odpowiedzialnością</v>
          </cell>
          <cell r="AN1603" t="str">
            <v>74-500</v>
          </cell>
          <cell r="AO1603" t="str">
            <v>Chojna</v>
          </cell>
          <cell r="AP1603" t="str">
            <v>Słowiańska</v>
          </cell>
          <cell r="AQ1603" t="str">
            <v>1</v>
          </cell>
          <cell r="AR1603" t="str">
            <v>-</v>
          </cell>
          <cell r="AS1603" t="str">
            <v>914141644</v>
          </cell>
          <cell r="AT1603" t="str">
            <v>914141881</v>
          </cell>
          <cell r="AU1603" t="str">
            <v>spółka z ograniczoną odpowiedzialnością - duże przedsiębiorstwo</v>
          </cell>
          <cell r="AV1603" t="str">
            <v>812416522</v>
          </cell>
          <cell r="AW1603" t="str">
            <v>przedsiębiorca lub przedsiębiorstwo</v>
          </cell>
        </row>
        <row r="1604">
          <cell r="A1604" t="str">
            <v>RPZP.01.01.03-32-034/12</v>
          </cell>
          <cell r="B1604" t="str">
            <v>RPZP.01.00.00</v>
          </cell>
          <cell r="C1604" t="str">
            <v>RPZP.01.01.00</v>
          </cell>
          <cell r="D1604" t="str">
            <v>RPZP.01.01.03</v>
          </cell>
          <cell r="E1604" t="str">
            <v>RPZP.01.01.03-32-034/12-03</v>
          </cell>
          <cell r="F1604" t="str">
            <v>UDA-RPZP.01.01.03-32-034/12-03</v>
          </cell>
          <cell r="G1604" t="str">
            <v>8c78eba346</v>
          </cell>
          <cell r="H1604" t="str">
            <v>RPZP.01.01.03-32-034/12</v>
          </cell>
          <cell r="I1604" t="str">
            <v>WND-RPZP.01.01.03-32-034/12</v>
          </cell>
          <cell r="J1604" t="str">
            <v>2013-12-13</v>
          </cell>
          <cell r="K1604" t="str">
            <v>2013 II półrocze</v>
          </cell>
          <cell r="L1604" t="str">
            <v>2013</v>
          </cell>
          <cell r="M1604" t="str">
            <v>2013-12-16</v>
          </cell>
          <cell r="N1604" t="str">
            <v>2013 II półrocze</v>
          </cell>
          <cell r="O1604" t="str">
            <v>2013</v>
          </cell>
          <cell r="P1604" t="str">
            <v>2013-02-21</v>
          </cell>
          <cell r="Q1604" t="str">
            <v>2015-03-31</v>
          </cell>
          <cell r="R1604" t="str">
            <v>2015 I półrocze</v>
          </cell>
          <cell r="S1604" t="str">
            <v>2015</v>
          </cell>
          <cell r="T1604" t="str">
            <v>2014-12-22</v>
          </cell>
          <cell r="U1604">
            <v>9838770</v>
          </cell>
          <cell r="V1604">
            <v>7999000</v>
          </cell>
          <cell r="W1604">
            <v>3999500</v>
          </cell>
          <cell r="X1604">
            <v>3999500</v>
          </cell>
          <cell r="Y1604">
            <v>3999500</v>
          </cell>
          <cell r="Z1604">
            <v>50</v>
          </cell>
          <cell r="AA1604" t="str">
            <v>Wdrożenie innowacyjnej technologii produkcji elementów konstrukcyjnych urządzeń dźwigowych i platform dla osób niepełnosprawnych</v>
          </cell>
          <cell r="AB1604" t="str">
            <v>pomoc publiczna</v>
          </cell>
          <cell r="AC1604">
            <v>9838770</v>
          </cell>
          <cell r="AD1604">
            <v>3999500</v>
          </cell>
          <cell r="AE1604">
            <v>5839270</v>
          </cell>
          <cell r="AF1604">
            <v>0</v>
          </cell>
          <cell r="AG1604" t="str">
            <v>Nie</v>
          </cell>
          <cell r="AH160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04" t="str">
            <v>01 Pomoc bezzwrotna</v>
          </cell>
          <cell r="AJ1604" t="str">
            <v>01 Obszar miejski</v>
          </cell>
          <cell r="AK1604" t="str">
            <v>06 Nieokreślony przemysł wytwórczy</v>
          </cell>
          <cell r="AL1604" t="str">
            <v>6710005458</v>
          </cell>
          <cell r="AM1604" t="str">
            <v>Przedsiębiorstwo Usługowo – Handlowo – Produkcyjne PILAWA Eugeniusz Pilawa</v>
          </cell>
          <cell r="AN1604" t="str">
            <v>78-100</v>
          </cell>
          <cell r="AO1604" t="str">
            <v>Kołobrzeg</v>
          </cell>
          <cell r="AP1604" t="str">
            <v>Tęczowa</v>
          </cell>
          <cell r="AQ1604" t="str">
            <v>1</v>
          </cell>
          <cell r="AR1604" t="str">
            <v>-</v>
          </cell>
          <cell r="AS1604" t="str">
            <v>943516335</v>
          </cell>
          <cell r="AT1604" t="str">
            <v>943528435</v>
          </cell>
          <cell r="AU1604" t="str">
            <v>osoba fizyczna prowadząca działalność gospodarczą - średnie przedsiębiorstwo</v>
          </cell>
          <cell r="AV1604" t="str">
            <v>330006866</v>
          </cell>
          <cell r="AW1604" t="str">
            <v>przedsiębiorca lub przedsiębiorstwo</v>
          </cell>
        </row>
        <row r="1605">
          <cell r="A1605" t="str">
            <v>RPZP.01.02.02-32-011/13</v>
          </cell>
          <cell r="B1605" t="str">
            <v>RPZP.01.00.00</v>
          </cell>
          <cell r="C1605" t="str">
            <v>RPZP.01.02.00</v>
          </cell>
          <cell r="D1605" t="str">
            <v>RPZP.01.02.02</v>
          </cell>
          <cell r="E1605" t="str">
            <v>RPZP.01.02.02-32-011/13-03</v>
          </cell>
          <cell r="F1605" t="str">
            <v>UDA-RPZP.01.02.02-32-011/13-03</v>
          </cell>
          <cell r="G1605" t="str">
            <v>aed7d6317e</v>
          </cell>
          <cell r="H1605" t="str">
            <v>RPZP.01.02.02-32-011/13</v>
          </cell>
          <cell r="I1605" t="str">
            <v>WND-RPZP.01.02.02-32-011/13</v>
          </cell>
          <cell r="J1605" t="str">
            <v>2013-12-23</v>
          </cell>
          <cell r="K1605" t="str">
            <v>2013 II półrocze</v>
          </cell>
          <cell r="L1605" t="str">
            <v>2013</v>
          </cell>
          <cell r="M1605" t="str">
            <v>2013-12-27</v>
          </cell>
          <cell r="N1605" t="str">
            <v>2013 II półrocze</v>
          </cell>
          <cell r="O1605" t="str">
            <v>2013</v>
          </cell>
          <cell r="P1605" t="str">
            <v>2013-09-25</v>
          </cell>
          <cell r="Q1605" t="str">
            <v>2015-03-31</v>
          </cell>
          <cell r="R1605" t="str">
            <v>2015 I półrocze</v>
          </cell>
          <cell r="S1605" t="str">
            <v>2015</v>
          </cell>
          <cell r="T1605" t="str">
            <v>2014-12-29</v>
          </cell>
          <cell r="U1605">
            <v>750300</v>
          </cell>
          <cell r="V1605">
            <v>610000</v>
          </cell>
          <cell r="W1605">
            <v>366000</v>
          </cell>
          <cell r="X1605">
            <v>366000</v>
          </cell>
          <cell r="Y1605">
            <v>244000</v>
          </cell>
          <cell r="Z1605">
            <v>60</v>
          </cell>
          <cell r="AA1605" t="str">
            <v>„Zakup aparatury naukowo – badawczej do prowadzenia przez KG Konstrukcje prac badawczych i rozwojowych w zakresie optymalizacji efektywności energetycznej zespołów kogeneracyjnych na gaz drzewny”</v>
          </cell>
          <cell r="AB1605" t="str">
            <v>pomoc publiczna</v>
          </cell>
          <cell r="AC1605">
            <v>750300</v>
          </cell>
          <cell r="AD1605">
            <v>366000</v>
          </cell>
          <cell r="AE1605">
            <v>384300</v>
          </cell>
          <cell r="AF1605">
            <v>0</v>
          </cell>
          <cell r="AG1605" t="str">
            <v>Nie</v>
          </cell>
          <cell r="AH160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05" t="str">
            <v>01 Pomoc bezzwrotna</v>
          </cell>
          <cell r="AJ1605" t="str">
            <v>01 Obszar miejski</v>
          </cell>
          <cell r="AK1605" t="str">
            <v>22 Inne niewyszczególnione usługi</v>
          </cell>
          <cell r="AL1605" t="str">
            <v>9552320954</v>
          </cell>
          <cell r="AM1605" t="str">
            <v>K.G. Konstrukcje spółka z ograniczoną odpowiedzialnością</v>
          </cell>
          <cell r="AN1605" t="str">
            <v>71-656</v>
          </cell>
          <cell r="AO1605" t="str">
            <v>Szczecin</v>
          </cell>
          <cell r="AP1605" t="str">
            <v>Druckiego-Lubeckiego</v>
          </cell>
          <cell r="AQ1605" t="str">
            <v>1A</v>
          </cell>
          <cell r="AR1605" t="str">
            <v>-</v>
          </cell>
          <cell r="AS1605" t="str">
            <v>914344445</v>
          </cell>
          <cell r="AT1605" t="str">
            <v>914344445</v>
          </cell>
          <cell r="AU1605" t="str">
            <v>spółka z ograniczoną odpowiedzialnością - mikro przedsiębiorstwo</v>
          </cell>
          <cell r="AV1605" t="str">
            <v>321132813</v>
          </cell>
          <cell r="AW1605" t="str">
            <v>przedsiębiorca lub przedsiębiorstwo</v>
          </cell>
        </row>
        <row r="1606">
          <cell r="A1606" t="str">
            <v>RPZP.04.05.01-32-011/11</v>
          </cell>
          <cell r="B1606" t="str">
            <v>RPZP.04.00.00</v>
          </cell>
          <cell r="C1606" t="str">
            <v>RPZP.04.05.00</v>
          </cell>
          <cell r="D1606" t="str">
            <v>RPZP.04.05.01</v>
          </cell>
          <cell r="E1606" t="str">
            <v>RPZP.04.05.01-32-011/11-01</v>
          </cell>
          <cell r="F1606" t="str">
            <v>UDA-RPZP.04.05.01-32-011/11-01</v>
          </cell>
          <cell r="G1606" t="str">
            <v>3651202b33</v>
          </cell>
          <cell r="H1606" t="str">
            <v>RPZP.04.05.01-32-011/11</v>
          </cell>
          <cell r="I1606" t="str">
            <v>WND-RPZP.04.05.01-32-011/11</v>
          </cell>
          <cell r="J1606" t="str">
            <v>2014-01-24</v>
          </cell>
          <cell r="K1606" t="str">
            <v>2014 I półrocze</v>
          </cell>
          <cell r="L1606" t="str">
            <v>2014</v>
          </cell>
          <cell r="M1606" t="str">
            <v>2014-01-30</v>
          </cell>
          <cell r="N1606" t="str">
            <v>2014 I półrocze</v>
          </cell>
          <cell r="O1606" t="str">
            <v>2014</v>
          </cell>
          <cell r="P1606" t="str">
            <v>2014-01-07</v>
          </cell>
          <cell r="Q1606" t="str">
            <v>2015-03-31</v>
          </cell>
          <cell r="R1606" t="str">
            <v>2015 I półrocze</v>
          </cell>
          <cell r="S1606" t="str">
            <v>2015</v>
          </cell>
          <cell r="T1606" t="str">
            <v>2014-07-02</v>
          </cell>
          <cell r="U1606">
            <v>378326</v>
          </cell>
          <cell r="V1606">
            <v>376388</v>
          </cell>
          <cell r="W1606">
            <v>282291</v>
          </cell>
          <cell r="X1606">
            <v>282291</v>
          </cell>
          <cell r="Y1606">
            <v>94097</v>
          </cell>
          <cell r="Z1606">
            <v>75</v>
          </cell>
          <cell r="AA1606" t="str">
            <v>Promocja bioróżnorodności w Gminie Barlinek</v>
          </cell>
          <cell r="AB1606" t="str">
            <v>bez pomocy publicznej</v>
          </cell>
          <cell r="AC1606">
            <v>378326</v>
          </cell>
          <cell r="AD1606">
            <v>378326</v>
          </cell>
          <cell r="AE1606">
            <v>0</v>
          </cell>
          <cell r="AF1606">
            <v>0</v>
          </cell>
          <cell r="AG1606" t="str">
            <v>Nie</v>
          </cell>
          <cell r="AH1606" t="str">
            <v>51 Promowanie bioróżnorodności i ochrony przyrody (w tym NATURA 2000)</v>
          </cell>
          <cell r="AI1606" t="str">
            <v>01 Pomoc bezzwrotna</v>
          </cell>
          <cell r="AJ1606" t="str">
            <v>01 Obszar miejski</v>
          </cell>
          <cell r="AK1606" t="str">
            <v>21 Działalność związana ze środowiskiem naturalnym</v>
          </cell>
          <cell r="AL1606" t="str">
            <v>5971648491</v>
          </cell>
          <cell r="AM1606" t="str">
            <v>Gmina Barlinek</v>
          </cell>
          <cell r="AN1606" t="str">
            <v>74-320</v>
          </cell>
          <cell r="AO1606" t="str">
            <v>Barlinek</v>
          </cell>
          <cell r="AP1606" t="str">
            <v>Niepodległości</v>
          </cell>
          <cell r="AQ1606" t="str">
            <v>20</v>
          </cell>
          <cell r="AR1606" t="str">
            <v>-</v>
          </cell>
          <cell r="AS1606" t="str">
            <v>957465566</v>
          </cell>
          <cell r="AT1606" t="str">
            <v>957461704</v>
          </cell>
          <cell r="AU1606" t="str">
            <v>wspólnota samorządowa</v>
          </cell>
          <cell r="AV1606" t="str">
            <v>210967047</v>
          </cell>
          <cell r="AW1606" t="str">
            <v>jednostka samorządu terytorialnego, związek lub stowarzyszenie jst</v>
          </cell>
        </row>
        <row r="1607">
          <cell r="A1607" t="str">
            <v>RPZP.05.01.01-32-003/13</v>
          </cell>
          <cell r="B1607" t="str">
            <v>RPZP.05.00.00</v>
          </cell>
          <cell r="C1607" t="str">
            <v>RPZP.05.01.00</v>
          </cell>
          <cell r="D1607" t="str">
            <v>RPZP.05.01.01</v>
          </cell>
          <cell r="E1607" t="str">
            <v>RPZP.05.01.01-32-003/13-03</v>
          </cell>
          <cell r="F1607" t="str">
            <v>UDA-RPZP.05.01.01-32-003/13-03</v>
          </cell>
          <cell r="G1607" t="str">
            <v>1ae6c01fa3</v>
          </cell>
          <cell r="H1607" t="str">
            <v>RPZP.05.01.01-32-003/13</v>
          </cell>
          <cell r="I1607" t="str">
            <v>WND-RPZP.05.01.01-32-003/13</v>
          </cell>
          <cell r="J1607" t="str">
            <v>2014-01-27</v>
          </cell>
          <cell r="K1607" t="str">
            <v>2014 I półrocze</v>
          </cell>
          <cell r="L1607" t="str">
            <v>2014</v>
          </cell>
          <cell r="M1607" t="str">
            <v>2014-02-04</v>
          </cell>
          <cell r="N1607" t="str">
            <v>2014 I półrocze</v>
          </cell>
          <cell r="O1607" t="str">
            <v>2014</v>
          </cell>
          <cell r="P1607" t="str">
            <v>2011-09-19</v>
          </cell>
          <cell r="Q1607" t="str">
            <v>2015-03-31</v>
          </cell>
          <cell r="R1607" t="str">
            <v>2015 I półrocze</v>
          </cell>
          <cell r="S1607" t="str">
            <v>2015</v>
          </cell>
          <cell r="T1607" t="str">
            <v>2014-10-24</v>
          </cell>
          <cell r="U1607">
            <v>21431226.579999998</v>
          </cell>
          <cell r="V1607">
            <v>13436537.390000001</v>
          </cell>
          <cell r="W1607">
            <v>10077403.029999999</v>
          </cell>
          <cell r="X1607">
            <v>10077403.029999999</v>
          </cell>
          <cell r="Y1607">
            <v>3359134.36</v>
          </cell>
          <cell r="Z1607">
            <v>75</v>
          </cell>
          <cell r="AA1607" t="str">
            <v>Budowa Regionalnego Centrum Turystyki i Sportu w Karlinie</v>
          </cell>
          <cell r="AB1607" t="str">
            <v>bez pomocy publicznej</v>
          </cell>
          <cell r="AC1607">
            <v>21431226.579999998</v>
          </cell>
          <cell r="AD1607">
            <v>21431226.579999998</v>
          </cell>
          <cell r="AE1607">
            <v>0</v>
          </cell>
          <cell r="AF1607">
            <v>0</v>
          </cell>
          <cell r="AG1607" t="str">
            <v>Nie</v>
          </cell>
          <cell r="AH1607" t="str">
            <v>57 Inne wsparcie na rzecz wzmocnienia usług turystycznych</v>
          </cell>
          <cell r="AI1607" t="str">
            <v>01 Pomoc bezzwrotna</v>
          </cell>
          <cell r="AJ1607" t="str">
            <v>01 Obszar miejski</v>
          </cell>
          <cell r="AK1607" t="str">
            <v>22 Inne niewyszczególnione usługi</v>
          </cell>
          <cell r="AL1607" t="str">
            <v>6722035436</v>
          </cell>
          <cell r="AM1607" t="str">
            <v>Gmina Karlino</v>
          </cell>
          <cell r="AN1607" t="str">
            <v>78-230</v>
          </cell>
          <cell r="AO1607" t="str">
            <v>Karlino</v>
          </cell>
          <cell r="AP1607" t="str">
            <v>Plac Jana Pawła II</v>
          </cell>
          <cell r="AQ1607" t="str">
            <v>6</v>
          </cell>
          <cell r="AR1607" t="str">
            <v>-</v>
          </cell>
          <cell r="AS1607" t="str">
            <v>943117273</v>
          </cell>
          <cell r="AT1607" t="str">
            <v>943117410</v>
          </cell>
          <cell r="AU1607" t="str">
            <v>wspólnota samorządowa - gmina</v>
          </cell>
          <cell r="AV1607" t="str">
            <v>330920475</v>
          </cell>
          <cell r="AW1607" t="str">
            <v>jednostka samorządu terytorialnego, związek lub stowarzyszenie jst</v>
          </cell>
        </row>
        <row r="1608">
          <cell r="A1608" t="str">
            <v>RPZP.03.01.00-32-010/13</v>
          </cell>
          <cell r="B1608" t="str">
            <v>RPZP.03.00.00</v>
          </cell>
          <cell r="C1608" t="str">
            <v>RPZP.03.01.00</v>
          </cell>
          <cell r="D1608">
            <v>0</v>
          </cell>
          <cell r="E1608" t="str">
            <v>RPZP.03.01.00-32-010/13-00</v>
          </cell>
          <cell r="F1608" t="str">
            <v>UDA-RPZP.03.01.00-32-010/13-00</v>
          </cell>
          <cell r="G1608" t="str">
            <v>584aca1eb4</v>
          </cell>
          <cell r="H1608" t="str">
            <v>RPZP.03.01.00-32-010/13</v>
          </cell>
          <cell r="I1608" t="str">
            <v>WND-RPZP.03.01.00-32-010/13</v>
          </cell>
          <cell r="J1608" t="str">
            <v>2014-01-31</v>
          </cell>
          <cell r="K1608" t="str">
            <v>2014 I półrocze</v>
          </cell>
          <cell r="L1608" t="str">
            <v>2014</v>
          </cell>
          <cell r="M1608" t="str">
            <v>2014-02-06</v>
          </cell>
          <cell r="N1608" t="str">
            <v>2014 I półrocze</v>
          </cell>
          <cell r="O1608" t="str">
            <v>2014</v>
          </cell>
          <cell r="P1608" t="str">
            <v>2014-01-02</v>
          </cell>
          <cell r="Q1608" t="str">
            <v>2015-03-31</v>
          </cell>
          <cell r="R1608" t="str">
            <v>2015 I półrocze</v>
          </cell>
          <cell r="S1608" t="str">
            <v>2015</v>
          </cell>
          <cell r="T1608" t="str">
            <v>2014-01-31</v>
          </cell>
          <cell r="U1608">
            <v>20536858.59</v>
          </cell>
          <cell r="V1608">
            <v>16666633</v>
          </cell>
          <cell r="W1608">
            <v>9933350.8000000007</v>
          </cell>
          <cell r="X1608">
            <v>9933350.8000000007</v>
          </cell>
          <cell r="Y1608">
            <v>6733282.2000000002</v>
          </cell>
          <cell r="Z1608">
            <v>59.6</v>
          </cell>
          <cell r="AA1608" t="str">
            <v>„Budowa kompleksowej sieci szkieletowo-dystrybucyjnej i dostępowej oraz sieci punktów hot-spot na obszarach białych plam województwa zachodniopomorskiego”</v>
          </cell>
          <cell r="AB1608" t="str">
            <v>pomoc publiczna</v>
          </cell>
          <cell r="AC1608">
            <v>20536858.59</v>
          </cell>
          <cell r="AD1608">
            <v>9933350.8000000007</v>
          </cell>
          <cell r="AE1608">
            <v>10603507.789999999</v>
          </cell>
          <cell r="AF1608">
            <v>0.72</v>
          </cell>
          <cell r="AG1608" t="str">
            <v>Nie</v>
          </cell>
          <cell r="AH1608" t="str">
            <v>10 Infrastruktura telekomunikacyjna (w tym sieci szerokopasmowe)</v>
          </cell>
          <cell r="AI1608" t="str">
            <v>01 Pomoc bezzwrotna</v>
          </cell>
          <cell r="AJ1608" t="str">
            <v>05 Obszary wiejskie (poza obszarami górskimi, wyspami lub o niskiej i bardzo niskiej gęstości zaludnienia)</v>
          </cell>
          <cell r="AK1608" t="str">
            <v>10 Poczta i telekomunikacja</v>
          </cell>
          <cell r="AL1608" t="str">
            <v>5861702315</v>
          </cell>
          <cell r="AM1608" t="str">
            <v>Paweł Karcz LABORATORIUM BADAWCZE ZENIT</v>
          </cell>
          <cell r="AN1608" t="str">
            <v>81-340</v>
          </cell>
          <cell r="AO1608" t="str">
            <v>Gdynia</v>
          </cell>
          <cell r="AP1608" t="str">
            <v>Hryniewickiego</v>
          </cell>
          <cell r="AQ1608" t="str">
            <v>6c</v>
          </cell>
          <cell r="AR1608" t="str">
            <v>45</v>
          </cell>
          <cell r="AS1608" t="str">
            <v>502144259</v>
          </cell>
          <cell r="AT1608" t="str">
            <v>(58)6205151</v>
          </cell>
          <cell r="AU1608" t="str">
            <v>osoba fizyczna prowadząca działalność gospodarczą - mikro przedsiębiorstwo</v>
          </cell>
          <cell r="AV1608" t="str">
            <v>191777364</v>
          </cell>
          <cell r="AW1608" t="str">
            <v>przedsiębiorca lub przedsiębiorstwo</v>
          </cell>
        </row>
        <row r="1609">
          <cell r="A1609" t="str">
            <v>RPZP.03.01.00-32-004/13</v>
          </cell>
          <cell r="B1609" t="str">
            <v>RPZP.03.00.00</v>
          </cell>
          <cell r="C1609" t="str">
            <v>RPZP.03.01.00</v>
          </cell>
          <cell r="D1609">
            <v>0</v>
          </cell>
          <cell r="E1609" t="str">
            <v>RPZP.03.01.00-32-004/13-02</v>
          </cell>
          <cell r="F1609" t="str">
            <v>UDA-RPZP.03.01.00-32-004/13-02</v>
          </cell>
          <cell r="G1609" t="str">
            <v>1bbc982a85</v>
          </cell>
          <cell r="H1609" t="str">
            <v>RPZP.03.01.00-32-004/13</v>
          </cell>
          <cell r="I1609" t="str">
            <v>WND-RPZP.03.01.00-32-004/13</v>
          </cell>
          <cell r="J1609" t="str">
            <v>2014-02-05</v>
          </cell>
          <cell r="K1609" t="str">
            <v>2014 I półrocze</v>
          </cell>
          <cell r="L1609" t="str">
            <v>2014</v>
          </cell>
          <cell r="M1609" t="str">
            <v>2014-02-07</v>
          </cell>
          <cell r="N1609" t="str">
            <v>2014 I półrocze</v>
          </cell>
          <cell r="O1609" t="str">
            <v>2014</v>
          </cell>
          <cell r="P1609" t="str">
            <v>2014-02-25</v>
          </cell>
          <cell r="Q1609" t="str">
            <v>2015-03-31</v>
          </cell>
          <cell r="R1609" t="str">
            <v>2015 I półrocze</v>
          </cell>
          <cell r="S1609" t="str">
            <v>2015</v>
          </cell>
          <cell r="T1609" t="str">
            <v>2014-07-03</v>
          </cell>
          <cell r="U1609">
            <v>1704369.75</v>
          </cell>
          <cell r="V1609">
            <v>1174390.25</v>
          </cell>
          <cell r="W1609">
            <v>469756.1</v>
          </cell>
          <cell r="X1609">
            <v>469756.1</v>
          </cell>
          <cell r="Y1609">
            <v>704634.15</v>
          </cell>
          <cell r="Z1609">
            <v>40</v>
          </cell>
          <cell r="AA1609" t="str">
            <v>Technopark Pomerania - budowa infrastruktury usługowej i społeczeństwa informacyjnego</v>
          </cell>
          <cell r="AB1609" t="str">
            <v>pomoc publiczna</v>
          </cell>
          <cell r="AC1609">
            <v>1704369.75</v>
          </cell>
          <cell r="AD1609">
            <v>469756.1</v>
          </cell>
          <cell r="AE1609">
            <v>1234613.6499999999</v>
          </cell>
          <cell r="AF1609">
            <v>0</v>
          </cell>
          <cell r="AG1609" t="str">
            <v>Nie</v>
          </cell>
          <cell r="AH1609" t="str">
            <v>10 Infrastruktura telekomunikacyjna (w tym sieci szerokopasmowe)</v>
          </cell>
          <cell r="AI1609" t="str">
            <v>01 Pomoc bezzwrotna</v>
          </cell>
          <cell r="AJ1609" t="str">
            <v>01 Obszar miejski</v>
          </cell>
          <cell r="AK1609" t="str">
            <v>10 Poczta i telekomunikacja</v>
          </cell>
          <cell r="AL1609" t="str">
            <v>9552000238</v>
          </cell>
          <cell r="AM1609" t="str">
            <v>Szczeciński Park Naukowo - Technologiczny Sp. z o.o.</v>
          </cell>
          <cell r="AN1609" t="str">
            <v>71-441</v>
          </cell>
          <cell r="AO1609" t="str">
            <v>Szczecin</v>
          </cell>
          <cell r="AP1609" t="str">
            <v>Niemierzyńska</v>
          </cell>
          <cell r="AQ1609" t="str">
            <v>17a</v>
          </cell>
          <cell r="AR1609" t="str">
            <v>-</v>
          </cell>
          <cell r="AS1609" t="str">
            <v>918522911</v>
          </cell>
          <cell r="AT1609" t="str">
            <v>914336053</v>
          </cell>
          <cell r="AU1609" t="str">
            <v>spółka z ograniczoną odpowiedzialnością - duże przedsiębiorstwo</v>
          </cell>
          <cell r="AV1609" t="str">
            <v>812104930</v>
          </cell>
          <cell r="AW1609" t="str">
            <v>przedsiębiorca lub przedsiębiorstwo</v>
          </cell>
        </row>
        <row r="1610">
          <cell r="A1610" t="str">
            <v>RPZP.03.01.00-32-003/13</v>
          </cell>
          <cell r="B1610" t="str">
            <v>RPZP.03.00.00</v>
          </cell>
          <cell r="C1610" t="str">
            <v>RPZP.03.01.00</v>
          </cell>
          <cell r="D1610">
            <v>0</v>
          </cell>
          <cell r="E1610" t="str">
            <v>RPZP.03.01.00-32-003/13-02</v>
          </cell>
          <cell r="F1610" t="str">
            <v>UDA-RPZP.03.01.00-32-003/13-02</v>
          </cell>
          <cell r="G1610" t="str">
            <v>86cfbd08ff</v>
          </cell>
          <cell r="H1610" t="str">
            <v>RPZP.03.01.00-32-003/13</v>
          </cell>
          <cell r="I1610" t="str">
            <v>WND-RPZP.03.01.00-32-003/13</v>
          </cell>
          <cell r="J1610" t="str">
            <v>2014-02-20</v>
          </cell>
          <cell r="K1610" t="str">
            <v>2014 I półrocze</v>
          </cell>
          <cell r="L1610" t="str">
            <v>2014</v>
          </cell>
          <cell r="M1610" t="str">
            <v>2014-02-26</v>
          </cell>
          <cell r="N1610" t="str">
            <v>2014 I półrocze</v>
          </cell>
          <cell r="O1610" t="str">
            <v>2014</v>
          </cell>
          <cell r="P1610" t="str">
            <v>2015-01-02</v>
          </cell>
          <cell r="Q1610" t="str">
            <v>2015-03-31</v>
          </cell>
          <cell r="R1610" t="str">
            <v>2015 I półrocze</v>
          </cell>
          <cell r="S1610" t="str">
            <v>2015</v>
          </cell>
          <cell r="T1610" t="str">
            <v>2014-12-09</v>
          </cell>
          <cell r="U1610">
            <v>405263.78</v>
          </cell>
          <cell r="V1610">
            <v>385043.78</v>
          </cell>
          <cell r="W1610">
            <v>288782.83</v>
          </cell>
          <cell r="X1610">
            <v>288782.83</v>
          </cell>
          <cell r="Y1610">
            <v>96260.95</v>
          </cell>
          <cell r="Z1610">
            <v>75</v>
          </cell>
          <cell r="AA1610" t="str">
            <v>Rozwój społeczeństwa informacyjnego poprzez budowę sieci punktów bezprzewodowego dostępu do Internetu na terenie miasta Gryfino</v>
          </cell>
          <cell r="AB1610" t="str">
            <v>bez pomocy publicznej</v>
          </cell>
          <cell r="AC1610">
            <v>405263.78</v>
          </cell>
          <cell r="AD1610">
            <v>405263.78</v>
          </cell>
          <cell r="AE1610">
            <v>0</v>
          </cell>
          <cell r="AF1610">
            <v>0</v>
          </cell>
          <cell r="AG1610" t="str">
            <v>Nie</v>
          </cell>
          <cell r="AH1610" t="str">
            <v>10 Infrastruktura telekomunikacyjna (w tym sieci szerokopasmowe)</v>
          </cell>
          <cell r="AI1610" t="str">
            <v>01 Pomoc bezzwrotna</v>
          </cell>
          <cell r="AJ1610" t="str">
            <v>01 Obszar miejski</v>
          </cell>
          <cell r="AK1610" t="str">
            <v>10 Poczta i telekomunikacja</v>
          </cell>
          <cell r="AL1610" t="str">
            <v>8581726078</v>
          </cell>
          <cell r="AM1610" t="str">
            <v>Gmina Gryfino</v>
          </cell>
          <cell r="AN1610" t="str">
            <v>74-100</v>
          </cell>
          <cell r="AO1610" t="str">
            <v>Gryfino</v>
          </cell>
          <cell r="AP1610" t="str">
            <v>1 Maja</v>
          </cell>
          <cell r="AQ1610" t="str">
            <v>16</v>
          </cell>
          <cell r="AR1610" t="str">
            <v>-</v>
          </cell>
          <cell r="AS1610" t="str">
            <v>(91)416-20-11</v>
          </cell>
          <cell r="AT1610" t="str">
            <v>(91)416-27-02</v>
          </cell>
          <cell r="AU1610" t="str">
            <v>wspólnota samorządowa - gmina</v>
          </cell>
          <cell r="AV1610" t="str">
            <v>811684551</v>
          </cell>
          <cell r="AW1610" t="str">
            <v>jednostka samorządu terytorialnego, związek lub stowarzyszenie jst</v>
          </cell>
        </row>
        <row r="1611">
          <cell r="A1611" t="str">
            <v>RPZP.03.01.00-32-009/13</v>
          </cell>
          <cell r="B1611" t="str">
            <v>RPZP.03.00.00</v>
          </cell>
          <cell r="C1611" t="str">
            <v>RPZP.03.01.00</v>
          </cell>
          <cell r="D1611">
            <v>0</v>
          </cell>
          <cell r="E1611" t="str">
            <v>RPZP.03.01.00-32-009/13-00</v>
          </cell>
          <cell r="F1611" t="str">
            <v>UDA-RPZP.03.01.00-32-009/13-00</v>
          </cell>
          <cell r="G1611" t="str">
            <v>b67bbd782d</v>
          </cell>
          <cell r="H1611" t="str">
            <v>RPZP.03.01.00-32-009/13</v>
          </cell>
          <cell r="I1611" t="str">
            <v>WND-RPZP.03.01.00-32-009/13</v>
          </cell>
          <cell r="J1611" t="str">
            <v>2014-04-09</v>
          </cell>
          <cell r="K1611" t="str">
            <v>2014 I półrocze</v>
          </cell>
          <cell r="L1611" t="str">
            <v>2014</v>
          </cell>
          <cell r="M1611" t="str">
            <v>2014-04-10</v>
          </cell>
          <cell r="N1611" t="str">
            <v>2014 I półrocze</v>
          </cell>
          <cell r="O1611" t="str">
            <v>2014</v>
          </cell>
          <cell r="P1611" t="str">
            <v>2013-10-01</v>
          </cell>
          <cell r="Q1611" t="str">
            <v>2015-03-31</v>
          </cell>
          <cell r="R1611" t="str">
            <v>2015 I półrocze</v>
          </cell>
          <cell r="S1611" t="str">
            <v>2015</v>
          </cell>
          <cell r="T1611" t="str">
            <v>2014-04-09</v>
          </cell>
          <cell r="U1611">
            <v>2999294.11</v>
          </cell>
          <cell r="V1611">
            <v>2999294.11</v>
          </cell>
          <cell r="W1611">
            <v>2249470.58</v>
          </cell>
          <cell r="X1611">
            <v>2249470.58</v>
          </cell>
          <cell r="Y1611">
            <v>749823.53</v>
          </cell>
          <cell r="Z1611">
            <v>75</v>
          </cell>
          <cell r="AA1611" t="str">
            <v>„Budowa sieci typu NGN, infrastruktury hot-spot oraz PIAP na obszarze powiatu drawskiego, gryfickiego, łobeskiego i świdwińskiego"</v>
          </cell>
          <cell r="AB1611" t="str">
            <v>bez pomocy publicznej</v>
          </cell>
          <cell r="AC1611">
            <v>2999294.11</v>
          </cell>
          <cell r="AD1611">
            <v>2999294.11</v>
          </cell>
          <cell r="AE1611">
            <v>0</v>
          </cell>
          <cell r="AF1611">
            <v>1.98</v>
          </cell>
          <cell r="AG1611" t="str">
            <v>Nie</v>
          </cell>
          <cell r="AH1611" t="str">
            <v>10 Infrastruktura telekomunikacyjna (w tym sieci szerokopasmowe)</v>
          </cell>
          <cell r="AI1611" t="str">
            <v>01 Pomoc bezzwrotna</v>
          </cell>
          <cell r="AJ1611" t="str">
            <v>05 Obszary wiejskie (poza obszarami górskimi, wyspami lub o niskiej i bardzo niskiej gęstości zaludnienia)</v>
          </cell>
          <cell r="AK1611" t="str">
            <v>10 Poczta i telekomunikacja</v>
          </cell>
          <cell r="AL1611" t="str">
            <v>8571728259</v>
          </cell>
          <cell r="AM1611" t="str">
            <v>Powiat Gryficki</v>
          </cell>
          <cell r="AN1611" t="str">
            <v>72-300</v>
          </cell>
          <cell r="AO1611" t="str">
            <v>Gryfice</v>
          </cell>
          <cell r="AP1611" t="str">
            <v>Plac Zwycięstwa</v>
          </cell>
          <cell r="AQ1611" t="str">
            <v>37</v>
          </cell>
          <cell r="AR1611" t="str">
            <v>-</v>
          </cell>
          <cell r="AS1611" t="str">
            <v>913846450</v>
          </cell>
          <cell r="AT1611" t="str">
            <v>913842731</v>
          </cell>
          <cell r="AU1611" t="str">
            <v>wspólnota samorządowa - powiat</v>
          </cell>
          <cell r="AV1611" t="str">
            <v>811684108</v>
          </cell>
          <cell r="AW1611" t="str">
            <v>inny nie wymieniony na liście</v>
          </cell>
        </row>
        <row r="1612">
          <cell r="A1612" t="str">
            <v>RPZP.06.03.00-32-002/13</v>
          </cell>
          <cell r="B1612" t="str">
            <v>RPZP.06.00.00</v>
          </cell>
          <cell r="C1612" t="str">
            <v>RPZP.06.03.00</v>
          </cell>
          <cell r="D1612">
            <v>0</v>
          </cell>
          <cell r="E1612" t="str">
            <v>RPZP.06.03.00-32-002/13-00</v>
          </cell>
          <cell r="F1612" t="str">
            <v>UDA-RPZP.06.03.00-32-002/13-00</v>
          </cell>
          <cell r="G1612" t="str">
            <v>ef90c71a90</v>
          </cell>
          <cell r="H1612" t="str">
            <v>RPZP.06.03.00-32-002/13</v>
          </cell>
          <cell r="I1612" t="str">
            <v>WND-RPZP.06.03.00-32-002/13</v>
          </cell>
          <cell r="J1612" t="str">
            <v>2014-05-21</v>
          </cell>
          <cell r="K1612" t="str">
            <v>2014 I półrocze</v>
          </cell>
          <cell r="L1612" t="str">
            <v>2014</v>
          </cell>
          <cell r="M1612" t="str">
            <v>2014-05-22</v>
          </cell>
          <cell r="N1612" t="str">
            <v>2014 I półrocze</v>
          </cell>
          <cell r="O1612" t="str">
            <v>2014</v>
          </cell>
          <cell r="P1612" t="str">
            <v>2014-06-02</v>
          </cell>
          <cell r="Q1612" t="str">
            <v>2015-03-31</v>
          </cell>
          <cell r="R1612" t="str">
            <v>2015 I półrocze</v>
          </cell>
          <cell r="S1612" t="str">
            <v>2015</v>
          </cell>
          <cell r="T1612" t="str">
            <v>2014-05-21</v>
          </cell>
          <cell r="U1612">
            <v>3810298.6</v>
          </cell>
          <cell r="V1612">
            <v>3810298.6</v>
          </cell>
          <cell r="W1612">
            <v>2857723.95</v>
          </cell>
          <cell r="X1612">
            <v>2857723.95</v>
          </cell>
          <cell r="Y1612">
            <v>952574.65</v>
          </cell>
          <cell r="Z1612">
            <v>75</v>
          </cell>
          <cell r="AA1612" t="str">
            <v>Budowa ciągu pieszo-rowerowego Buk – przejście graniczne Buk/Blankensee – Łęgi w Gminie Dobra</v>
          </cell>
          <cell r="AB1612" t="str">
            <v>bez pomocy publicznej</v>
          </cell>
          <cell r="AC1612">
            <v>3810298.6</v>
          </cell>
          <cell r="AD1612">
            <v>3810298.6</v>
          </cell>
          <cell r="AE1612">
            <v>0</v>
          </cell>
          <cell r="AF1612">
            <v>0</v>
          </cell>
          <cell r="AG1612" t="str">
            <v>Nie</v>
          </cell>
          <cell r="AH1612" t="str">
            <v>24 Ścieżki rowerowe</v>
          </cell>
          <cell r="AI1612" t="str">
            <v>01 Pomoc bezzwrotna</v>
          </cell>
          <cell r="AJ1612" t="str">
            <v>05 Obszary wiejskie (poza obszarami górskimi, wyspami lub o niskiej i bardzo niskiej gęstości zaludnienia)</v>
          </cell>
          <cell r="AK1612" t="str">
            <v>00 Nie dotyczy</v>
          </cell>
          <cell r="AL1612" t="str">
            <v>8512948083</v>
          </cell>
          <cell r="AM1612" t="str">
            <v>Gmina Dobra</v>
          </cell>
          <cell r="AN1612" t="str">
            <v>72-003</v>
          </cell>
          <cell r="AO1612" t="str">
            <v>Dobra</v>
          </cell>
          <cell r="AP1612" t="str">
            <v>Szczecińska</v>
          </cell>
          <cell r="AQ1612" t="str">
            <v>16a</v>
          </cell>
          <cell r="AR1612" t="str">
            <v>-</v>
          </cell>
          <cell r="AS1612" t="str">
            <v>91311-30-48</v>
          </cell>
          <cell r="AT1612" t="str">
            <v>91424-15-45</v>
          </cell>
          <cell r="AU1612" t="str">
            <v>wspólnota samorządowa - gmina</v>
          </cell>
          <cell r="AV1612" t="str">
            <v>811685496</v>
          </cell>
          <cell r="AW1612" t="str">
            <v>jednostka samorządu terytorialnego, związek lub stowarzyszenie jst</v>
          </cell>
        </row>
        <row r="1613">
          <cell r="A1613" t="str">
            <v>RPZP.06.03.00-32-006/13</v>
          </cell>
          <cell r="B1613" t="str">
            <v>RPZP.06.00.00</v>
          </cell>
          <cell r="C1613" t="str">
            <v>RPZP.06.03.00</v>
          </cell>
          <cell r="D1613">
            <v>0</v>
          </cell>
          <cell r="E1613" t="str">
            <v>RPZP.06.03.00-32-006/13-02</v>
          </cell>
          <cell r="F1613" t="str">
            <v>UDA-RPZP.06.03.00-32-006/13-02</v>
          </cell>
          <cell r="G1613" t="str">
            <v>0d77304e46</v>
          </cell>
          <cell r="H1613" t="str">
            <v>RPZP.06.03.00-32-006/13</v>
          </cell>
          <cell r="I1613" t="str">
            <v>WND-RPZP.06.03.00-32-006/13</v>
          </cell>
          <cell r="J1613" t="str">
            <v>2014-05-21</v>
          </cell>
          <cell r="K1613" t="str">
            <v>2014 I półrocze</v>
          </cell>
          <cell r="L1613" t="str">
            <v>2014</v>
          </cell>
          <cell r="M1613" t="str">
            <v>2014-05-27</v>
          </cell>
          <cell r="N1613" t="str">
            <v>2014 I półrocze</v>
          </cell>
          <cell r="O1613" t="str">
            <v>2014</v>
          </cell>
          <cell r="P1613" t="str">
            <v>2014-05-27</v>
          </cell>
          <cell r="Q1613" t="str">
            <v>2015-03-31</v>
          </cell>
          <cell r="R1613" t="str">
            <v>2015 I półrocze</v>
          </cell>
          <cell r="S1613" t="str">
            <v>2015</v>
          </cell>
          <cell r="T1613" t="str">
            <v>2014-08-27</v>
          </cell>
          <cell r="U1613">
            <v>7965378.5700000003</v>
          </cell>
          <cell r="V1613">
            <v>4056414.99</v>
          </cell>
          <cell r="W1613">
            <v>3042311.24</v>
          </cell>
          <cell r="X1613">
            <v>3042311.24</v>
          </cell>
          <cell r="Y1613">
            <v>1014103.75</v>
          </cell>
          <cell r="Z1613">
            <v>75</v>
          </cell>
          <cell r="AA1613" t="str">
            <v>Budowa spójnego systemu ścieżek rowerowych w Szczecinie (brakujące odcinki w Al. Wyzwolenia, ul. Ku Słońcu, pl. Żołnierza Polskiego i ul. Matejki)</v>
          </cell>
          <cell r="AB1613" t="str">
            <v>bez pomocy publicznej</v>
          </cell>
          <cell r="AC1613">
            <v>7965378.5700000003</v>
          </cell>
          <cell r="AD1613">
            <v>7965378.5700000003</v>
          </cell>
          <cell r="AE1613">
            <v>0</v>
          </cell>
          <cell r="AF1613">
            <v>0</v>
          </cell>
          <cell r="AG1613" t="str">
            <v>Nie</v>
          </cell>
          <cell r="AH1613" t="str">
            <v>24 Ścieżki rowerowe</v>
          </cell>
          <cell r="AI1613" t="str">
            <v>01 Pomoc bezzwrotna</v>
          </cell>
          <cell r="AJ1613" t="str">
            <v>01 Obszar miejski</v>
          </cell>
          <cell r="AK1613" t="str">
            <v>00 Nie dotyczy</v>
          </cell>
          <cell r="AL1613" t="str">
            <v>8510309410</v>
          </cell>
          <cell r="AM1613" t="str">
            <v>Gmina Miasto Szczecin</v>
          </cell>
          <cell r="AN1613" t="str">
            <v>70-456</v>
          </cell>
          <cell r="AO1613" t="str">
            <v>Szczecin</v>
          </cell>
          <cell r="AP1613" t="str">
            <v>Armii Krajowej</v>
          </cell>
          <cell r="AQ1613" t="str">
            <v>1</v>
          </cell>
          <cell r="AR1613" t="str">
            <v>-</v>
          </cell>
          <cell r="AS1613" t="str">
            <v>914245459</v>
          </cell>
          <cell r="AT1613" t="str">
            <v>914245627</v>
          </cell>
          <cell r="AU1613" t="str">
            <v>wspólnota samorządowa - gmina</v>
          </cell>
          <cell r="AV1613" t="str">
            <v>811684232</v>
          </cell>
          <cell r="AW1613" t="str">
            <v>jednostka samorządu terytorialnego, związek lub stowarzyszenie jst</v>
          </cell>
        </row>
        <row r="1614">
          <cell r="A1614" t="str">
            <v>RPZP.01.02.02-32-001/14</v>
          </cell>
          <cell r="B1614" t="str">
            <v>RPZP.01.00.00</v>
          </cell>
          <cell r="C1614" t="str">
            <v>RPZP.01.02.00</v>
          </cell>
          <cell r="D1614" t="str">
            <v>RPZP.01.02.02</v>
          </cell>
          <cell r="E1614" t="str">
            <v>RPZP.01.02.02-32-001/14-02</v>
          </cell>
          <cell r="F1614" t="str">
            <v>UDA-RPZP.01.02.02-32-001/14-02</v>
          </cell>
          <cell r="G1614" t="str">
            <v>a5e7d4a6e7</v>
          </cell>
          <cell r="H1614" t="str">
            <v>RPZP.01.02.02-32-001/14</v>
          </cell>
          <cell r="I1614" t="str">
            <v>WND-RPZP.01.02.02-32-001/14</v>
          </cell>
          <cell r="J1614" t="str">
            <v>2014-05-23</v>
          </cell>
          <cell r="K1614" t="str">
            <v>2014 I półrocze</v>
          </cell>
          <cell r="L1614" t="str">
            <v>2014</v>
          </cell>
          <cell r="M1614" t="str">
            <v>2014-05-29</v>
          </cell>
          <cell r="N1614" t="str">
            <v>2014 I półrocze</v>
          </cell>
          <cell r="O1614" t="str">
            <v>2014</v>
          </cell>
          <cell r="P1614" t="str">
            <v>2014-06-24</v>
          </cell>
          <cell r="Q1614" t="str">
            <v>2015-03-31</v>
          </cell>
          <cell r="R1614" t="str">
            <v>2015 I półrocze</v>
          </cell>
          <cell r="S1614" t="str">
            <v>2015</v>
          </cell>
          <cell r="T1614" t="str">
            <v>2014-11-04</v>
          </cell>
          <cell r="U1614">
            <v>10863275.82</v>
          </cell>
          <cell r="V1614">
            <v>9071853</v>
          </cell>
          <cell r="W1614">
            <v>6803889.75</v>
          </cell>
          <cell r="X1614">
            <v>6803889.75</v>
          </cell>
          <cell r="Y1614">
            <v>2267963.25</v>
          </cell>
          <cell r="Z1614">
            <v>75</v>
          </cell>
          <cell r="AA1614" t="str">
            <v>„Centrum Badań Strukturalno - Funkcjonalnych Człowieka”</v>
          </cell>
          <cell r="AB1614" t="str">
            <v>bez pomocy publicznej</v>
          </cell>
          <cell r="AC1614">
            <v>10863275.82</v>
          </cell>
          <cell r="AD1614">
            <v>10863275.82</v>
          </cell>
          <cell r="AE1614">
            <v>0</v>
          </cell>
          <cell r="AF1614">
            <v>0</v>
          </cell>
          <cell r="AG1614" t="str">
            <v>Nie</v>
          </cell>
          <cell r="AH161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4" t="str">
            <v>01 Pomoc bezzwrotna</v>
          </cell>
          <cell r="AJ1614" t="str">
            <v>01 Obszar miejski</v>
          </cell>
          <cell r="AK1614" t="str">
            <v>22 Inne niewyszczególnione usługi</v>
          </cell>
          <cell r="AL1614" t="str">
            <v>8510208005</v>
          </cell>
          <cell r="AM1614" t="str">
            <v>Uniwersytet Szczeciński</v>
          </cell>
          <cell r="AN1614" t="str">
            <v>70-453</v>
          </cell>
          <cell r="AO1614" t="str">
            <v>Szczecin</v>
          </cell>
          <cell r="AP1614" t="str">
            <v>Al. Papieza Jana Pawła II</v>
          </cell>
          <cell r="AQ1614" t="str">
            <v>22a</v>
          </cell>
          <cell r="AR1614" t="str">
            <v>-</v>
          </cell>
          <cell r="AS1614" t="str">
            <v>914441172</v>
          </cell>
          <cell r="AT1614" t="str">
            <v>914441174</v>
          </cell>
          <cell r="AU1614" t="str">
            <v>uczelnia wyższa</v>
          </cell>
          <cell r="AV1614" t="str">
            <v>001208777</v>
          </cell>
          <cell r="AW1614" t="str">
            <v>szkoła wyższa</v>
          </cell>
        </row>
        <row r="1615">
          <cell r="A1615" t="str">
            <v>RPZP.01.01.03-32-142/12</v>
          </cell>
          <cell r="B1615" t="str">
            <v>RPZP.01.00.00</v>
          </cell>
          <cell r="C1615" t="str">
            <v>RPZP.01.01.00</v>
          </cell>
          <cell r="D1615" t="str">
            <v>RPZP.01.01.03</v>
          </cell>
          <cell r="E1615" t="str">
            <v>RPZP.01.01.03-32-142/12-01</v>
          </cell>
          <cell r="F1615" t="str">
            <v>UDA-RPZP.01.01.03-32-142/12-01</v>
          </cell>
          <cell r="G1615" t="str">
            <v>b1ddb12a7a</v>
          </cell>
          <cell r="H1615" t="str">
            <v>RPZP.01.01.03-32-142/12</v>
          </cell>
          <cell r="I1615" t="str">
            <v>WND-RPZP.01.01.03-32-142/12</v>
          </cell>
          <cell r="J1615" t="str">
            <v>2014-06-11</v>
          </cell>
          <cell r="K1615" t="str">
            <v>2014 I półrocze</v>
          </cell>
          <cell r="L1615" t="str">
            <v>2014</v>
          </cell>
          <cell r="M1615" t="str">
            <v>2014-06-13</v>
          </cell>
          <cell r="N1615" t="str">
            <v>2014 I półrocze</v>
          </cell>
          <cell r="O1615" t="str">
            <v>2014</v>
          </cell>
          <cell r="P1615" t="str">
            <v>2012-05-02</v>
          </cell>
          <cell r="Q1615" t="str">
            <v>2015-03-31</v>
          </cell>
          <cell r="R1615" t="str">
            <v>2015 I półrocze</v>
          </cell>
          <cell r="S1615" t="str">
            <v>2015</v>
          </cell>
          <cell r="T1615" t="str">
            <v>2014-06-12</v>
          </cell>
          <cell r="U1615">
            <v>5745611.6699999999</v>
          </cell>
          <cell r="V1615">
            <v>4671229</v>
          </cell>
          <cell r="W1615">
            <v>2335614</v>
          </cell>
          <cell r="X1615">
            <v>2335614</v>
          </cell>
          <cell r="Y1615">
            <v>2335615</v>
          </cell>
          <cell r="Z1615">
            <v>50</v>
          </cell>
          <cell r="AA1615" t="str">
            <v>Wzrost konkurencyjności Spółki BAJGIEL na bazie innowacyjnej technologii i nowych produktów – Etap II</v>
          </cell>
          <cell r="AB1615" t="str">
            <v>pomoc publiczna</v>
          </cell>
          <cell r="AC1615">
            <v>5745611.6699999999</v>
          </cell>
          <cell r="AD1615">
            <v>2335614</v>
          </cell>
          <cell r="AE1615">
            <v>3409997.67</v>
          </cell>
          <cell r="AF1615">
            <v>0</v>
          </cell>
          <cell r="AG1615" t="str">
            <v>Nie</v>
          </cell>
          <cell r="AH161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5" t="str">
            <v>01 Pomoc bezzwrotna</v>
          </cell>
          <cell r="AJ1615" t="str">
            <v>05 Obszary wiejskie (poza obszarami górskimi, wyspami lub o niskiej i bardzo niskiej gęstości zaludnienia)</v>
          </cell>
          <cell r="AK1615" t="str">
            <v>03 Produkcja produktów żywnościowych i napojów</v>
          </cell>
          <cell r="AL1615" t="str">
            <v>6690309591</v>
          </cell>
          <cell r="AM1615" t="str">
            <v>Przedsiebiorstwo Produkcyjno-Handlowo-Usługowe "BAJGIEL" Wiesław Reichert, Jan Wodecki Spółka Jawna</v>
          </cell>
          <cell r="AN1615" t="str">
            <v>76-037</v>
          </cell>
          <cell r="AO1615" t="str">
            <v>Będzino</v>
          </cell>
          <cell r="AP1615" t="str">
            <v>,-,</v>
          </cell>
          <cell r="AQ1615" t="str">
            <v>45A</v>
          </cell>
          <cell r="AR1615" t="str">
            <v>-</v>
          </cell>
          <cell r="AS1615" t="str">
            <v>+48943162264</v>
          </cell>
          <cell r="AT1615" t="str">
            <v>+48943162264</v>
          </cell>
          <cell r="AU1615" t="str">
            <v>spółka jawna - średnie przedsiębiorstwo</v>
          </cell>
          <cell r="AV1615" t="str">
            <v>330065691</v>
          </cell>
          <cell r="AW1615" t="str">
            <v>przedsiębiorca lub przedsiębiorstwo</v>
          </cell>
        </row>
        <row r="1616">
          <cell r="A1616" t="str">
            <v>RPZP.01.01.03-32-008/12</v>
          </cell>
          <cell r="B1616" t="str">
            <v>RPZP.01.00.00</v>
          </cell>
          <cell r="C1616" t="str">
            <v>RPZP.01.01.00</v>
          </cell>
          <cell r="D1616" t="str">
            <v>RPZP.01.01.03</v>
          </cell>
          <cell r="E1616" t="str">
            <v>RPZP.01.01.03-32-008/12-01</v>
          </cell>
          <cell r="F1616" t="str">
            <v>UDA-RPZP.01.01.03-32-008/12-01</v>
          </cell>
          <cell r="G1616" t="str">
            <v>4df4c4fd5a</v>
          </cell>
          <cell r="H1616" t="str">
            <v>RPZP.01.01.03-32-008/12</v>
          </cell>
          <cell r="I1616" t="str">
            <v>WND-RPZP.01.01.03-32-008/12</v>
          </cell>
          <cell r="J1616" t="str">
            <v>2014-06-17</v>
          </cell>
          <cell r="K1616" t="str">
            <v>2014 I półrocze</v>
          </cell>
          <cell r="L1616" t="str">
            <v>2014</v>
          </cell>
          <cell r="M1616" t="str">
            <v>2014-06-27</v>
          </cell>
          <cell r="N1616" t="str">
            <v>2014 I półrocze</v>
          </cell>
          <cell r="O1616" t="str">
            <v>2014</v>
          </cell>
          <cell r="P1616" t="str">
            <v>2014-06-12</v>
          </cell>
          <cell r="Q1616" t="str">
            <v>2015-03-31</v>
          </cell>
          <cell r="R1616" t="str">
            <v>2015 I półrocze</v>
          </cell>
          <cell r="S1616" t="str">
            <v>2015</v>
          </cell>
          <cell r="T1616" t="str">
            <v>2014-06-26</v>
          </cell>
          <cell r="U1616">
            <v>5721074.4000000004</v>
          </cell>
          <cell r="V1616">
            <v>4650880</v>
          </cell>
          <cell r="W1616">
            <v>2325440</v>
          </cell>
          <cell r="X1616">
            <v>2325440</v>
          </cell>
          <cell r="Y1616">
            <v>2325440</v>
          </cell>
          <cell r="Z1616">
            <v>50</v>
          </cell>
          <cell r="AA1616" t="str">
            <v>Wdrożenie innowacyjnej technologii produkcji stolarki PCV w systemie HFL</v>
          </cell>
          <cell r="AB1616" t="str">
            <v>pomoc publiczna</v>
          </cell>
          <cell r="AC1616">
            <v>5721074.4000000004</v>
          </cell>
          <cell r="AD1616">
            <v>2325440</v>
          </cell>
          <cell r="AE1616">
            <v>3395634.4</v>
          </cell>
          <cell r="AF1616">
            <v>0</v>
          </cell>
          <cell r="AG1616" t="str">
            <v>Nie</v>
          </cell>
          <cell r="AH161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6" t="str">
            <v>01 Pomoc bezzwrotna</v>
          </cell>
          <cell r="AJ1616" t="str">
            <v>01 Obszar miejski</v>
          </cell>
          <cell r="AK1616" t="str">
            <v>06 Nieokreślony przemysł wytwórczy</v>
          </cell>
          <cell r="AL1616" t="str">
            <v>9551899751</v>
          </cell>
          <cell r="AM1616" t="str">
            <v>GM PLAST Spółka z ograniczoną odpowiedzialnością</v>
          </cell>
          <cell r="AN1616" t="str">
            <v>72-010</v>
          </cell>
          <cell r="AO1616" t="str">
            <v>POLICE</v>
          </cell>
          <cell r="AP1616" t="str">
            <v>TANOWSKA</v>
          </cell>
          <cell r="AQ1616" t="str">
            <v>16A</v>
          </cell>
          <cell r="AR1616" t="str">
            <v>-</v>
          </cell>
          <cell r="AS1616" t="str">
            <v>914839180</v>
          </cell>
          <cell r="AT1616" t="str">
            <v>914839181</v>
          </cell>
          <cell r="AU1616" t="str">
            <v>spółka z ograniczoną odpowiedzialnością - małe przedsiębiorstwo</v>
          </cell>
          <cell r="AV1616" t="str">
            <v>811701670</v>
          </cell>
          <cell r="AW1616" t="str">
            <v>przedsiębiorca lub przedsiębiorstwo</v>
          </cell>
        </row>
        <row r="1617">
          <cell r="A1617" t="str">
            <v>RPZP.01.01.03-32-076/12</v>
          </cell>
          <cell r="B1617" t="str">
            <v>RPZP.01.00.00</v>
          </cell>
          <cell r="C1617" t="str">
            <v>RPZP.01.01.00</v>
          </cell>
          <cell r="D1617" t="str">
            <v>RPZP.01.01.03</v>
          </cell>
          <cell r="E1617" t="str">
            <v>RPZP.01.01.03-32-076/12-01</v>
          </cell>
          <cell r="F1617" t="str">
            <v>UDA-RPZP.01.01.03-32-076/12-01</v>
          </cell>
          <cell r="G1617" t="str">
            <v>d35da3330c</v>
          </cell>
          <cell r="H1617" t="str">
            <v>RPZP.01.01.03-32-076/12</v>
          </cell>
          <cell r="I1617" t="str">
            <v>WND-RPZP.01.01.03-32-076/12</v>
          </cell>
          <cell r="J1617" t="str">
            <v>2014-06-17</v>
          </cell>
          <cell r="K1617" t="str">
            <v>2014 I półrocze</v>
          </cell>
          <cell r="L1617" t="str">
            <v>2014</v>
          </cell>
          <cell r="M1617" t="str">
            <v>2014-06-27</v>
          </cell>
          <cell r="N1617" t="str">
            <v>2014 I półrocze</v>
          </cell>
          <cell r="O1617" t="str">
            <v>2014</v>
          </cell>
          <cell r="P1617" t="str">
            <v>2014-06-01</v>
          </cell>
          <cell r="Q1617" t="str">
            <v>2015-03-31</v>
          </cell>
          <cell r="R1617" t="str">
            <v>2015 I półrocze</v>
          </cell>
          <cell r="S1617" t="str">
            <v>2015</v>
          </cell>
          <cell r="T1617" t="str">
            <v>2014-06-17</v>
          </cell>
          <cell r="U1617">
            <v>3503839.5</v>
          </cell>
          <cell r="V1617">
            <v>2848650</v>
          </cell>
          <cell r="W1617">
            <v>1424325</v>
          </cell>
          <cell r="X1617">
            <v>1424325</v>
          </cell>
          <cell r="Y1617">
            <v>1424325</v>
          </cell>
          <cell r="Z1617">
            <v>50</v>
          </cell>
          <cell r="AA1617" t="str">
            <v>Podniesienie konkurencyjności firmy IQ Metal Polska poprzez inwestycję w nową technologię</v>
          </cell>
          <cell r="AB1617" t="str">
            <v>pomoc publiczna</v>
          </cell>
          <cell r="AC1617">
            <v>3503839.5</v>
          </cell>
          <cell r="AD1617">
            <v>1424325</v>
          </cell>
          <cell r="AE1617">
            <v>2079514.5</v>
          </cell>
          <cell r="AF1617">
            <v>0</v>
          </cell>
          <cell r="AG1617" t="str">
            <v>Nie</v>
          </cell>
          <cell r="AH161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7" t="str">
            <v>01 Pomoc bezzwrotna</v>
          </cell>
          <cell r="AJ1617" t="str">
            <v>01 Obszar miejski</v>
          </cell>
          <cell r="AK1617" t="str">
            <v>06 Nieokreślony przemysł wytwórczy</v>
          </cell>
          <cell r="AL1617" t="str">
            <v>7752620602</v>
          </cell>
          <cell r="AM1617" t="str">
            <v>IQ Metal Polska Sp. z o.o.</v>
          </cell>
          <cell r="AN1617" t="str">
            <v>70-847</v>
          </cell>
          <cell r="AO1617" t="str">
            <v>Szczecin</v>
          </cell>
          <cell r="AP1617" t="str">
            <v>Goleniowska</v>
          </cell>
          <cell r="AQ1617" t="str">
            <v>56D</v>
          </cell>
          <cell r="AR1617" t="str">
            <v>-</v>
          </cell>
          <cell r="AS1617" t="str">
            <v>509873933</v>
          </cell>
          <cell r="AT1617" t="str">
            <v>918815059</v>
          </cell>
          <cell r="AU1617" t="str">
            <v>spółka z ograniczoną odpowiedzialnością - średnie przedsiębiorstwo</v>
          </cell>
          <cell r="AV1617" t="str">
            <v>100839998</v>
          </cell>
          <cell r="AW1617" t="str">
            <v>przedsiębiorca lub przedsiębiorstwo</v>
          </cell>
        </row>
        <row r="1618">
          <cell r="A1618" t="str">
            <v>RPZP.01.01.03-32-042/12</v>
          </cell>
          <cell r="B1618" t="str">
            <v>RPZP.01.00.00</v>
          </cell>
          <cell r="C1618" t="str">
            <v>RPZP.01.01.00</v>
          </cell>
          <cell r="D1618" t="str">
            <v>RPZP.01.01.03</v>
          </cell>
          <cell r="E1618" t="str">
            <v>RPZP.01.01.03-32-042/12-01</v>
          </cell>
          <cell r="F1618" t="str">
            <v>UDA-RPZP.01.01.03-32-042/12-01</v>
          </cell>
          <cell r="G1618" t="str">
            <v>42f9e94d0b</v>
          </cell>
          <cell r="H1618" t="str">
            <v>RPZP.01.01.03-32-042/12</v>
          </cell>
          <cell r="I1618" t="str">
            <v>WND-RPZP.01.01.03-32-042/12</v>
          </cell>
          <cell r="J1618" t="str">
            <v>2014-06-25</v>
          </cell>
          <cell r="K1618" t="str">
            <v>2014 I półrocze</v>
          </cell>
          <cell r="L1618" t="str">
            <v>2014</v>
          </cell>
          <cell r="M1618" t="str">
            <v>2014-06-27</v>
          </cell>
          <cell r="N1618" t="str">
            <v>2014 I półrocze</v>
          </cell>
          <cell r="O1618" t="str">
            <v>2014</v>
          </cell>
          <cell r="P1618" t="str">
            <v>2014-07-01</v>
          </cell>
          <cell r="Q1618" t="str">
            <v>2015-03-31</v>
          </cell>
          <cell r="R1618" t="str">
            <v>2015 I półrocze</v>
          </cell>
          <cell r="S1618" t="str">
            <v>2015</v>
          </cell>
          <cell r="T1618" t="str">
            <v>2014-06-25</v>
          </cell>
          <cell r="U1618">
            <v>543672.30000000005</v>
          </cell>
          <cell r="V1618">
            <v>442010</v>
          </cell>
          <cell r="W1618">
            <v>265000</v>
          </cell>
          <cell r="X1618">
            <v>265000</v>
          </cell>
          <cell r="Y1618">
            <v>177010</v>
          </cell>
          <cell r="Z1618">
            <v>59.95</v>
          </cell>
          <cell r="AA1618" t="str">
            <v>Filtracja treści w Internecie jako element wzrostu konkurencyjności i innowacyjności usług firmy COMDREV.PL Sp. z o.o.</v>
          </cell>
          <cell r="AB1618" t="str">
            <v>pomoc publiczna</v>
          </cell>
          <cell r="AC1618">
            <v>543672.30000000005</v>
          </cell>
          <cell r="AD1618">
            <v>265000</v>
          </cell>
          <cell r="AE1618">
            <v>278672.3</v>
          </cell>
          <cell r="AF1618">
            <v>0</v>
          </cell>
          <cell r="AG1618" t="str">
            <v>Nie</v>
          </cell>
          <cell r="AH161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8" t="str">
            <v>01 Pomoc bezzwrotna</v>
          </cell>
          <cell r="AJ1618" t="str">
            <v>01 Obszar miejski</v>
          </cell>
          <cell r="AK1618" t="str">
            <v>22 Inne niewyszczególnione usługi</v>
          </cell>
          <cell r="AL1618" t="str">
            <v>6731030450</v>
          </cell>
          <cell r="AM1618" t="str">
            <v>COMDREV.PL Sp. z o.o.</v>
          </cell>
          <cell r="AN1618" t="str">
            <v>78-400</v>
          </cell>
          <cell r="AO1618" t="str">
            <v>Szczecinek</v>
          </cell>
          <cell r="AP1618" t="str">
            <v>Plac Winniczny</v>
          </cell>
          <cell r="AQ1618" t="str">
            <v>12</v>
          </cell>
          <cell r="AR1618" t="str">
            <v>-</v>
          </cell>
          <cell r="AS1618" t="str">
            <v>943748569</v>
          </cell>
          <cell r="AT1618" t="str">
            <v>947102950</v>
          </cell>
          <cell r="AU1618" t="str">
            <v>spółka z ograniczoną odpowiedzialnością - małe przedsiębiorstwo</v>
          </cell>
          <cell r="AV1618" t="str">
            <v>330404489</v>
          </cell>
          <cell r="AW1618" t="str">
            <v>przedsiębiorca lub przedsiębiorstwo</v>
          </cell>
        </row>
        <row r="1619">
          <cell r="A1619" t="str">
            <v>RPZP.01.01.03-32-174/12</v>
          </cell>
          <cell r="B1619" t="str">
            <v>RPZP.01.00.00</v>
          </cell>
          <cell r="C1619" t="str">
            <v>RPZP.01.01.00</v>
          </cell>
          <cell r="D1619" t="str">
            <v>RPZP.01.01.03</v>
          </cell>
          <cell r="E1619" t="str">
            <v>RPZP.01.01.03-32-174/12-02</v>
          </cell>
          <cell r="F1619" t="str">
            <v>UDA-RPZP.01.01.03-32-174/12-02</v>
          </cell>
          <cell r="G1619" t="str">
            <v>71f24b191d</v>
          </cell>
          <cell r="H1619" t="str">
            <v>RPZP.01.01.03-32-174/12</v>
          </cell>
          <cell r="I1619" t="str">
            <v>WND-RPZP.01.01.03-32-174/12</v>
          </cell>
          <cell r="J1619" t="str">
            <v>2014-06-26</v>
          </cell>
          <cell r="K1619" t="str">
            <v>2014 I półrocze</v>
          </cell>
          <cell r="L1619" t="str">
            <v>2014</v>
          </cell>
          <cell r="M1619" t="str">
            <v>2014-06-27</v>
          </cell>
          <cell r="N1619" t="str">
            <v>2014 I półrocze</v>
          </cell>
          <cell r="O1619" t="str">
            <v>2014</v>
          </cell>
          <cell r="P1619" t="str">
            <v>2014-10-21</v>
          </cell>
          <cell r="Q1619" t="str">
            <v>2015-03-31</v>
          </cell>
          <cell r="R1619" t="str">
            <v>2015 I półrocze</v>
          </cell>
          <cell r="S1619" t="str">
            <v>2015</v>
          </cell>
          <cell r="T1619" t="str">
            <v>2014-12-17</v>
          </cell>
          <cell r="U1619">
            <v>1654000</v>
          </cell>
          <cell r="V1619">
            <v>1654000</v>
          </cell>
          <cell r="W1619">
            <v>992400</v>
          </cell>
          <cell r="X1619">
            <v>992400</v>
          </cell>
          <cell r="Y1619">
            <v>661600</v>
          </cell>
          <cell r="Z1619">
            <v>60</v>
          </cell>
          <cell r="AA1619" t="str">
            <v>Wdrożenie innowacyjnych metod diagnostyki i leczenia niepłodności</v>
          </cell>
          <cell r="AB1619" t="str">
            <v>pomoc publiczna</v>
          </cell>
          <cell r="AC1619">
            <v>1654000</v>
          </cell>
          <cell r="AD1619">
            <v>992400</v>
          </cell>
          <cell r="AE1619">
            <v>661600</v>
          </cell>
          <cell r="AF1619">
            <v>0</v>
          </cell>
          <cell r="AG1619" t="str">
            <v>Nie</v>
          </cell>
          <cell r="AH161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19" t="str">
            <v>01 Pomoc bezzwrotna</v>
          </cell>
          <cell r="AJ1619" t="str">
            <v>01 Obszar miejski</v>
          </cell>
          <cell r="AK1619" t="str">
            <v>19 Działalność w zakresie ochrony zdrowia ludzkiego</v>
          </cell>
          <cell r="AL1619" t="str">
            <v>8512959483</v>
          </cell>
          <cell r="AM1619" t="str">
            <v>VITROLIVE SPÓŁKA Z OGRANICZONĄ ODPOWIEDZIALNOŚCIĄ</v>
          </cell>
          <cell r="AN1619" t="str">
            <v>71-074</v>
          </cell>
          <cell r="AO1619" t="str">
            <v>Szczecin</v>
          </cell>
          <cell r="AP1619" t="str">
            <v>Kasprzaka</v>
          </cell>
          <cell r="AQ1619" t="str">
            <v>2A</v>
          </cell>
          <cell r="AR1619" t="str">
            <v>-</v>
          </cell>
          <cell r="AS1619" t="str">
            <v>914864345</v>
          </cell>
          <cell r="AT1619" t="str">
            <v>918183989</v>
          </cell>
          <cell r="AU1619" t="str">
            <v>spółka z ograniczoną odpowiedzialnością - małe przedsiębiorstwo</v>
          </cell>
          <cell r="AV1619" t="str">
            <v>320166514</v>
          </cell>
          <cell r="AW1619" t="str">
            <v>przedsiębiorca lub przedsiębiorstwo</v>
          </cell>
        </row>
        <row r="1620">
          <cell r="A1620" t="str">
            <v>RPZP.01.01.03-32-004/12</v>
          </cell>
          <cell r="B1620" t="str">
            <v>RPZP.01.00.00</v>
          </cell>
          <cell r="C1620" t="str">
            <v>RPZP.01.01.00</v>
          </cell>
          <cell r="D1620" t="str">
            <v>RPZP.01.01.03</v>
          </cell>
          <cell r="E1620" t="str">
            <v>RPZP.01.01.03-32-004/12-01</v>
          </cell>
          <cell r="F1620" t="str">
            <v>UDA-RPZP.01.01.03-32-004/12-01</v>
          </cell>
          <cell r="G1620" t="str">
            <v>1fa4828a32</v>
          </cell>
          <cell r="H1620" t="str">
            <v>RPZP.01.01.03-32-004/12</v>
          </cell>
          <cell r="I1620" t="str">
            <v>WND-RPZP.01.01.03-32-004/12</v>
          </cell>
          <cell r="J1620" t="str">
            <v>2014-06-27</v>
          </cell>
          <cell r="K1620" t="str">
            <v>2014 I półrocze</v>
          </cell>
          <cell r="L1620" t="str">
            <v>2014</v>
          </cell>
          <cell r="M1620" t="str">
            <v>2014-07-01</v>
          </cell>
          <cell r="N1620" t="str">
            <v>2014 II półrocze</v>
          </cell>
          <cell r="O1620" t="str">
            <v>2014</v>
          </cell>
          <cell r="P1620" t="str">
            <v>2014-05-20</v>
          </cell>
          <cell r="Q1620" t="str">
            <v>2015-03-31</v>
          </cell>
          <cell r="R1620" t="str">
            <v>2015 I półrocze</v>
          </cell>
          <cell r="S1620" t="str">
            <v>2015</v>
          </cell>
          <cell r="T1620" t="str">
            <v>2014-06-27</v>
          </cell>
          <cell r="U1620">
            <v>517092</v>
          </cell>
          <cell r="V1620">
            <v>516600</v>
          </cell>
          <cell r="W1620">
            <v>309960</v>
          </cell>
          <cell r="X1620">
            <v>309960</v>
          </cell>
          <cell r="Y1620">
            <v>206640</v>
          </cell>
          <cell r="Z1620">
            <v>60</v>
          </cell>
          <cell r="AA1620" t="str">
            <v>Wdrożenie nowoczesnej technologii produkcji uzupełnień protetycznych.</v>
          </cell>
          <cell r="AB1620" t="str">
            <v>pomoc publiczna</v>
          </cell>
          <cell r="AC1620">
            <v>517092</v>
          </cell>
          <cell r="AD1620">
            <v>309960</v>
          </cell>
          <cell r="AE1620">
            <v>207132</v>
          </cell>
          <cell r="AF1620">
            <v>0</v>
          </cell>
          <cell r="AG1620" t="str">
            <v>Nie</v>
          </cell>
          <cell r="AH162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0" t="str">
            <v>01 Pomoc bezzwrotna</v>
          </cell>
          <cell r="AJ1620" t="str">
            <v>05 Obszary wiejskie (poza obszarami górskimi, wyspami lub o niskiej i bardzo niskiej gęstości zaludnienia)</v>
          </cell>
          <cell r="AK1620" t="str">
            <v>06 Nieokreślony przemysł wytwórczy</v>
          </cell>
          <cell r="AL1620" t="str">
            <v>9552147473</v>
          </cell>
          <cell r="AM1620" t="str">
            <v>"Pracownia Protetyczna P. Sudnik, T. Cholewa" Spółka Jawna</v>
          </cell>
          <cell r="AN1620" t="str">
            <v>72-006</v>
          </cell>
          <cell r="AO1620" t="str">
            <v>MIERZYN</v>
          </cell>
          <cell r="AP1620" t="str">
            <v>WELECKA</v>
          </cell>
          <cell r="AQ1620" t="str">
            <v>1G</v>
          </cell>
          <cell r="AR1620" t="str">
            <v>-</v>
          </cell>
          <cell r="AS1620" t="str">
            <v>914834939</v>
          </cell>
          <cell r="AT1620" t="str">
            <v>914834939</v>
          </cell>
          <cell r="AU1620" t="str">
            <v>spółka jawna - małe przedsiębiorstwo</v>
          </cell>
          <cell r="AV1620" t="str">
            <v>320102046</v>
          </cell>
          <cell r="AW1620" t="str">
            <v>przedsiębiorca lub przedsiębiorstwo</v>
          </cell>
        </row>
        <row r="1621">
          <cell r="A1621" t="str">
            <v>RPZP.01.01.03-32-006/12</v>
          </cell>
          <cell r="B1621" t="str">
            <v>RPZP.01.00.00</v>
          </cell>
          <cell r="C1621" t="str">
            <v>RPZP.01.01.00</v>
          </cell>
          <cell r="D1621" t="str">
            <v>RPZP.01.01.03</v>
          </cell>
          <cell r="E1621" t="str">
            <v>RPZP.01.01.03-32-006/12-04</v>
          </cell>
          <cell r="F1621" t="str">
            <v>UDA-RPZP.01.01.03-32-006/12-04</v>
          </cell>
          <cell r="G1621" t="str">
            <v>449ee0d667</v>
          </cell>
          <cell r="H1621" t="str">
            <v>RPZP.01.01.03-32-006/12</v>
          </cell>
          <cell r="I1621" t="str">
            <v>WND-RPZP.01.01.03-32-006/12</v>
          </cell>
          <cell r="J1621" t="str">
            <v>2014-06-30</v>
          </cell>
          <cell r="K1621" t="str">
            <v>2014 I półrocze</v>
          </cell>
          <cell r="L1621" t="str">
            <v>2014</v>
          </cell>
          <cell r="M1621" t="str">
            <v>2014-07-01</v>
          </cell>
          <cell r="N1621" t="str">
            <v>2014 II półrocze</v>
          </cell>
          <cell r="O1621" t="str">
            <v>2014</v>
          </cell>
          <cell r="P1621" t="str">
            <v>2014-09-01</v>
          </cell>
          <cell r="Q1621" t="str">
            <v>2015-03-31</v>
          </cell>
          <cell r="R1621" t="str">
            <v>2015 I półrocze</v>
          </cell>
          <cell r="S1621" t="str">
            <v>2015</v>
          </cell>
          <cell r="T1621" t="str">
            <v>2014-11-21</v>
          </cell>
          <cell r="U1621">
            <v>4037954.64</v>
          </cell>
          <cell r="V1621">
            <v>3282889.95</v>
          </cell>
          <cell r="W1621">
            <v>1969733.96</v>
          </cell>
          <cell r="X1621">
            <v>1969733.96</v>
          </cell>
          <cell r="Y1621">
            <v>1313155.99</v>
          </cell>
          <cell r="Z1621">
            <v>60</v>
          </cell>
          <cell r="AA1621" t="str">
            <v>Wzrost konkurencyjności oraz innowacyjności Spółki Spec-Glas ze Szczecina poprzez wdrożenie w przedsiębiorstwie nowych technologii, parku maszynowego oraz nowych produktów.</v>
          </cell>
          <cell r="AB1621" t="str">
            <v>pomoc publiczna</v>
          </cell>
          <cell r="AC1621">
            <v>4037954.64</v>
          </cell>
          <cell r="AD1621">
            <v>1969733.96</v>
          </cell>
          <cell r="AE1621">
            <v>2068220.68</v>
          </cell>
          <cell r="AF1621">
            <v>0</v>
          </cell>
          <cell r="AG1621" t="str">
            <v>Nie</v>
          </cell>
          <cell r="AH162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1" t="str">
            <v>01 Pomoc bezzwrotna</v>
          </cell>
          <cell r="AJ1621" t="str">
            <v>01 Obszar miejski</v>
          </cell>
          <cell r="AK1621" t="str">
            <v>06 Nieokreślony przemysł wytwórczy</v>
          </cell>
          <cell r="AL1621" t="str">
            <v>9552147527</v>
          </cell>
          <cell r="AM1621" t="str">
            <v>SPEC-GLAS Spółka z ograniczoną odpowiedzialnością</v>
          </cell>
          <cell r="AN1621" t="str">
            <v>70-809</v>
          </cell>
          <cell r="AO1621" t="str">
            <v>Szczecin</v>
          </cell>
          <cell r="AP1621" t="str">
            <v>Kmiecika</v>
          </cell>
          <cell r="AQ1621" t="str">
            <v>10</v>
          </cell>
          <cell r="AR1621" t="str">
            <v>-</v>
          </cell>
          <cell r="AS1621" t="str">
            <v>(91)4649130</v>
          </cell>
          <cell r="AT1621" t="str">
            <v>(91)4313184</v>
          </cell>
          <cell r="AU1621" t="str">
            <v>spółka z ograniczoną odpowiedzialnością - małe przedsiębiorstwo</v>
          </cell>
          <cell r="AV1621" t="str">
            <v>320121575</v>
          </cell>
          <cell r="AW1621" t="str">
            <v>przedsiębiorca lub przedsiębiorstwo</v>
          </cell>
        </row>
        <row r="1622">
          <cell r="A1622" t="str">
            <v>RPZP.01.01.03-32-023/12</v>
          </cell>
          <cell r="B1622" t="str">
            <v>RPZP.01.00.00</v>
          </cell>
          <cell r="C1622" t="str">
            <v>RPZP.01.01.00</v>
          </cell>
          <cell r="D1622" t="str">
            <v>RPZP.01.01.03</v>
          </cell>
          <cell r="E1622" t="str">
            <v>RPZP.01.01.03-32-023/12-02</v>
          </cell>
          <cell r="F1622" t="str">
            <v>UDA-RPZP.01.01.03-32-023/12-02</v>
          </cell>
          <cell r="G1622" t="str">
            <v>ca5caffd87</v>
          </cell>
          <cell r="H1622" t="str">
            <v>RPZP.01.01.03-32-023/12</v>
          </cell>
          <cell r="I1622" t="str">
            <v>WND-RPZP.01.01.03-32-023/12</v>
          </cell>
          <cell r="J1622" t="str">
            <v>2014-06-27</v>
          </cell>
          <cell r="K1622" t="str">
            <v>2014 I półrocze</v>
          </cell>
          <cell r="L1622" t="str">
            <v>2014</v>
          </cell>
          <cell r="M1622" t="str">
            <v>2014-07-02</v>
          </cell>
          <cell r="N1622" t="str">
            <v>2014 II półrocze</v>
          </cell>
          <cell r="O1622" t="str">
            <v>2014</v>
          </cell>
          <cell r="P1622" t="str">
            <v>2014-07-01</v>
          </cell>
          <cell r="Q1622" t="str">
            <v>2015-03-31</v>
          </cell>
          <cell r="R1622" t="str">
            <v>2015 I półrocze</v>
          </cell>
          <cell r="S1622" t="str">
            <v>2015</v>
          </cell>
          <cell r="T1622" t="str">
            <v>2014-09-29</v>
          </cell>
          <cell r="U1622">
            <v>736000.5</v>
          </cell>
          <cell r="V1622">
            <v>598373.88</v>
          </cell>
          <cell r="W1622">
            <v>359024.32</v>
          </cell>
          <cell r="X1622">
            <v>359024.32</v>
          </cell>
          <cell r="Y1622">
            <v>239349.56</v>
          </cell>
          <cell r="Z1622">
            <v>60</v>
          </cell>
          <cell r="AA1622" t="str">
            <v>Zastosowanie innowacyjnej linii recyklingowej do przerobienia odpadów z tworzyw sztucznych w procesie zagospodarowania odpadów przemysłowych</v>
          </cell>
          <cell r="AB1622" t="str">
            <v>pomoc publiczna</v>
          </cell>
          <cell r="AC1622">
            <v>736000.5</v>
          </cell>
          <cell r="AD1622">
            <v>359024.32</v>
          </cell>
          <cell r="AE1622">
            <v>376976.18</v>
          </cell>
          <cell r="AF1622">
            <v>0</v>
          </cell>
          <cell r="AG1622" t="str">
            <v>Nie</v>
          </cell>
          <cell r="AH162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2" t="str">
            <v>01 Pomoc bezzwrotna</v>
          </cell>
          <cell r="AJ1622" t="str">
            <v>01 Obszar miejski</v>
          </cell>
          <cell r="AK1622" t="str">
            <v>21 Działalność związana ze środowiskiem naturalnym</v>
          </cell>
          <cell r="AL1622" t="str">
            <v>9552063316</v>
          </cell>
          <cell r="AM1622" t="str">
            <v>Paweł Rogala</v>
          </cell>
          <cell r="AN1622" t="str">
            <v>70-786</v>
          </cell>
          <cell r="AO1622" t="str">
            <v>Szczecin</v>
          </cell>
          <cell r="AP1622" t="str">
            <v>Jarosława Iwaszkiewicz</v>
          </cell>
          <cell r="AQ1622" t="str">
            <v>85</v>
          </cell>
          <cell r="AR1622" t="str">
            <v>6</v>
          </cell>
          <cell r="AS1622" t="str">
            <v>506196607</v>
          </cell>
          <cell r="AT1622" t="str">
            <v>niedotyczy</v>
          </cell>
          <cell r="AU1622" t="str">
            <v>osoba fizyczna prowadząca działalność gospodarczą - mikro przedsiębiorstwo</v>
          </cell>
          <cell r="AV1622" t="str">
            <v>320804251</v>
          </cell>
          <cell r="AW1622" t="str">
            <v>przedsiębiorca lub przedsiębiorstwo</v>
          </cell>
        </row>
        <row r="1623">
          <cell r="A1623" t="str">
            <v>RPZP.01.01.03-32-020/12</v>
          </cell>
          <cell r="B1623" t="str">
            <v>RPZP.01.00.00</v>
          </cell>
          <cell r="C1623" t="str">
            <v>RPZP.01.01.00</v>
          </cell>
          <cell r="D1623" t="str">
            <v>RPZP.01.01.03</v>
          </cell>
          <cell r="E1623" t="str">
            <v>RPZP.01.01.03-32-020/12-01</v>
          </cell>
          <cell r="F1623" t="str">
            <v>UDA-RPZP.01.01.03-32-020/12-01</v>
          </cell>
          <cell r="G1623" t="str">
            <v>f3bfb7b3f6</v>
          </cell>
          <cell r="H1623" t="str">
            <v>RPZP.01.01.03-32-020/12</v>
          </cell>
          <cell r="I1623" t="str">
            <v>WND-RPZP.01.01.03-32-020/12</v>
          </cell>
          <cell r="J1623" t="str">
            <v>2014-06-17</v>
          </cell>
          <cell r="K1623" t="str">
            <v>2014 I półrocze</v>
          </cell>
          <cell r="L1623" t="str">
            <v>2014</v>
          </cell>
          <cell r="M1623" t="str">
            <v>2014-07-03</v>
          </cell>
          <cell r="N1623" t="str">
            <v>2014 II półrocze</v>
          </cell>
          <cell r="O1623" t="str">
            <v>2014</v>
          </cell>
          <cell r="P1623" t="str">
            <v>2013-02-04</v>
          </cell>
          <cell r="Q1623" t="str">
            <v>2015-03-31</v>
          </cell>
          <cell r="R1623" t="str">
            <v>2015 I półrocze</v>
          </cell>
          <cell r="S1623" t="str">
            <v>2015</v>
          </cell>
          <cell r="T1623" t="str">
            <v>2014-06-17</v>
          </cell>
          <cell r="U1623">
            <v>4920000</v>
          </cell>
          <cell r="V1623">
            <v>4000000</v>
          </cell>
          <cell r="W1623">
            <v>2400000</v>
          </cell>
          <cell r="X1623">
            <v>2400000</v>
          </cell>
          <cell r="Y1623">
            <v>1600000</v>
          </cell>
          <cell r="Z1623">
            <v>60</v>
          </cell>
          <cell r="AA1623" t="str">
            <v>Wdrożenie innowacyjnych technologii wytwarzania uszlachetnionych druków w firmie Drucker w Ustowie.</v>
          </cell>
          <cell r="AB1623" t="str">
            <v>pomoc publiczna</v>
          </cell>
          <cell r="AC1623">
            <v>4920000</v>
          </cell>
          <cell r="AD1623">
            <v>2400000</v>
          </cell>
          <cell r="AE1623">
            <v>2520000</v>
          </cell>
          <cell r="AF1623">
            <v>0</v>
          </cell>
          <cell r="AG1623" t="str">
            <v>Nie</v>
          </cell>
          <cell r="AH162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3" t="str">
            <v>01 Pomoc bezzwrotna</v>
          </cell>
          <cell r="AJ1623" t="str">
            <v>05 Obszary wiejskie (poza obszarami górskimi, wyspami lub o niskiej i bardzo niskiej gęstości zaludnienia)</v>
          </cell>
          <cell r="AK1623" t="str">
            <v>06 Nieokreślony przemysł wytwórczy</v>
          </cell>
          <cell r="AL1623" t="str">
            <v>9551486842</v>
          </cell>
          <cell r="AM1623" t="str">
            <v>Drucker Adam Stec</v>
          </cell>
          <cell r="AN1623" t="str">
            <v>70-001</v>
          </cell>
          <cell r="AO1623" t="str">
            <v>Ustowo</v>
          </cell>
          <cell r="AP1623" t="str">
            <v>Ustowo</v>
          </cell>
          <cell r="AQ1623" t="str">
            <v>40D</v>
          </cell>
          <cell r="AR1623" t="str">
            <v>-</v>
          </cell>
          <cell r="AS1623" t="str">
            <v>91/482-51-65</v>
          </cell>
          <cell r="AT1623" t="str">
            <v>91/482-51-65</v>
          </cell>
          <cell r="AU1623" t="str">
            <v>osoba fizyczna prowadząca działalność gospodarczą - małe przedsiębiorstwo</v>
          </cell>
          <cell r="AV1623" t="str">
            <v>810931088</v>
          </cell>
          <cell r="AW1623" t="str">
            <v>przedsiębiorca lub przedsiębiorstwo</v>
          </cell>
        </row>
        <row r="1624">
          <cell r="A1624" t="str">
            <v>RPZP.01.01.03-32-138/12</v>
          </cell>
          <cell r="B1624" t="str">
            <v>RPZP.01.00.00</v>
          </cell>
          <cell r="C1624" t="str">
            <v>RPZP.01.01.00</v>
          </cell>
          <cell r="D1624" t="str">
            <v>RPZP.01.01.03</v>
          </cell>
          <cell r="E1624" t="str">
            <v>RPZP.01.01.03-32-138/12-01</v>
          </cell>
          <cell r="F1624" t="str">
            <v>UDA-RPZP.01.01.03-32-138/12-01</v>
          </cell>
          <cell r="G1624" t="str">
            <v>5f0e888ca0</v>
          </cell>
          <cell r="H1624" t="str">
            <v>RPZP.01.01.03-32-138/12</v>
          </cell>
          <cell r="I1624" t="str">
            <v>WND-RPZP.01.01.03-32-138/12</v>
          </cell>
          <cell r="J1624" t="str">
            <v>2014-06-26</v>
          </cell>
          <cell r="K1624" t="str">
            <v>2014 I półrocze</v>
          </cell>
          <cell r="L1624" t="str">
            <v>2014</v>
          </cell>
          <cell r="M1624" t="str">
            <v>2014-07-03</v>
          </cell>
          <cell r="N1624" t="str">
            <v>2014 II półrocze</v>
          </cell>
          <cell r="O1624" t="str">
            <v>2014</v>
          </cell>
          <cell r="P1624" t="str">
            <v>2014-08-01</v>
          </cell>
          <cell r="Q1624" t="str">
            <v>2015-03-31</v>
          </cell>
          <cell r="R1624" t="str">
            <v>2015 I półrocze</v>
          </cell>
          <cell r="S1624" t="str">
            <v>2015</v>
          </cell>
          <cell r="T1624" t="str">
            <v>2014-06-26</v>
          </cell>
          <cell r="U1624">
            <v>10778510.59</v>
          </cell>
          <cell r="V1624">
            <v>5772666.7400000002</v>
          </cell>
          <cell r="W1624">
            <v>3463600</v>
          </cell>
          <cell r="X1624">
            <v>3463600</v>
          </cell>
          <cell r="Y1624">
            <v>2309066.7400000002</v>
          </cell>
          <cell r="Z1624">
            <v>60</v>
          </cell>
          <cell r="AA1624" t="str">
            <v>Innowacyjna technologia wytwarzania i dystrybucji energii cieplnej w oparciu o Gazowe Pompy Ciepła GHP w obiekcie "Laola"</v>
          </cell>
          <cell r="AB1624" t="str">
            <v>pomoc publiczna</v>
          </cell>
          <cell r="AC1624">
            <v>10778510.59</v>
          </cell>
          <cell r="AD1624">
            <v>3463600</v>
          </cell>
          <cell r="AE1624">
            <v>7314910.5899999999</v>
          </cell>
          <cell r="AF1624">
            <v>0</v>
          </cell>
          <cell r="AG1624" t="str">
            <v>Nie</v>
          </cell>
          <cell r="AH1624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4" t="str">
            <v>01 Pomoc bezzwrotna</v>
          </cell>
          <cell r="AJ1624" t="str">
            <v>05 Obszary wiejskie (poza obszarami górskimi, wyspami lub o niskiej i bardzo niskiej gęstości zaludnienia)</v>
          </cell>
          <cell r="AK1624" t="str">
            <v>14 Hotele i restauracje</v>
          </cell>
          <cell r="AL1624" t="str">
            <v>9552106310</v>
          </cell>
          <cell r="AM1624" t="str">
            <v>GLOBAL RA Spółka z ograniczoną odpowiedzialnością</v>
          </cell>
          <cell r="AN1624" t="str">
            <v>72-346</v>
          </cell>
          <cell r="AO1624" t="str">
            <v>Pobierowo</v>
          </cell>
          <cell r="AP1624" t="str">
            <v>Grunwaldzka</v>
          </cell>
          <cell r="AQ1624" t="str">
            <v>10</v>
          </cell>
          <cell r="AR1624" t="str">
            <v>-</v>
          </cell>
          <cell r="AS1624" t="str">
            <v>913864175</v>
          </cell>
          <cell r="AT1624" t="str">
            <v>913864001</v>
          </cell>
          <cell r="AU1624" t="str">
            <v>spółka z ograniczoną odpowiedzialnością - mikro przedsiębiorstwo</v>
          </cell>
          <cell r="AV1624" t="str">
            <v>812713496</v>
          </cell>
          <cell r="AW1624" t="str">
            <v>przedsiębiorca lub przedsiębiorstwo</v>
          </cell>
        </row>
        <row r="1625">
          <cell r="A1625" t="str">
            <v>RPZP.01.01.03-32-007/12</v>
          </cell>
          <cell r="B1625" t="str">
            <v>RPZP.01.00.00</v>
          </cell>
          <cell r="C1625" t="str">
            <v>RPZP.01.01.00</v>
          </cell>
          <cell r="D1625" t="str">
            <v>RPZP.01.01.03</v>
          </cell>
          <cell r="E1625" t="str">
            <v>RPZP.01.01.03-32-007/12-02</v>
          </cell>
          <cell r="F1625" t="str">
            <v>UDA-RPZP.01.01.03-32-007/12-02</v>
          </cell>
          <cell r="G1625" t="str">
            <v>afe97992cd</v>
          </cell>
          <cell r="H1625" t="str">
            <v>RPZP.01.01.03-32-007/12</v>
          </cell>
          <cell r="I1625" t="str">
            <v>WND-RPZP.01.01.03-32-007/12</v>
          </cell>
          <cell r="J1625" t="str">
            <v>2014-06-26</v>
          </cell>
          <cell r="K1625" t="str">
            <v>2014 I półrocze</v>
          </cell>
          <cell r="L1625" t="str">
            <v>2014</v>
          </cell>
          <cell r="M1625" t="str">
            <v>2014-07-03</v>
          </cell>
          <cell r="N1625" t="str">
            <v>2014 II półrocze</v>
          </cell>
          <cell r="O1625" t="str">
            <v>2014</v>
          </cell>
          <cell r="P1625" t="str">
            <v>2012-05-15</v>
          </cell>
          <cell r="Q1625" t="str">
            <v>2015-03-31</v>
          </cell>
          <cell r="R1625" t="str">
            <v>2015 I półrocze</v>
          </cell>
          <cell r="S1625" t="str">
            <v>2015</v>
          </cell>
          <cell r="T1625" t="str">
            <v>2014-11-17</v>
          </cell>
          <cell r="U1625">
            <v>1141440</v>
          </cell>
          <cell r="V1625">
            <v>928000</v>
          </cell>
          <cell r="W1625">
            <v>556800</v>
          </cell>
          <cell r="X1625">
            <v>556800</v>
          </cell>
          <cell r="Y1625">
            <v>371200</v>
          </cell>
          <cell r="Z1625">
            <v>60</v>
          </cell>
          <cell r="AA1625" t="str">
            <v>Podniesienie konkurencyjności firmy Wytwórnia Cukiernicza Ryszard Walczak poprzez wdrożenie innowacyjnych rozwiązań technologicznych w przemyśle cukierniczym.</v>
          </cell>
          <cell r="AB1625" t="str">
            <v>pomoc publiczna</v>
          </cell>
          <cell r="AC1625">
            <v>1141440</v>
          </cell>
          <cell r="AD1625">
            <v>556800</v>
          </cell>
          <cell r="AE1625">
            <v>584640</v>
          </cell>
          <cell r="AF1625">
            <v>0</v>
          </cell>
          <cell r="AG1625" t="str">
            <v>Nie</v>
          </cell>
          <cell r="AH1625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5" t="str">
            <v>01 Pomoc bezzwrotna</v>
          </cell>
          <cell r="AJ1625" t="str">
            <v>01 Obszar miejski</v>
          </cell>
          <cell r="AK1625" t="str">
            <v>03 Produkcja produktów żywnościowych i napojów</v>
          </cell>
          <cell r="AL1625" t="str">
            <v>5211005416</v>
          </cell>
          <cell r="AM1625" t="str">
            <v>Wytwórnia Cukiernicza Ryszard Walczak</v>
          </cell>
          <cell r="AN1625" t="str">
            <v>71-336</v>
          </cell>
          <cell r="AO1625" t="str">
            <v>Szczecin</v>
          </cell>
          <cell r="AP1625" t="str">
            <v>Ujejskiego</v>
          </cell>
          <cell r="AQ1625" t="str">
            <v>29</v>
          </cell>
          <cell r="AR1625" t="str">
            <v>-</v>
          </cell>
          <cell r="AS1625" t="str">
            <v>501496617</v>
          </cell>
          <cell r="AT1625" t="str">
            <v>914443686</v>
          </cell>
          <cell r="AU1625" t="str">
            <v>osoba fizyczna prowadząca działalność gospodarczą - mikro przedsiębiorstwo</v>
          </cell>
          <cell r="AV1625" t="str">
            <v>013129583</v>
          </cell>
          <cell r="AW1625" t="str">
            <v>przedsiębiorca lub przedsiębiorstwo</v>
          </cell>
        </row>
        <row r="1626">
          <cell r="A1626" t="str">
            <v>RPZP.01.01.03-32-151/12</v>
          </cell>
          <cell r="B1626" t="str">
            <v>RPZP.01.00.00</v>
          </cell>
          <cell r="C1626" t="str">
            <v>RPZP.01.01.00</v>
          </cell>
          <cell r="D1626" t="str">
            <v>RPZP.01.01.03</v>
          </cell>
          <cell r="E1626" t="str">
            <v>RPZP.01.01.03-32-151/12-03</v>
          </cell>
          <cell r="F1626" t="str">
            <v>UDA-RPZP.01.01.03-32-151/12-03</v>
          </cell>
          <cell r="G1626" t="str">
            <v>8df528c345</v>
          </cell>
          <cell r="H1626" t="str">
            <v>RPZP.01.01.03-32-151/12</v>
          </cell>
          <cell r="I1626" t="str">
            <v>WND-RPZP.01.01.03-32-151/12</v>
          </cell>
          <cell r="J1626" t="str">
            <v>2014-06-30</v>
          </cell>
          <cell r="K1626" t="str">
            <v>2014 I półrocze</v>
          </cell>
          <cell r="L1626" t="str">
            <v>2014</v>
          </cell>
          <cell r="M1626" t="str">
            <v>2014-07-03</v>
          </cell>
          <cell r="N1626" t="str">
            <v>2014 II półrocze</v>
          </cell>
          <cell r="O1626" t="str">
            <v>2014</v>
          </cell>
          <cell r="P1626" t="str">
            <v>2014-09-22</v>
          </cell>
          <cell r="Q1626" t="str">
            <v>2015-03-31</v>
          </cell>
          <cell r="R1626" t="str">
            <v>2015 I półrocze</v>
          </cell>
          <cell r="S1626" t="str">
            <v>2015</v>
          </cell>
          <cell r="T1626" t="str">
            <v>2014-12-17</v>
          </cell>
          <cell r="U1626">
            <v>2337000</v>
          </cell>
          <cell r="V1626">
            <v>1900000</v>
          </cell>
          <cell r="W1626">
            <v>950000</v>
          </cell>
          <cell r="X1626">
            <v>950000</v>
          </cell>
          <cell r="Y1626">
            <v>950000</v>
          </cell>
          <cell r="Z1626">
            <v>50</v>
          </cell>
          <cell r="AA1626" t="str">
            <v>Wdrożenie nowoczesnej technologii produkcji opakowań kartonowych</v>
          </cell>
          <cell r="AB1626" t="str">
            <v>pomoc publiczna</v>
          </cell>
          <cell r="AC1626">
            <v>2337000</v>
          </cell>
          <cell r="AD1626">
            <v>950000</v>
          </cell>
          <cell r="AE1626">
            <v>1387000</v>
          </cell>
          <cell r="AF1626">
            <v>0</v>
          </cell>
          <cell r="AG1626" t="str">
            <v>Nie</v>
          </cell>
          <cell r="AH1626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6" t="str">
            <v>01 Pomoc bezzwrotna</v>
          </cell>
          <cell r="AJ1626" t="str">
            <v>01 Obszar miejski</v>
          </cell>
          <cell r="AK1626" t="str">
            <v>06 Nieokreślony przemysł wytwórczy</v>
          </cell>
          <cell r="AL1626" t="str">
            <v>6730002322</v>
          </cell>
          <cell r="AM1626" t="str">
            <v>Opak Leopold Pączka spółka jawna</v>
          </cell>
          <cell r="AN1626" t="str">
            <v>78-400</v>
          </cell>
          <cell r="AO1626" t="str">
            <v>Szczecinek</v>
          </cell>
          <cell r="AP1626" t="str">
            <v>Harcerska</v>
          </cell>
          <cell r="AQ1626" t="str">
            <v>9</v>
          </cell>
          <cell r="AR1626" t="str">
            <v>-</v>
          </cell>
          <cell r="AS1626" t="str">
            <v>943742002</v>
          </cell>
          <cell r="AT1626" t="str">
            <v>943720143</v>
          </cell>
          <cell r="AU1626" t="str">
            <v>spółka jawna - średnie przedsiębiorstwo</v>
          </cell>
          <cell r="AV1626" t="str">
            <v>330021222</v>
          </cell>
          <cell r="AW1626" t="str">
            <v>przedsiębiorca lub przedsiębiorstwo</v>
          </cell>
        </row>
        <row r="1627">
          <cell r="A1627" t="str">
            <v>RPZP.01.01.03-32-114/12</v>
          </cell>
          <cell r="B1627" t="str">
            <v>RPZP.01.00.00</v>
          </cell>
          <cell r="C1627" t="str">
            <v>RPZP.01.01.00</v>
          </cell>
          <cell r="D1627" t="str">
            <v>RPZP.01.01.03</v>
          </cell>
          <cell r="E1627" t="str">
            <v>RPZP.01.01.03-32-114/12-02</v>
          </cell>
          <cell r="F1627" t="str">
            <v>UDA-RPZP.01.01.03-32-114/12-02</v>
          </cell>
          <cell r="G1627" t="str">
            <v>ad4968661a</v>
          </cell>
          <cell r="H1627" t="str">
            <v>RPZP.01.01.03-32-114/12</v>
          </cell>
          <cell r="I1627" t="str">
            <v>WND-RPZP.01.01.03-32-114/12</v>
          </cell>
          <cell r="J1627" t="str">
            <v>2014-06-30</v>
          </cell>
          <cell r="K1627" t="str">
            <v>2014 I półrocze</v>
          </cell>
          <cell r="L1627" t="str">
            <v>2014</v>
          </cell>
          <cell r="M1627" t="str">
            <v>2014-07-03</v>
          </cell>
          <cell r="N1627" t="str">
            <v>2014 II półrocze</v>
          </cell>
          <cell r="O1627" t="str">
            <v>2014</v>
          </cell>
          <cell r="P1627" t="str">
            <v>2014-10-14</v>
          </cell>
          <cell r="Q1627" t="str">
            <v>2015-03-31</v>
          </cell>
          <cell r="R1627" t="str">
            <v>2015 I półrocze</v>
          </cell>
          <cell r="S1627" t="str">
            <v>2015</v>
          </cell>
          <cell r="T1627" t="str">
            <v>2014-12-24</v>
          </cell>
          <cell r="U1627">
            <v>2718510</v>
          </cell>
          <cell r="V1627">
            <v>2575750</v>
          </cell>
          <cell r="W1627">
            <v>1287875</v>
          </cell>
          <cell r="X1627">
            <v>1287875</v>
          </cell>
          <cell r="Y1627">
            <v>1287875</v>
          </cell>
          <cell r="Z1627">
            <v>50</v>
          </cell>
          <cell r="AA1627" t="str">
            <v>"Wdrożenie innowacyjnej technologii wydobycia torfu przez firmę TORF Sp. z o.o.”</v>
          </cell>
          <cell r="AB1627" t="str">
            <v>pomoc publiczna</v>
          </cell>
          <cell r="AC1627">
            <v>2718510</v>
          </cell>
          <cell r="AD1627">
            <v>1287875</v>
          </cell>
          <cell r="AE1627">
            <v>1430635</v>
          </cell>
          <cell r="AF1627">
            <v>0</v>
          </cell>
          <cell r="AG1627" t="str">
            <v>Nie</v>
          </cell>
          <cell r="AH1627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7" t="str">
            <v>01 Pomoc bezzwrotna</v>
          </cell>
          <cell r="AJ1627" t="str">
            <v>05 Obszary wiejskie (poza obszarami górskimi, wyspami lub o niskiej i bardzo niskiej gęstości zaludnienia)</v>
          </cell>
          <cell r="AK1627" t="str">
            <v>07 Górnictwo i kopalnictwo surowców energetycznych</v>
          </cell>
          <cell r="AL1627" t="str">
            <v>6731621725</v>
          </cell>
          <cell r="AM1627" t="str">
            <v>"TORF" SPÓŁKA Z OGRANICZONĄ OPDOWIEDZIALNOŚCIĄ</v>
          </cell>
          <cell r="AN1627" t="str">
            <v>78-461</v>
          </cell>
          <cell r="AO1627" t="str">
            <v>Nowy Chwalim</v>
          </cell>
          <cell r="AP1627" t="str">
            <v>-</v>
          </cell>
          <cell r="AQ1627" t="str">
            <v>1</v>
          </cell>
          <cell r="AR1627" t="str">
            <v>-</v>
          </cell>
          <cell r="AS1627" t="str">
            <v>(0-94)3736383</v>
          </cell>
          <cell r="AT1627" t="str">
            <v>(0-94)3736383</v>
          </cell>
          <cell r="AU1627" t="str">
            <v>spółka z ograniczoną odpowiedzialnością - małe przedsiębiorstwo</v>
          </cell>
          <cell r="AV1627" t="str">
            <v>330889989</v>
          </cell>
          <cell r="AW1627" t="str">
            <v>przedsiębiorca lub przedsiębiorstwo</v>
          </cell>
        </row>
        <row r="1628">
          <cell r="A1628" t="str">
            <v>RPZP.01.01.03-32-085/12</v>
          </cell>
          <cell r="B1628" t="str">
            <v>RPZP.01.00.00</v>
          </cell>
          <cell r="C1628" t="str">
            <v>RPZP.01.01.00</v>
          </cell>
          <cell r="D1628" t="str">
            <v>RPZP.01.01.03</v>
          </cell>
          <cell r="E1628" t="str">
            <v>RPZP.01.01.03-32-085/12-01</v>
          </cell>
          <cell r="F1628" t="str">
            <v>UDA-RPZP.01.01.03-32-085/12-01</v>
          </cell>
          <cell r="G1628" t="str">
            <v>2c380674bb</v>
          </cell>
          <cell r="H1628" t="str">
            <v>RPZP.01.01.03-32-085/12</v>
          </cell>
          <cell r="I1628" t="str">
            <v>WND-RPZP.01.01.03-32-085/12</v>
          </cell>
          <cell r="J1628" t="str">
            <v>2014-06-27</v>
          </cell>
          <cell r="K1628" t="str">
            <v>2014 I półrocze</v>
          </cell>
          <cell r="L1628" t="str">
            <v>2014</v>
          </cell>
          <cell r="M1628" t="str">
            <v>2014-07-04</v>
          </cell>
          <cell r="N1628" t="str">
            <v>2014 II półrocze</v>
          </cell>
          <cell r="O1628" t="str">
            <v>2014</v>
          </cell>
          <cell r="P1628" t="str">
            <v>2014-10-01</v>
          </cell>
          <cell r="Q1628" t="str">
            <v>2015-03-31</v>
          </cell>
          <cell r="R1628" t="str">
            <v>2015 I półrocze</v>
          </cell>
          <cell r="S1628" t="str">
            <v>2015</v>
          </cell>
          <cell r="T1628" t="str">
            <v>2014-06-27</v>
          </cell>
          <cell r="U1628">
            <v>162729</v>
          </cell>
          <cell r="V1628">
            <v>132300</v>
          </cell>
          <cell r="W1628">
            <v>79380</v>
          </cell>
          <cell r="X1628">
            <v>79380</v>
          </cell>
          <cell r="Y1628">
            <v>52920</v>
          </cell>
          <cell r="Z1628">
            <v>60</v>
          </cell>
          <cell r="AA1628" t="str">
            <v>Podniesienie konkurencyjności firmy IMPERIUM URODY LORENA poprzez zakup innowacyjnych urządzeń wykorzystywanych w procesie świadczenia nowych i udoskonalonych usług kosmetycznych</v>
          </cell>
          <cell r="AB1628" t="str">
            <v>pomoc publiczna</v>
          </cell>
          <cell r="AC1628">
            <v>162729</v>
          </cell>
          <cell r="AD1628">
            <v>79380</v>
          </cell>
          <cell r="AE1628">
            <v>83349</v>
          </cell>
          <cell r="AF1628">
            <v>0</v>
          </cell>
          <cell r="AG1628" t="str">
            <v>Nie</v>
          </cell>
          <cell r="AH1628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8" t="str">
            <v>01 Pomoc bezzwrotna</v>
          </cell>
          <cell r="AJ1628" t="str">
            <v>01 Obszar miejski</v>
          </cell>
          <cell r="AK1628" t="str">
            <v>22 Inne niewyszczególnione usługi</v>
          </cell>
          <cell r="AL1628" t="str">
            <v>9552031954</v>
          </cell>
          <cell r="AM1628" t="str">
            <v>IMPERIUM URODY LORENA RENATA KWAPISZ</v>
          </cell>
          <cell r="AN1628" t="str">
            <v>70-241</v>
          </cell>
          <cell r="AO1628" t="str">
            <v>Szczecin</v>
          </cell>
          <cell r="AP1628" t="str">
            <v>Mikołaja Kopernika</v>
          </cell>
          <cell r="AQ1628" t="str">
            <v>1</v>
          </cell>
          <cell r="AR1628" t="str">
            <v>1</v>
          </cell>
          <cell r="AS1628" t="str">
            <v>0918137476</v>
          </cell>
          <cell r="AT1628" t="str">
            <v>0918137476</v>
          </cell>
          <cell r="AU1628" t="str">
            <v>osoba fizyczna prowadząca działalność gospodarczą - małe przedsiębiorstwo</v>
          </cell>
          <cell r="AV1628" t="str">
            <v>810185283</v>
          </cell>
          <cell r="AW1628" t="str">
            <v>przedsiębiorca lub przedsiębiorstwo</v>
          </cell>
        </row>
        <row r="1629">
          <cell r="A1629" t="str">
            <v>RPZP.01.01.03-32-181/12</v>
          </cell>
          <cell r="B1629" t="str">
            <v>RPZP.01.00.00</v>
          </cell>
          <cell r="C1629" t="str">
            <v>RPZP.01.01.00</v>
          </cell>
          <cell r="D1629" t="str">
            <v>RPZP.01.01.03</v>
          </cell>
          <cell r="E1629" t="str">
            <v>RPZP.01.01.03-32-181/12-01</v>
          </cell>
          <cell r="F1629" t="str">
            <v>UDA-RPZP.01.01.03-32-181/12-01</v>
          </cell>
          <cell r="G1629" t="str">
            <v>5eb6bf475c</v>
          </cell>
          <cell r="H1629" t="str">
            <v>RPZP.01.01.03-32-181/12</v>
          </cell>
          <cell r="I1629" t="str">
            <v>WND-RPZP.01.01.03-32-181/12</v>
          </cell>
          <cell r="J1629" t="str">
            <v>2014-06-27</v>
          </cell>
          <cell r="K1629" t="str">
            <v>2014 I półrocze</v>
          </cell>
          <cell r="L1629" t="str">
            <v>2014</v>
          </cell>
          <cell r="M1629" t="str">
            <v>2014-07-04</v>
          </cell>
          <cell r="N1629" t="str">
            <v>2014 II półrocze</v>
          </cell>
          <cell r="O1629" t="str">
            <v>2014</v>
          </cell>
          <cell r="P1629" t="str">
            <v>2012-05-09</v>
          </cell>
          <cell r="Q1629" t="str">
            <v>2015-03-31</v>
          </cell>
          <cell r="R1629" t="str">
            <v>2015 I półrocze</v>
          </cell>
          <cell r="S1629" t="str">
            <v>2015</v>
          </cell>
          <cell r="T1629" t="str">
            <v>2014-06-27</v>
          </cell>
          <cell r="U1629">
            <v>547411</v>
          </cell>
          <cell r="V1629">
            <v>547411</v>
          </cell>
          <cell r="W1629">
            <v>328446.59999999998</v>
          </cell>
          <cell r="X1629">
            <v>328446.59999999998</v>
          </cell>
          <cell r="Y1629">
            <v>218964.4</v>
          </cell>
          <cell r="Z1629">
            <v>60</v>
          </cell>
          <cell r="AA1629" t="str">
            <v>Rozwój NZOZ LASER-MEDICA - wdrożenie innowacyjnych technologii i wprowadzenie nowych nieinwazyjnych usług w zakresie leczenia chorób skóry, otyłości i modelowania sylwetki (zakup nowoczesnego sprzętu)</v>
          </cell>
          <cell r="AB1629" t="str">
            <v>pomoc publiczna</v>
          </cell>
          <cell r="AC1629">
            <v>547411</v>
          </cell>
          <cell r="AD1629">
            <v>328446.59999999998</v>
          </cell>
          <cell r="AE1629">
            <v>218964.4</v>
          </cell>
          <cell r="AF1629">
            <v>0</v>
          </cell>
          <cell r="AG1629" t="str">
            <v>Nie</v>
          </cell>
          <cell r="AH162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29" t="str">
            <v>01 Pomoc bezzwrotna</v>
          </cell>
          <cell r="AJ1629" t="str">
            <v>01 Obszar miejski</v>
          </cell>
          <cell r="AK1629" t="str">
            <v>19 Działalność w zakresie ochrony zdrowia ludzkiego</v>
          </cell>
          <cell r="AL1629" t="str">
            <v>6931809706</v>
          </cell>
          <cell r="AM1629" t="str">
            <v>Laser-Medica Centrum Dermatologii Laserowej, Estetycznej i Dermatochirurgii dr n.med. Sylwia Farfał-Kałucka</v>
          </cell>
          <cell r="AN1629" t="str">
            <v>70-462</v>
          </cell>
          <cell r="AO1629" t="str">
            <v>Szczecin</v>
          </cell>
          <cell r="AP1629" t="str">
            <v>Marsz. Józefa Piłsudskiego</v>
          </cell>
          <cell r="AQ1629" t="str">
            <v>21</v>
          </cell>
          <cell r="AR1629" t="str">
            <v>1</v>
          </cell>
          <cell r="AS1629" t="str">
            <v>91-433-48-52</v>
          </cell>
          <cell r="AT1629" t="str">
            <v>niedotyczy</v>
          </cell>
          <cell r="AU1629" t="str">
            <v>osoba fizyczna prowadząca działalność gospodarczą - mikro przedsiębiorstwo</v>
          </cell>
          <cell r="AV1629" t="str">
            <v>812709201</v>
          </cell>
          <cell r="AW1629" t="str">
            <v>przedsiębiorca lub przedsiębiorstwo</v>
          </cell>
        </row>
        <row r="1630">
          <cell r="A1630" t="str">
            <v>RPZP.01.01.03-32-168/12</v>
          </cell>
          <cell r="B1630" t="str">
            <v>RPZP.01.00.00</v>
          </cell>
          <cell r="C1630" t="str">
            <v>RPZP.01.01.00</v>
          </cell>
          <cell r="D1630" t="str">
            <v>RPZP.01.01.03</v>
          </cell>
          <cell r="E1630" t="str">
            <v>RPZP.01.01.03-32-168/12-02</v>
          </cell>
          <cell r="F1630" t="str">
            <v>UDA-RPZP.01.01.03-32-168/12-02</v>
          </cell>
          <cell r="G1630" t="str">
            <v>325764322b</v>
          </cell>
          <cell r="H1630" t="str">
            <v>RPZP.01.01.03-32-168/12</v>
          </cell>
          <cell r="I1630" t="str">
            <v>WND-RPZP.01.01.03-32-168/12</v>
          </cell>
          <cell r="J1630" t="str">
            <v>2014-06-27</v>
          </cell>
          <cell r="K1630" t="str">
            <v>2014 I półrocze</v>
          </cell>
          <cell r="L1630" t="str">
            <v>2014</v>
          </cell>
          <cell r="M1630" t="str">
            <v>2014-07-04</v>
          </cell>
          <cell r="N1630" t="str">
            <v>2014 II półrocze</v>
          </cell>
          <cell r="O1630" t="str">
            <v>2014</v>
          </cell>
          <cell r="P1630" t="str">
            <v>2014-07-01</v>
          </cell>
          <cell r="Q1630" t="str">
            <v>2015-03-31</v>
          </cell>
          <cell r="R1630" t="str">
            <v>2015 I półrocze</v>
          </cell>
          <cell r="S1630" t="str">
            <v>2015</v>
          </cell>
          <cell r="T1630" t="str">
            <v>2014-09-24</v>
          </cell>
          <cell r="U1630">
            <v>3956497.95</v>
          </cell>
          <cell r="V1630">
            <v>1809660</v>
          </cell>
          <cell r="W1630">
            <v>1085796</v>
          </cell>
          <cell r="X1630">
            <v>1085796</v>
          </cell>
          <cell r="Y1630">
            <v>723864</v>
          </cell>
          <cell r="Z1630">
            <v>60</v>
          </cell>
          <cell r="AA1630" t="str">
            <v>Rozbudowa piekarni oraz zakup linii technologicznej do produkcji pieczywa przez Piekarnie-Cukiernie "M.A.X.X." w Chojnie</v>
          </cell>
          <cell r="AB1630" t="str">
            <v>pomoc publiczna</v>
          </cell>
          <cell r="AC1630">
            <v>3956497.95</v>
          </cell>
          <cell r="AD1630">
            <v>1085796</v>
          </cell>
          <cell r="AE1630">
            <v>2870701.95</v>
          </cell>
          <cell r="AF1630">
            <v>0</v>
          </cell>
          <cell r="AG1630" t="str">
            <v>Nie</v>
          </cell>
          <cell r="AH1630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30" t="str">
            <v>01 Pomoc bezzwrotna</v>
          </cell>
          <cell r="AJ1630" t="str">
            <v>01 Obszar miejski</v>
          </cell>
          <cell r="AK1630" t="str">
            <v>03 Produkcja produktów żywnościowych i napojów</v>
          </cell>
          <cell r="AL1630" t="str">
            <v>8521648742</v>
          </cell>
          <cell r="AM1630" t="str">
            <v>Piekarnia-Cukiernia "M.A.X.X." L. Chełstowski, T. Monkiewicz</v>
          </cell>
          <cell r="AN1630" t="str">
            <v>74-500</v>
          </cell>
          <cell r="AO1630" t="str">
            <v>CHOJNA</v>
          </cell>
          <cell r="AP1630" t="str">
            <v>Przemysłowa</v>
          </cell>
          <cell r="AQ1630" t="str">
            <v>1a</v>
          </cell>
          <cell r="AR1630" t="str">
            <v>-</v>
          </cell>
          <cell r="AS1630" t="str">
            <v>914022149</v>
          </cell>
          <cell r="AT1630" t="str">
            <v>914022149</v>
          </cell>
          <cell r="AU1630" t="str">
            <v>spółka cywilna prowadząca działalność w oparciu o umowę zawartą na podstawie KC - małe przedsiębiorstwo</v>
          </cell>
          <cell r="AV1630" t="str">
            <v>811225398</v>
          </cell>
          <cell r="AW1630" t="str">
            <v>przedsiębiorca lub przedsiębiorstwo</v>
          </cell>
        </row>
        <row r="1631">
          <cell r="A1631" t="str">
            <v>RPZP.01.01.03-32-011/12</v>
          </cell>
          <cell r="B1631" t="str">
            <v>RPZP.01.00.00</v>
          </cell>
          <cell r="C1631" t="str">
            <v>RPZP.01.01.00</v>
          </cell>
          <cell r="D1631" t="str">
            <v>RPZP.01.01.03</v>
          </cell>
          <cell r="E1631" t="str">
            <v>RPZP.01.01.03-32-011/12-03</v>
          </cell>
          <cell r="F1631" t="str">
            <v>UDA-RPZP.01.01.03-32-011/12-03</v>
          </cell>
          <cell r="G1631" t="str">
            <v>3f416a500b</v>
          </cell>
          <cell r="H1631" t="str">
            <v>RPZP.01.01.03-32-011/12</v>
          </cell>
          <cell r="I1631" t="str">
            <v>WND-RPZP.01.01.03-32-011/12</v>
          </cell>
          <cell r="J1631" t="str">
            <v>2014-06-27</v>
          </cell>
          <cell r="K1631" t="str">
            <v>2014 I półrocze</v>
          </cell>
          <cell r="L1631" t="str">
            <v>2014</v>
          </cell>
          <cell r="M1631" t="str">
            <v>2014-07-04</v>
          </cell>
          <cell r="N1631" t="str">
            <v>2014 II półrocze</v>
          </cell>
          <cell r="O1631" t="str">
            <v>2014</v>
          </cell>
          <cell r="P1631" t="str">
            <v>2014-10-30</v>
          </cell>
          <cell r="Q1631" t="str">
            <v>2015-03-31</v>
          </cell>
          <cell r="R1631" t="str">
            <v>2015 I półrocze</v>
          </cell>
          <cell r="S1631" t="str">
            <v>2015</v>
          </cell>
          <cell r="T1631" t="str">
            <v>2014-12-05</v>
          </cell>
          <cell r="U1631">
            <v>14329498.77</v>
          </cell>
          <cell r="V1631">
            <v>7999999</v>
          </cell>
          <cell r="W1631">
            <v>4000000</v>
          </cell>
          <cell r="X1631">
            <v>4000000</v>
          </cell>
          <cell r="Y1631">
            <v>3999999</v>
          </cell>
          <cell r="Z1631">
            <v>50</v>
          </cell>
          <cell r="AA1631" t="str">
            <v>Rozwój działalności spółki Eopol Sp. z o.o. Świdwin Sp.k. poprzez utworzenie i uruchomienie siłowni wiatrowej w miejscowości Bierzwnica, gmina Świdwin</v>
          </cell>
          <cell r="AB1631" t="str">
            <v>pomoc publiczna</v>
          </cell>
          <cell r="AC1631">
            <v>14329498.77</v>
          </cell>
          <cell r="AD1631">
            <v>4000000</v>
          </cell>
          <cell r="AE1631">
            <v>10329498.77</v>
          </cell>
          <cell r="AF1631">
            <v>0</v>
          </cell>
          <cell r="AG1631" t="str">
            <v>Nie</v>
          </cell>
          <cell r="AH1631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31" t="str">
            <v>01 Pomoc bezzwrotna</v>
          </cell>
          <cell r="AJ1631" t="str">
            <v>05 Obszary wiejskie (poza obszarami górskimi, wyspami lub o niskiej i bardzo niskiej gęstości zaludnienia)</v>
          </cell>
          <cell r="AK1631" t="str">
            <v>08 Wytwarzanie i dystrybucja energii elektrycznej, gazu i ciepła</v>
          </cell>
          <cell r="AL1631" t="str">
            <v>8513157739</v>
          </cell>
          <cell r="AM1631" t="str">
            <v>Eopol Spółka z ograniczoną odpowiedzialnością Świdwin Spółka komandytowa</v>
          </cell>
          <cell r="AN1631" t="str">
            <v>70-262</v>
          </cell>
          <cell r="AO1631" t="str">
            <v>Szczecin</v>
          </cell>
          <cell r="AP1631" t="str">
            <v>Królowej Jadwigi</v>
          </cell>
          <cell r="AQ1631" t="str">
            <v>32</v>
          </cell>
          <cell r="AR1631" t="str">
            <v>4</v>
          </cell>
          <cell r="AS1631" t="str">
            <v>+48918137625</v>
          </cell>
          <cell r="AT1631" t="str">
            <v>+48918137624</v>
          </cell>
          <cell r="AU1631" t="str">
            <v>spółka komandytowa - mikro przedsiębiorstwo</v>
          </cell>
          <cell r="AV1631" t="str">
            <v>321135964</v>
          </cell>
          <cell r="AW1631" t="str">
            <v>przedsiębiorca lub przedsiębiorstwo</v>
          </cell>
        </row>
        <row r="1632">
          <cell r="A1632" t="str">
            <v>RPZP.01.01.03-32-124/12</v>
          </cell>
          <cell r="B1632" t="str">
            <v>RPZP.01.00.00</v>
          </cell>
          <cell r="C1632" t="str">
            <v>RPZP.01.01.00</v>
          </cell>
          <cell r="D1632" t="str">
            <v>RPZP.01.01.03</v>
          </cell>
          <cell r="E1632" t="str">
            <v>RPZP.01.01.03-32-124/12-04</v>
          </cell>
          <cell r="F1632" t="str">
            <v>UDA-RPZP.01.01.03-32-124/12-04</v>
          </cell>
          <cell r="G1632" t="str">
            <v>33d665e1b2</v>
          </cell>
          <cell r="H1632" t="str">
            <v>RPZP.01.01.03-32-124/12</v>
          </cell>
          <cell r="I1632" t="str">
            <v>WND-RPZP.01.01.03-32-124/12</v>
          </cell>
          <cell r="J1632" t="str">
            <v>2014-06-27</v>
          </cell>
          <cell r="K1632" t="str">
            <v>2014 I półrocze</v>
          </cell>
          <cell r="L1632" t="str">
            <v>2014</v>
          </cell>
          <cell r="M1632" t="str">
            <v>2014-07-04</v>
          </cell>
          <cell r="N1632" t="str">
            <v>2014 II półrocze</v>
          </cell>
          <cell r="O1632" t="str">
            <v>2014</v>
          </cell>
          <cell r="P1632" t="str">
            <v>2014-07-01</v>
          </cell>
          <cell r="Q1632" t="str">
            <v>2015-03-31</v>
          </cell>
          <cell r="R1632" t="str">
            <v>2015 I półrocze</v>
          </cell>
          <cell r="S1632" t="str">
            <v>2015</v>
          </cell>
          <cell r="T1632" t="str">
            <v>2014-12-12</v>
          </cell>
          <cell r="U1632">
            <v>2368594.6</v>
          </cell>
          <cell r="V1632">
            <v>2208284.6</v>
          </cell>
          <cell r="W1632">
            <v>1324970.46</v>
          </cell>
          <cell r="X1632">
            <v>1324970.46</v>
          </cell>
          <cell r="Y1632">
            <v>883314.14</v>
          </cell>
          <cell r="Z1632">
            <v>60</v>
          </cell>
          <cell r="AA1632" t="str">
            <v>Wdrożenie innowacyjnej technologii pozyskiwania drewna oraz produkcji granulatu z łodyg kukurydzy oraz trocin</v>
          </cell>
          <cell r="AB1632" t="str">
            <v>pomoc publiczna</v>
          </cell>
          <cell r="AC1632">
            <v>2368594.6</v>
          </cell>
          <cell r="AD1632">
            <v>1324970.46</v>
          </cell>
          <cell r="AE1632">
            <v>1043624.14</v>
          </cell>
          <cell r="AF1632">
            <v>0</v>
          </cell>
          <cell r="AG1632" t="str">
            <v>Nie</v>
          </cell>
          <cell r="AH1632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32" t="str">
            <v>01 Pomoc bezzwrotna</v>
          </cell>
          <cell r="AJ1632" t="str">
            <v>05 Obszary wiejskie (poza obszarami górskimi, wyspami lub o niskiej i bardzo niskiej gęstości zaludnienia)</v>
          </cell>
          <cell r="AK1632" t="str">
            <v>01 Rolnictwo, łowiectwo i leśnictwo</v>
          </cell>
          <cell r="AL1632" t="str">
            <v>8540012672</v>
          </cell>
          <cell r="AM1632" t="str">
            <v>Opieka Janusz; Usługi Transportowe Leśne „ PROMEX”</v>
          </cell>
          <cell r="AN1632" t="str">
            <v>73-150</v>
          </cell>
          <cell r="AO1632" t="str">
            <v>Strzmiele</v>
          </cell>
          <cell r="AP1632" t="str">
            <v>-</v>
          </cell>
          <cell r="AQ1632" t="str">
            <v>2</v>
          </cell>
          <cell r="AR1632" t="str">
            <v>-</v>
          </cell>
          <cell r="AS1632" t="str">
            <v>91-397-23-54</v>
          </cell>
          <cell r="AT1632" t="str">
            <v>91-397-71-11</v>
          </cell>
          <cell r="AU1632" t="str">
            <v>osoba fizyczna prowadząca działalność gospodarczą - małe przedsiębiorstwo</v>
          </cell>
          <cell r="AV1632" t="str">
            <v>810174948</v>
          </cell>
          <cell r="AW1632" t="str">
            <v>przedsiębiorca lub przedsiębiorstwo</v>
          </cell>
        </row>
        <row r="1633">
          <cell r="A1633" t="str">
            <v>RPZP.01.01.03-32-169/12</v>
          </cell>
          <cell r="B1633" t="str">
            <v>RPZP.01.00.00</v>
          </cell>
          <cell r="C1633" t="str">
            <v>RPZP.01.01.00</v>
          </cell>
          <cell r="D1633" t="str">
            <v>RPZP.01.01.03</v>
          </cell>
          <cell r="E1633" t="str">
            <v>RPZP.01.01.03-32-169/12-03</v>
          </cell>
          <cell r="F1633" t="str">
            <v>UDA-RPZP.01.01.03-32-169/12-03</v>
          </cell>
          <cell r="G1633" t="str">
            <v>7ed3c3725d</v>
          </cell>
          <cell r="H1633" t="str">
            <v>RPZP.01.01.03-32-169/12</v>
          </cell>
          <cell r="I1633" t="str">
            <v>WND-RPZP.01.01.03-32-169/12</v>
          </cell>
          <cell r="J1633" t="str">
            <v>2014-06-30</v>
          </cell>
          <cell r="K1633" t="str">
            <v>2014 I półrocze</v>
          </cell>
          <cell r="L1633" t="str">
            <v>2014</v>
          </cell>
          <cell r="M1633" t="str">
            <v>2014-07-10</v>
          </cell>
          <cell r="N1633" t="str">
            <v>2014 II półrocze</v>
          </cell>
          <cell r="O1633" t="str">
            <v>2014</v>
          </cell>
          <cell r="P1633" t="str">
            <v>2014-08-01</v>
          </cell>
          <cell r="Q1633" t="str">
            <v>2015-03-31</v>
          </cell>
          <cell r="R1633" t="str">
            <v>2015 I półrocze</v>
          </cell>
          <cell r="S1633" t="str">
            <v>2015</v>
          </cell>
          <cell r="T1633" t="str">
            <v>2014-10-22</v>
          </cell>
          <cell r="U1633">
            <v>4956169.8099999996</v>
          </cell>
          <cell r="V1633">
            <v>3549000</v>
          </cell>
          <cell r="W1633">
            <v>2129400</v>
          </cell>
          <cell r="X1633">
            <v>2129400</v>
          </cell>
          <cell r="Y1633">
            <v>1419600</v>
          </cell>
          <cell r="Z1633">
            <v>60</v>
          </cell>
          <cell r="AA1633" t="str">
            <v>Wdrożenie opatentowanych rozwiązań w innowacyjnej linii do produkcji piwa w regionalnym minibrowarze.</v>
          </cell>
          <cell r="AB1633" t="str">
            <v>pomoc publiczna</v>
          </cell>
          <cell r="AC1633">
            <v>4956169.8099999996</v>
          </cell>
          <cell r="AD1633">
            <v>2129400</v>
          </cell>
          <cell r="AE1633">
            <v>2826769.81</v>
          </cell>
          <cell r="AF1633">
            <v>0</v>
          </cell>
          <cell r="AG1633" t="str">
            <v>Nie</v>
          </cell>
          <cell r="AH163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33" t="str">
            <v>01 Pomoc bezzwrotna</v>
          </cell>
          <cell r="AJ1633" t="str">
            <v>01 Obszar miejski</v>
          </cell>
          <cell r="AK1633" t="str">
            <v>03 Produkcja produktów żywnościowych i napojów</v>
          </cell>
          <cell r="AL1633" t="str">
            <v>8551002157</v>
          </cell>
          <cell r="AM1633" t="str">
            <v>Hoker S.C. Artur Kałużny, Rafał Kaczmarek</v>
          </cell>
          <cell r="AN1633" t="str">
            <v>70-222</v>
          </cell>
          <cell r="AO1633" t="str">
            <v>Szczecin</v>
          </cell>
          <cell r="AP1633" t="str">
            <v>Partyzantów</v>
          </cell>
          <cell r="AQ1633" t="str">
            <v>2</v>
          </cell>
          <cell r="AR1633" t="str">
            <v>-</v>
          </cell>
          <cell r="AS1633" t="str">
            <v>914885500</v>
          </cell>
          <cell r="AT1633" t="str">
            <v>914885500</v>
          </cell>
          <cell r="AU1633" t="str">
            <v>spółka cywilna prowadząca działalność w oparciu o umowę zawartą na podstawie KC - małe przedsiębiorstwo</v>
          </cell>
          <cell r="AV1633" t="str">
            <v>810891294</v>
          </cell>
          <cell r="AW1633" t="str">
            <v>przedsiębiorca lub przedsiębiorstwo</v>
          </cell>
        </row>
        <row r="1634">
          <cell r="A1634" t="str">
            <v>RPZP.03.02.00-32-004/14</v>
          </cell>
          <cell r="B1634" t="str">
            <v>RPZP.03.00.00</v>
          </cell>
          <cell r="C1634" t="str">
            <v>RPZP.03.02.00</v>
          </cell>
          <cell r="D1634">
            <v>0</v>
          </cell>
          <cell r="E1634" t="str">
            <v>RPZP.03.02.00-32-004/14-01</v>
          </cell>
          <cell r="F1634" t="str">
            <v>UDA-RPZP.03.02.00-32-004/14-01</v>
          </cell>
          <cell r="G1634" t="str">
            <v>deec0132cc</v>
          </cell>
          <cell r="H1634" t="str">
            <v>RPZP.03.02.00-32-004/14</v>
          </cell>
          <cell r="I1634" t="str">
            <v>WND-RPZP.03.02.00-32-004/14</v>
          </cell>
          <cell r="J1634" t="str">
            <v>2014-07-28</v>
          </cell>
          <cell r="K1634" t="str">
            <v>2014 II półrocze</v>
          </cell>
          <cell r="L1634" t="str">
            <v>2014</v>
          </cell>
          <cell r="M1634" t="str">
            <v>2014-08-01</v>
          </cell>
          <cell r="N1634" t="str">
            <v>2014 II półrocze</v>
          </cell>
          <cell r="O1634" t="str">
            <v>2014</v>
          </cell>
          <cell r="P1634" t="str">
            <v>2013-04-29</v>
          </cell>
          <cell r="Q1634" t="str">
            <v>2015-03-31</v>
          </cell>
          <cell r="R1634" t="str">
            <v>2015 I półrocze</v>
          </cell>
          <cell r="S1634" t="str">
            <v>2015</v>
          </cell>
          <cell r="T1634" t="str">
            <v>2014-07-28</v>
          </cell>
          <cell r="U1634">
            <v>2477790</v>
          </cell>
          <cell r="V1634">
            <v>2477790</v>
          </cell>
          <cell r="W1634">
            <v>1858342.5</v>
          </cell>
          <cell r="X1634">
            <v>1858342.5</v>
          </cell>
          <cell r="Y1634">
            <v>619447.5</v>
          </cell>
          <cell r="Z1634">
            <v>75</v>
          </cell>
          <cell r="AA1634" t="str">
            <v>Rozwój Systemu Informacji Przestrzennej Miasta Koszalina</v>
          </cell>
          <cell r="AB1634" t="str">
            <v>bez pomocy publicznej</v>
          </cell>
          <cell r="AC1634">
            <v>2477790</v>
          </cell>
          <cell r="AD1634">
            <v>2477790</v>
          </cell>
          <cell r="AE1634">
            <v>0</v>
          </cell>
          <cell r="AF1634">
            <v>0</v>
          </cell>
          <cell r="AG1634" t="str">
            <v>Tak</v>
          </cell>
          <cell r="AH1634" t="str">
            <v>13 Usługi i aplikacje dla obywateli (e-zdrowie, e-administracja, e-edukacja, e-integracja itp.)</v>
          </cell>
          <cell r="AI1634" t="str">
            <v>01 Pomoc bezzwrotna</v>
          </cell>
          <cell r="AJ1634" t="str">
            <v>01 Obszar miejski</v>
          </cell>
          <cell r="AK1634" t="str">
            <v>00 Nie dotyczy</v>
          </cell>
          <cell r="AL1634" t="str">
            <v>6692385366</v>
          </cell>
          <cell r="AM1634" t="str">
            <v>Gmina - Miasto Koszalin</v>
          </cell>
          <cell r="AN1634" t="str">
            <v>75-007</v>
          </cell>
          <cell r="AO1634" t="str">
            <v>Koszalin</v>
          </cell>
          <cell r="AP1634" t="str">
            <v>Rynek Staromiejski</v>
          </cell>
          <cell r="AQ1634" t="str">
            <v>6</v>
          </cell>
          <cell r="AR1634" t="str">
            <v>7</v>
          </cell>
          <cell r="AS1634" t="str">
            <v>943488600</v>
          </cell>
          <cell r="AT1634" t="str">
            <v>943422478</v>
          </cell>
          <cell r="AU1634" t="str">
            <v>wspólnota samorządowa - gmina</v>
          </cell>
          <cell r="AV1634" t="str">
            <v>330920802</v>
          </cell>
          <cell r="AW1634" t="str">
            <v>jednostka samorządu terytorialnego, związek lub stowarzyszenie jst</v>
          </cell>
        </row>
        <row r="1635">
          <cell r="A1635" t="str">
            <v>RPZP.02.03.00-32-005/14</v>
          </cell>
          <cell r="B1635" t="str">
            <v>RPZP.02.00.00</v>
          </cell>
          <cell r="C1635" t="str">
            <v>RPZP.02.03.00</v>
          </cell>
          <cell r="D1635">
            <v>0</v>
          </cell>
          <cell r="E1635" t="str">
            <v>RPZP.02.03.00-32-005/14-01</v>
          </cell>
          <cell r="F1635" t="str">
            <v>UDA-RPZP.02.03.00-32-005/14-01</v>
          </cell>
          <cell r="G1635" t="str">
            <v>afce9b502d</v>
          </cell>
          <cell r="H1635" t="str">
            <v>RPZP.02.03.00-32-005/14</v>
          </cell>
          <cell r="I1635" t="str">
            <v>WND-RPZP.02.03.00-32-005/14</v>
          </cell>
          <cell r="J1635" t="str">
            <v>2014-07-28</v>
          </cell>
          <cell r="K1635" t="str">
            <v>2014 II półrocze</v>
          </cell>
          <cell r="L1635" t="str">
            <v>2014</v>
          </cell>
          <cell r="M1635" t="str">
            <v>2014-08-05</v>
          </cell>
          <cell r="N1635" t="str">
            <v>2014 II półrocze</v>
          </cell>
          <cell r="O1635" t="str">
            <v>2014</v>
          </cell>
          <cell r="P1635" t="str">
            <v>2014-05-26</v>
          </cell>
          <cell r="Q1635" t="str">
            <v>2015-03-31</v>
          </cell>
          <cell r="R1635" t="str">
            <v>2015 I półrocze</v>
          </cell>
          <cell r="S1635" t="str">
            <v>2015</v>
          </cell>
          <cell r="T1635" t="str">
            <v>2014-07-28</v>
          </cell>
          <cell r="U1635">
            <v>622995</v>
          </cell>
          <cell r="V1635">
            <v>622995</v>
          </cell>
          <cell r="W1635">
            <v>529545.75</v>
          </cell>
          <cell r="X1635">
            <v>529545.75</v>
          </cell>
          <cell r="Y1635">
            <v>93449.25</v>
          </cell>
          <cell r="Z1635">
            <v>85</v>
          </cell>
          <cell r="AA1635" t="str">
            <v>Usprawnienie układu komunikacyjnego Miasta Koszalina poprzez połączenie z planowanym przebiegiem dróg ekspresowych</v>
          </cell>
          <cell r="AB1635" t="str">
            <v>bez pomocy publicznej</v>
          </cell>
          <cell r="AC1635">
            <v>622995</v>
          </cell>
          <cell r="AD1635">
            <v>622995</v>
          </cell>
          <cell r="AE1635">
            <v>0</v>
          </cell>
          <cell r="AF1635">
            <v>0</v>
          </cell>
          <cell r="AG1635" t="str">
            <v>Tak</v>
          </cell>
          <cell r="AH1635" t="str">
            <v>23 Drogi regionalne/lokalne</v>
          </cell>
          <cell r="AI1635" t="str">
            <v>01 Pomoc bezzwrotna</v>
          </cell>
          <cell r="AJ1635" t="str">
            <v>00 Nie dotyczy</v>
          </cell>
          <cell r="AK1635" t="str">
            <v>00 Nie dotyczy</v>
          </cell>
          <cell r="AL1635" t="str">
            <v>6692385366</v>
          </cell>
          <cell r="AM1635" t="str">
            <v>Gmina Miasto Koszalin</v>
          </cell>
          <cell r="AN1635" t="str">
            <v>75-007</v>
          </cell>
          <cell r="AO1635" t="str">
            <v>Koszalin</v>
          </cell>
          <cell r="AP1635" t="str">
            <v>Rynek Staromiejski</v>
          </cell>
          <cell r="AQ1635" t="str">
            <v>6-7</v>
          </cell>
          <cell r="AR1635" t="str">
            <v>-</v>
          </cell>
          <cell r="AS1635" t="str">
            <v>943488600</v>
          </cell>
          <cell r="AT1635" t="str">
            <v>943488625</v>
          </cell>
          <cell r="AU1635" t="str">
            <v>wspólnota samorządowa</v>
          </cell>
          <cell r="AV1635" t="str">
            <v>330920802</v>
          </cell>
          <cell r="AW1635" t="str">
            <v>Jednostka samorządu terytorialnego</v>
          </cell>
        </row>
        <row r="1636">
          <cell r="A1636" t="str">
            <v>RPZP.02.01.05-32-002/14</v>
          </cell>
          <cell r="B1636" t="str">
            <v>RPZP.02.00.00</v>
          </cell>
          <cell r="C1636" t="str">
            <v>RPZP.02.01.00</v>
          </cell>
          <cell r="D1636" t="str">
            <v>RPZP.02.01.05</v>
          </cell>
          <cell r="E1636" t="str">
            <v>RPZP.02.01.05-32-002/14-01</v>
          </cell>
          <cell r="F1636" t="str">
            <v>UDA-RPZP.02.01.05-32-002/14-01</v>
          </cell>
          <cell r="G1636" t="str">
            <v>8cb607813a</v>
          </cell>
          <cell r="H1636" t="str">
            <v>RPZP.02.01.05-32-002/14</v>
          </cell>
          <cell r="I1636" t="str">
            <v>WND-RPZP.02.01.05-32-002/14</v>
          </cell>
          <cell r="J1636" t="str">
            <v>2014-06-09</v>
          </cell>
          <cell r="K1636" t="str">
            <v>2014 I półrocze</v>
          </cell>
          <cell r="L1636" t="str">
            <v>2014</v>
          </cell>
          <cell r="M1636" t="str">
            <v>2014-08-11</v>
          </cell>
          <cell r="N1636" t="str">
            <v>2014 II półrocze</v>
          </cell>
          <cell r="O1636" t="str">
            <v>2014</v>
          </cell>
          <cell r="P1636" t="str">
            <v>2014-05-30</v>
          </cell>
          <cell r="Q1636" t="str">
            <v>2015-03-31</v>
          </cell>
          <cell r="R1636" t="str">
            <v>2015 I półrocze</v>
          </cell>
          <cell r="S1636" t="str">
            <v>2015</v>
          </cell>
          <cell r="T1636" t="str">
            <v>2014-06-09</v>
          </cell>
          <cell r="U1636">
            <v>6130476.0099999998</v>
          </cell>
          <cell r="V1636">
            <v>5987181.0099999998</v>
          </cell>
          <cell r="W1636">
            <v>4490385.75</v>
          </cell>
          <cell r="X1636">
            <v>4490385.75</v>
          </cell>
          <cell r="Y1636">
            <v>1496795.26</v>
          </cell>
          <cell r="Z1636">
            <v>75</v>
          </cell>
          <cell r="AA1636" t="str">
            <v>Śluza - budowa kanału łączącego jezioro Jamno z Morzem Bałtyckim</v>
          </cell>
          <cell r="AB1636" t="str">
            <v>bez pomocy publicznej</v>
          </cell>
          <cell r="AC1636">
            <v>6130476.0099999998</v>
          </cell>
          <cell r="AD1636">
            <v>6130476.0099999998</v>
          </cell>
          <cell r="AE1636">
            <v>0</v>
          </cell>
          <cell r="AF1636">
            <v>0</v>
          </cell>
          <cell r="AG1636" t="str">
            <v>Nie</v>
          </cell>
          <cell r="AH1636" t="str">
            <v>30 Porty</v>
          </cell>
          <cell r="AI1636" t="str">
            <v>01 Pomoc bezzwrotna</v>
          </cell>
          <cell r="AJ1636" t="str">
            <v>05 Obszary wiejskie (poza obszarami górskimi, wyspami lub o niskiej i bardzo niskiej gęstości zaludnienia)</v>
          </cell>
          <cell r="AK1636" t="str">
            <v>00 Nie dotyczy</v>
          </cell>
          <cell r="AL1636" t="str">
            <v>8512871498</v>
          </cell>
          <cell r="AM1636" t="str">
            <v>Województwo Zachodniopomorskie</v>
          </cell>
          <cell r="AN1636" t="str">
            <v>70-540</v>
          </cell>
          <cell r="AO1636" t="str">
            <v>Szczecin</v>
          </cell>
          <cell r="AP1636" t="str">
            <v>Korsarzy</v>
          </cell>
          <cell r="AQ1636" t="str">
            <v>34</v>
          </cell>
          <cell r="AR1636" t="str">
            <v>-</v>
          </cell>
          <cell r="AS1636" t="str">
            <v>914405100</v>
          </cell>
          <cell r="AT1636" t="str">
            <v>914405101</v>
          </cell>
          <cell r="AU1636" t="str">
            <v>wspólnota samorządowa - województwo</v>
          </cell>
          <cell r="AV1636" t="str">
            <v>811683876</v>
          </cell>
          <cell r="AW1636" t="str">
            <v>jednostka samorządu terytorialnego, związek lub stowarzyszenie jst</v>
          </cell>
        </row>
        <row r="1637">
          <cell r="A1637" t="str">
            <v>RPZP.06.02.02-32-002/14</v>
          </cell>
          <cell r="B1637" t="str">
            <v>RPZP.06.00.00</v>
          </cell>
          <cell r="C1637" t="str">
            <v>RPZP.06.02.00</v>
          </cell>
          <cell r="D1637" t="str">
            <v>RPZP.06.02.02</v>
          </cell>
          <cell r="E1637" t="str">
            <v>RPZP.06.02.02-32-002/14-01</v>
          </cell>
          <cell r="F1637" t="str">
            <v>UDA-RPZP.06.02.02-32-002/14-01</v>
          </cell>
          <cell r="G1637" t="str">
            <v>5bbfea3872</v>
          </cell>
          <cell r="H1637" t="str">
            <v>RPZP.06.02.02-32-002/14</v>
          </cell>
          <cell r="I1637" t="str">
            <v>WND-RPZP.06.02.02-32-002/14</v>
          </cell>
          <cell r="J1637" t="str">
            <v>2014-08-08</v>
          </cell>
          <cell r="K1637" t="str">
            <v>2014 II półrocze</v>
          </cell>
          <cell r="L1637" t="str">
            <v>2014</v>
          </cell>
          <cell r="M1637" t="str">
            <v>2014-08-19</v>
          </cell>
          <cell r="N1637" t="str">
            <v>2014 II półrocze</v>
          </cell>
          <cell r="O1637" t="str">
            <v>2014</v>
          </cell>
          <cell r="P1637" t="str">
            <v>2014-10-01</v>
          </cell>
          <cell r="Q1637" t="str">
            <v>2015-03-31</v>
          </cell>
          <cell r="R1637" t="str">
            <v>2015 I półrocze</v>
          </cell>
          <cell r="S1637" t="str">
            <v>2015</v>
          </cell>
          <cell r="T1637" t="str">
            <v>2014-08-08</v>
          </cell>
          <cell r="U1637">
            <v>6415500</v>
          </cell>
          <cell r="V1637">
            <v>6415500</v>
          </cell>
          <cell r="W1637">
            <v>4811625</v>
          </cell>
          <cell r="X1637">
            <v>4811625</v>
          </cell>
          <cell r="Y1637">
            <v>1603875</v>
          </cell>
          <cell r="Z1637">
            <v>75</v>
          </cell>
          <cell r="AA1637" t="str">
            <v>Renowacja zabytkowego obiektu KWP w Szczecinie przy ul. Małopolskiej 47</v>
          </cell>
          <cell r="AB1637" t="str">
            <v>bez pomocy publicznej</v>
          </cell>
          <cell r="AC1637">
            <v>6415500</v>
          </cell>
          <cell r="AD1637">
            <v>6415500</v>
          </cell>
          <cell r="AE1637">
            <v>0</v>
          </cell>
          <cell r="AF1637">
            <v>0</v>
          </cell>
          <cell r="AG1637" t="str">
            <v>Nie</v>
          </cell>
          <cell r="AH1637" t="str">
            <v>58 Ochrona i zachowanie dziedzictwa kulturowego</v>
          </cell>
          <cell r="AI1637" t="str">
            <v>01 Pomoc bezzwrotna</v>
          </cell>
          <cell r="AJ1637" t="str">
            <v>01 Obszar miejski</v>
          </cell>
          <cell r="AK1637" t="str">
            <v>00 Nie dotyczy</v>
          </cell>
          <cell r="AL1637" t="str">
            <v>8510309692</v>
          </cell>
          <cell r="AM1637" t="str">
            <v>Komenda Wojewódzka Policji w Szczecinie</v>
          </cell>
          <cell r="AN1637" t="str">
            <v>70-515</v>
          </cell>
          <cell r="AO1637" t="str">
            <v>Szczecin</v>
          </cell>
          <cell r="AP1637" t="str">
            <v>Małopolska</v>
          </cell>
          <cell r="AQ1637" t="str">
            <v>47</v>
          </cell>
          <cell r="AR1637" t="str">
            <v>-</v>
          </cell>
          <cell r="AS1637" t="str">
            <v>918211900</v>
          </cell>
          <cell r="AT1637" t="str">
            <v>918211559</v>
          </cell>
          <cell r="AU1637" t="str">
            <v>organ władzy, administracji rządowej</v>
          </cell>
          <cell r="AV1637" t="str">
            <v>810903040</v>
          </cell>
          <cell r="AW1637" t="str">
            <v>administracja rządowa</v>
          </cell>
        </row>
        <row r="1638">
          <cell r="A1638" t="str">
            <v>RPZP.06.02.02-32-001/14</v>
          </cell>
          <cell r="B1638" t="str">
            <v>RPZP.06.00.00</v>
          </cell>
          <cell r="C1638" t="str">
            <v>RPZP.06.02.00</v>
          </cell>
          <cell r="D1638" t="str">
            <v>RPZP.06.02.02</v>
          </cell>
          <cell r="E1638" t="str">
            <v>RPZP.06.02.02-32-001/14-00</v>
          </cell>
          <cell r="F1638" t="str">
            <v>UDA-RPZP.06.02.02-32-001/14-00</v>
          </cell>
          <cell r="G1638" t="str">
            <v>9991619a88</v>
          </cell>
          <cell r="H1638" t="str">
            <v>RPZP.06.02.02-32-001/14</v>
          </cell>
          <cell r="I1638" t="str">
            <v>WND-RPZP.06.02.02-32-001/14</v>
          </cell>
          <cell r="J1638" t="str">
            <v>2014-08-12</v>
          </cell>
          <cell r="K1638" t="str">
            <v>2014 II półrocze</v>
          </cell>
          <cell r="L1638" t="str">
            <v>2014</v>
          </cell>
          <cell r="M1638" t="str">
            <v>2014-08-20</v>
          </cell>
          <cell r="N1638" t="str">
            <v>2014 II półrocze</v>
          </cell>
          <cell r="O1638" t="str">
            <v>2014</v>
          </cell>
          <cell r="P1638" t="str">
            <v>2014-03-03</v>
          </cell>
          <cell r="Q1638" t="str">
            <v>2015-03-31</v>
          </cell>
          <cell r="R1638" t="str">
            <v>2015 I półrocze</v>
          </cell>
          <cell r="S1638" t="str">
            <v>2015</v>
          </cell>
          <cell r="T1638" t="str">
            <v>2014-08-12</v>
          </cell>
          <cell r="U1638">
            <v>1750000</v>
          </cell>
          <cell r="V1638">
            <v>1750000</v>
          </cell>
          <cell r="W1638">
            <v>1312500</v>
          </cell>
          <cell r="X1638">
            <v>1312500</v>
          </cell>
          <cell r="Y1638">
            <v>437500</v>
          </cell>
          <cell r="Z1638">
            <v>75</v>
          </cell>
          <cell r="AA1638" t="str">
            <v>Stargard Klejnot Pomorza – renowacja historycznej zabudowy miasta – Remont murów obronnych przy ulicy Strażniczej i Sukienniczej w Stargardzie Szczecińskim stanowiących Pomnik Historii</v>
          </cell>
          <cell r="AB1638" t="str">
            <v>bez pomocy publicznej</v>
          </cell>
          <cell r="AC1638">
            <v>1750000</v>
          </cell>
          <cell r="AD1638">
            <v>1750000</v>
          </cell>
          <cell r="AE1638">
            <v>0</v>
          </cell>
          <cell r="AF1638">
            <v>0</v>
          </cell>
          <cell r="AG1638" t="str">
            <v>Nie</v>
          </cell>
          <cell r="AH1638" t="str">
            <v>58 Ochrona i zachowanie dziedzictwa kulturowego</v>
          </cell>
          <cell r="AI1638" t="str">
            <v>01 Pomoc bezzwrotna</v>
          </cell>
          <cell r="AJ1638" t="str">
            <v>01 Obszar miejski</v>
          </cell>
          <cell r="AK1638" t="str">
            <v>00 Nie dotyczy</v>
          </cell>
          <cell r="AL1638" t="str">
            <v>8542228873</v>
          </cell>
          <cell r="AM1638" t="str">
            <v>Gmina Miasto Stargard Szczeciński</v>
          </cell>
          <cell r="AN1638" t="str">
            <v>73-110</v>
          </cell>
          <cell r="AO1638" t="str">
            <v>Stargard Szczeciński</v>
          </cell>
          <cell r="AP1638" t="str">
            <v>Czarnieckiego</v>
          </cell>
          <cell r="AQ1638" t="str">
            <v>17</v>
          </cell>
          <cell r="AR1638" t="str">
            <v>-</v>
          </cell>
          <cell r="AS1638" t="str">
            <v>915770071</v>
          </cell>
          <cell r="AT1638" t="str">
            <v>915783667</v>
          </cell>
          <cell r="AU1638" t="str">
            <v>wspólnota samorządowa - gmina</v>
          </cell>
          <cell r="AV1638" t="str">
            <v>811685734</v>
          </cell>
          <cell r="AW1638" t="str">
            <v>jednostka samorządu terytorialnego, związek lub stowarzyszenie jst</v>
          </cell>
        </row>
        <row r="1639">
          <cell r="A1639" t="str">
            <v>RPZP.07.03.01-32-002/14</v>
          </cell>
          <cell r="B1639" t="str">
            <v>RPZP.07.00.00</v>
          </cell>
          <cell r="C1639" t="str">
            <v>RPZP.07.03.00</v>
          </cell>
          <cell r="D1639" t="str">
            <v>RPZP.07.03.01</v>
          </cell>
          <cell r="E1639" t="str">
            <v>RPZP.07.03.01-32-002/14-01</v>
          </cell>
          <cell r="F1639" t="str">
            <v>UDA-RPZP.07.03.01-32-002/14-01</v>
          </cell>
          <cell r="G1639" t="str">
            <v>7773d4b8cf</v>
          </cell>
          <cell r="H1639" t="str">
            <v>RPZP.07.03.01-32-002/14</v>
          </cell>
          <cell r="I1639" t="str">
            <v>WND-RPZP.07.03.01-32-002/14</v>
          </cell>
          <cell r="J1639" t="str">
            <v>2014-08-19</v>
          </cell>
          <cell r="K1639" t="str">
            <v>2014 II półrocze</v>
          </cell>
          <cell r="L1639" t="str">
            <v>2014</v>
          </cell>
          <cell r="M1639" t="str">
            <v>2014-08-21</v>
          </cell>
          <cell r="N1639" t="str">
            <v>2014 II półrocze</v>
          </cell>
          <cell r="O1639" t="str">
            <v>2014</v>
          </cell>
          <cell r="P1639" t="str">
            <v>2013-06-03</v>
          </cell>
          <cell r="Q1639" t="str">
            <v>2015-03-31</v>
          </cell>
          <cell r="R1639" t="str">
            <v>2015 I półrocze</v>
          </cell>
          <cell r="S1639" t="str">
            <v>2015</v>
          </cell>
          <cell r="T1639" t="str">
            <v>2014-09-24</v>
          </cell>
          <cell r="U1639">
            <v>12372110.199999999</v>
          </cell>
          <cell r="V1639">
            <v>12121965.9</v>
          </cell>
          <cell r="W1639">
            <v>9091474.4199999999</v>
          </cell>
          <cell r="X1639">
            <v>9091474.4199999999</v>
          </cell>
          <cell r="Y1639">
            <v>3030491.48</v>
          </cell>
          <cell r="Z1639">
            <v>75</v>
          </cell>
          <cell r="AA1639" t="str">
            <v xml:space="preserve">„Utworzenie Centrum Diagnostyki Obrazowej w Samodzielnym Publicznym Wojewódzkim Szpitalu Zespolonym w Szczecinie” </v>
          </cell>
          <cell r="AB1639" t="str">
            <v>bez pomocy publicznej</v>
          </cell>
          <cell r="AC1639">
            <v>12372110.199999999</v>
          </cell>
          <cell r="AD1639">
            <v>12372110.199999999</v>
          </cell>
          <cell r="AE1639">
            <v>0</v>
          </cell>
          <cell r="AF1639">
            <v>0</v>
          </cell>
          <cell r="AG1639" t="str">
            <v>Nie</v>
          </cell>
          <cell r="AH1639" t="str">
            <v>76 Infrastruktura ochrony zdrowia</v>
          </cell>
          <cell r="AI1639" t="str">
            <v>01 Pomoc bezzwrotna</v>
          </cell>
          <cell r="AJ1639" t="str">
            <v>01 Obszar miejski</v>
          </cell>
          <cell r="AK1639" t="str">
            <v>19 Działalność w zakresie ochrony zdrowia ludzkiego</v>
          </cell>
          <cell r="AL1639" t="str">
            <v>8512537954</v>
          </cell>
          <cell r="AM1639" t="str">
            <v>Samodzielny Publiczny Wojewódzki Szpital Zespolony w Szczecinie</v>
          </cell>
          <cell r="AN1639" t="str">
            <v>71-455</v>
          </cell>
          <cell r="AO1639" t="str">
            <v>Szczecin</v>
          </cell>
          <cell r="AP1639" t="str">
            <v>Arkońska</v>
          </cell>
          <cell r="AQ1639" t="str">
            <v>4</v>
          </cell>
          <cell r="AR1639" t="str">
            <v>-</v>
          </cell>
          <cell r="AS1639" t="str">
            <v>918139000</v>
          </cell>
          <cell r="AT1639" t="str">
            <v>918139009</v>
          </cell>
          <cell r="AU1639" t="str">
            <v>publiczny zakład opieki zdrowotnej</v>
          </cell>
          <cell r="AV1639" t="str">
            <v>000290274</v>
          </cell>
          <cell r="AW1639" t="str">
            <v>zakład opieki zdrowotnej działający w publicznym systemie ochrony zdrowia</v>
          </cell>
        </row>
        <row r="1640">
          <cell r="A1640" t="str">
            <v>RPZP.03.02.00-32-001/14</v>
          </cell>
          <cell r="B1640" t="str">
            <v>RPZP.03.00.00</v>
          </cell>
          <cell r="C1640" t="str">
            <v>RPZP.03.02.00</v>
          </cell>
          <cell r="D1640">
            <v>0</v>
          </cell>
          <cell r="E1640" t="str">
            <v>RPZP.03.02.00-32-001/14-01</v>
          </cell>
          <cell r="F1640" t="str">
            <v>UDA-RPZP.03.02.00-32-001/14-01</v>
          </cell>
          <cell r="G1640" t="str">
            <v>80f5d5674d</v>
          </cell>
          <cell r="H1640" t="str">
            <v>RPZP.03.02.00-32-001/14</v>
          </cell>
          <cell r="I1640" t="str">
            <v>WND-RPZP.03.02.00-32-001/14</v>
          </cell>
          <cell r="J1640" t="str">
            <v>2014-08-12</v>
          </cell>
          <cell r="K1640" t="str">
            <v>2014 II półrocze</v>
          </cell>
          <cell r="L1640" t="str">
            <v>2014</v>
          </cell>
          <cell r="M1640" t="str">
            <v>2014-08-25</v>
          </cell>
          <cell r="N1640" t="str">
            <v>2014 II półrocze</v>
          </cell>
          <cell r="O1640" t="str">
            <v>2014</v>
          </cell>
          <cell r="P1640" t="str">
            <v>2014-06-05</v>
          </cell>
          <cell r="Q1640" t="str">
            <v>2015-03-31</v>
          </cell>
          <cell r="R1640" t="str">
            <v>2015 I półrocze</v>
          </cell>
          <cell r="S1640" t="str">
            <v>2015</v>
          </cell>
          <cell r="T1640" t="str">
            <v>2014-08-12</v>
          </cell>
          <cell r="U1640">
            <v>1000000</v>
          </cell>
          <cell r="V1640">
            <v>998160</v>
          </cell>
          <cell r="W1640">
            <v>748620</v>
          </cell>
          <cell r="X1640">
            <v>748620</v>
          </cell>
          <cell r="Y1640">
            <v>249540</v>
          </cell>
          <cell r="Z1640">
            <v>75</v>
          </cell>
          <cell r="AA1640" t="str">
            <v>Rozwój Systemu Informacji Przestrzennej Geo-Info  poprzez zasilenie bazy danych informacją przestrzenną w postaci danych sieci uzbrojenia terenu</v>
          </cell>
          <cell r="AB1640" t="str">
            <v>bez pomocy publicznej</v>
          </cell>
          <cell r="AC1640">
            <v>1000000</v>
          </cell>
          <cell r="AD1640">
            <v>1000000</v>
          </cell>
          <cell r="AE1640">
            <v>0</v>
          </cell>
          <cell r="AF1640">
            <v>0</v>
          </cell>
          <cell r="AG1640" t="str">
            <v>Nie</v>
          </cell>
          <cell r="AH1640" t="str">
            <v>11 Technologie informacyjne i komunikacyjne (dostęp, bezpieczeństwo, interoperacyjność, zapobieganie zagrożeniom, badania, innowacje, treści cyfrowe itp.)</v>
          </cell>
          <cell r="AI1640" t="str">
            <v>01 Pomoc bezzwrotna</v>
          </cell>
          <cell r="AJ1640" t="str">
            <v>01 Obszar miejski</v>
          </cell>
          <cell r="AK1640" t="str">
            <v>00 Nie dotyczy</v>
          </cell>
          <cell r="AL1640" t="str">
            <v>8551571375</v>
          </cell>
          <cell r="AM1640" t="str">
            <v>Gmina-Miasto Świnoujście</v>
          </cell>
          <cell r="AN1640" t="str">
            <v>72-600</v>
          </cell>
          <cell r="AO1640" t="str">
            <v>Świnoujście</v>
          </cell>
          <cell r="AP1640" t="str">
            <v>Wojska Polskiego</v>
          </cell>
          <cell r="AQ1640" t="str">
            <v>1</v>
          </cell>
          <cell r="AR1640" t="str">
            <v>5</v>
          </cell>
          <cell r="AS1640" t="str">
            <v>913215414</v>
          </cell>
          <cell r="AT1640" t="str">
            <v>913215414</v>
          </cell>
          <cell r="AU1640" t="str">
            <v>wspólnota samorządowa - gmina</v>
          </cell>
          <cell r="AV1640" t="str">
            <v>811684290</v>
          </cell>
          <cell r="AW1640" t="str">
            <v>jednostka samorządu terytorialnego, związek lub stowarzyszenie jst</v>
          </cell>
        </row>
        <row r="1641">
          <cell r="A1641" t="str">
            <v>RPZP.05.05.01-32-021/11</v>
          </cell>
          <cell r="B1641" t="str">
            <v>RPZP.05.00.00</v>
          </cell>
          <cell r="C1641" t="str">
            <v>RPZP.05.05.00</v>
          </cell>
          <cell r="D1641" t="str">
            <v>RPZP.05.05.01</v>
          </cell>
          <cell r="E1641" t="str">
            <v>RPZP.05.05.01-32-021/11-01</v>
          </cell>
          <cell r="F1641" t="str">
            <v>UDA-RPZP.05.05.01-32-021/11-01</v>
          </cell>
          <cell r="G1641" t="str">
            <v>a336618b12</v>
          </cell>
          <cell r="H1641" t="str">
            <v>RPZP.05.05.01-32-021/11</v>
          </cell>
          <cell r="I1641" t="str">
            <v>WND-RPZP.05.05.01-32-021/11</v>
          </cell>
          <cell r="J1641" t="str">
            <v>2014-08-12</v>
          </cell>
          <cell r="K1641" t="str">
            <v>2014 II półrocze</v>
          </cell>
          <cell r="L1641" t="str">
            <v>2014</v>
          </cell>
          <cell r="M1641" t="str">
            <v>2014-08-25</v>
          </cell>
          <cell r="N1641" t="str">
            <v>2014 II półrocze</v>
          </cell>
          <cell r="O1641" t="str">
            <v>2014</v>
          </cell>
          <cell r="P1641" t="str">
            <v>2013-03-08</v>
          </cell>
          <cell r="Q1641" t="str">
            <v>2015-03-31</v>
          </cell>
          <cell r="R1641" t="str">
            <v>2015 I półrocze</v>
          </cell>
          <cell r="S1641" t="str">
            <v>2015</v>
          </cell>
          <cell r="T1641" t="str">
            <v>2014-08-12</v>
          </cell>
          <cell r="U1641">
            <v>5152000</v>
          </cell>
          <cell r="V1641">
            <v>5080541.57</v>
          </cell>
          <cell r="W1641">
            <v>2540270.7799999998</v>
          </cell>
          <cell r="X1641">
            <v>2540270.7799999998</v>
          </cell>
          <cell r="Y1641">
            <v>2540270.79</v>
          </cell>
          <cell r="Z1641">
            <v>50</v>
          </cell>
          <cell r="AA1641" t="str">
            <v>Przebudowa ulic: Hołdu Pruskiego, Kard. Stefana Wyszyńskiego i Monte Cassino w Świnoujściu</v>
          </cell>
          <cell r="AB1641" t="str">
            <v>bez pomocy publicznej</v>
          </cell>
          <cell r="AC1641">
            <v>5152000</v>
          </cell>
          <cell r="AD1641">
            <v>5152000</v>
          </cell>
          <cell r="AE1641">
            <v>0</v>
          </cell>
          <cell r="AF1641">
            <v>0</v>
          </cell>
          <cell r="AG1641" t="str">
            <v>Nie</v>
          </cell>
          <cell r="AH1641" t="str">
            <v>61 Zintegrowane projekty na rzecz rewitalizacji obszarów miejskich i wiejskich</v>
          </cell>
          <cell r="AI1641" t="str">
            <v>01 Pomoc bezzwrotna</v>
          </cell>
          <cell r="AJ1641" t="str">
            <v>01 Obszar miejski</v>
          </cell>
          <cell r="AK1641" t="str">
            <v>22 Inne niewyszczególnione usługi</v>
          </cell>
          <cell r="AL1641" t="str">
            <v>8551571375</v>
          </cell>
          <cell r="AM1641" t="str">
            <v>Gmina Miasto Świnoujście</v>
          </cell>
          <cell r="AN1641" t="str">
            <v>72-600</v>
          </cell>
          <cell r="AO1641" t="str">
            <v>Świnoujście</v>
          </cell>
          <cell r="AP1641" t="str">
            <v>Wojska Polskiego</v>
          </cell>
          <cell r="AQ1641" t="str">
            <v>1/5</v>
          </cell>
          <cell r="AR1641" t="str">
            <v>-</v>
          </cell>
          <cell r="AS1641" t="str">
            <v>913221739</v>
          </cell>
          <cell r="AT1641" t="str">
            <v>913221739</v>
          </cell>
          <cell r="AU1641" t="str">
            <v>wspólnota samorządowa</v>
          </cell>
          <cell r="AV1641" t="str">
            <v>811684290</v>
          </cell>
          <cell r="AW1641" t="str">
            <v>jednostka samorządu terytorialnego, związek lub stowarzyszenie jst</v>
          </cell>
        </row>
        <row r="1642">
          <cell r="A1642" t="str">
            <v>RPZP.04.01.00-32-012/13</v>
          </cell>
          <cell r="B1642" t="str">
            <v>RPZP.04.00.00</v>
          </cell>
          <cell r="C1642" t="str">
            <v>RPZP.04.01.00</v>
          </cell>
          <cell r="D1642">
            <v>0</v>
          </cell>
          <cell r="E1642" t="str">
            <v>RPZP.04.01.00-32-012/13-02</v>
          </cell>
          <cell r="F1642" t="str">
            <v>UDA-RPZP.04.01.00-32-012/13-02</v>
          </cell>
          <cell r="G1642" t="str">
            <v>bd0436b7d3</v>
          </cell>
          <cell r="H1642" t="str">
            <v>RPZP.04.01.00-32-012/13</v>
          </cell>
          <cell r="I1642" t="str">
            <v>WND-RPZP.04.01.00-32-012/13</v>
          </cell>
          <cell r="J1642" t="str">
            <v>2014-08-29</v>
          </cell>
          <cell r="K1642" t="str">
            <v>2014 II półrocze</v>
          </cell>
          <cell r="L1642" t="str">
            <v>2014</v>
          </cell>
          <cell r="M1642" t="str">
            <v>2014-09-05</v>
          </cell>
          <cell r="N1642" t="str">
            <v>2014 II półrocze</v>
          </cell>
          <cell r="O1642" t="str">
            <v>2014</v>
          </cell>
          <cell r="P1642" t="str">
            <v>2014-09-11</v>
          </cell>
          <cell r="Q1642" t="str">
            <v>2015-03-31</v>
          </cell>
          <cell r="R1642" t="str">
            <v>2015 I półrocze</v>
          </cell>
          <cell r="S1642" t="str">
            <v>2015</v>
          </cell>
          <cell r="T1642" t="str">
            <v>2014-12-17</v>
          </cell>
          <cell r="U1642">
            <v>3095362</v>
          </cell>
          <cell r="V1642">
            <v>3095362</v>
          </cell>
          <cell r="W1642">
            <v>2000000</v>
          </cell>
          <cell r="X1642">
            <v>2000000</v>
          </cell>
          <cell r="Y1642">
            <v>1095362</v>
          </cell>
          <cell r="Z1642">
            <v>64.61</v>
          </cell>
          <cell r="AA1642" t="str">
            <v>„Zastosowanie odnawialnych źródeł energii w obiektach ochrony zdrowia Powiatu Szczecineckiego”</v>
          </cell>
          <cell r="AB1642" t="str">
            <v>bez pomocy publicznej</v>
          </cell>
          <cell r="AC1642">
            <v>3095362</v>
          </cell>
          <cell r="AD1642">
            <v>3095362</v>
          </cell>
          <cell r="AE1642">
            <v>0</v>
          </cell>
          <cell r="AF1642">
            <v>0</v>
          </cell>
          <cell r="AG1642" t="str">
            <v>Nie</v>
          </cell>
          <cell r="AH1642" t="str">
            <v>42 Energia odnawialna: hydroelektryczna, geotermiczna i pozostałe</v>
          </cell>
          <cell r="AI1642" t="str">
            <v>01 Pomoc bezzwrotna</v>
          </cell>
          <cell r="AJ1642" t="str">
            <v>01 Obszar miejski</v>
          </cell>
          <cell r="AK1642" t="str">
            <v>00 Nie dotyczy</v>
          </cell>
          <cell r="AL1642" t="str">
            <v>6731630032</v>
          </cell>
          <cell r="AM1642" t="str">
            <v>Powiat Szczecinecki</v>
          </cell>
          <cell r="AN1642" t="str">
            <v>78-400</v>
          </cell>
          <cell r="AO1642" t="str">
            <v>Szczecinek</v>
          </cell>
          <cell r="AP1642" t="str">
            <v>28 Lutego</v>
          </cell>
          <cell r="AQ1642" t="str">
            <v>16</v>
          </cell>
          <cell r="AR1642" t="str">
            <v>-</v>
          </cell>
          <cell r="AS1642" t="str">
            <v>943729200</v>
          </cell>
          <cell r="AT1642" t="str">
            <v>943729256</v>
          </cell>
          <cell r="AU1642" t="str">
            <v>wspólnota samorządowa - powiat</v>
          </cell>
          <cell r="AV1642" t="str">
            <v>330920877</v>
          </cell>
          <cell r="AW1642" t="str">
            <v>jednostka samorządu terytorialnego, związek lub stowarzyszenie jst</v>
          </cell>
        </row>
        <row r="1643">
          <cell r="A1643" t="str">
            <v>RPZP.04.01.00-32-014/13</v>
          </cell>
          <cell r="B1643" t="str">
            <v>RPZP.04.00.00</v>
          </cell>
          <cell r="C1643" t="str">
            <v>RPZP.04.01.00</v>
          </cell>
          <cell r="D1643">
            <v>0</v>
          </cell>
          <cell r="E1643" t="str">
            <v>RPZP.04.01.00-32-014/13-01</v>
          </cell>
          <cell r="F1643" t="str">
            <v>UDA-RPZP.04.01.00-32-014/13-01</v>
          </cell>
          <cell r="G1643" t="str">
            <v>783fd4796f</v>
          </cell>
          <cell r="H1643" t="str">
            <v>RPZP.04.01.00-32-014/13</v>
          </cell>
          <cell r="I1643" t="str">
            <v>WND-RPZP.04.01.00-32-014/13</v>
          </cell>
          <cell r="J1643" t="str">
            <v>2014-09-05</v>
          </cell>
          <cell r="K1643" t="str">
            <v>2014 II półrocze</v>
          </cell>
          <cell r="L1643" t="str">
            <v>2014</v>
          </cell>
          <cell r="M1643" t="str">
            <v>2014-09-17</v>
          </cell>
          <cell r="N1643" t="str">
            <v>2014 II półrocze</v>
          </cell>
          <cell r="O1643" t="str">
            <v>2014</v>
          </cell>
          <cell r="P1643" t="str">
            <v>2014-08-01</v>
          </cell>
          <cell r="Q1643" t="str">
            <v>2015-03-31</v>
          </cell>
          <cell r="R1643" t="str">
            <v>2015 I półrocze</v>
          </cell>
          <cell r="S1643" t="str">
            <v>2015</v>
          </cell>
          <cell r="T1643" t="str">
            <v>2014-09-05</v>
          </cell>
          <cell r="U1643">
            <v>1630663</v>
          </cell>
          <cell r="V1643">
            <v>1630663</v>
          </cell>
          <cell r="W1643">
            <v>1222997.25</v>
          </cell>
          <cell r="X1643">
            <v>1222997.25</v>
          </cell>
          <cell r="Y1643">
            <v>407665.75</v>
          </cell>
          <cell r="Z1643">
            <v>75</v>
          </cell>
          <cell r="AA1643" t="str">
            <v>Montaż instalacji fotowoltaicznej w obiektach użyteczności publicznej powiatu koszalińskiego</v>
          </cell>
          <cell r="AB1643" t="str">
            <v>bez pomocy publicznej</v>
          </cell>
          <cell r="AC1643">
            <v>1630663</v>
          </cell>
          <cell r="AD1643">
            <v>1630663</v>
          </cell>
          <cell r="AE1643">
            <v>0</v>
          </cell>
          <cell r="AF1643">
            <v>0</v>
          </cell>
          <cell r="AG1643" t="str">
            <v>Nie</v>
          </cell>
          <cell r="AH1643" t="str">
            <v>40 Energia odnawialna: słoneczna</v>
          </cell>
          <cell r="AI1643" t="str">
            <v>01 Pomoc bezzwrotna</v>
          </cell>
          <cell r="AJ1643" t="str">
            <v>05 Obszary wiejskie (poza obszarami górskimi, wyspami lub o niskiej i bardzo niskiej gęstości zaludnienia)</v>
          </cell>
          <cell r="AK1643" t="str">
            <v>08 Wytwarzanie i dystrybucja energii elektrycznej, gazu i ciepła</v>
          </cell>
          <cell r="AL1643" t="str">
            <v>6692387595</v>
          </cell>
          <cell r="AM1643" t="str">
            <v>Powiat Koszaliński</v>
          </cell>
          <cell r="AN1643" t="str">
            <v>75-620</v>
          </cell>
          <cell r="AO1643" t="str">
            <v>Koszalin</v>
          </cell>
          <cell r="AP1643" t="str">
            <v>Racławicka</v>
          </cell>
          <cell r="AQ1643" t="str">
            <v>13</v>
          </cell>
          <cell r="AR1643" t="str">
            <v>-</v>
          </cell>
          <cell r="AS1643" t="str">
            <v>0947140189</v>
          </cell>
          <cell r="AT1643" t="str">
            <v>0947140131</v>
          </cell>
          <cell r="AU1643" t="str">
            <v>wspólnota samorządowa - powiat</v>
          </cell>
          <cell r="AV1643" t="str">
            <v>330920854</v>
          </cell>
          <cell r="AW1643" t="str">
            <v>jednostka samorządu terytorialnego, związek lub stowarzyszenie jst</v>
          </cell>
        </row>
        <row r="1644">
          <cell r="A1644" t="str">
            <v>RPZP.04.05.02-32-023/14</v>
          </cell>
          <cell r="B1644" t="str">
            <v>RPZP.04.00.00</v>
          </cell>
          <cell r="C1644" t="str">
            <v>RPZP.04.05.00</v>
          </cell>
          <cell r="D1644" t="str">
            <v>RPZP.04.05.02</v>
          </cell>
          <cell r="E1644" t="str">
            <v>RPZP.04.05.02-32-023/14-02</v>
          </cell>
          <cell r="F1644" t="str">
            <v>UDA-RPZP.04.05.02-32-023/14-02</v>
          </cell>
          <cell r="G1644" t="str">
            <v>7365bea782</v>
          </cell>
          <cell r="H1644" t="str">
            <v>RPZP.04.05.02-32-023/14</v>
          </cell>
          <cell r="I1644" t="str">
            <v>WND-RPZP.04.05.02-32-023/14</v>
          </cell>
          <cell r="J1644" t="str">
            <v>2014-10-01</v>
          </cell>
          <cell r="K1644" t="str">
            <v>2014 II półrocze</v>
          </cell>
          <cell r="L1644" t="str">
            <v>2014</v>
          </cell>
          <cell r="M1644" t="str">
            <v>2014-10-07</v>
          </cell>
          <cell r="N1644" t="str">
            <v>2014 II półrocze</v>
          </cell>
          <cell r="O1644" t="str">
            <v>2014</v>
          </cell>
          <cell r="P1644" t="str">
            <v>2014-07-01</v>
          </cell>
          <cell r="Q1644" t="str">
            <v>2015-03-31</v>
          </cell>
          <cell r="R1644" t="str">
            <v>2015 I półrocze</v>
          </cell>
          <cell r="S1644" t="str">
            <v>2015</v>
          </cell>
          <cell r="T1644" t="str">
            <v>2014-12-04</v>
          </cell>
          <cell r="U1644">
            <v>583332</v>
          </cell>
          <cell r="V1644">
            <v>583332</v>
          </cell>
          <cell r="W1644">
            <v>437499</v>
          </cell>
          <cell r="X1644">
            <v>437499</v>
          </cell>
          <cell r="Y1644">
            <v>145833</v>
          </cell>
          <cell r="Z1644">
            <v>75</v>
          </cell>
          <cell r="AA1644" t="str">
            <v>„Podniesienie bezpieczeństwa mieszkańców Powiatu Szczecineckiego poprzez zakup specjalistycznego samochodu ratowniczego, mobilnego szpitala oraz przenośnych agregatów prądotwórczych”</v>
          </cell>
          <cell r="AB1644" t="str">
            <v>bez pomocy publicznej</v>
          </cell>
          <cell r="AC1644">
            <v>583332</v>
          </cell>
          <cell r="AD1644">
            <v>583332</v>
          </cell>
          <cell r="AE1644">
            <v>0</v>
          </cell>
          <cell r="AF1644">
            <v>0</v>
          </cell>
          <cell r="AG1644" t="str">
            <v>Tak</v>
          </cell>
          <cell r="AH1644" t="str">
            <v>53 Zapobieganie zagrożeniom (w tym opracowanie i wdrażanie planów i instrumentów zapobiegania i zarządzania zagrożeniami naturalnym i technologicznym)</v>
          </cell>
          <cell r="AI1644" t="str">
            <v>01 Pomoc bezzwrotna</v>
          </cell>
          <cell r="AJ1644" t="str">
            <v>01 Obszar miejski</v>
          </cell>
          <cell r="AK1644" t="str">
            <v>21 Działalność związana ze środowiskiem naturalnym</v>
          </cell>
          <cell r="AL1644" t="str">
            <v>6731630032</v>
          </cell>
          <cell r="AM1644" t="str">
            <v>Powiat Szczecinecki</v>
          </cell>
          <cell r="AN1644" t="str">
            <v>78-400</v>
          </cell>
          <cell r="AO1644" t="str">
            <v>Szczecinek</v>
          </cell>
          <cell r="AP1644" t="str">
            <v>28 Lutego</v>
          </cell>
          <cell r="AQ1644" t="str">
            <v>16</v>
          </cell>
          <cell r="AR1644" t="str">
            <v>-</v>
          </cell>
          <cell r="AS1644" t="str">
            <v>943729200</v>
          </cell>
          <cell r="AT1644" t="str">
            <v>943729256</v>
          </cell>
          <cell r="AU1644" t="str">
            <v>wspólnota samorządowa - powiat</v>
          </cell>
          <cell r="AV1644" t="str">
            <v>330920877</v>
          </cell>
          <cell r="AW1644" t="str">
            <v>jednostka samorządu terytorialnego, związek lub stowarzyszenie jst</v>
          </cell>
        </row>
        <row r="1645">
          <cell r="A1645" t="str">
            <v>RPZP.04.05.02-32-051/14</v>
          </cell>
          <cell r="B1645" t="str">
            <v>RPZP.04.00.00</v>
          </cell>
          <cell r="C1645" t="str">
            <v>RPZP.04.05.00</v>
          </cell>
          <cell r="D1645" t="str">
            <v>RPZP.04.05.02</v>
          </cell>
          <cell r="E1645" t="str">
            <v>RPZP.04.05.02-32-051/14-01</v>
          </cell>
          <cell r="F1645" t="str">
            <v>UDA-RPZP.04.05.02-32-051/14-01</v>
          </cell>
          <cell r="G1645" t="str">
            <v>5356e5b13a</v>
          </cell>
          <cell r="H1645" t="str">
            <v>RPZP.04.05.02-32-051/14</v>
          </cell>
          <cell r="I1645" t="str">
            <v>WND-RPZP.04.05.02-32-051/14</v>
          </cell>
          <cell r="J1645" t="str">
            <v>2014-10-07</v>
          </cell>
          <cell r="K1645" t="str">
            <v>2014 II półrocze</v>
          </cell>
          <cell r="L1645" t="str">
            <v>2014</v>
          </cell>
          <cell r="M1645" t="str">
            <v>2014-10-13</v>
          </cell>
          <cell r="N1645" t="str">
            <v>2014 II półrocze</v>
          </cell>
          <cell r="O1645" t="str">
            <v>2014</v>
          </cell>
          <cell r="P1645" t="str">
            <v>2014-10-24</v>
          </cell>
          <cell r="Q1645" t="str">
            <v>2015-03-31</v>
          </cell>
          <cell r="R1645" t="str">
            <v>2015 I półrocze</v>
          </cell>
          <cell r="S1645" t="str">
            <v>2015</v>
          </cell>
          <cell r="T1645" t="str">
            <v>2014-10-07</v>
          </cell>
          <cell r="U1645">
            <v>706623</v>
          </cell>
          <cell r="V1645">
            <v>706623</v>
          </cell>
          <cell r="W1645">
            <v>500000</v>
          </cell>
          <cell r="X1645">
            <v>500000</v>
          </cell>
          <cell r="Y1645">
            <v>206623</v>
          </cell>
          <cell r="Z1645">
            <v>70.760000000000005</v>
          </cell>
          <cell r="AA1645" t="str">
            <v>Zakup samochodu ratowniczo-gaśniczego dla potrzeb OSP Kołczewo Gmina Wolin</v>
          </cell>
          <cell r="AB1645" t="str">
            <v>bez pomocy publicznej</v>
          </cell>
          <cell r="AC1645">
            <v>706623</v>
          </cell>
          <cell r="AD1645">
            <v>706623</v>
          </cell>
          <cell r="AE1645">
            <v>0</v>
          </cell>
          <cell r="AF1645">
            <v>0</v>
          </cell>
          <cell r="AG1645" t="str">
            <v>Tak</v>
          </cell>
          <cell r="AH1645" t="str">
            <v>53 Zapobieganie zagrożeniom (w tym opracowanie i wdrażanie planów i instrumentów zapobiegania i zarządzania zagrożeniami naturalnym i technologicznym)</v>
          </cell>
          <cell r="AI1645" t="str">
            <v>01 Pomoc bezzwrotna</v>
          </cell>
          <cell r="AJ1645" t="str">
            <v>05 Obszary wiejskie (poza obszarami górskimi, wyspami lub o niskiej i bardzo niskiej gęstości zaludnienia)</v>
          </cell>
          <cell r="AK1645" t="str">
            <v>21 Działalność związana ze środowiskiem naturalnym</v>
          </cell>
          <cell r="AL1645" t="str">
            <v>9860164852</v>
          </cell>
          <cell r="AM1645" t="str">
            <v>Gmina Wolin</v>
          </cell>
          <cell r="AN1645" t="str">
            <v>72-510</v>
          </cell>
          <cell r="AO1645" t="str">
            <v>Wolin</v>
          </cell>
          <cell r="AP1645" t="str">
            <v>Zamkowa</v>
          </cell>
          <cell r="AQ1645" t="str">
            <v>23</v>
          </cell>
          <cell r="AR1645" t="str">
            <v>-</v>
          </cell>
          <cell r="AS1645" t="str">
            <v>913261322</v>
          </cell>
          <cell r="AT1645" t="str">
            <v>913261333</v>
          </cell>
          <cell r="AU1645" t="str">
            <v>wspólnota samorządowa - gmina</v>
          </cell>
          <cell r="AV1645" t="str">
            <v>811685510</v>
          </cell>
          <cell r="AW1645" t="str">
            <v>jednostka samorządu terytorialnego, związek lub stowarzyszenie jst</v>
          </cell>
        </row>
        <row r="1646">
          <cell r="A1646" t="str">
            <v>RPZP.04.05.02-32-041/14</v>
          </cell>
          <cell r="B1646" t="str">
            <v>RPZP.04.00.00</v>
          </cell>
          <cell r="C1646" t="str">
            <v>RPZP.04.05.00</v>
          </cell>
          <cell r="D1646" t="str">
            <v>RPZP.04.05.02</v>
          </cell>
          <cell r="E1646" t="str">
            <v>RPZP.04.05.02-32-041/14-00</v>
          </cell>
          <cell r="F1646" t="str">
            <v>UDA-RPZP.04.05.02-32-041/14-00</v>
          </cell>
          <cell r="G1646" t="str">
            <v>48bb8163b8</v>
          </cell>
          <cell r="H1646" t="str">
            <v>RPZP.04.05.02-32-041/14</v>
          </cell>
          <cell r="I1646" t="str">
            <v>WND-RPZP.04.05.02-32-041/14</v>
          </cell>
          <cell r="J1646" t="str">
            <v>2014-10-17</v>
          </cell>
          <cell r="K1646" t="str">
            <v>2014 II półrocze</v>
          </cell>
          <cell r="L1646" t="str">
            <v>2014</v>
          </cell>
          <cell r="M1646" t="str">
            <v>2014-10-21</v>
          </cell>
          <cell r="N1646" t="str">
            <v>2014 II półrocze</v>
          </cell>
          <cell r="O1646" t="str">
            <v>2014</v>
          </cell>
          <cell r="P1646" t="str">
            <v>2015-01-02</v>
          </cell>
          <cell r="Q1646" t="str">
            <v>2015-03-31</v>
          </cell>
          <cell r="R1646" t="str">
            <v>2015 I półrocze</v>
          </cell>
          <cell r="S1646" t="str">
            <v>2015</v>
          </cell>
          <cell r="T1646" t="str">
            <v>2014-10-17</v>
          </cell>
          <cell r="U1646">
            <v>729439.5</v>
          </cell>
          <cell r="V1646">
            <v>729439.5</v>
          </cell>
          <cell r="W1646">
            <v>500000</v>
          </cell>
          <cell r="X1646">
            <v>500000</v>
          </cell>
          <cell r="Y1646">
            <v>229439.5</v>
          </cell>
          <cell r="Z1646">
            <v>68.55</v>
          </cell>
          <cell r="AA1646" t="str">
            <v>Poprawa bezpieczeństwa publicznego na obszarze działania Jednostki Ochotniczej Straży Pożarnej w Sławsku poprzez zakup samochodu ratowniczo - gaśniczego wraz z agregatem prądotwórczym</v>
          </cell>
          <cell r="AB1646" t="str">
            <v>bez pomocy publicznej</v>
          </cell>
          <cell r="AC1646">
            <v>729439.5</v>
          </cell>
          <cell r="AD1646">
            <v>729439.5</v>
          </cell>
          <cell r="AE1646">
            <v>0</v>
          </cell>
          <cell r="AF1646">
            <v>0</v>
          </cell>
          <cell r="AG1646" t="str">
            <v>Tak</v>
          </cell>
          <cell r="AH1646" t="str">
            <v>53 Zapobieganie zagrożeniom (w tym opracowanie i wdrażanie planów i instrumentów zapobiegania i zarządzania zagrożeniami naturalnym i technologicznym)</v>
          </cell>
          <cell r="AI1646" t="str">
            <v>01 Pomoc bezzwrotna</v>
          </cell>
          <cell r="AJ1646" t="str">
            <v>05 Obszary wiejskie (poza obszarami górskimi, wyspami lub o niskiej i bardzo niskiej gęstości zaludnienia)</v>
          </cell>
          <cell r="AK1646" t="str">
            <v>21 Działalność związana ze środowiskiem naturalnym</v>
          </cell>
          <cell r="AL1646" t="str">
            <v>4990523666</v>
          </cell>
          <cell r="AM1646" t="str">
            <v>Gmina Sławno</v>
          </cell>
          <cell r="AN1646" t="str">
            <v>76-100</v>
          </cell>
          <cell r="AO1646" t="str">
            <v>Sławno</v>
          </cell>
          <cell r="AP1646" t="str">
            <v>M.C.Skłodowskiej</v>
          </cell>
          <cell r="AQ1646" t="str">
            <v>9</v>
          </cell>
          <cell r="AR1646" t="str">
            <v>-</v>
          </cell>
          <cell r="AS1646" t="str">
            <v>(59)8106710</v>
          </cell>
          <cell r="AT1646" t="str">
            <v>(59)8106700</v>
          </cell>
          <cell r="AU1646" t="str">
            <v>wspólnota samorządowa - gmina</v>
          </cell>
          <cell r="AV1646" t="str">
            <v>770979909</v>
          </cell>
          <cell r="AW1646" t="str">
            <v>jednostka samorządu terytorialnego, związek lub stowarzyszenie jst</v>
          </cell>
        </row>
        <row r="1647">
          <cell r="A1647" t="str">
            <v>RPZP.04.05.02-32-027/14</v>
          </cell>
          <cell r="B1647" t="str">
            <v>RPZP.04.00.00</v>
          </cell>
          <cell r="C1647" t="str">
            <v>RPZP.04.05.00</v>
          </cell>
          <cell r="D1647" t="str">
            <v>RPZP.04.05.02</v>
          </cell>
          <cell r="E1647" t="str">
            <v>RPZP.04.05.02-32-027/14-01</v>
          </cell>
          <cell r="F1647" t="str">
            <v>UDA-RPZP.04.05.02-32-027/14-01</v>
          </cell>
          <cell r="G1647" t="str">
            <v>6f05b49dd9</v>
          </cell>
          <cell r="H1647" t="str">
            <v>RPZP.04.05.02-32-027/14</v>
          </cell>
          <cell r="I1647" t="str">
            <v>WND-RPZP.04.05.02-32-027/14</v>
          </cell>
          <cell r="J1647" t="str">
            <v>2014-10-17</v>
          </cell>
          <cell r="K1647" t="str">
            <v>2014 II półrocze</v>
          </cell>
          <cell r="L1647" t="str">
            <v>2014</v>
          </cell>
          <cell r="M1647" t="str">
            <v>2014-10-22</v>
          </cell>
          <cell r="N1647" t="str">
            <v>2014 II półrocze</v>
          </cell>
          <cell r="O1647" t="str">
            <v>2014</v>
          </cell>
          <cell r="P1647" t="str">
            <v>2014-07-01</v>
          </cell>
          <cell r="Q1647" t="str">
            <v>2015-03-31</v>
          </cell>
          <cell r="R1647" t="str">
            <v>2015 I półrocze</v>
          </cell>
          <cell r="S1647" t="str">
            <v>2015</v>
          </cell>
          <cell r="T1647" t="str">
            <v>2014-10-17</v>
          </cell>
          <cell r="U1647">
            <v>1346300</v>
          </cell>
          <cell r="V1647">
            <v>1346300</v>
          </cell>
          <cell r="W1647">
            <v>500000</v>
          </cell>
          <cell r="X1647">
            <v>500000</v>
          </cell>
          <cell r="Y1647">
            <v>846300</v>
          </cell>
          <cell r="Z1647">
            <v>37.14</v>
          </cell>
          <cell r="AA1647" t="str">
            <v>Budowa strażnicy OSP w Świnoujściu - Karsiborze wraz z wyposażeniem</v>
          </cell>
          <cell r="AB1647" t="str">
            <v>bez pomocy publicznej</v>
          </cell>
          <cell r="AC1647">
            <v>1346300</v>
          </cell>
          <cell r="AD1647">
            <v>1346300</v>
          </cell>
          <cell r="AE1647">
            <v>0</v>
          </cell>
          <cell r="AF1647">
            <v>0</v>
          </cell>
          <cell r="AG1647" t="str">
            <v>Nie</v>
          </cell>
          <cell r="AH1647" t="str">
            <v>53 Zapobieganie zagrożeniom (w tym opracowanie i wdrażanie planów i instrumentów zapobiegania i zarządzania zagrożeniami naturalnym i technologicznym)</v>
          </cell>
          <cell r="AI1647" t="str">
            <v>01 Pomoc bezzwrotna</v>
          </cell>
          <cell r="AJ1647" t="str">
            <v>01 Obszar miejski</v>
          </cell>
          <cell r="AK1647" t="str">
            <v>21 Działalność związana ze środowiskiem naturalnym</v>
          </cell>
          <cell r="AL1647" t="str">
            <v>8551571375</v>
          </cell>
          <cell r="AM1647" t="str">
            <v>Gmina Miasto Świnoujście</v>
          </cell>
          <cell r="AN1647" t="str">
            <v>72-600</v>
          </cell>
          <cell r="AO1647" t="str">
            <v>Świnoujście</v>
          </cell>
          <cell r="AP1647" t="str">
            <v>Wojska Polskiego</v>
          </cell>
          <cell r="AQ1647" t="str">
            <v>1</v>
          </cell>
          <cell r="AR1647" t="str">
            <v>5</v>
          </cell>
          <cell r="AS1647" t="str">
            <v>091-322-17-39</v>
          </cell>
          <cell r="AT1647" t="str">
            <v>091-322-17-39</v>
          </cell>
          <cell r="AU1647" t="str">
            <v>wspólnota samorządowa</v>
          </cell>
          <cell r="AV1647" t="str">
            <v>811684290</v>
          </cell>
          <cell r="AW1647" t="str">
            <v>jednostka samorządu terytorialnego, związek lub stowarzyszenie jst</v>
          </cell>
        </row>
        <row r="1648">
          <cell r="A1648" t="str">
            <v>RPZP.04.05.02-32-010/14</v>
          </cell>
          <cell r="B1648" t="str">
            <v>RPZP.04.00.00</v>
          </cell>
          <cell r="C1648" t="str">
            <v>RPZP.04.05.00</v>
          </cell>
          <cell r="D1648" t="str">
            <v>RPZP.04.05.02</v>
          </cell>
          <cell r="E1648" t="str">
            <v>RPZP.04.05.02-32-010/14-02</v>
          </cell>
          <cell r="F1648" t="str">
            <v>UDA-RPZP.04.05.02-32-010/14-02</v>
          </cell>
          <cell r="G1648" t="str">
            <v>e598da803a</v>
          </cell>
          <cell r="H1648" t="str">
            <v>RPZP.04.05.02-32-010/14</v>
          </cell>
          <cell r="I1648" t="str">
            <v>WND-RPZP.04.05.02-32-010/14</v>
          </cell>
          <cell r="J1648" t="str">
            <v>2014-10-22</v>
          </cell>
          <cell r="K1648" t="str">
            <v>2014 II półrocze</v>
          </cell>
          <cell r="L1648" t="str">
            <v>2014</v>
          </cell>
          <cell r="M1648" t="str">
            <v>2014-10-27</v>
          </cell>
          <cell r="N1648" t="str">
            <v>2014 II półrocze</v>
          </cell>
          <cell r="O1648" t="str">
            <v>2014</v>
          </cell>
          <cell r="P1648" t="str">
            <v>2014-10-15</v>
          </cell>
          <cell r="Q1648" t="str">
            <v>2015-03-31</v>
          </cell>
          <cell r="R1648" t="str">
            <v>2015 I półrocze</v>
          </cell>
          <cell r="S1648" t="str">
            <v>2015</v>
          </cell>
          <cell r="T1648" t="str">
            <v>2014-12-05</v>
          </cell>
          <cell r="U1648">
            <v>702318</v>
          </cell>
          <cell r="V1648">
            <v>702318</v>
          </cell>
          <cell r="W1648">
            <v>500000</v>
          </cell>
          <cell r="X1648">
            <v>500000</v>
          </cell>
          <cell r="Y1648">
            <v>202318</v>
          </cell>
          <cell r="Z1648">
            <v>71.19</v>
          </cell>
          <cell r="AA1648" t="str">
            <v>Zakup samochodu ratowniczo-gaśniczego dla potrzeb OSP Golczewo Gmina Golczewo</v>
          </cell>
          <cell r="AB1648" t="str">
            <v>bez pomocy publicznej</v>
          </cell>
          <cell r="AC1648">
            <v>702318</v>
          </cell>
          <cell r="AD1648">
            <v>702318</v>
          </cell>
          <cell r="AE1648">
            <v>0</v>
          </cell>
          <cell r="AF1648">
            <v>0</v>
          </cell>
          <cell r="AG1648" t="str">
            <v>Tak</v>
          </cell>
          <cell r="AH1648" t="str">
            <v>53 Zapobieganie zagrożeniom (w tym opracowanie i wdrażanie planów i instrumentów zapobiegania i zarządzania zagrożeniami naturalnym i technologicznym)</v>
          </cell>
          <cell r="AI1648" t="str">
            <v>01 Pomoc bezzwrotna</v>
          </cell>
          <cell r="AJ1648" t="str">
            <v>05 Obszary wiejskie (poza obszarami górskimi, wyspami lub o niskiej i bardzo niskiej gęstości zaludnienia)</v>
          </cell>
          <cell r="AK1648" t="str">
            <v>21 Działalność związana ze środowiskiem naturalnym</v>
          </cell>
          <cell r="AL1648" t="str">
            <v>9860157036</v>
          </cell>
          <cell r="AM1648" t="str">
            <v>Gmina Golczewo</v>
          </cell>
          <cell r="AN1648" t="str">
            <v>72-410</v>
          </cell>
          <cell r="AO1648" t="str">
            <v>Golczewo</v>
          </cell>
          <cell r="AP1648" t="str">
            <v>Zwycięstwa</v>
          </cell>
          <cell r="AQ1648" t="str">
            <v>23</v>
          </cell>
          <cell r="AR1648" t="str">
            <v>-</v>
          </cell>
          <cell r="AS1648" t="str">
            <v>913860127</v>
          </cell>
          <cell r="AT1648" t="str">
            <v>913860123</v>
          </cell>
          <cell r="AU1648" t="str">
            <v>wspólnota samorządowa - gmina</v>
          </cell>
          <cell r="AV1648" t="str">
            <v>811684870</v>
          </cell>
          <cell r="AW1648" t="str">
            <v>jednostka samorządu terytorialnego, związek lub stowarzyszenie jst</v>
          </cell>
        </row>
        <row r="1649">
          <cell r="A1649" t="str">
            <v>RPZP.02.01.01-32-002/14</v>
          </cell>
          <cell r="B1649" t="str">
            <v>RPZP.02.00.00</v>
          </cell>
          <cell r="C1649" t="str">
            <v>RPZP.02.01.00</v>
          </cell>
          <cell r="D1649" t="str">
            <v>RPZP.02.01.01</v>
          </cell>
          <cell r="E1649" t="str">
            <v>RPZP.02.01.01-32-002/14-00</v>
          </cell>
          <cell r="F1649" t="str">
            <v>UDA-RPZP.02.01.01-32-002/14-00</v>
          </cell>
          <cell r="G1649" t="str">
            <v>f98a596e3a</v>
          </cell>
          <cell r="H1649" t="str">
            <v>RPZP.02.01.01-32-002/14</v>
          </cell>
          <cell r="I1649" t="str">
            <v>WND-RPZP.02.01.01-32-002/14</v>
          </cell>
          <cell r="J1649" t="str">
            <v>2014-10-29</v>
          </cell>
          <cell r="K1649" t="str">
            <v>2014 II półrocze</v>
          </cell>
          <cell r="L1649" t="str">
            <v>2014</v>
          </cell>
          <cell r="M1649" t="str">
            <v>2014-10-30</v>
          </cell>
          <cell r="N1649" t="str">
            <v>2014 II półrocze</v>
          </cell>
          <cell r="O1649" t="str">
            <v>2014</v>
          </cell>
          <cell r="P1649" t="str">
            <v>2009-11-05</v>
          </cell>
          <cell r="Q1649" t="str">
            <v>2015-03-31</v>
          </cell>
          <cell r="R1649" t="str">
            <v>2015 I półrocze</v>
          </cell>
          <cell r="S1649" t="str">
            <v>2015</v>
          </cell>
          <cell r="T1649" t="str">
            <v>2014-10-29</v>
          </cell>
          <cell r="U1649">
            <v>43691948</v>
          </cell>
          <cell r="V1649">
            <v>43217935</v>
          </cell>
          <cell r="W1649">
            <v>38664207</v>
          </cell>
          <cell r="X1649">
            <v>35750513</v>
          </cell>
          <cell r="Y1649">
            <v>4553728</v>
          </cell>
          <cell r="Z1649">
            <v>89.46</v>
          </cell>
          <cell r="AA1649" t="str">
            <v>Przebudowa drogi nr 203 na odcinku Iwięcino-Darłowo etap I Iwięcino-Dąbki</v>
          </cell>
          <cell r="AB1649" t="str">
            <v>bez pomocy publicznej</v>
          </cell>
          <cell r="AC1649">
            <v>43691948</v>
          </cell>
          <cell r="AD1649">
            <v>43691948</v>
          </cell>
          <cell r="AE1649">
            <v>0</v>
          </cell>
          <cell r="AF1649">
            <v>0</v>
          </cell>
          <cell r="AG1649" t="str">
            <v>Nie</v>
          </cell>
          <cell r="AH1649" t="str">
            <v>23 Drogi regionalne/lokalne</v>
          </cell>
          <cell r="AI1649" t="str">
            <v>01 Pomoc bezzwrotna</v>
          </cell>
          <cell r="AJ1649" t="str">
            <v>05 Obszary wiejskie (poza obszarami górskimi, wyspami lub o niskiej i bardzo niskiej gęstości zaludnienia)</v>
          </cell>
          <cell r="AK1649" t="str">
            <v>00 Nie dotyczy</v>
          </cell>
          <cell r="AL1649" t="str">
            <v>8512871498</v>
          </cell>
          <cell r="AM1649" t="str">
            <v>Województwo Zachodniopomorskie</v>
          </cell>
          <cell r="AN1649" t="str">
            <v>70-540</v>
          </cell>
          <cell r="AO1649" t="str">
            <v>Szczecin</v>
          </cell>
          <cell r="AP1649" t="str">
            <v>Korsarzy</v>
          </cell>
          <cell r="AQ1649" t="str">
            <v>34</v>
          </cell>
          <cell r="AR1649" t="str">
            <v>-</v>
          </cell>
          <cell r="AS1649" t="str">
            <v>0943427831</v>
          </cell>
          <cell r="AT1649" t="str">
            <v>0943424328</v>
          </cell>
          <cell r="AU1649" t="str">
            <v>wspólnota samorządowa - województwo</v>
          </cell>
          <cell r="AV1649" t="str">
            <v>811683876</v>
          </cell>
          <cell r="AW1649" t="str">
            <v>Jednostka samorządu terytorialnego</v>
          </cell>
        </row>
        <row r="1650">
          <cell r="A1650" t="str">
            <v>RPZP.01.03.03-32-003/14</v>
          </cell>
          <cell r="B1650" t="str">
            <v>RPZP.01.00.00</v>
          </cell>
          <cell r="C1650" t="str">
            <v>RPZP.01.03.00</v>
          </cell>
          <cell r="D1650" t="str">
            <v>RPZP.01.03.03</v>
          </cell>
          <cell r="E1650" t="str">
            <v>RPZP.01.03.03-32-003/14-00</v>
          </cell>
          <cell r="F1650" t="str">
            <v>UDA-RPZP.01.03.03-32-003/14-00</v>
          </cell>
          <cell r="G1650" t="str">
            <v>51211886f8</v>
          </cell>
          <cell r="H1650" t="str">
            <v>RPZP.01.03.03-32-003/14</v>
          </cell>
          <cell r="I1650" t="str">
            <v>WND-RPZP.01.03.03-32-003/14</v>
          </cell>
          <cell r="J1650" t="str">
            <v>2014-10-28</v>
          </cell>
          <cell r="K1650" t="str">
            <v>2014 II półrocze</v>
          </cell>
          <cell r="L1650" t="str">
            <v>2014</v>
          </cell>
          <cell r="M1650" t="str">
            <v>2014-11-03</v>
          </cell>
          <cell r="N1650" t="str">
            <v>2014 II półrocze</v>
          </cell>
          <cell r="O1650" t="str">
            <v>2014</v>
          </cell>
          <cell r="P1650" t="str">
            <v>2014-05-30</v>
          </cell>
          <cell r="Q1650" t="str">
            <v>2015-03-31</v>
          </cell>
          <cell r="R1650" t="str">
            <v>2015 I półrocze</v>
          </cell>
          <cell r="S1650" t="str">
            <v>2015</v>
          </cell>
          <cell r="T1650" t="str">
            <v>2014-10-28</v>
          </cell>
          <cell r="U1650">
            <v>2186694</v>
          </cell>
          <cell r="V1650">
            <v>2175493.5</v>
          </cell>
          <cell r="W1650">
            <v>1087746.75</v>
          </cell>
          <cell r="X1650">
            <v>1087746.75</v>
          </cell>
          <cell r="Y1650">
            <v>1087746.75</v>
          </cell>
          <cell r="Z1650">
            <v>50</v>
          </cell>
          <cell r="AA1650" t="str">
            <v>Tworzenie dogodnych warunków inwestowania dla mikro i małych przedsiębiorstw na terenie Podstrefy "Koszalin" Słupskiej Specjalnej Strefy Ekonomicznej</v>
          </cell>
          <cell r="AB1650" t="str">
            <v>bez pomocy publicznej</v>
          </cell>
          <cell r="AC1650">
            <v>2186694</v>
          </cell>
          <cell r="AD1650">
            <v>2186694</v>
          </cell>
          <cell r="AE1650">
            <v>0</v>
          </cell>
          <cell r="AF1650">
            <v>0</v>
          </cell>
          <cell r="AG1650" t="str">
            <v>Nie</v>
          </cell>
          <cell r="AH1650" t="str">
            <v>08 Inne inwestycje w przedsiębiorstwa</v>
          </cell>
          <cell r="AI1650" t="str">
            <v>01 Pomoc bezzwrotna</v>
          </cell>
          <cell r="AJ1650" t="str">
            <v>01 Obszar miejski</v>
          </cell>
          <cell r="AK1650" t="str">
            <v>16 Obsługa nieruchomości, wynajem i prowadzenie działalności gospodarczej</v>
          </cell>
          <cell r="AL1650" t="str">
            <v>6692385366</v>
          </cell>
          <cell r="AM1650" t="str">
            <v>Gmina Miasto Koszalin</v>
          </cell>
          <cell r="AN1650" t="str">
            <v>75-007</v>
          </cell>
          <cell r="AO1650" t="str">
            <v>Koszalin</v>
          </cell>
          <cell r="AP1650" t="str">
            <v>Rynek Staromiejski</v>
          </cell>
          <cell r="AQ1650" t="str">
            <v>6</v>
          </cell>
          <cell r="AR1650" t="str">
            <v>7</v>
          </cell>
          <cell r="AS1650" t="str">
            <v>943488640</v>
          </cell>
          <cell r="AT1650" t="str">
            <v>943422438</v>
          </cell>
          <cell r="AU1650" t="str">
            <v>wspólnota samorządowa - gmina</v>
          </cell>
          <cell r="AV1650" t="str">
            <v>330920802</v>
          </cell>
          <cell r="AW1650" t="str">
            <v>jednostka samorządu terytorialnego, związek lub stowarzyszenie jst</v>
          </cell>
        </row>
        <row r="1651">
          <cell r="A1651" t="str">
            <v>RPZP.04.01.00-32-004/13</v>
          </cell>
          <cell r="B1651" t="str">
            <v>RPZP.04.00.00</v>
          </cell>
          <cell r="C1651" t="str">
            <v>RPZP.04.01.00</v>
          </cell>
          <cell r="D1651">
            <v>0</v>
          </cell>
          <cell r="E1651" t="str">
            <v>RPZP.04.01.00-32-004/13-02</v>
          </cell>
          <cell r="F1651" t="str">
            <v>UDA-RPZP.04.01.00-32-004/13-02</v>
          </cell>
          <cell r="G1651" t="str">
            <v>d010a92638</v>
          </cell>
          <cell r="H1651" t="str">
            <v>RPZP.04.01.00-32-004/13</v>
          </cell>
          <cell r="I1651" t="str">
            <v>WND-RPZP.04.01.00-32-004/13</v>
          </cell>
          <cell r="J1651" t="str">
            <v>2014-11-03</v>
          </cell>
          <cell r="K1651" t="str">
            <v>2014 II półrocze</v>
          </cell>
          <cell r="L1651" t="str">
            <v>2014</v>
          </cell>
          <cell r="M1651" t="str">
            <v>2014-11-05</v>
          </cell>
          <cell r="N1651" t="str">
            <v>2014 II półrocze</v>
          </cell>
          <cell r="O1651" t="str">
            <v>2014</v>
          </cell>
          <cell r="P1651" t="str">
            <v>2014-12-31</v>
          </cell>
          <cell r="Q1651" t="str">
            <v>2015-03-31</v>
          </cell>
          <cell r="R1651" t="str">
            <v>2015 I półrocze</v>
          </cell>
          <cell r="S1651" t="str">
            <v>2015</v>
          </cell>
          <cell r="T1651" t="str">
            <v>2014-12-04</v>
          </cell>
          <cell r="U1651">
            <v>2688840.08</v>
          </cell>
          <cell r="V1651">
            <v>2688840.08</v>
          </cell>
          <cell r="W1651">
            <v>2000000</v>
          </cell>
          <cell r="X1651">
            <v>2000000</v>
          </cell>
          <cell r="Y1651">
            <v>688840.08</v>
          </cell>
          <cell r="Z1651">
            <v>74.38</v>
          </cell>
          <cell r="AA1651" t="str">
            <v>Montaż ogniw fotowoltaicznych na budynkach użyteczności publicznej w Gminie Resko</v>
          </cell>
          <cell r="AB1651" t="str">
            <v>bez pomocy publicznej</v>
          </cell>
          <cell r="AC1651">
            <v>2688840.08</v>
          </cell>
          <cell r="AD1651">
            <v>2688840.08</v>
          </cell>
          <cell r="AE1651">
            <v>0</v>
          </cell>
          <cell r="AF1651">
            <v>0</v>
          </cell>
          <cell r="AG1651" t="str">
            <v>Nie</v>
          </cell>
          <cell r="AH1651" t="str">
            <v>40 Energia odnawialna: słoneczna</v>
          </cell>
          <cell r="AI1651" t="str">
            <v>01 Pomoc bezzwrotna</v>
          </cell>
          <cell r="AJ1651" t="str">
            <v>05 Obszary wiejskie (poza obszarami górskimi, wyspami lub o niskiej i bardzo niskiej gęstości zaludnienia)</v>
          </cell>
          <cell r="AK1651" t="str">
            <v>17 Administracja publiczna</v>
          </cell>
          <cell r="AL1651" t="str">
            <v>2530307954</v>
          </cell>
          <cell r="AM1651" t="str">
            <v>Gmina Resko</v>
          </cell>
          <cell r="AN1651" t="str">
            <v>72-315</v>
          </cell>
          <cell r="AO1651" t="str">
            <v>Resko</v>
          </cell>
          <cell r="AP1651" t="str">
            <v>Rynek</v>
          </cell>
          <cell r="AQ1651" t="str">
            <v>1</v>
          </cell>
          <cell r="AR1651" t="str">
            <v>-</v>
          </cell>
          <cell r="AS1651" t="str">
            <v>9139-51-503</v>
          </cell>
          <cell r="AT1651" t="str">
            <v>9139-51-205</v>
          </cell>
          <cell r="AU1651" t="str">
            <v>wspólnota samorządowa - gmina</v>
          </cell>
          <cell r="AV1651" t="str">
            <v>811684456</v>
          </cell>
          <cell r="AW1651" t="str">
            <v>jednostka samorządu terytorialnego, związek lub stowarzyszenie jst</v>
          </cell>
        </row>
        <row r="1652">
          <cell r="A1652" t="str">
            <v>RPZP.04.05.02-32-005/14</v>
          </cell>
          <cell r="B1652" t="str">
            <v>RPZP.04.00.00</v>
          </cell>
          <cell r="C1652" t="str">
            <v>RPZP.04.05.00</v>
          </cell>
          <cell r="D1652" t="str">
            <v>RPZP.04.05.02</v>
          </cell>
          <cell r="E1652" t="str">
            <v>RPZP.04.05.02-32-005/14-01</v>
          </cell>
          <cell r="F1652" t="str">
            <v>UDA-RPZP.04.05.02-32-005/14-01</v>
          </cell>
          <cell r="G1652" t="str">
            <v>19140388f6</v>
          </cell>
          <cell r="H1652" t="str">
            <v>RPZP.04.05.02-32-005/14</v>
          </cell>
          <cell r="I1652" t="str">
            <v>WND-RPZP.04.05.02-32-005/14</v>
          </cell>
          <cell r="J1652" t="str">
            <v>2014-11-12</v>
          </cell>
          <cell r="K1652" t="str">
            <v>2014 II półrocze</v>
          </cell>
          <cell r="L1652" t="str">
            <v>2014</v>
          </cell>
          <cell r="M1652" t="str">
            <v>2014-11-13</v>
          </cell>
          <cell r="N1652" t="str">
            <v>2014 II półrocze</v>
          </cell>
          <cell r="O1652" t="str">
            <v>2014</v>
          </cell>
          <cell r="P1652" t="str">
            <v>2014-09-18</v>
          </cell>
          <cell r="Q1652" t="str">
            <v>2015-03-31</v>
          </cell>
          <cell r="R1652" t="str">
            <v>2015 I półrocze</v>
          </cell>
          <cell r="S1652" t="str">
            <v>2015</v>
          </cell>
          <cell r="T1652" t="str">
            <v>2014-11-12</v>
          </cell>
          <cell r="U1652">
            <v>699870</v>
          </cell>
          <cell r="V1652">
            <v>699870</v>
          </cell>
          <cell r="W1652">
            <v>499987.13</v>
          </cell>
          <cell r="X1652">
            <v>499987.13</v>
          </cell>
          <cell r="Y1652">
            <v>199882.87</v>
          </cell>
          <cell r="Z1652">
            <v>71.44</v>
          </cell>
          <cell r="AA1652" t="str">
            <v>Poprawa bezpieczeństwa mieszkańców Gminy Bierzwnik poprzez doposażenie w nowoczesny samochód ratowniczo-gaśniczy jednostki OSP Bierzwnik będącej w KSRG</v>
          </cell>
          <cell r="AB1652" t="str">
            <v>bez pomocy publicznej</v>
          </cell>
          <cell r="AC1652">
            <v>699870</v>
          </cell>
          <cell r="AD1652">
            <v>699870</v>
          </cell>
          <cell r="AE1652">
            <v>0</v>
          </cell>
          <cell r="AF1652">
            <v>0</v>
          </cell>
          <cell r="AG1652" t="str">
            <v>Tak</v>
          </cell>
          <cell r="AH1652" t="str">
            <v>53 Zapobieganie zagrożeniom (w tym opracowanie i wdrażanie planów i instrumentów zapobiegania i zarządzania zagrożeniami naturalnym i technologicznym)</v>
          </cell>
          <cell r="AI1652" t="str">
            <v>01 Pomoc bezzwrotna</v>
          </cell>
          <cell r="AJ1652" t="str">
            <v>05 Obszary wiejskie (poza obszarami górskimi, wyspami lub o niskiej i bardzo niskiej gęstości zaludnienia)</v>
          </cell>
          <cell r="AK1652" t="str">
            <v>21 Działalność związana ze środowiskiem naturalnym</v>
          </cell>
          <cell r="AL1652" t="str">
            <v>5941534297</v>
          </cell>
          <cell r="AM1652" t="str">
            <v>Gmina Bierzwnik</v>
          </cell>
          <cell r="AN1652" t="str">
            <v>73-240</v>
          </cell>
          <cell r="AO1652" t="str">
            <v>Bierzwnik</v>
          </cell>
          <cell r="AP1652" t="str">
            <v>Kopernika</v>
          </cell>
          <cell r="AQ1652" t="str">
            <v>2</v>
          </cell>
          <cell r="AR1652" t="str">
            <v>-</v>
          </cell>
          <cell r="AS1652" t="str">
            <v>957680130</v>
          </cell>
          <cell r="AT1652" t="str">
            <v>957680111</v>
          </cell>
          <cell r="AU1652" t="str">
            <v>wspólnota samorządowa - gmina</v>
          </cell>
          <cell r="AV1652" t="str">
            <v>210967030</v>
          </cell>
          <cell r="AW1652" t="str">
            <v>jednostka samorządu terytorialnego, związek lub stowarzyszenie jst</v>
          </cell>
        </row>
        <row r="1653">
          <cell r="A1653" t="str">
            <v>RPZP.04.01.00-32-020/13</v>
          </cell>
          <cell r="B1653" t="str">
            <v>RPZP.04.00.00</v>
          </cell>
          <cell r="C1653" t="str">
            <v>RPZP.04.01.00</v>
          </cell>
          <cell r="D1653">
            <v>0</v>
          </cell>
          <cell r="E1653" t="str">
            <v>RPZP.04.01.00-32-020/13-01</v>
          </cell>
          <cell r="F1653" t="str">
            <v>UDA-RPZP.04.01.00-32-020/13-01</v>
          </cell>
          <cell r="G1653" t="str">
            <v>6651ef0aa4</v>
          </cell>
          <cell r="H1653" t="str">
            <v>RPZP.04.01.00-32-020/13</v>
          </cell>
          <cell r="I1653" t="str">
            <v>WND-RPZP.04.01.00-32-020/13</v>
          </cell>
          <cell r="J1653" t="str">
            <v>2014-11-10</v>
          </cell>
          <cell r="K1653" t="str">
            <v>2014 II półrocze</v>
          </cell>
          <cell r="L1653" t="str">
            <v>2014</v>
          </cell>
          <cell r="M1653" t="str">
            <v>2014-11-14</v>
          </cell>
          <cell r="N1653" t="str">
            <v>2014 II półrocze</v>
          </cell>
          <cell r="O1653" t="str">
            <v>2014</v>
          </cell>
          <cell r="P1653" t="str">
            <v>2011-10-17</v>
          </cell>
          <cell r="Q1653" t="str">
            <v>2015-03-31</v>
          </cell>
          <cell r="R1653" t="str">
            <v>2015 I półrocze</v>
          </cell>
          <cell r="S1653" t="str">
            <v>2015</v>
          </cell>
          <cell r="T1653" t="str">
            <v>2014-11-13</v>
          </cell>
          <cell r="U1653">
            <v>2566265.89</v>
          </cell>
          <cell r="V1653">
            <v>2209732.66</v>
          </cell>
          <cell r="W1653">
            <v>1657299.49</v>
          </cell>
          <cell r="X1653">
            <v>1657299.49</v>
          </cell>
          <cell r="Y1653">
            <v>552433.17000000004</v>
          </cell>
          <cell r="Z1653">
            <v>75</v>
          </cell>
          <cell r="AA1653" t="str">
            <v>Zastosowanie instalacji aktywnej energii odnawialnej w obiektach użyteczności publicznej w Powiecie Świdwińskim</v>
          </cell>
          <cell r="AB1653" t="str">
            <v>bez pomocy publicznej</v>
          </cell>
          <cell r="AC1653">
            <v>2566265.89</v>
          </cell>
          <cell r="AD1653">
            <v>2566265.89</v>
          </cell>
          <cell r="AE1653">
            <v>0</v>
          </cell>
          <cell r="AF1653">
            <v>0</v>
          </cell>
          <cell r="AG1653" t="str">
            <v>Nie</v>
          </cell>
          <cell r="AH1653" t="str">
            <v>40 Energia odnawialna: słoneczna</v>
          </cell>
          <cell r="AI1653" t="str">
            <v>01 Pomoc bezzwrotna</v>
          </cell>
          <cell r="AJ1653" t="str">
            <v>01 Obszar miejski</v>
          </cell>
          <cell r="AK1653" t="str">
            <v>22 Inne niewyszczególnione usługi</v>
          </cell>
          <cell r="AL1653" t="str">
            <v>6721722985</v>
          </cell>
          <cell r="AM1653" t="str">
            <v>Powiat Świdwiński</v>
          </cell>
          <cell r="AN1653" t="str">
            <v>78-300</v>
          </cell>
          <cell r="AO1653" t="str">
            <v>Świdwin</v>
          </cell>
          <cell r="AP1653" t="str">
            <v>Mieszka I</v>
          </cell>
          <cell r="AQ1653" t="str">
            <v>16</v>
          </cell>
          <cell r="AR1653" t="str">
            <v>-</v>
          </cell>
          <cell r="AS1653" t="str">
            <v>0943650301</v>
          </cell>
          <cell r="AT1653" t="str">
            <v>0943650300</v>
          </cell>
          <cell r="AU1653" t="str">
            <v>wspólnota samorządowa - powiat</v>
          </cell>
          <cell r="AV1653" t="str">
            <v>330920788</v>
          </cell>
          <cell r="AW1653" t="str">
            <v>jednostka samorządu terytorialnego, związek lub stowarzyszenie jst</v>
          </cell>
        </row>
        <row r="1654">
          <cell r="A1654" t="str">
            <v>RPZP.04.05.02-32-037/14</v>
          </cell>
          <cell r="B1654" t="str">
            <v>RPZP.04.00.00</v>
          </cell>
          <cell r="C1654" t="str">
            <v>RPZP.04.05.00</v>
          </cell>
          <cell r="D1654" t="str">
            <v>RPZP.04.05.02</v>
          </cell>
          <cell r="E1654" t="str">
            <v>RPZP.04.05.02-32-037/14-01</v>
          </cell>
          <cell r="F1654" t="str">
            <v>UDA-RPZP.04.05.02-32-037/14-01</v>
          </cell>
          <cell r="G1654" t="str">
            <v>0398cd992e</v>
          </cell>
          <cell r="H1654" t="str">
            <v>RPZP.04.05.02-32-037/14</v>
          </cell>
          <cell r="I1654" t="str">
            <v>WND-RPZP.04.05.02-32-037/14</v>
          </cell>
          <cell r="J1654" t="str">
            <v>2014-11-12</v>
          </cell>
          <cell r="K1654" t="str">
            <v>2014 II półrocze</v>
          </cell>
          <cell r="L1654" t="str">
            <v>2014</v>
          </cell>
          <cell r="M1654" t="str">
            <v>2014-11-17</v>
          </cell>
          <cell r="N1654" t="str">
            <v>2014 II półrocze</v>
          </cell>
          <cell r="O1654" t="str">
            <v>2014</v>
          </cell>
          <cell r="P1654" t="str">
            <v>2014-06-02</v>
          </cell>
          <cell r="Q1654" t="str">
            <v>2015-03-31</v>
          </cell>
          <cell r="R1654" t="str">
            <v>2015 I półrocze</v>
          </cell>
          <cell r="S1654" t="str">
            <v>2015</v>
          </cell>
          <cell r="T1654" t="str">
            <v>2014-11-12</v>
          </cell>
          <cell r="U1654">
            <v>664954.21</v>
          </cell>
          <cell r="V1654">
            <v>664954.21</v>
          </cell>
          <cell r="W1654">
            <v>498715.65</v>
          </cell>
          <cell r="X1654">
            <v>498715.65</v>
          </cell>
          <cell r="Y1654">
            <v>166238.56</v>
          </cell>
          <cell r="Z1654">
            <v>75</v>
          </cell>
          <cell r="AA1654" t="str">
            <v>Poprawa stanu bezpieczeństwa przeciwpożarowego poprzez budowę remizy dla Ochotniczej Straży Pożarnej w Węgorzynie wraz z niezbędnym wyposażeniem - Etap I</v>
          </cell>
          <cell r="AB1654" t="str">
            <v>bez pomocy publicznej</v>
          </cell>
          <cell r="AC1654">
            <v>664954.21</v>
          </cell>
          <cell r="AD1654">
            <v>664954.21</v>
          </cell>
          <cell r="AE1654">
            <v>0</v>
          </cell>
          <cell r="AF1654">
            <v>0</v>
          </cell>
          <cell r="AG1654" t="str">
            <v>Nie</v>
          </cell>
          <cell r="AH1654" t="str">
            <v>53 Zapobieganie zagrożeniom (w tym opracowanie i wdrażanie planów i instrumentów zapobiegania i zarządzania zagrożeniami naturalnym i technologicznym)</v>
          </cell>
          <cell r="AI1654" t="str">
            <v>01 Pomoc bezzwrotna</v>
          </cell>
          <cell r="AJ1654" t="str">
            <v>01 Obszar miejski</v>
          </cell>
          <cell r="AK1654" t="str">
            <v>21 Działalność związana ze środowiskiem naturalnym</v>
          </cell>
          <cell r="AL1654" t="str">
            <v>8541001653</v>
          </cell>
          <cell r="AM1654" t="str">
            <v>Gmina Wegorzyno</v>
          </cell>
          <cell r="AN1654" t="str">
            <v>73-155</v>
          </cell>
          <cell r="AO1654" t="str">
            <v>Węgorzyno</v>
          </cell>
          <cell r="AP1654" t="str">
            <v>Rynek</v>
          </cell>
          <cell r="AQ1654" t="str">
            <v>1</v>
          </cell>
          <cell r="AR1654" t="str">
            <v>-</v>
          </cell>
          <cell r="AS1654" t="str">
            <v>+48913971563</v>
          </cell>
          <cell r="AT1654" t="str">
            <v>+48913971567</v>
          </cell>
          <cell r="AU1654" t="str">
            <v>wspólnota samorządowa - gmina</v>
          </cell>
          <cell r="AV1654" t="str">
            <v>811685964</v>
          </cell>
          <cell r="AW1654" t="str">
            <v>jednostka samorządu terytorialnego, związek lub stowarzyszenie jst</v>
          </cell>
        </row>
        <row r="1655">
          <cell r="A1655" t="str">
            <v>RPZP.06.02.01-32-002/14</v>
          </cell>
          <cell r="B1655" t="str">
            <v>RPZP.06.00.00</v>
          </cell>
          <cell r="C1655" t="str">
            <v>RPZP.06.02.00</v>
          </cell>
          <cell r="D1655" t="str">
            <v>RPZP.06.02.01</v>
          </cell>
          <cell r="E1655" t="str">
            <v>RPZP.06.02.01-32-002/14-01</v>
          </cell>
          <cell r="F1655" t="str">
            <v>UDA-RPZP.06.02.01-32-002/14-01</v>
          </cell>
          <cell r="G1655" t="str">
            <v>0ea255ffaa</v>
          </cell>
          <cell r="H1655" t="str">
            <v>RPZP.06.02.01-32-002/14</v>
          </cell>
          <cell r="I1655" t="str">
            <v>WND-RPZP.06.02.01-32-002/14</v>
          </cell>
          <cell r="J1655" t="str">
            <v>2014-11-07</v>
          </cell>
          <cell r="K1655" t="str">
            <v>2014 II półrocze</v>
          </cell>
          <cell r="L1655" t="str">
            <v>2014</v>
          </cell>
          <cell r="M1655" t="str">
            <v>2014-11-19</v>
          </cell>
          <cell r="N1655" t="str">
            <v>2014 II półrocze</v>
          </cell>
          <cell r="O1655" t="str">
            <v>2014</v>
          </cell>
          <cell r="P1655" t="str">
            <v>2014-07-02</v>
          </cell>
          <cell r="Q1655" t="str">
            <v>2015-03-31</v>
          </cell>
          <cell r="R1655" t="str">
            <v>2015 I półrocze</v>
          </cell>
          <cell r="S1655" t="str">
            <v>2015</v>
          </cell>
          <cell r="T1655" t="str">
            <v>2014-11-07</v>
          </cell>
          <cell r="U1655">
            <v>1221945.0900000001</v>
          </cell>
          <cell r="V1655">
            <v>1156624.03</v>
          </cell>
          <cell r="W1655">
            <v>867468.02</v>
          </cell>
          <cell r="X1655">
            <v>867468.02</v>
          </cell>
          <cell r="Y1655">
            <v>289156.01</v>
          </cell>
          <cell r="Z1655">
            <v>75</v>
          </cell>
          <cell r="AA1655" t="str">
            <v>"Remont Bramy Wolińskiej w miejscowości Goleniów"</v>
          </cell>
          <cell r="AB1655" t="str">
            <v>bez pomocy publicznej</v>
          </cell>
          <cell r="AC1655">
            <v>1221945.0900000001</v>
          </cell>
          <cell r="AD1655">
            <v>1221945.0900000001</v>
          </cell>
          <cell r="AE1655">
            <v>0</v>
          </cell>
          <cell r="AF1655">
            <v>0</v>
          </cell>
          <cell r="AG1655" t="str">
            <v>Nie</v>
          </cell>
          <cell r="AH1655" t="str">
            <v>59 Rozwój infrastruktury kulturalnej</v>
          </cell>
          <cell r="AI1655" t="str">
            <v>01 Pomoc bezzwrotna</v>
          </cell>
          <cell r="AJ1655" t="str">
            <v>01 Obszar miejski</v>
          </cell>
          <cell r="AK1655" t="str">
            <v>00 Nie dotyczy</v>
          </cell>
          <cell r="AL1655" t="str">
            <v>8560008981</v>
          </cell>
          <cell r="AM1655" t="str">
            <v>Gmina Goleniów</v>
          </cell>
          <cell r="AN1655" t="str">
            <v>72-100</v>
          </cell>
          <cell r="AO1655" t="str">
            <v>Goleniów</v>
          </cell>
          <cell r="AP1655" t="str">
            <v>Plac Lotników</v>
          </cell>
          <cell r="AQ1655" t="str">
            <v>1</v>
          </cell>
          <cell r="AR1655" t="str">
            <v>-</v>
          </cell>
          <cell r="AS1655" t="str">
            <v>914698200</v>
          </cell>
          <cell r="AT1655" t="str">
            <v>914698298</v>
          </cell>
          <cell r="AU1655" t="str">
            <v>wspólnota samorządowa</v>
          </cell>
          <cell r="AV1655" t="str">
            <v>811684367</v>
          </cell>
          <cell r="AW1655" t="str">
            <v>jednostka samorządu terytorialnego, związek lub stowarzyszenie jst</v>
          </cell>
        </row>
        <row r="1656">
          <cell r="A1656" t="str">
            <v>RPZP.02.01.03-32-002/14</v>
          </cell>
          <cell r="B1656" t="str">
            <v>RPZP.02.00.00</v>
          </cell>
          <cell r="C1656" t="str">
            <v>RPZP.02.01.00</v>
          </cell>
          <cell r="D1656" t="str">
            <v>RPZP.02.01.03</v>
          </cell>
          <cell r="E1656" t="str">
            <v>RPZP.02.01.03-32-002/14-00</v>
          </cell>
          <cell r="F1656" t="str">
            <v>UDA-RPZP.02.01.03-32-002/14-00</v>
          </cell>
          <cell r="G1656" t="str">
            <v>9585490b67</v>
          </cell>
          <cell r="H1656" t="str">
            <v>RPZP.02.01.03-32-002/14</v>
          </cell>
          <cell r="I1656" t="str">
            <v>WND-RPZP.02.01.03-32-002/14</v>
          </cell>
          <cell r="J1656" t="str">
            <v>2014-11-14</v>
          </cell>
          <cell r="K1656" t="str">
            <v>2014 II półrocze</v>
          </cell>
          <cell r="L1656" t="str">
            <v>2014</v>
          </cell>
          <cell r="M1656" t="str">
            <v>2014-11-21</v>
          </cell>
          <cell r="N1656" t="str">
            <v>2014 II półrocze</v>
          </cell>
          <cell r="O1656" t="str">
            <v>2014</v>
          </cell>
          <cell r="P1656" t="str">
            <v>2007-12-10</v>
          </cell>
          <cell r="Q1656" t="str">
            <v>2015-03-31</v>
          </cell>
          <cell r="R1656" t="str">
            <v>2015 I półrocze</v>
          </cell>
          <cell r="S1656" t="str">
            <v>2015</v>
          </cell>
          <cell r="T1656" t="str">
            <v>2014-11-14</v>
          </cell>
          <cell r="U1656">
            <v>18408640.620000001</v>
          </cell>
          <cell r="V1656">
            <v>18406550.850000001</v>
          </cell>
          <cell r="W1656">
            <v>13804913.130000001</v>
          </cell>
          <cell r="X1656">
            <v>13804913.130000001</v>
          </cell>
          <cell r="Y1656">
            <v>4601637.72</v>
          </cell>
          <cell r="Z1656">
            <v>75</v>
          </cell>
          <cell r="AA1656" t="str">
            <v>Usprawnienie układu komunikacyjnego miasta Koszalina – etap II</v>
          </cell>
          <cell r="AB1656" t="str">
            <v>bez pomocy publicznej</v>
          </cell>
          <cell r="AC1656">
            <v>18408640.620000001</v>
          </cell>
          <cell r="AD1656">
            <v>18408640.620000001</v>
          </cell>
          <cell r="AE1656">
            <v>0</v>
          </cell>
          <cell r="AF1656">
            <v>0</v>
          </cell>
          <cell r="AG1656" t="str">
            <v>Nie</v>
          </cell>
          <cell r="AH1656" t="str">
            <v>23 Drogi regionalne/lokalne</v>
          </cell>
          <cell r="AI1656" t="str">
            <v>01 Pomoc bezzwrotna</v>
          </cell>
          <cell r="AJ1656" t="str">
            <v>01 Obszar miejski</v>
          </cell>
          <cell r="AK1656" t="str">
            <v>00 Nie dotyczy</v>
          </cell>
          <cell r="AL1656" t="str">
            <v>6692385366</v>
          </cell>
          <cell r="AM1656" t="str">
            <v>Gmina - Miasto Koszalin</v>
          </cell>
          <cell r="AN1656" t="str">
            <v>75-007</v>
          </cell>
          <cell r="AO1656" t="str">
            <v>Koszalin</v>
          </cell>
          <cell r="AP1656" t="str">
            <v>Rynek Staromiejski</v>
          </cell>
          <cell r="AQ1656" t="str">
            <v>6-7</v>
          </cell>
          <cell r="AR1656" t="str">
            <v>-</v>
          </cell>
          <cell r="AS1656" t="str">
            <v>943488600</v>
          </cell>
          <cell r="AT1656" t="str">
            <v>943422478</v>
          </cell>
          <cell r="AU1656" t="str">
            <v>wspólnota samorządowa - gmina</v>
          </cell>
          <cell r="AV1656" t="str">
            <v>330920802</v>
          </cell>
          <cell r="AW1656" t="str">
            <v>jednostka samorządu terytorialnego, związek lub stowarzyszenie jst</v>
          </cell>
        </row>
        <row r="1657">
          <cell r="A1657" t="str">
            <v>RPZP.04.01.00-32-008/13</v>
          </cell>
          <cell r="B1657" t="str">
            <v>RPZP.04.00.00</v>
          </cell>
          <cell r="C1657" t="str">
            <v>RPZP.04.01.00</v>
          </cell>
          <cell r="D1657">
            <v>0</v>
          </cell>
          <cell r="E1657" t="str">
            <v>RPZP.04.01.00-32-008/13-01</v>
          </cell>
          <cell r="F1657" t="str">
            <v>UDA-RPZP.04.01.00-32-008/13-01</v>
          </cell>
          <cell r="G1657" t="str">
            <v>24618076c0</v>
          </cell>
          <cell r="H1657" t="str">
            <v>RPZP.04.01.00-32-008/13</v>
          </cell>
          <cell r="I1657" t="str">
            <v>WND-RPZP.04.01.00-32-008/13</v>
          </cell>
          <cell r="J1657" t="str">
            <v>2014-11-28</v>
          </cell>
          <cell r="K1657" t="str">
            <v>2014 II półrocze</v>
          </cell>
          <cell r="L1657" t="str">
            <v>2014</v>
          </cell>
          <cell r="M1657" t="str">
            <v>2014-11-28</v>
          </cell>
          <cell r="N1657" t="str">
            <v>2014 II półrocze</v>
          </cell>
          <cell r="O1657" t="str">
            <v>2014</v>
          </cell>
          <cell r="P1657" t="str">
            <v>2014-05-13</v>
          </cell>
          <cell r="Q1657" t="str">
            <v>2015-03-31</v>
          </cell>
          <cell r="R1657" t="str">
            <v>2015 I półrocze</v>
          </cell>
          <cell r="S1657" t="str">
            <v>2015</v>
          </cell>
          <cell r="T1657" t="str">
            <v>2014-11-28</v>
          </cell>
          <cell r="U1657">
            <v>8468550</v>
          </cell>
          <cell r="V1657">
            <v>6885000</v>
          </cell>
          <cell r="W1657">
            <v>1848191.9</v>
          </cell>
          <cell r="X1657">
            <v>1848191.9</v>
          </cell>
          <cell r="Y1657">
            <v>5036808.0999999996</v>
          </cell>
          <cell r="Z1657">
            <v>26.84</v>
          </cell>
          <cell r="AA1657" t="str">
            <v>Budowa farmy fotowoltaicznej o łącznej mocy 1,45 MW –ZPW „ Miedwie"</v>
          </cell>
          <cell r="AB1657" t="str">
            <v>bez pomocy publicznej</v>
          </cell>
          <cell r="AC1657">
            <v>8468550</v>
          </cell>
          <cell r="AD1657">
            <v>2880941.9</v>
          </cell>
          <cell r="AE1657">
            <v>5587608.0999999996</v>
          </cell>
          <cell r="AF1657">
            <v>0</v>
          </cell>
          <cell r="AG1657" t="str">
            <v>Nie</v>
          </cell>
          <cell r="AH1657" t="str">
            <v>40 Energia odnawialna: słoneczna</v>
          </cell>
          <cell r="AI1657" t="str">
            <v>01 Pomoc bezzwrotna</v>
          </cell>
          <cell r="AJ1657" t="str">
            <v>05 Obszary wiejskie (poza obszarami górskimi, wyspami lub o niskiej i bardzo niskiej gęstości zaludnienia)</v>
          </cell>
          <cell r="AK1657" t="str">
            <v>08 Wytwarzanie i dystrybucja energii elektrycznej, gazu i ciepła</v>
          </cell>
          <cell r="AL1657" t="str">
            <v>8512624854</v>
          </cell>
          <cell r="AM1657" t="str">
            <v>Zakład Wodociągów i Kanalizacji Spółka z ograniczoną odpowiedzialnością</v>
          </cell>
          <cell r="AN1657" t="str">
            <v>71-682</v>
          </cell>
          <cell r="AO1657" t="str">
            <v>Szczecin</v>
          </cell>
          <cell r="AP1657" t="str">
            <v>Golisza</v>
          </cell>
          <cell r="AQ1657" t="str">
            <v>10</v>
          </cell>
          <cell r="AR1657" t="str">
            <v>-</v>
          </cell>
          <cell r="AS1657" t="str">
            <v>914225464</v>
          </cell>
          <cell r="AT1657" t="str">
            <v>914221258</v>
          </cell>
          <cell r="AU1657" t="str">
            <v>spółka z ograniczoną odpowiedzialnością - duże przedsiębiorstwo</v>
          </cell>
          <cell r="AV1657" t="str">
            <v>811931430</v>
          </cell>
          <cell r="AW1657" t="str">
            <v>przedsiębiorca lub przedsiębiorstwo</v>
          </cell>
        </row>
        <row r="1658">
          <cell r="A1658" t="str">
            <v>RPZP.04.01.00-32-009/13</v>
          </cell>
          <cell r="B1658" t="str">
            <v>RPZP.04.00.00</v>
          </cell>
          <cell r="C1658" t="str">
            <v>RPZP.04.01.00</v>
          </cell>
          <cell r="D1658">
            <v>0</v>
          </cell>
          <cell r="E1658" t="str">
            <v>RPZP.04.01.00-32-009/13-01</v>
          </cell>
          <cell r="F1658" t="str">
            <v>UDA-RPZP.04.01.00-32-009/13-01</v>
          </cell>
          <cell r="G1658" t="str">
            <v>461fed2bdf</v>
          </cell>
          <cell r="H1658" t="str">
            <v>RPZP.04.01.00-32-009/13</v>
          </cell>
          <cell r="I1658" t="str">
            <v>WND-RPZP.04.01.00-32-009/13</v>
          </cell>
          <cell r="J1658" t="str">
            <v>2014-11-28</v>
          </cell>
          <cell r="K1658" t="str">
            <v>2014 II półrocze</v>
          </cell>
          <cell r="L1658" t="str">
            <v>2014</v>
          </cell>
          <cell r="M1658" t="str">
            <v>2014-12-01</v>
          </cell>
          <cell r="N1658" t="str">
            <v>2014 II półrocze</v>
          </cell>
          <cell r="O1658" t="str">
            <v>2014</v>
          </cell>
          <cell r="P1658" t="str">
            <v>2014-05-28</v>
          </cell>
          <cell r="Q1658" t="str">
            <v>2015-03-31</v>
          </cell>
          <cell r="R1658" t="str">
            <v>2015 I półrocze</v>
          </cell>
          <cell r="S1658" t="str">
            <v>2015</v>
          </cell>
          <cell r="T1658" t="str">
            <v>2014-11-28</v>
          </cell>
          <cell r="U1658">
            <v>2894943.99</v>
          </cell>
          <cell r="V1658">
            <v>2353613</v>
          </cell>
          <cell r="W1658">
            <v>1765209.75</v>
          </cell>
          <cell r="X1658">
            <v>1765209.75</v>
          </cell>
          <cell r="Y1658">
            <v>588403.25</v>
          </cell>
          <cell r="Z1658">
            <v>75</v>
          </cell>
          <cell r="AA1658" t="str">
            <v>„Budowa farmy fotowoltaicznej o łącznej mocy 0,5 MW - Pompownia P1”</v>
          </cell>
          <cell r="AB1658" t="str">
            <v>bez pomocy publicznej</v>
          </cell>
          <cell r="AC1658">
            <v>2894943.99</v>
          </cell>
          <cell r="AD1658">
            <v>2118251.7000000002</v>
          </cell>
          <cell r="AE1658">
            <v>776692.29</v>
          </cell>
          <cell r="AF1658">
            <v>0</v>
          </cell>
          <cell r="AG1658" t="str">
            <v>Nie</v>
          </cell>
          <cell r="AH1658" t="str">
            <v>40 Energia odnawialna: słoneczna</v>
          </cell>
          <cell r="AI1658" t="str">
            <v>01 Pomoc bezzwrotna</v>
          </cell>
          <cell r="AJ1658" t="str">
            <v>05 Obszary wiejskie (poza obszarami górskimi, wyspami lub o niskiej i bardzo niskiej gęstości zaludnienia)</v>
          </cell>
          <cell r="AK1658" t="str">
            <v>08 Wytwarzanie i dystrybucja energii elektrycznej, gazu i ciepła</v>
          </cell>
          <cell r="AL1658" t="str">
            <v>8512624854</v>
          </cell>
          <cell r="AM1658" t="str">
            <v>Zakład Wodociągów i Kanalizacji Spółka z ograniczoną odpowiedzialnością</v>
          </cell>
          <cell r="AN1658" t="str">
            <v>71-682</v>
          </cell>
          <cell r="AO1658" t="str">
            <v>Szczecin</v>
          </cell>
          <cell r="AP1658" t="str">
            <v>Golisza</v>
          </cell>
          <cell r="AQ1658" t="str">
            <v>10</v>
          </cell>
          <cell r="AR1658" t="str">
            <v>-</v>
          </cell>
          <cell r="AS1658" t="str">
            <v>914225464</v>
          </cell>
          <cell r="AT1658" t="str">
            <v>914221258</v>
          </cell>
          <cell r="AU1658" t="str">
            <v>spółka z ograniczoną odpowiedzialnością - duże przedsiębiorstwo</v>
          </cell>
          <cell r="AV1658" t="str">
            <v>811931430</v>
          </cell>
          <cell r="AW1658" t="str">
            <v>przedsiębiorca lub przedsiębiorstwo</v>
          </cell>
        </row>
        <row r="1659">
          <cell r="A1659" t="str">
            <v>RPZP.04.05.02-32-042/14</v>
          </cell>
          <cell r="B1659" t="str">
            <v>RPZP.04.00.00</v>
          </cell>
          <cell r="C1659" t="str">
            <v>RPZP.04.05.00</v>
          </cell>
          <cell r="D1659" t="str">
            <v>RPZP.04.05.02</v>
          </cell>
          <cell r="E1659" t="str">
            <v>RPZP.04.05.02-32-042/14-01</v>
          </cell>
          <cell r="F1659" t="str">
            <v>UDA-RPZP.04.05.02-32-042/14-01</v>
          </cell>
          <cell r="G1659" t="str">
            <v>6357b7bcb0</v>
          </cell>
          <cell r="H1659" t="str">
            <v>RPZP.04.05.02-32-042/14</v>
          </cell>
          <cell r="I1659" t="str">
            <v>WND-RPZP.04.05.02-32-042/14</v>
          </cell>
          <cell r="J1659" t="str">
            <v>2014-11-28</v>
          </cell>
          <cell r="K1659" t="str">
            <v>2014 II półrocze</v>
          </cell>
          <cell r="L1659" t="str">
            <v>2014</v>
          </cell>
          <cell r="M1659" t="str">
            <v>2014-12-01</v>
          </cell>
          <cell r="N1659" t="str">
            <v>2014 II półrocze</v>
          </cell>
          <cell r="O1659" t="str">
            <v>2014</v>
          </cell>
          <cell r="P1659" t="str">
            <v>2014-10-10</v>
          </cell>
          <cell r="Q1659" t="str">
            <v>2015-03-31</v>
          </cell>
          <cell r="R1659" t="str">
            <v>2015 I półrocze</v>
          </cell>
          <cell r="S1659" t="str">
            <v>2015</v>
          </cell>
          <cell r="T1659" t="str">
            <v>2014-11-28</v>
          </cell>
          <cell r="U1659">
            <v>955128.07</v>
          </cell>
          <cell r="V1659">
            <v>955128.07</v>
          </cell>
          <cell r="W1659">
            <v>500000</v>
          </cell>
          <cell r="X1659">
            <v>500000</v>
          </cell>
          <cell r="Y1659">
            <v>455128.07</v>
          </cell>
          <cell r="Z1659">
            <v>52.35</v>
          </cell>
          <cell r="AA1659" t="str">
            <v>Modernizacja budynku remizy OSP w Karsinie wraz z zakupem wyposażenia</v>
          </cell>
          <cell r="AB1659" t="str">
            <v>bez pomocy publicznej</v>
          </cell>
          <cell r="AC1659">
            <v>955128.07</v>
          </cell>
          <cell r="AD1659">
            <v>955128.07</v>
          </cell>
          <cell r="AE1659">
            <v>0</v>
          </cell>
          <cell r="AF1659">
            <v>0</v>
          </cell>
          <cell r="AG1659" t="str">
            <v>Nie</v>
          </cell>
          <cell r="AH1659" t="str">
            <v>53 Zapobieganie zagrożeniom (w tym opracowanie i wdrażanie planów i instrumentów zapobiegania i zarządzania zagrożeniami naturalnym i technologicznym)</v>
          </cell>
          <cell r="AI1659" t="str">
            <v>01 Pomoc bezzwrotna</v>
          </cell>
          <cell r="AJ1659" t="str">
            <v>05 Obszary wiejskie (poza obszarami górskimi, wyspami lub o niskiej i bardzo niskiej gęstości zaludnienia)</v>
          </cell>
          <cell r="AK1659" t="str">
            <v>21 Działalność związana ze środowiskiem naturalnym</v>
          </cell>
          <cell r="AL1659" t="str">
            <v>4990424533</v>
          </cell>
          <cell r="AM1659" t="str">
            <v>Gmina Postomino</v>
          </cell>
          <cell r="AN1659" t="str">
            <v>76-113</v>
          </cell>
          <cell r="AO1659" t="str">
            <v>Postomino</v>
          </cell>
          <cell r="AP1659" t="str">
            <v>-</v>
          </cell>
          <cell r="AQ1659" t="str">
            <v>-</v>
          </cell>
          <cell r="AR1659" t="str">
            <v>30</v>
          </cell>
          <cell r="AS1659" t="str">
            <v>598108593</v>
          </cell>
          <cell r="AT1659" t="str">
            <v>598108584</v>
          </cell>
          <cell r="AU1659" t="str">
            <v>wspólnota samorządowa - gmina</v>
          </cell>
          <cell r="AV1659" t="str">
            <v>770979890</v>
          </cell>
          <cell r="AW1659" t="str">
            <v>jednostka samorządu terytorialnego, związek lub stowarzyszenie jst</v>
          </cell>
        </row>
        <row r="1660">
          <cell r="A1660" t="str">
            <v>RPZP.04.05.02-32-044/14</v>
          </cell>
          <cell r="B1660" t="str">
            <v>RPZP.04.00.00</v>
          </cell>
          <cell r="C1660" t="str">
            <v>RPZP.04.05.00</v>
          </cell>
          <cell r="D1660" t="str">
            <v>RPZP.04.05.02</v>
          </cell>
          <cell r="E1660" t="str">
            <v>RPZP.04.05.02-32-044/14-00</v>
          </cell>
          <cell r="F1660" t="str">
            <v>UDA-RPZP.04.05.02-32-044/14-00</v>
          </cell>
          <cell r="G1660" t="str">
            <v>93de4971f6</v>
          </cell>
          <cell r="H1660" t="str">
            <v>RPZP.04.05.02-32-044/14</v>
          </cell>
          <cell r="I1660" t="str">
            <v>WND-RPZP.04.05.02-32-044/14</v>
          </cell>
          <cell r="J1660" t="str">
            <v>2014-11-28</v>
          </cell>
          <cell r="K1660" t="str">
            <v>2014 II półrocze</v>
          </cell>
          <cell r="L1660" t="str">
            <v>2014</v>
          </cell>
          <cell r="M1660" t="str">
            <v>2014-12-01</v>
          </cell>
          <cell r="N1660" t="str">
            <v>2014 II półrocze</v>
          </cell>
          <cell r="O1660" t="str">
            <v>2014</v>
          </cell>
          <cell r="P1660" t="str">
            <v>2015-01-02</v>
          </cell>
          <cell r="Q1660" t="str">
            <v>2015-03-31</v>
          </cell>
          <cell r="R1660" t="str">
            <v>2015 I półrocze</v>
          </cell>
          <cell r="S1660" t="str">
            <v>2015</v>
          </cell>
          <cell r="T1660" t="str">
            <v>2014-11-28</v>
          </cell>
          <cell r="U1660">
            <v>702270</v>
          </cell>
          <cell r="V1660">
            <v>702270</v>
          </cell>
          <cell r="W1660">
            <v>500000</v>
          </cell>
          <cell r="X1660">
            <v>500000</v>
          </cell>
          <cell r="Y1660">
            <v>202270</v>
          </cell>
          <cell r="Z1660">
            <v>71.2</v>
          </cell>
          <cell r="AA1660" t="str">
            <v>„Zakup samochodu ratowniczo-gaśniczego dla jednostki OSP Chudaczewo”</v>
          </cell>
          <cell r="AB1660" t="str">
            <v>bez pomocy publicznej</v>
          </cell>
          <cell r="AC1660">
            <v>702270</v>
          </cell>
          <cell r="AD1660">
            <v>702270</v>
          </cell>
          <cell r="AE1660">
            <v>0</v>
          </cell>
          <cell r="AF1660">
            <v>0</v>
          </cell>
          <cell r="AG1660" t="str">
            <v>Tak</v>
          </cell>
          <cell r="AH1660" t="str">
            <v>53 Zapobieganie zagrożeniom (w tym opracowanie i wdrażanie planów i instrumentów zapobiegania i zarządzania zagrożeniami naturalnym i technologicznym)</v>
          </cell>
          <cell r="AI1660" t="str">
            <v>01 Pomoc bezzwrotna</v>
          </cell>
          <cell r="AJ1660" t="str">
            <v>05 Obszary wiejskie (poza obszarami górskimi, wyspami lub o niskiej i bardzo niskiej gęstości zaludnienia)</v>
          </cell>
          <cell r="AK1660" t="str">
            <v>21 Działalność związana ze środowiskiem naturalnym</v>
          </cell>
          <cell r="AL1660" t="str">
            <v>4990424533</v>
          </cell>
          <cell r="AM1660" t="str">
            <v>Gmina Postomino</v>
          </cell>
          <cell r="AN1660" t="str">
            <v>76-113</v>
          </cell>
          <cell r="AO1660" t="str">
            <v>Postomino</v>
          </cell>
          <cell r="AP1660" t="str">
            <v>-</v>
          </cell>
          <cell r="AQ1660" t="str">
            <v>-</v>
          </cell>
          <cell r="AR1660" t="str">
            <v>30</v>
          </cell>
          <cell r="AS1660" t="str">
            <v>598108593</v>
          </cell>
          <cell r="AT1660" t="str">
            <v>598108584</v>
          </cell>
          <cell r="AU1660" t="str">
            <v>wspólnota samorządowa - gmina</v>
          </cell>
          <cell r="AV1660" t="str">
            <v>770979890</v>
          </cell>
          <cell r="AW1660" t="str">
            <v>jednostka samorządu terytorialnego, związek lub stowarzyszenie jst</v>
          </cell>
        </row>
        <row r="1661">
          <cell r="A1661" t="str">
            <v>RPZP.05.02.02-32-004/10</v>
          </cell>
          <cell r="B1661" t="str">
            <v>RPZP.05.00.00</v>
          </cell>
          <cell r="C1661" t="str">
            <v>RPZP.05.02.00</v>
          </cell>
          <cell r="D1661" t="str">
            <v>RPZP.05.02.02</v>
          </cell>
          <cell r="E1661" t="str">
            <v>RPZP.05.02.02-32-004/10-01</v>
          </cell>
          <cell r="F1661" t="str">
            <v>UDA-RPZP.05.02.02-32-004/10-01</v>
          </cell>
          <cell r="G1661" t="str">
            <v>4d42233bb8</v>
          </cell>
          <cell r="H1661" t="str">
            <v>RPZP.05.02.02-32-004/10</v>
          </cell>
          <cell r="I1661" t="str">
            <v>WND-RPZP.05.02.02-32-004/10</v>
          </cell>
          <cell r="J1661" t="str">
            <v>2014-11-27</v>
          </cell>
          <cell r="K1661" t="str">
            <v>2014 II półrocze</v>
          </cell>
          <cell r="L1661" t="str">
            <v>2014</v>
          </cell>
          <cell r="M1661" t="str">
            <v>2014-12-02</v>
          </cell>
          <cell r="N1661" t="str">
            <v>2014 II półrocze</v>
          </cell>
          <cell r="O1661" t="str">
            <v>2014</v>
          </cell>
          <cell r="P1661" t="str">
            <v>2014-12-10</v>
          </cell>
          <cell r="Q1661" t="str">
            <v>2015-03-31</v>
          </cell>
          <cell r="R1661" t="str">
            <v>2015 I półrocze</v>
          </cell>
          <cell r="S1661" t="str">
            <v>2015</v>
          </cell>
          <cell r="T1661" t="str">
            <v>2014-11-27</v>
          </cell>
          <cell r="U1661">
            <v>1848193.93</v>
          </cell>
          <cell r="V1661">
            <v>1848193.93</v>
          </cell>
          <cell r="W1661">
            <v>1386145.44</v>
          </cell>
          <cell r="X1661">
            <v>1386145.44</v>
          </cell>
          <cell r="Y1661">
            <v>462048.49</v>
          </cell>
          <cell r="Z1661">
            <v>75</v>
          </cell>
          <cell r="AA1661" t="str">
            <v>Zachowanie dziedzictwa kulturowego – rewaloryzacja i zabezpieczenie techniczne Murów Obronnych przy ul. Murarskiej – Strzeleckiej i ul. Wałowej w Gryficach</v>
          </cell>
          <cell r="AB1661" t="str">
            <v>bez pomocy publicznej</v>
          </cell>
          <cell r="AC1661">
            <v>1848193.93</v>
          </cell>
          <cell r="AD1661">
            <v>1848193.93</v>
          </cell>
          <cell r="AE1661">
            <v>0</v>
          </cell>
          <cell r="AF1661">
            <v>0</v>
          </cell>
          <cell r="AG1661" t="str">
            <v>Nie</v>
          </cell>
          <cell r="AH1661" t="str">
            <v>58 Ochrona i zachowanie dziedzictwa kulturowego</v>
          </cell>
          <cell r="AI1661" t="str">
            <v>01 Pomoc bezzwrotna</v>
          </cell>
          <cell r="AJ1661" t="str">
            <v>01 Obszar miejski</v>
          </cell>
          <cell r="AK1661" t="str">
            <v>00 Nie dotyczy</v>
          </cell>
          <cell r="AL1661" t="str">
            <v>8571821013</v>
          </cell>
          <cell r="AM1661" t="str">
            <v>Gmina Gryfice</v>
          </cell>
          <cell r="AN1661" t="str">
            <v>72-300</v>
          </cell>
          <cell r="AO1661" t="str">
            <v>Gryfice</v>
          </cell>
          <cell r="AP1661" t="str">
            <v>Plac Zwycięstwa</v>
          </cell>
          <cell r="AQ1661" t="str">
            <v>37</v>
          </cell>
          <cell r="AR1661" t="str">
            <v>-</v>
          </cell>
          <cell r="AS1661" t="str">
            <v>913853200</v>
          </cell>
          <cell r="AT1661" t="str">
            <v>913853207</v>
          </cell>
          <cell r="AU1661" t="str">
            <v>wspólnota samorządowa</v>
          </cell>
          <cell r="AV1661" t="str">
            <v>811684380</v>
          </cell>
          <cell r="AW1661" t="str">
            <v>jednostka samorządu terytorialnego, związek lub stowarzyszenie jst</v>
          </cell>
        </row>
        <row r="1662">
          <cell r="A1662" t="str">
            <v>RPZP.04.05.02-32-053/14</v>
          </cell>
          <cell r="B1662" t="str">
            <v>RPZP.04.00.00</v>
          </cell>
          <cell r="C1662" t="str">
            <v>RPZP.04.05.00</v>
          </cell>
          <cell r="D1662" t="str">
            <v>RPZP.04.05.02</v>
          </cell>
          <cell r="E1662" t="str">
            <v>RPZP.04.05.02-32-053/14-01</v>
          </cell>
          <cell r="F1662" t="str">
            <v>UDA-RPZP.04.05.02-32-053/14-01</v>
          </cell>
          <cell r="G1662" t="str">
            <v>378a936ade</v>
          </cell>
          <cell r="H1662" t="str">
            <v>RPZP.04.05.02-32-053/14</v>
          </cell>
          <cell r="I1662" t="str">
            <v>WND-RPZP.04.05.02-32-053/14</v>
          </cell>
          <cell r="J1662" t="str">
            <v>2014-12-15</v>
          </cell>
          <cell r="K1662" t="str">
            <v>2014 II półrocze</v>
          </cell>
          <cell r="L1662" t="str">
            <v>2014</v>
          </cell>
          <cell r="M1662" t="str">
            <v>2014-12-22</v>
          </cell>
          <cell r="N1662" t="str">
            <v>2014 II półrocze</v>
          </cell>
          <cell r="O1662" t="str">
            <v>2014</v>
          </cell>
          <cell r="P1662" t="str">
            <v>2014-12-19</v>
          </cell>
          <cell r="Q1662" t="str">
            <v>2015-03-31</v>
          </cell>
          <cell r="R1662" t="str">
            <v>2015 I półrocze</v>
          </cell>
          <cell r="S1662" t="str">
            <v>2015</v>
          </cell>
          <cell r="T1662" t="str">
            <v>2014-12-15</v>
          </cell>
          <cell r="U1662">
            <v>880000</v>
          </cell>
          <cell r="V1662">
            <v>880000</v>
          </cell>
          <cell r="W1662">
            <v>500000</v>
          </cell>
          <cell r="X1662">
            <v>500000</v>
          </cell>
          <cell r="Y1662">
            <v>380000</v>
          </cell>
          <cell r="Z1662">
            <v>56.82</v>
          </cell>
          <cell r="AA1662" t="str">
            <v xml:space="preserve">Zakup samochodu ratowniczo – gaśniczego dla OSP Wrzosowo i wdrożenie systemu wspomagania centrum zarządzania kryzysowego wraz z systemem geolokalizacji w gminie Dygowo </v>
          </cell>
          <cell r="AB1662" t="str">
            <v>bez pomocy publicznej</v>
          </cell>
          <cell r="AC1662">
            <v>880000</v>
          </cell>
          <cell r="AD1662">
            <v>880000</v>
          </cell>
          <cell r="AE1662">
            <v>0</v>
          </cell>
          <cell r="AF1662">
            <v>0</v>
          </cell>
          <cell r="AG1662" t="str">
            <v>Tak</v>
          </cell>
          <cell r="AH1662" t="str">
            <v>53 Zapobieganie zagrożeniom (w tym opracowanie i wdrażanie planów i instrumentów zapobiegania i zarządzania zagrożeniami naturalnym i technologicznym)</v>
          </cell>
          <cell r="AI1662" t="str">
            <v>01 Pomoc bezzwrotna</v>
          </cell>
          <cell r="AJ1662" t="str">
            <v>05 Obszary wiejskie (poza obszarami górskimi, wyspami lub o niskiej i bardzo niskiej gęstości zaludnienia)</v>
          </cell>
          <cell r="AK1662" t="str">
            <v>21 Działalność związana ze środowiskiem naturalnym</v>
          </cell>
          <cell r="AL1662" t="str">
            <v>6711801708</v>
          </cell>
          <cell r="AM1662" t="str">
            <v>Gmina Dygowo</v>
          </cell>
          <cell r="AN1662" t="str">
            <v>78-113</v>
          </cell>
          <cell r="AO1662" t="str">
            <v>Dygowo</v>
          </cell>
          <cell r="AP1662" t="str">
            <v>Kolejowa</v>
          </cell>
          <cell r="AQ1662" t="str">
            <v>1</v>
          </cell>
          <cell r="AR1662" t="str">
            <v>-</v>
          </cell>
          <cell r="AS1662" t="str">
            <v>943584195</v>
          </cell>
          <cell r="AT1662" t="str">
            <v>943584194</v>
          </cell>
          <cell r="AU1662" t="str">
            <v>wspólnota samorządowa - gmina</v>
          </cell>
          <cell r="AV1662" t="str">
            <v>330920630</v>
          </cell>
          <cell r="AW1662" t="str">
            <v>jednostka samorządu terytorialnego, związek lub stowarzyszenie jst</v>
          </cell>
        </row>
        <row r="1663">
          <cell r="A1663" t="str">
            <v>RPZP.01.03.03-32-005/14</v>
          </cell>
          <cell r="B1663" t="str">
            <v>RPZP.01.00.00</v>
          </cell>
          <cell r="C1663" t="str">
            <v>RPZP.01.03.00</v>
          </cell>
          <cell r="D1663" t="str">
            <v>RPZP.01.03.03</v>
          </cell>
          <cell r="E1663" t="str">
            <v>RPZP.01.03.03-32-005/14-01</v>
          </cell>
          <cell r="F1663" t="str">
            <v>UDA-RPZP.01.03.03-32-005/14-01</v>
          </cell>
          <cell r="G1663" t="str">
            <v>ae2ffb980c</v>
          </cell>
          <cell r="H1663" t="str">
            <v>RPZP.01.03.03-32-005/14</v>
          </cell>
          <cell r="I1663" t="str">
            <v>WND-RPZP.01.03.03-32-005/14</v>
          </cell>
          <cell r="J1663" t="str">
            <v>2014-12-12</v>
          </cell>
          <cell r="K1663" t="str">
            <v>2014 II półrocze</v>
          </cell>
          <cell r="L1663" t="str">
            <v>2014</v>
          </cell>
          <cell r="M1663" t="str">
            <v>2014-12-31</v>
          </cell>
          <cell r="N1663" t="str">
            <v>2014 II półrocze</v>
          </cell>
          <cell r="O1663" t="str">
            <v>2014</v>
          </cell>
          <cell r="P1663" t="str">
            <v>2014-08-27</v>
          </cell>
          <cell r="Q1663" t="str">
            <v>2015-03-31</v>
          </cell>
          <cell r="R1663" t="str">
            <v>2015 I półrocze</v>
          </cell>
          <cell r="S1663" t="str">
            <v>2015</v>
          </cell>
          <cell r="T1663" t="str">
            <v>2014-12-12</v>
          </cell>
          <cell r="U1663">
            <v>2342279</v>
          </cell>
          <cell r="V1663">
            <v>2342279</v>
          </cell>
          <cell r="W1663">
            <v>1171139.5</v>
          </cell>
          <cell r="X1663">
            <v>1171139.5</v>
          </cell>
          <cell r="Y1663">
            <v>1171139.5</v>
          </cell>
          <cell r="Z1663">
            <v>50</v>
          </cell>
          <cell r="AA1663" t="str">
            <v>"Budowa kolektora deszczowego dla terenów inwestycyjnych w Szczecinku"</v>
          </cell>
          <cell r="AB1663" t="str">
            <v>bez pomocy publicznej</v>
          </cell>
          <cell r="AC1663">
            <v>2342279</v>
          </cell>
          <cell r="AD1663">
            <v>2342279</v>
          </cell>
          <cell r="AE1663">
            <v>0</v>
          </cell>
          <cell r="AF1663">
            <v>0</v>
          </cell>
          <cell r="AG1663" t="str">
            <v>Nie</v>
          </cell>
          <cell r="AH1663" t="str">
            <v>08 Inne inwestycje w przedsiębiorstwa</v>
          </cell>
          <cell r="AI1663" t="str">
            <v>01 Pomoc bezzwrotna</v>
          </cell>
          <cell r="AJ1663" t="str">
            <v>01 Obszar miejski</v>
          </cell>
          <cell r="AK1663" t="str">
            <v>21 Działalność związana ze środowiskiem naturalnym</v>
          </cell>
          <cell r="AL1663" t="str">
            <v>6730010209</v>
          </cell>
          <cell r="AM1663" t="str">
            <v>Miasto Szczecinek</v>
          </cell>
          <cell r="AN1663" t="str">
            <v>78-400</v>
          </cell>
          <cell r="AO1663" t="str">
            <v>Szczecinek</v>
          </cell>
          <cell r="AP1663" t="str">
            <v>Plac Wolności</v>
          </cell>
          <cell r="AQ1663" t="str">
            <v>13</v>
          </cell>
          <cell r="AR1663" t="str">
            <v>-</v>
          </cell>
          <cell r="AS1663" t="str">
            <v>943714158</v>
          </cell>
          <cell r="AT1663" t="str">
            <v>943740254</v>
          </cell>
          <cell r="AU1663" t="str">
            <v>wspólnota samorządowa - gmina</v>
          </cell>
          <cell r="AV1663" t="str">
            <v>330920890</v>
          </cell>
          <cell r="AW1663" t="str">
            <v>jednostka samorządu terytorialnego, związek lub stowarzyszenie jst</v>
          </cell>
        </row>
        <row r="1664">
          <cell r="A1664" t="str">
            <v>RPZP.04.01.00-32-001/13</v>
          </cell>
          <cell r="B1664" t="str">
            <v>RPZP.04.00.00</v>
          </cell>
          <cell r="C1664" t="str">
            <v>RPZP.04.01.00</v>
          </cell>
          <cell r="D1664">
            <v>0</v>
          </cell>
          <cell r="E1664" t="str">
            <v>RPZP.04.01.00-32-001/13-01</v>
          </cell>
          <cell r="F1664" t="str">
            <v>UDA-RPZP.04.01.00-32-001/13-01</v>
          </cell>
          <cell r="G1664" t="str">
            <v>864ff92ada</v>
          </cell>
          <cell r="H1664" t="str">
            <v>RPZP.04.01.00-32-001/13</v>
          </cell>
          <cell r="I1664" t="str">
            <v>WND-RPZP.04.01.00-32-001/13</v>
          </cell>
          <cell r="J1664" t="str">
            <v>2014-12-31</v>
          </cell>
          <cell r="K1664" t="str">
            <v>2014 II półrocze</v>
          </cell>
          <cell r="L1664" t="str">
            <v>2014</v>
          </cell>
          <cell r="M1664" t="str">
            <v>2014-12-31</v>
          </cell>
          <cell r="N1664" t="str">
            <v>2014 II półrocze</v>
          </cell>
          <cell r="O1664" t="str">
            <v>2014</v>
          </cell>
          <cell r="P1664" t="str">
            <v>2014-12-19</v>
          </cell>
          <cell r="Q1664" t="str">
            <v>2015-03-31</v>
          </cell>
          <cell r="R1664" t="str">
            <v>2015 I półrocze</v>
          </cell>
          <cell r="S1664" t="str">
            <v>2015</v>
          </cell>
          <cell r="T1664" t="str">
            <v>2014-12-31</v>
          </cell>
          <cell r="U1664">
            <v>2649600</v>
          </cell>
          <cell r="V1664">
            <v>2649600</v>
          </cell>
          <cell r="W1664">
            <v>1987200</v>
          </cell>
          <cell r="X1664">
            <v>1987200</v>
          </cell>
          <cell r="Y1664">
            <v>662400</v>
          </cell>
          <cell r="Z1664">
            <v>75</v>
          </cell>
          <cell r="AA1664" t="str">
            <v>„Budowa instalacji fotowoltaicznej drogą dywersyfikacji źródeł energii w RZGO Nowogard”</v>
          </cell>
          <cell r="AB1664" t="str">
            <v>bez pomocy publicznej</v>
          </cell>
          <cell r="AC1664">
            <v>2649600</v>
          </cell>
          <cell r="AD1664">
            <v>2649600</v>
          </cell>
          <cell r="AE1664">
            <v>0</v>
          </cell>
          <cell r="AF1664">
            <v>0</v>
          </cell>
          <cell r="AG1664" t="str">
            <v>Nie</v>
          </cell>
          <cell r="AH1664" t="str">
            <v>40 Energia odnawialna: słoneczna</v>
          </cell>
          <cell r="AI1664" t="str">
            <v>01 Pomoc bezzwrotna</v>
          </cell>
          <cell r="AJ1664" t="str">
            <v>05 Obszary wiejskie (poza obszarami górskimi, wyspami lub o niskiej i bardzo niskiej gęstości zaludnienia)</v>
          </cell>
          <cell r="AK1664" t="str">
            <v>22 Inne niewyszczególnione usługi</v>
          </cell>
          <cell r="AL1664" t="str">
            <v>8561699243</v>
          </cell>
          <cell r="AM1664" t="str">
            <v>Celowy Związek Gmin R - XXI</v>
          </cell>
          <cell r="AN1664" t="str">
            <v>72-200</v>
          </cell>
          <cell r="AO1664" t="str">
            <v>Nowogard</v>
          </cell>
          <cell r="AP1664" t="str">
            <v>Plac Wolności</v>
          </cell>
          <cell r="AQ1664" t="str">
            <v>5</v>
          </cell>
          <cell r="AR1664" t="str">
            <v>-</v>
          </cell>
          <cell r="AS1664" t="str">
            <v>(0-91)5791920</v>
          </cell>
          <cell r="AT1664" t="str">
            <v>(0-91)5791953</v>
          </cell>
          <cell r="AU1664" t="str">
            <v>wspólnota samorządowa</v>
          </cell>
          <cell r="AV1664" t="str">
            <v>812546696</v>
          </cell>
          <cell r="AW1664" t="str">
            <v>jednostka samorządu terytorialnego, związek lub stowarzyszenie jst</v>
          </cell>
        </row>
        <row r="1665">
          <cell r="A1665" t="str">
            <v>RPZP.04.01.00-32-005/13</v>
          </cell>
          <cell r="B1665" t="str">
            <v>RPZP.04.00.00</v>
          </cell>
          <cell r="C1665" t="str">
            <v>RPZP.04.01.00</v>
          </cell>
          <cell r="D1665">
            <v>0</v>
          </cell>
          <cell r="E1665" t="str">
            <v>RPZP.04.01.00-32-005/13-01</v>
          </cell>
          <cell r="F1665" t="str">
            <v>UDA-RPZP.04.01.00-32-005/13-01</v>
          </cell>
          <cell r="G1665" t="str">
            <v>a30be768a9</v>
          </cell>
          <cell r="H1665" t="str">
            <v>RPZP.04.01.00-32-005/13</v>
          </cell>
          <cell r="I1665" t="str">
            <v>WND-RPZP.04.01.00-32-005/13</v>
          </cell>
          <cell r="J1665" t="str">
            <v>2014-12-31</v>
          </cell>
          <cell r="K1665" t="str">
            <v>2014 II półrocze</v>
          </cell>
          <cell r="L1665" t="str">
            <v>2014</v>
          </cell>
          <cell r="M1665" t="str">
            <v>2014-12-31</v>
          </cell>
          <cell r="N1665" t="str">
            <v>2014 II półrocze</v>
          </cell>
          <cell r="O1665" t="str">
            <v>2014</v>
          </cell>
          <cell r="P1665" t="str">
            <v>2015-01-10</v>
          </cell>
          <cell r="Q1665" t="str">
            <v>2015-03-31</v>
          </cell>
          <cell r="R1665" t="str">
            <v>2015 I półrocze</v>
          </cell>
          <cell r="S1665" t="str">
            <v>2015</v>
          </cell>
          <cell r="T1665" t="str">
            <v>2014-12-31</v>
          </cell>
          <cell r="U1665">
            <v>1296556.53</v>
          </cell>
          <cell r="V1665">
            <v>1287669.53</v>
          </cell>
          <cell r="W1665">
            <v>965752.14</v>
          </cell>
          <cell r="X1665">
            <v>965752.14</v>
          </cell>
          <cell r="Y1665">
            <v>321917.39</v>
          </cell>
          <cell r="Z1665">
            <v>75</v>
          </cell>
          <cell r="AA1665" t="str">
            <v>"Zakup i montaż instalacji fotowoltaicznych na dachach wybranych budynków użyteczności publicznej w Powiecie Drawskim"</v>
          </cell>
          <cell r="AB1665" t="str">
            <v>bez pomocy publicznej</v>
          </cell>
          <cell r="AC1665">
            <v>1296556.53</v>
          </cell>
          <cell r="AD1665">
            <v>1296556.53</v>
          </cell>
          <cell r="AE1665">
            <v>0</v>
          </cell>
          <cell r="AF1665">
            <v>0</v>
          </cell>
          <cell r="AG1665" t="str">
            <v>Nie</v>
          </cell>
          <cell r="AH1665" t="str">
            <v>40 Energia odnawialna: słoneczna</v>
          </cell>
          <cell r="AI1665" t="str">
            <v>01 Pomoc bezzwrotna</v>
          </cell>
          <cell r="AJ1665" t="str">
            <v>01 Obszar miejski</v>
          </cell>
          <cell r="AK1665" t="str">
            <v>21 Działalność związana ze środowiskiem naturalnym</v>
          </cell>
          <cell r="AL1665" t="str">
            <v>2530305547</v>
          </cell>
          <cell r="AM1665" t="str">
            <v>Powiat Drawski</v>
          </cell>
          <cell r="AN1665" t="str">
            <v>78-500</v>
          </cell>
          <cell r="AO1665" t="str">
            <v>Drawsko Pomorskie</v>
          </cell>
          <cell r="AP1665" t="str">
            <v>Plac Elizy Orzeszkowej</v>
          </cell>
          <cell r="AQ1665" t="str">
            <v>3</v>
          </cell>
          <cell r="AR1665" t="str">
            <v>-</v>
          </cell>
          <cell r="AS1665" t="str">
            <v>943633464, 943630780</v>
          </cell>
          <cell r="AT1665" t="str">
            <v>943632023</v>
          </cell>
          <cell r="AU1665" t="str">
            <v>wspólnota samorządowa - powiat</v>
          </cell>
          <cell r="AV1665" t="str">
            <v>330920765</v>
          </cell>
          <cell r="AW1665" t="str">
            <v>jednostka samorządu terytorialnego, związek lub stowarzyszenie jst</v>
          </cell>
        </row>
        <row r="1666">
          <cell r="A1666" t="str">
            <v>RPZP.05.01.01-32-005/14</v>
          </cell>
          <cell r="B1666" t="str">
            <v>RPZP.05.00.00</v>
          </cell>
          <cell r="C1666" t="str">
            <v>RPZP.05.01.00</v>
          </cell>
          <cell r="D1666" t="str">
            <v>RPZP.05.01.01</v>
          </cell>
          <cell r="E1666" t="str">
            <v>RPZP.05.01.01-32-005/14-01</v>
          </cell>
          <cell r="F1666" t="str">
            <v>UDA-RPZP.05.01.01-32-005/14-01</v>
          </cell>
          <cell r="G1666" t="str">
            <v>ba74a3b2c4</v>
          </cell>
          <cell r="H1666" t="str">
            <v>RPZP.05.01.01-32-005/14</v>
          </cell>
          <cell r="I1666" t="str">
            <v>WND-RPZP.05.01.01-32-005/14</v>
          </cell>
          <cell r="J1666" t="str">
            <v>2014-12-29</v>
          </cell>
          <cell r="K1666" t="str">
            <v>2014 II półrocze</v>
          </cell>
          <cell r="L1666" t="str">
            <v>2014</v>
          </cell>
          <cell r="M1666" t="str">
            <v>2014-12-30</v>
          </cell>
          <cell r="N1666" t="str">
            <v>2014 II półrocze</v>
          </cell>
          <cell r="O1666" t="str">
            <v>2014</v>
          </cell>
          <cell r="P1666" t="str">
            <v>2014-09-24</v>
          </cell>
          <cell r="Q1666" t="str">
            <v>2015-04-30</v>
          </cell>
          <cell r="R1666" t="str">
            <v>2015 I półrocze</v>
          </cell>
          <cell r="S1666" t="str">
            <v>2015</v>
          </cell>
          <cell r="T1666" t="str">
            <v>2014-12-29</v>
          </cell>
          <cell r="U1666">
            <v>594025.79</v>
          </cell>
          <cell r="V1666">
            <v>472110.8</v>
          </cell>
          <cell r="W1666">
            <v>283266.48</v>
          </cell>
          <cell r="X1666">
            <v>283266.48</v>
          </cell>
          <cell r="Y1666">
            <v>188844.32</v>
          </cell>
          <cell r="Z1666">
            <v>60</v>
          </cell>
          <cell r="AA1666" t="str">
            <v>Adaptacja istniejącego budynku do celów obsługi portu jachtowego Basen Północny w Świnoujściu - etap II wraz z doposażeniem portu</v>
          </cell>
          <cell r="AB1666" t="str">
            <v>pomoc de minimis</v>
          </cell>
          <cell r="AC1666">
            <v>594025.79</v>
          </cell>
          <cell r="AD1666">
            <v>594025.79</v>
          </cell>
          <cell r="AE1666">
            <v>0</v>
          </cell>
          <cell r="AF1666">
            <v>0</v>
          </cell>
          <cell r="AG1666" t="str">
            <v>Nie</v>
          </cell>
          <cell r="AH1666" t="str">
            <v>57 Inne wsparcie na rzecz wzmocnienia usług turystycznych</v>
          </cell>
          <cell r="AI1666" t="str">
            <v>01 Pomoc bezzwrotna</v>
          </cell>
          <cell r="AJ1666" t="str">
            <v>01 Obszar miejski</v>
          </cell>
          <cell r="AK1666" t="str">
            <v>22 Inne niewyszczególnione usługi</v>
          </cell>
          <cell r="AL1666" t="str">
            <v>8550006242</v>
          </cell>
          <cell r="AM1666" t="str">
            <v>Ośrodek Sportu i Rekreacji Wyspiarz</v>
          </cell>
          <cell r="AN1666" t="str">
            <v>72-600</v>
          </cell>
          <cell r="AO1666" t="str">
            <v>Świnoujście</v>
          </cell>
          <cell r="AP1666" t="str">
            <v>Matejki</v>
          </cell>
          <cell r="AQ1666" t="str">
            <v>22</v>
          </cell>
          <cell r="AR1666" t="str">
            <v>-</v>
          </cell>
          <cell r="AS1666" t="str">
            <v>913213781</v>
          </cell>
          <cell r="AT1666" t="str">
            <v>913213781</v>
          </cell>
          <cell r="AU1666" t="str">
            <v>gminna samorządowa jednostka organizacyjna</v>
          </cell>
          <cell r="AV1666" t="str">
            <v>000330944</v>
          </cell>
          <cell r="AW1666" t="str">
            <v>jednostka organizacyjna jst</v>
          </cell>
        </row>
        <row r="1667">
          <cell r="A1667" t="str">
            <v>RPZP.05.01.01-32-008/14</v>
          </cell>
          <cell r="B1667" t="str">
            <v>RPZP.05.00.00</v>
          </cell>
          <cell r="C1667" t="str">
            <v>RPZP.05.01.00</v>
          </cell>
          <cell r="D1667" t="str">
            <v>RPZP.05.01.01</v>
          </cell>
          <cell r="E1667" t="str">
            <v>RPZP.05.01.01-32-008/14-00</v>
          </cell>
          <cell r="F1667" t="str">
            <v>UDA-RPZP.05.01.01-32-008/14-00</v>
          </cell>
          <cell r="G1667" t="str">
            <v>bee942e29d</v>
          </cell>
          <cell r="H1667" t="str">
            <v>RPZP.05.01.01-32-008/14</v>
          </cell>
          <cell r="I1667" t="str">
            <v>WND-RPZP.05.01.01-32-008/14</v>
          </cell>
          <cell r="J1667" t="str">
            <v>2014-12-30</v>
          </cell>
          <cell r="K1667" t="str">
            <v>2014 II półrocze</v>
          </cell>
          <cell r="L1667" t="str">
            <v>2014</v>
          </cell>
          <cell r="M1667" t="str">
            <v>2014-12-31</v>
          </cell>
          <cell r="N1667" t="str">
            <v>2014 II półrocze</v>
          </cell>
          <cell r="O1667" t="str">
            <v>2014</v>
          </cell>
          <cell r="P1667" t="str">
            <v>2015-03-02</v>
          </cell>
          <cell r="Q1667" t="str">
            <v>2015-05-29</v>
          </cell>
          <cell r="R1667" t="str">
            <v>2015 I półrocze</v>
          </cell>
          <cell r="S1667" t="str">
            <v>2015</v>
          </cell>
          <cell r="T1667" t="str">
            <v>2014-12-30</v>
          </cell>
          <cell r="U1667">
            <v>338208.78</v>
          </cell>
          <cell r="V1667">
            <v>274966.49</v>
          </cell>
          <cell r="W1667">
            <v>164979</v>
          </cell>
          <cell r="X1667">
            <v>164979</v>
          </cell>
          <cell r="Y1667">
            <v>109987.49</v>
          </cell>
          <cell r="Z1667">
            <v>60</v>
          </cell>
          <cell r="AA1667" t="str">
            <v>Stworzenie miejsca rekreacji dla żeglarzy przy przystani jachtowej w Porcie Darłowo</v>
          </cell>
          <cell r="AB1667" t="str">
            <v>pomoc de minimis</v>
          </cell>
          <cell r="AC1667">
            <v>338208.78</v>
          </cell>
          <cell r="AD1667">
            <v>164979</v>
          </cell>
          <cell r="AE1667">
            <v>173229.78</v>
          </cell>
          <cell r="AF1667">
            <v>0</v>
          </cell>
          <cell r="AG1667" t="str">
            <v>Nie</v>
          </cell>
          <cell r="AH1667" t="str">
            <v>57 Inne wsparcie na rzecz wzmocnienia usług turystycznych</v>
          </cell>
          <cell r="AI1667" t="str">
            <v>01 Pomoc bezzwrotna</v>
          </cell>
          <cell r="AJ1667" t="str">
            <v>01 Obszar miejski</v>
          </cell>
          <cell r="AK1667" t="str">
            <v>22 Inne niewyszczególnione usługi</v>
          </cell>
          <cell r="AL1667" t="str">
            <v>4990277204</v>
          </cell>
          <cell r="AM1667" t="str">
            <v>Zarząd Portu Morskiego Darłowo Spółka z o.o.</v>
          </cell>
          <cell r="AN1667" t="str">
            <v>76-150</v>
          </cell>
          <cell r="AO1667" t="str">
            <v>Darłowo</v>
          </cell>
          <cell r="AP1667" t="str">
            <v>Conrada</v>
          </cell>
          <cell r="AQ1667" t="str">
            <v>27</v>
          </cell>
          <cell r="AR1667" t="str">
            <v>-</v>
          </cell>
          <cell r="AS1667" t="str">
            <v>0943145185</v>
          </cell>
          <cell r="AT1667" t="str">
            <v>0943145185</v>
          </cell>
          <cell r="AU1667" t="str">
            <v>spółka z ograniczoną odpowiedzialnością - duże przedsiębiorstwo</v>
          </cell>
          <cell r="AV1667" t="str">
            <v>331051722</v>
          </cell>
          <cell r="AW1667" t="str">
            <v>przedsiębiorca lub przedsiębiorstwo</v>
          </cell>
        </row>
        <row r="1668">
          <cell r="A1668" t="str">
            <v>RPZP.05.01.01-32-001/13</v>
          </cell>
          <cell r="B1668" t="str">
            <v>RPZP.05.00.00</v>
          </cell>
          <cell r="C1668" t="str">
            <v>RPZP.05.01.00</v>
          </cell>
          <cell r="D1668" t="str">
            <v>RPZP.05.01.01</v>
          </cell>
          <cell r="E1668" t="str">
            <v>RPZP.05.01.01-32-001/13-02</v>
          </cell>
          <cell r="F1668" t="str">
            <v>UDA-RPZP.05.01.01-32-001/13-02</v>
          </cell>
          <cell r="G1668" t="str">
            <v>8cd47a00e9</v>
          </cell>
          <cell r="H1668" t="str">
            <v>RPZP.05.01.01-32-001/13</v>
          </cell>
          <cell r="I1668" t="str">
            <v>WND-RPZP.05.01.01-32-001/13</v>
          </cell>
          <cell r="J1668" t="str">
            <v>2013-12-30</v>
          </cell>
          <cell r="K1668" t="str">
            <v>2013 II półrocze</v>
          </cell>
          <cell r="L1668" t="str">
            <v>2013</v>
          </cell>
          <cell r="M1668" t="str">
            <v>2013-12-31</v>
          </cell>
          <cell r="N1668" t="str">
            <v>2013 II półrocze</v>
          </cell>
          <cell r="O1668" t="str">
            <v>2013</v>
          </cell>
          <cell r="P1668" t="str">
            <v>2014-01-27</v>
          </cell>
          <cell r="Q1668" t="str">
            <v>2015-05-30</v>
          </cell>
          <cell r="R1668" t="str">
            <v>2015 I półrocze</v>
          </cell>
          <cell r="S1668" t="str">
            <v>2015</v>
          </cell>
          <cell r="T1668" t="str">
            <v>2014-12-18</v>
          </cell>
          <cell r="U1668">
            <v>12551754.74</v>
          </cell>
          <cell r="V1668">
            <v>8900000</v>
          </cell>
          <cell r="W1668">
            <v>3560000</v>
          </cell>
          <cell r="X1668">
            <v>3560000</v>
          </cell>
          <cell r="Y1668">
            <v>5340000</v>
          </cell>
          <cell r="Z1668">
            <v>40</v>
          </cell>
          <cell r="AA1668" t="str">
            <v>Poprawa jakości usług w zakresie lecznictwa uzdrowiskowego poprzez budowę sieci ośrodków rehabilitacji leczniczej z wyszczególnieniem Regionalnego Ośrodka Rehabilitacji Leczniczej „Admirał I”</v>
          </cell>
          <cell r="AB1668" t="str">
            <v>pomoc publiczna</v>
          </cell>
          <cell r="AC1668">
            <v>12551754.74</v>
          </cell>
          <cell r="AD1668">
            <v>3560000</v>
          </cell>
          <cell r="AE1668">
            <v>8991754.7400000002</v>
          </cell>
          <cell r="AF1668">
            <v>0</v>
          </cell>
          <cell r="AG1668" t="str">
            <v>Nie</v>
          </cell>
          <cell r="AH1668" t="str">
            <v>57 Inne wsparcie na rzecz wzmocnienia usług turystycznych</v>
          </cell>
          <cell r="AI1668" t="str">
            <v>01 Pomoc bezzwrotna</v>
          </cell>
          <cell r="AJ1668" t="str">
            <v>01 Obszar miejski</v>
          </cell>
          <cell r="AK1668" t="str">
            <v>22 Inne niewyszczególnione usługi</v>
          </cell>
          <cell r="AL1668" t="str">
            <v>8550004125</v>
          </cell>
          <cell r="AM1668" t="str">
            <v>"Uzdrowisko Świnoujście" Spółka Akcyjna</v>
          </cell>
          <cell r="AN1668" t="str">
            <v>72-600</v>
          </cell>
          <cell r="AO1668" t="str">
            <v>Świnoujście</v>
          </cell>
          <cell r="AP1668" t="str">
            <v>Nowowiejskiego</v>
          </cell>
          <cell r="AQ1668" t="str">
            <v>2</v>
          </cell>
          <cell r="AR1668" t="str">
            <v>-</v>
          </cell>
          <cell r="AS1668" t="str">
            <v>91321-22-29</v>
          </cell>
          <cell r="AT1668" t="str">
            <v>91321-23-14</v>
          </cell>
          <cell r="AU1668" t="str">
            <v>spółka akcyjna - duże przedsiębiorstwo</v>
          </cell>
          <cell r="AV1668" t="str">
            <v>000288260</v>
          </cell>
          <cell r="AW1668" t="str">
            <v>przedsiębiorca lub przedsiębiorstwo</v>
          </cell>
        </row>
        <row r="1669">
          <cell r="A1669" t="str">
            <v>RPZP.02.01.02-32-003/14</v>
          </cell>
          <cell r="B1669" t="str">
            <v>RPZP.02.00.00</v>
          </cell>
          <cell r="C1669" t="str">
            <v>RPZP.02.01.00</v>
          </cell>
          <cell r="D1669" t="str">
            <v>RPZP.02.01.02</v>
          </cell>
          <cell r="E1669" t="str">
            <v>RPZP.02.01.02-32-003/14-01</v>
          </cell>
          <cell r="F1669" t="str">
            <v>UDA-RPZP.02.01.02-32-003/14-01</v>
          </cell>
          <cell r="G1669" t="str">
            <v>a709c241ad</v>
          </cell>
          <cell r="H1669" t="str">
            <v>RPZP.02.01.02-32-003/14</v>
          </cell>
          <cell r="I1669" t="str">
            <v>WND-RPZP.02.01.02-32-003/14</v>
          </cell>
          <cell r="J1669" t="str">
            <v>2014-11-14</v>
          </cell>
          <cell r="K1669" t="str">
            <v>2014 II półrocze</v>
          </cell>
          <cell r="L1669" t="str">
            <v>2014</v>
          </cell>
          <cell r="M1669" t="str">
            <v>2014-11-21</v>
          </cell>
          <cell r="N1669" t="str">
            <v>2014 II półrocze</v>
          </cell>
          <cell r="O1669" t="str">
            <v>2014</v>
          </cell>
          <cell r="P1669" t="str">
            <v>2015-02-02</v>
          </cell>
          <cell r="Q1669" t="str">
            <v>2015-06-29</v>
          </cell>
          <cell r="R1669" t="str">
            <v>2015 I półrocze</v>
          </cell>
          <cell r="S1669" t="str">
            <v>2015</v>
          </cell>
          <cell r="T1669" t="str">
            <v>2014-11-14</v>
          </cell>
          <cell r="U1669">
            <v>5281487</v>
          </cell>
          <cell r="V1669">
            <v>5280872</v>
          </cell>
          <cell r="W1669">
            <v>3960654</v>
          </cell>
          <cell r="X1669">
            <v>3960654</v>
          </cell>
          <cell r="Y1669">
            <v>1320218</v>
          </cell>
          <cell r="Z1669">
            <v>75</v>
          </cell>
          <cell r="AA1669" t="str">
            <v>„Doposażenie PZD w Koszalinie w maszyny i sprzęt przeznaczony do remontu dróg powiatowych”</v>
          </cell>
          <cell r="AB1669" t="str">
            <v>bez pomocy publicznej</v>
          </cell>
          <cell r="AC1669">
            <v>5281487</v>
          </cell>
          <cell r="AD1669">
            <v>5281487</v>
          </cell>
          <cell r="AE1669">
            <v>0</v>
          </cell>
          <cell r="AF1669">
            <v>0</v>
          </cell>
          <cell r="AG1669" t="str">
            <v>Tak</v>
          </cell>
          <cell r="AH1669" t="str">
            <v>23 Drogi regionalne/lokalne</v>
          </cell>
          <cell r="AI1669" t="str">
            <v>01 Pomoc bezzwrotna</v>
          </cell>
          <cell r="AJ1669" t="str">
            <v>05 Obszary wiejskie (poza obszarami górskimi, wyspami lub o niskiej i bardzo niskiej gęstości zaludnienia)</v>
          </cell>
          <cell r="AK1669" t="str">
            <v>00 Nie dotyczy</v>
          </cell>
          <cell r="AL1669" t="str">
            <v>6692387595</v>
          </cell>
          <cell r="AM1669" t="str">
            <v>Powiat Koszaliński</v>
          </cell>
          <cell r="AN1669" t="str">
            <v>75-620</v>
          </cell>
          <cell r="AO1669" t="str">
            <v>Koszalin</v>
          </cell>
          <cell r="AP1669" t="str">
            <v>Racławicka</v>
          </cell>
          <cell r="AQ1669" t="str">
            <v>13</v>
          </cell>
          <cell r="AR1669" t="str">
            <v>-</v>
          </cell>
          <cell r="AS1669" t="str">
            <v>0947140189</v>
          </cell>
          <cell r="AT1669" t="str">
            <v>0947140131</v>
          </cell>
          <cell r="AU1669" t="str">
            <v>wspólnota samorządowa - powiat</v>
          </cell>
          <cell r="AV1669" t="str">
            <v>330920854</v>
          </cell>
          <cell r="AW1669" t="str">
            <v>Jednostka samorządu terytorialnego</v>
          </cell>
        </row>
        <row r="1670">
          <cell r="A1670" t="str">
            <v>RPZP.06.01.01-32-004/14</v>
          </cell>
          <cell r="B1670" t="str">
            <v>RPZP.06.00.00</v>
          </cell>
          <cell r="C1670" t="str">
            <v>RPZP.06.01.00</v>
          </cell>
          <cell r="D1670" t="str">
            <v>RPZP.06.01.01</v>
          </cell>
          <cell r="E1670" t="str">
            <v>RPZP.06.01.01-32-004/14-01</v>
          </cell>
          <cell r="F1670" t="str">
            <v>UDA-RPZP.06.01.01-32-004/14-01</v>
          </cell>
          <cell r="G1670" t="str">
            <v>87d0f44e9e</v>
          </cell>
          <cell r="H1670" t="str">
            <v>RPZP.06.01.01-32-004/14</v>
          </cell>
          <cell r="I1670" t="str">
            <v>WND-RPZP.06.01.01-32-004/14</v>
          </cell>
          <cell r="J1670" t="str">
            <v>2014-12-18</v>
          </cell>
          <cell r="K1670" t="str">
            <v>2014 II półrocze</v>
          </cell>
          <cell r="L1670" t="str">
            <v>2014</v>
          </cell>
          <cell r="M1670" t="str">
            <v>2014-12-23</v>
          </cell>
          <cell r="N1670" t="str">
            <v>2014 II półrocze</v>
          </cell>
          <cell r="O1670" t="str">
            <v>2014</v>
          </cell>
          <cell r="P1670" t="str">
            <v>2014-12-08</v>
          </cell>
          <cell r="Q1670" t="str">
            <v>2015-06-29</v>
          </cell>
          <cell r="R1670" t="str">
            <v>2015 I półrocze</v>
          </cell>
          <cell r="S1670" t="str">
            <v>2015</v>
          </cell>
          <cell r="T1670" t="str">
            <v>2014-12-18</v>
          </cell>
          <cell r="U1670">
            <v>338496</v>
          </cell>
          <cell r="V1670">
            <v>266250</v>
          </cell>
          <cell r="W1670">
            <v>159750</v>
          </cell>
          <cell r="X1670">
            <v>159750</v>
          </cell>
          <cell r="Y1670">
            <v>106500</v>
          </cell>
          <cell r="Z1670">
            <v>60</v>
          </cell>
          <cell r="AA1670" t="str">
            <v>"Budowa obiektu bosmanatu na terenie mariny w miejscowości Lubczyna, Gmina Goleniów"</v>
          </cell>
          <cell r="AB1670" t="str">
            <v>bez pomocy publicznej</v>
          </cell>
          <cell r="AC1670">
            <v>338496</v>
          </cell>
          <cell r="AD1670">
            <v>338496</v>
          </cell>
          <cell r="AE1670">
            <v>0</v>
          </cell>
          <cell r="AF1670">
            <v>0</v>
          </cell>
          <cell r="AG1670" t="str">
            <v>Nie</v>
          </cell>
          <cell r="AH1670" t="str">
            <v>57 Inne wsparcie na rzecz wzmocnienia usług turystycznych</v>
          </cell>
          <cell r="AI1670" t="str">
            <v>01 Pomoc bezzwrotna</v>
          </cell>
          <cell r="AJ1670" t="str">
            <v>05 Obszary wiejskie (poza obszarami górskimi, wyspami lub o niskiej i bardzo niskiej gęstości zaludnienia)</v>
          </cell>
          <cell r="AK1670" t="str">
            <v>22 Inne niewyszczególnione usługi</v>
          </cell>
          <cell r="AL1670" t="str">
            <v>8560008981</v>
          </cell>
          <cell r="AM1670" t="str">
            <v>Gmina Goleniów</v>
          </cell>
          <cell r="AN1670" t="str">
            <v>72-100</v>
          </cell>
          <cell r="AO1670" t="str">
            <v>Goleniów</v>
          </cell>
          <cell r="AP1670" t="str">
            <v>Plac Lotników</v>
          </cell>
          <cell r="AQ1670" t="str">
            <v>1</v>
          </cell>
          <cell r="AR1670" t="str">
            <v>-</v>
          </cell>
          <cell r="AS1670" t="str">
            <v>914698200</v>
          </cell>
          <cell r="AT1670" t="str">
            <v>914698298</v>
          </cell>
          <cell r="AU1670" t="str">
            <v>wspólnota samorządowa - gmina</v>
          </cell>
          <cell r="AV1670" t="str">
            <v>811684367</v>
          </cell>
          <cell r="AW1670" t="str">
            <v>jednostka samorządu terytorialnego, związek lub stowarzyszenie jst</v>
          </cell>
        </row>
        <row r="1671">
          <cell r="A1671" t="str">
            <v>RPZP.06.01.01-32-013/09</v>
          </cell>
          <cell r="B1671" t="str">
            <v>RPZP.06.00.00</v>
          </cell>
          <cell r="C1671" t="str">
            <v>RPZP.06.01.00</v>
          </cell>
          <cell r="D1671" t="str">
            <v>RPZP.06.01.01</v>
          </cell>
          <cell r="E1671" t="str">
            <v>RPZP.06.01.01-32-013/09-06</v>
          </cell>
          <cell r="F1671" t="str">
            <v>UDA-RPZP.06.01.01-32-013/09-06</v>
          </cell>
          <cell r="G1671" t="str">
            <v>fd73fae124</v>
          </cell>
          <cell r="H1671" t="str">
            <v>RPZP.06.01.01-32-013/09</v>
          </cell>
          <cell r="I1671" t="str">
            <v>WND-RPZP.06.01.01-32-013/09</v>
          </cell>
          <cell r="J1671" t="str">
            <v>2010-01-29</v>
          </cell>
          <cell r="K1671" t="str">
            <v>2010 I półrocze</v>
          </cell>
          <cell r="L1671" t="str">
            <v>2010</v>
          </cell>
          <cell r="M1671" t="str">
            <v>2010-01-29</v>
          </cell>
          <cell r="N1671" t="str">
            <v>2010 I półrocze</v>
          </cell>
          <cell r="O1671" t="str">
            <v>2010</v>
          </cell>
          <cell r="P1671" t="str">
            <v>2010-01-08</v>
          </cell>
          <cell r="Q1671" t="str">
            <v>2015-06-30</v>
          </cell>
          <cell r="R1671" t="str">
            <v>2015 I półrocze</v>
          </cell>
          <cell r="S1671" t="str">
            <v>2015</v>
          </cell>
          <cell r="T1671" t="str">
            <v>2014-01-14</v>
          </cell>
          <cell r="U1671">
            <v>37357180.200000003</v>
          </cell>
          <cell r="V1671">
            <v>34376565.270000003</v>
          </cell>
          <cell r="W1671">
            <v>13750626.1</v>
          </cell>
          <cell r="X1671">
            <v>11688032.18</v>
          </cell>
          <cell r="Y1671">
            <v>20625939.170000002</v>
          </cell>
          <cell r="Z1671">
            <v>40</v>
          </cell>
          <cell r="AA1671" t="str">
            <v>Budowa Międzyszkolnego Ośrodka Sportowego Euroregionalne Centrum Edukacji Wodnej i Żeglarskiej</v>
          </cell>
          <cell r="AB1671" t="str">
            <v>pomoc publiczna</v>
          </cell>
          <cell r="AC1671">
            <v>37357180.200000003</v>
          </cell>
          <cell r="AD1671">
            <v>37357180.200000003</v>
          </cell>
          <cell r="AE1671">
            <v>0</v>
          </cell>
          <cell r="AF1671">
            <v>0</v>
          </cell>
          <cell r="AG1671" t="str">
            <v>Nie</v>
          </cell>
          <cell r="AH1671" t="str">
            <v>57 Inne wsparcie na rzecz wzmocnienia usług turystycznych</v>
          </cell>
          <cell r="AI1671" t="str">
            <v>01 Pomoc bezzwrotna</v>
          </cell>
          <cell r="AJ1671" t="str">
            <v>01 Obszar miejski</v>
          </cell>
          <cell r="AK1671" t="str">
            <v>22 Inne niewyszczególnione usługi</v>
          </cell>
          <cell r="AL1671" t="str">
            <v>8510309410</v>
          </cell>
          <cell r="AM1671" t="str">
            <v>Gmina Miasto Szczecin</v>
          </cell>
          <cell r="AN1671" t="str">
            <v>70-456</v>
          </cell>
          <cell r="AO1671" t="str">
            <v>Szczecin</v>
          </cell>
          <cell r="AP1671" t="str">
            <v>Plac Armii Krajowej</v>
          </cell>
          <cell r="AQ1671" t="str">
            <v>1</v>
          </cell>
          <cell r="AR1671" t="str">
            <v>-</v>
          </cell>
          <cell r="AS1671" t="str">
            <v>091/4245814</v>
          </cell>
          <cell r="AT1671" t="str">
            <v>091/4245854</v>
          </cell>
          <cell r="AU1671" t="str">
            <v>wspólnota samorządowa</v>
          </cell>
          <cell r="AV1671" t="str">
            <v>811684232</v>
          </cell>
          <cell r="AW1671" t="str">
            <v>jednostka samorządu terytorialnego, związek lub stowarzyszenie jst</v>
          </cell>
        </row>
        <row r="1672">
          <cell r="A1672" t="str">
            <v>RPZP.03.01.00-32-008/13</v>
          </cell>
          <cell r="B1672" t="str">
            <v>RPZP.03.00.00</v>
          </cell>
          <cell r="C1672" t="str">
            <v>RPZP.03.01.00</v>
          </cell>
          <cell r="D1672">
            <v>0</v>
          </cell>
          <cell r="E1672" t="str">
            <v>RPZP.03.01.00-32-008/13-02</v>
          </cell>
          <cell r="F1672" t="str">
            <v>UDA-RPZP.03.01.00-32-008/13-02</v>
          </cell>
          <cell r="G1672" t="str">
            <v>6561da4453</v>
          </cell>
          <cell r="H1672" t="str">
            <v>RPZP.03.01.00-32-008/13</v>
          </cell>
          <cell r="I1672" t="str">
            <v>WND-RPZP.03.01.00-32-008/13</v>
          </cell>
          <cell r="J1672" t="str">
            <v>2014-04-10</v>
          </cell>
          <cell r="K1672" t="str">
            <v>2014 I półrocze</v>
          </cell>
          <cell r="L1672" t="str">
            <v>2014</v>
          </cell>
          <cell r="M1672" t="str">
            <v>2014-04-18</v>
          </cell>
          <cell r="N1672" t="str">
            <v>2014 I półrocze</v>
          </cell>
          <cell r="O1672" t="str">
            <v>2014</v>
          </cell>
          <cell r="P1672" t="str">
            <v>2013-11-19</v>
          </cell>
          <cell r="Q1672" t="str">
            <v>2015-06-30</v>
          </cell>
          <cell r="R1672" t="str">
            <v>2015 I półrocze</v>
          </cell>
          <cell r="S1672" t="str">
            <v>2015</v>
          </cell>
          <cell r="T1672" t="str">
            <v>2014-11-17</v>
          </cell>
          <cell r="U1672">
            <v>9871970.6099999994</v>
          </cell>
          <cell r="V1672">
            <v>7945145.2999999998</v>
          </cell>
          <cell r="W1672">
            <v>3972572.64</v>
          </cell>
          <cell r="X1672">
            <v>3972572.64</v>
          </cell>
          <cell r="Y1672">
            <v>3972572.66</v>
          </cell>
          <cell r="Z1672">
            <v>50</v>
          </cell>
          <cell r="AA1672" t="str">
            <v>„Budowa światłowodowej sieci szkieletowej NGN oraz publicznych punktów dostępu do Internetu na obszarze 4 powiatów województwa zachodniopomorskiego”</v>
          </cell>
          <cell r="AB1672" t="str">
            <v>pomoc publiczna</v>
          </cell>
          <cell r="AC1672">
            <v>9871970.6099999994</v>
          </cell>
          <cell r="AD1672">
            <v>3972572.64</v>
          </cell>
          <cell r="AE1672">
            <v>5899397.9699999997</v>
          </cell>
          <cell r="AF1672">
            <v>0.23</v>
          </cell>
          <cell r="AG1672" t="str">
            <v>Nie</v>
          </cell>
          <cell r="AH1672" t="str">
            <v>10 Infrastruktura telekomunikacyjna (w tym sieci szerokopasmowe)</v>
          </cell>
          <cell r="AI1672" t="str">
            <v>01 Pomoc bezzwrotna</v>
          </cell>
          <cell r="AJ1672" t="str">
            <v>05 Obszary wiejskie (poza obszarami górskimi, wyspami lub o niskiej i bardzo niskiej gęstości zaludnienia)</v>
          </cell>
          <cell r="AK1672" t="str">
            <v>10 Poczta i telekomunikacja</v>
          </cell>
          <cell r="AL1672" t="str">
            <v>7640001839</v>
          </cell>
          <cell r="AM1672" t="str">
            <v>„ASTA-NET" ASTA GROUP SPÓŁKA Z OGRANICZONĄ ODPOWIEDZIALNOŚCIĄ SPÓŁKA KOMANDYTOWO-AKCYJNA</v>
          </cell>
          <cell r="AN1672" t="str">
            <v>64-920</v>
          </cell>
          <cell r="AO1672" t="str">
            <v>Piła</v>
          </cell>
          <cell r="AP1672" t="str">
            <v>Drygasa</v>
          </cell>
          <cell r="AQ1672" t="str">
            <v>29</v>
          </cell>
          <cell r="AR1672" t="str">
            <v>-</v>
          </cell>
          <cell r="AS1672" t="str">
            <v>673509001</v>
          </cell>
          <cell r="AT1672" t="str">
            <v>Niedotyczy</v>
          </cell>
          <cell r="AU1672" t="str">
            <v>spółka komandytowo-akcyjna - średnie przedsiębiorstwo</v>
          </cell>
          <cell r="AV1672" t="str">
            <v>570010801</v>
          </cell>
          <cell r="AW1672" t="str">
            <v>przedsiębiorca lub przedsiębiorstwo</v>
          </cell>
        </row>
        <row r="1673">
          <cell r="A1673" t="str">
            <v>RPZP.01.01.03-32-166/12</v>
          </cell>
          <cell r="B1673" t="str">
            <v>RPZP.01.00.00</v>
          </cell>
          <cell r="C1673" t="str">
            <v>RPZP.01.01.00</v>
          </cell>
          <cell r="D1673" t="str">
            <v>RPZP.01.01.03</v>
          </cell>
          <cell r="E1673" t="str">
            <v>RPZP.01.01.03-32-166/12-03</v>
          </cell>
          <cell r="F1673" t="str">
            <v>UDA-RPZP.01.01.03-32-166/12-03</v>
          </cell>
          <cell r="G1673" t="str">
            <v>127fedd447</v>
          </cell>
          <cell r="H1673" t="str">
            <v>RPZP.01.01.03-32-166/12</v>
          </cell>
          <cell r="I1673" t="str">
            <v>WND-RPZP.01.01.03-32-166/12</v>
          </cell>
          <cell r="J1673" t="str">
            <v>2014-06-26</v>
          </cell>
          <cell r="K1673" t="str">
            <v>2014 I półrocze</v>
          </cell>
          <cell r="L1673" t="str">
            <v>2014</v>
          </cell>
          <cell r="M1673" t="str">
            <v>2014-07-04</v>
          </cell>
          <cell r="N1673" t="str">
            <v>2014 II półrocze</v>
          </cell>
          <cell r="O1673" t="str">
            <v>2014</v>
          </cell>
          <cell r="P1673" t="str">
            <v>2014-10-15</v>
          </cell>
          <cell r="Q1673" t="str">
            <v>2015-06-30</v>
          </cell>
          <cell r="R1673" t="str">
            <v>2015 I półrocze</v>
          </cell>
          <cell r="S1673" t="str">
            <v>2015</v>
          </cell>
          <cell r="T1673" t="str">
            <v>2014-12-31</v>
          </cell>
          <cell r="U1673">
            <v>2299854</v>
          </cell>
          <cell r="V1673">
            <v>1869800</v>
          </cell>
          <cell r="W1673">
            <v>1121880</v>
          </cell>
          <cell r="X1673">
            <v>1121880</v>
          </cell>
          <cell r="Y1673">
            <v>747920</v>
          </cell>
          <cell r="Z1673">
            <v>60</v>
          </cell>
          <cell r="AA1673" t="str">
            <v>Wzrost konkurencyjności firmy „Marek Nowaczyk” poprzez wprowadzenie innowacyjnej interaktywnej usługi marketingowej z wykorzystaniem technologii Mappingu 3D oraz projekcji na ekranach wodnych.</v>
          </cell>
          <cell r="AB1673" t="str">
            <v>pomoc publiczna</v>
          </cell>
          <cell r="AC1673">
            <v>2299854</v>
          </cell>
          <cell r="AD1673">
            <v>1121880</v>
          </cell>
          <cell r="AE1673">
            <v>1177974</v>
          </cell>
          <cell r="AF1673">
            <v>0</v>
          </cell>
          <cell r="AG1673" t="str">
            <v>Tak</v>
          </cell>
          <cell r="AH1673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73" t="str">
            <v>01 Pomoc bezzwrotna</v>
          </cell>
          <cell r="AJ1673" t="str">
            <v>01 Obszar miejski</v>
          </cell>
          <cell r="AK1673" t="str">
            <v>22 Inne niewyszczególnione usługi</v>
          </cell>
          <cell r="AL1673" t="str">
            <v>8521653298</v>
          </cell>
          <cell r="AM1673" t="str">
            <v>Marek Nowaczyk</v>
          </cell>
          <cell r="AN1673" t="str">
            <v>71-037</v>
          </cell>
          <cell r="AO1673" t="str">
            <v>Szczecin</v>
          </cell>
          <cell r="AP1673" t="str">
            <v>Ogrodowa</v>
          </cell>
          <cell r="AQ1673" t="str">
            <v>32F</v>
          </cell>
          <cell r="AR1673" t="str">
            <v>-</v>
          </cell>
          <cell r="AS1673" t="str">
            <v>+48605590590</v>
          </cell>
          <cell r="AT1673" t="str">
            <v>+48914869066</v>
          </cell>
          <cell r="AU1673" t="str">
            <v>osoba fizyczna prowadząca działalność gospodarczą - mikro przedsiębiorstwo</v>
          </cell>
          <cell r="AV1673" t="str">
            <v>810766703</v>
          </cell>
          <cell r="AW1673" t="str">
            <v>przedsiębiorca lub przedsiębiorstwo</v>
          </cell>
        </row>
        <row r="1674">
          <cell r="A1674" t="str">
            <v>RPZP.06.02.02-32-001/13</v>
          </cell>
          <cell r="B1674" t="str">
            <v>RPZP.06.00.00</v>
          </cell>
          <cell r="C1674" t="str">
            <v>RPZP.06.02.00</v>
          </cell>
          <cell r="D1674" t="str">
            <v>RPZP.06.02.02</v>
          </cell>
          <cell r="E1674" t="str">
            <v>RPZP.06.02.02-32-001/13-00</v>
          </cell>
          <cell r="F1674" t="str">
            <v>UDA-RPZP.06.02.02-32-001/13-00</v>
          </cell>
          <cell r="G1674" t="str">
            <v>37c405fb9c</v>
          </cell>
          <cell r="H1674" t="str">
            <v>RPZP.06.02.02-32-001/13</v>
          </cell>
          <cell r="I1674" t="str">
            <v>WND-RPZP.06.02.02-32-001/13</v>
          </cell>
          <cell r="J1674" t="str">
            <v>2014-07-17</v>
          </cell>
          <cell r="K1674" t="str">
            <v>2014 II półrocze</v>
          </cell>
          <cell r="L1674" t="str">
            <v>2014</v>
          </cell>
          <cell r="M1674" t="str">
            <v>2014-07-31</v>
          </cell>
          <cell r="N1674" t="str">
            <v>2014 II półrocze</v>
          </cell>
          <cell r="O1674" t="str">
            <v>2014</v>
          </cell>
          <cell r="P1674" t="str">
            <v>2013-10-21</v>
          </cell>
          <cell r="Q1674" t="str">
            <v>2015-06-30</v>
          </cell>
          <cell r="R1674" t="str">
            <v>2015 I półrocze</v>
          </cell>
          <cell r="S1674" t="str">
            <v>2015</v>
          </cell>
          <cell r="T1674" t="str">
            <v>2014-07-17</v>
          </cell>
          <cell r="U1674">
            <v>4901660</v>
          </cell>
          <cell r="V1674">
            <v>4738588</v>
          </cell>
          <cell r="W1674">
            <v>3525000</v>
          </cell>
          <cell r="X1674">
            <v>3525000</v>
          </cell>
          <cell r="Y1674">
            <v>1213588</v>
          </cell>
          <cell r="Z1674">
            <v>74.39</v>
          </cell>
          <cell r="AA1674" t="str">
            <v>Przebudowa z renowacją zabytkowego budynku Państwowej Szkoły Muzycznej I Stopnia w Szczecinie na cele edukacyjne i kulturalne</v>
          </cell>
          <cell r="AB1674" t="str">
            <v>bez pomocy publicznej</v>
          </cell>
          <cell r="AC1674">
            <v>4901660</v>
          </cell>
          <cell r="AD1674">
            <v>4901660</v>
          </cell>
          <cell r="AE1674">
            <v>0</v>
          </cell>
          <cell r="AF1674">
            <v>0</v>
          </cell>
          <cell r="AG1674" t="str">
            <v>Nie</v>
          </cell>
          <cell r="AH1674" t="str">
            <v>58 Ochrona i zachowanie dziedzictwa kulturowego</v>
          </cell>
          <cell r="AI1674" t="str">
            <v>01 Pomoc bezzwrotna</v>
          </cell>
          <cell r="AJ1674" t="str">
            <v>01 Obszar miejski</v>
          </cell>
          <cell r="AK1674" t="str">
            <v>00 Nie dotyczy</v>
          </cell>
          <cell r="AL1674" t="str">
            <v>8510309410</v>
          </cell>
          <cell r="AM1674" t="str">
            <v>Gmina Miasto Szczecin</v>
          </cell>
          <cell r="AN1674" t="str">
            <v>70-456</v>
          </cell>
          <cell r="AO1674" t="str">
            <v>Szczecin</v>
          </cell>
          <cell r="AP1674" t="str">
            <v>Plac Armii Krajowej</v>
          </cell>
          <cell r="AQ1674" t="str">
            <v>1</v>
          </cell>
          <cell r="AR1674" t="str">
            <v>-</v>
          </cell>
          <cell r="AS1674" t="str">
            <v>91/4245081</v>
          </cell>
          <cell r="AT1674" t="str">
            <v>91/4245854</v>
          </cell>
          <cell r="AU1674" t="str">
            <v>wspólnota samorządowa - gmina</v>
          </cell>
          <cell r="AV1674" t="str">
            <v>811684232</v>
          </cell>
          <cell r="AW1674" t="str">
            <v>jednostka samorządu terytorialnego, związek lub stowarzyszenie jst</v>
          </cell>
        </row>
        <row r="1675">
          <cell r="A1675" t="str">
            <v>RPZP.03.02.00-32-002/14</v>
          </cell>
          <cell r="B1675" t="str">
            <v>RPZP.03.00.00</v>
          </cell>
          <cell r="C1675" t="str">
            <v>RPZP.03.02.00</v>
          </cell>
          <cell r="D1675">
            <v>0</v>
          </cell>
          <cell r="E1675" t="str">
            <v>RPZP.03.02.00-32-002/14-02</v>
          </cell>
          <cell r="F1675" t="str">
            <v>UDA-RPZP.03.02.00-32-002/14-02</v>
          </cell>
          <cell r="G1675" t="str">
            <v>33c2fbf754</v>
          </cell>
          <cell r="H1675" t="str">
            <v>RPZP.03.02.00-32-002/14</v>
          </cell>
          <cell r="I1675" t="str">
            <v>WND-RPZP.03.02.00-32-002/14</v>
          </cell>
          <cell r="J1675" t="str">
            <v>2014-07-29</v>
          </cell>
          <cell r="K1675" t="str">
            <v>2014 II półrocze</v>
          </cell>
          <cell r="L1675" t="str">
            <v>2014</v>
          </cell>
          <cell r="M1675" t="str">
            <v>2014-07-31</v>
          </cell>
          <cell r="N1675" t="str">
            <v>2014 II półrocze</v>
          </cell>
          <cell r="O1675" t="str">
            <v>2014</v>
          </cell>
          <cell r="P1675" t="str">
            <v>2014-06-12</v>
          </cell>
          <cell r="Q1675" t="str">
            <v>2015-06-30</v>
          </cell>
          <cell r="R1675" t="str">
            <v>2015 I półrocze</v>
          </cell>
          <cell r="S1675" t="str">
            <v>2015</v>
          </cell>
          <cell r="T1675" t="str">
            <v>2014-12-18</v>
          </cell>
          <cell r="U1675">
            <v>5886055.4800000004</v>
          </cell>
          <cell r="V1675">
            <v>5850000</v>
          </cell>
          <cell r="W1675">
            <v>4387500</v>
          </cell>
          <cell r="X1675">
            <v>4387500</v>
          </cell>
          <cell r="Y1675">
            <v>1462500</v>
          </cell>
          <cell r="Z1675">
            <v>75</v>
          </cell>
          <cell r="AA1675" t="str">
            <v>System Informacji Przestrzennej Miasta Szczecin</v>
          </cell>
          <cell r="AB1675" t="str">
            <v>bez pomocy publicznej</v>
          </cell>
          <cell r="AC1675">
            <v>5886055.4800000004</v>
          </cell>
          <cell r="AD1675">
            <v>5886055.4800000004</v>
          </cell>
          <cell r="AE1675">
            <v>0</v>
          </cell>
          <cell r="AF1675">
            <v>0</v>
          </cell>
          <cell r="AG1675" t="str">
            <v>Nie</v>
          </cell>
          <cell r="AH1675" t="str">
            <v>13 Usługi i aplikacje dla obywateli (e-zdrowie, e-administracja, e-edukacja, e-integracja itp.)</v>
          </cell>
          <cell r="AI1675" t="str">
            <v>01 Pomoc bezzwrotna</v>
          </cell>
          <cell r="AJ1675" t="str">
            <v>01 Obszar miejski</v>
          </cell>
          <cell r="AK1675" t="str">
            <v>00 Nie dotyczy</v>
          </cell>
          <cell r="AL1675" t="str">
            <v>8510309410</v>
          </cell>
          <cell r="AM1675" t="str">
            <v>Gmina Miasto Szczecin</v>
          </cell>
          <cell r="AN1675" t="str">
            <v>70-456</v>
          </cell>
          <cell r="AO1675" t="str">
            <v>Szczecin</v>
          </cell>
          <cell r="AP1675" t="str">
            <v>Plac Armii Krajowej</v>
          </cell>
          <cell r="AQ1675" t="str">
            <v>1</v>
          </cell>
          <cell r="AR1675" t="str">
            <v>-</v>
          </cell>
          <cell r="AS1675" t="str">
            <v>+48914245081</v>
          </cell>
          <cell r="AT1675" t="str">
            <v>+48914245854</v>
          </cell>
          <cell r="AU1675" t="str">
            <v>wspólnota samorządowa - gmina</v>
          </cell>
          <cell r="AV1675" t="str">
            <v>811684232</v>
          </cell>
          <cell r="AW1675" t="str">
            <v>jednostka samorządu terytorialnego, związek lub stowarzyszenie jst</v>
          </cell>
        </row>
        <row r="1676">
          <cell r="A1676" t="str">
            <v>RPZP.06.02.01-32-003/14</v>
          </cell>
          <cell r="B1676" t="str">
            <v>RPZP.06.00.00</v>
          </cell>
          <cell r="C1676" t="str">
            <v>RPZP.06.02.00</v>
          </cell>
          <cell r="D1676" t="str">
            <v>RPZP.06.02.01</v>
          </cell>
          <cell r="E1676" t="str">
            <v>RPZP.06.02.01-32-003/14-00</v>
          </cell>
          <cell r="F1676" t="str">
            <v>UDA-RPZP.06.02.01-32-003/14-00</v>
          </cell>
          <cell r="G1676" t="str">
            <v>600a84ba51</v>
          </cell>
          <cell r="H1676" t="str">
            <v>RPZP.06.02.01-32-003/14</v>
          </cell>
          <cell r="I1676" t="str">
            <v>WND-RPZP.06.02.01-32-003/14</v>
          </cell>
          <cell r="J1676" t="str">
            <v>2014-09-30</v>
          </cell>
          <cell r="K1676" t="str">
            <v>2014 II półrocze</v>
          </cell>
          <cell r="L1676" t="str">
            <v>2014</v>
          </cell>
          <cell r="M1676" t="str">
            <v>2014-10-01</v>
          </cell>
          <cell r="N1676" t="str">
            <v>2014 II półrocze</v>
          </cell>
          <cell r="O1676" t="str">
            <v>2014</v>
          </cell>
          <cell r="P1676" t="str">
            <v>2014-07-10</v>
          </cell>
          <cell r="Q1676" t="str">
            <v>2015-06-30</v>
          </cell>
          <cell r="R1676" t="str">
            <v>2015 I półrocze</v>
          </cell>
          <cell r="S1676" t="str">
            <v>2015</v>
          </cell>
          <cell r="T1676" t="str">
            <v>2014-09-30</v>
          </cell>
          <cell r="U1676">
            <v>6400000</v>
          </cell>
          <cell r="V1676">
            <v>6400000</v>
          </cell>
          <cell r="W1676">
            <v>4800000</v>
          </cell>
          <cell r="X1676">
            <v>4800000</v>
          </cell>
          <cell r="Y1676">
            <v>1600000</v>
          </cell>
          <cell r="Z1676">
            <v>75</v>
          </cell>
          <cell r="AA1676" t="str">
            <v>Remont Biblioteki Uniwersytetu Szczecińskiego</v>
          </cell>
          <cell r="AB1676" t="str">
            <v>bez pomocy publicznej</v>
          </cell>
          <cell r="AC1676">
            <v>6400000</v>
          </cell>
          <cell r="AD1676">
            <v>6400000</v>
          </cell>
          <cell r="AE1676">
            <v>0</v>
          </cell>
          <cell r="AF1676">
            <v>0</v>
          </cell>
          <cell r="AG1676" t="str">
            <v>Nie</v>
          </cell>
          <cell r="AH1676" t="str">
            <v>59 Rozwój infrastruktury kulturalnej</v>
          </cell>
          <cell r="AI1676" t="str">
            <v>01 Pomoc bezzwrotna</v>
          </cell>
          <cell r="AJ1676" t="str">
            <v>01 Obszar miejski</v>
          </cell>
          <cell r="AK1676" t="str">
            <v>00 Nie dotyczy</v>
          </cell>
          <cell r="AL1676" t="str">
            <v>8510208005</v>
          </cell>
          <cell r="AM1676" t="str">
            <v>Uniwersytet Szczeciński</v>
          </cell>
          <cell r="AN1676" t="str">
            <v>70-453</v>
          </cell>
          <cell r="AO1676" t="str">
            <v>Szczecin</v>
          </cell>
          <cell r="AP1676" t="str">
            <v>Al. Papieża Jana Pawła II</v>
          </cell>
          <cell r="AQ1676" t="str">
            <v>22a</v>
          </cell>
          <cell r="AR1676" t="str">
            <v>-</v>
          </cell>
          <cell r="AS1676" t="str">
            <v>914441172</v>
          </cell>
          <cell r="AT1676" t="str">
            <v>914441174</v>
          </cell>
          <cell r="AU1676" t="str">
            <v>uczelnia wyższa</v>
          </cell>
          <cell r="AV1676" t="str">
            <v>001208777</v>
          </cell>
          <cell r="AW1676" t="str">
            <v>jednostka sektora finansów publicznych</v>
          </cell>
        </row>
        <row r="1677">
          <cell r="A1677" t="str">
            <v>RPZP.06.01.01-32-005/14</v>
          </cell>
          <cell r="B1677" t="str">
            <v>RPZP.06.00.00</v>
          </cell>
          <cell r="C1677" t="str">
            <v>RPZP.06.01.00</v>
          </cell>
          <cell r="D1677" t="str">
            <v>RPZP.06.01.01</v>
          </cell>
          <cell r="E1677" t="str">
            <v>RPZP.06.01.01-32-005/14-00</v>
          </cell>
          <cell r="F1677" t="str">
            <v>UDA-RPZP.06.01.01-32-005/14-00</v>
          </cell>
          <cell r="G1677" t="str">
            <v>2dcc1d7d33</v>
          </cell>
          <cell r="H1677" t="str">
            <v>RPZP.06.01.01-32-005/14</v>
          </cell>
          <cell r="I1677" t="str">
            <v>WND-RPZP.06.01.01-32-005/14</v>
          </cell>
          <cell r="J1677" t="str">
            <v>2014-10-25</v>
          </cell>
          <cell r="K1677" t="str">
            <v>2014 II półrocze</v>
          </cell>
          <cell r="L1677" t="str">
            <v>2014</v>
          </cell>
          <cell r="M1677" t="str">
            <v>2014-10-30</v>
          </cell>
          <cell r="N1677" t="str">
            <v>2014 II półrocze</v>
          </cell>
          <cell r="O1677" t="str">
            <v>2014</v>
          </cell>
          <cell r="P1677" t="str">
            <v>2014-10-30</v>
          </cell>
          <cell r="Q1677" t="str">
            <v>2015-06-30</v>
          </cell>
          <cell r="R1677" t="str">
            <v>2015 I półrocze</v>
          </cell>
          <cell r="S1677" t="str">
            <v>2015</v>
          </cell>
          <cell r="T1677" t="str">
            <v>2014-10-25</v>
          </cell>
          <cell r="U1677">
            <v>452764.8</v>
          </cell>
          <cell r="V1677">
            <v>420592.74</v>
          </cell>
          <cell r="W1677">
            <v>252355.64</v>
          </cell>
          <cell r="X1677">
            <v>252355.64</v>
          </cell>
          <cell r="Y1677">
            <v>168237.1</v>
          </cell>
          <cell r="Z1677">
            <v>60</v>
          </cell>
          <cell r="AA1677" t="str">
            <v>Modernizacja i przebudowa infrastruktury Portu Jachtowego JK AZS w Szczecinie w ramach Zachodniopomorskiego Szlaku Żeglarskiego</v>
          </cell>
          <cell r="AB1677" t="str">
            <v>pomoc de minimis</v>
          </cell>
          <cell r="AC1677">
            <v>452764.8</v>
          </cell>
          <cell r="AD1677">
            <v>252355.64</v>
          </cell>
          <cell r="AE1677">
            <v>200409.16</v>
          </cell>
          <cell r="AF1677">
            <v>0</v>
          </cell>
          <cell r="AG1677" t="str">
            <v>Nie</v>
          </cell>
          <cell r="AH1677" t="str">
            <v>57 Inne wsparcie na rzecz wzmocnienia usług turystycznych</v>
          </cell>
          <cell r="AI1677" t="str">
            <v>01 Pomoc bezzwrotna</v>
          </cell>
          <cell r="AJ1677" t="str">
            <v>01 Obszar miejski</v>
          </cell>
          <cell r="AK1677" t="str">
            <v>22 Inne niewyszczególnione usługi</v>
          </cell>
          <cell r="AL1677" t="str">
            <v>9550005467</v>
          </cell>
          <cell r="AM1677" t="str">
            <v>Jacht Klub Akademickiego Związku Sportowego w Szczecinie</v>
          </cell>
          <cell r="AN1677" t="str">
            <v>70-800</v>
          </cell>
          <cell r="AO1677" t="str">
            <v>Szczecin</v>
          </cell>
          <cell r="AP1677" t="str">
            <v>Przestrzenna</v>
          </cell>
          <cell r="AQ1677" t="str">
            <v>9</v>
          </cell>
          <cell r="AR1677" t="str">
            <v>-</v>
          </cell>
          <cell r="AS1677" t="str">
            <v>0048914612734</v>
          </cell>
          <cell r="AT1677" t="str">
            <v>0048914612734</v>
          </cell>
          <cell r="AU1677" t="str">
            <v>stowarzyszenie</v>
          </cell>
          <cell r="AV1677" t="str">
            <v>005447504</v>
          </cell>
          <cell r="AW1677" t="str">
            <v>fundacja, stowarzyszenie lub organizacja pozarządowa</v>
          </cell>
        </row>
        <row r="1678">
          <cell r="A1678" t="str">
            <v>RPZP.05.02.02-32-012/10</v>
          </cell>
          <cell r="B1678" t="str">
            <v>RPZP.05.00.00</v>
          </cell>
          <cell r="C1678" t="str">
            <v>RPZP.05.02.00</v>
          </cell>
          <cell r="D1678" t="str">
            <v>RPZP.05.02.02</v>
          </cell>
          <cell r="E1678" t="str">
            <v>RPZP.05.02.02-32-012/10-01</v>
          </cell>
          <cell r="F1678" t="str">
            <v>UDA-RPZP.05.02.02-32-012/10-02</v>
          </cell>
          <cell r="G1678" t="str">
            <v>631249b9fe</v>
          </cell>
          <cell r="H1678" t="str">
            <v>RPZP.05.02.02-32-012/10</v>
          </cell>
          <cell r="I1678" t="str">
            <v>WND-RPZP.05.02.02-32-012/10</v>
          </cell>
          <cell r="J1678" t="str">
            <v>2014-11-07</v>
          </cell>
          <cell r="K1678" t="str">
            <v>2014 II półrocze</v>
          </cell>
          <cell r="L1678" t="str">
            <v>2014</v>
          </cell>
          <cell r="M1678" t="str">
            <v>2014-11-13</v>
          </cell>
          <cell r="N1678" t="str">
            <v>2014 II półrocze</v>
          </cell>
          <cell r="O1678" t="str">
            <v>2014</v>
          </cell>
          <cell r="P1678" t="str">
            <v>2008-01-23</v>
          </cell>
          <cell r="Q1678" t="str">
            <v>2015-06-30</v>
          </cell>
          <cell r="R1678" t="str">
            <v>2015 I półrocze</v>
          </cell>
          <cell r="S1678" t="str">
            <v>2015</v>
          </cell>
          <cell r="T1678" t="str">
            <v>2014-11-07</v>
          </cell>
          <cell r="U1678">
            <v>3017707.78</v>
          </cell>
          <cell r="V1678">
            <v>3016707.78</v>
          </cell>
          <cell r="W1678">
            <v>2262530.83</v>
          </cell>
          <cell r="X1678">
            <v>2262530.83</v>
          </cell>
          <cell r="Y1678">
            <v>754176.95</v>
          </cell>
          <cell r="Z1678">
            <v>75</v>
          </cell>
          <cell r="AA1678" t="str">
            <v>Ochrona oraz poprawa stanu zabytkowego Ratusza Miejskiego w Maszewie poprzez remont obiektu</v>
          </cell>
          <cell r="AB1678" t="str">
            <v>bez pomocy publicznej</v>
          </cell>
          <cell r="AC1678">
            <v>3017707.78</v>
          </cell>
          <cell r="AD1678">
            <v>3017707.78</v>
          </cell>
          <cell r="AE1678">
            <v>0</v>
          </cell>
          <cell r="AF1678">
            <v>0</v>
          </cell>
          <cell r="AG1678" t="str">
            <v>Nie</v>
          </cell>
          <cell r="AH1678" t="str">
            <v>58 Ochrona i zachowanie dziedzictwa kulturowego</v>
          </cell>
          <cell r="AI1678" t="str">
            <v>01 Pomoc bezzwrotna</v>
          </cell>
          <cell r="AJ1678" t="str">
            <v>05 Obszary wiejskie (poza obszarami górskimi, wyspami lub o niskiej i bardzo niskiej gęstości zaludnienia)</v>
          </cell>
          <cell r="AK1678" t="str">
            <v>00 Nie dotyczy</v>
          </cell>
          <cell r="AL1678" t="str">
            <v>8590008483</v>
          </cell>
          <cell r="AM1678" t="str">
            <v>Gmina Maszewo</v>
          </cell>
          <cell r="AN1678" t="str">
            <v>72-130</v>
          </cell>
          <cell r="AO1678" t="str">
            <v>Maszewo</v>
          </cell>
          <cell r="AP1678" t="str">
            <v>Plac Wolności</v>
          </cell>
          <cell r="AQ1678" t="str">
            <v>2</v>
          </cell>
          <cell r="AR1678" t="str">
            <v>-</v>
          </cell>
          <cell r="AS1678" t="str">
            <v>914187840</v>
          </cell>
          <cell r="AT1678" t="str">
            <v>914187506</v>
          </cell>
          <cell r="AU1678" t="str">
            <v>wspólnota samorządowa</v>
          </cell>
          <cell r="AV1678" t="str">
            <v>811684284</v>
          </cell>
          <cell r="AW1678" t="str">
            <v>jednostka samorządu terytorialnego, związek lub stowarzyszenie jst</v>
          </cell>
        </row>
        <row r="1679">
          <cell r="A1679" t="str">
            <v>RPZP.01.02.02-32-003/14</v>
          </cell>
          <cell r="B1679" t="str">
            <v>RPZP.01.00.00</v>
          </cell>
          <cell r="C1679" t="str">
            <v>RPZP.01.02.00</v>
          </cell>
          <cell r="D1679" t="str">
            <v>RPZP.01.02.02</v>
          </cell>
          <cell r="E1679" t="str">
            <v>RPZP.01.02.02-32-003/14-00</v>
          </cell>
          <cell r="F1679" t="str">
            <v>UDA-RPZP.01.02.02-32-003/14-00</v>
          </cell>
          <cell r="G1679" t="str">
            <v>ac15aa309a</v>
          </cell>
          <cell r="H1679" t="str">
            <v>RPZP.01.02.02-32-003/14</v>
          </cell>
          <cell r="I1679" t="str">
            <v>WND-RPZP.01.02.02-32-003/14</v>
          </cell>
          <cell r="J1679" t="str">
            <v>2014-11-04</v>
          </cell>
          <cell r="K1679" t="str">
            <v>2014 II półrocze</v>
          </cell>
          <cell r="L1679" t="str">
            <v>2014</v>
          </cell>
          <cell r="M1679" t="str">
            <v>2014-11-14</v>
          </cell>
          <cell r="N1679" t="str">
            <v>2014 II półrocze</v>
          </cell>
          <cell r="O1679" t="str">
            <v>2014</v>
          </cell>
          <cell r="P1679" t="str">
            <v>2014-11-03</v>
          </cell>
          <cell r="Q1679" t="str">
            <v>2015-06-30</v>
          </cell>
          <cell r="R1679" t="str">
            <v>2015 I półrocze</v>
          </cell>
          <cell r="S1679" t="str">
            <v>2015</v>
          </cell>
          <cell r="T1679" t="str">
            <v>2014-11-04</v>
          </cell>
          <cell r="U1679">
            <v>6668823.5300000003</v>
          </cell>
          <cell r="V1679">
            <v>6668823.5300000003</v>
          </cell>
          <cell r="W1679">
            <v>5668500</v>
          </cell>
          <cell r="X1679">
            <v>5668500</v>
          </cell>
          <cell r="Y1679">
            <v>1000323.53</v>
          </cell>
          <cell r="Z1679">
            <v>85</v>
          </cell>
          <cell r="AA1679" t="str">
            <v>Regionalne Centrum Badawczo-Rozwojowe</v>
          </cell>
          <cell r="AB1679" t="str">
            <v>bez pomocy publicznej</v>
          </cell>
          <cell r="AC1679">
            <v>6668823.5300000003</v>
          </cell>
          <cell r="AD1679">
            <v>6668823.5300000003</v>
          </cell>
          <cell r="AE1679">
            <v>0</v>
          </cell>
          <cell r="AF1679">
            <v>0</v>
          </cell>
          <cell r="AG1679" t="str">
            <v>Nie</v>
          </cell>
          <cell r="AH1679" t="str">
            <v>07 Inwestycje w przedsiębiorstwa bezpośrednio związane z dziedziną badań i innowacji (innowacyjne technologie, tworzenie przedsiębiorstw przez uczelnie, istniejące ośrodki B+RT i przedsiębiorstwa itp.)</v>
          </cell>
          <cell r="AI1679" t="str">
            <v>01 Pomoc bezzwrotna</v>
          </cell>
          <cell r="AJ1679" t="str">
            <v>01 Obszar miejski</v>
          </cell>
          <cell r="AK1679" t="str">
            <v>22 Inne niewyszczególnione usługi</v>
          </cell>
          <cell r="AL1679" t="str">
            <v>7651597178</v>
          </cell>
          <cell r="AM1679" t="str">
            <v>Państwowa Wyższa Szkoła Zawodowa w Wałczu</v>
          </cell>
          <cell r="AN1679" t="str">
            <v>78-600</v>
          </cell>
          <cell r="AO1679" t="str">
            <v>Wałcz</v>
          </cell>
          <cell r="AP1679" t="str">
            <v>Bydgoska</v>
          </cell>
          <cell r="AQ1679" t="str">
            <v>50</v>
          </cell>
          <cell r="AR1679" t="str">
            <v>-</v>
          </cell>
          <cell r="AS1679" t="str">
            <v>0672500187</v>
          </cell>
          <cell r="AT1679" t="str">
            <v>0672500187</v>
          </cell>
          <cell r="AU1679" t="str">
            <v>uczelnia wyższa</v>
          </cell>
          <cell r="AV1679" t="str">
            <v>331447710</v>
          </cell>
          <cell r="AW1679" t="str">
            <v>szkoła wyższa</v>
          </cell>
        </row>
        <row r="1680">
          <cell r="A1680" t="str">
            <v>RPZP.04.01.00-32-022/13</v>
          </cell>
          <cell r="B1680" t="str">
            <v>RPZP.04.00.00</v>
          </cell>
          <cell r="C1680" t="str">
            <v>RPZP.04.01.00</v>
          </cell>
          <cell r="D1680">
            <v>0</v>
          </cell>
          <cell r="E1680" t="str">
            <v>RPZP.04.01.00-32-022/13-01</v>
          </cell>
          <cell r="F1680" t="str">
            <v>UDA-RPZP.04.01.00-32-022/13-01</v>
          </cell>
          <cell r="G1680" t="str">
            <v>2c1544d6d9</v>
          </cell>
          <cell r="H1680" t="str">
            <v>RPZP.04.01.00-32-022/13</v>
          </cell>
          <cell r="I1680" t="str">
            <v>WND-RPZP.04.01.00-32-022/13</v>
          </cell>
          <cell r="J1680" t="str">
            <v>2014-12-09</v>
          </cell>
          <cell r="K1680" t="str">
            <v>2014 II półrocze</v>
          </cell>
          <cell r="L1680" t="str">
            <v>2014</v>
          </cell>
          <cell r="M1680" t="str">
            <v>2014-12-12</v>
          </cell>
          <cell r="N1680" t="str">
            <v>2014 II półrocze</v>
          </cell>
          <cell r="O1680" t="str">
            <v>2014</v>
          </cell>
          <cell r="P1680" t="str">
            <v>2015-01-12</v>
          </cell>
          <cell r="Q1680" t="str">
            <v>2015-06-30</v>
          </cell>
          <cell r="R1680" t="str">
            <v>2015 I półrocze</v>
          </cell>
          <cell r="S1680" t="str">
            <v>2015</v>
          </cell>
          <cell r="T1680" t="str">
            <v>2014-12-09</v>
          </cell>
          <cell r="U1680">
            <v>1316915.82</v>
          </cell>
          <cell r="V1680">
            <v>1069850.25</v>
          </cell>
          <cell r="W1680">
            <v>802387.68</v>
          </cell>
          <cell r="X1680">
            <v>802387.68</v>
          </cell>
          <cell r="Y1680">
            <v>267462.57</v>
          </cell>
          <cell r="Z1680">
            <v>75</v>
          </cell>
          <cell r="AA1680" t="str">
            <v>Montaż systemów fotowoltaicznych na dachach 3 budynków publicznych w Karlinie–obiekt Hali Sportowej ul.Kościuszki 30,SP ul.Traugutta 2 oraz Przedszkola Miejskiego ul.Moniuszki 8</v>
          </cell>
          <cell r="AB1680" t="str">
            <v>bez pomocy publicznej</v>
          </cell>
          <cell r="AC1680">
            <v>1316915.82</v>
          </cell>
          <cell r="AD1680">
            <v>1316915.82</v>
          </cell>
          <cell r="AE1680">
            <v>0</v>
          </cell>
          <cell r="AF1680">
            <v>0</v>
          </cell>
          <cell r="AG1680" t="str">
            <v>Nie</v>
          </cell>
          <cell r="AH1680" t="str">
            <v>40 Energia odnawialna: słoneczna</v>
          </cell>
          <cell r="AI1680" t="str">
            <v>01 Pomoc bezzwrotna</v>
          </cell>
          <cell r="AJ1680" t="str">
            <v>01 Obszar miejski</v>
          </cell>
          <cell r="AK1680" t="str">
            <v>08 Wytwarzanie i dystrybucja energii elektrycznej, gazu i ciepła</v>
          </cell>
          <cell r="AL1680" t="str">
            <v>6722035436</v>
          </cell>
          <cell r="AM1680" t="str">
            <v>Gmina Karlino</v>
          </cell>
          <cell r="AN1680" t="str">
            <v>78-230</v>
          </cell>
          <cell r="AO1680" t="str">
            <v>Karlino</v>
          </cell>
          <cell r="AP1680" t="str">
            <v>Plac Jana Pawła II</v>
          </cell>
          <cell r="AQ1680" t="str">
            <v>6</v>
          </cell>
          <cell r="AR1680" t="str">
            <v>-</v>
          </cell>
          <cell r="AS1680" t="str">
            <v>943117273</v>
          </cell>
          <cell r="AT1680" t="str">
            <v>943117410</v>
          </cell>
          <cell r="AU1680" t="str">
            <v>wspólnota samorządowa - gmina</v>
          </cell>
          <cell r="AV1680" t="str">
            <v>330920475</v>
          </cell>
          <cell r="AW1680" t="str">
            <v>jednostka samorządu terytorialnego, związek lub stowarzyszenie jst</v>
          </cell>
        </row>
        <row r="1681">
          <cell r="A1681" t="str">
            <v>RPZP.05.01.02-32-001/14</v>
          </cell>
          <cell r="B1681" t="str">
            <v>RPZP.05.00.00</v>
          </cell>
          <cell r="C1681" t="str">
            <v>RPZP.05.01.00</v>
          </cell>
          <cell r="D1681" t="str">
            <v>RPZP.05.01.02</v>
          </cell>
          <cell r="E1681" t="str">
            <v>RPZP.05.01.02-32-001/14-01</v>
          </cell>
          <cell r="F1681" t="str">
            <v>UDA-RPZP.05.01.02-32-001/14-01</v>
          </cell>
          <cell r="G1681" t="str">
            <v>5ddf9e74fc</v>
          </cell>
          <cell r="H1681" t="str">
            <v>RPZP.05.01.02-32-001/14</v>
          </cell>
          <cell r="I1681" t="str">
            <v>WND-RPZP.05.01.02-32-001/14</v>
          </cell>
          <cell r="J1681" t="str">
            <v>2014-12-30</v>
          </cell>
          <cell r="K1681" t="str">
            <v>2014 II półrocze</v>
          </cell>
          <cell r="L1681" t="str">
            <v>2014</v>
          </cell>
          <cell r="M1681" t="str">
            <v>2014-12-31</v>
          </cell>
          <cell r="N1681" t="str">
            <v>2014 II półrocze</v>
          </cell>
          <cell r="O1681" t="str">
            <v>2014</v>
          </cell>
          <cell r="P1681" t="str">
            <v>2012-10-23</v>
          </cell>
          <cell r="Q1681" t="str">
            <v>2015-06-30</v>
          </cell>
          <cell r="R1681" t="str">
            <v>2015 I półrocze</v>
          </cell>
          <cell r="S1681" t="str">
            <v>2015</v>
          </cell>
          <cell r="T1681" t="str">
            <v>2014-12-30</v>
          </cell>
          <cell r="U1681">
            <v>683591.75</v>
          </cell>
          <cell r="V1681">
            <v>683591.75</v>
          </cell>
          <cell r="W1681">
            <v>683591.75</v>
          </cell>
          <cell r="X1681">
            <v>683591.75</v>
          </cell>
          <cell r="Y1681">
            <v>0</v>
          </cell>
          <cell r="Z1681">
            <v>100</v>
          </cell>
          <cell r="AA1681" t="str">
            <v>Poznaj Pomorze Zachodnie. Oznakowanie turystyczne regionu.</v>
          </cell>
          <cell r="AB1681" t="str">
            <v>bez pomocy publicznej</v>
          </cell>
          <cell r="AC1681">
            <v>683591.75</v>
          </cell>
          <cell r="AD1681">
            <v>683591.75</v>
          </cell>
          <cell r="AE1681">
            <v>0</v>
          </cell>
          <cell r="AF1681">
            <v>0</v>
          </cell>
          <cell r="AG1681" t="str">
            <v>Nie</v>
          </cell>
          <cell r="AH1681" t="str">
            <v>57 Inne wsparcie na rzecz wzmocnienia usług turystycznych</v>
          </cell>
          <cell r="AI1681" t="str">
            <v>01 Pomoc bezzwrotna</v>
          </cell>
          <cell r="AJ1681" t="str">
            <v>00 Nie dotyczy</v>
          </cell>
          <cell r="AK1681" t="str">
            <v>22 Inne niewyszczególnione usługi</v>
          </cell>
          <cell r="AL1681" t="str">
            <v>8512871498</v>
          </cell>
          <cell r="AM1681" t="str">
            <v>Województwo Zachodniopomorskie</v>
          </cell>
          <cell r="AN1681" t="str">
            <v>70-540</v>
          </cell>
          <cell r="AO1681" t="str">
            <v>Szczecin</v>
          </cell>
          <cell r="AP1681" t="str">
            <v>Korsarzy</v>
          </cell>
          <cell r="AQ1681" t="str">
            <v>34</v>
          </cell>
          <cell r="AR1681" t="str">
            <v>-</v>
          </cell>
          <cell r="AS1681" t="str">
            <v>+48914419132</v>
          </cell>
          <cell r="AT1681" t="str">
            <v>+48914419137</v>
          </cell>
          <cell r="AU1681" t="str">
            <v>wspólnota samorządowa - województwo</v>
          </cell>
          <cell r="AV1681" t="str">
            <v>811683876</v>
          </cell>
          <cell r="AW1681" t="str">
            <v>Jednostka samorządu terytorialnego</v>
          </cell>
        </row>
        <row r="1682">
          <cell r="A1682" t="str">
            <v>RPZP.06.01.01-32-001/14</v>
          </cell>
          <cell r="B1682" t="str">
            <v>RPZP.06.00.00</v>
          </cell>
          <cell r="C1682" t="str">
            <v>RPZP.06.01.00</v>
          </cell>
          <cell r="D1682" t="str">
            <v>RPZP.06.01.01</v>
          </cell>
          <cell r="E1682" t="str">
            <v>RPZP.06.01.01-32-001/14-01</v>
          </cell>
          <cell r="F1682" t="str">
            <v>UDA-RPZP.06.01.01-32-001/14-01</v>
          </cell>
          <cell r="G1682" t="str">
            <v>29057c121e</v>
          </cell>
          <cell r="H1682" t="str">
            <v>RPZP.06.01.01-32-001/14</v>
          </cell>
          <cell r="I1682" t="str">
            <v>WND-RPZP.06.01.01-32-001/14</v>
          </cell>
          <cell r="J1682" t="str">
            <v>2014-12-30</v>
          </cell>
          <cell r="K1682" t="str">
            <v>2014 II półrocze</v>
          </cell>
          <cell r="L1682" t="str">
            <v>2014</v>
          </cell>
          <cell r="M1682" t="str">
            <v>2014-12-31</v>
          </cell>
          <cell r="N1682" t="str">
            <v>2014 II półrocze</v>
          </cell>
          <cell r="O1682" t="str">
            <v>2014</v>
          </cell>
          <cell r="P1682" t="str">
            <v>2014-04-11</v>
          </cell>
          <cell r="Q1682" t="str">
            <v>2015-06-30</v>
          </cell>
          <cell r="R1682" t="str">
            <v>2015 I półrocze</v>
          </cell>
          <cell r="S1682" t="str">
            <v>2015</v>
          </cell>
          <cell r="T1682" t="str">
            <v>2014-12-30</v>
          </cell>
          <cell r="U1682">
            <v>474399.46</v>
          </cell>
          <cell r="V1682">
            <v>301811.03999999998</v>
          </cell>
          <cell r="W1682">
            <v>181086.62</v>
          </cell>
          <cell r="X1682">
            <v>181086.62</v>
          </cell>
          <cell r="Y1682">
            <v>120724.42</v>
          </cell>
          <cell r="Z1682">
            <v>60</v>
          </cell>
          <cell r="AA1682" t="str">
            <v>Zwiększenie atrakcyjności turystycznej przystani przy ul. Jana z Kolna w Szczecinie poprzez zakup pomostów dystansowych, rozbudowę systemu monitoringu oraz budowę i wyposażenie pawilonu sanitarnego</v>
          </cell>
          <cell r="AB1682" t="str">
            <v>pomoc de minimis</v>
          </cell>
          <cell r="AC1682">
            <v>474399.46</v>
          </cell>
          <cell r="AD1682">
            <v>474399.46</v>
          </cell>
          <cell r="AE1682">
            <v>0</v>
          </cell>
          <cell r="AF1682">
            <v>0</v>
          </cell>
          <cell r="AG1682" t="str">
            <v>Nie</v>
          </cell>
          <cell r="AH1682" t="str">
            <v>57 Inne wsparcie na rzecz wzmocnienia usług turystycznych</v>
          </cell>
          <cell r="AI1682" t="str">
            <v>01 Pomoc bezzwrotna</v>
          </cell>
          <cell r="AJ1682" t="str">
            <v>01 Obszar miejski</v>
          </cell>
          <cell r="AK1682" t="str">
            <v>22 Inne niewyszczególnione usługi</v>
          </cell>
          <cell r="AL1682" t="str">
            <v>8510207224</v>
          </cell>
          <cell r="AM1682" t="str">
            <v>Żegluga Szczecińska Sp. z o.o.</v>
          </cell>
          <cell r="AN1682" t="str">
            <v>71-603</v>
          </cell>
          <cell r="AO1682" t="str">
            <v>Szczecin</v>
          </cell>
          <cell r="AP1682" t="str">
            <v>Jana z Kolna</v>
          </cell>
          <cell r="AQ1682" t="str">
            <v>7</v>
          </cell>
          <cell r="AR1682" t="str">
            <v>-</v>
          </cell>
          <cell r="AS1682" t="str">
            <v>(0-91)4345561</v>
          </cell>
          <cell r="AT1682" t="str">
            <v>(0-91)4342263</v>
          </cell>
          <cell r="AU1682" t="str">
            <v>spółka z ograniczoną odpowiedzialnością - duże przedsiębiorstwo</v>
          </cell>
          <cell r="AV1682" t="str">
            <v>000145052</v>
          </cell>
          <cell r="AW1682" t="str">
            <v>przedsiębiorca lub przedsiębiorstwo</v>
          </cell>
        </row>
        <row r="1683">
          <cell r="A1683" t="str">
            <v>RPZP.06.01.02-32-001/14</v>
          </cell>
          <cell r="B1683" t="str">
            <v>RPZP.06.00.00</v>
          </cell>
          <cell r="C1683" t="str">
            <v>RPZP.06.01.00</v>
          </cell>
          <cell r="D1683" t="str">
            <v>RPZP.06.01.02</v>
          </cell>
          <cell r="E1683" t="str">
            <v>RPZP.06.01.02-32-001/14-01</v>
          </cell>
          <cell r="F1683" t="str">
            <v>UDA-RPZP.06.01.02-32-001/14-01</v>
          </cell>
          <cell r="G1683" t="str">
            <v>ff876ba126</v>
          </cell>
          <cell r="H1683" t="str">
            <v>RPZP.06.01.02-32-001/14</v>
          </cell>
          <cell r="I1683" t="str">
            <v>WND-RPZP.06.01.02-32-001/14</v>
          </cell>
          <cell r="J1683" t="str">
            <v>2014-12-30</v>
          </cell>
          <cell r="K1683" t="str">
            <v>2014 II półrocze</v>
          </cell>
          <cell r="L1683" t="str">
            <v>2014</v>
          </cell>
          <cell r="M1683" t="str">
            <v>2014-12-31</v>
          </cell>
          <cell r="N1683" t="str">
            <v>2014 II półrocze</v>
          </cell>
          <cell r="O1683" t="str">
            <v>2014</v>
          </cell>
          <cell r="P1683" t="str">
            <v>2012-10-23</v>
          </cell>
          <cell r="Q1683" t="str">
            <v>2015-06-30</v>
          </cell>
          <cell r="R1683" t="str">
            <v>2015 I półrocze</v>
          </cell>
          <cell r="S1683" t="str">
            <v>2015</v>
          </cell>
          <cell r="T1683" t="str">
            <v>2014-12-30</v>
          </cell>
          <cell r="U1683">
            <v>967258.3</v>
          </cell>
          <cell r="V1683">
            <v>967258.3</v>
          </cell>
          <cell r="W1683">
            <v>967258.3</v>
          </cell>
          <cell r="X1683">
            <v>967258.3</v>
          </cell>
          <cell r="Y1683">
            <v>0</v>
          </cell>
          <cell r="Z1683">
            <v>100</v>
          </cell>
          <cell r="AA1683" t="str">
            <v>Poznaj Pomorze Zachodnie. Oznakowanie turystyczne regionu.</v>
          </cell>
          <cell r="AB1683" t="str">
            <v>bez pomocy publicznej</v>
          </cell>
          <cell r="AC1683">
            <v>967258.3</v>
          </cell>
          <cell r="AD1683">
            <v>967258.3</v>
          </cell>
          <cell r="AE1683">
            <v>0</v>
          </cell>
          <cell r="AF1683">
            <v>0</v>
          </cell>
          <cell r="AG1683" t="str">
            <v>Nie</v>
          </cell>
          <cell r="AH1683" t="str">
            <v>57 Inne wsparcie na rzecz wzmocnienia usług turystycznych</v>
          </cell>
          <cell r="AI1683" t="str">
            <v>01 Pomoc bezzwrotna</v>
          </cell>
          <cell r="AJ1683" t="str">
            <v>00 Nie dotyczy</v>
          </cell>
          <cell r="AK1683" t="str">
            <v>22 Inne niewyszczególnione usługi</v>
          </cell>
          <cell r="AL1683" t="str">
            <v>8512871498</v>
          </cell>
          <cell r="AM1683" t="str">
            <v>Województwo Zachodniopomorskie</v>
          </cell>
          <cell r="AN1683" t="str">
            <v>70-540</v>
          </cell>
          <cell r="AO1683" t="str">
            <v>Szczecin</v>
          </cell>
          <cell r="AP1683" t="str">
            <v>Korsarzy</v>
          </cell>
          <cell r="AQ1683" t="str">
            <v>34</v>
          </cell>
          <cell r="AR1683" t="str">
            <v>-</v>
          </cell>
          <cell r="AS1683" t="str">
            <v>+48914419132</v>
          </cell>
          <cell r="AT1683" t="str">
            <v>+48914419137</v>
          </cell>
          <cell r="AU1683" t="str">
            <v>wspólnota samorządowa - województwo</v>
          </cell>
          <cell r="AV1683" t="str">
            <v>811683876</v>
          </cell>
          <cell r="AW1683" t="str">
            <v>Jednostka samorządu terytorialnego</v>
          </cell>
        </row>
        <row r="1684">
          <cell r="A1684" t="str">
            <v>RPZP.05.01.01-32-002/10</v>
          </cell>
          <cell r="B1684" t="str">
            <v>RPZP.05.00.00</v>
          </cell>
          <cell r="C1684" t="str">
            <v>RPZP.05.01.00</v>
          </cell>
          <cell r="D1684" t="str">
            <v>RPZP.05.01.01</v>
          </cell>
          <cell r="E1684" t="str">
            <v>RPZP.05.01.01-32-002/10-07</v>
          </cell>
          <cell r="F1684" t="str">
            <v>UDA-RPZP.05.01.01-32-002/10-07</v>
          </cell>
          <cell r="G1684" t="str">
            <v>e4b7d737a3</v>
          </cell>
          <cell r="H1684" t="str">
            <v>RPZP.05.01.01-32-002/10</v>
          </cell>
          <cell r="I1684" t="str">
            <v>WND-RPZP.05.01.01-32-002/10</v>
          </cell>
          <cell r="J1684" t="str">
            <v>2010-06-14</v>
          </cell>
          <cell r="K1684" t="str">
            <v>2010 I półrocze</v>
          </cell>
          <cell r="L1684" t="str">
            <v>2010</v>
          </cell>
          <cell r="M1684" t="str">
            <v>2010-07-08</v>
          </cell>
          <cell r="N1684" t="str">
            <v>2010 II półrocze</v>
          </cell>
          <cell r="O1684" t="str">
            <v>2010</v>
          </cell>
          <cell r="P1684" t="str">
            <v>2011-06-01</v>
          </cell>
          <cell r="Q1684" t="str">
            <v>2015-07-31</v>
          </cell>
          <cell r="R1684" t="str">
            <v>2015 II półrocze</v>
          </cell>
          <cell r="S1684" t="str">
            <v>2015</v>
          </cell>
          <cell r="T1684" t="str">
            <v>2014-10-20</v>
          </cell>
          <cell r="U1684">
            <v>50316437.109999999</v>
          </cell>
          <cell r="V1684">
            <v>38615078.780000001</v>
          </cell>
          <cell r="W1684">
            <v>15446031.51</v>
          </cell>
          <cell r="X1684">
            <v>13129126.77</v>
          </cell>
          <cell r="Y1684">
            <v>23169047.27</v>
          </cell>
          <cell r="Z1684">
            <v>40</v>
          </cell>
          <cell r="AA1684" t="str">
            <v>Rewitalizacja zabytkowej linii Nadmorskiej Kolei Waskotorowej w Gminie Rewal - remont budynków i budowli wraz z zagospodarowaniem terenu.</v>
          </cell>
          <cell r="AB1684" t="str">
            <v>pomoc publiczna</v>
          </cell>
          <cell r="AC1684">
            <v>50316437.109999999</v>
          </cell>
          <cell r="AD1684">
            <v>50316437.109999999</v>
          </cell>
          <cell r="AE1684">
            <v>0</v>
          </cell>
          <cell r="AF1684">
            <v>0</v>
          </cell>
          <cell r="AG1684" t="str">
            <v>Nie</v>
          </cell>
          <cell r="AH1684" t="str">
            <v>57 Inne wsparcie na rzecz wzmocnienia usług turystycznych</v>
          </cell>
          <cell r="AI1684" t="str">
            <v>01 Pomoc bezzwrotna</v>
          </cell>
          <cell r="AJ1684" t="str">
            <v>05 Obszary wiejskie (poza obszarami górskimi, wyspami lub o niskiej i bardzo niskiej gęstości zaludnienia)</v>
          </cell>
          <cell r="AK1684" t="str">
            <v>22 Inne niewyszczególnione usługi</v>
          </cell>
          <cell r="AL1684" t="str">
            <v>8571002427</v>
          </cell>
          <cell r="AM1684" t="str">
            <v>Gmina Rewal</v>
          </cell>
          <cell r="AN1684" t="str">
            <v>72-344</v>
          </cell>
          <cell r="AO1684" t="str">
            <v>Rewal</v>
          </cell>
          <cell r="AP1684" t="str">
            <v>Mickiewicza</v>
          </cell>
          <cell r="AQ1684" t="str">
            <v>19</v>
          </cell>
          <cell r="AR1684" t="str">
            <v>-</v>
          </cell>
          <cell r="AS1684" t="str">
            <v>(091)3862624</v>
          </cell>
          <cell r="AT1684" t="str">
            <v>(091)3862758</v>
          </cell>
          <cell r="AU1684" t="str">
            <v>wspólnota samorządowa</v>
          </cell>
          <cell r="AV1684" t="str">
            <v>000544237</v>
          </cell>
          <cell r="AW1684" t="str">
            <v>jednostka samorządu terytorialnego, związek lub stowarzyszenie jst</v>
          </cell>
        </row>
        <row r="1685">
          <cell r="A1685" t="str">
            <v>RPZP.06.02.01-32-002/11</v>
          </cell>
          <cell r="B1685" t="str">
            <v>RPZP.06.00.00</v>
          </cell>
          <cell r="C1685" t="str">
            <v>RPZP.06.02.00</v>
          </cell>
          <cell r="D1685" t="str">
            <v>RPZP.06.02.01</v>
          </cell>
          <cell r="E1685" t="str">
            <v>RPZP.06.02.01-32-002/11-03</v>
          </cell>
          <cell r="F1685" t="str">
            <v>UDA-RPZP.06.02.01-32-002/11-03</v>
          </cell>
          <cell r="G1685" t="str">
            <v>de2e20c08b</v>
          </cell>
          <cell r="H1685" t="str">
            <v>RPZP.06.02.01-32-002/11</v>
          </cell>
          <cell r="I1685" t="str">
            <v>WND-RPZP.06.02.01-32-002/11</v>
          </cell>
          <cell r="J1685" t="str">
            <v>2012-01-31</v>
          </cell>
          <cell r="K1685" t="str">
            <v>2012 I półrocze</v>
          </cell>
          <cell r="L1685" t="str">
            <v>2012</v>
          </cell>
          <cell r="M1685" t="str">
            <v>2012-02-02</v>
          </cell>
          <cell r="N1685" t="str">
            <v>2012 I półrocze</v>
          </cell>
          <cell r="O1685" t="str">
            <v>2012</v>
          </cell>
          <cell r="P1685" t="str">
            <v>2011-05-12</v>
          </cell>
          <cell r="Q1685" t="str">
            <v>2015-07-31</v>
          </cell>
          <cell r="R1685" t="str">
            <v>2015 II półrocze</v>
          </cell>
          <cell r="S1685" t="str">
            <v>2015</v>
          </cell>
          <cell r="T1685" t="str">
            <v>2014-03-13</v>
          </cell>
          <cell r="U1685">
            <v>67228578.560000002</v>
          </cell>
          <cell r="V1685">
            <v>54546875.100000001</v>
          </cell>
          <cell r="W1685">
            <v>40910156.299999997</v>
          </cell>
          <cell r="X1685">
            <v>40910156.299999997</v>
          </cell>
          <cell r="Y1685">
            <v>13636718.800000001</v>
          </cell>
          <cell r="Z1685">
            <v>75</v>
          </cell>
          <cell r="AA1685" t="str">
            <v>Przebudowa Opery na Zamku w Szczecinie</v>
          </cell>
          <cell r="AB1685" t="str">
            <v>bez pomocy publicznej</v>
          </cell>
          <cell r="AC1685">
            <v>67228578.560000002</v>
          </cell>
          <cell r="AD1685">
            <v>67228578.560000002</v>
          </cell>
          <cell r="AE1685">
            <v>0</v>
          </cell>
          <cell r="AF1685">
            <v>0</v>
          </cell>
          <cell r="AG1685" t="str">
            <v>Nie</v>
          </cell>
          <cell r="AH1685" t="str">
            <v>59 Rozwój infrastruktury kulturalnej</v>
          </cell>
          <cell r="AI1685" t="str">
            <v>01 Pomoc bezzwrotna</v>
          </cell>
          <cell r="AJ1685" t="str">
            <v>01 Obszar miejski</v>
          </cell>
          <cell r="AK1685" t="str">
            <v>00 Nie dotyczy</v>
          </cell>
          <cell r="AL1685" t="str">
            <v>8510205159</v>
          </cell>
          <cell r="AM1685" t="str">
            <v>Opera na Zamku w Szczecinie</v>
          </cell>
          <cell r="AN1685" t="str">
            <v>71-637</v>
          </cell>
          <cell r="AO1685" t="str">
            <v>Szczecin</v>
          </cell>
          <cell r="AP1685" t="str">
            <v>Teofila Firlika</v>
          </cell>
          <cell r="AQ1685" t="str">
            <v>20</v>
          </cell>
          <cell r="AR1685" t="str">
            <v>-</v>
          </cell>
          <cell r="AS1685" t="str">
            <v>914348102</v>
          </cell>
          <cell r="AT1685" t="str">
            <v>914348133</v>
          </cell>
          <cell r="AU1685" t="str">
            <v>wojewódzka samorządowa jednostka organizacyjna</v>
          </cell>
          <cell r="AV1685" t="str">
            <v>000280471</v>
          </cell>
          <cell r="AW1685" t="str">
            <v>instytucja kultury</v>
          </cell>
        </row>
        <row r="1686">
          <cell r="A1686" t="str">
            <v>RPZP.03.02.00-32-007/10</v>
          </cell>
          <cell r="B1686" t="str">
            <v>RPZP.03.00.00</v>
          </cell>
          <cell r="C1686" t="str">
            <v>RPZP.03.02.00</v>
          </cell>
          <cell r="D1686">
            <v>0</v>
          </cell>
          <cell r="E1686" t="str">
            <v>RPZP.03.02.00-32-007/10-08</v>
          </cell>
          <cell r="F1686" t="str">
            <v>UDA-RPZP.03.02.00-32-007/10-08</v>
          </cell>
          <cell r="G1686" t="str">
            <v>fbee47548e</v>
          </cell>
          <cell r="H1686" t="str">
            <v>RPZP.03.02.00-32-007/10</v>
          </cell>
          <cell r="I1686" t="str">
            <v>WND-RPZP.03.02.00-32-007/10</v>
          </cell>
          <cell r="J1686" t="str">
            <v>2010-12-03</v>
          </cell>
          <cell r="K1686" t="str">
            <v>2010 II półrocze</v>
          </cell>
          <cell r="L1686" t="str">
            <v>2010</v>
          </cell>
          <cell r="M1686" t="str">
            <v>2010-12-08</v>
          </cell>
          <cell r="N1686" t="str">
            <v>2010 II półrocze</v>
          </cell>
          <cell r="O1686" t="str">
            <v>2010</v>
          </cell>
          <cell r="P1686" t="str">
            <v>2011-06-21</v>
          </cell>
          <cell r="Q1686" t="str">
            <v>2015-08-31</v>
          </cell>
          <cell r="R1686" t="str">
            <v>2015 II półrocze</v>
          </cell>
          <cell r="S1686" t="str">
            <v>2015</v>
          </cell>
          <cell r="T1686" t="str">
            <v>2014-06-17</v>
          </cell>
          <cell r="U1686">
            <v>23000000</v>
          </cell>
          <cell r="V1686">
            <v>23000000</v>
          </cell>
          <cell r="W1686">
            <v>17250000</v>
          </cell>
          <cell r="X1686">
            <v>17250000</v>
          </cell>
          <cell r="Y1686">
            <v>5750000</v>
          </cell>
          <cell r="Z1686">
            <v>75</v>
          </cell>
          <cell r="AA1686" t="str">
            <v>e-Administracja i e-Turystyka w województwie zachodniopomorskim</v>
          </cell>
          <cell r="AB1686" t="str">
            <v>bez pomocy publicznej</v>
          </cell>
          <cell r="AC1686">
            <v>23000000</v>
          </cell>
          <cell r="AD1686">
            <v>23000000</v>
          </cell>
          <cell r="AE1686">
            <v>0</v>
          </cell>
          <cell r="AF1686">
            <v>2.59</v>
          </cell>
          <cell r="AG1686" t="str">
            <v>Nie</v>
          </cell>
          <cell r="AH1686" t="str">
            <v>13 Usługi i aplikacje dla obywateli (e-zdrowie, e-administracja, e-edukacja, e-integracja itp.)</v>
          </cell>
          <cell r="AI1686" t="str">
            <v>01 Pomoc bezzwrotna</v>
          </cell>
          <cell r="AJ1686" t="str">
            <v>01 Obszar miejski</v>
          </cell>
          <cell r="AK1686" t="str">
            <v>00 Nie dotyczy</v>
          </cell>
          <cell r="AL1686" t="str">
            <v>8512871498</v>
          </cell>
          <cell r="AM1686" t="str">
            <v>Województwo Zachodniopomorskie</v>
          </cell>
          <cell r="AN1686" t="str">
            <v>70-540</v>
          </cell>
          <cell r="AO1686" t="str">
            <v>Szczecin</v>
          </cell>
          <cell r="AP1686" t="str">
            <v>Korsarzy</v>
          </cell>
          <cell r="AQ1686" t="str">
            <v>34</v>
          </cell>
          <cell r="AR1686" t="str">
            <v>-</v>
          </cell>
          <cell r="AS1686" t="str">
            <v>914467118</v>
          </cell>
          <cell r="AT1686" t="str">
            <v>914467134</v>
          </cell>
          <cell r="AU1686" t="str">
            <v>wspólnota samorządowa</v>
          </cell>
          <cell r="AV1686" t="str">
            <v>811683876</v>
          </cell>
          <cell r="AW1686" t="str">
            <v>jednostka samorządu terytorialnego, związek lub stowarzyszenie jst</v>
          </cell>
        </row>
        <row r="1687">
          <cell r="A1687" t="str">
            <v>RPZP.02.02.01-32-004/11</v>
          </cell>
          <cell r="B1687" t="str">
            <v>RPZP.02.00.00</v>
          </cell>
          <cell r="C1687" t="str">
            <v>RPZP.02.02.00</v>
          </cell>
          <cell r="D1687" t="str">
            <v>RPZP.02.02.01</v>
          </cell>
          <cell r="E1687" t="str">
            <v>RPZP.02.02.01-32-004/11-05</v>
          </cell>
          <cell r="F1687" t="str">
            <v>UDA-RPZP.02.02.01-32-004/11-05</v>
          </cell>
          <cell r="G1687" t="str">
            <v>00e6533756</v>
          </cell>
          <cell r="H1687" t="str">
            <v>RPZP.02.02.01-32-004/11</v>
          </cell>
          <cell r="I1687" t="str">
            <v>WND-RPZP.02.02.01-32-004/11</v>
          </cell>
          <cell r="J1687" t="str">
            <v>2011-05-27</v>
          </cell>
          <cell r="K1687" t="str">
            <v>2011 I półrocze</v>
          </cell>
          <cell r="L1687" t="str">
            <v>2011</v>
          </cell>
          <cell r="M1687" t="str">
            <v>2011-05-27</v>
          </cell>
          <cell r="N1687" t="str">
            <v>2011 I półrocze</v>
          </cell>
          <cell r="O1687" t="str">
            <v>2011</v>
          </cell>
          <cell r="P1687" t="str">
            <v>2011-09-01</v>
          </cell>
          <cell r="Q1687" t="str">
            <v>2015-08-31</v>
          </cell>
          <cell r="R1687" t="str">
            <v>2015 II półrocze</v>
          </cell>
          <cell r="S1687" t="str">
            <v>2015</v>
          </cell>
          <cell r="T1687" t="str">
            <v>2014-11-21</v>
          </cell>
          <cell r="U1687">
            <v>12705900</v>
          </cell>
          <cell r="V1687">
            <v>9902000</v>
          </cell>
          <cell r="W1687">
            <v>3960800</v>
          </cell>
          <cell r="X1687">
            <v>3960800</v>
          </cell>
          <cell r="Y1687">
            <v>5941200</v>
          </cell>
          <cell r="Z1687">
            <v>40</v>
          </cell>
          <cell r="AA1687" t="str">
            <v>Przebudowa linii 110 kV Załom-Goleniów</v>
          </cell>
          <cell r="AB1687" t="str">
            <v>pomoc publiczna</v>
          </cell>
          <cell r="AC1687">
            <v>12705900</v>
          </cell>
          <cell r="AD1687">
            <v>3960800</v>
          </cell>
          <cell r="AE1687">
            <v>8745100</v>
          </cell>
          <cell r="AF1687">
            <v>0</v>
          </cell>
          <cell r="AG1687" t="str">
            <v>Nie</v>
          </cell>
          <cell r="AH1687" t="str">
            <v>33 Energia elektryczna</v>
          </cell>
          <cell r="AI1687" t="str">
            <v>01 Pomoc bezzwrotna</v>
          </cell>
          <cell r="AJ1687" t="str">
            <v>05 Obszary wiejskie (poza obszarami górskimi, wyspami lub o niskiej i bardzo niskiej gęstości zaludnienia)</v>
          </cell>
          <cell r="AK1687" t="str">
            <v>08 Wytwarzanie i dystrybucja energii elektrycznej, gazu i ciepła</v>
          </cell>
          <cell r="AL1687" t="str">
            <v>7822377160</v>
          </cell>
          <cell r="AM1687" t="str">
            <v>Enea Operator Spółka z ograniczoną odpowiedzialnością</v>
          </cell>
          <cell r="AN1687" t="str">
            <v>60-479</v>
          </cell>
          <cell r="AO1687" t="str">
            <v>Poznań</v>
          </cell>
          <cell r="AP1687" t="str">
            <v>Strzeszyńska</v>
          </cell>
          <cell r="AQ1687" t="str">
            <v>58</v>
          </cell>
          <cell r="AR1687" t="str">
            <v>-</v>
          </cell>
          <cell r="AS1687" t="str">
            <v>918135155</v>
          </cell>
          <cell r="AT1687" t="str">
            <v>914225628</v>
          </cell>
          <cell r="AU1687" t="str">
            <v>spółka z ograniczoną odpowiedzialnością - duże przedsiębiorstwo</v>
          </cell>
          <cell r="AV1687" t="str">
            <v>300455398</v>
          </cell>
          <cell r="AW1687" t="str">
            <v>przedsiębiorca lub przedsiębiorstwo</v>
          </cell>
        </row>
        <row r="1688">
          <cell r="A1688" t="str">
            <v>RPZP.05.01.01-32-001/12</v>
          </cell>
          <cell r="B1688" t="str">
            <v>RPZP.05.00.00</v>
          </cell>
          <cell r="C1688" t="str">
            <v>RPZP.05.01.00</v>
          </cell>
          <cell r="D1688" t="str">
            <v>RPZP.05.01.01</v>
          </cell>
          <cell r="E1688" t="str">
            <v>RPZP.05.01.01-32-001/12-04</v>
          </cell>
          <cell r="F1688" t="str">
            <v>UDA-RPZP.05.01.01-32-001/12-04</v>
          </cell>
          <cell r="G1688" t="str">
            <v>7b38f266b4</v>
          </cell>
          <cell r="H1688" t="str">
            <v>RPZP.05.01.01-32-001/12</v>
          </cell>
          <cell r="I1688" t="str">
            <v>WND-RPZP.05.01.01-32-001/12</v>
          </cell>
          <cell r="J1688" t="str">
            <v>2012-04-16</v>
          </cell>
          <cell r="K1688" t="str">
            <v>2012 I półrocze</v>
          </cell>
          <cell r="L1688" t="str">
            <v>2012</v>
          </cell>
          <cell r="M1688" t="str">
            <v>2012-04-25</v>
          </cell>
          <cell r="N1688" t="str">
            <v>2012 I półrocze</v>
          </cell>
          <cell r="O1688" t="str">
            <v>2012</v>
          </cell>
          <cell r="P1688" t="str">
            <v>2012-07-20</v>
          </cell>
          <cell r="Q1688" t="str">
            <v>2015-08-31</v>
          </cell>
          <cell r="R1688" t="str">
            <v>2015 II półrocze</v>
          </cell>
          <cell r="S1688" t="str">
            <v>2015</v>
          </cell>
          <cell r="T1688" t="str">
            <v>2014-07-24</v>
          </cell>
          <cell r="U1688">
            <v>68988700.010000005</v>
          </cell>
          <cell r="V1688">
            <v>56088373.979999997</v>
          </cell>
          <cell r="W1688">
            <v>7592747.9800000004</v>
          </cell>
          <cell r="X1688">
            <v>6548745.1299999999</v>
          </cell>
          <cell r="Y1688">
            <v>48495626</v>
          </cell>
          <cell r="Z1688">
            <v>13.54</v>
          </cell>
          <cell r="AA1688" t="str">
            <v>Budowa kompleksu wodno-rekreacyjnego w Koszalinie</v>
          </cell>
          <cell r="AB1688" t="str">
            <v>pomoc publiczna</v>
          </cell>
          <cell r="AC1688">
            <v>68988700.010000005</v>
          </cell>
          <cell r="AD1688">
            <v>7592747.9800000004</v>
          </cell>
          <cell r="AE1688">
            <v>61395952.030000001</v>
          </cell>
          <cell r="AF1688">
            <v>0</v>
          </cell>
          <cell r="AG1688" t="str">
            <v>Nie</v>
          </cell>
          <cell r="AH1688" t="str">
            <v>57 Inne wsparcie na rzecz wzmocnienia usług turystycznych</v>
          </cell>
          <cell r="AI1688" t="str">
            <v>01 Pomoc bezzwrotna</v>
          </cell>
          <cell r="AJ1688" t="str">
            <v>01 Obszar miejski</v>
          </cell>
          <cell r="AK1688" t="str">
            <v>22 Inne niewyszczególnione usługi</v>
          </cell>
          <cell r="AL1688" t="str">
            <v>6690504861</v>
          </cell>
          <cell r="AM1688" t="str">
            <v>Zarząd Obiektów Sportowych Spółka z ograniczoną odpowiedzialnością</v>
          </cell>
          <cell r="AN1688" t="str">
            <v>75-401</v>
          </cell>
          <cell r="AO1688" t="str">
            <v>Koszalin</v>
          </cell>
          <cell r="AP1688" t="str">
            <v>Jedności</v>
          </cell>
          <cell r="AQ1688" t="str">
            <v>4</v>
          </cell>
          <cell r="AR1688" t="str">
            <v>-</v>
          </cell>
          <cell r="AS1688" t="str">
            <v>943425794</v>
          </cell>
          <cell r="AT1688" t="str">
            <v>943425794</v>
          </cell>
          <cell r="AU1688" t="str">
            <v>spółka z ograniczoną odpowiedzialnością - duże przedsiębiorstwo</v>
          </cell>
          <cell r="AV1688" t="str">
            <v>330241018</v>
          </cell>
          <cell r="AW1688" t="str">
            <v>przedsiębiorca lub przedsiębiorstwo</v>
          </cell>
        </row>
        <row r="1689">
          <cell r="A1689" t="str">
            <v>RPZP.02.01.03-32-001/14</v>
          </cell>
          <cell r="B1689" t="str">
            <v>RPZP.02.00.00</v>
          </cell>
          <cell r="C1689" t="str">
            <v>RPZP.02.01.00</v>
          </cell>
          <cell r="D1689" t="str">
            <v>RPZP.02.01.03</v>
          </cell>
          <cell r="E1689" t="str">
            <v>RPZP.02.01.03-32-001/14-01</v>
          </cell>
          <cell r="F1689" t="str">
            <v>UDA-RPZP.02.01.03-32-001/14-01</v>
          </cell>
          <cell r="G1689" t="str">
            <v>7a27916346</v>
          </cell>
          <cell r="H1689" t="str">
            <v>RPZP.02.01.03-32-001/14</v>
          </cell>
          <cell r="I1689" t="str">
            <v>WND-RPZP.02.01.03-32-001/14</v>
          </cell>
          <cell r="J1689" t="str">
            <v>2014-11-26</v>
          </cell>
          <cell r="K1689" t="str">
            <v>2014 II półrocze</v>
          </cell>
          <cell r="L1689" t="str">
            <v>2014</v>
          </cell>
          <cell r="M1689" t="str">
            <v>2014-11-28</v>
          </cell>
          <cell r="N1689" t="str">
            <v>2014 II półrocze</v>
          </cell>
          <cell r="O1689" t="str">
            <v>2014</v>
          </cell>
          <cell r="P1689" t="str">
            <v>2014-09-01</v>
          </cell>
          <cell r="Q1689" t="str">
            <v>2015-08-31</v>
          </cell>
          <cell r="R1689" t="str">
            <v>2015 II półrocze</v>
          </cell>
          <cell r="S1689" t="str">
            <v>2015</v>
          </cell>
          <cell r="T1689" t="str">
            <v>2014-11-26</v>
          </cell>
          <cell r="U1689">
            <v>9530131.2400000002</v>
          </cell>
          <cell r="V1689">
            <v>9420000</v>
          </cell>
          <cell r="W1689">
            <v>5000000</v>
          </cell>
          <cell r="X1689">
            <v>5000000</v>
          </cell>
          <cell r="Y1689">
            <v>4420000</v>
          </cell>
          <cell r="Z1689">
            <v>53.08</v>
          </cell>
          <cell r="AA1689" t="str">
            <v>Przebudowa ulicy Słowackiego w Świnoujściu</v>
          </cell>
          <cell r="AB1689" t="str">
            <v>bez pomocy publicznej</v>
          </cell>
          <cell r="AC1689">
            <v>9530131.2400000002</v>
          </cell>
          <cell r="AD1689">
            <v>9530131.2400000002</v>
          </cell>
          <cell r="AE1689">
            <v>0</v>
          </cell>
          <cell r="AF1689">
            <v>0</v>
          </cell>
          <cell r="AG1689" t="str">
            <v>Nie</v>
          </cell>
          <cell r="AH1689" t="str">
            <v>23 Drogi regionalne/lokalne</v>
          </cell>
          <cell r="AI1689" t="str">
            <v>01 Pomoc bezzwrotna</v>
          </cell>
          <cell r="AJ1689" t="str">
            <v>01 Obszar miejski</v>
          </cell>
          <cell r="AK1689" t="str">
            <v>00 Nie dotyczy</v>
          </cell>
          <cell r="AL1689" t="str">
            <v>8551571375</v>
          </cell>
          <cell r="AM1689" t="str">
            <v>Gmina - Miasto Świnoujście</v>
          </cell>
          <cell r="AN1689" t="str">
            <v>72-600</v>
          </cell>
          <cell r="AO1689" t="str">
            <v>Świnoujście</v>
          </cell>
          <cell r="AP1689" t="str">
            <v>Wojska Polskiego</v>
          </cell>
          <cell r="AQ1689" t="str">
            <v>1</v>
          </cell>
          <cell r="AR1689" t="str">
            <v>5</v>
          </cell>
          <cell r="AS1689" t="str">
            <v>913278589</v>
          </cell>
          <cell r="AT1689" t="str">
            <v>913221739</v>
          </cell>
          <cell r="AU1689" t="str">
            <v>wspólnota samorządowa - gmina</v>
          </cell>
          <cell r="AV1689" t="str">
            <v>811684290</v>
          </cell>
          <cell r="AW1689" t="str">
            <v>jednostka samorządu terytorialnego, związek lub stowarzyszenie jst</v>
          </cell>
        </row>
        <row r="1690">
          <cell r="A1690" t="str">
            <v>RPZP.04.01.00-32-003/13</v>
          </cell>
          <cell r="B1690" t="str">
            <v>RPZP.04.00.00</v>
          </cell>
          <cell r="C1690" t="str">
            <v>RPZP.04.01.00</v>
          </cell>
          <cell r="D1690">
            <v>0</v>
          </cell>
          <cell r="E1690" t="str">
            <v>RPZP.04.01.00-32-003/13-01</v>
          </cell>
          <cell r="F1690" t="str">
            <v>UDA-RPZP.04.01.00-32-003/13-01</v>
          </cell>
          <cell r="G1690" t="str">
            <v>05b1c406c0</v>
          </cell>
          <cell r="H1690" t="str">
            <v>RPZP.04.01.00-32-003/13</v>
          </cell>
          <cell r="I1690" t="str">
            <v>WND-RPZP.04.01.00-32-003/13</v>
          </cell>
          <cell r="J1690" t="str">
            <v>2014-11-27</v>
          </cell>
          <cell r="K1690" t="str">
            <v>2014 II półrocze</v>
          </cell>
          <cell r="L1690" t="str">
            <v>2014</v>
          </cell>
          <cell r="M1690" t="str">
            <v>2014-11-28</v>
          </cell>
          <cell r="N1690" t="str">
            <v>2014 II półrocze</v>
          </cell>
          <cell r="O1690" t="str">
            <v>2014</v>
          </cell>
          <cell r="P1690" t="str">
            <v>2014-12-15</v>
          </cell>
          <cell r="Q1690" t="str">
            <v>2015-08-31</v>
          </cell>
          <cell r="R1690" t="str">
            <v>2015 II półrocze</v>
          </cell>
          <cell r="S1690" t="str">
            <v>2015</v>
          </cell>
          <cell r="T1690" t="str">
            <v>2014-11-27</v>
          </cell>
          <cell r="U1690">
            <v>2112450</v>
          </cell>
          <cell r="V1690">
            <v>1916450</v>
          </cell>
          <cell r="W1690">
            <v>1437337.5</v>
          </cell>
          <cell r="X1690">
            <v>1437337.5</v>
          </cell>
          <cell r="Y1690">
            <v>479112.5</v>
          </cell>
          <cell r="Z1690">
            <v>75</v>
          </cell>
          <cell r="AA1690" t="str">
            <v>Rozwój i zwiększenie wykorzystania energii słonecznej w miejskich jednostkach organizacyjnych w Szczecinie</v>
          </cell>
          <cell r="AB1690" t="str">
            <v>bez pomocy publicznej</v>
          </cell>
          <cell r="AC1690">
            <v>2112450</v>
          </cell>
          <cell r="AD1690">
            <v>2112450</v>
          </cell>
          <cell r="AE1690">
            <v>0</v>
          </cell>
          <cell r="AF1690">
            <v>0</v>
          </cell>
          <cell r="AG1690" t="str">
            <v>Nie</v>
          </cell>
          <cell r="AH1690" t="str">
            <v>40 Energia odnawialna: słoneczna</v>
          </cell>
          <cell r="AI1690" t="str">
            <v>01 Pomoc bezzwrotna</v>
          </cell>
          <cell r="AJ1690" t="str">
            <v>01 Obszar miejski</v>
          </cell>
          <cell r="AK1690" t="str">
            <v>00 Nie dotyczy</v>
          </cell>
          <cell r="AL1690" t="str">
            <v>8510309410</v>
          </cell>
          <cell r="AM1690" t="str">
            <v>Gmina Miasto Szczecin</v>
          </cell>
          <cell r="AN1690" t="str">
            <v>70-456</v>
          </cell>
          <cell r="AO1690" t="str">
            <v>Szczecin</v>
          </cell>
          <cell r="AP1690" t="str">
            <v>Plac Armii Krajowej</v>
          </cell>
          <cell r="AQ1690" t="str">
            <v>1</v>
          </cell>
          <cell r="AR1690" t="str">
            <v>-</v>
          </cell>
          <cell r="AS1690" t="str">
            <v>91/4245081</v>
          </cell>
          <cell r="AT1690" t="str">
            <v>91/4245854</v>
          </cell>
          <cell r="AU1690" t="str">
            <v>gminna samorządowa jednostka organizacyjna</v>
          </cell>
          <cell r="AV1690" t="str">
            <v>811684232</v>
          </cell>
          <cell r="AW1690" t="str">
            <v>jednostka samorządu terytorialnego, związek lub stowarzyszenie jst</v>
          </cell>
        </row>
        <row r="1691">
          <cell r="A1691" t="str">
            <v>RPZP.01.03.03-32-003/13</v>
          </cell>
          <cell r="B1691" t="str">
            <v>RPZP.01.00.00</v>
          </cell>
          <cell r="C1691" t="str">
            <v>RPZP.01.03.00</v>
          </cell>
          <cell r="D1691" t="str">
            <v>RPZP.01.03.03</v>
          </cell>
          <cell r="E1691" t="str">
            <v>RPZP.01.03.03-32-003/13-05</v>
          </cell>
          <cell r="F1691" t="str">
            <v>UDA-RPZP.01.03.03-32-003/13-05</v>
          </cell>
          <cell r="G1691" t="str">
            <v>59c923c38d</v>
          </cell>
          <cell r="H1691" t="str">
            <v>RPZP.01.03.03-32-003/13</v>
          </cell>
          <cell r="I1691" t="str">
            <v>WND-RPZP.01.03.03-32-003/13</v>
          </cell>
          <cell r="J1691" t="str">
            <v>2013-08-07</v>
          </cell>
          <cell r="K1691" t="str">
            <v>2013 II półrocze</v>
          </cell>
          <cell r="L1691" t="str">
            <v>2013</v>
          </cell>
          <cell r="M1691" t="str">
            <v>2013-08-20</v>
          </cell>
          <cell r="N1691" t="str">
            <v>2013 II półrocze</v>
          </cell>
          <cell r="O1691" t="str">
            <v>2013</v>
          </cell>
          <cell r="P1691" t="str">
            <v>2012-12-03</v>
          </cell>
          <cell r="Q1691" t="str">
            <v>2015-09-30</v>
          </cell>
          <cell r="R1691" t="str">
            <v>2015 II półrocze</v>
          </cell>
          <cell r="S1691" t="str">
            <v>2015</v>
          </cell>
          <cell r="T1691" t="str">
            <v>2014-12-17</v>
          </cell>
          <cell r="U1691">
            <v>4638074.5599999996</v>
          </cell>
          <cell r="V1691">
            <v>4638074.5599999996</v>
          </cell>
          <cell r="W1691">
            <v>4638074.5599999996</v>
          </cell>
          <cell r="X1691">
            <v>4638074.5599999996</v>
          </cell>
          <cell r="Y1691">
            <v>0</v>
          </cell>
          <cell r="Z1691">
            <v>100</v>
          </cell>
          <cell r="AA1691" t="str">
            <v>"Wzrost atrakcyjności inwestycyjnej Województwa Zachodniopomorskiego - Promocja walorów inwestycyjnych Województwa Zachodniopomorskiego - etap II"</v>
          </cell>
          <cell r="AB1691" t="str">
            <v>bez pomocy publicznej</v>
          </cell>
          <cell r="AC1691">
            <v>4638074.5599999996</v>
          </cell>
          <cell r="AD1691">
            <v>4638074.5599999996</v>
          </cell>
          <cell r="AE1691">
            <v>0</v>
          </cell>
          <cell r="AF1691">
            <v>0</v>
          </cell>
          <cell r="AG1691" t="str">
            <v>Tak</v>
          </cell>
          <cell r="AH1691" t="str">
            <v>08 Inne inwestycje w przedsiębiorstwa</v>
          </cell>
          <cell r="AI1691" t="str">
            <v>01 Pomoc bezzwrotna</v>
          </cell>
          <cell r="AJ1691" t="str">
            <v>00 Nie dotyczy</v>
          </cell>
          <cell r="AK1691" t="str">
            <v>00 Nie dotyczy</v>
          </cell>
          <cell r="AL1691" t="str">
            <v>8512871498</v>
          </cell>
          <cell r="AM1691" t="str">
            <v>Województwo Zachodniopomorskie - Centrum Obsługi Inwestorów i Eksporterów</v>
          </cell>
          <cell r="AN1691" t="str">
            <v>70-540</v>
          </cell>
          <cell r="AO1691" t="str">
            <v>Szczecin</v>
          </cell>
          <cell r="AP1691" t="str">
            <v>Korsarzy</v>
          </cell>
          <cell r="AQ1691" t="str">
            <v>34</v>
          </cell>
          <cell r="AR1691" t="str">
            <v>-</v>
          </cell>
          <cell r="AS1691" t="str">
            <v>+48914467104</v>
          </cell>
          <cell r="AT1691" t="str">
            <v>+48914467105</v>
          </cell>
          <cell r="AU1691" t="str">
            <v>wspólnota samorządowa - województwo</v>
          </cell>
          <cell r="AV1691" t="str">
            <v>811683876</v>
          </cell>
          <cell r="AW1691" t="str">
            <v>Jednostka samorządu terytorialnego</v>
          </cell>
        </row>
        <row r="1692">
          <cell r="A1692" t="str">
            <v>RPZP.02.01.03-32-001/13</v>
          </cell>
          <cell r="B1692" t="str">
            <v>RPZP.02.00.00</v>
          </cell>
          <cell r="C1692" t="str">
            <v>RPZP.02.01.00</v>
          </cell>
          <cell r="D1692" t="str">
            <v>RPZP.02.01.03</v>
          </cell>
          <cell r="E1692" t="str">
            <v>RPZP.02.01.03-32-001/13-01</v>
          </cell>
          <cell r="F1692" t="str">
            <v>UDA-RPZP.02.01.03-32-001/13-01</v>
          </cell>
          <cell r="G1692" t="str">
            <v>dd65253932</v>
          </cell>
          <cell r="H1692" t="str">
            <v>RPZP.02.01.03-32-001/13</v>
          </cell>
          <cell r="I1692" t="str">
            <v>WND-RPZP.02.01.03-32-001/13</v>
          </cell>
          <cell r="J1692" t="str">
            <v>2013-09-26</v>
          </cell>
          <cell r="K1692" t="str">
            <v>2013 II półrocze</v>
          </cell>
          <cell r="L1692" t="str">
            <v>2013</v>
          </cell>
          <cell r="M1692" t="str">
            <v>2013-09-30</v>
          </cell>
          <cell r="N1692" t="str">
            <v>2013 II półrocze</v>
          </cell>
          <cell r="O1692" t="str">
            <v>2013</v>
          </cell>
          <cell r="P1692" t="str">
            <v>2013-09-26</v>
          </cell>
          <cell r="Q1692" t="str">
            <v>2015-09-30</v>
          </cell>
          <cell r="R1692" t="str">
            <v>2015 II półrocze</v>
          </cell>
          <cell r="S1692" t="str">
            <v>2015</v>
          </cell>
          <cell r="T1692" t="str">
            <v>2013-09-26</v>
          </cell>
          <cell r="U1692">
            <v>37217082.229999997</v>
          </cell>
          <cell r="V1692">
            <v>26473792.010000002</v>
          </cell>
          <cell r="W1692">
            <v>18000000</v>
          </cell>
          <cell r="X1692">
            <v>18000000</v>
          </cell>
          <cell r="Y1692">
            <v>8473792.0099999998</v>
          </cell>
          <cell r="Z1692">
            <v>67.989999999999995</v>
          </cell>
          <cell r="AA1692" t="str">
            <v>Przebudowa ulic: Potulicka-Narutowicza w Szczecinie</v>
          </cell>
          <cell r="AB1692" t="str">
            <v>bez pomocy publicznej</v>
          </cell>
          <cell r="AC1692">
            <v>37217082.229999997</v>
          </cell>
          <cell r="AD1692">
            <v>37217082.229999997</v>
          </cell>
          <cell r="AE1692">
            <v>0</v>
          </cell>
          <cell r="AF1692">
            <v>0</v>
          </cell>
          <cell r="AG1692" t="str">
            <v>Nie</v>
          </cell>
          <cell r="AH1692" t="str">
            <v>23 Drogi regionalne/lokalne</v>
          </cell>
          <cell r="AI1692" t="str">
            <v>01 Pomoc bezzwrotna</v>
          </cell>
          <cell r="AJ1692" t="str">
            <v>01 Obszar miejski</v>
          </cell>
          <cell r="AK1692" t="str">
            <v>00 Nie dotyczy</v>
          </cell>
          <cell r="AL1692" t="str">
            <v>8510309410</v>
          </cell>
          <cell r="AM1692" t="str">
            <v>Gmina Miasto Szczecin</v>
          </cell>
          <cell r="AN1692" t="str">
            <v>70-456</v>
          </cell>
          <cell r="AO1692" t="str">
            <v>Szczecin</v>
          </cell>
          <cell r="AP1692" t="str">
            <v>Plac Armii Krajowej</v>
          </cell>
          <cell r="AQ1692" t="str">
            <v>1</v>
          </cell>
          <cell r="AR1692" t="str">
            <v>-</v>
          </cell>
          <cell r="AS1692" t="str">
            <v>91/4245814</v>
          </cell>
          <cell r="AT1692" t="str">
            <v>91/4245854</v>
          </cell>
          <cell r="AU1692" t="str">
            <v>wspólnota samorządowa - gmina</v>
          </cell>
          <cell r="AV1692" t="str">
            <v>811684232</v>
          </cell>
          <cell r="AW1692" t="str">
            <v>jednostka samorządu terytorialnego, związek lub stowarzyszenie jst</v>
          </cell>
        </row>
        <row r="1693">
          <cell r="A1693" t="str">
            <v>RPZP.01.03.03-32-004/13</v>
          </cell>
          <cell r="B1693" t="str">
            <v>RPZP.01.00.00</v>
          </cell>
          <cell r="C1693" t="str">
            <v>RPZP.01.03.00</v>
          </cell>
          <cell r="D1693" t="str">
            <v>RPZP.01.03.03</v>
          </cell>
          <cell r="E1693" t="str">
            <v>RPZP.01.03.03-32-004/13-04</v>
          </cell>
          <cell r="F1693" t="str">
            <v>UDA-RPZP.01.03.03-32-004/13-04</v>
          </cell>
          <cell r="G1693" t="str">
            <v>7c3e56aa68</v>
          </cell>
          <cell r="H1693" t="str">
            <v>RPZP.01.03.03-32-004/13</v>
          </cell>
          <cell r="I1693" t="str">
            <v>WND-RPZP.01.03.03-32-004/13</v>
          </cell>
          <cell r="J1693" t="str">
            <v>2013-09-30</v>
          </cell>
          <cell r="K1693" t="str">
            <v>2013 II półrocze</v>
          </cell>
          <cell r="L1693" t="str">
            <v>2013</v>
          </cell>
          <cell r="M1693" t="str">
            <v>2013-10-03</v>
          </cell>
          <cell r="N1693" t="str">
            <v>2013 II półrocze</v>
          </cell>
          <cell r="O1693" t="str">
            <v>2013</v>
          </cell>
          <cell r="P1693" t="str">
            <v>2014-03-19</v>
          </cell>
          <cell r="Q1693" t="str">
            <v>2015-09-30</v>
          </cell>
          <cell r="R1693" t="str">
            <v>2015 II półrocze</v>
          </cell>
          <cell r="S1693" t="str">
            <v>2015</v>
          </cell>
          <cell r="T1693" t="str">
            <v>2014-11-18</v>
          </cell>
          <cell r="U1693">
            <v>38083295.450000003</v>
          </cell>
          <cell r="V1693">
            <v>37014295.450000003</v>
          </cell>
          <cell r="W1693">
            <v>31462151.129999999</v>
          </cell>
          <cell r="X1693">
            <v>31462151.129999999</v>
          </cell>
          <cell r="Y1693">
            <v>5552144.3200000003</v>
          </cell>
          <cell r="Z1693">
            <v>85</v>
          </cell>
          <cell r="AA1693" t="str">
            <v>„Połączenie mostowo - drogowe w celu skomunikowania terenów inwestycyjnych Gryfia Biznes Park”.</v>
          </cell>
          <cell r="AB1693" t="str">
            <v>bez pomocy publicznej</v>
          </cell>
          <cell r="AC1693">
            <v>38083295.450000003</v>
          </cell>
          <cell r="AD1693">
            <v>31462151.129999999</v>
          </cell>
          <cell r="AE1693">
            <v>6621144.3200000003</v>
          </cell>
          <cell r="AF1693">
            <v>0</v>
          </cell>
          <cell r="AG1693" t="str">
            <v>Nie</v>
          </cell>
          <cell r="AH1693" t="str">
            <v>08 Inne inwestycje w przedsiębiorstwa</v>
          </cell>
          <cell r="AI1693" t="str">
            <v>01 Pomoc bezzwrotna</v>
          </cell>
          <cell r="AJ1693" t="str">
            <v>01 Obszar miejski</v>
          </cell>
          <cell r="AK1693" t="str">
            <v>22 Inne niewyszczególnione usługi</v>
          </cell>
          <cell r="AL1693" t="str">
            <v>9581659690</v>
          </cell>
          <cell r="AM1693" t="str">
            <v>Mars Most Brdowski sp. z o.o.</v>
          </cell>
          <cell r="AN1693" t="str">
            <v>71-700</v>
          </cell>
          <cell r="AO1693" t="str">
            <v>Szczecin</v>
          </cell>
          <cell r="AP1693" t="str">
            <v>Ludowa</v>
          </cell>
          <cell r="AQ1693" t="str">
            <v>13</v>
          </cell>
          <cell r="AR1693" t="str">
            <v>-</v>
          </cell>
          <cell r="AS1693" t="str">
            <v>225838702</v>
          </cell>
          <cell r="AT1693" t="str">
            <v>225838705</v>
          </cell>
          <cell r="AU1693" t="str">
            <v>spółka z ograniczoną odpowiedzialnością - duże przedsiębiorstwo</v>
          </cell>
          <cell r="AV1693" t="str">
            <v>221589444</v>
          </cell>
          <cell r="AW1693" t="str">
            <v>przedsiębiorca lub przedsiębiorstwo</v>
          </cell>
        </row>
        <row r="1694">
          <cell r="A1694" t="str">
            <v>RPZP.06.01.02-32-002/13</v>
          </cell>
          <cell r="B1694" t="str">
            <v>RPZP.06.00.00</v>
          </cell>
          <cell r="C1694" t="str">
            <v>RPZP.06.01.00</v>
          </cell>
          <cell r="D1694" t="str">
            <v>RPZP.06.01.02</v>
          </cell>
          <cell r="E1694" t="str">
            <v>RPZP.06.01.02-32-002/13-01</v>
          </cell>
          <cell r="F1694" t="str">
            <v>UDA-RPZP.06.01.02-32-002/13-01</v>
          </cell>
          <cell r="G1694" t="str">
            <v>3b9ac63423</v>
          </cell>
          <cell r="H1694" t="str">
            <v>RPZP.06.01.02-32-002/13</v>
          </cell>
          <cell r="I1694" t="str">
            <v>WND-RPZP.06.01.02-32-002/13</v>
          </cell>
          <cell r="J1694" t="str">
            <v>2013-12-19</v>
          </cell>
          <cell r="K1694" t="str">
            <v>2013 II półrocze</v>
          </cell>
          <cell r="L1694" t="str">
            <v>2013</v>
          </cell>
          <cell r="M1694" t="str">
            <v>2013-12-30</v>
          </cell>
          <cell r="N1694" t="str">
            <v>2013 II półrocze</v>
          </cell>
          <cell r="O1694" t="str">
            <v>2013</v>
          </cell>
          <cell r="P1694" t="str">
            <v>2013-09-25</v>
          </cell>
          <cell r="Q1694" t="str">
            <v>2015-09-30</v>
          </cell>
          <cell r="R1694" t="str">
            <v>2015 II półrocze</v>
          </cell>
          <cell r="S1694" t="str">
            <v>2015</v>
          </cell>
          <cell r="T1694" t="str">
            <v>2014-05-13</v>
          </cell>
          <cell r="U1694">
            <v>6000000</v>
          </cell>
          <cell r="V1694">
            <v>6000000</v>
          </cell>
          <cell r="W1694">
            <v>6000000</v>
          </cell>
          <cell r="X1694">
            <v>6000000</v>
          </cell>
          <cell r="Y1694">
            <v>0</v>
          </cell>
          <cell r="Z1694">
            <v>100</v>
          </cell>
          <cell r="AA1694" t="str">
            <v>Pomorze Zachodnie - wszystko czego potrzebujesz. Promocja turystyczna Województwa Zachodniopomorskiego.</v>
          </cell>
          <cell r="AB1694" t="str">
            <v>bez pomocy publicznej</v>
          </cell>
          <cell r="AC1694">
            <v>6000000</v>
          </cell>
          <cell r="AD1694">
            <v>6000000</v>
          </cell>
          <cell r="AE1694">
            <v>0</v>
          </cell>
          <cell r="AF1694">
            <v>0</v>
          </cell>
          <cell r="AG1694" t="str">
            <v>Tak</v>
          </cell>
          <cell r="AH1694" t="str">
            <v>57 Inne wsparcie na rzecz wzmocnienia usług turystycznych</v>
          </cell>
          <cell r="AI1694" t="str">
            <v>01 Pomoc bezzwrotna</v>
          </cell>
          <cell r="AJ1694" t="str">
            <v>00 Nie dotyczy</v>
          </cell>
          <cell r="AK1694" t="str">
            <v>22 Inne niewyszczególnione usługi</v>
          </cell>
          <cell r="AL1694" t="str">
            <v>8512871498</v>
          </cell>
          <cell r="AM1694" t="str">
            <v>Województwo Zachodniopomorskie</v>
          </cell>
          <cell r="AN1694" t="str">
            <v>70-540</v>
          </cell>
          <cell r="AO1694" t="str">
            <v>Szczecin</v>
          </cell>
          <cell r="AP1694" t="str">
            <v>Korsarzy</v>
          </cell>
          <cell r="AQ1694" t="str">
            <v>34</v>
          </cell>
          <cell r="AR1694" t="str">
            <v>-</v>
          </cell>
          <cell r="AS1694" t="str">
            <v>+48914419102</v>
          </cell>
          <cell r="AT1694" t="str">
            <v>+48914419137</v>
          </cell>
          <cell r="AU1694" t="str">
            <v>wspólnota samorządowa - województwo</v>
          </cell>
          <cell r="AV1694" t="str">
            <v>811683876</v>
          </cell>
          <cell r="AW1694" t="str">
            <v>Jednostka samorządu terytorialnego</v>
          </cell>
        </row>
        <row r="1695">
          <cell r="A1695" t="str">
            <v>RPZP.07.03.01-32-001/14</v>
          </cell>
          <cell r="B1695" t="str">
            <v>RPZP.07.00.00</v>
          </cell>
          <cell r="C1695" t="str">
            <v>RPZP.07.03.00</v>
          </cell>
          <cell r="D1695" t="str">
            <v>RPZP.07.03.01</v>
          </cell>
          <cell r="E1695" t="str">
            <v>RPZP.07.03.01-32-001/14-00</v>
          </cell>
          <cell r="F1695" t="str">
            <v>UDA-RPZP.07.03.01-32-001/14-00</v>
          </cell>
          <cell r="G1695" t="str">
            <v>7f996faae2</v>
          </cell>
          <cell r="H1695" t="str">
            <v>RPZP.07.03.01-32-001/14</v>
          </cell>
          <cell r="I1695" t="str">
            <v>WND-RPZP.07.03.01-32-001/14</v>
          </cell>
          <cell r="J1695" t="str">
            <v>2014-06-27</v>
          </cell>
          <cell r="K1695" t="str">
            <v>2014 I półrocze</v>
          </cell>
          <cell r="L1695" t="str">
            <v>2014</v>
          </cell>
          <cell r="M1695" t="str">
            <v>2014-06-30</v>
          </cell>
          <cell r="N1695" t="str">
            <v>2014 I półrocze</v>
          </cell>
          <cell r="O1695" t="str">
            <v>2014</v>
          </cell>
          <cell r="P1695" t="str">
            <v>2012-12-05</v>
          </cell>
          <cell r="Q1695" t="str">
            <v>2015-09-30</v>
          </cell>
          <cell r="R1695" t="str">
            <v>2015 II półrocze</v>
          </cell>
          <cell r="S1695" t="str">
            <v>2015</v>
          </cell>
          <cell r="T1695" t="str">
            <v>2014-06-27</v>
          </cell>
          <cell r="U1695">
            <v>13855837</v>
          </cell>
          <cell r="V1695">
            <v>13855837</v>
          </cell>
          <cell r="W1695">
            <v>10391877.75</v>
          </cell>
          <cell r="X1695">
            <v>5195938.87</v>
          </cell>
          <cell r="Y1695">
            <v>3463959.25</v>
          </cell>
          <cell r="Z1695">
            <v>75</v>
          </cell>
          <cell r="AA1695" t="str">
            <v>Zwiększenie dostępności i jakości usług medycznych poprzez wyposażenie w sprzęt i urządzenia medyczne SPSZOZ „Zdroje” w Szczecinie</v>
          </cell>
          <cell r="AB1695" t="str">
            <v>bez pomocy publicznej</v>
          </cell>
          <cell r="AC1695">
            <v>13855837</v>
          </cell>
          <cell r="AD1695">
            <v>13855837</v>
          </cell>
          <cell r="AE1695">
            <v>0</v>
          </cell>
          <cell r="AF1695">
            <v>0</v>
          </cell>
          <cell r="AG1695" t="str">
            <v>Nie</v>
          </cell>
          <cell r="AH1695" t="str">
            <v>76 Infrastruktura ochrony zdrowia</v>
          </cell>
          <cell r="AI1695" t="str">
            <v>01 Pomoc bezzwrotna</v>
          </cell>
          <cell r="AJ1695" t="str">
            <v>01 Obszar miejski</v>
          </cell>
          <cell r="AK1695" t="str">
            <v>19 Działalność w zakresie ochrony zdrowia ludzkiego</v>
          </cell>
          <cell r="AL1695" t="str">
            <v>9551489094</v>
          </cell>
          <cell r="AM1695" t="str">
            <v>Samodzielny Publiczny Specjalistyczny Zakład Opieki Zdrowotnej “ZDROJE”</v>
          </cell>
          <cell r="AN1695" t="str">
            <v>70-780</v>
          </cell>
          <cell r="AO1695" t="str">
            <v>Szczecin</v>
          </cell>
          <cell r="AP1695" t="str">
            <v>Mączna</v>
          </cell>
          <cell r="AQ1695" t="str">
            <v>4</v>
          </cell>
          <cell r="AR1695" t="str">
            <v>-</v>
          </cell>
          <cell r="AS1695" t="str">
            <v>918806362</v>
          </cell>
          <cell r="AT1695" t="str">
            <v>918806203</v>
          </cell>
          <cell r="AU1695" t="str">
            <v>publiczny zakład opieki zdrowotnej</v>
          </cell>
          <cell r="AV1695" t="str">
            <v>000291411</v>
          </cell>
          <cell r="AW1695" t="str">
            <v>zakład opieki zdrowotnej działający w publicznym systemie ochrony zdrowia</v>
          </cell>
        </row>
        <row r="1696">
          <cell r="A1696" t="str">
            <v>RPZP.01.03.03-32-002/14</v>
          </cell>
          <cell r="B1696" t="str">
            <v>RPZP.01.00.00</v>
          </cell>
          <cell r="C1696" t="str">
            <v>RPZP.01.03.00</v>
          </cell>
          <cell r="D1696" t="str">
            <v>RPZP.01.03.03</v>
          </cell>
          <cell r="E1696" t="str">
            <v>RPZP.01.03.03-32-002/14-00</v>
          </cell>
          <cell r="F1696" t="str">
            <v>UDA-RPZP.01.03.03-32-002/14-00</v>
          </cell>
          <cell r="G1696" t="str">
            <v>ae1ec86c19</v>
          </cell>
          <cell r="H1696" t="str">
            <v>RPZP.01.03.03-32-002/14</v>
          </cell>
          <cell r="I1696" t="str">
            <v>WND-RPZP.01.03.03-32-002/14</v>
          </cell>
          <cell r="J1696" t="str">
            <v>2014-06-27</v>
          </cell>
          <cell r="K1696" t="str">
            <v>2014 I półrocze</v>
          </cell>
          <cell r="L1696" t="str">
            <v>2014</v>
          </cell>
          <cell r="M1696" t="str">
            <v>2014-07-01</v>
          </cell>
          <cell r="N1696" t="str">
            <v>2014 II półrocze</v>
          </cell>
          <cell r="O1696" t="str">
            <v>2014</v>
          </cell>
          <cell r="P1696" t="str">
            <v>2014-08-01</v>
          </cell>
          <cell r="Q1696" t="str">
            <v>2015-09-30</v>
          </cell>
          <cell r="R1696" t="str">
            <v>2015 II półrocze</v>
          </cell>
          <cell r="S1696" t="str">
            <v>2015</v>
          </cell>
          <cell r="T1696" t="str">
            <v>2014-06-27</v>
          </cell>
          <cell r="U1696">
            <v>15838292.720000001</v>
          </cell>
          <cell r="V1696">
            <v>12512887.5</v>
          </cell>
          <cell r="W1696">
            <v>5005155</v>
          </cell>
          <cell r="X1696">
            <v>5005155</v>
          </cell>
          <cell r="Y1696">
            <v>7507732.5</v>
          </cell>
          <cell r="Z1696">
            <v>40</v>
          </cell>
          <cell r="AA1696" t="str">
            <v>Podniesienie atrakcyjności Szczecińskiego Parku Przemysłowego</v>
          </cell>
          <cell r="AB1696" t="str">
            <v>pomoc publiczna</v>
          </cell>
          <cell r="AC1696">
            <v>15838292.720000001</v>
          </cell>
          <cell r="AD1696">
            <v>5005155</v>
          </cell>
          <cell r="AE1696">
            <v>10833137.720000001</v>
          </cell>
          <cell r="AF1696">
            <v>0</v>
          </cell>
          <cell r="AG1696" t="str">
            <v>Nie</v>
          </cell>
          <cell r="AH1696" t="str">
            <v>08 Inne inwestycje w przedsiębiorstwa</v>
          </cell>
          <cell r="AI1696" t="str">
            <v>01 Pomoc bezzwrotna</v>
          </cell>
          <cell r="AJ1696" t="str">
            <v>01 Obszar miejski</v>
          </cell>
          <cell r="AK1696" t="str">
            <v>16 Obsługa nieruchomości, wynajem i prowadzenie działalności gospodarczej</v>
          </cell>
          <cell r="AL1696" t="str">
            <v>7010401218</v>
          </cell>
          <cell r="AM1696" t="str">
            <v>Szczeciński Park Przemysłowy sp. z o.o.</v>
          </cell>
          <cell r="AN1696" t="str">
            <v>71-642</v>
          </cell>
          <cell r="AO1696" t="str">
            <v>Szczecin</v>
          </cell>
          <cell r="AP1696" t="str">
            <v>Antosiewicza</v>
          </cell>
          <cell r="AQ1696" t="str">
            <v>1</v>
          </cell>
          <cell r="AR1696" t="str">
            <v>-</v>
          </cell>
          <cell r="AS1696" t="str">
            <v>+48512006662</v>
          </cell>
          <cell r="AT1696" t="str">
            <v>918136309</v>
          </cell>
          <cell r="AU1696" t="str">
            <v>spółka z ograniczoną odpowiedzialnością - duże przedsiębiorstwo</v>
          </cell>
          <cell r="AV1696" t="str">
            <v>146944328</v>
          </cell>
          <cell r="AW1696" t="str">
            <v>przedsiębiorca lub przedsiębiorstwo</v>
          </cell>
        </row>
        <row r="1697">
          <cell r="A1697" t="str">
            <v>RPZP.05.01.01-32-003/14</v>
          </cell>
          <cell r="B1697" t="str">
            <v>RPZP.05.00.00</v>
          </cell>
          <cell r="C1697" t="str">
            <v>RPZP.05.01.00</v>
          </cell>
          <cell r="D1697" t="str">
            <v>RPZP.05.01.01</v>
          </cell>
          <cell r="E1697" t="str">
            <v>RPZP.05.01.01-32-003/14-00</v>
          </cell>
          <cell r="F1697" t="str">
            <v>UDA-RPZP.05.01.01-32-003/14-00</v>
          </cell>
          <cell r="G1697" t="str">
            <v>486d13fbc1</v>
          </cell>
          <cell r="H1697" t="str">
            <v>RPZP.05.01.01-32-003/14</v>
          </cell>
          <cell r="I1697" t="str">
            <v>WND-RPZP.05.01.01-32-003/14</v>
          </cell>
          <cell r="J1697" t="str">
            <v>2014-06-30</v>
          </cell>
          <cell r="K1697" t="str">
            <v>2014 I półrocze</v>
          </cell>
          <cell r="L1697" t="str">
            <v>2014</v>
          </cell>
          <cell r="M1697" t="str">
            <v>2014-07-01</v>
          </cell>
          <cell r="N1697" t="str">
            <v>2014 II półrocze</v>
          </cell>
          <cell r="O1697" t="str">
            <v>2014</v>
          </cell>
          <cell r="P1697" t="str">
            <v>2014-12-01</v>
          </cell>
          <cell r="Q1697" t="str">
            <v>2015-09-30</v>
          </cell>
          <cell r="R1697" t="str">
            <v>2015 II półrocze</v>
          </cell>
          <cell r="S1697" t="str">
            <v>2015</v>
          </cell>
          <cell r="T1697" t="str">
            <v>2014-06-30</v>
          </cell>
          <cell r="U1697">
            <v>8202469.5499999998</v>
          </cell>
          <cell r="V1697">
            <v>7143382.4400000004</v>
          </cell>
          <cell r="W1697">
            <v>2857352.97</v>
          </cell>
          <cell r="X1697">
            <v>2857352.97</v>
          </cell>
          <cell r="Y1697">
            <v>4286029.47</v>
          </cell>
          <cell r="Z1697">
            <v>40</v>
          </cell>
          <cell r="AA1697" t="str">
            <v>Poprawa jakości usług w zakresie lecznictwa uzdrowiskowego poprzez budowę sieci ośrodków rehabilitacji leczniczej z wyszczególnieniem Regionalnego Ośrodka Rehabilitacji Ogólnoustrojowej „Adam i Ewa”</v>
          </cell>
          <cell r="AB1697" t="str">
            <v>pomoc publiczna</v>
          </cell>
          <cell r="AC1697">
            <v>8202469.5499999998</v>
          </cell>
          <cell r="AD1697">
            <v>2857352.97</v>
          </cell>
          <cell r="AE1697">
            <v>5345116.58</v>
          </cell>
          <cell r="AF1697">
            <v>0</v>
          </cell>
          <cell r="AG1697" t="str">
            <v>Nie</v>
          </cell>
          <cell r="AH1697" t="str">
            <v>57 Inne wsparcie na rzecz wzmocnienia usług turystycznych</v>
          </cell>
          <cell r="AI1697" t="str">
            <v>01 Pomoc bezzwrotna</v>
          </cell>
          <cell r="AJ1697" t="str">
            <v>01 Obszar miejski</v>
          </cell>
          <cell r="AK1697" t="str">
            <v>22 Inne niewyszczególnione usługi</v>
          </cell>
          <cell r="AL1697" t="str">
            <v>8550004125</v>
          </cell>
          <cell r="AM1697" t="str">
            <v>"Uzdrowisko Świnoujście" Spółka Akcyjna</v>
          </cell>
          <cell r="AN1697" t="str">
            <v>72-600</v>
          </cell>
          <cell r="AO1697" t="str">
            <v>Świnoujście</v>
          </cell>
          <cell r="AP1697" t="str">
            <v>Nowowiejskiego</v>
          </cell>
          <cell r="AQ1697" t="str">
            <v>2</v>
          </cell>
          <cell r="AR1697" t="str">
            <v>-</v>
          </cell>
          <cell r="AS1697" t="str">
            <v>913213760</v>
          </cell>
          <cell r="AT1697" t="str">
            <v>913212314</v>
          </cell>
          <cell r="AU1697" t="str">
            <v>spółka akcyjna - duże przedsiębiorstwo</v>
          </cell>
          <cell r="AV1697" t="str">
            <v>000288260</v>
          </cell>
          <cell r="AW1697" t="str">
            <v>przedsiębiorca lub przedsiębiorstwo</v>
          </cell>
        </row>
        <row r="1698">
          <cell r="A1698" t="str">
            <v>RPZP.02.03.00-32-004/14</v>
          </cell>
          <cell r="B1698" t="str">
            <v>RPZP.02.00.00</v>
          </cell>
          <cell r="C1698" t="str">
            <v>RPZP.02.03.00</v>
          </cell>
          <cell r="D1698">
            <v>0</v>
          </cell>
          <cell r="E1698" t="str">
            <v>RPZP.02.03.00-32-004/14-00</v>
          </cell>
          <cell r="F1698" t="str">
            <v>UDA-RPZP.02.03.00-32-004/14-00</v>
          </cell>
          <cell r="G1698" t="str">
            <v>984c72bdb3</v>
          </cell>
          <cell r="H1698" t="str">
            <v>RPZP.02.03.00-32-004/14</v>
          </cell>
          <cell r="I1698" t="str">
            <v>WND-RPZP.02.03.00-32-004/14</v>
          </cell>
          <cell r="J1698" t="str">
            <v>2014-09-26</v>
          </cell>
          <cell r="K1698" t="str">
            <v>2014 II półrocze</v>
          </cell>
          <cell r="L1698" t="str">
            <v>2014</v>
          </cell>
          <cell r="M1698" t="str">
            <v>2014-10-02</v>
          </cell>
          <cell r="N1698" t="str">
            <v>2014 II półrocze</v>
          </cell>
          <cell r="O1698" t="str">
            <v>2014</v>
          </cell>
          <cell r="P1698" t="str">
            <v>2012-03-09</v>
          </cell>
          <cell r="Q1698" t="str">
            <v>2015-09-30</v>
          </cell>
          <cell r="R1698" t="str">
            <v>2015 II półrocze</v>
          </cell>
          <cell r="S1698" t="str">
            <v>2015</v>
          </cell>
          <cell r="T1698" t="str">
            <v>2014-09-26</v>
          </cell>
          <cell r="U1698">
            <v>5689420</v>
          </cell>
          <cell r="V1698">
            <v>5600771.4400000004</v>
          </cell>
          <cell r="W1698">
            <v>4760655.72</v>
          </cell>
          <cell r="X1698">
            <v>4760655.72</v>
          </cell>
          <cell r="Y1698">
            <v>840115.72</v>
          </cell>
          <cell r="Z1698">
            <v>85</v>
          </cell>
          <cell r="AA1698" t="str">
            <v>Prace przygotowawcze związane z usprawnieniem połączenia komunikacyjnego pomiędzy wyspami Uznam i Wolin w Świnoujściu.</v>
          </cell>
          <cell r="AB1698" t="str">
            <v>bez pomocy publicznej</v>
          </cell>
          <cell r="AC1698">
            <v>5689420</v>
          </cell>
          <cell r="AD1698">
            <v>5689420</v>
          </cell>
          <cell r="AE1698">
            <v>0</v>
          </cell>
          <cell r="AF1698">
            <v>0</v>
          </cell>
          <cell r="AG1698" t="str">
            <v>Tak</v>
          </cell>
          <cell r="AH1698" t="str">
            <v>23 Drogi regionalne/lokalne</v>
          </cell>
          <cell r="AI1698" t="str">
            <v>01 Pomoc bezzwrotna</v>
          </cell>
          <cell r="AJ1698" t="str">
            <v>00 Nie dotyczy</v>
          </cell>
          <cell r="AK1698" t="str">
            <v>00 Nie dotyczy</v>
          </cell>
          <cell r="AL1698" t="str">
            <v>8551571375</v>
          </cell>
          <cell r="AM1698" t="str">
            <v>Gmina Miasto Świnoujście</v>
          </cell>
          <cell r="AN1698" t="str">
            <v>72-600</v>
          </cell>
          <cell r="AO1698" t="str">
            <v>Świnoujście</v>
          </cell>
          <cell r="AP1698" t="str">
            <v>Wojska Polskiego</v>
          </cell>
          <cell r="AQ1698" t="str">
            <v>1</v>
          </cell>
          <cell r="AR1698" t="str">
            <v>5</v>
          </cell>
          <cell r="AS1698" t="str">
            <v>913212780</v>
          </cell>
          <cell r="AT1698" t="str">
            <v>913215995</v>
          </cell>
          <cell r="AU1698" t="str">
            <v>wspólnota samorządowa</v>
          </cell>
          <cell r="AV1698" t="str">
            <v>811684290</v>
          </cell>
          <cell r="AW1698" t="str">
            <v>Jednostka samorządu terytorialnego</v>
          </cell>
        </row>
        <row r="1699">
          <cell r="A1699" t="str">
            <v>RPZP.06.02.01-32-004/14</v>
          </cell>
          <cell r="B1699" t="str">
            <v>RPZP.06.00.00</v>
          </cell>
          <cell r="C1699" t="str">
            <v>RPZP.06.02.00</v>
          </cell>
          <cell r="D1699" t="str">
            <v>RPZP.06.02.01</v>
          </cell>
          <cell r="E1699" t="str">
            <v>RPZP.06.02.01-32-004/14-00</v>
          </cell>
          <cell r="F1699" t="str">
            <v>UDA-RPZP.06.02.01-32-004/14-00</v>
          </cell>
          <cell r="G1699" t="str">
            <v>296d6516e1</v>
          </cell>
          <cell r="H1699" t="str">
            <v>RPZP.06.02.01-32-004/14</v>
          </cell>
          <cell r="I1699" t="str">
            <v>WND-RPZP.06.02.01-32-004/14</v>
          </cell>
          <cell r="J1699" t="str">
            <v>2014-10-16</v>
          </cell>
          <cell r="K1699" t="str">
            <v>2014 II półrocze</v>
          </cell>
          <cell r="L1699" t="str">
            <v>2014</v>
          </cell>
          <cell r="M1699" t="str">
            <v>2014-10-21</v>
          </cell>
          <cell r="N1699" t="str">
            <v>2014 II półrocze</v>
          </cell>
          <cell r="O1699" t="str">
            <v>2014</v>
          </cell>
          <cell r="P1699" t="str">
            <v>2014-08-18</v>
          </cell>
          <cell r="Q1699" t="str">
            <v>2015-09-30</v>
          </cell>
          <cell r="R1699" t="str">
            <v>2015 II półrocze</v>
          </cell>
          <cell r="S1699" t="str">
            <v>2015</v>
          </cell>
          <cell r="T1699" t="str">
            <v>2014-10-16</v>
          </cell>
          <cell r="U1699">
            <v>5494901.9400000004</v>
          </cell>
          <cell r="V1699">
            <v>5000000</v>
          </cell>
          <cell r="W1699">
            <v>3750000</v>
          </cell>
          <cell r="X1699">
            <v>3750000</v>
          </cell>
          <cell r="Y1699">
            <v>1250000</v>
          </cell>
          <cell r="Z1699">
            <v>75</v>
          </cell>
          <cell r="AA1699" t="str">
            <v>Przebudowa i remont Młodzieżowego Domu Kultury im. Mariusza Zaruskiego wraz z częściową zmianą zagospodarowania w Stargardzie Szczecińskim</v>
          </cell>
          <cell r="AB1699" t="str">
            <v>bez pomocy publicznej</v>
          </cell>
          <cell r="AC1699">
            <v>5494901.9400000004</v>
          </cell>
          <cell r="AD1699">
            <v>5494901.9400000004</v>
          </cell>
          <cell r="AE1699">
            <v>0</v>
          </cell>
          <cell r="AF1699">
            <v>0</v>
          </cell>
          <cell r="AG1699" t="str">
            <v>Nie</v>
          </cell>
          <cell r="AH1699" t="str">
            <v>59 Rozwój infrastruktury kulturalnej</v>
          </cell>
          <cell r="AI1699" t="str">
            <v>01 Pomoc bezzwrotna</v>
          </cell>
          <cell r="AJ1699" t="str">
            <v>01 Obszar miejski</v>
          </cell>
          <cell r="AK1699" t="str">
            <v>00 Nie dotyczy</v>
          </cell>
          <cell r="AL1699" t="str">
            <v>8542228873</v>
          </cell>
          <cell r="AM1699" t="str">
            <v>Gmina Miasto Stargard Szczeciński</v>
          </cell>
          <cell r="AN1699" t="str">
            <v>73-110</v>
          </cell>
          <cell r="AO1699" t="str">
            <v>Stargard Szczeciński</v>
          </cell>
          <cell r="AP1699" t="str">
            <v>Czarnieckiego</v>
          </cell>
          <cell r="AQ1699" t="str">
            <v>17</v>
          </cell>
          <cell r="AR1699" t="str">
            <v>-</v>
          </cell>
          <cell r="AS1699" t="str">
            <v>0915770071</v>
          </cell>
          <cell r="AT1699" t="str">
            <v>0915783667</v>
          </cell>
          <cell r="AU1699" t="str">
            <v>wspólnota samorządowa</v>
          </cell>
          <cell r="AV1699" t="str">
            <v>811685734</v>
          </cell>
          <cell r="AW1699" t="str">
            <v>jednostka samorządu terytorialnego, związek lub stowarzyszenie jst</v>
          </cell>
        </row>
        <row r="1700">
          <cell r="A1700" t="str">
            <v>RPZP.07.03.01-32-004/14</v>
          </cell>
          <cell r="B1700" t="str">
            <v>RPZP.07.00.00</v>
          </cell>
          <cell r="C1700" t="str">
            <v>RPZP.07.03.00</v>
          </cell>
          <cell r="D1700" t="str">
            <v>RPZP.07.03.01</v>
          </cell>
          <cell r="E1700" t="str">
            <v>RPZP.07.03.01-32-004/14-01</v>
          </cell>
          <cell r="F1700" t="str">
            <v>UDA-RPZP.07.03.01-32-004/14-01</v>
          </cell>
          <cell r="G1700" t="str">
            <v>79358fba69</v>
          </cell>
          <cell r="H1700" t="str">
            <v>RPZP.07.03.01-32-004/14</v>
          </cell>
          <cell r="I1700" t="str">
            <v>WND-RPZP.07.03.01-32-004/14</v>
          </cell>
          <cell r="J1700" t="str">
            <v>2014-11-14</v>
          </cell>
          <cell r="K1700" t="str">
            <v>2014 II półrocze</v>
          </cell>
          <cell r="L1700" t="str">
            <v>2014</v>
          </cell>
          <cell r="M1700" t="str">
            <v>2014-11-21</v>
          </cell>
          <cell r="N1700" t="str">
            <v>2014 II półrocze</v>
          </cell>
          <cell r="O1700" t="str">
            <v>2014</v>
          </cell>
          <cell r="P1700" t="str">
            <v>2014-11-19</v>
          </cell>
          <cell r="Q1700" t="str">
            <v>2015-09-30</v>
          </cell>
          <cell r="R1700" t="str">
            <v>2015 II półrocze</v>
          </cell>
          <cell r="S1700" t="str">
            <v>2015</v>
          </cell>
          <cell r="T1700" t="str">
            <v>2014-11-14</v>
          </cell>
          <cell r="U1700">
            <v>22005005.879999999</v>
          </cell>
          <cell r="V1700">
            <v>21974009.879999999</v>
          </cell>
          <cell r="W1700">
            <v>12436638</v>
          </cell>
          <cell r="X1700">
            <v>12436638</v>
          </cell>
          <cell r="Y1700">
            <v>9537371.8800000008</v>
          </cell>
          <cell r="Z1700">
            <v>56.6</v>
          </cell>
          <cell r="AA1700" t="str">
            <v>"Podniesienie jakości i dostępności kardiologicznych usług medycznych w SPWSZ w Szczecinie poprzez modernizację szpitalnych oddziałów kardiologicznych.”</v>
          </cell>
          <cell r="AB1700" t="str">
            <v>bez pomocy publicznej</v>
          </cell>
          <cell r="AC1700">
            <v>22005005.879999999</v>
          </cell>
          <cell r="AD1700">
            <v>22005005.879999999</v>
          </cell>
          <cell r="AE1700">
            <v>0</v>
          </cell>
          <cell r="AF1700">
            <v>0</v>
          </cell>
          <cell r="AG1700" t="str">
            <v>Nie</v>
          </cell>
          <cell r="AH1700" t="str">
            <v>76 Infrastruktura ochrony zdrowia</v>
          </cell>
          <cell r="AI1700" t="str">
            <v>01 Pomoc bezzwrotna</v>
          </cell>
          <cell r="AJ1700" t="str">
            <v>01 Obszar miejski</v>
          </cell>
          <cell r="AK1700" t="str">
            <v>19 Działalność w zakresie ochrony zdrowia ludzkiego</v>
          </cell>
          <cell r="AL1700" t="str">
            <v>8512537954</v>
          </cell>
          <cell r="AM1700" t="str">
            <v>Samodzielny Publiczny Wojewódzki Szpital Zespolony w Szczecinie</v>
          </cell>
          <cell r="AN1700" t="str">
            <v>71-455</v>
          </cell>
          <cell r="AO1700" t="str">
            <v>Szczecin</v>
          </cell>
          <cell r="AP1700" t="str">
            <v>Arkońska</v>
          </cell>
          <cell r="AQ1700" t="str">
            <v>4</v>
          </cell>
          <cell r="AR1700" t="str">
            <v>-</v>
          </cell>
          <cell r="AS1700" t="str">
            <v>918139000</v>
          </cell>
          <cell r="AT1700" t="str">
            <v>918139009</v>
          </cell>
          <cell r="AU1700" t="str">
            <v>publiczny zakład opieki zdrowotnej</v>
          </cell>
          <cell r="AV1700" t="str">
            <v>000290274</v>
          </cell>
          <cell r="AW1700" t="str">
            <v>zakład opieki zdrowotnej działający w publicznym systemie ochrony zdrowia</v>
          </cell>
        </row>
        <row r="1701">
          <cell r="A1701" t="str">
            <v>RPZP.01.03.03-32-006/14</v>
          </cell>
          <cell r="B1701" t="str">
            <v>RPZP.01.00.00</v>
          </cell>
          <cell r="C1701" t="str">
            <v>RPZP.01.03.00</v>
          </cell>
          <cell r="D1701" t="str">
            <v>RPZP.01.03.03</v>
          </cell>
          <cell r="E1701" t="str">
            <v>RPZP.01.03.03-32-006/14-00</v>
          </cell>
          <cell r="F1701" t="str">
            <v>UDA-RPZP.01.03.03-32-006/14-00</v>
          </cell>
          <cell r="G1701" t="str">
            <v>82f71c9cb9</v>
          </cell>
          <cell r="H1701" t="str">
            <v>RPZP.01.03.03-32-006/14</v>
          </cell>
          <cell r="I1701" t="str">
            <v>WND-RPZP.01.03.03-32-006/14</v>
          </cell>
          <cell r="J1701" t="str">
            <v>2014-11-18</v>
          </cell>
          <cell r="K1701" t="str">
            <v>2014 II półrocze</v>
          </cell>
          <cell r="L1701" t="str">
            <v>2014</v>
          </cell>
          <cell r="M1701" t="str">
            <v>2014-11-24</v>
          </cell>
          <cell r="N1701" t="str">
            <v>2014 II półrocze</v>
          </cell>
          <cell r="O1701" t="str">
            <v>2014</v>
          </cell>
          <cell r="P1701" t="str">
            <v>2014-11-03</v>
          </cell>
          <cell r="Q1701" t="str">
            <v>2015-09-30</v>
          </cell>
          <cell r="R1701" t="str">
            <v>2015 II półrocze</v>
          </cell>
          <cell r="S1701" t="str">
            <v>2015</v>
          </cell>
          <cell r="T1701" t="str">
            <v>2014-11-18</v>
          </cell>
          <cell r="U1701">
            <v>17010362.75</v>
          </cell>
          <cell r="V1701">
            <v>17010362.75</v>
          </cell>
          <cell r="W1701">
            <v>14458808.33</v>
          </cell>
          <cell r="X1701">
            <v>14458808.33</v>
          </cell>
          <cell r="Y1701">
            <v>2551554.42</v>
          </cell>
          <cell r="Z1701">
            <v>85</v>
          </cell>
          <cell r="AA1701" t="str">
            <v>Budowa drogi wspomagającej drogę S-3 na odcinku węzeł „Święta" - wiadukt „Lubczyna”</v>
          </cell>
          <cell r="AB1701" t="str">
            <v>bez pomocy publicznej</v>
          </cell>
          <cell r="AC1701">
            <v>17010362.75</v>
          </cell>
          <cell r="AD1701">
            <v>17010362.75</v>
          </cell>
          <cell r="AE1701">
            <v>0</v>
          </cell>
          <cell r="AF1701">
            <v>0</v>
          </cell>
          <cell r="AG1701" t="str">
            <v>Nie</v>
          </cell>
          <cell r="AH1701" t="str">
            <v>08 Inne inwestycje w przedsiębiorstwa</v>
          </cell>
          <cell r="AI1701" t="str">
            <v>01 Pomoc bezzwrotna</v>
          </cell>
          <cell r="AJ1701" t="str">
            <v>05 Obszary wiejskie (poza obszarami górskimi, wyspami lub o niskiej i bardzo niskiej gęstości zaludnienia)</v>
          </cell>
          <cell r="AK1701" t="str">
            <v>22 Inne niewyszczególnione usługi</v>
          </cell>
          <cell r="AL1701" t="str">
            <v>8560008981</v>
          </cell>
          <cell r="AM1701" t="str">
            <v>Gmina Goleniów</v>
          </cell>
          <cell r="AN1701" t="str">
            <v>72-100</v>
          </cell>
          <cell r="AO1701" t="str">
            <v>Goleniów</v>
          </cell>
          <cell r="AP1701" t="str">
            <v>Plac Lotników</v>
          </cell>
          <cell r="AQ1701" t="str">
            <v>1</v>
          </cell>
          <cell r="AR1701" t="str">
            <v>-</v>
          </cell>
          <cell r="AS1701" t="str">
            <v>914698200</v>
          </cell>
          <cell r="AT1701" t="str">
            <v>914698298</v>
          </cell>
          <cell r="AU1701" t="str">
            <v>wspólnota samorządowa - gmina</v>
          </cell>
          <cell r="AV1701" t="str">
            <v>811684367</v>
          </cell>
          <cell r="AW1701" t="str">
            <v>jednostka samorządu terytorialnego, związek lub stowarzyszenie jst</v>
          </cell>
        </row>
        <row r="1702">
          <cell r="A1702" t="str">
            <v>RPZP.05.01.01-32-010/14</v>
          </cell>
          <cell r="B1702" t="str">
            <v>RPZP.05.00.00</v>
          </cell>
          <cell r="C1702" t="str">
            <v>RPZP.05.01.00</v>
          </cell>
          <cell r="D1702" t="str">
            <v>RPZP.05.01.01</v>
          </cell>
          <cell r="E1702" t="str">
            <v>RPZP.05.01.01-32-010/14-01</v>
          </cell>
          <cell r="F1702" t="str">
            <v>UDA-RPZP.05.01.01-32-010/14-01</v>
          </cell>
          <cell r="G1702" t="str">
            <v>ffc0fa85d5</v>
          </cell>
          <cell r="H1702" t="str">
            <v>RPZP.05.01.01-32-010/14</v>
          </cell>
          <cell r="I1702" t="str">
            <v>WND-RPZP.05.01.01-32-010/14</v>
          </cell>
          <cell r="J1702" t="str">
            <v>2014-11-14</v>
          </cell>
          <cell r="K1702" t="str">
            <v>2014 II półrocze</v>
          </cell>
          <cell r="L1702" t="str">
            <v>2014</v>
          </cell>
          <cell r="M1702" t="str">
            <v>2014-11-25</v>
          </cell>
          <cell r="N1702" t="str">
            <v>2014 II półrocze</v>
          </cell>
          <cell r="O1702" t="str">
            <v>2014</v>
          </cell>
          <cell r="P1702" t="str">
            <v>2014-04-30</v>
          </cell>
          <cell r="Q1702" t="str">
            <v>2015-09-30</v>
          </cell>
          <cell r="R1702" t="str">
            <v>2015 II półrocze</v>
          </cell>
          <cell r="S1702" t="str">
            <v>2015</v>
          </cell>
          <cell r="T1702" t="str">
            <v>2014-12-15</v>
          </cell>
          <cell r="U1702">
            <v>14802516.18</v>
          </cell>
          <cell r="V1702">
            <v>12034566</v>
          </cell>
          <cell r="W1702">
            <v>9025924.5</v>
          </cell>
          <cell r="X1702">
            <v>9025924.5</v>
          </cell>
          <cell r="Y1702">
            <v>3008641.5</v>
          </cell>
          <cell r="Z1702">
            <v>75</v>
          </cell>
          <cell r="AA1702" t="str">
            <v>Rewitalizacja mola spacerowego w Kołobrzegu</v>
          </cell>
          <cell r="AB1702" t="str">
            <v>bez pomocy publicznej</v>
          </cell>
          <cell r="AC1702">
            <v>14802516.18</v>
          </cell>
          <cell r="AD1702">
            <v>14802516.18</v>
          </cell>
          <cell r="AE1702">
            <v>0</v>
          </cell>
          <cell r="AF1702">
            <v>0</v>
          </cell>
          <cell r="AG1702" t="str">
            <v>Nie</v>
          </cell>
          <cell r="AH1702" t="str">
            <v>57 Inne wsparcie na rzecz wzmocnienia usług turystycznych</v>
          </cell>
          <cell r="AI1702" t="str">
            <v>01 Pomoc bezzwrotna</v>
          </cell>
          <cell r="AJ1702" t="str">
            <v>01 Obszar miejski</v>
          </cell>
          <cell r="AK1702" t="str">
            <v>22 Inne niewyszczególnione usługi</v>
          </cell>
          <cell r="AL1702" t="str">
            <v>6711698541</v>
          </cell>
          <cell r="AM1702" t="str">
            <v>Gmina Miasto Kołobrzeg</v>
          </cell>
          <cell r="AN1702" t="str">
            <v>78-100</v>
          </cell>
          <cell r="AO1702" t="str">
            <v>Kołobrzeg</v>
          </cell>
          <cell r="AP1702" t="str">
            <v>Ratuszowa</v>
          </cell>
          <cell r="AQ1702" t="str">
            <v>13</v>
          </cell>
          <cell r="AR1702" t="str">
            <v>-</v>
          </cell>
          <cell r="AS1702" t="str">
            <v>943551500</v>
          </cell>
          <cell r="AT1702" t="str">
            <v>943523769</v>
          </cell>
          <cell r="AU1702" t="str">
            <v>wspólnota samorządowa - gmina</v>
          </cell>
          <cell r="AV1702" t="str">
            <v>330920736</v>
          </cell>
          <cell r="AW1702" t="str">
            <v>jednostka samorządu terytorialnego, związek lub stowarzyszenie jst</v>
          </cell>
        </row>
        <row r="1703">
          <cell r="A1703" t="str">
            <v>RPZP.02.03.00-32-010/14</v>
          </cell>
          <cell r="B1703" t="str">
            <v>RPZP.02.00.00</v>
          </cell>
          <cell r="C1703" t="str">
            <v>RPZP.02.03.00</v>
          </cell>
          <cell r="D1703">
            <v>0</v>
          </cell>
          <cell r="E1703" t="str">
            <v>RPZP.02.03.00-32-010/14-01</v>
          </cell>
          <cell r="F1703" t="str">
            <v>UDA-RPZP.02.03.00-32-010/14-01</v>
          </cell>
          <cell r="G1703" t="str">
            <v>ab805ca3c6</v>
          </cell>
          <cell r="H1703" t="str">
            <v>RPZP.02.03.00-32-010/14</v>
          </cell>
          <cell r="I1703" t="str">
            <v>WND-RPZP.02.03.00-32-010/14</v>
          </cell>
          <cell r="J1703" t="str">
            <v>2014-11-27</v>
          </cell>
          <cell r="K1703" t="str">
            <v>2014 II półrocze</v>
          </cell>
          <cell r="L1703" t="str">
            <v>2014</v>
          </cell>
          <cell r="M1703" t="str">
            <v>2014-11-28</v>
          </cell>
          <cell r="N1703" t="str">
            <v>2014 II półrocze</v>
          </cell>
          <cell r="O1703" t="str">
            <v>2014</v>
          </cell>
          <cell r="P1703" t="str">
            <v>2014-10-01</v>
          </cell>
          <cell r="Q1703" t="str">
            <v>2015-09-30</v>
          </cell>
          <cell r="R1703" t="str">
            <v>2015 II półrocze</v>
          </cell>
          <cell r="S1703" t="str">
            <v>2015</v>
          </cell>
          <cell r="T1703" t="str">
            <v>2014-11-27</v>
          </cell>
          <cell r="U1703">
            <v>2500000.0099999998</v>
          </cell>
          <cell r="V1703">
            <v>2500000.0099999998</v>
          </cell>
          <cell r="W1703">
            <v>2125000</v>
          </cell>
          <cell r="X1703">
            <v>2125000</v>
          </cell>
          <cell r="Y1703">
            <v>375000.01</v>
          </cell>
          <cell r="Z1703">
            <v>85</v>
          </cell>
          <cell r="AA1703" t="str">
            <v>Przebudowa ul. Autostrada Poznańska, etap V – Węzeł Batalionów Chłopskich z przedłużeniem do A-6 - aktualizacja dokumentacji inwestycyjnej</v>
          </cell>
          <cell r="AB1703" t="str">
            <v>bez pomocy publicznej</v>
          </cell>
          <cell r="AC1703">
            <v>2500000.0099999998</v>
          </cell>
          <cell r="AD1703">
            <v>2500000.0099999998</v>
          </cell>
          <cell r="AE1703">
            <v>0</v>
          </cell>
          <cell r="AF1703">
            <v>0</v>
          </cell>
          <cell r="AG1703" t="str">
            <v>Tak</v>
          </cell>
          <cell r="AH1703" t="str">
            <v>23 Drogi regionalne/lokalne</v>
          </cell>
          <cell r="AI1703" t="str">
            <v>01 Pomoc bezzwrotna</v>
          </cell>
          <cell r="AJ1703" t="str">
            <v>00 Nie dotyczy</v>
          </cell>
          <cell r="AK1703" t="str">
            <v>00 Nie dotyczy</v>
          </cell>
          <cell r="AL1703" t="str">
            <v>8510309410</v>
          </cell>
          <cell r="AM1703" t="str">
            <v>Gmina Miasto Szczecin</v>
          </cell>
          <cell r="AN1703" t="str">
            <v>70-456</v>
          </cell>
          <cell r="AO1703" t="str">
            <v>Szczecin</v>
          </cell>
          <cell r="AP1703" t="str">
            <v>Plac Armii Krajowej</v>
          </cell>
          <cell r="AQ1703" t="str">
            <v>1</v>
          </cell>
          <cell r="AR1703" t="str">
            <v>-</v>
          </cell>
          <cell r="AS1703" t="str">
            <v>91/4245081</v>
          </cell>
          <cell r="AT1703" t="str">
            <v>91/4245854</v>
          </cell>
          <cell r="AU1703" t="str">
            <v>wspólnota samorządowa</v>
          </cell>
          <cell r="AV1703" t="str">
            <v>811684232</v>
          </cell>
          <cell r="AW1703" t="str">
            <v>Jednostka samorządu terytorialnego</v>
          </cell>
        </row>
        <row r="1704">
          <cell r="A1704" t="str">
            <v>RPZP.02.03.00-32-008/14</v>
          </cell>
          <cell r="B1704" t="str">
            <v>RPZP.02.00.00</v>
          </cell>
          <cell r="C1704" t="str">
            <v>RPZP.02.03.00</v>
          </cell>
          <cell r="D1704">
            <v>0</v>
          </cell>
          <cell r="E1704" t="str">
            <v>RPZP.02.03.00-32-008/14-01</v>
          </cell>
          <cell r="F1704" t="str">
            <v>UDA-RPZP.02.03.00-32-008/14-01</v>
          </cell>
          <cell r="G1704" t="str">
            <v>3db38adb15</v>
          </cell>
          <cell r="H1704" t="str">
            <v>RPZP.02.03.00-32-008/14</v>
          </cell>
          <cell r="I1704" t="str">
            <v>WND-RPZP.02.03.00-32-008/14</v>
          </cell>
          <cell r="J1704" t="str">
            <v>2014-12-23</v>
          </cell>
          <cell r="K1704" t="str">
            <v>2014 II półrocze</v>
          </cell>
          <cell r="L1704" t="str">
            <v>2014</v>
          </cell>
          <cell r="M1704" t="str">
            <v>2014-12-31</v>
          </cell>
          <cell r="N1704" t="str">
            <v>2014 II półrocze</v>
          </cell>
          <cell r="O1704" t="str">
            <v>2014</v>
          </cell>
          <cell r="P1704" t="str">
            <v>2014-11-26</v>
          </cell>
          <cell r="Q1704" t="str">
            <v>2015-09-30</v>
          </cell>
          <cell r="R1704" t="str">
            <v>2015 II półrocze</v>
          </cell>
          <cell r="S1704" t="str">
            <v>2015</v>
          </cell>
          <cell r="T1704" t="str">
            <v>2014-12-23</v>
          </cell>
          <cell r="U1704">
            <v>2496900</v>
          </cell>
          <cell r="V1704">
            <v>2496900</v>
          </cell>
          <cell r="W1704">
            <v>2122365</v>
          </cell>
          <cell r="X1704">
            <v>2122365</v>
          </cell>
          <cell r="Y1704">
            <v>374535</v>
          </cell>
          <cell r="Z1704">
            <v>85</v>
          </cell>
          <cell r="AA1704" t="str">
            <v>Trasa Północna – etap III budowa nowej ulicy od ul. Łącznej do ul. Szosa Polska</v>
          </cell>
          <cell r="AB1704" t="str">
            <v>bez pomocy publicznej</v>
          </cell>
          <cell r="AC1704">
            <v>2496900</v>
          </cell>
          <cell r="AD1704">
            <v>2496900</v>
          </cell>
          <cell r="AE1704">
            <v>0</v>
          </cell>
          <cell r="AF1704">
            <v>0</v>
          </cell>
          <cell r="AG1704" t="str">
            <v>Tak</v>
          </cell>
          <cell r="AH1704" t="str">
            <v>23 Drogi regionalne/lokalne</v>
          </cell>
          <cell r="AI1704" t="str">
            <v>01 Pomoc bezzwrotna</v>
          </cell>
          <cell r="AJ1704" t="str">
            <v>00 Nie dotyczy</v>
          </cell>
          <cell r="AK1704" t="str">
            <v>00 Nie dotyczy</v>
          </cell>
          <cell r="AL1704" t="str">
            <v>8510309410</v>
          </cell>
          <cell r="AM1704" t="str">
            <v>Gmina Miasto Szczecin</v>
          </cell>
          <cell r="AN1704" t="str">
            <v>70-456</v>
          </cell>
          <cell r="AO1704" t="str">
            <v>Szczecin</v>
          </cell>
          <cell r="AP1704" t="str">
            <v>Plac Armii Krajowej</v>
          </cell>
          <cell r="AQ1704" t="str">
            <v>1</v>
          </cell>
          <cell r="AR1704" t="str">
            <v>-</v>
          </cell>
          <cell r="AS1704" t="str">
            <v>91/4245081</v>
          </cell>
          <cell r="AT1704" t="str">
            <v>91/4245854</v>
          </cell>
          <cell r="AU1704" t="str">
            <v>wspólnota samorządowa</v>
          </cell>
          <cell r="AV1704" t="str">
            <v>811684232</v>
          </cell>
          <cell r="AW1704" t="str">
            <v>Jednostka samorządu terytorialnego</v>
          </cell>
        </row>
        <row r="1705">
          <cell r="A1705" t="str">
            <v>RPZP.06.02.01-32-001/14</v>
          </cell>
          <cell r="B1705" t="str">
            <v>RPZP.06.00.00</v>
          </cell>
          <cell r="C1705" t="str">
            <v>RPZP.06.02.00</v>
          </cell>
          <cell r="D1705" t="str">
            <v>RPZP.06.02.01</v>
          </cell>
          <cell r="E1705" t="str">
            <v>RPZP.06.02.01-32-001/14-01</v>
          </cell>
          <cell r="F1705" t="str">
            <v>UDA-RPZP.06.02.01-32-001/14-01</v>
          </cell>
          <cell r="G1705" t="str">
            <v>b80eca7972</v>
          </cell>
          <cell r="H1705" t="str">
            <v>RPZP.06.02.01-32-001/14</v>
          </cell>
          <cell r="I1705" t="str">
            <v>WND-RPZP.06.02.01-32-001/14</v>
          </cell>
          <cell r="J1705" t="str">
            <v>2014-10-14</v>
          </cell>
          <cell r="K1705" t="str">
            <v>2014 II półrocze</v>
          </cell>
          <cell r="L1705" t="str">
            <v>2014</v>
          </cell>
          <cell r="M1705" t="str">
            <v>2014-10-16</v>
          </cell>
          <cell r="N1705" t="str">
            <v>2014 II półrocze</v>
          </cell>
          <cell r="O1705" t="str">
            <v>2014</v>
          </cell>
          <cell r="P1705" t="str">
            <v>2014-11-15</v>
          </cell>
          <cell r="Q1705" t="str">
            <v>2015-10-31</v>
          </cell>
          <cell r="R1705" t="str">
            <v>2015 II półrocze</v>
          </cell>
          <cell r="S1705" t="str">
            <v>2015</v>
          </cell>
          <cell r="T1705" t="str">
            <v>2014-10-14</v>
          </cell>
          <cell r="U1705">
            <v>8456934.6799999997</v>
          </cell>
          <cell r="V1705">
            <v>6859516</v>
          </cell>
          <cell r="W1705">
            <v>5144637</v>
          </cell>
          <cell r="X1705">
            <v>5144637</v>
          </cell>
          <cell r="Y1705">
            <v>1714879</v>
          </cell>
          <cell r="Z1705">
            <v>75</v>
          </cell>
          <cell r="AA1705" t="str">
            <v>Muzeum Narodowe w Szczecinie - Muzeum Tradycji Regionalnych</v>
          </cell>
          <cell r="AB1705" t="str">
            <v>bez pomocy publicznej</v>
          </cell>
          <cell r="AC1705">
            <v>8456934.6799999997</v>
          </cell>
          <cell r="AD1705">
            <v>8456934.6799999997</v>
          </cell>
          <cell r="AE1705">
            <v>0</v>
          </cell>
          <cell r="AF1705">
            <v>0</v>
          </cell>
          <cell r="AG1705" t="str">
            <v>Nie</v>
          </cell>
          <cell r="AH1705" t="str">
            <v>59 Rozwój infrastruktury kulturalnej</v>
          </cell>
          <cell r="AI1705" t="str">
            <v>01 Pomoc bezzwrotna</v>
          </cell>
          <cell r="AJ1705" t="str">
            <v>01 Obszar miejski</v>
          </cell>
          <cell r="AK1705" t="str">
            <v>00 Nie dotyczy</v>
          </cell>
          <cell r="AL1705" t="str">
            <v>8510013721</v>
          </cell>
          <cell r="AM1705" t="str">
            <v>Muzeum Narodowe w Szczecinie</v>
          </cell>
          <cell r="AN1705" t="str">
            <v>70-561</v>
          </cell>
          <cell r="AO1705" t="str">
            <v>Szczecin</v>
          </cell>
          <cell r="AP1705" t="str">
            <v>Staromłynska</v>
          </cell>
          <cell r="AQ1705" t="str">
            <v>27</v>
          </cell>
          <cell r="AR1705" t="str">
            <v>-</v>
          </cell>
          <cell r="AS1705" t="str">
            <v>91-4315-200</v>
          </cell>
          <cell r="AT1705" t="str">
            <v>91-4315-204</v>
          </cell>
          <cell r="AU1705" t="str">
            <v>wojewódzka samorządowa jednostka organizacyjna</v>
          </cell>
          <cell r="AV1705" t="str">
            <v>000276860</v>
          </cell>
          <cell r="AW1705" t="str">
            <v>instytucja kultury</v>
          </cell>
        </row>
        <row r="1706">
          <cell r="A1706" t="str">
            <v>RPZP.01.03.04-32-001/09</v>
          </cell>
          <cell r="B1706" t="str">
            <v>RPZP.01.00.00</v>
          </cell>
          <cell r="C1706" t="str">
            <v>RPZP.01.03.00</v>
          </cell>
          <cell r="D1706" t="str">
            <v>RPZP.01.03.04</v>
          </cell>
          <cell r="E1706" t="str">
            <v>RPZP.01.03.04-32-001/09-03</v>
          </cell>
          <cell r="F1706" t="e">
            <v>#N/A</v>
          </cell>
          <cell r="G1706" t="e">
            <v>#N/A</v>
          </cell>
          <cell r="H1706" t="str">
            <v>RPZP.01.03.04-32-001/09</v>
          </cell>
          <cell r="I1706" t="e">
            <v>#N/A</v>
          </cell>
          <cell r="J1706" t="str">
            <v>2009-09-29</v>
          </cell>
          <cell r="K1706" t="str">
            <v>2009 II półrocze</v>
          </cell>
          <cell r="L1706" t="str">
            <v>2009</v>
          </cell>
          <cell r="M1706" t="str">
            <v>2009-09-29</v>
          </cell>
          <cell r="N1706" t="str">
            <v>2009 II półrocze</v>
          </cell>
          <cell r="O1706" t="str">
            <v>2009</v>
          </cell>
          <cell r="P1706" t="str">
            <v>2009-09-01</v>
          </cell>
          <cell r="Q1706" t="str">
            <v>2015-12-31</v>
          </cell>
          <cell r="R1706" t="str">
            <v>2015 II półrocze</v>
          </cell>
          <cell r="S1706" t="str">
            <v>2015</v>
          </cell>
          <cell r="T1706" t="str">
            <v>2013-05-30</v>
          </cell>
          <cell r="U1706">
            <v>280000000</v>
          </cell>
          <cell r="V1706">
            <v>280000000</v>
          </cell>
          <cell r="W1706">
            <v>280000000</v>
          </cell>
          <cell r="X1706">
            <v>210000000</v>
          </cell>
          <cell r="Y1706">
            <v>0</v>
          </cell>
          <cell r="Z1706">
            <v>100</v>
          </cell>
          <cell r="AA1706" t="str">
            <v>Wsparcie przedsiębiorczości poprzez rozwój instrumentów inżynierii finansowej w ramach inicjatywy JEREMIE w województwie zachodniopomorskim</v>
          </cell>
          <cell r="AB1706" t="str">
            <v>bez pomocy publicznej</v>
          </cell>
          <cell r="AC1706">
            <v>280000000</v>
          </cell>
          <cell r="AD1706">
            <v>280000000</v>
          </cell>
          <cell r="AE1706">
            <v>0</v>
          </cell>
          <cell r="AF1706">
            <v>0</v>
          </cell>
          <cell r="AG1706" t="str">
            <v>Nie</v>
          </cell>
          <cell r="AH1706" t="str">
            <v>05 Usługi w zakresie zaawansowanego wsparcia dla przedsiębiorstw i grup przedsiębiorstw</v>
          </cell>
          <cell r="AI1706" t="str">
            <v>02 Pomoc (pożyczka, dotacja na spłatę oprocentowania, gwarancje)</v>
          </cell>
          <cell r="AJ1706" t="str">
            <v>00 Nie dotyczy</v>
          </cell>
          <cell r="AK1706" t="str">
            <v>00 Nie dotyczy</v>
          </cell>
          <cell r="AL1706" t="str">
            <v>5250012372</v>
          </cell>
          <cell r="AM1706" t="str">
            <v>BANK GOSPODARSTWA KRAJOWEGO</v>
          </cell>
          <cell r="AN1706" t="str">
            <v>00-955</v>
          </cell>
          <cell r="AO1706" t="str">
            <v>Warszawa</v>
          </cell>
          <cell r="AP1706" t="str">
            <v>Aleje Jerozolimskie</v>
          </cell>
          <cell r="AQ1706" t="str">
            <v>7</v>
          </cell>
          <cell r="AR1706" t="str">
            <v>-</v>
          </cell>
          <cell r="AS1706">
            <v>0</v>
          </cell>
          <cell r="AT1706">
            <v>0</v>
          </cell>
          <cell r="AU1706" t="str">
            <v>państwowa jednostka organizacyjna</v>
          </cell>
          <cell r="AV1706" t="str">
            <v>000017319</v>
          </cell>
          <cell r="AW1706" t="str">
            <v>Jednostka państwowa</v>
          </cell>
        </row>
        <row r="1707">
          <cell r="A1707" t="str">
            <v>RPZP.08.01.00-32-001/15</v>
          </cell>
          <cell r="B1707" t="str">
            <v>RPZP.08.00.00</v>
          </cell>
          <cell r="C1707" t="str">
            <v>RPZP.08.01.00</v>
          </cell>
          <cell r="D1707">
            <v>0</v>
          </cell>
          <cell r="E1707" t="str">
            <v>RPZP.08.01.00-32-001/15-01</v>
          </cell>
          <cell r="F1707" t="e">
            <v>#N/A</v>
          </cell>
          <cell r="G1707" t="e">
            <v>#N/A</v>
          </cell>
          <cell r="H1707" t="str">
            <v>RPZP.08.01.00-32-001/15</v>
          </cell>
          <cell r="I1707" t="e">
            <v>#N/A</v>
          </cell>
          <cell r="J1707" t="str">
            <v>2014-07-23</v>
          </cell>
          <cell r="K1707" t="str">
            <v>2014 II półrocze</v>
          </cell>
          <cell r="L1707" t="str">
            <v>2014</v>
          </cell>
          <cell r="M1707" t="str">
            <v>2014-07-25</v>
          </cell>
          <cell r="N1707" t="str">
            <v>2014 II półrocze</v>
          </cell>
          <cell r="O1707" t="str">
            <v>2014</v>
          </cell>
          <cell r="P1707" t="str">
            <v>2015-01-01</v>
          </cell>
          <cell r="Q1707" t="str">
            <v>2015-12-31</v>
          </cell>
          <cell r="R1707" t="str">
            <v>2015 II półrocze</v>
          </cell>
          <cell r="S1707" t="str">
            <v>2015</v>
          </cell>
          <cell r="T1707" t="str">
            <v>2014-09-09</v>
          </cell>
          <cell r="U1707">
            <v>8712615</v>
          </cell>
          <cell r="V1707">
            <v>8712615</v>
          </cell>
          <cell r="W1707">
            <v>8712615</v>
          </cell>
          <cell r="X1707">
            <v>8712615</v>
          </cell>
          <cell r="Y1707">
            <v>0</v>
          </cell>
          <cell r="Z1707">
            <v>100</v>
          </cell>
          <cell r="AA1707" t="str">
            <v>Realizacja działań administracji zajmującej się zarządzaniem RPOWZ w roku 2015</v>
          </cell>
          <cell r="AB1707" t="str">
            <v>bez pomocy publicznej</v>
          </cell>
          <cell r="AC1707">
            <v>8712615</v>
          </cell>
          <cell r="AD1707">
            <v>8712615</v>
          </cell>
          <cell r="AE1707">
            <v>0</v>
          </cell>
          <cell r="AF1707">
            <v>0</v>
          </cell>
          <cell r="AG1707" t="str">
            <v>Nie</v>
          </cell>
          <cell r="AH1707" t="str">
            <v>85 Przygotowanie, realizacja, monitorowanie i kontrola</v>
          </cell>
          <cell r="AI1707" t="str">
            <v>01 Pomoc bezzwrotna</v>
          </cell>
          <cell r="AJ1707" t="str">
            <v>00 Nie dotyczy</v>
          </cell>
          <cell r="AK1707" t="str">
            <v>17 Administracja publiczna</v>
          </cell>
          <cell r="AL1707" t="str">
            <v>8512871498</v>
          </cell>
          <cell r="AM1707" t="str">
            <v>Województwo Zachodniopomorskie</v>
          </cell>
          <cell r="AN1707" t="str">
            <v>70-540</v>
          </cell>
          <cell r="AO1707" t="str">
            <v>Szczecin</v>
          </cell>
          <cell r="AP1707" t="str">
            <v>Korsarzy</v>
          </cell>
          <cell r="AQ1707" t="str">
            <v>34</v>
          </cell>
          <cell r="AR1707" t="str">
            <v>-</v>
          </cell>
          <cell r="AS1707">
            <v>0</v>
          </cell>
          <cell r="AT1707">
            <v>0</v>
          </cell>
          <cell r="AU1707" t="str">
            <v>wspólnota samorządowa - województwo</v>
          </cell>
          <cell r="AV1707" t="str">
            <v>811683876</v>
          </cell>
          <cell r="AW1707" t="str">
            <v>Jednostka samorządu terytorialnego</v>
          </cell>
        </row>
        <row r="1708">
          <cell r="A1708" t="str">
            <v>RPZP.08.02.00-32-001/15</v>
          </cell>
          <cell r="B1708" t="str">
            <v>RPZP.08.00.00</v>
          </cell>
          <cell r="C1708" t="str">
            <v>RPZP.08.02.00</v>
          </cell>
          <cell r="D1708">
            <v>0</v>
          </cell>
          <cell r="E1708" t="str">
            <v>RPZP.08.02.00-32-001/15-01</v>
          </cell>
          <cell r="F1708" t="e">
            <v>#N/A</v>
          </cell>
          <cell r="G1708" t="e">
            <v>#N/A</v>
          </cell>
          <cell r="H1708" t="str">
            <v>RPZP.08.02.00-32-001/15</v>
          </cell>
          <cell r="I1708" t="e">
            <v>#N/A</v>
          </cell>
          <cell r="J1708" t="str">
            <v>2014-07-23</v>
          </cell>
          <cell r="K1708" t="str">
            <v>2014 II półrocze</v>
          </cell>
          <cell r="L1708" t="str">
            <v>2014</v>
          </cell>
          <cell r="M1708" t="str">
            <v>2014-07-25</v>
          </cell>
          <cell r="N1708" t="str">
            <v>2014 II półrocze</v>
          </cell>
          <cell r="O1708" t="str">
            <v>2014</v>
          </cell>
          <cell r="P1708" t="str">
            <v>2015-01-01</v>
          </cell>
          <cell r="Q1708" t="str">
            <v>2015-12-31</v>
          </cell>
          <cell r="R1708" t="str">
            <v>2015 II półrocze</v>
          </cell>
          <cell r="S1708" t="str">
            <v>2015</v>
          </cell>
          <cell r="T1708" t="str">
            <v>2014-09-09</v>
          </cell>
          <cell r="U1708">
            <v>1297500</v>
          </cell>
          <cell r="V1708">
            <v>1297500</v>
          </cell>
          <cell r="W1708">
            <v>1297500</v>
          </cell>
          <cell r="X1708">
            <v>1297500</v>
          </cell>
          <cell r="Y1708">
            <v>0</v>
          </cell>
          <cell r="Z1708">
            <v>100</v>
          </cell>
          <cell r="AA1708" t="str">
            <v>Prowadzenie działań informacyjno-promocyjnych RPO WZ w roku 2015</v>
          </cell>
          <cell r="AB1708" t="str">
            <v>bez pomocy publicznej</v>
          </cell>
          <cell r="AC1708">
            <v>1297500</v>
          </cell>
          <cell r="AD1708">
            <v>1297500</v>
          </cell>
          <cell r="AE1708">
            <v>0</v>
          </cell>
          <cell r="AF1708">
            <v>0</v>
          </cell>
          <cell r="AG1708" t="str">
            <v>Tak</v>
          </cell>
          <cell r="AH1708" t="str">
            <v>86 Ocena, badania/ekspertyzy, informacja i komunikacja</v>
          </cell>
          <cell r="AI1708" t="str">
            <v>01 Pomoc bezzwrotna</v>
          </cell>
          <cell r="AJ1708" t="str">
            <v>00 Nie dotyczy</v>
          </cell>
          <cell r="AK1708" t="str">
            <v>20 Opieka społeczna, pozostałe usługi komunalne, społeczne i indywidualne</v>
          </cell>
          <cell r="AL1708" t="str">
            <v>8512871498</v>
          </cell>
          <cell r="AM1708" t="str">
            <v>Województwo Zachodniopomorskie</v>
          </cell>
          <cell r="AN1708" t="str">
            <v>70-540</v>
          </cell>
          <cell r="AO1708" t="str">
            <v>Szczecin</v>
          </cell>
          <cell r="AP1708" t="str">
            <v>Korsarzy</v>
          </cell>
          <cell r="AQ1708" t="str">
            <v>34</v>
          </cell>
          <cell r="AR1708" t="str">
            <v>-</v>
          </cell>
          <cell r="AS1708">
            <v>0</v>
          </cell>
          <cell r="AT1708">
            <v>0</v>
          </cell>
          <cell r="AU1708" t="str">
            <v>wspólnota samorządowa</v>
          </cell>
          <cell r="AV1708" t="str">
            <v>811683876</v>
          </cell>
          <cell r="AW1708" t="str">
            <v>jednostka samorządu terytorialnego, związek lub stowarzyszenie jst</v>
          </cell>
        </row>
        <row r="1709">
          <cell r="A1709" t="str">
            <v>RPZP.08.01.00-32-002/15</v>
          </cell>
          <cell r="B1709" t="str">
            <v>RPZP.08.00.00</v>
          </cell>
          <cell r="C1709" t="str">
            <v>RPZP.08.01.00</v>
          </cell>
          <cell r="D1709">
            <v>0</v>
          </cell>
          <cell r="E1709" t="str">
            <v>RPZP.08.01.00-32-002/15-00</v>
          </cell>
          <cell r="F1709" t="e">
            <v>#N/A</v>
          </cell>
          <cell r="G1709" t="e">
            <v>#N/A</v>
          </cell>
          <cell r="H1709" t="str">
            <v>RPZP.08.01.00-32-002/15</v>
          </cell>
          <cell r="I1709" t="e">
            <v>#N/A</v>
          </cell>
          <cell r="J1709" t="str">
            <v>2014-07-23</v>
          </cell>
          <cell r="K1709" t="str">
            <v>2014 II półrocze</v>
          </cell>
          <cell r="L1709" t="str">
            <v>2014</v>
          </cell>
          <cell r="M1709" t="str">
            <v>2014-08-04</v>
          </cell>
          <cell r="N1709" t="str">
            <v>2014 II półrocze</v>
          </cell>
          <cell r="O1709" t="str">
            <v>2014</v>
          </cell>
          <cell r="P1709" t="str">
            <v>2015-01-01</v>
          </cell>
          <cell r="Q1709" t="str">
            <v>2015-12-31</v>
          </cell>
          <cell r="R1709" t="str">
            <v>2015 II półrocze</v>
          </cell>
          <cell r="S1709" t="str">
            <v>2015</v>
          </cell>
          <cell r="T1709" t="str">
            <v>2014-07-23</v>
          </cell>
          <cell r="U1709">
            <v>11861600</v>
          </cell>
          <cell r="V1709">
            <v>11861600</v>
          </cell>
          <cell r="W1709">
            <v>11861600</v>
          </cell>
          <cell r="X1709">
            <v>11861600</v>
          </cell>
          <cell r="Y1709">
            <v>0</v>
          </cell>
          <cell r="Z1709">
            <v>100</v>
          </cell>
          <cell r="AA1709" t="str">
            <v>Wsparcie procesu zarządzania i wdrażania RPO WZ</v>
          </cell>
          <cell r="AB1709" t="str">
            <v>bez pomocy publicznej</v>
          </cell>
          <cell r="AC1709">
            <v>11861600</v>
          </cell>
          <cell r="AD1709">
            <v>11861600</v>
          </cell>
          <cell r="AE1709">
            <v>0</v>
          </cell>
          <cell r="AF1709">
            <v>0</v>
          </cell>
          <cell r="AG1709" t="str">
            <v>Tak</v>
          </cell>
          <cell r="AH1709" t="str">
            <v>85 Przygotowanie, realizacja, monitorowanie i kontrola</v>
          </cell>
          <cell r="AI1709" t="str">
            <v>01 Pomoc bezzwrotna</v>
          </cell>
          <cell r="AJ1709" t="str">
            <v>00 Nie dotyczy</v>
          </cell>
          <cell r="AK1709" t="str">
            <v>17 Administracja publiczna</v>
          </cell>
          <cell r="AL1709" t="str">
            <v>8512871498</v>
          </cell>
          <cell r="AM1709" t="str">
            <v>Województwo Zachodniopomorskie</v>
          </cell>
          <cell r="AN1709" t="str">
            <v>70-540</v>
          </cell>
          <cell r="AO1709" t="str">
            <v>Szczecin</v>
          </cell>
          <cell r="AP1709" t="str">
            <v>Korsarzy</v>
          </cell>
          <cell r="AQ1709" t="str">
            <v>34</v>
          </cell>
          <cell r="AR1709" t="str">
            <v>-</v>
          </cell>
          <cell r="AS1709">
            <v>0</v>
          </cell>
          <cell r="AT1709">
            <v>0</v>
          </cell>
          <cell r="AU1709" t="str">
            <v>wspólnota samorządowa - województwo</v>
          </cell>
          <cell r="AV1709" t="str">
            <v>811683876</v>
          </cell>
          <cell r="AW1709" t="str">
            <v>Jednostka samorządu terytorialnego</v>
          </cell>
        </row>
        <row r="1710">
          <cell r="A1710" t="str">
            <v>RPZP.08.02.00-32-003/15</v>
          </cell>
          <cell r="B1710" t="str">
            <v>RPZP.08.00.00</v>
          </cell>
          <cell r="C1710" t="str">
            <v>RPZP.08.02.00</v>
          </cell>
          <cell r="D1710">
            <v>0</v>
          </cell>
          <cell r="E1710" t="str">
            <v>RPZP.08.02.00-32-003/15-00</v>
          </cell>
          <cell r="F1710" t="e">
            <v>#N/A</v>
          </cell>
          <cell r="G1710" t="e">
            <v>#N/A</v>
          </cell>
          <cell r="H1710" t="str">
            <v>RPZP.08.02.00-32-003/15</v>
          </cell>
          <cell r="I1710" t="e">
            <v>#N/A</v>
          </cell>
          <cell r="J1710" t="str">
            <v>2014-07-23</v>
          </cell>
          <cell r="K1710" t="str">
            <v>2014 II półrocze</v>
          </cell>
          <cell r="L1710" t="str">
            <v>2014</v>
          </cell>
          <cell r="M1710" t="str">
            <v>2014-08-04</v>
          </cell>
          <cell r="N1710" t="str">
            <v>2014 II półrocze</v>
          </cell>
          <cell r="O1710" t="str">
            <v>2014</v>
          </cell>
          <cell r="P1710" t="str">
            <v>2015-01-01</v>
          </cell>
          <cell r="Q1710" t="str">
            <v>2015-12-31</v>
          </cell>
          <cell r="R1710" t="str">
            <v>2015 II półrocze</v>
          </cell>
          <cell r="S1710" t="str">
            <v>2015</v>
          </cell>
          <cell r="T1710" t="str">
            <v>2014-07-23</v>
          </cell>
          <cell r="U1710">
            <v>2324800</v>
          </cell>
          <cell r="V1710">
            <v>2324800</v>
          </cell>
          <cell r="W1710">
            <v>2324800</v>
          </cell>
          <cell r="X1710">
            <v>2324800</v>
          </cell>
          <cell r="Y1710">
            <v>0</v>
          </cell>
          <cell r="Z1710">
            <v>100</v>
          </cell>
          <cell r="AA1710" t="str">
            <v>Przygotowanie w 2015 roku dokumentacji inwestycyjnej niezbędnej do realizacji inwestycji</v>
          </cell>
          <cell r="AB1710" t="str">
            <v>bez pomocy publicznej</v>
          </cell>
          <cell r="AC1710">
            <v>2324800</v>
          </cell>
          <cell r="AD1710">
            <v>2324800</v>
          </cell>
          <cell r="AE1710">
            <v>0</v>
          </cell>
          <cell r="AF1710">
            <v>0</v>
          </cell>
          <cell r="AG1710" t="str">
            <v>Nie</v>
          </cell>
          <cell r="AH1710" t="str">
            <v>86 Ocena, badania/ekspertyzy, informacja i komunikacja</v>
          </cell>
          <cell r="AI1710" t="str">
            <v>01 Pomoc bezzwrotna</v>
          </cell>
          <cell r="AJ1710" t="str">
            <v>00 Nie dotyczy</v>
          </cell>
          <cell r="AK1710" t="str">
            <v>17 Administracja publiczna</v>
          </cell>
          <cell r="AL1710" t="str">
            <v>8512871498</v>
          </cell>
          <cell r="AM1710" t="str">
            <v>Województwo Zachodniopomorskie</v>
          </cell>
          <cell r="AN1710" t="str">
            <v>70-540</v>
          </cell>
          <cell r="AO1710" t="str">
            <v>Szczecin</v>
          </cell>
          <cell r="AP1710" t="str">
            <v>Korsarzy</v>
          </cell>
          <cell r="AQ1710" t="str">
            <v>34</v>
          </cell>
          <cell r="AR1710" t="str">
            <v>-</v>
          </cell>
          <cell r="AS1710">
            <v>0</v>
          </cell>
          <cell r="AT1710">
            <v>0</v>
          </cell>
          <cell r="AU1710" t="str">
            <v>wspólnota samorządowa - województwo</v>
          </cell>
          <cell r="AV1710" t="str">
            <v>811683876</v>
          </cell>
          <cell r="AW1710" t="str">
            <v>Jednostka samorządu terytorialnego</v>
          </cell>
        </row>
        <row r="1711">
          <cell r="A1711" t="str">
            <v>RPZP.08.01.00-32-004/15</v>
          </cell>
          <cell r="B1711" t="str">
            <v>RPZP.08.00.00</v>
          </cell>
          <cell r="C1711" t="str">
            <v>RPZP.08.01.00</v>
          </cell>
          <cell r="D1711">
            <v>0</v>
          </cell>
          <cell r="E1711" t="str">
            <v>RPZP.08.01.00-32-004/15-00</v>
          </cell>
          <cell r="F1711" t="e">
            <v>#N/A</v>
          </cell>
          <cell r="G1711" t="e">
            <v>#N/A</v>
          </cell>
          <cell r="H1711" t="str">
            <v>RPZP.08.01.00-32-004/15</v>
          </cell>
          <cell r="I1711" t="e">
            <v>#N/A</v>
          </cell>
          <cell r="J1711" t="str">
            <v>2014-09-09</v>
          </cell>
          <cell r="K1711" t="str">
            <v>2014 II półrocze</v>
          </cell>
          <cell r="L1711" t="str">
            <v>2014</v>
          </cell>
          <cell r="M1711" t="str">
            <v>2014-09-10</v>
          </cell>
          <cell r="N1711" t="str">
            <v>2014 II półrocze</v>
          </cell>
          <cell r="O1711" t="str">
            <v>2014</v>
          </cell>
          <cell r="P1711" t="str">
            <v>2015-01-01</v>
          </cell>
          <cell r="Q1711" t="str">
            <v>2015-12-31</v>
          </cell>
          <cell r="R1711" t="str">
            <v>2015 II półrocze</v>
          </cell>
          <cell r="S1711" t="str">
            <v>2015</v>
          </cell>
          <cell r="T1711" t="str">
            <v>2014-09-09</v>
          </cell>
          <cell r="U1711">
            <v>433569</v>
          </cell>
          <cell r="V1711">
            <v>433569</v>
          </cell>
          <cell r="W1711">
            <v>433569</v>
          </cell>
          <cell r="X1711">
            <v>433569</v>
          </cell>
          <cell r="Y1711">
            <v>0</v>
          </cell>
          <cell r="Z1711">
            <v>100</v>
          </cell>
          <cell r="AA1711" t="str">
            <v>Realizacja działań administracji zajmującej się promocją RPO WZ w roku 2015</v>
          </cell>
          <cell r="AB1711" t="str">
            <v>bez pomocy publicznej</v>
          </cell>
          <cell r="AC1711">
            <v>433569</v>
          </cell>
          <cell r="AD1711">
            <v>433569</v>
          </cell>
          <cell r="AE1711">
            <v>0</v>
          </cell>
          <cell r="AF1711">
            <v>0</v>
          </cell>
          <cell r="AG1711" t="str">
            <v>Tak</v>
          </cell>
          <cell r="AH1711" t="str">
            <v>85 Przygotowanie, realizacja, monitorowanie i kontrola</v>
          </cell>
          <cell r="AI1711" t="str">
            <v>01 Pomoc bezzwrotna</v>
          </cell>
          <cell r="AJ1711" t="str">
            <v>00 Nie dotyczy</v>
          </cell>
          <cell r="AK1711" t="str">
            <v>17 Administracja publiczna</v>
          </cell>
          <cell r="AL1711" t="str">
            <v>8512871498</v>
          </cell>
          <cell r="AM1711" t="str">
            <v>Województwo Zachodniopomorskie</v>
          </cell>
          <cell r="AN1711" t="str">
            <v>70-540</v>
          </cell>
          <cell r="AO1711" t="str">
            <v>Szczecin</v>
          </cell>
          <cell r="AP1711" t="str">
            <v>Korsarzy</v>
          </cell>
          <cell r="AQ1711" t="str">
            <v>34</v>
          </cell>
          <cell r="AR1711" t="str">
            <v>-</v>
          </cell>
          <cell r="AS1711">
            <v>0</v>
          </cell>
          <cell r="AT1711">
            <v>0</v>
          </cell>
          <cell r="AU1711" t="str">
            <v>wspólnota samorządowa - województwo</v>
          </cell>
          <cell r="AV1711" t="str">
            <v>811683876</v>
          </cell>
          <cell r="AW1711" t="str">
            <v>jednostka samorządu terytorialnego, związek lub stowarzyszenie jst</v>
          </cell>
        </row>
        <row r="1712">
          <cell r="A1712" t="str">
            <v>RPZP.08.02.00-32-004/15</v>
          </cell>
          <cell r="B1712" t="str">
            <v>RPZP.08.00.00</v>
          </cell>
          <cell r="C1712" t="str">
            <v>RPZP.08.02.00</v>
          </cell>
          <cell r="D1712">
            <v>0</v>
          </cell>
          <cell r="E1712" t="str">
            <v>RPZP.08.02.00-32-004/15-00</v>
          </cell>
          <cell r="F1712" t="e">
            <v>#N/A</v>
          </cell>
          <cell r="G1712" t="e">
            <v>#N/A</v>
          </cell>
          <cell r="H1712" t="str">
            <v>RPZP.08.02.00-32-004/15</v>
          </cell>
          <cell r="I1712" t="e">
            <v>#N/A</v>
          </cell>
          <cell r="J1712" t="str">
            <v>2014-09-09</v>
          </cell>
          <cell r="K1712" t="str">
            <v>2014 II półrocze</v>
          </cell>
          <cell r="L1712" t="str">
            <v>2014</v>
          </cell>
          <cell r="M1712" t="str">
            <v>2014-09-10</v>
          </cell>
          <cell r="N1712" t="str">
            <v>2014 II półrocze</v>
          </cell>
          <cell r="O1712" t="str">
            <v>2014</v>
          </cell>
          <cell r="P1712" t="str">
            <v>2015-01-01</v>
          </cell>
          <cell r="Q1712" t="str">
            <v>2015-12-31</v>
          </cell>
          <cell r="R1712" t="str">
            <v>2015 II półrocze</v>
          </cell>
          <cell r="S1712" t="str">
            <v>2015</v>
          </cell>
          <cell r="T1712" t="str">
            <v>2014-09-09</v>
          </cell>
          <cell r="U1712">
            <v>1510000</v>
          </cell>
          <cell r="V1712">
            <v>1510000</v>
          </cell>
          <cell r="W1712">
            <v>1510000</v>
          </cell>
          <cell r="X1712">
            <v>1510000</v>
          </cell>
          <cell r="Y1712">
            <v>0</v>
          </cell>
          <cell r="Z1712">
            <v>100</v>
          </cell>
          <cell r="AA1712" t="str">
            <v>Prowadzenie działań promocyjnych RPO WZ w roku 2015</v>
          </cell>
          <cell r="AB1712" t="str">
            <v>bez pomocy publicznej</v>
          </cell>
          <cell r="AC1712">
            <v>1510000</v>
          </cell>
          <cell r="AD1712">
            <v>1510000</v>
          </cell>
          <cell r="AE1712">
            <v>0</v>
          </cell>
          <cell r="AF1712">
            <v>0</v>
          </cell>
          <cell r="AG1712" t="str">
            <v>Tak</v>
          </cell>
          <cell r="AH1712" t="str">
            <v>86 Ocena, badania/ekspertyzy, informacja i komunikacja</v>
          </cell>
          <cell r="AI1712" t="str">
            <v>01 Pomoc bezzwrotna</v>
          </cell>
          <cell r="AJ1712" t="str">
            <v>00 Nie dotyczy</v>
          </cell>
          <cell r="AK1712" t="str">
            <v>17 Administracja publiczna</v>
          </cell>
          <cell r="AL1712" t="str">
            <v>8512871498</v>
          </cell>
          <cell r="AM1712" t="str">
            <v>Województwo Zachodniopomorskie</v>
          </cell>
          <cell r="AN1712" t="str">
            <v>70-540</v>
          </cell>
          <cell r="AO1712" t="str">
            <v>Szczecin</v>
          </cell>
          <cell r="AP1712" t="str">
            <v>Korsarzy</v>
          </cell>
          <cell r="AQ1712" t="str">
            <v>34</v>
          </cell>
          <cell r="AR1712" t="str">
            <v>-</v>
          </cell>
          <cell r="AS1712">
            <v>0</v>
          </cell>
          <cell r="AT1712">
            <v>0</v>
          </cell>
          <cell r="AU1712" t="str">
            <v>wspólnota samorządowa - województwo</v>
          </cell>
          <cell r="AV1712" t="str">
            <v>811683876</v>
          </cell>
          <cell r="AW1712" t="str">
            <v>jednostka samorządu terytorialnego, związek lub stowarzyszenie jst</v>
          </cell>
        </row>
      </sheetData>
      <sheetData sheetId="2"/>
      <sheetData sheetId="3"/>
      <sheetData sheetId="4">
        <row r="1">
          <cell r="B1" t="str">
            <v>sygntura wop końocwe</v>
          </cell>
          <cell r="C1" t="str">
            <v>wszyskti wop końocwe z korektami</v>
          </cell>
          <cell r="D1" t="str">
            <v>pierwszy</v>
          </cell>
          <cell r="E1" t="str">
            <v>Data wpłynięcia wniosku o płatność</v>
          </cell>
          <cell r="F1" t="str">
            <v>Data wypłaty środków</v>
          </cell>
          <cell r="G1" t="str">
            <v>Data zatwierdzenia wiosku o płatność</v>
          </cell>
          <cell r="H1" t="str">
            <v>Kiedy utworzył</v>
          </cell>
        </row>
        <row r="2">
          <cell r="B2" t="str">
            <v>RPZP.01.01.01-32-001/08</v>
          </cell>
          <cell r="C2" t="str">
            <v>RPZP.01.01.01-32-001/08</v>
          </cell>
          <cell r="D2" t="str">
            <v>pierwszy</v>
          </cell>
          <cell r="E2" t="str">
            <v>2010-07-15</v>
          </cell>
          <cell r="F2" t="str">
            <v>2010-11-04</v>
          </cell>
          <cell r="G2" t="str">
            <v>2010-10-28</v>
          </cell>
          <cell r="H2" t="str">
            <v>2010-12-20</v>
          </cell>
        </row>
        <row r="3">
          <cell r="B3" t="str">
            <v>RPZP.01.01.01-32-001/09</v>
          </cell>
          <cell r="C3" t="str">
            <v>RPZP.01.01.01-32-001/09</v>
          </cell>
          <cell r="D3" t="str">
            <v>pierwszy</v>
          </cell>
          <cell r="E3" t="str">
            <v>2012-06-18</v>
          </cell>
          <cell r="F3" t="str">
            <v>2013-07-18</v>
          </cell>
          <cell r="G3" t="str">
            <v>2013-06-24</v>
          </cell>
          <cell r="H3" t="str">
            <v>2013-07-08</v>
          </cell>
        </row>
        <row r="4">
          <cell r="B4" t="str">
            <v>RPZP.01.01.01-32-001/10</v>
          </cell>
          <cell r="C4" t="str">
            <v>RPZP.01.01.01-32-001/10</v>
          </cell>
          <cell r="D4" t="str">
            <v>pierwszy</v>
          </cell>
          <cell r="E4" t="str">
            <v>2011-01-18</v>
          </cell>
          <cell r="F4" t="str">
            <v>2011-08-04</v>
          </cell>
          <cell r="G4" t="str">
            <v>2011-07-14</v>
          </cell>
          <cell r="H4" t="str">
            <v>2011-07-27</v>
          </cell>
        </row>
        <row r="5">
          <cell r="B5" t="str">
            <v>RPZP.01.01.01-32-003/10</v>
          </cell>
          <cell r="C5" t="str">
            <v>RPZP.01.01.01-32-003/10</v>
          </cell>
          <cell r="D5" t="str">
            <v>pierwszy</v>
          </cell>
          <cell r="E5" t="str">
            <v>2011-08-16</v>
          </cell>
          <cell r="F5" t="str">
            <v>2012-01-19</v>
          </cell>
          <cell r="G5" t="str">
            <v>2012-01-03</v>
          </cell>
          <cell r="H5" t="str">
            <v>2012-01-05</v>
          </cell>
        </row>
        <row r="6">
          <cell r="B6" t="str">
            <v>RPZP.01.01.01-32-004/08</v>
          </cell>
          <cell r="C6" t="str">
            <v>RPZP.01.01.01-32-004/08</v>
          </cell>
          <cell r="D6" t="str">
            <v>pierwszy</v>
          </cell>
          <cell r="E6" t="str">
            <v>2009-12-31</v>
          </cell>
          <cell r="F6" t="str">
            <v>2010-06-25</v>
          </cell>
          <cell r="G6" t="str">
            <v>2010-06-17</v>
          </cell>
          <cell r="H6" t="str">
            <v>2010-07-14</v>
          </cell>
        </row>
        <row r="7">
          <cell r="B7" t="str">
            <v>RPZP.01.01.01-32-004/09</v>
          </cell>
          <cell r="C7" t="str">
            <v>RPZP.01.01.01-32-004/09</v>
          </cell>
          <cell r="D7" t="str">
            <v>pierwszy</v>
          </cell>
          <cell r="E7" t="str">
            <v>2011-09-23</v>
          </cell>
          <cell r="F7" t="str">
            <v>2014-02-18</v>
          </cell>
          <cell r="G7" t="str">
            <v>2013-11-29</v>
          </cell>
          <cell r="H7" t="str">
            <v>2013-12-23</v>
          </cell>
        </row>
        <row r="8">
          <cell r="B8" t="str">
            <v>RPZP.01.01.01-32-005/09</v>
          </cell>
          <cell r="C8" t="str">
            <v>RPZP.01.01.01-32-005/09</v>
          </cell>
          <cell r="D8" t="str">
            <v>pierwszy</v>
          </cell>
          <cell r="E8" t="str">
            <v>2010-07-29</v>
          </cell>
          <cell r="F8" t="str">
            <v>2011-02-18</v>
          </cell>
          <cell r="G8" t="str">
            <v>2011-02-07</v>
          </cell>
          <cell r="H8" t="str">
            <v>2011-02-11</v>
          </cell>
        </row>
        <row r="9">
          <cell r="B9" t="str">
            <v>RPZP.01.01.01-32-006/10</v>
          </cell>
          <cell r="C9" t="str">
            <v>RPZP.01.01.01-32-006/10</v>
          </cell>
          <cell r="D9" t="str">
            <v>pierwszy</v>
          </cell>
          <cell r="E9" t="str">
            <v>2013-01-17</v>
          </cell>
          <cell r="F9" t="str">
            <v>2013-07-25</v>
          </cell>
          <cell r="G9" t="str">
            <v>2013-07-02</v>
          </cell>
          <cell r="H9" t="str">
            <v>2013-07-15</v>
          </cell>
        </row>
        <row r="10">
          <cell r="B10" t="str">
            <v>RPZP.01.01.01-32-007/08</v>
          </cell>
          <cell r="C10" t="str">
            <v>RPZP.01.01.01-32-007/08</v>
          </cell>
          <cell r="D10" t="str">
            <v>pierwszy</v>
          </cell>
          <cell r="E10" t="str">
            <v>2009-12-21</v>
          </cell>
          <cell r="F10" t="str">
            <v>2010-11-25</v>
          </cell>
          <cell r="G10" t="str">
            <v>2010-11-12</v>
          </cell>
          <cell r="H10" t="str">
            <v>2010-11-25</v>
          </cell>
        </row>
        <row r="11">
          <cell r="B11" t="str">
            <v>RPZP.01.01.01-32-007/09</v>
          </cell>
          <cell r="C11" t="str">
            <v>RPZP.01.01.01-32-007/09</v>
          </cell>
          <cell r="D11" t="str">
            <v>pierwszy</v>
          </cell>
          <cell r="E11" t="str">
            <v>2010-06-16</v>
          </cell>
          <cell r="F11" t="str">
            <v>2011-08-26</v>
          </cell>
          <cell r="G11" t="str">
            <v>2011-08-10</v>
          </cell>
          <cell r="H11" t="str">
            <v>2011-08-24</v>
          </cell>
        </row>
        <row r="12">
          <cell r="B12" t="str">
            <v>RPZP.01.01.01-32-008/09</v>
          </cell>
          <cell r="C12" t="str">
            <v>RPZP.01.01.01-32-008/09</v>
          </cell>
          <cell r="D12" t="str">
            <v>pierwszy</v>
          </cell>
          <cell r="E12" t="str">
            <v>2012-01-30</v>
          </cell>
          <cell r="F12" t="str">
            <v>2014-10-09</v>
          </cell>
          <cell r="G12" t="str">
            <v>2014-09-18</v>
          </cell>
          <cell r="H12" t="str">
            <v>2014-09-23</v>
          </cell>
        </row>
        <row r="13">
          <cell r="B13" t="str">
            <v>RPZP.01.01.01-32-009/10</v>
          </cell>
          <cell r="C13" t="str">
            <v>RPZP.01.01.01-32-009/10</v>
          </cell>
          <cell r="D13" t="str">
            <v>pierwszy</v>
          </cell>
          <cell r="E13" t="str">
            <v>2013-06-19</v>
          </cell>
          <cell r="F13" t="str">
            <v>2013-11-19</v>
          </cell>
          <cell r="G13" t="str">
            <v>2013-10-29</v>
          </cell>
          <cell r="H13" t="str">
            <v>2013-10-31</v>
          </cell>
        </row>
        <row r="14">
          <cell r="B14" t="str">
            <v>RPZP.01.01.01-32-011/09</v>
          </cell>
          <cell r="C14" t="str">
            <v>RPZP.01.01.01-32-011/09</v>
          </cell>
          <cell r="D14" t="str">
            <v>pierwszy</v>
          </cell>
          <cell r="E14" t="str">
            <v>2011-01-26</v>
          </cell>
          <cell r="F14" t="str">
            <v>2011-07-04</v>
          </cell>
          <cell r="G14" t="str">
            <v>2011-06-10</v>
          </cell>
          <cell r="H14" t="str">
            <v>2011-06-13</v>
          </cell>
        </row>
        <row r="15">
          <cell r="B15" t="str">
            <v>RPZP.01.01.01-32-011/10</v>
          </cell>
          <cell r="C15" t="str">
            <v>RPZP.01.01.01-32-011/10</v>
          </cell>
          <cell r="D15" t="str">
            <v>pierwszy</v>
          </cell>
          <cell r="E15" t="str">
            <v>2011-06-30</v>
          </cell>
          <cell r="F15" t="str">
            <v>2012-03-16</v>
          </cell>
          <cell r="G15" t="str">
            <v>2012-02-24</v>
          </cell>
          <cell r="H15" t="str">
            <v>2012-03-06</v>
          </cell>
        </row>
        <row r="16">
          <cell r="B16" t="str">
            <v>RPZP.01.01.01-32-013/08</v>
          </cell>
          <cell r="C16" t="str">
            <v>RPZP.01.01.01-32-013/08</v>
          </cell>
          <cell r="D16" t="str">
            <v>pierwszy</v>
          </cell>
          <cell r="E16" t="str">
            <v>2009-12-04</v>
          </cell>
          <cell r="F16" t="str">
            <v>2010-08-10</v>
          </cell>
          <cell r="G16" t="str">
            <v>2010-08-04</v>
          </cell>
          <cell r="H16" t="str">
            <v>2010-08-09</v>
          </cell>
        </row>
        <row r="17">
          <cell r="B17" t="str">
            <v>RPZP.01.01.01-32-014/09</v>
          </cell>
          <cell r="C17" t="str">
            <v>RPZP.01.01.01-32-014/09</v>
          </cell>
          <cell r="D17" t="str">
            <v>pierwszy</v>
          </cell>
          <cell r="E17" t="str">
            <v>2010-08-19</v>
          </cell>
          <cell r="F17" t="str">
            <v>2011-05-26</v>
          </cell>
          <cell r="G17" t="str">
            <v>2011-05-16</v>
          </cell>
          <cell r="H17" t="str">
            <v>2011-05-20</v>
          </cell>
        </row>
        <row r="18">
          <cell r="B18" t="str">
            <v>RPZP.01.01.01-32-015/10</v>
          </cell>
          <cell r="C18" t="str">
            <v>RPZP.01.01.01-32-015/10</v>
          </cell>
          <cell r="D18" t="str">
            <v>pierwszy</v>
          </cell>
          <cell r="E18" t="str">
            <v>2011-01-19</v>
          </cell>
          <cell r="F18" t="str">
            <v>2011-07-11</v>
          </cell>
          <cell r="G18" t="str">
            <v>2011-06-28</v>
          </cell>
          <cell r="H18" t="str">
            <v>2011-06-29</v>
          </cell>
        </row>
        <row r="19">
          <cell r="B19" t="str">
            <v>RPZP.01.01.01-32-016/08</v>
          </cell>
          <cell r="C19" t="str">
            <v>RPZP.01.01.01-32-016/08</v>
          </cell>
          <cell r="D19" t="str">
            <v>pierwszy</v>
          </cell>
          <cell r="E19" t="str">
            <v>2010-02-25</v>
          </cell>
          <cell r="F19" t="str">
            <v>2010-12-02</v>
          </cell>
          <cell r="G19" t="str">
            <v>2010-11-18</v>
          </cell>
          <cell r="H19" t="str">
            <v>2010-12-16</v>
          </cell>
        </row>
        <row r="20">
          <cell r="B20" t="str">
            <v>RPZP.01.01.01-32-017/09</v>
          </cell>
          <cell r="C20" t="str">
            <v>RPZP.01.01.01-32-017/09</v>
          </cell>
          <cell r="D20" t="str">
            <v>pierwszy</v>
          </cell>
          <cell r="E20" t="str">
            <v>2010-12-27</v>
          </cell>
          <cell r="F20" t="str">
            <v>2012-09-21</v>
          </cell>
          <cell r="G20" t="str">
            <v>2012-09-21</v>
          </cell>
          <cell r="H20" t="str">
            <v>2012-11-22</v>
          </cell>
        </row>
        <row r="21">
          <cell r="B21" t="str">
            <v>RPZP.01.01.01-32-018/08</v>
          </cell>
          <cell r="C21" t="str">
            <v>RPZP.01.01.01-32-018/08</v>
          </cell>
          <cell r="D21" t="str">
            <v>pierwszy</v>
          </cell>
          <cell r="E21" t="str">
            <v>2009-11-12</v>
          </cell>
          <cell r="F21" t="str">
            <v>2010-07-22</v>
          </cell>
          <cell r="G21" t="str">
            <v>2010-07-13</v>
          </cell>
          <cell r="H21" t="str">
            <v>2010-07-19</v>
          </cell>
        </row>
        <row r="22">
          <cell r="B22" t="str">
            <v>RPZP.01.01.01-32-018/09</v>
          </cell>
          <cell r="C22" t="str">
            <v>RPZP.01.01.01-32-018/09</v>
          </cell>
          <cell r="D22" t="str">
            <v>pierwszy</v>
          </cell>
          <cell r="E22" t="str">
            <v>2010-06-14</v>
          </cell>
          <cell r="F22" t="str">
            <v>2010-11-04</v>
          </cell>
          <cell r="G22" t="str">
            <v>2010-10-26</v>
          </cell>
          <cell r="H22" t="str">
            <v>2010-10-28</v>
          </cell>
        </row>
        <row r="23">
          <cell r="B23" t="str">
            <v>RPZP.01.01.01-32-020/09</v>
          </cell>
          <cell r="C23" t="str">
            <v>RPZP.01.01.01-32-020/09</v>
          </cell>
          <cell r="D23" t="str">
            <v>pierwszy</v>
          </cell>
          <cell r="E23" t="str">
            <v>2011-05-16</v>
          </cell>
          <cell r="F23" t="str">
            <v>2011-11-07</v>
          </cell>
          <cell r="G23" t="str">
            <v>2011-10-04</v>
          </cell>
          <cell r="H23" t="str">
            <v>2011-10-24</v>
          </cell>
        </row>
        <row r="24">
          <cell r="B24" t="str">
            <v>RPZP.01.01.01-32-021/08</v>
          </cell>
          <cell r="C24" t="str">
            <v>RPZP.01.01.01-32-021/08</v>
          </cell>
          <cell r="D24" t="str">
            <v>pierwszy</v>
          </cell>
          <cell r="E24" t="str">
            <v>2009-08-19</v>
          </cell>
          <cell r="F24" t="str">
            <v>2010-04-28</v>
          </cell>
          <cell r="G24" t="str">
            <v>2010-04-16</v>
          </cell>
          <cell r="H24" t="str">
            <v>2010-04-27</v>
          </cell>
        </row>
        <row r="25">
          <cell r="B25" t="str">
            <v>RPZP.01.01.01-32-022/08</v>
          </cell>
          <cell r="C25" t="str">
            <v>RPZP.01.01.01-32-022/08</v>
          </cell>
          <cell r="D25" t="str">
            <v>pierwszy</v>
          </cell>
          <cell r="E25" t="str">
            <v>2009-10-06</v>
          </cell>
          <cell r="F25" t="str">
            <v>2010-07-13</v>
          </cell>
          <cell r="G25" t="str">
            <v>2009-12-28</v>
          </cell>
          <cell r="H25" t="str">
            <v>2009-12-30</v>
          </cell>
        </row>
        <row r="26">
          <cell r="B26" t="str">
            <v>RPZP.01.01.01-32-023/09</v>
          </cell>
          <cell r="C26" t="str">
            <v>RPZP.01.01.01-32-023/09</v>
          </cell>
          <cell r="D26" t="str">
            <v>pierwszy</v>
          </cell>
          <cell r="E26" t="str">
            <v>2010-10-07</v>
          </cell>
          <cell r="F26" t="str">
            <v>2011-05-04</v>
          </cell>
          <cell r="G26" t="str">
            <v>2011-04-18</v>
          </cell>
          <cell r="H26" t="str">
            <v>2011-05-11</v>
          </cell>
        </row>
        <row r="27">
          <cell r="B27" t="str">
            <v>RPZP.01.01.01-32-023/10</v>
          </cell>
          <cell r="C27" t="str">
            <v>RPZP.01.01.01-32-023/10</v>
          </cell>
          <cell r="D27" t="str">
            <v>pierwszy</v>
          </cell>
          <cell r="E27" t="str">
            <v>2011-05-11</v>
          </cell>
          <cell r="F27" t="str">
            <v>2012-03-09</v>
          </cell>
          <cell r="G27" t="str">
            <v>2012-02-21</v>
          </cell>
          <cell r="H27" t="str">
            <v>2012-03-06</v>
          </cell>
        </row>
        <row r="28">
          <cell r="B28" t="str">
            <v>RPZP.01.01.01-32-024/09</v>
          </cell>
          <cell r="C28" t="str">
            <v>RPZP.01.01.01-32-024/09</v>
          </cell>
          <cell r="D28" t="str">
            <v>pierwszy</v>
          </cell>
          <cell r="E28" t="str">
            <v>2010-07-23</v>
          </cell>
          <cell r="F28" t="str">
            <v>2011-07-04</v>
          </cell>
          <cell r="G28" t="str">
            <v>2011-06-10</v>
          </cell>
          <cell r="H28" t="str">
            <v>2011-06-15</v>
          </cell>
        </row>
        <row r="29">
          <cell r="B29" t="str">
            <v>RPZP.01.01.01-32-029/09</v>
          </cell>
          <cell r="C29" t="str">
            <v>RPZP.01.01.01-32-029/09</v>
          </cell>
          <cell r="D29" t="str">
            <v>pierwszy</v>
          </cell>
          <cell r="E29" t="str">
            <v>2010-08-27</v>
          </cell>
          <cell r="F29" t="str">
            <v>2013-08-30</v>
          </cell>
          <cell r="G29" t="str">
            <v>2013-08-16</v>
          </cell>
          <cell r="H29" t="str">
            <v>2013-08-22</v>
          </cell>
        </row>
        <row r="30">
          <cell r="B30" t="str">
            <v>RPZP.01.01.01-32-030/09</v>
          </cell>
          <cell r="C30" t="str">
            <v>RPZP.01.01.01-32-030/09</v>
          </cell>
          <cell r="D30" t="str">
            <v>pierwszy</v>
          </cell>
          <cell r="E30" t="str">
            <v>2010-08-05</v>
          </cell>
          <cell r="F30" t="str">
            <v>2011-06-10</v>
          </cell>
          <cell r="G30" t="str">
            <v>2011-05-27</v>
          </cell>
          <cell r="H30" t="str">
            <v>2011-06-21</v>
          </cell>
        </row>
        <row r="31">
          <cell r="B31" t="str">
            <v>RPZP.01.01.01-32-032/08</v>
          </cell>
          <cell r="C31" t="str">
            <v>RPZP.01.01.01-32-032/08</v>
          </cell>
          <cell r="D31" t="str">
            <v>pierwszy</v>
          </cell>
          <cell r="E31" t="str">
            <v>2010-01-15</v>
          </cell>
          <cell r="F31" t="str">
            <v>2010-09-24</v>
          </cell>
          <cell r="G31" t="str">
            <v>2010-09-06</v>
          </cell>
          <cell r="H31" t="str">
            <v>2010-09-22</v>
          </cell>
        </row>
        <row r="32">
          <cell r="B32" t="str">
            <v>RPZP.01.01.01-32-034/09</v>
          </cell>
          <cell r="C32" t="str">
            <v>RPZP.01.01.01-32-034/09</v>
          </cell>
          <cell r="D32" t="str">
            <v>pierwszy</v>
          </cell>
          <cell r="E32" t="str">
            <v>2010-10-13</v>
          </cell>
          <cell r="F32" t="str">
            <v>2011-05-19</v>
          </cell>
          <cell r="G32" t="str">
            <v>2011-05-04</v>
          </cell>
          <cell r="H32" t="str">
            <v>2011-05-09</v>
          </cell>
        </row>
        <row r="33">
          <cell r="B33" t="str">
            <v>RPZP.01.01.01-32-035/09</v>
          </cell>
          <cell r="C33" t="str">
            <v>RPZP.01.01.01-32-035/09</v>
          </cell>
          <cell r="D33" t="str">
            <v>pierwszy</v>
          </cell>
          <cell r="E33" t="str">
            <v>2011-08-03</v>
          </cell>
          <cell r="F33" t="str">
            <v>2013-12-16</v>
          </cell>
          <cell r="G33" t="str">
            <v>2013-12-16</v>
          </cell>
          <cell r="H33" t="str">
            <v>2014-01-24</v>
          </cell>
        </row>
        <row r="34">
          <cell r="B34" t="str">
            <v>RPZP.01.01.01-32-036/09</v>
          </cell>
          <cell r="C34" t="str">
            <v>RPZP.01.01.01-32-036/09</v>
          </cell>
          <cell r="D34" t="str">
            <v>pierwszy</v>
          </cell>
          <cell r="E34" t="str">
            <v>2010-12-22</v>
          </cell>
          <cell r="F34" t="str">
            <v>2011-06-10</v>
          </cell>
          <cell r="G34" t="str">
            <v>2011-05-25</v>
          </cell>
          <cell r="H34" t="str">
            <v>2011-06-20</v>
          </cell>
        </row>
        <row r="35">
          <cell r="B35" t="str">
            <v>RPZP.01.01.01-32-037/10</v>
          </cell>
          <cell r="C35" t="str">
            <v>RPZP.01.01.01-32-037/10</v>
          </cell>
          <cell r="D35" t="str">
            <v>pierwszy</v>
          </cell>
          <cell r="E35" t="str">
            <v>2011-09-07</v>
          </cell>
          <cell r="F35" t="str">
            <v>2012-09-11</v>
          </cell>
          <cell r="G35" t="str">
            <v>2012-08-23</v>
          </cell>
          <cell r="H35" t="str">
            <v>2012-08-27</v>
          </cell>
        </row>
        <row r="36">
          <cell r="B36" t="str">
            <v>RPZP.01.01.01-32-038/09</v>
          </cell>
          <cell r="C36" t="str">
            <v>RPZP.01.01.01-32-038/09</v>
          </cell>
          <cell r="D36" t="str">
            <v>pierwszy</v>
          </cell>
          <cell r="E36" t="str">
            <v>2011-07-01</v>
          </cell>
          <cell r="F36" t="str">
            <v>2012-02-03</v>
          </cell>
          <cell r="G36" t="str">
            <v>2012-01-17</v>
          </cell>
          <cell r="H36" t="str">
            <v>2012-01-20</v>
          </cell>
        </row>
        <row r="37">
          <cell r="B37" t="str">
            <v>RPZP.01.01.01-32-039/08</v>
          </cell>
          <cell r="C37" t="str">
            <v>RPZP.01.01.01-32-039/08</v>
          </cell>
          <cell r="D37" t="str">
            <v>pierwszy</v>
          </cell>
          <cell r="E37" t="str">
            <v>2010-02-28</v>
          </cell>
          <cell r="F37" t="str">
            <v>2010-08-16</v>
          </cell>
          <cell r="G37" t="str">
            <v>2010-08-05</v>
          </cell>
          <cell r="H37" t="str">
            <v>2010-08-30</v>
          </cell>
        </row>
        <row r="38">
          <cell r="B38" t="str">
            <v>RPZP.01.01.01-32-039/10</v>
          </cell>
          <cell r="C38" t="str">
            <v>RPZP.01.01.01-32-039/10</v>
          </cell>
          <cell r="D38" t="str">
            <v>pierwszy</v>
          </cell>
          <cell r="E38" t="str">
            <v>2012-04-26</v>
          </cell>
          <cell r="F38" t="str">
            <v>2013-02-04</v>
          </cell>
          <cell r="G38" t="str">
            <v>2013-01-08</v>
          </cell>
          <cell r="H38" t="str">
            <v>2013-01-15</v>
          </cell>
        </row>
        <row r="39">
          <cell r="B39" t="str">
            <v>RPZP.01.01.01-32-040/10</v>
          </cell>
          <cell r="C39" t="str">
            <v>RPZP.01.01.01-32-040/10</v>
          </cell>
          <cell r="D39" t="str">
            <v>pierwszy</v>
          </cell>
          <cell r="E39" t="str">
            <v>2011-07-27</v>
          </cell>
          <cell r="F39" t="str">
            <v>2012-09-04</v>
          </cell>
          <cell r="G39" t="str">
            <v>2012-08-16</v>
          </cell>
          <cell r="H39" t="str">
            <v>2012-08-21</v>
          </cell>
        </row>
        <row r="40">
          <cell r="B40" t="str">
            <v>RPZP.01.01.01-32-041/09</v>
          </cell>
          <cell r="C40" t="str">
            <v>RPZP.01.01.01-32-041/09</v>
          </cell>
          <cell r="D40" t="str">
            <v>pierwszy</v>
          </cell>
          <cell r="E40" t="str">
            <v>2010-07-16</v>
          </cell>
          <cell r="F40" t="str">
            <v>2011-06-10</v>
          </cell>
          <cell r="G40" t="str">
            <v>2011-05-25</v>
          </cell>
          <cell r="H40" t="str">
            <v>2011-06-17</v>
          </cell>
        </row>
        <row r="41">
          <cell r="B41" t="str">
            <v>RPZP.01.01.01-32-041/10</v>
          </cell>
          <cell r="C41" t="str">
            <v>RPZP.01.01.01-32-041/10</v>
          </cell>
          <cell r="D41" t="str">
            <v>pierwszy</v>
          </cell>
          <cell r="E41" t="str">
            <v>2012-07-25</v>
          </cell>
          <cell r="F41" t="str">
            <v>2013-10-18</v>
          </cell>
          <cell r="G41" t="str">
            <v>2013-10-01</v>
          </cell>
          <cell r="H41" t="str">
            <v>2013-10-07</v>
          </cell>
        </row>
        <row r="42">
          <cell r="B42" t="str">
            <v>RPZP.01.01.01-32-042/09</v>
          </cell>
          <cell r="C42" t="str">
            <v>RPZP.01.01.01-32-042/09</v>
          </cell>
          <cell r="D42" t="str">
            <v>pierwszy</v>
          </cell>
          <cell r="E42" t="str">
            <v>2011-12-12</v>
          </cell>
          <cell r="F42" t="str">
            <v>2014-07-14</v>
          </cell>
          <cell r="G42" t="str">
            <v>2014-07-14</v>
          </cell>
          <cell r="H42" t="str">
            <v>2014-08-11</v>
          </cell>
        </row>
        <row r="43">
          <cell r="B43" t="str">
            <v>RPZP.01.01.01-32-043/08</v>
          </cell>
          <cell r="C43" t="str">
            <v>RPZP.01.01.01-32-043/08</v>
          </cell>
          <cell r="D43" t="str">
            <v>pierwszy</v>
          </cell>
          <cell r="E43" t="str">
            <v>2011-12-28</v>
          </cell>
          <cell r="F43" t="str">
            <v>2014-08-26</v>
          </cell>
          <cell r="G43" t="str">
            <v>2014-07-10</v>
          </cell>
          <cell r="H43" t="str">
            <v>2014-08-14</v>
          </cell>
        </row>
        <row r="44">
          <cell r="B44" t="str">
            <v>RPZP.01.01.01-32-043/10</v>
          </cell>
          <cell r="C44" t="str">
            <v>RPZP.01.01.01-32-043/10</v>
          </cell>
          <cell r="D44" t="str">
            <v>pierwszy</v>
          </cell>
          <cell r="E44" t="str">
            <v>2011-10-25</v>
          </cell>
          <cell r="F44" t="str">
            <v>2012-08-28</v>
          </cell>
          <cell r="G44" t="str">
            <v>2012-08-28</v>
          </cell>
          <cell r="H44" t="str">
            <v>2012-10-01</v>
          </cell>
        </row>
        <row r="45">
          <cell r="B45" t="str">
            <v>RPZP.01.01.01-32-044/08</v>
          </cell>
          <cell r="C45" t="str">
            <v>RPZP.01.01.01-32-044/08</v>
          </cell>
          <cell r="D45" t="str">
            <v>pierwszy</v>
          </cell>
          <cell r="E45" t="str">
            <v>2010-05-27</v>
          </cell>
          <cell r="F45" t="str">
            <v>2010-08-26</v>
          </cell>
          <cell r="G45" t="str">
            <v>2010-08-19</v>
          </cell>
          <cell r="H45" t="str">
            <v>2010-08-24</v>
          </cell>
        </row>
        <row r="46">
          <cell r="B46" t="str">
            <v>RPZP.01.01.01-32-044/09</v>
          </cell>
          <cell r="C46" t="str">
            <v>RPZP.01.01.01-32-044/09</v>
          </cell>
          <cell r="D46" t="str">
            <v>pierwszy</v>
          </cell>
          <cell r="E46" t="str">
            <v>2010-07-26</v>
          </cell>
          <cell r="F46" t="str">
            <v>2011-07-04</v>
          </cell>
          <cell r="G46" t="str">
            <v>2011-06-14</v>
          </cell>
          <cell r="H46" t="str">
            <v>2011-06-28</v>
          </cell>
        </row>
        <row r="47">
          <cell r="B47" t="str">
            <v>RPZP.01.01.01-32-046/09</v>
          </cell>
          <cell r="C47" t="str">
            <v>RPZP.01.01.01-32-046/09</v>
          </cell>
          <cell r="D47" t="str">
            <v>pierwszy</v>
          </cell>
          <cell r="E47" t="str">
            <v>2010-10-28</v>
          </cell>
          <cell r="F47" t="str">
            <v>2014-09-25</v>
          </cell>
          <cell r="G47" t="str">
            <v>2014-09-08</v>
          </cell>
          <cell r="H47" t="str">
            <v>2014-09-17</v>
          </cell>
        </row>
        <row r="48">
          <cell r="B48" t="str">
            <v>RPZP.01.01.01-32-047/09</v>
          </cell>
          <cell r="C48" t="str">
            <v>RPZP.01.01.01-32-047/09</v>
          </cell>
          <cell r="D48" t="str">
            <v>pierwszy</v>
          </cell>
          <cell r="E48" t="str">
            <v>2011-12-29</v>
          </cell>
          <cell r="F48" t="str">
            <v>2014-05-05</v>
          </cell>
          <cell r="G48" t="str">
            <v>2014-04-23</v>
          </cell>
          <cell r="H48" t="str">
            <v>2014-04-28</v>
          </cell>
        </row>
        <row r="49">
          <cell r="B49" t="str">
            <v>RPZP.01.01.01-32-048/08</v>
          </cell>
          <cell r="C49" t="str">
            <v>RPZP.01.01.01-32-048/08</v>
          </cell>
          <cell r="D49" t="str">
            <v>pierwszy</v>
          </cell>
          <cell r="E49" t="str">
            <v>2009-12-15</v>
          </cell>
          <cell r="F49" t="str">
            <v>2010-06-02</v>
          </cell>
          <cell r="G49" t="str">
            <v>2010-05-26</v>
          </cell>
          <cell r="H49" t="str">
            <v>2010-07-29</v>
          </cell>
        </row>
        <row r="50">
          <cell r="B50" t="str">
            <v>RPZP.01.01.01-32-048/09</v>
          </cell>
          <cell r="C50" t="str">
            <v>RPZP.01.01.01-32-048/09</v>
          </cell>
          <cell r="D50" t="str">
            <v>pierwszy</v>
          </cell>
          <cell r="E50" t="str">
            <v>2010-05-07</v>
          </cell>
          <cell r="F50" t="str">
            <v>2010-11-25</v>
          </cell>
          <cell r="G50" t="str">
            <v>2010-11-12</v>
          </cell>
          <cell r="H50" t="str">
            <v>2010-11-12</v>
          </cell>
        </row>
        <row r="51">
          <cell r="B51" t="str">
            <v>RPZP.01.01.01-32-049/08</v>
          </cell>
          <cell r="C51" t="str">
            <v>RPZP.01.01.01-32-049/08</v>
          </cell>
          <cell r="D51" t="str">
            <v>pierwszy</v>
          </cell>
          <cell r="E51" t="str">
            <v>2009-12-04</v>
          </cell>
          <cell r="F51" t="str">
            <v>2010-02-25</v>
          </cell>
          <cell r="G51" t="str">
            <v>2010-02-17</v>
          </cell>
          <cell r="H51" t="str">
            <v>2010-03-08</v>
          </cell>
        </row>
        <row r="52">
          <cell r="B52" t="str">
            <v>RPZP.01.01.01-32-049/10</v>
          </cell>
          <cell r="C52" t="str">
            <v>RPZP.01.01.01-32-049/10</v>
          </cell>
          <cell r="D52" t="str">
            <v>pierwszy</v>
          </cell>
          <cell r="E52" t="str">
            <v>2011-03-25</v>
          </cell>
          <cell r="F52" t="str">
            <v>2013-04-02</v>
          </cell>
          <cell r="G52" t="str">
            <v>2013-03-08</v>
          </cell>
          <cell r="H52" t="str">
            <v>2013-03-13</v>
          </cell>
        </row>
        <row r="53">
          <cell r="B53" t="str">
            <v>RPZP.01.01.01-32-050/09</v>
          </cell>
          <cell r="C53" t="str">
            <v>RPZP.01.01.01-32-050/09</v>
          </cell>
          <cell r="D53" t="str">
            <v>pierwszy</v>
          </cell>
          <cell r="E53" t="str">
            <v>2010-07-28</v>
          </cell>
          <cell r="F53" t="str">
            <v>2011-06-17</v>
          </cell>
          <cell r="G53" t="str">
            <v>2011-05-27</v>
          </cell>
          <cell r="H53" t="str">
            <v>2011-06-21</v>
          </cell>
        </row>
        <row r="54">
          <cell r="B54" t="str">
            <v>RPZP.01.01.01-32-054/10</v>
          </cell>
          <cell r="C54" t="str">
            <v>RPZP.01.01.01-32-054/10</v>
          </cell>
          <cell r="D54" t="str">
            <v>pierwszy</v>
          </cell>
          <cell r="E54" t="str">
            <v>2011-04-04</v>
          </cell>
          <cell r="F54" t="str">
            <v>2011-10-26</v>
          </cell>
          <cell r="G54" t="str">
            <v>2011-10-07</v>
          </cell>
          <cell r="H54" t="str">
            <v>2011-10-25</v>
          </cell>
        </row>
        <row r="55">
          <cell r="B55" t="str">
            <v>RPZP.01.01.01-32-056/09</v>
          </cell>
          <cell r="C55" t="str">
            <v>RPZP.01.01.01-32-056/09</v>
          </cell>
          <cell r="D55" t="str">
            <v>pierwszy</v>
          </cell>
          <cell r="E55" t="str">
            <v>2013-08-27</v>
          </cell>
          <cell r="F55" t="str">
            <v>2014-04-25</v>
          </cell>
          <cell r="G55" t="str">
            <v>2014-04-02</v>
          </cell>
          <cell r="H55" t="str">
            <v>2014-04-10</v>
          </cell>
        </row>
        <row r="56">
          <cell r="B56" t="str">
            <v>RPZP.01.01.01-32-057/09</v>
          </cell>
          <cell r="C56" t="str">
            <v>RPZP.01.01.01-32-057/09</v>
          </cell>
          <cell r="D56" t="str">
            <v>pierwszy</v>
          </cell>
          <cell r="E56" t="str">
            <v>2010-11-30</v>
          </cell>
          <cell r="F56" t="str">
            <v>2011-09-09</v>
          </cell>
          <cell r="G56" t="str">
            <v>2011-08-30</v>
          </cell>
          <cell r="H56" t="str">
            <v>2011-09-01</v>
          </cell>
        </row>
        <row r="57">
          <cell r="B57" t="str">
            <v>RPZP.01.01.01-32-058/10</v>
          </cell>
          <cell r="C57" t="str">
            <v>RPZP.01.01.01-32-058/10</v>
          </cell>
          <cell r="D57" t="str">
            <v>pierwszy</v>
          </cell>
          <cell r="E57" t="str">
            <v>2011-04-05</v>
          </cell>
          <cell r="F57" t="str">
            <v>2011-11-03</v>
          </cell>
          <cell r="G57" t="str">
            <v>2011-10-18</v>
          </cell>
          <cell r="H57" t="str">
            <v>2011-10-28</v>
          </cell>
        </row>
        <row r="58">
          <cell r="B58" t="str">
            <v>RPZP.01.01.01-32-059/08</v>
          </cell>
          <cell r="C58" t="str">
            <v>RPZP.01.01.01-32-059/08</v>
          </cell>
          <cell r="D58" t="str">
            <v>pierwszy</v>
          </cell>
          <cell r="E58" t="str">
            <v>2010-10-14</v>
          </cell>
          <cell r="F58" t="str">
            <v>2011-07-19</v>
          </cell>
          <cell r="G58" t="str">
            <v>2011-06-28</v>
          </cell>
          <cell r="H58" t="str">
            <v>2011-06-29</v>
          </cell>
        </row>
        <row r="59">
          <cell r="B59" t="str">
            <v>RPZP.01.01.01-32-059/09</v>
          </cell>
          <cell r="C59" t="str">
            <v>RPZP.01.01.01-32-059/09</v>
          </cell>
          <cell r="D59" t="str">
            <v>pierwszy</v>
          </cell>
          <cell r="E59" t="str">
            <v>2010-07-15</v>
          </cell>
          <cell r="F59" t="str">
            <v>2011-02-11</v>
          </cell>
          <cell r="G59" t="str">
            <v>2011-02-03</v>
          </cell>
          <cell r="H59" t="str">
            <v>2011-02-08</v>
          </cell>
        </row>
        <row r="60">
          <cell r="B60" t="str">
            <v>RPZP.01.01.01-32-062/08</v>
          </cell>
          <cell r="C60" t="str">
            <v>RPZP.01.01.01-32-062/08</v>
          </cell>
          <cell r="D60" t="str">
            <v>pierwszy</v>
          </cell>
          <cell r="E60" t="str">
            <v>2012-07-05</v>
          </cell>
          <cell r="F60" t="str">
            <v>2013-03-04</v>
          </cell>
          <cell r="G60" t="str">
            <v>2013-02-13</v>
          </cell>
          <cell r="H60" t="str">
            <v>2013-02-15</v>
          </cell>
        </row>
        <row r="61">
          <cell r="B61" t="str">
            <v>RPZP.01.01.01-32-063/09</v>
          </cell>
          <cell r="C61" t="str">
            <v>RPZP.01.01.01-32-063/09</v>
          </cell>
          <cell r="D61" t="str">
            <v>pierwszy</v>
          </cell>
          <cell r="E61" t="str">
            <v>2010-09-01</v>
          </cell>
          <cell r="F61" t="str">
            <v>2011-04-22</v>
          </cell>
          <cell r="G61" t="str">
            <v>2011-04-08</v>
          </cell>
          <cell r="H61" t="str">
            <v>2011-05-23</v>
          </cell>
        </row>
        <row r="62">
          <cell r="B62" t="str">
            <v>RPZP.01.01.01-32-064/10</v>
          </cell>
          <cell r="C62" t="str">
            <v>RPZP.01.01.01-32-064/10</v>
          </cell>
          <cell r="D62" t="str">
            <v>pierwszy</v>
          </cell>
          <cell r="E62" t="str">
            <v>2011-10-27</v>
          </cell>
          <cell r="F62" t="str">
            <v>2012-08-10</v>
          </cell>
          <cell r="G62" t="str">
            <v>2012-07-26</v>
          </cell>
          <cell r="H62" t="str">
            <v>2012-08-10</v>
          </cell>
        </row>
        <row r="63">
          <cell r="B63" t="str">
            <v>RPZP.01.01.01-32-065/09</v>
          </cell>
          <cell r="C63" t="str">
            <v>RPZP.01.01.01-32-065/09</v>
          </cell>
          <cell r="D63" t="str">
            <v>pierwszy</v>
          </cell>
          <cell r="E63" t="str">
            <v>2011-01-10</v>
          </cell>
          <cell r="F63" t="str">
            <v>2012-01-12</v>
          </cell>
          <cell r="G63" t="str">
            <v>2011-12-20</v>
          </cell>
          <cell r="H63" t="str">
            <v>2011-12-22</v>
          </cell>
        </row>
        <row r="64">
          <cell r="B64" t="str">
            <v>RPZP.01.01.01-32-066/09</v>
          </cell>
          <cell r="C64" t="str">
            <v>RPZP.01.01.01-32-066/09</v>
          </cell>
          <cell r="D64" t="str">
            <v>pierwszy</v>
          </cell>
          <cell r="E64" t="str">
            <v>2010-09-22</v>
          </cell>
          <cell r="F64" t="str">
            <v>2011-11-25</v>
          </cell>
          <cell r="G64" t="str">
            <v>2011-11-02</v>
          </cell>
          <cell r="H64" t="str">
            <v>2011-11-09</v>
          </cell>
        </row>
        <row r="65">
          <cell r="B65" t="str">
            <v>RPZP.01.01.01-32-068/09</v>
          </cell>
          <cell r="C65" t="str">
            <v>RPZP.01.01.01-32-068/09</v>
          </cell>
          <cell r="D65" t="str">
            <v>pierwszy</v>
          </cell>
          <cell r="E65" t="str">
            <v>2010-10-25</v>
          </cell>
          <cell r="F65" t="str">
            <v>2011-06-10</v>
          </cell>
          <cell r="G65" t="str">
            <v>2011-05-27</v>
          </cell>
          <cell r="H65" t="str">
            <v>2011-06-21</v>
          </cell>
        </row>
        <row r="66">
          <cell r="B66" t="str">
            <v>RPZP.01.01.01-32-069/09</v>
          </cell>
          <cell r="C66" t="str">
            <v>RPZP.01.01.01-32-069/09</v>
          </cell>
          <cell r="D66" t="str">
            <v>pierwszy</v>
          </cell>
          <cell r="E66" t="str">
            <v>2010-06-25</v>
          </cell>
          <cell r="F66" t="str">
            <v>2010-11-12</v>
          </cell>
          <cell r="G66" t="str">
            <v>2010-10-29</v>
          </cell>
          <cell r="H66" t="str">
            <v>2010-11-23</v>
          </cell>
        </row>
        <row r="67">
          <cell r="B67" t="str">
            <v>RPZP.01.01.01-32-070/09</v>
          </cell>
          <cell r="C67" t="str">
            <v>RPZP.01.01.01-32-070/09</v>
          </cell>
          <cell r="D67" t="str">
            <v>pierwszy</v>
          </cell>
          <cell r="E67" t="str">
            <v>2012-02-09</v>
          </cell>
          <cell r="F67" t="str">
            <v>2013-03-11</v>
          </cell>
          <cell r="G67" t="str">
            <v>2013-02-20</v>
          </cell>
          <cell r="H67" t="str">
            <v>2013-02-22</v>
          </cell>
        </row>
        <row r="68">
          <cell r="B68" t="str">
            <v>RPZP.01.01.01-32-071/09</v>
          </cell>
          <cell r="C68" t="str">
            <v>RPZP.01.01.01-32-071/09</v>
          </cell>
          <cell r="D68" t="str">
            <v>pierwszy</v>
          </cell>
          <cell r="E68" t="str">
            <v>2011-08-26</v>
          </cell>
          <cell r="F68" t="str">
            <v>2012-04-10</v>
          </cell>
          <cell r="G68" t="str">
            <v>2012-03-19</v>
          </cell>
          <cell r="H68" t="str">
            <v>2012-03-23</v>
          </cell>
        </row>
        <row r="69">
          <cell r="B69" t="str">
            <v>RPZP.01.01.01-32-072/08</v>
          </cell>
          <cell r="C69" t="str">
            <v>RPZP.01.01.01-32-072/08</v>
          </cell>
          <cell r="D69" t="str">
            <v>pierwszy</v>
          </cell>
          <cell r="E69" t="str">
            <v>2009-10-15</v>
          </cell>
          <cell r="F69" t="str">
            <v>2010-03-10</v>
          </cell>
          <cell r="G69" t="str">
            <v>2010-02-08</v>
          </cell>
          <cell r="H69" t="str">
            <v>2010-02-11</v>
          </cell>
        </row>
        <row r="70">
          <cell r="B70" t="str">
            <v>RPZP.01.01.01-32-072/09</v>
          </cell>
          <cell r="C70" t="str">
            <v>RPZP.01.01.01-32-072/09</v>
          </cell>
          <cell r="D70" t="str">
            <v>pierwszy</v>
          </cell>
          <cell r="E70" t="str">
            <v>2012-12-31</v>
          </cell>
          <cell r="F70" t="str">
            <v>2013-08-23</v>
          </cell>
          <cell r="G70" t="str">
            <v>2013-08-09</v>
          </cell>
          <cell r="H70" t="str">
            <v>2013-08-13</v>
          </cell>
        </row>
        <row r="71">
          <cell r="B71" t="str">
            <v>RPZP.01.01.01-32-074/08</v>
          </cell>
          <cell r="C71" t="str">
            <v>RPZP.01.01.01-32-074/08</v>
          </cell>
          <cell r="D71" t="str">
            <v>pierwszy</v>
          </cell>
          <cell r="E71" t="str">
            <v>2009-12-08</v>
          </cell>
          <cell r="F71" t="str">
            <v>2010-10-27</v>
          </cell>
          <cell r="G71" t="str">
            <v>2010-07-15</v>
          </cell>
          <cell r="H71" t="str">
            <v>2010-07-15</v>
          </cell>
        </row>
        <row r="72">
          <cell r="B72" t="str">
            <v>RPZP.01.01.01-32-075/08</v>
          </cell>
          <cell r="C72" t="str">
            <v>RPZP.01.01.01-32-075/08</v>
          </cell>
          <cell r="D72" t="str">
            <v>pierwszy</v>
          </cell>
          <cell r="E72" t="str">
            <v>2009-12-22</v>
          </cell>
          <cell r="F72" t="str">
            <v>2010-08-20</v>
          </cell>
          <cell r="G72" t="str">
            <v>2010-08-10</v>
          </cell>
          <cell r="H72" t="str">
            <v>2010-08-24</v>
          </cell>
        </row>
        <row r="73">
          <cell r="B73" t="str">
            <v>RPZP.01.01.01-32-076/09</v>
          </cell>
          <cell r="C73" t="str">
            <v>RPZP.01.01.01-32-076/09</v>
          </cell>
          <cell r="D73" t="str">
            <v>pierwszy</v>
          </cell>
          <cell r="E73" t="str">
            <v>2010-05-25</v>
          </cell>
          <cell r="F73" t="str">
            <v>2010-09-24</v>
          </cell>
          <cell r="G73" t="str">
            <v>2010-08-31</v>
          </cell>
          <cell r="H73" t="str">
            <v>2010-09-30</v>
          </cell>
        </row>
        <row r="74">
          <cell r="B74" t="str">
            <v>RPZP.01.01.01-32-076/10</v>
          </cell>
          <cell r="C74" t="str">
            <v>RPZP.01.01.01-32-076/10</v>
          </cell>
          <cell r="D74" t="str">
            <v>pierwszy</v>
          </cell>
          <cell r="E74" t="str">
            <v>2011-11-28</v>
          </cell>
          <cell r="F74" t="str">
            <v>2012-11-16</v>
          </cell>
          <cell r="G74" t="str">
            <v>2012-11-16</v>
          </cell>
          <cell r="H74" t="str">
            <v>2013-01-04</v>
          </cell>
        </row>
        <row r="75">
          <cell r="B75" t="str">
            <v>RPZP.01.01.01-32-077/09</v>
          </cell>
          <cell r="C75" t="str">
            <v>RPZP.01.01.01-32-077/09</v>
          </cell>
          <cell r="D75" t="str">
            <v>pierwszy</v>
          </cell>
          <cell r="E75" t="str">
            <v>2012-06-01</v>
          </cell>
          <cell r="F75" t="str">
            <v>2013-06-11</v>
          </cell>
          <cell r="G75" t="str">
            <v>2013-05-21</v>
          </cell>
          <cell r="H75" t="str">
            <v>2013-05-28</v>
          </cell>
        </row>
        <row r="76">
          <cell r="B76" t="str">
            <v>RPZP.01.01.01-32-078/08</v>
          </cell>
          <cell r="C76" t="str">
            <v>RPZP.01.01.01-32-078/08</v>
          </cell>
          <cell r="D76" t="str">
            <v>pierwszy</v>
          </cell>
          <cell r="E76" t="str">
            <v>2009-10-16</v>
          </cell>
          <cell r="F76" t="str">
            <v>2010-07-13</v>
          </cell>
          <cell r="G76" t="str">
            <v>2010-07-07</v>
          </cell>
          <cell r="H76" t="str">
            <v>2010-07-20</v>
          </cell>
        </row>
        <row r="77">
          <cell r="B77" t="str">
            <v>RPZP.01.01.01-32-078/09</v>
          </cell>
          <cell r="C77" t="str">
            <v>RPZP.01.01.01-32-078/09</v>
          </cell>
          <cell r="D77" t="str">
            <v>pierwszy</v>
          </cell>
          <cell r="E77" t="str">
            <v>2010-07-30</v>
          </cell>
          <cell r="F77" t="str">
            <v>2011-09-09</v>
          </cell>
          <cell r="G77" t="str">
            <v>2011-08-25</v>
          </cell>
          <cell r="H77" t="str">
            <v>2011-08-31</v>
          </cell>
        </row>
        <row r="78">
          <cell r="B78" t="str">
            <v>RPZP.01.01.01-32-079/09</v>
          </cell>
          <cell r="C78" t="str">
            <v>RPZP.01.01.01-32-079/09</v>
          </cell>
          <cell r="D78" t="str">
            <v>pierwszy</v>
          </cell>
          <cell r="E78" t="str">
            <v>2010-06-28</v>
          </cell>
          <cell r="F78" t="str">
            <v>2011-11-07</v>
          </cell>
          <cell r="G78" t="str">
            <v>2011-10-19</v>
          </cell>
          <cell r="H78" t="str">
            <v>2011-10-26</v>
          </cell>
        </row>
        <row r="79">
          <cell r="B79" t="str">
            <v>RPZP.01.01.01-32-079/10</v>
          </cell>
          <cell r="C79" t="str">
            <v>RPZP.01.01.01-32-079/10</v>
          </cell>
          <cell r="D79" t="str">
            <v>pierwszy</v>
          </cell>
          <cell r="E79" t="str">
            <v>2013-12-20</v>
          </cell>
          <cell r="F79" t="str">
            <v>2014-04-09</v>
          </cell>
          <cell r="G79" t="str">
            <v>2014-03-24</v>
          </cell>
          <cell r="H79" t="str">
            <v>2014-03-31</v>
          </cell>
        </row>
        <row r="80">
          <cell r="B80" t="str">
            <v>RPZP.01.01.01-32-080/08</v>
          </cell>
          <cell r="C80" t="str">
            <v>RPZP.01.01.01-32-080/08</v>
          </cell>
          <cell r="D80" t="str">
            <v>pierwszy</v>
          </cell>
          <cell r="E80" t="str">
            <v>2010-10-26</v>
          </cell>
          <cell r="F80" t="str">
            <v>2011-12-02</v>
          </cell>
          <cell r="G80" t="str">
            <v>2011-11-22</v>
          </cell>
          <cell r="H80" t="str">
            <v>2011-11-22</v>
          </cell>
        </row>
        <row r="81">
          <cell r="B81" t="str">
            <v>RPZP.01.01.01-32-081/09</v>
          </cell>
          <cell r="C81" t="str">
            <v>RPZP.01.01.01-32-081/09</v>
          </cell>
          <cell r="D81" t="str">
            <v>pierwszy</v>
          </cell>
          <cell r="E81" t="str">
            <v>2010-09-28</v>
          </cell>
          <cell r="F81" t="str">
            <v>2011-11-18</v>
          </cell>
          <cell r="G81" t="str">
            <v>2011-11-02</v>
          </cell>
          <cell r="H81" t="str">
            <v>2011-11-08</v>
          </cell>
        </row>
        <row r="82">
          <cell r="B82" t="str">
            <v>RPZP.01.01.01-32-082/09</v>
          </cell>
          <cell r="C82" t="str">
            <v>RPZP.01.01.01-32-082/09</v>
          </cell>
          <cell r="D82" t="str">
            <v>pierwszy</v>
          </cell>
          <cell r="E82" t="str">
            <v>2010-09-16</v>
          </cell>
          <cell r="F82" t="str">
            <v>2011-07-11</v>
          </cell>
          <cell r="G82" t="str">
            <v>2011-06-17</v>
          </cell>
          <cell r="H82" t="str">
            <v>2011-06-28</v>
          </cell>
        </row>
        <row r="83">
          <cell r="B83" t="str">
            <v>RPZP.01.01.01-32-088/10</v>
          </cell>
          <cell r="C83" t="str">
            <v>RPZP.01.01.01-32-088/10</v>
          </cell>
          <cell r="D83" t="str">
            <v>pierwszy</v>
          </cell>
          <cell r="E83" t="str">
            <v>2011-05-27</v>
          </cell>
          <cell r="F83" t="str">
            <v>2012-05-04</v>
          </cell>
          <cell r="G83" t="str">
            <v>2012-04-16</v>
          </cell>
          <cell r="H83" t="str">
            <v>2012-04-23</v>
          </cell>
        </row>
        <row r="84">
          <cell r="B84" t="str">
            <v>RPZP.01.01.01-32-089/09</v>
          </cell>
          <cell r="C84" t="str">
            <v>RPZP.01.01.01-32-089/09</v>
          </cell>
          <cell r="D84" t="str">
            <v>pierwszy</v>
          </cell>
          <cell r="E84" t="str">
            <v>2010-08-27</v>
          </cell>
          <cell r="F84" t="str">
            <v>2011-03-23</v>
          </cell>
          <cell r="G84" t="str">
            <v>2011-03-16</v>
          </cell>
          <cell r="H84" t="str">
            <v>2011-04-14</v>
          </cell>
        </row>
        <row r="85">
          <cell r="B85" t="str">
            <v>RPZP.01.01.01-32-090/09</v>
          </cell>
          <cell r="C85" t="str">
            <v>RPZP.01.01.01-32-090/09</v>
          </cell>
          <cell r="D85" t="str">
            <v>pierwszy</v>
          </cell>
          <cell r="E85" t="str">
            <v>2010-10-15</v>
          </cell>
          <cell r="F85" t="str">
            <v>2011-04-15</v>
          </cell>
          <cell r="G85" t="str">
            <v>2011-04-01</v>
          </cell>
          <cell r="H85" t="str">
            <v>2011-05-06</v>
          </cell>
        </row>
        <row r="86">
          <cell r="B86" t="str">
            <v>RPZP.01.01.01-32-091/09</v>
          </cell>
          <cell r="C86" t="str">
            <v>RPZP.01.01.01-32-091/09</v>
          </cell>
          <cell r="D86" t="str">
            <v>pierwszy</v>
          </cell>
          <cell r="E86" t="str">
            <v>2012-01-01</v>
          </cell>
          <cell r="F86" t="str">
            <v>2012-08-10</v>
          </cell>
          <cell r="G86" t="str">
            <v>2012-07-23</v>
          </cell>
          <cell r="H86" t="str">
            <v>2012-07-25</v>
          </cell>
        </row>
        <row r="87">
          <cell r="B87" t="str">
            <v>RPZP.01.01.01-32-092/08</v>
          </cell>
          <cell r="C87" t="str">
            <v>RPZP.01.01.01-32-092/08</v>
          </cell>
          <cell r="D87" t="str">
            <v>pierwszy</v>
          </cell>
          <cell r="E87" t="str">
            <v>2009-10-16</v>
          </cell>
          <cell r="F87" t="str">
            <v>2010-03-10</v>
          </cell>
          <cell r="G87" t="str">
            <v>2010-03-03</v>
          </cell>
          <cell r="H87" t="str">
            <v>2010-03-25</v>
          </cell>
        </row>
        <row r="88">
          <cell r="B88" t="str">
            <v>RPZP.01.01.01-32-092/10</v>
          </cell>
          <cell r="C88" t="str">
            <v>RPZP.01.01.01-32-092/10</v>
          </cell>
          <cell r="D88" t="str">
            <v>pierwszy</v>
          </cell>
          <cell r="E88" t="str">
            <v>2011-07-26</v>
          </cell>
          <cell r="F88" t="str">
            <v>2012-03-16</v>
          </cell>
          <cell r="G88" t="str">
            <v>2012-02-29</v>
          </cell>
          <cell r="H88" t="str">
            <v>2012-03-07</v>
          </cell>
        </row>
        <row r="89">
          <cell r="B89" t="str">
            <v>RPZP.01.01.01-32-093/09</v>
          </cell>
          <cell r="C89" t="str">
            <v>RPZP.01.01.01-32-093/09</v>
          </cell>
          <cell r="D89" t="str">
            <v>pierwszy</v>
          </cell>
          <cell r="E89" t="str">
            <v>2010-08-27</v>
          </cell>
          <cell r="F89" t="str">
            <v>2010-12-30</v>
          </cell>
          <cell r="G89" t="str">
            <v>2010-12-20</v>
          </cell>
          <cell r="H89" t="str">
            <v>2010-12-31</v>
          </cell>
        </row>
        <row r="90">
          <cell r="B90" t="str">
            <v>RPZP.01.01.01-32-094/09</v>
          </cell>
          <cell r="C90" t="str">
            <v>RPZP.01.01.01-32-094/09</v>
          </cell>
          <cell r="D90" t="str">
            <v>pierwszy</v>
          </cell>
          <cell r="E90" t="str">
            <v>2010-10-15</v>
          </cell>
          <cell r="F90" t="str">
            <v>2011-12-30</v>
          </cell>
          <cell r="G90" t="str">
            <v>2011-12-22</v>
          </cell>
          <cell r="H90" t="str">
            <v>2011-12-28</v>
          </cell>
        </row>
        <row r="91">
          <cell r="B91" t="str">
            <v>RPZP.01.01.01-32-094/10</v>
          </cell>
          <cell r="C91" t="str">
            <v>RPZP.01.01.01-32-094/10</v>
          </cell>
          <cell r="D91" t="str">
            <v>pierwszy</v>
          </cell>
          <cell r="E91" t="str">
            <v>2012-03-01</v>
          </cell>
          <cell r="F91" t="str">
            <v>2013-03-18</v>
          </cell>
          <cell r="G91" t="str">
            <v>2013-02-27</v>
          </cell>
          <cell r="H91" t="str">
            <v>2013-03-06</v>
          </cell>
        </row>
        <row r="92">
          <cell r="B92" t="str">
            <v>RPZP.01.01.01-32-095/09</v>
          </cell>
          <cell r="C92" t="str">
            <v>RPZP.01.01.01-32-095/09</v>
          </cell>
          <cell r="D92" t="str">
            <v>pierwszy</v>
          </cell>
          <cell r="E92" t="str">
            <v>2011-04-22</v>
          </cell>
          <cell r="F92" t="str">
            <v>2012-04-04</v>
          </cell>
          <cell r="G92" t="str">
            <v>2012-04-04</v>
          </cell>
          <cell r="H92" t="str">
            <v>2012-04-06</v>
          </cell>
        </row>
        <row r="93">
          <cell r="B93" t="str">
            <v>RPZP.01.01.01-32-096/09</v>
          </cell>
          <cell r="C93" t="str">
            <v>RPZP.01.01.01-32-096/09</v>
          </cell>
          <cell r="D93" t="str">
            <v>pierwszy</v>
          </cell>
          <cell r="E93" t="str">
            <v>2010-10-28</v>
          </cell>
          <cell r="F93" t="str">
            <v>2011-05-12</v>
          </cell>
          <cell r="G93" t="str">
            <v>2011-04-27</v>
          </cell>
          <cell r="H93" t="str">
            <v>2011-05-10</v>
          </cell>
        </row>
        <row r="94">
          <cell r="B94" t="str">
            <v>RPZP.01.01.01-32-098/10</v>
          </cell>
          <cell r="C94" t="str">
            <v>RPZP.01.01.01-32-098/10</v>
          </cell>
          <cell r="D94" t="str">
            <v>pierwszy</v>
          </cell>
          <cell r="E94" t="str">
            <v>2011-06-17</v>
          </cell>
          <cell r="F94" t="str">
            <v>2011-12-23</v>
          </cell>
          <cell r="G94" t="str">
            <v>2011-12-08</v>
          </cell>
          <cell r="H94" t="str">
            <v>2011-12-19</v>
          </cell>
        </row>
        <row r="95">
          <cell r="B95" t="str">
            <v>RPZP.01.01.01-32-099/10</v>
          </cell>
          <cell r="C95" t="str">
            <v>RPZP.01.01.01-32-099/10</v>
          </cell>
          <cell r="D95" t="str">
            <v>pierwszy</v>
          </cell>
          <cell r="E95" t="str">
            <v>2011-05-06</v>
          </cell>
          <cell r="F95" t="str">
            <v>2012-06-04</v>
          </cell>
          <cell r="G95" t="str">
            <v>2012-05-18</v>
          </cell>
          <cell r="H95" t="str">
            <v>2012-05-21</v>
          </cell>
        </row>
        <row r="96">
          <cell r="B96" t="str">
            <v>RPZP.01.01.01-32-100/09</v>
          </cell>
          <cell r="C96" t="str">
            <v>RPZP.01.01.01-32-100/09</v>
          </cell>
          <cell r="D96" t="str">
            <v>pierwszy</v>
          </cell>
          <cell r="E96" t="str">
            <v>2010-05-31</v>
          </cell>
          <cell r="F96" t="str">
            <v>2010-09-24</v>
          </cell>
          <cell r="G96" t="str">
            <v>2010-09-09</v>
          </cell>
          <cell r="H96" t="str">
            <v>2010-10-29</v>
          </cell>
        </row>
        <row r="97">
          <cell r="B97" t="str">
            <v>RPZP.01.01.01-32-101/09</v>
          </cell>
          <cell r="C97" t="str">
            <v>RPZP.01.01.01-32-101/09</v>
          </cell>
          <cell r="D97" t="str">
            <v>pierwszy</v>
          </cell>
          <cell r="E97" t="str">
            <v>2010-12-16</v>
          </cell>
          <cell r="F97" t="str">
            <v>2011-08-04</v>
          </cell>
          <cell r="G97" t="str">
            <v>2011-07-19</v>
          </cell>
          <cell r="H97" t="str">
            <v>2011-08-04</v>
          </cell>
        </row>
        <row r="98">
          <cell r="B98" t="str">
            <v>RPZP.01.01.01-32-101/10</v>
          </cell>
          <cell r="C98" t="str">
            <v>RPZP.01.01.01-32-101/10</v>
          </cell>
          <cell r="D98" t="str">
            <v>pierwszy</v>
          </cell>
          <cell r="E98" t="str">
            <v>2011-05-25</v>
          </cell>
          <cell r="F98" t="str">
            <v>2012-01-26</v>
          </cell>
          <cell r="G98" t="str">
            <v>2012-01-16</v>
          </cell>
          <cell r="H98" t="str">
            <v>2012-01-17</v>
          </cell>
        </row>
        <row r="99">
          <cell r="B99" t="str">
            <v>RPZP.01.01.01-32-102/10</v>
          </cell>
          <cell r="C99" t="str">
            <v>RPZP.01.01.01-32-102/10</v>
          </cell>
          <cell r="D99" t="str">
            <v>pierwszy</v>
          </cell>
          <cell r="E99" t="str">
            <v>2012-07-27</v>
          </cell>
          <cell r="F99" t="str">
            <v>2014-02-11</v>
          </cell>
          <cell r="G99" t="str">
            <v>2014-01-09</v>
          </cell>
          <cell r="H99" t="str">
            <v>2014-01-29</v>
          </cell>
        </row>
        <row r="100">
          <cell r="B100" t="str">
            <v>RPZP.01.01.01-32-103/10</v>
          </cell>
          <cell r="C100" t="str">
            <v>RPZP.01.01.01-32-103/10</v>
          </cell>
          <cell r="D100" t="str">
            <v>pierwszy</v>
          </cell>
          <cell r="E100" t="str">
            <v>2011-12-16</v>
          </cell>
          <cell r="F100" t="str">
            <v>2012-07-26</v>
          </cell>
          <cell r="G100" t="str">
            <v>2012-07-02</v>
          </cell>
          <cell r="H100" t="str">
            <v>2012-07-12</v>
          </cell>
        </row>
        <row r="101">
          <cell r="B101" t="str">
            <v>RPZP.01.01.01-32-104/09</v>
          </cell>
          <cell r="C101" t="str">
            <v>RPZP.01.01.01-32-104/09</v>
          </cell>
          <cell r="D101" t="str">
            <v>pierwszy</v>
          </cell>
          <cell r="E101" t="str">
            <v>2010-12-23</v>
          </cell>
          <cell r="F101" t="str">
            <v>2011-05-12</v>
          </cell>
          <cell r="G101" t="str">
            <v>2011-04-21</v>
          </cell>
          <cell r="H101" t="str">
            <v>2011-05-12</v>
          </cell>
        </row>
        <row r="102">
          <cell r="B102" t="str">
            <v>RPZP.01.01.01-32-106/09</v>
          </cell>
          <cell r="C102" t="str">
            <v>RPZP.01.01.01-32-106/09</v>
          </cell>
          <cell r="D102" t="str">
            <v>pierwszy</v>
          </cell>
          <cell r="E102" t="str">
            <v>2010-09-28</v>
          </cell>
          <cell r="F102" t="str">
            <v>2011-08-26</v>
          </cell>
          <cell r="G102" t="str">
            <v>2011-08-12</v>
          </cell>
          <cell r="H102" t="str">
            <v>2011-08-26</v>
          </cell>
        </row>
        <row r="103">
          <cell r="B103" t="str">
            <v>RPZP.01.01.01-32-106/10</v>
          </cell>
          <cell r="C103" t="str">
            <v>RPZP.01.01.01-32-106/10</v>
          </cell>
          <cell r="D103" t="str">
            <v>pierwszy</v>
          </cell>
          <cell r="E103" t="str">
            <v>2013-01-29</v>
          </cell>
          <cell r="F103" t="str">
            <v>2013-09-26</v>
          </cell>
          <cell r="G103" t="str">
            <v>2013-09-09</v>
          </cell>
          <cell r="H103" t="str">
            <v>2013-09-11</v>
          </cell>
        </row>
        <row r="104">
          <cell r="B104" t="str">
            <v>RPZP.01.01.01-32-107/08</v>
          </cell>
          <cell r="C104" t="str">
            <v>RPZP.01.01.01-32-107/08</v>
          </cell>
          <cell r="D104" t="str">
            <v>pierwszy</v>
          </cell>
          <cell r="E104" t="str">
            <v>2009-10-29</v>
          </cell>
          <cell r="F104" t="str">
            <v>2010-12-23</v>
          </cell>
          <cell r="G104" t="str">
            <v>2010-02-25</v>
          </cell>
          <cell r="H104" t="str">
            <v>2010-09-20</v>
          </cell>
        </row>
        <row r="105">
          <cell r="B105" t="str">
            <v>RPZP.01.01.01-32-107/09</v>
          </cell>
          <cell r="C105" t="str">
            <v>RPZP.01.01.01-32-107/09</v>
          </cell>
          <cell r="D105" t="str">
            <v>pierwszy</v>
          </cell>
          <cell r="E105" t="str">
            <v>2012-06-19</v>
          </cell>
          <cell r="F105" t="str">
            <v>2012-12-28</v>
          </cell>
          <cell r="G105" t="str">
            <v>2012-12-10</v>
          </cell>
          <cell r="H105" t="str">
            <v>2012-12-12</v>
          </cell>
        </row>
        <row r="106">
          <cell r="B106" t="str">
            <v>RPZP.01.01.01-32-109/08</v>
          </cell>
          <cell r="C106" t="str">
            <v>RPZP.01.01.01-32-109/08</v>
          </cell>
          <cell r="D106" t="str">
            <v>pierwszy</v>
          </cell>
          <cell r="E106" t="str">
            <v>2009-07-06</v>
          </cell>
          <cell r="F106" t="str">
            <v>2009-11-30</v>
          </cell>
          <cell r="G106" t="str">
            <v>2009-11-17</v>
          </cell>
          <cell r="H106" t="str">
            <v>2009-11-20</v>
          </cell>
        </row>
        <row r="107">
          <cell r="B107" t="str">
            <v>RPZP.01.01.01-32-109/10</v>
          </cell>
          <cell r="C107" t="str">
            <v>RPZP.01.01.01-32-109/10</v>
          </cell>
          <cell r="D107" t="str">
            <v>pierwszy</v>
          </cell>
          <cell r="E107" t="str">
            <v>2011-10-20</v>
          </cell>
          <cell r="F107" t="str">
            <v>2012-06-04</v>
          </cell>
          <cell r="G107" t="str">
            <v>2012-05-16</v>
          </cell>
          <cell r="H107" t="str">
            <v>2012-05-18</v>
          </cell>
        </row>
        <row r="108">
          <cell r="B108" t="str">
            <v>RPZP.01.01.01-32-110/08</v>
          </cell>
          <cell r="C108" t="str">
            <v>RPZP.01.01.01-32-110/08</v>
          </cell>
          <cell r="D108" t="str">
            <v>pierwszy</v>
          </cell>
          <cell r="E108" t="str">
            <v>2012-03-07</v>
          </cell>
          <cell r="F108" t="str">
            <v>2012-10-25</v>
          </cell>
          <cell r="G108" t="str">
            <v>2012-09-25</v>
          </cell>
          <cell r="H108" t="str">
            <v>2012-10-10</v>
          </cell>
        </row>
        <row r="109">
          <cell r="B109" t="str">
            <v>RPZP.01.01.01-32-110/10</v>
          </cell>
          <cell r="C109" t="str">
            <v>RPZP.01.01.01-32-110/10</v>
          </cell>
          <cell r="D109" t="str">
            <v>pierwszy</v>
          </cell>
          <cell r="E109" t="str">
            <v>2011-04-12</v>
          </cell>
          <cell r="F109" t="str">
            <v>2011-09-16</v>
          </cell>
          <cell r="G109" t="str">
            <v>2011-09-02</v>
          </cell>
          <cell r="H109" t="str">
            <v>2011-10-19</v>
          </cell>
        </row>
        <row r="110">
          <cell r="B110" t="str">
            <v>RPZP.01.01.01-32-111/08</v>
          </cell>
          <cell r="C110" t="str">
            <v>RPZP.01.01.01-32-111/08</v>
          </cell>
          <cell r="D110" t="str">
            <v>pierwszy</v>
          </cell>
          <cell r="E110" t="str">
            <v>2009-07-06</v>
          </cell>
          <cell r="F110" t="str">
            <v>2009-12-30</v>
          </cell>
          <cell r="G110" t="str">
            <v>2009-12-21</v>
          </cell>
          <cell r="H110" t="str">
            <v>2009-12-30</v>
          </cell>
        </row>
        <row r="111">
          <cell r="B111" t="str">
            <v>RPZP.01.01.01-32-112/09</v>
          </cell>
          <cell r="C111" t="str">
            <v>RPZP.01.01.01-32-112/09</v>
          </cell>
          <cell r="D111" t="str">
            <v>pierwszy</v>
          </cell>
          <cell r="E111" t="str">
            <v>2010-07-15</v>
          </cell>
          <cell r="F111" t="str">
            <v>2011-04-04</v>
          </cell>
          <cell r="G111" t="str">
            <v>2011-03-24</v>
          </cell>
          <cell r="H111" t="str">
            <v>2011-04-08</v>
          </cell>
        </row>
        <row r="112">
          <cell r="B112" t="str">
            <v>RPZP.01.01.01-32-113/09</v>
          </cell>
          <cell r="C112" t="str">
            <v>RPZP.01.01.01-32-113/09</v>
          </cell>
          <cell r="D112" t="str">
            <v>pierwszy</v>
          </cell>
          <cell r="E112" t="str">
            <v>2010-12-06</v>
          </cell>
          <cell r="F112" t="str">
            <v>2011-09-09</v>
          </cell>
          <cell r="G112" t="str">
            <v>2011-08-29</v>
          </cell>
          <cell r="H112" t="str">
            <v>2011-10-18</v>
          </cell>
        </row>
        <row r="113">
          <cell r="B113" t="str">
            <v>RPZP.01.01.01-32-113/10</v>
          </cell>
          <cell r="C113" t="str">
            <v>RPZP.01.01.01-32-113/10</v>
          </cell>
          <cell r="D113" t="str">
            <v>pierwszy</v>
          </cell>
          <cell r="E113" t="str">
            <v>2011-03-31</v>
          </cell>
          <cell r="F113" t="str">
            <v>2011-11-10</v>
          </cell>
          <cell r="G113" t="str">
            <v>2011-10-25</v>
          </cell>
          <cell r="H113" t="str">
            <v>2011-10-26</v>
          </cell>
        </row>
        <row r="114">
          <cell r="B114" t="str">
            <v>RPZP.01.01.01-32-116/08</v>
          </cell>
          <cell r="C114" t="str">
            <v>RPZP.01.01.01-32-116/08</v>
          </cell>
          <cell r="D114" t="str">
            <v>pierwszy</v>
          </cell>
          <cell r="E114" t="str">
            <v>2010-11-04</v>
          </cell>
          <cell r="F114" t="str">
            <v>2011-08-04</v>
          </cell>
          <cell r="G114" t="str">
            <v>2011-07-18</v>
          </cell>
          <cell r="H114" t="str">
            <v>2011-08-12</v>
          </cell>
        </row>
        <row r="115">
          <cell r="B115" t="str">
            <v>RPZP.01.01.01-32-116/09</v>
          </cell>
          <cell r="C115" t="str">
            <v>RPZP.01.01.01-32-116/09</v>
          </cell>
          <cell r="D115" t="str">
            <v>pierwszy</v>
          </cell>
          <cell r="E115" t="str">
            <v>2011-10-18</v>
          </cell>
          <cell r="F115" t="str">
            <v>2012-12-11</v>
          </cell>
          <cell r="G115" t="str">
            <v>2012-11-14</v>
          </cell>
          <cell r="H115" t="str">
            <v>2012-11-27</v>
          </cell>
        </row>
        <row r="116">
          <cell r="B116" t="str">
            <v>RPZP.01.01.01-32-118/08</v>
          </cell>
          <cell r="C116" t="str">
            <v>RPZP.01.01.01-32-118/08</v>
          </cell>
          <cell r="D116" t="str">
            <v>pierwszy</v>
          </cell>
          <cell r="E116" t="str">
            <v>2010-07-28</v>
          </cell>
          <cell r="F116" t="str">
            <v>2011-07-19</v>
          </cell>
          <cell r="G116" t="str">
            <v>2011-06-29</v>
          </cell>
          <cell r="H116" t="str">
            <v>2011-06-29</v>
          </cell>
        </row>
        <row r="117">
          <cell r="B117" t="str">
            <v>RPZP.01.01.01-32-118/09</v>
          </cell>
          <cell r="C117" t="str">
            <v>RPZP.01.01.01-32-118/09</v>
          </cell>
          <cell r="D117" t="str">
            <v>pierwszy</v>
          </cell>
          <cell r="E117" t="str">
            <v>2010-10-01</v>
          </cell>
          <cell r="F117" t="str">
            <v>2011-03-17</v>
          </cell>
          <cell r="G117" t="str">
            <v>2011-03-08</v>
          </cell>
          <cell r="H117" t="str">
            <v>2011-03-25</v>
          </cell>
        </row>
        <row r="118">
          <cell r="B118" t="str">
            <v>RPZP.01.01.01-32-120/08</v>
          </cell>
          <cell r="C118" t="str">
            <v>RPZP.01.01.01-32-120/08</v>
          </cell>
          <cell r="D118" t="str">
            <v>pierwszy</v>
          </cell>
          <cell r="E118" t="str">
            <v>2010-02-08</v>
          </cell>
          <cell r="F118" t="str">
            <v>2011-05-04</v>
          </cell>
          <cell r="G118" t="str">
            <v>2011-04-08</v>
          </cell>
          <cell r="H118" t="str">
            <v>2011-05-10</v>
          </cell>
        </row>
        <row r="119">
          <cell r="B119" t="str">
            <v>RPZP.01.01.01-32-120/09</v>
          </cell>
          <cell r="C119" t="str">
            <v>RPZP.01.01.01-32-120/09</v>
          </cell>
          <cell r="D119" t="str">
            <v>pierwszy</v>
          </cell>
          <cell r="E119" t="str">
            <v>2010-08-11</v>
          </cell>
          <cell r="F119" t="str">
            <v>2011-05-12</v>
          </cell>
          <cell r="G119" t="str">
            <v>2011-04-20</v>
          </cell>
          <cell r="H119" t="str">
            <v>2011-05-12</v>
          </cell>
        </row>
        <row r="120">
          <cell r="B120" t="str">
            <v>RPZP.01.01.01-32-121/08</v>
          </cell>
          <cell r="C120" t="str">
            <v>RPZP.01.01.01-32-121/08</v>
          </cell>
          <cell r="D120" t="str">
            <v>pierwszy</v>
          </cell>
          <cell r="E120" t="str">
            <v>2010-10-29</v>
          </cell>
          <cell r="F120" t="str">
            <v>2011-11-10</v>
          </cell>
          <cell r="G120" t="str">
            <v>2011-11-10</v>
          </cell>
          <cell r="H120" t="str">
            <v>2011-11-14</v>
          </cell>
        </row>
        <row r="121">
          <cell r="B121" t="str">
            <v>RPZP.01.01.01-32-121/09</v>
          </cell>
          <cell r="C121" t="str">
            <v>RPZP.01.01.01-32-121/09</v>
          </cell>
          <cell r="D121" t="str">
            <v>pierwszy</v>
          </cell>
          <cell r="E121" t="str">
            <v>2010-09-28</v>
          </cell>
          <cell r="F121" t="str">
            <v>2012-10-03</v>
          </cell>
          <cell r="G121" t="str">
            <v>2012-09-07</v>
          </cell>
          <cell r="H121" t="str">
            <v>2012-09-19</v>
          </cell>
        </row>
        <row r="122">
          <cell r="B122" t="str">
            <v>RPZP.01.01.01-32-122/08</v>
          </cell>
          <cell r="C122" t="str">
            <v>RPZP.01.01.01-32-122/08</v>
          </cell>
          <cell r="D122" t="str">
            <v>pierwszy</v>
          </cell>
          <cell r="E122" t="str">
            <v>2010-01-27</v>
          </cell>
          <cell r="F122" t="str">
            <v>2010-06-22</v>
          </cell>
          <cell r="G122" t="str">
            <v>2010-06-17</v>
          </cell>
          <cell r="H122" t="str">
            <v>2010-06-30</v>
          </cell>
        </row>
        <row r="123">
          <cell r="B123" t="str">
            <v>RPZP.01.01.01-32-123/08</v>
          </cell>
          <cell r="C123" t="str">
            <v>RPZP.01.01.01-32-123/08</v>
          </cell>
          <cell r="D123" t="str">
            <v>pierwszy</v>
          </cell>
          <cell r="E123" t="str">
            <v>2010-07-22</v>
          </cell>
          <cell r="F123" t="str">
            <v>2011-07-04</v>
          </cell>
          <cell r="G123" t="str">
            <v>2011-06-08</v>
          </cell>
          <cell r="H123" t="str">
            <v>2011-06-15</v>
          </cell>
        </row>
        <row r="124">
          <cell r="B124" t="str">
            <v>RPZP.01.01.01-32-123/10</v>
          </cell>
          <cell r="C124" t="str">
            <v>RPZP.01.01.01-32-123/10</v>
          </cell>
          <cell r="D124" t="str">
            <v>pierwszy</v>
          </cell>
          <cell r="E124" t="str">
            <v>2012-10-24</v>
          </cell>
          <cell r="F124" t="str">
            <v>2013-08-16</v>
          </cell>
          <cell r="G124" t="str">
            <v>2013-07-29</v>
          </cell>
          <cell r="H124" t="str">
            <v>2013-08-02</v>
          </cell>
        </row>
        <row r="125">
          <cell r="B125" t="str">
            <v>RPZP.01.01.01-32-127/09</v>
          </cell>
          <cell r="C125" t="str">
            <v>RPZP.01.01.01-32-127/09</v>
          </cell>
          <cell r="D125" t="str">
            <v>pierwszy</v>
          </cell>
          <cell r="E125" t="str">
            <v>2010-09-14</v>
          </cell>
          <cell r="F125" t="str">
            <v>2011-06-10</v>
          </cell>
          <cell r="G125" t="str">
            <v>2011-05-26</v>
          </cell>
          <cell r="H125" t="str">
            <v>2011-06-21</v>
          </cell>
        </row>
        <row r="126">
          <cell r="B126" t="str">
            <v>RPZP.01.01.01-32-131/09</v>
          </cell>
          <cell r="C126" t="str">
            <v>RPZP.01.01.01-32-131/09</v>
          </cell>
          <cell r="D126" t="str">
            <v>pierwszy</v>
          </cell>
          <cell r="E126" t="str">
            <v>2010-07-05</v>
          </cell>
          <cell r="F126" t="str">
            <v>2010-11-18</v>
          </cell>
          <cell r="G126" t="str">
            <v>2010-11-05</v>
          </cell>
          <cell r="H126" t="str">
            <v>2010-11-24</v>
          </cell>
        </row>
        <row r="127">
          <cell r="B127" t="str">
            <v>RPZP.01.01.01-32-131/10</v>
          </cell>
          <cell r="C127" t="str">
            <v>RPZP.01.01.01-32-131/10</v>
          </cell>
          <cell r="D127" t="str">
            <v>pierwszy</v>
          </cell>
          <cell r="E127" t="str">
            <v>2012-10-26</v>
          </cell>
          <cell r="F127" t="str">
            <v>2013-08-08</v>
          </cell>
          <cell r="G127" t="str">
            <v>2013-07-24</v>
          </cell>
          <cell r="H127" t="str">
            <v>2013-07-25</v>
          </cell>
        </row>
        <row r="128">
          <cell r="B128" t="str">
            <v>RPZP.01.01.01-32-132/09</v>
          </cell>
          <cell r="C128" t="str">
            <v>RPZP.01.01.01-32-132/09</v>
          </cell>
          <cell r="D128" t="str">
            <v>pierwszy</v>
          </cell>
          <cell r="E128" t="str">
            <v>2011-02-28</v>
          </cell>
          <cell r="F128" t="str">
            <v>2011-08-11</v>
          </cell>
          <cell r="G128" t="str">
            <v>2011-07-29</v>
          </cell>
          <cell r="H128" t="str">
            <v>2011-08-17</v>
          </cell>
        </row>
        <row r="129">
          <cell r="B129" t="str">
            <v>RPZP.01.01.01-32-133/09</v>
          </cell>
          <cell r="C129" t="str">
            <v>RPZP.01.01.01-32-133/09</v>
          </cell>
          <cell r="D129" t="str">
            <v>pierwszy</v>
          </cell>
          <cell r="E129" t="str">
            <v>2010-06-10</v>
          </cell>
          <cell r="F129" t="str">
            <v>2010-11-04</v>
          </cell>
          <cell r="G129" t="str">
            <v>2010-10-25</v>
          </cell>
          <cell r="H129" t="str">
            <v>2010-11-23</v>
          </cell>
        </row>
        <row r="130">
          <cell r="B130" t="str">
            <v>RPZP.01.01.01-32-133/10</v>
          </cell>
          <cell r="C130" t="str">
            <v>RPZP.01.01.01-32-133/10</v>
          </cell>
          <cell r="D130" t="str">
            <v>pierwszy</v>
          </cell>
          <cell r="E130" t="str">
            <v>2011-07-01</v>
          </cell>
          <cell r="F130" t="str">
            <v>2012-07-18</v>
          </cell>
          <cell r="G130" t="str">
            <v>2012-07-03</v>
          </cell>
          <cell r="H130" t="str">
            <v>2012-07-06</v>
          </cell>
        </row>
        <row r="131">
          <cell r="B131" t="str">
            <v>RPZP.01.01.01-32-135/09</v>
          </cell>
          <cell r="C131" t="str">
            <v>RPZP.01.01.01-32-135/09</v>
          </cell>
          <cell r="D131" t="str">
            <v>pierwszy</v>
          </cell>
          <cell r="E131" t="str">
            <v>2010-07-29</v>
          </cell>
          <cell r="F131" t="str">
            <v>2010-12-30</v>
          </cell>
          <cell r="G131" t="str">
            <v>2010-12-22</v>
          </cell>
          <cell r="H131" t="str">
            <v>2010-12-31</v>
          </cell>
        </row>
        <row r="132">
          <cell r="B132" t="str">
            <v>RPZP.01.01.01-32-135/10</v>
          </cell>
          <cell r="C132" t="str">
            <v>RPZP.01.01.01-32-135/10</v>
          </cell>
          <cell r="D132" t="str">
            <v>pierwszy</v>
          </cell>
          <cell r="E132" t="str">
            <v>2011-05-30</v>
          </cell>
          <cell r="F132" t="str">
            <v>2012-09-04</v>
          </cell>
          <cell r="G132" t="str">
            <v>2012-08-14</v>
          </cell>
          <cell r="H132" t="str">
            <v>2012-08-20</v>
          </cell>
        </row>
        <row r="133">
          <cell r="B133" t="str">
            <v>RPZP.01.01.01-32-138/09</v>
          </cell>
          <cell r="C133" t="str">
            <v>RPZP.01.01.01-32-138/09</v>
          </cell>
          <cell r="D133" t="str">
            <v>pierwszy</v>
          </cell>
          <cell r="E133" t="str">
            <v>2010-12-27</v>
          </cell>
          <cell r="F133" t="str">
            <v>2012-03-23</v>
          </cell>
          <cell r="G133" t="str">
            <v>2012-02-27</v>
          </cell>
          <cell r="H133" t="str">
            <v>2012-03-08</v>
          </cell>
        </row>
        <row r="134">
          <cell r="B134" t="str">
            <v>RPZP.01.01.01-32-139/09</v>
          </cell>
          <cell r="C134" t="str">
            <v>RPZP.01.01.01-32-139/09</v>
          </cell>
          <cell r="D134" t="str">
            <v>pierwszy</v>
          </cell>
          <cell r="E134" t="str">
            <v>2011-06-30</v>
          </cell>
          <cell r="F134" t="str">
            <v>2012-02-24</v>
          </cell>
          <cell r="G134" t="str">
            <v>2012-02-13</v>
          </cell>
          <cell r="H134" t="str">
            <v>2012-02-17</v>
          </cell>
        </row>
        <row r="135">
          <cell r="B135" t="str">
            <v>RPZP.01.01.01-32-141/09</v>
          </cell>
          <cell r="C135" t="str">
            <v>RPZP.01.01.01-32-141/09</v>
          </cell>
          <cell r="D135" t="str">
            <v>pierwszy</v>
          </cell>
          <cell r="E135" t="str">
            <v>2010-06-11</v>
          </cell>
          <cell r="F135" t="str">
            <v>2010-11-12</v>
          </cell>
          <cell r="G135" t="str">
            <v>2010-10-29</v>
          </cell>
          <cell r="H135" t="str">
            <v>2010-11-23</v>
          </cell>
        </row>
        <row r="136">
          <cell r="B136" t="str">
            <v>RPZP.01.01.01-32-142/08</v>
          </cell>
          <cell r="C136" t="str">
            <v>RPZP.01.01.01-32-142/08</v>
          </cell>
          <cell r="D136" t="str">
            <v>pierwszy</v>
          </cell>
          <cell r="E136" t="str">
            <v>2010-02-24</v>
          </cell>
          <cell r="F136" t="str">
            <v>2010-09-24</v>
          </cell>
          <cell r="G136" t="str">
            <v>2010-09-19</v>
          </cell>
          <cell r="H136" t="str">
            <v>2010-09-30</v>
          </cell>
        </row>
        <row r="137">
          <cell r="B137" t="str">
            <v>RPZP.01.01.01-32-143/09</v>
          </cell>
          <cell r="C137" t="str">
            <v>RPZP.01.01.01-32-143/09</v>
          </cell>
          <cell r="D137" t="str">
            <v>pierwszy</v>
          </cell>
          <cell r="E137" t="str">
            <v>2011-06-24</v>
          </cell>
          <cell r="F137" t="str">
            <v>2012-04-25</v>
          </cell>
          <cell r="G137" t="str">
            <v>2012-04-03</v>
          </cell>
          <cell r="H137" t="str">
            <v>2012-04-10</v>
          </cell>
        </row>
        <row r="138">
          <cell r="B138" t="str">
            <v>RPZP.01.01.01-32-145/10</v>
          </cell>
          <cell r="C138" t="str">
            <v>RPZP.01.01.01-32-145/10</v>
          </cell>
          <cell r="D138" t="str">
            <v>pierwszy</v>
          </cell>
          <cell r="E138" t="str">
            <v>2012-03-27</v>
          </cell>
          <cell r="F138" t="str">
            <v>2012-08-27</v>
          </cell>
          <cell r="G138" t="str">
            <v>2012-08-27</v>
          </cell>
          <cell r="H138" t="str">
            <v>2012-08-31</v>
          </cell>
        </row>
        <row r="139">
          <cell r="B139" t="str">
            <v>RPZP.01.01.01-32-146/10</v>
          </cell>
          <cell r="C139" t="str">
            <v>RPZP.01.01.01-32-146/10</v>
          </cell>
          <cell r="D139" t="str">
            <v>pierwszy</v>
          </cell>
          <cell r="E139" t="str">
            <v>2011-08-02</v>
          </cell>
          <cell r="F139" t="str">
            <v>2012-02-03</v>
          </cell>
          <cell r="G139" t="str">
            <v>2012-01-20</v>
          </cell>
          <cell r="H139" t="str">
            <v>2012-01-26</v>
          </cell>
        </row>
        <row r="140">
          <cell r="B140" t="str">
            <v>RPZP.01.01.01-32-148/09</v>
          </cell>
          <cell r="C140" t="str">
            <v>RPZP.01.01.01-32-148/09</v>
          </cell>
          <cell r="D140" t="str">
            <v>pierwszy</v>
          </cell>
          <cell r="E140" t="str">
            <v>2010-09-28</v>
          </cell>
          <cell r="F140" t="str">
            <v>2011-03-23</v>
          </cell>
          <cell r="G140" t="str">
            <v>2011-03-16</v>
          </cell>
          <cell r="H140" t="str">
            <v>2011-03-28</v>
          </cell>
        </row>
        <row r="141">
          <cell r="B141" t="str">
            <v>RPZP.01.01.01-32-149/09</v>
          </cell>
          <cell r="C141" t="str">
            <v>RPZP.01.01.01-32-149/09</v>
          </cell>
          <cell r="D141" t="str">
            <v>pierwszy</v>
          </cell>
          <cell r="E141" t="str">
            <v>2010-08-18</v>
          </cell>
          <cell r="F141" t="str">
            <v>2011-07-04</v>
          </cell>
          <cell r="G141" t="str">
            <v>2011-06-15</v>
          </cell>
          <cell r="H141" t="str">
            <v>2011-06-27</v>
          </cell>
        </row>
        <row r="142">
          <cell r="B142" t="str">
            <v>RPZP.01.01.01-32-150/08</v>
          </cell>
          <cell r="C142" t="str">
            <v>RPZP.01.01.01-32-150/08</v>
          </cell>
          <cell r="D142" t="str">
            <v>pierwszy</v>
          </cell>
          <cell r="E142" t="str">
            <v>2009-07-13</v>
          </cell>
          <cell r="F142" t="str">
            <v>2010-08-10</v>
          </cell>
          <cell r="G142" t="str">
            <v>2010-07-27</v>
          </cell>
          <cell r="H142" t="str">
            <v>2010-07-30</v>
          </cell>
        </row>
        <row r="143">
          <cell r="B143" t="str">
            <v>RPZP.01.01.01-32-150/09</v>
          </cell>
          <cell r="C143" t="str">
            <v>RPZP.01.01.01-32-150/09</v>
          </cell>
          <cell r="D143" t="str">
            <v>pierwszy</v>
          </cell>
          <cell r="E143" t="str">
            <v>2011-06-02</v>
          </cell>
          <cell r="F143" t="str">
            <v>2011-12-09</v>
          </cell>
          <cell r="G143" t="str">
            <v>2011-11-28</v>
          </cell>
          <cell r="H143" t="str">
            <v>2011-11-29</v>
          </cell>
        </row>
        <row r="144">
          <cell r="B144" t="str">
            <v>RPZP.01.01.01-32-151/09</v>
          </cell>
          <cell r="C144" t="str">
            <v>RPZP.01.01.01-32-151/09</v>
          </cell>
          <cell r="D144" t="str">
            <v>pierwszy</v>
          </cell>
          <cell r="E144" t="str">
            <v>2010-07-02</v>
          </cell>
          <cell r="F144" t="str">
            <v>2011-04-15</v>
          </cell>
          <cell r="G144" t="str">
            <v>2011-04-04</v>
          </cell>
          <cell r="H144" t="str">
            <v>2011-04-14</v>
          </cell>
        </row>
        <row r="145">
          <cell r="B145" t="str">
            <v>RPZP.01.01.01-32-153/09</v>
          </cell>
          <cell r="C145" t="str">
            <v>RPZP.01.01.01-32-153/09</v>
          </cell>
          <cell r="D145" t="str">
            <v>pierwszy</v>
          </cell>
          <cell r="E145" t="str">
            <v>2011-08-03</v>
          </cell>
          <cell r="F145" t="str">
            <v>2012-07-04</v>
          </cell>
          <cell r="G145" t="str">
            <v>2012-06-12</v>
          </cell>
          <cell r="H145" t="str">
            <v>2012-06-20</v>
          </cell>
        </row>
        <row r="146">
          <cell r="B146" t="str">
            <v>RPZP.01.01.01-32-154/09</v>
          </cell>
          <cell r="C146" t="str">
            <v>RPZP.01.01.01-32-154/09</v>
          </cell>
          <cell r="D146" t="str">
            <v>pierwszy</v>
          </cell>
          <cell r="E146" t="str">
            <v>2011-11-09</v>
          </cell>
          <cell r="F146" t="str">
            <v>2012-12-03</v>
          </cell>
          <cell r="G146" t="str">
            <v>2012-11-14</v>
          </cell>
          <cell r="H146" t="str">
            <v>2012-11-20</v>
          </cell>
        </row>
        <row r="147">
          <cell r="B147" t="str">
            <v>RPZP.01.01.01-32-155/09</v>
          </cell>
          <cell r="C147" t="str">
            <v>RPZP.01.01.01-32-155/09</v>
          </cell>
          <cell r="D147" t="str">
            <v>pierwszy</v>
          </cell>
          <cell r="E147" t="str">
            <v>2010-09-20</v>
          </cell>
          <cell r="F147" t="str">
            <v>2012-02-24</v>
          </cell>
          <cell r="G147" t="str">
            <v>2012-02-15</v>
          </cell>
          <cell r="H147" t="str">
            <v>2012-02-17</v>
          </cell>
        </row>
        <row r="148">
          <cell r="B148" t="str">
            <v>RPZP.01.01.01-32-156/08</v>
          </cell>
          <cell r="C148" t="str">
            <v>RPZP.01.01.01-32-156/08</v>
          </cell>
          <cell r="D148" t="str">
            <v>pierwszy</v>
          </cell>
          <cell r="E148" t="str">
            <v>2010-06-25</v>
          </cell>
          <cell r="F148" t="str">
            <v>2010-09-24</v>
          </cell>
          <cell r="G148" t="str">
            <v>2010-09-10</v>
          </cell>
          <cell r="H148" t="str">
            <v>2010-09-24</v>
          </cell>
        </row>
        <row r="149">
          <cell r="B149" t="str">
            <v>RPZP.01.01.01-32-156/09</v>
          </cell>
          <cell r="C149" t="str">
            <v>RPZP.01.01.01-32-156/09</v>
          </cell>
          <cell r="D149" t="str">
            <v>pierwszy</v>
          </cell>
          <cell r="E149" t="str">
            <v>2011-04-14</v>
          </cell>
          <cell r="F149" t="str">
            <v>2011-11-03</v>
          </cell>
          <cell r="G149" t="str">
            <v>2011-10-04</v>
          </cell>
          <cell r="H149" t="str">
            <v>2011-10-24</v>
          </cell>
        </row>
        <row r="150">
          <cell r="B150" t="str">
            <v>RPZP.01.01.01-32-159/09</v>
          </cell>
          <cell r="C150" t="str">
            <v>RPZP.01.01.01-32-159/09</v>
          </cell>
          <cell r="D150" t="str">
            <v>pierwszy</v>
          </cell>
          <cell r="E150" t="str">
            <v>2010-09-22</v>
          </cell>
          <cell r="F150" t="str">
            <v>2011-05-26</v>
          </cell>
          <cell r="G150" t="str">
            <v>2011-05-12</v>
          </cell>
          <cell r="H150" t="str">
            <v>2011-05-13</v>
          </cell>
        </row>
        <row r="151">
          <cell r="B151" t="str">
            <v>RPZP.01.01.01-32-160/08</v>
          </cell>
          <cell r="C151" t="str">
            <v>RPZP.01.01.01-32-160/08</v>
          </cell>
          <cell r="D151" t="str">
            <v>pierwszy</v>
          </cell>
          <cell r="E151" t="str">
            <v>2010-01-14</v>
          </cell>
          <cell r="F151" t="str">
            <v>2010-06-02</v>
          </cell>
          <cell r="G151" t="str">
            <v>2010-05-26</v>
          </cell>
          <cell r="H151" t="str">
            <v>2010-06-08</v>
          </cell>
        </row>
        <row r="152">
          <cell r="B152" t="str">
            <v>RPZP.01.01.01-32-161/09</v>
          </cell>
          <cell r="C152" t="str">
            <v>RPZP.01.01.01-32-161/09</v>
          </cell>
          <cell r="D152" t="str">
            <v>pierwszy</v>
          </cell>
          <cell r="E152" t="str">
            <v>2010-05-11</v>
          </cell>
          <cell r="F152" t="str">
            <v>2010-08-26</v>
          </cell>
          <cell r="G152" t="str">
            <v>2010-08-18</v>
          </cell>
          <cell r="H152" t="str">
            <v>2010-08-23</v>
          </cell>
        </row>
        <row r="153">
          <cell r="B153" t="str">
            <v>RPZP.01.01.01-32-161/10</v>
          </cell>
          <cell r="C153" t="str">
            <v>RPZP.01.01.01-32-161/10</v>
          </cell>
          <cell r="D153" t="str">
            <v>pierwszy</v>
          </cell>
          <cell r="E153" t="str">
            <v>2011-06-22</v>
          </cell>
          <cell r="F153" t="str">
            <v>2011-11-10</v>
          </cell>
          <cell r="G153" t="str">
            <v>2011-10-25</v>
          </cell>
          <cell r="H153" t="str">
            <v>2011-10-26</v>
          </cell>
        </row>
        <row r="154">
          <cell r="B154" t="str">
            <v>RPZP.01.01.01-32-163/09</v>
          </cell>
          <cell r="C154" t="str">
            <v>RPZP.01.01.01-32-163/09</v>
          </cell>
          <cell r="D154" t="str">
            <v>pierwszy</v>
          </cell>
          <cell r="E154" t="str">
            <v>2010-06-28</v>
          </cell>
          <cell r="F154" t="str">
            <v>2010-12-23</v>
          </cell>
          <cell r="G154" t="str">
            <v>2010-12-08</v>
          </cell>
          <cell r="H154" t="str">
            <v>2010-12-20</v>
          </cell>
        </row>
        <row r="155">
          <cell r="B155" t="str">
            <v>RPZP.01.01.01-32-165/09</v>
          </cell>
          <cell r="C155" t="str">
            <v>RPZP.01.01.01-32-165/09</v>
          </cell>
          <cell r="D155" t="str">
            <v>pierwszy</v>
          </cell>
          <cell r="E155" t="str">
            <v>2010-12-17</v>
          </cell>
          <cell r="F155" t="str">
            <v>2011-10-04</v>
          </cell>
          <cell r="G155" t="str">
            <v>2011-09-15</v>
          </cell>
          <cell r="H155" t="str">
            <v>2011-09-30</v>
          </cell>
        </row>
        <row r="156">
          <cell r="B156" t="str">
            <v>RPZP.01.01.01-32-166/08</v>
          </cell>
          <cell r="C156" t="str">
            <v>RPZP.01.01.01-32-166/08</v>
          </cell>
          <cell r="D156" t="str">
            <v>pierwszy</v>
          </cell>
          <cell r="E156" t="str">
            <v>2010-02-11</v>
          </cell>
          <cell r="F156" t="str">
            <v>2011-09-02</v>
          </cell>
          <cell r="G156" t="str">
            <v>2011-08-24</v>
          </cell>
          <cell r="H156" t="str">
            <v>2011-08-26</v>
          </cell>
        </row>
        <row r="157">
          <cell r="B157" t="str">
            <v>RPZP.01.01.01-32-167/09</v>
          </cell>
          <cell r="C157" t="str">
            <v>RPZP.01.01.01-32-167/09</v>
          </cell>
          <cell r="D157" t="str">
            <v>pierwszy</v>
          </cell>
          <cell r="E157" t="str">
            <v>2010-12-29</v>
          </cell>
          <cell r="F157" t="str">
            <v>2011-08-19</v>
          </cell>
          <cell r="G157" t="str">
            <v>2011-08-05</v>
          </cell>
          <cell r="H157" t="str">
            <v>2011-08-23</v>
          </cell>
        </row>
        <row r="158">
          <cell r="B158" t="str">
            <v>RPZP.01.01.01-32-168/08</v>
          </cell>
          <cell r="C158" t="str">
            <v>RPZP.01.01.01-32-168/08</v>
          </cell>
          <cell r="D158" t="str">
            <v>pierwszy</v>
          </cell>
          <cell r="E158" t="str">
            <v>2010-01-21</v>
          </cell>
          <cell r="F158" t="str">
            <v>2010-08-10</v>
          </cell>
          <cell r="G158" t="str">
            <v>2010-07-30</v>
          </cell>
          <cell r="H158" t="str">
            <v>2010-08-10</v>
          </cell>
        </row>
        <row r="159">
          <cell r="B159" t="str">
            <v>RPZP.01.01.01-32-168/09</v>
          </cell>
          <cell r="C159" t="str">
            <v>RPZP.01.01.01-32-168/09</v>
          </cell>
          <cell r="D159" t="str">
            <v>pierwszy</v>
          </cell>
          <cell r="E159" t="str">
            <v>2010-12-20</v>
          </cell>
          <cell r="F159" t="str">
            <v>2012-05-25</v>
          </cell>
          <cell r="G159" t="str">
            <v>2012-04-30</v>
          </cell>
          <cell r="H159" t="str">
            <v>2012-05-07</v>
          </cell>
        </row>
        <row r="160">
          <cell r="B160" t="str">
            <v>RPZP.01.01.01-32-171/08</v>
          </cell>
          <cell r="C160" t="str">
            <v>RPZP.01.01.01-32-171/08</v>
          </cell>
          <cell r="D160" t="str">
            <v>pierwszy</v>
          </cell>
          <cell r="E160" t="str">
            <v>2009-11-26</v>
          </cell>
          <cell r="F160" t="str">
            <v>2010-03-25</v>
          </cell>
          <cell r="G160" t="str">
            <v>2010-03-25</v>
          </cell>
          <cell r="H160" t="str">
            <v>2010-01-29</v>
          </cell>
        </row>
        <row r="161">
          <cell r="B161" t="str">
            <v>RPZP.01.01.01-32-171/10</v>
          </cell>
          <cell r="C161" t="str">
            <v>RPZP.01.01.01-32-171/10</v>
          </cell>
          <cell r="D161" t="str">
            <v>pierwszy</v>
          </cell>
          <cell r="E161" t="str">
            <v>2011-07-07</v>
          </cell>
          <cell r="F161" t="str">
            <v>2012-01-12</v>
          </cell>
          <cell r="G161" t="str">
            <v>2012-01-02</v>
          </cell>
          <cell r="H161" t="str">
            <v>2012-01-04</v>
          </cell>
        </row>
        <row r="162">
          <cell r="B162" t="str">
            <v>RPZP.01.01.01-32-173/09</v>
          </cell>
          <cell r="C162" t="str">
            <v>RPZP.01.01.01-32-173/09</v>
          </cell>
          <cell r="D162" t="str">
            <v>pierwszy</v>
          </cell>
          <cell r="E162" t="str">
            <v>2010-12-16</v>
          </cell>
          <cell r="F162" t="str">
            <v>2011-11-07</v>
          </cell>
          <cell r="G162" t="str">
            <v>2011-10-18</v>
          </cell>
          <cell r="H162" t="str">
            <v>2011-11-02</v>
          </cell>
        </row>
        <row r="163">
          <cell r="B163" t="str">
            <v>RPZP.01.01.01-32-174/09</v>
          </cell>
          <cell r="C163" t="str">
            <v>RPZP.01.01.01-32-174/09</v>
          </cell>
          <cell r="D163" t="str">
            <v>pierwszy</v>
          </cell>
          <cell r="E163" t="str">
            <v>2012-02-20</v>
          </cell>
          <cell r="F163" t="str">
            <v>2013-02-12</v>
          </cell>
          <cell r="G163" t="str">
            <v>2013-01-25</v>
          </cell>
          <cell r="H163" t="str">
            <v>2013-01-28</v>
          </cell>
        </row>
        <row r="164">
          <cell r="B164" t="str">
            <v>RPZP.01.01.01-32-177/08</v>
          </cell>
          <cell r="C164" t="str">
            <v>RPZP.01.01.01-32-177/08</v>
          </cell>
          <cell r="D164" t="str">
            <v>pierwszy</v>
          </cell>
          <cell r="E164" t="str">
            <v>2009-07-16</v>
          </cell>
          <cell r="F164" t="str">
            <v>2013-07-11</v>
          </cell>
          <cell r="G164" t="str">
            <v>2013-07-01</v>
          </cell>
          <cell r="H164" t="str">
            <v>2013-07-02</v>
          </cell>
        </row>
        <row r="165">
          <cell r="B165" t="str">
            <v>RPZP.01.01.01-32-182/09</v>
          </cell>
          <cell r="C165" t="str">
            <v>RPZP.01.01.01-32-182/09</v>
          </cell>
          <cell r="D165" t="str">
            <v>pierwszy</v>
          </cell>
          <cell r="E165" t="str">
            <v>2010-07-28</v>
          </cell>
          <cell r="F165" t="str">
            <v>2010-12-23</v>
          </cell>
          <cell r="G165" t="str">
            <v>2010-12-15</v>
          </cell>
          <cell r="H165" t="str">
            <v>2010-12-20</v>
          </cell>
        </row>
        <row r="166">
          <cell r="B166" t="str">
            <v>RPZP.01.01.01-32-184/09</v>
          </cell>
          <cell r="C166" t="str">
            <v>RPZP.01.01.01-32-184/09</v>
          </cell>
          <cell r="D166" t="str">
            <v>pierwszy</v>
          </cell>
          <cell r="E166" t="str">
            <v>2011-07-26</v>
          </cell>
          <cell r="F166" t="str">
            <v>2012-06-04</v>
          </cell>
          <cell r="G166" t="str">
            <v>2012-05-15</v>
          </cell>
          <cell r="H166" t="str">
            <v>2012-05-16</v>
          </cell>
        </row>
        <row r="167">
          <cell r="B167" t="str">
            <v>RPZP.01.01.01-32-184/10</v>
          </cell>
          <cell r="C167" t="str">
            <v>RPZP.01.01.01-32-184/10</v>
          </cell>
          <cell r="D167" t="str">
            <v>pierwszy</v>
          </cell>
          <cell r="E167" t="str">
            <v>2011-03-31</v>
          </cell>
          <cell r="F167" t="str">
            <v>2011-10-12</v>
          </cell>
          <cell r="G167" t="str">
            <v>2011-09-27</v>
          </cell>
          <cell r="H167" t="str">
            <v>2011-10-24</v>
          </cell>
        </row>
        <row r="168">
          <cell r="B168" t="str">
            <v>RPZP.01.01.01-32-185/09</v>
          </cell>
          <cell r="C168" t="str">
            <v>RPZP.01.01.01-32-185/09</v>
          </cell>
          <cell r="D168" t="str">
            <v>pierwszy</v>
          </cell>
          <cell r="E168" t="str">
            <v>2011-10-28</v>
          </cell>
          <cell r="F168" t="str">
            <v>2012-11-26</v>
          </cell>
          <cell r="G168" t="str">
            <v>2012-11-08</v>
          </cell>
          <cell r="H168" t="str">
            <v>2012-11-19</v>
          </cell>
        </row>
        <row r="169">
          <cell r="B169" t="str">
            <v>RPZP.01.01.01-32-186/09</v>
          </cell>
          <cell r="C169" t="str">
            <v>RPZP.01.01.01-32-186/09</v>
          </cell>
          <cell r="D169" t="str">
            <v>pierwszy</v>
          </cell>
          <cell r="E169" t="str">
            <v>2011-04-29</v>
          </cell>
          <cell r="F169" t="str">
            <v>2011-12-30</v>
          </cell>
          <cell r="G169" t="str">
            <v>2011-12-23</v>
          </cell>
          <cell r="H169" t="str">
            <v>2011-12-30</v>
          </cell>
        </row>
        <row r="170">
          <cell r="B170" t="str">
            <v>RPZP.01.01.01-32-186/10</v>
          </cell>
          <cell r="C170" t="str">
            <v>RPZP.01.01.01-32-186/10</v>
          </cell>
          <cell r="D170" t="str">
            <v>pierwszy</v>
          </cell>
          <cell r="E170" t="str">
            <v>2011-05-13</v>
          </cell>
          <cell r="F170" t="str">
            <v>2011-12-16</v>
          </cell>
          <cell r="G170" t="str">
            <v>2011-12-05</v>
          </cell>
          <cell r="H170" t="str">
            <v>2011-12-08</v>
          </cell>
        </row>
        <row r="171">
          <cell r="B171" t="str">
            <v>RPZP.01.01.01-32-189/09</v>
          </cell>
          <cell r="C171" t="str">
            <v>RPZP.01.01.01-32-189/09</v>
          </cell>
          <cell r="D171" t="str">
            <v>pierwszy</v>
          </cell>
          <cell r="E171" t="str">
            <v>2013-01-22</v>
          </cell>
          <cell r="F171" t="str">
            <v>2014-04-16</v>
          </cell>
          <cell r="G171" t="str">
            <v>2014-03-27</v>
          </cell>
          <cell r="H171" t="str">
            <v>2014-04-04</v>
          </cell>
        </row>
        <row r="172">
          <cell r="B172" t="str">
            <v>RPZP.01.01.01-32-190/09</v>
          </cell>
          <cell r="C172" t="str">
            <v>RPZP.01.01.01-32-190/09</v>
          </cell>
          <cell r="D172" t="str">
            <v>pierwszy</v>
          </cell>
          <cell r="E172" t="str">
            <v>2012-11-27</v>
          </cell>
          <cell r="F172" t="str">
            <v>2013-07-25</v>
          </cell>
          <cell r="G172" t="str">
            <v>2013-07-05</v>
          </cell>
          <cell r="H172" t="str">
            <v>2013-07-10</v>
          </cell>
        </row>
        <row r="173">
          <cell r="B173" t="str">
            <v>RPZP.01.01.01-32-191/09</v>
          </cell>
          <cell r="C173" t="str">
            <v>RPZP.01.01.01-32-191/09</v>
          </cell>
          <cell r="D173" t="str">
            <v>pierwszy</v>
          </cell>
          <cell r="E173" t="str">
            <v>2010-10-07</v>
          </cell>
          <cell r="F173" t="str">
            <v>2011-03-03</v>
          </cell>
          <cell r="G173" t="str">
            <v>2011-02-18</v>
          </cell>
          <cell r="H173" t="str">
            <v>2011-03-16</v>
          </cell>
        </row>
        <row r="174">
          <cell r="B174" t="str">
            <v>RPZP.01.01.01-32-192/09</v>
          </cell>
          <cell r="C174" t="str">
            <v>RPZP.01.01.01-32-192/09</v>
          </cell>
          <cell r="D174" t="str">
            <v>pierwszy</v>
          </cell>
          <cell r="E174" t="str">
            <v>2010-10-08</v>
          </cell>
          <cell r="F174" t="str">
            <v>2011-05-19</v>
          </cell>
          <cell r="G174" t="str">
            <v>2011-05-04</v>
          </cell>
          <cell r="H174" t="str">
            <v>2011-05-23</v>
          </cell>
        </row>
        <row r="175">
          <cell r="B175" t="str">
            <v>RPZP.01.01.01-32-192/10</v>
          </cell>
          <cell r="C175" t="str">
            <v>RPZP.01.01.01-32-192/10</v>
          </cell>
          <cell r="D175" t="str">
            <v>pierwszy</v>
          </cell>
          <cell r="E175" t="str">
            <v>2011-08-24</v>
          </cell>
          <cell r="F175" t="str">
            <v>2011-12-23</v>
          </cell>
          <cell r="G175" t="str">
            <v>2011-12-06</v>
          </cell>
          <cell r="H175" t="str">
            <v>2011-12-16</v>
          </cell>
        </row>
        <row r="176">
          <cell r="B176" t="str">
            <v>RPZP.01.01.01-32-194/09</v>
          </cell>
          <cell r="C176" t="str">
            <v>RPZP.01.01.01-32-194/09</v>
          </cell>
          <cell r="D176" t="str">
            <v>pierwszy</v>
          </cell>
          <cell r="E176" t="str">
            <v>2010-12-09</v>
          </cell>
          <cell r="F176" t="str">
            <v>2011-06-02</v>
          </cell>
          <cell r="G176" t="str">
            <v>2011-05-23</v>
          </cell>
          <cell r="H176" t="str">
            <v>2011-06-15</v>
          </cell>
        </row>
        <row r="177">
          <cell r="B177" t="str">
            <v>RPZP.01.01.01-32-198/09</v>
          </cell>
          <cell r="C177" t="str">
            <v>RPZP.01.01.01-32-198/09</v>
          </cell>
          <cell r="D177" t="str">
            <v>pierwszy</v>
          </cell>
          <cell r="E177" t="str">
            <v>2011-03-18</v>
          </cell>
          <cell r="F177" t="str">
            <v>2011-10-04</v>
          </cell>
          <cell r="G177" t="str">
            <v>2011-09-16</v>
          </cell>
          <cell r="H177" t="str">
            <v>2011-09-20</v>
          </cell>
        </row>
        <row r="178">
          <cell r="B178" t="str">
            <v>RPZP.01.01.01-32-198/10</v>
          </cell>
          <cell r="C178" t="str">
            <v>RPZP.01.01.01-32-198/10</v>
          </cell>
          <cell r="D178" t="str">
            <v>pierwszy</v>
          </cell>
          <cell r="E178" t="str">
            <v>2012-02-20</v>
          </cell>
          <cell r="F178" t="str">
            <v>2012-10-03</v>
          </cell>
          <cell r="G178" t="str">
            <v>2012-09-12</v>
          </cell>
          <cell r="H178" t="str">
            <v>2012-09-17</v>
          </cell>
        </row>
        <row r="179">
          <cell r="B179" t="str">
            <v>RPZP.01.01.01-32-199/10</v>
          </cell>
          <cell r="C179" t="str">
            <v>RPZP.01.01.01-32-199/10</v>
          </cell>
          <cell r="D179" t="str">
            <v>pierwszy</v>
          </cell>
          <cell r="E179" t="str">
            <v>2011-01-14</v>
          </cell>
          <cell r="F179" t="str">
            <v>2011-07-26</v>
          </cell>
          <cell r="G179" t="str">
            <v>2011-07-11</v>
          </cell>
          <cell r="H179" t="str">
            <v>2011-07-26</v>
          </cell>
        </row>
        <row r="180">
          <cell r="B180" t="str">
            <v>RPZP.01.01.01-32-202/09</v>
          </cell>
          <cell r="C180" t="str">
            <v>RPZP.01.01.01-32-202/09</v>
          </cell>
          <cell r="D180" t="str">
            <v>pierwszy</v>
          </cell>
          <cell r="E180" t="str">
            <v>2011-10-20</v>
          </cell>
          <cell r="F180" t="str">
            <v>2013-10-01</v>
          </cell>
          <cell r="G180" t="str">
            <v>2013-10-01</v>
          </cell>
          <cell r="H180" t="str">
            <v>2013-10-31</v>
          </cell>
        </row>
        <row r="181">
          <cell r="B181" t="str">
            <v>RPZP.01.01.01-32-203/09</v>
          </cell>
          <cell r="C181" t="str">
            <v>RPZP.01.01.01-32-203/09</v>
          </cell>
          <cell r="D181" t="str">
            <v>pierwszy</v>
          </cell>
          <cell r="E181" t="str">
            <v>2011-04-04</v>
          </cell>
          <cell r="F181" t="str">
            <v>2011-12-09</v>
          </cell>
          <cell r="G181" t="str">
            <v>2011-11-25</v>
          </cell>
          <cell r="H181" t="str">
            <v>2011-11-30</v>
          </cell>
        </row>
        <row r="182">
          <cell r="B182" t="str">
            <v>RPZP.01.01.01-32-204/09</v>
          </cell>
          <cell r="C182" t="str">
            <v>RPZP.01.01.01-32-204/09</v>
          </cell>
          <cell r="D182" t="str">
            <v>pierwszy</v>
          </cell>
          <cell r="E182" t="str">
            <v>2011-01-11</v>
          </cell>
          <cell r="F182" t="str">
            <v>2011-12-30</v>
          </cell>
          <cell r="G182" t="str">
            <v>2011-12-19</v>
          </cell>
          <cell r="H182" t="str">
            <v>2011-12-21</v>
          </cell>
        </row>
        <row r="183">
          <cell r="B183" t="str">
            <v>RPZP.01.01.01-32-205/09</v>
          </cell>
          <cell r="C183" t="str">
            <v>RPZP.01.01.01-32-205/09</v>
          </cell>
          <cell r="D183" t="str">
            <v>pierwszy</v>
          </cell>
          <cell r="E183" t="str">
            <v>2010-08-25</v>
          </cell>
          <cell r="F183" t="str">
            <v>2011-06-02</v>
          </cell>
          <cell r="G183" t="str">
            <v>2011-05-19</v>
          </cell>
          <cell r="H183" t="str">
            <v>2011-06-15</v>
          </cell>
        </row>
        <row r="184">
          <cell r="B184" t="str">
            <v>RPZP.01.01.01-32-207/09</v>
          </cell>
          <cell r="C184" t="str">
            <v>RPZP.01.01.01-32-207/09</v>
          </cell>
          <cell r="D184" t="str">
            <v>pierwszy</v>
          </cell>
          <cell r="E184" t="str">
            <v>2011-06-13</v>
          </cell>
          <cell r="F184" t="str">
            <v>2012-04-10</v>
          </cell>
          <cell r="G184" t="str">
            <v>2012-03-23</v>
          </cell>
          <cell r="H184" t="str">
            <v>2012-03-30</v>
          </cell>
        </row>
        <row r="185">
          <cell r="B185" t="str">
            <v>RPZP.01.01.01-32-209/10</v>
          </cell>
          <cell r="C185" t="str">
            <v>RPZP.01.01.01-32-209/10</v>
          </cell>
          <cell r="D185" t="str">
            <v>pierwszy</v>
          </cell>
          <cell r="E185" t="str">
            <v>2012-01-31</v>
          </cell>
          <cell r="F185" t="str">
            <v>2012-10-10</v>
          </cell>
          <cell r="G185" t="str">
            <v>2012-09-25</v>
          </cell>
          <cell r="H185" t="str">
            <v>2012-09-28</v>
          </cell>
        </row>
        <row r="186">
          <cell r="B186" t="str">
            <v>RPZP.01.01.01-32-210/09</v>
          </cell>
          <cell r="C186" t="str">
            <v>RPZP.01.01.01-32-210/09</v>
          </cell>
          <cell r="D186" t="str">
            <v>pierwszy</v>
          </cell>
          <cell r="E186" t="str">
            <v>2011-04-29</v>
          </cell>
          <cell r="F186" t="str">
            <v>2013-03-11</v>
          </cell>
          <cell r="G186" t="str">
            <v>2013-02-14</v>
          </cell>
          <cell r="H186" t="str">
            <v>2013-03-01</v>
          </cell>
        </row>
        <row r="187">
          <cell r="B187" t="str">
            <v>RPZP.01.01.01-32-211/09</v>
          </cell>
          <cell r="C187" t="str">
            <v>RPZP.01.01.01-32-211/09</v>
          </cell>
          <cell r="D187" t="str">
            <v>pierwszy</v>
          </cell>
          <cell r="E187" t="str">
            <v>2011-03-09</v>
          </cell>
          <cell r="F187" t="str">
            <v>2011-09-16</v>
          </cell>
          <cell r="G187" t="str">
            <v>2011-09-07</v>
          </cell>
          <cell r="H187" t="str">
            <v>2011-10-20</v>
          </cell>
        </row>
        <row r="188">
          <cell r="B188" t="str">
            <v>RPZP.01.01.01-32-212/09</v>
          </cell>
          <cell r="C188" t="str">
            <v>RPZP.01.01.01-32-212/09</v>
          </cell>
          <cell r="D188" t="str">
            <v>pierwszy</v>
          </cell>
          <cell r="E188" t="str">
            <v>2010-05-20</v>
          </cell>
          <cell r="F188" t="str">
            <v>2010-10-27</v>
          </cell>
          <cell r="G188" t="str">
            <v>2010-10-19</v>
          </cell>
          <cell r="H188" t="str">
            <v>2010-12-16</v>
          </cell>
        </row>
        <row r="189">
          <cell r="B189" t="str">
            <v>RPZP.01.01.01-32-213/09</v>
          </cell>
          <cell r="C189" t="str">
            <v>RPZP.01.01.01-32-213/09</v>
          </cell>
          <cell r="D189" t="str">
            <v>pierwszy</v>
          </cell>
          <cell r="E189" t="str">
            <v>2010-10-06</v>
          </cell>
          <cell r="F189" t="str">
            <v>2011-07-11</v>
          </cell>
          <cell r="G189" t="str">
            <v>2011-06-28</v>
          </cell>
          <cell r="H189" t="str">
            <v>2011-06-29</v>
          </cell>
        </row>
        <row r="190">
          <cell r="B190" t="str">
            <v>RPZP.01.01.01-32-213/10</v>
          </cell>
          <cell r="C190" t="str">
            <v>RPZP.01.01.01-32-213/10</v>
          </cell>
          <cell r="D190" t="str">
            <v>pierwszy</v>
          </cell>
          <cell r="E190" t="str">
            <v>2012-10-01</v>
          </cell>
          <cell r="F190" t="str">
            <v>2013-02-25</v>
          </cell>
          <cell r="G190" t="str">
            <v>2013-02-12</v>
          </cell>
          <cell r="H190" t="str">
            <v>2013-02-14</v>
          </cell>
        </row>
        <row r="191">
          <cell r="B191" t="str">
            <v>RPZP.01.01.01-32-214/09</v>
          </cell>
          <cell r="C191" t="str">
            <v>RPZP.01.01.01-32-214/09</v>
          </cell>
          <cell r="D191" t="str">
            <v>pierwszy</v>
          </cell>
          <cell r="E191" t="str">
            <v>2011-04-29</v>
          </cell>
          <cell r="F191" t="str">
            <v>2011-12-09</v>
          </cell>
          <cell r="G191" t="str">
            <v>2011-11-24</v>
          </cell>
          <cell r="H191" t="str">
            <v>2011-11-24</v>
          </cell>
        </row>
        <row r="192">
          <cell r="B192" t="str">
            <v>RPZP.01.01.01-32-216/09</v>
          </cell>
          <cell r="C192" t="str">
            <v>RPZP.01.01.01-32-216/09</v>
          </cell>
          <cell r="D192" t="str">
            <v>pierwszy</v>
          </cell>
          <cell r="E192" t="str">
            <v>2010-09-28</v>
          </cell>
          <cell r="F192" t="str">
            <v>2011-05-04</v>
          </cell>
          <cell r="G192" t="str">
            <v>2011-04-19</v>
          </cell>
          <cell r="H192" t="str">
            <v>2011-05-13</v>
          </cell>
        </row>
        <row r="193">
          <cell r="B193" t="str">
            <v>RPZP.01.01.01-32-217/09</v>
          </cell>
          <cell r="C193" t="str">
            <v>RPZP.01.01.01-32-217/09</v>
          </cell>
          <cell r="D193" t="str">
            <v>pierwszy</v>
          </cell>
          <cell r="E193" t="str">
            <v>2010-07-09</v>
          </cell>
          <cell r="F193" t="str">
            <v>2011-03-17</v>
          </cell>
          <cell r="G193" t="str">
            <v>2011-03-08</v>
          </cell>
          <cell r="H193" t="str">
            <v>2011-03-15</v>
          </cell>
        </row>
        <row r="194">
          <cell r="B194" t="str">
            <v>RPZP.01.01.01-32-223/09</v>
          </cell>
          <cell r="C194" t="str">
            <v>RPZP.01.01.01-32-223/09</v>
          </cell>
          <cell r="D194" t="str">
            <v>pierwszy</v>
          </cell>
          <cell r="E194" t="str">
            <v>2011-04-15</v>
          </cell>
          <cell r="F194" t="str">
            <v>2011-11-07</v>
          </cell>
          <cell r="G194" t="str">
            <v>2011-10-18</v>
          </cell>
          <cell r="H194" t="str">
            <v>2011-10-26</v>
          </cell>
        </row>
        <row r="195">
          <cell r="B195" t="str">
            <v>RPZP.01.01.01-32-224/09</v>
          </cell>
          <cell r="C195" t="str">
            <v>RPZP.01.01.01-32-224/09</v>
          </cell>
          <cell r="D195" t="str">
            <v>pierwszy</v>
          </cell>
          <cell r="E195" t="str">
            <v>2010-07-05</v>
          </cell>
          <cell r="F195" t="str">
            <v>2011-09-09</v>
          </cell>
          <cell r="G195" t="str">
            <v>2011-08-22</v>
          </cell>
          <cell r="H195" t="str">
            <v>2011-08-26</v>
          </cell>
        </row>
        <row r="196">
          <cell r="B196" t="str">
            <v>RPZP.01.01.01-32-226/10</v>
          </cell>
          <cell r="C196" t="str">
            <v>RPZP.01.01.01-32-226/10</v>
          </cell>
          <cell r="D196" t="str">
            <v>pierwszy</v>
          </cell>
          <cell r="E196" t="str">
            <v>2012-05-15</v>
          </cell>
          <cell r="F196" t="str">
            <v>2013-09-19</v>
          </cell>
          <cell r="G196" t="str">
            <v>2013-08-30</v>
          </cell>
          <cell r="H196" t="str">
            <v>2013-08-30</v>
          </cell>
        </row>
        <row r="197">
          <cell r="B197" t="str">
            <v>RPZP.01.01.01-32-228/10</v>
          </cell>
          <cell r="C197" t="str">
            <v>RPZP.01.01.01-32-228/10</v>
          </cell>
          <cell r="D197" t="str">
            <v>pierwszy</v>
          </cell>
          <cell r="E197" t="str">
            <v>2013-04-23</v>
          </cell>
          <cell r="F197" t="str">
            <v>2013-12-18</v>
          </cell>
          <cell r="G197" t="str">
            <v>2013-12-06</v>
          </cell>
          <cell r="H197" t="str">
            <v>2013-12-10</v>
          </cell>
        </row>
        <row r="198">
          <cell r="B198" t="str">
            <v>RPZP.01.01.01-32-230/09</v>
          </cell>
          <cell r="C198" t="str">
            <v>RPZP.01.01.01-32-230/09</v>
          </cell>
          <cell r="D198" t="str">
            <v>pierwszy</v>
          </cell>
          <cell r="E198" t="str">
            <v>2010-07-29</v>
          </cell>
          <cell r="F198" t="str">
            <v>2011-09-02</v>
          </cell>
          <cell r="G198" t="str">
            <v>2011-08-12</v>
          </cell>
          <cell r="H198" t="str">
            <v>2011-08-24</v>
          </cell>
        </row>
        <row r="199">
          <cell r="B199" t="str">
            <v>RPZP.01.01.01-32-231/09</v>
          </cell>
          <cell r="C199" t="str">
            <v>RPZP.01.01.01-32-231/09</v>
          </cell>
          <cell r="D199" t="str">
            <v>pierwszy</v>
          </cell>
          <cell r="E199" t="str">
            <v>2010-12-21</v>
          </cell>
          <cell r="F199" t="str">
            <v>2012-06-12</v>
          </cell>
          <cell r="G199" t="str">
            <v>2012-05-21</v>
          </cell>
          <cell r="H199" t="str">
            <v>2012-06-04</v>
          </cell>
        </row>
        <row r="200">
          <cell r="B200" t="str">
            <v>RPZP.01.01.01-32-232/10</v>
          </cell>
          <cell r="C200" t="str">
            <v>RPZP.01.01.01-32-232/10</v>
          </cell>
          <cell r="D200" t="str">
            <v>pierwszy</v>
          </cell>
          <cell r="E200" t="str">
            <v>2012-05-31</v>
          </cell>
          <cell r="F200" t="str">
            <v>2013-05-10</v>
          </cell>
          <cell r="G200" t="str">
            <v>2013-04-22</v>
          </cell>
          <cell r="H200" t="str">
            <v>2013-04-30</v>
          </cell>
        </row>
        <row r="201">
          <cell r="B201" t="str">
            <v>RPZP.01.01.01-32-233/09</v>
          </cell>
          <cell r="C201" t="str">
            <v>RPZP.01.01.01-32-233/09</v>
          </cell>
          <cell r="D201" t="str">
            <v>pierwszy</v>
          </cell>
          <cell r="E201" t="str">
            <v>2012-10-26</v>
          </cell>
          <cell r="F201" t="str">
            <v>2013-09-26</v>
          </cell>
          <cell r="G201" t="str">
            <v>2013-09-11</v>
          </cell>
          <cell r="H201" t="str">
            <v>2013-09-16</v>
          </cell>
        </row>
        <row r="202">
          <cell r="B202" t="str">
            <v>RPZP.01.01.01-32-233/10</v>
          </cell>
          <cell r="C202" t="str">
            <v>RPZP.01.01.01-32-233/10</v>
          </cell>
          <cell r="D202" t="str">
            <v>pierwszy</v>
          </cell>
          <cell r="E202" t="str">
            <v>2013-02-18</v>
          </cell>
          <cell r="F202" t="str">
            <v>2013-11-04</v>
          </cell>
          <cell r="G202" t="str">
            <v>2013-09-27</v>
          </cell>
          <cell r="H202" t="str">
            <v>2013-10-16</v>
          </cell>
        </row>
        <row r="203">
          <cell r="B203" t="str">
            <v>RPZP.01.01.01-32-237/09</v>
          </cell>
          <cell r="C203" t="str">
            <v>RPZP.01.01.01-32-237/09</v>
          </cell>
          <cell r="D203" t="str">
            <v>pierwszy</v>
          </cell>
          <cell r="E203" t="str">
            <v>2010-10-29</v>
          </cell>
          <cell r="F203" t="str">
            <v>2011-04-22</v>
          </cell>
          <cell r="G203" t="str">
            <v>2011-04-12</v>
          </cell>
          <cell r="H203" t="str">
            <v>2011-05-06</v>
          </cell>
        </row>
        <row r="204">
          <cell r="B204" t="str">
            <v>RPZP.01.01.01-32-237/10</v>
          </cell>
          <cell r="C204" t="str">
            <v>RPZP.01.01.01-32-237/10</v>
          </cell>
          <cell r="D204" t="str">
            <v>pierwszy</v>
          </cell>
          <cell r="E204" t="str">
            <v>2011-10-26</v>
          </cell>
          <cell r="F204" t="str">
            <v>2012-03-09</v>
          </cell>
          <cell r="G204" t="str">
            <v>2012-02-27</v>
          </cell>
          <cell r="H204" t="str">
            <v>2012-02-29</v>
          </cell>
        </row>
        <row r="205">
          <cell r="B205" t="str">
            <v>RPZP.01.01.01-32-241/10</v>
          </cell>
          <cell r="C205" t="str">
            <v>RPZP.01.01.01-32-241/10</v>
          </cell>
          <cell r="D205" t="str">
            <v>pierwszy</v>
          </cell>
          <cell r="E205" t="str">
            <v>2011-12-20</v>
          </cell>
          <cell r="F205" t="str">
            <v>2012-11-09</v>
          </cell>
          <cell r="G205" t="str">
            <v>2012-10-19</v>
          </cell>
          <cell r="H205" t="str">
            <v>2012-10-24</v>
          </cell>
        </row>
        <row r="206">
          <cell r="B206" t="str">
            <v>RPZP.01.01.01-32-242/09</v>
          </cell>
          <cell r="C206" t="str">
            <v>RPZP.01.01.01-32-242/09</v>
          </cell>
          <cell r="D206" t="str">
            <v>pierwszy</v>
          </cell>
          <cell r="E206" t="str">
            <v>2012-07-31</v>
          </cell>
          <cell r="F206" t="str">
            <v>2014-01-23</v>
          </cell>
          <cell r="G206" t="str">
            <v>2014-01-08</v>
          </cell>
          <cell r="H206" t="str">
            <v>2014-01-14</v>
          </cell>
        </row>
        <row r="207">
          <cell r="B207" t="str">
            <v>RPZP.01.01.01-32-242/10</v>
          </cell>
          <cell r="C207" t="str">
            <v>RPZP.01.01.01-32-242/10</v>
          </cell>
          <cell r="D207" t="str">
            <v>pierwszy</v>
          </cell>
          <cell r="E207" t="str">
            <v>2012-03-30</v>
          </cell>
          <cell r="F207" t="str">
            <v>2012-12-19</v>
          </cell>
          <cell r="G207" t="str">
            <v>2012-11-27</v>
          </cell>
          <cell r="H207" t="str">
            <v>2012-12-03</v>
          </cell>
        </row>
        <row r="208">
          <cell r="B208" t="str">
            <v>RPZP.01.01.01-32-243/09</v>
          </cell>
          <cell r="C208" t="str">
            <v>RPZP.01.01.01-32-243/09</v>
          </cell>
          <cell r="D208" t="str">
            <v>pierwszy</v>
          </cell>
          <cell r="E208" t="str">
            <v>2010-12-09</v>
          </cell>
          <cell r="F208" t="str">
            <v>2012-07-04</v>
          </cell>
          <cell r="G208" t="str">
            <v>2012-06-12</v>
          </cell>
          <cell r="H208" t="str">
            <v>2012-06-20</v>
          </cell>
        </row>
        <row r="209">
          <cell r="B209" t="str">
            <v>RPZP.01.01.01-32-246/09</v>
          </cell>
          <cell r="C209" t="str">
            <v>RPZP.01.01.01-32-246/09</v>
          </cell>
          <cell r="D209" t="str">
            <v>pierwszy</v>
          </cell>
          <cell r="E209" t="str">
            <v>2010-12-21</v>
          </cell>
          <cell r="F209" t="str">
            <v>2011-07-19</v>
          </cell>
          <cell r="G209" t="str">
            <v>2011-07-01</v>
          </cell>
          <cell r="H209" t="str">
            <v>2011-07-26</v>
          </cell>
        </row>
        <row r="210">
          <cell r="B210" t="str">
            <v>RPZP.01.01.01-32-246/10</v>
          </cell>
          <cell r="C210" t="str">
            <v>RPZP.01.01.01-32-246/10</v>
          </cell>
          <cell r="D210" t="str">
            <v>pierwszy</v>
          </cell>
          <cell r="E210" t="str">
            <v>2011-10-20</v>
          </cell>
          <cell r="F210" t="str">
            <v>2012-11-19</v>
          </cell>
          <cell r="G210" t="str">
            <v>2012-10-19</v>
          </cell>
          <cell r="H210" t="str">
            <v>2012-11-06</v>
          </cell>
        </row>
        <row r="211">
          <cell r="B211" t="str">
            <v>RPZP.01.01.01-32-247/10</v>
          </cell>
          <cell r="C211" t="str">
            <v>RPZP.01.01.01-32-247/10</v>
          </cell>
          <cell r="D211" t="str">
            <v>pierwszy</v>
          </cell>
          <cell r="E211" t="str">
            <v>2011-10-24</v>
          </cell>
          <cell r="F211" t="str">
            <v>2012-02-24</v>
          </cell>
          <cell r="G211" t="str">
            <v>2012-02-10</v>
          </cell>
          <cell r="H211" t="str">
            <v>2012-02-15</v>
          </cell>
        </row>
        <row r="212">
          <cell r="B212" t="str">
            <v>RPZP.01.01.01-32-250/09</v>
          </cell>
          <cell r="C212" t="str">
            <v>RPZP.01.01.01-32-250/09</v>
          </cell>
          <cell r="D212" t="str">
            <v>pierwszy</v>
          </cell>
          <cell r="E212" t="str">
            <v>2011-10-28</v>
          </cell>
          <cell r="F212" t="str">
            <v>2012-05-25</v>
          </cell>
          <cell r="G212" t="str">
            <v>2012-05-25</v>
          </cell>
          <cell r="H212" t="str">
            <v>2012-06-18</v>
          </cell>
        </row>
        <row r="213">
          <cell r="B213" t="str">
            <v>RPZP.01.01.01-32-251/09</v>
          </cell>
          <cell r="C213" t="str">
            <v>RPZP.01.01.01-32-251/09</v>
          </cell>
          <cell r="D213" t="str">
            <v>pierwszy</v>
          </cell>
          <cell r="E213" t="str">
            <v>2010-10-15</v>
          </cell>
          <cell r="F213" t="str">
            <v>2012-04-02</v>
          </cell>
          <cell r="G213" t="str">
            <v>2012-03-12</v>
          </cell>
          <cell r="H213" t="str">
            <v>2012-03-16</v>
          </cell>
        </row>
        <row r="214">
          <cell r="B214" t="str">
            <v>RPZP.01.01.01-32-252/09</v>
          </cell>
          <cell r="C214" t="str">
            <v>RPZP.01.01.01-32-252/09</v>
          </cell>
          <cell r="D214" t="str">
            <v>pierwszy</v>
          </cell>
          <cell r="E214" t="str">
            <v>2010-10-15</v>
          </cell>
          <cell r="F214" t="str">
            <v>2014-01-09</v>
          </cell>
          <cell r="G214" t="str">
            <v>2013-12-20</v>
          </cell>
          <cell r="H214" t="str">
            <v>2013-12-24</v>
          </cell>
        </row>
        <row r="215">
          <cell r="B215" t="str">
            <v>RPZP.01.01.01-32-256/09</v>
          </cell>
          <cell r="C215" t="str">
            <v>RPZP.01.01.01-32-256/09</v>
          </cell>
          <cell r="D215" t="str">
            <v>pierwszy</v>
          </cell>
          <cell r="E215" t="str">
            <v>2010-08-30</v>
          </cell>
          <cell r="F215" t="str">
            <v>2013-10-18</v>
          </cell>
          <cell r="G215" t="str">
            <v>2013-09-30</v>
          </cell>
          <cell r="H215" t="str">
            <v>2013-10-03</v>
          </cell>
        </row>
        <row r="216">
          <cell r="B216" t="str">
            <v>RPZP.01.01.01-32-257/10</v>
          </cell>
          <cell r="C216" t="str">
            <v>RPZP.01.01.01-32-257/10</v>
          </cell>
          <cell r="D216" t="str">
            <v>pierwszy</v>
          </cell>
          <cell r="E216" t="str">
            <v>2014-03-27</v>
          </cell>
          <cell r="F216" t="str">
            <v>2014-08-19</v>
          </cell>
          <cell r="G216" t="str">
            <v>2014-08-01</v>
          </cell>
          <cell r="H216" t="str">
            <v>2014-08-05</v>
          </cell>
        </row>
        <row r="217">
          <cell r="B217" t="str">
            <v>RPZP.01.01.01-32-258/09</v>
          </cell>
          <cell r="C217" t="str">
            <v>RPZP.01.01.01-32-258/09</v>
          </cell>
          <cell r="D217" t="str">
            <v>pierwszy</v>
          </cell>
          <cell r="E217" t="str">
            <v>2011-05-13</v>
          </cell>
          <cell r="F217" t="str">
            <v>2011-12-16</v>
          </cell>
          <cell r="G217" t="str">
            <v>2011-12-02</v>
          </cell>
          <cell r="H217" t="str">
            <v>2011-12-05</v>
          </cell>
        </row>
        <row r="218">
          <cell r="B218" t="str">
            <v>RPZP.01.01.01-32-258/10</v>
          </cell>
          <cell r="C218" t="str">
            <v>RPZP.01.01.01-32-258/10</v>
          </cell>
          <cell r="D218" t="str">
            <v>pierwszy</v>
          </cell>
          <cell r="E218" t="str">
            <v>2011-07-08</v>
          </cell>
          <cell r="F218" t="str">
            <v>2012-06-26</v>
          </cell>
          <cell r="G218" t="str">
            <v>2012-05-30</v>
          </cell>
          <cell r="H218" t="str">
            <v>2012-06-19</v>
          </cell>
        </row>
        <row r="219">
          <cell r="B219" t="str">
            <v>RPZP.01.01.01-32-262/09</v>
          </cell>
          <cell r="C219" t="str">
            <v>RPZP.01.01.01-32-262/09</v>
          </cell>
          <cell r="D219" t="str">
            <v>pierwszy</v>
          </cell>
          <cell r="E219" t="str">
            <v>2010-09-06</v>
          </cell>
          <cell r="F219" t="str">
            <v>2011-08-19</v>
          </cell>
          <cell r="G219" t="str">
            <v>2011-08-05</v>
          </cell>
          <cell r="H219" t="str">
            <v>2011-08-23</v>
          </cell>
        </row>
        <row r="220">
          <cell r="B220" t="str">
            <v>RPZP.01.01.01-32-264/09</v>
          </cell>
          <cell r="C220" t="str">
            <v>RPZP.01.01.01-32-264/09</v>
          </cell>
          <cell r="D220" t="str">
            <v>pierwszy</v>
          </cell>
          <cell r="E220" t="str">
            <v>2011-03-01</v>
          </cell>
          <cell r="F220" t="str">
            <v>2011-12-30</v>
          </cell>
          <cell r="G220" t="str">
            <v>2011-12-23</v>
          </cell>
          <cell r="H220" t="str">
            <v>2011-12-30</v>
          </cell>
        </row>
        <row r="221">
          <cell r="B221" t="str">
            <v>RPZP.01.01.01-32-265/09</v>
          </cell>
          <cell r="C221" t="str">
            <v>RPZP.01.01.01-32-265/09</v>
          </cell>
          <cell r="D221" t="str">
            <v>pierwszy</v>
          </cell>
          <cell r="E221" t="str">
            <v>2012-04-17</v>
          </cell>
          <cell r="F221" t="str">
            <v>2013-08-01</v>
          </cell>
          <cell r="G221" t="str">
            <v>2013-07-12</v>
          </cell>
          <cell r="H221" t="str">
            <v>2013-07-17</v>
          </cell>
        </row>
        <row r="222">
          <cell r="B222" t="str">
            <v>RPZP.01.01.01-32-267/09</v>
          </cell>
          <cell r="C222" t="str">
            <v>RPZP.01.01.01-32-267/09</v>
          </cell>
          <cell r="D222" t="str">
            <v>pierwszy</v>
          </cell>
          <cell r="E222" t="str">
            <v>2010-12-29</v>
          </cell>
          <cell r="F222" t="str">
            <v>2013-09-19</v>
          </cell>
          <cell r="G222" t="str">
            <v>2013-08-26</v>
          </cell>
          <cell r="H222" t="str">
            <v>2013-08-30</v>
          </cell>
        </row>
        <row r="223">
          <cell r="B223" t="str">
            <v>RPZP.01.01.01-32-267/10</v>
          </cell>
          <cell r="C223" t="str">
            <v>RPZP.01.01.01-32-267/10</v>
          </cell>
          <cell r="D223" t="str">
            <v>pierwszy</v>
          </cell>
          <cell r="E223" t="str">
            <v>2011-05-30</v>
          </cell>
          <cell r="F223" t="str">
            <v>2012-01-26</v>
          </cell>
          <cell r="G223" t="str">
            <v>2012-01-12</v>
          </cell>
          <cell r="H223" t="str">
            <v>2012-01-16</v>
          </cell>
        </row>
        <row r="224">
          <cell r="B224" t="str">
            <v>RPZP.01.01.01-32-270/09</v>
          </cell>
          <cell r="C224" t="str">
            <v>RPZP.01.01.01-32-270/09</v>
          </cell>
          <cell r="D224" t="str">
            <v>pierwszy</v>
          </cell>
          <cell r="E224" t="str">
            <v>2010-06-25</v>
          </cell>
          <cell r="F224" t="str">
            <v>2010-12-30</v>
          </cell>
          <cell r="G224" t="str">
            <v>2010-12-21</v>
          </cell>
          <cell r="H224" t="str">
            <v>2011-01-18</v>
          </cell>
        </row>
        <row r="225">
          <cell r="B225" t="str">
            <v>RPZP.01.01.01-32-271/09</v>
          </cell>
          <cell r="C225" t="str">
            <v>RPZP.01.01.01-32-271/09</v>
          </cell>
          <cell r="D225" t="str">
            <v>pierwszy</v>
          </cell>
          <cell r="E225" t="str">
            <v>2010-07-26</v>
          </cell>
          <cell r="F225" t="str">
            <v>2012-01-19</v>
          </cell>
          <cell r="G225" t="str">
            <v>2012-01-04</v>
          </cell>
          <cell r="H225" t="str">
            <v>2012-01-10</v>
          </cell>
        </row>
        <row r="226">
          <cell r="B226" t="str">
            <v>RPZP.01.01.01-32-272/09</v>
          </cell>
          <cell r="C226" t="str">
            <v>RPZP.01.01.01-32-272/09</v>
          </cell>
          <cell r="D226" t="str">
            <v>pierwszy</v>
          </cell>
          <cell r="E226" t="str">
            <v>2010-08-06</v>
          </cell>
          <cell r="F226" t="str">
            <v>2011-03-03</v>
          </cell>
          <cell r="G226" t="str">
            <v>2011-02-18</v>
          </cell>
          <cell r="H226" t="str">
            <v>2011-03-16</v>
          </cell>
        </row>
        <row r="227">
          <cell r="B227" t="str">
            <v>RPZP.01.01.01-32-273/09</v>
          </cell>
          <cell r="C227" t="str">
            <v>RPZP.01.01.01-32-273/09</v>
          </cell>
          <cell r="D227" t="str">
            <v>pierwszy</v>
          </cell>
          <cell r="E227" t="str">
            <v>2010-12-15</v>
          </cell>
          <cell r="F227" t="str">
            <v>2011-09-16</v>
          </cell>
          <cell r="G227" t="str">
            <v>2011-09-12</v>
          </cell>
          <cell r="H227" t="str">
            <v>2011-10-21</v>
          </cell>
        </row>
        <row r="228">
          <cell r="B228" t="str">
            <v>RPZP.01.01.01-32-274/09</v>
          </cell>
          <cell r="C228" t="str">
            <v>RPZP.01.01.01-32-274/09</v>
          </cell>
          <cell r="D228" t="str">
            <v>pierwszy</v>
          </cell>
          <cell r="E228" t="str">
            <v>2010-08-03</v>
          </cell>
          <cell r="F228" t="str">
            <v>2011-05-19</v>
          </cell>
          <cell r="G228" t="str">
            <v>2011-05-09</v>
          </cell>
          <cell r="H228" t="str">
            <v>2011-05-23</v>
          </cell>
        </row>
        <row r="229">
          <cell r="B229" t="str">
            <v>RPZP.01.01.01-32-275/09</v>
          </cell>
          <cell r="C229" t="str">
            <v>RPZP.01.01.01-32-275/09</v>
          </cell>
          <cell r="D229" t="str">
            <v>pierwszy</v>
          </cell>
          <cell r="E229" t="str">
            <v>2011-06-09</v>
          </cell>
          <cell r="F229" t="str">
            <v>2012-10-17</v>
          </cell>
          <cell r="G229" t="str">
            <v>2012-09-21</v>
          </cell>
          <cell r="H229" t="str">
            <v>2012-10-03</v>
          </cell>
        </row>
        <row r="230">
          <cell r="B230" t="str">
            <v>RPZP.01.01.01-32-279/09</v>
          </cell>
          <cell r="C230" t="str">
            <v>RPZP.01.01.01-32-279/09</v>
          </cell>
          <cell r="D230" t="str">
            <v>pierwszy</v>
          </cell>
          <cell r="E230" t="str">
            <v>2010-10-18</v>
          </cell>
          <cell r="F230" t="str">
            <v>2011-10-12</v>
          </cell>
          <cell r="G230" t="str">
            <v>2011-09-30</v>
          </cell>
          <cell r="H230" t="str">
            <v>2011-10-24</v>
          </cell>
        </row>
        <row r="231">
          <cell r="B231" t="str">
            <v>RPZP.01.01.01-32-280/09</v>
          </cell>
          <cell r="C231" t="str">
            <v>RPZP.01.01.01-32-280/09</v>
          </cell>
          <cell r="D231" t="str">
            <v>pierwszy</v>
          </cell>
          <cell r="E231" t="str">
            <v>2010-08-13</v>
          </cell>
          <cell r="F231" t="str">
            <v>2012-03-23</v>
          </cell>
          <cell r="G231" t="str">
            <v>2012-01-23</v>
          </cell>
          <cell r="H231" t="str">
            <v>2012-03-07</v>
          </cell>
        </row>
        <row r="232">
          <cell r="B232" t="str">
            <v>RPZP.01.01.01-32-281/09</v>
          </cell>
          <cell r="C232" t="str">
            <v>RPZP.01.01.01-32-281/09</v>
          </cell>
          <cell r="D232" t="str">
            <v>pierwszy</v>
          </cell>
          <cell r="E232" t="str">
            <v>2010-06-29</v>
          </cell>
          <cell r="F232" t="str">
            <v>2011-01-19</v>
          </cell>
          <cell r="G232" t="str">
            <v>2011-01-05</v>
          </cell>
          <cell r="H232" t="str">
            <v>2011-01-07</v>
          </cell>
        </row>
        <row r="233">
          <cell r="B233" t="str">
            <v>RPZP.01.01.01-32-282/09</v>
          </cell>
          <cell r="C233" t="str">
            <v>RPZP.01.01.01-32-282/09</v>
          </cell>
          <cell r="D233" t="str">
            <v>pierwszy</v>
          </cell>
          <cell r="E233" t="str">
            <v>2010-11-18</v>
          </cell>
          <cell r="F233" t="str">
            <v>2011-07-11</v>
          </cell>
          <cell r="G233" t="str">
            <v>2011-06-20</v>
          </cell>
          <cell r="H233" t="str">
            <v>2011-06-22</v>
          </cell>
        </row>
        <row r="234">
          <cell r="B234" t="str">
            <v>RPZP.01.01.01-32-283/09</v>
          </cell>
          <cell r="C234" t="str">
            <v>RPZP.01.01.01-32-283/09</v>
          </cell>
          <cell r="D234" t="str">
            <v>pierwszy</v>
          </cell>
          <cell r="E234" t="str">
            <v>2010-11-29</v>
          </cell>
          <cell r="F234" t="str">
            <v>2011-09-16</v>
          </cell>
          <cell r="G234" t="str">
            <v>2011-09-02</v>
          </cell>
          <cell r="H234" t="str">
            <v>2011-10-19</v>
          </cell>
        </row>
        <row r="235">
          <cell r="B235" t="str">
            <v>RPZP.01.01.01-32-283/10</v>
          </cell>
          <cell r="C235" t="str">
            <v>RPZP.01.01.01-32-283/10</v>
          </cell>
          <cell r="D235" t="str">
            <v>pierwszy</v>
          </cell>
          <cell r="E235" t="str">
            <v>2013-12-04</v>
          </cell>
          <cell r="F235">
            <v>0</v>
          </cell>
          <cell r="G235" t="str">
            <v>2014-12-30</v>
          </cell>
          <cell r="H235" t="str">
            <v>2014-12-31</v>
          </cell>
        </row>
        <row r="236">
          <cell r="B236" t="str">
            <v>RPZP.01.01.01-32-285/10</v>
          </cell>
          <cell r="C236" t="str">
            <v>RPZP.01.01.01-32-285/10</v>
          </cell>
          <cell r="D236" t="str">
            <v>pierwszy</v>
          </cell>
          <cell r="E236" t="str">
            <v>2011-04-15</v>
          </cell>
          <cell r="F236" t="str">
            <v>2011-11-25</v>
          </cell>
          <cell r="G236" t="str">
            <v>2011-11-16</v>
          </cell>
          <cell r="H236" t="str">
            <v>2011-11-17</v>
          </cell>
        </row>
        <row r="237">
          <cell r="B237" t="str">
            <v>RPZP.01.01.01-32-286/09</v>
          </cell>
          <cell r="C237" t="str">
            <v>RPZP.01.01.01-32-286/09</v>
          </cell>
          <cell r="D237" t="str">
            <v>pierwszy</v>
          </cell>
          <cell r="E237" t="str">
            <v>2011-01-28</v>
          </cell>
          <cell r="F237" t="str">
            <v>2012-05-11</v>
          </cell>
          <cell r="G237" t="str">
            <v>2012-04-24</v>
          </cell>
          <cell r="H237" t="str">
            <v>2012-04-27</v>
          </cell>
        </row>
        <row r="238">
          <cell r="B238" t="str">
            <v>RPZP.01.01.01-32-287/09</v>
          </cell>
          <cell r="C238" t="str">
            <v>RPZP.01.01.01-32-287/09</v>
          </cell>
          <cell r="D238" t="str">
            <v>pierwszy</v>
          </cell>
          <cell r="E238" t="str">
            <v>2011-06-01</v>
          </cell>
          <cell r="F238" t="str">
            <v>2012-03-02</v>
          </cell>
          <cell r="G238" t="str">
            <v>2012-01-20</v>
          </cell>
          <cell r="H238" t="str">
            <v>2012-02-20</v>
          </cell>
        </row>
        <row r="239">
          <cell r="B239" t="str">
            <v>RPZP.01.01.01-32-287/10</v>
          </cell>
          <cell r="C239" t="str">
            <v>RPZP.01.01.01-32-287/10</v>
          </cell>
          <cell r="D239" t="str">
            <v>pierwszy</v>
          </cell>
          <cell r="E239" t="str">
            <v>2012-04-18</v>
          </cell>
          <cell r="F239" t="str">
            <v>2013-07-18</v>
          </cell>
          <cell r="G239" t="str">
            <v>2013-06-26</v>
          </cell>
          <cell r="H239" t="str">
            <v>2013-07-08</v>
          </cell>
        </row>
        <row r="240">
          <cell r="B240" t="str">
            <v>RPZP.01.01.01-32-289/10</v>
          </cell>
          <cell r="C240" t="str">
            <v>RPZP.01.01.01-32-289/10</v>
          </cell>
          <cell r="D240" t="str">
            <v>pierwszy</v>
          </cell>
          <cell r="E240" t="str">
            <v>2011-02-28</v>
          </cell>
          <cell r="F240" t="str">
            <v>2011-09-02</v>
          </cell>
          <cell r="G240" t="str">
            <v>2011-08-22</v>
          </cell>
          <cell r="H240" t="str">
            <v>2011-09-02</v>
          </cell>
        </row>
        <row r="241">
          <cell r="B241" t="str">
            <v>RPZP.01.01.01-32-293/09</v>
          </cell>
          <cell r="C241" t="str">
            <v>RPZP.01.01.01-32-293/09</v>
          </cell>
          <cell r="D241" t="str">
            <v>pierwszy</v>
          </cell>
          <cell r="E241" t="str">
            <v>2010-10-04</v>
          </cell>
          <cell r="F241" t="str">
            <v>2011-05-26</v>
          </cell>
          <cell r="G241" t="str">
            <v>2011-05-11</v>
          </cell>
          <cell r="H241" t="str">
            <v>2011-05-23</v>
          </cell>
        </row>
        <row r="242">
          <cell r="B242" t="str">
            <v>RPZP.01.01.01-32-298/09</v>
          </cell>
          <cell r="C242" t="str">
            <v>RPZP.01.01.01-32-298/09</v>
          </cell>
          <cell r="D242" t="str">
            <v>pierwszy</v>
          </cell>
          <cell r="E242" t="str">
            <v>2011-02-18</v>
          </cell>
          <cell r="F242" t="str">
            <v>2011-10-12</v>
          </cell>
          <cell r="G242" t="str">
            <v>2011-09-16</v>
          </cell>
          <cell r="H242" t="str">
            <v>2011-10-21</v>
          </cell>
        </row>
        <row r="243">
          <cell r="B243" t="str">
            <v>RPZP.01.01.01-32-300/09</v>
          </cell>
          <cell r="C243" t="str">
            <v>RPZP.01.01.01-32-300/09</v>
          </cell>
          <cell r="D243" t="str">
            <v>pierwszy</v>
          </cell>
          <cell r="E243" t="str">
            <v>2011-04-12</v>
          </cell>
          <cell r="F243" t="str">
            <v>2012-03-23</v>
          </cell>
          <cell r="G243" t="str">
            <v>2012-03-07</v>
          </cell>
          <cell r="H243" t="str">
            <v>2012-03-13</v>
          </cell>
        </row>
        <row r="244">
          <cell r="B244" t="str">
            <v>RPZP.01.01.01-32-300/10</v>
          </cell>
          <cell r="C244" t="str">
            <v>RPZP.01.01.01-32-300/10</v>
          </cell>
          <cell r="D244" t="str">
            <v>pierwszy</v>
          </cell>
          <cell r="E244" t="str">
            <v>2011-02-28</v>
          </cell>
          <cell r="F244" t="str">
            <v>2011-08-11</v>
          </cell>
          <cell r="G244" t="str">
            <v>2011-07-25</v>
          </cell>
          <cell r="H244" t="str">
            <v>2011-08-16</v>
          </cell>
        </row>
        <row r="245">
          <cell r="B245" t="str">
            <v>RPZP.01.01.01-32-302/10</v>
          </cell>
          <cell r="C245" t="str">
            <v>RPZP.01.01.01-32-302/10</v>
          </cell>
          <cell r="D245" t="str">
            <v>pierwszy</v>
          </cell>
          <cell r="E245" t="str">
            <v>2013-01-15</v>
          </cell>
          <cell r="F245" t="str">
            <v>2013-07-18</v>
          </cell>
          <cell r="G245" t="str">
            <v>2013-07-02</v>
          </cell>
          <cell r="H245" t="str">
            <v>2013-07-03</v>
          </cell>
        </row>
        <row r="246">
          <cell r="B246" t="str">
            <v>RPZP.01.01.01-32-304/10</v>
          </cell>
          <cell r="C246" t="str">
            <v>RPZP.01.01.01-32-304/10</v>
          </cell>
          <cell r="D246" t="str">
            <v>pierwszy</v>
          </cell>
          <cell r="E246" t="str">
            <v>2011-04-18</v>
          </cell>
          <cell r="F246" t="str">
            <v>2011-12-09</v>
          </cell>
          <cell r="G246" t="str">
            <v>2011-11-28</v>
          </cell>
          <cell r="H246" t="str">
            <v>2011-11-28</v>
          </cell>
        </row>
        <row r="247">
          <cell r="B247" t="str">
            <v>RPZP.01.01.01-32-305/10</v>
          </cell>
          <cell r="C247" t="str">
            <v>RPZP.01.01.01-32-305/10</v>
          </cell>
          <cell r="D247" t="str">
            <v>pierwszy</v>
          </cell>
          <cell r="E247" t="str">
            <v>2012-04-16</v>
          </cell>
          <cell r="F247" t="str">
            <v>2013-09-12</v>
          </cell>
          <cell r="G247" t="str">
            <v>2013-08-26</v>
          </cell>
          <cell r="H247" t="str">
            <v>2013-08-30</v>
          </cell>
        </row>
        <row r="248">
          <cell r="B248" t="str">
            <v>RPZP.01.01.01-32-308/09</v>
          </cell>
          <cell r="C248" t="str">
            <v>RPZP.01.01.01-32-308/09</v>
          </cell>
          <cell r="D248" t="str">
            <v>pierwszy</v>
          </cell>
          <cell r="E248" t="str">
            <v>2010-07-19</v>
          </cell>
          <cell r="F248" t="str">
            <v>2011-07-11</v>
          </cell>
          <cell r="G248" t="str">
            <v>2011-06-17</v>
          </cell>
          <cell r="H248" t="str">
            <v>2011-06-28</v>
          </cell>
        </row>
        <row r="249">
          <cell r="B249" t="str">
            <v>RPZP.01.01.01-32-311/09</v>
          </cell>
          <cell r="C249" t="str">
            <v>RPZP.01.01.01-32-311/09</v>
          </cell>
          <cell r="D249" t="str">
            <v>pierwszy</v>
          </cell>
          <cell r="E249" t="str">
            <v>2011-02-18</v>
          </cell>
          <cell r="F249" t="str">
            <v>2011-11-07</v>
          </cell>
          <cell r="G249" t="str">
            <v>2011-10-10</v>
          </cell>
          <cell r="H249" t="str">
            <v>2011-10-25</v>
          </cell>
        </row>
        <row r="250">
          <cell r="B250" t="str">
            <v>RPZP.01.01.01-32-312/09</v>
          </cell>
          <cell r="C250" t="str">
            <v>RPZP.01.01.01-32-312/09</v>
          </cell>
          <cell r="D250" t="str">
            <v>pierwszy</v>
          </cell>
          <cell r="E250" t="str">
            <v>2012-02-08</v>
          </cell>
          <cell r="F250" t="str">
            <v>2012-12-28</v>
          </cell>
          <cell r="G250" t="str">
            <v>2012-12-10</v>
          </cell>
          <cell r="H250" t="str">
            <v>2012-12-12</v>
          </cell>
        </row>
        <row r="251">
          <cell r="B251" t="str">
            <v>RPZP.01.01.01-32-314/09</v>
          </cell>
          <cell r="C251" t="str">
            <v>RPZP.01.01.01-32-314/09</v>
          </cell>
          <cell r="D251" t="str">
            <v>pierwszy</v>
          </cell>
          <cell r="E251" t="str">
            <v>2010-07-22</v>
          </cell>
          <cell r="F251" t="str">
            <v>2011-11-25</v>
          </cell>
          <cell r="G251" t="str">
            <v>2011-11-03</v>
          </cell>
          <cell r="H251" t="str">
            <v>2011-11-10</v>
          </cell>
        </row>
        <row r="252">
          <cell r="B252" t="str">
            <v>RPZP.01.01.01-32-314/10</v>
          </cell>
          <cell r="C252" t="str">
            <v>RPZP.01.01.01-32-314/10</v>
          </cell>
          <cell r="D252" t="str">
            <v>pierwszy</v>
          </cell>
          <cell r="E252" t="str">
            <v>2011-01-17</v>
          </cell>
          <cell r="F252" t="str">
            <v>2011-08-11</v>
          </cell>
          <cell r="G252" t="str">
            <v>2011-07-21</v>
          </cell>
          <cell r="H252" t="str">
            <v>2011-08-16</v>
          </cell>
        </row>
        <row r="253">
          <cell r="B253" t="str">
            <v>RPZP.01.01.01-32-316/10</v>
          </cell>
          <cell r="C253" t="str">
            <v>RPZP.01.01.01-32-316/10</v>
          </cell>
          <cell r="D253" t="str">
            <v>pierwszy</v>
          </cell>
          <cell r="E253" t="str">
            <v>2012-02-01</v>
          </cell>
          <cell r="F253" t="str">
            <v>2012-07-26</v>
          </cell>
          <cell r="G253" t="str">
            <v>2012-07-05</v>
          </cell>
          <cell r="H253" t="str">
            <v>2012-07-12</v>
          </cell>
        </row>
        <row r="254">
          <cell r="B254" t="str">
            <v>RPZP.01.01.01-32-320/09</v>
          </cell>
          <cell r="C254" t="str">
            <v>RPZP.01.01.01-32-320/09</v>
          </cell>
          <cell r="D254" t="str">
            <v>pierwszy</v>
          </cell>
          <cell r="E254" t="str">
            <v>2010-07-07</v>
          </cell>
          <cell r="F254" t="str">
            <v>2011-08-26</v>
          </cell>
          <cell r="G254" t="str">
            <v>2011-08-09</v>
          </cell>
          <cell r="H254" t="str">
            <v>2011-08-23</v>
          </cell>
        </row>
        <row r="255">
          <cell r="B255" t="str">
            <v>RPZP.01.01.01-32-321/09</v>
          </cell>
          <cell r="C255" t="str">
            <v>RPZP.01.01.01-32-321/09</v>
          </cell>
          <cell r="D255" t="str">
            <v>pierwszy</v>
          </cell>
          <cell r="E255" t="str">
            <v>2010-10-18</v>
          </cell>
          <cell r="F255" t="str">
            <v>2011-04-15</v>
          </cell>
          <cell r="G255" t="str">
            <v>2011-04-11</v>
          </cell>
          <cell r="H255" t="str">
            <v>2011-05-06</v>
          </cell>
        </row>
        <row r="256">
          <cell r="B256" t="str">
            <v>RPZP.01.01.01-32-322/09</v>
          </cell>
          <cell r="C256" t="str">
            <v>RPZP.01.01.01-32-322/09</v>
          </cell>
          <cell r="D256" t="str">
            <v>pierwszy</v>
          </cell>
          <cell r="E256" t="str">
            <v>2010-12-27</v>
          </cell>
          <cell r="F256" t="str">
            <v>2012-02-03</v>
          </cell>
          <cell r="G256" t="str">
            <v>2012-01-03</v>
          </cell>
          <cell r="H256" t="str">
            <v>2012-01-18</v>
          </cell>
        </row>
        <row r="257">
          <cell r="B257" t="str">
            <v>RPZP.01.01.01-32-324/10</v>
          </cell>
          <cell r="C257" t="str">
            <v>RPZP.01.01.01-32-324/10</v>
          </cell>
          <cell r="D257" t="str">
            <v>pierwszy</v>
          </cell>
          <cell r="E257" t="str">
            <v>2011-09-04</v>
          </cell>
          <cell r="F257" t="str">
            <v>2012-08-03</v>
          </cell>
          <cell r="G257" t="str">
            <v>2012-07-06</v>
          </cell>
          <cell r="H257" t="str">
            <v>2012-07-23</v>
          </cell>
        </row>
        <row r="258">
          <cell r="B258" t="str">
            <v>RPZP.01.01.01-32-326/10</v>
          </cell>
          <cell r="C258" t="str">
            <v>RPZP.01.01.01-32-326/10</v>
          </cell>
          <cell r="D258" t="str">
            <v>pierwszy</v>
          </cell>
          <cell r="E258" t="str">
            <v>2011-07-06</v>
          </cell>
          <cell r="F258" t="str">
            <v>2012-02-03</v>
          </cell>
          <cell r="G258" t="str">
            <v>2012-01-20</v>
          </cell>
          <cell r="H258" t="str">
            <v>2012-01-26</v>
          </cell>
        </row>
        <row r="259">
          <cell r="B259" t="str">
            <v>RPZP.01.01.01-32-329/09</v>
          </cell>
          <cell r="C259" t="str">
            <v>RPZP.01.01.01-32-329/09</v>
          </cell>
          <cell r="D259" t="str">
            <v>pierwszy</v>
          </cell>
          <cell r="E259" t="str">
            <v>2010-09-27</v>
          </cell>
          <cell r="F259" t="str">
            <v>2011-10-04</v>
          </cell>
          <cell r="G259" t="str">
            <v>2011-09-19</v>
          </cell>
          <cell r="H259" t="str">
            <v>2011-09-20</v>
          </cell>
        </row>
        <row r="260">
          <cell r="B260" t="str">
            <v>RPZP.01.01.01-32-335/09</v>
          </cell>
          <cell r="C260" t="str">
            <v>RPZP.01.01.01-32-335/09</v>
          </cell>
          <cell r="D260" t="str">
            <v>pierwszy</v>
          </cell>
          <cell r="E260" t="str">
            <v>2011-05-26</v>
          </cell>
          <cell r="F260" t="str">
            <v>2012-02-17</v>
          </cell>
          <cell r="G260" t="str">
            <v>2012-02-02</v>
          </cell>
          <cell r="H260" t="str">
            <v>2012-02-09</v>
          </cell>
        </row>
        <row r="261">
          <cell r="B261" t="str">
            <v>RPZP.01.01.01-32-339/09</v>
          </cell>
          <cell r="C261" t="str">
            <v>RPZP.01.01.01-32-339/09</v>
          </cell>
          <cell r="D261" t="str">
            <v>pierwszy</v>
          </cell>
          <cell r="E261" t="str">
            <v>2010-12-20</v>
          </cell>
          <cell r="F261" t="str">
            <v>2012-03-09</v>
          </cell>
          <cell r="G261" t="str">
            <v>2012-02-20</v>
          </cell>
          <cell r="H261" t="str">
            <v>2012-02-24</v>
          </cell>
        </row>
        <row r="262">
          <cell r="B262" t="str">
            <v>RPZP.01.01.01-32-347/09</v>
          </cell>
          <cell r="C262" t="str">
            <v>RPZP.01.01.01-32-347/09</v>
          </cell>
          <cell r="D262" t="str">
            <v>pierwszy</v>
          </cell>
          <cell r="E262" t="str">
            <v>2010-08-31</v>
          </cell>
          <cell r="F262" t="str">
            <v>2011-04-04</v>
          </cell>
          <cell r="G262" t="str">
            <v>2011-03-22</v>
          </cell>
          <cell r="H262" t="str">
            <v>2011-03-29</v>
          </cell>
        </row>
        <row r="263">
          <cell r="B263" t="str">
            <v>RPZP.01.01.01-32-347/10</v>
          </cell>
          <cell r="C263" t="str">
            <v>RPZP.01.01.01-32-347/10</v>
          </cell>
          <cell r="D263" t="str">
            <v>pierwszy</v>
          </cell>
          <cell r="E263" t="str">
            <v>2012-07-16</v>
          </cell>
          <cell r="F263" t="str">
            <v>2013-05-02</v>
          </cell>
          <cell r="G263" t="str">
            <v>2013-04-08</v>
          </cell>
          <cell r="H263" t="str">
            <v>2013-04-10</v>
          </cell>
        </row>
        <row r="264">
          <cell r="B264" t="str">
            <v>RPZP.01.01.01-32-349/10</v>
          </cell>
          <cell r="C264" t="str">
            <v>RPZP.01.01.01-32-349/10</v>
          </cell>
          <cell r="D264" t="str">
            <v>pierwszy</v>
          </cell>
          <cell r="E264" t="str">
            <v>2012-02-27</v>
          </cell>
          <cell r="F264" t="str">
            <v>2013-04-17</v>
          </cell>
          <cell r="G264" t="str">
            <v>2013-03-18</v>
          </cell>
          <cell r="H264" t="str">
            <v>2013-03-29</v>
          </cell>
        </row>
        <row r="265">
          <cell r="B265" t="str">
            <v>RPZP.01.01.01-32-350/10</v>
          </cell>
          <cell r="C265" t="str">
            <v>RPZP.01.01.01-32-350/10</v>
          </cell>
          <cell r="D265" t="str">
            <v>pierwszy</v>
          </cell>
          <cell r="E265" t="str">
            <v>2012-01-30</v>
          </cell>
          <cell r="F265" t="str">
            <v>2014-07-10</v>
          </cell>
          <cell r="G265" t="str">
            <v>2014-06-26</v>
          </cell>
          <cell r="H265" t="str">
            <v>2014-07-03</v>
          </cell>
        </row>
        <row r="266">
          <cell r="B266" t="str">
            <v>RPZP.01.01.01-32-352/09</v>
          </cell>
          <cell r="C266" t="str">
            <v>RPZP.01.01.01-32-352/09</v>
          </cell>
          <cell r="D266" t="str">
            <v>pierwszy</v>
          </cell>
          <cell r="E266" t="str">
            <v>2010-08-25</v>
          </cell>
          <cell r="F266" t="str">
            <v>2011-04-22</v>
          </cell>
          <cell r="G266" t="str">
            <v>2011-04-11</v>
          </cell>
          <cell r="H266" t="str">
            <v>2011-05-06</v>
          </cell>
        </row>
        <row r="267">
          <cell r="B267" t="str">
            <v>RPZP.01.01.01-32-354/09</v>
          </cell>
          <cell r="C267" t="str">
            <v>RPZP.01.01.01-32-354/09</v>
          </cell>
          <cell r="D267" t="str">
            <v>pierwszy</v>
          </cell>
          <cell r="E267" t="str">
            <v>2011-07-15</v>
          </cell>
          <cell r="F267" t="str">
            <v>2013-03-11</v>
          </cell>
          <cell r="G267" t="str">
            <v>2013-02-12</v>
          </cell>
          <cell r="H267" t="str">
            <v>2013-02-22</v>
          </cell>
        </row>
        <row r="268">
          <cell r="B268" t="str">
            <v>RPZP.01.01.01-32-354/10</v>
          </cell>
          <cell r="C268" t="str">
            <v>RPZP.01.01.01-32-354/10</v>
          </cell>
          <cell r="D268" t="str">
            <v>pierwszy</v>
          </cell>
          <cell r="E268" t="str">
            <v>2011-02-10</v>
          </cell>
          <cell r="F268" t="str">
            <v>2012-01-12</v>
          </cell>
          <cell r="G268" t="str">
            <v>2011-12-15</v>
          </cell>
          <cell r="H268" t="str">
            <v>2011-12-30</v>
          </cell>
        </row>
        <row r="269">
          <cell r="B269" t="str">
            <v>RPZP.01.01.01-32-355/09</v>
          </cell>
          <cell r="C269" t="str">
            <v>RPZP.01.01.01-32-355/09</v>
          </cell>
          <cell r="D269" t="str">
            <v>pierwszy</v>
          </cell>
          <cell r="E269" t="str">
            <v>2010-12-30</v>
          </cell>
          <cell r="F269" t="str">
            <v>2011-11-07</v>
          </cell>
          <cell r="G269" t="str">
            <v>2011-10-18</v>
          </cell>
          <cell r="H269" t="str">
            <v>2011-10-26</v>
          </cell>
        </row>
        <row r="270">
          <cell r="B270" t="str">
            <v>RPZP.01.01.01-32-356/09</v>
          </cell>
          <cell r="C270" t="str">
            <v>RPZP.01.01.01-32-356/09</v>
          </cell>
          <cell r="D270" t="str">
            <v>pierwszy</v>
          </cell>
          <cell r="E270" t="str">
            <v>2010-09-17</v>
          </cell>
          <cell r="F270" t="str">
            <v>2011-11-10</v>
          </cell>
          <cell r="G270" t="str">
            <v>2011-10-28</v>
          </cell>
          <cell r="H270" t="str">
            <v>2011-11-09</v>
          </cell>
        </row>
        <row r="271">
          <cell r="B271" t="str">
            <v>RPZP.01.01.01-32-360/09</v>
          </cell>
          <cell r="C271" t="str">
            <v>RPZP.01.01.01-32-360/09</v>
          </cell>
          <cell r="D271" t="str">
            <v>pierwszy</v>
          </cell>
          <cell r="E271" t="str">
            <v>2010-08-02</v>
          </cell>
          <cell r="F271" t="str">
            <v>2011-04-04</v>
          </cell>
          <cell r="G271" t="str">
            <v>2011-03-22</v>
          </cell>
          <cell r="H271" t="str">
            <v>2011-03-29</v>
          </cell>
        </row>
        <row r="272">
          <cell r="B272" t="str">
            <v>RPZP.01.01.01-32-363/09</v>
          </cell>
          <cell r="C272" t="str">
            <v>RPZP.01.01.01-32-363/09</v>
          </cell>
          <cell r="D272" t="str">
            <v>pierwszy</v>
          </cell>
          <cell r="E272" t="str">
            <v>2010-11-16</v>
          </cell>
          <cell r="F272" t="str">
            <v>2011-08-19</v>
          </cell>
          <cell r="G272" t="str">
            <v>2011-08-09</v>
          </cell>
          <cell r="H272" t="str">
            <v>2011-08-23</v>
          </cell>
        </row>
        <row r="273">
          <cell r="B273" t="str">
            <v>RPZP.01.01.01-32-364/10</v>
          </cell>
          <cell r="C273" t="str">
            <v>RPZP.01.01.01-32-364/10</v>
          </cell>
          <cell r="D273" t="str">
            <v>pierwszy</v>
          </cell>
          <cell r="E273" t="str">
            <v>2012-01-30</v>
          </cell>
          <cell r="F273" t="str">
            <v>2012-09-25</v>
          </cell>
          <cell r="G273" t="str">
            <v>2012-09-03</v>
          </cell>
          <cell r="H273" t="str">
            <v>2012-09-05</v>
          </cell>
        </row>
        <row r="274">
          <cell r="B274" t="str">
            <v>RPZP.01.01.01-32-365/10</v>
          </cell>
          <cell r="C274" t="str">
            <v>RPZP.01.01.01-32-365/10</v>
          </cell>
          <cell r="D274" t="str">
            <v>pierwszy</v>
          </cell>
          <cell r="E274" t="str">
            <v>2011-02-02</v>
          </cell>
          <cell r="F274" t="str">
            <v>2011-08-26</v>
          </cell>
          <cell r="G274" t="str">
            <v>2011-08-08</v>
          </cell>
          <cell r="H274" t="str">
            <v>2011-08-23</v>
          </cell>
        </row>
        <row r="275">
          <cell r="B275" t="str">
            <v>RPZP.01.01.01-32-367/09</v>
          </cell>
          <cell r="C275" t="str">
            <v>RPZP.01.01.01-32-367/09</v>
          </cell>
          <cell r="D275" t="str">
            <v>pierwszy</v>
          </cell>
          <cell r="E275" t="str">
            <v>2010-10-21</v>
          </cell>
          <cell r="F275" t="str">
            <v>2011-08-19</v>
          </cell>
          <cell r="G275" t="str">
            <v>2011-08-09</v>
          </cell>
          <cell r="H275" t="str">
            <v>2011-08-23</v>
          </cell>
        </row>
        <row r="276">
          <cell r="B276" t="str">
            <v>RPZP.01.01.01-32-368/09</v>
          </cell>
          <cell r="C276" t="str">
            <v>RPZP.01.01.01-32-368/09</v>
          </cell>
          <cell r="D276" t="str">
            <v>pierwszy</v>
          </cell>
          <cell r="E276" t="str">
            <v>2010-10-28</v>
          </cell>
          <cell r="F276" t="str">
            <v>2011-08-04</v>
          </cell>
          <cell r="G276" t="str">
            <v>2011-07-20</v>
          </cell>
          <cell r="H276" t="str">
            <v>2011-08-04</v>
          </cell>
        </row>
        <row r="277">
          <cell r="B277" t="str">
            <v>RPZP.01.01.01-32-378/10</v>
          </cell>
          <cell r="C277" t="str">
            <v>RPZP.01.01.01-32-378/10</v>
          </cell>
          <cell r="D277" t="str">
            <v>pierwszy</v>
          </cell>
          <cell r="E277" t="str">
            <v>2013-08-16</v>
          </cell>
          <cell r="F277" t="str">
            <v>2014-01-23</v>
          </cell>
          <cell r="G277" t="str">
            <v>2014-01-10</v>
          </cell>
          <cell r="H277" t="str">
            <v>2014-01-14</v>
          </cell>
        </row>
        <row r="278">
          <cell r="B278" t="str">
            <v>RPZP.01.01.01-32-399/10</v>
          </cell>
          <cell r="C278" t="str">
            <v>RPZP.01.01.01-32-399/10</v>
          </cell>
          <cell r="D278" t="str">
            <v>pierwszy</v>
          </cell>
          <cell r="E278" t="str">
            <v>2012-07-02</v>
          </cell>
          <cell r="F278" t="str">
            <v>2013-04-24</v>
          </cell>
          <cell r="G278" t="str">
            <v>2013-04-05</v>
          </cell>
          <cell r="H278" t="str">
            <v>2013-04-09</v>
          </cell>
        </row>
        <row r="279">
          <cell r="B279" t="str">
            <v>RPZP.01.01.01-32-407/10</v>
          </cell>
          <cell r="C279" t="str">
            <v>RPZP.01.01.01-32-407/10</v>
          </cell>
          <cell r="D279" t="str">
            <v>pierwszy</v>
          </cell>
          <cell r="E279" t="str">
            <v>2011-04-07</v>
          </cell>
          <cell r="F279" t="str">
            <v>2011-08-04</v>
          </cell>
          <cell r="G279" t="str">
            <v>2011-07-20</v>
          </cell>
          <cell r="H279" t="str">
            <v>2011-08-12</v>
          </cell>
        </row>
        <row r="280">
          <cell r="B280" t="str">
            <v>RPZP.01.01.01-32-410/10</v>
          </cell>
          <cell r="C280" t="str">
            <v>RPZP.01.01.01-32-410/10</v>
          </cell>
          <cell r="D280" t="str">
            <v>pierwszy</v>
          </cell>
          <cell r="E280" t="str">
            <v>2011-01-14</v>
          </cell>
          <cell r="F280" t="str">
            <v>2011-06-24</v>
          </cell>
          <cell r="G280" t="str">
            <v>2011-06-09</v>
          </cell>
          <cell r="H280" t="str">
            <v>2011-06-15</v>
          </cell>
        </row>
        <row r="281">
          <cell r="B281" t="str">
            <v>RPZP.01.01.01-32-433/10</v>
          </cell>
          <cell r="C281" t="str">
            <v>RPZP.01.01.01-32-433/10</v>
          </cell>
          <cell r="D281" t="str">
            <v>pierwszy</v>
          </cell>
          <cell r="E281" t="str">
            <v>2012-01-30</v>
          </cell>
          <cell r="F281" t="str">
            <v>2013-02-25</v>
          </cell>
          <cell r="G281" t="str">
            <v>2013-01-12</v>
          </cell>
          <cell r="H281" t="str">
            <v>2013-02-15</v>
          </cell>
        </row>
        <row r="282">
          <cell r="B282" t="str">
            <v>RPZP.01.01.01-32-436/10</v>
          </cell>
          <cell r="C282" t="str">
            <v>RPZP.01.01.01-32-436/10</v>
          </cell>
          <cell r="D282" t="str">
            <v>pierwszy</v>
          </cell>
          <cell r="E282" t="str">
            <v>2011-01-21</v>
          </cell>
          <cell r="F282" t="str">
            <v>2011-08-26</v>
          </cell>
          <cell r="G282" t="str">
            <v>2011-08-12</v>
          </cell>
          <cell r="H282" t="str">
            <v>2011-08-24</v>
          </cell>
        </row>
        <row r="283">
          <cell r="B283" t="str">
            <v>RPZP.01.01.01-32-444/10</v>
          </cell>
          <cell r="C283" t="str">
            <v>RPZP.01.01.01-32-444/10</v>
          </cell>
          <cell r="D283" t="str">
            <v>pierwszy</v>
          </cell>
          <cell r="E283" t="str">
            <v>2013-03-29</v>
          </cell>
          <cell r="F283" t="str">
            <v>2013-12-18</v>
          </cell>
          <cell r="G283" t="str">
            <v>2013-11-28</v>
          </cell>
          <cell r="H283" t="str">
            <v>2013-12-09</v>
          </cell>
        </row>
        <row r="284">
          <cell r="B284" t="str">
            <v>RPZP.01.01.01-32-468/10</v>
          </cell>
          <cell r="C284" t="str">
            <v>RPZP.01.01.01-32-468/10</v>
          </cell>
          <cell r="D284" t="str">
            <v>pierwszy</v>
          </cell>
          <cell r="E284" t="str">
            <v>2013-01-08</v>
          </cell>
          <cell r="F284" t="str">
            <v>2013-08-16</v>
          </cell>
          <cell r="G284" t="str">
            <v>2013-07-29</v>
          </cell>
          <cell r="H284" t="str">
            <v>2013-08-02</v>
          </cell>
        </row>
        <row r="285">
          <cell r="B285" t="str">
            <v>RPZP.01.01.01-32-469/10</v>
          </cell>
          <cell r="C285" t="str">
            <v>RPZP.01.01.01-32-469/10</v>
          </cell>
          <cell r="D285" t="str">
            <v>pierwszy</v>
          </cell>
          <cell r="E285" t="str">
            <v>2011-02-01</v>
          </cell>
          <cell r="F285" t="str">
            <v>2011-09-02</v>
          </cell>
          <cell r="G285" t="str">
            <v>2011-08-24</v>
          </cell>
          <cell r="H285" t="str">
            <v>2011-08-26</v>
          </cell>
        </row>
        <row r="286">
          <cell r="B286" t="str">
            <v>RPZP.01.01.01-32-472/10</v>
          </cell>
          <cell r="C286" t="str">
            <v>RPZP.01.01.01-32-472/10</v>
          </cell>
          <cell r="D286" t="str">
            <v>pierwszy</v>
          </cell>
          <cell r="E286" t="str">
            <v>2011-03-24</v>
          </cell>
          <cell r="F286" t="str">
            <v>2011-09-26</v>
          </cell>
          <cell r="G286" t="str">
            <v>2011-09-13</v>
          </cell>
          <cell r="H286" t="str">
            <v>2011-10-21</v>
          </cell>
        </row>
        <row r="287">
          <cell r="B287" t="str">
            <v>RPZP.01.01.01-32-486/10</v>
          </cell>
          <cell r="C287" t="str">
            <v>RPZP.01.01.01-32-486/10</v>
          </cell>
          <cell r="D287" t="str">
            <v>pierwszy</v>
          </cell>
          <cell r="E287" t="str">
            <v>2011-10-19</v>
          </cell>
          <cell r="F287" t="str">
            <v>2012-10-10</v>
          </cell>
          <cell r="G287" t="str">
            <v>2012-09-18</v>
          </cell>
          <cell r="H287" t="str">
            <v>2012-09-20</v>
          </cell>
        </row>
        <row r="288">
          <cell r="B288" t="str">
            <v>RPZP.01.01.01-32-488/10</v>
          </cell>
          <cell r="C288" t="str">
            <v>RPZP.01.01.01-32-488/10</v>
          </cell>
          <cell r="D288" t="str">
            <v>pierwszy</v>
          </cell>
          <cell r="E288" t="str">
            <v>2011-01-24</v>
          </cell>
          <cell r="F288" t="str">
            <v>2011-08-11</v>
          </cell>
          <cell r="G288" t="str">
            <v>2011-07-21</v>
          </cell>
          <cell r="H288" t="str">
            <v>2011-08-16</v>
          </cell>
        </row>
        <row r="289">
          <cell r="B289" t="str">
            <v>RPZP.01.01.01-32-496/10</v>
          </cell>
          <cell r="C289" t="str">
            <v>RPZP.01.01.01-32-496/10</v>
          </cell>
          <cell r="D289" t="str">
            <v>pierwszy</v>
          </cell>
          <cell r="E289" t="str">
            <v>2012-10-01</v>
          </cell>
          <cell r="F289" t="str">
            <v>2014-11-12</v>
          </cell>
          <cell r="G289" t="str">
            <v>2014-10-08</v>
          </cell>
          <cell r="H289" t="str">
            <v>2014-10-24</v>
          </cell>
        </row>
        <row r="290">
          <cell r="B290" t="str">
            <v>RPZP.01.01.01-32-508/10</v>
          </cell>
          <cell r="C290" t="str">
            <v>RPZP.01.01.01-32-508/10</v>
          </cell>
          <cell r="D290" t="str">
            <v>pierwszy</v>
          </cell>
          <cell r="E290" t="str">
            <v>2012-01-23</v>
          </cell>
          <cell r="F290" t="str">
            <v>2012-07-26</v>
          </cell>
          <cell r="G290" t="str">
            <v>2012-07-11</v>
          </cell>
          <cell r="H290" t="str">
            <v>2012-07-12</v>
          </cell>
        </row>
        <row r="291">
          <cell r="B291" t="str">
            <v>RPZP.01.01.01-32-509/10</v>
          </cell>
          <cell r="C291" t="str">
            <v>RPZP.01.01.01-32-509/10</v>
          </cell>
          <cell r="D291" t="str">
            <v>pierwszy</v>
          </cell>
          <cell r="E291" t="str">
            <v>2012-07-26</v>
          </cell>
          <cell r="F291" t="str">
            <v>2013-06-18</v>
          </cell>
          <cell r="G291" t="str">
            <v>2013-06-04</v>
          </cell>
          <cell r="H291" t="str">
            <v>2013-06-06</v>
          </cell>
        </row>
        <row r="292">
          <cell r="B292" t="str">
            <v>RPZP.01.01.01-32-512/10</v>
          </cell>
          <cell r="C292" t="str">
            <v>RPZP.01.01.01-32-512/10</v>
          </cell>
          <cell r="D292" t="str">
            <v>pierwszy</v>
          </cell>
          <cell r="E292" t="str">
            <v>2011-07-29</v>
          </cell>
          <cell r="F292" t="str">
            <v>2012-09-11</v>
          </cell>
          <cell r="G292" t="str">
            <v>2012-08-23</v>
          </cell>
          <cell r="H292" t="str">
            <v>2012-08-24</v>
          </cell>
        </row>
        <row r="293">
          <cell r="B293" t="str">
            <v>RPZP.01.01.01-32-519/10</v>
          </cell>
          <cell r="C293" t="str">
            <v>RPZP.01.01.01-32-519/10</v>
          </cell>
          <cell r="D293" t="str">
            <v>pierwszy</v>
          </cell>
          <cell r="E293" t="str">
            <v>2012-08-22</v>
          </cell>
          <cell r="F293" t="str">
            <v>2013-11-12</v>
          </cell>
          <cell r="G293" t="str">
            <v>2013-10-28</v>
          </cell>
          <cell r="H293" t="str">
            <v>2013-10-29</v>
          </cell>
        </row>
        <row r="294">
          <cell r="B294" t="str">
            <v>RPZP.01.01.01-32-523/10</v>
          </cell>
          <cell r="C294" t="str">
            <v>RPZP.01.01.01-32-523/10</v>
          </cell>
          <cell r="D294" t="str">
            <v>pierwszy</v>
          </cell>
          <cell r="E294" t="str">
            <v>2012-02-22</v>
          </cell>
          <cell r="F294" t="str">
            <v>2013-08-01</v>
          </cell>
          <cell r="G294" t="str">
            <v>2013-07-12</v>
          </cell>
          <cell r="H294" t="str">
            <v>2013-07-17</v>
          </cell>
        </row>
        <row r="295">
          <cell r="B295" t="str">
            <v>RPZP.01.01.01-32-541/10</v>
          </cell>
          <cell r="C295" t="str">
            <v>RPZP.01.01.01-32-541/10</v>
          </cell>
          <cell r="D295" t="str">
            <v>pierwszy</v>
          </cell>
          <cell r="E295" t="str">
            <v>2011-08-18</v>
          </cell>
          <cell r="F295" t="str">
            <v>2012-04-17</v>
          </cell>
          <cell r="G295" t="str">
            <v>2012-03-28</v>
          </cell>
          <cell r="H295" t="str">
            <v>2012-04-02</v>
          </cell>
        </row>
        <row r="296">
          <cell r="B296" t="str">
            <v>RPZP.01.01.01-32-558/10</v>
          </cell>
          <cell r="C296" t="str">
            <v>RPZP.01.01.01-32-558/10</v>
          </cell>
          <cell r="D296" t="str">
            <v>pierwszy</v>
          </cell>
          <cell r="E296" t="str">
            <v>2011-12-23</v>
          </cell>
          <cell r="F296" t="str">
            <v>2012-11-09</v>
          </cell>
          <cell r="G296" t="str">
            <v>2012-10-12</v>
          </cell>
          <cell r="H296" t="str">
            <v>2012-10-22</v>
          </cell>
        </row>
        <row r="297">
          <cell r="B297" t="str">
            <v>RPZP.01.01.01-32-560/10</v>
          </cell>
          <cell r="C297" t="str">
            <v>RPZP.01.01.01-32-560/10</v>
          </cell>
          <cell r="D297" t="str">
            <v>pierwszy</v>
          </cell>
          <cell r="E297" t="str">
            <v>2011-01-31</v>
          </cell>
          <cell r="F297" t="str">
            <v>2011-10-26</v>
          </cell>
          <cell r="G297" t="str">
            <v>2011-10-10</v>
          </cell>
          <cell r="H297" t="str">
            <v>2011-10-25</v>
          </cell>
        </row>
        <row r="298">
          <cell r="B298" t="str">
            <v>RPZP.01.01.01-32-561/10</v>
          </cell>
          <cell r="C298" t="str">
            <v>RPZP.01.01.01-32-561/10</v>
          </cell>
          <cell r="D298" t="str">
            <v>pierwszy</v>
          </cell>
          <cell r="E298" t="str">
            <v>2011-12-01</v>
          </cell>
          <cell r="F298" t="str">
            <v>2012-05-18</v>
          </cell>
          <cell r="G298" t="str">
            <v>2012-04-25</v>
          </cell>
          <cell r="H298" t="str">
            <v>2012-05-07</v>
          </cell>
        </row>
        <row r="299">
          <cell r="B299" t="str">
            <v>RPZP.01.01.01-32-563/10</v>
          </cell>
          <cell r="C299" t="str">
            <v>RPZP.01.01.01-32-563/10</v>
          </cell>
          <cell r="D299" t="str">
            <v>pierwszy</v>
          </cell>
          <cell r="E299" t="str">
            <v>2011-08-25</v>
          </cell>
          <cell r="F299" t="str">
            <v>2013-02-04</v>
          </cell>
          <cell r="G299" t="str">
            <v>2013-01-15</v>
          </cell>
          <cell r="H299" t="str">
            <v>2013-01-18</v>
          </cell>
        </row>
        <row r="300">
          <cell r="B300" t="str">
            <v>RPZP.01.01.02-32-001/09</v>
          </cell>
          <cell r="C300" t="str">
            <v>RPZP.01.01.02-32-001/09</v>
          </cell>
          <cell r="D300" t="str">
            <v>pierwszy</v>
          </cell>
          <cell r="E300" t="str">
            <v>2010-10-27</v>
          </cell>
          <cell r="F300" t="str">
            <v>2011-09-26</v>
          </cell>
          <cell r="G300" t="str">
            <v>2011-08-31</v>
          </cell>
          <cell r="H300" t="str">
            <v>2011-10-19</v>
          </cell>
        </row>
        <row r="301">
          <cell r="B301" t="str">
            <v>RPZP.01.01.02-32-003/09</v>
          </cell>
          <cell r="C301" t="str">
            <v>RPZP.01.01.02-32-003/09</v>
          </cell>
          <cell r="D301" t="str">
            <v>pierwszy</v>
          </cell>
          <cell r="E301" t="str">
            <v>2012-01-30</v>
          </cell>
          <cell r="F301" t="str">
            <v>2012-07-26</v>
          </cell>
          <cell r="G301" t="str">
            <v>2012-07-04</v>
          </cell>
          <cell r="H301" t="str">
            <v>2012-07-11</v>
          </cell>
        </row>
        <row r="302">
          <cell r="B302" t="str">
            <v>RPZP.01.01.02-32-007/08</v>
          </cell>
          <cell r="C302" t="str">
            <v>RPZP.01.01.02-32-007/08</v>
          </cell>
          <cell r="D302" t="str">
            <v>pierwszy</v>
          </cell>
          <cell r="E302" t="str">
            <v>2010-01-15</v>
          </cell>
          <cell r="F302" t="str">
            <v>2011-11-25</v>
          </cell>
          <cell r="G302" t="str">
            <v>2011-11-15</v>
          </cell>
          <cell r="H302" t="str">
            <v>2011-11-17</v>
          </cell>
        </row>
        <row r="303">
          <cell r="B303" t="str">
            <v>RPZP.01.01.02-32-007/09</v>
          </cell>
          <cell r="C303" t="str">
            <v>RPZP.01.01.02-32-007/09</v>
          </cell>
          <cell r="D303" t="str">
            <v>pierwszy</v>
          </cell>
          <cell r="E303" t="str">
            <v>2011-06-28</v>
          </cell>
          <cell r="F303" t="str">
            <v>2012-01-26</v>
          </cell>
          <cell r="G303" t="str">
            <v>2012-01-11</v>
          </cell>
          <cell r="H303" t="str">
            <v>2012-01-16</v>
          </cell>
        </row>
        <row r="304">
          <cell r="B304" t="str">
            <v>RPZP.01.01.02-32-008/08</v>
          </cell>
          <cell r="C304" t="str">
            <v>RPZP.01.01.02-32-008/08</v>
          </cell>
          <cell r="D304" t="str">
            <v>pierwszy</v>
          </cell>
          <cell r="E304" t="str">
            <v>2011-01-03</v>
          </cell>
          <cell r="F304" t="str">
            <v>2011-11-03</v>
          </cell>
          <cell r="G304" t="str">
            <v>2011-10-05</v>
          </cell>
          <cell r="H304" t="str">
            <v>2011-10-24</v>
          </cell>
        </row>
        <row r="305">
          <cell r="B305" t="str">
            <v>RPZP.01.01.02-32-010/08</v>
          </cell>
          <cell r="C305" t="str">
            <v>RPZP.01.01.02-32-010/08</v>
          </cell>
          <cell r="D305" t="str">
            <v>pierwszy</v>
          </cell>
          <cell r="E305" t="str">
            <v>2009-12-07</v>
          </cell>
          <cell r="F305" t="str">
            <v>2010-04-22</v>
          </cell>
          <cell r="G305" t="str">
            <v>2010-04-13</v>
          </cell>
          <cell r="H305" t="str">
            <v>2010-05-07</v>
          </cell>
        </row>
        <row r="306">
          <cell r="B306" t="str">
            <v>RPZP.01.01.02-32-010/09</v>
          </cell>
          <cell r="C306" t="str">
            <v>RPZP.01.01.02-32-010/09</v>
          </cell>
          <cell r="D306" t="str">
            <v>pierwszy</v>
          </cell>
          <cell r="E306" t="str">
            <v>2010-11-15</v>
          </cell>
          <cell r="F306" t="str">
            <v>2011-04-08</v>
          </cell>
          <cell r="G306" t="str">
            <v>2011-03-25</v>
          </cell>
          <cell r="H306" t="str">
            <v>2011-04-05</v>
          </cell>
        </row>
        <row r="307">
          <cell r="B307" t="str">
            <v>RPZP.01.01.02-32-011/09</v>
          </cell>
          <cell r="C307" t="str">
            <v>RPZP.01.01.02-32-011/09</v>
          </cell>
          <cell r="D307" t="str">
            <v>pierwszy</v>
          </cell>
          <cell r="E307" t="str">
            <v>2010-11-08</v>
          </cell>
          <cell r="F307" t="str">
            <v>2011-08-19</v>
          </cell>
          <cell r="G307" t="str">
            <v>2011-08-09</v>
          </cell>
          <cell r="H307" t="str">
            <v>2011-08-23</v>
          </cell>
        </row>
        <row r="308">
          <cell r="B308" t="str">
            <v>RPZP.01.01.02-32-012/09</v>
          </cell>
          <cell r="C308" t="str">
            <v>RPZP.01.01.02-32-012/09</v>
          </cell>
          <cell r="D308" t="str">
            <v>pierwszy</v>
          </cell>
          <cell r="E308" t="str">
            <v>2010-12-28</v>
          </cell>
          <cell r="F308" t="str">
            <v>2011-10-12</v>
          </cell>
          <cell r="G308" t="str">
            <v>2011-09-27</v>
          </cell>
          <cell r="H308" t="str">
            <v>2011-10-24</v>
          </cell>
        </row>
        <row r="309">
          <cell r="B309" t="str">
            <v>RPZP.01.01.02-32-013/09</v>
          </cell>
          <cell r="C309" t="str">
            <v>RPZP.01.01.02-32-013/09</v>
          </cell>
          <cell r="D309" t="str">
            <v>pierwszy</v>
          </cell>
          <cell r="E309" t="str">
            <v>2010-09-07</v>
          </cell>
          <cell r="F309" t="str">
            <v>2011-03-17</v>
          </cell>
          <cell r="G309" t="str">
            <v>2011-03-04</v>
          </cell>
          <cell r="H309" t="str">
            <v>2011-03-25</v>
          </cell>
        </row>
        <row r="310">
          <cell r="B310" t="str">
            <v>RPZP.01.01.02-32-014/09</v>
          </cell>
          <cell r="C310" t="str">
            <v>RPZP.01.01.02-32-014/09</v>
          </cell>
          <cell r="D310" t="str">
            <v>pierwszy</v>
          </cell>
          <cell r="E310" t="str">
            <v>2010-10-19</v>
          </cell>
          <cell r="F310" t="str">
            <v>2011-05-26</v>
          </cell>
          <cell r="G310" t="str">
            <v>2011-05-11</v>
          </cell>
          <cell r="H310" t="str">
            <v>2011-05-23</v>
          </cell>
        </row>
        <row r="311">
          <cell r="B311" t="str">
            <v>RPZP.01.01.02-32-015/09</v>
          </cell>
          <cell r="C311" t="str">
            <v>RPZP.01.01.02-32-015/09</v>
          </cell>
          <cell r="D311" t="str">
            <v>pierwszy</v>
          </cell>
          <cell r="E311" t="str">
            <v>2010-08-20</v>
          </cell>
          <cell r="F311" t="str">
            <v>2011-03-03</v>
          </cell>
          <cell r="G311" t="str">
            <v>2011-02-17</v>
          </cell>
          <cell r="H311" t="str">
            <v>2011-02-17</v>
          </cell>
        </row>
        <row r="312">
          <cell r="B312" t="str">
            <v>RPZP.01.01.02-32-017/10</v>
          </cell>
          <cell r="C312" t="str">
            <v>RPZP.01.01.02-32-017/10</v>
          </cell>
          <cell r="D312" t="str">
            <v>pierwszy</v>
          </cell>
          <cell r="E312" t="str">
            <v>2013-04-19</v>
          </cell>
          <cell r="F312" t="str">
            <v>2013-08-16</v>
          </cell>
          <cell r="G312" t="str">
            <v>2013-08-01</v>
          </cell>
          <cell r="H312" t="str">
            <v>2013-08-02</v>
          </cell>
        </row>
        <row r="313">
          <cell r="B313" t="str">
            <v>RPZP.01.01.02-32-018/09</v>
          </cell>
          <cell r="C313" t="str">
            <v>RPZP.01.01.02-32-018/09</v>
          </cell>
          <cell r="D313" t="str">
            <v>pierwszy</v>
          </cell>
          <cell r="E313" t="str">
            <v>2010-12-08</v>
          </cell>
          <cell r="F313" t="str">
            <v>2011-07-11</v>
          </cell>
          <cell r="G313" t="str">
            <v>2011-06-21</v>
          </cell>
          <cell r="H313" t="str">
            <v>2011-07-25</v>
          </cell>
        </row>
        <row r="314">
          <cell r="B314" t="str">
            <v>RPZP.01.01.02-32-019/09</v>
          </cell>
          <cell r="C314" t="str">
            <v>RPZP.01.01.02-32-019/09</v>
          </cell>
          <cell r="D314" t="str">
            <v>pierwszy</v>
          </cell>
          <cell r="E314" t="str">
            <v>2011-08-23</v>
          </cell>
          <cell r="F314" t="str">
            <v>2012-02-10</v>
          </cell>
          <cell r="G314" t="str">
            <v>2012-01-30</v>
          </cell>
          <cell r="H314" t="str">
            <v>2012-01-31</v>
          </cell>
        </row>
        <row r="315">
          <cell r="B315" t="str">
            <v>RPZP.01.01.02-32-020/08</v>
          </cell>
          <cell r="C315" t="str">
            <v>RPZP.01.01.02-32-020/08</v>
          </cell>
          <cell r="D315" t="str">
            <v>pierwszy</v>
          </cell>
          <cell r="E315" t="str">
            <v>2010-04-23</v>
          </cell>
          <cell r="F315" t="str">
            <v>2010-10-04</v>
          </cell>
          <cell r="G315" t="str">
            <v>2010-09-20</v>
          </cell>
          <cell r="H315" t="str">
            <v>2010-09-23</v>
          </cell>
        </row>
        <row r="316">
          <cell r="B316" t="str">
            <v>RPZP.01.01.02-32-020/09</v>
          </cell>
          <cell r="C316" t="str">
            <v>RPZP.01.01.02-32-020/09</v>
          </cell>
          <cell r="D316" t="str">
            <v>pierwszy</v>
          </cell>
          <cell r="E316" t="str">
            <v>2010-09-03</v>
          </cell>
          <cell r="F316" t="str">
            <v>2010-12-30</v>
          </cell>
          <cell r="G316" t="str">
            <v>2010-12-20</v>
          </cell>
          <cell r="H316" t="str">
            <v>2011-01-18</v>
          </cell>
        </row>
        <row r="317">
          <cell r="B317" t="str">
            <v>RPZP.01.01.02-32-021/08</v>
          </cell>
          <cell r="C317" t="str">
            <v>RPZP.01.01.02-32-021/08</v>
          </cell>
          <cell r="D317" t="str">
            <v>pierwszy</v>
          </cell>
          <cell r="E317" t="str">
            <v>2010-02-18</v>
          </cell>
          <cell r="F317" t="str">
            <v>2010-04-09</v>
          </cell>
          <cell r="G317" t="str">
            <v>2010-04-01</v>
          </cell>
          <cell r="H317" t="str">
            <v>2010-04-13</v>
          </cell>
        </row>
        <row r="318">
          <cell r="B318" t="str">
            <v>RPZP.01.01.02-32-021/10</v>
          </cell>
          <cell r="C318" t="str">
            <v>RPZP.01.01.02-32-021/10</v>
          </cell>
          <cell r="D318" t="str">
            <v>pierwszy</v>
          </cell>
          <cell r="E318" t="str">
            <v>2014-04-15</v>
          </cell>
          <cell r="F318" t="str">
            <v>2014-09-11</v>
          </cell>
          <cell r="G318" t="str">
            <v>2014-08-25</v>
          </cell>
          <cell r="H318" t="str">
            <v>2014-08-26</v>
          </cell>
        </row>
        <row r="319">
          <cell r="B319" t="str">
            <v>RPZP.01.01.02-32-022/09</v>
          </cell>
          <cell r="C319" t="str">
            <v>RPZP.01.01.02-32-022/09</v>
          </cell>
          <cell r="D319" t="str">
            <v>pierwszy</v>
          </cell>
          <cell r="E319" t="str">
            <v>2010-09-17</v>
          </cell>
          <cell r="F319" t="str">
            <v>2011-04-15</v>
          </cell>
          <cell r="G319" t="str">
            <v>2011-04-01</v>
          </cell>
          <cell r="H319" t="str">
            <v>2011-04-05</v>
          </cell>
        </row>
        <row r="320">
          <cell r="B320" t="str">
            <v>RPZP.01.01.02-32-023/09</v>
          </cell>
          <cell r="C320" t="str">
            <v>RPZP.01.01.02-32-023/09</v>
          </cell>
          <cell r="D320" t="str">
            <v>pierwszy</v>
          </cell>
          <cell r="E320" t="str">
            <v>2010-07-27</v>
          </cell>
          <cell r="F320" t="str">
            <v>2010-12-30</v>
          </cell>
          <cell r="G320" t="str">
            <v>2010-12-22</v>
          </cell>
          <cell r="H320" t="str">
            <v>2010-12-31</v>
          </cell>
        </row>
        <row r="321">
          <cell r="B321" t="str">
            <v>RPZP.01.01.02-32-023/10</v>
          </cell>
          <cell r="C321" t="str">
            <v>RPZP.01.01.02-32-023/10</v>
          </cell>
          <cell r="D321" t="str">
            <v>pierwszy</v>
          </cell>
          <cell r="E321" t="str">
            <v>2014-08-08</v>
          </cell>
          <cell r="F321" t="str">
            <v>2014-12-19</v>
          </cell>
          <cell r="G321" t="str">
            <v>2014-12-05</v>
          </cell>
          <cell r="H321" t="str">
            <v>2014-12-11</v>
          </cell>
        </row>
        <row r="322">
          <cell r="B322" t="str">
            <v>RPZP.01.01.02-32-025/08</v>
          </cell>
          <cell r="C322" t="str">
            <v>RPZP.01.01.02-32-025/08</v>
          </cell>
          <cell r="D322" t="str">
            <v>pierwszy</v>
          </cell>
          <cell r="E322" t="str">
            <v>2009-11-20</v>
          </cell>
          <cell r="F322" t="str">
            <v>2010-02-25</v>
          </cell>
          <cell r="G322" t="str">
            <v>2010-02-23</v>
          </cell>
          <cell r="H322" t="str">
            <v>2010-02-26</v>
          </cell>
        </row>
        <row r="323">
          <cell r="B323" t="str">
            <v>RPZP.01.01.02-32-025/09</v>
          </cell>
          <cell r="C323" t="str">
            <v>RPZP.01.01.02-32-025/09</v>
          </cell>
          <cell r="D323" t="str">
            <v>pierwszy</v>
          </cell>
          <cell r="E323" t="str">
            <v>2010-11-08</v>
          </cell>
          <cell r="F323" t="str">
            <v>2011-09-09</v>
          </cell>
          <cell r="G323" t="str">
            <v>2011-08-26</v>
          </cell>
          <cell r="H323" t="str">
            <v>2011-10-18</v>
          </cell>
        </row>
        <row r="324">
          <cell r="B324" t="str">
            <v>RPZP.01.01.02-32-026/09</v>
          </cell>
          <cell r="C324" t="str">
            <v>RPZP.01.01.02-32-026/09</v>
          </cell>
          <cell r="D324" t="str">
            <v>pierwszy</v>
          </cell>
          <cell r="E324" t="str">
            <v>2010-09-28</v>
          </cell>
          <cell r="F324" t="str">
            <v>2012-08-20</v>
          </cell>
          <cell r="G324" t="str">
            <v>2012-08-06</v>
          </cell>
          <cell r="H324" t="str">
            <v>2012-08-08</v>
          </cell>
        </row>
        <row r="325">
          <cell r="B325" t="str">
            <v>RPZP.01.01.02-32-026/10</v>
          </cell>
          <cell r="C325" t="str">
            <v>RPZP.01.01.02-32-026/10</v>
          </cell>
          <cell r="D325" t="str">
            <v>pierwszy</v>
          </cell>
          <cell r="E325" t="str">
            <v>2013-10-16</v>
          </cell>
          <cell r="F325" t="str">
            <v>2014-12-30</v>
          </cell>
          <cell r="G325" t="str">
            <v>2014-12-16</v>
          </cell>
          <cell r="H325" t="str">
            <v>2014-12-18</v>
          </cell>
        </row>
        <row r="326">
          <cell r="B326" t="str">
            <v>RPZP.01.01.02-32-027/09</v>
          </cell>
          <cell r="C326" t="str">
            <v>RPZP.01.01.02-32-027/09</v>
          </cell>
          <cell r="D326" t="str">
            <v>pierwszy</v>
          </cell>
          <cell r="E326" t="str">
            <v>2011-03-21</v>
          </cell>
          <cell r="F326" t="str">
            <v>2013-06-04</v>
          </cell>
          <cell r="G326" t="str">
            <v>2013-05-02</v>
          </cell>
          <cell r="H326" t="str">
            <v>2013-05-20</v>
          </cell>
        </row>
        <row r="327">
          <cell r="B327" t="str">
            <v>RPZP.01.01.02-32-028/08</v>
          </cell>
          <cell r="C327" t="str">
            <v>RPZP.01.01.02-32-028/08</v>
          </cell>
          <cell r="D327" t="str">
            <v>pierwszy</v>
          </cell>
          <cell r="E327" t="str">
            <v>2009-12-09</v>
          </cell>
          <cell r="F327" t="str">
            <v>2010-07-08</v>
          </cell>
          <cell r="G327" t="str">
            <v>2010-07-01</v>
          </cell>
          <cell r="H327" t="str">
            <v>2010-07-29</v>
          </cell>
        </row>
        <row r="328">
          <cell r="B328" t="str">
            <v>RPZP.01.01.02-32-028/09</v>
          </cell>
          <cell r="C328" t="str">
            <v>RPZP.01.01.02-32-028/09</v>
          </cell>
          <cell r="D328" t="str">
            <v>pierwszy</v>
          </cell>
          <cell r="E328" t="str">
            <v>2011-02-03</v>
          </cell>
          <cell r="F328" t="str">
            <v>2011-08-19</v>
          </cell>
          <cell r="G328" t="str">
            <v>2011-08-08</v>
          </cell>
          <cell r="H328" t="str">
            <v>2011-08-23</v>
          </cell>
        </row>
        <row r="329">
          <cell r="B329" t="str">
            <v>RPZP.01.01.02-32-031/08</v>
          </cell>
          <cell r="C329" t="str">
            <v>RPZP.01.01.02-32-031/08</v>
          </cell>
          <cell r="D329" t="str">
            <v>pierwszy</v>
          </cell>
          <cell r="E329" t="str">
            <v>2010-08-27</v>
          </cell>
          <cell r="F329" t="str">
            <v>2011-08-04</v>
          </cell>
          <cell r="G329" t="str">
            <v>2011-07-13</v>
          </cell>
          <cell r="H329" t="str">
            <v>2011-07-27</v>
          </cell>
        </row>
        <row r="330">
          <cell r="B330" t="str">
            <v>RPZP.01.01.02-32-032/08</v>
          </cell>
          <cell r="C330" t="str">
            <v>RPZP.01.01.02-32-032/08</v>
          </cell>
          <cell r="D330" t="str">
            <v>pierwszy</v>
          </cell>
          <cell r="E330" t="str">
            <v>2010-08-27</v>
          </cell>
          <cell r="F330" t="str">
            <v>2011-04-15</v>
          </cell>
          <cell r="G330" t="str">
            <v>2011-04-04</v>
          </cell>
          <cell r="H330" t="str">
            <v>2011-05-06</v>
          </cell>
        </row>
        <row r="331">
          <cell r="B331" t="str">
            <v>RPZP.01.01.02-32-032/10</v>
          </cell>
          <cell r="C331" t="str">
            <v>RPZP.01.01.02-32-032/10</v>
          </cell>
          <cell r="D331" t="str">
            <v>pierwszy</v>
          </cell>
          <cell r="E331" t="str">
            <v>2012-04-05</v>
          </cell>
          <cell r="F331" t="str">
            <v>2012-10-10</v>
          </cell>
          <cell r="G331" t="str">
            <v>2012-09-19</v>
          </cell>
          <cell r="H331" t="str">
            <v>2012-09-20</v>
          </cell>
        </row>
        <row r="332">
          <cell r="B332" t="str">
            <v>RPZP.01.01.02-32-033/09</v>
          </cell>
          <cell r="C332" t="str">
            <v>RPZP.01.01.02-32-033/09</v>
          </cell>
          <cell r="D332" t="str">
            <v>pierwszy</v>
          </cell>
          <cell r="E332" t="str">
            <v>2011-07-20</v>
          </cell>
          <cell r="F332" t="str">
            <v>2012-02-24</v>
          </cell>
          <cell r="G332" t="str">
            <v>2012-02-09</v>
          </cell>
          <cell r="H332" t="str">
            <v>2012-02-14</v>
          </cell>
        </row>
        <row r="333">
          <cell r="B333" t="str">
            <v>RPZP.01.01.02-32-034/08</v>
          </cell>
          <cell r="C333" t="str">
            <v>RPZP.01.01.02-32-034/08</v>
          </cell>
          <cell r="D333" t="str">
            <v>pierwszy</v>
          </cell>
          <cell r="E333" t="str">
            <v>2012-05-21</v>
          </cell>
          <cell r="F333" t="str">
            <v>2012-12-19</v>
          </cell>
          <cell r="G333" t="str">
            <v>2012-12-03</v>
          </cell>
          <cell r="H333" t="str">
            <v>2012-12-11</v>
          </cell>
        </row>
        <row r="334">
          <cell r="B334" t="str">
            <v>RPZP.01.01.02-32-034/09</v>
          </cell>
          <cell r="C334" t="str">
            <v>RPZP.01.01.02-32-034/09</v>
          </cell>
          <cell r="D334" t="str">
            <v>pierwszy</v>
          </cell>
          <cell r="E334" t="str">
            <v>2011-09-23</v>
          </cell>
          <cell r="F334" t="str">
            <v>2012-06-26</v>
          </cell>
          <cell r="G334" t="str">
            <v>2012-06-08</v>
          </cell>
          <cell r="H334" t="str">
            <v>2012-06-18</v>
          </cell>
        </row>
        <row r="335">
          <cell r="B335" t="str">
            <v>RPZP.01.01.02-32-037/09</v>
          </cell>
          <cell r="C335" t="str">
            <v>RPZP.01.01.02-32-037/09</v>
          </cell>
          <cell r="D335" t="str">
            <v>pierwszy</v>
          </cell>
          <cell r="E335" t="str">
            <v>2010-11-22</v>
          </cell>
          <cell r="F335" t="str">
            <v>2011-10-04</v>
          </cell>
          <cell r="G335" t="str">
            <v>2011-09-16</v>
          </cell>
          <cell r="H335" t="str">
            <v>2011-09-29</v>
          </cell>
        </row>
        <row r="336">
          <cell r="B336" t="str">
            <v>RPZP.01.01.02-32-037/10</v>
          </cell>
          <cell r="C336" t="str">
            <v>RPZP.01.01.02-32-037/10</v>
          </cell>
          <cell r="D336" t="str">
            <v>pierwszy</v>
          </cell>
          <cell r="E336" t="str">
            <v>2013-10-24</v>
          </cell>
          <cell r="F336" t="str">
            <v>2014-04-16</v>
          </cell>
          <cell r="G336" t="str">
            <v>2014-04-02</v>
          </cell>
          <cell r="H336" t="str">
            <v>2014-04-07</v>
          </cell>
        </row>
        <row r="337">
          <cell r="B337" t="str">
            <v>RPZP.01.01.02-32-038/08</v>
          </cell>
          <cell r="C337" t="str">
            <v>RPZP.01.01.02-32-038/08</v>
          </cell>
          <cell r="D337" t="str">
            <v>pierwszy</v>
          </cell>
          <cell r="E337" t="str">
            <v>2010-06-15</v>
          </cell>
          <cell r="F337" t="str">
            <v>2010-12-23</v>
          </cell>
          <cell r="G337" t="str">
            <v>2010-12-14</v>
          </cell>
          <cell r="H337" t="str">
            <v>2010-12-17</v>
          </cell>
        </row>
        <row r="338">
          <cell r="B338" t="str">
            <v>RPZP.01.01.02-32-038/10</v>
          </cell>
          <cell r="C338" t="str">
            <v>RPZP.01.01.02-32-038/10</v>
          </cell>
          <cell r="D338" t="str">
            <v>pierwszy</v>
          </cell>
          <cell r="E338" t="str">
            <v>2012-01-26</v>
          </cell>
          <cell r="F338" t="str">
            <v>2012-08-10</v>
          </cell>
          <cell r="G338" t="str">
            <v>2012-07-23</v>
          </cell>
          <cell r="H338" t="str">
            <v>2012-07-25</v>
          </cell>
        </row>
        <row r="339">
          <cell r="B339" t="str">
            <v>RPZP.01.01.02-32-040/09</v>
          </cell>
          <cell r="C339" t="str">
            <v>RPZP.01.01.02-32-040/09</v>
          </cell>
          <cell r="D339" t="str">
            <v>pierwszy</v>
          </cell>
          <cell r="E339" t="str">
            <v>2010-12-17</v>
          </cell>
          <cell r="F339" t="str">
            <v>2011-08-19</v>
          </cell>
          <cell r="G339" t="str">
            <v>2011-08-03</v>
          </cell>
          <cell r="H339" t="str">
            <v>2011-08-18</v>
          </cell>
        </row>
        <row r="340">
          <cell r="B340" t="str">
            <v>RPZP.01.01.02-32-041/08</v>
          </cell>
          <cell r="C340" t="str">
            <v>RPZP.01.01.02-32-041/08</v>
          </cell>
          <cell r="D340" t="str">
            <v>pierwszy</v>
          </cell>
          <cell r="E340" t="str">
            <v>2009-10-16</v>
          </cell>
          <cell r="F340" t="str">
            <v>2009-12-30</v>
          </cell>
          <cell r="G340" t="str">
            <v>2009-12-03</v>
          </cell>
          <cell r="H340" t="str">
            <v>2009-12-29</v>
          </cell>
        </row>
        <row r="341">
          <cell r="B341" t="str">
            <v>RPZP.01.01.02-32-041/09</v>
          </cell>
          <cell r="C341" t="str">
            <v>RPZP.01.01.02-32-041/09</v>
          </cell>
          <cell r="D341" t="str">
            <v>pierwszy</v>
          </cell>
          <cell r="E341" t="str">
            <v>2011-03-21</v>
          </cell>
          <cell r="F341" t="str">
            <v>2011-09-26</v>
          </cell>
          <cell r="G341" t="str">
            <v>2011-09-08</v>
          </cell>
          <cell r="H341" t="str">
            <v>2011-09-29</v>
          </cell>
        </row>
        <row r="342">
          <cell r="B342" t="str">
            <v>RPZP.01.01.02-32-044/08</v>
          </cell>
          <cell r="C342" t="str">
            <v>RPZP.01.01.02-32-044/08</v>
          </cell>
          <cell r="D342" t="str">
            <v>pierwszy</v>
          </cell>
          <cell r="E342" t="str">
            <v>2010-03-31</v>
          </cell>
          <cell r="F342" t="str">
            <v>2012-01-12</v>
          </cell>
          <cell r="G342" t="str">
            <v>2011-12-30</v>
          </cell>
          <cell r="H342" t="str">
            <v>2011-12-30</v>
          </cell>
        </row>
        <row r="343">
          <cell r="B343" t="str">
            <v>RPZP.01.01.02-32-044/09</v>
          </cell>
          <cell r="C343" t="str">
            <v>RPZP.01.01.02-32-044/09</v>
          </cell>
          <cell r="D343" t="str">
            <v>pierwszy</v>
          </cell>
          <cell r="E343" t="str">
            <v>2011-05-13</v>
          </cell>
          <cell r="F343" t="str">
            <v>2012-04-02</v>
          </cell>
          <cell r="G343" t="str">
            <v>2012-03-15</v>
          </cell>
          <cell r="H343" t="str">
            <v>2012-03-20</v>
          </cell>
        </row>
        <row r="344">
          <cell r="B344" t="str">
            <v>RPZP.01.01.02-32-045/08</v>
          </cell>
          <cell r="C344" t="str">
            <v>RPZP.01.01.02-32-045/08</v>
          </cell>
          <cell r="D344" t="str">
            <v>pierwszy</v>
          </cell>
          <cell r="E344" t="str">
            <v>2009-11-18</v>
          </cell>
          <cell r="F344" t="str">
            <v>2010-03-25</v>
          </cell>
          <cell r="G344" t="str">
            <v>2010-03-23</v>
          </cell>
          <cell r="H344" t="str">
            <v>2010-03-29</v>
          </cell>
        </row>
        <row r="345">
          <cell r="B345" t="str">
            <v>RPZP.01.01.02-32-045/09</v>
          </cell>
          <cell r="C345" t="str">
            <v>RPZP.01.01.02-32-045/09</v>
          </cell>
          <cell r="D345" t="str">
            <v>pierwszy</v>
          </cell>
          <cell r="E345" t="str">
            <v>2012-01-30</v>
          </cell>
          <cell r="F345" t="str">
            <v>2012-12-28</v>
          </cell>
          <cell r="G345" t="str">
            <v>2012-12-04</v>
          </cell>
          <cell r="H345" t="str">
            <v>2012-12-18</v>
          </cell>
        </row>
        <row r="346">
          <cell r="B346" t="str">
            <v>RPZP.01.01.02-32-046/09</v>
          </cell>
          <cell r="C346" t="str">
            <v>RPZP.01.01.02-32-046/09</v>
          </cell>
          <cell r="D346" t="str">
            <v>pierwszy</v>
          </cell>
          <cell r="E346" t="str">
            <v>2011-12-23</v>
          </cell>
          <cell r="F346" t="str">
            <v>2013-04-10</v>
          </cell>
          <cell r="G346" t="str">
            <v>2013-03-20</v>
          </cell>
          <cell r="H346" t="str">
            <v>2013-03-21</v>
          </cell>
        </row>
        <row r="347">
          <cell r="B347" t="str">
            <v>RPZP.01.01.02-32-047/09</v>
          </cell>
          <cell r="C347" t="str">
            <v>RPZP.01.01.02-32-047/09</v>
          </cell>
          <cell r="D347" t="str">
            <v>pierwszy</v>
          </cell>
          <cell r="E347" t="str">
            <v>2011-03-29</v>
          </cell>
          <cell r="F347" t="str">
            <v>2011-10-12</v>
          </cell>
          <cell r="G347" t="str">
            <v>2011-09-22</v>
          </cell>
          <cell r="H347" t="str">
            <v>2011-10-24</v>
          </cell>
        </row>
        <row r="348">
          <cell r="B348" t="str">
            <v>RPZP.01.01.02-32-049/08</v>
          </cell>
          <cell r="C348" t="str">
            <v>RPZP.01.01.02-32-049/08</v>
          </cell>
          <cell r="D348" t="str">
            <v>pierwszy</v>
          </cell>
          <cell r="E348" t="str">
            <v>2009-07-31</v>
          </cell>
          <cell r="F348" t="str">
            <v>2010-02-25</v>
          </cell>
          <cell r="G348" t="str">
            <v>2010-02-23</v>
          </cell>
          <cell r="H348" t="str">
            <v>2010-03-05</v>
          </cell>
        </row>
        <row r="349">
          <cell r="B349" t="str">
            <v>RPZP.01.01.02-32-050/08</v>
          </cell>
          <cell r="C349" t="str">
            <v>RPZP.01.01.02-32-050/08</v>
          </cell>
          <cell r="D349" t="str">
            <v>pierwszy</v>
          </cell>
          <cell r="E349" t="str">
            <v>2012-07-16</v>
          </cell>
          <cell r="F349" t="str">
            <v>2013-05-17</v>
          </cell>
          <cell r="G349" t="str">
            <v>2013-05-02</v>
          </cell>
          <cell r="H349" t="str">
            <v>2013-05-06</v>
          </cell>
        </row>
        <row r="350">
          <cell r="B350" t="str">
            <v>RPZP.01.01.02-32-050/09</v>
          </cell>
          <cell r="C350" t="str">
            <v>RPZP.01.01.02-32-050/09</v>
          </cell>
          <cell r="D350" t="str">
            <v>pierwszy</v>
          </cell>
          <cell r="E350" t="str">
            <v>2012-05-15</v>
          </cell>
          <cell r="F350" t="str">
            <v>2013-05-02</v>
          </cell>
          <cell r="G350" t="str">
            <v>2013-04-08</v>
          </cell>
          <cell r="H350" t="str">
            <v>2013-04-23</v>
          </cell>
        </row>
        <row r="351">
          <cell r="B351" t="str">
            <v>RPZP.01.01.02-32-050/10</v>
          </cell>
          <cell r="C351" t="str">
            <v>RPZP.01.01.02-32-050/10</v>
          </cell>
          <cell r="D351" t="str">
            <v>pierwszy</v>
          </cell>
          <cell r="E351" t="str">
            <v>2013-10-29</v>
          </cell>
          <cell r="F351" t="str">
            <v>2014-07-03</v>
          </cell>
          <cell r="G351" t="str">
            <v>2014-06-12</v>
          </cell>
          <cell r="H351" t="str">
            <v>2014-06-16</v>
          </cell>
        </row>
        <row r="352">
          <cell r="B352" t="str">
            <v>RPZP.01.01.02-32-051/09</v>
          </cell>
          <cell r="C352" t="str">
            <v>RPZP.01.01.02-32-051/09</v>
          </cell>
          <cell r="D352" t="str">
            <v>pierwszy</v>
          </cell>
          <cell r="E352" t="str">
            <v>2013-10-24</v>
          </cell>
          <cell r="F352" t="str">
            <v>2014-07-17</v>
          </cell>
          <cell r="G352" t="str">
            <v>2014-06-26</v>
          </cell>
          <cell r="H352" t="str">
            <v>2014-07-04</v>
          </cell>
        </row>
        <row r="353">
          <cell r="B353" t="str">
            <v>RPZP.01.01.02-32-052/08</v>
          </cell>
          <cell r="C353" t="str">
            <v>RPZP.01.01.02-32-052/08</v>
          </cell>
          <cell r="D353" t="str">
            <v>pierwszy</v>
          </cell>
          <cell r="E353" t="str">
            <v>2010-02-26</v>
          </cell>
          <cell r="F353" t="str">
            <v>2010-10-14</v>
          </cell>
          <cell r="G353" t="str">
            <v>2010-10-01</v>
          </cell>
          <cell r="H353" t="str">
            <v>2010-12-17</v>
          </cell>
        </row>
        <row r="354">
          <cell r="B354" t="str">
            <v>RPZP.01.01.02-32-052/09</v>
          </cell>
          <cell r="C354" t="str">
            <v>RPZP.01.01.02-32-052/09</v>
          </cell>
          <cell r="D354" t="str">
            <v>pierwszy</v>
          </cell>
          <cell r="E354" t="str">
            <v>2011-03-28</v>
          </cell>
          <cell r="F354" t="str">
            <v>2011-10-12</v>
          </cell>
          <cell r="G354" t="str">
            <v>2011-09-16</v>
          </cell>
          <cell r="H354" t="str">
            <v>2011-10-21</v>
          </cell>
        </row>
        <row r="355">
          <cell r="B355" t="str">
            <v>RPZP.01.01.02-32-052/10</v>
          </cell>
          <cell r="C355" t="str">
            <v>RPZP.01.01.02-32-052/10</v>
          </cell>
          <cell r="D355" t="str">
            <v>pierwszy</v>
          </cell>
          <cell r="E355" t="str">
            <v>2013-02-20</v>
          </cell>
          <cell r="F355" t="str">
            <v>2014-07-24</v>
          </cell>
          <cell r="G355" t="str">
            <v>2014-07-10</v>
          </cell>
          <cell r="H355" t="str">
            <v>2014-07-11</v>
          </cell>
        </row>
        <row r="356">
          <cell r="B356" t="str">
            <v>RPZP.01.01.02-32-053/09</v>
          </cell>
          <cell r="C356" t="str">
            <v>RPZP.01.01.02-32-053/09</v>
          </cell>
          <cell r="D356" t="str">
            <v>pierwszy</v>
          </cell>
          <cell r="E356" t="str">
            <v>2011-07-27</v>
          </cell>
          <cell r="F356" t="str">
            <v>2012-04-25</v>
          </cell>
          <cell r="G356" t="str">
            <v>2012-04-05</v>
          </cell>
          <cell r="H356" t="str">
            <v>2012-04-10</v>
          </cell>
        </row>
        <row r="357">
          <cell r="B357" t="str">
            <v>RPZP.01.01.02-32-054/09</v>
          </cell>
          <cell r="C357" t="str">
            <v>RPZP.01.01.02-32-054/09</v>
          </cell>
          <cell r="D357" t="str">
            <v>pierwszy</v>
          </cell>
          <cell r="E357" t="str">
            <v>2011-03-28</v>
          </cell>
          <cell r="F357" t="str">
            <v>2012-02-03</v>
          </cell>
          <cell r="G357" t="str">
            <v>2012-01-16</v>
          </cell>
          <cell r="H357" t="str">
            <v>2012-01-18</v>
          </cell>
        </row>
        <row r="358">
          <cell r="B358" t="str">
            <v>RPZP.01.01.02-32-057/08</v>
          </cell>
          <cell r="C358" t="str">
            <v>RPZP.01.01.02-32-057/08</v>
          </cell>
          <cell r="D358" t="str">
            <v>pierwszy</v>
          </cell>
          <cell r="E358" t="str">
            <v>2009-12-23</v>
          </cell>
          <cell r="F358" t="str">
            <v>2010-08-10</v>
          </cell>
          <cell r="G358" t="str">
            <v>2010-07-28</v>
          </cell>
          <cell r="H358" t="str">
            <v>2010-05-19</v>
          </cell>
        </row>
        <row r="359">
          <cell r="B359" t="str">
            <v>RPZP.01.01.02-32-057/09</v>
          </cell>
          <cell r="C359" t="str">
            <v>RPZP.01.01.02-32-057/09</v>
          </cell>
          <cell r="D359" t="str">
            <v>pierwszy</v>
          </cell>
          <cell r="E359" t="str">
            <v>2010-09-28</v>
          </cell>
          <cell r="F359" t="str">
            <v>2011-08-26</v>
          </cell>
          <cell r="G359" t="str">
            <v>2011-08-09</v>
          </cell>
          <cell r="H359" t="str">
            <v>2011-08-23</v>
          </cell>
        </row>
        <row r="360">
          <cell r="B360" t="str">
            <v>RPZP.01.01.02-32-058/10</v>
          </cell>
          <cell r="C360" t="str">
            <v>RPZP.01.01.02-32-058/10</v>
          </cell>
          <cell r="D360" t="str">
            <v>pierwszy</v>
          </cell>
          <cell r="E360" t="str">
            <v>2012-05-29</v>
          </cell>
          <cell r="F360" t="str">
            <v>2013-06-18</v>
          </cell>
          <cell r="G360" t="str">
            <v>2013-05-29</v>
          </cell>
          <cell r="H360" t="str">
            <v>2013-06-07</v>
          </cell>
        </row>
        <row r="361">
          <cell r="B361" t="str">
            <v>RPZP.01.01.02-32-059/09</v>
          </cell>
          <cell r="C361" t="str">
            <v>RPZP.01.01.02-32-059/09</v>
          </cell>
          <cell r="D361" t="str">
            <v>pierwszy</v>
          </cell>
          <cell r="E361" t="str">
            <v>2010-11-02</v>
          </cell>
          <cell r="F361" t="str">
            <v>2011-05-19</v>
          </cell>
          <cell r="G361" t="str">
            <v>2011-05-05</v>
          </cell>
          <cell r="H361" t="str">
            <v>2011-05-09</v>
          </cell>
        </row>
        <row r="362">
          <cell r="B362" t="str">
            <v>RPZP.01.01.02-32-061/08</v>
          </cell>
          <cell r="C362" t="str">
            <v>RPZP.01.01.02-32-061/08</v>
          </cell>
          <cell r="D362" t="str">
            <v>pierwszy</v>
          </cell>
          <cell r="E362" t="str">
            <v>2010-08-24</v>
          </cell>
          <cell r="F362" t="str">
            <v>2012-02-03</v>
          </cell>
          <cell r="G362" t="str">
            <v>2012-01-18</v>
          </cell>
          <cell r="H362" t="str">
            <v>2012-01-26</v>
          </cell>
        </row>
        <row r="363">
          <cell r="B363" t="str">
            <v>RPZP.01.01.02-32-061/09</v>
          </cell>
          <cell r="C363" t="str">
            <v>RPZP.01.01.02-32-061/09</v>
          </cell>
          <cell r="D363" t="str">
            <v>pierwszy</v>
          </cell>
          <cell r="E363" t="str">
            <v>2012-05-14</v>
          </cell>
          <cell r="F363" t="str">
            <v>2013-03-04</v>
          </cell>
          <cell r="G363" t="str">
            <v>2013-02-14</v>
          </cell>
          <cell r="H363" t="str">
            <v>2013-02-15</v>
          </cell>
        </row>
        <row r="364">
          <cell r="B364" t="str">
            <v>RPZP.01.01.02-32-062/09</v>
          </cell>
          <cell r="C364" t="str">
            <v>RPZP.01.01.02-32-062/09</v>
          </cell>
          <cell r="D364" t="str">
            <v>pierwszy</v>
          </cell>
          <cell r="E364" t="str">
            <v>2011-05-10</v>
          </cell>
          <cell r="F364" t="str">
            <v>2012-01-12</v>
          </cell>
          <cell r="G364" t="str">
            <v>2012-01-12</v>
          </cell>
          <cell r="H364" t="str">
            <v>2013-02-26</v>
          </cell>
        </row>
        <row r="365">
          <cell r="B365" t="str">
            <v>RPZP.01.01.02-32-063/09</v>
          </cell>
          <cell r="C365" t="str">
            <v>RPZP.01.01.02-32-063/09</v>
          </cell>
          <cell r="D365" t="str">
            <v>pierwszy</v>
          </cell>
          <cell r="E365" t="str">
            <v>2011-05-31</v>
          </cell>
          <cell r="F365" t="str">
            <v>2012-07-26</v>
          </cell>
          <cell r="G365" t="str">
            <v>2012-07-09</v>
          </cell>
          <cell r="H365" t="str">
            <v>2012-07-12</v>
          </cell>
        </row>
        <row r="366">
          <cell r="B366" t="str">
            <v>RPZP.01.01.02-32-064/10</v>
          </cell>
          <cell r="C366" t="str">
            <v>RPZP.01.01.02-32-064/10</v>
          </cell>
          <cell r="D366" t="str">
            <v>pierwszy</v>
          </cell>
          <cell r="E366" t="str">
            <v>2011-09-20</v>
          </cell>
          <cell r="F366" t="str">
            <v>2012-07-04</v>
          </cell>
          <cell r="G366" t="str">
            <v>2012-06-19</v>
          </cell>
          <cell r="H366" t="str">
            <v>2012-06-20</v>
          </cell>
        </row>
        <row r="367">
          <cell r="B367" t="str">
            <v>RPZP.01.01.02-32-065/08</v>
          </cell>
          <cell r="C367" t="str">
            <v>RPZP.01.01.02-32-065/08</v>
          </cell>
          <cell r="D367" t="str">
            <v>pierwszy</v>
          </cell>
          <cell r="E367" t="str">
            <v>2010-07-08</v>
          </cell>
          <cell r="F367" t="str">
            <v>2010-12-30</v>
          </cell>
          <cell r="G367" t="str">
            <v>2010-12-21</v>
          </cell>
          <cell r="H367" t="str">
            <v>2010-12-31</v>
          </cell>
        </row>
        <row r="368">
          <cell r="B368" t="str">
            <v>RPZP.01.01.02-32-068/09</v>
          </cell>
          <cell r="C368" t="str">
            <v>RPZP.01.01.02-32-068/09</v>
          </cell>
          <cell r="D368" t="str">
            <v>pierwszy</v>
          </cell>
          <cell r="E368" t="str">
            <v>2012-04-03</v>
          </cell>
          <cell r="F368" t="str">
            <v>2013-02-11</v>
          </cell>
          <cell r="G368" t="str">
            <v>2013-01-25</v>
          </cell>
          <cell r="H368" t="str">
            <v>2013-01-29</v>
          </cell>
        </row>
        <row r="369">
          <cell r="B369" t="str">
            <v>RPZP.01.01.02-32-069/08</v>
          </cell>
          <cell r="C369" t="str">
            <v>RPZP.01.01.02-32-069/08</v>
          </cell>
          <cell r="D369" t="str">
            <v>pierwszy</v>
          </cell>
          <cell r="E369" t="str">
            <v>2009-12-09</v>
          </cell>
          <cell r="F369" t="str">
            <v>2010-03-10</v>
          </cell>
          <cell r="G369" t="str">
            <v>2010-01-29</v>
          </cell>
          <cell r="H369" t="str">
            <v>2010-02-04</v>
          </cell>
        </row>
        <row r="370">
          <cell r="B370" t="str">
            <v>RPZP.01.01.02-32-069/09</v>
          </cell>
          <cell r="C370" t="str">
            <v>RPZP.01.01.02-32-069/09</v>
          </cell>
          <cell r="D370" t="str">
            <v>pierwszy</v>
          </cell>
          <cell r="E370" t="str">
            <v>2011-07-07</v>
          </cell>
          <cell r="F370" t="str">
            <v>2013-08-16</v>
          </cell>
          <cell r="G370" t="str">
            <v>2013-07-24</v>
          </cell>
          <cell r="H370" t="str">
            <v>2013-07-30</v>
          </cell>
        </row>
        <row r="371">
          <cell r="B371" t="str">
            <v>RPZP.01.01.02-32-070/09</v>
          </cell>
          <cell r="C371" t="str">
            <v>RPZP.01.01.02-32-070/09</v>
          </cell>
          <cell r="D371" t="str">
            <v>pierwszy</v>
          </cell>
          <cell r="E371" t="str">
            <v>2011-06-13</v>
          </cell>
          <cell r="F371" t="str">
            <v>2011-12-16</v>
          </cell>
          <cell r="G371" t="str">
            <v>2011-12-06</v>
          </cell>
          <cell r="H371" t="str">
            <v>2011-12-08</v>
          </cell>
        </row>
        <row r="372">
          <cell r="B372" t="str">
            <v>RPZP.01.01.02-32-072/08</v>
          </cell>
          <cell r="C372" t="str">
            <v>RPZP.01.01.02-32-072/08</v>
          </cell>
          <cell r="D372" t="str">
            <v>pierwszy</v>
          </cell>
          <cell r="E372" t="str">
            <v>2010-10-11</v>
          </cell>
          <cell r="F372" t="str">
            <v>2011-03-17</v>
          </cell>
          <cell r="G372" t="str">
            <v>2011-03-07</v>
          </cell>
          <cell r="H372" t="str">
            <v>2011-03-25</v>
          </cell>
        </row>
        <row r="373">
          <cell r="B373" t="str">
            <v>RPZP.01.01.02-32-074/09</v>
          </cell>
          <cell r="C373" t="str">
            <v>RPZP.01.01.02-32-074/09</v>
          </cell>
          <cell r="D373" t="str">
            <v>pierwszy</v>
          </cell>
          <cell r="E373" t="str">
            <v>2011-01-31</v>
          </cell>
          <cell r="F373" t="str">
            <v>2011-08-26</v>
          </cell>
          <cell r="G373" t="str">
            <v>2011-08-12</v>
          </cell>
          <cell r="H373" t="str">
            <v>2011-08-24</v>
          </cell>
        </row>
        <row r="374">
          <cell r="B374" t="str">
            <v>RPZP.01.01.02-32-076/09</v>
          </cell>
          <cell r="C374" t="str">
            <v>RPZP.01.01.02-32-076/09</v>
          </cell>
          <cell r="D374" t="str">
            <v>pierwszy</v>
          </cell>
          <cell r="E374" t="str">
            <v>2012-05-09</v>
          </cell>
          <cell r="F374" t="str">
            <v>2012-12-03</v>
          </cell>
          <cell r="G374" t="str">
            <v>2012-11-13</v>
          </cell>
          <cell r="H374" t="str">
            <v>2012-11-19</v>
          </cell>
        </row>
        <row r="375">
          <cell r="B375" t="str">
            <v>RPZP.01.01.02-32-077/09</v>
          </cell>
          <cell r="C375" t="str">
            <v>RPZP.01.01.02-32-077/09</v>
          </cell>
          <cell r="D375" t="str">
            <v>pierwszy</v>
          </cell>
          <cell r="E375" t="str">
            <v>2010-12-21</v>
          </cell>
          <cell r="F375" t="str">
            <v>2011-07-04</v>
          </cell>
          <cell r="G375" t="str">
            <v>2011-06-14</v>
          </cell>
          <cell r="H375" t="str">
            <v>2011-06-28</v>
          </cell>
        </row>
        <row r="376">
          <cell r="B376" t="str">
            <v>RPZP.01.01.02-32-078/09</v>
          </cell>
          <cell r="C376" t="str">
            <v>RPZP.01.01.02-32-078/09</v>
          </cell>
          <cell r="D376" t="str">
            <v>pierwszy</v>
          </cell>
          <cell r="E376" t="str">
            <v>2011-05-31</v>
          </cell>
          <cell r="F376" t="str">
            <v>2013-02-25</v>
          </cell>
          <cell r="G376" t="str">
            <v>2013-02-01</v>
          </cell>
          <cell r="H376" t="str">
            <v>2013-02-12</v>
          </cell>
        </row>
        <row r="377">
          <cell r="B377" t="str">
            <v>RPZP.01.01.02-32-079/08</v>
          </cell>
          <cell r="C377" t="str">
            <v>RPZP.01.01.02-32-079/08</v>
          </cell>
          <cell r="D377" t="str">
            <v>pierwszy</v>
          </cell>
          <cell r="E377" t="str">
            <v>2011-03-07</v>
          </cell>
          <cell r="F377" t="str">
            <v>2013-07-19</v>
          </cell>
          <cell r="G377" t="str">
            <v>2013-07-19</v>
          </cell>
          <cell r="H377" t="str">
            <v>2013-07-25</v>
          </cell>
        </row>
        <row r="378">
          <cell r="B378" t="str">
            <v>RPZP.01.01.02-32-080/08</v>
          </cell>
          <cell r="C378" t="str">
            <v>RPZP.01.01.02-32-080/08</v>
          </cell>
          <cell r="D378" t="str">
            <v>pierwszy</v>
          </cell>
          <cell r="E378" t="str">
            <v>2010-12-17</v>
          </cell>
          <cell r="F378" t="str">
            <v>2011-07-11</v>
          </cell>
          <cell r="G378" t="str">
            <v>2011-06-22</v>
          </cell>
          <cell r="H378" t="str">
            <v>2011-06-29</v>
          </cell>
        </row>
        <row r="379">
          <cell r="B379" t="str">
            <v>RPZP.01.01.02-32-081/08</v>
          </cell>
          <cell r="C379" t="str">
            <v>RPZP.01.01.02-32-081/08</v>
          </cell>
          <cell r="D379" t="str">
            <v>pierwszy</v>
          </cell>
          <cell r="E379" t="str">
            <v>2010-10-18</v>
          </cell>
          <cell r="F379" t="str">
            <v>2011-05-26</v>
          </cell>
          <cell r="G379" t="str">
            <v>2011-05-13</v>
          </cell>
          <cell r="H379" t="str">
            <v>2011-05-23</v>
          </cell>
        </row>
        <row r="380">
          <cell r="B380" t="str">
            <v>RPZP.01.01.02-32-081/09</v>
          </cell>
          <cell r="C380" t="str">
            <v>RPZP.01.01.02-32-081/09</v>
          </cell>
          <cell r="D380" t="str">
            <v>pierwszy</v>
          </cell>
          <cell r="E380" t="str">
            <v>2010-10-11</v>
          </cell>
          <cell r="F380" t="str">
            <v>2011-09-26</v>
          </cell>
          <cell r="G380" t="str">
            <v>2011-09-02</v>
          </cell>
          <cell r="H380" t="str">
            <v>2011-10-19</v>
          </cell>
        </row>
        <row r="381">
          <cell r="B381" t="str">
            <v>RPZP.01.01.02-32-081/10</v>
          </cell>
          <cell r="C381" t="str">
            <v>RPZP.01.01.02-32-081/10</v>
          </cell>
          <cell r="D381" t="str">
            <v>pierwszy</v>
          </cell>
          <cell r="E381" t="str">
            <v>2011-06-16</v>
          </cell>
          <cell r="F381" t="str">
            <v>2011-11-18</v>
          </cell>
          <cell r="G381" t="str">
            <v>2011-11-08</v>
          </cell>
          <cell r="H381" t="str">
            <v>2011-11-10</v>
          </cell>
        </row>
        <row r="382">
          <cell r="B382" t="str">
            <v>RPZP.01.01.02-32-082/09</v>
          </cell>
          <cell r="C382" t="str">
            <v>RPZP.01.01.02-32-082/09</v>
          </cell>
          <cell r="D382" t="str">
            <v>pierwszy</v>
          </cell>
          <cell r="E382" t="str">
            <v>2010-10-26</v>
          </cell>
          <cell r="F382" t="str">
            <v>2011-05-19</v>
          </cell>
          <cell r="G382" t="str">
            <v>2011-05-04</v>
          </cell>
          <cell r="H382" t="str">
            <v>2011-05-09</v>
          </cell>
        </row>
        <row r="383">
          <cell r="B383" t="str">
            <v>RPZP.01.01.02-32-083/09</v>
          </cell>
          <cell r="C383" t="str">
            <v>RPZP.01.01.02-32-083/09</v>
          </cell>
          <cell r="D383" t="str">
            <v>pierwszy</v>
          </cell>
          <cell r="E383" t="str">
            <v>2011-01-31</v>
          </cell>
          <cell r="F383" t="str">
            <v>2011-09-09</v>
          </cell>
          <cell r="G383" t="str">
            <v>2011-08-23</v>
          </cell>
          <cell r="H383" t="str">
            <v>2011-08-26</v>
          </cell>
        </row>
        <row r="384">
          <cell r="B384" t="str">
            <v>RPZP.01.01.02-32-084/08</v>
          </cell>
          <cell r="C384" t="str">
            <v>RPZP.01.01.02-32-084/08</v>
          </cell>
          <cell r="D384" t="str">
            <v>pierwszy</v>
          </cell>
          <cell r="E384" t="str">
            <v>2009-07-13</v>
          </cell>
          <cell r="F384" t="str">
            <v>2010-02-10</v>
          </cell>
          <cell r="G384" t="str">
            <v>2009-12-21</v>
          </cell>
          <cell r="H384" t="str">
            <v>2009-12-30</v>
          </cell>
        </row>
        <row r="385">
          <cell r="B385" t="str">
            <v>RPZP.01.01.02-32-084/09</v>
          </cell>
          <cell r="C385" t="str">
            <v>RPZP.01.01.02-32-084/09</v>
          </cell>
          <cell r="D385" t="str">
            <v>pierwszy</v>
          </cell>
          <cell r="E385" t="str">
            <v>2011-07-18</v>
          </cell>
          <cell r="F385" t="str">
            <v>2011-11-18</v>
          </cell>
          <cell r="G385" t="str">
            <v>2011-11-08</v>
          </cell>
          <cell r="H385" t="str">
            <v>2011-11-10</v>
          </cell>
        </row>
        <row r="386">
          <cell r="B386" t="str">
            <v>RPZP.01.01.02-32-086/09</v>
          </cell>
          <cell r="C386" t="str">
            <v>RPZP.01.01.02-32-086/09</v>
          </cell>
          <cell r="D386" t="str">
            <v>pierwszy</v>
          </cell>
          <cell r="E386" t="str">
            <v>2012-03-28</v>
          </cell>
          <cell r="F386" t="str">
            <v>2014-08-19</v>
          </cell>
          <cell r="G386" t="str">
            <v>2014-07-29</v>
          </cell>
          <cell r="H386" t="str">
            <v>2014-08-01</v>
          </cell>
        </row>
        <row r="387">
          <cell r="B387" t="str">
            <v>RPZP.01.01.02-32-088/10</v>
          </cell>
          <cell r="C387" t="str">
            <v>RPZP.01.01.02-32-088/10</v>
          </cell>
          <cell r="D387" t="str">
            <v>pierwszy</v>
          </cell>
          <cell r="E387" t="str">
            <v>2011-12-07</v>
          </cell>
          <cell r="F387" t="str">
            <v>2012-05-18</v>
          </cell>
          <cell r="G387" t="str">
            <v>2012-04-23</v>
          </cell>
          <cell r="H387" t="str">
            <v>2012-04-27</v>
          </cell>
        </row>
        <row r="388">
          <cell r="B388" t="str">
            <v>RPZP.01.01.02-32-090/08</v>
          </cell>
          <cell r="C388" t="str">
            <v>RPZP.01.01.02-32-090/08</v>
          </cell>
          <cell r="D388" t="str">
            <v>pierwszy</v>
          </cell>
          <cell r="E388" t="str">
            <v>2009-12-30</v>
          </cell>
          <cell r="F388" t="str">
            <v>2010-07-07</v>
          </cell>
          <cell r="G388" t="str">
            <v>2010-06-28</v>
          </cell>
          <cell r="H388" t="str">
            <v>2010-07-30</v>
          </cell>
        </row>
        <row r="389">
          <cell r="B389" t="str">
            <v>RPZP.01.01.02-32-090/10</v>
          </cell>
          <cell r="C389" t="str">
            <v>RPZP.01.01.02-32-090/10</v>
          </cell>
          <cell r="D389" t="str">
            <v>pierwszy</v>
          </cell>
          <cell r="E389" t="str">
            <v>2012-07-03</v>
          </cell>
          <cell r="F389" t="str">
            <v>2012-12-28</v>
          </cell>
          <cell r="G389" t="str">
            <v>2012-12-20</v>
          </cell>
          <cell r="H389" t="str">
            <v>2012-12-24</v>
          </cell>
        </row>
        <row r="390">
          <cell r="B390" t="str">
            <v>RPZP.01.01.02-32-091/08</v>
          </cell>
          <cell r="C390" t="str">
            <v>RPZP.01.01.02-32-091/08</v>
          </cell>
          <cell r="D390" t="str">
            <v>pierwszy</v>
          </cell>
          <cell r="E390" t="str">
            <v>2010-01-26</v>
          </cell>
          <cell r="F390" t="str">
            <v>2010-08-10</v>
          </cell>
          <cell r="G390" t="str">
            <v>2010-08-03</v>
          </cell>
          <cell r="H390" t="str">
            <v>2010-08-04</v>
          </cell>
        </row>
        <row r="391">
          <cell r="B391" t="str">
            <v>RPZP.01.01.02-32-093/10</v>
          </cell>
          <cell r="C391" t="str">
            <v>RPZP.01.01.02-32-093/10</v>
          </cell>
          <cell r="D391" t="str">
            <v>pierwszy</v>
          </cell>
          <cell r="E391" t="str">
            <v>2014-04-04</v>
          </cell>
          <cell r="F391" t="str">
            <v>2014-07-17</v>
          </cell>
          <cell r="G391" t="str">
            <v>2014-07-04</v>
          </cell>
          <cell r="H391" t="str">
            <v>2014-07-08</v>
          </cell>
        </row>
        <row r="392">
          <cell r="B392" t="str">
            <v>RPZP.01.01.02-32-095/09</v>
          </cell>
          <cell r="C392" t="str">
            <v>RPZP.01.01.02-32-095/09</v>
          </cell>
          <cell r="D392" t="str">
            <v>pierwszy</v>
          </cell>
          <cell r="E392" t="str">
            <v>2010-09-14</v>
          </cell>
          <cell r="F392" t="str">
            <v>2011-04-15</v>
          </cell>
          <cell r="G392" t="str">
            <v>2011-03-29</v>
          </cell>
          <cell r="H392" t="str">
            <v>2011-04-05</v>
          </cell>
        </row>
        <row r="393">
          <cell r="B393" t="str">
            <v>RPZP.01.01.02-32-096/09</v>
          </cell>
          <cell r="C393" t="str">
            <v>RPZP.01.01.02-32-096/09</v>
          </cell>
          <cell r="D393" t="str">
            <v>pierwszy</v>
          </cell>
          <cell r="E393" t="str">
            <v>2011-07-04</v>
          </cell>
          <cell r="F393" t="str">
            <v>2012-04-17</v>
          </cell>
          <cell r="G393" t="str">
            <v>2012-03-27</v>
          </cell>
          <cell r="H393" t="str">
            <v>2012-03-30</v>
          </cell>
        </row>
        <row r="394">
          <cell r="B394" t="str">
            <v>RPZP.01.01.02-32-097/09</v>
          </cell>
          <cell r="C394" t="str">
            <v>RPZP.01.01.02-32-097/09</v>
          </cell>
          <cell r="D394" t="str">
            <v>pierwszy</v>
          </cell>
          <cell r="E394" t="str">
            <v>2010-10-19</v>
          </cell>
          <cell r="F394" t="str">
            <v>2011-04-15</v>
          </cell>
          <cell r="G394" t="str">
            <v>2011-04-01</v>
          </cell>
          <cell r="H394" t="str">
            <v>2011-05-06</v>
          </cell>
        </row>
        <row r="395">
          <cell r="B395" t="str">
            <v>RPZP.01.01.02-32-098/09</v>
          </cell>
          <cell r="C395" t="str">
            <v>RPZP.01.01.02-32-098/09</v>
          </cell>
          <cell r="D395" t="str">
            <v>pierwszy</v>
          </cell>
          <cell r="E395" t="str">
            <v>2010-08-06</v>
          </cell>
          <cell r="F395" t="str">
            <v>2010-12-23</v>
          </cell>
          <cell r="G395" t="str">
            <v>2010-12-16</v>
          </cell>
          <cell r="H395" t="str">
            <v>2010-12-20</v>
          </cell>
        </row>
        <row r="396">
          <cell r="B396" t="str">
            <v>RPZP.01.01.02-32-100/10</v>
          </cell>
          <cell r="C396" t="str">
            <v>RPZP.01.01.02-32-100/10</v>
          </cell>
          <cell r="D396" t="str">
            <v>pierwszy</v>
          </cell>
          <cell r="E396" t="str">
            <v>2013-04-24</v>
          </cell>
          <cell r="F396" t="str">
            <v>2013-08-08</v>
          </cell>
          <cell r="G396" t="str">
            <v>2013-07-25</v>
          </cell>
          <cell r="H396" t="str">
            <v>2013-07-26</v>
          </cell>
        </row>
        <row r="397">
          <cell r="B397" t="str">
            <v>RPZP.01.01.02-32-101/08</v>
          </cell>
          <cell r="C397" t="str">
            <v>RPZP.01.01.02-32-101/08</v>
          </cell>
          <cell r="D397" t="str">
            <v>pierwszy</v>
          </cell>
          <cell r="E397" t="str">
            <v>2010-07-15</v>
          </cell>
          <cell r="F397" t="str">
            <v>2012-10-10</v>
          </cell>
          <cell r="G397" t="str">
            <v>2012-09-13</v>
          </cell>
          <cell r="H397" t="str">
            <v>2012-09-25</v>
          </cell>
        </row>
        <row r="398">
          <cell r="B398" t="str">
            <v>RPZP.01.01.02-32-102/09</v>
          </cell>
          <cell r="C398" t="str">
            <v>RPZP.01.01.02-32-102/09</v>
          </cell>
          <cell r="D398" t="str">
            <v>pierwszy</v>
          </cell>
          <cell r="E398" t="str">
            <v>2010-12-21</v>
          </cell>
          <cell r="F398" t="str">
            <v>2011-07-04</v>
          </cell>
          <cell r="G398" t="str">
            <v>2011-06-10</v>
          </cell>
          <cell r="H398" t="str">
            <v>2011-06-13</v>
          </cell>
        </row>
        <row r="399">
          <cell r="B399" t="str">
            <v>RPZP.01.01.02-32-105/08</v>
          </cell>
          <cell r="C399" t="str">
            <v>RPZP.01.01.02-32-105/08</v>
          </cell>
          <cell r="D399" t="str">
            <v>pierwszy</v>
          </cell>
          <cell r="E399" t="str">
            <v>2011-02-03</v>
          </cell>
          <cell r="F399" t="str">
            <v>2011-12-09</v>
          </cell>
          <cell r="G399" t="str">
            <v>2011-11-28</v>
          </cell>
          <cell r="H399" t="str">
            <v>2011-11-28</v>
          </cell>
        </row>
        <row r="400">
          <cell r="B400" t="str">
            <v>RPZP.01.01.02-32-105/09</v>
          </cell>
          <cell r="C400" t="str">
            <v>RPZP.01.01.02-32-105/09</v>
          </cell>
          <cell r="D400" t="str">
            <v>pierwszy</v>
          </cell>
          <cell r="E400" t="str">
            <v>2011-07-19</v>
          </cell>
          <cell r="F400" t="str">
            <v>2012-01-12</v>
          </cell>
          <cell r="G400" t="str">
            <v>2011-12-30</v>
          </cell>
          <cell r="H400" t="str">
            <v>2012-01-03</v>
          </cell>
        </row>
        <row r="401">
          <cell r="B401" t="str">
            <v>RPZP.01.01.02-32-105/10</v>
          </cell>
          <cell r="C401" t="str">
            <v>RPZP.01.01.02-32-105/10</v>
          </cell>
          <cell r="D401" t="str">
            <v>pierwszy</v>
          </cell>
          <cell r="E401" t="str">
            <v>2014-04-28</v>
          </cell>
          <cell r="F401" t="str">
            <v>2014-10-02</v>
          </cell>
          <cell r="G401" t="str">
            <v>2014-09-18</v>
          </cell>
          <cell r="H401" t="str">
            <v>2014-09-22</v>
          </cell>
        </row>
        <row r="402">
          <cell r="B402" t="str">
            <v>RPZP.01.01.02-32-106/09</v>
          </cell>
          <cell r="C402" t="str">
            <v>RPZP.01.01.02-32-106/09</v>
          </cell>
          <cell r="D402" t="str">
            <v>pierwszy</v>
          </cell>
          <cell r="E402" t="str">
            <v>2011-03-28</v>
          </cell>
          <cell r="F402" t="str">
            <v>2012-01-19</v>
          </cell>
          <cell r="G402" t="str">
            <v>2012-01-09</v>
          </cell>
          <cell r="H402" t="str">
            <v>2012-01-10</v>
          </cell>
        </row>
        <row r="403">
          <cell r="B403" t="str">
            <v>RPZP.01.01.02-32-108/09</v>
          </cell>
          <cell r="C403" t="str">
            <v>RPZP.01.01.02-32-108/09</v>
          </cell>
          <cell r="D403" t="str">
            <v>pierwszy</v>
          </cell>
          <cell r="E403" t="str">
            <v>2011-01-20</v>
          </cell>
          <cell r="F403" t="str">
            <v>2011-08-19</v>
          </cell>
          <cell r="G403" t="str">
            <v>2011-08-03</v>
          </cell>
          <cell r="H403" t="str">
            <v>2011-08-18</v>
          </cell>
        </row>
        <row r="404">
          <cell r="B404" t="str">
            <v>RPZP.01.01.02-32-108/10</v>
          </cell>
          <cell r="C404" t="str">
            <v>RPZP.01.01.02-32-108/10</v>
          </cell>
          <cell r="D404" t="str">
            <v>pierwszy</v>
          </cell>
          <cell r="E404" t="str">
            <v>2014-01-10</v>
          </cell>
          <cell r="F404" t="str">
            <v>2014-07-24</v>
          </cell>
          <cell r="G404" t="str">
            <v>2014-07-15</v>
          </cell>
          <cell r="H404" t="str">
            <v>2014-07-16</v>
          </cell>
        </row>
        <row r="405">
          <cell r="B405" t="str">
            <v>RPZP.01.01.02-32-109/10</v>
          </cell>
          <cell r="C405" t="str">
            <v>RPZP.01.01.02-32-109/10</v>
          </cell>
          <cell r="D405" t="str">
            <v>pierwszy</v>
          </cell>
          <cell r="E405" t="str">
            <v>2011-08-24</v>
          </cell>
          <cell r="F405" t="str">
            <v>2012-04-02</v>
          </cell>
          <cell r="G405" t="str">
            <v>2012-03-12</v>
          </cell>
          <cell r="H405" t="str">
            <v>2012-03-16</v>
          </cell>
        </row>
        <row r="406">
          <cell r="B406" t="str">
            <v>RPZP.01.01.02-32-110/10</v>
          </cell>
          <cell r="C406" t="str">
            <v>RPZP.01.01.02-32-110/10</v>
          </cell>
          <cell r="D406" t="str">
            <v>pierwszy</v>
          </cell>
          <cell r="E406" t="str">
            <v>2013-02-20</v>
          </cell>
          <cell r="F406" t="str">
            <v>2013-09-05</v>
          </cell>
          <cell r="G406" t="str">
            <v>2013-08-21</v>
          </cell>
          <cell r="H406" t="str">
            <v>2013-09-18</v>
          </cell>
        </row>
        <row r="407">
          <cell r="B407" t="str">
            <v>RPZP.01.01.02-32-112/09</v>
          </cell>
          <cell r="C407" t="str">
            <v>RPZP.01.01.02-32-112/09</v>
          </cell>
          <cell r="D407" t="str">
            <v>pierwszy</v>
          </cell>
          <cell r="E407" t="str">
            <v>2010-11-05</v>
          </cell>
          <cell r="F407" t="str">
            <v>2011-08-19</v>
          </cell>
          <cell r="G407" t="str">
            <v>2011-08-05</v>
          </cell>
          <cell r="H407" t="str">
            <v>2011-08-23</v>
          </cell>
        </row>
        <row r="408">
          <cell r="B408" t="str">
            <v>RPZP.01.01.02-32-112/10</v>
          </cell>
          <cell r="C408" t="str">
            <v>RPZP.01.01.02-32-112/10</v>
          </cell>
          <cell r="D408" t="str">
            <v>pierwszy</v>
          </cell>
          <cell r="E408" t="str">
            <v>2011-12-29</v>
          </cell>
          <cell r="F408" t="str">
            <v>2012-06-26</v>
          </cell>
          <cell r="G408" t="str">
            <v>2012-06-12</v>
          </cell>
          <cell r="H408" t="str">
            <v>2012-06-19</v>
          </cell>
        </row>
        <row r="409">
          <cell r="B409" t="str">
            <v>RPZP.01.01.02-32-116/09</v>
          </cell>
          <cell r="C409" t="str">
            <v>RPZP.01.01.02-32-116/09</v>
          </cell>
          <cell r="D409" t="str">
            <v>pierwszy</v>
          </cell>
          <cell r="E409" t="str">
            <v>2010-08-27</v>
          </cell>
          <cell r="F409" t="str">
            <v>2011-06-10</v>
          </cell>
          <cell r="G409" t="str">
            <v>2011-05-25</v>
          </cell>
          <cell r="H409" t="str">
            <v>2011-06-15</v>
          </cell>
        </row>
        <row r="410">
          <cell r="B410" t="str">
            <v>RPZP.01.01.02-32-118/08</v>
          </cell>
          <cell r="C410" t="str">
            <v>RPZP.01.01.02-32-118/08</v>
          </cell>
          <cell r="D410" t="str">
            <v>pierwszy</v>
          </cell>
          <cell r="E410" t="str">
            <v>2010-01-13</v>
          </cell>
          <cell r="F410" t="str">
            <v>2010-06-10</v>
          </cell>
          <cell r="G410" t="str">
            <v>2010-06-07</v>
          </cell>
          <cell r="H410" t="str">
            <v>2010-07-14</v>
          </cell>
        </row>
        <row r="411">
          <cell r="B411" t="str">
            <v>RPZP.01.01.02-32-120/08</v>
          </cell>
          <cell r="C411" t="str">
            <v>RPZP.01.01.02-32-120/08</v>
          </cell>
          <cell r="D411" t="str">
            <v>pierwszy</v>
          </cell>
          <cell r="E411" t="str">
            <v>2010-04-22</v>
          </cell>
          <cell r="F411" t="str">
            <v>2010-08-26</v>
          </cell>
          <cell r="G411" t="str">
            <v>2010-08-19</v>
          </cell>
          <cell r="H411" t="str">
            <v>2010-08-23</v>
          </cell>
        </row>
        <row r="412">
          <cell r="B412" t="str">
            <v>RPZP.01.01.02-32-120/10</v>
          </cell>
          <cell r="C412" t="str">
            <v>RPZP.01.01.02-32-120/10</v>
          </cell>
          <cell r="D412" t="str">
            <v>pierwszy</v>
          </cell>
          <cell r="E412" t="str">
            <v>2013-01-16</v>
          </cell>
          <cell r="F412" t="str">
            <v>2013-10-03</v>
          </cell>
          <cell r="G412" t="str">
            <v>2013-09-16</v>
          </cell>
          <cell r="H412" t="str">
            <v>2013-09-19</v>
          </cell>
        </row>
        <row r="413">
          <cell r="B413" t="str">
            <v>RPZP.01.01.02-32-121/08</v>
          </cell>
          <cell r="C413" t="str">
            <v>RPZP.01.01.02-32-121/08</v>
          </cell>
          <cell r="D413" t="str">
            <v>pierwszy</v>
          </cell>
          <cell r="E413" t="str">
            <v>2011-05-02</v>
          </cell>
          <cell r="F413" t="str">
            <v>2011-11-07</v>
          </cell>
          <cell r="G413" t="str">
            <v>2011-10-18</v>
          </cell>
          <cell r="H413" t="str">
            <v>2011-10-19</v>
          </cell>
        </row>
        <row r="414">
          <cell r="B414" t="str">
            <v>RPZP.01.01.02-32-121/10</v>
          </cell>
          <cell r="C414" t="str">
            <v>RPZP.01.01.02-32-121/10</v>
          </cell>
          <cell r="D414" t="str">
            <v>pierwszy</v>
          </cell>
          <cell r="E414" t="str">
            <v>2013-05-17</v>
          </cell>
          <cell r="F414" t="str">
            <v>2013-09-19</v>
          </cell>
          <cell r="G414" t="str">
            <v>2013-08-30</v>
          </cell>
          <cell r="H414" t="str">
            <v>2013-09-04</v>
          </cell>
        </row>
        <row r="415">
          <cell r="B415" t="str">
            <v>RPZP.01.01.02-32-122/09</v>
          </cell>
          <cell r="C415" t="str">
            <v>RPZP.01.01.02-32-122/09</v>
          </cell>
          <cell r="D415" t="str">
            <v>pierwszy</v>
          </cell>
          <cell r="E415" t="str">
            <v>2010-10-15</v>
          </cell>
          <cell r="F415" t="str">
            <v>2011-05-19</v>
          </cell>
          <cell r="G415" t="str">
            <v>2011-05-05</v>
          </cell>
          <cell r="H415" t="str">
            <v>2011-05-09</v>
          </cell>
        </row>
        <row r="416">
          <cell r="B416" t="str">
            <v>RPZP.01.01.02-32-123/08</v>
          </cell>
          <cell r="C416" t="str">
            <v>RPZP.01.01.02-32-123/08</v>
          </cell>
          <cell r="D416" t="str">
            <v>pierwszy</v>
          </cell>
          <cell r="E416" t="str">
            <v>2010-03-08</v>
          </cell>
          <cell r="F416" t="str">
            <v>2010-10-19</v>
          </cell>
          <cell r="G416" t="str">
            <v>2010-10-07</v>
          </cell>
          <cell r="H416" t="str">
            <v>2010-10-25</v>
          </cell>
        </row>
        <row r="417">
          <cell r="B417" t="str">
            <v>RPZP.01.01.02-32-123/09</v>
          </cell>
          <cell r="C417" t="str">
            <v>RPZP.01.01.02-32-123/09</v>
          </cell>
          <cell r="D417" t="str">
            <v>pierwszy</v>
          </cell>
          <cell r="E417" t="str">
            <v>2012-04-06</v>
          </cell>
          <cell r="F417" t="str">
            <v>2012-12-28</v>
          </cell>
          <cell r="G417" t="str">
            <v>2012-12-05</v>
          </cell>
          <cell r="H417" t="str">
            <v>2012-12-14</v>
          </cell>
        </row>
        <row r="418">
          <cell r="B418" t="str">
            <v>RPZP.01.01.02-32-124/08</v>
          </cell>
          <cell r="C418" t="str">
            <v>RPZP.01.01.02-32-124/08</v>
          </cell>
          <cell r="D418" t="str">
            <v>pierwszy</v>
          </cell>
          <cell r="E418" t="str">
            <v>2009-11-23</v>
          </cell>
          <cell r="F418" t="str">
            <v>2010-06-25</v>
          </cell>
          <cell r="G418" t="str">
            <v>2010-06-18</v>
          </cell>
          <cell r="H418" t="str">
            <v>2010-07-15</v>
          </cell>
        </row>
        <row r="419">
          <cell r="B419" t="str">
            <v>RPZP.01.01.02-32-124/09</v>
          </cell>
          <cell r="C419" t="str">
            <v>RPZP.01.01.02-32-124/09</v>
          </cell>
          <cell r="D419" t="str">
            <v>pierwszy</v>
          </cell>
          <cell r="E419" t="str">
            <v>2013-01-24</v>
          </cell>
          <cell r="F419" t="str">
            <v>2013-10-18</v>
          </cell>
          <cell r="G419" t="str">
            <v>2013-10-07</v>
          </cell>
          <cell r="H419" t="str">
            <v>2013-10-08</v>
          </cell>
        </row>
        <row r="420">
          <cell r="B420" t="str">
            <v>RPZP.01.01.02-32-125/08</v>
          </cell>
          <cell r="C420" t="str">
            <v>RPZP.01.01.02-32-125/08</v>
          </cell>
          <cell r="D420" t="str">
            <v>pierwszy</v>
          </cell>
          <cell r="E420" t="str">
            <v>2012-04-18</v>
          </cell>
          <cell r="F420" t="str">
            <v>2012-11-19</v>
          </cell>
          <cell r="G420" t="str">
            <v>2012-11-02</v>
          </cell>
          <cell r="H420" t="str">
            <v>2012-11-07</v>
          </cell>
        </row>
        <row r="421">
          <cell r="B421" t="str">
            <v>RPZP.01.01.02-32-125/10</v>
          </cell>
          <cell r="C421" t="str">
            <v>RPZP.01.01.02-32-125/10</v>
          </cell>
          <cell r="D421" t="str">
            <v>pierwszy</v>
          </cell>
          <cell r="E421" t="str">
            <v>2011-09-02</v>
          </cell>
          <cell r="F421" t="str">
            <v>2012-05-04</v>
          </cell>
          <cell r="G421" t="str">
            <v>2012-04-12</v>
          </cell>
          <cell r="H421" t="str">
            <v>2012-04-13</v>
          </cell>
        </row>
        <row r="422">
          <cell r="B422" t="str">
            <v>RPZP.01.01.02-32-126/09</v>
          </cell>
          <cell r="C422" t="str">
            <v>RPZP.01.01.02-32-126/09</v>
          </cell>
          <cell r="D422" t="str">
            <v>pierwszy</v>
          </cell>
          <cell r="E422" t="str">
            <v>2012-05-30</v>
          </cell>
          <cell r="F422" t="str">
            <v>2013-10-03</v>
          </cell>
          <cell r="G422" t="str">
            <v>2013-09-16</v>
          </cell>
          <cell r="H422" t="str">
            <v>2013-09-19</v>
          </cell>
        </row>
        <row r="423">
          <cell r="B423" t="str">
            <v>RPZP.01.01.02-32-128/09</v>
          </cell>
          <cell r="C423" t="str">
            <v>RPZP.01.01.02-32-128/09</v>
          </cell>
          <cell r="D423" t="str">
            <v>pierwszy</v>
          </cell>
          <cell r="E423" t="str">
            <v>2012-04-18</v>
          </cell>
          <cell r="F423" t="str">
            <v>2013-02-12</v>
          </cell>
          <cell r="G423" t="str">
            <v>2013-01-22</v>
          </cell>
          <cell r="H423" t="str">
            <v>2013-01-24</v>
          </cell>
        </row>
        <row r="424">
          <cell r="B424" t="str">
            <v>RPZP.01.01.02-32-128/10</v>
          </cell>
          <cell r="C424" t="str">
            <v>RPZP.01.01.02-32-128/10</v>
          </cell>
          <cell r="D424" t="str">
            <v>pierwszy</v>
          </cell>
          <cell r="E424" t="str">
            <v>2012-01-24</v>
          </cell>
          <cell r="F424" t="str">
            <v>2013-05-02</v>
          </cell>
          <cell r="G424" t="str">
            <v>2013-03-28</v>
          </cell>
          <cell r="H424" t="str">
            <v>2013-04-22</v>
          </cell>
        </row>
        <row r="425">
          <cell r="B425" t="str">
            <v>RPZP.01.01.02-32-129/09</v>
          </cell>
          <cell r="C425" t="str">
            <v>RPZP.01.01.02-32-129/09</v>
          </cell>
          <cell r="D425" t="str">
            <v>pierwszy</v>
          </cell>
          <cell r="E425" t="str">
            <v>2011-01-20</v>
          </cell>
          <cell r="F425" t="str">
            <v>2012-02-17</v>
          </cell>
          <cell r="G425" t="str">
            <v>2012-02-02</v>
          </cell>
          <cell r="H425" t="str">
            <v>2012-02-07</v>
          </cell>
        </row>
        <row r="426">
          <cell r="B426" t="str">
            <v>RPZP.01.01.02-32-129/10</v>
          </cell>
          <cell r="C426" t="str">
            <v>RPZP.01.01.02-32-129/10</v>
          </cell>
          <cell r="D426" t="str">
            <v>pierwszy</v>
          </cell>
          <cell r="E426" t="str">
            <v>2013-07-31</v>
          </cell>
          <cell r="F426" t="str">
            <v>2014-02-18</v>
          </cell>
          <cell r="G426" t="str">
            <v>2014-01-22</v>
          </cell>
          <cell r="H426" t="str">
            <v>2014-02-11</v>
          </cell>
        </row>
        <row r="427">
          <cell r="B427" t="str">
            <v>RPZP.01.01.02-32-131/08</v>
          </cell>
          <cell r="C427" t="str">
            <v>RPZP.01.01.02-32-131/08</v>
          </cell>
          <cell r="D427" t="str">
            <v>pierwszy</v>
          </cell>
          <cell r="E427" t="str">
            <v>2012-01-11</v>
          </cell>
          <cell r="F427" t="str">
            <v>2012-09-11</v>
          </cell>
          <cell r="G427" t="str">
            <v>2012-08-27</v>
          </cell>
          <cell r="H427" t="str">
            <v>2012-08-29</v>
          </cell>
        </row>
        <row r="428">
          <cell r="B428" t="str">
            <v>RPZP.01.01.02-32-131/09</v>
          </cell>
          <cell r="C428" t="str">
            <v>RPZP.01.01.02-32-131/09</v>
          </cell>
          <cell r="D428" t="str">
            <v>pierwszy</v>
          </cell>
          <cell r="E428" t="str">
            <v>2012-12-18</v>
          </cell>
          <cell r="F428" t="str">
            <v>2014-10-09</v>
          </cell>
          <cell r="G428" t="str">
            <v>2014-09-23</v>
          </cell>
          <cell r="H428" t="str">
            <v>2014-09-29</v>
          </cell>
        </row>
        <row r="429">
          <cell r="B429" t="str">
            <v>RPZP.01.01.02-32-132/09</v>
          </cell>
          <cell r="C429" t="str">
            <v>RPZP.01.01.02-32-132/09</v>
          </cell>
          <cell r="D429" t="str">
            <v>pierwszy</v>
          </cell>
          <cell r="E429" t="str">
            <v>2011-03-16</v>
          </cell>
          <cell r="F429" t="str">
            <v>2012-02-24</v>
          </cell>
          <cell r="G429" t="str">
            <v>2012-02-03</v>
          </cell>
          <cell r="H429" t="str">
            <v>2012-02-09</v>
          </cell>
        </row>
        <row r="430">
          <cell r="B430" t="str">
            <v>RPZP.01.01.02-32-133/08</v>
          </cell>
          <cell r="C430" t="str">
            <v>RPZP.01.01.02-32-133/08</v>
          </cell>
          <cell r="D430" t="str">
            <v>pierwszy</v>
          </cell>
          <cell r="E430" t="str">
            <v>2012-06-04</v>
          </cell>
          <cell r="F430" t="str">
            <v>2013-08-30</v>
          </cell>
          <cell r="G430" t="str">
            <v>2013-08-13</v>
          </cell>
          <cell r="H430" t="str">
            <v>2013-08-22</v>
          </cell>
        </row>
        <row r="431">
          <cell r="B431" t="str">
            <v>RPZP.01.01.02-32-135/09</v>
          </cell>
          <cell r="C431" t="str">
            <v>RPZP.01.01.02-32-135/09</v>
          </cell>
          <cell r="D431" t="str">
            <v>pierwszy</v>
          </cell>
          <cell r="E431" t="str">
            <v>2010-10-29</v>
          </cell>
          <cell r="F431" t="str">
            <v>2011-10-12</v>
          </cell>
          <cell r="G431" t="str">
            <v>2011-09-15</v>
          </cell>
          <cell r="H431" t="str">
            <v>2011-10-21</v>
          </cell>
        </row>
        <row r="432">
          <cell r="B432" t="str">
            <v>RPZP.01.01.02-32-136/09</v>
          </cell>
          <cell r="C432" t="str">
            <v>RPZP.01.01.02-32-136/09</v>
          </cell>
          <cell r="D432" t="str">
            <v>pierwszy</v>
          </cell>
          <cell r="E432" t="str">
            <v>2011-04-18</v>
          </cell>
          <cell r="F432" t="str">
            <v>2011-12-16</v>
          </cell>
          <cell r="G432" t="str">
            <v>2011-11-25</v>
          </cell>
          <cell r="H432" t="str">
            <v>2011-11-28</v>
          </cell>
        </row>
        <row r="433">
          <cell r="B433" t="str">
            <v>RPZP.01.01.02-32-136/10</v>
          </cell>
          <cell r="C433" t="str">
            <v>RPZP.01.01.02-32-136/10</v>
          </cell>
          <cell r="D433" t="str">
            <v>pierwszy</v>
          </cell>
          <cell r="E433" t="str">
            <v>2011-06-20</v>
          </cell>
          <cell r="F433" t="str">
            <v>2011-10-04</v>
          </cell>
          <cell r="G433" t="str">
            <v>2011-09-20</v>
          </cell>
          <cell r="H433" t="str">
            <v>2011-10-21</v>
          </cell>
        </row>
        <row r="434">
          <cell r="B434" t="str">
            <v>RPZP.01.01.02-32-137/09</v>
          </cell>
          <cell r="C434" t="str">
            <v>RPZP.01.01.02-32-137/09</v>
          </cell>
          <cell r="D434" t="str">
            <v>pierwszy</v>
          </cell>
          <cell r="E434" t="str">
            <v>2011-03-23</v>
          </cell>
          <cell r="F434" t="str">
            <v>2011-10-26</v>
          </cell>
          <cell r="G434" t="str">
            <v>2011-10-14</v>
          </cell>
          <cell r="H434" t="str">
            <v>2011-10-19</v>
          </cell>
        </row>
        <row r="435">
          <cell r="B435" t="str">
            <v>RPZP.01.01.02-32-137/10</v>
          </cell>
          <cell r="C435" t="str">
            <v>RPZP.01.01.02-32-137/10</v>
          </cell>
          <cell r="D435" t="str">
            <v>pierwszy</v>
          </cell>
          <cell r="E435" t="str">
            <v>2012-06-27</v>
          </cell>
          <cell r="F435" t="str">
            <v>2013-02-04</v>
          </cell>
          <cell r="G435" t="str">
            <v>2013-01-14</v>
          </cell>
          <cell r="H435" t="str">
            <v>2013-01-15</v>
          </cell>
        </row>
        <row r="436">
          <cell r="B436" t="str">
            <v>RPZP.01.01.02-32-138/10</v>
          </cell>
          <cell r="C436" t="str">
            <v>RPZP.01.01.02-32-138/10</v>
          </cell>
          <cell r="D436" t="str">
            <v>pierwszy</v>
          </cell>
          <cell r="E436" t="str">
            <v>2013-07-12</v>
          </cell>
          <cell r="F436" t="str">
            <v>2014-02-03</v>
          </cell>
          <cell r="G436" t="str">
            <v>2014-01-21</v>
          </cell>
          <cell r="H436" t="str">
            <v>2014-01-23</v>
          </cell>
        </row>
        <row r="437">
          <cell r="B437" t="str">
            <v>RPZP.01.01.02-32-141/08</v>
          </cell>
          <cell r="C437" t="str">
            <v>RPZP.01.01.02-32-141/08</v>
          </cell>
          <cell r="D437" t="str">
            <v>pierwszy</v>
          </cell>
          <cell r="E437" t="str">
            <v>2010-10-29</v>
          </cell>
          <cell r="F437" t="str">
            <v>2011-09-26</v>
          </cell>
          <cell r="G437" t="str">
            <v>2011-09-09</v>
          </cell>
          <cell r="H437" t="str">
            <v>2011-09-23</v>
          </cell>
        </row>
        <row r="438">
          <cell r="B438" t="str">
            <v>RPZP.01.01.02-32-145/09</v>
          </cell>
          <cell r="C438" t="str">
            <v>RPZP.01.01.02-32-145/09</v>
          </cell>
          <cell r="D438" t="str">
            <v>pierwszy</v>
          </cell>
          <cell r="E438" t="str">
            <v>2013-04-30</v>
          </cell>
          <cell r="F438" t="str">
            <v>2014-02-18</v>
          </cell>
          <cell r="G438" t="str">
            <v>2014-02-07</v>
          </cell>
          <cell r="H438" t="str">
            <v>2014-02-12</v>
          </cell>
        </row>
        <row r="439">
          <cell r="B439" t="str">
            <v>RPZP.01.01.02-32-145/10</v>
          </cell>
          <cell r="C439" t="str">
            <v>RPZP.01.01.02-32-145/10</v>
          </cell>
          <cell r="D439" t="str">
            <v>pierwszy</v>
          </cell>
          <cell r="E439" t="str">
            <v>2011-11-10</v>
          </cell>
          <cell r="F439" t="str">
            <v>2012-05-11</v>
          </cell>
          <cell r="G439" t="str">
            <v>2012-04-23</v>
          </cell>
          <cell r="H439" t="str">
            <v>2012-04-24</v>
          </cell>
        </row>
        <row r="440">
          <cell r="B440" t="str">
            <v>RPZP.01.01.02-32-146/10</v>
          </cell>
          <cell r="C440" t="str">
            <v>RPZP.01.01.02-32-146/10</v>
          </cell>
          <cell r="D440" t="str">
            <v>pierwszy</v>
          </cell>
          <cell r="E440" t="str">
            <v>2012-01-30</v>
          </cell>
          <cell r="F440" t="str">
            <v>2013-08-16</v>
          </cell>
          <cell r="G440" t="str">
            <v>2013-06-25</v>
          </cell>
          <cell r="H440" t="str">
            <v>2013-06-28</v>
          </cell>
        </row>
        <row r="441">
          <cell r="B441" t="str">
            <v>RPZP.01.01.02-32-147/09</v>
          </cell>
          <cell r="C441" t="str">
            <v>RPZP.01.01.02-32-147/09</v>
          </cell>
          <cell r="D441" t="str">
            <v>pierwszy</v>
          </cell>
          <cell r="E441" t="str">
            <v>2011-06-28</v>
          </cell>
          <cell r="F441" t="str">
            <v>2012-06-26</v>
          </cell>
          <cell r="G441" t="str">
            <v>2012-05-31</v>
          </cell>
          <cell r="H441" t="str">
            <v>2012-06-19</v>
          </cell>
        </row>
        <row r="442">
          <cell r="B442" t="str">
            <v>RPZP.01.01.02-32-148/10</v>
          </cell>
          <cell r="C442" t="str">
            <v>RPZP.01.01.02-32-148/10</v>
          </cell>
          <cell r="D442" t="str">
            <v>pierwszy</v>
          </cell>
          <cell r="E442" t="str">
            <v>2012-04-25</v>
          </cell>
          <cell r="F442" t="str">
            <v>2013-08-23</v>
          </cell>
          <cell r="G442" t="str">
            <v>2013-06-02</v>
          </cell>
          <cell r="H442" t="str">
            <v>2013-08-06</v>
          </cell>
        </row>
        <row r="443">
          <cell r="B443" t="str">
            <v>RPZP.01.01.02-32-150/09</v>
          </cell>
          <cell r="C443" t="str">
            <v>RPZP.01.01.02-32-150/09</v>
          </cell>
          <cell r="D443" t="str">
            <v>pierwszy</v>
          </cell>
          <cell r="E443" t="str">
            <v>2011-01-03</v>
          </cell>
          <cell r="F443" t="str">
            <v>2011-11-10</v>
          </cell>
          <cell r="G443" t="str">
            <v>2011-10-24</v>
          </cell>
          <cell r="H443" t="str">
            <v>2011-10-26</v>
          </cell>
        </row>
        <row r="444">
          <cell r="B444" t="str">
            <v>RPZP.01.01.02-32-154/08</v>
          </cell>
          <cell r="C444" t="str">
            <v>RPZP.01.01.02-32-154/08</v>
          </cell>
          <cell r="D444" t="str">
            <v>pierwszy</v>
          </cell>
          <cell r="E444" t="str">
            <v>2010-02-25</v>
          </cell>
          <cell r="F444" t="str">
            <v>2010-09-24</v>
          </cell>
          <cell r="G444" t="str">
            <v>2010-08-27</v>
          </cell>
          <cell r="H444" t="str">
            <v>2010-08-30</v>
          </cell>
        </row>
        <row r="445">
          <cell r="B445" t="str">
            <v>RPZP.01.01.02-32-155/08</v>
          </cell>
          <cell r="C445" t="str">
            <v>RPZP.01.01.02-32-155/08</v>
          </cell>
          <cell r="D445" t="str">
            <v>pierwszy</v>
          </cell>
          <cell r="E445" t="str">
            <v>2010-01-19</v>
          </cell>
          <cell r="F445" t="str">
            <v>2010-06-16</v>
          </cell>
          <cell r="G445" t="str">
            <v>2010-06-08</v>
          </cell>
          <cell r="H445" t="str">
            <v>2010-06-30</v>
          </cell>
        </row>
        <row r="446">
          <cell r="B446" t="str">
            <v>RPZP.01.01.02-32-155/10</v>
          </cell>
          <cell r="C446" t="str">
            <v>RPZP.01.01.02-32-155/10</v>
          </cell>
          <cell r="D446" t="str">
            <v>pierwszy</v>
          </cell>
          <cell r="E446" t="str">
            <v>2012-01-16</v>
          </cell>
          <cell r="F446" t="str">
            <v>2012-08-03</v>
          </cell>
          <cell r="G446" t="str">
            <v>2012-07-11</v>
          </cell>
          <cell r="H446" t="str">
            <v>2012-07-18</v>
          </cell>
        </row>
        <row r="447">
          <cell r="B447" t="str">
            <v>RPZP.01.01.02-32-157/08</v>
          </cell>
          <cell r="C447" t="str">
            <v>RPZP.01.01.02-32-157/08</v>
          </cell>
          <cell r="D447" t="str">
            <v>pierwszy</v>
          </cell>
          <cell r="E447" t="str">
            <v>2010-06-01</v>
          </cell>
          <cell r="F447" t="str">
            <v>2010-11-12</v>
          </cell>
          <cell r="G447" t="str">
            <v>2010-10-29</v>
          </cell>
          <cell r="H447" t="str">
            <v>2010-11-23</v>
          </cell>
        </row>
        <row r="448">
          <cell r="B448" t="str">
            <v>RPZP.01.01.02-32-158/09</v>
          </cell>
          <cell r="C448" t="str">
            <v>RPZP.01.01.02-32-158/09</v>
          </cell>
          <cell r="D448" t="str">
            <v>pierwszy</v>
          </cell>
          <cell r="E448" t="str">
            <v>2012-08-29</v>
          </cell>
          <cell r="F448" t="str">
            <v>2013-07-11</v>
          </cell>
          <cell r="G448" t="str">
            <v>2013-06-17</v>
          </cell>
          <cell r="H448" t="str">
            <v>2013-06-28</v>
          </cell>
        </row>
        <row r="449">
          <cell r="B449" t="str">
            <v>RPZP.01.01.02-32-159/09</v>
          </cell>
          <cell r="C449" t="str">
            <v>RPZP.01.01.02-32-159/09</v>
          </cell>
          <cell r="D449" t="str">
            <v>pierwszy</v>
          </cell>
          <cell r="E449" t="str">
            <v>2012-05-14</v>
          </cell>
          <cell r="F449" t="str">
            <v>2013-08-16</v>
          </cell>
          <cell r="G449" t="str">
            <v>2013-07-29</v>
          </cell>
          <cell r="H449" t="str">
            <v>2013-07-30</v>
          </cell>
        </row>
        <row r="450">
          <cell r="B450" t="str">
            <v>RPZP.01.01.02-32-160/09</v>
          </cell>
          <cell r="C450" t="str">
            <v>RPZP.01.01.02-32-160/09</v>
          </cell>
          <cell r="D450" t="str">
            <v>pierwszy</v>
          </cell>
          <cell r="E450" t="str">
            <v>2011-01-10</v>
          </cell>
          <cell r="F450" t="str">
            <v>2011-08-11</v>
          </cell>
          <cell r="G450" t="str">
            <v>2011-07-27</v>
          </cell>
          <cell r="H450" t="str">
            <v>2011-08-18</v>
          </cell>
        </row>
        <row r="451">
          <cell r="B451" t="str">
            <v>RPZP.01.01.02-32-163/09</v>
          </cell>
          <cell r="C451" t="str">
            <v>RPZP.01.01.02-32-163/09</v>
          </cell>
          <cell r="D451" t="str">
            <v>pierwszy</v>
          </cell>
          <cell r="E451" t="str">
            <v>2011-04-08</v>
          </cell>
          <cell r="F451" t="str">
            <v>2012-02-17</v>
          </cell>
          <cell r="G451" t="str">
            <v>2012-02-02</v>
          </cell>
          <cell r="H451" t="str">
            <v>2012-02-06</v>
          </cell>
        </row>
        <row r="452">
          <cell r="B452" t="str">
            <v>RPZP.01.01.02-32-164/09</v>
          </cell>
          <cell r="C452" t="str">
            <v>RPZP.01.01.02-32-164/09</v>
          </cell>
          <cell r="D452" t="str">
            <v>pierwszy</v>
          </cell>
          <cell r="E452" t="str">
            <v>2010-09-17</v>
          </cell>
          <cell r="F452" t="str">
            <v>2011-05-26</v>
          </cell>
          <cell r="G452" t="str">
            <v>2011-05-13</v>
          </cell>
          <cell r="H452" t="str">
            <v>2011-05-23</v>
          </cell>
        </row>
        <row r="453">
          <cell r="B453" t="str">
            <v>RPZP.01.01.02-32-164/10</v>
          </cell>
          <cell r="C453" t="str">
            <v>RPZP.01.01.02-32-164/10</v>
          </cell>
          <cell r="D453" t="str">
            <v>pierwszy</v>
          </cell>
          <cell r="E453" t="str">
            <v>2012-12-07</v>
          </cell>
          <cell r="F453" t="str">
            <v>2013-08-08</v>
          </cell>
          <cell r="G453" t="str">
            <v>2013-07-25</v>
          </cell>
          <cell r="H453" t="str">
            <v>2013-07-26</v>
          </cell>
        </row>
        <row r="454">
          <cell r="B454" t="str">
            <v>RPZP.01.01.02-32-166/09</v>
          </cell>
          <cell r="C454" t="str">
            <v>RPZP.01.01.02-32-166/09</v>
          </cell>
          <cell r="D454" t="str">
            <v>pierwszy</v>
          </cell>
          <cell r="E454" t="str">
            <v>2011-01-07</v>
          </cell>
          <cell r="F454" t="str">
            <v>2011-10-12</v>
          </cell>
          <cell r="G454" t="str">
            <v>2011-09-27</v>
          </cell>
          <cell r="H454" t="str">
            <v>2011-10-24</v>
          </cell>
        </row>
        <row r="455">
          <cell r="B455" t="str">
            <v>RPZP.01.01.02-32-167/09</v>
          </cell>
          <cell r="C455" t="str">
            <v>RPZP.01.01.02-32-167/09</v>
          </cell>
          <cell r="D455" t="str">
            <v>pierwszy</v>
          </cell>
          <cell r="E455" t="str">
            <v>2011-03-08</v>
          </cell>
          <cell r="F455" t="str">
            <v>2011-08-04</v>
          </cell>
          <cell r="G455" t="str">
            <v>2011-07-13</v>
          </cell>
          <cell r="H455" t="str">
            <v>2011-07-27</v>
          </cell>
        </row>
        <row r="456">
          <cell r="B456" t="str">
            <v>RPZP.01.01.02-32-167/10</v>
          </cell>
          <cell r="C456" t="str">
            <v>RPZP.01.01.02-32-167/10</v>
          </cell>
          <cell r="D456" t="str">
            <v>pierwszy</v>
          </cell>
          <cell r="E456" t="str">
            <v>2012-07-20</v>
          </cell>
          <cell r="F456" t="str">
            <v>2013-08-16</v>
          </cell>
          <cell r="G456" t="str">
            <v>2013-07-22</v>
          </cell>
          <cell r="H456" t="str">
            <v>2013-08-02</v>
          </cell>
        </row>
        <row r="457">
          <cell r="B457" t="str">
            <v>RPZP.01.01.02-32-169/09</v>
          </cell>
          <cell r="C457" t="str">
            <v>RPZP.01.01.02-32-169/09</v>
          </cell>
          <cell r="D457" t="str">
            <v>pierwszy</v>
          </cell>
          <cell r="E457" t="str">
            <v>2011-08-09</v>
          </cell>
          <cell r="F457" t="str">
            <v>2012-06-12</v>
          </cell>
          <cell r="G457" t="str">
            <v>2012-05-16</v>
          </cell>
          <cell r="H457" t="str">
            <v>2012-05-23</v>
          </cell>
        </row>
        <row r="458">
          <cell r="B458" t="str">
            <v>RPZP.01.01.02-32-170/09</v>
          </cell>
          <cell r="C458" t="str">
            <v>RPZP.01.01.02-32-170/09</v>
          </cell>
          <cell r="D458" t="str">
            <v>pierwszy</v>
          </cell>
          <cell r="E458" t="str">
            <v>2011-02-15</v>
          </cell>
          <cell r="F458" t="str">
            <v>2011-12-02</v>
          </cell>
          <cell r="G458" t="str">
            <v>2011-11-17</v>
          </cell>
          <cell r="H458" t="str">
            <v>2011-11-24</v>
          </cell>
        </row>
        <row r="459">
          <cell r="B459" t="str">
            <v>RPZP.01.01.02-32-173/09</v>
          </cell>
          <cell r="C459" t="str">
            <v>RPZP.01.01.02-32-173/09</v>
          </cell>
          <cell r="D459" t="str">
            <v>pierwszy</v>
          </cell>
          <cell r="E459" t="str">
            <v>2010-12-13</v>
          </cell>
          <cell r="F459" t="str">
            <v>2011-11-18</v>
          </cell>
          <cell r="G459" t="str">
            <v>2011-10-24</v>
          </cell>
          <cell r="H459" t="str">
            <v>2011-11-02</v>
          </cell>
        </row>
        <row r="460">
          <cell r="B460" t="str">
            <v>RPZP.01.01.02-32-176/09</v>
          </cell>
          <cell r="C460" t="str">
            <v>RPZP.01.01.02-32-176/09</v>
          </cell>
          <cell r="D460" t="str">
            <v>pierwszy</v>
          </cell>
          <cell r="E460" t="str">
            <v>2011-11-28</v>
          </cell>
          <cell r="F460" t="str">
            <v>2012-09-25</v>
          </cell>
          <cell r="G460" t="str">
            <v>2012-09-03</v>
          </cell>
          <cell r="H460" t="str">
            <v>2012-09-11</v>
          </cell>
        </row>
        <row r="461">
          <cell r="B461" t="str">
            <v>RPZP.01.01.02-32-176/10</v>
          </cell>
          <cell r="C461" t="str">
            <v>RPZP.01.01.02-32-176/10</v>
          </cell>
          <cell r="D461" t="str">
            <v>pierwszy</v>
          </cell>
          <cell r="E461" t="str">
            <v>2012-06-01</v>
          </cell>
          <cell r="F461" t="str">
            <v>2012-12-11</v>
          </cell>
          <cell r="G461" t="str">
            <v>2012-11-19</v>
          </cell>
          <cell r="H461" t="str">
            <v>2012-11-23</v>
          </cell>
        </row>
        <row r="462">
          <cell r="B462" t="str">
            <v>RPZP.01.01.02-32-178/09</v>
          </cell>
          <cell r="C462" t="str">
            <v>RPZP.01.01.02-32-178/09</v>
          </cell>
          <cell r="D462" t="str">
            <v>pierwszy</v>
          </cell>
          <cell r="E462" t="str">
            <v>2010-12-31</v>
          </cell>
          <cell r="F462" t="str">
            <v>2011-10-12</v>
          </cell>
          <cell r="G462" t="str">
            <v>2011-09-07</v>
          </cell>
          <cell r="H462" t="str">
            <v>2011-10-20</v>
          </cell>
        </row>
        <row r="463">
          <cell r="B463" t="str">
            <v>RPZP.01.01.02-32-184/09</v>
          </cell>
          <cell r="C463" t="str">
            <v>RPZP.01.01.02-32-184/09</v>
          </cell>
          <cell r="D463" t="str">
            <v>pierwszy</v>
          </cell>
          <cell r="E463" t="str">
            <v>2011-04-29</v>
          </cell>
          <cell r="F463" t="str">
            <v>2012-03-23</v>
          </cell>
          <cell r="G463" t="str">
            <v>2012-03-09</v>
          </cell>
          <cell r="H463" t="str">
            <v>2012-03-19</v>
          </cell>
        </row>
        <row r="464">
          <cell r="B464" t="str">
            <v>RPZP.01.01.02-32-185/09</v>
          </cell>
          <cell r="C464" t="str">
            <v>RPZP.01.01.02-32-185/09</v>
          </cell>
          <cell r="D464" t="str">
            <v>pierwszy</v>
          </cell>
          <cell r="E464" t="str">
            <v>2011-01-25</v>
          </cell>
          <cell r="F464" t="str">
            <v>2012-05-11</v>
          </cell>
          <cell r="G464" t="str">
            <v>2012-04-23</v>
          </cell>
          <cell r="H464" t="str">
            <v>2012-04-25</v>
          </cell>
        </row>
        <row r="465">
          <cell r="B465" t="str">
            <v>RPZP.01.01.02-32-187/09</v>
          </cell>
          <cell r="C465" t="str">
            <v>RPZP.01.01.02-32-187/09</v>
          </cell>
          <cell r="D465" t="str">
            <v>pierwszy</v>
          </cell>
          <cell r="E465" t="str">
            <v>2011-07-25</v>
          </cell>
          <cell r="F465" t="str">
            <v>2011-12-23</v>
          </cell>
          <cell r="G465" t="str">
            <v>2011-12-08</v>
          </cell>
          <cell r="H465" t="str">
            <v>2011-12-19</v>
          </cell>
        </row>
        <row r="466">
          <cell r="B466" t="str">
            <v>RPZP.01.01.02-32-188/09</v>
          </cell>
          <cell r="C466" t="str">
            <v>RPZP.01.01.02-32-188/09</v>
          </cell>
          <cell r="D466" t="str">
            <v>pierwszy</v>
          </cell>
          <cell r="E466" t="str">
            <v>2012-01-13</v>
          </cell>
          <cell r="F466" t="str">
            <v>2013-01-25</v>
          </cell>
          <cell r="G466" t="str">
            <v>2013-01-04</v>
          </cell>
          <cell r="H466" t="str">
            <v>2013-01-08</v>
          </cell>
        </row>
        <row r="467">
          <cell r="B467" t="str">
            <v>RPZP.01.01.02-32-189/10</v>
          </cell>
          <cell r="C467" t="str">
            <v>RPZP.01.01.02-32-189/10</v>
          </cell>
          <cell r="D467" t="str">
            <v>pierwszy</v>
          </cell>
          <cell r="E467" t="str">
            <v>2012-10-01</v>
          </cell>
          <cell r="F467" t="str">
            <v>2013-03-11</v>
          </cell>
          <cell r="G467" t="str">
            <v>2013-02-19</v>
          </cell>
          <cell r="H467" t="str">
            <v>2013-02-26</v>
          </cell>
        </row>
        <row r="468">
          <cell r="B468" t="str">
            <v>RPZP.01.01.02-32-194/09</v>
          </cell>
          <cell r="C468" t="str">
            <v>RPZP.01.01.02-32-194/09</v>
          </cell>
          <cell r="D468" t="str">
            <v>pierwszy</v>
          </cell>
          <cell r="E468" t="str">
            <v>2012-07-16</v>
          </cell>
          <cell r="F468" t="str">
            <v>2013-04-10</v>
          </cell>
          <cell r="G468" t="str">
            <v>2013-03-20</v>
          </cell>
          <cell r="H468" t="str">
            <v>2013-03-26</v>
          </cell>
        </row>
        <row r="469">
          <cell r="B469" t="str">
            <v>RPZP.01.01.02-32-197/09</v>
          </cell>
          <cell r="C469" t="str">
            <v>RPZP.01.01.02-32-197/09</v>
          </cell>
          <cell r="D469" t="str">
            <v>pierwszy</v>
          </cell>
          <cell r="E469" t="str">
            <v>2011-02-25</v>
          </cell>
          <cell r="F469" t="str">
            <v>2011-08-19</v>
          </cell>
          <cell r="G469" t="str">
            <v>2011-08-05</v>
          </cell>
          <cell r="H469" t="str">
            <v>2011-08-23</v>
          </cell>
        </row>
        <row r="470">
          <cell r="B470" t="str">
            <v>RPZP.01.01.02-32-198/09</v>
          </cell>
          <cell r="C470" t="str">
            <v>RPZP.01.01.02-32-198/09</v>
          </cell>
          <cell r="D470" t="str">
            <v>pierwszy</v>
          </cell>
          <cell r="E470" t="str">
            <v>2011-01-20</v>
          </cell>
          <cell r="F470" t="str">
            <v>2012-07-11</v>
          </cell>
          <cell r="G470" t="str">
            <v>2012-06-22</v>
          </cell>
          <cell r="H470" t="str">
            <v>2012-06-25</v>
          </cell>
        </row>
        <row r="471">
          <cell r="B471" t="str">
            <v>RPZP.01.01.02-32-200/09</v>
          </cell>
          <cell r="C471" t="str">
            <v>RPZP.01.01.02-32-200/09</v>
          </cell>
          <cell r="D471" t="str">
            <v>pierwszy</v>
          </cell>
          <cell r="E471" t="str">
            <v>2011-01-28</v>
          </cell>
          <cell r="F471" t="str">
            <v>2011-09-26</v>
          </cell>
          <cell r="G471" t="str">
            <v>2011-09-12</v>
          </cell>
          <cell r="H471" t="str">
            <v>2011-10-21</v>
          </cell>
        </row>
        <row r="472">
          <cell r="B472" t="str">
            <v>RPZP.01.01.02-32-203/09</v>
          </cell>
          <cell r="C472" t="str">
            <v>RPZP.01.01.02-32-203/09</v>
          </cell>
          <cell r="D472" t="str">
            <v>pierwszy</v>
          </cell>
          <cell r="E472" t="str">
            <v>2010-12-01</v>
          </cell>
          <cell r="F472" t="str">
            <v>2011-08-11</v>
          </cell>
          <cell r="G472" t="str">
            <v>2011-08-01</v>
          </cell>
          <cell r="H472" t="str">
            <v>2011-08-17</v>
          </cell>
        </row>
        <row r="473">
          <cell r="B473" t="str">
            <v>RPZP.01.01.02-32-204/09</v>
          </cell>
          <cell r="C473" t="str">
            <v>RPZP.01.01.02-32-204/09</v>
          </cell>
          <cell r="D473" t="str">
            <v>pierwszy</v>
          </cell>
          <cell r="E473" t="str">
            <v>2010-12-08</v>
          </cell>
          <cell r="F473" t="str">
            <v>2011-11-10</v>
          </cell>
          <cell r="G473" t="str">
            <v>2011-10-19</v>
          </cell>
          <cell r="H473" t="str">
            <v>2011-11-09</v>
          </cell>
        </row>
        <row r="474">
          <cell r="B474" t="str">
            <v>RPZP.01.01.02-32-207/09</v>
          </cell>
          <cell r="C474" t="str">
            <v>RPZP.01.01.02-32-207/09</v>
          </cell>
          <cell r="D474" t="str">
            <v>pierwszy</v>
          </cell>
          <cell r="E474" t="str">
            <v>2011-01-13</v>
          </cell>
          <cell r="F474" t="str">
            <v>2011-11-18</v>
          </cell>
          <cell r="G474" t="str">
            <v>2011-11-03</v>
          </cell>
          <cell r="H474" t="str">
            <v>2011-11-08</v>
          </cell>
        </row>
        <row r="475">
          <cell r="B475" t="str">
            <v>RPZP.01.01.02-32-208/09</v>
          </cell>
          <cell r="C475" t="str">
            <v>RPZP.01.01.02-32-208/09</v>
          </cell>
          <cell r="D475" t="str">
            <v>pierwszy</v>
          </cell>
          <cell r="E475" t="str">
            <v>2011-09-19</v>
          </cell>
          <cell r="F475" t="str">
            <v>2012-04-10</v>
          </cell>
          <cell r="G475" t="str">
            <v>2012-03-21</v>
          </cell>
          <cell r="H475" t="str">
            <v>2012-03-30</v>
          </cell>
        </row>
        <row r="476">
          <cell r="B476" t="str">
            <v>RPZP.01.01.02-32-210/09</v>
          </cell>
          <cell r="C476" t="str">
            <v>RPZP.01.01.02-32-210/09</v>
          </cell>
          <cell r="D476" t="str">
            <v>pierwszy</v>
          </cell>
          <cell r="E476" t="str">
            <v>2011-02-04</v>
          </cell>
          <cell r="F476" t="str">
            <v>2011-08-11</v>
          </cell>
          <cell r="G476" t="str">
            <v>2011-07-20</v>
          </cell>
          <cell r="H476" t="str">
            <v>2011-07-28</v>
          </cell>
        </row>
        <row r="477">
          <cell r="B477" t="str">
            <v>RPZP.01.01.02-32-211/09</v>
          </cell>
          <cell r="C477" t="str">
            <v>RPZP.01.01.02-32-211/09</v>
          </cell>
          <cell r="D477" t="str">
            <v>pierwszy</v>
          </cell>
          <cell r="E477" t="str">
            <v>2010-10-01</v>
          </cell>
          <cell r="F477" t="str">
            <v>2011-07-19</v>
          </cell>
          <cell r="G477" t="str">
            <v>2011-07-01</v>
          </cell>
          <cell r="H477" t="str">
            <v>2011-07-26</v>
          </cell>
        </row>
        <row r="478">
          <cell r="B478" t="str">
            <v>RPZP.01.01.02-32-211/10</v>
          </cell>
          <cell r="C478" t="str">
            <v>RPZP.01.01.02-32-211/10</v>
          </cell>
          <cell r="D478" t="str">
            <v>pierwszy</v>
          </cell>
          <cell r="E478" t="str">
            <v>2014-01-27</v>
          </cell>
          <cell r="F478" t="str">
            <v>2014-09-18</v>
          </cell>
          <cell r="G478" t="str">
            <v>2014-09-05</v>
          </cell>
          <cell r="H478" t="str">
            <v>2014-09-08</v>
          </cell>
        </row>
        <row r="479">
          <cell r="B479" t="str">
            <v>RPZP.01.01.02-32-213/09</v>
          </cell>
          <cell r="C479" t="str">
            <v>RPZP.01.01.02-32-213/09</v>
          </cell>
          <cell r="D479" t="str">
            <v>pierwszy</v>
          </cell>
          <cell r="E479" t="str">
            <v>2011-04-29</v>
          </cell>
          <cell r="F479" t="str">
            <v>2011-12-02</v>
          </cell>
          <cell r="G479" t="str">
            <v>2011-11-22</v>
          </cell>
          <cell r="H479" t="str">
            <v>2011-11-24</v>
          </cell>
        </row>
        <row r="480">
          <cell r="B480" t="str">
            <v>RPZP.01.01.02-32-219/09</v>
          </cell>
          <cell r="C480" t="str">
            <v>RPZP.01.01.02-32-219/09</v>
          </cell>
          <cell r="D480" t="str">
            <v>pierwszy</v>
          </cell>
          <cell r="E480" t="str">
            <v>2013-02-01</v>
          </cell>
          <cell r="F480" t="str">
            <v>2014-08-26</v>
          </cell>
          <cell r="G480" t="str">
            <v>2014-08-08</v>
          </cell>
          <cell r="H480" t="str">
            <v>2014-08-19</v>
          </cell>
        </row>
        <row r="481">
          <cell r="B481" t="str">
            <v>RPZP.01.01.02-32-220/10</v>
          </cell>
          <cell r="C481" t="str">
            <v>RPZP.01.01.02-32-220/10</v>
          </cell>
          <cell r="D481" t="str">
            <v>pierwszy</v>
          </cell>
          <cell r="E481" t="str">
            <v>2013-12-04</v>
          </cell>
          <cell r="F481" t="str">
            <v>2014-04-16</v>
          </cell>
          <cell r="G481" t="str">
            <v>2014-04-01</v>
          </cell>
          <cell r="H481" t="str">
            <v>2014-04-04</v>
          </cell>
        </row>
        <row r="482">
          <cell r="B482" t="str">
            <v>RPZP.01.01.02-32-221/09</v>
          </cell>
          <cell r="C482" t="str">
            <v>RPZP.01.01.02-32-221/09</v>
          </cell>
          <cell r="D482" t="str">
            <v>pierwszy</v>
          </cell>
          <cell r="E482" t="str">
            <v>2011-02-01</v>
          </cell>
          <cell r="F482" t="str">
            <v>2011-10-12</v>
          </cell>
          <cell r="G482" t="str">
            <v>2011-09-23</v>
          </cell>
          <cell r="H482" t="str">
            <v>2011-10-24</v>
          </cell>
        </row>
        <row r="483">
          <cell r="B483" t="str">
            <v>RPZP.01.01.02-32-223/09</v>
          </cell>
          <cell r="C483" t="str">
            <v>RPZP.01.01.02-32-223/09</v>
          </cell>
          <cell r="D483" t="str">
            <v>pierwszy</v>
          </cell>
          <cell r="E483" t="str">
            <v>2012-10-24</v>
          </cell>
          <cell r="F483" t="str">
            <v>2013-04-24</v>
          </cell>
          <cell r="G483" t="str">
            <v>2013-04-05</v>
          </cell>
          <cell r="H483" t="str">
            <v>2013-04-08</v>
          </cell>
        </row>
        <row r="484">
          <cell r="B484" t="str">
            <v>RPZP.01.01.02-32-224/09</v>
          </cell>
          <cell r="C484" t="str">
            <v>RPZP.01.01.02-32-224/09</v>
          </cell>
          <cell r="D484" t="str">
            <v>pierwszy</v>
          </cell>
          <cell r="E484" t="str">
            <v>2011-07-18</v>
          </cell>
          <cell r="F484" t="str">
            <v>2012-01-12</v>
          </cell>
          <cell r="G484" t="str">
            <v>2011-12-30</v>
          </cell>
          <cell r="H484" t="str">
            <v>2012-01-03</v>
          </cell>
        </row>
        <row r="485">
          <cell r="B485" t="str">
            <v>RPZP.01.01.02-32-225/09</v>
          </cell>
          <cell r="C485" t="str">
            <v>RPZP.01.01.02-32-225/09</v>
          </cell>
          <cell r="D485" t="str">
            <v>pierwszy</v>
          </cell>
          <cell r="E485" t="str">
            <v>2012-10-31</v>
          </cell>
          <cell r="F485" t="str">
            <v>2013-07-04</v>
          </cell>
          <cell r="G485" t="str">
            <v>2013-06-14</v>
          </cell>
          <cell r="H485" t="str">
            <v>2013-06-25</v>
          </cell>
        </row>
        <row r="486">
          <cell r="B486" t="str">
            <v>RPZP.01.01.02-32-226/09</v>
          </cell>
          <cell r="C486" t="str">
            <v>RPZP.01.01.02-32-226/09</v>
          </cell>
          <cell r="D486" t="str">
            <v>pierwszy</v>
          </cell>
          <cell r="E486" t="str">
            <v>2013-07-17</v>
          </cell>
          <cell r="F486" t="str">
            <v>2013-12-30</v>
          </cell>
          <cell r="G486" t="str">
            <v>2013-12-10</v>
          </cell>
          <cell r="H486" t="str">
            <v>2013-12-11</v>
          </cell>
        </row>
        <row r="487">
          <cell r="B487" t="str">
            <v>RPZP.01.01.02-32-227/10</v>
          </cell>
          <cell r="C487" t="str">
            <v>RPZP.01.01.02-32-227/10</v>
          </cell>
          <cell r="D487" t="str">
            <v>pierwszy</v>
          </cell>
          <cell r="E487" t="str">
            <v>2012-04-18</v>
          </cell>
          <cell r="F487" t="str">
            <v>2013-03-04</v>
          </cell>
          <cell r="G487" t="str">
            <v>2013-02-14</v>
          </cell>
          <cell r="H487" t="str">
            <v>2013-02-15</v>
          </cell>
        </row>
        <row r="488">
          <cell r="B488" t="str">
            <v>RPZP.01.01.02-32-228/09</v>
          </cell>
          <cell r="C488" t="str">
            <v>RPZP.01.01.02-32-228/09</v>
          </cell>
          <cell r="D488" t="str">
            <v>pierwszy</v>
          </cell>
          <cell r="E488" t="str">
            <v>2011-06-28</v>
          </cell>
          <cell r="F488" t="str">
            <v>2014-02-20</v>
          </cell>
          <cell r="G488" t="str">
            <v>2014-02-20</v>
          </cell>
          <cell r="H488" t="str">
            <v>2014-04-18</v>
          </cell>
        </row>
        <row r="489">
          <cell r="B489" t="str">
            <v>RPZP.01.01.02-32-230/09</v>
          </cell>
          <cell r="C489" t="str">
            <v>RPZP.01.01.02-32-230/09</v>
          </cell>
          <cell r="D489" t="str">
            <v>pierwszy</v>
          </cell>
          <cell r="E489" t="str">
            <v>2010-10-22</v>
          </cell>
          <cell r="F489" t="str">
            <v>2011-08-04</v>
          </cell>
          <cell r="G489" t="str">
            <v>2011-07-13</v>
          </cell>
          <cell r="H489" t="str">
            <v>2011-07-27</v>
          </cell>
        </row>
        <row r="490">
          <cell r="B490" t="str">
            <v>RPZP.01.01.02-32-231/09</v>
          </cell>
          <cell r="C490" t="str">
            <v>RPZP.01.01.02-32-231/09</v>
          </cell>
          <cell r="D490" t="str">
            <v>pierwszy</v>
          </cell>
          <cell r="E490" t="str">
            <v>2010-11-02</v>
          </cell>
          <cell r="F490" t="str">
            <v>2011-07-11</v>
          </cell>
          <cell r="G490" t="str">
            <v>2011-06-20</v>
          </cell>
          <cell r="H490" t="str">
            <v>2011-06-22</v>
          </cell>
        </row>
        <row r="491">
          <cell r="B491" t="str">
            <v>RPZP.01.01.02-32-231/10</v>
          </cell>
          <cell r="C491" t="str">
            <v>RPZP.01.01.02-32-231/10</v>
          </cell>
          <cell r="D491" t="str">
            <v>pierwszy</v>
          </cell>
          <cell r="E491" t="str">
            <v>2011-07-01</v>
          </cell>
          <cell r="F491" t="str">
            <v>2011-12-23</v>
          </cell>
          <cell r="G491" t="str">
            <v>2011-12-07</v>
          </cell>
          <cell r="H491" t="str">
            <v>2011-12-16</v>
          </cell>
        </row>
        <row r="492">
          <cell r="B492" t="str">
            <v>RPZP.01.01.02-32-237/10</v>
          </cell>
          <cell r="C492" t="str">
            <v>RPZP.01.01.02-32-237/10</v>
          </cell>
          <cell r="D492" t="str">
            <v>pierwszy</v>
          </cell>
          <cell r="E492" t="str">
            <v>2012-07-30</v>
          </cell>
          <cell r="F492" t="str">
            <v>2013-04-10</v>
          </cell>
          <cell r="G492" t="str">
            <v>2013-03-21</v>
          </cell>
          <cell r="H492" t="str">
            <v>2013-03-26</v>
          </cell>
        </row>
        <row r="493">
          <cell r="B493" t="str">
            <v>RPZP.01.01.02-32-253/10</v>
          </cell>
          <cell r="C493" t="str">
            <v>RPZP.01.01.02-32-253/10</v>
          </cell>
          <cell r="D493" t="str">
            <v>pierwszy</v>
          </cell>
          <cell r="E493" t="str">
            <v>2012-12-13</v>
          </cell>
          <cell r="F493" t="str">
            <v>2013-06-25</v>
          </cell>
          <cell r="G493" t="str">
            <v>2013-05-07</v>
          </cell>
          <cell r="H493" t="str">
            <v>2013-06-10</v>
          </cell>
        </row>
        <row r="494">
          <cell r="B494" t="str">
            <v>RPZP.01.01.02-32-257/10</v>
          </cell>
          <cell r="C494" t="str">
            <v>RPZP.01.01.02-32-257/10</v>
          </cell>
          <cell r="D494" t="str">
            <v>pierwszy</v>
          </cell>
          <cell r="E494" t="str">
            <v>2012-07-04</v>
          </cell>
          <cell r="F494" t="str">
            <v>2013-03-04</v>
          </cell>
          <cell r="G494" t="str">
            <v>2013-02-14</v>
          </cell>
          <cell r="H494" t="str">
            <v>2013-02-22</v>
          </cell>
        </row>
        <row r="495">
          <cell r="B495" t="str">
            <v>RPZP.01.01.02-32-258/10</v>
          </cell>
          <cell r="C495" t="str">
            <v>RPZP.01.01.02-32-258/10</v>
          </cell>
          <cell r="D495" t="str">
            <v>pierwszy</v>
          </cell>
          <cell r="E495" t="str">
            <v>2013-01-22</v>
          </cell>
          <cell r="F495" t="str">
            <v>2013-06-18</v>
          </cell>
          <cell r="G495" t="str">
            <v>2013-06-06</v>
          </cell>
          <cell r="H495" t="str">
            <v>2013-06-10</v>
          </cell>
        </row>
        <row r="496">
          <cell r="B496" t="str">
            <v>RPZP.01.01.03-32-001/09</v>
          </cell>
          <cell r="C496" t="str">
            <v>RPZP.01.01.03-32-001/09</v>
          </cell>
          <cell r="D496" t="str">
            <v>pierwszy</v>
          </cell>
          <cell r="E496" t="str">
            <v>2010-08-03</v>
          </cell>
          <cell r="F496" t="str">
            <v>2012-01-19</v>
          </cell>
          <cell r="G496" t="str">
            <v>2012-01-09</v>
          </cell>
          <cell r="H496" t="str">
            <v>2012-01-11</v>
          </cell>
        </row>
        <row r="497">
          <cell r="B497" t="str">
            <v>RPZP.01.01.03-32-002/09</v>
          </cell>
          <cell r="C497" t="str">
            <v>RPZP.01.01.03-32-002/09</v>
          </cell>
          <cell r="D497" t="str">
            <v>pierwszy</v>
          </cell>
          <cell r="E497" t="str">
            <v>2010-09-27</v>
          </cell>
          <cell r="F497" t="str">
            <v>2011-10-04</v>
          </cell>
          <cell r="G497" t="str">
            <v>2011-09-16</v>
          </cell>
          <cell r="H497" t="str">
            <v>2011-09-29</v>
          </cell>
        </row>
        <row r="498">
          <cell r="B498" t="str">
            <v>RPZP.01.01.03-32-003/10</v>
          </cell>
          <cell r="C498" t="str">
            <v>RPZP.01.01.03-32-003/10</v>
          </cell>
          <cell r="D498" t="str">
            <v>pierwszy</v>
          </cell>
          <cell r="E498" t="str">
            <v>2012-10-29</v>
          </cell>
          <cell r="F498" t="str">
            <v>2013-11-04</v>
          </cell>
          <cell r="G498" t="str">
            <v>2013-10-17</v>
          </cell>
          <cell r="H498" t="str">
            <v>2013-10-21</v>
          </cell>
        </row>
        <row r="499">
          <cell r="B499" t="str">
            <v>RPZP.01.01.03-32-004/10</v>
          </cell>
          <cell r="C499" t="str">
            <v>RPZP.01.01.03-32-004/10</v>
          </cell>
          <cell r="D499" t="str">
            <v>pierwszy</v>
          </cell>
          <cell r="E499" t="str">
            <v>2012-12-18</v>
          </cell>
          <cell r="F499" t="str">
            <v>2013-10-03</v>
          </cell>
          <cell r="G499" t="str">
            <v>2013-09-19</v>
          </cell>
          <cell r="H499" t="str">
            <v>2013-09-20</v>
          </cell>
        </row>
        <row r="500">
          <cell r="B500" t="str">
            <v>RPZP.01.01.03-32-006/10</v>
          </cell>
          <cell r="C500" t="str">
            <v>RPZP.01.01.03-32-006/10</v>
          </cell>
          <cell r="D500" t="str">
            <v>pierwszy</v>
          </cell>
          <cell r="E500" t="str">
            <v>2011-05-10</v>
          </cell>
          <cell r="F500" t="str">
            <v>2011-09-09</v>
          </cell>
          <cell r="G500" t="str">
            <v>2011-08-31</v>
          </cell>
          <cell r="H500" t="str">
            <v>2011-09-22</v>
          </cell>
        </row>
        <row r="501">
          <cell r="B501" t="str">
            <v>RPZP.01.01.03-32-007/10</v>
          </cell>
          <cell r="C501" t="str">
            <v>RPZP.01.01.03-32-007/10</v>
          </cell>
          <cell r="D501" t="str">
            <v>pierwszy</v>
          </cell>
          <cell r="E501" t="str">
            <v>2013-04-26</v>
          </cell>
          <cell r="F501" t="str">
            <v>2013-11-04</v>
          </cell>
          <cell r="G501" t="str">
            <v>2013-10-18</v>
          </cell>
          <cell r="H501" t="str">
            <v>2013-10-22</v>
          </cell>
        </row>
        <row r="502">
          <cell r="B502" t="str">
            <v>RPZP.01.01.03-32-009/09</v>
          </cell>
          <cell r="C502" t="str">
            <v>RPZP.01.01.03-32-009/09</v>
          </cell>
          <cell r="D502" t="str">
            <v>pierwszy</v>
          </cell>
          <cell r="E502" t="str">
            <v>2010-10-08</v>
          </cell>
          <cell r="F502" t="str">
            <v>2011-09-26</v>
          </cell>
          <cell r="G502" t="str">
            <v>2011-09-14</v>
          </cell>
          <cell r="H502" t="str">
            <v>2011-10-21</v>
          </cell>
        </row>
        <row r="503">
          <cell r="B503" t="str">
            <v>RPZP.01.01.03-32-010/09</v>
          </cell>
          <cell r="C503" t="str">
            <v>RPZP.01.01.03-32-010/09</v>
          </cell>
          <cell r="D503" t="str">
            <v>pierwszy</v>
          </cell>
          <cell r="E503" t="str">
            <v>2011-04-22</v>
          </cell>
          <cell r="F503" t="str">
            <v>2012-02-10</v>
          </cell>
          <cell r="G503" t="str">
            <v>2012-01-17</v>
          </cell>
          <cell r="H503" t="str">
            <v>2012-01-26</v>
          </cell>
        </row>
        <row r="504">
          <cell r="B504" t="str">
            <v>RPZP.01.01.03-32-011/09</v>
          </cell>
          <cell r="C504" t="str">
            <v>RPZP.01.01.03-32-011/09</v>
          </cell>
          <cell r="D504" t="str">
            <v>pierwszy</v>
          </cell>
          <cell r="E504" t="str">
            <v>2010-11-03</v>
          </cell>
          <cell r="F504" t="str">
            <v>2011-05-26</v>
          </cell>
          <cell r="G504" t="str">
            <v>2011-05-10</v>
          </cell>
          <cell r="H504" t="str">
            <v>2011-05-23</v>
          </cell>
        </row>
        <row r="505">
          <cell r="B505" t="str">
            <v>RPZP.01.01.03-32-013/09</v>
          </cell>
          <cell r="C505" t="str">
            <v>RPZP.01.01.03-32-013/09</v>
          </cell>
          <cell r="D505" t="str">
            <v>pierwszy</v>
          </cell>
          <cell r="E505" t="str">
            <v>2011-06-29</v>
          </cell>
          <cell r="F505" t="str">
            <v>2012-05-25</v>
          </cell>
          <cell r="G505" t="str">
            <v>2012-04-25</v>
          </cell>
          <cell r="H505" t="str">
            <v>2012-05-16</v>
          </cell>
        </row>
        <row r="506">
          <cell r="B506" t="str">
            <v>RPZP.01.01.03-32-013/10</v>
          </cell>
          <cell r="C506" t="str">
            <v>RPZP.01.01.03-32-013/10</v>
          </cell>
          <cell r="D506" t="str">
            <v>pierwszy</v>
          </cell>
          <cell r="E506" t="str">
            <v>2011-11-17</v>
          </cell>
          <cell r="F506">
            <v>0</v>
          </cell>
          <cell r="G506" t="str">
            <v>2014-12-01</v>
          </cell>
          <cell r="H506" t="str">
            <v>2014-12-30</v>
          </cell>
        </row>
        <row r="507">
          <cell r="B507" t="str">
            <v>RPZP.01.01.03-32-014/10</v>
          </cell>
          <cell r="C507" t="str">
            <v>RPZP.01.01.03-32-014/10</v>
          </cell>
          <cell r="D507" t="str">
            <v>pierwszy</v>
          </cell>
          <cell r="E507" t="str">
            <v>2013-07-02</v>
          </cell>
          <cell r="F507" t="str">
            <v>2013-12-30</v>
          </cell>
          <cell r="G507" t="str">
            <v>2013-12-16</v>
          </cell>
          <cell r="H507" t="str">
            <v>2013-12-17</v>
          </cell>
        </row>
        <row r="508">
          <cell r="B508" t="str">
            <v>RPZP.01.01.03-32-015/10</v>
          </cell>
          <cell r="C508" t="str">
            <v>RPZP.01.01.03-32-015/10</v>
          </cell>
          <cell r="D508" t="str">
            <v>pierwszy</v>
          </cell>
          <cell r="E508" t="str">
            <v>2012-07-23</v>
          </cell>
          <cell r="F508" t="str">
            <v>2013-10-11</v>
          </cell>
          <cell r="G508" t="str">
            <v>2013-09-25</v>
          </cell>
          <cell r="H508" t="str">
            <v>2013-09-30</v>
          </cell>
        </row>
        <row r="509">
          <cell r="B509" t="str">
            <v>RPZP.01.01.03-32-016/10</v>
          </cell>
          <cell r="C509" t="str">
            <v>RPZP.01.01.03-32-016/10</v>
          </cell>
          <cell r="D509" t="str">
            <v>pierwszy</v>
          </cell>
          <cell r="E509" t="str">
            <v>2011-12-16</v>
          </cell>
          <cell r="F509" t="str">
            <v>2012-06-26</v>
          </cell>
          <cell r="G509" t="str">
            <v>2012-06-11</v>
          </cell>
          <cell r="H509" t="str">
            <v>2012-06-19</v>
          </cell>
        </row>
        <row r="510">
          <cell r="B510" t="str">
            <v>RPZP.01.01.03-32-017/10</v>
          </cell>
          <cell r="C510" t="str">
            <v>RPZP.01.01.03-32-017/10</v>
          </cell>
          <cell r="D510" t="str">
            <v>pierwszy</v>
          </cell>
          <cell r="E510" t="str">
            <v>2012-01-03</v>
          </cell>
          <cell r="F510" t="str">
            <v>2013-12-30</v>
          </cell>
          <cell r="G510" t="str">
            <v>2013-12-17</v>
          </cell>
          <cell r="H510" t="str">
            <v>2013-12-18</v>
          </cell>
        </row>
        <row r="511">
          <cell r="B511" t="str">
            <v>RPZP.01.01.03-32-018/10</v>
          </cell>
          <cell r="C511" t="str">
            <v>RPZP.01.01.03-32-018/10</v>
          </cell>
          <cell r="D511" t="str">
            <v>pierwszy</v>
          </cell>
          <cell r="E511" t="str">
            <v>2011-11-10</v>
          </cell>
          <cell r="F511" t="str">
            <v>2012-04-10</v>
          </cell>
          <cell r="G511" t="str">
            <v>2012-03-19</v>
          </cell>
          <cell r="H511" t="str">
            <v>2012-03-23</v>
          </cell>
        </row>
        <row r="512">
          <cell r="B512" t="str">
            <v>RPZP.01.01.03-32-019/09</v>
          </cell>
          <cell r="C512" t="str">
            <v>RPZP.01.01.03-32-019/09</v>
          </cell>
          <cell r="D512" t="str">
            <v>pierwszy</v>
          </cell>
          <cell r="E512" t="str">
            <v>2013-01-28</v>
          </cell>
          <cell r="F512" t="str">
            <v>2013-11-26</v>
          </cell>
          <cell r="G512" t="str">
            <v>2013-11-06</v>
          </cell>
          <cell r="H512" t="str">
            <v>2013-11-08</v>
          </cell>
        </row>
        <row r="513">
          <cell r="B513" t="str">
            <v>RPZP.01.01.03-32-020/09</v>
          </cell>
          <cell r="C513" t="str">
            <v>RPZP.01.01.03-32-020/09</v>
          </cell>
          <cell r="D513" t="str">
            <v>pierwszy</v>
          </cell>
          <cell r="E513" t="str">
            <v>2011-02-18</v>
          </cell>
          <cell r="F513" t="str">
            <v>2011-09-09</v>
          </cell>
          <cell r="G513" t="str">
            <v>2011-08-29</v>
          </cell>
          <cell r="H513" t="str">
            <v>2011-10-18</v>
          </cell>
        </row>
        <row r="514">
          <cell r="B514" t="str">
            <v>RPZP.01.01.03-32-021/09</v>
          </cell>
          <cell r="C514" t="str">
            <v>RPZP.01.01.03-32-021/09</v>
          </cell>
          <cell r="D514" t="str">
            <v>pierwszy</v>
          </cell>
          <cell r="E514" t="str">
            <v>2010-07-05</v>
          </cell>
          <cell r="F514" t="str">
            <v>2010-12-30</v>
          </cell>
          <cell r="G514" t="str">
            <v>2010-12-22</v>
          </cell>
          <cell r="H514" t="str">
            <v>2010-12-31</v>
          </cell>
        </row>
        <row r="515">
          <cell r="B515" t="str">
            <v>RPZP.01.01.03-32-022/09</v>
          </cell>
          <cell r="C515" t="str">
            <v>RPZP.01.01.03-32-022/09</v>
          </cell>
          <cell r="D515" t="str">
            <v>pierwszy</v>
          </cell>
          <cell r="E515" t="str">
            <v>2011-07-07</v>
          </cell>
          <cell r="F515" t="str">
            <v>2012-01-05</v>
          </cell>
          <cell r="G515" t="str">
            <v>2011-12-23</v>
          </cell>
          <cell r="H515" t="str">
            <v>2011-12-30</v>
          </cell>
        </row>
        <row r="516">
          <cell r="B516" t="str">
            <v>RPZP.01.01.03-32-022/10</v>
          </cell>
          <cell r="C516" t="str">
            <v>RPZP.01.01.03-32-022/10</v>
          </cell>
          <cell r="D516" t="str">
            <v>pierwszy</v>
          </cell>
          <cell r="E516" t="str">
            <v>2011-07-07</v>
          </cell>
          <cell r="F516" t="str">
            <v>2011-11-25</v>
          </cell>
          <cell r="G516" t="str">
            <v>2011-11-10</v>
          </cell>
          <cell r="H516" t="str">
            <v>2011-11-14</v>
          </cell>
        </row>
        <row r="517">
          <cell r="B517" t="str">
            <v>RPZP.01.01.03-32-025/09</v>
          </cell>
          <cell r="C517" t="str">
            <v>RPZP.01.01.03-32-025/09</v>
          </cell>
          <cell r="D517" t="str">
            <v>pierwszy</v>
          </cell>
          <cell r="E517" t="str">
            <v>2010-11-30</v>
          </cell>
          <cell r="F517" t="str">
            <v>2011-11-10</v>
          </cell>
          <cell r="G517" t="str">
            <v>2011-10-26</v>
          </cell>
          <cell r="H517" t="str">
            <v>2011-10-28</v>
          </cell>
        </row>
        <row r="518">
          <cell r="B518" t="str">
            <v>RPZP.01.01.03-32-025/10</v>
          </cell>
          <cell r="C518" t="str">
            <v>RPZP.01.01.03-32-025/10</v>
          </cell>
          <cell r="D518" t="str">
            <v>pierwszy</v>
          </cell>
          <cell r="E518" t="str">
            <v>2012-04-17</v>
          </cell>
          <cell r="F518" t="str">
            <v>2012-12-28</v>
          </cell>
          <cell r="G518" t="str">
            <v>2012-12-13</v>
          </cell>
          <cell r="H518" t="str">
            <v>2012-12-18</v>
          </cell>
        </row>
        <row r="519">
          <cell r="B519" t="str">
            <v>RPZP.01.01.03-32-026/10</v>
          </cell>
          <cell r="C519" t="str">
            <v>RPZP.01.01.03-32-026/10</v>
          </cell>
          <cell r="D519" t="str">
            <v>pierwszy</v>
          </cell>
          <cell r="E519" t="str">
            <v>2012-01-12</v>
          </cell>
          <cell r="F519" t="str">
            <v>2013-06-11</v>
          </cell>
          <cell r="G519" t="str">
            <v>2013-05-20</v>
          </cell>
          <cell r="H519" t="str">
            <v>2013-05-24</v>
          </cell>
        </row>
        <row r="520">
          <cell r="B520" t="str">
            <v>RPZP.01.01.03-32-027/09</v>
          </cell>
          <cell r="C520" t="str">
            <v>RPZP.01.01.03-32-027/09</v>
          </cell>
          <cell r="D520" t="str">
            <v>pierwszy</v>
          </cell>
          <cell r="E520" t="str">
            <v>2010-04-15</v>
          </cell>
          <cell r="F520" t="str">
            <v>2010-08-26</v>
          </cell>
          <cell r="G520" t="str">
            <v>2010-08-20</v>
          </cell>
          <cell r="H520" t="str">
            <v>2010-08-23</v>
          </cell>
        </row>
        <row r="521">
          <cell r="B521" t="str">
            <v>RPZP.01.01.03-32-028/09</v>
          </cell>
          <cell r="C521" t="str">
            <v>RPZP.01.01.03-32-028/09</v>
          </cell>
          <cell r="D521" t="str">
            <v>pierwszy</v>
          </cell>
          <cell r="E521" t="str">
            <v>2010-04-19</v>
          </cell>
          <cell r="F521" t="str">
            <v>2012-03-09</v>
          </cell>
          <cell r="G521" t="str">
            <v>2012-02-15</v>
          </cell>
          <cell r="H521" t="str">
            <v>2012-02-21</v>
          </cell>
        </row>
        <row r="522">
          <cell r="B522" t="str">
            <v>RPZP.01.01.03-32-030/09</v>
          </cell>
          <cell r="C522" t="str">
            <v>RPZP.01.01.03-32-030/09</v>
          </cell>
          <cell r="D522" t="str">
            <v>pierwszy</v>
          </cell>
          <cell r="E522" t="str">
            <v>2010-05-27</v>
          </cell>
          <cell r="F522" t="str">
            <v>2011-04-04</v>
          </cell>
          <cell r="G522" t="str">
            <v>2011-03-24</v>
          </cell>
          <cell r="H522" t="str">
            <v>2011-04-05</v>
          </cell>
        </row>
        <row r="523">
          <cell r="B523" t="str">
            <v>RPZP.01.01.03-32-030/12</v>
          </cell>
          <cell r="C523" t="str">
            <v>RPZP.01.01.03-32-030/12</v>
          </cell>
          <cell r="D523" t="str">
            <v>pierwszy</v>
          </cell>
          <cell r="E523" t="str">
            <v>2014-07-14</v>
          </cell>
          <cell r="F523" t="str">
            <v>2014-12-19</v>
          </cell>
          <cell r="G523" t="str">
            <v>2014-12-05</v>
          </cell>
          <cell r="H523" t="str">
            <v>2014-12-08</v>
          </cell>
        </row>
        <row r="524">
          <cell r="B524" t="str">
            <v>RPZP.01.01.03-32-032/09</v>
          </cell>
          <cell r="C524" t="str">
            <v>RPZP.01.01.03-32-032/09</v>
          </cell>
          <cell r="D524" t="str">
            <v>pierwszy</v>
          </cell>
          <cell r="E524" t="str">
            <v>2010-02-02</v>
          </cell>
          <cell r="F524" t="str">
            <v>2010-08-16</v>
          </cell>
          <cell r="G524" t="str">
            <v>2010-08-06</v>
          </cell>
          <cell r="H524" t="str">
            <v>2010-08-30</v>
          </cell>
        </row>
        <row r="525">
          <cell r="B525" t="str">
            <v>RPZP.01.01.03-32-033/09</v>
          </cell>
          <cell r="C525" t="str">
            <v>RPZP.01.01.03-32-033/09</v>
          </cell>
          <cell r="D525" t="str">
            <v>pierwszy</v>
          </cell>
          <cell r="E525" t="str">
            <v>2011-05-24</v>
          </cell>
          <cell r="F525" t="str">
            <v>2012-10-03</v>
          </cell>
          <cell r="G525" t="str">
            <v>2012-09-03</v>
          </cell>
          <cell r="H525" t="str">
            <v>2012-09-10</v>
          </cell>
        </row>
        <row r="526">
          <cell r="B526" t="str">
            <v>RPZP.01.01.03-32-034/09</v>
          </cell>
          <cell r="C526" t="str">
            <v>RPZP.01.01.03-32-034/09</v>
          </cell>
          <cell r="D526" t="str">
            <v>pierwszy</v>
          </cell>
          <cell r="E526" t="str">
            <v>2011-08-03</v>
          </cell>
          <cell r="F526" t="str">
            <v>2012-04-17</v>
          </cell>
          <cell r="G526" t="str">
            <v>2012-03-30</v>
          </cell>
          <cell r="H526" t="str">
            <v>2012-04-03</v>
          </cell>
        </row>
        <row r="527">
          <cell r="B527" t="str">
            <v>RPZP.01.01.03-32-035/09</v>
          </cell>
          <cell r="C527" t="str">
            <v>RPZP.01.01.03-32-035/09</v>
          </cell>
          <cell r="D527" t="str">
            <v>pierwszy</v>
          </cell>
          <cell r="E527" t="str">
            <v>2010-06-22</v>
          </cell>
          <cell r="F527" t="str">
            <v>2010-10-19</v>
          </cell>
          <cell r="G527" t="str">
            <v>2010-08-12</v>
          </cell>
          <cell r="H527" t="str">
            <v>2010-10-28</v>
          </cell>
        </row>
        <row r="528">
          <cell r="B528" t="str">
            <v>RPZP.01.01.03-32-036/09</v>
          </cell>
          <cell r="C528" t="str">
            <v>RPZP.01.01.03-32-036/09</v>
          </cell>
          <cell r="D528" t="str">
            <v>pierwszy</v>
          </cell>
          <cell r="E528" t="str">
            <v>2010-10-13</v>
          </cell>
          <cell r="F528" t="str">
            <v>2011-10-12</v>
          </cell>
          <cell r="G528" t="str">
            <v>2011-09-26</v>
          </cell>
          <cell r="H528" t="str">
            <v>2011-09-30</v>
          </cell>
        </row>
        <row r="529">
          <cell r="B529" t="str">
            <v>RPZP.01.01.03-32-037/09</v>
          </cell>
          <cell r="C529" t="str">
            <v>RPZP.01.01.03-32-037/09</v>
          </cell>
          <cell r="D529" t="str">
            <v>pierwszy</v>
          </cell>
          <cell r="E529" t="str">
            <v>2010-07-28</v>
          </cell>
          <cell r="F529" t="str">
            <v>2011-05-19</v>
          </cell>
          <cell r="G529" t="str">
            <v>2011-05-09</v>
          </cell>
          <cell r="H529" t="str">
            <v>2011-05-20</v>
          </cell>
        </row>
        <row r="530">
          <cell r="B530" t="str">
            <v>RPZP.01.01.03-32-038/09</v>
          </cell>
          <cell r="C530" t="str">
            <v>RPZP.01.01.03-32-038/09</v>
          </cell>
          <cell r="D530" t="str">
            <v>pierwszy</v>
          </cell>
          <cell r="E530" t="str">
            <v>2011-01-25</v>
          </cell>
          <cell r="F530" t="str">
            <v>2011-11-10</v>
          </cell>
          <cell r="G530" t="str">
            <v>2011-10-26</v>
          </cell>
          <cell r="H530" t="str">
            <v>2011-10-28</v>
          </cell>
        </row>
        <row r="531">
          <cell r="B531" t="str">
            <v>RPZP.01.01.03-32-039/10</v>
          </cell>
          <cell r="C531" t="str">
            <v>RPZP.01.01.03-32-039/10</v>
          </cell>
          <cell r="D531" t="str">
            <v>pierwszy</v>
          </cell>
          <cell r="E531" t="str">
            <v>2013-04-26</v>
          </cell>
          <cell r="F531" t="str">
            <v>2014-02-11</v>
          </cell>
          <cell r="G531" t="str">
            <v>2014-01-30</v>
          </cell>
          <cell r="H531" t="str">
            <v>2014-01-31</v>
          </cell>
        </row>
        <row r="532">
          <cell r="B532" t="str">
            <v>RPZP.01.01.03-32-040/09</v>
          </cell>
          <cell r="C532" t="str">
            <v>RPZP.01.01.03-32-040/09</v>
          </cell>
          <cell r="D532" t="str">
            <v>pierwszy</v>
          </cell>
          <cell r="E532" t="str">
            <v>2010-08-20</v>
          </cell>
          <cell r="F532" t="str">
            <v>2011-07-19</v>
          </cell>
          <cell r="G532" t="str">
            <v>2011-06-30</v>
          </cell>
          <cell r="H532" t="str">
            <v>2011-07-25</v>
          </cell>
        </row>
        <row r="533">
          <cell r="B533" t="str">
            <v>RPZP.01.01.03-32-041/09</v>
          </cell>
          <cell r="C533" t="str">
            <v>RPZP.01.01.03-32-041/09</v>
          </cell>
          <cell r="D533" t="str">
            <v>pierwszy</v>
          </cell>
          <cell r="E533" t="str">
            <v>2010-03-09</v>
          </cell>
          <cell r="F533" t="str">
            <v>2010-07-07</v>
          </cell>
          <cell r="G533" t="str">
            <v>2010-06-23</v>
          </cell>
          <cell r="H533" t="str">
            <v>2010-07-15</v>
          </cell>
        </row>
        <row r="534">
          <cell r="B534" t="str">
            <v>RPZP.01.01.03-32-041/10</v>
          </cell>
          <cell r="C534" t="str">
            <v>RPZP.01.01.03-32-041/10</v>
          </cell>
          <cell r="D534" t="str">
            <v>pierwszy</v>
          </cell>
          <cell r="E534" t="str">
            <v>2012-08-30</v>
          </cell>
          <cell r="F534" t="str">
            <v>2013-08-08</v>
          </cell>
          <cell r="G534" t="str">
            <v>2013-07-26</v>
          </cell>
          <cell r="H534" t="str">
            <v>2013-07-30</v>
          </cell>
        </row>
        <row r="535">
          <cell r="B535" t="str">
            <v>RPZP.01.01.03-32-042/09</v>
          </cell>
          <cell r="C535" t="str">
            <v>RPZP.01.01.03-32-042/09</v>
          </cell>
          <cell r="D535" t="str">
            <v>pierwszy</v>
          </cell>
          <cell r="E535" t="str">
            <v>2013-06-04</v>
          </cell>
          <cell r="F535" t="str">
            <v>2013-11-12</v>
          </cell>
          <cell r="G535" t="str">
            <v>2013-10-21</v>
          </cell>
          <cell r="H535" t="str">
            <v>2013-10-25</v>
          </cell>
        </row>
        <row r="536">
          <cell r="B536" t="str">
            <v>RPZP.01.01.03-32-043/09</v>
          </cell>
          <cell r="C536" t="str">
            <v>RPZP.01.01.03-32-043/09</v>
          </cell>
          <cell r="D536" t="str">
            <v>pierwszy</v>
          </cell>
          <cell r="E536" t="str">
            <v>2010-11-22</v>
          </cell>
          <cell r="F536" t="str">
            <v>2012-03-16</v>
          </cell>
          <cell r="G536" t="str">
            <v>2012-02-22</v>
          </cell>
          <cell r="H536" t="str">
            <v>2012-02-28</v>
          </cell>
        </row>
        <row r="537">
          <cell r="B537" t="str">
            <v>RPZP.01.01.03-32-044/09</v>
          </cell>
          <cell r="C537" t="str">
            <v>RPZP.01.01.03-32-044/09</v>
          </cell>
          <cell r="D537" t="str">
            <v>pierwszy</v>
          </cell>
          <cell r="E537" t="str">
            <v>2010-06-17</v>
          </cell>
          <cell r="F537" t="str">
            <v>2010-12-30</v>
          </cell>
          <cell r="G537" t="str">
            <v>2010-12-21</v>
          </cell>
          <cell r="H537" t="str">
            <v>2010-12-31</v>
          </cell>
        </row>
        <row r="538">
          <cell r="B538" t="str">
            <v>RPZP.01.01.03-32-045/10</v>
          </cell>
          <cell r="C538" t="str">
            <v>RPZP.01.01.03-32-045/10</v>
          </cell>
          <cell r="D538" t="str">
            <v>pierwszy</v>
          </cell>
          <cell r="E538" t="str">
            <v>2011-11-08</v>
          </cell>
          <cell r="F538" t="str">
            <v>2013-11-04</v>
          </cell>
          <cell r="G538" t="str">
            <v>2013-10-21</v>
          </cell>
          <cell r="H538" t="str">
            <v>2013-10-23</v>
          </cell>
        </row>
        <row r="539">
          <cell r="B539" t="str">
            <v>RPZP.01.01.03-32-046/09</v>
          </cell>
          <cell r="C539" t="str">
            <v>RPZP.01.01.03-32-046/09</v>
          </cell>
          <cell r="D539" t="str">
            <v>pierwszy</v>
          </cell>
          <cell r="E539" t="str">
            <v>2011-10-31</v>
          </cell>
          <cell r="F539" t="str">
            <v>2012-04-02</v>
          </cell>
          <cell r="G539" t="str">
            <v>2012-03-09</v>
          </cell>
          <cell r="H539" t="str">
            <v>2012-03-22</v>
          </cell>
        </row>
        <row r="540">
          <cell r="B540" t="str">
            <v>RPZP.01.01.03-32-047/09</v>
          </cell>
          <cell r="C540" t="str">
            <v>RPZP.01.01.03-32-047/09</v>
          </cell>
          <cell r="D540" t="str">
            <v>pierwszy</v>
          </cell>
          <cell r="E540" t="str">
            <v>2010-12-23</v>
          </cell>
          <cell r="F540" t="str">
            <v>2011-05-04</v>
          </cell>
          <cell r="G540" t="str">
            <v>2011-04-19</v>
          </cell>
          <cell r="H540" t="str">
            <v>2011-05-11</v>
          </cell>
        </row>
        <row r="541">
          <cell r="B541" t="str">
            <v>RPZP.01.01.03-32-048/09</v>
          </cell>
          <cell r="C541" t="str">
            <v>RPZP.01.01.03-32-048/09</v>
          </cell>
          <cell r="D541" t="str">
            <v>pierwszy</v>
          </cell>
          <cell r="E541" t="str">
            <v>2011-01-13</v>
          </cell>
          <cell r="F541" t="str">
            <v>2011-10-12</v>
          </cell>
          <cell r="G541" t="str">
            <v>2011-09-22</v>
          </cell>
          <cell r="H541" t="str">
            <v>2011-10-24</v>
          </cell>
        </row>
        <row r="542">
          <cell r="B542" t="str">
            <v>RPZP.01.01.03-32-048/12</v>
          </cell>
          <cell r="C542" t="str">
            <v>RPZP.01.01.03-32-048/12</v>
          </cell>
          <cell r="D542" t="str">
            <v>pierwszy</v>
          </cell>
          <cell r="E542" t="str">
            <v>2014-02-24</v>
          </cell>
          <cell r="F542" t="str">
            <v>2014-09-18</v>
          </cell>
          <cell r="G542" t="str">
            <v>2014-09-05</v>
          </cell>
          <cell r="H542" t="str">
            <v>2014-09-10</v>
          </cell>
        </row>
        <row r="543">
          <cell r="B543" t="str">
            <v>RPZP.01.01.03-32-049/09</v>
          </cell>
          <cell r="C543" t="str">
            <v>RPZP.01.01.03-32-049/09</v>
          </cell>
          <cell r="D543" t="str">
            <v>pierwszy</v>
          </cell>
          <cell r="E543" t="str">
            <v>2010-12-28</v>
          </cell>
          <cell r="F543" t="str">
            <v>2012-04-25</v>
          </cell>
          <cell r="G543" t="str">
            <v>2012-02-27</v>
          </cell>
          <cell r="H543" t="str">
            <v>2012-04-06</v>
          </cell>
        </row>
        <row r="544">
          <cell r="B544" t="str">
            <v>RPZP.01.01.03-32-050/09</v>
          </cell>
          <cell r="C544" t="str">
            <v>RPZP.01.01.03-32-050/09</v>
          </cell>
          <cell r="D544" t="str">
            <v>pierwszy</v>
          </cell>
          <cell r="E544" t="str">
            <v>2012-01-17</v>
          </cell>
          <cell r="F544" t="str">
            <v>2012-07-11</v>
          </cell>
          <cell r="G544" t="str">
            <v>2012-06-26</v>
          </cell>
          <cell r="H544" t="str">
            <v>2012-06-29</v>
          </cell>
        </row>
        <row r="545">
          <cell r="B545" t="str">
            <v>RPZP.01.01.03-32-050/10</v>
          </cell>
          <cell r="C545" t="str">
            <v>RPZP.01.01.03-32-050/10</v>
          </cell>
          <cell r="D545" t="str">
            <v>pierwszy</v>
          </cell>
          <cell r="E545" t="str">
            <v>2012-04-24</v>
          </cell>
          <cell r="F545" t="str">
            <v>2013-04-24</v>
          </cell>
          <cell r="G545" t="str">
            <v>2013-03-22</v>
          </cell>
          <cell r="H545" t="str">
            <v>2013-04-17</v>
          </cell>
        </row>
        <row r="546">
          <cell r="B546" t="str">
            <v>RPZP.01.01.03-32-051/09</v>
          </cell>
          <cell r="C546" t="str">
            <v>RPZP.01.01.03-32-051/09</v>
          </cell>
          <cell r="D546" t="str">
            <v>pierwszy</v>
          </cell>
          <cell r="E546" t="str">
            <v>2011-09-22</v>
          </cell>
          <cell r="F546" t="str">
            <v>2012-03-02</v>
          </cell>
          <cell r="G546" t="str">
            <v>2012-02-15</v>
          </cell>
          <cell r="H546" t="str">
            <v>2012-02-20</v>
          </cell>
        </row>
        <row r="547">
          <cell r="B547" t="str">
            <v>RPZP.01.01.03-32-052/09</v>
          </cell>
          <cell r="C547" t="str">
            <v>RPZP.01.01.03-32-052/09</v>
          </cell>
          <cell r="D547" t="str">
            <v>pierwszy</v>
          </cell>
          <cell r="E547" t="str">
            <v>2011-12-29</v>
          </cell>
          <cell r="F547" t="str">
            <v>2012-11-02</v>
          </cell>
          <cell r="G547" t="str">
            <v>2012-10-15</v>
          </cell>
          <cell r="H547" t="str">
            <v>2012-10-18</v>
          </cell>
        </row>
        <row r="548">
          <cell r="B548" t="str">
            <v>RPZP.01.01.03-32-053/10</v>
          </cell>
          <cell r="C548" t="str">
            <v>RPZP.01.01.03-32-053/10</v>
          </cell>
          <cell r="D548" t="str">
            <v>pierwszy</v>
          </cell>
          <cell r="E548" t="str">
            <v>2014-04-11</v>
          </cell>
          <cell r="F548" t="str">
            <v>2014-12-19</v>
          </cell>
          <cell r="G548" t="str">
            <v>2014-12-04</v>
          </cell>
          <cell r="H548" t="str">
            <v>2014-12-08</v>
          </cell>
        </row>
        <row r="549">
          <cell r="B549" t="str">
            <v>RPZP.01.01.03-32-054/09</v>
          </cell>
          <cell r="C549" t="str">
            <v>RPZP.01.01.03-32-054/09</v>
          </cell>
          <cell r="D549" t="str">
            <v>pierwszy</v>
          </cell>
          <cell r="E549" t="str">
            <v>2010-06-25</v>
          </cell>
          <cell r="F549" t="str">
            <v>2011-05-12</v>
          </cell>
          <cell r="G549" t="str">
            <v>2011-04-21</v>
          </cell>
          <cell r="H549" t="str">
            <v>2011-05-09</v>
          </cell>
        </row>
        <row r="550">
          <cell r="B550" t="str">
            <v>RPZP.01.01.03-32-054/10</v>
          </cell>
          <cell r="C550" t="str">
            <v>RPZP.01.01.03-32-054/10</v>
          </cell>
          <cell r="D550" t="str">
            <v>pierwszy</v>
          </cell>
          <cell r="E550" t="str">
            <v>2011-09-30</v>
          </cell>
          <cell r="F550" t="str">
            <v>2012-08-20</v>
          </cell>
          <cell r="G550" t="str">
            <v>2012-08-01</v>
          </cell>
          <cell r="H550" t="str">
            <v>2012-08-17</v>
          </cell>
        </row>
        <row r="551">
          <cell r="B551" t="str">
            <v>RPZP.01.01.03-32-055/09</v>
          </cell>
          <cell r="C551" t="str">
            <v>RPZP.01.01.03-32-055/09</v>
          </cell>
          <cell r="D551" t="str">
            <v>pierwszy</v>
          </cell>
          <cell r="E551" t="str">
            <v>2013-05-21</v>
          </cell>
          <cell r="F551" t="str">
            <v>2014-08-19</v>
          </cell>
          <cell r="G551" t="str">
            <v>2014-08-04</v>
          </cell>
          <cell r="H551" t="str">
            <v>2014-08-07</v>
          </cell>
        </row>
        <row r="552">
          <cell r="B552" t="str">
            <v>RPZP.01.01.03-32-058/09</v>
          </cell>
          <cell r="C552" t="str">
            <v>RPZP.01.01.03-32-058/09</v>
          </cell>
          <cell r="D552" t="str">
            <v>pierwszy</v>
          </cell>
          <cell r="E552" t="str">
            <v>2010-05-21</v>
          </cell>
          <cell r="F552" t="str">
            <v>2010-10-19</v>
          </cell>
          <cell r="G552" t="str">
            <v>2010-10-11</v>
          </cell>
          <cell r="H552" t="str">
            <v>2010-10-25</v>
          </cell>
        </row>
        <row r="553">
          <cell r="B553" t="str">
            <v>RPZP.01.01.03-32-061/09</v>
          </cell>
          <cell r="C553" t="str">
            <v>RPZP.01.01.03-32-061/09</v>
          </cell>
          <cell r="D553" t="str">
            <v>pierwszy</v>
          </cell>
          <cell r="E553" t="str">
            <v>2011-10-20</v>
          </cell>
          <cell r="F553" t="str">
            <v>2013-08-01</v>
          </cell>
          <cell r="G553" t="str">
            <v>2013-07-11</v>
          </cell>
          <cell r="H553" t="str">
            <v>2013-07-17</v>
          </cell>
        </row>
        <row r="554">
          <cell r="B554" t="str">
            <v>RPZP.01.01.03-32-061/12</v>
          </cell>
          <cell r="C554" t="str">
            <v>RPZP.01.01.03-32-061/12</v>
          </cell>
          <cell r="D554" t="str">
            <v>pierwszy</v>
          </cell>
          <cell r="E554" t="str">
            <v>2013-09-20</v>
          </cell>
          <cell r="F554" t="str">
            <v>2014-04-09</v>
          </cell>
          <cell r="G554" t="str">
            <v>2014-03-17</v>
          </cell>
          <cell r="H554" t="str">
            <v>2014-03-26</v>
          </cell>
        </row>
        <row r="555">
          <cell r="B555" t="str">
            <v>RPZP.01.01.03-32-062/10</v>
          </cell>
          <cell r="C555" t="str">
            <v>RPZP.01.01.03-32-062/10</v>
          </cell>
          <cell r="D555" t="str">
            <v>pierwszy</v>
          </cell>
          <cell r="E555" t="str">
            <v>2013-09-24</v>
          </cell>
          <cell r="F555" t="str">
            <v>2014-05-12</v>
          </cell>
          <cell r="G555" t="str">
            <v>2014-04-28</v>
          </cell>
          <cell r="H555" t="str">
            <v>2014-05-05</v>
          </cell>
        </row>
        <row r="556">
          <cell r="B556" t="str">
            <v>RPZP.01.01.03-32-063/09</v>
          </cell>
          <cell r="C556" t="str">
            <v>RPZP.01.01.03-32-063/09</v>
          </cell>
          <cell r="D556" t="str">
            <v>pierwszy</v>
          </cell>
          <cell r="E556" t="str">
            <v>2010-04-12</v>
          </cell>
          <cell r="F556" t="str">
            <v>2010-10-04</v>
          </cell>
          <cell r="G556" t="str">
            <v>2010-09-20</v>
          </cell>
          <cell r="H556" t="str">
            <v>2010-09-22</v>
          </cell>
        </row>
        <row r="557">
          <cell r="B557" t="str">
            <v>RPZP.01.01.03-32-064/09</v>
          </cell>
          <cell r="C557" t="str">
            <v>RPZP.01.01.03-32-064/09</v>
          </cell>
          <cell r="D557" t="str">
            <v>pierwszy</v>
          </cell>
          <cell r="E557" t="str">
            <v>2011-11-15</v>
          </cell>
          <cell r="F557" t="str">
            <v>2012-12-11</v>
          </cell>
          <cell r="G557" t="str">
            <v>2012-11-12</v>
          </cell>
          <cell r="H557" t="str">
            <v>2012-11-28</v>
          </cell>
        </row>
        <row r="558">
          <cell r="B558" t="str">
            <v>RPZP.01.01.03-32-064/10</v>
          </cell>
          <cell r="C558" t="str">
            <v>RPZP.01.01.03-32-064/10</v>
          </cell>
          <cell r="D558" t="str">
            <v>pierwszy</v>
          </cell>
          <cell r="E558" t="str">
            <v>2013-12-06</v>
          </cell>
          <cell r="F558" t="str">
            <v>2014-08-26</v>
          </cell>
          <cell r="G558" t="str">
            <v>2014-08-12</v>
          </cell>
          <cell r="H558" t="str">
            <v>2014-08-19</v>
          </cell>
        </row>
        <row r="559">
          <cell r="B559" t="str">
            <v>RPZP.01.01.03-32-066/09</v>
          </cell>
          <cell r="C559" t="str">
            <v>RPZP.01.01.03-32-066/09</v>
          </cell>
          <cell r="D559" t="str">
            <v>pierwszy</v>
          </cell>
          <cell r="E559" t="str">
            <v>2013-03-11</v>
          </cell>
          <cell r="F559" t="str">
            <v>2013-09-19</v>
          </cell>
          <cell r="G559" t="str">
            <v>2013-09-04</v>
          </cell>
          <cell r="H559" t="str">
            <v>2013-09-05</v>
          </cell>
        </row>
        <row r="560">
          <cell r="B560" t="str">
            <v>RPZP.01.01.03-32-066/10</v>
          </cell>
          <cell r="C560" t="str">
            <v>RPZP.01.01.03-32-066/10</v>
          </cell>
          <cell r="D560" t="str">
            <v>pierwszy</v>
          </cell>
          <cell r="E560" t="str">
            <v>2012-11-23</v>
          </cell>
          <cell r="F560" t="str">
            <v>2013-08-01</v>
          </cell>
          <cell r="G560" t="str">
            <v>2013-07-12</v>
          </cell>
          <cell r="H560" t="str">
            <v>2013-07-17</v>
          </cell>
        </row>
        <row r="561">
          <cell r="B561" t="str">
            <v>RPZP.01.01.03-32-067/09</v>
          </cell>
          <cell r="C561" t="str">
            <v>RPZP.01.01.03-32-067/09</v>
          </cell>
          <cell r="D561" t="str">
            <v>pierwszy</v>
          </cell>
          <cell r="E561" t="str">
            <v>2012-06-29</v>
          </cell>
          <cell r="F561" t="str">
            <v>2013-11-06</v>
          </cell>
          <cell r="G561" t="str">
            <v>2013-09-20</v>
          </cell>
          <cell r="H561" t="str">
            <v>2013-10-14</v>
          </cell>
        </row>
        <row r="562">
          <cell r="B562" t="str">
            <v>RPZP.01.01.03-32-067/12</v>
          </cell>
          <cell r="C562" t="str">
            <v>RPZP.01.01.03-32-067/12</v>
          </cell>
          <cell r="D562" t="str">
            <v>pierwszy</v>
          </cell>
          <cell r="E562" t="str">
            <v>2013-05-25</v>
          </cell>
          <cell r="F562" t="str">
            <v>2013-10-11</v>
          </cell>
          <cell r="G562" t="str">
            <v>2013-09-30</v>
          </cell>
          <cell r="H562" t="str">
            <v>2013-10-01</v>
          </cell>
        </row>
        <row r="563">
          <cell r="B563" t="str">
            <v>RPZP.01.01.03-32-068/10</v>
          </cell>
          <cell r="C563" t="str">
            <v>RPZP.01.01.03-32-068/10</v>
          </cell>
          <cell r="D563" t="str">
            <v>pierwszy</v>
          </cell>
          <cell r="E563" t="str">
            <v>2013-09-24</v>
          </cell>
          <cell r="F563" t="str">
            <v>2014-10-09</v>
          </cell>
          <cell r="G563" t="str">
            <v>2014-09-25</v>
          </cell>
          <cell r="H563" t="str">
            <v>2014-10-03</v>
          </cell>
        </row>
        <row r="564">
          <cell r="B564" t="str">
            <v>RPZP.01.01.03-32-069/09</v>
          </cell>
          <cell r="C564" t="str">
            <v>RPZP.01.01.03-32-069/09</v>
          </cell>
          <cell r="D564" t="str">
            <v>pierwszy</v>
          </cell>
          <cell r="E564" t="str">
            <v>2010-06-29</v>
          </cell>
          <cell r="F564" t="str">
            <v>2011-11-25</v>
          </cell>
          <cell r="G564" t="str">
            <v>2011-11-15</v>
          </cell>
          <cell r="H564" t="str">
            <v>2011-11-17</v>
          </cell>
        </row>
        <row r="565">
          <cell r="B565" t="str">
            <v>RPZP.01.01.03-32-070/10</v>
          </cell>
          <cell r="C565" t="str">
            <v>RPZP.01.01.03-32-070/10</v>
          </cell>
          <cell r="D565" t="str">
            <v>pierwszy</v>
          </cell>
          <cell r="E565" t="str">
            <v>2014-04-14</v>
          </cell>
          <cell r="F565" t="str">
            <v>2014-12-11</v>
          </cell>
          <cell r="G565" t="str">
            <v>2014-12-01</v>
          </cell>
          <cell r="H565" t="str">
            <v>2014-12-03</v>
          </cell>
        </row>
        <row r="566">
          <cell r="B566" t="str">
            <v>RPZP.01.01.03-32-070/12</v>
          </cell>
          <cell r="C566" t="str">
            <v>RPZP.01.01.03-32-070/12</v>
          </cell>
          <cell r="D566" t="str">
            <v>pierwszy</v>
          </cell>
          <cell r="E566" t="str">
            <v>2014-04-14</v>
          </cell>
          <cell r="F566" t="str">
            <v>2014-10-16</v>
          </cell>
          <cell r="G566" t="str">
            <v>2014-10-01</v>
          </cell>
          <cell r="H566" t="str">
            <v>2014-10-02</v>
          </cell>
        </row>
        <row r="567">
          <cell r="B567" t="str">
            <v>RPZP.01.01.03-32-071/09</v>
          </cell>
          <cell r="C567" t="str">
            <v>RPZP.01.01.03-32-071/09</v>
          </cell>
          <cell r="D567" t="str">
            <v>pierwszy</v>
          </cell>
          <cell r="E567" t="str">
            <v>2011-02-28</v>
          </cell>
          <cell r="F567" t="str">
            <v>2013-05-24</v>
          </cell>
          <cell r="G567" t="str">
            <v>2013-03-08</v>
          </cell>
          <cell r="H567" t="str">
            <v>2013-04-04</v>
          </cell>
        </row>
        <row r="568">
          <cell r="B568" t="str">
            <v>RPZP.01.01.03-32-073/09</v>
          </cell>
          <cell r="C568" t="str">
            <v>RPZP.01.01.03-32-073/09</v>
          </cell>
          <cell r="D568" t="str">
            <v>pierwszy</v>
          </cell>
          <cell r="E568" t="str">
            <v>2012-06-27</v>
          </cell>
          <cell r="F568" t="str">
            <v>2013-12-10</v>
          </cell>
          <cell r="G568" t="str">
            <v>2013-11-21</v>
          </cell>
          <cell r="H568" t="str">
            <v>2013-11-29</v>
          </cell>
        </row>
        <row r="569">
          <cell r="B569" t="str">
            <v>RPZP.01.01.03-32-073/10</v>
          </cell>
          <cell r="C569" t="str">
            <v>RPZP.01.01.03-32-073/10</v>
          </cell>
          <cell r="D569" t="str">
            <v>pierwszy</v>
          </cell>
          <cell r="E569" t="str">
            <v>2013-03-26</v>
          </cell>
          <cell r="F569" t="str">
            <v>2014-09-11</v>
          </cell>
          <cell r="G569" t="str">
            <v>2014-08-25</v>
          </cell>
          <cell r="H569" t="str">
            <v>2014-08-28</v>
          </cell>
        </row>
        <row r="570">
          <cell r="B570" t="str">
            <v>RPZP.01.01.03-32-075/09</v>
          </cell>
          <cell r="C570" t="str">
            <v>RPZP.01.01.03-32-075/09</v>
          </cell>
          <cell r="D570" t="str">
            <v>pierwszy</v>
          </cell>
          <cell r="E570" t="str">
            <v>2010-10-11</v>
          </cell>
          <cell r="F570" t="str">
            <v>2011-09-09</v>
          </cell>
          <cell r="G570" t="str">
            <v>2011-08-22</v>
          </cell>
          <cell r="H570" t="str">
            <v>2011-08-26</v>
          </cell>
        </row>
        <row r="571">
          <cell r="B571" t="str">
            <v>RPZP.01.01.03-32-075/10</v>
          </cell>
          <cell r="C571" t="str">
            <v>RPZP.01.01.03-32-075/10</v>
          </cell>
          <cell r="D571" t="str">
            <v>pierwszy</v>
          </cell>
          <cell r="E571" t="str">
            <v>2012-04-30</v>
          </cell>
          <cell r="F571" t="str">
            <v>2012-12-11</v>
          </cell>
          <cell r="G571" t="str">
            <v>2012-11-19</v>
          </cell>
          <cell r="H571" t="str">
            <v>2012-11-23</v>
          </cell>
        </row>
        <row r="572">
          <cell r="B572" t="str">
            <v>RPZP.01.01.03-32-076/10</v>
          </cell>
          <cell r="C572" t="str">
            <v>RPZP.01.01.03-32-076/10</v>
          </cell>
          <cell r="D572" t="str">
            <v>pierwszy</v>
          </cell>
          <cell r="E572" t="str">
            <v>2012-07-27</v>
          </cell>
          <cell r="F572" t="str">
            <v>2013-09-26</v>
          </cell>
          <cell r="G572" t="str">
            <v>2013-09-16</v>
          </cell>
          <cell r="H572" t="str">
            <v>2013-09-18</v>
          </cell>
        </row>
        <row r="573">
          <cell r="B573" t="str">
            <v>RPZP.01.01.03-32-077/09</v>
          </cell>
          <cell r="C573" t="str">
            <v>RPZP.01.01.03-32-077/09</v>
          </cell>
          <cell r="D573" t="str">
            <v>pierwszy</v>
          </cell>
          <cell r="E573" t="str">
            <v>2010-01-29</v>
          </cell>
          <cell r="F573" t="str">
            <v>2010-07-22</v>
          </cell>
          <cell r="G573" t="str">
            <v>2010-07-15</v>
          </cell>
          <cell r="H573" t="str">
            <v>2010-07-19</v>
          </cell>
        </row>
        <row r="574">
          <cell r="B574" t="str">
            <v>RPZP.01.01.03-32-078/09</v>
          </cell>
          <cell r="C574" t="str">
            <v>RPZP.01.01.03-32-078/09</v>
          </cell>
          <cell r="D574" t="str">
            <v>pierwszy</v>
          </cell>
          <cell r="E574" t="str">
            <v>2010-04-13</v>
          </cell>
          <cell r="F574" t="str">
            <v>2010-11-04</v>
          </cell>
          <cell r="G574" t="str">
            <v>2010-10-26</v>
          </cell>
          <cell r="H574" t="str">
            <v>2010-11-23</v>
          </cell>
        </row>
        <row r="575">
          <cell r="B575" t="str">
            <v>RPZP.01.01.03-32-078/10</v>
          </cell>
          <cell r="C575" t="str">
            <v>RPZP.01.01.03-32-078/10</v>
          </cell>
          <cell r="D575" t="str">
            <v>pierwszy</v>
          </cell>
          <cell r="E575" t="str">
            <v>2011-12-09</v>
          </cell>
          <cell r="F575" t="str">
            <v>2012-08-03</v>
          </cell>
          <cell r="G575" t="str">
            <v>2012-07-18</v>
          </cell>
          <cell r="H575" t="str">
            <v>2012-07-20</v>
          </cell>
        </row>
        <row r="576">
          <cell r="B576" t="str">
            <v>RPZP.01.01.03-32-079/12</v>
          </cell>
          <cell r="C576" t="str">
            <v>RPZP.01.01.03-32-079/12</v>
          </cell>
          <cell r="D576" t="str">
            <v>pierwszy</v>
          </cell>
          <cell r="E576" t="str">
            <v>2014-04-28</v>
          </cell>
          <cell r="F576" t="str">
            <v>2014-11-03</v>
          </cell>
          <cell r="G576" t="str">
            <v>2014-10-13</v>
          </cell>
          <cell r="H576" t="str">
            <v>2014-10-21</v>
          </cell>
        </row>
        <row r="577">
          <cell r="B577" t="str">
            <v>RPZP.01.01.03-32-080/09</v>
          </cell>
          <cell r="C577" t="str">
            <v>RPZP.01.01.03-32-080/09</v>
          </cell>
          <cell r="D577" t="str">
            <v>pierwszy</v>
          </cell>
          <cell r="E577" t="str">
            <v>2012-09-20</v>
          </cell>
          <cell r="F577" t="str">
            <v>2013-05-24</v>
          </cell>
          <cell r="G577" t="str">
            <v>2013-04-30</v>
          </cell>
          <cell r="H577" t="str">
            <v>2013-05-09</v>
          </cell>
        </row>
        <row r="578">
          <cell r="B578" t="str">
            <v>RPZP.01.01.03-32-081/09</v>
          </cell>
          <cell r="C578" t="str">
            <v>RPZP.01.01.03-32-081/09</v>
          </cell>
          <cell r="D578" t="str">
            <v>pierwszy</v>
          </cell>
          <cell r="E578" t="str">
            <v>2012-09-20</v>
          </cell>
          <cell r="F578" t="str">
            <v>2013-06-25</v>
          </cell>
          <cell r="G578" t="str">
            <v>2013-06-10</v>
          </cell>
          <cell r="H578" t="str">
            <v>2013-06-12</v>
          </cell>
        </row>
        <row r="579">
          <cell r="B579" t="str">
            <v>RPZP.01.01.03-32-083/09</v>
          </cell>
          <cell r="C579" t="str">
            <v>RPZP.01.01.03-32-083/09</v>
          </cell>
          <cell r="D579" t="str">
            <v>pierwszy</v>
          </cell>
          <cell r="E579" t="str">
            <v>2010-08-02</v>
          </cell>
          <cell r="F579" t="str">
            <v>2010-12-30</v>
          </cell>
          <cell r="G579" t="str">
            <v>2010-12-20</v>
          </cell>
          <cell r="H579" t="str">
            <v>2010-12-31</v>
          </cell>
        </row>
        <row r="580">
          <cell r="B580" t="str">
            <v>RPZP.01.01.03-32-086/09</v>
          </cell>
          <cell r="C580" t="str">
            <v>RPZP.01.01.03-32-086/09</v>
          </cell>
          <cell r="D580" t="str">
            <v>pierwszy</v>
          </cell>
          <cell r="E580" t="str">
            <v>2011-07-22</v>
          </cell>
          <cell r="F580" t="str">
            <v>2013-09-12</v>
          </cell>
          <cell r="G580" t="str">
            <v>2013-08-09</v>
          </cell>
          <cell r="H580" t="str">
            <v>2013-08-30</v>
          </cell>
        </row>
        <row r="581">
          <cell r="B581" t="str">
            <v>RPZP.01.01.03-32-087/09</v>
          </cell>
          <cell r="C581" t="str">
            <v>RPZP.01.01.03-32-087/09</v>
          </cell>
          <cell r="D581" t="str">
            <v>pierwszy</v>
          </cell>
          <cell r="E581" t="str">
            <v>2013-06-14</v>
          </cell>
          <cell r="F581" t="str">
            <v>2014-06-26</v>
          </cell>
          <cell r="G581" t="str">
            <v>2014-06-02</v>
          </cell>
          <cell r="H581" t="str">
            <v>2014-06-06</v>
          </cell>
        </row>
        <row r="582">
          <cell r="B582" t="str">
            <v>RPZP.01.01.03-32-090/09</v>
          </cell>
          <cell r="C582" t="str">
            <v>RPZP.01.01.03-32-090/09</v>
          </cell>
          <cell r="D582" t="str">
            <v>pierwszy</v>
          </cell>
          <cell r="E582" t="str">
            <v>2010-07-01</v>
          </cell>
          <cell r="F582" t="str">
            <v>2010-12-02</v>
          </cell>
          <cell r="G582" t="str">
            <v>2010-11-26</v>
          </cell>
          <cell r="H582" t="str">
            <v>2010-11-29</v>
          </cell>
        </row>
        <row r="583">
          <cell r="B583" t="str">
            <v>RPZP.01.01.03-32-092/12</v>
          </cell>
          <cell r="C583" t="str">
            <v>RPZP.01.01.03-32-092/12</v>
          </cell>
          <cell r="D583" t="str">
            <v>pierwszy</v>
          </cell>
          <cell r="E583" t="str">
            <v>2013-12-18</v>
          </cell>
          <cell r="F583" t="str">
            <v>2014-08-01</v>
          </cell>
          <cell r="G583" t="str">
            <v>2014-07-18</v>
          </cell>
          <cell r="H583" t="str">
            <v>2014-07-21</v>
          </cell>
        </row>
        <row r="584">
          <cell r="B584" t="str">
            <v>RPZP.01.01.03-32-094/10</v>
          </cell>
          <cell r="C584" t="str">
            <v>RPZP.01.01.03-32-094/10</v>
          </cell>
          <cell r="D584" t="str">
            <v>pierwszy</v>
          </cell>
          <cell r="E584" t="str">
            <v>2013-09-17</v>
          </cell>
          <cell r="F584" t="str">
            <v>2014-02-25</v>
          </cell>
          <cell r="G584" t="str">
            <v>2014-02-12</v>
          </cell>
          <cell r="H584" t="str">
            <v>2014-02-14</v>
          </cell>
        </row>
        <row r="585">
          <cell r="B585" t="str">
            <v>RPZP.01.01.03-32-094/12</v>
          </cell>
          <cell r="C585" t="str">
            <v>RPZP.01.01.03-32-094/12</v>
          </cell>
          <cell r="D585" t="str">
            <v>pierwszy</v>
          </cell>
          <cell r="E585" t="str">
            <v>2012-12-21</v>
          </cell>
          <cell r="F585" t="str">
            <v>2013-06-11</v>
          </cell>
          <cell r="G585" t="str">
            <v>2013-05-20</v>
          </cell>
          <cell r="H585" t="str">
            <v>2013-05-22</v>
          </cell>
        </row>
        <row r="586">
          <cell r="B586" t="str">
            <v>RPZP.01.01.03-32-097/10</v>
          </cell>
          <cell r="C586" t="str">
            <v>RPZP.01.01.03-32-097/10</v>
          </cell>
          <cell r="D586" t="str">
            <v>pierwszy</v>
          </cell>
          <cell r="E586" t="str">
            <v>2014-01-20</v>
          </cell>
          <cell r="F586" t="str">
            <v>2014-08-11</v>
          </cell>
          <cell r="G586" t="str">
            <v>2014-07-25</v>
          </cell>
          <cell r="H586" t="str">
            <v>2014-07-30</v>
          </cell>
        </row>
        <row r="587">
          <cell r="B587" t="str">
            <v>RPZP.01.01.03-32-098/12</v>
          </cell>
          <cell r="C587" t="str">
            <v>RPZP.01.01.03-32-098/12</v>
          </cell>
          <cell r="D587" t="str">
            <v>pierwszy</v>
          </cell>
          <cell r="E587" t="str">
            <v>2013-09-11</v>
          </cell>
          <cell r="F587" t="str">
            <v>2014-03-04</v>
          </cell>
          <cell r="G587" t="str">
            <v>2014-02-14</v>
          </cell>
          <cell r="H587" t="str">
            <v>2014-02-20</v>
          </cell>
        </row>
        <row r="588">
          <cell r="B588" t="str">
            <v>RPZP.01.01.03-32-099/10</v>
          </cell>
          <cell r="C588" t="str">
            <v>RPZP.01.01.03-32-099/10</v>
          </cell>
          <cell r="D588" t="str">
            <v>pierwszy</v>
          </cell>
          <cell r="E588" t="str">
            <v>2011-04-12</v>
          </cell>
          <cell r="F588" t="str">
            <v>2011-11-25</v>
          </cell>
          <cell r="G588" t="str">
            <v>2011-11-15</v>
          </cell>
          <cell r="H588" t="str">
            <v>2011-11-17</v>
          </cell>
        </row>
        <row r="589">
          <cell r="B589" t="str">
            <v>RPZP.01.01.03-32-100/12</v>
          </cell>
          <cell r="C589" t="str">
            <v>RPZP.01.01.03-32-100/12</v>
          </cell>
          <cell r="D589" t="str">
            <v>pierwszy</v>
          </cell>
          <cell r="E589" t="str">
            <v>2014-03-21</v>
          </cell>
          <cell r="F589" t="str">
            <v>2014-12-19</v>
          </cell>
          <cell r="G589" t="str">
            <v>2014-12-09</v>
          </cell>
          <cell r="H589" t="str">
            <v>2014-12-11</v>
          </cell>
        </row>
        <row r="590">
          <cell r="B590" t="str">
            <v>RPZP.01.01.03-32-104/12</v>
          </cell>
          <cell r="C590" t="str">
            <v>RPZP.01.01.03-32-104/12</v>
          </cell>
          <cell r="D590" t="str">
            <v>pierwszy</v>
          </cell>
          <cell r="E590" t="str">
            <v>2013-06-20</v>
          </cell>
          <cell r="F590" t="str">
            <v>2013-11-12</v>
          </cell>
          <cell r="G590" t="str">
            <v>2013-10-28</v>
          </cell>
          <cell r="H590" t="str">
            <v>2013-10-30</v>
          </cell>
        </row>
        <row r="591">
          <cell r="B591" t="str">
            <v>RPZP.01.01.03-32-106/12</v>
          </cell>
          <cell r="C591" t="str">
            <v>RPZP.01.01.03-32-106/12</v>
          </cell>
          <cell r="D591" t="str">
            <v>pierwszy</v>
          </cell>
          <cell r="E591" t="str">
            <v>2013-06-18</v>
          </cell>
          <cell r="F591" t="str">
            <v>2013-11-04</v>
          </cell>
          <cell r="G591" t="str">
            <v>2013-10-17</v>
          </cell>
          <cell r="H591" t="str">
            <v>2013-10-29</v>
          </cell>
        </row>
        <row r="592">
          <cell r="B592" t="str">
            <v>RPZP.01.01.03-32-107/12</v>
          </cell>
          <cell r="C592" t="str">
            <v>RPZP.01.01.03-32-107/12</v>
          </cell>
          <cell r="D592" t="str">
            <v>pierwszy</v>
          </cell>
          <cell r="E592" t="str">
            <v>2013-12-05</v>
          </cell>
          <cell r="F592" t="str">
            <v>2014-08-26</v>
          </cell>
          <cell r="G592" t="str">
            <v>2014-08-05</v>
          </cell>
          <cell r="H592" t="str">
            <v>2014-08-12</v>
          </cell>
        </row>
        <row r="593">
          <cell r="B593" t="str">
            <v>RPZP.01.01.03-32-116/12</v>
          </cell>
          <cell r="C593" t="str">
            <v>RPZP.01.01.03-32-116/12</v>
          </cell>
          <cell r="D593" t="str">
            <v>pierwszy</v>
          </cell>
          <cell r="E593" t="str">
            <v>2013-04-02</v>
          </cell>
          <cell r="F593" t="str">
            <v>2013-11-12</v>
          </cell>
          <cell r="G593" t="str">
            <v>2013-10-28</v>
          </cell>
          <cell r="H593" t="str">
            <v>2013-10-29</v>
          </cell>
        </row>
        <row r="594">
          <cell r="B594" t="str">
            <v>RPZP.01.01.03-32-119/10</v>
          </cell>
          <cell r="C594" t="str">
            <v>RPZP.01.01.03-32-119/10</v>
          </cell>
          <cell r="D594" t="str">
            <v>pierwszy</v>
          </cell>
          <cell r="E594" t="str">
            <v>2013-01-23</v>
          </cell>
          <cell r="F594" t="str">
            <v>2013-07-04</v>
          </cell>
          <cell r="G594" t="str">
            <v>2013-06-19</v>
          </cell>
          <cell r="H594" t="str">
            <v>2013-06-20</v>
          </cell>
        </row>
        <row r="595">
          <cell r="B595" t="str">
            <v>RPZP.01.01.03-32-121/10</v>
          </cell>
          <cell r="C595" t="str">
            <v>RPZP.01.01.03-32-121/10</v>
          </cell>
          <cell r="D595" t="str">
            <v>pierwszy</v>
          </cell>
          <cell r="E595" t="str">
            <v>2011-07-22</v>
          </cell>
          <cell r="F595" t="str">
            <v>2011-12-09</v>
          </cell>
          <cell r="G595" t="str">
            <v>2011-11-24</v>
          </cell>
          <cell r="H595" t="str">
            <v>2011-11-25</v>
          </cell>
        </row>
        <row r="596">
          <cell r="B596" t="str">
            <v>RPZP.01.01.03-32-136/10</v>
          </cell>
          <cell r="C596" t="str">
            <v>RPZP.01.01.03-32-136/10</v>
          </cell>
          <cell r="D596" t="str">
            <v>pierwszy</v>
          </cell>
          <cell r="E596" t="str">
            <v>2011-07-14</v>
          </cell>
          <cell r="F596" t="str">
            <v>2013-03-11</v>
          </cell>
          <cell r="G596" t="str">
            <v>2013-02-13</v>
          </cell>
          <cell r="H596" t="str">
            <v>2013-02-22</v>
          </cell>
        </row>
        <row r="597">
          <cell r="B597" t="str">
            <v>RPZP.01.01.03-32-139/12</v>
          </cell>
          <cell r="C597" t="str">
            <v>RPZP.01.01.03-32-139/12</v>
          </cell>
          <cell r="D597" t="str">
            <v>pierwszy</v>
          </cell>
          <cell r="E597" t="str">
            <v>2013-10-11</v>
          </cell>
          <cell r="F597" t="str">
            <v>2014-07-03</v>
          </cell>
          <cell r="G597" t="str">
            <v>2014-06-13</v>
          </cell>
          <cell r="H597" t="str">
            <v>2014-06-17</v>
          </cell>
        </row>
        <row r="598">
          <cell r="B598" t="str">
            <v>RPZP.01.01.03-32-147/12</v>
          </cell>
          <cell r="C598" t="str">
            <v>RPZP.01.01.03-32-147/12</v>
          </cell>
          <cell r="D598" t="str">
            <v>pierwszy</v>
          </cell>
          <cell r="E598" t="str">
            <v>2014-03-10</v>
          </cell>
          <cell r="F598" t="str">
            <v>2014-09-11</v>
          </cell>
          <cell r="G598" t="str">
            <v>2014-09-02</v>
          </cell>
          <cell r="H598" t="str">
            <v>2014-09-04</v>
          </cell>
        </row>
        <row r="599">
          <cell r="B599" t="str">
            <v>RPZP.01.01.03-32-157/12</v>
          </cell>
          <cell r="C599" t="str">
            <v>RPZP.01.01.03-32-157/12</v>
          </cell>
          <cell r="D599" t="str">
            <v>pierwszy</v>
          </cell>
          <cell r="E599" t="str">
            <v>2014-04-23</v>
          </cell>
          <cell r="F599" t="str">
            <v>2014-09-04</v>
          </cell>
          <cell r="G599" t="str">
            <v>2014-08-18</v>
          </cell>
          <cell r="H599" t="str">
            <v>2014-08-20</v>
          </cell>
        </row>
        <row r="600">
          <cell r="B600" t="str">
            <v>RPZP.01.01.03-32-158/12</v>
          </cell>
          <cell r="C600" t="str">
            <v>RPZP.01.01.03-32-158/12</v>
          </cell>
          <cell r="D600" t="str">
            <v>pierwszy</v>
          </cell>
          <cell r="E600" t="str">
            <v>2013-12-18</v>
          </cell>
          <cell r="F600" t="str">
            <v>2014-05-05</v>
          </cell>
          <cell r="G600" t="str">
            <v>2014-04-17</v>
          </cell>
          <cell r="H600" t="str">
            <v>2014-04-24</v>
          </cell>
        </row>
        <row r="601">
          <cell r="B601" t="str">
            <v>RPZP.01.02.01-32-002/10</v>
          </cell>
          <cell r="C601" t="str">
            <v>RPZP.01.02.01-32-002/10</v>
          </cell>
          <cell r="D601" t="str">
            <v>pierwszy</v>
          </cell>
          <cell r="E601" t="str">
            <v>2013-06-07</v>
          </cell>
          <cell r="F601" t="str">
            <v>2013-08-23</v>
          </cell>
          <cell r="G601" t="str">
            <v>2013-08-14</v>
          </cell>
          <cell r="H601" t="str">
            <v>2013-08-22</v>
          </cell>
        </row>
        <row r="602">
          <cell r="B602" t="str">
            <v>RPZP.01.02.01-32-002/11</v>
          </cell>
          <cell r="C602" t="str">
            <v>RPZP.01.02.01-32-002/11</v>
          </cell>
          <cell r="D602" t="str">
            <v>pierwszy</v>
          </cell>
          <cell r="E602" t="str">
            <v>2013-12-23</v>
          </cell>
          <cell r="F602" t="str">
            <v>2014-10-02</v>
          </cell>
          <cell r="G602" t="str">
            <v>2014-09-18</v>
          </cell>
          <cell r="H602" t="str">
            <v>2014-09-22</v>
          </cell>
        </row>
        <row r="603">
          <cell r="B603" t="str">
            <v>RPZP.01.02.01-32-004/10</v>
          </cell>
          <cell r="C603" t="str">
            <v>RPZP.01.02.01-32-004/10</v>
          </cell>
          <cell r="D603" t="str">
            <v>pierwszy</v>
          </cell>
          <cell r="E603" t="str">
            <v>2012-05-28</v>
          </cell>
          <cell r="F603" t="str">
            <v>2012-12-19</v>
          </cell>
          <cell r="G603" t="str">
            <v>2012-12-07</v>
          </cell>
          <cell r="H603" t="str">
            <v>2012-12-11</v>
          </cell>
        </row>
        <row r="604">
          <cell r="B604" t="str">
            <v>RPZP.01.02.01-32-008/11</v>
          </cell>
          <cell r="C604" t="str">
            <v>RPZP.01.02.01-32-008/11</v>
          </cell>
          <cell r="D604" t="str">
            <v>pierwszy</v>
          </cell>
          <cell r="E604" t="str">
            <v>2014-04-09</v>
          </cell>
          <cell r="F604" t="str">
            <v>2014-12-11</v>
          </cell>
          <cell r="G604" t="str">
            <v>2014-12-01</v>
          </cell>
          <cell r="H604" t="str">
            <v>2014-12-03</v>
          </cell>
        </row>
        <row r="605">
          <cell r="B605" t="str">
            <v>RPZP.01.02.02-32-004/10</v>
          </cell>
          <cell r="C605" t="str">
            <v>RPZP.01.02.02-32-004/10</v>
          </cell>
          <cell r="D605" t="str">
            <v>pierwszy</v>
          </cell>
          <cell r="E605" t="str">
            <v>2013-01-29</v>
          </cell>
          <cell r="F605" t="str">
            <v>2014-11-03</v>
          </cell>
          <cell r="G605" t="str">
            <v>2014-10-23</v>
          </cell>
          <cell r="H605" t="str">
            <v>2014-10-24</v>
          </cell>
        </row>
        <row r="606">
          <cell r="B606" t="str">
            <v>RPZP.01.02.02-32-004/11</v>
          </cell>
          <cell r="C606" t="str">
            <v>RPZP.01.02.02-32-004/11</v>
          </cell>
          <cell r="D606" t="str">
            <v>pierwszy</v>
          </cell>
          <cell r="E606" t="str">
            <v>2013-01-28</v>
          </cell>
          <cell r="F606" t="str">
            <v>2013-08-08</v>
          </cell>
          <cell r="G606" t="str">
            <v>2013-07-23</v>
          </cell>
          <cell r="H606" t="str">
            <v>2013-07-26</v>
          </cell>
        </row>
        <row r="607">
          <cell r="B607" t="str">
            <v>RPZP.01.03.01-32-001/08</v>
          </cell>
          <cell r="C607" t="str">
            <v>RPZP.01.03.01-32-001/08</v>
          </cell>
          <cell r="D607" t="str">
            <v>pierwszy</v>
          </cell>
          <cell r="E607" t="str">
            <v>2009-10-13</v>
          </cell>
          <cell r="F607" t="str">
            <v>2010-06-16</v>
          </cell>
          <cell r="G607" t="str">
            <v>2010-06-07</v>
          </cell>
          <cell r="H607" t="str">
            <v>2010-07-15</v>
          </cell>
        </row>
        <row r="608">
          <cell r="B608" t="str">
            <v>RPZP.01.03.01-32-001/09</v>
          </cell>
          <cell r="C608" t="str">
            <v>RPZP.01.03.01-32-001/09</v>
          </cell>
          <cell r="D608" t="str">
            <v>pierwszy</v>
          </cell>
          <cell r="E608" t="str">
            <v>2011-02-28</v>
          </cell>
          <cell r="F608" t="str">
            <v>2011-08-11</v>
          </cell>
          <cell r="G608" t="str">
            <v>2011-07-21</v>
          </cell>
          <cell r="H608" t="str">
            <v>2011-08-16</v>
          </cell>
        </row>
        <row r="609">
          <cell r="B609" t="str">
            <v>RPZP.01.03.01-32-001/11</v>
          </cell>
          <cell r="C609" t="str">
            <v>RPZP.01.03.01-32-001/11</v>
          </cell>
          <cell r="D609" t="str">
            <v>pierwszy</v>
          </cell>
          <cell r="E609" t="str">
            <v>2012-08-30</v>
          </cell>
          <cell r="F609" t="str">
            <v>2013-04-17</v>
          </cell>
          <cell r="G609" t="str">
            <v>2013-03-25</v>
          </cell>
          <cell r="H609" t="str">
            <v>2013-03-27</v>
          </cell>
        </row>
        <row r="610">
          <cell r="B610" t="str">
            <v>RPZP.01.03.01-32-001/12</v>
          </cell>
          <cell r="C610" t="str">
            <v>RPZP.01.03.01-32-001/12</v>
          </cell>
          <cell r="D610" t="str">
            <v>pierwszy</v>
          </cell>
          <cell r="E610" t="str">
            <v>2012-10-15</v>
          </cell>
          <cell r="F610" t="str">
            <v>2013-08-02</v>
          </cell>
          <cell r="G610" t="str">
            <v>2013-08-02</v>
          </cell>
          <cell r="H610" t="str">
            <v>2013-10-25</v>
          </cell>
        </row>
        <row r="611">
          <cell r="B611" t="str">
            <v>RPZP.01.03.01-32-002/09</v>
          </cell>
          <cell r="C611" t="str">
            <v>RPZP.01.03.01-32-002/09</v>
          </cell>
          <cell r="D611" t="str">
            <v>pierwszy</v>
          </cell>
          <cell r="E611" t="str">
            <v>2010-09-14</v>
          </cell>
          <cell r="F611" t="str">
            <v>2011-02-18</v>
          </cell>
          <cell r="G611" t="str">
            <v>2011-02-07</v>
          </cell>
          <cell r="H611" t="str">
            <v>2011-02-14</v>
          </cell>
        </row>
        <row r="612">
          <cell r="B612" t="str">
            <v>RPZP.01.03.01-32-003/08</v>
          </cell>
          <cell r="C612" t="str">
            <v>RPZP.01.03.01-32-003/08</v>
          </cell>
          <cell r="D612" t="str">
            <v>pierwszy</v>
          </cell>
          <cell r="E612" t="str">
            <v>2010-06-01</v>
          </cell>
          <cell r="F612" t="str">
            <v>2010-10-04</v>
          </cell>
          <cell r="G612" t="str">
            <v>2010-09-22</v>
          </cell>
          <cell r="H612" t="str">
            <v>2010-10-18</v>
          </cell>
        </row>
        <row r="613">
          <cell r="B613" t="str">
            <v>RPZP.01.03.01-32-003/09</v>
          </cell>
          <cell r="C613" t="str">
            <v>RPZP.01.03.01-32-003/09</v>
          </cell>
          <cell r="D613" t="str">
            <v>pierwszy</v>
          </cell>
          <cell r="E613" t="str">
            <v>2010-10-11</v>
          </cell>
          <cell r="F613" t="str">
            <v>2011-05-12</v>
          </cell>
          <cell r="G613" t="str">
            <v>2011-05-09</v>
          </cell>
          <cell r="H613" t="str">
            <v>2011-05-13</v>
          </cell>
        </row>
        <row r="614">
          <cell r="B614" t="str">
            <v>RPZP.01.03.01-32-003/11</v>
          </cell>
          <cell r="C614" t="str">
            <v>RPZP.01.03.01-32-003/11</v>
          </cell>
          <cell r="D614" t="str">
            <v>pierwszy</v>
          </cell>
          <cell r="E614" t="str">
            <v>2011-12-01</v>
          </cell>
          <cell r="F614" t="str">
            <v>2012-06-26</v>
          </cell>
          <cell r="G614" t="str">
            <v>2012-06-06</v>
          </cell>
          <cell r="H614" t="str">
            <v>2012-06-19</v>
          </cell>
        </row>
        <row r="615">
          <cell r="B615" t="str">
            <v>RPZP.01.03.01-32-003/12</v>
          </cell>
          <cell r="C615" t="str">
            <v>RPZP.01.03.01-32-003/12</v>
          </cell>
          <cell r="D615" t="str">
            <v>pierwszy</v>
          </cell>
          <cell r="E615" t="str">
            <v>2012-11-08</v>
          </cell>
          <cell r="F615" t="str">
            <v>2013-08-07</v>
          </cell>
          <cell r="G615" t="str">
            <v>2013-08-07</v>
          </cell>
          <cell r="H615" t="str">
            <v>2013-08-13</v>
          </cell>
        </row>
        <row r="616">
          <cell r="B616" t="str">
            <v>RPZP.01.03.01-32-004/09</v>
          </cell>
          <cell r="C616" t="str">
            <v>RPZP.01.03.01-32-004/09</v>
          </cell>
          <cell r="D616" t="str">
            <v>pierwszy</v>
          </cell>
          <cell r="E616" t="str">
            <v>2010-07-28</v>
          </cell>
          <cell r="F616" t="str">
            <v>2011-04-15</v>
          </cell>
          <cell r="G616" t="str">
            <v>2011-04-01</v>
          </cell>
          <cell r="H616" t="str">
            <v>2011-04-14</v>
          </cell>
        </row>
        <row r="617">
          <cell r="B617" t="str">
            <v>RPZP.01.03.01-32-005/08</v>
          </cell>
          <cell r="C617" t="str">
            <v>RPZP.01.03.01-32-005/08</v>
          </cell>
          <cell r="D617" t="str">
            <v>pierwszy</v>
          </cell>
          <cell r="E617" t="str">
            <v>2010-03-19</v>
          </cell>
          <cell r="F617" t="str">
            <v>2010-12-30</v>
          </cell>
          <cell r="G617" t="str">
            <v>2010-12-20</v>
          </cell>
          <cell r="H617" t="str">
            <v>2011-01-17</v>
          </cell>
        </row>
        <row r="618">
          <cell r="B618" t="str">
            <v>RPZP.01.03.01-32-005/09</v>
          </cell>
          <cell r="C618" t="str">
            <v>RPZP.01.03.01-32-005/09</v>
          </cell>
          <cell r="D618" t="str">
            <v>pierwszy</v>
          </cell>
          <cell r="E618" t="str">
            <v>2011-07-25</v>
          </cell>
          <cell r="F618" t="str">
            <v>2011-12-02</v>
          </cell>
          <cell r="G618" t="str">
            <v>2011-11-23</v>
          </cell>
          <cell r="H618" t="str">
            <v>2011-11-25</v>
          </cell>
        </row>
        <row r="619">
          <cell r="B619" t="str">
            <v>RPZP.01.03.01-32-005/11</v>
          </cell>
          <cell r="C619" t="str">
            <v>RPZP.01.03.01-32-005/11</v>
          </cell>
          <cell r="D619" t="str">
            <v>pierwszy</v>
          </cell>
          <cell r="E619" t="str">
            <v>2012-01-10</v>
          </cell>
          <cell r="F619" t="str">
            <v>2013-03-11</v>
          </cell>
          <cell r="G619" t="str">
            <v>2013-02-19</v>
          </cell>
          <cell r="H619" t="str">
            <v>2013-02-22</v>
          </cell>
        </row>
        <row r="620">
          <cell r="B620" t="str">
            <v>RPZP.01.03.01-32-005/12</v>
          </cell>
          <cell r="C620" t="str">
            <v>RPZP.01.03.01-32-005/12</v>
          </cell>
          <cell r="D620" t="str">
            <v>pierwszy</v>
          </cell>
          <cell r="E620" t="str">
            <v>2013-02-26</v>
          </cell>
          <cell r="F620" t="str">
            <v>2013-11-28</v>
          </cell>
          <cell r="G620" t="str">
            <v>2013-11-28</v>
          </cell>
          <cell r="H620" t="str">
            <v>2013-12-10</v>
          </cell>
        </row>
        <row r="621">
          <cell r="B621" t="str">
            <v>RPZP.01.03.01-32-006/09</v>
          </cell>
          <cell r="C621" t="str">
            <v>RPZP.01.03.01-32-006/09</v>
          </cell>
          <cell r="D621" t="str">
            <v>pierwszy</v>
          </cell>
          <cell r="E621" t="str">
            <v>2010-10-29</v>
          </cell>
          <cell r="F621" t="str">
            <v>2011-09-16</v>
          </cell>
          <cell r="G621" t="str">
            <v>2011-09-06</v>
          </cell>
          <cell r="H621" t="str">
            <v>2011-10-20</v>
          </cell>
        </row>
        <row r="622">
          <cell r="B622" t="str">
            <v>RPZP.01.03.01-32-008/08</v>
          </cell>
          <cell r="C622" t="str">
            <v>RPZP.01.03.01-32-008/08</v>
          </cell>
          <cell r="D622" t="str">
            <v>pierwszy</v>
          </cell>
          <cell r="E622" t="str">
            <v>2010-01-27</v>
          </cell>
          <cell r="F622" t="str">
            <v>2010-04-16</v>
          </cell>
          <cell r="G622" t="str">
            <v>2010-04-06</v>
          </cell>
          <cell r="H622" t="str">
            <v>2010-02-08</v>
          </cell>
        </row>
        <row r="623">
          <cell r="B623" t="str">
            <v>RPZP.01.03.01-32-008/09</v>
          </cell>
          <cell r="C623" t="str">
            <v>RPZP.01.03.01-32-008/09</v>
          </cell>
          <cell r="D623" t="str">
            <v>pierwszy</v>
          </cell>
          <cell r="E623" t="str">
            <v>2010-08-11</v>
          </cell>
          <cell r="F623" t="str">
            <v>2011-04-04</v>
          </cell>
          <cell r="G623" t="str">
            <v>2011-03-02</v>
          </cell>
          <cell r="H623" t="str">
            <v>2011-03-23</v>
          </cell>
        </row>
        <row r="624">
          <cell r="B624" t="str">
            <v>RPZP.01.03.01-32-008/12</v>
          </cell>
          <cell r="C624" t="str">
            <v>RPZP.01.03.01-32-008/12</v>
          </cell>
          <cell r="D624" t="str">
            <v>pierwszy</v>
          </cell>
          <cell r="E624" t="str">
            <v>2012-10-08</v>
          </cell>
          <cell r="F624" t="str">
            <v>2013-10-03</v>
          </cell>
          <cell r="G624" t="str">
            <v>2013-09-17</v>
          </cell>
          <cell r="H624" t="str">
            <v>2013-09-18</v>
          </cell>
        </row>
        <row r="625">
          <cell r="B625" t="str">
            <v>RPZP.01.03.01-32-009/09</v>
          </cell>
          <cell r="C625" t="str">
            <v>RPZP.01.03.01-32-009/09</v>
          </cell>
          <cell r="D625" t="str">
            <v>pierwszy</v>
          </cell>
          <cell r="E625" t="str">
            <v>2010-07-29</v>
          </cell>
          <cell r="F625" t="str">
            <v>2011-05-26</v>
          </cell>
          <cell r="G625" t="str">
            <v>2011-03-24</v>
          </cell>
          <cell r="H625" t="str">
            <v>2011-04-05</v>
          </cell>
        </row>
        <row r="626">
          <cell r="B626" t="str">
            <v>RPZP.01.03.01-32-009/12</v>
          </cell>
          <cell r="C626" t="str">
            <v>RPZP.01.03.01-32-009/12</v>
          </cell>
          <cell r="D626" t="str">
            <v>pierwszy</v>
          </cell>
          <cell r="E626" t="str">
            <v>2012-08-14</v>
          </cell>
          <cell r="F626" t="str">
            <v>2013-05-24</v>
          </cell>
          <cell r="G626" t="str">
            <v>2013-05-09</v>
          </cell>
          <cell r="H626" t="str">
            <v>2013-05-13</v>
          </cell>
        </row>
        <row r="627">
          <cell r="B627" t="str">
            <v>RPZP.01.03.01-32-010/09</v>
          </cell>
          <cell r="C627" t="str">
            <v>RPZP.01.03.01-32-010/09</v>
          </cell>
          <cell r="D627" t="str">
            <v>pierwszy</v>
          </cell>
          <cell r="E627" t="str">
            <v>2010-10-20</v>
          </cell>
          <cell r="F627" t="str">
            <v>2011-04-08</v>
          </cell>
          <cell r="G627" t="str">
            <v>2011-03-24</v>
          </cell>
          <cell r="H627" t="str">
            <v>2011-04-05</v>
          </cell>
        </row>
        <row r="628">
          <cell r="B628" t="str">
            <v>RPZP.01.03.01-32-010/11</v>
          </cell>
          <cell r="C628" t="str">
            <v>RPZP.01.03.01-32-010/11</v>
          </cell>
          <cell r="D628" t="str">
            <v>pierwszy</v>
          </cell>
          <cell r="E628" t="str">
            <v>2012-10-19</v>
          </cell>
          <cell r="F628" t="str">
            <v>2013-07-04</v>
          </cell>
          <cell r="G628" t="str">
            <v>2013-06-13</v>
          </cell>
          <cell r="H628" t="str">
            <v>2013-06-14</v>
          </cell>
        </row>
        <row r="629">
          <cell r="B629" t="str">
            <v>RPZP.01.03.01-32-011/09</v>
          </cell>
          <cell r="C629" t="str">
            <v>RPZP.01.03.01-32-011/09</v>
          </cell>
          <cell r="D629" t="str">
            <v>pierwszy</v>
          </cell>
          <cell r="E629" t="str">
            <v>2011-03-02</v>
          </cell>
          <cell r="F629" t="str">
            <v>2011-12-02</v>
          </cell>
          <cell r="G629" t="str">
            <v>2011-11-18</v>
          </cell>
          <cell r="H629" t="str">
            <v>2011-11-18</v>
          </cell>
        </row>
        <row r="630">
          <cell r="B630" t="str">
            <v>RPZP.01.03.01-32-011/11</v>
          </cell>
          <cell r="C630" t="str">
            <v>RPZP.01.03.01-32-011/11</v>
          </cell>
          <cell r="D630" t="str">
            <v>pierwszy</v>
          </cell>
          <cell r="E630" t="str">
            <v>2011-06-07</v>
          </cell>
          <cell r="F630" t="str">
            <v>2011-11-18</v>
          </cell>
          <cell r="G630" t="str">
            <v>2011-11-07</v>
          </cell>
          <cell r="H630" t="str">
            <v>2011-11-10</v>
          </cell>
        </row>
        <row r="631">
          <cell r="B631" t="str">
            <v>RPZP.01.03.01-32-012/09</v>
          </cell>
          <cell r="C631" t="str">
            <v>RPZP.01.03.01-32-012/09</v>
          </cell>
          <cell r="D631" t="str">
            <v>pierwszy</v>
          </cell>
          <cell r="E631" t="str">
            <v>2010-12-30</v>
          </cell>
          <cell r="F631" t="str">
            <v>2011-07-19</v>
          </cell>
          <cell r="G631" t="str">
            <v>2011-07-01</v>
          </cell>
          <cell r="H631" t="str">
            <v>2011-07-26</v>
          </cell>
        </row>
        <row r="632">
          <cell r="B632" t="str">
            <v>RPZP.01.03.01-32-013/09</v>
          </cell>
          <cell r="C632" t="str">
            <v>RPZP.01.03.01-32-013/09</v>
          </cell>
          <cell r="D632" t="str">
            <v>pierwszy</v>
          </cell>
          <cell r="E632" t="str">
            <v>2011-05-13</v>
          </cell>
          <cell r="F632" t="str">
            <v>2011-12-30</v>
          </cell>
          <cell r="G632" t="str">
            <v>2011-12-13</v>
          </cell>
          <cell r="H632" t="str">
            <v>2011-12-20</v>
          </cell>
        </row>
        <row r="633">
          <cell r="B633" t="str">
            <v>RPZP.01.03.01-32-013/11</v>
          </cell>
          <cell r="C633" t="str">
            <v>RPZP.01.03.01-32-013/11</v>
          </cell>
          <cell r="D633" t="str">
            <v>pierwszy</v>
          </cell>
          <cell r="E633" t="str">
            <v>2011-12-22</v>
          </cell>
          <cell r="F633" t="str">
            <v>2012-06-26</v>
          </cell>
          <cell r="G633" t="str">
            <v>2012-06-11</v>
          </cell>
          <cell r="H633" t="str">
            <v>2012-06-19</v>
          </cell>
        </row>
        <row r="634">
          <cell r="B634" t="str">
            <v>RPZP.01.03.01-32-014/11</v>
          </cell>
          <cell r="C634" t="str">
            <v>RPZP.01.03.01-32-014/11</v>
          </cell>
          <cell r="D634" t="str">
            <v>pierwszy</v>
          </cell>
          <cell r="E634" t="str">
            <v>2011-10-14</v>
          </cell>
          <cell r="F634" t="str">
            <v>2012-05-11</v>
          </cell>
          <cell r="G634" t="str">
            <v>2012-04-23</v>
          </cell>
          <cell r="H634" t="str">
            <v>2012-04-25</v>
          </cell>
        </row>
        <row r="635">
          <cell r="B635" t="str">
            <v>RPZP.01.03.01-32-014/12</v>
          </cell>
          <cell r="C635" t="str">
            <v>RPZP.01.03.01-32-014/12</v>
          </cell>
          <cell r="D635" t="str">
            <v>pierwszy</v>
          </cell>
          <cell r="E635" t="str">
            <v>2013-04-29</v>
          </cell>
          <cell r="F635" t="str">
            <v>2013-11-19</v>
          </cell>
          <cell r="G635" t="str">
            <v>2013-11-04</v>
          </cell>
          <cell r="H635" t="str">
            <v>2013-11-06</v>
          </cell>
        </row>
        <row r="636">
          <cell r="B636" t="str">
            <v>RPZP.01.03.01-32-015/09</v>
          </cell>
          <cell r="C636" t="str">
            <v>RPZP.01.03.01-32-015/09</v>
          </cell>
          <cell r="D636" t="str">
            <v>pierwszy</v>
          </cell>
          <cell r="E636" t="str">
            <v>2011-02-28</v>
          </cell>
          <cell r="F636" t="str">
            <v>2011-09-09</v>
          </cell>
          <cell r="G636" t="str">
            <v>2011-08-30</v>
          </cell>
          <cell r="H636" t="str">
            <v>2011-09-01</v>
          </cell>
        </row>
        <row r="637">
          <cell r="B637" t="str">
            <v>RPZP.01.03.01-32-015/11</v>
          </cell>
          <cell r="C637" t="str">
            <v>RPZP.01.03.01-32-015/11</v>
          </cell>
          <cell r="D637" t="str">
            <v>pierwszy</v>
          </cell>
          <cell r="E637" t="str">
            <v>2012-04-11</v>
          </cell>
          <cell r="F637" t="str">
            <v>2013-04-17</v>
          </cell>
          <cell r="G637" t="str">
            <v>2013-03-22</v>
          </cell>
          <cell r="H637" t="str">
            <v>2013-03-27</v>
          </cell>
        </row>
        <row r="638">
          <cell r="B638" t="str">
            <v>RPZP.01.03.01-32-015/12</v>
          </cell>
          <cell r="C638" t="str">
            <v>RPZP.01.03.01-32-015/12</v>
          </cell>
          <cell r="D638" t="str">
            <v>pierwszy</v>
          </cell>
          <cell r="E638" t="str">
            <v>2012-10-03</v>
          </cell>
          <cell r="F638" t="str">
            <v>2013-06-04</v>
          </cell>
          <cell r="G638" t="str">
            <v>2013-05-17</v>
          </cell>
          <cell r="H638" t="str">
            <v>2013-05-21</v>
          </cell>
        </row>
        <row r="639">
          <cell r="B639" t="str">
            <v>RPZP.01.03.01-32-016/08</v>
          </cell>
          <cell r="C639" t="str">
            <v>RPZP.01.03.01-32-016/08</v>
          </cell>
          <cell r="D639" t="str">
            <v>pierwszy</v>
          </cell>
          <cell r="E639" t="str">
            <v>2010-08-30</v>
          </cell>
          <cell r="F639" t="str">
            <v>2011-08-26</v>
          </cell>
          <cell r="G639" t="str">
            <v>2011-08-12</v>
          </cell>
          <cell r="H639" t="str">
            <v>2011-08-24</v>
          </cell>
        </row>
        <row r="640">
          <cell r="B640" t="str">
            <v>RPZP.01.03.01-32-016/09</v>
          </cell>
          <cell r="C640" t="str">
            <v>RPZP.01.03.01-32-016/09</v>
          </cell>
          <cell r="D640" t="str">
            <v>pierwszy</v>
          </cell>
          <cell r="E640" t="str">
            <v>2010-07-23</v>
          </cell>
          <cell r="F640" t="str">
            <v>2011-02-11</v>
          </cell>
          <cell r="G640" t="str">
            <v>2011-02-02</v>
          </cell>
          <cell r="H640" t="str">
            <v>2011-02-08</v>
          </cell>
        </row>
        <row r="641">
          <cell r="B641" t="str">
            <v>RPZP.01.03.01-32-016/11</v>
          </cell>
          <cell r="C641" t="str">
            <v>RPZP.01.03.01-32-016/11</v>
          </cell>
          <cell r="D641" t="str">
            <v>pierwszy</v>
          </cell>
          <cell r="E641" t="str">
            <v>2011-10-24</v>
          </cell>
          <cell r="F641" t="str">
            <v>2012-06-19</v>
          </cell>
          <cell r="G641" t="str">
            <v>2012-05-25</v>
          </cell>
          <cell r="H641" t="str">
            <v>2012-05-28</v>
          </cell>
        </row>
        <row r="642">
          <cell r="B642" t="str">
            <v>RPZP.01.03.01-32-016/12</v>
          </cell>
          <cell r="C642" t="str">
            <v>RPZP.01.03.01-32-016/12</v>
          </cell>
          <cell r="D642" t="str">
            <v>pierwszy</v>
          </cell>
          <cell r="E642" t="str">
            <v>2012-10-15</v>
          </cell>
          <cell r="F642" t="str">
            <v>2013-05-02</v>
          </cell>
          <cell r="G642" t="str">
            <v>2013-04-19</v>
          </cell>
          <cell r="H642" t="str">
            <v>2013-04-22</v>
          </cell>
        </row>
        <row r="643">
          <cell r="B643" t="str">
            <v>RPZP.01.03.01-32-017/09</v>
          </cell>
          <cell r="C643" t="str">
            <v>RPZP.01.03.01-32-017/09</v>
          </cell>
          <cell r="D643" t="str">
            <v>pierwszy</v>
          </cell>
          <cell r="E643" t="str">
            <v>2010-11-05</v>
          </cell>
          <cell r="F643" t="str">
            <v>2011-08-04</v>
          </cell>
          <cell r="G643" t="str">
            <v>2011-07-19</v>
          </cell>
          <cell r="H643" t="str">
            <v>2011-08-12</v>
          </cell>
        </row>
        <row r="644">
          <cell r="B644" t="str">
            <v>RPZP.01.03.01-32-017/11</v>
          </cell>
          <cell r="C644" t="str">
            <v>RPZP.01.03.01-32-017/11</v>
          </cell>
          <cell r="D644" t="str">
            <v>pierwszy</v>
          </cell>
          <cell r="E644" t="str">
            <v>2012-02-27</v>
          </cell>
          <cell r="F644" t="str">
            <v>2012-07-26</v>
          </cell>
          <cell r="G644" t="str">
            <v>2012-07-05</v>
          </cell>
          <cell r="H644" t="str">
            <v>2012-07-12</v>
          </cell>
        </row>
        <row r="645">
          <cell r="B645" t="str">
            <v>RPZP.01.03.01-32-018/08</v>
          </cell>
          <cell r="C645" t="str">
            <v>RPZP.01.03.01-32-018/08</v>
          </cell>
          <cell r="D645" t="str">
            <v>pierwszy</v>
          </cell>
          <cell r="E645" t="str">
            <v>2010-05-12</v>
          </cell>
          <cell r="F645" t="str">
            <v>2012-01-12</v>
          </cell>
          <cell r="G645" t="str">
            <v>2012-01-02</v>
          </cell>
          <cell r="H645" t="str">
            <v>2012-01-03</v>
          </cell>
        </row>
        <row r="646">
          <cell r="B646" t="str">
            <v>RPZP.01.03.01-32-018/09</v>
          </cell>
          <cell r="C646" t="str">
            <v>RPZP.01.03.01-32-018/09</v>
          </cell>
          <cell r="D646" t="str">
            <v>pierwszy</v>
          </cell>
          <cell r="E646" t="str">
            <v>2011-09-27</v>
          </cell>
          <cell r="F646" t="str">
            <v>2012-02-17</v>
          </cell>
          <cell r="G646" t="str">
            <v>2012-02-06</v>
          </cell>
          <cell r="H646" t="str">
            <v>2012-02-10</v>
          </cell>
        </row>
        <row r="647">
          <cell r="B647" t="str">
            <v>RPZP.01.03.01-32-018/12</v>
          </cell>
          <cell r="C647" t="str">
            <v>RPZP.01.03.01-32-018/12</v>
          </cell>
          <cell r="D647" t="str">
            <v>pierwszy</v>
          </cell>
          <cell r="E647" t="str">
            <v>2012-09-11</v>
          </cell>
          <cell r="F647" t="str">
            <v>2013-05-24</v>
          </cell>
          <cell r="G647" t="str">
            <v>2013-04-22</v>
          </cell>
          <cell r="H647" t="str">
            <v>2013-04-30</v>
          </cell>
        </row>
        <row r="648">
          <cell r="B648" t="str">
            <v>RPZP.01.03.01-32-019/09</v>
          </cell>
          <cell r="C648" t="str">
            <v>RPZP.01.03.01-32-019/09</v>
          </cell>
          <cell r="D648" t="str">
            <v>pierwszy</v>
          </cell>
          <cell r="E648" t="str">
            <v>2010-12-02</v>
          </cell>
          <cell r="F648" t="str">
            <v>2011-05-12</v>
          </cell>
          <cell r="G648" t="str">
            <v>2011-04-28</v>
          </cell>
          <cell r="H648" t="str">
            <v>2011-05-09</v>
          </cell>
        </row>
        <row r="649">
          <cell r="B649" t="str">
            <v>RPZP.01.03.01-32-019/11</v>
          </cell>
          <cell r="C649" t="str">
            <v>RPZP.01.03.01-32-019/11</v>
          </cell>
          <cell r="D649" t="str">
            <v>pierwszy</v>
          </cell>
          <cell r="E649" t="str">
            <v>2012-01-23</v>
          </cell>
          <cell r="F649" t="str">
            <v>2012-07-26</v>
          </cell>
          <cell r="G649" t="str">
            <v>2012-07-10</v>
          </cell>
          <cell r="H649" t="str">
            <v>2012-07-12</v>
          </cell>
        </row>
        <row r="650">
          <cell r="B650" t="str">
            <v>RPZP.01.03.01-32-019/12</v>
          </cell>
          <cell r="C650" t="str">
            <v>RPZP.01.03.01-32-019/12</v>
          </cell>
          <cell r="D650" t="str">
            <v>pierwszy</v>
          </cell>
          <cell r="E650" t="str">
            <v>2013-01-22</v>
          </cell>
          <cell r="F650" t="str">
            <v>2013-10-18</v>
          </cell>
          <cell r="G650" t="str">
            <v>2013-09-27</v>
          </cell>
          <cell r="H650" t="str">
            <v>2013-10-03</v>
          </cell>
        </row>
        <row r="651">
          <cell r="B651" t="str">
            <v>RPZP.01.03.01-32-020/08</v>
          </cell>
          <cell r="C651" t="str">
            <v>RPZP.01.03.01-32-020/08</v>
          </cell>
          <cell r="D651" t="str">
            <v>pierwszy</v>
          </cell>
          <cell r="E651" t="str">
            <v>2009-08-06</v>
          </cell>
          <cell r="F651" t="str">
            <v>2010-02-10</v>
          </cell>
          <cell r="G651" t="str">
            <v>2010-01-04</v>
          </cell>
          <cell r="H651" t="str">
            <v>2010-01-06</v>
          </cell>
        </row>
        <row r="652">
          <cell r="B652" t="str">
            <v>RPZP.01.03.01-32-021/08</v>
          </cell>
          <cell r="C652" t="str">
            <v>RPZP.01.03.01-32-021/08</v>
          </cell>
          <cell r="D652" t="str">
            <v>pierwszy</v>
          </cell>
          <cell r="E652" t="str">
            <v>2009-10-19</v>
          </cell>
          <cell r="F652" t="str">
            <v>2010-04-27</v>
          </cell>
          <cell r="G652" t="str">
            <v>2010-04-14</v>
          </cell>
          <cell r="H652" t="str">
            <v>2010-04-20</v>
          </cell>
        </row>
        <row r="653">
          <cell r="B653" t="str">
            <v>RPZP.01.03.01-32-021/11</v>
          </cell>
          <cell r="C653" t="str">
            <v>RPZP.01.03.01-32-021/11</v>
          </cell>
          <cell r="D653" t="str">
            <v>pierwszy</v>
          </cell>
          <cell r="E653" t="str">
            <v>2011-08-29</v>
          </cell>
          <cell r="F653" t="str">
            <v>2013-02-18</v>
          </cell>
          <cell r="G653" t="str">
            <v>2012-01-30</v>
          </cell>
          <cell r="H653" t="str">
            <v>2013-01-31</v>
          </cell>
        </row>
        <row r="654">
          <cell r="B654" t="str">
            <v>RPZP.01.03.01-32-022/08</v>
          </cell>
          <cell r="C654" t="str">
            <v>RPZP.01.03.01-32-022/08</v>
          </cell>
          <cell r="D654" t="str">
            <v>pierwszy</v>
          </cell>
          <cell r="E654" t="str">
            <v>2009-10-06</v>
          </cell>
          <cell r="F654" t="str">
            <v>2010-06-02</v>
          </cell>
          <cell r="G654" t="str">
            <v>2010-05-31</v>
          </cell>
          <cell r="H654" t="str">
            <v>2010-05-31</v>
          </cell>
        </row>
        <row r="655">
          <cell r="B655" t="str">
            <v>RPZP.01.03.01-32-022/11</v>
          </cell>
          <cell r="C655" t="str">
            <v>RPZP.01.03.01-32-022/11</v>
          </cell>
          <cell r="D655" t="str">
            <v>pierwszy</v>
          </cell>
          <cell r="E655" t="str">
            <v>2012-01-23</v>
          </cell>
          <cell r="F655" t="str">
            <v>2012-11-09</v>
          </cell>
          <cell r="G655" t="str">
            <v>2012-10-25</v>
          </cell>
          <cell r="H655" t="str">
            <v>2012-10-31</v>
          </cell>
        </row>
        <row r="656">
          <cell r="B656" t="str">
            <v>RPZP.01.03.01-32-022/12</v>
          </cell>
          <cell r="C656" t="str">
            <v>RPZP.01.03.01-32-022/12</v>
          </cell>
          <cell r="D656" t="str">
            <v>pierwszy</v>
          </cell>
          <cell r="E656" t="str">
            <v>2013-09-03</v>
          </cell>
          <cell r="F656" t="str">
            <v>2014-11-03</v>
          </cell>
          <cell r="G656" t="str">
            <v>2014-10-16</v>
          </cell>
          <cell r="H656" t="str">
            <v>2014-10-17</v>
          </cell>
        </row>
        <row r="657">
          <cell r="B657" t="str">
            <v>RPZP.01.03.01-32-023/11</v>
          </cell>
          <cell r="C657" t="str">
            <v>RPZP.01.03.01-32-023/11</v>
          </cell>
          <cell r="D657" t="str">
            <v>pierwszy</v>
          </cell>
          <cell r="E657" t="str">
            <v>2011-09-05</v>
          </cell>
          <cell r="F657" t="str">
            <v>2012-09-18</v>
          </cell>
          <cell r="G657" t="str">
            <v>2012-09-03</v>
          </cell>
          <cell r="H657" t="str">
            <v>2012-09-04</v>
          </cell>
        </row>
        <row r="658">
          <cell r="B658" t="str">
            <v>RPZP.01.03.01-32-023/12</v>
          </cell>
          <cell r="C658" t="str">
            <v>RPZP.01.03.01-32-023/12</v>
          </cell>
          <cell r="D658" t="str">
            <v>pierwszy</v>
          </cell>
          <cell r="E658" t="str">
            <v>2013-01-02</v>
          </cell>
          <cell r="F658" t="str">
            <v>2013-06-18</v>
          </cell>
          <cell r="G658" t="str">
            <v>2013-05-29</v>
          </cell>
          <cell r="H658" t="str">
            <v>2013-06-06</v>
          </cell>
        </row>
        <row r="659">
          <cell r="B659" t="str">
            <v>RPZP.01.03.01-32-024/08</v>
          </cell>
          <cell r="C659" t="str">
            <v>RPZP.01.03.01-32-024/08</v>
          </cell>
          <cell r="D659" t="str">
            <v>pierwszy</v>
          </cell>
          <cell r="E659" t="str">
            <v>2009-07-15</v>
          </cell>
          <cell r="F659" t="str">
            <v>2009-11-20</v>
          </cell>
          <cell r="G659" t="str">
            <v>2009-10-05</v>
          </cell>
          <cell r="H659" t="str">
            <v>2009-11-20</v>
          </cell>
        </row>
        <row r="660">
          <cell r="B660" t="str">
            <v>RPZP.01.03.01-32-024/09</v>
          </cell>
          <cell r="C660" t="str">
            <v>RPZP.01.03.01-32-024/09</v>
          </cell>
          <cell r="D660" t="str">
            <v>pierwszy</v>
          </cell>
          <cell r="E660" t="str">
            <v>2010-12-01</v>
          </cell>
          <cell r="F660" t="str">
            <v>2011-08-26</v>
          </cell>
          <cell r="G660" t="str">
            <v>2011-08-12</v>
          </cell>
          <cell r="H660" t="str">
            <v>2011-08-24</v>
          </cell>
        </row>
        <row r="661">
          <cell r="B661" t="str">
            <v>RPZP.01.03.01-32-024/12</v>
          </cell>
          <cell r="C661" t="str">
            <v>RPZP.01.03.01-32-024/12</v>
          </cell>
          <cell r="D661" t="str">
            <v>pierwszy</v>
          </cell>
          <cell r="E661" t="str">
            <v>2013-10-23</v>
          </cell>
          <cell r="F661" t="str">
            <v>2014-04-16</v>
          </cell>
          <cell r="G661" t="str">
            <v>2014-04-02</v>
          </cell>
          <cell r="H661" t="str">
            <v>2014-04-07</v>
          </cell>
        </row>
        <row r="662">
          <cell r="B662" t="str">
            <v>RPZP.01.03.01-32-025/08</v>
          </cell>
          <cell r="C662" t="str">
            <v>RPZP.01.03.01-32-025/08</v>
          </cell>
          <cell r="D662" t="str">
            <v>pierwszy</v>
          </cell>
          <cell r="E662" t="str">
            <v>2010-08-04</v>
          </cell>
          <cell r="F662" t="str">
            <v>2010-12-23</v>
          </cell>
          <cell r="G662" t="str">
            <v>2010-12-08</v>
          </cell>
          <cell r="H662" t="str">
            <v>2010-12-31</v>
          </cell>
        </row>
        <row r="663">
          <cell r="B663" t="str">
            <v>RPZP.01.03.01-32-025/11</v>
          </cell>
          <cell r="C663" t="str">
            <v>RPZP.01.03.01-32-025/11</v>
          </cell>
          <cell r="D663" t="str">
            <v>pierwszy</v>
          </cell>
          <cell r="E663" t="str">
            <v>2011-11-28</v>
          </cell>
          <cell r="F663" t="str">
            <v>2012-11-09</v>
          </cell>
          <cell r="G663" t="str">
            <v>2012-10-23</v>
          </cell>
          <cell r="H663" t="str">
            <v>2012-11-02</v>
          </cell>
        </row>
        <row r="664">
          <cell r="B664" t="str">
            <v>RPZP.01.03.01-32-025/12</v>
          </cell>
          <cell r="C664" t="str">
            <v>RPZP.01.03.01-32-025/12</v>
          </cell>
          <cell r="D664" t="str">
            <v>pierwszy</v>
          </cell>
          <cell r="E664" t="str">
            <v>2012-12-21</v>
          </cell>
          <cell r="F664" t="str">
            <v>2013-07-11</v>
          </cell>
          <cell r="G664" t="str">
            <v>2013-06-25</v>
          </cell>
          <cell r="H664" t="str">
            <v>2013-06-28</v>
          </cell>
        </row>
        <row r="665">
          <cell r="B665" t="str">
            <v>RPZP.01.03.01-32-027/11</v>
          </cell>
          <cell r="C665" t="str">
            <v>RPZP.01.03.01-32-027/11</v>
          </cell>
          <cell r="D665" t="str">
            <v>pierwszy</v>
          </cell>
          <cell r="E665" t="str">
            <v>2011-10-20</v>
          </cell>
          <cell r="F665" t="str">
            <v>2012-08-03</v>
          </cell>
          <cell r="G665" t="str">
            <v>2012-05-21</v>
          </cell>
          <cell r="H665" t="str">
            <v>2012-05-24</v>
          </cell>
        </row>
        <row r="666">
          <cell r="B666" t="str">
            <v>RPZP.01.03.01-32-027/12</v>
          </cell>
          <cell r="C666" t="str">
            <v>RPZP.01.03.01-32-027/12</v>
          </cell>
          <cell r="D666" t="str">
            <v>pierwszy</v>
          </cell>
          <cell r="E666" t="str">
            <v>2012-11-21</v>
          </cell>
          <cell r="F666" t="str">
            <v>2013-12-10</v>
          </cell>
          <cell r="G666" t="str">
            <v>2013-11-27</v>
          </cell>
          <cell r="H666" t="str">
            <v>2013-11-29</v>
          </cell>
        </row>
        <row r="667">
          <cell r="B667" t="str">
            <v>RPZP.01.03.01-32-028/09</v>
          </cell>
          <cell r="C667" t="str">
            <v>RPZP.01.03.01-32-028/09</v>
          </cell>
          <cell r="D667" t="str">
            <v>pierwszy</v>
          </cell>
          <cell r="E667" t="str">
            <v>2010-11-23</v>
          </cell>
          <cell r="F667" t="str">
            <v>2011-08-11</v>
          </cell>
          <cell r="G667" t="str">
            <v>2011-07-28</v>
          </cell>
          <cell r="H667" t="str">
            <v>2011-08-17</v>
          </cell>
        </row>
        <row r="668">
          <cell r="B668" t="str">
            <v>RPZP.01.03.01-32-029/09</v>
          </cell>
          <cell r="C668" t="str">
            <v>RPZP.01.03.01-32-029/09</v>
          </cell>
          <cell r="D668" t="str">
            <v>pierwszy</v>
          </cell>
          <cell r="E668" t="str">
            <v>2010-11-10</v>
          </cell>
          <cell r="F668" t="str">
            <v>2011-10-12</v>
          </cell>
          <cell r="G668" t="str">
            <v>2011-09-28</v>
          </cell>
          <cell r="H668" t="str">
            <v>2011-10-24</v>
          </cell>
        </row>
        <row r="669">
          <cell r="B669" t="str">
            <v>RPZP.01.03.01-32-029/11</v>
          </cell>
          <cell r="C669" t="str">
            <v>RPZP.01.03.01-32-029/11</v>
          </cell>
          <cell r="D669" t="str">
            <v>pierwszy</v>
          </cell>
          <cell r="E669" t="str">
            <v>2012-06-27</v>
          </cell>
          <cell r="F669" t="str">
            <v>2013-08-01</v>
          </cell>
          <cell r="G669" t="str">
            <v>2013-07-02</v>
          </cell>
          <cell r="H669" t="str">
            <v>2013-07-10</v>
          </cell>
        </row>
        <row r="670">
          <cell r="B670" t="str">
            <v>RPZP.01.03.01-32-030/08</v>
          </cell>
          <cell r="C670" t="str">
            <v>RPZP.01.03.01-32-030/08</v>
          </cell>
          <cell r="D670" t="str">
            <v>pierwszy</v>
          </cell>
          <cell r="E670" t="str">
            <v>2010-02-19</v>
          </cell>
          <cell r="F670" t="str">
            <v>2010-10-04</v>
          </cell>
          <cell r="G670" t="str">
            <v>2010-09-24</v>
          </cell>
          <cell r="H670" t="str">
            <v>2010-10-18</v>
          </cell>
        </row>
        <row r="671">
          <cell r="B671" t="str">
            <v>RPZP.01.03.01-32-031/11</v>
          </cell>
          <cell r="C671" t="str">
            <v>RPZP.01.03.01-32-031/11</v>
          </cell>
          <cell r="D671" t="str">
            <v>pierwszy</v>
          </cell>
          <cell r="E671" t="str">
            <v>2012-05-14</v>
          </cell>
          <cell r="F671" t="str">
            <v>2013-05-10</v>
          </cell>
          <cell r="G671" t="str">
            <v>2013-04-22</v>
          </cell>
          <cell r="H671" t="str">
            <v>2013-04-30</v>
          </cell>
        </row>
        <row r="672">
          <cell r="B672" t="str">
            <v>RPZP.01.03.01-32-031/12</v>
          </cell>
          <cell r="C672" t="str">
            <v>RPZP.01.03.01-32-031/12</v>
          </cell>
          <cell r="D672" t="str">
            <v>pierwszy</v>
          </cell>
          <cell r="E672" t="str">
            <v>2013-02-07</v>
          </cell>
          <cell r="F672" t="str">
            <v>2013-12-03</v>
          </cell>
          <cell r="G672" t="str">
            <v>2013-11-20</v>
          </cell>
          <cell r="H672" t="str">
            <v>2013-11-22</v>
          </cell>
        </row>
        <row r="673">
          <cell r="B673" t="str">
            <v>RPZP.01.03.01-32-032/09</v>
          </cell>
          <cell r="C673" t="str">
            <v>RPZP.01.03.01-32-032/09</v>
          </cell>
          <cell r="D673" t="str">
            <v>pierwszy</v>
          </cell>
          <cell r="E673" t="str">
            <v>2011-01-21</v>
          </cell>
          <cell r="F673" t="str">
            <v>2011-08-04</v>
          </cell>
          <cell r="G673" t="str">
            <v>2011-07-14</v>
          </cell>
          <cell r="H673" t="str">
            <v>2011-08-02</v>
          </cell>
        </row>
        <row r="674">
          <cell r="B674" t="str">
            <v>RPZP.01.03.01-32-032/12</v>
          </cell>
          <cell r="C674" t="str">
            <v>RPZP.01.03.01-32-032/12</v>
          </cell>
          <cell r="D674" t="str">
            <v>pierwszy</v>
          </cell>
          <cell r="E674" t="str">
            <v>2013-02-22</v>
          </cell>
          <cell r="F674" t="str">
            <v>2013-12-30</v>
          </cell>
          <cell r="G674" t="str">
            <v>2013-10-18</v>
          </cell>
          <cell r="H674" t="str">
            <v>2013-10-21</v>
          </cell>
        </row>
        <row r="675">
          <cell r="B675" t="str">
            <v>RPZP.01.03.01-32-033/08</v>
          </cell>
          <cell r="C675" t="str">
            <v>RPZP.01.03.01-32-033/08</v>
          </cell>
          <cell r="D675" t="str">
            <v>pierwszy</v>
          </cell>
          <cell r="E675" t="str">
            <v>2009-12-04</v>
          </cell>
          <cell r="F675" t="str">
            <v>2010-03-25</v>
          </cell>
          <cell r="G675" t="str">
            <v>2010-03-17</v>
          </cell>
          <cell r="H675" t="str">
            <v>2010-03-25</v>
          </cell>
        </row>
        <row r="676">
          <cell r="B676" t="str">
            <v>RPZP.01.03.01-32-033/09</v>
          </cell>
          <cell r="C676" t="str">
            <v>RPZP.01.03.01-32-033/09</v>
          </cell>
          <cell r="D676" t="str">
            <v>pierwszy</v>
          </cell>
          <cell r="E676" t="str">
            <v>2010-10-22</v>
          </cell>
          <cell r="F676" t="str">
            <v>2011-08-19</v>
          </cell>
          <cell r="G676" t="str">
            <v>2011-08-02</v>
          </cell>
          <cell r="H676" t="str">
            <v>2011-08-18</v>
          </cell>
        </row>
        <row r="677">
          <cell r="B677" t="str">
            <v>RPZP.01.03.01-32-033/12</v>
          </cell>
          <cell r="C677" t="str">
            <v>RPZP.01.03.01-32-033/12</v>
          </cell>
          <cell r="D677" t="str">
            <v>pierwszy</v>
          </cell>
          <cell r="E677" t="str">
            <v>2013-02-01</v>
          </cell>
          <cell r="F677" t="str">
            <v>2013-07-18</v>
          </cell>
          <cell r="G677" t="str">
            <v>2013-07-03</v>
          </cell>
          <cell r="H677" t="str">
            <v>2013-07-04</v>
          </cell>
        </row>
        <row r="678">
          <cell r="B678" t="str">
            <v>RPZP.01.03.01-32-034/11</v>
          </cell>
          <cell r="C678" t="str">
            <v>RPZP.01.03.01-32-034/11</v>
          </cell>
          <cell r="D678" t="str">
            <v>pierwszy</v>
          </cell>
          <cell r="E678" t="str">
            <v>2012-03-14</v>
          </cell>
          <cell r="F678" t="str">
            <v>2013-05-02</v>
          </cell>
          <cell r="G678" t="str">
            <v>2013-04-17</v>
          </cell>
          <cell r="H678" t="str">
            <v>2013-04-18</v>
          </cell>
        </row>
        <row r="679">
          <cell r="B679" t="str">
            <v>RPZP.01.03.01-32-034/12</v>
          </cell>
          <cell r="C679" t="str">
            <v>RPZP.01.03.01-32-034/12</v>
          </cell>
          <cell r="D679" t="str">
            <v>pierwszy</v>
          </cell>
          <cell r="E679" t="str">
            <v>2013-02-01</v>
          </cell>
          <cell r="F679" t="str">
            <v>2013-07-18</v>
          </cell>
          <cell r="G679" t="str">
            <v>2013-07-03</v>
          </cell>
          <cell r="H679" t="str">
            <v>2013-07-04</v>
          </cell>
        </row>
        <row r="680">
          <cell r="B680" t="str">
            <v>RPZP.01.03.01-32-035/08</v>
          </cell>
          <cell r="C680" t="str">
            <v>RPZP.01.03.01-32-035/08</v>
          </cell>
          <cell r="D680" t="str">
            <v>pierwszy</v>
          </cell>
          <cell r="E680" t="str">
            <v>2010-02-17</v>
          </cell>
          <cell r="F680" t="str">
            <v>2010-08-26</v>
          </cell>
          <cell r="G680" t="str">
            <v>2010-08-04</v>
          </cell>
          <cell r="H680" t="str">
            <v>2010-10-15</v>
          </cell>
        </row>
        <row r="681">
          <cell r="B681" t="str">
            <v>RPZP.01.03.01-32-035/09</v>
          </cell>
          <cell r="C681" t="str">
            <v>RPZP.01.03.01-32-035/09</v>
          </cell>
          <cell r="D681" t="str">
            <v>pierwszy</v>
          </cell>
          <cell r="E681" t="str">
            <v>2010-07-15</v>
          </cell>
          <cell r="F681" t="str">
            <v>2011-07-11</v>
          </cell>
          <cell r="G681" t="str">
            <v>2011-06-21</v>
          </cell>
          <cell r="H681" t="str">
            <v>2011-06-22</v>
          </cell>
        </row>
        <row r="682">
          <cell r="B682" t="str">
            <v>RPZP.01.03.01-32-035/12</v>
          </cell>
          <cell r="C682" t="str">
            <v>RPZP.01.03.01-32-035/12</v>
          </cell>
          <cell r="D682" t="str">
            <v>pierwszy</v>
          </cell>
          <cell r="E682" t="str">
            <v>2013-06-04</v>
          </cell>
          <cell r="F682" t="str">
            <v>2013-10-11</v>
          </cell>
          <cell r="G682" t="str">
            <v>2013-09-27</v>
          </cell>
          <cell r="H682" t="str">
            <v>2013-10-01</v>
          </cell>
        </row>
        <row r="683">
          <cell r="B683" t="str">
            <v>RPZP.01.03.01-32-037/08</v>
          </cell>
          <cell r="C683" t="str">
            <v>RPZP.01.03.01-32-037/08</v>
          </cell>
          <cell r="D683" t="str">
            <v>pierwszy</v>
          </cell>
          <cell r="E683" t="str">
            <v>2009-10-15</v>
          </cell>
          <cell r="F683" t="str">
            <v>2010-06-16</v>
          </cell>
          <cell r="G683" t="str">
            <v>2010-06-09</v>
          </cell>
          <cell r="H683" t="str">
            <v>2010-06-30</v>
          </cell>
        </row>
        <row r="684">
          <cell r="B684" t="str">
            <v>RPZP.01.03.01-32-037/09</v>
          </cell>
          <cell r="C684" t="str">
            <v>RPZP.01.03.01-32-037/09</v>
          </cell>
          <cell r="D684" t="str">
            <v>pierwszy</v>
          </cell>
          <cell r="E684" t="str">
            <v>2010-12-27</v>
          </cell>
          <cell r="F684" t="str">
            <v>2011-09-16</v>
          </cell>
          <cell r="G684" t="str">
            <v>2011-09-06</v>
          </cell>
          <cell r="H684" t="str">
            <v>2011-10-19</v>
          </cell>
        </row>
        <row r="685">
          <cell r="B685" t="str">
            <v>RPZP.01.03.01-32-037/12</v>
          </cell>
          <cell r="C685" t="str">
            <v>RPZP.01.03.01-32-037/12</v>
          </cell>
          <cell r="D685" t="str">
            <v>pierwszy</v>
          </cell>
          <cell r="E685" t="str">
            <v>2013-09-05</v>
          </cell>
          <cell r="F685" t="str">
            <v>2014-03-11</v>
          </cell>
          <cell r="G685" t="str">
            <v>2014-02-27</v>
          </cell>
          <cell r="H685" t="str">
            <v>2014-02-28</v>
          </cell>
        </row>
        <row r="686">
          <cell r="B686" t="str">
            <v>RPZP.01.03.01-32-039/09</v>
          </cell>
          <cell r="C686" t="str">
            <v>RPZP.01.03.01-32-039/09</v>
          </cell>
          <cell r="D686" t="str">
            <v>pierwszy</v>
          </cell>
          <cell r="E686" t="str">
            <v>2010-08-04</v>
          </cell>
          <cell r="F686" t="str">
            <v>2011-07-26</v>
          </cell>
          <cell r="G686" t="str">
            <v>2011-07-07</v>
          </cell>
          <cell r="H686" t="str">
            <v>2011-07-27</v>
          </cell>
        </row>
        <row r="687">
          <cell r="B687" t="str">
            <v>RPZP.01.03.01-32-039/11</v>
          </cell>
          <cell r="C687" t="str">
            <v>RPZP.01.03.01-32-039/11</v>
          </cell>
          <cell r="D687" t="str">
            <v>pierwszy</v>
          </cell>
          <cell r="E687" t="str">
            <v>2011-10-14</v>
          </cell>
          <cell r="F687" t="str">
            <v>2012-09-25</v>
          </cell>
          <cell r="G687" t="str">
            <v>2012-08-31</v>
          </cell>
          <cell r="H687" t="str">
            <v>2012-09-05</v>
          </cell>
        </row>
        <row r="688">
          <cell r="B688" t="str">
            <v>RPZP.01.03.01-32-040/08</v>
          </cell>
          <cell r="C688" t="str">
            <v>RPZP.01.03.01-32-040/08</v>
          </cell>
          <cell r="D688" t="str">
            <v>pierwszy</v>
          </cell>
          <cell r="E688" t="str">
            <v>2009-10-05</v>
          </cell>
          <cell r="F688" t="str">
            <v>2010-06-16</v>
          </cell>
          <cell r="G688" t="str">
            <v>2010-06-09</v>
          </cell>
          <cell r="H688" t="str">
            <v>2010-07-15</v>
          </cell>
        </row>
        <row r="689">
          <cell r="B689" t="str">
            <v>RPZP.01.03.01-32-040/09</v>
          </cell>
          <cell r="C689" t="str">
            <v>RPZP.01.03.01-32-040/09</v>
          </cell>
          <cell r="D689" t="str">
            <v>pierwszy</v>
          </cell>
          <cell r="E689" t="str">
            <v>2010-10-26</v>
          </cell>
          <cell r="F689" t="str">
            <v>2011-04-04</v>
          </cell>
          <cell r="G689" t="str">
            <v>2011-03-21</v>
          </cell>
          <cell r="H689" t="str">
            <v>2011-03-29</v>
          </cell>
        </row>
        <row r="690">
          <cell r="B690" t="str">
            <v>RPZP.01.03.01-32-041/09</v>
          </cell>
          <cell r="C690" t="str">
            <v>RPZP.01.03.01-32-041/09</v>
          </cell>
          <cell r="D690" t="str">
            <v>pierwszy</v>
          </cell>
          <cell r="E690" t="str">
            <v>2010-12-27</v>
          </cell>
          <cell r="F690" t="str">
            <v>2011-08-04</v>
          </cell>
          <cell r="G690" t="str">
            <v>2011-07-14</v>
          </cell>
          <cell r="H690" t="str">
            <v>2011-08-02</v>
          </cell>
        </row>
        <row r="691">
          <cell r="B691" t="str">
            <v>RPZP.01.03.01-32-041/11</v>
          </cell>
          <cell r="C691" t="str">
            <v>RPZP.01.03.01-32-041/11</v>
          </cell>
          <cell r="D691" t="str">
            <v>pierwszy</v>
          </cell>
          <cell r="E691" t="str">
            <v>2012-01-20</v>
          </cell>
          <cell r="F691" t="str">
            <v>2012-11-19</v>
          </cell>
          <cell r="G691" t="str">
            <v>2012-10-31</v>
          </cell>
          <cell r="H691" t="str">
            <v>2012-11-06</v>
          </cell>
        </row>
        <row r="692">
          <cell r="B692" t="str">
            <v>RPZP.01.03.01-32-042/08</v>
          </cell>
          <cell r="C692" t="str">
            <v>RPZP.01.03.01-32-042/08</v>
          </cell>
          <cell r="D692" t="str">
            <v>pierwszy</v>
          </cell>
          <cell r="E692" t="str">
            <v>2009-12-22</v>
          </cell>
          <cell r="F692" t="str">
            <v>2010-02-10</v>
          </cell>
          <cell r="G692" t="str">
            <v>2010-01-18</v>
          </cell>
          <cell r="H692" t="str">
            <v>2010-01-29</v>
          </cell>
        </row>
        <row r="693">
          <cell r="B693" t="str">
            <v>RPZP.01.03.01-32-042/09</v>
          </cell>
          <cell r="C693" t="str">
            <v>RPZP.01.03.01-32-042/09</v>
          </cell>
          <cell r="D693" t="str">
            <v>pierwszy</v>
          </cell>
          <cell r="E693" t="str">
            <v>2010-11-29</v>
          </cell>
          <cell r="F693" t="str">
            <v>2011-07-11</v>
          </cell>
          <cell r="G693" t="str">
            <v>2011-06-27</v>
          </cell>
          <cell r="H693" t="str">
            <v>2011-07-25</v>
          </cell>
        </row>
        <row r="694">
          <cell r="B694" t="str">
            <v>RPZP.01.03.01-32-043/08</v>
          </cell>
          <cell r="C694" t="str">
            <v>RPZP.01.03.01-32-043/08</v>
          </cell>
          <cell r="D694" t="str">
            <v>pierwszy</v>
          </cell>
          <cell r="E694" t="str">
            <v>2009-09-08</v>
          </cell>
          <cell r="F694" t="str">
            <v>2010-06-10</v>
          </cell>
          <cell r="G694" t="str">
            <v>2010-05-28</v>
          </cell>
          <cell r="H694" t="str">
            <v>2010-07-15</v>
          </cell>
        </row>
        <row r="695">
          <cell r="B695" t="str">
            <v>RPZP.01.03.01-32-043/12</v>
          </cell>
          <cell r="C695" t="str">
            <v>RPZP.01.03.01-32-043/12</v>
          </cell>
          <cell r="D695" t="str">
            <v>pierwszy</v>
          </cell>
          <cell r="E695" t="str">
            <v>2013-05-23</v>
          </cell>
          <cell r="F695" t="str">
            <v>2013-09-26</v>
          </cell>
          <cell r="G695" t="str">
            <v>2013-09-16</v>
          </cell>
          <cell r="H695" t="str">
            <v>2013-09-18</v>
          </cell>
        </row>
        <row r="696">
          <cell r="B696" t="str">
            <v>RPZP.01.03.01-32-044/08</v>
          </cell>
          <cell r="C696" t="str">
            <v>RPZP.01.03.01-32-044/08</v>
          </cell>
          <cell r="D696" t="str">
            <v>pierwszy</v>
          </cell>
          <cell r="E696" t="str">
            <v>2009-09-18</v>
          </cell>
          <cell r="F696" t="str">
            <v>2010-05-19</v>
          </cell>
          <cell r="G696" t="str">
            <v>2010-04-28</v>
          </cell>
          <cell r="H696" t="str">
            <v>2010-04-30</v>
          </cell>
        </row>
        <row r="697">
          <cell r="B697" t="str">
            <v>RPZP.01.03.01-32-045/08</v>
          </cell>
          <cell r="C697" t="str">
            <v>RPZP.01.03.01-32-045/08</v>
          </cell>
          <cell r="D697" t="str">
            <v>pierwszy</v>
          </cell>
          <cell r="E697" t="str">
            <v>2009-08-17</v>
          </cell>
          <cell r="F697" t="str">
            <v>2010-08-16</v>
          </cell>
          <cell r="G697" t="str">
            <v>2010-08-06</v>
          </cell>
          <cell r="H697" t="str">
            <v>2010-08-24</v>
          </cell>
        </row>
        <row r="698">
          <cell r="B698" t="str">
            <v>RPZP.01.03.01-32-046/08</v>
          </cell>
          <cell r="C698" t="str">
            <v>RPZP.01.03.01-32-046/08</v>
          </cell>
          <cell r="D698" t="str">
            <v>pierwszy</v>
          </cell>
          <cell r="E698" t="str">
            <v>2010-01-11</v>
          </cell>
          <cell r="F698" t="str">
            <v>2010-02-17</v>
          </cell>
          <cell r="G698" t="str">
            <v>2010-01-25</v>
          </cell>
          <cell r="H698" t="str">
            <v>2010-01-29</v>
          </cell>
        </row>
        <row r="699">
          <cell r="B699" t="str">
            <v>RPZP.01.03.01-32-047/08</v>
          </cell>
          <cell r="C699" t="str">
            <v>RPZP.01.03.01-32-047/08</v>
          </cell>
          <cell r="D699" t="str">
            <v>pierwszy</v>
          </cell>
          <cell r="E699" t="str">
            <v>2009-08-27</v>
          </cell>
          <cell r="F699" t="str">
            <v>2010-02-25</v>
          </cell>
          <cell r="G699" t="str">
            <v>2010-02-13</v>
          </cell>
          <cell r="H699" t="str">
            <v>2010-03-05</v>
          </cell>
        </row>
        <row r="700">
          <cell r="B700" t="str">
            <v>RPZP.01.03.01-32-048/11</v>
          </cell>
          <cell r="C700" t="str">
            <v>RPZP.01.03.01-32-048/11</v>
          </cell>
          <cell r="D700" t="str">
            <v>pierwszy</v>
          </cell>
          <cell r="E700" t="str">
            <v>2011-10-20</v>
          </cell>
          <cell r="F700" t="str">
            <v>2012-07-04</v>
          </cell>
          <cell r="G700" t="str">
            <v>2012-06-18</v>
          </cell>
          <cell r="H700" t="str">
            <v>2012-06-20</v>
          </cell>
        </row>
        <row r="701">
          <cell r="B701" t="str">
            <v>RPZP.01.03.01-32-049/12</v>
          </cell>
          <cell r="C701" t="str">
            <v>RPZP.01.03.01-32-049/12</v>
          </cell>
          <cell r="D701" t="str">
            <v>pierwszy</v>
          </cell>
          <cell r="E701" t="str">
            <v>2013-10-16</v>
          </cell>
          <cell r="F701" t="str">
            <v>2014-02-11</v>
          </cell>
          <cell r="G701" t="str">
            <v>2014-01-28</v>
          </cell>
          <cell r="H701" t="str">
            <v>2014-01-29</v>
          </cell>
        </row>
        <row r="702">
          <cell r="B702" t="str">
            <v>RPZP.01.03.01-32-051/08</v>
          </cell>
          <cell r="C702" t="str">
            <v>RPZP.01.03.01-32-051/08</v>
          </cell>
          <cell r="D702" t="str">
            <v>pierwszy</v>
          </cell>
          <cell r="E702" t="str">
            <v>2009-11-30</v>
          </cell>
          <cell r="F702" t="str">
            <v>2010-04-27</v>
          </cell>
          <cell r="G702" t="str">
            <v>2010-04-22</v>
          </cell>
          <cell r="H702" t="str">
            <v>2010-05-17</v>
          </cell>
        </row>
        <row r="703">
          <cell r="B703" t="str">
            <v>RPZP.01.03.01-32-051/11</v>
          </cell>
          <cell r="C703" t="str">
            <v>RPZP.01.03.01-32-051/11</v>
          </cell>
          <cell r="D703" t="str">
            <v>pierwszy</v>
          </cell>
          <cell r="E703" t="str">
            <v>2012-01-16</v>
          </cell>
          <cell r="F703" t="str">
            <v>2012-09-25</v>
          </cell>
          <cell r="G703" t="str">
            <v>2012-08-30</v>
          </cell>
          <cell r="H703" t="str">
            <v>2012-09-05</v>
          </cell>
        </row>
        <row r="704">
          <cell r="B704" t="str">
            <v>RPZP.01.03.01-32-051/12</v>
          </cell>
          <cell r="C704" t="str">
            <v>RPZP.01.03.01-32-051/12</v>
          </cell>
          <cell r="D704" t="str">
            <v>pierwszy</v>
          </cell>
          <cell r="E704" t="str">
            <v>2014-04-23</v>
          </cell>
          <cell r="F704" t="str">
            <v>2014-12-19</v>
          </cell>
          <cell r="G704" t="str">
            <v>2014-12-05</v>
          </cell>
          <cell r="H704" t="str">
            <v>2014-12-08</v>
          </cell>
        </row>
        <row r="705">
          <cell r="B705" t="str">
            <v>RPZP.01.03.01-32-052/08</v>
          </cell>
          <cell r="C705" t="str">
            <v>RPZP.01.03.01-32-052/08</v>
          </cell>
          <cell r="D705" t="str">
            <v>pierwszy</v>
          </cell>
          <cell r="E705" t="str">
            <v>2009-10-28</v>
          </cell>
          <cell r="F705" t="str">
            <v>2010-03-10</v>
          </cell>
          <cell r="G705" t="str">
            <v>2010-03-05</v>
          </cell>
          <cell r="H705" t="str">
            <v>2010-03-16</v>
          </cell>
        </row>
        <row r="706">
          <cell r="B706" t="str">
            <v>RPZP.01.03.01-32-052/11</v>
          </cell>
          <cell r="C706" t="str">
            <v>RPZP.01.03.01-32-052/11</v>
          </cell>
          <cell r="D706" t="str">
            <v>pierwszy</v>
          </cell>
          <cell r="E706" t="str">
            <v>2011-11-28</v>
          </cell>
          <cell r="F706" t="str">
            <v>2012-08-20</v>
          </cell>
          <cell r="G706" t="str">
            <v>2012-08-07</v>
          </cell>
          <cell r="H706" t="str">
            <v>2012-08-08</v>
          </cell>
        </row>
        <row r="707">
          <cell r="B707" t="str">
            <v>RPZP.01.03.01-32-055/08</v>
          </cell>
          <cell r="C707" t="str">
            <v>RPZP.01.03.01-32-055/08</v>
          </cell>
          <cell r="D707" t="str">
            <v>pierwszy</v>
          </cell>
          <cell r="E707" t="str">
            <v>2010-01-15</v>
          </cell>
          <cell r="F707" t="str">
            <v>2010-08-10</v>
          </cell>
          <cell r="G707" t="str">
            <v>2010-07-30</v>
          </cell>
          <cell r="H707" t="str">
            <v>2010-08-24</v>
          </cell>
        </row>
        <row r="708">
          <cell r="B708" t="str">
            <v>RPZP.01.03.01-32-055/12</v>
          </cell>
          <cell r="C708" t="str">
            <v>RPZP.01.03.01-32-055/12</v>
          </cell>
          <cell r="D708" t="str">
            <v>pierwszy</v>
          </cell>
          <cell r="E708" t="str">
            <v>2013-04-26</v>
          </cell>
          <cell r="F708" t="str">
            <v>2013-11-12</v>
          </cell>
          <cell r="G708" t="str">
            <v>2013-10-24</v>
          </cell>
          <cell r="H708" t="str">
            <v>2013-10-25</v>
          </cell>
        </row>
        <row r="709">
          <cell r="B709" t="str">
            <v>RPZP.01.03.01-32-056/11</v>
          </cell>
          <cell r="C709" t="str">
            <v>RPZP.01.03.01-32-056/11</v>
          </cell>
          <cell r="D709" t="str">
            <v>pierwszy</v>
          </cell>
          <cell r="E709" t="str">
            <v>2012-07-11</v>
          </cell>
          <cell r="F709" t="str">
            <v>2013-06-11</v>
          </cell>
          <cell r="G709" t="str">
            <v>2013-05-20</v>
          </cell>
          <cell r="H709" t="str">
            <v>2013-05-22</v>
          </cell>
        </row>
        <row r="710">
          <cell r="B710" t="str">
            <v>RPZP.01.03.01-32-059/11</v>
          </cell>
          <cell r="C710" t="str">
            <v>RPZP.01.03.01-32-059/11</v>
          </cell>
          <cell r="D710" t="str">
            <v>pierwszy</v>
          </cell>
          <cell r="E710" t="str">
            <v>2012-02-10</v>
          </cell>
          <cell r="F710" t="str">
            <v>2013-05-02</v>
          </cell>
          <cell r="G710" t="str">
            <v>2013-04-10</v>
          </cell>
          <cell r="H710" t="str">
            <v>2013-04-11</v>
          </cell>
        </row>
        <row r="711">
          <cell r="B711" t="str">
            <v>RPZP.01.03.01-32-060/08</v>
          </cell>
          <cell r="C711" t="str">
            <v>RPZP.01.03.01-32-060/08</v>
          </cell>
          <cell r="D711" t="str">
            <v>pierwszy</v>
          </cell>
          <cell r="E711" t="str">
            <v>2010-02-02</v>
          </cell>
          <cell r="F711" t="str">
            <v>2010-12-30</v>
          </cell>
          <cell r="G711" t="str">
            <v>2010-12-20</v>
          </cell>
          <cell r="H711" t="str">
            <v>2011-01-18</v>
          </cell>
        </row>
        <row r="712">
          <cell r="B712" t="str">
            <v>RPZP.01.03.01-32-060/11</v>
          </cell>
          <cell r="C712" t="str">
            <v>RPZP.01.03.01-32-060/11</v>
          </cell>
          <cell r="D712" t="str">
            <v>pierwszy</v>
          </cell>
          <cell r="E712" t="str">
            <v>2012-04-06</v>
          </cell>
          <cell r="F712" t="str">
            <v>2013-02-25</v>
          </cell>
          <cell r="G712" t="str">
            <v>2013-01-12</v>
          </cell>
          <cell r="H712" t="str">
            <v>2013-02-15</v>
          </cell>
        </row>
        <row r="713">
          <cell r="B713" t="str">
            <v>RPZP.01.03.01-32-060/12</v>
          </cell>
          <cell r="C713" t="str">
            <v>RPZP.01.03.01-32-060/12</v>
          </cell>
          <cell r="D713" t="str">
            <v>pierwszy</v>
          </cell>
          <cell r="E713" t="str">
            <v>2013-04-22</v>
          </cell>
          <cell r="F713" t="str">
            <v>2013-09-05</v>
          </cell>
          <cell r="G713" t="str">
            <v>2013-08-21</v>
          </cell>
          <cell r="H713" t="str">
            <v>2013-08-27</v>
          </cell>
        </row>
        <row r="714">
          <cell r="B714" t="str">
            <v>RPZP.01.03.01-32-061/11</v>
          </cell>
          <cell r="C714" t="str">
            <v>RPZP.01.03.01-32-061/11</v>
          </cell>
          <cell r="D714" t="str">
            <v>pierwszy</v>
          </cell>
          <cell r="E714" t="str">
            <v>2012-02-23</v>
          </cell>
          <cell r="F714" t="str">
            <v>2013-06-04</v>
          </cell>
          <cell r="G714" t="str">
            <v>2013-05-17</v>
          </cell>
          <cell r="H714" t="str">
            <v>2013-05-23</v>
          </cell>
        </row>
        <row r="715">
          <cell r="B715" t="str">
            <v>RPZP.01.03.01-32-064/11</v>
          </cell>
          <cell r="C715" t="str">
            <v>RPZP.01.03.01-32-064/11</v>
          </cell>
          <cell r="D715" t="str">
            <v>pierwszy</v>
          </cell>
          <cell r="E715" t="str">
            <v>2012-09-05</v>
          </cell>
          <cell r="F715" t="str">
            <v>2013-04-02</v>
          </cell>
          <cell r="G715" t="str">
            <v>2013-03-07</v>
          </cell>
          <cell r="H715" t="str">
            <v>2013-03-13</v>
          </cell>
        </row>
        <row r="716">
          <cell r="B716" t="str">
            <v>RPZP.01.03.01-32-067/11</v>
          </cell>
          <cell r="C716" t="str">
            <v>RPZP.01.03.01-32-067/11</v>
          </cell>
          <cell r="D716" t="str">
            <v>pierwszy</v>
          </cell>
          <cell r="E716" t="str">
            <v>2012-07-26</v>
          </cell>
          <cell r="F716" t="str">
            <v>2013-03-04</v>
          </cell>
          <cell r="G716" t="str">
            <v>2013-02-15</v>
          </cell>
          <cell r="H716" t="str">
            <v>2013-02-22</v>
          </cell>
        </row>
        <row r="717">
          <cell r="B717" t="str">
            <v>RPZP.01.03.01-32-069/11</v>
          </cell>
          <cell r="C717" t="str">
            <v>RPZP.01.03.01-32-069/11</v>
          </cell>
          <cell r="D717" t="str">
            <v>pierwszy</v>
          </cell>
          <cell r="E717" t="str">
            <v>2012-01-30</v>
          </cell>
          <cell r="F717" t="str">
            <v>2012-11-19</v>
          </cell>
          <cell r="G717" t="str">
            <v>2012-10-30</v>
          </cell>
          <cell r="H717" t="str">
            <v>2012-11-02</v>
          </cell>
        </row>
        <row r="718">
          <cell r="B718" t="str">
            <v>RPZP.01.03.01-32-070/08</v>
          </cell>
          <cell r="C718" t="str">
            <v>RPZP.01.03.01-32-070/08</v>
          </cell>
          <cell r="D718" t="str">
            <v>pierwszy</v>
          </cell>
          <cell r="E718" t="str">
            <v>2009-08-31</v>
          </cell>
          <cell r="F718" t="str">
            <v>2010-03-22</v>
          </cell>
          <cell r="G718" t="str">
            <v>2010-03-02</v>
          </cell>
          <cell r="H718" t="str">
            <v>2010-03-04</v>
          </cell>
        </row>
        <row r="719">
          <cell r="B719" t="str">
            <v>RPZP.01.03.01-32-071/08</v>
          </cell>
          <cell r="C719" t="str">
            <v>RPZP.01.03.01-32-071/08</v>
          </cell>
          <cell r="D719" t="str">
            <v>pierwszy</v>
          </cell>
          <cell r="E719" t="str">
            <v>2010-06-07</v>
          </cell>
          <cell r="F719" t="str">
            <v>2011-03-23</v>
          </cell>
          <cell r="G719" t="str">
            <v>2011-03-15</v>
          </cell>
          <cell r="H719" t="str">
            <v>2011-03-29</v>
          </cell>
        </row>
        <row r="720">
          <cell r="B720" t="str">
            <v>RPZP.01.03.01-32-072/08</v>
          </cell>
          <cell r="C720" t="str">
            <v>RPZP.01.03.01-32-072/08</v>
          </cell>
          <cell r="D720" t="str">
            <v>pierwszy</v>
          </cell>
          <cell r="E720" t="str">
            <v>2010-03-31</v>
          </cell>
          <cell r="F720" t="str">
            <v>2011-04-08</v>
          </cell>
          <cell r="G720" t="str">
            <v>2011-03-24</v>
          </cell>
          <cell r="H720" t="str">
            <v>2011-04-04</v>
          </cell>
        </row>
        <row r="721">
          <cell r="B721" t="str">
            <v>RPZP.01.03.01-32-073/08</v>
          </cell>
          <cell r="C721" t="str">
            <v>RPZP.01.03.01-32-073/08</v>
          </cell>
          <cell r="D721" t="str">
            <v>pierwszy</v>
          </cell>
          <cell r="E721" t="str">
            <v>2010-01-22</v>
          </cell>
          <cell r="F721" t="str">
            <v>2010-10-22</v>
          </cell>
          <cell r="G721" t="str">
            <v>2010-10-13</v>
          </cell>
          <cell r="H721" t="str">
            <v>2010-10-26</v>
          </cell>
        </row>
        <row r="722">
          <cell r="B722" t="str">
            <v>RPZP.01.03.01-32-073/11</v>
          </cell>
          <cell r="C722" t="str">
            <v>RPZP.01.03.01-32-073/11</v>
          </cell>
          <cell r="D722" t="str">
            <v>pierwszy</v>
          </cell>
          <cell r="E722" t="str">
            <v>2012-05-02</v>
          </cell>
          <cell r="F722" t="str">
            <v>2012-12-19</v>
          </cell>
          <cell r="G722" t="str">
            <v>2012-12-03</v>
          </cell>
          <cell r="H722" t="str">
            <v>2012-12-07</v>
          </cell>
        </row>
        <row r="723">
          <cell r="B723" t="str">
            <v>RPZP.01.03.01-32-074/08</v>
          </cell>
          <cell r="C723" t="str">
            <v>RPZP.01.03.01-32-074/08</v>
          </cell>
          <cell r="D723" t="str">
            <v>pierwszy</v>
          </cell>
          <cell r="E723" t="str">
            <v>2010-01-14</v>
          </cell>
          <cell r="F723" t="str">
            <v>2010-09-10</v>
          </cell>
          <cell r="G723" t="str">
            <v>2010-08-30</v>
          </cell>
          <cell r="H723" t="str">
            <v>2010-09-17</v>
          </cell>
        </row>
        <row r="724">
          <cell r="B724" t="str">
            <v>RPZP.01.03.01-32-083/11</v>
          </cell>
          <cell r="C724" t="str">
            <v>RPZP.01.03.01-32-083/11</v>
          </cell>
          <cell r="D724" t="str">
            <v>pierwszy</v>
          </cell>
          <cell r="E724" t="str">
            <v>2012-07-18</v>
          </cell>
          <cell r="F724" t="str">
            <v>2013-04-02</v>
          </cell>
          <cell r="G724" t="str">
            <v>2013-03-15</v>
          </cell>
          <cell r="H724" t="str">
            <v>2013-03-19</v>
          </cell>
        </row>
        <row r="725">
          <cell r="B725" t="str">
            <v>RPZP.01.03.01-32-088/11</v>
          </cell>
          <cell r="C725" t="str">
            <v>RPZP.01.03.01-32-088/11</v>
          </cell>
          <cell r="D725" t="str">
            <v>pierwszy</v>
          </cell>
          <cell r="E725" t="str">
            <v>2012-09-11</v>
          </cell>
          <cell r="F725" t="str">
            <v>2013-06-11</v>
          </cell>
          <cell r="G725" t="str">
            <v>2013-05-20</v>
          </cell>
          <cell r="H725" t="str">
            <v>2013-05-29</v>
          </cell>
        </row>
        <row r="726">
          <cell r="B726" t="str">
            <v>RPZP.01.03.01-32-092/11</v>
          </cell>
          <cell r="C726" t="str">
            <v>RPZP.01.03.01-32-092/11</v>
          </cell>
          <cell r="D726" t="str">
            <v>pierwszy</v>
          </cell>
          <cell r="E726" t="str">
            <v>2012-04-12</v>
          </cell>
          <cell r="F726" t="str">
            <v>2012-11-02</v>
          </cell>
          <cell r="G726" t="str">
            <v>2012-10-22</v>
          </cell>
          <cell r="H726" t="str">
            <v>2012-10-24</v>
          </cell>
        </row>
        <row r="727">
          <cell r="B727" t="str">
            <v>RPZP.01.03.01-32-094/11</v>
          </cell>
          <cell r="C727" t="str">
            <v>RPZP.01.03.01-32-094/11</v>
          </cell>
          <cell r="D727" t="str">
            <v>pierwszy</v>
          </cell>
          <cell r="E727" t="str">
            <v>2012-09-27</v>
          </cell>
          <cell r="F727" t="str">
            <v>2013-03-04</v>
          </cell>
          <cell r="G727" t="str">
            <v>2013-02-14</v>
          </cell>
          <cell r="H727" t="str">
            <v>2013-02-15</v>
          </cell>
        </row>
        <row r="728">
          <cell r="B728" t="str">
            <v>RPZP.01.03.01-32-099/11</v>
          </cell>
          <cell r="C728" t="str">
            <v>RPZP.01.03.01-32-099/11</v>
          </cell>
          <cell r="D728" t="str">
            <v>pierwszy</v>
          </cell>
          <cell r="E728" t="str">
            <v>2012-05-30</v>
          </cell>
          <cell r="F728" t="str">
            <v>2013-07-11</v>
          </cell>
          <cell r="G728" t="str">
            <v>2013-06-27</v>
          </cell>
          <cell r="H728" t="str">
            <v>2013-07-03</v>
          </cell>
        </row>
        <row r="729">
          <cell r="B729" t="str">
            <v>RPZP.01.03.01-32-102/11</v>
          </cell>
          <cell r="C729" t="str">
            <v>RPZP.01.03.01-32-102/11</v>
          </cell>
          <cell r="D729" t="str">
            <v>pierwszy</v>
          </cell>
          <cell r="E729" t="str">
            <v>2012-08-22</v>
          </cell>
          <cell r="F729" t="str">
            <v>2013-02-11</v>
          </cell>
          <cell r="G729" t="str">
            <v>2013-01-24</v>
          </cell>
          <cell r="H729" t="str">
            <v>2013-01-28</v>
          </cell>
        </row>
        <row r="730">
          <cell r="B730" t="str">
            <v>RPZP.01.03.01-32-105/11</v>
          </cell>
          <cell r="C730" t="str">
            <v>RPZP.01.03.01-32-105/11</v>
          </cell>
          <cell r="D730" t="str">
            <v>pierwszy</v>
          </cell>
          <cell r="E730" t="str">
            <v>2013-02-27</v>
          </cell>
          <cell r="F730" t="str">
            <v>2013-09-26</v>
          </cell>
          <cell r="G730" t="str">
            <v>2013-09-11</v>
          </cell>
          <cell r="H730" t="str">
            <v>2013-09-12</v>
          </cell>
        </row>
        <row r="731">
          <cell r="B731" t="str">
            <v>RPZP.01.03.01-32-106/11</v>
          </cell>
          <cell r="C731" t="str">
            <v>RPZP.01.03.01-32-106/11</v>
          </cell>
          <cell r="D731" t="str">
            <v>pierwszy</v>
          </cell>
          <cell r="E731" t="str">
            <v>2012-09-06</v>
          </cell>
          <cell r="F731" t="str">
            <v>2013-04-24</v>
          </cell>
          <cell r="G731" t="str">
            <v>2013-04-02</v>
          </cell>
          <cell r="H731" t="str">
            <v>2013-04-08</v>
          </cell>
        </row>
        <row r="732">
          <cell r="B732" t="str">
            <v>RPZP.01.03.01-32-107/11</v>
          </cell>
          <cell r="C732" t="str">
            <v>RPZP.01.03.01-32-107/11</v>
          </cell>
          <cell r="D732" t="str">
            <v>pierwszy</v>
          </cell>
          <cell r="E732" t="str">
            <v>2013-01-16</v>
          </cell>
          <cell r="F732" t="str">
            <v>2013-08-01</v>
          </cell>
          <cell r="G732" t="str">
            <v>2013-07-15</v>
          </cell>
          <cell r="H732" t="str">
            <v>2013-07-17</v>
          </cell>
        </row>
        <row r="733">
          <cell r="B733" t="str">
            <v>RPZP.01.03.02-32-001/09</v>
          </cell>
          <cell r="C733" t="str">
            <v>RPZP.01.03.02-32-001/09</v>
          </cell>
          <cell r="D733" t="str">
            <v>pierwszy</v>
          </cell>
          <cell r="E733" t="str">
            <v>2010-07-06</v>
          </cell>
          <cell r="F733" t="str">
            <v>2011-05-26</v>
          </cell>
          <cell r="G733" t="str">
            <v>2011-05-13</v>
          </cell>
          <cell r="H733" t="str">
            <v>2011-06-14</v>
          </cell>
        </row>
        <row r="734">
          <cell r="B734" t="str">
            <v>RPZP.01.03.02-32-001/12</v>
          </cell>
          <cell r="C734" t="str">
            <v>RPZP.01.03.02-32-001/12</v>
          </cell>
          <cell r="D734" t="str">
            <v>pierwszy</v>
          </cell>
          <cell r="E734" t="str">
            <v>2012-07-20</v>
          </cell>
          <cell r="F734" t="str">
            <v>2014-03-04</v>
          </cell>
          <cell r="G734" t="str">
            <v>2014-02-14</v>
          </cell>
          <cell r="H734" t="str">
            <v>2014-02-18</v>
          </cell>
        </row>
        <row r="735">
          <cell r="B735" t="str">
            <v>RPZP.01.03.02-32-002/10</v>
          </cell>
          <cell r="C735" t="str">
            <v>RPZP.01.03.02-32-002/10</v>
          </cell>
          <cell r="D735" t="str">
            <v>pierwszy</v>
          </cell>
          <cell r="E735" t="str">
            <v>2010-12-22</v>
          </cell>
          <cell r="F735" t="str">
            <v>2011-08-19</v>
          </cell>
          <cell r="G735" t="str">
            <v>2011-08-03</v>
          </cell>
          <cell r="H735" t="str">
            <v>2011-08-18</v>
          </cell>
        </row>
        <row r="736">
          <cell r="B736" t="str">
            <v>RPZP.01.03.02-32-002/11</v>
          </cell>
          <cell r="C736" t="str">
            <v>RPZP.01.03.02-32-002/11</v>
          </cell>
          <cell r="D736" t="str">
            <v>pierwszy</v>
          </cell>
          <cell r="E736" t="str">
            <v>2011-10-21</v>
          </cell>
          <cell r="F736" t="str">
            <v>2013-09-10</v>
          </cell>
          <cell r="G736" t="str">
            <v>2013-09-10</v>
          </cell>
          <cell r="H736" t="str">
            <v>2013-10-24</v>
          </cell>
        </row>
        <row r="737">
          <cell r="B737" t="str">
            <v>RPZP.01.03.02-32-002/14</v>
          </cell>
          <cell r="C737" t="str">
            <v>RPZP.01.03.02-32-002/14</v>
          </cell>
          <cell r="D737" t="str">
            <v>pierwszy</v>
          </cell>
          <cell r="E737" t="str">
            <v>2014-07-25</v>
          </cell>
          <cell r="F737" t="str">
            <v>2014-12-30</v>
          </cell>
          <cell r="G737" t="str">
            <v>2014-12-16</v>
          </cell>
          <cell r="H737" t="str">
            <v>2014-12-23</v>
          </cell>
        </row>
        <row r="738">
          <cell r="B738" t="str">
            <v>RPZP.01.03.02-32-003/12</v>
          </cell>
          <cell r="C738" t="str">
            <v>RPZP.01.03.02-32-003/12</v>
          </cell>
          <cell r="D738" t="str">
            <v>pierwszy</v>
          </cell>
          <cell r="E738" t="str">
            <v>2013-01-09</v>
          </cell>
          <cell r="F738" t="str">
            <v>2013-11-19</v>
          </cell>
          <cell r="G738" t="str">
            <v>2013-10-29</v>
          </cell>
          <cell r="H738" t="str">
            <v>2013-10-31</v>
          </cell>
        </row>
        <row r="739">
          <cell r="B739" t="str">
            <v>RPZP.01.03.02-32-003/13</v>
          </cell>
          <cell r="C739" t="str">
            <v>RPZP.01.03.02-32-003/13</v>
          </cell>
          <cell r="D739" t="str">
            <v>pierwszy</v>
          </cell>
          <cell r="E739" t="str">
            <v>2013-08-02</v>
          </cell>
          <cell r="F739" t="str">
            <v>2014-12-30</v>
          </cell>
          <cell r="G739" t="str">
            <v>2014-12-16</v>
          </cell>
          <cell r="H739" t="str">
            <v>2014-12-23</v>
          </cell>
        </row>
        <row r="740">
          <cell r="B740" t="str">
            <v>RPZP.01.03.02-32-004/10</v>
          </cell>
          <cell r="C740" t="str">
            <v>RPZP.01.03.02-32-004/10</v>
          </cell>
          <cell r="D740" t="str">
            <v>pierwszy</v>
          </cell>
          <cell r="E740" t="str">
            <v>2011-01-31</v>
          </cell>
          <cell r="F740" t="str">
            <v>2011-08-11</v>
          </cell>
          <cell r="G740" t="str">
            <v>2011-07-26</v>
          </cell>
          <cell r="H740" t="str">
            <v>2011-08-17</v>
          </cell>
        </row>
        <row r="741">
          <cell r="B741" t="str">
            <v>RPZP.01.03.02-32-004/12</v>
          </cell>
          <cell r="C741" t="str">
            <v>RPZP.01.03.02-32-004/12</v>
          </cell>
          <cell r="D741" t="str">
            <v>pierwszy</v>
          </cell>
          <cell r="E741" t="str">
            <v>2012-07-10</v>
          </cell>
          <cell r="F741" t="str">
            <v>2013-02-18</v>
          </cell>
          <cell r="G741" t="str">
            <v>2013-01-30</v>
          </cell>
          <cell r="H741" t="str">
            <v>2013-01-31</v>
          </cell>
        </row>
        <row r="742">
          <cell r="B742" t="str">
            <v>RPZP.01.03.02-32-005/09</v>
          </cell>
          <cell r="C742" t="str">
            <v>RPZP.01.03.02-32-005/09</v>
          </cell>
          <cell r="D742" t="str">
            <v>pierwszy</v>
          </cell>
          <cell r="E742" t="str">
            <v>2010-07-15</v>
          </cell>
          <cell r="F742" t="str">
            <v>2011-12-16</v>
          </cell>
          <cell r="G742" t="str">
            <v>2011-11-28</v>
          </cell>
          <cell r="H742" t="str">
            <v>2011-12-06</v>
          </cell>
        </row>
        <row r="743">
          <cell r="B743" t="str">
            <v>RPZP.01.03.02-32-005/10</v>
          </cell>
          <cell r="C743" t="str">
            <v>RPZP.01.03.02-32-005/10</v>
          </cell>
          <cell r="D743" t="str">
            <v>pierwszy</v>
          </cell>
          <cell r="E743" t="str">
            <v>2011-01-27</v>
          </cell>
          <cell r="F743" t="str">
            <v>2011-08-11</v>
          </cell>
          <cell r="G743" t="str">
            <v>2011-07-21</v>
          </cell>
          <cell r="H743" t="str">
            <v>2011-08-16</v>
          </cell>
        </row>
        <row r="744">
          <cell r="B744" t="str">
            <v>RPZP.01.03.02-32-005/11</v>
          </cell>
          <cell r="C744" t="str">
            <v>RPZP.01.03.02-32-005/11</v>
          </cell>
          <cell r="D744" t="str">
            <v>pierwszy</v>
          </cell>
          <cell r="E744" t="str">
            <v>2012-01-23</v>
          </cell>
          <cell r="F744" t="str">
            <v>2012-08-10</v>
          </cell>
          <cell r="G744" t="str">
            <v>2012-07-23</v>
          </cell>
          <cell r="H744" t="str">
            <v>2012-08-10</v>
          </cell>
        </row>
        <row r="745">
          <cell r="B745" t="str">
            <v>RPZP.01.03.02-32-005/12</v>
          </cell>
          <cell r="C745" t="str">
            <v>RPZP.01.03.02-32-005/12</v>
          </cell>
          <cell r="D745" t="str">
            <v>pierwszy</v>
          </cell>
          <cell r="E745" t="str">
            <v>2012-07-18</v>
          </cell>
          <cell r="F745" t="str">
            <v>2013-04-02</v>
          </cell>
          <cell r="G745" t="str">
            <v>2013-03-15</v>
          </cell>
          <cell r="H745" t="str">
            <v>2013-03-19</v>
          </cell>
        </row>
        <row r="746">
          <cell r="B746" t="str">
            <v>RPZP.01.03.02-32-005/13</v>
          </cell>
          <cell r="C746" t="str">
            <v>RPZP.01.03.02-32-005/13</v>
          </cell>
          <cell r="D746" t="str">
            <v>pierwszy</v>
          </cell>
          <cell r="E746" t="str">
            <v>2013-11-21</v>
          </cell>
          <cell r="F746" t="str">
            <v>2014-06-17</v>
          </cell>
          <cell r="G746" t="str">
            <v>2014-06-02</v>
          </cell>
          <cell r="H746" t="str">
            <v>2014-06-03</v>
          </cell>
        </row>
        <row r="747">
          <cell r="B747" t="str">
            <v>RPZP.01.03.02-32-006/11</v>
          </cell>
          <cell r="C747" t="str">
            <v>RPZP.01.03.02-32-006/11</v>
          </cell>
          <cell r="D747" t="str">
            <v>pierwszy</v>
          </cell>
          <cell r="E747" t="str">
            <v>2011-10-06</v>
          </cell>
          <cell r="F747" t="str">
            <v>2012-11-26</v>
          </cell>
          <cell r="G747" t="str">
            <v>2012-11-12</v>
          </cell>
          <cell r="H747" t="str">
            <v>2012-11-19</v>
          </cell>
        </row>
        <row r="748">
          <cell r="B748" t="str">
            <v>RPZP.01.03.02-32-006/12</v>
          </cell>
          <cell r="C748" t="str">
            <v>RPZP.01.03.02-32-006/12</v>
          </cell>
          <cell r="D748" t="str">
            <v>pierwszy</v>
          </cell>
          <cell r="E748" t="str">
            <v>2012-07-18</v>
          </cell>
          <cell r="F748" t="str">
            <v>2013-04-24</v>
          </cell>
          <cell r="G748" t="str">
            <v>2013-04-03</v>
          </cell>
          <cell r="H748" t="str">
            <v>2013-04-04</v>
          </cell>
        </row>
        <row r="749">
          <cell r="B749" t="str">
            <v>RPZP.01.03.02-32-007/11</v>
          </cell>
          <cell r="C749" t="str">
            <v>RPZP.01.03.02-32-007/11</v>
          </cell>
          <cell r="D749" t="str">
            <v>pierwszy</v>
          </cell>
          <cell r="E749" t="str">
            <v>2011-08-02</v>
          </cell>
          <cell r="F749" t="str">
            <v>2012-03-02</v>
          </cell>
          <cell r="G749" t="str">
            <v>2012-02-16</v>
          </cell>
          <cell r="H749" t="str">
            <v>2012-02-17</v>
          </cell>
        </row>
        <row r="750">
          <cell r="B750" t="str">
            <v>RPZP.01.03.02-32-008/11</v>
          </cell>
          <cell r="C750" t="str">
            <v>RPZP.01.03.02-32-008/11</v>
          </cell>
          <cell r="D750" t="str">
            <v>pierwszy</v>
          </cell>
          <cell r="E750" t="str">
            <v>2011-09-01</v>
          </cell>
          <cell r="F750" t="str">
            <v>2012-03-22</v>
          </cell>
          <cell r="G750" t="str">
            <v>2012-03-22</v>
          </cell>
          <cell r="H750" t="str">
            <v>2012-03-23</v>
          </cell>
        </row>
        <row r="751">
          <cell r="B751" t="str">
            <v>RPZP.01.03.02-32-008/12</v>
          </cell>
          <cell r="C751" t="str">
            <v>RPZP.01.03.02-32-008/12</v>
          </cell>
          <cell r="D751" t="str">
            <v>pierwszy</v>
          </cell>
          <cell r="E751" t="str">
            <v>2012-07-27</v>
          </cell>
          <cell r="F751" t="str">
            <v>2013-04-24</v>
          </cell>
          <cell r="G751" t="str">
            <v>2013-04-03</v>
          </cell>
          <cell r="H751" t="str">
            <v>2013-04-04</v>
          </cell>
        </row>
        <row r="752">
          <cell r="B752" t="str">
            <v>RPZP.01.03.02-32-009/11</v>
          </cell>
          <cell r="C752" t="str">
            <v>RPZP.01.03.02-32-009/11</v>
          </cell>
          <cell r="D752" t="str">
            <v>pierwszy</v>
          </cell>
          <cell r="E752" t="str">
            <v>2011-08-05</v>
          </cell>
          <cell r="F752" t="str">
            <v>2012-06-19</v>
          </cell>
          <cell r="G752" t="str">
            <v>2012-06-04</v>
          </cell>
          <cell r="H752" t="str">
            <v>2012-06-15</v>
          </cell>
        </row>
        <row r="753">
          <cell r="B753" t="str">
            <v>RPZP.01.03.02-32-009/12</v>
          </cell>
          <cell r="C753" t="str">
            <v>RPZP.01.03.02-32-009/12</v>
          </cell>
          <cell r="D753" t="str">
            <v>pierwszy</v>
          </cell>
          <cell r="E753" t="str">
            <v>2012-07-23</v>
          </cell>
          <cell r="F753" t="str">
            <v>2013-03-04</v>
          </cell>
          <cell r="G753" t="str">
            <v>2013-02-14</v>
          </cell>
          <cell r="H753" t="str">
            <v>2013-02-22</v>
          </cell>
        </row>
        <row r="754">
          <cell r="B754" t="str">
            <v>RPZP.01.03.02-32-010/11</v>
          </cell>
          <cell r="C754" t="str">
            <v>RPZP.01.03.02-32-010/11</v>
          </cell>
          <cell r="D754" t="str">
            <v>pierwszy</v>
          </cell>
          <cell r="E754" t="str">
            <v>2011-12-01</v>
          </cell>
          <cell r="F754" t="str">
            <v>2012-06-04</v>
          </cell>
          <cell r="G754" t="str">
            <v>2012-05-21</v>
          </cell>
          <cell r="H754" t="str">
            <v>2012-05-23</v>
          </cell>
        </row>
        <row r="755">
          <cell r="B755" t="str">
            <v>RPZP.01.03.02-32-010/12</v>
          </cell>
          <cell r="C755" t="str">
            <v>RPZP.01.03.02-32-010/12</v>
          </cell>
          <cell r="D755" t="str">
            <v>pierwszy</v>
          </cell>
          <cell r="E755" t="str">
            <v>2012-11-26</v>
          </cell>
          <cell r="F755" t="str">
            <v>2013-11-12</v>
          </cell>
          <cell r="G755" t="str">
            <v>2013-10-22</v>
          </cell>
          <cell r="H755" t="str">
            <v>2013-10-24</v>
          </cell>
        </row>
        <row r="756">
          <cell r="B756" t="str">
            <v>RPZP.01.03.02-32-011/11</v>
          </cell>
          <cell r="C756" t="str">
            <v>RPZP.01.03.02-32-011/11</v>
          </cell>
          <cell r="D756" t="str">
            <v>pierwszy</v>
          </cell>
          <cell r="E756" t="str">
            <v>2011-10-17</v>
          </cell>
          <cell r="F756" t="str">
            <v>2014-02-11</v>
          </cell>
          <cell r="G756" t="str">
            <v>2014-01-27</v>
          </cell>
          <cell r="H756" t="str">
            <v>2014-01-29</v>
          </cell>
        </row>
        <row r="757">
          <cell r="B757" t="str">
            <v>RPZP.01.03.02-32-012/11</v>
          </cell>
          <cell r="C757" t="str">
            <v>RPZP.01.03.02-32-012/11</v>
          </cell>
          <cell r="D757" t="str">
            <v>pierwszy</v>
          </cell>
          <cell r="E757" t="str">
            <v>2011-08-18</v>
          </cell>
          <cell r="F757" t="str">
            <v>2012-03-16</v>
          </cell>
          <cell r="G757" t="str">
            <v>2012-02-29</v>
          </cell>
          <cell r="H757" t="str">
            <v>2012-03-06</v>
          </cell>
        </row>
        <row r="758">
          <cell r="B758" t="str">
            <v>RPZP.01.03.02-32-012/12</v>
          </cell>
          <cell r="C758" t="str">
            <v>RPZP.01.03.02-32-012/12</v>
          </cell>
          <cell r="D758" t="str">
            <v>pierwszy</v>
          </cell>
          <cell r="E758" t="str">
            <v>2012-12-03</v>
          </cell>
          <cell r="F758" t="str">
            <v>2013-11-12</v>
          </cell>
          <cell r="G758" t="str">
            <v>2013-10-23</v>
          </cell>
          <cell r="H758" t="str">
            <v>2013-10-24</v>
          </cell>
        </row>
        <row r="759">
          <cell r="B759" t="str">
            <v>RPZP.01.03.02-32-014/10</v>
          </cell>
          <cell r="C759" t="str">
            <v>RPZP.01.03.02-32-014/10</v>
          </cell>
          <cell r="D759" t="str">
            <v>pierwszy</v>
          </cell>
          <cell r="E759" t="str">
            <v>2011-01-28</v>
          </cell>
          <cell r="F759" t="str">
            <v>2011-08-11</v>
          </cell>
          <cell r="G759" t="str">
            <v>2011-07-25</v>
          </cell>
          <cell r="H759" t="str">
            <v>2011-08-17</v>
          </cell>
        </row>
        <row r="760">
          <cell r="B760" t="str">
            <v>RPZP.01.03.02-32-015/11</v>
          </cell>
          <cell r="C760" t="str">
            <v>RPZP.01.03.02-32-015/11</v>
          </cell>
          <cell r="D760" t="str">
            <v>pierwszy</v>
          </cell>
          <cell r="E760" t="str">
            <v>2011-08-12</v>
          </cell>
          <cell r="F760" t="str">
            <v>2012-03-02</v>
          </cell>
          <cell r="G760" t="str">
            <v>2012-02-20</v>
          </cell>
          <cell r="H760" t="str">
            <v>2012-02-24</v>
          </cell>
        </row>
        <row r="761">
          <cell r="B761" t="str">
            <v>RPZP.01.03.02-32-015/12</v>
          </cell>
          <cell r="C761" t="str">
            <v>RPZP.01.03.02-32-015/12</v>
          </cell>
          <cell r="D761" t="str">
            <v>pierwszy</v>
          </cell>
          <cell r="E761" t="str">
            <v>2012-12-17</v>
          </cell>
          <cell r="F761" t="str">
            <v>2013-08-01</v>
          </cell>
          <cell r="G761" t="str">
            <v>2013-07-10</v>
          </cell>
          <cell r="H761" t="str">
            <v>2013-07-15</v>
          </cell>
        </row>
        <row r="762">
          <cell r="B762" t="str">
            <v>RPZP.01.03.02-32-017/10</v>
          </cell>
          <cell r="C762" t="str">
            <v>RPZP.01.03.02-32-017/10</v>
          </cell>
          <cell r="D762" t="str">
            <v>pierwszy</v>
          </cell>
          <cell r="E762" t="str">
            <v>2011-01-27</v>
          </cell>
          <cell r="F762" t="str">
            <v>2011-08-11</v>
          </cell>
          <cell r="G762" t="str">
            <v>2011-07-25</v>
          </cell>
          <cell r="H762" t="str">
            <v>2011-08-16</v>
          </cell>
        </row>
        <row r="763">
          <cell r="B763" t="str">
            <v>RPZP.01.03.02-32-017/11</v>
          </cell>
          <cell r="C763" t="str">
            <v>RPZP.01.03.02-32-017/11</v>
          </cell>
          <cell r="D763" t="str">
            <v>pierwszy</v>
          </cell>
          <cell r="E763" t="str">
            <v>2011-08-03</v>
          </cell>
          <cell r="F763" t="str">
            <v>2013-11-04</v>
          </cell>
          <cell r="G763" t="str">
            <v>2013-10-15</v>
          </cell>
          <cell r="H763" t="str">
            <v>2013-10-17</v>
          </cell>
        </row>
        <row r="764">
          <cell r="B764" t="str">
            <v>RPZP.01.03.02-32-017/12</v>
          </cell>
          <cell r="C764" t="str">
            <v>RPZP.01.03.02-32-017/12</v>
          </cell>
          <cell r="D764" t="str">
            <v>pierwszy</v>
          </cell>
          <cell r="E764" t="str">
            <v>2013-01-15</v>
          </cell>
          <cell r="F764" t="str">
            <v>2014-04-09</v>
          </cell>
          <cell r="G764" t="str">
            <v>2014-03-25</v>
          </cell>
          <cell r="H764" t="str">
            <v>2014-03-26</v>
          </cell>
        </row>
        <row r="765">
          <cell r="B765" t="str">
            <v>RPZP.01.03.02-32-018/10</v>
          </cell>
          <cell r="C765" t="str">
            <v>RPZP.01.03.02-32-018/10</v>
          </cell>
          <cell r="D765" t="str">
            <v>pierwszy</v>
          </cell>
          <cell r="E765" t="str">
            <v>2011-04-29</v>
          </cell>
          <cell r="F765" t="str">
            <v>2011-09-02</v>
          </cell>
          <cell r="G765" t="str">
            <v>2011-08-23</v>
          </cell>
          <cell r="H765" t="str">
            <v>2011-09-01</v>
          </cell>
        </row>
        <row r="766">
          <cell r="B766" t="str">
            <v>RPZP.01.03.02-32-018/11</v>
          </cell>
          <cell r="C766" t="str">
            <v>RPZP.01.03.02-32-018/11</v>
          </cell>
          <cell r="D766" t="str">
            <v>pierwszy</v>
          </cell>
          <cell r="E766" t="str">
            <v>2011-11-21</v>
          </cell>
          <cell r="F766" t="str">
            <v>2012-04-25</v>
          </cell>
          <cell r="G766" t="str">
            <v>2012-04-05</v>
          </cell>
          <cell r="H766" t="str">
            <v>2012-04-10</v>
          </cell>
        </row>
        <row r="767">
          <cell r="B767" t="str">
            <v>RPZP.01.03.02-32-018/12</v>
          </cell>
          <cell r="C767" t="str">
            <v>RPZP.01.03.02-32-018/12</v>
          </cell>
          <cell r="D767" t="str">
            <v>pierwszy</v>
          </cell>
          <cell r="E767" t="str">
            <v>2012-12-18</v>
          </cell>
          <cell r="F767" t="str">
            <v>2013-11-12</v>
          </cell>
          <cell r="G767" t="str">
            <v>2013-10-22</v>
          </cell>
          <cell r="H767" t="str">
            <v>2013-10-23</v>
          </cell>
        </row>
        <row r="768">
          <cell r="B768" t="str">
            <v>RPZP.01.03.02-32-019/11</v>
          </cell>
          <cell r="C768" t="str">
            <v>RPZP.01.03.02-32-019/11</v>
          </cell>
          <cell r="D768" t="str">
            <v>pierwszy</v>
          </cell>
          <cell r="E768" t="str">
            <v>2011-10-05</v>
          </cell>
          <cell r="F768" t="str">
            <v>2012-03-02</v>
          </cell>
          <cell r="G768" t="str">
            <v>2012-02-14</v>
          </cell>
          <cell r="H768" t="str">
            <v>2012-02-17</v>
          </cell>
        </row>
        <row r="769">
          <cell r="B769" t="str">
            <v>RPZP.01.03.02-32-019/12</v>
          </cell>
          <cell r="C769" t="str">
            <v>RPZP.01.03.02-32-019/12</v>
          </cell>
          <cell r="D769" t="str">
            <v>pierwszy</v>
          </cell>
          <cell r="E769" t="str">
            <v>2012-12-21</v>
          </cell>
          <cell r="F769" t="str">
            <v>2013-08-30</v>
          </cell>
          <cell r="G769" t="str">
            <v>2013-08-13</v>
          </cell>
          <cell r="H769" t="str">
            <v>2013-08-13</v>
          </cell>
        </row>
        <row r="770">
          <cell r="B770" t="str">
            <v>RPZP.01.03.02-32-020/10</v>
          </cell>
          <cell r="C770" t="str">
            <v>RPZP.01.03.02-32-020/10</v>
          </cell>
          <cell r="D770" t="str">
            <v>pierwszy</v>
          </cell>
          <cell r="E770" t="str">
            <v>2011-03-02</v>
          </cell>
          <cell r="F770" t="str">
            <v>2011-09-02</v>
          </cell>
          <cell r="G770" t="str">
            <v>2011-08-17</v>
          </cell>
          <cell r="H770" t="str">
            <v>2011-09-01</v>
          </cell>
        </row>
        <row r="771">
          <cell r="B771" t="str">
            <v>RPZP.01.03.02-32-020/11</v>
          </cell>
          <cell r="C771" t="str">
            <v>RPZP.01.03.02-32-020/11</v>
          </cell>
          <cell r="D771" t="str">
            <v>pierwszy</v>
          </cell>
          <cell r="E771" t="str">
            <v>2011-08-19</v>
          </cell>
          <cell r="F771" t="str">
            <v>2012-05-25</v>
          </cell>
          <cell r="G771" t="str">
            <v>2012-05-10</v>
          </cell>
          <cell r="H771" t="str">
            <v>2012-05-14</v>
          </cell>
        </row>
        <row r="772">
          <cell r="B772" t="str">
            <v>RPZP.01.03.02-32-021/11</v>
          </cell>
          <cell r="C772" t="str">
            <v>RPZP.01.03.02-32-021/11</v>
          </cell>
          <cell r="D772" t="str">
            <v>pierwszy</v>
          </cell>
          <cell r="E772" t="str">
            <v>2011-10-19</v>
          </cell>
          <cell r="F772" t="str">
            <v>2012-05-25</v>
          </cell>
          <cell r="G772" t="str">
            <v>2012-05-14</v>
          </cell>
          <cell r="H772" t="str">
            <v>2012-05-15</v>
          </cell>
        </row>
        <row r="773">
          <cell r="B773" t="str">
            <v>RPZP.01.03.02-32-022/11</v>
          </cell>
          <cell r="C773" t="str">
            <v>RPZP.01.03.02-32-022/11</v>
          </cell>
          <cell r="D773" t="str">
            <v>pierwszy</v>
          </cell>
          <cell r="E773" t="str">
            <v>2011-08-11</v>
          </cell>
          <cell r="F773" t="str">
            <v>2012-05-25</v>
          </cell>
          <cell r="G773" t="str">
            <v>2012-05-14</v>
          </cell>
          <cell r="H773" t="str">
            <v>2012-05-15</v>
          </cell>
        </row>
        <row r="774">
          <cell r="B774" t="str">
            <v>RPZP.01.03.02-32-023/10</v>
          </cell>
          <cell r="C774" t="str">
            <v>RPZP.01.03.02-32-023/10</v>
          </cell>
          <cell r="D774" t="str">
            <v>pierwszy</v>
          </cell>
          <cell r="E774" t="str">
            <v>2011-05-20</v>
          </cell>
          <cell r="F774" t="str">
            <v>2011-08-26</v>
          </cell>
          <cell r="G774" t="str">
            <v>2011-08-18</v>
          </cell>
          <cell r="H774" t="str">
            <v>2011-08-26</v>
          </cell>
        </row>
        <row r="775">
          <cell r="B775" t="str">
            <v>RPZP.01.03.02-32-023/11</v>
          </cell>
          <cell r="C775" t="str">
            <v>RPZP.01.03.02-32-023/11</v>
          </cell>
          <cell r="D775" t="str">
            <v>pierwszy</v>
          </cell>
          <cell r="E775" t="str">
            <v>2011-08-26</v>
          </cell>
          <cell r="F775" t="str">
            <v>2012-06-04</v>
          </cell>
          <cell r="G775" t="str">
            <v>2012-05-15</v>
          </cell>
          <cell r="H775" t="str">
            <v>2012-05-18</v>
          </cell>
        </row>
        <row r="776">
          <cell r="B776" t="str">
            <v>RPZP.01.03.02-32-024/11</v>
          </cell>
          <cell r="C776" t="str">
            <v>RPZP.01.03.02-32-024/11</v>
          </cell>
          <cell r="D776" t="str">
            <v>pierwszy</v>
          </cell>
          <cell r="E776" t="str">
            <v>2011-10-27</v>
          </cell>
          <cell r="F776" t="str">
            <v>2012-04-02</v>
          </cell>
          <cell r="G776" t="str">
            <v>2012-03-15</v>
          </cell>
          <cell r="H776" t="str">
            <v>2012-03-22</v>
          </cell>
        </row>
        <row r="777">
          <cell r="B777" t="str">
            <v>RPZP.01.03.02-32-025/10</v>
          </cell>
          <cell r="C777" t="str">
            <v>RPZP.01.03.02-32-025/10</v>
          </cell>
          <cell r="D777" t="str">
            <v>pierwszy</v>
          </cell>
          <cell r="E777" t="str">
            <v>2011-03-22</v>
          </cell>
          <cell r="F777" t="str">
            <v>2012-02-03</v>
          </cell>
          <cell r="G777" t="str">
            <v>2012-01-17</v>
          </cell>
          <cell r="H777" t="str">
            <v>2012-01-20</v>
          </cell>
        </row>
        <row r="778">
          <cell r="B778" t="str">
            <v>RPZP.01.03.02-32-025/11</v>
          </cell>
          <cell r="C778" t="str">
            <v>RPZP.01.03.02-32-025/11</v>
          </cell>
          <cell r="D778" t="str">
            <v>pierwszy</v>
          </cell>
          <cell r="E778" t="str">
            <v>2011-12-02</v>
          </cell>
          <cell r="F778" t="str">
            <v>2012-12-19</v>
          </cell>
          <cell r="G778" t="str">
            <v>2012-12-04</v>
          </cell>
          <cell r="H778" t="str">
            <v>2012-12-05</v>
          </cell>
        </row>
        <row r="779">
          <cell r="B779" t="str">
            <v>RPZP.01.03.02-32-025/12</v>
          </cell>
          <cell r="C779" t="str">
            <v>RPZP.01.03.02-32-025/12</v>
          </cell>
          <cell r="D779" t="str">
            <v>pierwszy</v>
          </cell>
          <cell r="E779" t="str">
            <v>2013-01-30</v>
          </cell>
          <cell r="F779" t="str">
            <v>2013-08-16</v>
          </cell>
          <cell r="G779" t="str">
            <v>2013-07-26</v>
          </cell>
          <cell r="H779" t="str">
            <v>2013-07-30</v>
          </cell>
        </row>
        <row r="780">
          <cell r="B780" t="str">
            <v>RPZP.01.03.02-32-026/11</v>
          </cell>
          <cell r="C780" t="str">
            <v>RPZP.01.03.02-32-026/11</v>
          </cell>
          <cell r="D780" t="str">
            <v>pierwszy</v>
          </cell>
          <cell r="E780" t="str">
            <v>2011-08-16</v>
          </cell>
          <cell r="F780" t="str">
            <v>2012-04-10</v>
          </cell>
          <cell r="G780" t="str">
            <v>2012-03-22</v>
          </cell>
          <cell r="H780" t="str">
            <v>2012-03-30</v>
          </cell>
        </row>
        <row r="781">
          <cell r="B781" t="str">
            <v>RPZP.01.03.02-32-027/11</v>
          </cell>
          <cell r="C781" t="str">
            <v>RPZP.01.03.02-32-027/11</v>
          </cell>
          <cell r="D781" t="str">
            <v>pierwszy</v>
          </cell>
          <cell r="E781" t="str">
            <v>2011-12-05</v>
          </cell>
          <cell r="F781" t="str">
            <v>2012-12-19</v>
          </cell>
          <cell r="G781" t="str">
            <v>2012-11-23</v>
          </cell>
          <cell r="H781" t="str">
            <v>2012-11-29</v>
          </cell>
        </row>
        <row r="782">
          <cell r="B782" t="str">
            <v>RPZP.01.03.02-32-030/11</v>
          </cell>
          <cell r="C782" t="str">
            <v>RPZP.01.03.02-32-030/11</v>
          </cell>
          <cell r="D782" t="str">
            <v>pierwszy</v>
          </cell>
          <cell r="E782" t="str">
            <v>2011-08-17</v>
          </cell>
          <cell r="F782" t="str">
            <v>2012-02-24</v>
          </cell>
          <cell r="G782" t="str">
            <v>2012-02-14</v>
          </cell>
          <cell r="H782" t="str">
            <v>2012-02-16</v>
          </cell>
        </row>
        <row r="783">
          <cell r="B783" t="str">
            <v>RPZP.01.03.02-32-031/11</v>
          </cell>
          <cell r="C783" t="str">
            <v>RPZP.01.03.02-32-031/11</v>
          </cell>
          <cell r="D783" t="str">
            <v>pierwszy</v>
          </cell>
          <cell r="E783" t="str">
            <v>2011-08-11</v>
          </cell>
          <cell r="F783" t="str">
            <v>2012-05-04</v>
          </cell>
          <cell r="G783" t="str">
            <v>2012-04-16</v>
          </cell>
          <cell r="H783" t="str">
            <v>2012-04-19</v>
          </cell>
        </row>
        <row r="784">
          <cell r="B784" t="str">
            <v>RPZP.01.03.02-32-032/11</v>
          </cell>
          <cell r="C784" t="str">
            <v>RPZP.01.03.02-32-032/11</v>
          </cell>
          <cell r="D784" t="str">
            <v>pierwszy</v>
          </cell>
          <cell r="E784" t="str">
            <v>2011-10-18</v>
          </cell>
          <cell r="F784" t="str">
            <v>2012-05-25</v>
          </cell>
          <cell r="G784" t="str">
            <v>2012-05-10</v>
          </cell>
          <cell r="H784" t="str">
            <v>2012-05-15</v>
          </cell>
        </row>
        <row r="785">
          <cell r="B785" t="str">
            <v>RPZP.01.03.02-32-033/10</v>
          </cell>
          <cell r="C785" t="str">
            <v>RPZP.01.03.02-32-033/10</v>
          </cell>
          <cell r="D785" t="str">
            <v>pierwszy</v>
          </cell>
          <cell r="E785" t="str">
            <v>2011-07-19</v>
          </cell>
          <cell r="F785" t="str">
            <v>2012-02-17</v>
          </cell>
          <cell r="G785" t="str">
            <v>2012-02-02</v>
          </cell>
          <cell r="H785" t="str">
            <v>2012-02-09</v>
          </cell>
        </row>
        <row r="786">
          <cell r="B786" t="str">
            <v>RPZP.01.03.02-32-033/11</v>
          </cell>
          <cell r="C786" t="str">
            <v>RPZP.01.03.02-32-033/11</v>
          </cell>
          <cell r="D786" t="str">
            <v>pierwszy</v>
          </cell>
          <cell r="E786" t="str">
            <v>2011-10-25</v>
          </cell>
          <cell r="F786" t="str">
            <v>2012-12-19</v>
          </cell>
          <cell r="G786" t="str">
            <v>2012-12-03</v>
          </cell>
          <cell r="H786" t="str">
            <v>2012-12-04</v>
          </cell>
        </row>
        <row r="787">
          <cell r="B787" t="str">
            <v>RPZP.01.03.02-32-034/10</v>
          </cell>
          <cell r="C787" t="str">
            <v>RPZP.01.03.02-32-034/10</v>
          </cell>
          <cell r="D787" t="str">
            <v>pierwszy</v>
          </cell>
          <cell r="E787" t="str">
            <v>2011-11-29</v>
          </cell>
          <cell r="F787" t="str">
            <v>2013-03-11</v>
          </cell>
          <cell r="G787" t="str">
            <v>2013-02-14</v>
          </cell>
          <cell r="H787" t="str">
            <v>2013-02-22</v>
          </cell>
        </row>
        <row r="788">
          <cell r="B788" t="str">
            <v>RPZP.01.03.02-32-034/11</v>
          </cell>
          <cell r="C788" t="str">
            <v>RPZP.01.03.02-32-034/11</v>
          </cell>
          <cell r="D788" t="str">
            <v>pierwszy</v>
          </cell>
          <cell r="E788" t="str">
            <v>2011-10-12</v>
          </cell>
          <cell r="F788" t="str">
            <v>2012-06-04</v>
          </cell>
          <cell r="G788" t="str">
            <v>2012-05-18</v>
          </cell>
          <cell r="H788" t="str">
            <v>2012-05-22</v>
          </cell>
        </row>
        <row r="789">
          <cell r="B789" t="str">
            <v>RPZP.01.03.02-32-035/10</v>
          </cell>
          <cell r="C789" t="str">
            <v>RPZP.01.03.02-32-035/10</v>
          </cell>
          <cell r="D789" t="str">
            <v>pierwszy</v>
          </cell>
          <cell r="E789" t="str">
            <v>2011-05-12</v>
          </cell>
          <cell r="F789" t="str">
            <v>2012-05-25</v>
          </cell>
          <cell r="G789" t="str">
            <v>2012-05-15</v>
          </cell>
          <cell r="H789" t="str">
            <v>2012-05-16</v>
          </cell>
        </row>
        <row r="790">
          <cell r="B790" t="str">
            <v>RPZP.01.03.02-32-035/11</v>
          </cell>
          <cell r="C790" t="str">
            <v>RPZP.01.03.02-32-035/11</v>
          </cell>
          <cell r="D790" t="str">
            <v>pierwszy</v>
          </cell>
          <cell r="E790" t="str">
            <v>2011-10-31</v>
          </cell>
          <cell r="F790" t="str">
            <v>2012-12-19</v>
          </cell>
          <cell r="G790" t="str">
            <v>2012-11-19</v>
          </cell>
          <cell r="H790" t="str">
            <v>2012-11-28</v>
          </cell>
        </row>
        <row r="791">
          <cell r="B791" t="str">
            <v>RPZP.01.03.02-32-036/11</v>
          </cell>
          <cell r="C791" t="str">
            <v>RPZP.01.03.02-32-036/11</v>
          </cell>
          <cell r="D791" t="str">
            <v>pierwszy</v>
          </cell>
          <cell r="E791" t="str">
            <v>2011-09-29</v>
          </cell>
          <cell r="F791" t="str">
            <v>2012-07-26</v>
          </cell>
          <cell r="G791" t="str">
            <v>2012-07-12</v>
          </cell>
          <cell r="H791" t="str">
            <v>2012-07-13</v>
          </cell>
        </row>
        <row r="792">
          <cell r="B792" t="str">
            <v>RPZP.01.03.02-32-037/11</v>
          </cell>
          <cell r="C792" t="str">
            <v>RPZP.01.03.02-32-037/11</v>
          </cell>
          <cell r="D792" t="str">
            <v>pierwszy</v>
          </cell>
          <cell r="E792" t="str">
            <v>2011-08-09</v>
          </cell>
          <cell r="F792" t="str">
            <v>2012-02-24</v>
          </cell>
          <cell r="G792" t="str">
            <v>2012-02-06</v>
          </cell>
          <cell r="H792" t="str">
            <v>2012-02-15</v>
          </cell>
        </row>
        <row r="793">
          <cell r="B793" t="str">
            <v>RPZP.01.03.02-32-037/12</v>
          </cell>
          <cell r="C793" t="str">
            <v>RPZP.01.03.02-32-037/12</v>
          </cell>
          <cell r="D793" t="str">
            <v>pierwszy</v>
          </cell>
          <cell r="E793" t="str">
            <v>2013-01-15</v>
          </cell>
          <cell r="F793" t="str">
            <v>2014-04-09</v>
          </cell>
          <cell r="G793" t="str">
            <v>2014-03-27</v>
          </cell>
          <cell r="H793" t="str">
            <v>2014-04-01</v>
          </cell>
        </row>
        <row r="794">
          <cell r="B794" t="str">
            <v>RPZP.01.03.02-32-038/10</v>
          </cell>
          <cell r="C794" t="str">
            <v>RPZP.01.03.02-32-038/10</v>
          </cell>
          <cell r="D794" t="str">
            <v>pierwszy</v>
          </cell>
          <cell r="E794" t="str">
            <v>2011-04-22</v>
          </cell>
          <cell r="F794" t="str">
            <v>2012-02-10</v>
          </cell>
          <cell r="G794" t="str">
            <v>2012-01-23</v>
          </cell>
          <cell r="H794" t="str">
            <v>2012-01-26</v>
          </cell>
        </row>
        <row r="795">
          <cell r="B795" t="str">
            <v>RPZP.01.03.02-32-038/11</v>
          </cell>
          <cell r="C795" t="str">
            <v>RPZP.01.03.02-32-038/11</v>
          </cell>
          <cell r="D795" t="str">
            <v>pierwszy</v>
          </cell>
          <cell r="E795" t="str">
            <v>2011-08-09</v>
          </cell>
          <cell r="F795" t="str">
            <v>2012-02-24</v>
          </cell>
          <cell r="G795" t="str">
            <v>2012-02-13</v>
          </cell>
          <cell r="H795" t="str">
            <v>2012-02-15</v>
          </cell>
        </row>
        <row r="796">
          <cell r="B796" t="str">
            <v>RPZP.01.03.02-32-039/11</v>
          </cell>
          <cell r="C796" t="str">
            <v>RPZP.01.03.02-32-039/11</v>
          </cell>
          <cell r="D796" t="str">
            <v>pierwszy</v>
          </cell>
          <cell r="E796" t="str">
            <v>2011-08-31</v>
          </cell>
          <cell r="F796" t="str">
            <v>2011-12-16</v>
          </cell>
          <cell r="G796" t="str">
            <v>2011-12-02</v>
          </cell>
          <cell r="H796" t="str">
            <v>2011-12-06</v>
          </cell>
        </row>
        <row r="797">
          <cell r="B797" t="str">
            <v>RPZP.01.03.02-32-040/11</v>
          </cell>
          <cell r="C797" t="str">
            <v>RPZP.01.03.02-32-040/11</v>
          </cell>
          <cell r="D797" t="str">
            <v>pierwszy</v>
          </cell>
          <cell r="E797" t="str">
            <v>2012-02-01</v>
          </cell>
          <cell r="F797" t="str">
            <v>2012-08-27</v>
          </cell>
          <cell r="G797" t="str">
            <v>2012-08-08</v>
          </cell>
          <cell r="H797" t="str">
            <v>2012-08-20</v>
          </cell>
        </row>
        <row r="798">
          <cell r="B798" t="str">
            <v>RPZP.01.03.02-32-041/11</v>
          </cell>
          <cell r="C798" t="str">
            <v>RPZP.01.03.02-32-041/11</v>
          </cell>
          <cell r="D798" t="str">
            <v>pierwszy</v>
          </cell>
          <cell r="E798" t="str">
            <v>2011-11-14</v>
          </cell>
          <cell r="F798" t="str">
            <v>2013-05-24</v>
          </cell>
          <cell r="G798" t="str">
            <v>2013-05-06</v>
          </cell>
          <cell r="H798" t="str">
            <v>2013-05-09</v>
          </cell>
        </row>
        <row r="799">
          <cell r="B799" t="str">
            <v>RPZP.01.03.02-32-041/12</v>
          </cell>
          <cell r="C799" t="str">
            <v>RPZP.01.03.02-32-041/12</v>
          </cell>
          <cell r="D799" t="str">
            <v>pierwszy</v>
          </cell>
          <cell r="E799" t="str">
            <v>2013-04-30</v>
          </cell>
          <cell r="F799" t="str">
            <v>2013-11-12</v>
          </cell>
          <cell r="G799" t="str">
            <v>2013-10-28</v>
          </cell>
          <cell r="H799" t="str">
            <v>2013-10-29</v>
          </cell>
        </row>
        <row r="800">
          <cell r="B800" t="str">
            <v>RPZP.01.03.02-32-042/11</v>
          </cell>
          <cell r="C800" t="str">
            <v>RPZP.01.03.02-32-042/11</v>
          </cell>
          <cell r="D800" t="str">
            <v>pierwszy</v>
          </cell>
          <cell r="E800" t="str">
            <v>2011-11-08</v>
          </cell>
          <cell r="F800" t="str">
            <v>2012-07-18</v>
          </cell>
          <cell r="G800" t="str">
            <v>2012-06-28</v>
          </cell>
          <cell r="H800" t="str">
            <v>2012-07-04</v>
          </cell>
        </row>
        <row r="801">
          <cell r="B801" t="str">
            <v>RPZP.01.03.02-32-043/11</v>
          </cell>
          <cell r="C801" t="str">
            <v>RPZP.01.03.02-32-043/11</v>
          </cell>
          <cell r="D801" t="str">
            <v>pierwszy</v>
          </cell>
          <cell r="E801" t="str">
            <v>2012-01-05</v>
          </cell>
          <cell r="F801" t="str">
            <v>2012-12-28</v>
          </cell>
          <cell r="G801" t="str">
            <v>2012-12-14</v>
          </cell>
          <cell r="H801" t="str">
            <v>2012-12-24</v>
          </cell>
        </row>
        <row r="802">
          <cell r="B802" t="str">
            <v>RPZP.01.03.02-32-043/12</v>
          </cell>
          <cell r="C802" t="str">
            <v>RPZP.01.03.02-32-043/12</v>
          </cell>
          <cell r="D802" t="str">
            <v>pierwszy</v>
          </cell>
          <cell r="E802" t="str">
            <v>2013-11-12</v>
          </cell>
          <cell r="F802" t="str">
            <v>2014-10-02</v>
          </cell>
          <cell r="G802" t="str">
            <v>2014-09-19</v>
          </cell>
          <cell r="H802" t="str">
            <v>2014-09-23</v>
          </cell>
        </row>
        <row r="803">
          <cell r="B803" t="str">
            <v>RPZP.01.03.02-32-044/11</v>
          </cell>
          <cell r="C803" t="str">
            <v>RPZP.01.03.02-32-044/11</v>
          </cell>
          <cell r="D803" t="str">
            <v>pierwszy</v>
          </cell>
          <cell r="E803" t="str">
            <v>2012-03-06</v>
          </cell>
          <cell r="F803" t="str">
            <v>2013-03-11</v>
          </cell>
          <cell r="G803" t="str">
            <v>2013-02-22</v>
          </cell>
          <cell r="H803" t="str">
            <v>2013-02-26</v>
          </cell>
        </row>
        <row r="804">
          <cell r="B804" t="str">
            <v>RPZP.01.03.02-32-045/12</v>
          </cell>
          <cell r="C804" t="str">
            <v>RPZP.01.03.02-32-045/12</v>
          </cell>
          <cell r="D804" t="str">
            <v>pierwszy</v>
          </cell>
          <cell r="E804" t="str">
            <v>2013-02-28</v>
          </cell>
          <cell r="F804" t="str">
            <v>2013-12-03</v>
          </cell>
          <cell r="G804" t="str">
            <v>2013-11-18</v>
          </cell>
          <cell r="H804" t="str">
            <v>2013-11-19</v>
          </cell>
        </row>
        <row r="805">
          <cell r="B805" t="str">
            <v>RPZP.01.03.02-32-046/11</v>
          </cell>
          <cell r="C805" t="str">
            <v>RPZP.01.03.02-32-046/11</v>
          </cell>
          <cell r="D805" t="str">
            <v>pierwszy</v>
          </cell>
          <cell r="E805" t="str">
            <v>2011-11-03</v>
          </cell>
          <cell r="F805" t="str">
            <v>2013-06-11</v>
          </cell>
          <cell r="G805" t="str">
            <v>2013-05-24</v>
          </cell>
          <cell r="H805" t="str">
            <v>2013-05-29</v>
          </cell>
        </row>
        <row r="806">
          <cell r="B806" t="str">
            <v>RPZP.01.03.02-32-048/12</v>
          </cell>
          <cell r="C806" t="str">
            <v>RPZP.01.03.02-32-048/12</v>
          </cell>
          <cell r="D806" t="str">
            <v>pierwszy</v>
          </cell>
          <cell r="E806" t="str">
            <v>2013-03-08</v>
          </cell>
          <cell r="F806" t="str">
            <v>2014-05-12</v>
          </cell>
          <cell r="G806" t="str">
            <v>2014-05-02</v>
          </cell>
          <cell r="H806" t="str">
            <v>2014-05-05</v>
          </cell>
        </row>
        <row r="807">
          <cell r="B807" t="str">
            <v>RPZP.01.03.02-32-049/12</v>
          </cell>
          <cell r="C807" t="str">
            <v>RPZP.01.03.02-32-049/12</v>
          </cell>
          <cell r="D807" t="str">
            <v>pierwszy</v>
          </cell>
          <cell r="E807" t="str">
            <v>2013-05-10</v>
          </cell>
          <cell r="F807" t="str">
            <v>2014-04-25</v>
          </cell>
          <cell r="G807" t="str">
            <v>2014-04-14</v>
          </cell>
          <cell r="H807" t="str">
            <v>2014-04-15</v>
          </cell>
        </row>
        <row r="808">
          <cell r="B808" t="str">
            <v>RPZP.01.03.02-32-050/11</v>
          </cell>
          <cell r="C808" t="str">
            <v>RPZP.01.03.02-32-050/11</v>
          </cell>
          <cell r="D808" t="str">
            <v>pierwszy</v>
          </cell>
          <cell r="E808" t="str">
            <v>2013-01-10</v>
          </cell>
          <cell r="F808" t="str">
            <v>2014-02-11</v>
          </cell>
          <cell r="G808" t="str">
            <v>2014-01-24</v>
          </cell>
          <cell r="H808" t="str">
            <v>2014-01-29</v>
          </cell>
        </row>
        <row r="809">
          <cell r="B809" t="str">
            <v>RPZP.01.03.02-32-050/12</v>
          </cell>
          <cell r="C809" t="str">
            <v>RPZP.01.03.02-32-050/12</v>
          </cell>
          <cell r="D809" t="str">
            <v>pierwszy</v>
          </cell>
          <cell r="E809" t="str">
            <v>2013-06-13</v>
          </cell>
          <cell r="F809" t="str">
            <v>2014-04-25</v>
          </cell>
          <cell r="G809" t="str">
            <v>2014-04-14</v>
          </cell>
          <cell r="H809" t="str">
            <v>2014-04-15</v>
          </cell>
        </row>
        <row r="810">
          <cell r="B810" t="str">
            <v>RPZP.01.03.02-32-053/11</v>
          </cell>
          <cell r="C810" t="str">
            <v>RPZP.01.03.02-32-053/11</v>
          </cell>
          <cell r="D810" t="str">
            <v>pierwszy</v>
          </cell>
          <cell r="E810" t="str">
            <v>2012-03-22</v>
          </cell>
          <cell r="F810" t="str">
            <v>2013-02-04</v>
          </cell>
          <cell r="G810" t="str">
            <v>2013-01-18</v>
          </cell>
          <cell r="H810" t="str">
            <v>2013-01-24</v>
          </cell>
        </row>
        <row r="811">
          <cell r="B811" t="str">
            <v>RPZP.01.03.02-32-054/11</v>
          </cell>
          <cell r="C811" t="str">
            <v>RPZP.01.03.02-32-054/11</v>
          </cell>
          <cell r="D811" t="str">
            <v>pierwszy</v>
          </cell>
          <cell r="E811" t="str">
            <v>2012-04-30</v>
          </cell>
          <cell r="F811" t="str">
            <v>2013-08-30</v>
          </cell>
          <cell r="G811" t="str">
            <v>2013-08-08</v>
          </cell>
          <cell r="H811" t="str">
            <v>2013-08-14</v>
          </cell>
        </row>
        <row r="812">
          <cell r="B812" t="str">
            <v>RPZP.01.03.02-32-055/11</v>
          </cell>
          <cell r="C812" t="str">
            <v>RPZP.01.03.02-32-055/11</v>
          </cell>
          <cell r="D812" t="str">
            <v>pierwszy</v>
          </cell>
          <cell r="E812" t="str">
            <v>2012-03-06</v>
          </cell>
          <cell r="F812" t="str">
            <v>2013-07-18</v>
          </cell>
          <cell r="G812" t="str">
            <v>2013-07-03</v>
          </cell>
          <cell r="H812" t="str">
            <v>2013-07-08</v>
          </cell>
        </row>
        <row r="813">
          <cell r="B813" t="str">
            <v>RPZP.01.03.02-32-056/11</v>
          </cell>
          <cell r="C813" t="str">
            <v>RPZP.01.03.02-32-056/11</v>
          </cell>
          <cell r="D813" t="str">
            <v>pierwszy</v>
          </cell>
          <cell r="E813" t="str">
            <v>2012-03-06</v>
          </cell>
          <cell r="F813" t="str">
            <v>2013-07-04</v>
          </cell>
          <cell r="G813" t="str">
            <v>2013-06-18</v>
          </cell>
          <cell r="H813" t="str">
            <v>2013-06-28</v>
          </cell>
        </row>
        <row r="814">
          <cell r="B814" t="str">
            <v>RPZP.01.03.02-32-057/11</v>
          </cell>
          <cell r="C814" t="str">
            <v>RPZP.01.03.02-32-057/11</v>
          </cell>
          <cell r="D814" t="str">
            <v>pierwszy</v>
          </cell>
          <cell r="E814" t="str">
            <v>2011-12-21</v>
          </cell>
          <cell r="F814" t="str">
            <v>2012-09-18</v>
          </cell>
          <cell r="G814" t="str">
            <v>2012-08-31</v>
          </cell>
          <cell r="H814" t="str">
            <v>2012-09-03</v>
          </cell>
        </row>
        <row r="815">
          <cell r="B815" t="str">
            <v>RPZP.01.03.02-32-059/11</v>
          </cell>
          <cell r="C815" t="str">
            <v>RPZP.01.03.02-32-059/11</v>
          </cell>
          <cell r="D815" t="str">
            <v>pierwszy</v>
          </cell>
          <cell r="E815" t="str">
            <v>2011-12-28</v>
          </cell>
          <cell r="F815" t="str">
            <v>2013-07-04</v>
          </cell>
          <cell r="G815" t="str">
            <v>2013-06-13</v>
          </cell>
          <cell r="H815" t="str">
            <v>2013-06-14</v>
          </cell>
        </row>
        <row r="816">
          <cell r="B816" t="str">
            <v>RPZP.01.03.02-32-060/11</v>
          </cell>
          <cell r="C816" t="str">
            <v>RPZP.01.03.02-32-060/11</v>
          </cell>
          <cell r="D816" t="str">
            <v>pierwszy</v>
          </cell>
          <cell r="E816" t="str">
            <v>2012-01-20</v>
          </cell>
          <cell r="F816" t="str">
            <v>2013-07-04</v>
          </cell>
          <cell r="G816" t="str">
            <v>2013-06-13</v>
          </cell>
          <cell r="H816" t="str">
            <v>2013-06-14</v>
          </cell>
        </row>
        <row r="817">
          <cell r="B817" t="str">
            <v>RPZP.01.03.02-32-062/11</v>
          </cell>
          <cell r="C817" t="str">
            <v>RPZP.01.03.02-32-062/11</v>
          </cell>
          <cell r="D817" t="str">
            <v>pierwszy</v>
          </cell>
          <cell r="E817" t="str">
            <v>2011-12-29</v>
          </cell>
          <cell r="F817" t="str">
            <v>2013-07-04</v>
          </cell>
          <cell r="G817" t="str">
            <v>2013-06-13</v>
          </cell>
          <cell r="H817" t="str">
            <v>2013-06-14</v>
          </cell>
        </row>
        <row r="818">
          <cell r="B818" t="str">
            <v>RPZP.01.03.02-32-063/11</v>
          </cell>
          <cell r="C818" t="str">
            <v>RPZP.01.03.02-32-063/11</v>
          </cell>
          <cell r="D818" t="str">
            <v>pierwszy</v>
          </cell>
          <cell r="E818" t="str">
            <v>2012-01-24</v>
          </cell>
          <cell r="F818" t="str">
            <v>2013-07-04</v>
          </cell>
          <cell r="G818" t="str">
            <v>2013-06-13</v>
          </cell>
          <cell r="H818" t="str">
            <v>2013-06-14</v>
          </cell>
        </row>
        <row r="819">
          <cell r="B819" t="str">
            <v>RPZP.01.03.02-32-064/11</v>
          </cell>
          <cell r="C819" t="str">
            <v>RPZP.01.03.02-32-064/11</v>
          </cell>
          <cell r="D819" t="str">
            <v>pierwszy</v>
          </cell>
          <cell r="E819" t="str">
            <v>2012-01-04</v>
          </cell>
          <cell r="F819" t="str">
            <v>2012-12-03</v>
          </cell>
          <cell r="G819" t="str">
            <v>2012-11-15</v>
          </cell>
          <cell r="H819" t="str">
            <v>2012-11-22</v>
          </cell>
        </row>
        <row r="820">
          <cell r="B820" t="str">
            <v>RPZP.01.03.02-32-065/11</v>
          </cell>
          <cell r="C820" t="str">
            <v>RPZP.01.03.02-32-065/11</v>
          </cell>
          <cell r="D820" t="str">
            <v>pierwszy</v>
          </cell>
          <cell r="E820" t="str">
            <v>2012-01-13</v>
          </cell>
          <cell r="F820" t="str">
            <v>2013-07-04</v>
          </cell>
          <cell r="G820" t="str">
            <v>2013-06-13</v>
          </cell>
          <cell r="H820" t="str">
            <v>2013-06-14</v>
          </cell>
        </row>
        <row r="821">
          <cell r="B821" t="str">
            <v>RPZP.01.03.02-32-070/11</v>
          </cell>
          <cell r="C821" t="str">
            <v>RPZP.01.03.02-32-070/11</v>
          </cell>
          <cell r="D821" t="str">
            <v>pierwszy</v>
          </cell>
          <cell r="E821" t="str">
            <v>2012-01-12</v>
          </cell>
          <cell r="F821" t="str">
            <v>2013-07-04</v>
          </cell>
          <cell r="G821" t="str">
            <v>2013-06-13</v>
          </cell>
          <cell r="H821" t="str">
            <v>2013-06-14</v>
          </cell>
        </row>
        <row r="822">
          <cell r="B822" t="str">
            <v>RPZP.01.03.02-32-071/11</v>
          </cell>
          <cell r="C822" t="str">
            <v>RPZP.01.03.02-32-071/11</v>
          </cell>
          <cell r="D822" t="str">
            <v>pierwszy</v>
          </cell>
          <cell r="E822" t="str">
            <v>2012-01-04</v>
          </cell>
          <cell r="F822" t="str">
            <v>2013-07-04</v>
          </cell>
          <cell r="G822" t="str">
            <v>2013-06-13</v>
          </cell>
          <cell r="H822" t="str">
            <v>2013-06-14</v>
          </cell>
        </row>
        <row r="823">
          <cell r="B823" t="str">
            <v>RPZP.01.03.02-32-072/11</v>
          </cell>
          <cell r="C823" t="str">
            <v>RPZP.01.03.02-32-072/11</v>
          </cell>
          <cell r="D823" t="str">
            <v>pierwszy</v>
          </cell>
          <cell r="E823" t="str">
            <v>2012-01-25</v>
          </cell>
          <cell r="F823" t="str">
            <v>2013-07-04</v>
          </cell>
          <cell r="G823" t="str">
            <v>2013-06-13</v>
          </cell>
          <cell r="H823" t="str">
            <v>2013-06-17</v>
          </cell>
        </row>
        <row r="824">
          <cell r="B824" t="str">
            <v>RPZP.01.03.02-32-073/11</v>
          </cell>
          <cell r="C824" t="str">
            <v>RPZP.01.03.02-32-073/11</v>
          </cell>
          <cell r="D824" t="str">
            <v>pierwszy</v>
          </cell>
          <cell r="E824" t="str">
            <v>2012-01-23</v>
          </cell>
          <cell r="F824" t="str">
            <v>2013-07-04</v>
          </cell>
          <cell r="G824" t="str">
            <v>2013-06-13</v>
          </cell>
          <cell r="H824" t="str">
            <v>2013-06-17</v>
          </cell>
        </row>
        <row r="825">
          <cell r="B825" t="str">
            <v>RPZP.01.03.02-32-074/11</v>
          </cell>
          <cell r="C825" t="str">
            <v>RPZP.01.03.02-32-074/11</v>
          </cell>
          <cell r="D825" t="str">
            <v>pierwszy</v>
          </cell>
          <cell r="E825" t="str">
            <v>2012-01-13</v>
          </cell>
          <cell r="F825" t="str">
            <v>2013-07-04</v>
          </cell>
          <cell r="G825" t="str">
            <v>2013-06-13</v>
          </cell>
          <cell r="H825" t="str">
            <v>2013-06-14</v>
          </cell>
        </row>
        <row r="826">
          <cell r="B826" t="str">
            <v>RPZP.01.03.02-32-075/11</v>
          </cell>
          <cell r="C826" t="str">
            <v>RPZP.01.03.02-32-075/11</v>
          </cell>
          <cell r="D826" t="str">
            <v>pierwszy</v>
          </cell>
          <cell r="E826" t="str">
            <v>2012-05-10</v>
          </cell>
          <cell r="F826" t="str">
            <v>2013-07-04</v>
          </cell>
          <cell r="G826" t="str">
            <v>2013-06-13</v>
          </cell>
          <cell r="H826" t="str">
            <v>2013-06-14</v>
          </cell>
        </row>
        <row r="827">
          <cell r="B827" t="str">
            <v>RPZP.01.03.02-32-076/11</v>
          </cell>
          <cell r="C827" t="str">
            <v>RPZP.01.03.02-32-076/11</v>
          </cell>
          <cell r="D827" t="str">
            <v>pierwszy</v>
          </cell>
          <cell r="E827" t="str">
            <v>2012-04-25</v>
          </cell>
          <cell r="F827" t="str">
            <v>2013-07-11</v>
          </cell>
          <cell r="G827" t="str">
            <v>2013-06-24</v>
          </cell>
          <cell r="H827" t="str">
            <v>2013-06-25</v>
          </cell>
        </row>
        <row r="828">
          <cell r="B828" t="str">
            <v>RPZP.01.03.02-32-077/11</v>
          </cell>
          <cell r="C828" t="str">
            <v>RPZP.01.03.02-32-077/11</v>
          </cell>
          <cell r="D828" t="str">
            <v>pierwszy</v>
          </cell>
          <cell r="E828" t="str">
            <v>2012-01-17</v>
          </cell>
          <cell r="F828" t="str">
            <v>2013-07-04</v>
          </cell>
          <cell r="G828" t="str">
            <v>2013-06-13</v>
          </cell>
          <cell r="H828" t="str">
            <v>2013-06-14</v>
          </cell>
        </row>
        <row r="829">
          <cell r="B829" t="str">
            <v>RPZP.01.03.02-32-078/11</v>
          </cell>
          <cell r="C829" t="str">
            <v>RPZP.01.03.02-32-078/11</v>
          </cell>
          <cell r="D829" t="str">
            <v>pierwszy</v>
          </cell>
          <cell r="E829" t="str">
            <v>2012-01-27</v>
          </cell>
          <cell r="F829" t="str">
            <v>2013-07-04</v>
          </cell>
          <cell r="G829" t="str">
            <v>2013-06-13</v>
          </cell>
          <cell r="H829" t="str">
            <v>2013-06-17</v>
          </cell>
        </row>
        <row r="830">
          <cell r="B830" t="str">
            <v>RPZP.01.03.02-32-079/11</v>
          </cell>
          <cell r="C830" t="str">
            <v>RPZP.01.03.02-32-079/11</v>
          </cell>
          <cell r="D830" t="str">
            <v>pierwszy</v>
          </cell>
          <cell r="E830" t="str">
            <v>2012-01-27</v>
          </cell>
          <cell r="F830" t="str">
            <v>2013-07-04</v>
          </cell>
          <cell r="G830" t="str">
            <v>2013-06-13</v>
          </cell>
          <cell r="H830" t="str">
            <v>2013-06-14</v>
          </cell>
        </row>
        <row r="831">
          <cell r="B831" t="str">
            <v>RPZP.01.03.02-32-080/11</v>
          </cell>
          <cell r="C831" t="str">
            <v>RPZP.01.03.02-32-080/11</v>
          </cell>
          <cell r="D831" t="str">
            <v>pierwszy</v>
          </cell>
          <cell r="E831" t="str">
            <v>2012-02-06</v>
          </cell>
          <cell r="F831" t="str">
            <v>2013-07-04</v>
          </cell>
          <cell r="G831" t="str">
            <v>2013-06-13</v>
          </cell>
          <cell r="H831" t="str">
            <v>2013-06-17</v>
          </cell>
        </row>
        <row r="832">
          <cell r="B832" t="str">
            <v>RPZP.01.03.02-32-081/11</v>
          </cell>
          <cell r="C832" t="str">
            <v>RPZP.01.03.02-32-081/11</v>
          </cell>
          <cell r="D832" t="str">
            <v>pierwszy</v>
          </cell>
          <cell r="E832" t="str">
            <v>2012-05-07</v>
          </cell>
          <cell r="F832" t="str">
            <v>2013-07-04</v>
          </cell>
          <cell r="G832" t="str">
            <v>2013-06-13</v>
          </cell>
          <cell r="H832" t="str">
            <v>2013-06-17</v>
          </cell>
        </row>
        <row r="833">
          <cell r="B833" t="str">
            <v>RPZP.01.03.02-32-083/11</v>
          </cell>
          <cell r="C833" t="str">
            <v>RPZP.01.03.02-32-083/11</v>
          </cell>
          <cell r="D833" t="str">
            <v>pierwszy</v>
          </cell>
          <cell r="E833" t="str">
            <v>2012-02-08</v>
          </cell>
          <cell r="F833" t="str">
            <v>2013-07-04</v>
          </cell>
          <cell r="G833" t="str">
            <v>2013-06-13</v>
          </cell>
          <cell r="H833" t="str">
            <v>2013-06-14</v>
          </cell>
        </row>
        <row r="834">
          <cell r="B834" t="str">
            <v>RPZP.01.03.02-32-089/11</v>
          </cell>
          <cell r="C834" t="str">
            <v>RPZP.01.03.02-32-089/11</v>
          </cell>
          <cell r="D834" t="str">
            <v>pierwszy</v>
          </cell>
          <cell r="E834" t="str">
            <v>2012-01-27</v>
          </cell>
          <cell r="F834" t="str">
            <v>2013-07-04</v>
          </cell>
          <cell r="G834" t="str">
            <v>2013-06-13</v>
          </cell>
          <cell r="H834" t="str">
            <v>2013-06-14</v>
          </cell>
        </row>
        <row r="835">
          <cell r="B835" t="str">
            <v>RPZP.01.03.02-32-090/11</v>
          </cell>
          <cell r="C835" t="str">
            <v>RPZP.01.03.02-32-090/11</v>
          </cell>
          <cell r="D835" t="str">
            <v>pierwszy</v>
          </cell>
          <cell r="E835" t="str">
            <v>2012-02-08</v>
          </cell>
          <cell r="F835" t="str">
            <v>2013-07-04</v>
          </cell>
          <cell r="G835" t="str">
            <v>2013-06-13</v>
          </cell>
          <cell r="H835" t="str">
            <v>2013-06-17</v>
          </cell>
        </row>
        <row r="836">
          <cell r="B836" t="str">
            <v>RPZP.01.03.02-32-091/11</v>
          </cell>
          <cell r="C836" t="str">
            <v>RPZP.01.03.02-32-091/11</v>
          </cell>
          <cell r="D836" t="str">
            <v>pierwszy</v>
          </cell>
          <cell r="E836" t="str">
            <v>2012-01-12</v>
          </cell>
          <cell r="F836" t="str">
            <v>2013-07-04</v>
          </cell>
          <cell r="G836" t="str">
            <v>2013-06-13</v>
          </cell>
          <cell r="H836" t="str">
            <v>2013-06-14</v>
          </cell>
        </row>
        <row r="837">
          <cell r="B837" t="str">
            <v>RPZP.01.03.02-32-092/11</v>
          </cell>
          <cell r="C837" t="str">
            <v>RPZP.01.03.02-32-092/11</v>
          </cell>
          <cell r="D837" t="str">
            <v>pierwszy</v>
          </cell>
          <cell r="E837" t="str">
            <v>2012-01-30</v>
          </cell>
          <cell r="F837" t="str">
            <v>2013-08-16</v>
          </cell>
          <cell r="G837" t="str">
            <v>2013-06-13</v>
          </cell>
          <cell r="H837" t="str">
            <v>2013-06-14</v>
          </cell>
        </row>
        <row r="838">
          <cell r="B838" t="str">
            <v>RPZP.01.03.02-32-093/11</v>
          </cell>
          <cell r="C838" t="str">
            <v>RPZP.01.03.02-32-093/11</v>
          </cell>
          <cell r="D838" t="str">
            <v>pierwszy</v>
          </cell>
          <cell r="E838" t="str">
            <v>2012-01-09</v>
          </cell>
          <cell r="F838" t="str">
            <v>2013-08-01</v>
          </cell>
          <cell r="G838" t="str">
            <v>2013-06-13</v>
          </cell>
          <cell r="H838" t="str">
            <v>2013-06-14</v>
          </cell>
        </row>
        <row r="839">
          <cell r="B839" t="str">
            <v>RPZP.01.03.02-32-094/11</v>
          </cell>
          <cell r="C839" t="str">
            <v>RPZP.01.03.02-32-094/11</v>
          </cell>
          <cell r="D839" t="str">
            <v>pierwszy</v>
          </cell>
          <cell r="E839" t="str">
            <v>2012-05-24</v>
          </cell>
          <cell r="F839" t="str">
            <v>2013-07-04</v>
          </cell>
          <cell r="G839" t="str">
            <v>2013-06-13</v>
          </cell>
          <cell r="H839" t="str">
            <v>2013-06-14</v>
          </cell>
        </row>
        <row r="840">
          <cell r="B840" t="str">
            <v>RPZP.01.03.02-32-096/11</v>
          </cell>
          <cell r="C840" t="str">
            <v>RPZP.01.03.02-32-096/11</v>
          </cell>
          <cell r="D840" t="str">
            <v>pierwszy</v>
          </cell>
          <cell r="E840" t="str">
            <v>2012-03-09</v>
          </cell>
          <cell r="F840" t="str">
            <v>2013-02-18</v>
          </cell>
          <cell r="G840" t="str">
            <v>2013-01-31</v>
          </cell>
          <cell r="H840" t="str">
            <v>2013-02-06</v>
          </cell>
        </row>
        <row r="841">
          <cell r="B841" t="str">
            <v>RPZP.01.03.02-32-097/11</v>
          </cell>
          <cell r="C841" t="str">
            <v>RPZP.01.03.02-32-097/11</v>
          </cell>
          <cell r="D841" t="str">
            <v>pierwszy</v>
          </cell>
          <cell r="E841" t="str">
            <v>2012-01-25</v>
          </cell>
          <cell r="F841" t="str">
            <v>2012-07-26</v>
          </cell>
          <cell r="G841" t="str">
            <v>2012-07-10</v>
          </cell>
          <cell r="H841" t="str">
            <v>2012-07-13</v>
          </cell>
        </row>
        <row r="842">
          <cell r="B842" t="str">
            <v>RPZP.01.03.02-32-098/11</v>
          </cell>
          <cell r="C842" t="str">
            <v>RPZP.01.03.02-32-098/11</v>
          </cell>
          <cell r="D842" t="str">
            <v>pierwszy</v>
          </cell>
          <cell r="E842" t="str">
            <v>2012-06-15</v>
          </cell>
          <cell r="F842" t="str">
            <v>2012-07-26</v>
          </cell>
          <cell r="G842" t="str">
            <v>2012-07-10</v>
          </cell>
          <cell r="H842" t="str">
            <v>2012-07-13</v>
          </cell>
        </row>
        <row r="843">
          <cell r="B843" t="str">
            <v>RPZP.01.03.02-32-099/11</v>
          </cell>
          <cell r="C843" t="str">
            <v>RPZP.01.03.02-32-099/11</v>
          </cell>
          <cell r="D843" t="str">
            <v>pierwszy</v>
          </cell>
          <cell r="E843" t="str">
            <v>2012-01-24</v>
          </cell>
          <cell r="F843" t="str">
            <v>2012-07-26</v>
          </cell>
          <cell r="G843" t="str">
            <v>2012-07-10</v>
          </cell>
          <cell r="H843" t="str">
            <v>2012-07-13</v>
          </cell>
        </row>
        <row r="844">
          <cell r="B844" t="str">
            <v>RPZP.01.03.02-32-100/11</v>
          </cell>
          <cell r="C844" t="str">
            <v>RPZP.01.03.02-32-100/11</v>
          </cell>
          <cell r="D844" t="str">
            <v>pierwszy</v>
          </cell>
          <cell r="E844" t="str">
            <v>2012-04-06</v>
          </cell>
          <cell r="F844" t="str">
            <v>2012-07-26</v>
          </cell>
          <cell r="G844" t="str">
            <v>2012-07-10</v>
          </cell>
          <cell r="H844" t="str">
            <v>2012-07-13</v>
          </cell>
        </row>
        <row r="845">
          <cell r="B845" t="str">
            <v>RPZP.01.03.02-32-101/11</v>
          </cell>
          <cell r="C845" t="str">
            <v>RPZP.01.03.02-32-101/11</v>
          </cell>
          <cell r="D845" t="str">
            <v>pierwszy</v>
          </cell>
          <cell r="E845" t="str">
            <v>2012-01-19</v>
          </cell>
          <cell r="F845" t="str">
            <v>2012-07-26</v>
          </cell>
          <cell r="G845" t="str">
            <v>2012-07-10</v>
          </cell>
          <cell r="H845" t="str">
            <v>2012-07-13</v>
          </cell>
        </row>
        <row r="846">
          <cell r="B846" t="str">
            <v>RPZP.01.03.02-32-103/11</v>
          </cell>
          <cell r="C846" t="str">
            <v>RPZP.01.03.02-32-103/11</v>
          </cell>
          <cell r="D846" t="str">
            <v>pierwszy</v>
          </cell>
          <cell r="E846" t="str">
            <v>2012-01-25</v>
          </cell>
          <cell r="F846" t="str">
            <v>2012-07-26</v>
          </cell>
          <cell r="G846" t="str">
            <v>2012-07-10</v>
          </cell>
          <cell r="H846" t="str">
            <v>2012-07-13</v>
          </cell>
        </row>
        <row r="847">
          <cell r="B847" t="str">
            <v>RPZP.01.03.02-32-105/11</v>
          </cell>
          <cell r="C847" t="str">
            <v>RPZP.01.03.02-32-105/11</v>
          </cell>
          <cell r="D847" t="str">
            <v>pierwszy</v>
          </cell>
          <cell r="E847" t="str">
            <v>2012-01-26</v>
          </cell>
          <cell r="F847" t="str">
            <v>2012-07-26</v>
          </cell>
          <cell r="G847" t="str">
            <v>2012-07-10</v>
          </cell>
          <cell r="H847" t="str">
            <v>2012-07-13</v>
          </cell>
        </row>
        <row r="848">
          <cell r="B848" t="str">
            <v>RPZP.01.03.02-32-106/11</v>
          </cell>
          <cell r="C848" t="str">
            <v>RPZP.01.03.02-32-106/11</v>
          </cell>
          <cell r="D848" t="str">
            <v>pierwszy</v>
          </cell>
          <cell r="E848" t="str">
            <v>2012-03-29</v>
          </cell>
          <cell r="F848" t="str">
            <v>2012-07-26</v>
          </cell>
          <cell r="G848" t="str">
            <v>2012-07-10</v>
          </cell>
          <cell r="H848" t="str">
            <v>2012-07-13</v>
          </cell>
        </row>
        <row r="849">
          <cell r="B849" t="str">
            <v>RPZP.01.03.02-32-107/11</v>
          </cell>
          <cell r="C849" t="str">
            <v>RPZP.01.03.02-32-107/11</v>
          </cell>
          <cell r="D849" t="str">
            <v>pierwszy</v>
          </cell>
          <cell r="E849" t="str">
            <v>2012-01-25</v>
          </cell>
          <cell r="F849" t="str">
            <v>2012-07-26</v>
          </cell>
          <cell r="G849" t="str">
            <v>2012-07-10</v>
          </cell>
          <cell r="H849" t="str">
            <v>2012-07-13</v>
          </cell>
        </row>
        <row r="850">
          <cell r="B850" t="str">
            <v>RPZP.01.03.02-32-108/11</v>
          </cell>
          <cell r="C850" t="str">
            <v>RPZP.01.03.02-32-108/11</v>
          </cell>
          <cell r="D850" t="str">
            <v>pierwszy</v>
          </cell>
          <cell r="E850" t="str">
            <v>2012-02-21</v>
          </cell>
          <cell r="F850" t="str">
            <v>2012-07-26</v>
          </cell>
          <cell r="G850" t="str">
            <v>2012-07-10</v>
          </cell>
          <cell r="H850" t="str">
            <v>2012-07-13</v>
          </cell>
        </row>
        <row r="851">
          <cell r="B851" t="str">
            <v>RPZP.01.03.02-32-109/11</v>
          </cell>
          <cell r="C851" t="str">
            <v>RPZP.01.03.02-32-109/11</v>
          </cell>
          <cell r="D851" t="str">
            <v>pierwszy</v>
          </cell>
          <cell r="E851" t="str">
            <v>2012-02-01</v>
          </cell>
          <cell r="F851" t="str">
            <v>2012-07-26</v>
          </cell>
          <cell r="G851" t="str">
            <v>2012-07-10</v>
          </cell>
          <cell r="H851" t="str">
            <v>2012-07-13</v>
          </cell>
        </row>
        <row r="852">
          <cell r="B852" t="str">
            <v>RPZP.01.03.02-32-110/11</v>
          </cell>
          <cell r="C852" t="str">
            <v>RPZP.01.03.02-32-110/11</v>
          </cell>
          <cell r="D852" t="str">
            <v>pierwszy</v>
          </cell>
          <cell r="E852" t="str">
            <v>2012-02-28</v>
          </cell>
          <cell r="F852" t="str">
            <v>2013-05-02</v>
          </cell>
          <cell r="G852" t="str">
            <v>2013-04-08</v>
          </cell>
          <cell r="H852" t="str">
            <v>2013-04-22</v>
          </cell>
        </row>
        <row r="853">
          <cell r="B853" t="str">
            <v>RPZP.01.03.02-32-111/11</v>
          </cell>
          <cell r="C853" t="str">
            <v>RPZP.01.03.02-32-111/11</v>
          </cell>
          <cell r="D853" t="str">
            <v>pierwszy</v>
          </cell>
          <cell r="E853" t="str">
            <v>2012-05-30</v>
          </cell>
          <cell r="F853" t="str">
            <v>2014-04-16</v>
          </cell>
          <cell r="G853" t="str">
            <v>2014-03-31</v>
          </cell>
          <cell r="H853" t="str">
            <v>2014-04-01</v>
          </cell>
        </row>
        <row r="854">
          <cell r="B854" t="str">
            <v>RPZP.01.03.02-32-112/11</v>
          </cell>
          <cell r="C854" t="str">
            <v>RPZP.01.03.02-32-112/11</v>
          </cell>
          <cell r="D854" t="str">
            <v>pierwszy</v>
          </cell>
          <cell r="E854" t="str">
            <v>2012-05-24</v>
          </cell>
          <cell r="F854" t="str">
            <v>2013-04-02</v>
          </cell>
          <cell r="G854" t="str">
            <v>2013-03-15</v>
          </cell>
          <cell r="H854" t="str">
            <v>2013-03-19</v>
          </cell>
        </row>
        <row r="855">
          <cell r="B855" t="str">
            <v>RPZP.01.03.02-32-122/11</v>
          </cell>
          <cell r="C855" t="str">
            <v>RPZP.01.03.02-32-122/11</v>
          </cell>
          <cell r="D855" t="str">
            <v>pierwszy</v>
          </cell>
          <cell r="E855" t="str">
            <v>2012-05-28</v>
          </cell>
          <cell r="F855" t="str">
            <v>2013-03-04</v>
          </cell>
          <cell r="G855" t="str">
            <v>2013-02-14</v>
          </cell>
          <cell r="H855" t="str">
            <v>2013-02-22</v>
          </cell>
        </row>
        <row r="856">
          <cell r="B856" t="str">
            <v>RPZP.01.03.02-32-125/11</v>
          </cell>
          <cell r="C856" t="str">
            <v>RPZP.01.03.02-32-125/11</v>
          </cell>
          <cell r="D856" t="str">
            <v>pierwszy</v>
          </cell>
          <cell r="E856" t="str">
            <v>2012-06-29</v>
          </cell>
          <cell r="F856" t="str">
            <v>2013-11-04</v>
          </cell>
          <cell r="G856" t="str">
            <v>2013-10-17</v>
          </cell>
          <cell r="H856" t="str">
            <v>2013-10-21</v>
          </cell>
        </row>
        <row r="857">
          <cell r="B857" t="str">
            <v>RPZP.01.03.02-32-126/11</v>
          </cell>
          <cell r="C857" t="str">
            <v>RPZP.01.03.02-32-126/11</v>
          </cell>
          <cell r="D857" t="str">
            <v>pierwszy</v>
          </cell>
          <cell r="E857" t="str">
            <v>2012-06-05</v>
          </cell>
          <cell r="F857" t="str">
            <v>2013-06-25</v>
          </cell>
          <cell r="G857" t="str">
            <v>2013-06-10</v>
          </cell>
          <cell r="H857" t="str">
            <v>2013-06-12</v>
          </cell>
        </row>
        <row r="858">
          <cell r="B858" t="str">
            <v>RPZP.01.03.02-32-127/11</v>
          </cell>
          <cell r="C858" t="str">
            <v>RPZP.01.03.02-32-127/11</v>
          </cell>
          <cell r="D858" t="str">
            <v>pierwszy</v>
          </cell>
          <cell r="E858" t="str">
            <v>2012-06-05</v>
          </cell>
          <cell r="F858" t="str">
            <v>2013-10-25</v>
          </cell>
          <cell r="G858" t="str">
            <v>2013-10-11</v>
          </cell>
          <cell r="H858" t="str">
            <v>2013-10-14</v>
          </cell>
        </row>
        <row r="859">
          <cell r="B859" t="str">
            <v>RPZP.01.03.02-32-129/11</v>
          </cell>
          <cell r="C859" t="str">
            <v>RPZP.01.03.02-32-129/11</v>
          </cell>
          <cell r="D859" t="str">
            <v>pierwszy</v>
          </cell>
          <cell r="E859" t="str">
            <v>2012-05-21</v>
          </cell>
          <cell r="F859" t="str">
            <v>2013-06-18</v>
          </cell>
          <cell r="G859" t="str">
            <v>2013-05-29</v>
          </cell>
          <cell r="H859" t="str">
            <v>2013-06-06</v>
          </cell>
        </row>
        <row r="860">
          <cell r="B860" t="str">
            <v>RPZP.01.03.02-32-130/11</v>
          </cell>
          <cell r="C860" t="str">
            <v>RPZP.01.03.02-32-130/11</v>
          </cell>
          <cell r="D860" t="str">
            <v>pierwszy</v>
          </cell>
          <cell r="E860" t="str">
            <v>2012-06-15</v>
          </cell>
          <cell r="F860" t="str">
            <v>2013-03-11</v>
          </cell>
          <cell r="G860" t="str">
            <v>2013-02-22</v>
          </cell>
          <cell r="H860" t="str">
            <v>2013-02-26</v>
          </cell>
        </row>
        <row r="861">
          <cell r="B861" t="str">
            <v>RPZP.01.03.03-32-001/09</v>
          </cell>
          <cell r="C861" t="str">
            <v>RPZP.01.03.03-32-001/09</v>
          </cell>
          <cell r="D861" t="str">
            <v>pierwszy</v>
          </cell>
          <cell r="E861" t="str">
            <v>2009-05-29</v>
          </cell>
          <cell r="F861" t="str">
            <v>2009-11-17</v>
          </cell>
          <cell r="G861" t="str">
            <v>2009-11-05</v>
          </cell>
          <cell r="H861" t="str">
            <v>2009-11-10</v>
          </cell>
        </row>
        <row r="862">
          <cell r="B862" t="str">
            <v>RPZP.01.03.03-32-001/10</v>
          </cell>
          <cell r="C862" t="str">
            <v>RPZP.01.03.03-32-001/10</v>
          </cell>
          <cell r="D862" t="str">
            <v>pierwszy</v>
          </cell>
          <cell r="E862" t="str">
            <v>2010-07-15</v>
          </cell>
          <cell r="F862" t="str">
            <v>2010-12-23</v>
          </cell>
          <cell r="G862" t="str">
            <v>2010-12-15</v>
          </cell>
          <cell r="H862" t="str">
            <v>2010-12-16</v>
          </cell>
        </row>
        <row r="863">
          <cell r="B863" t="str">
            <v>RPZP.01.03.03-32-001/12</v>
          </cell>
          <cell r="C863" t="str">
            <v>RPZP.01.03.03-32-001/12</v>
          </cell>
          <cell r="D863" t="str">
            <v>pierwszy</v>
          </cell>
          <cell r="E863" t="str">
            <v>2013-01-15</v>
          </cell>
          <cell r="F863" t="str">
            <v>2013-10-03</v>
          </cell>
          <cell r="G863" t="str">
            <v>2013-09-19</v>
          </cell>
          <cell r="H863" t="str">
            <v>2013-09-20</v>
          </cell>
        </row>
        <row r="864">
          <cell r="B864" t="str">
            <v>RPZP.01.03.03-32-002/09</v>
          </cell>
          <cell r="C864" t="str">
            <v>RPZP.01.03.03-32-002/09</v>
          </cell>
          <cell r="D864" t="str">
            <v>pierwszy</v>
          </cell>
          <cell r="E864" t="str">
            <v>2009-12-30</v>
          </cell>
          <cell r="F864" t="str">
            <v>2011-08-11</v>
          </cell>
          <cell r="G864" t="str">
            <v>2010-10-21</v>
          </cell>
          <cell r="H864" t="str">
            <v>2010-12-16</v>
          </cell>
        </row>
        <row r="865">
          <cell r="B865" t="str">
            <v>RPZP.01.03.03-32-002/10</v>
          </cell>
          <cell r="C865" t="str">
            <v>RPZP.01.03.03-32-002/10</v>
          </cell>
          <cell r="D865" t="str">
            <v>pierwszy</v>
          </cell>
          <cell r="E865" t="str">
            <v>2012-11-27</v>
          </cell>
          <cell r="F865" t="str">
            <v>2014-12-30</v>
          </cell>
          <cell r="G865" t="str">
            <v>2014-12-15</v>
          </cell>
          <cell r="H865" t="str">
            <v>2014-12-17</v>
          </cell>
        </row>
        <row r="866">
          <cell r="B866" t="str">
            <v>RPZP.01.03.03-32-003/09</v>
          </cell>
          <cell r="C866" t="str">
            <v>RPZP.01.03.03-32-003/09</v>
          </cell>
          <cell r="D866" t="str">
            <v>pierwszy</v>
          </cell>
          <cell r="E866" t="str">
            <v>2013-01-16</v>
          </cell>
          <cell r="F866" t="str">
            <v>2014-04-09</v>
          </cell>
          <cell r="G866" t="str">
            <v>2014-03-17</v>
          </cell>
          <cell r="H866" t="str">
            <v>2014-03-19</v>
          </cell>
        </row>
        <row r="867">
          <cell r="B867" t="str">
            <v>RPZP.01.03.03-32-003/10</v>
          </cell>
          <cell r="C867" t="str">
            <v>RPZP.01.03.03-32-003/10</v>
          </cell>
          <cell r="D867" t="str">
            <v>pierwszy</v>
          </cell>
          <cell r="E867" t="str">
            <v>2012-10-22</v>
          </cell>
          <cell r="F867" t="str">
            <v>2013-08-16</v>
          </cell>
          <cell r="G867" t="str">
            <v>2013-07-15</v>
          </cell>
          <cell r="H867" t="str">
            <v>2013-08-02</v>
          </cell>
        </row>
        <row r="868">
          <cell r="B868" t="str">
            <v>RPZP.01.03.03-32-004/12</v>
          </cell>
          <cell r="C868" t="str">
            <v>RPZP.01.03.03-32-004/12</v>
          </cell>
          <cell r="D868" t="str">
            <v>pierwszy</v>
          </cell>
          <cell r="E868" t="str">
            <v>2013-03-05</v>
          </cell>
          <cell r="F868" t="str">
            <v>2013-12-30</v>
          </cell>
          <cell r="G868" t="str">
            <v>2013-12-20</v>
          </cell>
          <cell r="H868" t="str">
            <v>2013-12-23</v>
          </cell>
        </row>
        <row r="869">
          <cell r="B869" t="str">
            <v>RPZP.01.03.03-32-006/10</v>
          </cell>
          <cell r="C869" t="str">
            <v>RPZP.01.03.03-32-006/10</v>
          </cell>
          <cell r="D869" t="str">
            <v>pierwszy</v>
          </cell>
          <cell r="E869" t="str">
            <v>2013-07-24</v>
          </cell>
          <cell r="F869" t="str">
            <v>2014-10-24</v>
          </cell>
          <cell r="G869" t="str">
            <v>2014-08-26</v>
          </cell>
          <cell r="H869" t="str">
            <v>2014-10-17</v>
          </cell>
        </row>
        <row r="870">
          <cell r="B870" t="str">
            <v>RPZP.01.03.03-32-008/10</v>
          </cell>
          <cell r="C870" t="str">
            <v>RPZP.01.03.03-32-008/10</v>
          </cell>
          <cell r="D870" t="str">
            <v>pierwszy</v>
          </cell>
          <cell r="E870" t="str">
            <v>2012-07-19</v>
          </cell>
          <cell r="F870" t="str">
            <v>2013-08-30</v>
          </cell>
          <cell r="G870" t="str">
            <v>2013-07-17</v>
          </cell>
          <cell r="H870" t="str">
            <v>2013-08-22</v>
          </cell>
        </row>
        <row r="871">
          <cell r="B871" t="str">
            <v>RPZP.02.01.01-32-001/09</v>
          </cell>
          <cell r="C871" t="str">
            <v>RPZP.02.01.01-32-001/09</v>
          </cell>
          <cell r="D871" t="str">
            <v>pierwszy</v>
          </cell>
          <cell r="E871" t="str">
            <v>2010-12-03</v>
          </cell>
          <cell r="F871" t="str">
            <v>2011-07-26</v>
          </cell>
          <cell r="G871" t="str">
            <v>2011-07-07</v>
          </cell>
          <cell r="H871" t="str">
            <v>2011-07-27</v>
          </cell>
        </row>
        <row r="872">
          <cell r="B872" t="str">
            <v>RPZP.02.01.01-32-001/10</v>
          </cell>
          <cell r="C872" t="str">
            <v>RPZP.02.01.01-32-001/10</v>
          </cell>
          <cell r="D872" t="str">
            <v>pierwszy</v>
          </cell>
          <cell r="E872" t="str">
            <v>2011-01-17</v>
          </cell>
          <cell r="F872" t="str">
            <v>2011-09-02</v>
          </cell>
          <cell r="G872" t="str">
            <v>2011-08-19</v>
          </cell>
          <cell r="H872" t="str">
            <v>2011-08-24</v>
          </cell>
        </row>
        <row r="873">
          <cell r="B873" t="str">
            <v>RPZP.02.01.01-32-001/11</v>
          </cell>
          <cell r="C873" t="str">
            <v>RPZP.02.01.01-32-001/11</v>
          </cell>
          <cell r="D873" t="str">
            <v>pierwszy</v>
          </cell>
          <cell r="E873" t="str">
            <v>2012-10-25</v>
          </cell>
          <cell r="F873" t="str">
            <v>2013-11-12</v>
          </cell>
          <cell r="G873" t="str">
            <v>2013-09-16</v>
          </cell>
          <cell r="H873" t="str">
            <v>2013-10-30</v>
          </cell>
        </row>
        <row r="874">
          <cell r="B874" t="str">
            <v>RPZP.02.01.01-32-001/12</v>
          </cell>
          <cell r="C874" t="str">
            <v>RPZP.02.01.01-32-001/12</v>
          </cell>
          <cell r="D874" t="str">
            <v>pierwszy</v>
          </cell>
          <cell r="E874" t="str">
            <v>2013-01-15</v>
          </cell>
          <cell r="F874" t="str">
            <v>2013-12-30</v>
          </cell>
          <cell r="G874" t="str">
            <v>2013-11-28</v>
          </cell>
          <cell r="H874" t="str">
            <v>2013-12-17</v>
          </cell>
        </row>
        <row r="875">
          <cell r="B875" t="str">
            <v>RPZP.02.01.01-32-001/13</v>
          </cell>
          <cell r="C875" t="str">
            <v>RPZP.02.01.01-32-001/13</v>
          </cell>
          <cell r="D875" t="str">
            <v>pierwszy</v>
          </cell>
          <cell r="E875" t="str">
            <v>2013-11-28</v>
          </cell>
          <cell r="F875" t="str">
            <v>2014-07-10</v>
          </cell>
          <cell r="G875" t="str">
            <v>2014-06-13</v>
          </cell>
          <cell r="H875" t="str">
            <v>2014-06-30</v>
          </cell>
        </row>
        <row r="876">
          <cell r="B876" t="str">
            <v>RPZP.02.01.01-32-002/09</v>
          </cell>
          <cell r="C876" t="str">
            <v>RPZP.02.01.01-32-002/09</v>
          </cell>
          <cell r="D876" t="str">
            <v>pierwszy</v>
          </cell>
          <cell r="E876" t="str">
            <v>2011-01-24</v>
          </cell>
          <cell r="F876" t="str">
            <v>2011-09-09</v>
          </cell>
          <cell r="G876" t="str">
            <v>2011-08-29</v>
          </cell>
          <cell r="H876" t="str">
            <v>2011-09-01</v>
          </cell>
        </row>
        <row r="877">
          <cell r="B877" t="str">
            <v>RPZP.02.01.01-32-002/11</v>
          </cell>
          <cell r="C877" t="str">
            <v>RPZP.02.01.01-32-002/11</v>
          </cell>
          <cell r="D877" t="str">
            <v>pierwszy</v>
          </cell>
          <cell r="E877" t="str">
            <v>2012-12-04</v>
          </cell>
          <cell r="F877" t="str">
            <v>2013-12-30</v>
          </cell>
          <cell r="G877" t="str">
            <v>2013-11-12</v>
          </cell>
          <cell r="H877" t="str">
            <v>2013-12-11</v>
          </cell>
        </row>
        <row r="878">
          <cell r="B878" t="str">
            <v>RPZP.02.01.01-32-002/12</v>
          </cell>
          <cell r="C878" t="str">
            <v>RPZP.02.01.01-32-002/12</v>
          </cell>
          <cell r="D878" t="str">
            <v>pierwszy</v>
          </cell>
          <cell r="E878" t="str">
            <v>2012-11-29</v>
          </cell>
          <cell r="F878" t="str">
            <v>2013-06-18</v>
          </cell>
          <cell r="G878" t="str">
            <v>2013-06-04</v>
          </cell>
          <cell r="H878" t="str">
            <v>2013-06-07</v>
          </cell>
        </row>
        <row r="879">
          <cell r="B879" t="str">
            <v>RPZP.02.01.01-32-002/13</v>
          </cell>
          <cell r="C879" t="str">
            <v>RPZP.02.01.01-32-002/13</v>
          </cell>
          <cell r="D879" t="str">
            <v>pierwszy</v>
          </cell>
          <cell r="E879" t="str">
            <v>2014-10-08</v>
          </cell>
          <cell r="F879" t="str">
            <v>2014-12-30</v>
          </cell>
          <cell r="G879" t="str">
            <v>2014-12-16</v>
          </cell>
          <cell r="H879" t="str">
            <v>2014-12-17</v>
          </cell>
        </row>
        <row r="880">
          <cell r="B880" t="str">
            <v>RPZP.02.01.01-32-003/09</v>
          </cell>
          <cell r="C880" t="str">
            <v>RPZP.02.01.01-32-003/09</v>
          </cell>
          <cell r="D880" t="str">
            <v>pierwszy</v>
          </cell>
          <cell r="E880" t="str">
            <v>2012-01-23</v>
          </cell>
          <cell r="F880" t="str">
            <v>2012-10-17</v>
          </cell>
          <cell r="G880" t="str">
            <v>2012-09-06</v>
          </cell>
          <cell r="H880" t="str">
            <v>2012-10-04</v>
          </cell>
        </row>
        <row r="881">
          <cell r="B881" t="str">
            <v>RPZP.02.01.01-32-003/10</v>
          </cell>
          <cell r="C881" t="str">
            <v>RPZP.02.01.01-32-003/10</v>
          </cell>
          <cell r="D881" t="str">
            <v>pierwszy</v>
          </cell>
          <cell r="E881" t="str">
            <v>2011-11-16</v>
          </cell>
          <cell r="F881" t="str">
            <v>2012-03-23</v>
          </cell>
          <cell r="G881" t="str">
            <v>2012-03-13</v>
          </cell>
          <cell r="H881" t="str">
            <v>2012-03-19</v>
          </cell>
        </row>
        <row r="882">
          <cell r="B882" t="str">
            <v>RPZP.02.01.01-32-003/11</v>
          </cell>
          <cell r="C882" t="str">
            <v>RPZP.02.01.01-32-003/11</v>
          </cell>
          <cell r="D882" t="str">
            <v>pierwszy</v>
          </cell>
          <cell r="E882" t="str">
            <v>2012-10-26</v>
          </cell>
          <cell r="F882" t="str">
            <v>2013-11-19</v>
          </cell>
          <cell r="G882" t="str">
            <v>2013-10-03</v>
          </cell>
          <cell r="H882" t="str">
            <v>2013-11-07</v>
          </cell>
        </row>
        <row r="883">
          <cell r="B883" t="str">
            <v>RPZP.02.01.01-32-004/09</v>
          </cell>
          <cell r="C883" t="str">
            <v>RPZP.02.01.01-32-004/09</v>
          </cell>
          <cell r="D883" t="str">
            <v>pierwszy</v>
          </cell>
          <cell r="E883" t="str">
            <v>2011-09-23</v>
          </cell>
          <cell r="F883" t="str">
            <v>2011-12-30</v>
          </cell>
          <cell r="G883" t="str">
            <v>2011-12-16</v>
          </cell>
          <cell r="H883" t="str">
            <v>2011-12-23</v>
          </cell>
        </row>
        <row r="884">
          <cell r="B884" t="str">
            <v>RPZP.02.01.01-32-004/10</v>
          </cell>
          <cell r="C884" t="str">
            <v>RPZP.02.01.01-32-004/10</v>
          </cell>
          <cell r="D884" t="str">
            <v>pierwszy</v>
          </cell>
          <cell r="E884" t="str">
            <v>2010-12-20</v>
          </cell>
          <cell r="F884" t="str">
            <v>2011-07-26</v>
          </cell>
          <cell r="G884" t="str">
            <v>2011-07-07</v>
          </cell>
          <cell r="H884" t="str">
            <v>2011-07-27</v>
          </cell>
        </row>
        <row r="885">
          <cell r="B885" t="str">
            <v>RPZP.02.01.01-32-004/11</v>
          </cell>
          <cell r="C885" t="str">
            <v>RPZP.02.01.01-32-004/11</v>
          </cell>
          <cell r="D885" t="str">
            <v>pierwszy</v>
          </cell>
          <cell r="E885" t="str">
            <v>2012-10-25</v>
          </cell>
          <cell r="F885" t="str">
            <v>2013-08-16</v>
          </cell>
          <cell r="G885" t="str">
            <v>2013-07-09</v>
          </cell>
          <cell r="H885" t="str">
            <v>2013-07-30</v>
          </cell>
        </row>
        <row r="886">
          <cell r="B886" t="str">
            <v>RPZP.02.01.01-32-004/12</v>
          </cell>
          <cell r="C886" t="str">
            <v>RPZP.02.01.01-32-004/12</v>
          </cell>
          <cell r="D886" t="str">
            <v>pierwszy</v>
          </cell>
          <cell r="E886" t="str">
            <v>2013-01-22</v>
          </cell>
          <cell r="F886" t="str">
            <v>2013-10-25</v>
          </cell>
          <cell r="G886" t="str">
            <v>2013-09-10</v>
          </cell>
          <cell r="H886" t="str">
            <v>2013-10-17</v>
          </cell>
        </row>
        <row r="887">
          <cell r="B887" t="str">
            <v>RPZP.02.01.01-32-005/10</v>
          </cell>
          <cell r="C887" t="str">
            <v>RPZP.02.01.01-32-005/10</v>
          </cell>
          <cell r="D887" t="str">
            <v>pierwszy</v>
          </cell>
          <cell r="E887" t="str">
            <v>2012-01-13</v>
          </cell>
          <cell r="F887" t="str">
            <v>2012-06-19</v>
          </cell>
          <cell r="G887" t="str">
            <v>2012-05-30</v>
          </cell>
          <cell r="H887" t="str">
            <v>2012-06-15</v>
          </cell>
        </row>
        <row r="888">
          <cell r="B888" t="str">
            <v>RPZP.02.01.01-32-006/10</v>
          </cell>
          <cell r="C888" t="str">
            <v>RPZP.02.01.01-32-006/10</v>
          </cell>
          <cell r="D888" t="str">
            <v>pierwszy</v>
          </cell>
          <cell r="E888" t="str">
            <v>2012-01-09</v>
          </cell>
          <cell r="F888" t="str">
            <v>2012-06-26</v>
          </cell>
          <cell r="G888" t="str">
            <v>2012-04-27</v>
          </cell>
          <cell r="H888" t="str">
            <v>2012-05-07</v>
          </cell>
        </row>
        <row r="889">
          <cell r="B889" t="str">
            <v>RPZP.02.01.01-32-007/10</v>
          </cell>
          <cell r="C889" t="str">
            <v>RPZP.02.01.01-32-007/10</v>
          </cell>
          <cell r="D889" t="str">
            <v>pierwszy</v>
          </cell>
          <cell r="E889" t="str">
            <v>2012-06-03</v>
          </cell>
          <cell r="F889" t="str">
            <v>2013-04-02</v>
          </cell>
          <cell r="G889" t="str">
            <v>2013-01-31</v>
          </cell>
          <cell r="H889" t="str">
            <v>2013-03-11</v>
          </cell>
        </row>
        <row r="890">
          <cell r="B890" t="str">
            <v>RPZP.02.01.01-32-007/11</v>
          </cell>
          <cell r="C890" t="str">
            <v>RPZP.02.01.01-32-007/11</v>
          </cell>
          <cell r="D890" t="str">
            <v>pierwszy</v>
          </cell>
          <cell r="E890" t="str">
            <v>2013-01-30</v>
          </cell>
          <cell r="F890" t="str">
            <v>2013-10-18</v>
          </cell>
          <cell r="G890" t="str">
            <v>2013-09-03</v>
          </cell>
          <cell r="H890" t="str">
            <v>2013-10-02</v>
          </cell>
        </row>
        <row r="891">
          <cell r="B891" t="str">
            <v>RPZP.02.01.01-32-008/10</v>
          </cell>
          <cell r="C891" t="str">
            <v>RPZP.02.01.01-32-008/10</v>
          </cell>
          <cell r="D891" t="str">
            <v>pierwszy</v>
          </cell>
          <cell r="E891" t="str">
            <v>2013-01-28</v>
          </cell>
          <cell r="F891" t="str">
            <v>2013-12-18</v>
          </cell>
          <cell r="G891" t="str">
            <v>2013-11-12</v>
          </cell>
          <cell r="H891" t="str">
            <v>2013-12-10</v>
          </cell>
        </row>
        <row r="892">
          <cell r="B892" t="str">
            <v>RPZP.02.01.01-32-008/11</v>
          </cell>
          <cell r="C892" t="str">
            <v>RPZP.02.01.01-32-008/11</v>
          </cell>
          <cell r="D892" t="str">
            <v>pierwszy</v>
          </cell>
          <cell r="E892" t="str">
            <v>2013-01-18</v>
          </cell>
          <cell r="F892" t="str">
            <v>2013-10-11</v>
          </cell>
          <cell r="G892" t="str">
            <v>2013-09-10</v>
          </cell>
          <cell r="H892" t="str">
            <v>2013-10-03</v>
          </cell>
        </row>
        <row r="893">
          <cell r="B893" t="str">
            <v>RPZP.02.01.01-32-009/10</v>
          </cell>
          <cell r="C893" t="str">
            <v>RPZP.02.01.01-32-009/10</v>
          </cell>
          <cell r="D893" t="str">
            <v>pierwszy</v>
          </cell>
          <cell r="E893" t="str">
            <v>2012-09-20</v>
          </cell>
          <cell r="F893" t="str">
            <v>2013-02-25</v>
          </cell>
          <cell r="G893" t="str">
            <v>2013-02-11</v>
          </cell>
          <cell r="H893" t="str">
            <v>2013-02-12</v>
          </cell>
        </row>
        <row r="894">
          <cell r="B894" t="str">
            <v>RPZP.02.01.01-32-010/10</v>
          </cell>
          <cell r="C894" t="str">
            <v>RPZP.02.01.01-32-010/10</v>
          </cell>
          <cell r="D894" t="str">
            <v>pierwszy</v>
          </cell>
          <cell r="E894" t="str">
            <v>2012-02-09</v>
          </cell>
          <cell r="F894" t="str">
            <v>2014-05-19</v>
          </cell>
          <cell r="G894" t="str">
            <v>2014-04-09</v>
          </cell>
          <cell r="H894" t="str">
            <v>2014-04-18</v>
          </cell>
        </row>
        <row r="895">
          <cell r="B895" t="str">
            <v>RPZP.02.01.02-32-001/09</v>
          </cell>
          <cell r="C895" t="str">
            <v>RPZP.02.01.02-32-001/09</v>
          </cell>
          <cell r="D895" t="str">
            <v>pierwszy</v>
          </cell>
          <cell r="E895" t="str">
            <v>2011-11-07</v>
          </cell>
          <cell r="F895" t="str">
            <v>2014-02-03</v>
          </cell>
          <cell r="G895" t="str">
            <v>2013-12-12</v>
          </cell>
          <cell r="H895" t="str">
            <v>2014-01-17</v>
          </cell>
        </row>
        <row r="896">
          <cell r="B896" t="str">
            <v>RPZP.02.01.02-32-002/09</v>
          </cell>
          <cell r="C896" t="str">
            <v>RPZP.02.01.02-32-002/09</v>
          </cell>
          <cell r="D896" t="str">
            <v>pierwszy</v>
          </cell>
          <cell r="E896" t="str">
            <v>2010-01-11</v>
          </cell>
          <cell r="F896" t="str">
            <v>2010-12-09</v>
          </cell>
          <cell r="G896" t="str">
            <v>2010-11-26</v>
          </cell>
          <cell r="H896" t="str">
            <v>2010-12-16</v>
          </cell>
        </row>
        <row r="897">
          <cell r="B897" t="str">
            <v>RPZP.02.01.02-32-004/09</v>
          </cell>
          <cell r="C897" t="str">
            <v>RPZP.02.01.02-32-004/09</v>
          </cell>
          <cell r="D897" t="str">
            <v>pierwszy</v>
          </cell>
          <cell r="E897" t="str">
            <v>2011-07-22</v>
          </cell>
          <cell r="F897" t="str">
            <v>2012-06-12</v>
          </cell>
          <cell r="G897" t="str">
            <v>2012-05-29</v>
          </cell>
          <cell r="H897" t="str">
            <v>2012-06-01</v>
          </cell>
        </row>
        <row r="898">
          <cell r="B898" t="str">
            <v>RPZP.02.01.02-32-005/09</v>
          </cell>
          <cell r="C898" t="str">
            <v>RPZP.02.01.02-32-005/09</v>
          </cell>
          <cell r="D898" t="str">
            <v>pierwszy</v>
          </cell>
          <cell r="E898" t="str">
            <v>2010-09-13</v>
          </cell>
          <cell r="F898" t="str">
            <v>2011-04-15</v>
          </cell>
          <cell r="G898" t="str">
            <v>2011-03-31</v>
          </cell>
          <cell r="H898" t="str">
            <v>2011-03-31</v>
          </cell>
        </row>
        <row r="899">
          <cell r="B899" t="str">
            <v>RPZP.02.01.02-32-006/09</v>
          </cell>
          <cell r="C899" t="str">
            <v>RPZP.02.01.02-32-006/09</v>
          </cell>
          <cell r="D899" t="str">
            <v>pierwszy</v>
          </cell>
          <cell r="E899" t="str">
            <v>2010-09-13</v>
          </cell>
          <cell r="F899" t="str">
            <v>2011-05-04</v>
          </cell>
          <cell r="G899" t="str">
            <v>2011-03-31</v>
          </cell>
          <cell r="H899" t="str">
            <v>2011-03-31</v>
          </cell>
        </row>
        <row r="900">
          <cell r="B900" t="str">
            <v>RPZP.02.01.02-32-008/09</v>
          </cell>
          <cell r="C900" t="str">
            <v>RPZP.02.01.02-32-008/09</v>
          </cell>
          <cell r="D900" t="str">
            <v>pierwszy</v>
          </cell>
          <cell r="E900" t="str">
            <v>2010-07-14</v>
          </cell>
          <cell r="F900" t="str">
            <v>2010-12-23</v>
          </cell>
          <cell r="G900" t="str">
            <v>2010-12-07</v>
          </cell>
          <cell r="H900" t="str">
            <v>2010-12-15</v>
          </cell>
        </row>
        <row r="901">
          <cell r="B901" t="str">
            <v>RPZP.02.01.02-32-010/09</v>
          </cell>
          <cell r="C901" t="str">
            <v>RPZP.02.01.02-32-010/09</v>
          </cell>
          <cell r="D901" t="str">
            <v>pierwszy</v>
          </cell>
          <cell r="E901" t="str">
            <v>2010-12-30</v>
          </cell>
          <cell r="F901" t="str">
            <v>2011-12-02</v>
          </cell>
          <cell r="G901" t="str">
            <v>2011-10-13</v>
          </cell>
          <cell r="H901" t="str">
            <v>2011-12-05</v>
          </cell>
        </row>
        <row r="902">
          <cell r="B902" t="str">
            <v>RPZP.02.01.02-32-012/09</v>
          </cell>
          <cell r="C902" t="str">
            <v>RPZP.02.01.02-32-012/09</v>
          </cell>
          <cell r="D902" t="str">
            <v>pierwszy</v>
          </cell>
          <cell r="E902" t="str">
            <v>2011-02-28</v>
          </cell>
          <cell r="F902" t="str">
            <v>2013-12-18</v>
          </cell>
          <cell r="G902" t="str">
            <v>2013-10-28</v>
          </cell>
          <cell r="H902" t="str">
            <v>2013-12-11</v>
          </cell>
        </row>
        <row r="903">
          <cell r="B903" t="str">
            <v>RPZP.02.01.02-32-014/09</v>
          </cell>
          <cell r="C903" t="str">
            <v>RPZP.02.01.02-32-014/09</v>
          </cell>
          <cell r="D903" t="str">
            <v>pierwszy</v>
          </cell>
          <cell r="E903" t="str">
            <v>2010-09-08</v>
          </cell>
          <cell r="F903" t="str">
            <v>2011-04-08</v>
          </cell>
          <cell r="G903" t="str">
            <v>2011-03-28</v>
          </cell>
          <cell r="H903" t="str">
            <v>2011-03-31</v>
          </cell>
        </row>
        <row r="904">
          <cell r="B904" t="str">
            <v>RPZP.02.01.02-32-015/09</v>
          </cell>
          <cell r="C904" t="str">
            <v>RPZP.02.01.02-32-015/09</v>
          </cell>
          <cell r="D904" t="str">
            <v>pierwszy</v>
          </cell>
          <cell r="E904" t="str">
            <v>2010-07-16</v>
          </cell>
          <cell r="F904" t="str">
            <v>2010-12-30</v>
          </cell>
          <cell r="G904" t="str">
            <v>2010-12-21</v>
          </cell>
          <cell r="H904" t="str">
            <v>2010-12-31</v>
          </cell>
        </row>
        <row r="905">
          <cell r="B905" t="str">
            <v>RPZP.02.01.02-32-024/09</v>
          </cell>
          <cell r="C905" t="str">
            <v>RPZP.02.01.02-32-024/09</v>
          </cell>
          <cell r="D905" t="str">
            <v>pierwszy</v>
          </cell>
          <cell r="E905" t="str">
            <v>2010-12-17</v>
          </cell>
          <cell r="F905" t="str">
            <v>2011-08-04</v>
          </cell>
          <cell r="G905" t="str">
            <v>2011-07-12</v>
          </cell>
          <cell r="H905" t="str">
            <v>2011-07-27</v>
          </cell>
        </row>
        <row r="906">
          <cell r="B906" t="str">
            <v>RPZP.02.01.02-32-029/09</v>
          </cell>
          <cell r="C906" t="str">
            <v>RPZP.02.01.02-32-029/09</v>
          </cell>
          <cell r="D906" t="str">
            <v>pierwszy</v>
          </cell>
          <cell r="E906" t="str">
            <v>2010-10-22</v>
          </cell>
          <cell r="F906" t="str">
            <v>2011-08-22</v>
          </cell>
          <cell r="G906" t="str">
            <v>2011-08-22</v>
          </cell>
          <cell r="H906" t="str">
            <v>2011-09-02</v>
          </cell>
        </row>
        <row r="907">
          <cell r="B907" t="str">
            <v>RPZP.02.01.02-32-030/09</v>
          </cell>
          <cell r="C907" t="str">
            <v>RPZP.02.01.02-32-030/09</v>
          </cell>
          <cell r="D907" t="str">
            <v>pierwszy</v>
          </cell>
          <cell r="E907" t="str">
            <v>2012-01-13</v>
          </cell>
          <cell r="F907" t="str">
            <v>2013-09-05</v>
          </cell>
          <cell r="G907" t="str">
            <v>2013-07-12</v>
          </cell>
          <cell r="H907" t="str">
            <v>2013-08-22</v>
          </cell>
        </row>
        <row r="908">
          <cell r="B908" t="str">
            <v>RPZP.02.01.02-32-031/09</v>
          </cell>
          <cell r="C908" t="str">
            <v>RPZP.02.01.02-32-031/09</v>
          </cell>
          <cell r="D908" t="str">
            <v>pierwszy</v>
          </cell>
          <cell r="E908" t="str">
            <v>2010-02-22</v>
          </cell>
          <cell r="F908" t="str">
            <v>2012-11-02</v>
          </cell>
          <cell r="G908" t="str">
            <v>2012-10-03</v>
          </cell>
          <cell r="H908" t="str">
            <v>2012-10-17</v>
          </cell>
        </row>
        <row r="909">
          <cell r="B909" t="str">
            <v>RPZP.02.01.02-32-033/09</v>
          </cell>
          <cell r="C909" t="str">
            <v>RPZP.02.01.02-32-033/09</v>
          </cell>
          <cell r="D909" t="str">
            <v>pierwszy</v>
          </cell>
          <cell r="E909" t="str">
            <v>2010-12-01</v>
          </cell>
          <cell r="F909" t="str">
            <v>2011-10-04</v>
          </cell>
          <cell r="G909" t="str">
            <v>2011-09-19</v>
          </cell>
          <cell r="H909" t="str">
            <v>2011-10-21</v>
          </cell>
        </row>
        <row r="910">
          <cell r="B910" t="str">
            <v>RPZP.02.01.02-32-037/09</v>
          </cell>
          <cell r="C910" t="str">
            <v>RPZP.02.01.02-32-037/09</v>
          </cell>
          <cell r="D910" t="str">
            <v>pierwszy</v>
          </cell>
          <cell r="E910" t="str">
            <v>2011-11-16</v>
          </cell>
          <cell r="F910" t="str">
            <v>2012-10-03</v>
          </cell>
          <cell r="G910" t="str">
            <v>2012-08-03</v>
          </cell>
          <cell r="H910" t="str">
            <v>2012-09-19</v>
          </cell>
        </row>
        <row r="911">
          <cell r="B911" t="str">
            <v>RPZP.02.01.02-32-041/09</v>
          </cell>
          <cell r="C911" t="str">
            <v>RPZP.02.01.02-32-041/09</v>
          </cell>
          <cell r="D911" t="str">
            <v>pierwszy</v>
          </cell>
          <cell r="E911" t="str">
            <v>2010-07-16</v>
          </cell>
          <cell r="F911" t="str">
            <v>2011-03-23</v>
          </cell>
          <cell r="G911" t="str">
            <v>2011-03-15</v>
          </cell>
          <cell r="H911" t="str">
            <v>2011-03-28</v>
          </cell>
        </row>
        <row r="912">
          <cell r="B912" t="str">
            <v>RPZP.02.01.02-32-042/09</v>
          </cell>
          <cell r="C912" t="str">
            <v>RPZP.02.01.02-32-042/09</v>
          </cell>
          <cell r="D912" t="str">
            <v>pierwszy</v>
          </cell>
          <cell r="E912" t="str">
            <v>2011-10-14</v>
          </cell>
          <cell r="F912" t="str">
            <v>2012-04-10</v>
          </cell>
          <cell r="G912" t="str">
            <v>2012-03-29</v>
          </cell>
          <cell r="H912" t="str">
            <v>2012-04-02</v>
          </cell>
        </row>
        <row r="913">
          <cell r="B913" t="str">
            <v>RPZP.02.01.02-32-044/09</v>
          </cell>
          <cell r="C913" t="str">
            <v>RPZP.02.01.02-32-044/09</v>
          </cell>
          <cell r="D913" t="str">
            <v>pierwszy</v>
          </cell>
          <cell r="E913" t="str">
            <v>2010-07-28</v>
          </cell>
          <cell r="F913" t="str">
            <v>2010-12-30</v>
          </cell>
          <cell r="G913" t="str">
            <v>2010-12-22</v>
          </cell>
          <cell r="H913" t="str">
            <v>2010-12-31</v>
          </cell>
        </row>
        <row r="914">
          <cell r="B914" t="str">
            <v>RPZP.02.01.02-32-046/09</v>
          </cell>
          <cell r="C914" t="str">
            <v>RPZP.02.01.02-32-046/09</v>
          </cell>
          <cell r="D914" t="str">
            <v>pierwszy</v>
          </cell>
          <cell r="E914" t="str">
            <v>2010-08-24</v>
          </cell>
          <cell r="F914" t="str">
            <v>2010-12-30</v>
          </cell>
          <cell r="G914" t="str">
            <v>2010-12-21</v>
          </cell>
          <cell r="H914" t="str">
            <v>2010-12-31</v>
          </cell>
        </row>
        <row r="915">
          <cell r="B915" t="str">
            <v>RPZP.02.01.02-32-048/09</v>
          </cell>
          <cell r="C915" t="str">
            <v>RPZP.02.01.02-32-048/09</v>
          </cell>
          <cell r="D915" t="str">
            <v>pierwszy</v>
          </cell>
          <cell r="E915" t="str">
            <v>2010-10-21</v>
          </cell>
          <cell r="F915" t="str">
            <v>2011-06-10</v>
          </cell>
          <cell r="G915" t="str">
            <v>2011-05-25</v>
          </cell>
          <cell r="H915" t="str">
            <v>2011-06-20</v>
          </cell>
        </row>
        <row r="916">
          <cell r="B916" t="str">
            <v>RPZP.02.01.02-32-049/09</v>
          </cell>
          <cell r="C916" t="str">
            <v>RPZP.02.01.02-32-049/09</v>
          </cell>
          <cell r="D916" t="str">
            <v>pierwszy</v>
          </cell>
          <cell r="E916" t="str">
            <v>2010-07-28</v>
          </cell>
          <cell r="F916" t="str">
            <v>2010-12-30</v>
          </cell>
          <cell r="G916" t="str">
            <v>2010-12-22</v>
          </cell>
          <cell r="H916" t="str">
            <v>2010-12-31</v>
          </cell>
        </row>
        <row r="917">
          <cell r="B917" t="str">
            <v>RPZP.02.01.02-32-051/09</v>
          </cell>
          <cell r="C917" t="str">
            <v>RPZP.02.01.02-32-051/09</v>
          </cell>
          <cell r="D917" t="str">
            <v>pierwszy</v>
          </cell>
          <cell r="E917" t="str">
            <v>2011-12-01</v>
          </cell>
          <cell r="F917" t="str">
            <v>2012-11-02</v>
          </cell>
          <cell r="G917" t="str">
            <v>2012-09-04</v>
          </cell>
          <cell r="H917" t="str">
            <v>2012-10-15</v>
          </cell>
        </row>
        <row r="918">
          <cell r="B918" t="str">
            <v>RPZP.02.01.02-32-052/09</v>
          </cell>
          <cell r="C918" t="str">
            <v>RPZP.02.01.02-32-052/09</v>
          </cell>
          <cell r="D918" t="str">
            <v>pierwszy</v>
          </cell>
          <cell r="E918" t="str">
            <v>2010-10-25</v>
          </cell>
          <cell r="F918" t="str">
            <v>2011-10-04</v>
          </cell>
          <cell r="G918" t="str">
            <v>2011-09-16</v>
          </cell>
          <cell r="H918" t="str">
            <v>2011-10-21</v>
          </cell>
        </row>
        <row r="919">
          <cell r="B919" t="str">
            <v>RPZP.02.01.02-32-053/09</v>
          </cell>
          <cell r="C919" t="str">
            <v>RPZP.02.01.02-32-053/09</v>
          </cell>
          <cell r="D919" t="str">
            <v>pierwszy</v>
          </cell>
          <cell r="E919" t="str">
            <v>2010-08-19</v>
          </cell>
          <cell r="F919" t="str">
            <v>2011-08-26</v>
          </cell>
          <cell r="G919" t="str">
            <v>2011-07-06</v>
          </cell>
          <cell r="H919" t="str">
            <v>2011-08-18</v>
          </cell>
        </row>
        <row r="920">
          <cell r="B920" t="str">
            <v>RPZP.02.01.02-32-054/09</v>
          </cell>
          <cell r="C920" t="str">
            <v>RPZP.02.01.02-32-054/09</v>
          </cell>
          <cell r="D920" t="str">
            <v>pierwszy</v>
          </cell>
          <cell r="E920" t="str">
            <v>2011-08-11</v>
          </cell>
          <cell r="F920">
            <v>0</v>
          </cell>
          <cell r="G920" t="str">
            <v>2014-01-29</v>
          </cell>
          <cell r="H920" t="str">
            <v>2014-02-21</v>
          </cell>
        </row>
        <row r="921">
          <cell r="B921" t="str">
            <v>RPZP.02.01.02-32-055/09</v>
          </cell>
          <cell r="C921" t="str">
            <v>RPZP.02.01.02-32-055/09</v>
          </cell>
          <cell r="D921" t="str">
            <v>pierwszy</v>
          </cell>
          <cell r="E921" t="str">
            <v>2010-11-22</v>
          </cell>
          <cell r="F921" t="str">
            <v>2011-11-10</v>
          </cell>
          <cell r="G921" t="str">
            <v>2011-10-19</v>
          </cell>
          <cell r="H921" t="str">
            <v>2011-10-26</v>
          </cell>
        </row>
        <row r="922">
          <cell r="B922" t="str">
            <v>RPZP.02.01.02-32-056/09</v>
          </cell>
          <cell r="C922" t="str">
            <v>RPZP.02.01.02-32-056/09</v>
          </cell>
          <cell r="D922" t="str">
            <v>pierwszy</v>
          </cell>
          <cell r="E922" t="str">
            <v>2010-12-29</v>
          </cell>
          <cell r="F922" t="str">
            <v>2011-10-26</v>
          </cell>
          <cell r="G922" t="str">
            <v>2011-10-13</v>
          </cell>
          <cell r="H922" t="str">
            <v>2011-10-25</v>
          </cell>
        </row>
        <row r="923">
          <cell r="B923" t="str">
            <v>RPZP.02.01.02-32-059/09</v>
          </cell>
          <cell r="C923" t="str">
            <v>RPZP.02.01.02-32-059/09</v>
          </cell>
          <cell r="D923" t="str">
            <v>pierwszy</v>
          </cell>
          <cell r="E923" t="str">
            <v>2011-02-03</v>
          </cell>
          <cell r="F923" t="str">
            <v>2012-06-26</v>
          </cell>
          <cell r="G923" t="str">
            <v>2012-03-07</v>
          </cell>
          <cell r="H923" t="str">
            <v>2012-04-04</v>
          </cell>
        </row>
        <row r="924">
          <cell r="B924" t="str">
            <v>RPZP.02.01.02-32-061/09</v>
          </cell>
          <cell r="C924" t="str">
            <v>RPZP.02.01.02-32-061/09</v>
          </cell>
          <cell r="D924" t="str">
            <v>pierwszy</v>
          </cell>
          <cell r="E924" t="str">
            <v>2011-10-17</v>
          </cell>
          <cell r="F924" t="str">
            <v>2012-11-19</v>
          </cell>
          <cell r="G924" t="str">
            <v>2012-09-24</v>
          </cell>
          <cell r="H924" t="str">
            <v>2012-11-06</v>
          </cell>
        </row>
        <row r="925">
          <cell r="B925" t="str">
            <v>RPZP.02.01.02-32-068/09</v>
          </cell>
          <cell r="C925" t="str">
            <v>RPZP.02.01.02-32-068/09</v>
          </cell>
          <cell r="D925" t="str">
            <v>pierwszy</v>
          </cell>
          <cell r="E925" t="str">
            <v>2012-12-12</v>
          </cell>
          <cell r="F925" t="str">
            <v>2013-08-08</v>
          </cell>
          <cell r="G925" t="str">
            <v>2013-06-26</v>
          </cell>
          <cell r="H925" t="str">
            <v>2013-07-30</v>
          </cell>
        </row>
        <row r="926">
          <cell r="B926" t="str">
            <v>RPZP.02.01.02-32-069/09</v>
          </cell>
          <cell r="C926" t="str">
            <v>RPZP.02.01.02-32-069/09</v>
          </cell>
          <cell r="D926" t="str">
            <v>pierwszy</v>
          </cell>
          <cell r="E926" t="str">
            <v>2012-01-30</v>
          </cell>
          <cell r="F926" t="str">
            <v>2013-05-16</v>
          </cell>
          <cell r="G926" t="str">
            <v>2013-05-16</v>
          </cell>
          <cell r="H926" t="str">
            <v>2013-06-25</v>
          </cell>
        </row>
        <row r="927">
          <cell r="B927" t="str">
            <v>RPZP.02.01.02-32-101/09</v>
          </cell>
          <cell r="C927" t="str">
            <v>RPZP.02.01.02-32-101/09</v>
          </cell>
          <cell r="D927" t="str">
            <v>pierwszy</v>
          </cell>
          <cell r="E927" t="str">
            <v>2010-07-19</v>
          </cell>
          <cell r="F927" t="str">
            <v>2010-12-30</v>
          </cell>
          <cell r="G927" t="str">
            <v>2010-12-22</v>
          </cell>
          <cell r="H927" t="str">
            <v>2010-12-31</v>
          </cell>
        </row>
        <row r="928">
          <cell r="B928" t="str">
            <v>RPZP.02.01.02-32-102/09</v>
          </cell>
          <cell r="C928" t="str">
            <v>RPZP.02.01.02-32-102/09</v>
          </cell>
          <cell r="D928" t="str">
            <v>pierwszy</v>
          </cell>
          <cell r="E928" t="str">
            <v>2011-12-20</v>
          </cell>
          <cell r="F928" t="str">
            <v>2013-04-17</v>
          </cell>
          <cell r="G928" t="str">
            <v>2013-01-22</v>
          </cell>
          <cell r="H928" t="str">
            <v>2013-02-22</v>
          </cell>
        </row>
        <row r="929">
          <cell r="B929" t="str">
            <v>RPZP.02.01.02-32-104/09</v>
          </cell>
          <cell r="C929" t="str">
            <v>RPZP.02.01.02-32-104/09</v>
          </cell>
          <cell r="D929" t="str">
            <v>pierwszy</v>
          </cell>
          <cell r="E929" t="str">
            <v>2010-10-14</v>
          </cell>
          <cell r="F929" t="str">
            <v>2011-07-11</v>
          </cell>
          <cell r="G929" t="str">
            <v>2011-06-27</v>
          </cell>
          <cell r="H929" t="str">
            <v>2011-06-29</v>
          </cell>
        </row>
        <row r="930">
          <cell r="B930" t="str">
            <v>RPZP.02.01.02-32-105/09</v>
          </cell>
          <cell r="C930" t="str">
            <v>RPZP.02.01.02-32-105/09</v>
          </cell>
          <cell r="D930" t="str">
            <v>pierwszy</v>
          </cell>
          <cell r="E930" t="str">
            <v>2011-01-13</v>
          </cell>
          <cell r="F930" t="str">
            <v>2011-06-24</v>
          </cell>
          <cell r="G930" t="str">
            <v>2011-06-08</v>
          </cell>
          <cell r="H930" t="str">
            <v>2011-06-15</v>
          </cell>
        </row>
        <row r="931">
          <cell r="B931" t="str">
            <v>RPZP.02.01.02-32-106/09</v>
          </cell>
          <cell r="C931" t="str">
            <v>RPZP.02.01.02-32-106/09</v>
          </cell>
          <cell r="D931" t="str">
            <v>pierwszy</v>
          </cell>
          <cell r="E931" t="str">
            <v>2011-05-12</v>
          </cell>
          <cell r="F931" t="str">
            <v>2011-11-10</v>
          </cell>
          <cell r="G931" t="str">
            <v>2011-10-28</v>
          </cell>
          <cell r="H931" t="str">
            <v>2011-10-28</v>
          </cell>
        </row>
        <row r="932">
          <cell r="B932" t="str">
            <v>RPZP.02.01.02-32-108/09</v>
          </cell>
          <cell r="C932" t="str">
            <v>RPZP.02.01.02-32-108/09</v>
          </cell>
          <cell r="D932" t="str">
            <v>pierwszy</v>
          </cell>
          <cell r="E932" t="str">
            <v>2011-11-04</v>
          </cell>
          <cell r="F932" t="str">
            <v>2012-12-19</v>
          </cell>
          <cell r="G932" t="str">
            <v>2012-11-22</v>
          </cell>
          <cell r="H932" t="str">
            <v>2012-11-29</v>
          </cell>
        </row>
        <row r="933">
          <cell r="B933" t="str">
            <v>RPZP.02.01.02-32-109/09</v>
          </cell>
          <cell r="C933" t="str">
            <v>RPZP.02.01.02-32-109/09</v>
          </cell>
          <cell r="D933" t="str">
            <v>pierwszy</v>
          </cell>
          <cell r="E933" t="str">
            <v>2011-01-24</v>
          </cell>
          <cell r="F933" t="str">
            <v>2011-12-30</v>
          </cell>
          <cell r="G933" t="str">
            <v>2011-12-07</v>
          </cell>
          <cell r="H933" t="str">
            <v>2011-12-21</v>
          </cell>
        </row>
        <row r="934">
          <cell r="B934" t="str">
            <v>RPZP.02.01.02-32-111/09</v>
          </cell>
          <cell r="C934" t="str">
            <v>RPZP.02.01.02-32-111/09</v>
          </cell>
          <cell r="D934" t="str">
            <v>pierwszy</v>
          </cell>
          <cell r="E934" t="str">
            <v>2012-01-20</v>
          </cell>
          <cell r="F934" t="str">
            <v>2012-09-18</v>
          </cell>
          <cell r="G934" t="str">
            <v>2012-08-13</v>
          </cell>
          <cell r="H934" t="str">
            <v>2012-09-03</v>
          </cell>
        </row>
        <row r="935">
          <cell r="B935" t="str">
            <v>RPZP.02.01.02-32-113/09</v>
          </cell>
          <cell r="C935" t="str">
            <v>RPZP.02.01.02-32-113/09</v>
          </cell>
          <cell r="D935" t="str">
            <v>pierwszy</v>
          </cell>
          <cell r="E935" t="str">
            <v>2011-01-25</v>
          </cell>
          <cell r="F935" t="str">
            <v>2011-07-04</v>
          </cell>
          <cell r="G935" t="str">
            <v>2011-06-15</v>
          </cell>
          <cell r="H935" t="str">
            <v>2011-06-27</v>
          </cell>
        </row>
        <row r="936">
          <cell r="B936" t="str">
            <v>RPZP.02.01.02-32-117/09</v>
          </cell>
          <cell r="C936" t="str">
            <v>RPZP.02.01.02-32-117/09</v>
          </cell>
          <cell r="D936" t="str">
            <v>pierwszy</v>
          </cell>
          <cell r="E936" t="str">
            <v>2010-08-13</v>
          </cell>
          <cell r="F936" t="str">
            <v>2011-03-10</v>
          </cell>
          <cell r="G936" t="str">
            <v>2011-02-08</v>
          </cell>
          <cell r="H936" t="str">
            <v>2011-02-09</v>
          </cell>
        </row>
        <row r="937">
          <cell r="B937" t="str">
            <v>RPZP.02.01.02-32-118/09</v>
          </cell>
          <cell r="C937" t="str">
            <v>RPZP.02.01.02-32-118/09</v>
          </cell>
          <cell r="D937" t="str">
            <v>pierwszy</v>
          </cell>
          <cell r="E937" t="str">
            <v>2010-10-20</v>
          </cell>
          <cell r="F937" t="str">
            <v>2011-05-19</v>
          </cell>
          <cell r="G937" t="str">
            <v>2011-05-05</v>
          </cell>
          <cell r="H937" t="str">
            <v>2011-05-09</v>
          </cell>
        </row>
        <row r="938">
          <cell r="B938" t="str">
            <v>RPZP.02.01.02-32-119/09</v>
          </cell>
          <cell r="C938" t="str">
            <v>RPZP.02.01.02-32-119/09</v>
          </cell>
          <cell r="D938" t="str">
            <v>pierwszy</v>
          </cell>
          <cell r="E938" t="str">
            <v>2010-09-13</v>
          </cell>
          <cell r="F938" t="str">
            <v>2011-04-04</v>
          </cell>
          <cell r="G938" t="str">
            <v>2011-03-18</v>
          </cell>
          <cell r="H938" t="str">
            <v>2011-03-28</v>
          </cell>
        </row>
        <row r="939">
          <cell r="B939" t="str">
            <v>RPZP.02.01.02-32-120/09</v>
          </cell>
          <cell r="C939" t="str">
            <v>RPZP.02.01.02-32-120/09</v>
          </cell>
          <cell r="D939" t="str">
            <v>pierwszy</v>
          </cell>
          <cell r="E939" t="str">
            <v>2011-07-07</v>
          </cell>
          <cell r="F939" t="str">
            <v>2012-04-17</v>
          </cell>
          <cell r="G939" t="str">
            <v>2012-03-15</v>
          </cell>
          <cell r="H939" t="str">
            <v>2012-04-04</v>
          </cell>
        </row>
        <row r="940">
          <cell r="B940" t="str">
            <v>RPZP.02.01.02-32-122/09</v>
          </cell>
          <cell r="C940" t="str">
            <v>RPZP.02.01.02-32-122/09</v>
          </cell>
          <cell r="D940" t="str">
            <v>pierwszy</v>
          </cell>
          <cell r="E940" t="str">
            <v>2012-02-08</v>
          </cell>
          <cell r="F940" t="str">
            <v>2012-11-02</v>
          </cell>
          <cell r="G940" t="str">
            <v>2012-10-16</v>
          </cell>
          <cell r="H940" t="str">
            <v>2012-10-22</v>
          </cell>
        </row>
        <row r="941">
          <cell r="B941" t="str">
            <v>RPZP.02.01.02-32-124/09</v>
          </cell>
          <cell r="C941" t="str">
            <v>RPZP.02.01.02-32-124/09</v>
          </cell>
          <cell r="D941" t="str">
            <v>pierwszy</v>
          </cell>
          <cell r="E941" t="str">
            <v>2011-12-12</v>
          </cell>
          <cell r="F941" t="str">
            <v>2012-09-18</v>
          </cell>
          <cell r="G941" t="str">
            <v>2012-08-17</v>
          </cell>
          <cell r="H941" t="str">
            <v>2012-08-31</v>
          </cell>
        </row>
        <row r="942">
          <cell r="B942" t="str">
            <v>RPZP.02.01.02-32-125/09</v>
          </cell>
          <cell r="C942" t="str">
            <v>RPZP.02.01.02-32-125/09</v>
          </cell>
          <cell r="D942" t="str">
            <v>pierwszy</v>
          </cell>
          <cell r="E942" t="str">
            <v>2010-12-01</v>
          </cell>
          <cell r="F942" t="str">
            <v>2011-06-02</v>
          </cell>
          <cell r="G942" t="str">
            <v>2011-05-20</v>
          </cell>
          <cell r="H942" t="str">
            <v>2011-05-24</v>
          </cell>
        </row>
        <row r="943">
          <cell r="B943" t="str">
            <v>RPZP.02.01.02-32-126/09</v>
          </cell>
          <cell r="C943" t="str">
            <v>RPZP.02.01.02-32-126/09</v>
          </cell>
          <cell r="D943" t="str">
            <v>pierwszy</v>
          </cell>
          <cell r="E943" t="str">
            <v>2011-09-07</v>
          </cell>
          <cell r="F943" t="str">
            <v>2012-12-19</v>
          </cell>
          <cell r="G943" t="str">
            <v>2012-09-04</v>
          </cell>
          <cell r="H943" t="str">
            <v>2012-09-26</v>
          </cell>
        </row>
        <row r="944">
          <cell r="B944" t="str">
            <v>RPZP.02.01.02-32-128/09</v>
          </cell>
          <cell r="C944" t="str">
            <v>RPZP.02.01.02-32-128/09</v>
          </cell>
          <cell r="D944" t="str">
            <v>pierwszy</v>
          </cell>
          <cell r="E944" t="str">
            <v>2011-02-23</v>
          </cell>
          <cell r="F944" t="str">
            <v>2011-11-03</v>
          </cell>
          <cell r="G944" t="str">
            <v>2011-10-19</v>
          </cell>
          <cell r="H944" t="str">
            <v>2011-10-26</v>
          </cell>
        </row>
        <row r="945">
          <cell r="B945" t="str">
            <v>RPZP.02.01.02-32-130/09</v>
          </cell>
          <cell r="C945" t="str">
            <v>RPZP.02.01.02-32-130/09</v>
          </cell>
          <cell r="D945" t="str">
            <v>pierwszy</v>
          </cell>
          <cell r="E945" t="str">
            <v>2010-05-06</v>
          </cell>
          <cell r="F945" t="str">
            <v>2010-09-24</v>
          </cell>
          <cell r="G945" t="str">
            <v>2010-09-24</v>
          </cell>
          <cell r="H945" t="str">
            <v>2010-10-28</v>
          </cell>
        </row>
        <row r="946">
          <cell r="B946" t="str">
            <v>RPZP.02.01.02-32-131/09</v>
          </cell>
          <cell r="C946" t="str">
            <v>RPZP.02.01.02-32-131/09</v>
          </cell>
          <cell r="D946" t="str">
            <v>pierwszy</v>
          </cell>
          <cell r="E946" t="str">
            <v>2010-05-06</v>
          </cell>
          <cell r="F946" t="str">
            <v>2010-10-07</v>
          </cell>
          <cell r="G946" t="str">
            <v>2010-09-06</v>
          </cell>
          <cell r="H946" t="str">
            <v>2010-09-30</v>
          </cell>
        </row>
        <row r="947">
          <cell r="B947" t="str">
            <v>RPZP.02.01.02-32-132/09</v>
          </cell>
          <cell r="C947" t="str">
            <v>RPZP.02.01.02-32-132/09</v>
          </cell>
          <cell r="D947" t="str">
            <v>pierwszy</v>
          </cell>
          <cell r="E947" t="str">
            <v>2010-10-14</v>
          </cell>
          <cell r="F947" t="str">
            <v>2011-03-23</v>
          </cell>
          <cell r="G947" t="str">
            <v>2011-03-08</v>
          </cell>
          <cell r="H947" t="str">
            <v>2011-03-25</v>
          </cell>
        </row>
        <row r="948">
          <cell r="B948" t="str">
            <v>RPZP.02.01.02-32-133/09</v>
          </cell>
          <cell r="C948" t="str">
            <v>RPZP.02.01.02-32-133/09</v>
          </cell>
          <cell r="D948" t="str">
            <v>pierwszy</v>
          </cell>
          <cell r="E948" t="str">
            <v>2011-08-17</v>
          </cell>
          <cell r="F948" t="str">
            <v>2012-07-18</v>
          </cell>
          <cell r="G948" t="str">
            <v>2012-07-04</v>
          </cell>
          <cell r="H948" t="str">
            <v>2012-07-06</v>
          </cell>
        </row>
        <row r="949">
          <cell r="B949" t="str">
            <v>RPZP.02.01.02-32-134/09</v>
          </cell>
          <cell r="C949" t="str">
            <v>RPZP.02.01.02-32-134/09</v>
          </cell>
          <cell r="D949" t="str">
            <v>pierwszy</v>
          </cell>
          <cell r="E949" t="str">
            <v>2010-06-24</v>
          </cell>
          <cell r="F949" t="str">
            <v>2011-08-04</v>
          </cell>
          <cell r="G949" t="str">
            <v>2011-07-20</v>
          </cell>
          <cell r="H949" t="str">
            <v>2011-07-28</v>
          </cell>
        </row>
        <row r="950">
          <cell r="B950" t="str">
            <v>RPZP.02.01.02-32-136/09</v>
          </cell>
          <cell r="C950" t="str">
            <v>RPZP.02.01.02-32-136/09</v>
          </cell>
          <cell r="D950" t="str">
            <v>pierwszy</v>
          </cell>
          <cell r="E950" t="str">
            <v>2010-12-30</v>
          </cell>
          <cell r="F950" t="str">
            <v>2011-09-26</v>
          </cell>
          <cell r="G950" t="str">
            <v>2011-09-05</v>
          </cell>
          <cell r="H950" t="str">
            <v>2011-10-19</v>
          </cell>
        </row>
        <row r="951">
          <cell r="B951" t="str">
            <v>RPZP.02.01.02-32-137/09</v>
          </cell>
          <cell r="C951" t="str">
            <v>RPZP.02.01.02-32-137/09</v>
          </cell>
          <cell r="D951" t="str">
            <v>pierwszy</v>
          </cell>
          <cell r="E951" t="str">
            <v>2011-03-13</v>
          </cell>
          <cell r="F951" t="str">
            <v>2011-12-16</v>
          </cell>
          <cell r="G951" t="str">
            <v>2011-11-28</v>
          </cell>
          <cell r="H951" t="str">
            <v>2011-12-08</v>
          </cell>
        </row>
        <row r="952">
          <cell r="B952" t="str">
            <v>RPZP.02.01.02-32-141/09</v>
          </cell>
          <cell r="C952" t="str">
            <v>RPZP.02.01.02-32-141/09</v>
          </cell>
          <cell r="D952" t="str">
            <v>pierwszy</v>
          </cell>
          <cell r="E952" t="str">
            <v>2012-04-23</v>
          </cell>
          <cell r="F952" t="str">
            <v>2012-12-28</v>
          </cell>
          <cell r="G952" t="str">
            <v>2012-12-19</v>
          </cell>
          <cell r="H952" t="str">
            <v>2012-12-27</v>
          </cell>
        </row>
        <row r="953">
          <cell r="B953" t="str">
            <v>RPZP.02.01.02-32-142/09</v>
          </cell>
          <cell r="C953" t="str">
            <v>RPZP.02.01.02-32-142/09</v>
          </cell>
          <cell r="D953" t="str">
            <v>pierwszy</v>
          </cell>
          <cell r="E953" t="str">
            <v>2012-08-23</v>
          </cell>
          <cell r="F953" t="str">
            <v>2013-09-05</v>
          </cell>
          <cell r="G953" t="str">
            <v>2013-07-22</v>
          </cell>
          <cell r="H953" t="str">
            <v>2013-08-27</v>
          </cell>
        </row>
        <row r="954">
          <cell r="B954" t="str">
            <v>RPZP.02.01.02-32-143/09</v>
          </cell>
          <cell r="C954" t="str">
            <v>RPZP.02.01.02-32-143/09</v>
          </cell>
          <cell r="D954" t="str">
            <v>pierwszy</v>
          </cell>
          <cell r="E954" t="str">
            <v>2012-01-19</v>
          </cell>
          <cell r="F954" t="str">
            <v>2013-12-18</v>
          </cell>
          <cell r="G954" t="str">
            <v>2013-10-28</v>
          </cell>
          <cell r="H954" t="str">
            <v>2013-12-05</v>
          </cell>
        </row>
        <row r="955">
          <cell r="B955" t="str">
            <v>RPZP.02.01.02-32-144/09</v>
          </cell>
          <cell r="C955" t="str">
            <v>RPZP.02.01.02-32-144/09</v>
          </cell>
          <cell r="D955" t="str">
            <v>pierwszy</v>
          </cell>
          <cell r="E955" t="str">
            <v>2012-03-27</v>
          </cell>
          <cell r="F955" t="str">
            <v>2012-12-19</v>
          </cell>
          <cell r="G955" t="str">
            <v>2012-11-05</v>
          </cell>
          <cell r="H955" t="str">
            <v>2012-11-27</v>
          </cell>
        </row>
        <row r="956">
          <cell r="B956" t="str">
            <v>RPZP.02.01.02-32-145/09</v>
          </cell>
          <cell r="C956" t="str">
            <v>RPZP.02.01.02-32-145/09</v>
          </cell>
          <cell r="D956" t="str">
            <v>pierwszy</v>
          </cell>
          <cell r="E956" t="str">
            <v>2011-11-04</v>
          </cell>
          <cell r="F956" t="str">
            <v>2012-08-03</v>
          </cell>
          <cell r="G956" t="str">
            <v>2012-07-19</v>
          </cell>
          <cell r="H956" t="str">
            <v>2012-07-23</v>
          </cell>
        </row>
        <row r="957">
          <cell r="B957" t="str">
            <v>RPZP.02.01.02-32-147/09</v>
          </cell>
          <cell r="C957" t="str">
            <v>RPZP.02.01.02-32-147/09</v>
          </cell>
          <cell r="D957" t="str">
            <v>pierwszy</v>
          </cell>
          <cell r="E957" t="str">
            <v>2010-12-29</v>
          </cell>
          <cell r="F957" t="str">
            <v>2011-08-04</v>
          </cell>
          <cell r="G957" t="str">
            <v>2011-07-22</v>
          </cell>
          <cell r="H957" t="str">
            <v>2011-08-12</v>
          </cell>
        </row>
        <row r="958">
          <cell r="B958" t="str">
            <v>RPZP.02.01.02-32-149/09</v>
          </cell>
          <cell r="C958" t="str">
            <v>RPZP.02.01.02-32-149/09</v>
          </cell>
          <cell r="D958" t="str">
            <v>pierwszy</v>
          </cell>
          <cell r="E958" t="str">
            <v>2011-08-18</v>
          </cell>
          <cell r="F958" t="str">
            <v>2012-04-25</v>
          </cell>
          <cell r="G958" t="str">
            <v>2012-03-14</v>
          </cell>
          <cell r="H958" t="str">
            <v>2012-04-12</v>
          </cell>
        </row>
        <row r="959">
          <cell r="B959" t="str">
            <v>RPZP.02.01.02-32-151/09</v>
          </cell>
          <cell r="C959" t="str">
            <v>RPZP.02.01.02-32-151/09</v>
          </cell>
          <cell r="D959" t="str">
            <v>pierwszy</v>
          </cell>
          <cell r="E959" t="str">
            <v>2010-12-29</v>
          </cell>
          <cell r="F959" t="str">
            <v>2011-08-04</v>
          </cell>
          <cell r="G959" t="str">
            <v>2011-07-13</v>
          </cell>
          <cell r="H959" t="str">
            <v>2011-07-27</v>
          </cell>
        </row>
        <row r="960">
          <cell r="B960" t="str">
            <v>RPZP.02.01.02-32-153/09</v>
          </cell>
          <cell r="C960" t="str">
            <v>RPZP.02.01.02-32-153/09</v>
          </cell>
          <cell r="D960" t="str">
            <v>pierwszy</v>
          </cell>
          <cell r="E960" t="str">
            <v>2010-12-01</v>
          </cell>
          <cell r="F960" t="str">
            <v>2011-08-04</v>
          </cell>
          <cell r="G960" t="str">
            <v>2011-07-12</v>
          </cell>
          <cell r="H960" t="str">
            <v>2011-07-27</v>
          </cell>
        </row>
        <row r="961">
          <cell r="B961" t="str">
            <v>RPZP.02.01.02-32-154/09</v>
          </cell>
          <cell r="C961" t="str">
            <v>RPZP.02.01.02-32-154/09</v>
          </cell>
          <cell r="D961" t="str">
            <v>pierwszy</v>
          </cell>
          <cell r="E961" t="str">
            <v>2011-08-08</v>
          </cell>
          <cell r="F961" t="str">
            <v>2013-05-24</v>
          </cell>
          <cell r="G961" t="str">
            <v>2013-04-11</v>
          </cell>
          <cell r="H961" t="str">
            <v>2013-05-16</v>
          </cell>
        </row>
        <row r="962">
          <cell r="B962" t="str">
            <v>RPZP.02.01.02-32-155/09</v>
          </cell>
          <cell r="C962" t="str">
            <v>RPZP.02.01.02-32-155/09</v>
          </cell>
          <cell r="D962" t="str">
            <v>pierwszy</v>
          </cell>
          <cell r="E962" t="str">
            <v>2011-11-21</v>
          </cell>
          <cell r="F962" t="str">
            <v>2012-10-10</v>
          </cell>
          <cell r="G962" t="str">
            <v>2012-09-03</v>
          </cell>
          <cell r="H962" t="str">
            <v>2012-09-24</v>
          </cell>
        </row>
        <row r="963">
          <cell r="B963" t="str">
            <v>RPZP.02.01.02-32-156/09</v>
          </cell>
          <cell r="C963" t="str">
            <v>RPZP.02.01.02-32-156/09</v>
          </cell>
          <cell r="D963" t="str">
            <v>pierwszy</v>
          </cell>
          <cell r="E963" t="str">
            <v>2012-02-18</v>
          </cell>
          <cell r="F963" t="str">
            <v>2013-12-30</v>
          </cell>
          <cell r="G963" t="str">
            <v>2013-12-03</v>
          </cell>
          <cell r="H963" t="str">
            <v>2013-12-17</v>
          </cell>
        </row>
        <row r="964">
          <cell r="B964" t="str">
            <v>RPZP.02.01.02-32-157/09</v>
          </cell>
          <cell r="C964" t="str">
            <v>RPZP.02.01.02-32-157/09</v>
          </cell>
          <cell r="D964" t="str">
            <v>pierwszy</v>
          </cell>
          <cell r="E964" t="str">
            <v>2010-12-30</v>
          </cell>
          <cell r="F964" t="str">
            <v>2011-08-04</v>
          </cell>
          <cell r="G964" t="str">
            <v>2011-07-11</v>
          </cell>
          <cell r="H964" t="str">
            <v>2011-07-26</v>
          </cell>
        </row>
        <row r="965">
          <cell r="B965" t="str">
            <v>RPZP.02.01.02-32-158/09</v>
          </cell>
          <cell r="C965" t="str">
            <v>RPZP.02.01.02-32-158/09</v>
          </cell>
          <cell r="D965" t="str">
            <v>pierwszy</v>
          </cell>
          <cell r="E965" t="str">
            <v>2010-12-17</v>
          </cell>
          <cell r="F965" t="str">
            <v>2012-01-12</v>
          </cell>
          <cell r="G965" t="str">
            <v>2011-12-13</v>
          </cell>
          <cell r="H965" t="str">
            <v>2011-12-30</v>
          </cell>
        </row>
        <row r="966">
          <cell r="B966" t="str">
            <v>RPZP.02.01.03-32-001/09</v>
          </cell>
          <cell r="C966" t="str">
            <v>RPZP.02.01.03-32-001/09</v>
          </cell>
          <cell r="D966" t="str">
            <v>pierwszy</v>
          </cell>
          <cell r="E966" t="str">
            <v>2013-05-14</v>
          </cell>
          <cell r="F966" t="str">
            <v>2014-07-17</v>
          </cell>
          <cell r="G966" t="str">
            <v>2014-04-28</v>
          </cell>
          <cell r="H966" t="str">
            <v>2014-07-08</v>
          </cell>
        </row>
        <row r="967">
          <cell r="B967" t="str">
            <v>RPZP.02.01.03-32-001/10</v>
          </cell>
          <cell r="C967" t="str">
            <v>RPZP.02.01.03-32-001/10</v>
          </cell>
          <cell r="D967" t="str">
            <v>pierwszy</v>
          </cell>
          <cell r="E967" t="str">
            <v>2013-09-03</v>
          </cell>
          <cell r="F967" t="str">
            <v>2014-11-26</v>
          </cell>
          <cell r="G967" t="str">
            <v>2014-10-22</v>
          </cell>
          <cell r="H967" t="str">
            <v>2014-11-18</v>
          </cell>
        </row>
        <row r="968">
          <cell r="B968" t="str">
            <v>RPZP.02.01.05-32-002/10</v>
          </cell>
          <cell r="C968" t="str">
            <v>RPZP.02.01.05-32-002/10</v>
          </cell>
          <cell r="D968" t="str">
            <v>pierwszy</v>
          </cell>
          <cell r="E968" t="str">
            <v>2012-01-31</v>
          </cell>
          <cell r="F968" t="str">
            <v>2014-12-30</v>
          </cell>
          <cell r="G968" t="str">
            <v>2014-11-25</v>
          </cell>
          <cell r="H968" t="str">
            <v>2014-12-15</v>
          </cell>
        </row>
        <row r="969">
          <cell r="B969" t="str">
            <v>RPZP.02.01.06-32-001/10</v>
          </cell>
          <cell r="C969" t="str">
            <v>RPZP.02.01.06-32-001/10</v>
          </cell>
          <cell r="D969" t="str">
            <v>pierwszy</v>
          </cell>
          <cell r="E969" t="str">
            <v>2011-03-28</v>
          </cell>
          <cell r="F969" t="str">
            <v>2011-10-26</v>
          </cell>
          <cell r="G969" t="str">
            <v>2011-10-10</v>
          </cell>
          <cell r="H969" t="str">
            <v>2011-10-25</v>
          </cell>
        </row>
        <row r="970">
          <cell r="B970" t="str">
            <v>RPZP.02.01.06-32-002/10</v>
          </cell>
          <cell r="C970" t="str">
            <v>RPZP.02.01.06-32-002/10</v>
          </cell>
          <cell r="D970" t="str">
            <v>pierwszy</v>
          </cell>
          <cell r="E970" t="str">
            <v>2012-02-03</v>
          </cell>
          <cell r="F970" t="str">
            <v>2013-09-26</v>
          </cell>
          <cell r="G970" t="str">
            <v>2013-07-02</v>
          </cell>
          <cell r="H970" t="str">
            <v>2013-09-11</v>
          </cell>
        </row>
        <row r="971">
          <cell r="B971" t="str">
            <v>RPZP.02.01.06-32-003/10</v>
          </cell>
          <cell r="C971" t="str">
            <v>RPZP.02.01.06-32-003/10</v>
          </cell>
          <cell r="D971" t="str">
            <v>pierwszy</v>
          </cell>
          <cell r="E971" t="str">
            <v>2011-05-16</v>
          </cell>
          <cell r="F971" t="str">
            <v>2011-12-02</v>
          </cell>
          <cell r="G971" t="str">
            <v>2011-11-24</v>
          </cell>
          <cell r="H971" t="str">
            <v>2011-11-25</v>
          </cell>
        </row>
        <row r="972">
          <cell r="B972" t="str">
            <v>RPZP.02.01.06-32-004/10</v>
          </cell>
          <cell r="C972" t="str">
            <v>RPZP.02.01.06-32-004/10</v>
          </cell>
          <cell r="D972" t="str">
            <v>pierwszy</v>
          </cell>
          <cell r="E972" t="str">
            <v>2011-07-12</v>
          </cell>
          <cell r="F972" t="str">
            <v>2011-11-03</v>
          </cell>
          <cell r="G972" t="str">
            <v>2011-10-19</v>
          </cell>
          <cell r="H972" t="str">
            <v>2011-10-26</v>
          </cell>
        </row>
        <row r="973">
          <cell r="B973" t="str">
            <v>RPZP.02.01.06-32-005/10</v>
          </cell>
          <cell r="C973" t="str">
            <v>RPZP.02.01.06-32-005/10</v>
          </cell>
          <cell r="D973" t="str">
            <v>pierwszy</v>
          </cell>
          <cell r="E973" t="str">
            <v>2010-07-16</v>
          </cell>
          <cell r="F973" t="str">
            <v>2010-10-04</v>
          </cell>
          <cell r="G973" t="str">
            <v>2010-09-23</v>
          </cell>
          <cell r="H973" t="str">
            <v>2010-09-23</v>
          </cell>
        </row>
        <row r="974">
          <cell r="B974" t="str">
            <v>RPZP.02.01.07-32-002/09</v>
          </cell>
          <cell r="C974" t="str">
            <v>RPZP.02.01.07-32-002/09</v>
          </cell>
          <cell r="D974" t="str">
            <v>pierwszy</v>
          </cell>
          <cell r="E974" t="str">
            <v>2013-01-24</v>
          </cell>
          <cell r="F974" t="str">
            <v>2014-06-10</v>
          </cell>
          <cell r="G974" t="str">
            <v>2013-07-10</v>
          </cell>
          <cell r="H974" t="str">
            <v>2013-07-17</v>
          </cell>
        </row>
        <row r="975">
          <cell r="B975" t="str">
            <v>RPZP.02.01.07-32-003/09</v>
          </cell>
          <cell r="C975" t="str">
            <v>RPZP.02.01.07-32-003/09</v>
          </cell>
          <cell r="D975" t="str">
            <v>pierwszy</v>
          </cell>
          <cell r="E975" t="str">
            <v>2011-01-26</v>
          </cell>
          <cell r="F975" t="str">
            <v>2011-05-31</v>
          </cell>
          <cell r="G975" t="str">
            <v>2011-05-31</v>
          </cell>
          <cell r="H975" t="str">
            <v>2011-05-31</v>
          </cell>
        </row>
        <row r="976">
          <cell r="B976" t="str">
            <v>RPZP.02.02.01-32-001/11</v>
          </cell>
          <cell r="C976" t="str">
            <v>RPZP.02.02.01-32-001/11</v>
          </cell>
          <cell r="D976" t="str">
            <v>pierwszy</v>
          </cell>
          <cell r="E976" t="str">
            <v>2013-10-18</v>
          </cell>
          <cell r="F976" t="str">
            <v>2014-06-03</v>
          </cell>
          <cell r="G976" t="str">
            <v>2014-05-15</v>
          </cell>
          <cell r="H976" t="str">
            <v>2014-05-21</v>
          </cell>
        </row>
        <row r="977">
          <cell r="B977" t="str">
            <v>RPZP.02.02.01-32-002/10</v>
          </cell>
          <cell r="C977" t="str">
            <v>RPZP.02.02.01-32-002/10</v>
          </cell>
          <cell r="D977" t="str">
            <v>pierwszy</v>
          </cell>
          <cell r="E977" t="str">
            <v>2014-01-22</v>
          </cell>
          <cell r="F977" t="str">
            <v>2014-12-11</v>
          </cell>
          <cell r="G977" t="str">
            <v>2014-11-27</v>
          </cell>
          <cell r="H977" t="str">
            <v>2014-12-03</v>
          </cell>
        </row>
        <row r="978">
          <cell r="B978" t="str">
            <v>RPZP.02.02.01-32-002/11</v>
          </cell>
          <cell r="C978" t="str">
            <v>RPZP.02.02.01-32-002/11</v>
          </cell>
          <cell r="D978" t="str">
            <v>pierwszy</v>
          </cell>
          <cell r="E978" t="str">
            <v>2013-10-24</v>
          </cell>
          <cell r="F978" t="str">
            <v>2014-04-09</v>
          </cell>
          <cell r="G978" t="str">
            <v>2014-03-18</v>
          </cell>
          <cell r="H978" t="str">
            <v>2014-03-24</v>
          </cell>
        </row>
        <row r="979">
          <cell r="B979" t="str">
            <v>RPZP.02.02.02-32-001/10</v>
          </cell>
          <cell r="C979" t="str">
            <v>RPZP.02.02.02-32-001/10</v>
          </cell>
          <cell r="D979" t="str">
            <v>pierwszy</v>
          </cell>
          <cell r="E979" t="str">
            <v>2012-08-14</v>
          </cell>
          <cell r="F979" t="str">
            <v>2013-03-04</v>
          </cell>
          <cell r="G979" t="str">
            <v>2013-02-15</v>
          </cell>
          <cell r="H979" t="str">
            <v>2013-02-22</v>
          </cell>
        </row>
        <row r="980">
          <cell r="B980" t="str">
            <v>RPZP.03.01.00-32-001/10</v>
          </cell>
          <cell r="C980" t="str">
            <v>RPZP.03.01.00-32-001/10</v>
          </cell>
          <cell r="D980" t="str">
            <v>pierwszy</v>
          </cell>
          <cell r="E980" t="str">
            <v>2013-02-26</v>
          </cell>
          <cell r="F980" t="str">
            <v>2014-06-26</v>
          </cell>
          <cell r="G980" t="str">
            <v>2014-05-14</v>
          </cell>
          <cell r="H980" t="str">
            <v>2014-06-17</v>
          </cell>
        </row>
        <row r="981">
          <cell r="B981" t="str">
            <v>RPZP.03.01.00-32-002/11</v>
          </cell>
          <cell r="C981" t="str">
            <v>RPZP.03.01.00-32-002/11</v>
          </cell>
          <cell r="D981" t="str">
            <v>pierwszy</v>
          </cell>
          <cell r="E981" t="str">
            <v>2013-01-03</v>
          </cell>
          <cell r="F981" t="str">
            <v>2014-07-24</v>
          </cell>
          <cell r="G981" t="str">
            <v>2014-07-03</v>
          </cell>
          <cell r="H981" t="str">
            <v>2014-07-10</v>
          </cell>
        </row>
        <row r="982">
          <cell r="B982" t="str">
            <v>RPZP.03.01.00-32-004/11</v>
          </cell>
          <cell r="C982" t="str">
            <v>RPZP.03.01.00-32-004/11</v>
          </cell>
          <cell r="D982" t="str">
            <v>pierwszy</v>
          </cell>
          <cell r="E982" t="str">
            <v>2013-12-20</v>
          </cell>
          <cell r="F982" t="str">
            <v>2014-12-30</v>
          </cell>
          <cell r="G982" t="str">
            <v>2014-12-17</v>
          </cell>
          <cell r="H982" t="str">
            <v>2014-12-23</v>
          </cell>
        </row>
        <row r="983">
          <cell r="B983" t="str">
            <v>RPZP.03.01.00-32-005/11</v>
          </cell>
          <cell r="C983" t="str">
            <v>RPZP.03.01.00-32-005/11</v>
          </cell>
          <cell r="D983" t="str">
            <v>pierwszy</v>
          </cell>
          <cell r="E983" t="str">
            <v>2012-10-22</v>
          </cell>
          <cell r="F983" t="str">
            <v>2013-05-10</v>
          </cell>
          <cell r="G983" t="str">
            <v>2013-04-23</v>
          </cell>
          <cell r="H983" t="str">
            <v>2013-04-30</v>
          </cell>
        </row>
        <row r="984">
          <cell r="B984" t="str">
            <v>RPZP.03.01.00-32-007/11</v>
          </cell>
          <cell r="C984" t="str">
            <v>RPZP.03.01.00-32-007/11</v>
          </cell>
          <cell r="D984" t="str">
            <v>pierwszy</v>
          </cell>
          <cell r="E984" t="str">
            <v>2013-04-24</v>
          </cell>
          <cell r="F984" t="str">
            <v>2014-03-04</v>
          </cell>
          <cell r="G984" t="str">
            <v>2014-01-21</v>
          </cell>
          <cell r="H984" t="str">
            <v>2014-02-25</v>
          </cell>
        </row>
        <row r="985">
          <cell r="B985" t="str">
            <v>RPZP.03.01.00-32-015/11</v>
          </cell>
          <cell r="C985" t="str">
            <v>RPZP.03.01.00-32-015/11</v>
          </cell>
          <cell r="D985" t="str">
            <v>pierwszy</v>
          </cell>
          <cell r="E985" t="str">
            <v>2012-11-29</v>
          </cell>
          <cell r="F985" t="str">
            <v>2014-09-18</v>
          </cell>
          <cell r="G985" t="str">
            <v>2014-07-24</v>
          </cell>
          <cell r="H985" t="str">
            <v>2014-08-28</v>
          </cell>
        </row>
        <row r="986">
          <cell r="B986" t="str">
            <v>RPZP.03.02.00-32-001/10</v>
          </cell>
          <cell r="C986" t="str">
            <v>RPZP.03.02.00-32-001/10</v>
          </cell>
          <cell r="D986" t="str">
            <v>pierwszy</v>
          </cell>
          <cell r="E986" t="str">
            <v>2012-07-16</v>
          </cell>
          <cell r="F986" t="str">
            <v>2014-09-11</v>
          </cell>
          <cell r="G986" t="str">
            <v>2014-08-06</v>
          </cell>
          <cell r="H986" t="str">
            <v>2014-09-03</v>
          </cell>
        </row>
        <row r="987">
          <cell r="B987" t="str">
            <v>RPZP.04.01.00-32-001/10</v>
          </cell>
          <cell r="C987" t="str">
            <v>RPZP.04.01.00-32-001/10</v>
          </cell>
          <cell r="D987" t="str">
            <v>pierwszy</v>
          </cell>
          <cell r="E987" t="str">
            <v>2012-11-12</v>
          </cell>
          <cell r="F987" t="str">
            <v>2013-08-16</v>
          </cell>
          <cell r="G987" t="str">
            <v>2013-07-29</v>
          </cell>
          <cell r="H987" t="str">
            <v>2013-08-02</v>
          </cell>
        </row>
        <row r="988">
          <cell r="B988" t="str">
            <v>RPZP.04.01.00-32-001/11</v>
          </cell>
          <cell r="C988" t="str">
            <v>RPZP.04.01.00-32-001/11</v>
          </cell>
          <cell r="D988" t="str">
            <v>pierwszy</v>
          </cell>
          <cell r="E988" t="str">
            <v>2012-10-26</v>
          </cell>
          <cell r="F988" t="str">
            <v>2013-06-04</v>
          </cell>
          <cell r="G988" t="str">
            <v>2013-05-13</v>
          </cell>
          <cell r="H988" t="str">
            <v>2013-05-16</v>
          </cell>
        </row>
        <row r="989">
          <cell r="B989" t="str">
            <v>RPZP.04.01.00-32-002/11</v>
          </cell>
          <cell r="C989" t="str">
            <v>RPZP.04.01.00-32-002/11</v>
          </cell>
          <cell r="D989" t="str">
            <v>pierwszy</v>
          </cell>
          <cell r="E989" t="str">
            <v>2012-06-01</v>
          </cell>
          <cell r="F989" t="str">
            <v>2012-11-26</v>
          </cell>
          <cell r="G989" t="str">
            <v>2012-11-06</v>
          </cell>
          <cell r="H989" t="str">
            <v>2012-11-09</v>
          </cell>
        </row>
        <row r="990">
          <cell r="B990" t="str">
            <v>RPZP.04.01.00-32-006/11</v>
          </cell>
          <cell r="C990" t="str">
            <v>RPZP.04.01.00-32-006/11</v>
          </cell>
          <cell r="D990" t="str">
            <v>pierwszy</v>
          </cell>
          <cell r="E990" t="str">
            <v>2013-07-12</v>
          </cell>
          <cell r="F990" t="str">
            <v>2013-12-10</v>
          </cell>
          <cell r="G990" t="str">
            <v>2013-12-02</v>
          </cell>
          <cell r="H990" t="str">
            <v>2013-12-03</v>
          </cell>
        </row>
        <row r="991">
          <cell r="B991" t="str">
            <v>RPZP.04.01.00-32-009/11</v>
          </cell>
          <cell r="C991" t="str">
            <v>RPZP.04.01.00-32-009/11</v>
          </cell>
          <cell r="D991" t="str">
            <v>pierwszy</v>
          </cell>
          <cell r="E991" t="str">
            <v>2014-04-24</v>
          </cell>
          <cell r="F991" t="str">
            <v>2014-11-03</v>
          </cell>
          <cell r="G991" t="str">
            <v>2014-10-17</v>
          </cell>
          <cell r="H991" t="str">
            <v>2014-10-22</v>
          </cell>
        </row>
        <row r="992">
          <cell r="B992" t="str">
            <v>RPZP.04.01.00-32-014/11</v>
          </cell>
          <cell r="C992" t="str">
            <v>RPZP.04.01.00-32-014/11</v>
          </cell>
          <cell r="D992" t="str">
            <v>pierwszy</v>
          </cell>
          <cell r="E992" t="str">
            <v>2013-12-24</v>
          </cell>
          <cell r="F992" t="str">
            <v>2014-10-16</v>
          </cell>
          <cell r="G992" t="str">
            <v>2014-10-03</v>
          </cell>
          <cell r="H992" t="str">
            <v>2014-10-08</v>
          </cell>
        </row>
        <row r="993">
          <cell r="B993" t="str">
            <v>RPZP.04.01.00-32-016/11</v>
          </cell>
          <cell r="C993" t="str">
            <v>RPZP.04.01.00-32-016/11</v>
          </cell>
          <cell r="D993" t="str">
            <v>pierwszy</v>
          </cell>
          <cell r="E993" t="str">
            <v>2012-11-20</v>
          </cell>
          <cell r="F993" t="str">
            <v>2013-08-23</v>
          </cell>
          <cell r="G993" t="str">
            <v>2013-08-01</v>
          </cell>
          <cell r="H993" t="str">
            <v>2013-08-12</v>
          </cell>
        </row>
        <row r="994">
          <cell r="B994" t="str">
            <v>RPZP.04.02.00-32-002/10</v>
          </cell>
          <cell r="C994" t="str">
            <v>RPZP.04.02.00-32-002/10</v>
          </cell>
          <cell r="D994" t="str">
            <v>pierwszy</v>
          </cell>
          <cell r="E994" t="str">
            <v>2013-01-21</v>
          </cell>
          <cell r="F994" t="str">
            <v>2013-11-19</v>
          </cell>
          <cell r="G994" t="str">
            <v>2013-10-29</v>
          </cell>
          <cell r="H994" t="str">
            <v>2013-11-08</v>
          </cell>
        </row>
        <row r="995">
          <cell r="B995" t="str">
            <v>RPZP.04.02.00-32-003/10</v>
          </cell>
          <cell r="C995" t="str">
            <v>RPZP.04.02.00-32-003/10</v>
          </cell>
          <cell r="D995" t="str">
            <v>pierwszy</v>
          </cell>
          <cell r="E995" t="str">
            <v>2013-02-21</v>
          </cell>
          <cell r="F995" t="str">
            <v>2013-12-30</v>
          </cell>
          <cell r="G995" t="str">
            <v>2013-12-06</v>
          </cell>
          <cell r="H995" t="str">
            <v>2013-12-19</v>
          </cell>
        </row>
        <row r="996">
          <cell r="B996" t="str">
            <v>RPZP.04.02.00-32-004/10</v>
          </cell>
          <cell r="C996" t="str">
            <v>RPZP.04.02.00-32-004/10</v>
          </cell>
          <cell r="D996" t="str">
            <v>pierwszy</v>
          </cell>
          <cell r="E996" t="str">
            <v>2011-11-24</v>
          </cell>
          <cell r="F996" t="str">
            <v>2013-10-25</v>
          </cell>
          <cell r="G996" t="str">
            <v>2013-10-14</v>
          </cell>
          <cell r="H996" t="str">
            <v>2013-10-18</v>
          </cell>
        </row>
        <row r="997">
          <cell r="B997" t="str">
            <v>RPZP.04.02.00-32-006/11</v>
          </cell>
          <cell r="C997" t="str">
            <v>RPZP.04.02.00-32-006/11</v>
          </cell>
          <cell r="D997" t="str">
            <v>pierwszy</v>
          </cell>
          <cell r="E997" t="str">
            <v>2013-04-29</v>
          </cell>
          <cell r="F997" t="str">
            <v>2014-05-05</v>
          </cell>
          <cell r="G997" t="str">
            <v>2014-04-01</v>
          </cell>
          <cell r="H997" t="str">
            <v>2014-04-17</v>
          </cell>
        </row>
        <row r="998">
          <cell r="B998" t="str">
            <v>RPZP.04.02.00-32-008/10</v>
          </cell>
          <cell r="C998" t="str">
            <v>RPZP.04.02.00-32-008/10</v>
          </cell>
          <cell r="D998" t="str">
            <v>pierwszy</v>
          </cell>
          <cell r="E998" t="str">
            <v>2012-05-30</v>
          </cell>
          <cell r="F998" t="str">
            <v>2012-12-28</v>
          </cell>
          <cell r="G998" t="str">
            <v>2012-12-18</v>
          </cell>
          <cell r="H998" t="str">
            <v>2012-12-24</v>
          </cell>
        </row>
        <row r="999">
          <cell r="B999" t="str">
            <v>RPZP.04.02.00-32-009/10</v>
          </cell>
          <cell r="C999" t="str">
            <v>RPZP.04.02.00-32-009/10</v>
          </cell>
          <cell r="D999" t="str">
            <v>pierwszy</v>
          </cell>
          <cell r="E999" t="str">
            <v>2011-08-08</v>
          </cell>
          <cell r="F999" t="str">
            <v>2012-01-26</v>
          </cell>
          <cell r="G999" t="str">
            <v>2012-01-11</v>
          </cell>
          <cell r="H999" t="str">
            <v>2012-01-16</v>
          </cell>
        </row>
        <row r="1000">
          <cell r="B1000" t="str">
            <v>RPZP.04.02.00-32-010/11</v>
          </cell>
          <cell r="C1000" t="str">
            <v>RPZP.04.02.00-32-010/11</v>
          </cell>
          <cell r="D1000" t="str">
            <v>pierwszy</v>
          </cell>
          <cell r="E1000" t="str">
            <v>2013-10-07</v>
          </cell>
          <cell r="F1000" t="str">
            <v>2014-08-19</v>
          </cell>
          <cell r="G1000" t="str">
            <v>2014-06-11</v>
          </cell>
          <cell r="H1000" t="str">
            <v>2014-08-08</v>
          </cell>
        </row>
        <row r="1001">
          <cell r="B1001" t="str">
            <v>RPZP.04.02.00-32-011/10</v>
          </cell>
          <cell r="C1001" t="str">
            <v>RPZP.04.02.00-32-011/10</v>
          </cell>
          <cell r="D1001" t="str">
            <v>pierwszy</v>
          </cell>
          <cell r="E1001" t="str">
            <v>2011-11-14</v>
          </cell>
          <cell r="F1001" t="str">
            <v>2013-04-24</v>
          </cell>
          <cell r="G1001" t="str">
            <v>2013-01-22</v>
          </cell>
          <cell r="H1001" t="str">
            <v>2013-04-11</v>
          </cell>
        </row>
        <row r="1002">
          <cell r="B1002" t="str">
            <v>RPZP.04.02.00-32-012/10</v>
          </cell>
          <cell r="C1002" t="str">
            <v>RPZP.04.02.00-32-012/10</v>
          </cell>
          <cell r="D1002" t="str">
            <v>pierwszy</v>
          </cell>
          <cell r="E1002" t="str">
            <v>2012-06-04</v>
          </cell>
          <cell r="F1002" t="str">
            <v>2012-12-28</v>
          </cell>
          <cell r="G1002" t="str">
            <v>2012-12-14</v>
          </cell>
          <cell r="H1002" t="str">
            <v>2012-12-18</v>
          </cell>
        </row>
        <row r="1003">
          <cell r="B1003" t="str">
            <v>RPZP.04.02.00-32-017/11</v>
          </cell>
          <cell r="C1003" t="str">
            <v>RPZP.04.02.00-32-017/11</v>
          </cell>
          <cell r="D1003" t="str">
            <v>pierwszy</v>
          </cell>
          <cell r="E1003" t="str">
            <v>2013-07-22</v>
          </cell>
          <cell r="F1003" t="str">
            <v>2013-12-30</v>
          </cell>
          <cell r="G1003" t="str">
            <v>2013-12-13</v>
          </cell>
          <cell r="H1003" t="str">
            <v>2013-12-16</v>
          </cell>
        </row>
        <row r="1004">
          <cell r="B1004" t="str">
            <v>RPZP.04.02.00-32-019/11</v>
          </cell>
          <cell r="C1004" t="str">
            <v>RPZP.04.02.00-32-019/11</v>
          </cell>
          <cell r="D1004" t="str">
            <v>pierwszy</v>
          </cell>
          <cell r="E1004" t="str">
            <v>2013-10-24</v>
          </cell>
          <cell r="F1004" t="str">
            <v>2014-07-10</v>
          </cell>
          <cell r="G1004" t="str">
            <v>2014-06-16</v>
          </cell>
          <cell r="H1004" t="str">
            <v>2014-07-01</v>
          </cell>
        </row>
        <row r="1005">
          <cell r="B1005" t="str">
            <v>RPZP.04.02.00-32-021/11</v>
          </cell>
          <cell r="C1005" t="str">
            <v>RPZP.04.02.00-32-021/11</v>
          </cell>
          <cell r="D1005" t="str">
            <v>pierwszy</v>
          </cell>
          <cell r="E1005" t="str">
            <v>2012-12-20</v>
          </cell>
          <cell r="F1005" t="str">
            <v>2013-07-11</v>
          </cell>
          <cell r="G1005" t="str">
            <v>2013-06-13</v>
          </cell>
          <cell r="H1005" t="str">
            <v>2013-06-28</v>
          </cell>
        </row>
        <row r="1006">
          <cell r="B1006" t="str">
            <v>RPZP.04.02.00-32-023/11</v>
          </cell>
          <cell r="C1006" t="str">
            <v>RPZP.04.02.00-32-023/11</v>
          </cell>
          <cell r="D1006" t="str">
            <v>pierwszy</v>
          </cell>
          <cell r="E1006" t="str">
            <v>2013-05-14</v>
          </cell>
          <cell r="F1006" t="str">
            <v>2014-03-04</v>
          </cell>
          <cell r="G1006" t="str">
            <v>2014-01-14</v>
          </cell>
          <cell r="H1006" t="str">
            <v>2014-02-25</v>
          </cell>
        </row>
        <row r="1007">
          <cell r="B1007" t="str">
            <v>RPZP.04.02.00-32-026/11</v>
          </cell>
          <cell r="C1007" t="str">
            <v>RPZP.04.02.00-32-026/11</v>
          </cell>
          <cell r="D1007" t="str">
            <v>pierwszy</v>
          </cell>
          <cell r="E1007" t="str">
            <v>2013-12-04</v>
          </cell>
          <cell r="F1007" t="str">
            <v>2014-09-04</v>
          </cell>
          <cell r="G1007" t="str">
            <v>2014-08-21</v>
          </cell>
          <cell r="H1007" t="str">
            <v>2014-08-25</v>
          </cell>
        </row>
        <row r="1008">
          <cell r="B1008" t="str">
            <v>RPZP.04.03.00-32-001/09</v>
          </cell>
          <cell r="C1008" t="str">
            <v>RPZP.04.03.00-32-001/09</v>
          </cell>
          <cell r="D1008" t="str">
            <v>pierwszy</v>
          </cell>
          <cell r="E1008" t="str">
            <v>2014-03-11</v>
          </cell>
          <cell r="F1008" t="str">
            <v>2014-12-30</v>
          </cell>
          <cell r="G1008" t="str">
            <v>2014-12-15</v>
          </cell>
          <cell r="H1008" t="str">
            <v>2014-12-17</v>
          </cell>
        </row>
        <row r="1009">
          <cell r="B1009" t="str">
            <v>RPZP.04.03.00-32-004/09</v>
          </cell>
          <cell r="C1009" t="str">
            <v>RPZP.04.03.00-32-004/09</v>
          </cell>
          <cell r="D1009" t="str">
            <v>pierwszy</v>
          </cell>
          <cell r="E1009" t="str">
            <v>2011-02-17</v>
          </cell>
          <cell r="F1009" t="str">
            <v>2011-10-04</v>
          </cell>
          <cell r="G1009" t="str">
            <v>2011-09-23</v>
          </cell>
          <cell r="H1009" t="str">
            <v>2011-10-24</v>
          </cell>
        </row>
        <row r="1010">
          <cell r="B1010" t="str">
            <v>RPZP.04.03.00-32-006/09</v>
          </cell>
          <cell r="C1010" t="str">
            <v>RPZP.04.03.00-32-006/09</v>
          </cell>
          <cell r="D1010" t="str">
            <v>pierwszy</v>
          </cell>
          <cell r="E1010" t="str">
            <v>2011-03-24</v>
          </cell>
          <cell r="F1010" t="str">
            <v>2012-10-17</v>
          </cell>
          <cell r="G1010" t="str">
            <v>2012-08-07</v>
          </cell>
          <cell r="H1010" t="str">
            <v>2012-09-27</v>
          </cell>
        </row>
        <row r="1011">
          <cell r="B1011" t="str">
            <v>RPZP.04.03.00-32-007/09</v>
          </cell>
          <cell r="C1011" t="str">
            <v>RPZP.04.03.00-32-007/09</v>
          </cell>
          <cell r="D1011" t="str">
            <v>pierwszy</v>
          </cell>
          <cell r="E1011" t="str">
            <v>2012-02-29</v>
          </cell>
          <cell r="F1011" t="str">
            <v>2012-11-26</v>
          </cell>
          <cell r="G1011" t="str">
            <v>2012-09-03</v>
          </cell>
          <cell r="H1011" t="str">
            <v>2012-11-19</v>
          </cell>
        </row>
        <row r="1012">
          <cell r="B1012" t="str">
            <v>RPZP.04.03.00-32-009/09</v>
          </cell>
          <cell r="C1012" t="str">
            <v>RPZP.04.03.00-32-009/09</v>
          </cell>
          <cell r="D1012" t="str">
            <v>pierwszy</v>
          </cell>
          <cell r="E1012" t="str">
            <v>2012-05-16</v>
          </cell>
          <cell r="F1012" t="str">
            <v>2013-06-18</v>
          </cell>
          <cell r="G1012" t="str">
            <v>2013-04-11</v>
          </cell>
          <cell r="H1012" t="str">
            <v>2013-05-29</v>
          </cell>
        </row>
        <row r="1013">
          <cell r="B1013" t="str">
            <v>RPZP.04.03.00-32-010/09</v>
          </cell>
          <cell r="C1013" t="str">
            <v>RPZP.04.03.00-32-010/09</v>
          </cell>
          <cell r="D1013" t="str">
            <v>pierwszy</v>
          </cell>
          <cell r="E1013" t="str">
            <v>2012-06-25</v>
          </cell>
          <cell r="F1013" t="str">
            <v>2013-05-17</v>
          </cell>
          <cell r="G1013" t="str">
            <v>2013-02-22</v>
          </cell>
          <cell r="H1013" t="str">
            <v>2013-05-08</v>
          </cell>
        </row>
        <row r="1014">
          <cell r="B1014" t="str">
            <v>RPZP.04.03.00-32-011/09</v>
          </cell>
          <cell r="C1014" t="str">
            <v>RPZP.04.03.00-32-011/09</v>
          </cell>
          <cell r="D1014" t="str">
            <v>pierwszy</v>
          </cell>
          <cell r="E1014" t="str">
            <v>2012-06-27</v>
          </cell>
          <cell r="F1014" t="str">
            <v>2013-01-17</v>
          </cell>
          <cell r="G1014" t="str">
            <v>2012-12-04</v>
          </cell>
          <cell r="H1014" t="str">
            <v>2012-12-27</v>
          </cell>
        </row>
        <row r="1015">
          <cell r="B1015" t="str">
            <v>RPZP.04.03.00-32-012/09</v>
          </cell>
          <cell r="C1015" t="str">
            <v>RPZP.04.03.00-32-012/09</v>
          </cell>
          <cell r="D1015" t="str">
            <v>pierwszy</v>
          </cell>
          <cell r="E1015" t="str">
            <v>2011-05-26</v>
          </cell>
          <cell r="F1015" t="str">
            <v>2012-06-12</v>
          </cell>
          <cell r="G1015" t="str">
            <v>2012-05-18</v>
          </cell>
          <cell r="H1015" t="str">
            <v>2012-05-24</v>
          </cell>
        </row>
        <row r="1016">
          <cell r="B1016" t="str">
            <v>RPZP.04.03.00-32-013/09</v>
          </cell>
          <cell r="C1016" t="str">
            <v>RPZP.04.03.00-32-013/09</v>
          </cell>
          <cell r="D1016" t="str">
            <v>pierwszy</v>
          </cell>
          <cell r="E1016" t="str">
            <v>2013-01-15</v>
          </cell>
          <cell r="F1016" t="str">
            <v>2014-11-12</v>
          </cell>
          <cell r="G1016" t="str">
            <v>2014-08-26</v>
          </cell>
          <cell r="H1016" t="str">
            <v>2014-11-03</v>
          </cell>
        </row>
        <row r="1017">
          <cell r="B1017" t="str">
            <v>RPZP.04.03.00-32-016/09</v>
          </cell>
          <cell r="C1017" t="str">
            <v>RPZP.04.03.00-32-016/09</v>
          </cell>
          <cell r="D1017" t="str">
            <v>pierwszy</v>
          </cell>
          <cell r="E1017" t="str">
            <v>2012-06-21</v>
          </cell>
          <cell r="F1017" t="str">
            <v>2013-04-17</v>
          </cell>
          <cell r="G1017" t="str">
            <v>2013-04-04</v>
          </cell>
          <cell r="H1017" t="str">
            <v>2013-04-05</v>
          </cell>
        </row>
        <row r="1018">
          <cell r="B1018" t="str">
            <v>RPZP.04.03.00-32-021/09</v>
          </cell>
          <cell r="C1018" t="str">
            <v>RPZP.04.03.00-32-021/09</v>
          </cell>
          <cell r="D1018" t="str">
            <v>pierwszy</v>
          </cell>
          <cell r="E1018" t="str">
            <v>2010-10-18</v>
          </cell>
          <cell r="F1018" t="str">
            <v>2011-07-26</v>
          </cell>
          <cell r="G1018" t="str">
            <v>2011-07-06</v>
          </cell>
          <cell r="H1018" t="str">
            <v>2011-07-27</v>
          </cell>
        </row>
        <row r="1019">
          <cell r="B1019" t="str">
            <v>RPZP.04.03.00-32-022/09</v>
          </cell>
          <cell r="C1019" t="str">
            <v>RPZP.04.03.00-32-022/09</v>
          </cell>
          <cell r="D1019" t="str">
            <v>pierwszy</v>
          </cell>
          <cell r="E1019" t="str">
            <v>2012-04-16</v>
          </cell>
          <cell r="F1019">
            <v>0</v>
          </cell>
          <cell r="G1019" t="str">
            <v>2014-09-03</v>
          </cell>
          <cell r="H1019" t="str">
            <v>2014-12-12</v>
          </cell>
        </row>
        <row r="1020">
          <cell r="B1020" t="str">
            <v>RPZP.04.03.00-32-023/09</v>
          </cell>
          <cell r="C1020" t="str">
            <v>RPZP.04.03.00-32-023/09</v>
          </cell>
          <cell r="D1020" t="str">
            <v>pierwszy</v>
          </cell>
          <cell r="E1020" t="str">
            <v>2011-09-22</v>
          </cell>
          <cell r="F1020" t="str">
            <v>2012-06-26</v>
          </cell>
          <cell r="G1020" t="str">
            <v>2012-06-01</v>
          </cell>
          <cell r="H1020" t="str">
            <v>2012-06-19</v>
          </cell>
        </row>
        <row r="1021">
          <cell r="B1021" t="str">
            <v>RPZP.04.04.00-32-006/11</v>
          </cell>
          <cell r="C1021" t="str">
            <v>RPZP.04.04.00-32-006/11</v>
          </cell>
          <cell r="D1021" t="str">
            <v>pierwszy</v>
          </cell>
          <cell r="E1021" t="str">
            <v>2013-01-16</v>
          </cell>
          <cell r="F1021" t="str">
            <v>2013-09-26</v>
          </cell>
          <cell r="G1021" t="str">
            <v>2013-09-06</v>
          </cell>
          <cell r="H1021" t="str">
            <v>2013-09-13</v>
          </cell>
        </row>
        <row r="1022">
          <cell r="B1022" t="str">
            <v>RPZP.04.04.00-32-007/11</v>
          </cell>
          <cell r="C1022" t="str">
            <v>RPZP.04.04.00-32-007/11</v>
          </cell>
          <cell r="D1022" t="str">
            <v>pierwszy</v>
          </cell>
          <cell r="E1022" t="str">
            <v>2013-01-17</v>
          </cell>
          <cell r="F1022" t="str">
            <v>2013-10-11</v>
          </cell>
          <cell r="G1022" t="str">
            <v>2013-09-16</v>
          </cell>
          <cell r="H1022" t="str">
            <v>2013-09-25</v>
          </cell>
        </row>
        <row r="1023">
          <cell r="B1023" t="str">
            <v>RPZP.04.04.00-32-008/11</v>
          </cell>
          <cell r="C1023" t="str">
            <v>RPZP.04.04.00-32-008/11</v>
          </cell>
          <cell r="D1023" t="str">
            <v>pierwszy</v>
          </cell>
          <cell r="E1023" t="str">
            <v>2013-01-16</v>
          </cell>
          <cell r="F1023" t="str">
            <v>2013-04-10</v>
          </cell>
          <cell r="G1023" t="str">
            <v>2013-03-22</v>
          </cell>
          <cell r="H1023" t="str">
            <v>2013-03-26</v>
          </cell>
        </row>
        <row r="1024">
          <cell r="B1024" t="str">
            <v>RPZP.04.04.00-32-010/11</v>
          </cell>
          <cell r="C1024" t="str">
            <v>RPZP.04.04.00-32-010/11</v>
          </cell>
          <cell r="D1024" t="str">
            <v>pierwszy</v>
          </cell>
          <cell r="E1024" t="str">
            <v>2012-12-20</v>
          </cell>
          <cell r="F1024" t="str">
            <v>2013-12-03</v>
          </cell>
          <cell r="G1024" t="str">
            <v>2013-11-18</v>
          </cell>
          <cell r="H1024" t="str">
            <v>2013-11-21</v>
          </cell>
        </row>
        <row r="1025">
          <cell r="B1025" t="str">
            <v>RPZP.04.04.00-32-011/11</v>
          </cell>
          <cell r="C1025" t="str">
            <v>RPZP.04.04.00-32-011/11</v>
          </cell>
          <cell r="D1025" t="str">
            <v>pierwszy</v>
          </cell>
          <cell r="E1025" t="str">
            <v>2013-11-21</v>
          </cell>
          <cell r="F1025" t="str">
            <v>2014-10-24</v>
          </cell>
          <cell r="G1025" t="str">
            <v>2014-10-10</v>
          </cell>
          <cell r="H1025" t="str">
            <v>2014-10-15</v>
          </cell>
        </row>
        <row r="1026">
          <cell r="B1026" t="str">
            <v>RPZP.04.04.00-32-012/11</v>
          </cell>
          <cell r="C1026" t="str">
            <v>RPZP.04.04.00-32-012/11</v>
          </cell>
          <cell r="D1026" t="str">
            <v>pierwszy</v>
          </cell>
          <cell r="E1026" t="str">
            <v>2014-01-24</v>
          </cell>
          <cell r="F1026" t="str">
            <v>2014-12-30</v>
          </cell>
          <cell r="G1026" t="str">
            <v>2014-12-17</v>
          </cell>
          <cell r="H1026" t="str">
            <v>2014-12-18</v>
          </cell>
        </row>
        <row r="1027">
          <cell r="B1027" t="str">
            <v>RPZP.04.04.00-32-013/11</v>
          </cell>
          <cell r="C1027" t="str">
            <v>RPZP.04.04.00-32-013/11</v>
          </cell>
          <cell r="D1027" t="str">
            <v>pierwszy</v>
          </cell>
          <cell r="E1027" t="str">
            <v>2012-08-21</v>
          </cell>
          <cell r="F1027" t="str">
            <v>2013-10-03</v>
          </cell>
          <cell r="G1027" t="str">
            <v>2013-09-16</v>
          </cell>
          <cell r="H1027" t="str">
            <v>2013-09-25</v>
          </cell>
        </row>
        <row r="1028">
          <cell r="B1028" t="str">
            <v>RPZP.04.05.01-32-010/11</v>
          </cell>
          <cell r="C1028" t="str">
            <v>RPZP.04.05.01-32-010/11</v>
          </cell>
          <cell r="D1028" t="str">
            <v>pierwszy</v>
          </cell>
          <cell r="E1028" t="str">
            <v>2012-07-17</v>
          </cell>
          <cell r="F1028" t="str">
            <v>2013-09-12</v>
          </cell>
          <cell r="G1028" t="str">
            <v>2013-08-27</v>
          </cell>
          <cell r="H1028" t="str">
            <v>2013-09-04</v>
          </cell>
        </row>
        <row r="1029">
          <cell r="B1029" t="str">
            <v>RPZP.04.05.01-32-013/11</v>
          </cell>
          <cell r="C1029" t="str">
            <v>RPZP.04.05.01-32-013/11</v>
          </cell>
          <cell r="D1029" t="str">
            <v>pierwszy</v>
          </cell>
          <cell r="E1029" t="str">
            <v>2013-09-02</v>
          </cell>
          <cell r="F1029" t="str">
            <v>2014-04-16</v>
          </cell>
          <cell r="G1029" t="str">
            <v>2014-03-28</v>
          </cell>
          <cell r="H1029" t="str">
            <v>2014-04-04</v>
          </cell>
        </row>
        <row r="1030">
          <cell r="B1030" t="str">
            <v>RPZP.04.05.02-32-001/10</v>
          </cell>
          <cell r="C1030" t="str">
            <v>RPZP.04.05.02-32-001/10</v>
          </cell>
          <cell r="D1030" t="str">
            <v>pierwszy</v>
          </cell>
          <cell r="E1030" t="str">
            <v>2013-08-06</v>
          </cell>
          <cell r="F1030" t="str">
            <v>2014-11-26</v>
          </cell>
          <cell r="G1030" t="str">
            <v>2014-11-18</v>
          </cell>
          <cell r="H1030" t="str">
            <v>2014-11-19</v>
          </cell>
        </row>
        <row r="1031">
          <cell r="B1031" t="str">
            <v>RPZP.04.05.02-32-006/10</v>
          </cell>
          <cell r="C1031" t="str">
            <v>RPZP.04.05.02-32-006/10</v>
          </cell>
          <cell r="D1031" t="str">
            <v>pierwszy</v>
          </cell>
          <cell r="E1031" t="str">
            <v>2013-08-30</v>
          </cell>
          <cell r="F1031" t="str">
            <v>2014-10-09</v>
          </cell>
          <cell r="G1031" t="str">
            <v>2014-09-23</v>
          </cell>
          <cell r="H1031" t="str">
            <v>2014-09-29</v>
          </cell>
        </row>
        <row r="1032">
          <cell r="B1032" t="str">
            <v>RPZP.04.05.02-32-007/10</v>
          </cell>
          <cell r="C1032" t="str">
            <v>RPZP.04.05.02-32-007/10</v>
          </cell>
          <cell r="D1032" t="str">
            <v>pierwszy</v>
          </cell>
          <cell r="E1032" t="str">
            <v>2011-07-11</v>
          </cell>
          <cell r="F1032" t="str">
            <v>2012-02-17</v>
          </cell>
          <cell r="G1032" t="str">
            <v>2012-01-27</v>
          </cell>
          <cell r="H1032" t="str">
            <v>2012-02-08</v>
          </cell>
        </row>
        <row r="1033">
          <cell r="B1033" t="str">
            <v>RPZP.04.05.02-32-008/10</v>
          </cell>
          <cell r="C1033" t="str">
            <v>RPZP.04.05.02-32-008/10</v>
          </cell>
          <cell r="D1033" t="str">
            <v>pierwszy</v>
          </cell>
          <cell r="E1033" t="str">
            <v>2011-06-02</v>
          </cell>
          <cell r="F1033" t="str">
            <v>2011-10-26</v>
          </cell>
          <cell r="G1033" t="str">
            <v>2011-09-23</v>
          </cell>
          <cell r="H1033" t="str">
            <v>2011-10-24</v>
          </cell>
        </row>
        <row r="1034">
          <cell r="B1034" t="str">
            <v>RPZP.04.05.02-32-009/10</v>
          </cell>
          <cell r="C1034" t="str">
            <v>RPZP.04.05.02-32-009/10</v>
          </cell>
          <cell r="D1034" t="str">
            <v>pierwszy</v>
          </cell>
          <cell r="E1034" t="str">
            <v>2010-10-14</v>
          </cell>
          <cell r="F1034" t="str">
            <v>2011-05-26</v>
          </cell>
          <cell r="G1034" t="str">
            <v>2011-05-11</v>
          </cell>
          <cell r="H1034" t="str">
            <v>2011-05-13</v>
          </cell>
        </row>
        <row r="1035">
          <cell r="B1035" t="str">
            <v>RPZP.04.05.02-32-011/10</v>
          </cell>
          <cell r="C1035" t="str">
            <v>RPZP.04.05.02-32-011/10</v>
          </cell>
          <cell r="D1035" t="str">
            <v>pierwszy</v>
          </cell>
          <cell r="E1035" t="str">
            <v>2013-01-15</v>
          </cell>
          <cell r="F1035">
            <v>0</v>
          </cell>
          <cell r="G1035" t="str">
            <v>2014-03-25</v>
          </cell>
          <cell r="H1035" t="str">
            <v>2014-06-06</v>
          </cell>
        </row>
        <row r="1036">
          <cell r="B1036" t="str">
            <v>RPZP.04.05.02-32-013/10</v>
          </cell>
          <cell r="C1036" t="str">
            <v>RPZP.04.05.02-32-013/10</v>
          </cell>
          <cell r="D1036" t="str">
            <v>pierwszy</v>
          </cell>
          <cell r="E1036" t="str">
            <v>2011-07-29</v>
          </cell>
          <cell r="F1036" t="str">
            <v>2012-01-26</v>
          </cell>
          <cell r="G1036" t="str">
            <v>2012-01-10</v>
          </cell>
          <cell r="H1036" t="str">
            <v>2012-01-11</v>
          </cell>
        </row>
        <row r="1037">
          <cell r="B1037" t="str">
            <v>RPZP.04.05.02-32-014/10</v>
          </cell>
          <cell r="C1037" t="str">
            <v>RPZP.04.05.02-32-014/10</v>
          </cell>
          <cell r="D1037" t="str">
            <v>pierwszy</v>
          </cell>
          <cell r="E1037" t="str">
            <v>2013-02-01</v>
          </cell>
          <cell r="F1037" t="str">
            <v>2014-04-16</v>
          </cell>
          <cell r="G1037" t="str">
            <v>2014-03-26</v>
          </cell>
          <cell r="H1037" t="str">
            <v>2014-04-04</v>
          </cell>
        </row>
        <row r="1038">
          <cell r="B1038" t="str">
            <v>RPZP.04.05.02-32-015/10</v>
          </cell>
          <cell r="C1038" t="str">
            <v>RPZP.04.05.02-32-015/10</v>
          </cell>
          <cell r="D1038" t="str">
            <v>pierwszy</v>
          </cell>
          <cell r="E1038" t="str">
            <v>2011-11-04</v>
          </cell>
          <cell r="F1038" t="str">
            <v>2012-11-22</v>
          </cell>
          <cell r="G1038" t="str">
            <v>2012-11-22</v>
          </cell>
          <cell r="H1038" t="str">
            <v>2013-02-04</v>
          </cell>
        </row>
        <row r="1039">
          <cell r="B1039" t="str">
            <v>RPZP.04.05.02-32-016/10</v>
          </cell>
          <cell r="C1039" t="str">
            <v>RPZP.04.05.02-32-016/10</v>
          </cell>
          <cell r="D1039" t="str">
            <v>pierwszy</v>
          </cell>
          <cell r="E1039" t="str">
            <v>2011-02-14</v>
          </cell>
          <cell r="F1039" t="str">
            <v>2011-10-12</v>
          </cell>
          <cell r="G1039" t="str">
            <v>2011-09-23</v>
          </cell>
          <cell r="H1039" t="str">
            <v>2011-10-24</v>
          </cell>
        </row>
        <row r="1040">
          <cell r="B1040" t="str">
            <v>RPZP.04.05.02-32-019/10</v>
          </cell>
          <cell r="C1040" t="str">
            <v>RPZP.04.05.02-32-019/10</v>
          </cell>
          <cell r="D1040" t="str">
            <v>pierwszy</v>
          </cell>
          <cell r="E1040" t="str">
            <v>2012-01-27</v>
          </cell>
          <cell r="F1040" t="str">
            <v>2012-11-19</v>
          </cell>
          <cell r="G1040" t="str">
            <v>2012-10-02</v>
          </cell>
          <cell r="H1040" t="str">
            <v>2012-11-02</v>
          </cell>
        </row>
        <row r="1041">
          <cell r="B1041" t="str">
            <v>RPZP.04.05.02-32-021/10</v>
          </cell>
          <cell r="C1041" t="str">
            <v>RPZP.04.05.02-32-021/10</v>
          </cell>
          <cell r="D1041" t="str">
            <v>pierwszy</v>
          </cell>
          <cell r="E1041" t="str">
            <v>2011-04-18</v>
          </cell>
          <cell r="F1041" t="str">
            <v>2011-10-26</v>
          </cell>
          <cell r="G1041" t="str">
            <v>2011-10-13</v>
          </cell>
          <cell r="H1041" t="str">
            <v>2011-10-19</v>
          </cell>
        </row>
        <row r="1042">
          <cell r="B1042" t="str">
            <v>RPZP.04.05.02-32-024/10</v>
          </cell>
          <cell r="C1042" t="str">
            <v>RPZP.04.05.02-32-024/10</v>
          </cell>
          <cell r="D1042" t="str">
            <v>pierwszy</v>
          </cell>
          <cell r="E1042" t="str">
            <v>2014-03-14</v>
          </cell>
          <cell r="F1042" t="str">
            <v>2014-11-12</v>
          </cell>
          <cell r="G1042" t="str">
            <v>2014-10-20</v>
          </cell>
          <cell r="H1042" t="str">
            <v>2014-11-03</v>
          </cell>
        </row>
        <row r="1043">
          <cell r="B1043" t="str">
            <v>RPZP.04.05.02-32-026/10</v>
          </cell>
          <cell r="C1043" t="str">
            <v>RPZP.04.05.02-32-026/10</v>
          </cell>
          <cell r="D1043" t="str">
            <v>pierwszy</v>
          </cell>
          <cell r="E1043" t="str">
            <v>2011-10-31</v>
          </cell>
          <cell r="F1043" t="str">
            <v>2012-05-04</v>
          </cell>
          <cell r="G1043" t="str">
            <v>2012-04-06</v>
          </cell>
          <cell r="H1043" t="str">
            <v>2012-04-13</v>
          </cell>
        </row>
        <row r="1044">
          <cell r="B1044" t="str">
            <v>RPZP.04.05.02-32-027/10</v>
          </cell>
          <cell r="C1044" t="str">
            <v>RPZP.04.05.02-32-027/10</v>
          </cell>
          <cell r="D1044" t="str">
            <v>pierwszy</v>
          </cell>
          <cell r="E1044" t="str">
            <v>2012-08-27</v>
          </cell>
          <cell r="F1044" t="str">
            <v>2013-11-26</v>
          </cell>
          <cell r="G1044" t="str">
            <v>2013-09-06</v>
          </cell>
          <cell r="H1044" t="str">
            <v>2013-10-17</v>
          </cell>
        </row>
        <row r="1045">
          <cell r="B1045" t="str">
            <v>RPZP.04.05.02-32-028/10</v>
          </cell>
          <cell r="C1045" t="str">
            <v>RPZP.04.05.02-32-028/10</v>
          </cell>
          <cell r="D1045" t="str">
            <v>pierwszy</v>
          </cell>
          <cell r="E1045" t="str">
            <v>2011-11-21</v>
          </cell>
          <cell r="F1045" t="str">
            <v>2013-02-04</v>
          </cell>
          <cell r="G1045" t="str">
            <v>2012-12-07</v>
          </cell>
          <cell r="H1045" t="str">
            <v>2013-01-16</v>
          </cell>
        </row>
        <row r="1046">
          <cell r="B1046" t="str">
            <v>RPZP.04.05.02-32-029/10</v>
          </cell>
          <cell r="C1046" t="str">
            <v>RPZP.04.05.02-32-029/10</v>
          </cell>
          <cell r="D1046" t="str">
            <v>pierwszy</v>
          </cell>
          <cell r="E1046" t="str">
            <v>2011-02-18</v>
          </cell>
          <cell r="F1046" t="str">
            <v>2011-07-04</v>
          </cell>
          <cell r="G1046" t="str">
            <v>2011-06-16</v>
          </cell>
          <cell r="H1046" t="str">
            <v>2011-06-28</v>
          </cell>
        </row>
        <row r="1047">
          <cell r="B1047" t="str">
            <v>RPZP.04.05.02-32-030/10</v>
          </cell>
          <cell r="C1047" t="str">
            <v>RPZP.04.05.02-32-030/10</v>
          </cell>
          <cell r="D1047" t="str">
            <v>pierwszy</v>
          </cell>
          <cell r="E1047" t="str">
            <v>2014-07-18</v>
          </cell>
          <cell r="F1047" t="str">
            <v>2014-12-30</v>
          </cell>
          <cell r="G1047" t="str">
            <v>2014-12-17</v>
          </cell>
          <cell r="H1047" t="str">
            <v>2014-12-23</v>
          </cell>
        </row>
        <row r="1048">
          <cell r="B1048" t="str">
            <v>RPZP.04.05.02-32-031/10</v>
          </cell>
          <cell r="C1048" t="str">
            <v>RPZP.04.05.02-32-031/10</v>
          </cell>
          <cell r="D1048" t="str">
            <v>pierwszy</v>
          </cell>
          <cell r="E1048" t="str">
            <v>2012-04-26</v>
          </cell>
          <cell r="F1048" t="str">
            <v>2012-12-28</v>
          </cell>
          <cell r="G1048" t="str">
            <v>2012-11-22</v>
          </cell>
          <cell r="H1048" t="str">
            <v>2012-12-19</v>
          </cell>
        </row>
        <row r="1049">
          <cell r="B1049" t="str">
            <v>RPZP.04.05.02-32-032/10</v>
          </cell>
          <cell r="C1049" t="str">
            <v>RPZP.04.05.02-32-032/10</v>
          </cell>
          <cell r="D1049" t="str">
            <v>pierwszy</v>
          </cell>
          <cell r="E1049" t="str">
            <v>2012-03-29</v>
          </cell>
          <cell r="F1049" t="str">
            <v>2012-10-05</v>
          </cell>
          <cell r="G1049" t="str">
            <v>2012-10-05</v>
          </cell>
          <cell r="H1049" t="str">
            <v>2012-10-10</v>
          </cell>
        </row>
        <row r="1050">
          <cell r="B1050" t="str">
            <v>RPZP.04.05.02-32-033/10</v>
          </cell>
          <cell r="C1050" t="str">
            <v>RPZP.04.05.02-32-033/10</v>
          </cell>
          <cell r="D1050" t="str">
            <v>pierwszy</v>
          </cell>
          <cell r="E1050" t="str">
            <v>2011-03-23</v>
          </cell>
          <cell r="F1050" t="str">
            <v>2011-07-19</v>
          </cell>
          <cell r="G1050" t="str">
            <v>2011-07-01</v>
          </cell>
          <cell r="H1050" t="str">
            <v>2011-07-26</v>
          </cell>
        </row>
        <row r="1051">
          <cell r="B1051" t="str">
            <v>RPZP.04.05.02-32-034/10</v>
          </cell>
          <cell r="C1051" t="str">
            <v>RPZP.04.05.02-32-034/10</v>
          </cell>
          <cell r="D1051" t="str">
            <v>pierwszy</v>
          </cell>
          <cell r="E1051" t="str">
            <v>2011-07-15</v>
          </cell>
          <cell r="F1051" t="str">
            <v>2012-02-03</v>
          </cell>
          <cell r="G1051" t="str">
            <v>2012-01-11</v>
          </cell>
          <cell r="H1051" t="str">
            <v>2012-01-16</v>
          </cell>
        </row>
        <row r="1052">
          <cell r="B1052" t="str">
            <v>RPZP.05.01.01-32-001/09</v>
          </cell>
          <cell r="C1052" t="str">
            <v>RPZP.05.01.01-32-001/09</v>
          </cell>
          <cell r="D1052" t="str">
            <v>pierwszy</v>
          </cell>
          <cell r="E1052" t="str">
            <v>2012-01-13</v>
          </cell>
          <cell r="F1052" t="str">
            <v>2012-12-28</v>
          </cell>
          <cell r="G1052" t="str">
            <v>2012-12-05</v>
          </cell>
          <cell r="H1052" t="str">
            <v>2012-12-27</v>
          </cell>
        </row>
        <row r="1053">
          <cell r="B1053" t="str">
            <v>RPZP.05.01.01-32-002/09</v>
          </cell>
          <cell r="C1053" t="str">
            <v>RPZP.05.01.01-32-002/09</v>
          </cell>
          <cell r="D1053" t="str">
            <v>pierwszy</v>
          </cell>
          <cell r="E1053" t="str">
            <v>2011-08-12</v>
          </cell>
          <cell r="F1053" t="str">
            <v>2012-09-11</v>
          </cell>
          <cell r="G1053" t="str">
            <v>2012-07-05</v>
          </cell>
          <cell r="H1053" t="str">
            <v>2012-08-23</v>
          </cell>
        </row>
        <row r="1054">
          <cell r="B1054" t="str">
            <v>RPZP.05.01.01-32-003/10</v>
          </cell>
          <cell r="C1054" t="str">
            <v>RPZP.05.01.01-32-003/10</v>
          </cell>
          <cell r="D1054" t="str">
            <v>pierwszy</v>
          </cell>
          <cell r="E1054" t="str">
            <v>2012-09-11</v>
          </cell>
          <cell r="F1054" t="str">
            <v>2014-03-11</v>
          </cell>
          <cell r="G1054" t="str">
            <v>2014-02-11</v>
          </cell>
          <cell r="H1054" t="str">
            <v>2014-03-03</v>
          </cell>
        </row>
        <row r="1055">
          <cell r="B1055" t="str">
            <v>RPZP.05.01.01-32-004/10</v>
          </cell>
          <cell r="C1055" t="str">
            <v>RPZP.05.01.01-32-004/10</v>
          </cell>
          <cell r="D1055" t="str">
            <v>pierwszy</v>
          </cell>
          <cell r="E1055" t="str">
            <v>2011-10-21</v>
          </cell>
          <cell r="F1055" t="str">
            <v>2013-11-26</v>
          </cell>
          <cell r="G1055" t="str">
            <v>2013-09-24</v>
          </cell>
          <cell r="H1055" t="str">
            <v>2013-11-15</v>
          </cell>
        </row>
        <row r="1056">
          <cell r="B1056" t="str">
            <v>RPZP.05.01.01-32-010/09</v>
          </cell>
          <cell r="C1056" t="str">
            <v>RPZP.05.01.01-32-010/09</v>
          </cell>
          <cell r="D1056" t="str">
            <v>pierwszy</v>
          </cell>
          <cell r="E1056" t="str">
            <v>2011-03-03</v>
          </cell>
          <cell r="F1056" t="str">
            <v>2013-09-19</v>
          </cell>
          <cell r="G1056" t="str">
            <v>2013-05-29</v>
          </cell>
          <cell r="H1056" t="str">
            <v>2013-07-18</v>
          </cell>
        </row>
        <row r="1057">
          <cell r="B1057" t="str">
            <v>RPZP.05.01.01-32-015/09</v>
          </cell>
          <cell r="C1057" t="str">
            <v>RPZP.05.01.01-32-015/09</v>
          </cell>
          <cell r="D1057" t="str">
            <v>pierwszy</v>
          </cell>
          <cell r="E1057" t="str">
            <v>2011-02-04</v>
          </cell>
          <cell r="F1057" t="str">
            <v>2011-09-16</v>
          </cell>
          <cell r="G1057" t="str">
            <v>2011-08-29</v>
          </cell>
          <cell r="H1057" t="str">
            <v>2011-10-19</v>
          </cell>
        </row>
        <row r="1058">
          <cell r="B1058" t="str">
            <v>RPZP.05.01.01-32-020/09</v>
          </cell>
          <cell r="C1058" t="str">
            <v>RPZP.05.01.01-32-020/09</v>
          </cell>
          <cell r="D1058" t="str">
            <v>pierwszy</v>
          </cell>
          <cell r="E1058" t="str">
            <v>2011-06-29</v>
          </cell>
          <cell r="F1058" t="str">
            <v>2012-06-12</v>
          </cell>
          <cell r="G1058" t="str">
            <v>2012-05-11</v>
          </cell>
          <cell r="H1058" t="str">
            <v>2012-05-29</v>
          </cell>
        </row>
        <row r="1059">
          <cell r="B1059" t="str">
            <v>RPZP.05.01.01-32-026/09</v>
          </cell>
          <cell r="C1059" t="str">
            <v>RPZP.05.01.01-32-026/09</v>
          </cell>
          <cell r="D1059" t="str">
            <v>pierwszy</v>
          </cell>
          <cell r="E1059" t="str">
            <v>2011-03-07</v>
          </cell>
          <cell r="F1059" t="str">
            <v>2013-08-08</v>
          </cell>
          <cell r="G1059" t="str">
            <v>2013-05-07</v>
          </cell>
          <cell r="H1059" t="str">
            <v>2013-06-06</v>
          </cell>
        </row>
        <row r="1060">
          <cell r="B1060" t="str">
            <v>RPZP.05.01.01-32-028/09</v>
          </cell>
          <cell r="C1060" t="str">
            <v>RPZP.05.01.01-32-028/09</v>
          </cell>
          <cell r="D1060" t="str">
            <v>pierwszy</v>
          </cell>
          <cell r="E1060" t="str">
            <v>2012-03-07</v>
          </cell>
          <cell r="F1060" t="str">
            <v>2012-11-19</v>
          </cell>
          <cell r="G1060" t="str">
            <v>2012-10-11</v>
          </cell>
          <cell r="H1060" t="str">
            <v>2012-10-18</v>
          </cell>
        </row>
        <row r="1061">
          <cell r="B1061" t="str">
            <v>RPZP.05.01.01-32-031/09</v>
          </cell>
          <cell r="C1061" t="str">
            <v>RPZP.05.01.01-32-031/09</v>
          </cell>
          <cell r="D1061" t="str">
            <v>pierwszy</v>
          </cell>
          <cell r="E1061" t="str">
            <v>2010-08-19</v>
          </cell>
          <cell r="F1061" t="str">
            <v>2011-08-26</v>
          </cell>
          <cell r="G1061" t="str">
            <v>2011-07-28</v>
          </cell>
          <cell r="H1061" t="str">
            <v>2011-08-29</v>
          </cell>
        </row>
        <row r="1062">
          <cell r="B1062" t="str">
            <v>RPZP.05.01.01-32-032/09</v>
          </cell>
          <cell r="C1062" t="str">
            <v>RPZP.05.01.01-32-032/09</v>
          </cell>
          <cell r="D1062" t="str">
            <v>pierwszy</v>
          </cell>
          <cell r="E1062" t="str">
            <v>2010-08-30</v>
          </cell>
          <cell r="F1062" t="str">
            <v>2012-08-03</v>
          </cell>
          <cell r="G1062" t="str">
            <v>2012-05-23</v>
          </cell>
          <cell r="H1062" t="str">
            <v>2012-07-17</v>
          </cell>
        </row>
        <row r="1063">
          <cell r="B1063" t="str">
            <v>RPZP.05.01.01-32-033/09</v>
          </cell>
          <cell r="C1063" t="str">
            <v>RPZP.05.01.01-32-033/09</v>
          </cell>
          <cell r="D1063" t="str">
            <v>pierwszy</v>
          </cell>
          <cell r="E1063" t="str">
            <v>2010-08-19</v>
          </cell>
          <cell r="F1063" t="str">
            <v>2011-08-04</v>
          </cell>
          <cell r="G1063" t="str">
            <v>2011-07-11</v>
          </cell>
          <cell r="H1063" t="str">
            <v>2011-07-26</v>
          </cell>
        </row>
        <row r="1064">
          <cell r="B1064" t="str">
            <v>RPZP.05.01.01-32-034/09</v>
          </cell>
          <cell r="C1064" t="str">
            <v>RPZP.05.01.01-32-034/09</v>
          </cell>
          <cell r="D1064" t="str">
            <v>pierwszy</v>
          </cell>
          <cell r="E1064" t="str">
            <v>2010-08-23</v>
          </cell>
          <cell r="F1064" t="str">
            <v>2011-08-19</v>
          </cell>
          <cell r="G1064" t="str">
            <v>2011-07-28</v>
          </cell>
          <cell r="H1064" t="str">
            <v>2011-08-05</v>
          </cell>
        </row>
        <row r="1065">
          <cell r="B1065" t="str">
            <v>RPZP.05.01.01-32-035/09</v>
          </cell>
          <cell r="C1065" t="str">
            <v>RPZP.05.01.01-32-035/09</v>
          </cell>
          <cell r="D1065" t="str">
            <v>pierwszy</v>
          </cell>
          <cell r="E1065" t="str">
            <v>2010-12-27</v>
          </cell>
          <cell r="F1065" t="str">
            <v>2011-07-11</v>
          </cell>
          <cell r="G1065" t="str">
            <v>2011-06-27</v>
          </cell>
          <cell r="H1065" t="str">
            <v>2011-06-28</v>
          </cell>
        </row>
        <row r="1066">
          <cell r="B1066" t="str">
            <v>RPZP.05.01.01-32-036/09</v>
          </cell>
          <cell r="C1066" t="str">
            <v>RPZP.05.01.01-32-036/09</v>
          </cell>
          <cell r="D1066" t="str">
            <v>pierwszy</v>
          </cell>
          <cell r="E1066" t="str">
            <v>2011-01-17</v>
          </cell>
          <cell r="F1066" t="str">
            <v>2011-08-26</v>
          </cell>
          <cell r="G1066" t="str">
            <v>2011-08-10</v>
          </cell>
          <cell r="H1066" t="str">
            <v>2011-08-24</v>
          </cell>
        </row>
        <row r="1067">
          <cell r="B1067" t="str">
            <v>RPZP.05.01.01-32-044/09</v>
          </cell>
          <cell r="C1067" t="str">
            <v>RPZP.05.01.01-32-044/09</v>
          </cell>
          <cell r="D1067" t="str">
            <v>pierwszy</v>
          </cell>
          <cell r="E1067" t="str">
            <v>2011-08-04</v>
          </cell>
          <cell r="F1067" t="str">
            <v>2011-12-30</v>
          </cell>
          <cell r="G1067" t="str">
            <v>2011-12-15</v>
          </cell>
          <cell r="H1067" t="str">
            <v>2011-12-21</v>
          </cell>
        </row>
        <row r="1068">
          <cell r="B1068" t="str">
            <v>RPZP.05.01.01-32-048/09</v>
          </cell>
          <cell r="C1068" t="str">
            <v>RPZP.05.01.01-32-048/09</v>
          </cell>
          <cell r="D1068" t="str">
            <v>pierwszy</v>
          </cell>
          <cell r="E1068" t="str">
            <v>2009-11-05</v>
          </cell>
          <cell r="F1068" t="str">
            <v>2010-08-26</v>
          </cell>
          <cell r="G1068" t="str">
            <v>2010-08-18</v>
          </cell>
          <cell r="H1068" t="str">
            <v>2010-08-23</v>
          </cell>
        </row>
        <row r="1069">
          <cell r="B1069" t="str">
            <v>RPZP.05.01.01-32-049/09</v>
          </cell>
          <cell r="C1069" t="str">
            <v>RPZP.05.01.01-32-049/09</v>
          </cell>
          <cell r="D1069" t="str">
            <v>pierwszy</v>
          </cell>
          <cell r="E1069" t="str">
            <v>2012-10-10</v>
          </cell>
          <cell r="F1069" t="str">
            <v>2014-05-26</v>
          </cell>
          <cell r="G1069" t="str">
            <v>2014-04-02</v>
          </cell>
          <cell r="H1069" t="str">
            <v>2014-05-19</v>
          </cell>
        </row>
        <row r="1070">
          <cell r="B1070" t="str">
            <v>RPZP.05.01.02-32-006/10</v>
          </cell>
          <cell r="C1070" t="str">
            <v>RPZP.05.01.02-32-006/10</v>
          </cell>
          <cell r="D1070" t="str">
            <v>pierwszy</v>
          </cell>
          <cell r="E1070" t="str">
            <v>2012-05-14</v>
          </cell>
          <cell r="F1070" t="str">
            <v>2013-08-08</v>
          </cell>
          <cell r="G1070" t="str">
            <v>2013-05-23</v>
          </cell>
          <cell r="H1070" t="str">
            <v>2013-07-30</v>
          </cell>
        </row>
        <row r="1071">
          <cell r="B1071" t="str">
            <v>RPZP.05.01.02-32-010/10</v>
          </cell>
          <cell r="C1071" t="str">
            <v>RPZP.05.01.02-32-010/10</v>
          </cell>
          <cell r="D1071" t="str">
            <v>pierwszy</v>
          </cell>
          <cell r="E1071" t="str">
            <v>2012-04-27</v>
          </cell>
          <cell r="F1071" t="str">
            <v>2013-08-08</v>
          </cell>
          <cell r="G1071" t="str">
            <v>2013-07-23</v>
          </cell>
          <cell r="H1071" t="str">
            <v>2013-07-25</v>
          </cell>
        </row>
        <row r="1072">
          <cell r="B1072" t="str">
            <v>RPZP.05.02.01-32-003/09</v>
          </cell>
          <cell r="C1072" t="str">
            <v>RPZP.05.02.01-32-003/09</v>
          </cell>
          <cell r="D1072" t="str">
            <v>pierwszy</v>
          </cell>
          <cell r="E1072" t="str">
            <v>2011-06-07</v>
          </cell>
          <cell r="F1072" t="str">
            <v>2012-08-10</v>
          </cell>
          <cell r="G1072" t="str">
            <v>2012-07-10</v>
          </cell>
          <cell r="H1072" t="str">
            <v>2012-07-26</v>
          </cell>
        </row>
        <row r="1073">
          <cell r="B1073" t="str">
            <v>RPZP.05.02.01-32-004/09</v>
          </cell>
          <cell r="C1073" t="str">
            <v>RPZP.05.02.01-32-004/09</v>
          </cell>
          <cell r="D1073" t="str">
            <v>pierwszy</v>
          </cell>
          <cell r="E1073" t="str">
            <v>2010-04-30</v>
          </cell>
          <cell r="F1073" t="str">
            <v>2010-12-09</v>
          </cell>
          <cell r="G1073" t="str">
            <v>2010-08-30</v>
          </cell>
          <cell r="H1073" t="str">
            <v>2010-08-23</v>
          </cell>
        </row>
        <row r="1074">
          <cell r="B1074" t="str">
            <v>RPZP.05.02.01-32-006/09</v>
          </cell>
          <cell r="C1074" t="str">
            <v>RPZP.05.02.01-32-006/09</v>
          </cell>
          <cell r="D1074" t="str">
            <v>pierwszy</v>
          </cell>
          <cell r="E1074" t="str">
            <v>2011-08-11</v>
          </cell>
          <cell r="F1074">
            <v>0</v>
          </cell>
          <cell r="G1074" t="str">
            <v>2014-07-24</v>
          </cell>
          <cell r="H1074" t="str">
            <v>2014-09-03</v>
          </cell>
        </row>
        <row r="1075">
          <cell r="B1075" t="str">
            <v>RPZP.05.02.01-32-008/09</v>
          </cell>
          <cell r="C1075" t="str">
            <v>RPZP.05.02.01-32-008/09</v>
          </cell>
          <cell r="D1075" t="str">
            <v>pierwszy</v>
          </cell>
          <cell r="E1075" t="str">
            <v>2012-03-29</v>
          </cell>
          <cell r="F1075" t="str">
            <v>2014-08-11</v>
          </cell>
          <cell r="G1075" t="str">
            <v>2014-06-27</v>
          </cell>
          <cell r="H1075" t="str">
            <v>2014-08-06</v>
          </cell>
        </row>
        <row r="1076">
          <cell r="B1076" t="str">
            <v>RPZP.05.02.01-32-010/09</v>
          </cell>
          <cell r="C1076" t="str">
            <v>RPZP.05.02.01-32-010/09</v>
          </cell>
          <cell r="D1076" t="str">
            <v>pierwszy</v>
          </cell>
          <cell r="E1076" t="str">
            <v>2011-01-11</v>
          </cell>
          <cell r="F1076" t="str">
            <v>2012-05-18</v>
          </cell>
          <cell r="G1076" t="str">
            <v>2012-03-01</v>
          </cell>
          <cell r="H1076" t="str">
            <v>2012-05-08</v>
          </cell>
        </row>
        <row r="1077">
          <cell r="B1077" t="str">
            <v>RPZP.05.02.01-32-012/09</v>
          </cell>
          <cell r="C1077" t="str">
            <v>RPZP.05.02.01-32-012/09</v>
          </cell>
          <cell r="D1077" t="str">
            <v>pierwszy</v>
          </cell>
          <cell r="E1077" t="str">
            <v>2012-12-07</v>
          </cell>
          <cell r="F1077" t="str">
            <v>2014-08-11</v>
          </cell>
          <cell r="G1077" t="str">
            <v>2014-06-09</v>
          </cell>
          <cell r="H1077" t="str">
            <v>2014-07-31</v>
          </cell>
        </row>
        <row r="1078">
          <cell r="B1078" t="str">
            <v>RPZP.05.02.01-32-015/09</v>
          </cell>
          <cell r="C1078" t="str">
            <v>RPZP.05.02.01-32-015/09</v>
          </cell>
          <cell r="D1078" t="str">
            <v>pierwszy</v>
          </cell>
          <cell r="E1078" t="str">
            <v>2010-01-27</v>
          </cell>
          <cell r="F1078" t="str">
            <v>2012-03-21</v>
          </cell>
          <cell r="G1078" t="str">
            <v>2012-03-21</v>
          </cell>
          <cell r="H1078" t="str">
            <v>2012-07-03</v>
          </cell>
        </row>
        <row r="1079">
          <cell r="B1079" t="str">
            <v>RPZP.05.02.01-32-016/09</v>
          </cell>
          <cell r="C1079" t="str">
            <v>RPZP.05.02.01-32-016/09</v>
          </cell>
          <cell r="D1079" t="str">
            <v>pierwszy</v>
          </cell>
          <cell r="E1079" t="str">
            <v>2011-01-10</v>
          </cell>
          <cell r="F1079" t="str">
            <v>2011-08-04</v>
          </cell>
          <cell r="G1079" t="str">
            <v>2011-07-12</v>
          </cell>
          <cell r="H1079" t="str">
            <v>2011-07-26</v>
          </cell>
        </row>
        <row r="1080">
          <cell r="B1080" t="str">
            <v>RPZP.05.02.01-32-022/09</v>
          </cell>
          <cell r="C1080" t="str">
            <v>RPZP.05.02.01-32-022/09</v>
          </cell>
          <cell r="D1080" t="str">
            <v>pierwszy</v>
          </cell>
          <cell r="E1080" t="str">
            <v>2011-01-20</v>
          </cell>
          <cell r="F1080" t="str">
            <v>2011-10-26</v>
          </cell>
          <cell r="G1080" t="str">
            <v>2011-10-10</v>
          </cell>
          <cell r="H1080" t="str">
            <v>2011-10-25</v>
          </cell>
        </row>
        <row r="1081">
          <cell r="B1081" t="str">
            <v>RPZP.05.02.01-32-024/09</v>
          </cell>
          <cell r="C1081" t="str">
            <v>RPZP.05.02.01-32-024/09</v>
          </cell>
          <cell r="D1081" t="str">
            <v>pierwszy</v>
          </cell>
          <cell r="E1081" t="str">
            <v>2011-10-06</v>
          </cell>
          <cell r="F1081" t="str">
            <v>2013-06-11</v>
          </cell>
          <cell r="G1081" t="str">
            <v>2013-02-05</v>
          </cell>
          <cell r="H1081" t="str">
            <v>2013-05-29</v>
          </cell>
        </row>
        <row r="1082">
          <cell r="B1082" t="str">
            <v>RPZP.05.02.01-32-028/09</v>
          </cell>
          <cell r="C1082" t="str">
            <v>RPZP.05.02.01-32-028/09</v>
          </cell>
          <cell r="D1082" t="str">
            <v>pierwszy</v>
          </cell>
          <cell r="E1082" t="str">
            <v>2011-12-27</v>
          </cell>
          <cell r="F1082" t="str">
            <v>2012-12-28</v>
          </cell>
          <cell r="G1082" t="str">
            <v>2012-10-16</v>
          </cell>
          <cell r="H1082" t="str">
            <v>2012-11-30</v>
          </cell>
        </row>
        <row r="1083">
          <cell r="B1083" t="str">
            <v>RPZP.05.02.01-32-032/09</v>
          </cell>
          <cell r="C1083" t="str">
            <v>RPZP.05.02.01-32-032/09</v>
          </cell>
          <cell r="D1083" t="str">
            <v>pierwszy</v>
          </cell>
          <cell r="E1083" t="str">
            <v>2010-09-23</v>
          </cell>
          <cell r="F1083" t="str">
            <v>2011-06-17</v>
          </cell>
          <cell r="G1083" t="str">
            <v>2011-06-06</v>
          </cell>
          <cell r="H1083" t="str">
            <v>2011-06-15</v>
          </cell>
        </row>
        <row r="1084">
          <cell r="B1084" t="str">
            <v>RPZP.05.02.02-32-010/10</v>
          </cell>
          <cell r="C1084" t="str">
            <v>RPZP.05.02.02-32-010/10</v>
          </cell>
          <cell r="D1084" t="str">
            <v>pierwszy</v>
          </cell>
          <cell r="E1084" t="str">
            <v>2011-10-26</v>
          </cell>
          <cell r="F1084" t="str">
            <v>2012-03-16</v>
          </cell>
          <cell r="G1084" t="str">
            <v>2012-02-24</v>
          </cell>
          <cell r="H1084" t="str">
            <v>2012-03-12</v>
          </cell>
        </row>
        <row r="1085">
          <cell r="B1085" t="str">
            <v>RPZP.05.02.02-32-019/10</v>
          </cell>
          <cell r="C1085" t="str">
            <v>RPZP.05.02.02-32-019/10</v>
          </cell>
          <cell r="D1085" t="str">
            <v>pierwszy</v>
          </cell>
          <cell r="E1085" t="str">
            <v>2012-11-15</v>
          </cell>
          <cell r="F1085" t="str">
            <v>2013-12-30</v>
          </cell>
          <cell r="G1085" t="str">
            <v>2013-12-10</v>
          </cell>
          <cell r="H1085" t="str">
            <v>2013-12-23</v>
          </cell>
        </row>
        <row r="1086">
          <cell r="B1086" t="str">
            <v>RPZP.05.02.02-32-020/10</v>
          </cell>
          <cell r="C1086" t="str">
            <v>RPZP.05.02.02-32-020/10</v>
          </cell>
          <cell r="D1086" t="str">
            <v>pierwszy</v>
          </cell>
          <cell r="E1086" t="str">
            <v>2013-02-20</v>
          </cell>
          <cell r="F1086" t="str">
            <v>2013-11-26</v>
          </cell>
          <cell r="G1086" t="str">
            <v>2013-11-18</v>
          </cell>
          <cell r="H1086" t="str">
            <v>2013-11-19</v>
          </cell>
        </row>
        <row r="1087">
          <cell r="B1087" t="str">
            <v>RPZP.05.02.02-32-022/10</v>
          </cell>
          <cell r="C1087" t="str">
            <v>RPZP.05.02.02-32-022/10</v>
          </cell>
          <cell r="D1087" t="str">
            <v>pierwszy</v>
          </cell>
          <cell r="E1087" t="str">
            <v>2013-02-05</v>
          </cell>
          <cell r="F1087" t="str">
            <v>2013-12-30</v>
          </cell>
          <cell r="G1087" t="str">
            <v>2013-11-28</v>
          </cell>
          <cell r="H1087" t="str">
            <v>2013-12-19</v>
          </cell>
        </row>
        <row r="1088">
          <cell r="B1088" t="str">
            <v>RPZP.05.02.02-32-023/10</v>
          </cell>
          <cell r="C1088" t="str">
            <v>RPZP.05.02.02-32-023/10</v>
          </cell>
          <cell r="D1088" t="str">
            <v>pierwszy</v>
          </cell>
          <cell r="E1088" t="str">
            <v>2011-10-10</v>
          </cell>
          <cell r="F1088" t="str">
            <v>2013-02-04</v>
          </cell>
          <cell r="G1088" t="str">
            <v>2012-11-29</v>
          </cell>
          <cell r="H1088" t="str">
            <v>2012-12-07</v>
          </cell>
        </row>
        <row r="1089">
          <cell r="B1089" t="str">
            <v>RPZP.05.02.02-32-024/10</v>
          </cell>
          <cell r="C1089" t="str">
            <v>RPZP.05.02.02-32-024/10</v>
          </cell>
          <cell r="D1089" t="str">
            <v>pierwszy</v>
          </cell>
          <cell r="E1089" t="str">
            <v>2012-01-23</v>
          </cell>
          <cell r="F1089" t="str">
            <v>2013-12-30</v>
          </cell>
          <cell r="G1089" t="str">
            <v>2013-12-04</v>
          </cell>
          <cell r="H1089" t="str">
            <v>2013-12-19</v>
          </cell>
        </row>
        <row r="1090">
          <cell r="B1090" t="str">
            <v>RPZP.05.02.02-32-032/10</v>
          </cell>
          <cell r="C1090" t="str">
            <v>RPZP.05.02.02-32-032/10</v>
          </cell>
          <cell r="D1090" t="str">
            <v>pierwszy</v>
          </cell>
          <cell r="E1090" t="str">
            <v>2013-02-26</v>
          </cell>
          <cell r="F1090" t="str">
            <v>2013-11-04</v>
          </cell>
          <cell r="G1090" t="str">
            <v>2013-10-14</v>
          </cell>
          <cell r="H1090" t="str">
            <v>2013-11-15</v>
          </cell>
        </row>
        <row r="1091">
          <cell r="B1091" t="str">
            <v>RPZP.05.03.00-32-003/10</v>
          </cell>
          <cell r="C1091" t="str">
            <v>RPZP.05.03.00-32-003/10</v>
          </cell>
          <cell r="D1091" t="str">
            <v>pierwszy</v>
          </cell>
          <cell r="E1091" t="str">
            <v>2012-01-27</v>
          </cell>
          <cell r="F1091" t="str">
            <v>2012-10-25</v>
          </cell>
          <cell r="G1091" t="str">
            <v>2012-09-13</v>
          </cell>
          <cell r="H1091" t="str">
            <v>2012-10-08</v>
          </cell>
        </row>
        <row r="1092">
          <cell r="B1092" t="str">
            <v>RPZP.05.03.00-32-009/10</v>
          </cell>
          <cell r="C1092" t="str">
            <v>RPZP.05.03.00-32-009/10</v>
          </cell>
          <cell r="D1092" t="str">
            <v>pierwszy</v>
          </cell>
          <cell r="E1092" t="str">
            <v>2011-09-22</v>
          </cell>
          <cell r="F1092" t="str">
            <v>2012-07-18</v>
          </cell>
          <cell r="G1092" t="str">
            <v>2012-06-29</v>
          </cell>
          <cell r="H1092" t="str">
            <v>2012-07-04</v>
          </cell>
        </row>
        <row r="1093">
          <cell r="B1093" t="str">
            <v>RPZP.05.03.00-32-014/10</v>
          </cell>
          <cell r="C1093" t="str">
            <v>RPZP.05.03.00-32-014/10</v>
          </cell>
          <cell r="D1093" t="str">
            <v>pierwszy</v>
          </cell>
          <cell r="E1093" t="str">
            <v>2013-08-02</v>
          </cell>
          <cell r="F1093" t="str">
            <v>2014-08-19</v>
          </cell>
          <cell r="G1093" t="str">
            <v>2014-07-24</v>
          </cell>
          <cell r="H1093" t="str">
            <v>2014-08-05</v>
          </cell>
        </row>
        <row r="1094">
          <cell r="B1094" t="str">
            <v>RPZP.05.04.00-32-001/10</v>
          </cell>
          <cell r="C1094" t="str">
            <v>RPZP.05.04.00-32-001/10</v>
          </cell>
          <cell r="D1094" t="str">
            <v>pierwszy</v>
          </cell>
          <cell r="E1094" t="str">
            <v>2013-01-29</v>
          </cell>
          <cell r="F1094" t="str">
            <v>2013-12-18</v>
          </cell>
          <cell r="G1094" t="str">
            <v>2013-12-03</v>
          </cell>
          <cell r="H1094" t="str">
            <v>2013-12-10</v>
          </cell>
        </row>
        <row r="1095">
          <cell r="B1095" t="str">
            <v>RPZP.05.05.01-32-001/11</v>
          </cell>
          <cell r="C1095" t="str">
            <v>RPZP.05.05.01-32-001/11</v>
          </cell>
          <cell r="D1095" t="str">
            <v>pierwszy</v>
          </cell>
          <cell r="E1095" t="str">
            <v>2014-01-17</v>
          </cell>
          <cell r="F1095" t="str">
            <v>2014-11-26</v>
          </cell>
          <cell r="G1095" t="str">
            <v>2014-10-16</v>
          </cell>
          <cell r="H1095" t="str">
            <v>2014-11-19</v>
          </cell>
        </row>
        <row r="1096">
          <cell r="B1096" t="str">
            <v>RPZP.05.05.01-32-005/11</v>
          </cell>
          <cell r="C1096" t="str">
            <v>RPZP.05.05.01-32-005/11</v>
          </cell>
          <cell r="D1096" t="str">
            <v>pierwszy</v>
          </cell>
          <cell r="E1096" t="str">
            <v>2013-06-07</v>
          </cell>
          <cell r="F1096" t="str">
            <v>2014-03-25</v>
          </cell>
          <cell r="G1096" t="str">
            <v>2014-02-21</v>
          </cell>
          <cell r="H1096" t="str">
            <v>2014-03-18</v>
          </cell>
        </row>
        <row r="1097">
          <cell r="B1097" t="str">
            <v>RPZP.05.05.01-32-006/10</v>
          </cell>
          <cell r="C1097" t="str">
            <v>RPZP.05.05.01-32-006/10</v>
          </cell>
          <cell r="D1097" t="str">
            <v>pierwszy</v>
          </cell>
          <cell r="E1097" t="str">
            <v>2011-06-10</v>
          </cell>
          <cell r="F1097" t="str">
            <v>2011-09-09</v>
          </cell>
          <cell r="G1097" t="str">
            <v>2011-08-24</v>
          </cell>
          <cell r="H1097" t="str">
            <v>2011-09-29</v>
          </cell>
        </row>
        <row r="1098">
          <cell r="B1098" t="str">
            <v>RPZP.05.05.01-32-007/11</v>
          </cell>
          <cell r="C1098" t="str">
            <v>RPZP.05.05.01-32-007/11</v>
          </cell>
          <cell r="D1098" t="str">
            <v>pierwszy</v>
          </cell>
          <cell r="E1098" t="str">
            <v>2014-01-13</v>
          </cell>
          <cell r="F1098" t="str">
            <v>2014-09-11</v>
          </cell>
          <cell r="G1098" t="str">
            <v>2014-08-27</v>
          </cell>
          <cell r="H1098" t="str">
            <v>2014-09-02</v>
          </cell>
        </row>
        <row r="1099">
          <cell r="B1099" t="str">
            <v>RPZP.05.05.01-32-012/10</v>
          </cell>
          <cell r="C1099" t="str">
            <v>RPZP.05.05.01-32-012/10</v>
          </cell>
          <cell r="D1099" t="str">
            <v>pierwszy</v>
          </cell>
          <cell r="E1099" t="str">
            <v>2011-08-09</v>
          </cell>
          <cell r="F1099" t="str">
            <v>2011-10-26</v>
          </cell>
          <cell r="G1099" t="str">
            <v>2011-10-17</v>
          </cell>
          <cell r="H1099" t="str">
            <v>2011-10-25</v>
          </cell>
        </row>
        <row r="1100">
          <cell r="B1100" t="str">
            <v>RPZP.05.05.01-32-013/10</v>
          </cell>
          <cell r="C1100" t="str">
            <v>RPZP.05.05.01-32-013/10</v>
          </cell>
          <cell r="D1100" t="str">
            <v>pierwszy</v>
          </cell>
          <cell r="E1100" t="str">
            <v>2011-05-23</v>
          </cell>
          <cell r="F1100" t="str">
            <v>2011-09-09</v>
          </cell>
          <cell r="G1100" t="str">
            <v>2011-08-24</v>
          </cell>
          <cell r="H1100" t="str">
            <v>2011-09-29</v>
          </cell>
        </row>
        <row r="1101">
          <cell r="B1101" t="str">
            <v>RPZP.05.05.01-32-013/11</v>
          </cell>
          <cell r="C1101" t="str">
            <v>RPZP.05.05.01-32-013/11</v>
          </cell>
          <cell r="D1101" t="str">
            <v>pierwszy</v>
          </cell>
          <cell r="E1101" t="str">
            <v>2013-05-09</v>
          </cell>
          <cell r="F1101" t="str">
            <v>2013-12-18</v>
          </cell>
          <cell r="G1101" t="str">
            <v>2013-12-06</v>
          </cell>
          <cell r="H1101" t="str">
            <v>2013-12-09</v>
          </cell>
        </row>
        <row r="1102">
          <cell r="B1102" t="str">
            <v>RPZP.05.05.01-32-014/10</v>
          </cell>
          <cell r="C1102" t="str">
            <v>RPZP.05.05.01-32-014/10</v>
          </cell>
          <cell r="D1102" t="str">
            <v>pierwszy</v>
          </cell>
          <cell r="E1102" t="str">
            <v>2011-07-04</v>
          </cell>
          <cell r="F1102" t="str">
            <v>2011-10-26</v>
          </cell>
          <cell r="G1102" t="str">
            <v>2011-10-13</v>
          </cell>
          <cell r="H1102" t="str">
            <v>2011-11-08</v>
          </cell>
        </row>
        <row r="1103">
          <cell r="B1103" t="str">
            <v>RPZP.05.05.01-32-015/10</v>
          </cell>
          <cell r="C1103" t="str">
            <v>RPZP.05.05.01-32-015/10</v>
          </cell>
          <cell r="D1103" t="str">
            <v>pierwszy</v>
          </cell>
          <cell r="E1103" t="str">
            <v>2011-06-03</v>
          </cell>
          <cell r="F1103" t="str">
            <v>2011-10-04</v>
          </cell>
          <cell r="G1103" t="str">
            <v>2011-09-21</v>
          </cell>
          <cell r="H1103" t="str">
            <v>2011-09-29</v>
          </cell>
        </row>
        <row r="1104">
          <cell r="B1104" t="str">
            <v>RPZP.05.05.01-32-019/11</v>
          </cell>
          <cell r="C1104" t="str">
            <v>RPZP.05.05.01-32-019/11</v>
          </cell>
          <cell r="D1104" t="str">
            <v>pierwszy</v>
          </cell>
          <cell r="E1104" t="str">
            <v>2012-12-21</v>
          </cell>
          <cell r="F1104" t="str">
            <v>2013-12-30</v>
          </cell>
          <cell r="G1104" t="str">
            <v>2013-12-05</v>
          </cell>
          <cell r="H1104" t="str">
            <v>2013-12-16</v>
          </cell>
        </row>
        <row r="1105">
          <cell r="B1105" t="str">
            <v>RPZP.05.05.01-32-020/11</v>
          </cell>
          <cell r="C1105" t="str">
            <v>RPZP.05.05.01-32-020/11</v>
          </cell>
          <cell r="D1105" t="str">
            <v>pierwszy</v>
          </cell>
          <cell r="E1105" t="str">
            <v>2012-07-06</v>
          </cell>
          <cell r="F1105" t="str">
            <v>2012-12-28</v>
          </cell>
          <cell r="G1105" t="str">
            <v>2012-12-10</v>
          </cell>
          <cell r="H1105" t="str">
            <v>2012-12-14</v>
          </cell>
        </row>
        <row r="1106">
          <cell r="B1106" t="str">
            <v>RPZP.05.05.01-32-024/11</v>
          </cell>
          <cell r="C1106" t="str">
            <v>RPZP.05.05.01-32-024/11</v>
          </cell>
          <cell r="D1106" t="str">
            <v>pierwszy</v>
          </cell>
          <cell r="E1106" t="str">
            <v>2013-06-28</v>
          </cell>
          <cell r="F1106" t="str">
            <v>2014-09-25</v>
          </cell>
          <cell r="G1106" t="str">
            <v>2014-09-15</v>
          </cell>
          <cell r="H1106" t="str">
            <v>2014-09-17</v>
          </cell>
        </row>
        <row r="1107">
          <cell r="B1107" t="str">
            <v>RPZP.05.05.01-32-026/11</v>
          </cell>
          <cell r="C1107" t="str">
            <v>RPZP.05.05.01-32-026/11</v>
          </cell>
          <cell r="D1107" t="str">
            <v>pierwszy</v>
          </cell>
          <cell r="E1107" t="str">
            <v>2013-10-16</v>
          </cell>
          <cell r="F1107" t="str">
            <v>2014-11-03</v>
          </cell>
          <cell r="G1107" t="str">
            <v>2014-10-10</v>
          </cell>
          <cell r="H1107" t="str">
            <v>2014-10-21</v>
          </cell>
        </row>
        <row r="1108">
          <cell r="B1108" t="str">
            <v>RPZP.05.05.01-32-027/10</v>
          </cell>
          <cell r="C1108" t="str">
            <v>RPZP.05.05.01-32-027/10</v>
          </cell>
          <cell r="D1108" t="str">
            <v>pierwszy</v>
          </cell>
          <cell r="E1108" t="str">
            <v>2011-05-02</v>
          </cell>
          <cell r="F1108" t="str">
            <v>2011-08-19</v>
          </cell>
          <cell r="G1108" t="str">
            <v>2011-08-03</v>
          </cell>
          <cell r="H1108" t="str">
            <v>2011-08-22</v>
          </cell>
        </row>
        <row r="1109">
          <cell r="B1109" t="str">
            <v>RPZP.05.05.01-32-027/11</v>
          </cell>
          <cell r="C1109" t="str">
            <v>RPZP.05.05.01-32-027/11</v>
          </cell>
          <cell r="D1109" t="str">
            <v>pierwszy</v>
          </cell>
          <cell r="E1109" t="str">
            <v>2012-07-03</v>
          </cell>
          <cell r="F1109" t="str">
            <v>2014-04-25</v>
          </cell>
          <cell r="G1109" t="str">
            <v>2014-03-28</v>
          </cell>
          <cell r="H1109" t="str">
            <v>2014-04-14</v>
          </cell>
        </row>
        <row r="1110">
          <cell r="B1110" t="str">
            <v>RPZP.05.05.01-32-031/11</v>
          </cell>
          <cell r="C1110" t="str">
            <v>RPZP.05.05.01-32-031/11</v>
          </cell>
          <cell r="D1110" t="str">
            <v>pierwszy</v>
          </cell>
          <cell r="E1110" t="str">
            <v>2013-05-17</v>
          </cell>
          <cell r="F1110" t="str">
            <v>2014-02-11</v>
          </cell>
          <cell r="G1110" t="str">
            <v>2014-01-16</v>
          </cell>
          <cell r="H1110" t="str">
            <v>2014-01-29</v>
          </cell>
        </row>
        <row r="1111">
          <cell r="B1111" t="str">
            <v>RPZP.05.05.01-32-039/11</v>
          </cell>
          <cell r="C1111" t="str">
            <v>RPZP.05.05.01-32-039/11</v>
          </cell>
          <cell r="D1111" t="str">
            <v>pierwszy</v>
          </cell>
          <cell r="E1111" t="str">
            <v>2014-01-22</v>
          </cell>
          <cell r="F1111" t="str">
            <v>2014-07-10</v>
          </cell>
          <cell r="G1111" t="str">
            <v>2014-06-26</v>
          </cell>
          <cell r="H1111" t="str">
            <v>2014-06-30</v>
          </cell>
        </row>
        <row r="1112">
          <cell r="B1112" t="str">
            <v>RPZP.05.05.01-32-041/11</v>
          </cell>
          <cell r="C1112" t="str">
            <v>RPZP.05.05.01-32-041/11</v>
          </cell>
          <cell r="D1112" t="str">
            <v>pierwszy</v>
          </cell>
          <cell r="E1112" t="str">
            <v>2013-10-22</v>
          </cell>
          <cell r="F1112" t="str">
            <v>2014-08-26</v>
          </cell>
          <cell r="G1112" t="str">
            <v>2014-07-24</v>
          </cell>
          <cell r="H1112" t="str">
            <v>2014-08-13</v>
          </cell>
        </row>
        <row r="1113">
          <cell r="B1113" t="str">
            <v>RPZP.05.05.01-32-043/11</v>
          </cell>
          <cell r="C1113" t="str">
            <v>RPZP.05.05.01-32-043/11</v>
          </cell>
          <cell r="D1113" t="str">
            <v>pierwszy</v>
          </cell>
          <cell r="E1113" t="str">
            <v>2013-01-29</v>
          </cell>
          <cell r="F1113" t="str">
            <v>2014-07-10</v>
          </cell>
          <cell r="G1113" t="str">
            <v>2014-06-25</v>
          </cell>
          <cell r="H1113" t="str">
            <v>2014-06-30</v>
          </cell>
        </row>
        <row r="1114">
          <cell r="B1114" t="str">
            <v>RPZP.05.05.01-32-045/11</v>
          </cell>
          <cell r="C1114" t="str">
            <v>RPZP.05.05.01-32-045/11</v>
          </cell>
          <cell r="D1114" t="str">
            <v>pierwszy</v>
          </cell>
          <cell r="E1114" t="str">
            <v>2013-09-09</v>
          </cell>
          <cell r="F1114" t="str">
            <v>2014-06-03</v>
          </cell>
          <cell r="G1114" t="str">
            <v>2014-05-16</v>
          </cell>
          <cell r="H1114" t="str">
            <v>2014-05-19</v>
          </cell>
        </row>
        <row r="1115">
          <cell r="B1115" t="str">
            <v>RPZP.06.01.01-32-001/09</v>
          </cell>
          <cell r="C1115" t="str">
            <v>RPZP.06.01.01-32-001/09</v>
          </cell>
          <cell r="D1115" t="str">
            <v>pierwszy</v>
          </cell>
          <cell r="E1115" t="str">
            <v>2010-07-21</v>
          </cell>
          <cell r="F1115" t="str">
            <v>2011-08-11</v>
          </cell>
          <cell r="G1115" t="str">
            <v>2011-07-01</v>
          </cell>
          <cell r="H1115" t="str">
            <v>2011-07-26</v>
          </cell>
        </row>
        <row r="1116">
          <cell r="B1116" t="str">
            <v>RPZP.06.01.01-32-002/11</v>
          </cell>
          <cell r="C1116" t="str">
            <v>RPZP.06.01.01-32-002/11</v>
          </cell>
          <cell r="D1116" t="str">
            <v>pierwszy</v>
          </cell>
          <cell r="E1116" t="str">
            <v>2013-01-21</v>
          </cell>
          <cell r="F1116" t="str">
            <v>2013-12-30</v>
          </cell>
          <cell r="G1116" t="str">
            <v>2013-10-30</v>
          </cell>
          <cell r="H1116" t="str">
            <v>2013-12-17</v>
          </cell>
        </row>
        <row r="1117">
          <cell r="B1117" t="str">
            <v>RPZP.06.01.01-32-004/12</v>
          </cell>
          <cell r="C1117" t="str">
            <v>RPZP.06.01.01-32-004/12</v>
          </cell>
          <cell r="D1117" t="str">
            <v>pierwszy</v>
          </cell>
          <cell r="E1117" t="str">
            <v>2013-11-20</v>
          </cell>
          <cell r="F1117" t="str">
            <v>2014-10-02</v>
          </cell>
          <cell r="G1117" t="str">
            <v>2014-09-11</v>
          </cell>
          <cell r="H1117" t="str">
            <v>2014-09-25</v>
          </cell>
        </row>
        <row r="1118">
          <cell r="B1118" t="str">
            <v>RPZP.06.01.01-32-005/11</v>
          </cell>
          <cell r="C1118" t="str">
            <v>RPZP.06.01.01-32-005/11</v>
          </cell>
          <cell r="D1118" t="str">
            <v>pierwszy</v>
          </cell>
          <cell r="E1118" t="str">
            <v>2011-11-23</v>
          </cell>
          <cell r="F1118" t="str">
            <v>2012-08-27</v>
          </cell>
          <cell r="G1118" t="str">
            <v>2012-08-13</v>
          </cell>
          <cell r="H1118" t="str">
            <v>2012-08-20</v>
          </cell>
        </row>
        <row r="1119">
          <cell r="B1119" t="str">
            <v>RPZP.06.01.01-32-006/11</v>
          </cell>
          <cell r="C1119" t="str">
            <v>RPZP.06.01.01-32-006/11</v>
          </cell>
          <cell r="D1119" t="str">
            <v>pierwszy</v>
          </cell>
          <cell r="E1119" t="str">
            <v>2012-08-28</v>
          </cell>
          <cell r="F1119" t="str">
            <v>2014-03-19</v>
          </cell>
          <cell r="G1119" t="str">
            <v>2014-03-19</v>
          </cell>
          <cell r="H1119" t="str">
            <v>2014-04-16</v>
          </cell>
        </row>
        <row r="1120">
          <cell r="B1120" t="str">
            <v>RPZP.06.01.01-32-007/09</v>
          </cell>
          <cell r="C1120" t="str">
            <v>RPZP.06.01.01-32-007/09</v>
          </cell>
          <cell r="D1120" t="str">
            <v>pierwszy</v>
          </cell>
          <cell r="E1120" t="str">
            <v>2010-07-21</v>
          </cell>
          <cell r="F1120" t="str">
            <v>2011-07-11</v>
          </cell>
          <cell r="G1120" t="str">
            <v>2011-06-22</v>
          </cell>
          <cell r="H1120" t="str">
            <v>2011-06-29</v>
          </cell>
        </row>
        <row r="1121">
          <cell r="B1121" t="str">
            <v>RPZP.06.01.01-32-008/09</v>
          </cell>
          <cell r="C1121" t="str">
            <v>RPZP.06.01.01-32-008/09</v>
          </cell>
          <cell r="D1121" t="str">
            <v>pierwszy</v>
          </cell>
          <cell r="E1121" t="str">
            <v>2011-04-28</v>
          </cell>
          <cell r="F1121" t="str">
            <v>2013-02-25</v>
          </cell>
          <cell r="G1121" t="str">
            <v>2013-01-31</v>
          </cell>
          <cell r="H1121" t="str">
            <v>2013-02-06</v>
          </cell>
        </row>
        <row r="1122">
          <cell r="B1122" t="str">
            <v>RPZP.06.01.01-32-009/09</v>
          </cell>
          <cell r="C1122" t="str">
            <v>RPZP.06.01.01-32-009/09</v>
          </cell>
          <cell r="D1122" t="str">
            <v>pierwszy</v>
          </cell>
          <cell r="E1122" t="str">
            <v>2010-09-02</v>
          </cell>
          <cell r="F1122" t="str">
            <v>2011-09-16</v>
          </cell>
          <cell r="G1122" t="str">
            <v>2011-08-29</v>
          </cell>
          <cell r="H1122" t="str">
            <v>2011-10-26</v>
          </cell>
        </row>
        <row r="1123">
          <cell r="B1123" t="str">
            <v>RPZP.06.01.01-32-010/09</v>
          </cell>
          <cell r="C1123" t="str">
            <v>RPZP.06.01.01-32-010/09</v>
          </cell>
          <cell r="D1123" t="str">
            <v>pierwszy</v>
          </cell>
          <cell r="E1123" t="str">
            <v>2010-07-09</v>
          </cell>
          <cell r="F1123" t="str">
            <v>2011-04-08</v>
          </cell>
          <cell r="G1123" t="str">
            <v>2011-03-25</v>
          </cell>
          <cell r="H1123" t="str">
            <v>2011-03-31</v>
          </cell>
        </row>
        <row r="1124">
          <cell r="B1124" t="str">
            <v>RPZP.06.01.01-32-011/09</v>
          </cell>
          <cell r="C1124" t="str">
            <v>RPZP.06.01.01-32-011/09</v>
          </cell>
          <cell r="D1124" t="str">
            <v>pierwszy</v>
          </cell>
          <cell r="E1124" t="str">
            <v>2010-08-09</v>
          </cell>
          <cell r="F1124" t="str">
            <v>2011-06-10</v>
          </cell>
          <cell r="G1124" t="str">
            <v>2011-04-21</v>
          </cell>
          <cell r="H1124" t="str">
            <v>2011-05-12</v>
          </cell>
        </row>
        <row r="1125">
          <cell r="B1125" t="str">
            <v>RPZP.06.01.01-32-011/11</v>
          </cell>
          <cell r="C1125" t="str">
            <v>RPZP.06.01.01-32-011/11</v>
          </cell>
          <cell r="D1125" t="str">
            <v>pierwszy</v>
          </cell>
          <cell r="E1125" t="str">
            <v>2012-11-28</v>
          </cell>
          <cell r="F1125" t="str">
            <v>2013-11-12</v>
          </cell>
          <cell r="G1125" t="str">
            <v>2013-10-21</v>
          </cell>
          <cell r="H1125" t="str">
            <v>2013-10-24</v>
          </cell>
        </row>
        <row r="1126">
          <cell r="B1126" t="str">
            <v>RPZP.06.01.01-32-012/09</v>
          </cell>
          <cell r="C1126" t="str">
            <v>RPZP.06.01.01-32-012/09</v>
          </cell>
          <cell r="D1126" t="str">
            <v>pierwszy</v>
          </cell>
          <cell r="E1126" t="str">
            <v>2010-09-02</v>
          </cell>
          <cell r="F1126" t="str">
            <v>2012-11-19</v>
          </cell>
          <cell r="G1126" t="str">
            <v>2012-11-06</v>
          </cell>
          <cell r="H1126" t="str">
            <v>2012-11-08</v>
          </cell>
        </row>
        <row r="1127">
          <cell r="B1127" t="str">
            <v>RPZP.06.01.01-32-012/11</v>
          </cell>
          <cell r="C1127" t="str">
            <v>RPZP.06.01.01-32-012/11</v>
          </cell>
          <cell r="D1127" t="str">
            <v>pierwszy</v>
          </cell>
          <cell r="E1127" t="str">
            <v>2011-11-29</v>
          </cell>
          <cell r="F1127" t="str">
            <v>2012-07-11</v>
          </cell>
          <cell r="G1127" t="str">
            <v>2012-06-29</v>
          </cell>
          <cell r="H1127" t="str">
            <v>2012-07-09</v>
          </cell>
        </row>
        <row r="1128">
          <cell r="B1128" t="str">
            <v>RPZP.06.01.01-32-013/11</v>
          </cell>
          <cell r="C1128" t="str">
            <v>RPZP.06.01.01-32-013/11</v>
          </cell>
          <cell r="D1128" t="str">
            <v>pierwszy</v>
          </cell>
          <cell r="E1128" t="str">
            <v>2012-11-29</v>
          </cell>
          <cell r="F1128" t="str">
            <v>2014-03-18</v>
          </cell>
          <cell r="G1128" t="str">
            <v>2014-01-31</v>
          </cell>
          <cell r="H1128" t="str">
            <v>2014-03-05</v>
          </cell>
        </row>
        <row r="1129">
          <cell r="B1129" t="str">
            <v>RPZP.06.01.01-32-017/11</v>
          </cell>
          <cell r="C1129" t="str">
            <v>RPZP.06.01.01-32-017/11</v>
          </cell>
          <cell r="D1129" t="str">
            <v>pierwszy</v>
          </cell>
          <cell r="E1129" t="str">
            <v>2013-08-13</v>
          </cell>
          <cell r="F1129" t="str">
            <v>2014-12-19</v>
          </cell>
          <cell r="G1129" t="str">
            <v>2014-12-01</v>
          </cell>
          <cell r="H1129" t="str">
            <v>2014-12-11</v>
          </cell>
        </row>
        <row r="1130">
          <cell r="B1130" t="str">
            <v>RPZP.06.01.02-32-001/10</v>
          </cell>
          <cell r="C1130" t="str">
            <v>RPZP.06.01.02-32-001/10</v>
          </cell>
          <cell r="D1130" t="str">
            <v>pierwszy</v>
          </cell>
          <cell r="E1130" t="str">
            <v>2012-05-02</v>
          </cell>
          <cell r="F1130" t="str">
            <v>2013-09-05</v>
          </cell>
          <cell r="G1130" t="str">
            <v>2013-07-18</v>
          </cell>
          <cell r="H1130" t="str">
            <v>2013-08-30</v>
          </cell>
        </row>
        <row r="1131">
          <cell r="B1131" t="str">
            <v>RPZP.06.02.01-32-001/09</v>
          </cell>
          <cell r="C1131" t="str">
            <v>RPZP.06.02.01-32-001/09</v>
          </cell>
          <cell r="D1131" t="str">
            <v>pierwszy</v>
          </cell>
          <cell r="E1131" t="str">
            <v>2010-10-30</v>
          </cell>
          <cell r="F1131" t="str">
            <v>2012-12-28</v>
          </cell>
          <cell r="G1131" t="str">
            <v>2012-11-28</v>
          </cell>
          <cell r="H1131" t="str">
            <v>2012-12-12</v>
          </cell>
        </row>
        <row r="1132">
          <cell r="B1132" t="str">
            <v>RPZP.06.02.02-32-001/10</v>
          </cell>
          <cell r="C1132" t="str">
            <v>RPZP.06.02.02-32-001/10</v>
          </cell>
          <cell r="D1132" t="str">
            <v>pierwszy</v>
          </cell>
          <cell r="E1132" t="str">
            <v>2011-08-09</v>
          </cell>
          <cell r="F1132" t="str">
            <v>2011-12-09</v>
          </cell>
          <cell r="G1132" t="str">
            <v>2011-11-25</v>
          </cell>
          <cell r="H1132" t="str">
            <v>2011-11-28</v>
          </cell>
        </row>
        <row r="1133">
          <cell r="B1133" t="str">
            <v>RPZP.06.02.02-32-001/11</v>
          </cell>
          <cell r="C1133" t="str">
            <v>RPZP.06.02.02-32-001/11</v>
          </cell>
          <cell r="D1133" t="str">
            <v>pierwszy</v>
          </cell>
          <cell r="E1133" t="str">
            <v>2013-10-04</v>
          </cell>
          <cell r="F1133" t="str">
            <v>2014-06-18</v>
          </cell>
          <cell r="G1133" t="str">
            <v>2014-06-04</v>
          </cell>
          <cell r="H1133" t="str">
            <v>2014-06-06</v>
          </cell>
        </row>
        <row r="1134">
          <cell r="B1134" t="str">
            <v>RPZP.06.02.02-32-002/11</v>
          </cell>
          <cell r="C1134" t="str">
            <v>RPZP.06.02.02-32-002/11</v>
          </cell>
          <cell r="D1134" t="str">
            <v>pierwszy</v>
          </cell>
          <cell r="E1134" t="str">
            <v>2013-06-10</v>
          </cell>
          <cell r="F1134" t="str">
            <v>2013-11-12</v>
          </cell>
          <cell r="G1134" t="str">
            <v>2013-10-25</v>
          </cell>
          <cell r="H1134" t="str">
            <v>2013-10-28</v>
          </cell>
        </row>
        <row r="1135">
          <cell r="B1135" t="str">
            <v>RPZP.06.02.02-32-003/11</v>
          </cell>
          <cell r="C1135" t="str">
            <v>RPZP.06.02.02-32-003/11</v>
          </cell>
          <cell r="D1135" t="str">
            <v>pierwszy</v>
          </cell>
          <cell r="E1135" t="str">
            <v>2012-07-11</v>
          </cell>
          <cell r="F1135" t="str">
            <v>2013-09-02</v>
          </cell>
          <cell r="G1135" t="str">
            <v>2013-09-02</v>
          </cell>
          <cell r="H1135" t="str">
            <v>2013-10-08</v>
          </cell>
        </row>
        <row r="1136">
          <cell r="B1136" t="str">
            <v>RPZP.06.02.02-32-004/11</v>
          </cell>
          <cell r="C1136" t="str">
            <v>RPZP.06.02.02-32-004/11</v>
          </cell>
          <cell r="D1136" t="str">
            <v>pierwszy</v>
          </cell>
          <cell r="E1136" t="str">
            <v>2012-07-20</v>
          </cell>
          <cell r="F1136" t="str">
            <v>2013-04-10</v>
          </cell>
          <cell r="G1136" t="str">
            <v>2013-03-11</v>
          </cell>
          <cell r="H1136" t="str">
            <v>2013-03-13</v>
          </cell>
        </row>
        <row r="1137">
          <cell r="B1137" t="str">
            <v>RPZP.06.02.02-32-006/11</v>
          </cell>
          <cell r="C1137" t="str">
            <v>RPZP.06.02.02-32-006/11</v>
          </cell>
          <cell r="D1137" t="str">
            <v>pierwszy</v>
          </cell>
          <cell r="E1137" t="str">
            <v>2011-12-30</v>
          </cell>
          <cell r="F1137" t="str">
            <v>2012-10-10</v>
          </cell>
          <cell r="G1137" t="str">
            <v>2012-09-13</v>
          </cell>
          <cell r="H1137" t="str">
            <v>2012-09-25</v>
          </cell>
        </row>
        <row r="1138">
          <cell r="B1138" t="str">
            <v>RPZP.06.02.02-32-007/11</v>
          </cell>
          <cell r="C1138" t="str">
            <v>RPZP.06.02.02-32-007/11</v>
          </cell>
          <cell r="D1138" t="str">
            <v>pierwszy</v>
          </cell>
          <cell r="E1138" t="str">
            <v>2013-04-18</v>
          </cell>
          <cell r="F1138" t="str">
            <v>2014-06-12</v>
          </cell>
          <cell r="G1138" t="str">
            <v>2014-06-12</v>
          </cell>
          <cell r="H1138" t="str">
            <v>2014-06-24</v>
          </cell>
        </row>
        <row r="1139">
          <cell r="B1139" t="str">
            <v>RPZP.06.02.02-32-008/11</v>
          </cell>
          <cell r="C1139" t="str">
            <v>RPZP.06.02.02-32-008/11</v>
          </cell>
          <cell r="D1139" t="str">
            <v>pierwszy</v>
          </cell>
          <cell r="E1139" t="str">
            <v>2013-01-02</v>
          </cell>
          <cell r="F1139" t="str">
            <v>2013-12-03</v>
          </cell>
          <cell r="G1139" t="str">
            <v>2013-11-20</v>
          </cell>
          <cell r="H1139" t="str">
            <v>2013-11-26</v>
          </cell>
        </row>
        <row r="1140">
          <cell r="B1140" t="str">
            <v>RPZP.06.02.02-32-009/11</v>
          </cell>
          <cell r="C1140" t="str">
            <v>RPZP.06.02.02-32-009/11</v>
          </cell>
          <cell r="D1140" t="str">
            <v>pierwszy</v>
          </cell>
          <cell r="E1140" t="str">
            <v>2013-01-25</v>
          </cell>
          <cell r="F1140" t="str">
            <v>2013-05-02</v>
          </cell>
          <cell r="G1140" t="str">
            <v>2013-04-15</v>
          </cell>
          <cell r="H1140" t="str">
            <v>2013-04-16</v>
          </cell>
        </row>
        <row r="1141">
          <cell r="B1141" t="str">
            <v>RPZP.06.02.02-32-012/11</v>
          </cell>
          <cell r="C1141" t="str">
            <v>RPZP.06.02.02-32-012/11</v>
          </cell>
          <cell r="D1141" t="str">
            <v>pierwszy</v>
          </cell>
          <cell r="E1141" t="str">
            <v>2011-11-29</v>
          </cell>
          <cell r="F1141" t="str">
            <v>2013-12-30</v>
          </cell>
          <cell r="G1141" t="str">
            <v>2013-08-09</v>
          </cell>
          <cell r="H1141" t="str">
            <v>2013-12-16</v>
          </cell>
        </row>
        <row r="1142">
          <cell r="B1142" t="str">
            <v>RPZP.06.02.02-32-013/11</v>
          </cell>
          <cell r="C1142" t="str">
            <v>RPZP.06.02.02-32-013/11</v>
          </cell>
          <cell r="D1142" t="str">
            <v>pierwszy</v>
          </cell>
          <cell r="E1142" t="str">
            <v>2012-09-25</v>
          </cell>
          <cell r="F1142" t="str">
            <v>2013-05-02</v>
          </cell>
          <cell r="G1142" t="str">
            <v>2013-04-04</v>
          </cell>
          <cell r="H1142" t="str">
            <v>2013-04-22</v>
          </cell>
        </row>
        <row r="1143">
          <cell r="B1143" t="str">
            <v>RPZP.06.03.00-32-001/10</v>
          </cell>
          <cell r="C1143" t="str">
            <v>RPZP.06.03.00-32-001/10</v>
          </cell>
          <cell r="D1143" t="str">
            <v>pierwszy</v>
          </cell>
          <cell r="E1143" t="str">
            <v>2010-12-23</v>
          </cell>
          <cell r="F1143" t="str">
            <v>2011-10-26</v>
          </cell>
          <cell r="G1143" t="str">
            <v>2011-09-23</v>
          </cell>
          <cell r="H1143" t="str">
            <v>2011-10-24</v>
          </cell>
        </row>
        <row r="1144">
          <cell r="B1144" t="str">
            <v>RPZP.06.03.00-32-003/10</v>
          </cell>
          <cell r="C1144" t="str">
            <v>RPZP.06.03.00-32-003/10</v>
          </cell>
          <cell r="D1144" t="str">
            <v>pierwszy</v>
          </cell>
          <cell r="E1144" t="str">
            <v>2012-07-02</v>
          </cell>
          <cell r="F1144" t="str">
            <v>2013-08-08</v>
          </cell>
          <cell r="G1144" t="str">
            <v>2013-03-29</v>
          </cell>
          <cell r="H1144" t="str">
            <v>2013-07-30</v>
          </cell>
        </row>
        <row r="1145">
          <cell r="B1145" t="str">
            <v>RPZP.06.03.00-32-004/10</v>
          </cell>
          <cell r="C1145" t="str">
            <v>RPZP.06.03.00-32-004/10</v>
          </cell>
          <cell r="D1145" t="str">
            <v>pierwszy</v>
          </cell>
          <cell r="E1145" t="str">
            <v>2011-09-06</v>
          </cell>
          <cell r="F1145" t="str">
            <v>2012-07-27</v>
          </cell>
          <cell r="G1145" t="str">
            <v>2012-07-27</v>
          </cell>
          <cell r="H1145" t="str">
            <v>2013-01-08</v>
          </cell>
        </row>
        <row r="1146">
          <cell r="B1146" t="str">
            <v>RPZP.06.03.00-32-005/10</v>
          </cell>
          <cell r="C1146" t="str">
            <v>RPZP.06.03.00-32-005/10</v>
          </cell>
          <cell r="D1146" t="str">
            <v>pierwszy</v>
          </cell>
          <cell r="E1146" t="str">
            <v>2012-01-27</v>
          </cell>
          <cell r="F1146" t="str">
            <v>2013-06-21</v>
          </cell>
          <cell r="G1146" t="str">
            <v>2013-06-21</v>
          </cell>
          <cell r="H1146" t="str">
            <v>2013-07-18</v>
          </cell>
        </row>
        <row r="1147">
          <cell r="B1147" t="str">
            <v>RPZP.06.03.00-32-007/10</v>
          </cell>
          <cell r="C1147" t="str">
            <v>RPZP.06.03.00-32-007/10</v>
          </cell>
          <cell r="D1147" t="str">
            <v>pierwszy</v>
          </cell>
          <cell r="E1147" t="str">
            <v>2011-01-26</v>
          </cell>
          <cell r="F1147" t="str">
            <v>2012-06-12</v>
          </cell>
          <cell r="G1147" t="str">
            <v>2012-05-24</v>
          </cell>
          <cell r="H1147" t="str">
            <v>2012-05-25</v>
          </cell>
        </row>
        <row r="1148">
          <cell r="B1148" t="str">
            <v>RPZP.06.04.00-32-006/10</v>
          </cell>
          <cell r="C1148" t="str">
            <v>RPZP.06.04.00-32-006/10</v>
          </cell>
          <cell r="D1148" t="str">
            <v>pierwszy</v>
          </cell>
          <cell r="E1148" t="str">
            <v>2010-12-22</v>
          </cell>
          <cell r="F1148" t="str">
            <v>2011-08-11</v>
          </cell>
          <cell r="G1148" t="str">
            <v>2011-07-29</v>
          </cell>
          <cell r="H1148" t="str">
            <v>2011-08-17</v>
          </cell>
        </row>
        <row r="1149">
          <cell r="B1149" t="str">
            <v>RPZP.06.04.00-32-007/10</v>
          </cell>
          <cell r="C1149" t="str">
            <v>RPZP.06.04.00-32-007/10</v>
          </cell>
          <cell r="D1149" t="str">
            <v>pierwszy</v>
          </cell>
          <cell r="E1149" t="str">
            <v>2011-01-13</v>
          </cell>
          <cell r="F1149" t="str">
            <v>2011-07-11</v>
          </cell>
          <cell r="G1149" t="str">
            <v>2011-06-22</v>
          </cell>
          <cell r="H1149" t="str">
            <v>2011-06-29</v>
          </cell>
        </row>
        <row r="1150">
          <cell r="B1150" t="str">
            <v>RPZP.06.04.00-32-008/10</v>
          </cell>
          <cell r="C1150" t="str">
            <v>RPZP.06.04.00-32-008/10</v>
          </cell>
          <cell r="D1150" t="str">
            <v>pierwszy</v>
          </cell>
          <cell r="E1150" t="str">
            <v>2011-12-13</v>
          </cell>
          <cell r="F1150" t="str">
            <v>2012-06-26</v>
          </cell>
          <cell r="G1150" t="str">
            <v>2012-05-18</v>
          </cell>
          <cell r="H1150" t="str">
            <v>2012-06-19</v>
          </cell>
        </row>
        <row r="1151">
          <cell r="B1151" t="str">
            <v>RPZP.06.04.00-32-009/10</v>
          </cell>
          <cell r="C1151" t="str">
            <v>RPZP.06.04.00-32-009/10</v>
          </cell>
          <cell r="D1151" t="str">
            <v>pierwszy</v>
          </cell>
          <cell r="E1151" t="str">
            <v>2012-04-30</v>
          </cell>
          <cell r="F1151" t="str">
            <v>2013-01-10</v>
          </cell>
          <cell r="G1151" t="str">
            <v>2013-01-10</v>
          </cell>
          <cell r="H1151" t="str">
            <v>2013-02-22</v>
          </cell>
        </row>
        <row r="1152">
          <cell r="B1152" t="str">
            <v>RPZP.06.05.00-32-001/10</v>
          </cell>
          <cell r="C1152" t="str">
            <v>RPZP.06.05.00-32-001/10</v>
          </cell>
          <cell r="D1152" t="str">
            <v>pierwszy</v>
          </cell>
          <cell r="E1152" t="str">
            <v>2013-01-16</v>
          </cell>
          <cell r="F1152" t="str">
            <v>2014-03-18</v>
          </cell>
          <cell r="G1152" t="str">
            <v>2014-01-29</v>
          </cell>
          <cell r="H1152" t="str">
            <v>2014-03-05</v>
          </cell>
        </row>
        <row r="1153">
          <cell r="B1153" t="str">
            <v>RPZP.06.06.01-32-001/10</v>
          </cell>
          <cell r="C1153" t="str">
            <v>RPZP.06.06.01-32-001/10</v>
          </cell>
          <cell r="D1153" t="str">
            <v>pierwszy</v>
          </cell>
          <cell r="E1153" t="str">
            <v>2011-06-02</v>
          </cell>
          <cell r="F1153" t="str">
            <v>2011-10-19</v>
          </cell>
          <cell r="G1153" t="str">
            <v>2011-10-03</v>
          </cell>
          <cell r="H1153" t="str">
            <v>2011-10-25</v>
          </cell>
        </row>
        <row r="1154">
          <cell r="B1154" t="str">
            <v>RPZP.06.06.01-32-002/11</v>
          </cell>
          <cell r="C1154" t="str">
            <v>RPZP.06.06.01-32-002/11</v>
          </cell>
          <cell r="D1154" t="str">
            <v>pierwszy</v>
          </cell>
          <cell r="E1154" t="str">
            <v>2013-05-14</v>
          </cell>
          <cell r="F1154" t="str">
            <v>2014-04-09</v>
          </cell>
          <cell r="G1154" t="str">
            <v>2014-02-25</v>
          </cell>
          <cell r="H1154" t="str">
            <v>2014-04-02</v>
          </cell>
        </row>
        <row r="1155">
          <cell r="B1155" t="str">
            <v>RPZP.06.06.01-32-003/10</v>
          </cell>
          <cell r="C1155" t="str">
            <v>RPZP.06.06.01-32-003/10</v>
          </cell>
          <cell r="D1155" t="str">
            <v>pierwszy</v>
          </cell>
          <cell r="E1155" t="str">
            <v>2011-04-28</v>
          </cell>
          <cell r="F1155" t="str">
            <v>2011-08-04</v>
          </cell>
          <cell r="G1155" t="str">
            <v>2011-07-20</v>
          </cell>
          <cell r="H1155" t="str">
            <v>2011-08-22</v>
          </cell>
        </row>
        <row r="1156">
          <cell r="B1156" t="str">
            <v>RPZP.06.06.01-32-005/11</v>
          </cell>
          <cell r="C1156" t="str">
            <v>RPZP.06.06.01-32-005/11</v>
          </cell>
          <cell r="D1156" t="str">
            <v>pierwszy</v>
          </cell>
          <cell r="E1156" t="str">
            <v>2013-06-25</v>
          </cell>
          <cell r="F1156" t="str">
            <v>2013-12-18</v>
          </cell>
          <cell r="G1156" t="str">
            <v>2013-11-28</v>
          </cell>
          <cell r="H1156" t="str">
            <v>2013-12-05</v>
          </cell>
        </row>
        <row r="1157">
          <cell r="B1157" t="str">
            <v>RPZP.06.06.01-32-006/11</v>
          </cell>
          <cell r="C1157" t="str">
            <v>RPZP.06.06.01-32-006/11</v>
          </cell>
          <cell r="D1157" t="str">
            <v>pierwszy</v>
          </cell>
          <cell r="E1157" t="str">
            <v>2013-11-08</v>
          </cell>
          <cell r="F1157" t="str">
            <v>2014-06-03</v>
          </cell>
          <cell r="G1157" t="str">
            <v>2014-05-15</v>
          </cell>
          <cell r="H1157" t="str">
            <v>2014-05-19</v>
          </cell>
        </row>
        <row r="1158">
          <cell r="B1158" t="str">
            <v>RPZP.06.06.01-32-007/11</v>
          </cell>
          <cell r="C1158" t="str">
            <v>RPZP.06.06.01-32-007/11</v>
          </cell>
          <cell r="D1158" t="str">
            <v>pierwszy</v>
          </cell>
          <cell r="E1158" t="str">
            <v>2013-07-10</v>
          </cell>
          <cell r="F1158" t="str">
            <v>2014-02-25</v>
          </cell>
          <cell r="G1158" t="str">
            <v>2014-02-11</v>
          </cell>
          <cell r="H1158" t="str">
            <v>2014-02-19</v>
          </cell>
        </row>
        <row r="1159">
          <cell r="B1159" t="str">
            <v>RPZP.06.06.01-32-008/11</v>
          </cell>
          <cell r="C1159" t="str">
            <v>RPZP.06.06.01-32-008/11</v>
          </cell>
          <cell r="D1159" t="str">
            <v>pierwszy</v>
          </cell>
          <cell r="E1159" t="str">
            <v>2013-06-25</v>
          </cell>
          <cell r="F1159" t="str">
            <v>2013-12-30</v>
          </cell>
          <cell r="G1159" t="str">
            <v>2013-12-09</v>
          </cell>
          <cell r="H1159" t="str">
            <v>2013-12-12</v>
          </cell>
        </row>
        <row r="1160">
          <cell r="B1160" t="str">
            <v>RPZP.06.06.01-32-009/11</v>
          </cell>
          <cell r="C1160" t="str">
            <v>RPZP.06.06.01-32-009/11</v>
          </cell>
          <cell r="D1160" t="str">
            <v>pierwszy</v>
          </cell>
          <cell r="E1160" t="str">
            <v>2013-06-27</v>
          </cell>
          <cell r="F1160" t="str">
            <v>2014-03-18</v>
          </cell>
          <cell r="G1160" t="str">
            <v>2014-03-03</v>
          </cell>
          <cell r="H1160" t="str">
            <v>2014-03-12</v>
          </cell>
        </row>
        <row r="1161">
          <cell r="B1161" t="str">
            <v>RPZP.06.06.01-32-010/11</v>
          </cell>
          <cell r="C1161" t="str">
            <v>RPZP.06.06.01-32-010/11</v>
          </cell>
          <cell r="D1161" t="str">
            <v>pierwszy</v>
          </cell>
          <cell r="E1161" t="str">
            <v>2013-12-30</v>
          </cell>
          <cell r="F1161" t="str">
            <v>2014-08-11</v>
          </cell>
          <cell r="G1161" t="str">
            <v>2014-07-18</v>
          </cell>
          <cell r="H1161" t="str">
            <v>2014-07-29</v>
          </cell>
        </row>
        <row r="1162">
          <cell r="B1162" t="str">
            <v>RPZP.06.06.01-32-011/11</v>
          </cell>
          <cell r="C1162" t="str">
            <v>RPZP.06.06.01-32-011/11</v>
          </cell>
          <cell r="D1162" t="str">
            <v>pierwszy</v>
          </cell>
          <cell r="E1162" t="str">
            <v>2013-10-15</v>
          </cell>
          <cell r="F1162" t="str">
            <v>2014-06-10</v>
          </cell>
          <cell r="G1162" t="str">
            <v>2014-05-16</v>
          </cell>
          <cell r="H1162" t="str">
            <v>2014-05-28</v>
          </cell>
        </row>
        <row r="1163">
          <cell r="B1163" t="str">
            <v>RPZP.07.01.01-32-001/09</v>
          </cell>
          <cell r="C1163" t="str">
            <v>RPZP.07.01.01-32-001/09</v>
          </cell>
          <cell r="D1163" t="str">
            <v>pierwszy</v>
          </cell>
          <cell r="E1163" t="str">
            <v>2011-05-17</v>
          </cell>
          <cell r="F1163" t="str">
            <v>2012-01-05</v>
          </cell>
          <cell r="G1163" t="str">
            <v>2011-12-23</v>
          </cell>
          <cell r="H1163" t="str">
            <v>2011-12-30</v>
          </cell>
        </row>
        <row r="1164">
          <cell r="B1164" t="str">
            <v>RPZP.07.01.01-32-002/09</v>
          </cell>
          <cell r="C1164" t="str">
            <v>RPZP.07.01.01-32-002/09</v>
          </cell>
          <cell r="D1164" t="str">
            <v>pierwszy</v>
          </cell>
          <cell r="E1164" t="str">
            <v>2011-01-20</v>
          </cell>
          <cell r="F1164" t="str">
            <v>2011-07-04</v>
          </cell>
          <cell r="G1164" t="str">
            <v>2011-06-15</v>
          </cell>
          <cell r="H1164" t="str">
            <v>2011-06-27</v>
          </cell>
        </row>
        <row r="1165">
          <cell r="B1165" t="str">
            <v>RPZP.07.01.01-32-003/09</v>
          </cell>
          <cell r="C1165" t="str">
            <v>RPZP.07.01.01-32-003/09</v>
          </cell>
          <cell r="D1165" t="str">
            <v>pierwszy</v>
          </cell>
          <cell r="E1165" t="str">
            <v>2010-01-27</v>
          </cell>
          <cell r="F1165" t="str">
            <v>2010-09-24</v>
          </cell>
          <cell r="G1165" t="str">
            <v>2010-08-27</v>
          </cell>
          <cell r="H1165" t="str">
            <v>2010-08-30</v>
          </cell>
        </row>
        <row r="1166">
          <cell r="B1166" t="str">
            <v>RPZP.07.01.01-32-004/09</v>
          </cell>
          <cell r="C1166" t="str">
            <v>RPZP.07.01.01-32-004/09</v>
          </cell>
          <cell r="D1166" t="str">
            <v>pierwszy</v>
          </cell>
          <cell r="E1166" t="str">
            <v>2010-07-09</v>
          </cell>
          <cell r="F1166" t="str">
            <v>2011-03-10</v>
          </cell>
          <cell r="G1166" t="str">
            <v>2011-02-25</v>
          </cell>
          <cell r="H1166" t="str">
            <v>2011-02-28</v>
          </cell>
        </row>
        <row r="1167">
          <cell r="B1167" t="str">
            <v>RPZP.07.01.01-32-008/09</v>
          </cell>
          <cell r="C1167" t="str">
            <v>RPZP.07.01.01-32-008/09</v>
          </cell>
          <cell r="D1167" t="str">
            <v>pierwszy</v>
          </cell>
          <cell r="E1167" t="str">
            <v>2011-06-07</v>
          </cell>
          <cell r="F1167" t="str">
            <v>2012-05-04</v>
          </cell>
          <cell r="G1167" t="str">
            <v>2012-03-23</v>
          </cell>
          <cell r="H1167" t="str">
            <v>2012-04-18</v>
          </cell>
        </row>
        <row r="1168">
          <cell r="B1168" t="str">
            <v>RPZP.07.01.01-32-009/09</v>
          </cell>
          <cell r="C1168" t="str">
            <v>RPZP.07.01.01-32-009/09</v>
          </cell>
          <cell r="D1168" t="str">
            <v>pierwszy</v>
          </cell>
          <cell r="E1168" t="str">
            <v>2010-07-15</v>
          </cell>
          <cell r="F1168" t="str">
            <v>2011-02-18</v>
          </cell>
          <cell r="G1168" t="str">
            <v>2011-02-08</v>
          </cell>
          <cell r="H1168" t="str">
            <v>2011-02-09</v>
          </cell>
        </row>
        <row r="1169">
          <cell r="B1169" t="str">
            <v>RPZP.07.01.01-32-010/09</v>
          </cell>
          <cell r="C1169" t="str">
            <v>RPZP.07.01.01-32-010/09</v>
          </cell>
          <cell r="D1169" t="str">
            <v>pierwszy</v>
          </cell>
          <cell r="E1169" t="str">
            <v>2012-01-23</v>
          </cell>
          <cell r="F1169" t="str">
            <v>2013-01-25</v>
          </cell>
          <cell r="G1169" t="str">
            <v>2013-01-03</v>
          </cell>
          <cell r="H1169" t="str">
            <v>2013-01-07</v>
          </cell>
        </row>
        <row r="1170">
          <cell r="B1170" t="str">
            <v>RPZP.07.01.02-32-001/09</v>
          </cell>
          <cell r="C1170" t="str">
            <v>RPZP.07.01.02-32-001/09</v>
          </cell>
          <cell r="D1170" t="str">
            <v>pierwszy</v>
          </cell>
          <cell r="E1170" t="str">
            <v>2010-07-15</v>
          </cell>
          <cell r="F1170" t="str">
            <v>2010-12-30</v>
          </cell>
          <cell r="G1170" t="str">
            <v>2010-12-22</v>
          </cell>
          <cell r="H1170" t="str">
            <v>2010-12-31</v>
          </cell>
        </row>
        <row r="1171">
          <cell r="B1171" t="str">
            <v>RPZP.07.01.02-32-002/10</v>
          </cell>
          <cell r="C1171" t="str">
            <v>RPZP.07.01.02-32-002/10</v>
          </cell>
          <cell r="D1171" t="str">
            <v>pierwszy</v>
          </cell>
          <cell r="E1171" t="str">
            <v>2012-10-22</v>
          </cell>
          <cell r="F1171" t="str">
            <v>2013-12-30</v>
          </cell>
          <cell r="G1171" t="str">
            <v>2013-11-20</v>
          </cell>
          <cell r="H1171" t="str">
            <v>2013-12-18</v>
          </cell>
        </row>
        <row r="1172">
          <cell r="B1172" t="str">
            <v>RPZP.07.01.02-32-003/10</v>
          </cell>
          <cell r="C1172" t="str">
            <v>RPZP.07.01.02-32-003/10</v>
          </cell>
          <cell r="D1172" t="str">
            <v>pierwszy</v>
          </cell>
          <cell r="E1172" t="str">
            <v>2011-01-18</v>
          </cell>
          <cell r="F1172" t="str">
            <v>2012-02-10</v>
          </cell>
          <cell r="G1172" t="str">
            <v>2011-12-13</v>
          </cell>
          <cell r="H1172" t="str">
            <v>2012-01-26</v>
          </cell>
        </row>
        <row r="1173">
          <cell r="B1173" t="str">
            <v>RPZP.07.01.02-32-004/09</v>
          </cell>
          <cell r="C1173" t="str">
            <v>RPZP.07.01.02-32-004/09</v>
          </cell>
          <cell r="D1173" t="str">
            <v>pierwszy</v>
          </cell>
          <cell r="E1173" t="str">
            <v>2012-05-18</v>
          </cell>
          <cell r="F1173" t="str">
            <v>2013-04-17</v>
          </cell>
          <cell r="G1173" t="str">
            <v>2013-02-21</v>
          </cell>
          <cell r="H1173" t="str">
            <v>2013-04-03</v>
          </cell>
        </row>
        <row r="1174">
          <cell r="B1174" t="str">
            <v>RPZP.07.01.02-32-005/09</v>
          </cell>
          <cell r="C1174" t="str">
            <v>RPZP.07.01.02-32-005/09</v>
          </cell>
          <cell r="D1174" t="str">
            <v>pierwszy</v>
          </cell>
          <cell r="E1174" t="str">
            <v>2011-10-04</v>
          </cell>
          <cell r="F1174" t="str">
            <v>2013-02-04</v>
          </cell>
          <cell r="G1174" t="str">
            <v>2012-12-05</v>
          </cell>
          <cell r="H1174" t="str">
            <v>2013-01-15</v>
          </cell>
        </row>
        <row r="1175">
          <cell r="B1175" t="str">
            <v>RPZP.07.01.02-32-005/10</v>
          </cell>
          <cell r="C1175" t="str">
            <v>RPZP.07.01.02-32-005/10</v>
          </cell>
          <cell r="D1175" t="str">
            <v>pierwszy</v>
          </cell>
          <cell r="E1175" t="str">
            <v>2010-10-22</v>
          </cell>
          <cell r="F1175" t="str">
            <v>2011-10-26</v>
          </cell>
          <cell r="G1175" t="str">
            <v>2011-10-12</v>
          </cell>
          <cell r="H1175" t="str">
            <v>2011-10-19</v>
          </cell>
        </row>
        <row r="1176">
          <cell r="B1176" t="str">
            <v>RPZP.07.01.02-32-006/09</v>
          </cell>
          <cell r="C1176" t="str">
            <v>RPZP.07.01.02-32-006/09</v>
          </cell>
          <cell r="D1176" t="str">
            <v>pierwszy</v>
          </cell>
          <cell r="E1176" t="str">
            <v>2010-08-02</v>
          </cell>
          <cell r="F1176" t="str">
            <v>2011-04-04</v>
          </cell>
          <cell r="G1176" t="str">
            <v>2011-03-23</v>
          </cell>
          <cell r="H1176" t="str">
            <v>2011-03-31</v>
          </cell>
        </row>
        <row r="1177">
          <cell r="B1177" t="str">
            <v>RPZP.07.01.02-32-007/09</v>
          </cell>
          <cell r="C1177" t="str">
            <v>RPZP.07.01.02-32-007/09</v>
          </cell>
          <cell r="D1177" t="str">
            <v>pierwszy</v>
          </cell>
          <cell r="E1177" t="str">
            <v>2010-11-25</v>
          </cell>
          <cell r="F1177" t="str">
            <v>2011-08-04</v>
          </cell>
          <cell r="G1177" t="str">
            <v>2011-07-20</v>
          </cell>
          <cell r="H1177" t="str">
            <v>2011-08-12</v>
          </cell>
        </row>
        <row r="1178">
          <cell r="B1178" t="str">
            <v>RPZP.07.01.02-32-007/10</v>
          </cell>
          <cell r="C1178" t="str">
            <v>RPZP.07.01.02-32-007/10</v>
          </cell>
          <cell r="D1178" t="str">
            <v>pierwszy</v>
          </cell>
          <cell r="E1178" t="str">
            <v>2012-01-21</v>
          </cell>
          <cell r="F1178" t="str">
            <v>2013-03-18</v>
          </cell>
          <cell r="G1178" t="str">
            <v>2013-01-28</v>
          </cell>
          <cell r="H1178" t="str">
            <v>2013-03-01</v>
          </cell>
        </row>
        <row r="1179">
          <cell r="B1179" t="str">
            <v>RPZP.07.01.02-32-008/09</v>
          </cell>
          <cell r="C1179" t="str">
            <v>RPZP.07.01.02-32-008/09</v>
          </cell>
          <cell r="D1179" t="str">
            <v>pierwszy</v>
          </cell>
          <cell r="E1179" t="str">
            <v>2010-01-27</v>
          </cell>
          <cell r="F1179" t="str">
            <v>2010-10-27</v>
          </cell>
          <cell r="G1179" t="str">
            <v>2010-10-20</v>
          </cell>
          <cell r="H1179" t="str">
            <v>2010-10-27</v>
          </cell>
        </row>
        <row r="1180">
          <cell r="B1180" t="str">
            <v>RPZP.07.01.02-32-009/10</v>
          </cell>
          <cell r="C1180" t="str">
            <v>RPZP.07.01.02-32-009/10</v>
          </cell>
          <cell r="D1180" t="str">
            <v>pierwszy</v>
          </cell>
          <cell r="E1180" t="str">
            <v>2011-09-19</v>
          </cell>
          <cell r="F1180" t="str">
            <v>2012-08-20</v>
          </cell>
          <cell r="G1180" t="str">
            <v>2012-08-06</v>
          </cell>
          <cell r="H1180" t="str">
            <v>2012-08-07</v>
          </cell>
        </row>
        <row r="1181">
          <cell r="B1181" t="str">
            <v>RPZP.07.01.02-32-010/09</v>
          </cell>
          <cell r="C1181" t="str">
            <v>RPZP.07.01.02-32-010/09</v>
          </cell>
          <cell r="D1181" t="str">
            <v>pierwszy</v>
          </cell>
          <cell r="E1181" t="str">
            <v>2011-05-04</v>
          </cell>
          <cell r="F1181" t="str">
            <v>2011-12-23</v>
          </cell>
          <cell r="G1181" t="str">
            <v>2011-12-02</v>
          </cell>
          <cell r="H1181" t="str">
            <v>2011-12-08</v>
          </cell>
        </row>
        <row r="1182">
          <cell r="B1182" t="str">
            <v>RPZP.07.01.02-32-011/10</v>
          </cell>
          <cell r="C1182" t="str">
            <v>RPZP.07.01.02-32-011/10</v>
          </cell>
          <cell r="D1182" t="str">
            <v>pierwszy</v>
          </cell>
          <cell r="E1182" t="str">
            <v>2011-05-16</v>
          </cell>
          <cell r="F1182" t="str">
            <v>2011-12-23</v>
          </cell>
          <cell r="G1182" t="str">
            <v>2011-11-07</v>
          </cell>
          <cell r="H1182" t="str">
            <v>2011-12-08</v>
          </cell>
        </row>
        <row r="1183">
          <cell r="B1183" t="str">
            <v>RPZP.07.01.02-32-012/09</v>
          </cell>
          <cell r="C1183" t="str">
            <v>RPZP.07.01.02-32-012/09</v>
          </cell>
          <cell r="D1183" t="str">
            <v>pierwszy</v>
          </cell>
          <cell r="E1183" t="str">
            <v>2011-09-12</v>
          </cell>
          <cell r="F1183" t="str">
            <v>2012-12-28</v>
          </cell>
          <cell r="G1183" t="str">
            <v>2012-10-25</v>
          </cell>
          <cell r="H1183" t="str">
            <v>2012-12-04</v>
          </cell>
        </row>
        <row r="1184">
          <cell r="B1184" t="str">
            <v>RPZP.07.01.02-32-012/10</v>
          </cell>
          <cell r="C1184" t="str">
            <v>RPZP.07.01.02-32-012/10</v>
          </cell>
          <cell r="D1184" t="str">
            <v>pierwszy</v>
          </cell>
          <cell r="E1184" t="str">
            <v>2010-12-09</v>
          </cell>
          <cell r="F1184" t="str">
            <v>2013-12-18</v>
          </cell>
          <cell r="G1184" t="str">
            <v>2013-11-14</v>
          </cell>
          <cell r="H1184" t="str">
            <v>2013-12-11</v>
          </cell>
        </row>
        <row r="1185">
          <cell r="B1185" t="str">
            <v>RPZP.07.01.02-32-013/09</v>
          </cell>
          <cell r="C1185" t="str">
            <v>RPZP.07.01.02-32-013/09</v>
          </cell>
          <cell r="D1185" t="str">
            <v>pierwszy</v>
          </cell>
          <cell r="E1185" t="str">
            <v>2010-08-25</v>
          </cell>
          <cell r="F1185" t="str">
            <v>2010-12-30</v>
          </cell>
          <cell r="G1185" t="str">
            <v>2010-12-22</v>
          </cell>
          <cell r="H1185" t="str">
            <v>2010-12-31</v>
          </cell>
        </row>
        <row r="1186">
          <cell r="B1186" t="str">
            <v>RPZP.07.01.02-32-015/09</v>
          </cell>
          <cell r="C1186" t="str">
            <v>RPZP.07.01.02-32-015/09</v>
          </cell>
          <cell r="D1186" t="str">
            <v>pierwszy</v>
          </cell>
          <cell r="E1186" t="str">
            <v>2010-12-09</v>
          </cell>
          <cell r="F1186" t="str">
            <v>2013-04-17</v>
          </cell>
          <cell r="G1186" t="str">
            <v>2013-01-31</v>
          </cell>
          <cell r="H1186" t="str">
            <v>2013-04-03</v>
          </cell>
        </row>
        <row r="1187">
          <cell r="B1187" t="str">
            <v>RPZP.07.01.02-32-015/10</v>
          </cell>
          <cell r="C1187" t="str">
            <v>RPZP.07.01.02-32-015/10</v>
          </cell>
          <cell r="D1187" t="str">
            <v>pierwszy</v>
          </cell>
          <cell r="E1187" t="str">
            <v>2013-03-21</v>
          </cell>
          <cell r="F1187" t="str">
            <v>2014-04-02</v>
          </cell>
          <cell r="G1187" t="str">
            <v>2014-02-25</v>
          </cell>
          <cell r="H1187" t="str">
            <v>2014-03-19</v>
          </cell>
        </row>
        <row r="1188">
          <cell r="B1188" t="str">
            <v>RPZP.07.01.02-32-016/10</v>
          </cell>
          <cell r="C1188" t="str">
            <v>RPZP.07.01.02-32-016/10</v>
          </cell>
          <cell r="D1188" t="str">
            <v>pierwszy</v>
          </cell>
          <cell r="E1188" t="str">
            <v>2011-04-20</v>
          </cell>
          <cell r="F1188" t="str">
            <v>2012-12-11</v>
          </cell>
          <cell r="G1188" t="str">
            <v>2012-11-12</v>
          </cell>
          <cell r="H1188" t="str">
            <v>2012-11-30</v>
          </cell>
        </row>
        <row r="1189">
          <cell r="B1189" t="str">
            <v>RPZP.07.01.03-32-001/09</v>
          </cell>
          <cell r="C1189" t="str">
            <v>RPZP.07.01.03-32-001/09</v>
          </cell>
          <cell r="D1189" t="str">
            <v>pierwszy</v>
          </cell>
          <cell r="E1189" t="str">
            <v>2012-07-02</v>
          </cell>
          <cell r="F1189" t="str">
            <v>2013-09-19</v>
          </cell>
          <cell r="G1189" t="str">
            <v>2013-07-24</v>
          </cell>
          <cell r="H1189" t="str">
            <v>2013-09-11</v>
          </cell>
        </row>
        <row r="1190">
          <cell r="B1190" t="str">
            <v>RPZP.07.02.00-32-001/09</v>
          </cell>
          <cell r="C1190" t="str">
            <v>RPZP.07.02.00-32-001/09</v>
          </cell>
          <cell r="D1190" t="str">
            <v>pierwszy</v>
          </cell>
          <cell r="E1190" t="str">
            <v>2011-07-14</v>
          </cell>
          <cell r="F1190" t="str">
            <v>2012-11-09</v>
          </cell>
          <cell r="G1190" t="str">
            <v>2012-09-13</v>
          </cell>
          <cell r="H1190" t="str">
            <v>2012-10-24</v>
          </cell>
        </row>
        <row r="1191">
          <cell r="B1191" t="str">
            <v>RPZP.07.02.00-32-002/09</v>
          </cell>
          <cell r="C1191" t="str">
            <v>RPZP.07.02.00-32-002/09</v>
          </cell>
          <cell r="D1191" t="str">
            <v>pierwszy</v>
          </cell>
          <cell r="E1191" t="str">
            <v>2011-08-04</v>
          </cell>
          <cell r="F1191" t="str">
            <v>2012-08-21</v>
          </cell>
          <cell r="G1191" t="str">
            <v>2012-08-21</v>
          </cell>
          <cell r="H1191" t="str">
            <v>2013-02-08</v>
          </cell>
        </row>
        <row r="1192">
          <cell r="B1192" t="str">
            <v>RPZP.07.02.00-32-003/09</v>
          </cell>
          <cell r="C1192" t="str">
            <v>RPZP.07.02.00-32-003/09</v>
          </cell>
          <cell r="D1192" t="str">
            <v>pierwszy</v>
          </cell>
          <cell r="E1192" t="str">
            <v>2011-11-10</v>
          </cell>
          <cell r="F1192" t="str">
            <v>2012-09-04</v>
          </cell>
          <cell r="G1192" t="str">
            <v>2012-07-23</v>
          </cell>
          <cell r="H1192" t="str">
            <v>2012-08-20</v>
          </cell>
        </row>
        <row r="1193">
          <cell r="B1193" t="str">
            <v>RPZP.07.02.00-32-004/09</v>
          </cell>
          <cell r="C1193" t="str">
            <v>RPZP.07.02.00-32-004/09</v>
          </cell>
          <cell r="D1193" t="str">
            <v>pierwszy</v>
          </cell>
          <cell r="E1193" t="str">
            <v>2010-11-25</v>
          </cell>
          <cell r="F1193" t="str">
            <v>2011-05-26</v>
          </cell>
          <cell r="G1193" t="str">
            <v>2011-05-12</v>
          </cell>
          <cell r="H1193" t="str">
            <v>2011-05-13</v>
          </cell>
        </row>
        <row r="1194">
          <cell r="B1194" t="str">
            <v>RPZP.07.02.00-32-009/09</v>
          </cell>
          <cell r="C1194" t="str">
            <v>RPZP.07.02.00-32-009/09</v>
          </cell>
          <cell r="D1194" t="str">
            <v>pierwszy</v>
          </cell>
          <cell r="E1194" t="str">
            <v>2013-09-17</v>
          </cell>
          <cell r="F1194" t="str">
            <v>2014-07-17</v>
          </cell>
          <cell r="G1194" t="str">
            <v>2014-06-02</v>
          </cell>
          <cell r="H1194" t="str">
            <v>2014-07-10</v>
          </cell>
        </row>
        <row r="1195">
          <cell r="B1195" t="str">
            <v>RPZP.07.02.00-32-011/09</v>
          </cell>
          <cell r="C1195" t="str">
            <v>RPZP.07.02.00-32-011/09</v>
          </cell>
          <cell r="D1195" t="str">
            <v>pierwszy</v>
          </cell>
          <cell r="E1195" t="str">
            <v>2011-11-16</v>
          </cell>
          <cell r="F1195" t="str">
            <v>2012-11-09</v>
          </cell>
          <cell r="G1195" t="str">
            <v>2012-10-01</v>
          </cell>
          <cell r="H1195" t="str">
            <v>2012-10-25</v>
          </cell>
        </row>
        <row r="1196">
          <cell r="B1196" t="str">
            <v>RPZP.07.02.00-32-016/09</v>
          </cell>
          <cell r="C1196" t="str">
            <v>RPZP.07.02.00-32-016/09</v>
          </cell>
          <cell r="D1196" t="str">
            <v>pierwszy</v>
          </cell>
          <cell r="E1196" t="str">
            <v>2011-08-02</v>
          </cell>
          <cell r="F1196" t="str">
            <v>2012-06-12</v>
          </cell>
          <cell r="G1196" t="str">
            <v>2012-05-10</v>
          </cell>
          <cell r="H1196" t="str">
            <v>2012-05-29</v>
          </cell>
        </row>
        <row r="1197">
          <cell r="B1197" t="str">
            <v>RPZP.07.02.00-32-017/09</v>
          </cell>
          <cell r="C1197" t="str">
            <v>RPZP.07.02.00-32-017/09</v>
          </cell>
          <cell r="D1197" t="str">
            <v>pierwszy</v>
          </cell>
          <cell r="E1197" t="str">
            <v>2011-06-22</v>
          </cell>
          <cell r="F1197" t="str">
            <v>2012-10-10</v>
          </cell>
          <cell r="G1197" t="str">
            <v>2012-09-04</v>
          </cell>
          <cell r="H1197" t="str">
            <v>2012-09-24</v>
          </cell>
        </row>
        <row r="1198">
          <cell r="B1198" t="str">
            <v>RPZP.07.02.00-32-021/09</v>
          </cell>
          <cell r="C1198" t="str">
            <v>RPZP.07.02.00-32-021/09</v>
          </cell>
          <cell r="D1198" t="str">
            <v>pierwszy</v>
          </cell>
          <cell r="E1198" t="str">
            <v>2011-09-12</v>
          </cell>
          <cell r="F1198" t="str">
            <v>2013-05-24</v>
          </cell>
          <cell r="G1198" t="str">
            <v>2013-04-10</v>
          </cell>
          <cell r="H1198" t="str">
            <v>2013-05-13</v>
          </cell>
        </row>
        <row r="1199">
          <cell r="B1199" t="str">
            <v>RPZP.07.02.00-32-022/09</v>
          </cell>
          <cell r="C1199" t="str">
            <v>RPZP.07.02.00-32-022/09</v>
          </cell>
          <cell r="D1199" t="str">
            <v>pierwszy</v>
          </cell>
          <cell r="E1199" t="str">
            <v>2010-09-27</v>
          </cell>
          <cell r="F1199" t="str">
            <v>2011-06-02</v>
          </cell>
          <cell r="G1199" t="str">
            <v>2011-05-17</v>
          </cell>
          <cell r="H1199" t="str">
            <v>2011-05-20</v>
          </cell>
        </row>
        <row r="1200">
          <cell r="B1200" t="str">
            <v>RPZP.07.02.00-32-023/09</v>
          </cell>
          <cell r="C1200" t="str">
            <v>RPZP.07.02.00-32-023/09</v>
          </cell>
          <cell r="D1200" t="str">
            <v>pierwszy</v>
          </cell>
          <cell r="E1200" t="str">
            <v>2011-07-22</v>
          </cell>
          <cell r="F1200" t="str">
            <v>2012-11-19</v>
          </cell>
          <cell r="G1200" t="str">
            <v>2012-10-16</v>
          </cell>
          <cell r="H1200" t="str">
            <v>2012-11-07</v>
          </cell>
        </row>
        <row r="1201">
          <cell r="B1201" t="str">
            <v>RPZP.07.03.01-32-002/09</v>
          </cell>
          <cell r="C1201" t="str">
            <v>RPZP.07.03.01-32-002/09</v>
          </cell>
          <cell r="D1201" t="str">
            <v>pierwszy</v>
          </cell>
          <cell r="E1201" t="str">
            <v>2012-10-11</v>
          </cell>
          <cell r="F1201" t="str">
            <v>2014-04-16</v>
          </cell>
          <cell r="G1201" t="str">
            <v>2014-04-04</v>
          </cell>
          <cell r="H1201" t="str">
            <v>2014-04-18</v>
          </cell>
        </row>
        <row r="1202">
          <cell r="B1202" t="str">
            <v>RPZP.07.03.01-32-003/09</v>
          </cell>
          <cell r="C1202" t="str">
            <v>RPZP.07.03.01-32-003/09</v>
          </cell>
          <cell r="D1202" t="str">
            <v>pierwszy</v>
          </cell>
          <cell r="E1202" t="str">
            <v>2011-01-20</v>
          </cell>
          <cell r="F1202" t="str">
            <v>2011-12-30</v>
          </cell>
          <cell r="G1202" t="str">
            <v>2011-12-19</v>
          </cell>
          <cell r="H1202" t="str">
            <v>2011-12-21</v>
          </cell>
        </row>
        <row r="1203">
          <cell r="B1203" t="str">
            <v>RPZP.07.03.01-32-004/09</v>
          </cell>
          <cell r="C1203" t="str">
            <v>RPZP.07.03.01-32-004/09</v>
          </cell>
          <cell r="D1203" t="str">
            <v>pierwszy</v>
          </cell>
          <cell r="E1203" t="str">
            <v>2012-08-07</v>
          </cell>
          <cell r="F1203" t="str">
            <v>2012-12-28</v>
          </cell>
          <cell r="G1203" t="str">
            <v>2012-12-19</v>
          </cell>
          <cell r="H1203" t="str">
            <v>2012-12-24</v>
          </cell>
        </row>
        <row r="1204">
          <cell r="B1204" t="str">
            <v>RPZP.07.03.02-32-002/10</v>
          </cell>
          <cell r="C1204" t="str">
            <v>RPZP.07.03.02-32-002/10</v>
          </cell>
          <cell r="D1204" t="str">
            <v>pierwszy</v>
          </cell>
          <cell r="E1204" t="str">
            <v>2011-10-12</v>
          </cell>
          <cell r="F1204" t="str">
            <v>2012-06-12</v>
          </cell>
          <cell r="G1204" t="str">
            <v>2012-04-27</v>
          </cell>
          <cell r="H1204" t="str">
            <v>2012-05-23</v>
          </cell>
        </row>
        <row r="1205">
          <cell r="B1205" t="str">
            <v>RPZP.07.03.02-32-003/09</v>
          </cell>
          <cell r="C1205" t="str">
            <v>RPZP.07.03.02-32-003/09</v>
          </cell>
          <cell r="D1205" t="str">
            <v>pierwszy</v>
          </cell>
          <cell r="E1205" t="str">
            <v>2010-12-27</v>
          </cell>
          <cell r="F1205" t="str">
            <v>2011-07-19</v>
          </cell>
          <cell r="G1205" t="str">
            <v>2011-07-06</v>
          </cell>
          <cell r="H1205" t="str">
            <v>2011-07-27</v>
          </cell>
        </row>
        <row r="1206">
          <cell r="B1206" t="str">
            <v>RPZP.07.03.02-32-003/10</v>
          </cell>
          <cell r="C1206" t="str">
            <v>RPZP.07.03.02-32-003/10</v>
          </cell>
          <cell r="D1206" t="str">
            <v>pierwszy</v>
          </cell>
          <cell r="E1206" t="str">
            <v>2011-10-06</v>
          </cell>
          <cell r="F1206" t="str">
            <v>2012-10-03</v>
          </cell>
          <cell r="G1206" t="str">
            <v>2012-09-04</v>
          </cell>
          <cell r="H1206" t="str">
            <v>2012-09-19</v>
          </cell>
        </row>
        <row r="1207">
          <cell r="B1207" t="str">
            <v>RPZP.07.03.02-32-004/10</v>
          </cell>
          <cell r="C1207" t="str">
            <v>RPZP.07.03.02-32-004/10</v>
          </cell>
          <cell r="D1207" t="str">
            <v>pierwszy</v>
          </cell>
          <cell r="E1207" t="str">
            <v>2011-08-08</v>
          </cell>
          <cell r="F1207" t="str">
            <v>2012-08-20</v>
          </cell>
          <cell r="G1207" t="str">
            <v>2012-07-25</v>
          </cell>
          <cell r="H1207" t="str">
            <v>2012-08-17</v>
          </cell>
        </row>
        <row r="1208">
          <cell r="B1208" t="str">
            <v>RPZP.07.03.02-32-005/09</v>
          </cell>
          <cell r="C1208" t="str">
            <v>RPZP.07.03.02-32-005/09</v>
          </cell>
          <cell r="D1208" t="str">
            <v>pierwszy</v>
          </cell>
          <cell r="E1208" t="str">
            <v>2010-07-01</v>
          </cell>
          <cell r="F1208" t="str">
            <v>2010-11-12</v>
          </cell>
          <cell r="G1208" t="str">
            <v>2010-10-27</v>
          </cell>
          <cell r="H1208" t="str">
            <v>2011-01-20</v>
          </cell>
        </row>
        <row r="1209">
          <cell r="B1209" t="str">
            <v>RPZP.07.03.02-32-005/10</v>
          </cell>
          <cell r="C1209" t="str">
            <v>RPZP.07.03.02-32-005/10</v>
          </cell>
          <cell r="D1209" t="str">
            <v>pierwszy</v>
          </cell>
          <cell r="E1209" t="str">
            <v>2011-01-24</v>
          </cell>
          <cell r="F1209" t="str">
            <v>2012-04-02</v>
          </cell>
          <cell r="G1209" t="str">
            <v>2012-03-15</v>
          </cell>
          <cell r="H1209" t="str">
            <v>2012-04-10</v>
          </cell>
        </row>
        <row r="1210">
          <cell r="B1210" t="str">
            <v>RPZP.07.03.02-32-007/09</v>
          </cell>
          <cell r="C1210" t="str">
            <v>RPZP.07.03.02-32-007/09</v>
          </cell>
          <cell r="D1210" t="str">
            <v>pierwszy</v>
          </cell>
          <cell r="E1210" t="str">
            <v>2010-09-09</v>
          </cell>
          <cell r="F1210" t="str">
            <v>2010-12-09</v>
          </cell>
          <cell r="G1210" t="str">
            <v>2010-11-24</v>
          </cell>
          <cell r="H1210" t="str">
            <v>2010-12-08</v>
          </cell>
        </row>
        <row r="1211">
          <cell r="B1211" t="str">
            <v>RPZP.07.03.02-32-008/09</v>
          </cell>
          <cell r="C1211" t="str">
            <v>RPZP.07.03.02-32-008/09</v>
          </cell>
          <cell r="D1211" t="str">
            <v>pierwszy</v>
          </cell>
          <cell r="E1211" t="str">
            <v>2010-08-11</v>
          </cell>
          <cell r="F1211" t="str">
            <v>2011-06-17</v>
          </cell>
          <cell r="G1211" t="str">
            <v>2011-04-15</v>
          </cell>
          <cell r="H1211" t="str">
            <v>2011-05-09</v>
          </cell>
        </row>
        <row r="1212">
          <cell r="B1212" t="str">
            <v>RPZP.07.03.02-32-008/10</v>
          </cell>
          <cell r="C1212" t="str">
            <v>RPZP.07.03.02-32-008/10</v>
          </cell>
          <cell r="D1212" t="str">
            <v>pierwszy</v>
          </cell>
          <cell r="E1212" t="str">
            <v>2010-12-22</v>
          </cell>
          <cell r="F1212" t="str">
            <v>2011-08-11</v>
          </cell>
          <cell r="G1212" t="str">
            <v>2011-07-28</v>
          </cell>
          <cell r="H1212" t="str">
            <v>2011-08-17</v>
          </cell>
        </row>
        <row r="1213">
          <cell r="B1213" t="str">
            <v>RPZP.07.03.02-32-009/09</v>
          </cell>
          <cell r="C1213" t="str">
            <v>RPZP.07.03.02-32-009/09</v>
          </cell>
          <cell r="D1213" t="str">
            <v>pierwszy</v>
          </cell>
          <cell r="E1213" t="str">
            <v>2010-08-02</v>
          </cell>
          <cell r="F1213" t="str">
            <v>2010-12-17</v>
          </cell>
          <cell r="G1213" t="str">
            <v>2010-12-02</v>
          </cell>
          <cell r="H1213" t="str">
            <v>2010-12-08</v>
          </cell>
        </row>
        <row r="1214">
          <cell r="B1214" t="str">
            <v>RPZP.07.03.02-32-010/09</v>
          </cell>
          <cell r="C1214" t="str">
            <v>RPZP.07.03.02-32-010/09</v>
          </cell>
          <cell r="D1214" t="str">
            <v>pierwszy</v>
          </cell>
          <cell r="E1214" t="str">
            <v>2011-01-21</v>
          </cell>
          <cell r="F1214" t="str">
            <v>2012-06-26</v>
          </cell>
          <cell r="G1214" t="str">
            <v>2012-05-16</v>
          </cell>
          <cell r="H1214" t="str">
            <v>2012-06-19</v>
          </cell>
        </row>
        <row r="1215">
          <cell r="B1215" t="str">
            <v>RPZP.07.03.02-32-011/09</v>
          </cell>
          <cell r="C1215" t="str">
            <v>RPZP.07.03.02-32-011/09</v>
          </cell>
          <cell r="D1215" t="str">
            <v>pierwszy</v>
          </cell>
          <cell r="E1215" t="str">
            <v>2011-01-14</v>
          </cell>
          <cell r="F1215" t="str">
            <v>2011-12-30</v>
          </cell>
          <cell r="G1215" t="str">
            <v>2011-12-08</v>
          </cell>
          <cell r="H1215" t="str">
            <v>2011-12-19</v>
          </cell>
        </row>
        <row r="1216">
          <cell r="B1216" t="str">
            <v>RPZP.07.04.00-32-001/10</v>
          </cell>
          <cell r="C1216" t="str">
            <v>RPZP.07.04.00-32-001/10</v>
          </cell>
          <cell r="D1216" t="str">
            <v>pierwszy</v>
          </cell>
          <cell r="E1216" t="str">
            <v>2011-03-14</v>
          </cell>
          <cell r="F1216" t="str">
            <v>2011-12-30</v>
          </cell>
          <cell r="G1216" t="str">
            <v>2011-12-22</v>
          </cell>
          <cell r="H1216" t="str">
            <v>2011-12-30</v>
          </cell>
        </row>
        <row r="1217">
          <cell r="B1217" t="str">
            <v>RPZP.08.01.00-32-001/07</v>
          </cell>
          <cell r="C1217" t="str">
            <v>RPZP.08.01.00-32-001/07</v>
          </cell>
          <cell r="D1217" t="str">
            <v>pierwszy</v>
          </cell>
          <cell r="E1217" t="str">
            <v>2008-05-06</v>
          </cell>
          <cell r="F1217" t="str">
            <v>2008-06-09</v>
          </cell>
          <cell r="G1217" t="str">
            <v>2008-05-12</v>
          </cell>
          <cell r="H1217" t="str">
            <v>2008-07-10</v>
          </cell>
        </row>
        <row r="1218">
          <cell r="B1218" t="str">
            <v>RPZP.08.01.00-32-001/08</v>
          </cell>
          <cell r="C1218" t="str">
            <v>RPZP.08.01.00-32-001/08</v>
          </cell>
          <cell r="D1218" t="str">
            <v>pierwszy</v>
          </cell>
          <cell r="E1218" t="str">
            <v>2009-04-15</v>
          </cell>
          <cell r="F1218" t="str">
            <v>2009-07-06</v>
          </cell>
          <cell r="G1218" t="str">
            <v>2009-05-11</v>
          </cell>
          <cell r="H1218" t="str">
            <v>2009-06-03</v>
          </cell>
        </row>
        <row r="1219">
          <cell r="B1219" t="str">
            <v>RPZP.08.01.00-32-001/09</v>
          </cell>
          <cell r="C1219" t="str">
            <v>RPZP.08.01.00-32-001/09</v>
          </cell>
          <cell r="D1219" t="str">
            <v>pierwszy</v>
          </cell>
          <cell r="E1219" t="str">
            <v>2010-02-25</v>
          </cell>
          <cell r="F1219" t="str">
            <v>2010-06-09</v>
          </cell>
          <cell r="G1219" t="str">
            <v>2010-03-22</v>
          </cell>
          <cell r="H1219" t="str">
            <v>2010-06-15</v>
          </cell>
        </row>
        <row r="1220">
          <cell r="B1220" t="str">
            <v>RPZP.08.01.00-32-001/10</v>
          </cell>
          <cell r="C1220" t="str">
            <v>RPZP.08.01.00-32-001/10</v>
          </cell>
          <cell r="D1220" t="str">
            <v>pierwszy</v>
          </cell>
          <cell r="E1220" t="str">
            <v>2011-03-24</v>
          </cell>
          <cell r="F1220" t="str">
            <v>2011-08-04</v>
          </cell>
          <cell r="G1220" t="str">
            <v>2011-08-04</v>
          </cell>
          <cell r="H1220" t="str">
            <v>2011-08-09</v>
          </cell>
        </row>
        <row r="1221">
          <cell r="B1221" t="str">
            <v>RPZP.08.01.00-32-001/11</v>
          </cell>
          <cell r="C1221" t="str">
            <v>RPZP.08.01.00-32-001/11</v>
          </cell>
          <cell r="D1221" t="str">
            <v>pierwszy</v>
          </cell>
          <cell r="E1221" t="str">
            <v>2012-02-15</v>
          </cell>
          <cell r="F1221" t="str">
            <v>2012-08-10</v>
          </cell>
          <cell r="G1221" t="str">
            <v>2012-08-07</v>
          </cell>
          <cell r="H1221" t="str">
            <v>2012-08-07</v>
          </cell>
        </row>
        <row r="1222">
          <cell r="B1222" t="str">
            <v>RPZP.08.01.00-32-001/12</v>
          </cell>
          <cell r="C1222" t="str">
            <v>RPZP.08.01.00-32-001/12</v>
          </cell>
          <cell r="D1222" t="str">
            <v>pierwszy</v>
          </cell>
          <cell r="E1222" t="str">
            <v>2013-03-06</v>
          </cell>
          <cell r="F1222" t="str">
            <v>2013-08-13</v>
          </cell>
          <cell r="G1222" t="str">
            <v>2013-08-01</v>
          </cell>
          <cell r="H1222" t="str">
            <v>2013-08-06</v>
          </cell>
        </row>
        <row r="1223">
          <cell r="B1223" t="str">
            <v>RPZP.08.01.00-32-001/13</v>
          </cell>
          <cell r="C1223" t="str">
            <v>RPZP.08.01.00-32-001/13</v>
          </cell>
          <cell r="D1223" t="str">
            <v>pierwszy</v>
          </cell>
          <cell r="E1223" t="str">
            <v>2014-01-28</v>
          </cell>
          <cell r="F1223" t="str">
            <v>2014-06-10</v>
          </cell>
          <cell r="G1223" t="str">
            <v>2014-06-05</v>
          </cell>
          <cell r="H1223" t="str">
            <v>2014-06-06</v>
          </cell>
        </row>
        <row r="1224">
          <cell r="B1224" t="str">
            <v>RPZP.08.01.00-32-002/08</v>
          </cell>
          <cell r="C1224" t="str">
            <v>RPZP.08.01.00-32-002/08</v>
          </cell>
          <cell r="D1224" t="str">
            <v>pierwszy</v>
          </cell>
          <cell r="E1224" t="str">
            <v>2009-03-17</v>
          </cell>
          <cell r="F1224" t="str">
            <v>2009-07-06</v>
          </cell>
          <cell r="G1224" t="str">
            <v>2009-06-29</v>
          </cell>
          <cell r="H1224" t="str">
            <v>2009-07-21</v>
          </cell>
        </row>
        <row r="1225">
          <cell r="B1225" t="str">
            <v>RPZP.08.01.00-32-002/09</v>
          </cell>
          <cell r="C1225" t="str">
            <v>RPZP.08.01.00-32-002/09</v>
          </cell>
          <cell r="D1225" t="str">
            <v>pierwszy</v>
          </cell>
          <cell r="E1225" t="str">
            <v>2010-03-16</v>
          </cell>
          <cell r="F1225" t="str">
            <v>2010-06-09</v>
          </cell>
          <cell r="G1225" t="str">
            <v>2010-04-09</v>
          </cell>
          <cell r="H1225" t="str">
            <v>2010-07-16</v>
          </cell>
        </row>
        <row r="1226">
          <cell r="B1226" t="str">
            <v>RPZP.08.01.00-32-002/10</v>
          </cell>
          <cell r="C1226" t="str">
            <v>RPZP.08.01.00-32-002/10</v>
          </cell>
          <cell r="D1226" t="str">
            <v>pierwszy</v>
          </cell>
          <cell r="E1226" t="str">
            <v>2011-04-22</v>
          </cell>
          <cell r="F1226" t="str">
            <v>2011-08-01</v>
          </cell>
          <cell r="G1226" t="str">
            <v>2011-07-27</v>
          </cell>
          <cell r="H1226" t="str">
            <v>2011-08-02</v>
          </cell>
        </row>
        <row r="1227">
          <cell r="B1227" t="str">
            <v>RPZP.08.01.00-32-002/11</v>
          </cell>
          <cell r="C1227" t="str">
            <v>RPZP.08.01.00-32-002/11</v>
          </cell>
          <cell r="D1227" t="str">
            <v>pierwszy</v>
          </cell>
          <cell r="E1227" t="str">
            <v>2012-02-22</v>
          </cell>
          <cell r="F1227" t="str">
            <v>2012-09-10</v>
          </cell>
          <cell r="G1227" t="str">
            <v>2012-09-05</v>
          </cell>
          <cell r="H1227" t="str">
            <v>2012-09-05</v>
          </cell>
        </row>
        <row r="1228">
          <cell r="B1228" t="str">
            <v>RPZP.08.01.00-32-002/12</v>
          </cell>
          <cell r="C1228" t="str">
            <v>RPZP.08.01.00-32-002/12</v>
          </cell>
          <cell r="D1228" t="str">
            <v>pierwszy</v>
          </cell>
          <cell r="E1228" t="str">
            <v>2013-03-04</v>
          </cell>
          <cell r="F1228" t="str">
            <v>2013-07-23</v>
          </cell>
          <cell r="G1228" t="str">
            <v>2013-07-19</v>
          </cell>
          <cell r="H1228" t="str">
            <v>2013-07-26</v>
          </cell>
        </row>
        <row r="1229">
          <cell r="B1229" t="str">
            <v>RPZP.08.01.00-32-002/13</v>
          </cell>
          <cell r="C1229" t="str">
            <v>RPZP.08.01.00-32-002/13</v>
          </cell>
          <cell r="D1229" t="str">
            <v>pierwszy</v>
          </cell>
          <cell r="E1229" t="str">
            <v>2014-04-18</v>
          </cell>
          <cell r="F1229" t="str">
            <v>2014-07-30</v>
          </cell>
          <cell r="G1229" t="str">
            <v>2014-07-28</v>
          </cell>
          <cell r="H1229" t="str">
            <v>2014-08-01</v>
          </cell>
        </row>
        <row r="1230">
          <cell r="B1230" t="str">
            <v>RPZP.08.02.00-32-001/07</v>
          </cell>
          <cell r="C1230" t="str">
            <v>RPZP.08.02.00-32-001/07</v>
          </cell>
          <cell r="D1230" t="str">
            <v>pierwszy</v>
          </cell>
          <cell r="E1230" t="str">
            <v>2008-05-06</v>
          </cell>
          <cell r="F1230" t="str">
            <v>2008-07-25</v>
          </cell>
          <cell r="G1230" t="str">
            <v>2008-05-12</v>
          </cell>
          <cell r="H1230" t="str">
            <v>2008-05-27</v>
          </cell>
        </row>
        <row r="1231">
          <cell r="B1231" t="str">
            <v>RPZP.08.02.00-32-001/08</v>
          </cell>
          <cell r="C1231" t="str">
            <v>RPZP.08.02.00-32-001/08</v>
          </cell>
          <cell r="D1231" t="str">
            <v>pierwszy</v>
          </cell>
          <cell r="E1231" t="str">
            <v>2009-02-25</v>
          </cell>
          <cell r="F1231" t="str">
            <v>2009-07-06</v>
          </cell>
          <cell r="G1231" t="str">
            <v>2009-03-23</v>
          </cell>
          <cell r="H1231" t="str">
            <v>2009-06-01</v>
          </cell>
        </row>
        <row r="1232">
          <cell r="B1232" t="str">
            <v>RPZP.08.02.00-32-001/09</v>
          </cell>
          <cell r="C1232" t="str">
            <v>RPZP.08.02.00-32-001/09</v>
          </cell>
          <cell r="D1232" t="str">
            <v>pierwszy</v>
          </cell>
          <cell r="E1232" t="str">
            <v>2010-02-04</v>
          </cell>
          <cell r="F1232" t="str">
            <v>2010-06-09</v>
          </cell>
          <cell r="G1232" t="str">
            <v>2010-02-16</v>
          </cell>
          <cell r="H1232" t="str">
            <v>2010-04-23</v>
          </cell>
        </row>
        <row r="1233">
          <cell r="B1233" t="str">
            <v>RPZP.08.02.00-32-001/10</v>
          </cell>
          <cell r="C1233" t="str">
            <v>RPZP.08.02.00-32-001/10</v>
          </cell>
          <cell r="D1233" t="str">
            <v>pierwszy</v>
          </cell>
          <cell r="E1233" t="str">
            <v>2011-02-18</v>
          </cell>
          <cell r="F1233" t="str">
            <v>2011-06-17</v>
          </cell>
          <cell r="G1233" t="str">
            <v>2011-06-17</v>
          </cell>
          <cell r="H1233" t="str">
            <v>2011-06-22</v>
          </cell>
        </row>
        <row r="1234">
          <cell r="B1234" t="str">
            <v>RPZP.08.02.00-32-001/11</v>
          </cell>
          <cell r="C1234" t="str">
            <v>RPZP.08.02.00-32-001/11</v>
          </cell>
          <cell r="D1234" t="str">
            <v>pierwszy</v>
          </cell>
          <cell r="E1234" t="str">
            <v>2012-01-20</v>
          </cell>
          <cell r="F1234" t="str">
            <v>2012-05-30</v>
          </cell>
          <cell r="G1234" t="str">
            <v>2012-05-18</v>
          </cell>
          <cell r="H1234" t="str">
            <v>2012-05-23</v>
          </cell>
        </row>
        <row r="1235">
          <cell r="B1235" t="str">
            <v>RPZP.08.02.00-32-001/12</v>
          </cell>
          <cell r="C1235" t="str">
            <v>RPZP.08.02.00-32-001/12</v>
          </cell>
          <cell r="D1235" t="str">
            <v>pierwszy</v>
          </cell>
          <cell r="E1235" t="str">
            <v>2013-02-19</v>
          </cell>
          <cell r="F1235" t="str">
            <v>2013-06-20</v>
          </cell>
          <cell r="G1235" t="str">
            <v>2013-06-18</v>
          </cell>
          <cell r="H1235" t="str">
            <v>2013-06-19</v>
          </cell>
        </row>
        <row r="1236">
          <cell r="B1236" t="str">
            <v>RPZP.08.02.00-32-001/13</v>
          </cell>
          <cell r="C1236" t="str">
            <v>RPZP.08.02.00-32-001/13</v>
          </cell>
          <cell r="D1236" t="str">
            <v>pierwszy</v>
          </cell>
          <cell r="E1236" t="str">
            <v>2014-03-11</v>
          </cell>
          <cell r="F1236" t="str">
            <v>2014-07-30</v>
          </cell>
          <cell r="G1236" t="str">
            <v>2014-07-28</v>
          </cell>
          <cell r="H1236" t="str">
            <v>2014-08-01</v>
          </cell>
        </row>
      </sheetData>
      <sheetData sheetId="5"/>
      <sheetData sheetId="6">
        <row r="1">
          <cell r="P1" t="str">
            <v>sygnatura projektu</v>
          </cell>
          <cell r="Q1" t="str">
            <v>rozwizana umowa</v>
          </cell>
          <cell r="R1" t="str">
            <v>ostatni</v>
          </cell>
          <cell r="S1" t="str">
            <v>Nazwa beneficjenta</v>
          </cell>
          <cell r="T1" t="str">
            <v>NIP Beneficjenta</v>
          </cell>
          <cell r="U1" t="str">
            <v>Data zatwierdzenia wiosku o płatność</v>
          </cell>
          <cell r="V1" t="str">
            <v>Wydatki Kwalifikowane - podstawa certyfikacji</v>
          </cell>
          <cell r="W1" t="str">
            <v>W tym dofinansowanie UE - wydatki kwalifikowane</v>
          </cell>
          <cell r="X1" t="str">
            <v>Wnioski o płatność końcową</v>
          </cell>
          <cell r="Y1" t="str">
            <v>Wydatki kwalifikowalne – podstawa certyfikacji narastająco</v>
          </cell>
          <cell r="Z1" t="str">
            <v>Całkowita kwota poniesionych wydatków objętych wnioskiem narastająco</v>
          </cell>
          <cell r="AA1" t="str">
            <v>Kwota środków przekazanych w ramach zaliczki narastająco</v>
          </cell>
          <cell r="AB1" t="str">
            <v>w tym dofinansowanie UE narastająco</v>
          </cell>
          <cell r="AC1" t="str">
            <v>Wydatki rozliczane ryczałtowo narastająco</v>
          </cell>
          <cell r="AD1" t="str">
            <v>Wyd Rycz Koszty Pośrednie narastająco</v>
          </cell>
          <cell r="AE1" t="str">
            <v>Rozl Rycz St narastająco</v>
          </cell>
          <cell r="AF1" t="str">
            <v>Wydatki objęte cross-financingiem narastająco</v>
          </cell>
          <cell r="AG1" t="str">
            <v>Kwota wyd. kwal. obj. wnp (po autoryzacji) narastająco</v>
          </cell>
          <cell r="AH1" t="str">
            <v>Kwota wyd. kwal. obj. wnp narastająco</v>
          </cell>
          <cell r="AI1" t="str">
            <v>Dofinansowanie narastająco</v>
          </cell>
        </row>
        <row r="2">
          <cell r="P2" t="str">
            <v>RPZP.01.01.01-32-001/08</v>
          </cell>
          <cell r="Q2" t="e">
            <v>#N/A</v>
          </cell>
          <cell r="R2" t="str">
            <v>ostatni</v>
          </cell>
          <cell r="S2" t="str">
            <v>"EURO-DENT"Artur Gliszczynski i Malgorzata Piela Spólka Cywilna</v>
          </cell>
          <cell r="T2" t="str">
            <v>6711202706</v>
          </cell>
          <cell r="U2" t="str">
            <v>2010-10-28</v>
          </cell>
          <cell r="V2">
            <v>0</v>
          </cell>
          <cell r="W2">
            <v>0</v>
          </cell>
          <cell r="X2" t="str">
            <v>Tak</v>
          </cell>
          <cell r="Y2">
            <v>511186.48</v>
          </cell>
          <cell r="Z2">
            <v>1001620.57</v>
          </cell>
          <cell r="AA2">
            <v>0</v>
          </cell>
          <cell r="AB2">
            <v>434508.5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851977.48</v>
          </cell>
          <cell r="AH2">
            <v>851977.48</v>
          </cell>
          <cell r="AI2">
            <v>511186.48</v>
          </cell>
        </row>
        <row r="3">
          <cell r="P3" t="str">
            <v>RPZP.01.01.01-32-001/09</v>
          </cell>
          <cell r="Q3" t="e">
            <v>#N/A</v>
          </cell>
          <cell r="R3" t="str">
            <v>ostatni</v>
          </cell>
          <cell r="S3" t="str">
            <v>PRAKTYKA STOMATOLOGICZNA "AL DENTE" MAŁGORZATA BIESCHKE</v>
          </cell>
          <cell r="T3" t="str">
            <v>8522231139</v>
          </cell>
          <cell r="U3" t="str">
            <v>2013-06-24</v>
          </cell>
          <cell r="V3">
            <v>39240</v>
          </cell>
          <cell r="W3">
            <v>33354</v>
          </cell>
          <cell r="X3" t="str">
            <v>Tak</v>
          </cell>
          <cell r="Y3">
            <v>904655.57</v>
          </cell>
          <cell r="Z3">
            <v>1508507.31</v>
          </cell>
          <cell r="AA3">
            <v>324208.5</v>
          </cell>
          <cell r="AB3">
            <v>768957.23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1507759.29</v>
          </cell>
          <cell r="AH3">
            <v>1507759.31</v>
          </cell>
          <cell r="AI3">
            <v>904655.57</v>
          </cell>
        </row>
        <row r="4">
          <cell r="P4" t="str">
            <v>RPZP.01.01.01-32-001/10</v>
          </cell>
          <cell r="Q4" t="e">
            <v>#N/A</v>
          </cell>
          <cell r="R4" t="str">
            <v>ostatni</v>
          </cell>
          <cell r="S4" t="str">
            <v>BODY SECRET S.C.</v>
          </cell>
          <cell r="T4" t="str">
            <v>8541041517</v>
          </cell>
          <cell r="U4" t="str">
            <v>2011-07-14</v>
          </cell>
          <cell r="V4">
            <v>94860</v>
          </cell>
          <cell r="W4">
            <v>94860</v>
          </cell>
          <cell r="X4" t="str">
            <v>Tak</v>
          </cell>
          <cell r="Y4">
            <v>94860</v>
          </cell>
          <cell r="Z4">
            <v>195147</v>
          </cell>
          <cell r="AA4">
            <v>0</v>
          </cell>
          <cell r="AB4">
            <v>94860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158100</v>
          </cell>
          <cell r="AH4">
            <v>158100</v>
          </cell>
          <cell r="AI4">
            <v>94860</v>
          </cell>
        </row>
        <row r="5">
          <cell r="P5" t="str">
            <v>RPZP.01.01.01-32-003/10</v>
          </cell>
          <cell r="Q5" t="e">
            <v>#N/A</v>
          </cell>
          <cell r="R5" t="str">
            <v>ostatni</v>
          </cell>
          <cell r="S5" t="str">
            <v>Biuro Rachunkowe TEWU Spółka z ograniczoną odpowiedzialnością</v>
          </cell>
          <cell r="T5" t="str">
            <v>9552249417</v>
          </cell>
          <cell r="U5" t="str">
            <v>2012-01-03</v>
          </cell>
          <cell r="V5">
            <v>4595.95</v>
          </cell>
          <cell r="W5">
            <v>4595.95</v>
          </cell>
          <cell r="X5" t="str">
            <v>Tak</v>
          </cell>
          <cell r="Y5">
            <v>87581.5</v>
          </cell>
          <cell r="Z5">
            <v>181265.8</v>
          </cell>
          <cell r="AA5">
            <v>0</v>
          </cell>
          <cell r="AB5">
            <v>87581.5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145969.18</v>
          </cell>
          <cell r="AH5">
            <v>145969.18</v>
          </cell>
          <cell r="AI5">
            <v>87581.5</v>
          </cell>
        </row>
        <row r="6">
          <cell r="P6" t="str">
            <v>RPZP.01.01.01-32-004/08</v>
          </cell>
          <cell r="Q6" t="e">
            <v>#N/A</v>
          </cell>
          <cell r="R6" t="str">
            <v>ostatni</v>
          </cell>
          <cell r="S6" t="str">
            <v>PLATINUM - STYLE Mierzyński Krzysztof</v>
          </cell>
          <cell r="T6" t="str">
            <v>5970011521</v>
          </cell>
          <cell r="U6" t="str">
            <v>2010-06-17</v>
          </cell>
          <cell r="V6">
            <v>0</v>
          </cell>
          <cell r="W6">
            <v>0</v>
          </cell>
          <cell r="X6" t="str">
            <v>Tak</v>
          </cell>
          <cell r="Y6">
            <v>781200</v>
          </cell>
          <cell r="Z6">
            <v>1302000</v>
          </cell>
          <cell r="AA6">
            <v>0</v>
          </cell>
          <cell r="AB6">
            <v>664020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1302000</v>
          </cell>
          <cell r="AH6">
            <v>1302000</v>
          </cell>
          <cell r="AI6">
            <v>781200</v>
          </cell>
        </row>
        <row r="7">
          <cell r="P7" t="str">
            <v>RPZP.01.01.01-32-004/09</v>
          </cell>
          <cell r="Q7" t="e">
            <v>#N/A</v>
          </cell>
          <cell r="R7" t="str">
            <v>ostatni</v>
          </cell>
          <cell r="S7" t="str">
            <v>KLIF Zbigniew Latoszek</v>
          </cell>
          <cell r="T7" t="str">
            <v>9511386005</v>
          </cell>
          <cell r="U7" t="str">
            <v>2013-11-29</v>
          </cell>
          <cell r="V7">
            <v>60352.84</v>
          </cell>
          <cell r="W7">
            <v>51299.91</v>
          </cell>
          <cell r="X7" t="str">
            <v>Tak</v>
          </cell>
          <cell r="Y7">
            <v>944820</v>
          </cell>
          <cell r="Z7">
            <v>3025076.69</v>
          </cell>
          <cell r="AA7">
            <v>0</v>
          </cell>
          <cell r="AB7">
            <v>803096.99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1574700</v>
          </cell>
          <cell r="AH7">
            <v>1574700</v>
          </cell>
          <cell r="AI7">
            <v>944820</v>
          </cell>
        </row>
        <row r="8">
          <cell r="P8" t="str">
            <v>RPZP.01.01.01-32-005/09</v>
          </cell>
          <cell r="Q8" t="e">
            <v>#N/A</v>
          </cell>
          <cell r="R8" t="str">
            <v>ostatni</v>
          </cell>
          <cell r="S8" t="str">
            <v>ASSET Beata Baranowicz</v>
          </cell>
          <cell r="T8" t="str">
            <v>6691736303</v>
          </cell>
          <cell r="U8" t="str">
            <v>2011-02-07</v>
          </cell>
          <cell r="V8">
            <v>0</v>
          </cell>
          <cell r="W8">
            <v>0</v>
          </cell>
          <cell r="X8" t="str">
            <v>Tak</v>
          </cell>
          <cell r="Y8">
            <v>48561.84</v>
          </cell>
          <cell r="Z8">
            <v>98742.41</v>
          </cell>
          <cell r="AA8">
            <v>0</v>
          </cell>
          <cell r="AB8">
            <v>41277.56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80936.399999999994</v>
          </cell>
          <cell r="AH8">
            <v>80936.399999999994</v>
          </cell>
          <cell r="AI8">
            <v>48561.84</v>
          </cell>
        </row>
        <row r="9">
          <cell r="P9" t="str">
            <v>RPZP.01.01.01-32-006/10</v>
          </cell>
          <cell r="Q9" t="e">
            <v>#N/A</v>
          </cell>
          <cell r="R9" t="str">
            <v>ostatni</v>
          </cell>
          <cell r="S9" t="str">
            <v>LUXAN Artykuły Wyposażenia Wnętrz Ewa Krawczyk</v>
          </cell>
          <cell r="T9" t="str">
            <v>8520404216</v>
          </cell>
          <cell r="U9" t="str">
            <v>2013-07-02</v>
          </cell>
          <cell r="V9">
            <v>9600</v>
          </cell>
          <cell r="W9">
            <v>9600</v>
          </cell>
          <cell r="X9" t="str">
            <v>Tak</v>
          </cell>
          <cell r="Y9">
            <v>69022.23</v>
          </cell>
          <cell r="Z9">
            <v>148130.16</v>
          </cell>
          <cell r="AA9">
            <v>19306.23</v>
          </cell>
          <cell r="AB9">
            <v>69022.23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115037.05</v>
          </cell>
          <cell r="AH9">
            <v>115037.05</v>
          </cell>
          <cell r="AI9">
            <v>69022.23</v>
          </cell>
        </row>
        <row r="10">
          <cell r="P10" t="str">
            <v>RPZP.01.01.01-32-007/08</v>
          </cell>
          <cell r="Q10" t="e">
            <v>#N/A</v>
          </cell>
          <cell r="R10" t="str">
            <v>ostatni</v>
          </cell>
          <cell r="S10" t="str">
            <v>Przedsiębiorstwo handlowo-usługowe GAZ-MOT Maria Chorążyczewska Czesław Chorążyczewski Sp.j.</v>
          </cell>
          <cell r="T10" t="str">
            <v>7651566901</v>
          </cell>
          <cell r="U10" t="str">
            <v>2010-11-12</v>
          </cell>
          <cell r="V10">
            <v>92510.93</v>
          </cell>
          <cell r="W10">
            <v>78634.289999999994</v>
          </cell>
          <cell r="X10" t="str">
            <v>Tak</v>
          </cell>
          <cell r="Y10">
            <v>561631.09</v>
          </cell>
          <cell r="Z10">
            <v>1198129.3600000001</v>
          </cell>
          <cell r="AA10">
            <v>0</v>
          </cell>
          <cell r="AB10">
            <v>477386.42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936051.83</v>
          </cell>
          <cell r="AH10">
            <v>936051.83</v>
          </cell>
          <cell r="AI10">
            <v>561631.09</v>
          </cell>
        </row>
        <row r="11">
          <cell r="P11" t="str">
            <v>RPZP.01.01.01-32-007/09</v>
          </cell>
          <cell r="Q11" t="e">
            <v>#N/A</v>
          </cell>
          <cell r="R11" t="str">
            <v>ostatni</v>
          </cell>
          <cell r="S11" t="str">
            <v>Usługi Geologiczne Magdalena Tyszecka</v>
          </cell>
          <cell r="T11" t="str">
            <v>5381258441</v>
          </cell>
          <cell r="U11" t="str">
            <v>2011-08-10</v>
          </cell>
          <cell r="V11">
            <v>77054.399999999994</v>
          </cell>
          <cell r="W11">
            <v>65496.24</v>
          </cell>
          <cell r="X11" t="str">
            <v>Tak</v>
          </cell>
          <cell r="Y11">
            <v>77054.399999999994</v>
          </cell>
          <cell r="Z11">
            <v>168604</v>
          </cell>
          <cell r="AA11">
            <v>0</v>
          </cell>
          <cell r="AB11">
            <v>65496.24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128424</v>
          </cell>
          <cell r="AH11">
            <v>128424</v>
          </cell>
          <cell r="AI11">
            <v>77054.399999999994</v>
          </cell>
        </row>
        <row r="12">
          <cell r="P12" t="str">
            <v>RPZP.01.01.01-32-008/09</v>
          </cell>
          <cell r="Q12" t="e">
            <v>#N/A</v>
          </cell>
          <cell r="R12" t="str">
            <v>ostatni</v>
          </cell>
          <cell r="S12" t="str">
            <v>Henryka Ochnio - Kordal - Apteka "PASTYLKA", Meritum Centrum Medyczne</v>
          </cell>
          <cell r="T12" t="str">
            <v>8610001410</v>
          </cell>
          <cell r="U12" t="str">
            <v>2014-09-18</v>
          </cell>
          <cell r="V12">
            <v>61170.87</v>
          </cell>
          <cell r="W12">
            <v>51995.23</v>
          </cell>
          <cell r="X12" t="str">
            <v>Tak</v>
          </cell>
          <cell r="Y12">
            <v>988159.26</v>
          </cell>
          <cell r="Z12">
            <v>2381683.67</v>
          </cell>
          <cell r="AA12">
            <v>536135.16</v>
          </cell>
          <cell r="AB12">
            <v>839935.34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1944858.7</v>
          </cell>
          <cell r="AH12">
            <v>1944858.7</v>
          </cell>
          <cell r="AI12">
            <v>988159.26</v>
          </cell>
        </row>
        <row r="13">
          <cell r="P13" t="str">
            <v>RPZP.01.01.01-32-009/10</v>
          </cell>
          <cell r="Q13" t="e">
            <v>#N/A</v>
          </cell>
          <cell r="R13" t="str">
            <v>ostatni</v>
          </cell>
          <cell r="S13" t="str">
            <v>„CENTRUM OPIEKI STOMATOLOGICZNEJ Wejt &amp; Tawakol s.c. Niepubliczny Zakład Opieki Zdrowotnej”</v>
          </cell>
          <cell r="T13" t="str">
            <v>8512530343</v>
          </cell>
          <cell r="U13" t="str">
            <v>2013-10-29</v>
          </cell>
          <cell r="V13">
            <v>56309.27</v>
          </cell>
          <cell r="W13">
            <v>56309.27</v>
          </cell>
          <cell r="X13" t="str">
            <v>Tak</v>
          </cell>
          <cell r="Y13">
            <v>546637.68999999994</v>
          </cell>
          <cell r="Z13">
            <v>915200</v>
          </cell>
          <cell r="AA13">
            <v>0</v>
          </cell>
          <cell r="AB13">
            <v>546637.68999999994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911062.82</v>
          </cell>
          <cell r="AH13">
            <v>911062.82</v>
          </cell>
          <cell r="AI13">
            <v>546637.68999999994</v>
          </cell>
        </row>
        <row r="14">
          <cell r="P14" t="str">
            <v>RPZP.01.01.01-32-011/09</v>
          </cell>
          <cell r="Q14" t="e">
            <v>#N/A</v>
          </cell>
          <cell r="R14" t="str">
            <v>ostatni</v>
          </cell>
          <cell r="S14" t="str">
            <v>IKARIA, Dorota Renata Budzińska</v>
          </cell>
          <cell r="T14" t="str">
            <v>9551876046</v>
          </cell>
          <cell r="U14" t="str">
            <v>2011-06-10</v>
          </cell>
          <cell r="V14">
            <v>1799.99</v>
          </cell>
          <cell r="W14">
            <v>1529.99</v>
          </cell>
          <cell r="X14" t="str">
            <v>Tak</v>
          </cell>
          <cell r="Y14">
            <v>20166.88</v>
          </cell>
          <cell r="Z14">
            <v>40468.25</v>
          </cell>
          <cell r="AA14">
            <v>0</v>
          </cell>
          <cell r="AB14">
            <v>17141.84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33611.480000000003</v>
          </cell>
          <cell r="AH14">
            <v>33611.480000000003</v>
          </cell>
          <cell r="AI14">
            <v>20166.88</v>
          </cell>
        </row>
        <row r="15">
          <cell r="P15" t="str">
            <v>RPZP.01.01.01-32-011/10</v>
          </cell>
          <cell r="Q15" t="e">
            <v>#N/A</v>
          </cell>
          <cell r="R15" t="str">
            <v>ostatni</v>
          </cell>
          <cell r="S15" t="str">
            <v>ANMAR Anna Małgorzata Sobieraj</v>
          </cell>
          <cell r="T15" t="str">
            <v>8511200520</v>
          </cell>
          <cell r="U15" t="str">
            <v>2012-02-24</v>
          </cell>
          <cell r="V15">
            <v>98193.45</v>
          </cell>
          <cell r="W15">
            <v>98193.45</v>
          </cell>
          <cell r="X15" t="str">
            <v>Tak</v>
          </cell>
          <cell r="Y15">
            <v>98193.45</v>
          </cell>
          <cell r="Z15">
            <v>199660</v>
          </cell>
          <cell r="AA15">
            <v>0</v>
          </cell>
          <cell r="AB15">
            <v>98193.45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163655.75</v>
          </cell>
          <cell r="AH15">
            <v>163655.75</v>
          </cell>
          <cell r="AI15">
            <v>98193.45</v>
          </cell>
        </row>
        <row r="16">
          <cell r="P16" t="str">
            <v>RPZP.01.01.01-32-013/08</v>
          </cell>
          <cell r="Q16" t="e">
            <v>#N/A</v>
          </cell>
          <cell r="R16" t="str">
            <v>ostatni</v>
          </cell>
          <cell r="S16" t="str">
            <v>M.G. SYSTEM Maciej Gygier</v>
          </cell>
          <cell r="T16" t="str">
            <v>8511463076</v>
          </cell>
          <cell r="U16" t="str">
            <v>2010-08-04</v>
          </cell>
          <cell r="V16">
            <v>0</v>
          </cell>
          <cell r="W16">
            <v>0</v>
          </cell>
          <cell r="X16" t="str">
            <v>Tak</v>
          </cell>
          <cell r="Y16">
            <v>279900</v>
          </cell>
          <cell r="Z16">
            <v>575629.94999999995</v>
          </cell>
          <cell r="AA16">
            <v>0</v>
          </cell>
          <cell r="AB16">
            <v>237914.98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466500</v>
          </cell>
          <cell r="AH16">
            <v>466500</v>
          </cell>
          <cell r="AI16">
            <v>279900</v>
          </cell>
        </row>
        <row r="17">
          <cell r="P17" t="str">
            <v>RPZP.01.01.01-32-014/09</v>
          </cell>
          <cell r="Q17" t="e">
            <v>#N/A</v>
          </cell>
          <cell r="R17" t="str">
            <v>ostatni</v>
          </cell>
          <cell r="S17" t="str">
            <v>STOY Spółka z ograniczoną odpowiedzialnością</v>
          </cell>
          <cell r="T17" t="str">
            <v>7822263083</v>
          </cell>
          <cell r="U17" t="str">
            <v>2011-05-16</v>
          </cell>
          <cell r="V17">
            <v>357483.78</v>
          </cell>
          <cell r="W17">
            <v>303861.21000000002</v>
          </cell>
          <cell r="X17" t="str">
            <v>Tak</v>
          </cell>
          <cell r="Y17">
            <v>357483.78</v>
          </cell>
          <cell r="Z17">
            <v>784833.68</v>
          </cell>
          <cell r="AA17">
            <v>0</v>
          </cell>
          <cell r="AB17">
            <v>303861.21000000002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595806.30000000005</v>
          </cell>
          <cell r="AH17">
            <v>595806.30000000005</v>
          </cell>
          <cell r="AI17">
            <v>357483.78</v>
          </cell>
        </row>
        <row r="18">
          <cell r="P18" t="str">
            <v>RPZP.01.01.01-32-015/10</v>
          </cell>
          <cell r="Q18" t="e">
            <v>#N/A</v>
          </cell>
          <cell r="R18" t="str">
            <v>ostatni</v>
          </cell>
          <cell r="S18" t="str">
            <v>USŁUGI TRANSPORTOWO-WARSZTATOWE PIOTR TOLWAJ</v>
          </cell>
          <cell r="T18" t="str">
            <v>6711473084</v>
          </cell>
          <cell r="U18" t="str">
            <v>2011-06-28</v>
          </cell>
          <cell r="V18">
            <v>95992.8</v>
          </cell>
          <cell r="W18">
            <v>95992.8</v>
          </cell>
          <cell r="X18" t="str">
            <v>Tak</v>
          </cell>
          <cell r="Y18">
            <v>95992.8</v>
          </cell>
          <cell r="Z18">
            <v>195185.36</v>
          </cell>
          <cell r="AA18">
            <v>0</v>
          </cell>
          <cell r="AB18">
            <v>95992.8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159988</v>
          </cell>
          <cell r="AH18">
            <v>159988</v>
          </cell>
          <cell r="AI18">
            <v>95992.8</v>
          </cell>
        </row>
        <row r="19">
          <cell r="P19" t="str">
            <v>RPZP.01.01.01-32-016/08</v>
          </cell>
          <cell r="Q19" t="e">
            <v>#N/A</v>
          </cell>
          <cell r="R19" t="str">
            <v>ostatni</v>
          </cell>
          <cell r="S19" t="str">
            <v>RADIUS Janusz Dołgopoł Marek Rubnikowicz Spółka Jawna</v>
          </cell>
          <cell r="T19" t="str">
            <v>8512424546</v>
          </cell>
          <cell r="U19" t="str">
            <v>2010-11-18</v>
          </cell>
          <cell r="V19">
            <v>700020.77</v>
          </cell>
          <cell r="W19">
            <v>595017.66</v>
          </cell>
          <cell r="X19" t="str">
            <v>Tak</v>
          </cell>
          <cell r="Y19">
            <v>1000000</v>
          </cell>
          <cell r="Z19">
            <v>2587803</v>
          </cell>
          <cell r="AA19">
            <v>0</v>
          </cell>
          <cell r="AB19">
            <v>850000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2117822.6</v>
          </cell>
          <cell r="AH19">
            <v>2117822.6</v>
          </cell>
          <cell r="AI19">
            <v>1000000</v>
          </cell>
        </row>
        <row r="20">
          <cell r="P20" t="str">
            <v>RPZP.01.01.01-32-017/09</v>
          </cell>
          <cell r="Q20" t="e">
            <v>#N/A</v>
          </cell>
          <cell r="R20" t="str">
            <v>ostatni</v>
          </cell>
          <cell r="S20" t="str">
            <v>"MK" S.C Raciborski, Rączka</v>
          </cell>
          <cell r="T20" t="str">
            <v>8512163229</v>
          </cell>
          <cell r="U20" t="str">
            <v>2012-09-21</v>
          </cell>
          <cell r="V20">
            <v>32191.87</v>
          </cell>
          <cell r="W20">
            <v>27363.08</v>
          </cell>
          <cell r="X20" t="str">
            <v>Tak</v>
          </cell>
          <cell r="Y20">
            <v>32191.87</v>
          </cell>
          <cell r="Z20">
            <v>73634.95</v>
          </cell>
          <cell r="AA20">
            <v>67746</v>
          </cell>
          <cell r="AB20">
            <v>27363.08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53653.13</v>
          </cell>
          <cell r="AH20">
            <v>60163.4</v>
          </cell>
          <cell r="AI20">
            <v>32191.87</v>
          </cell>
        </row>
        <row r="21">
          <cell r="P21" t="str">
            <v>RPZP.01.01.01-32-018/08</v>
          </cell>
          <cell r="Q21" t="e">
            <v>#N/A</v>
          </cell>
          <cell r="R21" t="str">
            <v>ostatni</v>
          </cell>
          <cell r="S21" t="str">
            <v>„WYROBY GRANITOWE WOŁCZYK” SPÓŁKA JAWNA</v>
          </cell>
          <cell r="T21" t="str">
            <v>8610007507</v>
          </cell>
          <cell r="U21" t="str">
            <v>2010-07-13</v>
          </cell>
          <cell r="V21">
            <v>0</v>
          </cell>
          <cell r="W21">
            <v>0</v>
          </cell>
          <cell r="X21" t="str">
            <v>Tak</v>
          </cell>
          <cell r="Y21">
            <v>684280.2</v>
          </cell>
          <cell r="Z21">
            <v>1455869.3</v>
          </cell>
          <cell r="AA21">
            <v>0</v>
          </cell>
          <cell r="AB21">
            <v>581638.17000000004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1140467</v>
          </cell>
          <cell r="AH21">
            <v>1140467</v>
          </cell>
          <cell r="AI21">
            <v>684280.2</v>
          </cell>
        </row>
        <row r="22">
          <cell r="P22" t="str">
            <v>RPZP.01.01.01-32-018/09</v>
          </cell>
          <cell r="Q22" t="e">
            <v>#N/A</v>
          </cell>
          <cell r="R22" t="str">
            <v>ostatni</v>
          </cell>
          <cell r="S22" t="str">
            <v>I-DENT Iwona Ignaciuk Niepubliczny Stomatologiczny Zakład Opieki Zdrowotnej</v>
          </cell>
          <cell r="T22" t="str">
            <v>8511882057</v>
          </cell>
          <cell r="U22" t="str">
            <v>2010-10-26</v>
          </cell>
          <cell r="V22">
            <v>0</v>
          </cell>
          <cell r="W22">
            <v>0</v>
          </cell>
          <cell r="X22" t="str">
            <v>Tak</v>
          </cell>
          <cell r="Y22">
            <v>110994</v>
          </cell>
          <cell r="Z22">
            <v>184990</v>
          </cell>
          <cell r="AA22">
            <v>0</v>
          </cell>
          <cell r="AB22">
            <v>94344.89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184990</v>
          </cell>
          <cell r="AH22">
            <v>184990</v>
          </cell>
          <cell r="AI22">
            <v>110994</v>
          </cell>
        </row>
        <row r="23">
          <cell r="P23" t="str">
            <v>RPZP.01.01.01-32-020/09</v>
          </cell>
          <cell r="Q23" t="e">
            <v>#N/A</v>
          </cell>
          <cell r="R23" t="str">
            <v>ostatni</v>
          </cell>
          <cell r="S23" t="str">
            <v>Pracownia Dentystyczna "Unident" Aleksander Pawlukiewicz</v>
          </cell>
          <cell r="T23" t="str">
            <v>6692188743</v>
          </cell>
          <cell r="U23" t="str">
            <v>2011-10-04</v>
          </cell>
          <cell r="V23">
            <v>0</v>
          </cell>
          <cell r="W23">
            <v>0</v>
          </cell>
          <cell r="X23" t="str">
            <v>Tak</v>
          </cell>
          <cell r="Y23">
            <v>304944.69</v>
          </cell>
          <cell r="Z23">
            <v>512416.24</v>
          </cell>
          <cell r="AA23">
            <v>0</v>
          </cell>
          <cell r="AB23">
            <v>259202.98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508241.15</v>
          </cell>
          <cell r="AH23">
            <v>508241.15</v>
          </cell>
          <cell r="AI23">
            <v>304944.69</v>
          </cell>
        </row>
        <row r="24">
          <cell r="P24" t="str">
            <v>RPZP.01.01.01-32-021/08</v>
          </cell>
          <cell r="Q24" t="e">
            <v>#N/A</v>
          </cell>
          <cell r="R24" t="str">
            <v>ostatni</v>
          </cell>
          <cell r="S24" t="str">
            <v>Kopiś-Wiska Małgorzata PRAKTYKA STOMATOLOGICZNA</v>
          </cell>
          <cell r="T24" t="str">
            <v>6741091921</v>
          </cell>
          <cell r="U24" t="str">
            <v>2010-04-16</v>
          </cell>
          <cell r="V24">
            <v>0</v>
          </cell>
          <cell r="W24">
            <v>0</v>
          </cell>
          <cell r="X24" t="str">
            <v>Tak</v>
          </cell>
          <cell r="Y24">
            <v>97436.98</v>
          </cell>
          <cell r="Z24">
            <v>162675</v>
          </cell>
          <cell r="AA24">
            <v>0</v>
          </cell>
          <cell r="AB24">
            <v>82821.429999999993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162394.98000000001</v>
          </cell>
          <cell r="AH24">
            <v>162394.98000000001</v>
          </cell>
          <cell r="AI24">
            <v>97436.98</v>
          </cell>
        </row>
        <row r="25">
          <cell r="P25" t="str">
            <v>RPZP.01.01.01-32-022/08</v>
          </cell>
          <cell r="Q25" t="e">
            <v>#N/A</v>
          </cell>
          <cell r="R25" t="str">
            <v>ostatni</v>
          </cell>
          <cell r="S25" t="str">
            <v>DESIGNER BIURO USŁUG POLIGRAFICZNYCH MARCIN CZAJKOWSKI</v>
          </cell>
          <cell r="T25" t="str">
            <v>8521028264</v>
          </cell>
          <cell r="U25" t="str">
            <v>2009-12-28</v>
          </cell>
          <cell r="V25">
            <v>53813.760000000002</v>
          </cell>
          <cell r="W25">
            <v>45741.69</v>
          </cell>
          <cell r="X25" t="str">
            <v>Tak</v>
          </cell>
          <cell r="Y25">
            <v>53813.760000000002</v>
          </cell>
          <cell r="Z25">
            <v>109421.32</v>
          </cell>
          <cell r="AA25">
            <v>0</v>
          </cell>
          <cell r="AB25">
            <v>45741.69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89689.600000000006</v>
          </cell>
          <cell r="AH25">
            <v>89689.61</v>
          </cell>
          <cell r="AI25">
            <v>53813.760000000002</v>
          </cell>
        </row>
        <row r="26">
          <cell r="P26" t="str">
            <v>RPZP.01.01.01-32-023/09</v>
          </cell>
          <cell r="Q26" t="e">
            <v>#N/A</v>
          </cell>
          <cell r="R26" t="str">
            <v>ostatni</v>
          </cell>
          <cell r="S26" t="str">
            <v>Prywatny gabinet stomatologiczny Aurelia Kaliczyńska.</v>
          </cell>
          <cell r="T26" t="str">
            <v>6731279801</v>
          </cell>
          <cell r="U26" t="str">
            <v>2011-04-18</v>
          </cell>
          <cell r="V26">
            <v>97250.99</v>
          </cell>
          <cell r="W26">
            <v>82663.34</v>
          </cell>
          <cell r="X26" t="str">
            <v>Tak</v>
          </cell>
          <cell r="Y26">
            <v>97250.99</v>
          </cell>
          <cell r="Z26">
            <v>179519.39</v>
          </cell>
          <cell r="AA26">
            <v>0</v>
          </cell>
          <cell r="AB26">
            <v>82663.34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162084.99</v>
          </cell>
          <cell r="AH26">
            <v>162084.99</v>
          </cell>
          <cell r="AI26">
            <v>97250.99</v>
          </cell>
        </row>
        <row r="27">
          <cell r="P27" t="str">
            <v>RPZP.01.01.01-32-023/10</v>
          </cell>
          <cell r="Q27" t="e">
            <v>#N/A</v>
          </cell>
          <cell r="R27" t="str">
            <v>ostatni</v>
          </cell>
          <cell r="S27" t="str">
            <v>Przedsiębiorstwo Produkcyjno – Handlowe „ATEST” Ryszard Andrzej Olejnicki</v>
          </cell>
          <cell r="T27" t="str">
            <v>8510004797</v>
          </cell>
          <cell r="U27" t="str">
            <v>2012-02-21</v>
          </cell>
          <cell r="V27">
            <v>95499.69</v>
          </cell>
          <cell r="W27">
            <v>95499.69</v>
          </cell>
          <cell r="X27" t="str">
            <v>Tak</v>
          </cell>
          <cell r="Y27">
            <v>95499.69</v>
          </cell>
          <cell r="Z27">
            <v>189276.84</v>
          </cell>
          <cell r="AA27">
            <v>0</v>
          </cell>
          <cell r="AB27">
            <v>95499.69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159166.17000000001</v>
          </cell>
          <cell r="AH27">
            <v>159201.17000000001</v>
          </cell>
          <cell r="AI27">
            <v>95499.69</v>
          </cell>
        </row>
        <row r="28">
          <cell r="P28" t="str">
            <v>RPZP.01.01.01-32-024/09</v>
          </cell>
          <cell r="Q28" t="e">
            <v>#N/A</v>
          </cell>
          <cell r="R28" t="str">
            <v>ostatni</v>
          </cell>
          <cell r="S28" t="str">
            <v>K&amp;J CONSULTING Jarosław Wit Kozłowski</v>
          </cell>
          <cell r="T28" t="str">
            <v>8521251594</v>
          </cell>
          <cell r="U28" t="str">
            <v>2011-06-10</v>
          </cell>
          <cell r="V28">
            <v>0</v>
          </cell>
          <cell r="W28">
            <v>0</v>
          </cell>
          <cell r="X28" t="str">
            <v>Tak</v>
          </cell>
          <cell r="Y28">
            <v>69323.039999999994</v>
          </cell>
          <cell r="Z28">
            <v>181633.63</v>
          </cell>
          <cell r="AA28">
            <v>0</v>
          </cell>
          <cell r="AB28">
            <v>58924.58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138646.09</v>
          </cell>
          <cell r="AH28">
            <v>143946.92000000001</v>
          </cell>
          <cell r="AI28">
            <v>69323.039999999994</v>
          </cell>
        </row>
        <row r="29">
          <cell r="P29" t="str">
            <v>RPZP.01.01.01-32-029/09</v>
          </cell>
          <cell r="Q29" t="e">
            <v>#N/A</v>
          </cell>
          <cell r="R29" t="str">
            <v>ostatni</v>
          </cell>
          <cell r="S29" t="str">
            <v>Arkadiusz Gulczyński Doradztwo i Pośrednictwo Finansowe</v>
          </cell>
          <cell r="T29" t="str">
            <v>9551000029</v>
          </cell>
          <cell r="U29" t="str">
            <v>2013-08-16</v>
          </cell>
          <cell r="V29">
            <v>32529.38</v>
          </cell>
          <cell r="W29">
            <v>27649.97</v>
          </cell>
          <cell r="X29" t="str">
            <v>Tak</v>
          </cell>
          <cell r="Y29">
            <v>66928.31</v>
          </cell>
          <cell r="Z29">
            <v>133743.76</v>
          </cell>
          <cell r="AA29">
            <v>0</v>
          </cell>
          <cell r="AB29">
            <v>56889.06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111547.19</v>
          </cell>
          <cell r="AH29">
            <v>114085.34</v>
          </cell>
          <cell r="AI29">
            <v>66928.31</v>
          </cell>
        </row>
        <row r="30">
          <cell r="P30" t="str">
            <v>RPZP.01.01.01-32-030/09</v>
          </cell>
          <cell r="Q30" t="e">
            <v>#N/A</v>
          </cell>
          <cell r="R30" t="str">
            <v>ostatni</v>
          </cell>
          <cell r="S30" t="str">
            <v>Indywidualna Praktyka Lekarska lek. dent. Teresa Górnicka</v>
          </cell>
          <cell r="T30" t="str">
            <v>9551157601</v>
          </cell>
          <cell r="U30" t="str">
            <v>2011-05-27</v>
          </cell>
          <cell r="V30">
            <v>117400</v>
          </cell>
          <cell r="W30">
            <v>99790</v>
          </cell>
          <cell r="X30" t="str">
            <v>Tak</v>
          </cell>
          <cell r="Y30">
            <v>117400</v>
          </cell>
          <cell r="Z30">
            <v>236200</v>
          </cell>
          <cell r="AA30">
            <v>0</v>
          </cell>
          <cell r="AB30">
            <v>99790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234800</v>
          </cell>
          <cell r="AH30">
            <v>234800</v>
          </cell>
          <cell r="AI30">
            <v>117400</v>
          </cell>
        </row>
        <row r="31">
          <cell r="P31" t="str">
            <v>RPZP.01.01.01-32-032/08</v>
          </cell>
          <cell r="Q31" t="e">
            <v>#N/A</v>
          </cell>
          <cell r="R31" t="str">
            <v>ostatni</v>
          </cell>
          <cell r="S31" t="str">
            <v>Niepubliczny Zakład Opieki Zdrowotnej „Sonomed”</v>
          </cell>
          <cell r="T31" t="str">
            <v>8512011979</v>
          </cell>
          <cell r="U31" t="str">
            <v>2010-09-06</v>
          </cell>
          <cell r="V31">
            <v>0</v>
          </cell>
          <cell r="W31">
            <v>0</v>
          </cell>
          <cell r="X31" t="str">
            <v>Tak</v>
          </cell>
          <cell r="Y31">
            <v>338866.21</v>
          </cell>
          <cell r="Z31">
            <v>565778.54</v>
          </cell>
          <cell r="AA31">
            <v>0</v>
          </cell>
          <cell r="AB31">
            <v>288036.27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564777.02</v>
          </cell>
          <cell r="AH31">
            <v>564777.02</v>
          </cell>
          <cell r="AI31">
            <v>338866.21</v>
          </cell>
        </row>
        <row r="32">
          <cell r="P32" t="str">
            <v>RPZP.01.01.01-32-034/09</v>
          </cell>
          <cell r="Q32" t="e">
            <v>#N/A</v>
          </cell>
          <cell r="R32" t="str">
            <v>ostatni</v>
          </cell>
          <cell r="S32" t="str">
            <v>Niepubliczny Zakład Opieki Zdrowotnej Bartosz Jadczyk</v>
          </cell>
          <cell r="T32" t="str">
            <v>6581289240</v>
          </cell>
          <cell r="U32" t="str">
            <v>2011-05-04</v>
          </cell>
          <cell r="V32">
            <v>0</v>
          </cell>
          <cell r="W32">
            <v>0</v>
          </cell>
          <cell r="X32" t="str">
            <v>Tak</v>
          </cell>
          <cell r="Y32">
            <v>117270</v>
          </cell>
          <cell r="Z32">
            <v>196100</v>
          </cell>
          <cell r="AA32">
            <v>82089</v>
          </cell>
          <cell r="AB32">
            <v>99679.49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195450</v>
          </cell>
          <cell r="AH32">
            <v>195450</v>
          </cell>
          <cell r="AI32">
            <v>117270</v>
          </cell>
        </row>
        <row r="33">
          <cell r="P33" t="str">
            <v>RPZP.01.01.01-32-035/09</v>
          </cell>
          <cell r="Q33" t="e">
            <v>#N/A</v>
          </cell>
          <cell r="R33" t="str">
            <v>ostatni</v>
          </cell>
          <cell r="S33" t="str">
            <v>CENTRUM GASTROLOGII I LECZENIA OTYŁOŚCI DR N. MED. EWA FENC-CZAJKA</v>
          </cell>
          <cell r="T33" t="str">
            <v>8561073035</v>
          </cell>
          <cell r="U33" t="str">
            <v>2013-12-16</v>
          </cell>
          <cell r="V33">
            <v>158792.98000000001</v>
          </cell>
          <cell r="W33">
            <v>134974.03</v>
          </cell>
          <cell r="X33" t="str">
            <v>Tak</v>
          </cell>
          <cell r="Y33">
            <v>279595.39</v>
          </cell>
          <cell r="Z33">
            <v>532166.6</v>
          </cell>
          <cell r="AA33">
            <v>117273.34</v>
          </cell>
          <cell r="AB33">
            <v>237656.07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465992.32</v>
          </cell>
          <cell r="AH33">
            <v>473597.8</v>
          </cell>
          <cell r="AI33">
            <v>279595.39</v>
          </cell>
        </row>
        <row r="34">
          <cell r="P34" t="str">
            <v>RPZP.01.01.01-32-036/09</v>
          </cell>
          <cell r="Q34" t="e">
            <v>#N/A</v>
          </cell>
          <cell r="R34" t="str">
            <v>ostatni</v>
          </cell>
          <cell r="S34" t="str">
            <v>Intralog Sp. z o.o.</v>
          </cell>
          <cell r="T34" t="str">
            <v>9552059697</v>
          </cell>
          <cell r="U34" t="str">
            <v>2011-05-25</v>
          </cell>
          <cell r="V34">
            <v>91031.64</v>
          </cell>
          <cell r="W34">
            <v>77376.89</v>
          </cell>
          <cell r="X34" t="str">
            <v>Tak</v>
          </cell>
          <cell r="Y34">
            <v>91031.64</v>
          </cell>
          <cell r="Z34">
            <v>185097.67</v>
          </cell>
          <cell r="AA34">
            <v>0</v>
          </cell>
          <cell r="AB34">
            <v>77376.89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151719.4</v>
          </cell>
          <cell r="AH34">
            <v>151719.4</v>
          </cell>
          <cell r="AI34">
            <v>91031.64</v>
          </cell>
        </row>
        <row r="35">
          <cell r="P35" t="str">
            <v>RPZP.01.01.01-32-037/10</v>
          </cell>
          <cell r="Q35" t="e">
            <v>#N/A</v>
          </cell>
          <cell r="R35" t="str">
            <v>ostatni</v>
          </cell>
          <cell r="S35" t="str">
            <v>CONCEPT Anna Żóralska</v>
          </cell>
          <cell r="T35" t="str">
            <v>5711605504</v>
          </cell>
          <cell r="U35" t="str">
            <v>2012-08-23</v>
          </cell>
          <cell r="V35">
            <v>86796.89</v>
          </cell>
          <cell r="W35">
            <v>86796.89</v>
          </cell>
          <cell r="X35" t="str">
            <v>Tak</v>
          </cell>
          <cell r="Y35">
            <v>86796.89</v>
          </cell>
          <cell r="Z35">
            <v>147721.48000000001</v>
          </cell>
          <cell r="AA35">
            <v>72760.800000000003</v>
          </cell>
          <cell r="AB35">
            <v>86796.89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144661.49</v>
          </cell>
          <cell r="AH35">
            <v>144661.49</v>
          </cell>
          <cell r="AI35">
            <v>86796.89</v>
          </cell>
        </row>
        <row r="36">
          <cell r="P36" t="str">
            <v>RPZP.01.01.01-32-038/09</v>
          </cell>
          <cell r="Q36" t="e">
            <v>#N/A</v>
          </cell>
          <cell r="R36" t="str">
            <v>ostatni</v>
          </cell>
          <cell r="S36" t="str">
            <v>HP-Hydraulika Siłowa i Mechanika Maszyn S.C. Krzysztof Sasim, Marek Szkiecin</v>
          </cell>
          <cell r="T36" t="str">
            <v>8511018152</v>
          </cell>
          <cell r="U36" t="str">
            <v>2012-01-17</v>
          </cell>
          <cell r="V36">
            <v>14809.8</v>
          </cell>
          <cell r="W36">
            <v>12588.33</v>
          </cell>
          <cell r="X36" t="str">
            <v>Tak</v>
          </cell>
          <cell r="Y36">
            <v>55817.15</v>
          </cell>
          <cell r="Z36">
            <v>113648.75</v>
          </cell>
          <cell r="AA36">
            <v>67830</v>
          </cell>
          <cell r="AB36">
            <v>47444.57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93028.59</v>
          </cell>
          <cell r="AH36">
            <v>93028.59</v>
          </cell>
          <cell r="AI36">
            <v>55817.15</v>
          </cell>
        </row>
        <row r="37">
          <cell r="P37" t="str">
            <v>RPZP.01.01.01-32-039/08</v>
          </cell>
          <cell r="Q37" t="e">
            <v>#N/A</v>
          </cell>
          <cell r="R37" t="str">
            <v>ostatni</v>
          </cell>
          <cell r="S37" t="str">
            <v>BTC Spółka z ograniczoną odpowiedzialnością</v>
          </cell>
          <cell r="T37" t="str">
            <v>9552061116</v>
          </cell>
          <cell r="U37" t="str">
            <v>2010-08-05</v>
          </cell>
          <cell r="V37">
            <v>0</v>
          </cell>
          <cell r="W37">
            <v>0</v>
          </cell>
          <cell r="X37" t="str">
            <v>Tak</v>
          </cell>
          <cell r="Y37">
            <v>189889.2</v>
          </cell>
          <cell r="Z37">
            <v>408713.82</v>
          </cell>
          <cell r="AA37">
            <v>0</v>
          </cell>
          <cell r="AB37">
            <v>161405.82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316482</v>
          </cell>
          <cell r="AH37">
            <v>316482</v>
          </cell>
          <cell r="AI37">
            <v>189889.2</v>
          </cell>
        </row>
        <row r="38">
          <cell r="P38" t="str">
            <v>RPZP.01.01.01-32-039/10</v>
          </cell>
          <cell r="Q38" t="e">
            <v>#N/A</v>
          </cell>
          <cell r="R38" t="str">
            <v>ostatni</v>
          </cell>
          <cell r="S38" t="str">
            <v>Przedsiębiorstwo Handlowo Usługowe Marek Suproń</v>
          </cell>
          <cell r="T38" t="str">
            <v>6731586331</v>
          </cell>
          <cell r="U38" t="str">
            <v>2013-01-08</v>
          </cell>
          <cell r="V38">
            <v>27005.39</v>
          </cell>
          <cell r="W38">
            <v>27005.39</v>
          </cell>
          <cell r="X38" t="str">
            <v>Tak</v>
          </cell>
          <cell r="Y38">
            <v>320374.59999999998</v>
          </cell>
          <cell r="Z38">
            <v>676575.82</v>
          </cell>
          <cell r="AA38">
            <v>72000</v>
          </cell>
          <cell r="AB38">
            <v>320374.59999999998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533957.68000000005</v>
          </cell>
          <cell r="AH38">
            <v>533957.68000000005</v>
          </cell>
          <cell r="AI38">
            <v>320374.59999999998</v>
          </cell>
        </row>
        <row r="39">
          <cell r="P39" t="str">
            <v>RPZP.01.01.01-32-040/10</v>
          </cell>
          <cell r="Q39" t="e">
            <v>#N/A</v>
          </cell>
          <cell r="R39" t="str">
            <v>ostatni</v>
          </cell>
          <cell r="S39" t="str">
            <v>Piotr Tybura B14 Centrum Opieki Stomatologicznej i Lekarskiej Niepubliczny Zakład Opieki Zdrowotnej</v>
          </cell>
          <cell r="T39" t="str">
            <v>9551678257</v>
          </cell>
          <cell r="U39" t="str">
            <v>2012-08-16</v>
          </cell>
          <cell r="V39">
            <v>7854</v>
          </cell>
          <cell r="W39">
            <v>7854</v>
          </cell>
          <cell r="X39" t="str">
            <v>Tak</v>
          </cell>
          <cell r="Y39">
            <v>90840</v>
          </cell>
          <cell r="Z39">
            <v>151987</v>
          </cell>
          <cell r="AA39">
            <v>63588</v>
          </cell>
          <cell r="AB39">
            <v>90840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151400</v>
          </cell>
          <cell r="AH39">
            <v>151400</v>
          </cell>
          <cell r="AI39">
            <v>90840</v>
          </cell>
        </row>
        <row r="40">
          <cell r="P40" t="str">
            <v>RPZP.01.01.01-32-041/09</v>
          </cell>
          <cell r="Q40" t="e">
            <v>#N/A</v>
          </cell>
          <cell r="R40" t="str">
            <v>ostatni</v>
          </cell>
          <cell r="S40" t="str">
            <v>"Media Net Spółka Cywilna" Wojciech Pelczyk, Adam Zawadzki</v>
          </cell>
          <cell r="T40" t="str">
            <v>8522491001</v>
          </cell>
          <cell r="U40" t="str">
            <v>2011-05-25</v>
          </cell>
          <cell r="V40">
            <v>147420</v>
          </cell>
          <cell r="W40">
            <v>125306.99</v>
          </cell>
          <cell r="X40" t="str">
            <v>Tak</v>
          </cell>
          <cell r="Y40">
            <v>147420</v>
          </cell>
          <cell r="Z40">
            <v>299754</v>
          </cell>
          <cell r="AA40">
            <v>0</v>
          </cell>
          <cell r="AB40">
            <v>125306.99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245700</v>
          </cell>
          <cell r="AH40">
            <v>245700</v>
          </cell>
          <cell r="AI40">
            <v>147420</v>
          </cell>
        </row>
        <row r="41">
          <cell r="P41" t="str">
            <v>RPZP.01.01.01-32-041/10</v>
          </cell>
          <cell r="Q41" t="e">
            <v>#N/A</v>
          </cell>
          <cell r="R41" t="str">
            <v>ostatni</v>
          </cell>
          <cell r="S41" t="str">
            <v>JAPI Piotr Jasiński</v>
          </cell>
          <cell r="T41" t="str">
            <v>8531333827</v>
          </cell>
          <cell r="U41" t="str">
            <v>2013-10-01</v>
          </cell>
          <cell r="V41">
            <v>37913.18</v>
          </cell>
          <cell r="W41">
            <v>37913.18</v>
          </cell>
          <cell r="X41" t="str">
            <v>Tak</v>
          </cell>
          <cell r="Y41">
            <v>992329.37</v>
          </cell>
          <cell r="Z41">
            <v>2040599.35</v>
          </cell>
          <cell r="AA41">
            <v>0</v>
          </cell>
          <cell r="AB41">
            <v>992329.37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1654709.24</v>
          </cell>
          <cell r="AH41">
            <v>1657119</v>
          </cell>
          <cell r="AI41">
            <v>992329.37</v>
          </cell>
        </row>
        <row r="42">
          <cell r="P42" t="str">
            <v>RPZP.01.01.01-32-042/09</v>
          </cell>
          <cell r="Q42" t="e">
            <v>#N/A</v>
          </cell>
          <cell r="R42" t="str">
            <v>ostatni</v>
          </cell>
          <cell r="S42" t="str">
            <v>Specjalistyczny Stomatologiczny Niepubliczny Zakład Opieki Zdrowotnej Cezary Turostowski</v>
          </cell>
          <cell r="T42" t="str">
            <v>8521774493</v>
          </cell>
          <cell r="U42" t="str">
            <v>2014-07-14</v>
          </cell>
          <cell r="V42">
            <v>102341.26</v>
          </cell>
          <cell r="W42">
            <v>86990.07</v>
          </cell>
          <cell r="X42" t="str">
            <v>Tak</v>
          </cell>
          <cell r="Y42">
            <v>941969.8</v>
          </cell>
          <cell r="Z42">
            <v>1676175.23</v>
          </cell>
          <cell r="AA42">
            <v>647500</v>
          </cell>
          <cell r="AB42">
            <v>800674.31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1648070.36</v>
          </cell>
          <cell r="AH42">
            <v>1675786.81</v>
          </cell>
          <cell r="AI42">
            <v>941969.8</v>
          </cell>
        </row>
        <row r="43">
          <cell r="P43" t="str">
            <v>RPZP.01.01.01-32-043/08</v>
          </cell>
          <cell r="Q43" t="e">
            <v>#N/A</v>
          </cell>
          <cell r="R43" t="str">
            <v>ostatni</v>
          </cell>
          <cell r="S43" t="str">
            <v>Czerwonka Paweł - HBI Stairs Poland</v>
          </cell>
          <cell r="T43" t="str">
            <v>8521125352</v>
          </cell>
          <cell r="U43" t="str">
            <v>2014-07-10</v>
          </cell>
          <cell r="V43">
            <v>129503.97</v>
          </cell>
          <cell r="W43">
            <v>110078.37</v>
          </cell>
          <cell r="X43" t="str">
            <v>Tak</v>
          </cell>
          <cell r="Y43">
            <v>538949.87</v>
          </cell>
          <cell r="Z43">
            <v>1230871.1000000001</v>
          </cell>
          <cell r="AA43">
            <v>0</v>
          </cell>
          <cell r="AB43">
            <v>458107.38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898249.79</v>
          </cell>
          <cell r="AH43">
            <v>1041842.78</v>
          </cell>
          <cell r="AI43">
            <v>538949.87</v>
          </cell>
        </row>
        <row r="44">
          <cell r="P44" t="str">
            <v>RPZP.01.01.01-32-043/10</v>
          </cell>
          <cell r="Q44" t="e">
            <v>#N/A</v>
          </cell>
          <cell r="R44" t="str">
            <v>ostatni</v>
          </cell>
          <cell r="S44" t="str">
            <v>Ośrodek Kształcenia Kierowców Janusz Witkowski</v>
          </cell>
          <cell r="T44" t="str">
            <v>5970011231</v>
          </cell>
          <cell r="U44" t="str">
            <v>2012-08-28</v>
          </cell>
          <cell r="V44">
            <v>0</v>
          </cell>
          <cell r="W44">
            <v>0</v>
          </cell>
          <cell r="X44" t="str">
            <v>Tak</v>
          </cell>
          <cell r="Y44">
            <v>420488.48</v>
          </cell>
          <cell r="Z44">
            <v>756974.52</v>
          </cell>
          <cell r="AA44">
            <v>0</v>
          </cell>
          <cell r="AB44">
            <v>420488.48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700814.13</v>
          </cell>
          <cell r="AH44">
            <v>749298.56</v>
          </cell>
          <cell r="AI44">
            <v>420488.48</v>
          </cell>
        </row>
        <row r="45">
          <cell r="P45" t="str">
            <v>RPZP.01.01.01-32-044/08</v>
          </cell>
          <cell r="Q45" t="e">
            <v>#N/A</v>
          </cell>
          <cell r="R45" t="str">
            <v>ostatni</v>
          </cell>
          <cell r="S45" t="str">
            <v>"Arkusz" Dariusz Religa</v>
          </cell>
          <cell r="T45" t="str">
            <v>8561216693</v>
          </cell>
          <cell r="U45" t="str">
            <v>2010-08-19</v>
          </cell>
          <cell r="V45">
            <v>0</v>
          </cell>
          <cell r="W45">
            <v>0</v>
          </cell>
          <cell r="X45" t="str">
            <v>Tak</v>
          </cell>
          <cell r="Y45">
            <v>72000</v>
          </cell>
          <cell r="Z45">
            <v>138000</v>
          </cell>
          <cell r="AA45">
            <v>0</v>
          </cell>
          <cell r="AB45">
            <v>61200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120000</v>
          </cell>
          <cell r="AH45">
            <v>120000</v>
          </cell>
          <cell r="AI45">
            <v>72000</v>
          </cell>
        </row>
        <row r="46">
          <cell r="P46" t="str">
            <v>RPZP.01.01.01-32-044/09</v>
          </cell>
          <cell r="Q46" t="e">
            <v>#N/A</v>
          </cell>
          <cell r="R46" t="str">
            <v>ostatni</v>
          </cell>
          <cell r="S46" t="str">
            <v>Rzemieślniczy Zakład Instalacji Sanitarnych i C.O. Villa Solaris Stanisław Aleńkuć</v>
          </cell>
          <cell r="T46" t="str">
            <v>8571064747</v>
          </cell>
          <cell r="U46" t="str">
            <v>2011-06-14</v>
          </cell>
          <cell r="V46">
            <v>0</v>
          </cell>
          <cell r="W46">
            <v>0</v>
          </cell>
          <cell r="X46" t="str">
            <v>Tak</v>
          </cell>
          <cell r="Y46">
            <v>94995.67</v>
          </cell>
          <cell r="Z46">
            <v>193159.85</v>
          </cell>
          <cell r="AA46">
            <v>0</v>
          </cell>
          <cell r="AB46">
            <v>80746.31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158327.75</v>
          </cell>
          <cell r="AH46">
            <v>158327.75</v>
          </cell>
          <cell r="AI46">
            <v>94995.67</v>
          </cell>
        </row>
        <row r="47">
          <cell r="P47" t="str">
            <v>RPZP.01.01.01-32-046/09</v>
          </cell>
          <cell r="Q47" t="e">
            <v>#N/A</v>
          </cell>
          <cell r="R47" t="str">
            <v>ostatni</v>
          </cell>
          <cell r="S47" t="str">
            <v>Indywidualna Praktyka Stomatologiczna Lek. Stom. Monika Bogusz</v>
          </cell>
          <cell r="T47" t="str">
            <v>2530008329</v>
          </cell>
          <cell r="U47" t="str">
            <v>2014-09-08</v>
          </cell>
          <cell r="V47">
            <v>230043.6</v>
          </cell>
          <cell r="W47">
            <v>195537.06</v>
          </cell>
          <cell r="X47" t="str">
            <v>Tak</v>
          </cell>
          <cell r="Y47">
            <v>424591.87</v>
          </cell>
          <cell r="Z47">
            <v>707653.12</v>
          </cell>
          <cell r="AA47">
            <v>148900</v>
          </cell>
          <cell r="AB47">
            <v>360903.08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707653.12</v>
          </cell>
          <cell r="AH47">
            <v>707653.12</v>
          </cell>
          <cell r="AI47">
            <v>424591.87</v>
          </cell>
        </row>
        <row r="48">
          <cell r="P48" t="str">
            <v>RPZP.01.01.01-32-047/09</v>
          </cell>
          <cell r="Q48" t="e">
            <v>#N/A</v>
          </cell>
          <cell r="R48" t="str">
            <v>ostatni</v>
          </cell>
          <cell r="S48" t="str">
            <v>AGAL Grzegorz Lewszyk</v>
          </cell>
          <cell r="T48" t="str">
            <v>8512112344</v>
          </cell>
          <cell r="U48" t="str">
            <v>2014-04-23</v>
          </cell>
          <cell r="V48">
            <v>11391.21</v>
          </cell>
          <cell r="W48">
            <v>9682.52</v>
          </cell>
          <cell r="X48" t="str">
            <v>Tak</v>
          </cell>
          <cell r="Y48">
            <v>96321.21</v>
          </cell>
          <cell r="Z48">
            <v>244849.63</v>
          </cell>
          <cell r="AA48">
            <v>0</v>
          </cell>
          <cell r="AB48">
            <v>81873.02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160535.35</v>
          </cell>
          <cell r="AH48">
            <v>160535.35</v>
          </cell>
          <cell r="AI48">
            <v>96321.21</v>
          </cell>
        </row>
        <row r="49">
          <cell r="P49" t="str">
            <v>RPZP.01.01.01-32-048/08</v>
          </cell>
          <cell r="Q49" t="e">
            <v>#N/A</v>
          </cell>
          <cell r="R49" t="str">
            <v>ostatni</v>
          </cell>
          <cell r="S49" t="str">
            <v>INFOMAN S.C. PRZEMYSŁAW CZUBA, SŁAWOMIR CZUBA</v>
          </cell>
          <cell r="T49" t="str">
            <v>8521024875</v>
          </cell>
          <cell r="U49" t="str">
            <v>2010-05-26</v>
          </cell>
          <cell r="V49">
            <v>0</v>
          </cell>
          <cell r="W49">
            <v>0</v>
          </cell>
          <cell r="X49" t="str">
            <v>Tak</v>
          </cell>
          <cell r="Y49">
            <v>296165.89</v>
          </cell>
          <cell r="Z49">
            <v>602203.99</v>
          </cell>
          <cell r="AA49">
            <v>0</v>
          </cell>
          <cell r="AB49">
            <v>251740.99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493609.83</v>
          </cell>
          <cell r="AH49">
            <v>493609.83</v>
          </cell>
          <cell r="AI49">
            <v>296165.89</v>
          </cell>
        </row>
        <row r="50">
          <cell r="P50" t="str">
            <v>RPZP.01.01.01-32-048/09</v>
          </cell>
          <cell r="Q50" t="e">
            <v>#N/A</v>
          </cell>
          <cell r="R50" t="str">
            <v>ostatni</v>
          </cell>
          <cell r="S50" t="str">
            <v>Gabinet Stomatologiczny Danuta Zaporowska</v>
          </cell>
          <cell r="T50" t="str">
            <v>7651049086</v>
          </cell>
          <cell r="U50" t="str">
            <v>2010-11-12</v>
          </cell>
          <cell r="V50">
            <v>0</v>
          </cell>
          <cell r="W50">
            <v>0</v>
          </cell>
          <cell r="X50" t="str">
            <v>Tak</v>
          </cell>
          <cell r="Y50">
            <v>117120</v>
          </cell>
          <cell r="Z50">
            <v>195200</v>
          </cell>
          <cell r="AA50">
            <v>0</v>
          </cell>
          <cell r="AB50">
            <v>99552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195200</v>
          </cell>
          <cell r="AH50">
            <v>195200</v>
          </cell>
          <cell r="AI50">
            <v>117120</v>
          </cell>
        </row>
        <row r="51">
          <cell r="P51" t="str">
            <v>RPZP.01.01.01-32-049/08</v>
          </cell>
          <cell r="Q51" t="e">
            <v>#N/A</v>
          </cell>
          <cell r="R51" t="str">
            <v>ostatni</v>
          </cell>
          <cell r="S51" t="str">
            <v>Indywidualna Specjalistyczna Praktyka Lekarska dr n. med. Jerzy Giżewski specjalista ginekolog – położnik</v>
          </cell>
          <cell r="T51" t="str">
            <v>8511047780</v>
          </cell>
          <cell r="U51" t="str">
            <v>2010-02-17</v>
          </cell>
          <cell r="V51">
            <v>0</v>
          </cell>
          <cell r="W51">
            <v>0</v>
          </cell>
          <cell r="X51" t="str">
            <v>Tak</v>
          </cell>
          <cell r="Y51">
            <v>267600</v>
          </cell>
          <cell r="Z51">
            <v>446000</v>
          </cell>
          <cell r="AA51">
            <v>0</v>
          </cell>
          <cell r="AB51">
            <v>227460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446000</v>
          </cell>
          <cell r="AH51">
            <v>446000</v>
          </cell>
          <cell r="AI51">
            <v>267600</v>
          </cell>
        </row>
        <row r="52">
          <cell r="P52" t="str">
            <v>RPZP.01.01.01-32-049/10</v>
          </cell>
          <cell r="Q52" t="e">
            <v>#N/A</v>
          </cell>
          <cell r="R52" t="str">
            <v>ostatni</v>
          </cell>
          <cell r="S52" t="str">
            <v>Aesthetic Med. Prywatne Centrum Chirurgii Plastycznej i Rekonstrukcyjnej Andrzej Dmytrzak</v>
          </cell>
          <cell r="T52" t="str">
            <v>8521777215</v>
          </cell>
          <cell r="U52" t="str">
            <v>2013-03-08</v>
          </cell>
          <cell r="V52">
            <v>169997.14</v>
          </cell>
          <cell r="W52">
            <v>169997.14</v>
          </cell>
          <cell r="X52" t="str">
            <v>Tak</v>
          </cell>
          <cell r="Y52">
            <v>169997.14</v>
          </cell>
          <cell r="Z52">
            <v>333900.44</v>
          </cell>
          <cell r="AA52">
            <v>0</v>
          </cell>
          <cell r="AB52">
            <v>169997.14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283328.58</v>
          </cell>
          <cell r="AH52">
            <v>331155.44</v>
          </cell>
          <cell r="AI52">
            <v>169997.14</v>
          </cell>
        </row>
        <row r="53">
          <cell r="P53" t="str">
            <v>RPZP.01.01.01-32-050/09</v>
          </cell>
          <cell r="Q53" t="e">
            <v>#N/A</v>
          </cell>
          <cell r="R53" t="str">
            <v>ostatni</v>
          </cell>
          <cell r="S53" t="str">
            <v>PHU "Administrator" s.c. Wojciech Bauer, Joanna Grabowska</v>
          </cell>
          <cell r="T53" t="str">
            <v>6731752545</v>
          </cell>
          <cell r="U53" t="str">
            <v>2011-05-27</v>
          </cell>
          <cell r="V53">
            <v>69358.210000000006</v>
          </cell>
          <cell r="W53">
            <v>58954.47</v>
          </cell>
          <cell r="X53" t="str">
            <v>Tak</v>
          </cell>
          <cell r="Y53">
            <v>69358.210000000006</v>
          </cell>
          <cell r="Z53">
            <v>126712</v>
          </cell>
          <cell r="AA53">
            <v>49534</v>
          </cell>
          <cell r="AB53">
            <v>58954.47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115598</v>
          </cell>
          <cell r="AH53">
            <v>117941</v>
          </cell>
          <cell r="AI53">
            <v>69358.210000000006</v>
          </cell>
        </row>
        <row r="54">
          <cell r="P54" t="str">
            <v>RPZP.01.01.01-32-054/10</v>
          </cell>
          <cell r="Q54" t="e">
            <v>#N/A</v>
          </cell>
          <cell r="R54" t="str">
            <v>ostatni</v>
          </cell>
          <cell r="S54" t="str">
            <v>Studio Kosmetyczne Kutek Monika Anna</v>
          </cell>
          <cell r="T54" t="str">
            <v>8542019595</v>
          </cell>
          <cell r="U54" t="str">
            <v>2011-10-07</v>
          </cell>
          <cell r="V54">
            <v>0</v>
          </cell>
          <cell r="W54">
            <v>0</v>
          </cell>
          <cell r="X54" t="str">
            <v>Tak</v>
          </cell>
          <cell r="Y54">
            <v>27948.83</v>
          </cell>
          <cell r="Z54">
            <v>46659.28</v>
          </cell>
          <cell r="AA54">
            <v>0</v>
          </cell>
          <cell r="AB54">
            <v>27948.83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46581.39</v>
          </cell>
          <cell r="AH54">
            <v>46581.39</v>
          </cell>
          <cell r="AI54">
            <v>27948.83</v>
          </cell>
        </row>
        <row r="55">
          <cell r="P55" t="str">
            <v>RPZP.01.01.01-32-056/09</v>
          </cell>
          <cell r="Q55" t="e">
            <v>#N/A</v>
          </cell>
          <cell r="R55" t="str">
            <v>ostatni</v>
          </cell>
          <cell r="S55" t="str">
            <v>P.P.H.U. Jolanta Bonkowska-Misiak</v>
          </cell>
          <cell r="T55" t="str">
            <v>8590001825</v>
          </cell>
          <cell r="U55" t="str">
            <v>2014-04-02</v>
          </cell>
          <cell r="V55">
            <v>37788.71</v>
          </cell>
          <cell r="W55">
            <v>37788.71</v>
          </cell>
          <cell r="X55" t="str">
            <v>Tak</v>
          </cell>
          <cell r="Y55">
            <v>693388.28</v>
          </cell>
          <cell r="Z55">
            <v>1518441.98</v>
          </cell>
          <cell r="AA55">
            <v>486101.79</v>
          </cell>
          <cell r="AB55">
            <v>693388.28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1155647.1399999999</v>
          </cell>
          <cell r="AH55">
            <v>1157103.99</v>
          </cell>
          <cell r="AI55">
            <v>693388.28</v>
          </cell>
        </row>
        <row r="56">
          <cell r="P56" t="str">
            <v>RPZP.01.01.01-32-057/09</v>
          </cell>
          <cell r="Q56" t="e">
            <v>#N/A</v>
          </cell>
          <cell r="R56" t="str">
            <v>ostatni</v>
          </cell>
          <cell r="S56" t="str">
            <v>Ośrodek Szkolenia Zawodowego Gospodarki Morskiej Spółka z ograniczoną odpowiedzialnością</v>
          </cell>
          <cell r="T56" t="str">
            <v>8521857888</v>
          </cell>
          <cell r="U56" t="str">
            <v>2011-08-30</v>
          </cell>
          <cell r="V56">
            <v>262056</v>
          </cell>
          <cell r="W56">
            <v>222747.59</v>
          </cell>
          <cell r="X56" t="str">
            <v>Tak</v>
          </cell>
          <cell r="Y56">
            <v>327936</v>
          </cell>
          <cell r="Z56">
            <v>549000</v>
          </cell>
          <cell r="AA56">
            <v>0</v>
          </cell>
          <cell r="AB56">
            <v>278745.59000000003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546560</v>
          </cell>
          <cell r="AH56">
            <v>546560</v>
          </cell>
          <cell r="AI56">
            <v>327936</v>
          </cell>
        </row>
        <row r="57">
          <cell r="P57" t="str">
            <v>RPZP.01.01.01-32-058/10</v>
          </cell>
          <cell r="Q57" t="e">
            <v>#N/A</v>
          </cell>
          <cell r="R57" t="str">
            <v>ostatni</v>
          </cell>
          <cell r="S57" t="str">
            <v>FOCUS SKIN Anna Stocka</v>
          </cell>
          <cell r="T57" t="str">
            <v>8512586349</v>
          </cell>
          <cell r="U57" t="str">
            <v>2011-10-18</v>
          </cell>
          <cell r="V57">
            <v>120000</v>
          </cell>
          <cell r="W57">
            <v>120000</v>
          </cell>
          <cell r="X57" t="str">
            <v>Tak</v>
          </cell>
          <cell r="Y57">
            <v>120000</v>
          </cell>
          <cell r="Z57">
            <v>200000</v>
          </cell>
          <cell r="AA57">
            <v>84000</v>
          </cell>
          <cell r="AB57">
            <v>120000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200000</v>
          </cell>
          <cell r="AH57">
            <v>200000</v>
          </cell>
          <cell r="AI57">
            <v>120000</v>
          </cell>
        </row>
        <row r="58">
          <cell r="P58" t="str">
            <v>RPZP.01.01.01-32-059/08</v>
          </cell>
          <cell r="Q58" t="e">
            <v>#N/A</v>
          </cell>
          <cell r="R58" t="str">
            <v>ostatni</v>
          </cell>
          <cell r="S58" t="str">
            <v>Silikaty Trąbki sp. z o.o.</v>
          </cell>
          <cell r="T58" t="str">
            <v>8522395792</v>
          </cell>
          <cell r="U58" t="str">
            <v>2011-06-28</v>
          </cell>
          <cell r="V58">
            <v>112273.14</v>
          </cell>
          <cell r="W58">
            <v>95432.16</v>
          </cell>
          <cell r="X58" t="str">
            <v>Tak</v>
          </cell>
          <cell r="Y58">
            <v>984367.98</v>
          </cell>
          <cell r="Z58">
            <v>3180546.58</v>
          </cell>
          <cell r="AA58">
            <v>0</v>
          </cell>
          <cell r="AB58">
            <v>836712.77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3100759.16</v>
          </cell>
          <cell r="AH58">
            <v>3150000</v>
          </cell>
          <cell r="AI58">
            <v>984367.98</v>
          </cell>
        </row>
        <row r="59">
          <cell r="P59" t="str">
            <v>RPZP.01.01.01-32-059/09</v>
          </cell>
          <cell r="Q59" t="e">
            <v>#N/A</v>
          </cell>
          <cell r="R59" t="str">
            <v>ostatni</v>
          </cell>
          <cell r="S59" t="str">
            <v>Indywidualna Specjalistyczna Praktyka Ginekologiczno – Położnicza Karina Engel</v>
          </cell>
          <cell r="T59" t="str">
            <v>9730406647</v>
          </cell>
          <cell r="U59" t="str">
            <v>2011-02-03</v>
          </cell>
          <cell r="V59">
            <v>120000</v>
          </cell>
          <cell r="W59">
            <v>101999.99</v>
          </cell>
          <cell r="X59" t="str">
            <v>Tak</v>
          </cell>
          <cell r="Y59">
            <v>120000</v>
          </cell>
          <cell r="Z59">
            <v>209999.27</v>
          </cell>
          <cell r="AA59">
            <v>84000</v>
          </cell>
          <cell r="AB59">
            <v>101999.99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200000</v>
          </cell>
          <cell r="AH59">
            <v>200000</v>
          </cell>
          <cell r="AI59">
            <v>120000</v>
          </cell>
        </row>
        <row r="60">
          <cell r="P60" t="str">
            <v>RPZP.01.01.01-32-062/08</v>
          </cell>
          <cell r="Q60" t="e">
            <v>#N/A</v>
          </cell>
          <cell r="R60" t="str">
            <v>ostatni</v>
          </cell>
          <cell r="S60" t="str">
            <v>Prywatny Gabinet Ginekologiczny Barbara Blicharczyk-Zalewska</v>
          </cell>
          <cell r="T60" t="str">
            <v>6711397851</v>
          </cell>
          <cell r="U60" t="str">
            <v>2013-02-13</v>
          </cell>
          <cell r="V60">
            <v>0</v>
          </cell>
          <cell r="W60">
            <v>0</v>
          </cell>
          <cell r="X60" t="str">
            <v>Tak</v>
          </cell>
          <cell r="Y60">
            <v>143394.03</v>
          </cell>
          <cell r="Z60">
            <v>300248.15000000002</v>
          </cell>
          <cell r="AA60">
            <v>0</v>
          </cell>
          <cell r="AB60">
            <v>121884.88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242990.65</v>
          </cell>
          <cell r="AH60">
            <v>242990.65</v>
          </cell>
          <cell r="AI60">
            <v>143394.03</v>
          </cell>
        </row>
        <row r="61">
          <cell r="P61" t="str">
            <v>RPZP.01.01.01-32-063/09</v>
          </cell>
          <cell r="Q61" t="e">
            <v>#N/A</v>
          </cell>
          <cell r="R61" t="str">
            <v>ostatni</v>
          </cell>
          <cell r="S61" t="str">
            <v>Indywidualna Specjalistyczna Praktyka Lekarska Igor Frulenko</v>
          </cell>
          <cell r="T61" t="str">
            <v>8431364277</v>
          </cell>
          <cell r="U61" t="str">
            <v>2011-04-08</v>
          </cell>
          <cell r="V61">
            <v>0</v>
          </cell>
          <cell r="W61">
            <v>0</v>
          </cell>
          <cell r="X61" t="str">
            <v>Tak</v>
          </cell>
          <cell r="Y61">
            <v>102436.07</v>
          </cell>
          <cell r="Z61">
            <v>180642.89</v>
          </cell>
          <cell r="AA61">
            <v>0</v>
          </cell>
          <cell r="AB61">
            <v>87070.65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170728.02</v>
          </cell>
          <cell r="AH61">
            <v>175178.02</v>
          </cell>
          <cell r="AI61">
            <v>102436.07</v>
          </cell>
        </row>
        <row r="62">
          <cell r="P62" t="str">
            <v>RPZP.01.01.01-32-064/10</v>
          </cell>
          <cell r="Q62" t="e">
            <v>#N/A</v>
          </cell>
          <cell r="R62" t="str">
            <v>ostatni</v>
          </cell>
          <cell r="S62" t="str">
            <v>"FEDERAL COURIER" Spółka z ograniczoną odpowiedzialnością</v>
          </cell>
          <cell r="T62" t="str">
            <v>9552219422</v>
          </cell>
          <cell r="U62" t="str">
            <v>2012-07-26</v>
          </cell>
          <cell r="V62">
            <v>94896.27</v>
          </cell>
          <cell r="W62">
            <v>94896.27</v>
          </cell>
          <cell r="X62" t="str">
            <v>Tak</v>
          </cell>
          <cell r="Y62">
            <v>94896.27</v>
          </cell>
          <cell r="Z62">
            <v>194566.24</v>
          </cell>
          <cell r="AA62">
            <v>0</v>
          </cell>
          <cell r="AB62">
            <v>94896.27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158160.46</v>
          </cell>
          <cell r="AH62">
            <v>158160.46</v>
          </cell>
          <cell r="AI62">
            <v>94896.27</v>
          </cell>
        </row>
        <row r="63">
          <cell r="P63" t="str">
            <v>RPZP.01.01.01-32-065/09</v>
          </cell>
          <cell r="Q63" t="e">
            <v>#N/A</v>
          </cell>
          <cell r="R63" t="str">
            <v>ostatni</v>
          </cell>
          <cell r="S63" t="str">
            <v>Studio Odotta 1, Katarzyna Małecka</v>
          </cell>
          <cell r="T63" t="str">
            <v>8522228798</v>
          </cell>
          <cell r="U63" t="str">
            <v>2011-12-20</v>
          </cell>
          <cell r="V63">
            <v>7841.39</v>
          </cell>
          <cell r="W63">
            <v>6665.18</v>
          </cell>
          <cell r="X63" t="str">
            <v>Tak</v>
          </cell>
          <cell r="Y63">
            <v>23886.5</v>
          </cell>
          <cell r="Z63">
            <v>40189.089999999997</v>
          </cell>
          <cell r="AA63">
            <v>14054.5</v>
          </cell>
          <cell r="AB63">
            <v>20303.52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39810.89</v>
          </cell>
          <cell r="AH63">
            <v>40090.89</v>
          </cell>
          <cell r="AI63">
            <v>23886.5</v>
          </cell>
        </row>
        <row r="64">
          <cell r="P64" t="str">
            <v>RPZP.01.01.01-32-066/09</v>
          </cell>
          <cell r="Q64" t="e">
            <v>#N/A</v>
          </cell>
          <cell r="R64" t="str">
            <v>ostatni</v>
          </cell>
          <cell r="S64" t="str">
            <v>Niepubliczny Zakład Opieki Zdrowotnej Simed Jolanta Grobelna</v>
          </cell>
          <cell r="T64" t="str">
            <v>6731321791</v>
          </cell>
          <cell r="U64" t="str">
            <v>2011-11-02</v>
          </cell>
          <cell r="V64">
            <v>108450</v>
          </cell>
          <cell r="W64">
            <v>92182.5</v>
          </cell>
          <cell r="X64" t="str">
            <v>Tak</v>
          </cell>
          <cell r="Y64">
            <v>108450</v>
          </cell>
          <cell r="Z64">
            <v>209000</v>
          </cell>
          <cell r="AA64">
            <v>0</v>
          </cell>
          <cell r="AB64">
            <v>92182.5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180750</v>
          </cell>
          <cell r="AH64">
            <v>181381.15</v>
          </cell>
          <cell r="AI64">
            <v>108450</v>
          </cell>
        </row>
        <row r="65">
          <cell r="P65" t="str">
            <v>RPZP.01.01.01-32-068/09</v>
          </cell>
          <cell r="Q65" t="e">
            <v>#N/A</v>
          </cell>
          <cell r="R65" t="str">
            <v>ostatni</v>
          </cell>
          <cell r="S65" t="str">
            <v>Dr Barzyk Consulting Grzegorz Barzyk</v>
          </cell>
          <cell r="T65" t="str">
            <v>8520901386</v>
          </cell>
          <cell r="U65" t="str">
            <v>2011-05-27</v>
          </cell>
          <cell r="V65">
            <v>0</v>
          </cell>
          <cell r="W65">
            <v>0</v>
          </cell>
          <cell r="X65" t="str">
            <v>Tak</v>
          </cell>
          <cell r="Y65">
            <v>759308.64</v>
          </cell>
          <cell r="Z65">
            <v>1437999.52</v>
          </cell>
          <cell r="AA65">
            <v>0</v>
          </cell>
          <cell r="AB65">
            <v>645412.32999999996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1265514.3999999999</v>
          </cell>
          <cell r="AH65">
            <v>1265514.3999999999</v>
          </cell>
          <cell r="AI65">
            <v>759308.64</v>
          </cell>
        </row>
        <row r="66">
          <cell r="P66" t="str">
            <v>RPZP.01.01.01-32-069/09</v>
          </cell>
          <cell r="Q66" t="e">
            <v>#N/A</v>
          </cell>
          <cell r="R66" t="str">
            <v>ostatni</v>
          </cell>
          <cell r="S66" t="str">
            <v>HIT-SYSTEM KAZIMIERZ KRYSZTOFIAK</v>
          </cell>
          <cell r="T66" t="str">
            <v>8520401904</v>
          </cell>
          <cell r="U66" t="str">
            <v>2010-10-29</v>
          </cell>
          <cell r="V66">
            <v>97905</v>
          </cell>
          <cell r="W66">
            <v>83219.240000000005</v>
          </cell>
          <cell r="X66" t="str">
            <v>Tak</v>
          </cell>
          <cell r="Y66">
            <v>97905</v>
          </cell>
          <cell r="Z66">
            <v>232178.44</v>
          </cell>
          <cell r="AA66">
            <v>0</v>
          </cell>
          <cell r="AB66">
            <v>83219.240000000005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163175</v>
          </cell>
          <cell r="AH66">
            <v>163175</v>
          </cell>
          <cell r="AI66">
            <v>97905</v>
          </cell>
        </row>
        <row r="67">
          <cell r="P67" t="str">
            <v>RPZP.01.01.01-32-070/09</v>
          </cell>
          <cell r="Q67" t="e">
            <v>#N/A</v>
          </cell>
          <cell r="R67" t="str">
            <v>ostatni</v>
          </cell>
          <cell r="S67" t="str">
            <v>Anaberg Anna Modrzejewska</v>
          </cell>
          <cell r="T67" t="str">
            <v>8521544681</v>
          </cell>
          <cell r="U67" t="str">
            <v>2013-02-20</v>
          </cell>
          <cell r="V67">
            <v>122782.17</v>
          </cell>
          <cell r="W67">
            <v>122782.17</v>
          </cell>
          <cell r="X67" t="str">
            <v>Tak</v>
          </cell>
          <cell r="Y67">
            <v>202960.5</v>
          </cell>
          <cell r="Z67">
            <v>417002.03</v>
          </cell>
          <cell r="AA67">
            <v>146062.34</v>
          </cell>
          <cell r="AB67">
            <v>202960.5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338267.5</v>
          </cell>
          <cell r="AH67">
            <v>338267.5</v>
          </cell>
          <cell r="AI67">
            <v>202960.5</v>
          </cell>
        </row>
        <row r="68">
          <cell r="P68" t="str">
            <v>RPZP.01.01.01-32-071/09</v>
          </cell>
          <cell r="Q68" t="e">
            <v>#N/A</v>
          </cell>
          <cell r="R68" t="str">
            <v>ostatni</v>
          </cell>
          <cell r="S68" t="str">
            <v>Kosmetologia Pielęgnacyjna i estetyczna - Enklawa Urody Joanna Kiszczyńska</v>
          </cell>
          <cell r="T68" t="str">
            <v>6711775767</v>
          </cell>
          <cell r="U68" t="str">
            <v>2012-03-19</v>
          </cell>
          <cell r="V68">
            <v>89511.43</v>
          </cell>
          <cell r="W68">
            <v>76084.710000000006</v>
          </cell>
          <cell r="X68" t="str">
            <v>Tak</v>
          </cell>
          <cell r="Y68">
            <v>419181.25</v>
          </cell>
          <cell r="Z68">
            <v>838142.03</v>
          </cell>
          <cell r="AA68">
            <v>147790</v>
          </cell>
          <cell r="AB68">
            <v>356304.04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698635.73</v>
          </cell>
          <cell r="AH68">
            <v>698635.73</v>
          </cell>
          <cell r="AI68">
            <v>419181.25</v>
          </cell>
        </row>
        <row r="69">
          <cell r="P69" t="str">
            <v>RPZP.01.01.01-32-072/08</v>
          </cell>
          <cell r="Q69" t="e">
            <v>#N/A</v>
          </cell>
          <cell r="R69" t="str">
            <v>ostatni</v>
          </cell>
          <cell r="S69" t="str">
            <v>Przedsiębiorstwo Geodezyjne "INWAR" Spółka z ograniczona odpowiedzialnością</v>
          </cell>
          <cell r="T69" t="str">
            <v>8510012035</v>
          </cell>
          <cell r="U69" t="str">
            <v>2010-02-08</v>
          </cell>
          <cell r="V69">
            <v>0</v>
          </cell>
          <cell r="W69">
            <v>0</v>
          </cell>
          <cell r="X69" t="str">
            <v>Tak</v>
          </cell>
          <cell r="Y69">
            <v>60000</v>
          </cell>
          <cell r="Z69">
            <v>122000</v>
          </cell>
          <cell r="AA69">
            <v>0</v>
          </cell>
          <cell r="AB69">
            <v>51000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100000</v>
          </cell>
          <cell r="AH69">
            <v>100000</v>
          </cell>
          <cell r="AI69">
            <v>60000</v>
          </cell>
        </row>
        <row r="70">
          <cell r="P70" t="str">
            <v>RPZP.01.01.01-32-072/09</v>
          </cell>
          <cell r="Q70" t="e">
            <v>#N/A</v>
          </cell>
          <cell r="R70" t="str">
            <v>ostatni</v>
          </cell>
          <cell r="S70" t="str">
            <v>BTC Spółka z ograniczoną odpowiedzialnością</v>
          </cell>
          <cell r="T70" t="str">
            <v>9552061116</v>
          </cell>
          <cell r="U70" t="str">
            <v>2013-08-09</v>
          </cell>
          <cell r="V70">
            <v>66618.94</v>
          </cell>
          <cell r="W70">
            <v>56626.080000000002</v>
          </cell>
          <cell r="X70" t="str">
            <v>Tak</v>
          </cell>
          <cell r="Y70">
            <v>152280</v>
          </cell>
          <cell r="Z70">
            <v>294234.93</v>
          </cell>
          <cell r="AA70">
            <v>171198.6</v>
          </cell>
          <cell r="AB70">
            <v>129437.98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253800</v>
          </cell>
          <cell r="AH70">
            <v>253800</v>
          </cell>
          <cell r="AI70">
            <v>152280</v>
          </cell>
        </row>
        <row r="71">
          <cell r="P71" t="str">
            <v>RPZP.01.01.01-32-074/08</v>
          </cell>
          <cell r="Q71" t="e">
            <v>#N/A</v>
          </cell>
          <cell r="R71" t="str">
            <v>ostatni</v>
          </cell>
          <cell r="S71" t="str">
            <v>SPEC-GLAS Spółka z ograniczoną odpowiedzialnością</v>
          </cell>
          <cell r="T71" t="str">
            <v>9552147527</v>
          </cell>
          <cell r="U71" t="str">
            <v>2010-07-15</v>
          </cell>
          <cell r="V71">
            <v>0</v>
          </cell>
          <cell r="W71">
            <v>0</v>
          </cell>
          <cell r="X71" t="str">
            <v>Tak</v>
          </cell>
          <cell r="Y71">
            <v>999249.99</v>
          </cell>
          <cell r="Z71">
            <v>3168965.67</v>
          </cell>
          <cell r="AA71">
            <v>0</v>
          </cell>
          <cell r="AB71">
            <v>849362.48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2498125</v>
          </cell>
          <cell r="AH71">
            <v>2498750</v>
          </cell>
          <cell r="AI71">
            <v>999249.99</v>
          </cell>
        </row>
        <row r="72">
          <cell r="P72" t="str">
            <v>RPZP.01.01.01-32-075/08</v>
          </cell>
          <cell r="Q72" t="e">
            <v>#N/A</v>
          </cell>
          <cell r="R72" t="str">
            <v>ostatni</v>
          </cell>
          <cell r="S72" t="str">
            <v>NZOZ Gabinety Stomatologiczne T. i A. Smaga Aleksandra Smaga</v>
          </cell>
          <cell r="T72" t="str">
            <v>9551937256</v>
          </cell>
          <cell r="U72" t="str">
            <v>2010-08-10</v>
          </cell>
          <cell r="V72">
            <v>66879.399999999994</v>
          </cell>
          <cell r="W72">
            <v>56847.49</v>
          </cell>
          <cell r="X72" t="str">
            <v>Tak</v>
          </cell>
          <cell r="Y72">
            <v>133869.70000000001</v>
          </cell>
          <cell r="Z72">
            <v>269780.40000000002</v>
          </cell>
          <cell r="AA72">
            <v>0</v>
          </cell>
          <cell r="AB72">
            <v>113789.24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267739.40999999997</v>
          </cell>
          <cell r="AH72">
            <v>267739.40999999997</v>
          </cell>
          <cell r="AI72">
            <v>133869.70000000001</v>
          </cell>
        </row>
        <row r="73">
          <cell r="P73" t="str">
            <v>RPZP.01.01.01-32-076/09</v>
          </cell>
          <cell r="Q73" t="e">
            <v>#N/A</v>
          </cell>
          <cell r="R73" t="str">
            <v>ostatni</v>
          </cell>
          <cell r="S73" t="str">
            <v>Niepubliczny Zakład Opieki Zdrowotnej Doktor Jacek - Medycyna Rodzinna Jacek Froehlich</v>
          </cell>
          <cell r="T73" t="str">
            <v>6731301021</v>
          </cell>
          <cell r="U73" t="str">
            <v>2010-08-31</v>
          </cell>
          <cell r="V73">
            <v>0</v>
          </cell>
          <cell r="W73">
            <v>0</v>
          </cell>
          <cell r="X73" t="str">
            <v>Tak</v>
          </cell>
          <cell r="Y73">
            <v>55200</v>
          </cell>
          <cell r="Z73">
            <v>92000</v>
          </cell>
          <cell r="AA73">
            <v>0</v>
          </cell>
          <cell r="AB73">
            <v>46920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92000</v>
          </cell>
          <cell r="AH73">
            <v>92000</v>
          </cell>
          <cell r="AI73">
            <v>55200</v>
          </cell>
        </row>
        <row r="74">
          <cell r="P74" t="str">
            <v>RPZP.01.01.01-32-076/10</v>
          </cell>
          <cell r="Q74" t="e">
            <v>#N/A</v>
          </cell>
          <cell r="R74" t="str">
            <v>ostatni</v>
          </cell>
          <cell r="S74" t="str">
            <v>Allias Andrzej Jurczyk</v>
          </cell>
          <cell r="T74" t="str">
            <v>4990242507</v>
          </cell>
          <cell r="U74" t="str">
            <v>2012-11-16</v>
          </cell>
          <cell r="V74">
            <v>11695.08</v>
          </cell>
          <cell r="W74">
            <v>11695.08</v>
          </cell>
          <cell r="X74" t="str">
            <v>Tak</v>
          </cell>
          <cell r="Y74">
            <v>97121.31</v>
          </cell>
          <cell r="Z74">
            <v>198248.68</v>
          </cell>
          <cell r="AA74">
            <v>0</v>
          </cell>
          <cell r="AB74">
            <v>97121.31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161868.85</v>
          </cell>
          <cell r="AH74">
            <v>161868.85</v>
          </cell>
          <cell r="AI74">
            <v>97121.31</v>
          </cell>
        </row>
        <row r="75">
          <cell r="P75" t="str">
            <v>RPZP.01.01.01-32-077/09</v>
          </cell>
          <cell r="Q75" t="e">
            <v>#N/A</v>
          </cell>
          <cell r="R75" t="str">
            <v>ostatni</v>
          </cell>
          <cell r="S75" t="str">
            <v>R.MAN Roman Wiśniewski</v>
          </cell>
          <cell r="T75" t="str">
            <v>7651025068</v>
          </cell>
          <cell r="U75" t="str">
            <v>2013-05-21</v>
          </cell>
          <cell r="V75">
            <v>102060</v>
          </cell>
          <cell r="W75">
            <v>86751</v>
          </cell>
          <cell r="X75" t="str">
            <v>Tak</v>
          </cell>
          <cell r="Y75">
            <v>102060</v>
          </cell>
          <cell r="Z75">
            <v>191601</v>
          </cell>
          <cell r="AA75">
            <v>0</v>
          </cell>
          <cell r="AB75">
            <v>86751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170100</v>
          </cell>
          <cell r="AH75">
            <v>178700</v>
          </cell>
          <cell r="AI75">
            <v>102060</v>
          </cell>
        </row>
        <row r="76">
          <cell r="P76" t="str">
            <v>RPZP.01.01.01-32-078/08</v>
          </cell>
          <cell r="Q76" t="e">
            <v>#N/A</v>
          </cell>
          <cell r="R76" t="str">
            <v>ostatni</v>
          </cell>
          <cell r="S76" t="str">
            <v>Zakład Geodezji i Kartografii „GEOBUD” Zdzisław Kwieciński</v>
          </cell>
          <cell r="T76" t="str">
            <v>8520016158</v>
          </cell>
          <cell r="U76" t="str">
            <v>2010-07-07</v>
          </cell>
          <cell r="V76">
            <v>0</v>
          </cell>
          <cell r="W76">
            <v>0</v>
          </cell>
          <cell r="X76" t="str">
            <v>Tak</v>
          </cell>
          <cell r="Y76">
            <v>102378.54</v>
          </cell>
          <cell r="Z76">
            <v>210734.9</v>
          </cell>
          <cell r="AA76">
            <v>0</v>
          </cell>
          <cell r="AB76">
            <v>87021.75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170630.91</v>
          </cell>
          <cell r="AH76">
            <v>170630.91</v>
          </cell>
          <cell r="AI76">
            <v>102378.54</v>
          </cell>
        </row>
        <row r="77">
          <cell r="P77" t="str">
            <v>RPZP.01.01.01-32-078/09</v>
          </cell>
          <cell r="Q77" t="e">
            <v>#N/A</v>
          </cell>
          <cell r="R77" t="str">
            <v>ostatni</v>
          </cell>
          <cell r="S77" t="str">
            <v>BŁYSK SPÓŁKA CYWILNA PAWEŁ FILAK, ADAM TYBURSKI</v>
          </cell>
          <cell r="T77" t="str">
            <v>8391841190</v>
          </cell>
          <cell r="U77" t="str">
            <v>2011-08-25</v>
          </cell>
          <cell r="V77">
            <v>0</v>
          </cell>
          <cell r="W77">
            <v>0</v>
          </cell>
          <cell r="X77" t="str">
            <v>Tak</v>
          </cell>
          <cell r="Y77">
            <v>59099.11</v>
          </cell>
          <cell r="Z77">
            <v>131052.21</v>
          </cell>
          <cell r="AA77">
            <v>42000</v>
          </cell>
          <cell r="AB77">
            <v>50234.239999999998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100401.32</v>
          </cell>
          <cell r="AH77">
            <v>100787.01</v>
          </cell>
          <cell r="AI77">
            <v>59099.11</v>
          </cell>
        </row>
        <row r="78">
          <cell r="P78" t="str">
            <v>RPZP.01.01.01-32-079/09</v>
          </cell>
          <cell r="Q78" t="e">
            <v>#N/A</v>
          </cell>
          <cell r="R78" t="str">
            <v>ostatni</v>
          </cell>
          <cell r="S78" t="str">
            <v>P.H.U. GP-PROJECT Piotr Grzesiak</v>
          </cell>
          <cell r="T78" t="str">
            <v>8542084061</v>
          </cell>
          <cell r="U78" t="str">
            <v>2011-10-19</v>
          </cell>
          <cell r="V78">
            <v>0</v>
          </cell>
          <cell r="W78">
            <v>0</v>
          </cell>
          <cell r="X78" t="str">
            <v>Tak</v>
          </cell>
          <cell r="Y78">
            <v>24451.95</v>
          </cell>
          <cell r="Z78">
            <v>62719.8</v>
          </cell>
          <cell r="AA78">
            <v>0</v>
          </cell>
          <cell r="AB78">
            <v>20784.150000000001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40753.25</v>
          </cell>
          <cell r="AH78">
            <v>47453.25</v>
          </cell>
          <cell r="AI78">
            <v>24451.95</v>
          </cell>
        </row>
        <row r="79">
          <cell r="P79" t="str">
            <v>RPZP.01.01.01-32-079/10</v>
          </cell>
          <cell r="Q79" t="e">
            <v>#N/A</v>
          </cell>
          <cell r="R79" t="str">
            <v>ostatni</v>
          </cell>
          <cell r="S79" t="str">
            <v>BTC SPÓŁKA Z OGRANICZONĄ ODPOWIEDZIALNOŚCIĄ</v>
          </cell>
          <cell r="T79" t="str">
            <v>9552061116</v>
          </cell>
          <cell r="U79" t="str">
            <v>2014-03-24</v>
          </cell>
          <cell r="V79">
            <v>26053.85</v>
          </cell>
          <cell r="W79">
            <v>26053.85</v>
          </cell>
          <cell r="X79" t="str">
            <v>Tak</v>
          </cell>
          <cell r="Y79">
            <v>163619.45000000001</v>
          </cell>
          <cell r="Z79">
            <v>335218.98</v>
          </cell>
          <cell r="AA79">
            <v>114030</v>
          </cell>
          <cell r="AB79">
            <v>163619.45000000001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272699.09000000003</v>
          </cell>
          <cell r="AH79">
            <v>272699.09000000003</v>
          </cell>
          <cell r="AI79">
            <v>163619.45000000001</v>
          </cell>
        </row>
        <row r="80">
          <cell r="P80" t="str">
            <v>RPZP.01.01.01-32-080/08</v>
          </cell>
          <cell r="Q80" t="e">
            <v>#N/A</v>
          </cell>
          <cell r="R80" t="str">
            <v>ostatni</v>
          </cell>
          <cell r="S80" t="str">
            <v>Niepubliczny Zakład Opieki Zdrowotnej Ewa i Waldemar Mazur S.C.</v>
          </cell>
          <cell r="T80" t="str">
            <v>8542223634</v>
          </cell>
          <cell r="U80" t="str">
            <v>2011-11-22</v>
          </cell>
          <cell r="V80">
            <v>76705.2</v>
          </cell>
          <cell r="W80">
            <v>65199.42</v>
          </cell>
          <cell r="X80" t="str">
            <v>Tak</v>
          </cell>
          <cell r="Y80">
            <v>76705.2</v>
          </cell>
          <cell r="Z80">
            <v>215173.65</v>
          </cell>
          <cell r="AA80">
            <v>0</v>
          </cell>
          <cell r="AB80">
            <v>65199.42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127842</v>
          </cell>
          <cell r="AH80">
            <v>127842</v>
          </cell>
          <cell r="AI80">
            <v>76705.2</v>
          </cell>
        </row>
        <row r="81">
          <cell r="P81" t="str">
            <v>RPZP.01.01.01-32-081/09</v>
          </cell>
          <cell r="Q81" t="e">
            <v>#N/A</v>
          </cell>
          <cell r="R81" t="str">
            <v>ostatni</v>
          </cell>
          <cell r="S81" t="str">
            <v>Greenfield Polska Spółka z ograniczoną odpowiedzialnością</v>
          </cell>
          <cell r="T81" t="str">
            <v>9552184244</v>
          </cell>
          <cell r="U81" t="str">
            <v>2011-11-02</v>
          </cell>
          <cell r="V81">
            <v>979200</v>
          </cell>
          <cell r="W81">
            <v>832320</v>
          </cell>
          <cell r="X81" t="str">
            <v>Tak</v>
          </cell>
          <cell r="Y81">
            <v>979200</v>
          </cell>
          <cell r="Z81">
            <v>1729240.01</v>
          </cell>
          <cell r="AA81">
            <v>346500</v>
          </cell>
          <cell r="AB81">
            <v>832320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1632000.01</v>
          </cell>
          <cell r="AH81">
            <v>1632000.01</v>
          </cell>
          <cell r="AI81">
            <v>979200</v>
          </cell>
        </row>
        <row r="82">
          <cell r="P82" t="str">
            <v>RPZP.01.01.01-32-082/09</v>
          </cell>
          <cell r="Q82" t="e">
            <v>#N/A</v>
          </cell>
          <cell r="R82" t="str">
            <v>ostatni</v>
          </cell>
          <cell r="S82" t="str">
            <v>Spektrum Consulting Adam Piotr Kowalczyk</v>
          </cell>
          <cell r="T82" t="str">
            <v>8541012473</v>
          </cell>
          <cell r="U82" t="str">
            <v>2011-06-17</v>
          </cell>
          <cell r="V82">
            <v>95400</v>
          </cell>
          <cell r="W82">
            <v>81090</v>
          </cell>
          <cell r="X82" t="str">
            <v>Tak</v>
          </cell>
          <cell r="Y82">
            <v>95400</v>
          </cell>
          <cell r="Z82">
            <v>200324</v>
          </cell>
          <cell r="AA82">
            <v>0</v>
          </cell>
          <cell r="AB82">
            <v>81090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159000</v>
          </cell>
          <cell r="AH82">
            <v>162000</v>
          </cell>
          <cell r="AI82">
            <v>95400</v>
          </cell>
        </row>
        <row r="83">
          <cell r="P83" t="str">
            <v>RPZP.01.01.01-32-088/10</v>
          </cell>
          <cell r="Q83" t="e">
            <v>#N/A</v>
          </cell>
          <cell r="R83" t="str">
            <v>ostatni</v>
          </cell>
          <cell r="S83" t="str">
            <v>Firma Handlowa Import – Eksport „Perła" S.C. Jerzy, Adam Maciaszek</v>
          </cell>
          <cell r="T83" t="str">
            <v>8541268505</v>
          </cell>
          <cell r="U83" t="str">
            <v>2012-04-16</v>
          </cell>
          <cell r="V83">
            <v>73684.94</v>
          </cell>
          <cell r="W83">
            <v>73684.94</v>
          </cell>
          <cell r="X83" t="str">
            <v>Tak</v>
          </cell>
          <cell r="Y83">
            <v>97909.8</v>
          </cell>
          <cell r="Z83">
            <v>203526.39999999999</v>
          </cell>
          <cell r="AA83">
            <v>68754</v>
          </cell>
          <cell r="AB83">
            <v>97909.8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163183</v>
          </cell>
          <cell r="AH83">
            <v>163183</v>
          </cell>
          <cell r="AI83">
            <v>97909.8</v>
          </cell>
        </row>
        <row r="84">
          <cell r="P84" t="str">
            <v>RPZP.01.01.01-32-089/09</v>
          </cell>
          <cell r="Q84" t="e">
            <v>#N/A</v>
          </cell>
          <cell r="R84" t="str">
            <v>ostatni</v>
          </cell>
          <cell r="S84" t="str">
            <v>INDYWIDUALNA PRAKTYKA LEKARSKA lek. stom. DOROTA NOWICKA</v>
          </cell>
          <cell r="T84" t="str">
            <v>6711308474</v>
          </cell>
          <cell r="U84" t="str">
            <v>2011-03-16</v>
          </cell>
          <cell r="V84">
            <v>0</v>
          </cell>
          <cell r="W84">
            <v>0</v>
          </cell>
          <cell r="X84" t="str">
            <v>Tak</v>
          </cell>
          <cell r="Y84">
            <v>89660</v>
          </cell>
          <cell r="Z84">
            <v>149434.20000000001</v>
          </cell>
          <cell r="AA84">
            <v>0</v>
          </cell>
          <cell r="AB84">
            <v>76210.990000000005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149434.20000000001</v>
          </cell>
          <cell r="AH84">
            <v>149434.20000000001</v>
          </cell>
          <cell r="AI84">
            <v>89660</v>
          </cell>
        </row>
        <row r="85">
          <cell r="P85" t="str">
            <v>RPZP.01.01.01-32-090/09</v>
          </cell>
          <cell r="Q85" t="e">
            <v>#N/A</v>
          </cell>
          <cell r="R85" t="str">
            <v>ostatni</v>
          </cell>
          <cell r="S85" t="str">
            <v>LAURA TOSCANI POLSKA Spółka z ograniczoną odpowiedzialnością</v>
          </cell>
          <cell r="T85" t="str">
            <v>8522559414</v>
          </cell>
          <cell r="U85" t="str">
            <v>2011-04-01</v>
          </cell>
          <cell r="V85">
            <v>503549.48</v>
          </cell>
          <cell r="W85">
            <v>503549.48</v>
          </cell>
          <cell r="X85" t="str">
            <v>Tak</v>
          </cell>
          <cell r="Y85">
            <v>503549.48</v>
          </cell>
          <cell r="Z85">
            <v>844392.64</v>
          </cell>
          <cell r="AA85">
            <v>0</v>
          </cell>
          <cell r="AB85">
            <v>503549.48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839249.14</v>
          </cell>
          <cell r="AH85">
            <v>844392.64</v>
          </cell>
          <cell r="AI85">
            <v>503549.48</v>
          </cell>
        </row>
        <row r="86">
          <cell r="P86" t="str">
            <v>RPZP.01.01.01-32-091/09</v>
          </cell>
          <cell r="Q86" t="e">
            <v>#N/A</v>
          </cell>
          <cell r="R86" t="str">
            <v>ostatni</v>
          </cell>
          <cell r="S86" t="str">
            <v>DESIGNER BIURO USŁUG POLIGRAFICZNYCH MARCIN CZAJKOWSKI</v>
          </cell>
          <cell r="T86" t="str">
            <v>8521028264</v>
          </cell>
          <cell r="U86" t="str">
            <v>2012-07-23</v>
          </cell>
          <cell r="V86">
            <v>50967.01</v>
          </cell>
          <cell r="W86">
            <v>43321.97</v>
          </cell>
          <cell r="X86" t="str">
            <v>Tak</v>
          </cell>
          <cell r="Y86">
            <v>1000000</v>
          </cell>
          <cell r="Z86">
            <v>2438125.04</v>
          </cell>
          <cell r="AA86">
            <v>411251.5</v>
          </cell>
          <cell r="AB86">
            <v>849999.98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2000000</v>
          </cell>
          <cell r="AH86">
            <v>2000000</v>
          </cell>
          <cell r="AI86">
            <v>1000000</v>
          </cell>
        </row>
        <row r="87">
          <cell r="P87" t="str">
            <v>RPZP.01.01.01-32-092/08</v>
          </cell>
          <cell r="Q87" t="e">
            <v>#N/A</v>
          </cell>
          <cell r="R87" t="str">
            <v>ostatni</v>
          </cell>
          <cell r="S87" t="str">
            <v>POWER-TECH Janusz Marcin Ejma</v>
          </cell>
          <cell r="T87" t="str">
            <v>7651341734</v>
          </cell>
          <cell r="U87" t="str">
            <v>2010-03-03</v>
          </cell>
          <cell r="V87">
            <v>0</v>
          </cell>
          <cell r="W87">
            <v>0</v>
          </cell>
          <cell r="X87" t="str">
            <v>Tak</v>
          </cell>
          <cell r="Y87">
            <v>840000</v>
          </cell>
          <cell r="Z87">
            <v>1400000</v>
          </cell>
          <cell r="AA87">
            <v>0</v>
          </cell>
          <cell r="AB87">
            <v>714000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1400000</v>
          </cell>
          <cell r="AH87">
            <v>1400000</v>
          </cell>
          <cell r="AI87">
            <v>840000</v>
          </cell>
        </row>
        <row r="88">
          <cell r="P88" t="str">
            <v>RPZP.01.01.01-32-092/10</v>
          </cell>
          <cell r="Q88" t="e">
            <v>#N/A</v>
          </cell>
          <cell r="R88" t="str">
            <v>ostatni</v>
          </cell>
          <cell r="S88" t="str">
            <v>T&amp;M Spółka z o.o. w organizacji</v>
          </cell>
          <cell r="T88" t="str">
            <v>8522572225</v>
          </cell>
          <cell r="U88" t="str">
            <v>2012-02-29</v>
          </cell>
          <cell r="V88">
            <v>570439.51</v>
          </cell>
          <cell r="W88">
            <v>570439.51</v>
          </cell>
          <cell r="X88" t="str">
            <v>Tak</v>
          </cell>
          <cell r="Y88">
            <v>570439.51</v>
          </cell>
          <cell r="Z88">
            <v>1211179.7</v>
          </cell>
          <cell r="AA88">
            <v>0</v>
          </cell>
          <cell r="AB88">
            <v>570439.51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950732.52</v>
          </cell>
          <cell r="AH88">
            <v>950930</v>
          </cell>
          <cell r="AI88">
            <v>570439.51</v>
          </cell>
        </row>
        <row r="89">
          <cell r="P89" t="str">
            <v>RPZP.01.01.01-32-093/09</v>
          </cell>
          <cell r="Q89" t="e">
            <v>#N/A</v>
          </cell>
          <cell r="R89" t="str">
            <v>ostatni</v>
          </cell>
          <cell r="S89" t="str">
            <v>Gamm-Bud spółka z ograniczoną odpowiedzialnością</v>
          </cell>
          <cell r="T89" t="str">
            <v>8520401324</v>
          </cell>
          <cell r="U89" t="str">
            <v>2010-12-20</v>
          </cell>
          <cell r="V89">
            <v>29340</v>
          </cell>
          <cell r="W89">
            <v>24938.99</v>
          </cell>
          <cell r="X89" t="str">
            <v>Tak</v>
          </cell>
          <cell r="Y89">
            <v>97800</v>
          </cell>
          <cell r="Z89">
            <v>198860</v>
          </cell>
          <cell r="AA89">
            <v>68460</v>
          </cell>
          <cell r="AB89">
            <v>83129.990000000005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163000</v>
          </cell>
          <cell r="AH89">
            <v>163000</v>
          </cell>
          <cell r="AI89">
            <v>97800</v>
          </cell>
        </row>
        <row r="90">
          <cell r="P90" t="str">
            <v>RPZP.01.01.01-32-094/09</v>
          </cell>
          <cell r="Q90" t="e">
            <v>#N/A</v>
          </cell>
          <cell r="R90" t="str">
            <v>ostatni</v>
          </cell>
          <cell r="S90" t="str">
            <v>Ireneusz Kuckiel - "TOMFISH"</v>
          </cell>
          <cell r="T90" t="str">
            <v>8571384216</v>
          </cell>
          <cell r="U90" t="str">
            <v>2011-12-22</v>
          </cell>
          <cell r="V90">
            <v>178335.76</v>
          </cell>
          <cell r="W90">
            <v>151585.4</v>
          </cell>
          <cell r="X90" t="str">
            <v>Tak</v>
          </cell>
          <cell r="Y90">
            <v>765800.2</v>
          </cell>
          <cell r="Z90">
            <v>1589866.9</v>
          </cell>
          <cell r="AA90">
            <v>270000</v>
          </cell>
          <cell r="AB90">
            <v>650930.16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1276333.92</v>
          </cell>
          <cell r="AH90">
            <v>1276333.92</v>
          </cell>
          <cell r="AI90">
            <v>765800.2</v>
          </cell>
        </row>
        <row r="91">
          <cell r="P91" t="str">
            <v>RPZP.01.01.01-32-094/10</v>
          </cell>
          <cell r="Q91" t="e">
            <v>#N/A</v>
          </cell>
          <cell r="R91" t="str">
            <v>ostatni</v>
          </cell>
          <cell r="S91" t="str">
            <v>NZOZ ALI-DENT Alina Załęska</v>
          </cell>
          <cell r="T91" t="str">
            <v>8512449285</v>
          </cell>
          <cell r="U91" t="str">
            <v>2013-02-27</v>
          </cell>
          <cell r="V91">
            <v>35009.4</v>
          </cell>
          <cell r="W91">
            <v>35009.4</v>
          </cell>
          <cell r="X91" t="str">
            <v>Tak</v>
          </cell>
          <cell r="Y91">
            <v>119184</v>
          </cell>
          <cell r="Z91">
            <v>221730</v>
          </cell>
          <cell r="AA91">
            <v>83970.6</v>
          </cell>
          <cell r="AB91">
            <v>119184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198640</v>
          </cell>
          <cell r="AH91">
            <v>199930</v>
          </cell>
          <cell r="AI91">
            <v>119184</v>
          </cell>
        </row>
        <row r="92">
          <cell r="P92" t="str">
            <v>RPZP.01.01.01-32-095/09</v>
          </cell>
          <cell r="Q92" t="e">
            <v>#N/A</v>
          </cell>
          <cell r="R92" t="str">
            <v>ostatni</v>
          </cell>
          <cell r="S92" t="str">
            <v>Indywidualna Praktyka Stomatologiczna - lekarz stomatolog Roman Hamulak</v>
          </cell>
          <cell r="T92" t="str">
            <v>8541404411</v>
          </cell>
          <cell r="U92" t="str">
            <v>2012-04-04</v>
          </cell>
          <cell r="V92">
            <v>28326</v>
          </cell>
          <cell r="W92">
            <v>24077.1</v>
          </cell>
          <cell r="X92" t="str">
            <v>Tak</v>
          </cell>
          <cell r="Y92">
            <v>49150.8</v>
          </cell>
          <cell r="Z92">
            <v>97908</v>
          </cell>
          <cell r="AA92">
            <v>35343</v>
          </cell>
          <cell r="AB92">
            <v>41778.18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81918</v>
          </cell>
          <cell r="AH92">
            <v>81918</v>
          </cell>
          <cell r="AI92">
            <v>49150.8</v>
          </cell>
        </row>
        <row r="93">
          <cell r="P93" t="str">
            <v>RPZP.01.01.01-32-096/09</v>
          </cell>
          <cell r="Q93" t="e">
            <v>#N/A</v>
          </cell>
          <cell r="R93" t="str">
            <v>ostatni</v>
          </cell>
          <cell r="S93" t="str">
            <v>Global Agencja Wydawnicza Andrzej Cierniak</v>
          </cell>
          <cell r="T93" t="str">
            <v>8510302448</v>
          </cell>
          <cell r="U93" t="str">
            <v>2011-04-27</v>
          </cell>
          <cell r="V93">
            <v>166741.29999999999</v>
          </cell>
          <cell r="W93">
            <v>141730.1</v>
          </cell>
          <cell r="X93" t="str">
            <v>Tak</v>
          </cell>
          <cell r="Y93">
            <v>174118.35</v>
          </cell>
          <cell r="Z93">
            <v>354040.65</v>
          </cell>
          <cell r="AA93">
            <v>0</v>
          </cell>
          <cell r="AB93">
            <v>148000.59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290197.25</v>
          </cell>
          <cell r="AH93">
            <v>290197.25</v>
          </cell>
          <cell r="AI93">
            <v>174118.35</v>
          </cell>
        </row>
        <row r="94">
          <cell r="P94" t="str">
            <v>RPZP.01.01.01-32-098/10</v>
          </cell>
          <cell r="Q94" t="e">
            <v>#N/A</v>
          </cell>
          <cell r="R94" t="str">
            <v>ostatni</v>
          </cell>
          <cell r="S94" t="str">
            <v>Niepubliczny Specjalistyczny Zakład Opieki Zdrowotnej „Ars Dentica” Joanna Szajnar</v>
          </cell>
          <cell r="T94" t="str">
            <v>7531620236</v>
          </cell>
          <cell r="U94" t="str">
            <v>2011-12-08</v>
          </cell>
          <cell r="V94">
            <v>51374.37</v>
          </cell>
          <cell r="W94">
            <v>51374.37</v>
          </cell>
          <cell r="X94" t="str">
            <v>Tak</v>
          </cell>
          <cell r="Y94">
            <v>98720.37</v>
          </cell>
          <cell r="Z94">
            <v>164533.96</v>
          </cell>
          <cell r="AA94">
            <v>39162.9</v>
          </cell>
          <cell r="AB94">
            <v>98720.37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164533.96</v>
          </cell>
          <cell r="AH94">
            <v>164533.96</v>
          </cell>
          <cell r="AI94">
            <v>98720.37</v>
          </cell>
        </row>
        <row r="95">
          <cell r="P95" t="str">
            <v>RPZP.01.01.01-32-099/10</v>
          </cell>
          <cell r="Q95" t="e">
            <v>#N/A</v>
          </cell>
          <cell r="R95" t="str">
            <v>ostatni</v>
          </cell>
          <cell r="S95" t="str">
            <v>Gabinet Stomatologiczny Beata Urbanowicz</v>
          </cell>
          <cell r="T95" t="str">
            <v>8521179046</v>
          </cell>
          <cell r="U95" t="str">
            <v>2012-05-18</v>
          </cell>
          <cell r="V95">
            <v>107663.4</v>
          </cell>
          <cell r="W95">
            <v>107663.4</v>
          </cell>
          <cell r="X95" t="str">
            <v>Tak</v>
          </cell>
          <cell r="Y95">
            <v>107663.4</v>
          </cell>
          <cell r="Z95">
            <v>179690</v>
          </cell>
          <cell r="AA95">
            <v>75364.38</v>
          </cell>
          <cell r="AB95">
            <v>107663.4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179439</v>
          </cell>
          <cell r="AH95">
            <v>179439</v>
          </cell>
          <cell r="AI95">
            <v>107663.4</v>
          </cell>
        </row>
        <row r="96">
          <cell r="P96" t="str">
            <v>RPZP.01.01.01-32-100/09</v>
          </cell>
          <cell r="Q96" t="e">
            <v>#N/A</v>
          </cell>
          <cell r="R96" t="str">
            <v>ostatni</v>
          </cell>
          <cell r="S96" t="str">
            <v>Zakład Szklarski "Wolfglas"</v>
          </cell>
          <cell r="T96" t="str">
            <v>5971594648</v>
          </cell>
          <cell r="U96" t="str">
            <v>2010-09-09</v>
          </cell>
          <cell r="V96">
            <v>0</v>
          </cell>
          <cell r="W96">
            <v>0</v>
          </cell>
          <cell r="X96" t="str">
            <v>Tak</v>
          </cell>
          <cell r="Y96">
            <v>69000</v>
          </cell>
          <cell r="Z96">
            <v>140300</v>
          </cell>
          <cell r="AA96">
            <v>0</v>
          </cell>
          <cell r="AB96">
            <v>58649.99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115000</v>
          </cell>
          <cell r="AH96">
            <v>115000</v>
          </cell>
          <cell r="AI96">
            <v>69000</v>
          </cell>
        </row>
        <row r="97">
          <cell r="P97" t="str">
            <v>RPZP.01.01.01-32-101/09</v>
          </cell>
          <cell r="Q97" t="e">
            <v>#N/A</v>
          </cell>
          <cell r="R97" t="str">
            <v>ostatni</v>
          </cell>
          <cell r="S97" t="str">
            <v>L.K.J.-Sklep Lucyna Kopij-Jackiewicz</v>
          </cell>
          <cell r="T97" t="str">
            <v>8510200506</v>
          </cell>
          <cell r="U97" t="str">
            <v>2011-07-19</v>
          </cell>
          <cell r="V97">
            <v>37136.959999999999</v>
          </cell>
          <cell r="W97">
            <v>31566.41</v>
          </cell>
          <cell r="X97" t="str">
            <v>Tak</v>
          </cell>
          <cell r="Y97">
            <v>37136.959999999999</v>
          </cell>
          <cell r="Z97">
            <v>75511.81</v>
          </cell>
          <cell r="AA97">
            <v>30440.93</v>
          </cell>
          <cell r="AB97">
            <v>31566.41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61894.94</v>
          </cell>
          <cell r="AH97">
            <v>61894.94</v>
          </cell>
          <cell r="AI97">
            <v>37136.959999999999</v>
          </cell>
        </row>
        <row r="98">
          <cell r="P98" t="str">
            <v>RPZP.01.01.01-32-101/10</v>
          </cell>
          <cell r="Q98" t="e">
            <v>#N/A</v>
          </cell>
          <cell r="R98" t="str">
            <v>ostatni</v>
          </cell>
          <cell r="S98" t="str">
            <v>Indywidualna Specjalistyczna Praktyka Lekarska dr n. med. Tomasz Nikodemski</v>
          </cell>
          <cell r="T98" t="str">
            <v>8511268989</v>
          </cell>
          <cell r="U98" t="str">
            <v>2012-01-16</v>
          </cell>
          <cell r="V98">
            <v>53330.400000000001</v>
          </cell>
          <cell r="W98">
            <v>53330.400000000001</v>
          </cell>
          <cell r="X98" t="str">
            <v>Tak</v>
          </cell>
          <cell r="Y98">
            <v>110662.38</v>
          </cell>
          <cell r="Z98">
            <v>184459.3</v>
          </cell>
          <cell r="AA98">
            <v>0</v>
          </cell>
          <cell r="AB98">
            <v>110662.38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184437.3</v>
          </cell>
          <cell r="AH98">
            <v>184437.3</v>
          </cell>
          <cell r="AI98">
            <v>110662.38</v>
          </cell>
        </row>
        <row r="99">
          <cell r="P99" t="str">
            <v>RPZP.01.01.01-32-102/10</v>
          </cell>
          <cell r="Q99" t="e">
            <v>#N/A</v>
          </cell>
          <cell r="R99" t="str">
            <v>ostatni</v>
          </cell>
          <cell r="S99" t="str">
            <v>Gabinet weterynaryjny "Vetka" Anna Boroń-Cisek</v>
          </cell>
          <cell r="T99" t="str">
            <v>6561740306</v>
          </cell>
          <cell r="U99" t="str">
            <v>2014-01-09</v>
          </cell>
          <cell r="V99">
            <v>24463.759999999998</v>
          </cell>
          <cell r="W99">
            <v>24463.759999999998</v>
          </cell>
          <cell r="X99" t="str">
            <v>Tak</v>
          </cell>
          <cell r="Y99">
            <v>97934.96</v>
          </cell>
          <cell r="Z99">
            <v>192684.14</v>
          </cell>
          <cell r="AA99">
            <v>30629.51</v>
          </cell>
          <cell r="AB99">
            <v>97934.96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163224.95000000001</v>
          </cell>
          <cell r="AH99">
            <v>163224.95000000001</v>
          </cell>
          <cell r="AI99">
            <v>97934.96</v>
          </cell>
        </row>
        <row r="100">
          <cell r="P100" t="str">
            <v>RPZP.01.01.01-32-103/10</v>
          </cell>
          <cell r="Q100" t="e">
            <v>#N/A</v>
          </cell>
          <cell r="R100" t="str">
            <v>ostatni</v>
          </cell>
          <cell r="S100" t="str">
            <v>Kantor Marcin Markant</v>
          </cell>
          <cell r="T100" t="str">
            <v>8542020747</v>
          </cell>
          <cell r="U100" t="str">
            <v>2012-07-02</v>
          </cell>
          <cell r="V100">
            <v>53722.97</v>
          </cell>
          <cell r="W100">
            <v>53722.97</v>
          </cell>
          <cell r="X100" t="str">
            <v>Tak</v>
          </cell>
          <cell r="Y100">
            <v>53722.97</v>
          </cell>
          <cell r="Z100">
            <v>128435.49</v>
          </cell>
          <cell r="AA100">
            <v>41328</v>
          </cell>
          <cell r="AB100">
            <v>53722.97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89538.29</v>
          </cell>
          <cell r="AH100">
            <v>98287</v>
          </cell>
          <cell r="AI100">
            <v>53722.97</v>
          </cell>
        </row>
        <row r="101">
          <cell r="P101" t="str">
            <v>RPZP.01.01.01-32-104/09</v>
          </cell>
          <cell r="Q101" t="e">
            <v>#N/A</v>
          </cell>
          <cell r="R101" t="str">
            <v>ostatni</v>
          </cell>
          <cell r="S101" t="str">
            <v>LUXAN Artykuły Wyposażenia Wnętrz Ewa Krawczyk</v>
          </cell>
          <cell r="T101" t="str">
            <v>8520404216</v>
          </cell>
          <cell r="U101" t="str">
            <v>2011-04-21</v>
          </cell>
          <cell r="V101">
            <v>29508.19</v>
          </cell>
          <cell r="W101">
            <v>25081.96</v>
          </cell>
          <cell r="X101" t="str">
            <v>Tak</v>
          </cell>
          <cell r="Y101">
            <v>98360.639999999999</v>
          </cell>
          <cell r="Z101">
            <v>200000</v>
          </cell>
          <cell r="AA101">
            <v>0</v>
          </cell>
          <cell r="AB101">
            <v>83606.539999999994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163934.39999999999</v>
          </cell>
          <cell r="AH101">
            <v>163934.39999999999</v>
          </cell>
          <cell r="AI101">
            <v>98360.639999999999</v>
          </cell>
        </row>
        <row r="102">
          <cell r="P102" t="str">
            <v>RPZP.01.01.01-32-106/09</v>
          </cell>
          <cell r="Q102" t="e">
            <v>#N/A</v>
          </cell>
          <cell r="R102" t="str">
            <v>ostatni</v>
          </cell>
          <cell r="S102" t="str">
            <v>„Ogród pod Wierzbami Spółka z ograniczoną odpowiedzialnością” Spółka Komandytowa</v>
          </cell>
          <cell r="T102" t="str">
            <v>9552156963</v>
          </cell>
          <cell r="U102" t="str">
            <v>2011-08-12</v>
          </cell>
          <cell r="V102">
            <v>26920.79</v>
          </cell>
          <cell r="W102">
            <v>22882.67</v>
          </cell>
          <cell r="X102" t="str">
            <v>Tak</v>
          </cell>
          <cell r="Y102">
            <v>58174.879999999997</v>
          </cell>
          <cell r="Z102">
            <v>122595.26</v>
          </cell>
          <cell r="AA102">
            <v>0</v>
          </cell>
          <cell r="AB102">
            <v>49448.639999999999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96958.15</v>
          </cell>
          <cell r="AH102">
            <v>100318.81</v>
          </cell>
          <cell r="AI102">
            <v>58174.879999999997</v>
          </cell>
        </row>
        <row r="103">
          <cell r="P103" t="str">
            <v>RPZP.01.01.01-32-106/10</v>
          </cell>
          <cell r="Q103" t="e">
            <v>#N/A</v>
          </cell>
          <cell r="R103" t="str">
            <v>ostatni</v>
          </cell>
          <cell r="S103" t="str">
            <v>Indywidualna specjalistyczna praktyka lekarska dr hab. n. med. Grażyna Czaja-Bulsa specjalista pediatra, specjalista alergolog, specjalista gastroenterolog</v>
          </cell>
          <cell r="T103" t="str">
            <v>8521640580</v>
          </cell>
          <cell r="U103" t="str">
            <v>2013-09-09</v>
          </cell>
          <cell r="V103">
            <v>17428.939999999999</v>
          </cell>
          <cell r="W103">
            <v>17428.939999999999</v>
          </cell>
          <cell r="X103" t="str">
            <v>Tak</v>
          </cell>
          <cell r="Y103">
            <v>116706.73</v>
          </cell>
          <cell r="Z103">
            <v>194699</v>
          </cell>
          <cell r="AA103">
            <v>0</v>
          </cell>
          <cell r="AB103">
            <v>116706.73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194511.23</v>
          </cell>
          <cell r="AH103">
            <v>194511.23</v>
          </cell>
          <cell r="AI103">
            <v>116706.73</v>
          </cell>
        </row>
        <row r="104">
          <cell r="P104" t="str">
            <v>RPZP.01.01.01-32-107/08</v>
          </cell>
          <cell r="Q104" t="e">
            <v>#N/A</v>
          </cell>
          <cell r="R104" t="str">
            <v>ostatni</v>
          </cell>
          <cell r="S104" t="str">
            <v>Niepubliczny Zakład Opieki Zdrowotnej Centrum Rehabilitacji Terapia S.C</v>
          </cell>
          <cell r="T104" t="str">
            <v>8512607985</v>
          </cell>
          <cell r="U104" t="str">
            <v>2010-02-25</v>
          </cell>
          <cell r="V104">
            <v>453675.5</v>
          </cell>
          <cell r="W104">
            <v>385624.17</v>
          </cell>
          <cell r="X104" t="str">
            <v>Tak</v>
          </cell>
          <cell r="Y104">
            <v>512821.1</v>
          </cell>
          <cell r="Z104">
            <v>854701.85</v>
          </cell>
          <cell r="AA104">
            <v>0</v>
          </cell>
          <cell r="AB104">
            <v>435897.93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854701.85</v>
          </cell>
          <cell r="AH104">
            <v>854701.85</v>
          </cell>
          <cell r="AI104">
            <v>512821.1</v>
          </cell>
        </row>
        <row r="105">
          <cell r="P105" t="str">
            <v>RPZP.01.01.01-32-107/09</v>
          </cell>
          <cell r="Q105" t="e">
            <v>#N/A</v>
          </cell>
          <cell r="R105" t="str">
            <v>ostatni</v>
          </cell>
          <cell r="S105" t="str">
            <v>Firma Handlowo-Uslugowa "C.M." Marek Czaja</v>
          </cell>
          <cell r="T105" t="str">
            <v>8520023359</v>
          </cell>
          <cell r="U105" t="str">
            <v>2012-12-10</v>
          </cell>
          <cell r="V105">
            <v>361544.03</v>
          </cell>
          <cell r="W105">
            <v>307312.42</v>
          </cell>
          <cell r="X105" t="str">
            <v>Tak</v>
          </cell>
          <cell r="Y105">
            <v>976115.64</v>
          </cell>
          <cell r="Z105">
            <v>1914968.22</v>
          </cell>
          <cell r="AA105">
            <v>687141.84</v>
          </cell>
          <cell r="AB105">
            <v>829698.28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1626859.41</v>
          </cell>
          <cell r="AH105">
            <v>1626859.41</v>
          </cell>
          <cell r="AI105">
            <v>976115.64</v>
          </cell>
        </row>
        <row r="106">
          <cell r="P106" t="str">
            <v>RPZP.01.01.01-32-109/08</v>
          </cell>
          <cell r="Q106" t="e">
            <v>#N/A</v>
          </cell>
          <cell r="R106" t="str">
            <v>ostatni</v>
          </cell>
          <cell r="S106" t="str">
            <v>"SALUS" s.c. Ewa Dąbrowska Zbigniew Podfigurny</v>
          </cell>
          <cell r="T106" t="str">
            <v>8580005052</v>
          </cell>
          <cell r="U106" t="str">
            <v>2009-11-17</v>
          </cell>
          <cell r="V106">
            <v>0</v>
          </cell>
          <cell r="W106">
            <v>0</v>
          </cell>
          <cell r="X106" t="str">
            <v>Tak</v>
          </cell>
          <cell r="Y106">
            <v>126624.6</v>
          </cell>
          <cell r="Z106">
            <v>211136</v>
          </cell>
          <cell r="AA106">
            <v>0</v>
          </cell>
          <cell r="AB106">
            <v>107630.91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211041</v>
          </cell>
          <cell r="AH106">
            <v>211041</v>
          </cell>
          <cell r="AI106">
            <v>126624.6</v>
          </cell>
        </row>
        <row r="107">
          <cell r="P107" t="str">
            <v>RPZP.01.01.01-32-109/10</v>
          </cell>
          <cell r="Q107" t="e">
            <v>#N/A</v>
          </cell>
          <cell r="R107" t="str">
            <v>ostatni</v>
          </cell>
          <cell r="S107" t="str">
            <v>Pracownia Rentgenowska Piotr Stodolny</v>
          </cell>
          <cell r="T107" t="str">
            <v>8521802539</v>
          </cell>
          <cell r="U107" t="str">
            <v>2012-05-16</v>
          </cell>
          <cell r="V107">
            <v>76264.2</v>
          </cell>
          <cell r="W107">
            <v>76264.2</v>
          </cell>
          <cell r="X107" t="str">
            <v>Tak</v>
          </cell>
          <cell r="Y107">
            <v>76264.2</v>
          </cell>
          <cell r="Z107">
            <v>127107</v>
          </cell>
          <cell r="AA107">
            <v>0</v>
          </cell>
          <cell r="AB107">
            <v>76264.2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127107</v>
          </cell>
          <cell r="AH107">
            <v>127107</v>
          </cell>
          <cell r="AI107">
            <v>76264.2</v>
          </cell>
        </row>
        <row r="108">
          <cell r="P108" t="str">
            <v>RPZP.01.01.01-32-110/08</v>
          </cell>
          <cell r="Q108" t="e">
            <v>#N/A</v>
          </cell>
          <cell r="R108" t="str">
            <v>ostatni</v>
          </cell>
          <cell r="S108" t="str">
            <v>„Estetic” Piotr Jakub Zawodny</v>
          </cell>
          <cell r="T108" t="str">
            <v>8522214767</v>
          </cell>
          <cell r="U108" t="str">
            <v>2012-09-25</v>
          </cell>
          <cell r="V108">
            <v>32937.29</v>
          </cell>
          <cell r="W108">
            <v>27996.69</v>
          </cell>
          <cell r="X108" t="str">
            <v>Tak</v>
          </cell>
          <cell r="Y108">
            <v>419722.46</v>
          </cell>
          <cell r="Z108">
            <v>874785.27</v>
          </cell>
          <cell r="AA108">
            <v>0</v>
          </cell>
          <cell r="AB108">
            <v>356764.04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699537.7</v>
          </cell>
          <cell r="AH108">
            <v>699537.7</v>
          </cell>
          <cell r="AI108">
            <v>419722.46</v>
          </cell>
        </row>
        <row r="109">
          <cell r="P109" t="str">
            <v>RPZP.01.01.01-32-110/10</v>
          </cell>
          <cell r="Q109" t="e">
            <v>#N/A</v>
          </cell>
          <cell r="R109" t="str">
            <v>ostatni</v>
          </cell>
          <cell r="S109" t="str">
            <v>Pracownia Rentgenowska Piotr Stodolny</v>
          </cell>
          <cell r="T109" t="str">
            <v>8521802539</v>
          </cell>
          <cell r="U109" t="str">
            <v>2011-09-02</v>
          </cell>
          <cell r="V109">
            <v>0</v>
          </cell>
          <cell r="W109">
            <v>0</v>
          </cell>
          <cell r="X109" t="str">
            <v>Tak</v>
          </cell>
          <cell r="Y109">
            <v>234000</v>
          </cell>
          <cell r="Z109">
            <v>487000</v>
          </cell>
          <cell r="AA109">
            <v>81900</v>
          </cell>
          <cell r="AB109">
            <v>234000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390000</v>
          </cell>
          <cell r="AH109">
            <v>390000</v>
          </cell>
          <cell r="AI109">
            <v>234000</v>
          </cell>
        </row>
        <row r="110">
          <cell r="P110" t="str">
            <v>RPZP.01.01.01-32-111/08</v>
          </cell>
          <cell r="Q110" t="e">
            <v>#N/A</v>
          </cell>
          <cell r="R110" t="str">
            <v>ostatni</v>
          </cell>
          <cell r="S110" t="str">
            <v>Niepubliczny Zakład Opieki Zdrowotnej "PRO DENTUS"</v>
          </cell>
          <cell r="T110" t="str">
            <v>8511409740</v>
          </cell>
          <cell r="U110" t="str">
            <v>2009-12-21</v>
          </cell>
          <cell r="V110">
            <v>0</v>
          </cell>
          <cell r="W110">
            <v>0</v>
          </cell>
          <cell r="X110" t="str">
            <v>Tak</v>
          </cell>
          <cell r="Y110">
            <v>96604</v>
          </cell>
          <cell r="Z110">
            <v>180580</v>
          </cell>
          <cell r="AA110">
            <v>0</v>
          </cell>
          <cell r="AB110">
            <v>82113.399999999994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161007</v>
          </cell>
          <cell r="AH110">
            <v>161007</v>
          </cell>
          <cell r="AI110">
            <v>96604</v>
          </cell>
        </row>
        <row r="111">
          <cell r="P111" t="str">
            <v>RPZP.01.01.01-32-112/09</v>
          </cell>
          <cell r="Q111" t="e">
            <v>#N/A</v>
          </cell>
          <cell r="R111" t="str">
            <v>ostatni</v>
          </cell>
          <cell r="S111" t="str">
            <v>Gabinet Weterynaryjny Małgorzata Szczepańczyk Lekarz Weterynarii</v>
          </cell>
          <cell r="T111" t="str">
            <v>8522340992</v>
          </cell>
          <cell r="U111" t="str">
            <v>2011-03-24</v>
          </cell>
          <cell r="V111">
            <v>0</v>
          </cell>
          <cell r="W111">
            <v>0</v>
          </cell>
          <cell r="X111" t="str">
            <v>Tak</v>
          </cell>
          <cell r="Y111">
            <v>26559</v>
          </cell>
          <cell r="Z111">
            <v>55128.39</v>
          </cell>
          <cell r="AA111">
            <v>0</v>
          </cell>
          <cell r="AB111">
            <v>22575.14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44265</v>
          </cell>
          <cell r="AH111">
            <v>44265</v>
          </cell>
          <cell r="AI111">
            <v>26559</v>
          </cell>
        </row>
        <row r="112">
          <cell r="P112" t="str">
            <v>RPZP.01.01.01-32-113/09</v>
          </cell>
          <cell r="Q112" t="e">
            <v>#N/A</v>
          </cell>
          <cell r="R112" t="str">
            <v>ostatni</v>
          </cell>
          <cell r="S112" t="str">
            <v>GEONOVA Bartosz Woźniczko</v>
          </cell>
          <cell r="T112" t="str">
            <v>6281888901</v>
          </cell>
          <cell r="U112" t="str">
            <v>2011-08-29</v>
          </cell>
          <cell r="V112">
            <v>36348</v>
          </cell>
          <cell r="W112">
            <v>30895.8</v>
          </cell>
          <cell r="X112" t="str">
            <v>Tak</v>
          </cell>
          <cell r="Y112">
            <v>38265.54</v>
          </cell>
          <cell r="Z112">
            <v>76194</v>
          </cell>
          <cell r="AA112">
            <v>29820</v>
          </cell>
          <cell r="AB112">
            <v>32525.7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63775.9</v>
          </cell>
          <cell r="AH112">
            <v>63775.9</v>
          </cell>
          <cell r="AI112">
            <v>38265.54</v>
          </cell>
        </row>
        <row r="113">
          <cell r="P113" t="str">
            <v>RPZP.01.01.01-32-113/10</v>
          </cell>
          <cell r="Q113" t="e">
            <v>#N/A</v>
          </cell>
          <cell r="R113" t="str">
            <v>ostatni</v>
          </cell>
          <cell r="S113" t="str">
            <v>ETCETERA Barbara Niezwiesna</v>
          </cell>
          <cell r="T113" t="str">
            <v>8521858600</v>
          </cell>
          <cell r="U113" t="str">
            <v>2011-10-25</v>
          </cell>
          <cell r="V113">
            <v>81676.91</v>
          </cell>
          <cell r="W113">
            <v>81676.91</v>
          </cell>
          <cell r="X113" t="str">
            <v>Tak</v>
          </cell>
          <cell r="Y113">
            <v>81676.91</v>
          </cell>
          <cell r="Z113">
            <v>167437.67000000001</v>
          </cell>
          <cell r="AA113">
            <v>0</v>
          </cell>
          <cell r="AB113">
            <v>81676.91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136128.19</v>
          </cell>
          <cell r="AH113">
            <v>136128.19</v>
          </cell>
          <cell r="AI113">
            <v>81676.91</v>
          </cell>
        </row>
        <row r="114">
          <cell r="P114" t="str">
            <v>RPZP.01.01.01-32-116/08</v>
          </cell>
          <cell r="Q114" t="e">
            <v>#N/A</v>
          </cell>
          <cell r="R114" t="str">
            <v>ostatni</v>
          </cell>
          <cell r="S114" t="str">
            <v>Indywidualna Specjalistyczna Praktyka Lekarska Zbigniew Celewicz</v>
          </cell>
          <cell r="T114" t="str">
            <v>8521136597</v>
          </cell>
          <cell r="U114" t="str">
            <v>2011-07-18</v>
          </cell>
          <cell r="V114">
            <v>0</v>
          </cell>
          <cell r="W114">
            <v>0</v>
          </cell>
          <cell r="X114" t="str">
            <v>Tak</v>
          </cell>
          <cell r="Y114">
            <v>700913.13</v>
          </cell>
          <cell r="Z114">
            <v>1445702.51</v>
          </cell>
          <cell r="AA114">
            <v>0</v>
          </cell>
          <cell r="AB114">
            <v>595776.15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1168208.25</v>
          </cell>
          <cell r="AH114">
            <v>1168208.25</v>
          </cell>
          <cell r="AI114">
            <v>700913.13</v>
          </cell>
        </row>
        <row r="115">
          <cell r="P115" t="str">
            <v>RPZP.01.01.01-32-116/09</v>
          </cell>
          <cell r="Q115" t="e">
            <v>#N/A</v>
          </cell>
          <cell r="R115" t="str">
            <v>ostatni</v>
          </cell>
          <cell r="S115" t="str">
            <v>GOLD-MARK Andrzej Sałuda</v>
          </cell>
          <cell r="T115" t="str">
            <v>8520608870</v>
          </cell>
          <cell r="U115" t="str">
            <v>2012-11-14</v>
          </cell>
          <cell r="V115">
            <v>429999.37</v>
          </cell>
          <cell r="W115">
            <v>365499.46</v>
          </cell>
          <cell r="X115" t="str">
            <v>Tak</v>
          </cell>
          <cell r="Y115">
            <v>675677</v>
          </cell>
          <cell r="Z115">
            <v>1400062.74</v>
          </cell>
          <cell r="AA115">
            <v>472973.9</v>
          </cell>
          <cell r="AB115">
            <v>574325.43000000005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1126129.56</v>
          </cell>
          <cell r="AH115">
            <v>1126129.56</v>
          </cell>
          <cell r="AI115">
            <v>675677</v>
          </cell>
        </row>
        <row r="116">
          <cell r="P116" t="str">
            <v>RPZP.01.01.01-32-118/08</v>
          </cell>
          <cell r="Q116" t="e">
            <v>#N/A</v>
          </cell>
          <cell r="R116" t="str">
            <v>ostatni</v>
          </cell>
          <cell r="S116" t="str">
            <v>Horme spółka z ograniczoną odpowiedzialnością</v>
          </cell>
          <cell r="T116" t="str">
            <v>8513065368</v>
          </cell>
          <cell r="U116" t="str">
            <v>2011-06-29</v>
          </cell>
          <cell r="V116">
            <v>40770.129999999997</v>
          </cell>
          <cell r="W116">
            <v>34654.61</v>
          </cell>
          <cell r="X116" t="str">
            <v>Tak</v>
          </cell>
          <cell r="Y116">
            <v>582943.30000000005</v>
          </cell>
          <cell r="Z116">
            <v>1052486.4099999999</v>
          </cell>
          <cell r="AA116">
            <v>0</v>
          </cell>
          <cell r="AB116">
            <v>495501.79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971572.2</v>
          </cell>
          <cell r="AH116">
            <v>1001557.2</v>
          </cell>
          <cell r="AI116">
            <v>582943.30000000005</v>
          </cell>
        </row>
        <row r="117">
          <cell r="P117" t="str">
            <v>RPZP.01.01.01-32-118/09</v>
          </cell>
          <cell r="Q117" t="e">
            <v>#N/A</v>
          </cell>
          <cell r="R117" t="str">
            <v>ostatni</v>
          </cell>
          <cell r="S117" t="str">
            <v>GAMP Grzegorz Borowczyk</v>
          </cell>
          <cell r="T117" t="str">
            <v>8511004718</v>
          </cell>
          <cell r="U117" t="str">
            <v>2011-03-08</v>
          </cell>
          <cell r="V117">
            <v>92615.88</v>
          </cell>
          <cell r="W117">
            <v>78723.490000000005</v>
          </cell>
          <cell r="X117" t="str">
            <v>Tak</v>
          </cell>
          <cell r="Y117">
            <v>92615.88</v>
          </cell>
          <cell r="Z117">
            <v>188318.96</v>
          </cell>
          <cell r="AA117">
            <v>77556.149999999994</v>
          </cell>
          <cell r="AB117">
            <v>78723.490000000005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154359.79999999999</v>
          </cell>
          <cell r="AH117">
            <v>154359.79999999999</v>
          </cell>
          <cell r="AI117">
            <v>92615.88</v>
          </cell>
        </row>
        <row r="118">
          <cell r="P118" t="str">
            <v>RPZP.01.01.01-32-120/08</v>
          </cell>
          <cell r="Q118" t="e">
            <v>#N/A</v>
          </cell>
          <cell r="R118" t="str">
            <v>ostatni</v>
          </cell>
          <cell r="S118" t="str">
            <v>„Geocomp” Przedsiębiorstwo usług geodezyjnych i projektowych Stanisław Wesołowski</v>
          </cell>
          <cell r="T118" t="str">
            <v>6711003757</v>
          </cell>
          <cell r="U118" t="str">
            <v>2011-04-08</v>
          </cell>
          <cell r="V118">
            <v>225849.67</v>
          </cell>
          <cell r="W118">
            <v>191972.21</v>
          </cell>
          <cell r="X118" t="str">
            <v>Tak</v>
          </cell>
          <cell r="Y118">
            <v>225849.67</v>
          </cell>
          <cell r="Z118">
            <v>463575.6</v>
          </cell>
          <cell r="AA118">
            <v>0</v>
          </cell>
          <cell r="AB118">
            <v>191972.21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376416.12</v>
          </cell>
          <cell r="AH118">
            <v>379980</v>
          </cell>
          <cell r="AI118">
            <v>225849.67</v>
          </cell>
        </row>
        <row r="119">
          <cell r="P119" t="str">
            <v>RPZP.01.01.01-32-120/09</v>
          </cell>
          <cell r="Q119" t="e">
            <v>#N/A</v>
          </cell>
          <cell r="R119" t="str">
            <v>ostatni</v>
          </cell>
          <cell r="S119" t="str">
            <v>"LUBEX" JAN WŁADYKA</v>
          </cell>
          <cell r="T119" t="str">
            <v>8520402588</v>
          </cell>
          <cell r="U119" t="str">
            <v>2011-04-20</v>
          </cell>
          <cell r="V119">
            <v>614000</v>
          </cell>
          <cell r="W119">
            <v>521899.97</v>
          </cell>
          <cell r="X119" t="str">
            <v>Tak</v>
          </cell>
          <cell r="Y119">
            <v>614000</v>
          </cell>
          <cell r="Z119">
            <v>1308328</v>
          </cell>
          <cell r="AA119">
            <v>0</v>
          </cell>
          <cell r="AB119">
            <v>521899.97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1024895.79</v>
          </cell>
          <cell r="AH119">
            <v>1024895.79</v>
          </cell>
          <cell r="AI119">
            <v>614000</v>
          </cell>
        </row>
        <row r="120">
          <cell r="P120" t="str">
            <v>RPZP.01.01.01-32-121/08</v>
          </cell>
          <cell r="Q120" t="e">
            <v>#N/A</v>
          </cell>
          <cell r="R120" t="str">
            <v>ostatni</v>
          </cell>
          <cell r="S120" t="str">
            <v>"MIRDAJ” Spółka Cywilna Jan Kunach, Anna Kunach, Mirosława Cieślewicz</v>
          </cell>
          <cell r="T120" t="str">
            <v>8522246075</v>
          </cell>
          <cell r="U120" t="str">
            <v>2011-11-10</v>
          </cell>
          <cell r="V120">
            <v>0</v>
          </cell>
          <cell r="W120">
            <v>0</v>
          </cell>
          <cell r="X120" t="str">
            <v>Tak</v>
          </cell>
          <cell r="Y120">
            <v>1000000</v>
          </cell>
          <cell r="Z120">
            <v>2254771.7999999998</v>
          </cell>
          <cell r="AA120">
            <v>0</v>
          </cell>
          <cell r="AB120">
            <v>849999.97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1784825</v>
          </cell>
          <cell r="AH120">
            <v>1784825</v>
          </cell>
          <cell r="AI120">
            <v>1000000</v>
          </cell>
        </row>
        <row r="121">
          <cell r="P121" t="str">
            <v>RPZP.01.01.01-32-121/09</v>
          </cell>
          <cell r="Q121" t="e">
            <v>#N/A</v>
          </cell>
          <cell r="R121" t="str">
            <v>ostatni</v>
          </cell>
          <cell r="S121" t="str">
            <v>ARSO-SERWIS Przedsiębiorstwo Usługowe Roman Proszkowski</v>
          </cell>
          <cell r="T121" t="str">
            <v>8521032857</v>
          </cell>
          <cell r="U121" t="str">
            <v>2012-09-07</v>
          </cell>
          <cell r="V121">
            <v>39921.65</v>
          </cell>
          <cell r="W121">
            <v>33933.4</v>
          </cell>
          <cell r="X121" t="str">
            <v>Tak</v>
          </cell>
          <cell r="Y121">
            <v>92391.03</v>
          </cell>
          <cell r="Z121">
            <v>190174.42</v>
          </cell>
          <cell r="AA121">
            <v>0</v>
          </cell>
          <cell r="AB121">
            <v>78532.37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153985.06</v>
          </cell>
          <cell r="AH121">
            <v>156484.31</v>
          </cell>
          <cell r="AI121">
            <v>92391.03</v>
          </cell>
        </row>
        <row r="122">
          <cell r="P122" t="str">
            <v>RPZP.01.01.01-32-122/08</v>
          </cell>
          <cell r="Q122" t="e">
            <v>#N/A</v>
          </cell>
          <cell r="R122" t="str">
            <v>ostatni</v>
          </cell>
          <cell r="S122" t="str">
            <v>Rex-Druk Remigiusz Kowalski, Roman Kowalewski</v>
          </cell>
          <cell r="T122" t="str">
            <v>8511169342</v>
          </cell>
          <cell r="U122" t="str">
            <v>2010-06-17</v>
          </cell>
          <cell r="V122">
            <v>0</v>
          </cell>
          <cell r="W122">
            <v>0</v>
          </cell>
          <cell r="X122" t="str">
            <v>Tak</v>
          </cell>
          <cell r="Y122">
            <v>1000000</v>
          </cell>
          <cell r="Z122">
            <v>2863582</v>
          </cell>
          <cell r="AA122">
            <v>0</v>
          </cell>
          <cell r="AB122">
            <v>850000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2450000</v>
          </cell>
          <cell r="AH122">
            <v>2450000</v>
          </cell>
          <cell r="AI122">
            <v>1000000</v>
          </cell>
        </row>
        <row r="123">
          <cell r="P123" t="str">
            <v>RPZP.01.01.01-32-123/08</v>
          </cell>
          <cell r="Q123" t="e">
            <v>#N/A</v>
          </cell>
          <cell r="R123" t="str">
            <v>ostatni</v>
          </cell>
          <cell r="S123" t="str">
            <v>Łowkis-Łozowski S.C.</v>
          </cell>
          <cell r="T123" t="str">
            <v>8520020728</v>
          </cell>
          <cell r="U123" t="str">
            <v>2011-06-08</v>
          </cell>
          <cell r="V123">
            <v>0</v>
          </cell>
          <cell r="W123">
            <v>0</v>
          </cell>
          <cell r="X123" t="str">
            <v>Tak</v>
          </cell>
          <cell r="Y123">
            <v>999380.05</v>
          </cell>
          <cell r="Z123">
            <v>2502524.06</v>
          </cell>
          <cell r="AA123">
            <v>0</v>
          </cell>
          <cell r="AB123">
            <v>849473.02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2017311.6</v>
          </cell>
          <cell r="AH123">
            <v>2017311.6</v>
          </cell>
          <cell r="AI123">
            <v>999380.05</v>
          </cell>
        </row>
        <row r="124">
          <cell r="P124" t="str">
            <v>RPZP.01.01.01-32-123/10</v>
          </cell>
          <cell r="Q124" t="e">
            <v>#N/A</v>
          </cell>
          <cell r="R124" t="str">
            <v>ostatni</v>
          </cell>
          <cell r="S124" t="str">
            <v>Indywidualna Praktyka Lekarska lek.dent. Magdalena Jeż</v>
          </cell>
          <cell r="T124" t="str">
            <v>9551891784</v>
          </cell>
          <cell r="U124" t="str">
            <v>2013-07-29</v>
          </cell>
          <cell r="V124">
            <v>16440.060000000001</v>
          </cell>
          <cell r="W124">
            <v>16440.060000000001</v>
          </cell>
          <cell r="X124" t="str">
            <v>Tak</v>
          </cell>
          <cell r="Y124">
            <v>115827.06</v>
          </cell>
          <cell r="Z124">
            <v>193153.11</v>
          </cell>
          <cell r="AA124">
            <v>0</v>
          </cell>
          <cell r="AB124">
            <v>115827.06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193045.11</v>
          </cell>
          <cell r="AH124">
            <v>193045.11</v>
          </cell>
          <cell r="AI124">
            <v>115827.06</v>
          </cell>
        </row>
        <row r="125">
          <cell r="P125" t="str">
            <v>RPZP.01.01.01-32-127/09</v>
          </cell>
          <cell r="Q125" t="e">
            <v>#N/A</v>
          </cell>
          <cell r="R125" t="str">
            <v>ostatni</v>
          </cell>
          <cell r="S125" t="str">
            <v>"RADZISZEWICZ" Przedsiębiorstwo Usługowo-Handlowe Krzysztof Radziszewicz</v>
          </cell>
          <cell r="T125" t="str">
            <v>5941143065</v>
          </cell>
          <cell r="U125" t="str">
            <v>2011-05-26</v>
          </cell>
          <cell r="V125">
            <v>146845.04</v>
          </cell>
          <cell r="W125">
            <v>124818.28</v>
          </cell>
          <cell r="X125" t="str">
            <v>Tak</v>
          </cell>
          <cell r="Y125">
            <v>286729.76</v>
          </cell>
          <cell r="Z125">
            <v>594644.56999999995</v>
          </cell>
          <cell r="AA125">
            <v>100355.42</v>
          </cell>
          <cell r="AB125">
            <v>243720.29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477882.94</v>
          </cell>
          <cell r="AH125">
            <v>477882.94</v>
          </cell>
          <cell r="AI125">
            <v>286729.76</v>
          </cell>
        </row>
        <row r="126">
          <cell r="P126" t="str">
            <v>RPZP.01.01.01-32-131/09</v>
          </cell>
          <cell r="Q126" t="e">
            <v>#N/A</v>
          </cell>
          <cell r="R126" t="str">
            <v>ostatni</v>
          </cell>
          <cell r="S126" t="str">
            <v>Kancelaria Rzeczoznawcy Majątkowego "OPERAT" mgr inż. Beata Ziembicka</v>
          </cell>
          <cell r="T126" t="str">
            <v>8522192669</v>
          </cell>
          <cell r="U126" t="str">
            <v>2010-11-05</v>
          </cell>
          <cell r="V126">
            <v>36070.800000000003</v>
          </cell>
          <cell r="W126">
            <v>30660.18</v>
          </cell>
          <cell r="X126" t="str">
            <v>Tak</v>
          </cell>
          <cell r="Y126">
            <v>36070.800000000003</v>
          </cell>
          <cell r="Z126">
            <v>73343.960000000006</v>
          </cell>
          <cell r="AA126">
            <v>0</v>
          </cell>
          <cell r="AB126">
            <v>30660.18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60118</v>
          </cell>
          <cell r="AH126">
            <v>60118</v>
          </cell>
          <cell r="AI126">
            <v>36070.800000000003</v>
          </cell>
        </row>
        <row r="127">
          <cell r="P127" t="str">
            <v>RPZP.01.01.01-32-131/10</v>
          </cell>
          <cell r="Q127" t="e">
            <v>#N/A</v>
          </cell>
          <cell r="R127" t="str">
            <v>ostatni</v>
          </cell>
          <cell r="S127" t="str">
            <v>STOMATOLOGIA KAMIENICA 25 SŁAWOMIR KLUZEK</v>
          </cell>
          <cell r="T127" t="str">
            <v>8581189692</v>
          </cell>
          <cell r="U127" t="str">
            <v>2013-07-24</v>
          </cell>
          <cell r="V127">
            <v>117546</v>
          </cell>
          <cell r="W127">
            <v>117546</v>
          </cell>
          <cell r="X127" t="str">
            <v>Tak</v>
          </cell>
          <cell r="Y127">
            <v>117546</v>
          </cell>
          <cell r="Z127">
            <v>195910</v>
          </cell>
          <cell r="AA127">
            <v>84000</v>
          </cell>
          <cell r="AB127">
            <v>117546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195910</v>
          </cell>
          <cell r="AH127">
            <v>195910</v>
          </cell>
          <cell r="AI127">
            <v>117546</v>
          </cell>
        </row>
        <row r="128">
          <cell r="P128" t="str">
            <v>RPZP.01.01.01-32-132/09</v>
          </cell>
          <cell r="Q128" t="e">
            <v>#N/A</v>
          </cell>
          <cell r="R128" t="str">
            <v>ostatni</v>
          </cell>
          <cell r="S128" t="str">
            <v>"NOWO-DENTAL" Poradnia Stomatologiczna Bożena Szulejko</v>
          </cell>
          <cell r="T128" t="str">
            <v>8561405626</v>
          </cell>
          <cell r="U128" t="str">
            <v>2011-07-29</v>
          </cell>
          <cell r="V128">
            <v>0</v>
          </cell>
          <cell r="W128">
            <v>0</v>
          </cell>
          <cell r="X128" t="str">
            <v>Tak</v>
          </cell>
          <cell r="Y128">
            <v>637527.30000000005</v>
          </cell>
          <cell r="Z128">
            <v>1067423.81</v>
          </cell>
          <cell r="AA128">
            <v>378000</v>
          </cell>
          <cell r="AB128">
            <v>541898.19999999995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1062545.57</v>
          </cell>
          <cell r="AH128">
            <v>1062545.57</v>
          </cell>
          <cell r="AI128">
            <v>637527.30000000005</v>
          </cell>
        </row>
        <row r="129">
          <cell r="P129" t="str">
            <v>RPZP.01.01.01-32-133/09</v>
          </cell>
          <cell r="Q129" t="e">
            <v>#N/A</v>
          </cell>
          <cell r="R129" t="str">
            <v>ostatni</v>
          </cell>
          <cell r="S129" t="str">
            <v>Indywidualna Praktyka Lekarska – Lekarz Dentysta Iwona Galińska</v>
          </cell>
          <cell r="T129" t="str">
            <v>8522398721</v>
          </cell>
          <cell r="U129" t="str">
            <v>2010-10-25</v>
          </cell>
          <cell r="V129">
            <v>19578.689999999999</v>
          </cell>
          <cell r="W129">
            <v>16641.88</v>
          </cell>
          <cell r="X129" t="str">
            <v>Tak</v>
          </cell>
          <cell r="Y129">
            <v>19578.689999999999</v>
          </cell>
          <cell r="Z129">
            <v>35310</v>
          </cell>
          <cell r="AA129">
            <v>0</v>
          </cell>
          <cell r="AB129">
            <v>16641.88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32631.15</v>
          </cell>
          <cell r="AH129">
            <v>32631.15</v>
          </cell>
          <cell r="AI129">
            <v>19578.689999999999</v>
          </cell>
        </row>
        <row r="130">
          <cell r="P130" t="str">
            <v>RPZP.01.01.01-32-133/10</v>
          </cell>
          <cell r="Q130" t="e">
            <v>#N/A</v>
          </cell>
          <cell r="R130" t="str">
            <v>ostatni</v>
          </cell>
          <cell r="S130" t="str">
            <v>S-PIRO MARINA CHORUŻYJ</v>
          </cell>
          <cell r="T130" t="str">
            <v>8522278796</v>
          </cell>
          <cell r="U130" t="str">
            <v>2012-07-03</v>
          </cell>
          <cell r="V130">
            <v>65954.13</v>
          </cell>
          <cell r="W130">
            <v>65954.13</v>
          </cell>
          <cell r="X130" t="str">
            <v>Tak</v>
          </cell>
          <cell r="Y130">
            <v>117379</v>
          </cell>
          <cell r="Z130">
            <v>195631.68</v>
          </cell>
          <cell r="AA130">
            <v>62220</v>
          </cell>
          <cell r="AB130">
            <v>117379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195631.68</v>
          </cell>
          <cell r="AH130">
            <v>195631.68</v>
          </cell>
          <cell r="AI130">
            <v>117379</v>
          </cell>
        </row>
        <row r="131">
          <cell r="P131" t="str">
            <v>RPZP.01.01.01-32-135/09</v>
          </cell>
          <cell r="Q131" t="e">
            <v>#N/A</v>
          </cell>
          <cell r="R131" t="str">
            <v>ostatni</v>
          </cell>
          <cell r="S131" t="str">
            <v>NZOZ DDENT DIANA JOANNA MUCHAJER – UCHNIEWSKA</v>
          </cell>
          <cell r="T131" t="str">
            <v>7642127177</v>
          </cell>
          <cell r="U131" t="str">
            <v>2010-12-22</v>
          </cell>
          <cell r="V131">
            <v>0</v>
          </cell>
          <cell r="W131">
            <v>0</v>
          </cell>
          <cell r="X131" t="str">
            <v>Tak</v>
          </cell>
          <cell r="Y131">
            <v>236963.76</v>
          </cell>
          <cell r="Z131">
            <v>475177.13</v>
          </cell>
          <cell r="AA131">
            <v>0</v>
          </cell>
          <cell r="AB131">
            <v>201419.18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473927.52</v>
          </cell>
          <cell r="AH131">
            <v>473927.52</v>
          </cell>
          <cell r="AI131">
            <v>236963.76</v>
          </cell>
        </row>
        <row r="132">
          <cell r="P132" t="str">
            <v>RPZP.01.01.01-32-135/10</v>
          </cell>
          <cell r="Q132" t="e">
            <v>#N/A</v>
          </cell>
          <cell r="R132" t="str">
            <v>ostatni</v>
          </cell>
          <cell r="S132" t="str">
            <v>HORSEPOWER TUNING PRZEMYSŁAW GRZELIŃSKI</v>
          </cell>
          <cell r="T132" t="str">
            <v>8521137823</v>
          </cell>
          <cell r="U132" t="str">
            <v>2012-08-14</v>
          </cell>
          <cell r="V132">
            <v>98115</v>
          </cell>
          <cell r="W132">
            <v>98115</v>
          </cell>
          <cell r="X132" t="str">
            <v>Tak</v>
          </cell>
          <cell r="Y132">
            <v>98115</v>
          </cell>
          <cell r="Z132">
            <v>197551.98</v>
          </cell>
          <cell r="AA132">
            <v>50400</v>
          </cell>
          <cell r="AB132">
            <v>98115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163525</v>
          </cell>
          <cell r="AH132">
            <v>163525</v>
          </cell>
          <cell r="AI132">
            <v>98115</v>
          </cell>
        </row>
        <row r="133">
          <cell r="P133" t="str">
            <v>RPZP.01.01.01-32-138/09</v>
          </cell>
          <cell r="Q133" t="e">
            <v>#N/A</v>
          </cell>
          <cell r="R133" t="str">
            <v>ostatni</v>
          </cell>
          <cell r="S133" t="str">
            <v>BUTTERFLY Fitness Club Agnieszka Sura</v>
          </cell>
          <cell r="T133" t="str">
            <v>8512590664</v>
          </cell>
          <cell r="U133" t="str">
            <v>2012-02-27</v>
          </cell>
          <cell r="V133">
            <v>373818.89</v>
          </cell>
          <cell r="W133">
            <v>317746.05</v>
          </cell>
          <cell r="X133" t="str">
            <v>Tak</v>
          </cell>
          <cell r="Y133">
            <v>553818.89</v>
          </cell>
          <cell r="Z133">
            <v>1437147.88</v>
          </cell>
          <cell r="AA133">
            <v>206323.25</v>
          </cell>
          <cell r="AB133">
            <v>470746.05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1107637.78</v>
          </cell>
          <cell r="AH133">
            <v>1177510.07</v>
          </cell>
          <cell r="AI133">
            <v>553818.89</v>
          </cell>
        </row>
        <row r="134">
          <cell r="P134" t="str">
            <v>RPZP.01.01.01-32-139/09</v>
          </cell>
          <cell r="Q134" t="e">
            <v>#N/A</v>
          </cell>
          <cell r="R134" t="str">
            <v>ostatni</v>
          </cell>
          <cell r="S134" t="str">
            <v>IMPERIUM URODY LORENA RENATA KWAPISZ</v>
          </cell>
          <cell r="T134" t="str">
            <v>9552031954</v>
          </cell>
          <cell r="U134" t="str">
            <v>2012-02-13</v>
          </cell>
          <cell r="V134">
            <v>64225</v>
          </cell>
          <cell r="W134">
            <v>54591.24</v>
          </cell>
          <cell r="X134" t="str">
            <v>Tak</v>
          </cell>
          <cell r="Y134">
            <v>81875</v>
          </cell>
          <cell r="Z134">
            <v>208941.08</v>
          </cell>
          <cell r="AA134">
            <v>0</v>
          </cell>
          <cell r="AB134">
            <v>69593.740000000005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163750</v>
          </cell>
          <cell r="AH134">
            <v>163750</v>
          </cell>
          <cell r="AI134">
            <v>81875</v>
          </cell>
        </row>
        <row r="135">
          <cell r="P135" t="str">
            <v>RPZP.01.01.01-32-141/09</v>
          </cell>
          <cell r="Q135" t="e">
            <v>#N/A</v>
          </cell>
          <cell r="R135" t="str">
            <v>ostatni</v>
          </cell>
          <cell r="S135" t="str">
            <v>Niepubliczny Zakład Opieki Zdrowotnej Poradnia Ginekologiczno-Położnicza Jolanta Misiak</v>
          </cell>
          <cell r="T135" t="str">
            <v>8541061023</v>
          </cell>
          <cell r="U135" t="str">
            <v>2010-10-29</v>
          </cell>
          <cell r="V135">
            <v>90000</v>
          </cell>
          <cell r="W135">
            <v>76499.990000000005</v>
          </cell>
          <cell r="X135" t="str">
            <v>Tak</v>
          </cell>
          <cell r="Y135">
            <v>90000</v>
          </cell>
          <cell r="Z135">
            <v>150000</v>
          </cell>
          <cell r="AA135">
            <v>0</v>
          </cell>
          <cell r="AB135">
            <v>76499.990000000005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150000</v>
          </cell>
          <cell r="AH135">
            <v>150000</v>
          </cell>
          <cell r="AI135">
            <v>90000</v>
          </cell>
        </row>
        <row r="136">
          <cell r="P136" t="str">
            <v>RPZP.01.01.01-32-142/08</v>
          </cell>
          <cell r="Q136" t="e">
            <v>#N/A</v>
          </cell>
          <cell r="R136" t="str">
            <v>ostatni</v>
          </cell>
          <cell r="S136" t="str">
            <v>GIPSO-ANTICO Bogdan Górski</v>
          </cell>
          <cell r="T136" t="str">
            <v>6692242000</v>
          </cell>
          <cell r="U136" t="str">
            <v>2010-09-19</v>
          </cell>
          <cell r="V136">
            <v>0</v>
          </cell>
          <cell r="W136">
            <v>0</v>
          </cell>
          <cell r="X136" t="str">
            <v>Tak</v>
          </cell>
          <cell r="Y136">
            <v>69078</v>
          </cell>
          <cell r="Z136">
            <v>140458.6</v>
          </cell>
          <cell r="AA136">
            <v>0</v>
          </cell>
          <cell r="AB136">
            <v>58716.3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115130</v>
          </cell>
          <cell r="AH136">
            <v>115130</v>
          </cell>
          <cell r="AI136">
            <v>69078</v>
          </cell>
        </row>
        <row r="137">
          <cell r="P137" t="str">
            <v>RPZP.01.01.01-32-143/09</v>
          </cell>
          <cell r="Q137" t="e">
            <v>#N/A</v>
          </cell>
          <cell r="R137" t="str">
            <v>ostatni</v>
          </cell>
          <cell r="S137" t="str">
            <v>Stomatologiczny Zakład Opieki Zdrowotnej Byrska-Dentic Anetta Byrska</v>
          </cell>
          <cell r="T137" t="str">
            <v>7961846664</v>
          </cell>
          <cell r="U137" t="str">
            <v>2012-04-03</v>
          </cell>
          <cell r="V137">
            <v>150995.54</v>
          </cell>
          <cell r="W137">
            <v>128346.2</v>
          </cell>
          <cell r="X137" t="str">
            <v>Tak</v>
          </cell>
          <cell r="Y137">
            <v>497089.42</v>
          </cell>
          <cell r="Z137">
            <v>843500.52</v>
          </cell>
          <cell r="AA137">
            <v>0</v>
          </cell>
          <cell r="AB137">
            <v>422525.99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828482.37</v>
          </cell>
          <cell r="AH137">
            <v>834038.06</v>
          </cell>
          <cell r="AI137">
            <v>497089.42</v>
          </cell>
        </row>
        <row r="138">
          <cell r="P138" t="str">
            <v>RPZP.01.01.01-32-145/10</v>
          </cell>
          <cell r="Q138" t="e">
            <v>#N/A</v>
          </cell>
          <cell r="R138" t="str">
            <v>ostatni</v>
          </cell>
          <cell r="S138" t="str">
            <v>Niepubliczny Zakład Opieki Stomatologicznej "E-DENT" Edyta Ziółkowska-Boboryko</v>
          </cell>
          <cell r="T138" t="str">
            <v>8521066141</v>
          </cell>
          <cell r="U138" t="str">
            <v>2012-08-27</v>
          </cell>
          <cell r="V138">
            <v>56447.99</v>
          </cell>
          <cell r="W138">
            <v>56447.99</v>
          </cell>
          <cell r="X138" t="str">
            <v>Tak</v>
          </cell>
          <cell r="Y138">
            <v>95508.64</v>
          </cell>
          <cell r="Z138">
            <v>159181.07999999999</v>
          </cell>
          <cell r="AA138">
            <v>56580</v>
          </cell>
          <cell r="AB138">
            <v>95508.64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159181.07999999999</v>
          </cell>
          <cell r="AH138">
            <v>159181.07999999999</v>
          </cell>
          <cell r="AI138">
            <v>95508.64</v>
          </cell>
        </row>
        <row r="139">
          <cell r="P139" t="str">
            <v>RPZP.01.01.01-32-146/10</v>
          </cell>
          <cell r="Q139" t="e">
            <v>#N/A</v>
          </cell>
          <cell r="R139" t="str">
            <v>ostatni</v>
          </cell>
          <cell r="S139" t="str">
            <v>Glob – Term Spółka Cywilna Józef Zalewski i Wspólnicy</v>
          </cell>
          <cell r="T139" t="str">
            <v>8512815502</v>
          </cell>
          <cell r="U139" t="str">
            <v>2012-01-20</v>
          </cell>
          <cell r="V139">
            <v>781023.9</v>
          </cell>
          <cell r="W139">
            <v>781023.9</v>
          </cell>
          <cell r="X139" t="str">
            <v>Tak</v>
          </cell>
          <cell r="Y139">
            <v>986328.18</v>
          </cell>
          <cell r="Z139">
            <v>1786968.94</v>
          </cell>
          <cell r="AA139">
            <v>0</v>
          </cell>
          <cell r="AB139">
            <v>986328.18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1643880.3</v>
          </cell>
          <cell r="AH139">
            <v>1643880.3</v>
          </cell>
          <cell r="AI139">
            <v>986328.18</v>
          </cell>
        </row>
        <row r="140">
          <cell r="P140" t="str">
            <v>RPZP.01.01.01-32-148/09</v>
          </cell>
          <cell r="Q140" t="e">
            <v>#N/A</v>
          </cell>
          <cell r="R140" t="str">
            <v>ostatni</v>
          </cell>
          <cell r="S140" t="str">
            <v>INTUS Toczek Artur</v>
          </cell>
          <cell r="T140" t="str">
            <v>8512472841</v>
          </cell>
          <cell r="U140" t="str">
            <v>2011-03-16</v>
          </cell>
          <cell r="V140">
            <v>155700</v>
          </cell>
          <cell r="W140">
            <v>132345</v>
          </cell>
          <cell r="X140" t="str">
            <v>Tak</v>
          </cell>
          <cell r="Y140">
            <v>155700</v>
          </cell>
          <cell r="Z140">
            <v>365390</v>
          </cell>
          <cell r="AA140">
            <v>0</v>
          </cell>
          <cell r="AB140">
            <v>132345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259500</v>
          </cell>
          <cell r="AH140">
            <v>299500</v>
          </cell>
          <cell r="AI140">
            <v>155700</v>
          </cell>
        </row>
        <row r="141">
          <cell r="P141" t="str">
            <v>RPZP.01.01.01-32-149/09</v>
          </cell>
          <cell r="Q141" t="e">
            <v>#N/A</v>
          </cell>
          <cell r="R141" t="str">
            <v>ostatni</v>
          </cell>
          <cell r="S141" t="str">
            <v>Maćkowiak Hubert</v>
          </cell>
          <cell r="T141" t="str">
            <v>8541920265</v>
          </cell>
          <cell r="U141" t="str">
            <v>2011-06-15</v>
          </cell>
          <cell r="V141">
            <v>0</v>
          </cell>
          <cell r="W141">
            <v>0</v>
          </cell>
          <cell r="X141" t="str">
            <v>Tak</v>
          </cell>
          <cell r="Y141">
            <v>55516.7</v>
          </cell>
          <cell r="Z141">
            <v>99582.25</v>
          </cell>
          <cell r="AA141">
            <v>0</v>
          </cell>
          <cell r="AB141">
            <v>47189.19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92527.84</v>
          </cell>
          <cell r="AH141">
            <v>94900</v>
          </cell>
          <cell r="AI141">
            <v>55516.7</v>
          </cell>
        </row>
        <row r="142">
          <cell r="P142" t="str">
            <v>RPZP.01.01.01-32-150/08</v>
          </cell>
          <cell r="Q142" t="e">
            <v>#N/A</v>
          </cell>
          <cell r="R142" t="str">
            <v>ostatni</v>
          </cell>
          <cell r="S142" t="str">
            <v>Indywidualna Specjalistyczna Praktyka Lekarska Barbara Gołębicka</v>
          </cell>
          <cell r="T142" t="str">
            <v>6691155486</v>
          </cell>
          <cell r="U142" t="str">
            <v>2010-07-27</v>
          </cell>
          <cell r="V142">
            <v>0</v>
          </cell>
          <cell r="W142">
            <v>0</v>
          </cell>
          <cell r="X142" t="str">
            <v>Tak</v>
          </cell>
          <cell r="Y142">
            <v>80294.399999999994</v>
          </cell>
          <cell r="Z142">
            <v>210820</v>
          </cell>
          <cell r="AA142">
            <v>0</v>
          </cell>
          <cell r="AB142">
            <v>68250.240000000005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133824</v>
          </cell>
          <cell r="AH142">
            <v>133824</v>
          </cell>
          <cell r="AI142">
            <v>80294.399999999994</v>
          </cell>
        </row>
        <row r="143">
          <cell r="P143" t="str">
            <v>RPZP.01.01.01-32-150/09</v>
          </cell>
          <cell r="Q143" t="e">
            <v>#N/A</v>
          </cell>
          <cell r="R143" t="str">
            <v>ostatni</v>
          </cell>
          <cell r="S143" t="str">
            <v>Indywidualna Specjalistyczna Praktyka Lekarska Lek. Anita Chudecka - Głaz</v>
          </cell>
          <cell r="T143" t="str">
            <v>8521205996</v>
          </cell>
          <cell r="U143" t="str">
            <v>2011-11-28</v>
          </cell>
          <cell r="V143">
            <v>398404.48</v>
          </cell>
          <cell r="W143">
            <v>338643.8</v>
          </cell>
          <cell r="X143" t="str">
            <v>Tak</v>
          </cell>
          <cell r="Y143">
            <v>627370.48</v>
          </cell>
          <cell r="Z143">
            <v>1217141.03</v>
          </cell>
          <cell r="AA143">
            <v>235599</v>
          </cell>
          <cell r="AB143">
            <v>533264.9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1045617.47</v>
          </cell>
          <cell r="AH143">
            <v>1045617.47</v>
          </cell>
          <cell r="AI143">
            <v>627370.48</v>
          </cell>
        </row>
        <row r="144">
          <cell r="P144" t="str">
            <v>RPZP.01.01.01-32-151/09</v>
          </cell>
          <cell r="Q144" t="e">
            <v>#N/A</v>
          </cell>
          <cell r="R144" t="str">
            <v>ostatni</v>
          </cell>
          <cell r="S144" t="str">
            <v>Punkt Gastronomiczny „Maleńka” Iwona Adamowicz</v>
          </cell>
          <cell r="T144" t="str">
            <v>5941199002</v>
          </cell>
          <cell r="U144" t="str">
            <v>2011-04-04</v>
          </cell>
          <cell r="V144">
            <v>0</v>
          </cell>
          <cell r="W144">
            <v>0</v>
          </cell>
          <cell r="X144" t="str">
            <v>Tak</v>
          </cell>
          <cell r="Y144">
            <v>95777.95</v>
          </cell>
          <cell r="Z144">
            <v>198139.85</v>
          </cell>
          <cell r="AA144">
            <v>0</v>
          </cell>
          <cell r="AB144">
            <v>81411.25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159629.92000000001</v>
          </cell>
          <cell r="AH144">
            <v>159629.92000000001</v>
          </cell>
          <cell r="AI144">
            <v>95777.95</v>
          </cell>
        </row>
        <row r="145">
          <cell r="P145" t="str">
            <v>RPZP.01.01.01-32-153/09</v>
          </cell>
          <cell r="Q145" t="e">
            <v>#N/A</v>
          </cell>
          <cell r="R145" t="str">
            <v>ostatni</v>
          </cell>
          <cell r="S145" t="str">
            <v>INDYWIDUALNA PRAKTYKA STOMATOLOGICZNA LEK. DENT. PAULINA KROCZYŃSKA - ENDO-DENT</v>
          </cell>
          <cell r="T145" t="str">
            <v>8512963680</v>
          </cell>
          <cell r="U145" t="str">
            <v>2012-06-12</v>
          </cell>
          <cell r="V145">
            <v>84760.38</v>
          </cell>
          <cell r="W145">
            <v>72046.320000000007</v>
          </cell>
          <cell r="X145" t="str">
            <v>Tak</v>
          </cell>
          <cell r="Y145">
            <v>242470.22</v>
          </cell>
          <cell r="Z145">
            <v>417949.13</v>
          </cell>
          <cell r="AA145">
            <v>0</v>
          </cell>
          <cell r="AB145">
            <v>206099.68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404117.04</v>
          </cell>
          <cell r="AH145">
            <v>404117.04</v>
          </cell>
          <cell r="AI145">
            <v>242470.22</v>
          </cell>
        </row>
        <row r="146">
          <cell r="P146" t="str">
            <v>RPZP.01.01.01-32-154/09</v>
          </cell>
          <cell r="Q146" t="e">
            <v>#N/A</v>
          </cell>
          <cell r="R146" t="str">
            <v>ostatni</v>
          </cell>
          <cell r="S146" t="str">
            <v>C+HO aR s.c. Aleksandra Wachnicka, Paweł Wachnicki</v>
          </cell>
          <cell r="T146" t="str">
            <v>8512953003</v>
          </cell>
          <cell r="U146" t="str">
            <v>2012-11-14</v>
          </cell>
          <cell r="V146">
            <v>26866.79</v>
          </cell>
          <cell r="W146">
            <v>22836.77</v>
          </cell>
          <cell r="X146" t="str">
            <v>Tak</v>
          </cell>
          <cell r="Y146">
            <v>34563.51</v>
          </cell>
          <cell r="Z146">
            <v>71426.94</v>
          </cell>
          <cell r="AA146">
            <v>19270.2</v>
          </cell>
          <cell r="AB146">
            <v>29378.98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57605.86</v>
          </cell>
          <cell r="AH146">
            <v>57605.86</v>
          </cell>
          <cell r="AI146">
            <v>34563.51</v>
          </cell>
        </row>
        <row r="147">
          <cell r="P147" t="str">
            <v>RPZP.01.01.01-32-155/09</v>
          </cell>
          <cell r="Q147" t="e">
            <v>#N/A</v>
          </cell>
          <cell r="R147" t="str">
            <v>ostatni</v>
          </cell>
          <cell r="S147" t="str">
            <v>Waldemar Osiński</v>
          </cell>
          <cell r="T147" t="str">
            <v>8510017475</v>
          </cell>
          <cell r="U147" t="str">
            <v>2012-02-15</v>
          </cell>
          <cell r="V147">
            <v>48816.44</v>
          </cell>
          <cell r="W147">
            <v>41493.97</v>
          </cell>
          <cell r="X147" t="str">
            <v>Tak</v>
          </cell>
          <cell r="Y147">
            <v>48816.44</v>
          </cell>
          <cell r="Z147">
            <v>99561</v>
          </cell>
          <cell r="AA147">
            <v>41689.24</v>
          </cell>
          <cell r="AB147">
            <v>41493.97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81360.740000000005</v>
          </cell>
          <cell r="AH147">
            <v>99260.1</v>
          </cell>
          <cell r="AI147">
            <v>48816.44</v>
          </cell>
        </row>
        <row r="148">
          <cell r="P148" t="str">
            <v>RPZP.01.01.01-32-156/08</v>
          </cell>
          <cell r="Q148" t="e">
            <v>#N/A</v>
          </cell>
          <cell r="R148" t="str">
            <v>ostatni</v>
          </cell>
          <cell r="S148" t="str">
            <v>Agencja Reklamowo-Handlowa STARNAŚ Piotr Starnawski 75-430 Koszalin ul. Boczna 7/3</v>
          </cell>
          <cell r="T148" t="str">
            <v>6691473223</v>
          </cell>
          <cell r="U148" t="str">
            <v>2010-09-10</v>
          </cell>
          <cell r="V148">
            <v>0</v>
          </cell>
          <cell r="W148">
            <v>0</v>
          </cell>
          <cell r="X148" t="str">
            <v>Tak</v>
          </cell>
          <cell r="Y148">
            <v>258959.9</v>
          </cell>
          <cell r="Z148">
            <v>1111175.9099999999</v>
          </cell>
          <cell r="AA148">
            <v>0</v>
          </cell>
          <cell r="AB148">
            <v>220115.9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431599.84</v>
          </cell>
          <cell r="AH148">
            <v>431599.84</v>
          </cell>
          <cell r="AI148">
            <v>258959.9</v>
          </cell>
        </row>
        <row r="149">
          <cell r="P149" t="str">
            <v>RPZP.01.01.01-32-156/09</v>
          </cell>
          <cell r="Q149" t="e">
            <v>#N/A</v>
          </cell>
          <cell r="R149" t="str">
            <v>ostatni</v>
          </cell>
          <cell r="S149" t="str">
            <v>Drukarnia Kadruk S.C. Kotarski Mariusz, Kotarska Irena</v>
          </cell>
          <cell r="T149" t="str">
            <v>8521023864</v>
          </cell>
          <cell r="U149" t="str">
            <v>2011-10-04</v>
          </cell>
          <cell r="V149">
            <v>230760</v>
          </cell>
          <cell r="W149">
            <v>196145.98</v>
          </cell>
          <cell r="X149" t="str">
            <v>Tak</v>
          </cell>
          <cell r="Y149">
            <v>713760</v>
          </cell>
          <cell r="Z149">
            <v>1542296.12</v>
          </cell>
          <cell r="AA149">
            <v>499630.83</v>
          </cell>
          <cell r="AB149">
            <v>606695.98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1189600</v>
          </cell>
          <cell r="AH149">
            <v>1189600</v>
          </cell>
          <cell r="AI149">
            <v>713760</v>
          </cell>
        </row>
        <row r="150">
          <cell r="P150" t="str">
            <v>RPZP.01.01.01-32-159/09</v>
          </cell>
          <cell r="Q150" t="e">
            <v>#N/A</v>
          </cell>
          <cell r="R150" t="str">
            <v>ostatni</v>
          </cell>
          <cell r="S150" t="str">
            <v>Wytwórnie Materiałów Bitumicznych EMULEX Irena Kalinowska</v>
          </cell>
          <cell r="T150" t="str">
            <v>8541058794</v>
          </cell>
          <cell r="U150" t="str">
            <v>2011-05-12</v>
          </cell>
          <cell r="V150">
            <v>758463.6</v>
          </cell>
          <cell r="W150">
            <v>644694.06000000006</v>
          </cell>
          <cell r="X150" t="str">
            <v>Tak</v>
          </cell>
          <cell r="Y150">
            <v>758463.6</v>
          </cell>
          <cell r="Z150">
            <v>1625040</v>
          </cell>
          <cell r="AA150">
            <v>0</v>
          </cell>
          <cell r="AB150">
            <v>644694.06000000006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1264106</v>
          </cell>
          <cell r="AH150">
            <v>1332000</v>
          </cell>
          <cell r="AI150">
            <v>758463.6</v>
          </cell>
        </row>
        <row r="151">
          <cell r="P151" t="str">
            <v>RPZP.01.01.01-32-160/08</v>
          </cell>
          <cell r="Q151" t="e">
            <v>#N/A</v>
          </cell>
          <cell r="R151" t="str">
            <v>ostatni</v>
          </cell>
          <cell r="S151" t="str">
            <v>Drucker Adam Stec</v>
          </cell>
          <cell r="T151" t="str">
            <v>9551486842</v>
          </cell>
          <cell r="U151" t="str">
            <v>2010-05-26</v>
          </cell>
          <cell r="V151">
            <v>0</v>
          </cell>
          <cell r="W151">
            <v>0</v>
          </cell>
          <cell r="X151" t="str">
            <v>Tak</v>
          </cell>
          <cell r="Y151">
            <v>994676.84</v>
          </cell>
          <cell r="Z151">
            <v>2410930.0499999998</v>
          </cell>
          <cell r="AA151">
            <v>0</v>
          </cell>
          <cell r="AB151">
            <v>845475.3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1949566.6</v>
          </cell>
          <cell r="AH151">
            <v>1949566.6</v>
          </cell>
          <cell r="AI151">
            <v>994676.84</v>
          </cell>
        </row>
        <row r="152">
          <cell r="P152" t="str">
            <v>RPZP.01.01.01-32-161/09</v>
          </cell>
          <cell r="Q152" t="e">
            <v>#N/A</v>
          </cell>
          <cell r="R152" t="str">
            <v>ostatni</v>
          </cell>
          <cell r="S152" t="str">
            <v>Przedsiębiorstwo Handlowe Rozi Grzegorz Rozalik</v>
          </cell>
          <cell r="T152" t="str">
            <v>8581599473</v>
          </cell>
          <cell r="U152" t="str">
            <v>2010-08-18</v>
          </cell>
          <cell r="V152">
            <v>0</v>
          </cell>
          <cell r="W152">
            <v>0</v>
          </cell>
          <cell r="X152" t="str">
            <v>Tak</v>
          </cell>
          <cell r="Y152">
            <v>95999</v>
          </cell>
          <cell r="Z152">
            <v>197194</v>
          </cell>
          <cell r="AA152">
            <v>0</v>
          </cell>
          <cell r="AB152">
            <v>81599.12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159999.91</v>
          </cell>
          <cell r="AH152">
            <v>159999.91</v>
          </cell>
          <cell r="AI152">
            <v>95999</v>
          </cell>
        </row>
        <row r="153">
          <cell r="P153" t="str">
            <v>RPZP.01.01.01-32-161/10</v>
          </cell>
          <cell r="Q153" t="e">
            <v>#N/A</v>
          </cell>
          <cell r="R153" t="str">
            <v>ostatni</v>
          </cell>
          <cell r="S153" t="str">
            <v>Przerób Drewna Usługi Transportowe Błażej Kacprzak</v>
          </cell>
          <cell r="T153" t="str">
            <v>5941002620</v>
          </cell>
          <cell r="U153" t="str">
            <v>2011-10-25</v>
          </cell>
          <cell r="V153">
            <v>460050.97</v>
          </cell>
          <cell r="W153">
            <v>460050.97</v>
          </cell>
          <cell r="X153" t="str">
            <v>Tak</v>
          </cell>
          <cell r="Y153">
            <v>725280.97</v>
          </cell>
          <cell r="Z153">
            <v>1208801.6200000001</v>
          </cell>
          <cell r="AA153">
            <v>530460</v>
          </cell>
          <cell r="AB153">
            <v>725280.97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1208801.6200000001</v>
          </cell>
          <cell r="AH153">
            <v>1208801.6200000001</v>
          </cell>
          <cell r="AI153">
            <v>725280.97</v>
          </cell>
        </row>
        <row r="154">
          <cell r="P154" t="str">
            <v>RPZP.01.01.01-32-163/09</v>
          </cell>
          <cell r="Q154" t="e">
            <v>#N/A</v>
          </cell>
          <cell r="R154" t="str">
            <v>ostatni</v>
          </cell>
          <cell r="S154" t="str">
            <v>Probudex Spółka z ograniczoną odpowiedzialnością</v>
          </cell>
          <cell r="T154" t="str">
            <v>8510102212</v>
          </cell>
          <cell r="U154" t="str">
            <v>2010-12-08</v>
          </cell>
          <cell r="V154">
            <v>12840</v>
          </cell>
          <cell r="W154">
            <v>10914</v>
          </cell>
          <cell r="X154" t="str">
            <v>Tak</v>
          </cell>
          <cell r="Y154">
            <v>12840</v>
          </cell>
          <cell r="Z154">
            <v>26108</v>
          </cell>
          <cell r="AA154">
            <v>0</v>
          </cell>
          <cell r="AB154">
            <v>10914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21400</v>
          </cell>
          <cell r="AH154">
            <v>21400</v>
          </cell>
          <cell r="AI154">
            <v>12840</v>
          </cell>
        </row>
        <row r="155">
          <cell r="P155" t="str">
            <v>RPZP.01.01.01-32-165/09</v>
          </cell>
          <cell r="Q155" t="e">
            <v>#N/A</v>
          </cell>
          <cell r="R155" t="str">
            <v>ostatni</v>
          </cell>
          <cell r="S155" t="str">
            <v>Centrum Somatologii "Dentysta "Zakład Opieki Zdrowotnej Lech Szadziuk</v>
          </cell>
          <cell r="T155" t="str">
            <v>8511047389</v>
          </cell>
          <cell r="U155" t="str">
            <v>2011-09-15</v>
          </cell>
          <cell r="V155">
            <v>106769.4</v>
          </cell>
          <cell r="W155">
            <v>90753.99</v>
          </cell>
          <cell r="X155" t="str">
            <v>Tak</v>
          </cell>
          <cell r="Y155">
            <v>106769.4</v>
          </cell>
          <cell r="Z155">
            <v>177949</v>
          </cell>
          <cell r="AA155">
            <v>83931.12</v>
          </cell>
          <cell r="AB155">
            <v>90753.99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177949</v>
          </cell>
          <cell r="AH155">
            <v>177949</v>
          </cell>
          <cell r="AI155">
            <v>106769.4</v>
          </cell>
        </row>
        <row r="156">
          <cell r="P156" t="str">
            <v>RPZP.01.01.01-32-166/08</v>
          </cell>
          <cell r="Q156" t="e">
            <v>#N/A</v>
          </cell>
          <cell r="R156" t="str">
            <v>ostatni</v>
          </cell>
          <cell r="S156" t="str">
            <v>Grupowa Praktyka Dentystyczna Anita Mazur-Kordowska, Krzysztof Kordowski s.c.</v>
          </cell>
          <cell r="T156" t="str">
            <v>9552103435</v>
          </cell>
          <cell r="U156" t="str">
            <v>2011-08-24</v>
          </cell>
          <cell r="V156">
            <v>0</v>
          </cell>
          <cell r="W156">
            <v>0</v>
          </cell>
          <cell r="X156" t="str">
            <v>Tak</v>
          </cell>
          <cell r="Y156">
            <v>49235.99</v>
          </cell>
          <cell r="Z156">
            <v>82618.490000000005</v>
          </cell>
          <cell r="AA156">
            <v>0</v>
          </cell>
          <cell r="AB156">
            <v>41850.589999999997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82060</v>
          </cell>
          <cell r="AH156">
            <v>82060</v>
          </cell>
          <cell r="AI156">
            <v>49235.99</v>
          </cell>
        </row>
        <row r="157">
          <cell r="P157" t="str">
            <v>RPZP.01.01.01-32-167/09</v>
          </cell>
          <cell r="Q157" t="e">
            <v>#N/A</v>
          </cell>
          <cell r="R157" t="str">
            <v>ostatni</v>
          </cell>
          <cell r="S157" t="str">
            <v>Maso-Tech Zakład Ogólnobudowlany Zdrojewski Sylwester</v>
          </cell>
          <cell r="T157" t="str">
            <v>8512177438</v>
          </cell>
          <cell r="U157" t="str">
            <v>2011-08-05</v>
          </cell>
          <cell r="V157">
            <v>84000</v>
          </cell>
          <cell r="W157">
            <v>71399.990000000005</v>
          </cell>
          <cell r="X157" t="str">
            <v>Tak</v>
          </cell>
          <cell r="Y157">
            <v>84000</v>
          </cell>
          <cell r="Z157">
            <v>180000</v>
          </cell>
          <cell r="AA157">
            <v>58800</v>
          </cell>
          <cell r="AB157">
            <v>71399.990000000005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140000</v>
          </cell>
          <cell r="AH157">
            <v>140000</v>
          </cell>
          <cell r="AI157">
            <v>84000</v>
          </cell>
        </row>
        <row r="158">
          <cell r="P158" t="str">
            <v>RPZP.01.01.01-32-168/08</v>
          </cell>
          <cell r="Q158" t="e">
            <v>#N/A</v>
          </cell>
          <cell r="R158" t="str">
            <v>ostatni</v>
          </cell>
          <cell r="S158" t="str">
            <v>Usługi Budowlane i Kamieniarskie Jan Zybert</v>
          </cell>
          <cell r="T158" t="str">
            <v>6721363256</v>
          </cell>
          <cell r="U158" t="str">
            <v>2010-07-30</v>
          </cell>
          <cell r="V158">
            <v>0</v>
          </cell>
          <cell r="W158">
            <v>0</v>
          </cell>
          <cell r="X158" t="str">
            <v>Tak</v>
          </cell>
          <cell r="Y158">
            <v>577128.56000000006</v>
          </cell>
          <cell r="Z158">
            <v>1190545.9199999999</v>
          </cell>
          <cell r="AA158">
            <v>0</v>
          </cell>
          <cell r="AB158">
            <v>490559.26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961880.95</v>
          </cell>
          <cell r="AH158">
            <v>961880.95</v>
          </cell>
          <cell r="AI158">
            <v>577128.56000000006</v>
          </cell>
        </row>
        <row r="159">
          <cell r="P159" t="str">
            <v>RPZP.01.01.01-32-168/09</v>
          </cell>
          <cell r="Q159" t="e">
            <v>#N/A</v>
          </cell>
          <cell r="R159" t="str">
            <v>ostatni</v>
          </cell>
          <cell r="S159" t="str">
            <v>CRD Centrum Doradztwa Olga Błaszczyk</v>
          </cell>
          <cell r="T159" t="str">
            <v>8541930714</v>
          </cell>
          <cell r="U159" t="str">
            <v>2012-04-30</v>
          </cell>
          <cell r="V159">
            <v>4975.2299999999996</v>
          </cell>
          <cell r="W159">
            <v>4228.9399999999996</v>
          </cell>
          <cell r="X159" t="str">
            <v>Tak</v>
          </cell>
          <cell r="Y159">
            <v>74053.320000000007</v>
          </cell>
          <cell r="Z159">
            <v>247050.56</v>
          </cell>
          <cell r="AA159">
            <v>0</v>
          </cell>
          <cell r="AB159">
            <v>62945.31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123422.2</v>
          </cell>
          <cell r="AH159">
            <v>123422.2</v>
          </cell>
          <cell r="AI159">
            <v>74053.320000000007</v>
          </cell>
        </row>
        <row r="160">
          <cell r="P160" t="str">
            <v>RPZP.01.01.01-32-171/08</v>
          </cell>
          <cell r="Q160" t="e">
            <v>#N/A</v>
          </cell>
          <cell r="R160" t="str">
            <v>ostatni</v>
          </cell>
          <cell r="S160" t="str">
            <v>„EKOSTRADE” Gajewski Paweł Przemysław</v>
          </cell>
          <cell r="T160" t="str">
            <v>8541151660</v>
          </cell>
          <cell r="U160" t="str">
            <v>2010-03-25</v>
          </cell>
          <cell r="V160">
            <v>291627</v>
          </cell>
          <cell r="W160">
            <v>247882.95</v>
          </cell>
          <cell r="X160" t="str">
            <v>Tak</v>
          </cell>
          <cell r="Y160">
            <v>291627</v>
          </cell>
          <cell r="Z160">
            <v>625975.9</v>
          </cell>
          <cell r="AA160">
            <v>0</v>
          </cell>
          <cell r="AB160">
            <v>247882.95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486045</v>
          </cell>
          <cell r="AH160">
            <v>486045</v>
          </cell>
          <cell r="AI160">
            <v>291627</v>
          </cell>
        </row>
        <row r="161">
          <cell r="P161" t="str">
            <v>RPZP.01.01.01-32-171/10</v>
          </cell>
          <cell r="Q161" t="e">
            <v>#N/A</v>
          </cell>
          <cell r="R161" t="str">
            <v>ostatni</v>
          </cell>
          <cell r="S161" t="str">
            <v>Indywidualna Praktyka Stomatologiczna Grzegorz Szponar</v>
          </cell>
          <cell r="T161" t="str">
            <v>7162276813</v>
          </cell>
          <cell r="U161" t="str">
            <v>2012-01-02</v>
          </cell>
          <cell r="V161">
            <v>118460.08</v>
          </cell>
          <cell r="W161">
            <v>118460.08</v>
          </cell>
          <cell r="X161" t="str">
            <v>Tak</v>
          </cell>
          <cell r="Y161">
            <v>118460.08</v>
          </cell>
          <cell r="Z161">
            <v>197433.48</v>
          </cell>
          <cell r="AA161">
            <v>70800</v>
          </cell>
          <cell r="AB161">
            <v>118460.08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197433.48</v>
          </cell>
          <cell r="AH161">
            <v>197433.48</v>
          </cell>
          <cell r="AI161">
            <v>118460.08</v>
          </cell>
        </row>
        <row r="162">
          <cell r="P162" t="str">
            <v>RPZP.01.01.01-32-173/09</v>
          </cell>
          <cell r="Q162" t="e">
            <v>#N/A</v>
          </cell>
          <cell r="R162" t="str">
            <v>ostatni</v>
          </cell>
          <cell r="S162" t="str">
            <v>"Procordis- Baraniak, Lewandowska" spółka partnerska lekarzy</v>
          </cell>
          <cell r="T162" t="str">
            <v>8513065351</v>
          </cell>
          <cell r="U162" t="str">
            <v>2011-10-18</v>
          </cell>
          <cell r="V162">
            <v>187560.17</v>
          </cell>
          <cell r="W162">
            <v>159426.14000000001</v>
          </cell>
          <cell r="X162" t="str">
            <v>Tak</v>
          </cell>
          <cell r="Y162">
            <v>187560.17</v>
          </cell>
          <cell r="Z162">
            <v>312600.28999999998</v>
          </cell>
          <cell r="AA162">
            <v>131586.42000000001</v>
          </cell>
          <cell r="AB162">
            <v>159426.14000000001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312600.28999999998</v>
          </cell>
          <cell r="AH162">
            <v>312600.28999999998</v>
          </cell>
          <cell r="AI162">
            <v>187560.17</v>
          </cell>
        </row>
        <row r="163">
          <cell r="P163" t="str">
            <v>RPZP.01.01.01-32-174/09</v>
          </cell>
          <cell r="Q163" t="e">
            <v>#N/A</v>
          </cell>
          <cell r="R163" t="str">
            <v>ostatni</v>
          </cell>
          <cell r="S163" t="str">
            <v>"Profi-Druk" Spółka z ograniczoną odpowiedzialnością</v>
          </cell>
          <cell r="T163" t="str">
            <v>8512961959</v>
          </cell>
          <cell r="U163" t="str">
            <v>2013-01-25</v>
          </cell>
          <cell r="V163">
            <v>0</v>
          </cell>
          <cell r="W163">
            <v>0</v>
          </cell>
          <cell r="X163" t="str">
            <v>Tak</v>
          </cell>
          <cell r="Y163">
            <v>473387.19</v>
          </cell>
          <cell r="Z163">
            <v>791799.17</v>
          </cell>
          <cell r="AA163">
            <v>178537.79</v>
          </cell>
          <cell r="AB163">
            <v>402379.1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788978.65</v>
          </cell>
          <cell r="AH163">
            <v>788978.65</v>
          </cell>
          <cell r="AI163">
            <v>473387.19</v>
          </cell>
        </row>
        <row r="164">
          <cell r="P164" t="str">
            <v>RPZP.01.01.01-32-177/08</v>
          </cell>
          <cell r="Q164" t="e">
            <v>#N/A</v>
          </cell>
          <cell r="R164" t="str">
            <v>ostatni</v>
          </cell>
          <cell r="S164" t="str">
            <v>WENGLON spółka z ograniczoną odpowiedzialnością</v>
          </cell>
          <cell r="T164" t="str">
            <v>8522311619</v>
          </cell>
          <cell r="U164" t="str">
            <v>2013-07-01</v>
          </cell>
          <cell r="V164">
            <v>861090.94</v>
          </cell>
          <cell r="W164">
            <v>731927.29</v>
          </cell>
          <cell r="X164" t="str">
            <v>Tak</v>
          </cell>
          <cell r="Y164">
            <v>861090.94</v>
          </cell>
          <cell r="Z164">
            <v>1873303</v>
          </cell>
          <cell r="AA164">
            <v>0</v>
          </cell>
          <cell r="AB164">
            <v>731927.29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1719598.62</v>
          </cell>
          <cell r="AH164">
            <v>1719598.62</v>
          </cell>
          <cell r="AI164">
            <v>861090.94</v>
          </cell>
        </row>
        <row r="165">
          <cell r="P165" t="str">
            <v>RPZP.01.01.01-32-182/09</v>
          </cell>
          <cell r="Q165" t="e">
            <v>#N/A</v>
          </cell>
          <cell r="R165" t="str">
            <v>ostatni</v>
          </cell>
          <cell r="S165" t="str">
            <v>Dominika Kluczyk-Czarnecka</v>
          </cell>
          <cell r="T165" t="str">
            <v>6721805435</v>
          </cell>
          <cell r="U165" t="str">
            <v>2010-12-15</v>
          </cell>
          <cell r="V165">
            <v>0</v>
          </cell>
          <cell r="W165">
            <v>0</v>
          </cell>
          <cell r="X165" t="str">
            <v>Tak</v>
          </cell>
          <cell r="Y165">
            <v>29368.799999999999</v>
          </cell>
          <cell r="Z165">
            <v>48948</v>
          </cell>
          <cell r="AA165">
            <v>0</v>
          </cell>
          <cell r="AB165">
            <v>24963.48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48948</v>
          </cell>
          <cell r="AH165">
            <v>48948</v>
          </cell>
          <cell r="AI165">
            <v>29368.799999999999</v>
          </cell>
        </row>
        <row r="166">
          <cell r="P166" t="str">
            <v>RPZP.01.01.01-32-184/09</v>
          </cell>
          <cell r="Q166" t="e">
            <v>#N/A</v>
          </cell>
          <cell r="R166" t="str">
            <v>ostatni</v>
          </cell>
          <cell r="S166" t="str">
            <v>Niepubliczny Stomatologiczny Zakład Opieki Zdrowotnej Hanna Kałuska</v>
          </cell>
          <cell r="T166" t="str">
            <v>8521321308</v>
          </cell>
          <cell r="U166" t="str">
            <v>2012-05-15</v>
          </cell>
          <cell r="V166">
            <v>5958</v>
          </cell>
          <cell r="W166">
            <v>5064.3</v>
          </cell>
          <cell r="X166" t="str">
            <v>Tak</v>
          </cell>
          <cell r="Y166">
            <v>73705.820000000007</v>
          </cell>
          <cell r="Z166">
            <v>123239.05</v>
          </cell>
          <cell r="AA166">
            <v>28800</v>
          </cell>
          <cell r="AB166">
            <v>62649.94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122843.04</v>
          </cell>
          <cell r="AH166">
            <v>122843.04</v>
          </cell>
          <cell r="AI166">
            <v>73705.820000000007</v>
          </cell>
        </row>
        <row r="167">
          <cell r="P167" t="str">
            <v>RPZP.01.01.01-32-184/10</v>
          </cell>
          <cell r="Q167" t="e">
            <v>#N/A</v>
          </cell>
          <cell r="R167" t="str">
            <v>ostatni</v>
          </cell>
          <cell r="S167" t="str">
            <v>Niepubliczny Specjalistyczny Zakład Opieki Zdrowotnej "Hipokrates" Dr n. med. Piotr Bojko</v>
          </cell>
          <cell r="T167" t="str">
            <v>9551315804</v>
          </cell>
          <cell r="U167" t="str">
            <v>2011-09-27</v>
          </cell>
          <cell r="V167">
            <v>0</v>
          </cell>
          <cell r="W167">
            <v>0</v>
          </cell>
          <cell r="X167" t="str">
            <v>Tak</v>
          </cell>
          <cell r="Y167">
            <v>116520</v>
          </cell>
          <cell r="Z167">
            <v>194200</v>
          </cell>
          <cell r="AA167">
            <v>83777.399999999994</v>
          </cell>
          <cell r="AB167">
            <v>116520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194200</v>
          </cell>
          <cell r="AH167">
            <v>194200</v>
          </cell>
          <cell r="AI167">
            <v>116520</v>
          </cell>
        </row>
        <row r="168">
          <cell r="P168" t="str">
            <v>RPZP.01.01.01-32-185/09</v>
          </cell>
          <cell r="Q168" t="e">
            <v>#N/A</v>
          </cell>
          <cell r="R168" t="str">
            <v>ostatni</v>
          </cell>
          <cell r="S168" t="str">
            <v>Transport, Wyszukiwanie Samochodów Na Zamówienie Klienta Robert Kaczmarek</v>
          </cell>
          <cell r="T168" t="str">
            <v>8571769749</v>
          </cell>
          <cell r="U168" t="str">
            <v>2012-11-08</v>
          </cell>
          <cell r="V168">
            <v>205082.37</v>
          </cell>
          <cell r="W168">
            <v>174320.01</v>
          </cell>
          <cell r="X168" t="str">
            <v>Tak</v>
          </cell>
          <cell r="Y168">
            <v>677686.42</v>
          </cell>
          <cell r="Z168">
            <v>1515918.11</v>
          </cell>
          <cell r="AA168">
            <v>259701.26</v>
          </cell>
          <cell r="AB168">
            <v>576033.44999999995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1129477.3799999999</v>
          </cell>
          <cell r="AH168">
            <v>1129477.3799999999</v>
          </cell>
          <cell r="AI168">
            <v>677686.42</v>
          </cell>
        </row>
        <row r="169">
          <cell r="P169" t="str">
            <v>RPZP.01.01.01-32-186/09</v>
          </cell>
          <cell r="Q169" t="e">
            <v>#N/A</v>
          </cell>
          <cell r="R169" t="str">
            <v>ostatni</v>
          </cell>
          <cell r="S169" t="str">
            <v>Kasznia i Syn Zbigniew Kasznia</v>
          </cell>
          <cell r="T169" t="str">
            <v>8521003790</v>
          </cell>
          <cell r="U169" t="str">
            <v>2011-12-23</v>
          </cell>
          <cell r="V169">
            <v>19553.66</v>
          </cell>
          <cell r="W169">
            <v>16620.61</v>
          </cell>
          <cell r="X169" t="str">
            <v>Tak</v>
          </cell>
          <cell r="Y169">
            <v>97466.54</v>
          </cell>
          <cell r="Z169">
            <v>192067.05</v>
          </cell>
          <cell r="AA169">
            <v>57992.88</v>
          </cell>
          <cell r="AB169">
            <v>82846.559999999998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162444.24</v>
          </cell>
          <cell r="AH169">
            <v>162444.24</v>
          </cell>
          <cell r="AI169">
            <v>97466.54</v>
          </cell>
        </row>
        <row r="170">
          <cell r="P170" t="str">
            <v>RPZP.01.01.01-32-186/10</v>
          </cell>
          <cell r="Q170" t="e">
            <v>#N/A</v>
          </cell>
          <cell r="R170" t="str">
            <v>ostatni</v>
          </cell>
          <cell r="S170" t="str">
            <v>INDYWIDUALNA SPECJALISTYCZNA PRAKTYKA LEKARSKA dr n. med. Stefania Bojko - radiodiagnostyka</v>
          </cell>
          <cell r="T170" t="str">
            <v>9551633102</v>
          </cell>
          <cell r="U170" t="str">
            <v>2011-12-05</v>
          </cell>
          <cell r="V170">
            <v>113460</v>
          </cell>
          <cell r="W170">
            <v>113460</v>
          </cell>
          <cell r="X170" t="str">
            <v>Tak</v>
          </cell>
          <cell r="Y170">
            <v>113460</v>
          </cell>
          <cell r="Z170">
            <v>198000</v>
          </cell>
          <cell r="AA170">
            <v>0</v>
          </cell>
          <cell r="AB170">
            <v>113460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189100</v>
          </cell>
          <cell r="AH170">
            <v>189100</v>
          </cell>
          <cell r="AI170">
            <v>113460</v>
          </cell>
        </row>
        <row r="171">
          <cell r="P171" t="str">
            <v>RPZP.01.01.01-32-189/09</v>
          </cell>
          <cell r="Q171" t="e">
            <v>#N/A</v>
          </cell>
          <cell r="R171" t="str">
            <v>ostatni</v>
          </cell>
          <cell r="S171" t="str">
            <v>Wyroby Granitowe Wołczyk Spółka Jawna</v>
          </cell>
          <cell r="T171" t="str">
            <v>8610007507</v>
          </cell>
          <cell r="U171" t="str">
            <v>2014-03-27</v>
          </cell>
          <cell r="V171">
            <v>12093.5</v>
          </cell>
          <cell r="W171">
            <v>10279.469999999999</v>
          </cell>
          <cell r="X171" t="str">
            <v>Tak</v>
          </cell>
          <cell r="Y171">
            <v>374105.59999999998</v>
          </cell>
          <cell r="Z171">
            <v>1121976.24</v>
          </cell>
          <cell r="AA171">
            <v>0</v>
          </cell>
          <cell r="AB171">
            <v>317989.75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623509.34</v>
          </cell>
          <cell r="AH171">
            <v>864389.46</v>
          </cell>
          <cell r="AI171">
            <v>374105.59999999998</v>
          </cell>
        </row>
        <row r="172">
          <cell r="P172" t="str">
            <v>RPZP.01.01.01-32-190/09</v>
          </cell>
          <cell r="Q172" t="e">
            <v>#N/A</v>
          </cell>
          <cell r="R172" t="str">
            <v>ostatni</v>
          </cell>
          <cell r="S172" t="str">
            <v>"Malserwis" Spółka z ograniczoną odpowiedzialnością</v>
          </cell>
          <cell r="T172" t="str">
            <v>9552225575</v>
          </cell>
          <cell r="U172" t="str">
            <v>2013-07-05</v>
          </cell>
          <cell r="V172">
            <v>261200.82</v>
          </cell>
          <cell r="W172">
            <v>222020.69</v>
          </cell>
          <cell r="X172" t="str">
            <v>Tak</v>
          </cell>
          <cell r="Y172">
            <v>843117.43</v>
          </cell>
          <cell r="Z172">
            <v>1708893.11</v>
          </cell>
          <cell r="AA172">
            <v>0</v>
          </cell>
          <cell r="AB172">
            <v>716649.8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1405195.72</v>
          </cell>
          <cell r="AH172">
            <v>1405195.72</v>
          </cell>
          <cell r="AI172">
            <v>843117.43</v>
          </cell>
        </row>
        <row r="173">
          <cell r="P173" t="str">
            <v>RPZP.01.01.01-32-191/09</v>
          </cell>
          <cell r="Q173" t="e">
            <v>#N/A</v>
          </cell>
          <cell r="R173" t="str">
            <v>ostatni</v>
          </cell>
          <cell r="S173" t="str">
            <v>Drucker Adam Stec</v>
          </cell>
          <cell r="T173" t="str">
            <v>9551486842</v>
          </cell>
          <cell r="U173" t="str">
            <v>2011-02-18</v>
          </cell>
          <cell r="V173">
            <v>244800</v>
          </cell>
          <cell r="W173">
            <v>208079.99</v>
          </cell>
          <cell r="X173" t="str">
            <v>Tak</v>
          </cell>
          <cell r="Y173">
            <v>306000</v>
          </cell>
          <cell r="Z173">
            <v>622200</v>
          </cell>
          <cell r="AA173">
            <v>107000</v>
          </cell>
          <cell r="AB173">
            <v>260099.99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510000</v>
          </cell>
          <cell r="AH173">
            <v>510000</v>
          </cell>
          <cell r="AI173">
            <v>306000</v>
          </cell>
        </row>
        <row r="174">
          <cell r="P174" t="str">
            <v>RPZP.01.01.01-32-192/09</v>
          </cell>
          <cell r="Q174" t="e">
            <v>#N/A</v>
          </cell>
          <cell r="R174" t="str">
            <v>ostatni</v>
          </cell>
          <cell r="S174" t="str">
            <v>Waste Daniel Jaworski</v>
          </cell>
          <cell r="T174" t="str">
            <v>8512459792</v>
          </cell>
          <cell r="U174" t="str">
            <v>2011-05-04</v>
          </cell>
          <cell r="V174">
            <v>0</v>
          </cell>
          <cell r="W174">
            <v>0</v>
          </cell>
          <cell r="X174" t="str">
            <v>Tak</v>
          </cell>
          <cell r="Y174">
            <v>777584.41</v>
          </cell>
          <cell r="Z174">
            <v>1573932.28</v>
          </cell>
          <cell r="AA174">
            <v>270000</v>
          </cell>
          <cell r="AB174">
            <v>660946.74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1295974.02</v>
          </cell>
          <cell r="AH174">
            <v>1295974.02</v>
          </cell>
          <cell r="AI174">
            <v>777584.41</v>
          </cell>
        </row>
        <row r="175">
          <cell r="P175" t="str">
            <v>RPZP.01.01.01-32-192/10</v>
          </cell>
          <cell r="Q175" t="e">
            <v>#N/A</v>
          </cell>
          <cell r="R175" t="str">
            <v>ostatni</v>
          </cell>
          <cell r="S175" t="str">
            <v>Zakład Instalacyjno- budowlany Kaloria Grzegorz Kazimierz Kurzyński</v>
          </cell>
          <cell r="T175" t="str">
            <v>8511239858</v>
          </cell>
          <cell r="U175" t="str">
            <v>2011-12-06</v>
          </cell>
          <cell r="V175">
            <v>29148.23</v>
          </cell>
          <cell r="W175">
            <v>29148.23</v>
          </cell>
          <cell r="X175" t="str">
            <v>Tak</v>
          </cell>
          <cell r="Y175">
            <v>67548.88</v>
          </cell>
          <cell r="Z175">
            <v>137952.26999999999</v>
          </cell>
          <cell r="AA175">
            <v>0</v>
          </cell>
          <cell r="AB175">
            <v>67548.88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112581.48</v>
          </cell>
          <cell r="AH175">
            <v>112581.48</v>
          </cell>
          <cell r="AI175">
            <v>67548.88</v>
          </cell>
        </row>
        <row r="176">
          <cell r="P176" t="str">
            <v>RPZP.01.01.01-32-194/09</v>
          </cell>
          <cell r="Q176" t="e">
            <v>#N/A</v>
          </cell>
          <cell r="R176" t="str">
            <v>ostatni</v>
          </cell>
          <cell r="S176" t="str">
            <v>MAT Michał Szymkowiak</v>
          </cell>
          <cell r="T176" t="str">
            <v>8520900725</v>
          </cell>
          <cell r="U176" t="str">
            <v>2011-05-23</v>
          </cell>
          <cell r="V176">
            <v>16380</v>
          </cell>
          <cell r="W176">
            <v>13923</v>
          </cell>
          <cell r="X176" t="str">
            <v>Tak</v>
          </cell>
          <cell r="Y176">
            <v>90780</v>
          </cell>
          <cell r="Z176">
            <v>184586</v>
          </cell>
          <cell r="AA176">
            <v>0</v>
          </cell>
          <cell r="AB176">
            <v>77163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151300</v>
          </cell>
          <cell r="AH176">
            <v>151300</v>
          </cell>
          <cell r="AI176">
            <v>90780</v>
          </cell>
        </row>
        <row r="177">
          <cell r="P177" t="str">
            <v>RPZP.01.01.01-32-198/09</v>
          </cell>
          <cell r="Q177" t="e">
            <v>#N/A</v>
          </cell>
          <cell r="R177" t="str">
            <v>ostatni</v>
          </cell>
          <cell r="S177" t="str">
            <v>Indywidualna Praktyka lekarska Elżbieta Pieńkowska – Machoy Specjalista w Zakresie Okulistyki</v>
          </cell>
          <cell r="T177" t="str">
            <v>8521782127</v>
          </cell>
          <cell r="U177" t="str">
            <v>2011-09-16</v>
          </cell>
          <cell r="V177">
            <v>212137.95</v>
          </cell>
          <cell r="W177">
            <v>180317.25</v>
          </cell>
          <cell r="X177" t="str">
            <v>Tak</v>
          </cell>
          <cell r="Y177">
            <v>246962.04</v>
          </cell>
          <cell r="Z177">
            <v>463372.89</v>
          </cell>
          <cell r="AA177">
            <v>0</v>
          </cell>
          <cell r="AB177">
            <v>209917.72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411603.4</v>
          </cell>
          <cell r="AH177">
            <v>411603.4</v>
          </cell>
          <cell r="AI177">
            <v>246962.04</v>
          </cell>
        </row>
        <row r="178">
          <cell r="P178" t="str">
            <v>RPZP.01.01.01-32-198/10</v>
          </cell>
          <cell r="Q178" t="e">
            <v>#N/A</v>
          </cell>
          <cell r="R178" t="str">
            <v>ostatni</v>
          </cell>
          <cell r="S178" t="str">
            <v>Szymon Smolczyński – Dach-Reed</v>
          </cell>
          <cell r="T178" t="str">
            <v>8512859089</v>
          </cell>
          <cell r="U178" t="str">
            <v>2012-09-12</v>
          </cell>
          <cell r="V178">
            <v>91500</v>
          </cell>
          <cell r="W178">
            <v>91500</v>
          </cell>
          <cell r="X178" t="str">
            <v>Tak</v>
          </cell>
          <cell r="Y178">
            <v>850257.49</v>
          </cell>
          <cell r="Z178">
            <v>1821079.26</v>
          </cell>
          <cell r="AA178">
            <v>595180.24</v>
          </cell>
          <cell r="AB178">
            <v>850257.49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1417095.82</v>
          </cell>
          <cell r="AH178">
            <v>1417095.82</v>
          </cell>
          <cell r="AI178">
            <v>850257.49</v>
          </cell>
        </row>
        <row r="179">
          <cell r="P179" t="str">
            <v>RPZP.01.01.01-32-199/10</v>
          </cell>
          <cell r="Q179" t="e">
            <v>#N/A</v>
          </cell>
          <cell r="R179" t="str">
            <v>ostatni</v>
          </cell>
          <cell r="S179" t="str">
            <v>MULTIKO NARKIEWICZ SPÓŁKA JAWNA</v>
          </cell>
          <cell r="T179" t="str">
            <v>5271036099</v>
          </cell>
          <cell r="U179" t="str">
            <v>2011-07-11</v>
          </cell>
          <cell r="V179">
            <v>11706</v>
          </cell>
          <cell r="W179">
            <v>11706</v>
          </cell>
          <cell r="X179" t="str">
            <v>Tak</v>
          </cell>
          <cell r="Y179">
            <v>11706</v>
          </cell>
          <cell r="Z179">
            <v>23802.2</v>
          </cell>
          <cell r="AA179">
            <v>0</v>
          </cell>
          <cell r="AB179">
            <v>11706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19510</v>
          </cell>
          <cell r="AH179">
            <v>19510</v>
          </cell>
          <cell r="AI179">
            <v>11706</v>
          </cell>
        </row>
        <row r="180">
          <cell r="P180" t="str">
            <v>RPZP.01.01.01-32-202/09</v>
          </cell>
          <cell r="Q180" t="e">
            <v>#N/A</v>
          </cell>
          <cell r="R180" t="str">
            <v>ostatni</v>
          </cell>
          <cell r="S180" t="str">
            <v>Villa Park Wisełka Izabella Eeg</v>
          </cell>
          <cell r="T180" t="str">
            <v>5342279640</v>
          </cell>
          <cell r="U180" t="str">
            <v>2013-10-01</v>
          </cell>
          <cell r="V180">
            <v>0</v>
          </cell>
          <cell r="W180">
            <v>0</v>
          </cell>
          <cell r="X180" t="str">
            <v>Tak</v>
          </cell>
          <cell r="Y180">
            <v>324944.38</v>
          </cell>
          <cell r="Z180">
            <v>723234.18</v>
          </cell>
          <cell r="AA180">
            <v>115395</v>
          </cell>
          <cell r="AB180">
            <v>276202.7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541573.99</v>
          </cell>
          <cell r="AH180">
            <v>542636.92000000004</v>
          </cell>
          <cell r="AI180">
            <v>324944.38</v>
          </cell>
        </row>
        <row r="181">
          <cell r="P181" t="str">
            <v>RPZP.01.01.01-32-203/09</v>
          </cell>
          <cell r="Q181" t="e">
            <v>#N/A</v>
          </cell>
          <cell r="R181" t="str">
            <v>ostatni</v>
          </cell>
          <cell r="S181" t="str">
            <v>Szkoła Nauki Jazdy Marcin Budny</v>
          </cell>
          <cell r="T181" t="str">
            <v>8561613371</v>
          </cell>
          <cell r="U181" t="str">
            <v>2011-11-25</v>
          </cell>
          <cell r="V181">
            <v>35240.22</v>
          </cell>
          <cell r="W181">
            <v>29954.19</v>
          </cell>
          <cell r="X181" t="str">
            <v>Tak</v>
          </cell>
          <cell r="Y181">
            <v>120000</v>
          </cell>
          <cell r="Z181">
            <v>200041.84</v>
          </cell>
          <cell r="AA181">
            <v>0</v>
          </cell>
          <cell r="AB181">
            <v>101999.99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200000</v>
          </cell>
          <cell r="AH181">
            <v>200000</v>
          </cell>
          <cell r="AI181">
            <v>120000</v>
          </cell>
        </row>
        <row r="182">
          <cell r="P182" t="str">
            <v>RPZP.01.01.01-32-204/09</v>
          </cell>
          <cell r="Q182" t="e">
            <v>#N/A</v>
          </cell>
          <cell r="R182" t="str">
            <v>ostatni</v>
          </cell>
          <cell r="S182" t="str">
            <v>Klinika Pięknego Uśmiechu - Katarzyna Jamroszczyk</v>
          </cell>
          <cell r="T182" t="str">
            <v>9271608876</v>
          </cell>
          <cell r="U182" t="str">
            <v>2011-12-19</v>
          </cell>
          <cell r="V182">
            <v>16829.88</v>
          </cell>
          <cell r="W182">
            <v>14305.39</v>
          </cell>
          <cell r="X182" t="str">
            <v>Tak</v>
          </cell>
          <cell r="Y182">
            <v>119076</v>
          </cell>
          <cell r="Z182">
            <v>205658.82</v>
          </cell>
          <cell r="AA182">
            <v>41676.6</v>
          </cell>
          <cell r="AB182">
            <v>101214.59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198460</v>
          </cell>
          <cell r="AH182">
            <v>198460</v>
          </cell>
          <cell r="AI182">
            <v>119076</v>
          </cell>
        </row>
        <row r="183">
          <cell r="P183" t="str">
            <v>RPZP.01.01.01-32-205/09</v>
          </cell>
          <cell r="Q183" t="e">
            <v>#N/A</v>
          </cell>
          <cell r="R183" t="str">
            <v>ostatni</v>
          </cell>
          <cell r="S183" t="str">
            <v>Katarzyna Kołakowska</v>
          </cell>
          <cell r="T183" t="str">
            <v>9552056210</v>
          </cell>
          <cell r="U183" t="str">
            <v>2011-05-19</v>
          </cell>
          <cell r="V183">
            <v>0</v>
          </cell>
          <cell r="W183">
            <v>0</v>
          </cell>
          <cell r="X183" t="str">
            <v>Tak</v>
          </cell>
          <cell r="Y183">
            <v>118200</v>
          </cell>
          <cell r="Z183">
            <v>197000</v>
          </cell>
          <cell r="AA183">
            <v>41370</v>
          </cell>
          <cell r="AB183">
            <v>100469.99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197000</v>
          </cell>
          <cell r="AH183">
            <v>197000</v>
          </cell>
          <cell r="AI183">
            <v>118200</v>
          </cell>
        </row>
        <row r="184">
          <cell r="P184" t="str">
            <v>RPZP.01.01.01-32-207/09</v>
          </cell>
          <cell r="Q184" t="e">
            <v>#N/A</v>
          </cell>
          <cell r="R184" t="str">
            <v>ostatni</v>
          </cell>
          <cell r="S184" t="str">
            <v>REHBET Beata Buryta</v>
          </cell>
          <cell r="T184" t="str">
            <v>2530034462</v>
          </cell>
          <cell r="U184" t="str">
            <v>2012-03-23</v>
          </cell>
          <cell r="V184">
            <v>7680.72</v>
          </cell>
          <cell r="W184">
            <v>6528.61</v>
          </cell>
          <cell r="X184" t="str">
            <v>Tak</v>
          </cell>
          <cell r="Y184">
            <v>53762.080000000002</v>
          </cell>
          <cell r="Z184">
            <v>95238.74</v>
          </cell>
          <cell r="AA184">
            <v>23800</v>
          </cell>
          <cell r="AB184">
            <v>45697.760000000002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89603.48</v>
          </cell>
          <cell r="AH184">
            <v>89603.48</v>
          </cell>
          <cell r="AI184">
            <v>53762.080000000002</v>
          </cell>
        </row>
        <row r="185">
          <cell r="P185" t="str">
            <v>RPZP.01.01.01-32-209/10</v>
          </cell>
          <cell r="Q185" t="e">
            <v>#N/A</v>
          </cell>
          <cell r="R185" t="str">
            <v>ostatni</v>
          </cell>
          <cell r="S185" t="str">
            <v>rQ Radosław Kurzaj</v>
          </cell>
          <cell r="T185" t="str">
            <v>8521411939</v>
          </cell>
          <cell r="U185" t="str">
            <v>2012-09-25</v>
          </cell>
          <cell r="V185">
            <v>30491.79</v>
          </cell>
          <cell r="W185">
            <v>30491.79</v>
          </cell>
          <cell r="X185" t="str">
            <v>Tak</v>
          </cell>
          <cell r="Y185">
            <v>30491.79</v>
          </cell>
          <cell r="Z185">
            <v>62710.81</v>
          </cell>
          <cell r="AA185">
            <v>21344.26</v>
          </cell>
          <cell r="AB185">
            <v>30491.79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50819.66</v>
          </cell>
          <cell r="AH185">
            <v>50819.66</v>
          </cell>
          <cell r="AI185">
            <v>30491.79</v>
          </cell>
        </row>
        <row r="186">
          <cell r="P186" t="str">
            <v>RPZP.01.01.01-32-210/09</v>
          </cell>
          <cell r="Q186" t="e">
            <v>#N/A</v>
          </cell>
          <cell r="R186" t="str">
            <v>ostatni</v>
          </cell>
          <cell r="S186" t="str">
            <v>Niepubliczny Zakład Opieki Zdrowotnej "Medical Care" Jacek Matusiak</v>
          </cell>
          <cell r="T186" t="str">
            <v>9552021128</v>
          </cell>
          <cell r="U186" t="str">
            <v>2013-02-14</v>
          </cell>
          <cell r="V186">
            <v>140999.4</v>
          </cell>
          <cell r="W186">
            <v>119849.49</v>
          </cell>
          <cell r="X186" t="str">
            <v>Tak</v>
          </cell>
          <cell r="Y186">
            <v>307619.40000000002</v>
          </cell>
          <cell r="Z186">
            <v>512699</v>
          </cell>
          <cell r="AA186">
            <v>107667</v>
          </cell>
          <cell r="AB186">
            <v>261476.49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512699</v>
          </cell>
          <cell r="AH186">
            <v>512699</v>
          </cell>
          <cell r="AI186">
            <v>307619.40000000002</v>
          </cell>
        </row>
        <row r="187">
          <cell r="P187" t="str">
            <v>RPZP.01.01.01-32-211/09</v>
          </cell>
          <cell r="Q187" t="e">
            <v>#N/A</v>
          </cell>
          <cell r="R187" t="str">
            <v>ostatni</v>
          </cell>
          <cell r="S187" t="str">
            <v>„Cosmedica S.C.” Rafał Kuczyński, Monika Beton</v>
          </cell>
          <cell r="T187" t="str">
            <v>8522426587</v>
          </cell>
          <cell r="U187" t="str">
            <v>2011-09-07</v>
          </cell>
          <cell r="V187">
            <v>11694.4</v>
          </cell>
          <cell r="W187">
            <v>9940.24</v>
          </cell>
          <cell r="X187" t="str">
            <v>Tak</v>
          </cell>
          <cell r="Y187">
            <v>441624.84</v>
          </cell>
          <cell r="Z187">
            <v>898499.02</v>
          </cell>
          <cell r="AA187">
            <v>135850.04999999999</v>
          </cell>
          <cell r="AB187">
            <v>375381.1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736041.42</v>
          </cell>
          <cell r="AH187">
            <v>736041.42</v>
          </cell>
          <cell r="AI187">
            <v>441624.84</v>
          </cell>
        </row>
        <row r="188">
          <cell r="P188" t="str">
            <v>RPZP.01.01.01-32-212/09</v>
          </cell>
          <cell r="Q188" t="e">
            <v>#N/A</v>
          </cell>
          <cell r="R188" t="str">
            <v>ostatni</v>
          </cell>
          <cell r="S188" t="str">
            <v>Najda Consulting Andrzej Najda</v>
          </cell>
          <cell r="T188" t="str">
            <v>9551896221</v>
          </cell>
          <cell r="U188" t="str">
            <v>2010-10-19</v>
          </cell>
          <cell r="V188">
            <v>52007.44</v>
          </cell>
          <cell r="W188">
            <v>44206.32</v>
          </cell>
          <cell r="X188" t="str">
            <v>Tak</v>
          </cell>
          <cell r="Y188">
            <v>52007.44</v>
          </cell>
          <cell r="Z188">
            <v>118080.99</v>
          </cell>
          <cell r="AA188">
            <v>0</v>
          </cell>
          <cell r="AB188">
            <v>44206.32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86679.08</v>
          </cell>
          <cell r="AH188">
            <v>86679.08</v>
          </cell>
          <cell r="AI188">
            <v>52007.44</v>
          </cell>
        </row>
        <row r="189">
          <cell r="P189" t="str">
            <v>RPZP.01.01.01-32-213/09</v>
          </cell>
          <cell r="Q189" t="e">
            <v>#N/A</v>
          </cell>
          <cell r="R189" t="str">
            <v>ostatni</v>
          </cell>
          <cell r="S189" t="str">
            <v>Indywidualna Praktyka Stomatologiczna Ewa Karędys</v>
          </cell>
          <cell r="T189" t="str">
            <v>8551289176</v>
          </cell>
          <cell r="U189" t="str">
            <v>2011-06-28</v>
          </cell>
          <cell r="V189">
            <v>53645.01</v>
          </cell>
          <cell r="W189">
            <v>45598.25</v>
          </cell>
          <cell r="X189" t="str">
            <v>Tak</v>
          </cell>
          <cell r="Y189">
            <v>53645.01</v>
          </cell>
          <cell r="Z189">
            <v>112197</v>
          </cell>
          <cell r="AA189">
            <v>37582.49</v>
          </cell>
          <cell r="AB189">
            <v>45598.25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89408.35</v>
          </cell>
          <cell r="AH189">
            <v>89408.35</v>
          </cell>
          <cell r="AI189">
            <v>53645.01</v>
          </cell>
        </row>
        <row r="190">
          <cell r="P190" t="str">
            <v>RPZP.01.01.01-32-213/10</v>
          </cell>
          <cell r="Q190" t="e">
            <v>#N/A</v>
          </cell>
          <cell r="R190" t="str">
            <v>ostatni</v>
          </cell>
          <cell r="S190" t="str">
            <v>LUBEX JAN WŁADYKA</v>
          </cell>
          <cell r="T190" t="str">
            <v>8520402588</v>
          </cell>
          <cell r="U190" t="str">
            <v>2013-02-12</v>
          </cell>
          <cell r="V190">
            <v>622950</v>
          </cell>
          <cell r="W190">
            <v>622950</v>
          </cell>
          <cell r="X190" t="str">
            <v>Tak</v>
          </cell>
          <cell r="Y190">
            <v>960000</v>
          </cell>
          <cell r="Z190">
            <v>1974150</v>
          </cell>
          <cell r="AA190">
            <v>633600</v>
          </cell>
          <cell r="AB190">
            <v>960000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1600000</v>
          </cell>
          <cell r="AH190">
            <v>1600000</v>
          </cell>
          <cell r="AI190">
            <v>960000</v>
          </cell>
        </row>
        <row r="191">
          <cell r="P191" t="str">
            <v>RPZP.01.01.01-32-214/09</v>
          </cell>
          <cell r="Q191" t="e">
            <v>#N/A</v>
          </cell>
          <cell r="R191" t="str">
            <v>ostatni</v>
          </cell>
          <cell r="S191" t="str">
            <v>Przedsiębiorstwo Techniczno-Budowlane „Bewako” Spółka z ograniczoną odpowiedzialnością</v>
          </cell>
          <cell r="T191" t="str">
            <v>8521930846</v>
          </cell>
          <cell r="U191" t="str">
            <v>2011-11-24</v>
          </cell>
          <cell r="V191">
            <v>142606.60999999999</v>
          </cell>
          <cell r="W191">
            <v>121215.62</v>
          </cell>
          <cell r="X191" t="str">
            <v>Tak</v>
          </cell>
          <cell r="Y191">
            <v>1000000</v>
          </cell>
          <cell r="Z191">
            <v>2028823.79</v>
          </cell>
          <cell r="AA191">
            <v>697949.31</v>
          </cell>
          <cell r="AB191">
            <v>849999.99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1755918</v>
          </cell>
          <cell r="AH191">
            <v>1755918</v>
          </cell>
          <cell r="AI191">
            <v>1000000</v>
          </cell>
        </row>
        <row r="192">
          <cell r="P192" t="str">
            <v>RPZP.01.01.01-32-216/09</v>
          </cell>
          <cell r="Q192" t="e">
            <v>#N/A</v>
          </cell>
          <cell r="R192" t="str">
            <v>ostatni</v>
          </cell>
          <cell r="S192" t="str">
            <v>ORDO PROJEKT S.C. Zdanowski Marek, Sakowski Przemysław</v>
          </cell>
          <cell r="T192" t="str">
            <v>8521833942</v>
          </cell>
          <cell r="U192" t="str">
            <v>2011-04-19</v>
          </cell>
          <cell r="V192">
            <v>49120.05</v>
          </cell>
          <cell r="W192">
            <v>41752.04</v>
          </cell>
          <cell r="X192" t="str">
            <v>Tak</v>
          </cell>
          <cell r="Y192">
            <v>97720.05</v>
          </cell>
          <cell r="Z192">
            <v>198697.46</v>
          </cell>
          <cell r="AA192">
            <v>68556.600000000006</v>
          </cell>
          <cell r="AB192">
            <v>83062.039999999994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162866.76</v>
          </cell>
          <cell r="AH192">
            <v>162866.76</v>
          </cell>
          <cell r="AI192">
            <v>97720.05</v>
          </cell>
        </row>
        <row r="193">
          <cell r="P193" t="str">
            <v>RPZP.01.01.01-32-217/09</v>
          </cell>
          <cell r="Q193" t="e">
            <v>#N/A</v>
          </cell>
          <cell r="R193" t="str">
            <v>ostatni</v>
          </cell>
          <cell r="S193" t="str">
            <v>Towarzystwo Handlowe ALPLAST Spółka Jawna A. Bąk i Spółka</v>
          </cell>
          <cell r="T193" t="str">
            <v>6710012263</v>
          </cell>
          <cell r="U193" t="str">
            <v>2011-03-08</v>
          </cell>
          <cell r="V193">
            <v>0</v>
          </cell>
          <cell r="W193">
            <v>0</v>
          </cell>
          <cell r="X193" t="str">
            <v>Tak</v>
          </cell>
          <cell r="Y193">
            <v>97265.64</v>
          </cell>
          <cell r="Z193">
            <v>197773.47</v>
          </cell>
          <cell r="AA193">
            <v>68292</v>
          </cell>
          <cell r="AB193">
            <v>82675.789999999994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162109.4</v>
          </cell>
          <cell r="AH193">
            <v>162109.4</v>
          </cell>
          <cell r="AI193">
            <v>97265.64</v>
          </cell>
        </row>
        <row r="194">
          <cell r="P194" t="str">
            <v>RPZP.01.01.01-32-223/09</v>
          </cell>
          <cell r="Q194" t="e">
            <v>#N/A</v>
          </cell>
          <cell r="R194" t="str">
            <v>ostatni</v>
          </cell>
          <cell r="S194" t="str">
            <v>Pracownia Protetyczna Joanna Orłowska "A-Dent"</v>
          </cell>
          <cell r="T194" t="str">
            <v>8521310888</v>
          </cell>
          <cell r="U194" t="str">
            <v>2011-10-18</v>
          </cell>
          <cell r="V194">
            <v>14939.99</v>
          </cell>
          <cell r="W194">
            <v>12698.99</v>
          </cell>
          <cell r="X194" t="str">
            <v>Tak</v>
          </cell>
          <cell r="Y194">
            <v>49961.96</v>
          </cell>
          <cell r="Z194">
            <v>83269.95</v>
          </cell>
          <cell r="AA194">
            <v>35091</v>
          </cell>
          <cell r="AB194">
            <v>42467.66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83269.94</v>
          </cell>
          <cell r="AH194">
            <v>83269.94</v>
          </cell>
          <cell r="AI194">
            <v>49961.96</v>
          </cell>
        </row>
        <row r="195">
          <cell r="P195" t="str">
            <v>RPZP.01.01.01-32-224/09</v>
          </cell>
          <cell r="Q195" t="e">
            <v>#N/A</v>
          </cell>
          <cell r="R195" t="str">
            <v>ostatni</v>
          </cell>
          <cell r="S195" t="str">
            <v>PIELA ZOFIA PRZEDSIĘBIORSTWO HANDLOWO-USŁUGOWE "PERFECT"</v>
          </cell>
          <cell r="T195" t="str">
            <v>8551043937</v>
          </cell>
          <cell r="U195" t="str">
            <v>2011-08-22</v>
          </cell>
          <cell r="V195">
            <v>0</v>
          </cell>
          <cell r="W195">
            <v>0</v>
          </cell>
          <cell r="X195" t="str">
            <v>Tak</v>
          </cell>
          <cell r="Y195">
            <v>81602.77</v>
          </cell>
          <cell r="Z195">
            <v>203270.14</v>
          </cell>
          <cell r="AA195">
            <v>0</v>
          </cell>
          <cell r="AB195">
            <v>69362.350000000006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136004.63</v>
          </cell>
          <cell r="AH195">
            <v>155057.54</v>
          </cell>
          <cell r="AI195">
            <v>81602.77</v>
          </cell>
        </row>
        <row r="196">
          <cell r="P196" t="str">
            <v>RPZP.01.01.01-32-226/10</v>
          </cell>
          <cell r="Q196" t="e">
            <v>#N/A</v>
          </cell>
          <cell r="R196" t="str">
            <v>ostatni</v>
          </cell>
          <cell r="S196" t="str">
            <v>SMILA Piotr Kościuczyk, Ewa Kościuczyk</v>
          </cell>
          <cell r="T196" t="str">
            <v>8512562076</v>
          </cell>
          <cell r="U196" t="str">
            <v>2013-08-30</v>
          </cell>
          <cell r="V196">
            <v>19164.38</v>
          </cell>
          <cell r="W196">
            <v>19164.38</v>
          </cell>
          <cell r="X196" t="str">
            <v>Tak</v>
          </cell>
          <cell r="Y196">
            <v>76944.61</v>
          </cell>
          <cell r="Z196">
            <v>157505.28</v>
          </cell>
          <cell r="AA196">
            <v>63967.68</v>
          </cell>
          <cell r="AB196">
            <v>76944.61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128241.02</v>
          </cell>
          <cell r="AH196">
            <v>128241.02</v>
          </cell>
          <cell r="AI196">
            <v>76944.61</v>
          </cell>
        </row>
        <row r="197">
          <cell r="P197" t="str">
            <v>RPZP.01.01.01-32-228/10</v>
          </cell>
          <cell r="Q197" t="e">
            <v>#N/A</v>
          </cell>
          <cell r="R197" t="str">
            <v>ostatni</v>
          </cell>
          <cell r="S197" t="str">
            <v>Paleta Spółka Jawna Beata Kramer, Agnieszka Sobol-Gulbinowicz</v>
          </cell>
          <cell r="T197" t="str">
            <v>9552008004</v>
          </cell>
          <cell r="U197" t="str">
            <v>2013-12-06</v>
          </cell>
          <cell r="V197">
            <v>36517.31</v>
          </cell>
          <cell r="W197">
            <v>36517.31</v>
          </cell>
          <cell r="X197" t="str">
            <v>Tak</v>
          </cell>
          <cell r="Y197">
            <v>512595.64</v>
          </cell>
          <cell r="Z197">
            <v>1381827.21</v>
          </cell>
          <cell r="AA197">
            <v>358818.6</v>
          </cell>
          <cell r="AB197">
            <v>512595.64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854326.08</v>
          </cell>
          <cell r="AH197">
            <v>854330</v>
          </cell>
          <cell r="AI197">
            <v>512595.64</v>
          </cell>
        </row>
        <row r="198">
          <cell r="P198" t="str">
            <v>RPZP.01.01.01-32-230/09</v>
          </cell>
          <cell r="Q198" t="e">
            <v>#N/A</v>
          </cell>
          <cell r="R198" t="str">
            <v>ostatni</v>
          </cell>
          <cell r="S198" t="str">
            <v>Ośrodek Nauki Jazdy S.C. B.J. Jakubowscy</v>
          </cell>
          <cell r="T198" t="str">
            <v>9860140811</v>
          </cell>
          <cell r="U198" t="str">
            <v>2011-08-12</v>
          </cell>
          <cell r="V198">
            <v>34071.129999999997</v>
          </cell>
          <cell r="W198">
            <v>28960.46</v>
          </cell>
          <cell r="X198" t="str">
            <v>Tak</v>
          </cell>
          <cell r="Y198">
            <v>34071.129999999997</v>
          </cell>
          <cell r="Z198">
            <v>67147.179999999993</v>
          </cell>
          <cell r="AA198">
            <v>0</v>
          </cell>
          <cell r="AB198">
            <v>28960.46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56879.77</v>
          </cell>
          <cell r="AH198">
            <v>58090.18</v>
          </cell>
          <cell r="AI198">
            <v>34071.129999999997</v>
          </cell>
        </row>
        <row r="199">
          <cell r="P199" t="str">
            <v>RPZP.01.01.01-32-231/09</v>
          </cell>
          <cell r="Q199" t="e">
            <v>#N/A</v>
          </cell>
          <cell r="R199" t="str">
            <v>ostatni</v>
          </cell>
          <cell r="S199" t="str">
            <v>Szkoła Jazdy i Języków Obcych Z&amp;K Łata S.C.</v>
          </cell>
          <cell r="T199" t="str">
            <v>8571833861</v>
          </cell>
          <cell r="U199" t="str">
            <v>2012-05-21</v>
          </cell>
          <cell r="V199">
            <v>13167.79</v>
          </cell>
          <cell r="W199">
            <v>11192.62</v>
          </cell>
          <cell r="X199" t="str">
            <v>Tak</v>
          </cell>
          <cell r="Y199">
            <v>101520.05</v>
          </cell>
          <cell r="Z199">
            <v>172168.72</v>
          </cell>
          <cell r="AA199">
            <v>0</v>
          </cell>
          <cell r="AB199">
            <v>86292.04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169365.84</v>
          </cell>
          <cell r="AH199">
            <v>169516.52</v>
          </cell>
          <cell r="AI199">
            <v>101520.05</v>
          </cell>
        </row>
        <row r="200">
          <cell r="P200" t="str">
            <v>RPZP.01.01.01-32-232/10</v>
          </cell>
          <cell r="Q200" t="e">
            <v>#N/A</v>
          </cell>
          <cell r="R200" t="str">
            <v>ostatni</v>
          </cell>
          <cell r="S200" t="str">
            <v>Kasznia i Syn Zbigniew Kasznia</v>
          </cell>
          <cell r="T200" t="str">
            <v>8521003790</v>
          </cell>
          <cell r="U200" t="str">
            <v>2013-04-22</v>
          </cell>
          <cell r="V200">
            <v>4497.25</v>
          </cell>
          <cell r="W200">
            <v>4497.25</v>
          </cell>
          <cell r="X200" t="str">
            <v>Tak</v>
          </cell>
          <cell r="Y200">
            <v>119548.89</v>
          </cell>
          <cell r="Z200">
            <v>199820</v>
          </cell>
          <cell r="AA200">
            <v>83924.4</v>
          </cell>
          <cell r="AB200">
            <v>119548.89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199248.16</v>
          </cell>
          <cell r="AH200">
            <v>199248.16</v>
          </cell>
          <cell r="AI200">
            <v>119548.89</v>
          </cell>
        </row>
        <row r="201">
          <cell r="P201" t="str">
            <v>RPZP.01.01.01-32-233/09</v>
          </cell>
          <cell r="Q201" t="e">
            <v>#N/A</v>
          </cell>
          <cell r="R201" t="str">
            <v>ostatni</v>
          </cell>
          <cell r="S201" t="str">
            <v>COMPARPOL Sp. z o. o.</v>
          </cell>
          <cell r="T201" t="str">
            <v>8512699154</v>
          </cell>
          <cell r="U201" t="str">
            <v>2013-09-11</v>
          </cell>
          <cell r="V201">
            <v>69635.12</v>
          </cell>
          <cell r="W201">
            <v>59189.87</v>
          </cell>
          <cell r="X201" t="str">
            <v>Tak</v>
          </cell>
          <cell r="Y201">
            <v>1000000</v>
          </cell>
          <cell r="Z201">
            <v>2075246.74</v>
          </cell>
          <cell r="AA201">
            <v>475006.69</v>
          </cell>
          <cell r="AB201">
            <v>849999.99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1685724.15</v>
          </cell>
          <cell r="AH201">
            <v>1685724.15</v>
          </cell>
          <cell r="AI201">
            <v>1000000</v>
          </cell>
        </row>
        <row r="202">
          <cell r="P202" t="str">
            <v>RPZP.01.01.01-32-233/10</v>
          </cell>
          <cell r="Q202" t="e">
            <v>#N/A</v>
          </cell>
          <cell r="R202" t="str">
            <v>ostatni</v>
          </cell>
          <cell r="S202" t="str">
            <v>Przychodnia Medycyny Rodzinnej „Szafera” spółka cywilna Małgorzata Kowalczyk-Kram, Małgorzata Ostrowska-Iwaniuk, Magdalena Tomaszewska-Pacewicz, Beata Wojtczak</v>
          </cell>
          <cell r="T202" t="str">
            <v>9551414831</v>
          </cell>
          <cell r="U202" t="str">
            <v>2013-09-27</v>
          </cell>
          <cell r="V202">
            <v>24539.98</v>
          </cell>
          <cell r="W202">
            <v>24539.98</v>
          </cell>
          <cell r="X202" t="str">
            <v>Tak</v>
          </cell>
          <cell r="Y202">
            <v>119999.98</v>
          </cell>
          <cell r="Z202">
            <v>199999.98</v>
          </cell>
          <cell r="AA202">
            <v>84000</v>
          </cell>
          <cell r="AB202">
            <v>119999.98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199999.98</v>
          </cell>
          <cell r="AH202">
            <v>199999.98</v>
          </cell>
          <cell r="AI202">
            <v>119999.98</v>
          </cell>
        </row>
        <row r="203">
          <cell r="P203" t="str">
            <v>RPZP.01.01.01-32-237/09</v>
          </cell>
          <cell r="Q203" t="e">
            <v>#N/A</v>
          </cell>
          <cell r="R203" t="str">
            <v>ostatni</v>
          </cell>
          <cell r="S203" t="str">
            <v>Marzena Małgorzata Perzanowska-Stefańska</v>
          </cell>
          <cell r="T203" t="str">
            <v>8511032985</v>
          </cell>
          <cell r="U203" t="str">
            <v>2011-04-12</v>
          </cell>
          <cell r="V203">
            <v>164434.18</v>
          </cell>
          <cell r="W203">
            <v>139769.04999999999</v>
          </cell>
          <cell r="X203" t="str">
            <v>Tak</v>
          </cell>
          <cell r="Y203">
            <v>283507.20000000001</v>
          </cell>
          <cell r="Z203">
            <v>472512</v>
          </cell>
          <cell r="AA203">
            <v>0</v>
          </cell>
          <cell r="AB203">
            <v>240981.11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472512</v>
          </cell>
          <cell r="AH203">
            <v>472512</v>
          </cell>
          <cell r="AI203">
            <v>283507.20000000001</v>
          </cell>
        </row>
        <row r="204">
          <cell r="P204" t="str">
            <v>RPZP.01.01.01-32-237/10</v>
          </cell>
          <cell r="Q204" t="e">
            <v>#N/A</v>
          </cell>
          <cell r="R204" t="str">
            <v>ostatni</v>
          </cell>
          <cell r="S204" t="str">
            <v>Studio Projektowe AB Spółka Cywilna Marek Antoszczyszyn Andrzej Buko</v>
          </cell>
          <cell r="T204" t="str">
            <v>8510008803</v>
          </cell>
          <cell r="U204" t="str">
            <v>2012-02-27</v>
          </cell>
          <cell r="V204">
            <v>97574</v>
          </cell>
          <cell r="W204">
            <v>97574</v>
          </cell>
          <cell r="X204" t="str">
            <v>Tak</v>
          </cell>
          <cell r="Y204">
            <v>97574</v>
          </cell>
          <cell r="Z204">
            <v>199405.66</v>
          </cell>
          <cell r="AA204">
            <v>68000</v>
          </cell>
          <cell r="AB204">
            <v>97574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162623.76999999999</v>
          </cell>
          <cell r="AH204">
            <v>162623.76999999999</v>
          </cell>
          <cell r="AI204">
            <v>97574</v>
          </cell>
        </row>
        <row r="205">
          <cell r="P205" t="str">
            <v>RPZP.01.01.01-32-241/10</v>
          </cell>
          <cell r="Q205" t="e">
            <v>#N/A</v>
          </cell>
          <cell r="R205" t="str">
            <v>ostatni</v>
          </cell>
          <cell r="S205" t="str">
            <v>Artur Piotr Walczak - "Serwis Samochodowy - WALCZAK"</v>
          </cell>
          <cell r="T205" t="str">
            <v>8571034545</v>
          </cell>
          <cell r="U205" t="str">
            <v>2012-10-19</v>
          </cell>
          <cell r="V205">
            <v>68933.100000000006</v>
          </cell>
          <cell r="W205">
            <v>68933.100000000006</v>
          </cell>
          <cell r="X205" t="str">
            <v>Tak</v>
          </cell>
          <cell r="Y205">
            <v>68933.100000000006</v>
          </cell>
          <cell r="Z205">
            <v>141435.85999999999</v>
          </cell>
          <cell r="AA205">
            <v>43100</v>
          </cell>
          <cell r="AB205">
            <v>68933.100000000006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114888.5</v>
          </cell>
          <cell r="AH205">
            <v>114888.5</v>
          </cell>
          <cell r="AI205">
            <v>68933.100000000006</v>
          </cell>
        </row>
        <row r="206">
          <cell r="P206" t="str">
            <v>RPZP.01.01.01-32-242/09</v>
          </cell>
          <cell r="Q206" t="e">
            <v>#N/A</v>
          </cell>
          <cell r="R206" t="str">
            <v>ostatni</v>
          </cell>
          <cell r="S206" t="str">
            <v>USŁUGI WCZASOWE "MAJA" JADWIGA BUDNIK</v>
          </cell>
          <cell r="T206" t="str">
            <v>5991436438</v>
          </cell>
          <cell r="U206" t="str">
            <v>2014-01-08</v>
          </cell>
          <cell r="V206">
            <v>25316.94</v>
          </cell>
          <cell r="W206">
            <v>21519.39</v>
          </cell>
          <cell r="X206" t="str">
            <v>Tak</v>
          </cell>
          <cell r="Y206">
            <v>83718.240000000005</v>
          </cell>
          <cell r="Z206">
            <v>205648.22</v>
          </cell>
          <cell r="AA206">
            <v>0</v>
          </cell>
          <cell r="AB206">
            <v>71160.479999999996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139530.43</v>
          </cell>
          <cell r="AH206">
            <v>139530.43</v>
          </cell>
          <cell r="AI206">
            <v>83718.240000000005</v>
          </cell>
        </row>
        <row r="207">
          <cell r="P207" t="str">
            <v>RPZP.01.01.01-32-242/10</v>
          </cell>
          <cell r="Q207" t="e">
            <v>#N/A</v>
          </cell>
          <cell r="R207" t="str">
            <v>ostatni</v>
          </cell>
          <cell r="S207" t="str">
            <v>Damian Sawicki - Studio haftu komputerowego – Haftlandia.pl</v>
          </cell>
          <cell r="T207" t="str">
            <v>8512819606</v>
          </cell>
          <cell r="U207" t="str">
            <v>2012-11-27</v>
          </cell>
          <cell r="V207">
            <v>8974.2199999999993</v>
          </cell>
          <cell r="W207">
            <v>8974.2199999999993</v>
          </cell>
          <cell r="X207" t="str">
            <v>Tak</v>
          </cell>
          <cell r="Y207">
            <v>46045.64</v>
          </cell>
          <cell r="Z207">
            <v>97302.6</v>
          </cell>
          <cell r="AA207">
            <v>32231.94</v>
          </cell>
          <cell r="AB207">
            <v>46045.64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76742.740000000005</v>
          </cell>
          <cell r="AH207">
            <v>76742.740000000005</v>
          </cell>
          <cell r="AI207">
            <v>46045.64</v>
          </cell>
        </row>
        <row r="208">
          <cell r="P208" t="str">
            <v>RPZP.01.01.01-32-243/09</v>
          </cell>
          <cell r="Q208" t="e">
            <v>#N/A</v>
          </cell>
          <cell r="R208" t="str">
            <v>ostatni</v>
          </cell>
          <cell r="S208" t="str">
            <v>InterVista Spółka z ograniczoną odpowiedzialnością</v>
          </cell>
          <cell r="T208" t="str">
            <v>8513067166</v>
          </cell>
          <cell r="U208" t="str">
            <v>2012-06-12</v>
          </cell>
          <cell r="V208">
            <v>56572.41</v>
          </cell>
          <cell r="W208">
            <v>48086.54</v>
          </cell>
          <cell r="X208" t="str">
            <v>Tak</v>
          </cell>
          <cell r="Y208">
            <v>56572.41</v>
          </cell>
          <cell r="Z208">
            <v>156867.6</v>
          </cell>
          <cell r="AA208">
            <v>45500</v>
          </cell>
          <cell r="AB208">
            <v>48086.54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113580</v>
          </cell>
          <cell r="AH208">
            <v>128580</v>
          </cell>
          <cell r="AI208">
            <v>56572.41</v>
          </cell>
        </row>
        <row r="209">
          <cell r="P209" t="str">
            <v>RPZP.01.01.01-32-246/09</v>
          </cell>
          <cell r="Q209" t="e">
            <v>#N/A</v>
          </cell>
          <cell r="R209" t="str">
            <v>ostatni</v>
          </cell>
          <cell r="S209" t="str">
            <v>Zakład Stolarski Wiesław Adrabiński</v>
          </cell>
          <cell r="T209" t="str">
            <v>8541045604</v>
          </cell>
          <cell r="U209" t="str">
            <v>2011-07-01</v>
          </cell>
          <cell r="V209">
            <v>100355.67</v>
          </cell>
          <cell r="W209">
            <v>85302.31</v>
          </cell>
          <cell r="X209" t="str">
            <v>Tak</v>
          </cell>
          <cell r="Y209">
            <v>307998.90999999997</v>
          </cell>
          <cell r="Z209">
            <v>513331.53</v>
          </cell>
          <cell r="AA209">
            <v>110272.05</v>
          </cell>
          <cell r="AB209">
            <v>261799.06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513331.53</v>
          </cell>
          <cell r="AH209">
            <v>513331.53</v>
          </cell>
          <cell r="AI209">
            <v>307998.90999999997</v>
          </cell>
        </row>
        <row r="210">
          <cell r="P210" t="str">
            <v>RPZP.01.01.01-32-246/10</v>
          </cell>
          <cell r="Q210" t="e">
            <v>#N/A</v>
          </cell>
          <cell r="R210" t="str">
            <v>ostatni</v>
          </cell>
          <cell r="S210" t="str">
            <v>MAQSIMUM MATUSIEWICZ RUCHLEWICZ WYCICHOWSKI SPÓŁKA JAWNA</v>
          </cell>
          <cell r="T210" t="str">
            <v>8510306564</v>
          </cell>
          <cell r="U210" t="str">
            <v>2012-10-19</v>
          </cell>
          <cell r="V210">
            <v>92943.09</v>
          </cell>
          <cell r="W210">
            <v>92943.09</v>
          </cell>
          <cell r="X210" t="str">
            <v>Tak</v>
          </cell>
          <cell r="Y210">
            <v>92943.09</v>
          </cell>
          <cell r="Z210">
            <v>195862.51</v>
          </cell>
          <cell r="AA210">
            <v>68523.48</v>
          </cell>
          <cell r="AB210">
            <v>92943.09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154905.16</v>
          </cell>
          <cell r="AH210">
            <v>158895.24</v>
          </cell>
          <cell r="AI210">
            <v>92943.09</v>
          </cell>
        </row>
        <row r="211">
          <cell r="P211" t="str">
            <v>RPZP.01.01.01-32-247/10</v>
          </cell>
          <cell r="Q211" t="e">
            <v>#N/A</v>
          </cell>
          <cell r="R211" t="str">
            <v>ostatni</v>
          </cell>
          <cell r="S211" t="str">
            <v>AKADEMIA TECHNIKI JAZDY IGIELSKI Spółka z ograniczoną odpowiedzialnością</v>
          </cell>
          <cell r="T211" t="str">
            <v>8542358469</v>
          </cell>
          <cell r="U211" t="str">
            <v>2012-02-10</v>
          </cell>
          <cell r="V211">
            <v>86117.65</v>
          </cell>
          <cell r="W211">
            <v>86117.65</v>
          </cell>
          <cell r="X211" t="str">
            <v>Tak</v>
          </cell>
          <cell r="Y211">
            <v>1000000</v>
          </cell>
          <cell r="Z211">
            <v>2091000</v>
          </cell>
          <cell r="AA211">
            <v>300000</v>
          </cell>
          <cell r="AB211">
            <v>1000000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1700000</v>
          </cell>
          <cell r="AH211">
            <v>1700000</v>
          </cell>
          <cell r="AI211">
            <v>1000000</v>
          </cell>
        </row>
        <row r="212">
          <cell r="P212" t="str">
            <v>RPZP.01.01.01-32-250/09</v>
          </cell>
          <cell r="Q212" t="e">
            <v>#N/A</v>
          </cell>
          <cell r="R212" t="str">
            <v>ostatni</v>
          </cell>
          <cell r="S212" t="str">
            <v>MBM-2 Systemy Informatyczne, R. Ciszkiewicz, B. Warda, M. Zapłata, spółka jawna</v>
          </cell>
          <cell r="T212" t="str">
            <v>8581004764</v>
          </cell>
          <cell r="U212" t="str">
            <v>2012-05-25</v>
          </cell>
          <cell r="V212">
            <v>0</v>
          </cell>
          <cell r="W212">
            <v>0</v>
          </cell>
          <cell r="X212" t="str">
            <v>Tak</v>
          </cell>
          <cell r="Y212">
            <v>249836.74</v>
          </cell>
          <cell r="Z212">
            <v>547487.06000000006</v>
          </cell>
          <cell r="AA212">
            <v>95000</v>
          </cell>
          <cell r="AB212">
            <v>212361.21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416394.58</v>
          </cell>
          <cell r="AH212">
            <v>427345.91</v>
          </cell>
          <cell r="AI212">
            <v>249836.74</v>
          </cell>
        </row>
        <row r="213">
          <cell r="P213" t="str">
            <v>RPZP.01.01.01-32-251/09</v>
          </cell>
          <cell r="Q213" t="e">
            <v>#N/A</v>
          </cell>
          <cell r="R213" t="str">
            <v>ostatni</v>
          </cell>
          <cell r="S213" t="str">
            <v>AN-MAR Marcin Jangas</v>
          </cell>
          <cell r="T213" t="str">
            <v>8581128360</v>
          </cell>
          <cell r="U213" t="str">
            <v>2012-03-12</v>
          </cell>
          <cell r="V213">
            <v>227328.56</v>
          </cell>
          <cell r="W213">
            <v>193229.27</v>
          </cell>
          <cell r="X213" t="str">
            <v>Tak</v>
          </cell>
          <cell r="Y213">
            <v>314769.44</v>
          </cell>
          <cell r="Z213">
            <v>693511.34</v>
          </cell>
          <cell r="AA213">
            <v>119374.89</v>
          </cell>
          <cell r="AB213">
            <v>267554.01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524615.75</v>
          </cell>
          <cell r="AH213">
            <v>554781.52</v>
          </cell>
          <cell r="AI213">
            <v>314769.44</v>
          </cell>
        </row>
        <row r="214">
          <cell r="P214" t="str">
            <v>RPZP.01.01.01-32-252/09</v>
          </cell>
          <cell r="Q214" t="e">
            <v>#N/A</v>
          </cell>
          <cell r="R214" t="str">
            <v>ostatni</v>
          </cell>
          <cell r="S214" t="str">
            <v>Niepubliczny Zakład Fizjoterapii Mariola Kupkowska</v>
          </cell>
          <cell r="T214" t="str">
            <v>8581324894</v>
          </cell>
          <cell r="U214" t="str">
            <v>2013-12-20</v>
          </cell>
          <cell r="V214">
            <v>34727.67</v>
          </cell>
          <cell r="W214">
            <v>29518.51</v>
          </cell>
          <cell r="X214" t="str">
            <v>Tak</v>
          </cell>
          <cell r="Y214">
            <v>85713.27</v>
          </cell>
          <cell r="Z214">
            <v>143418.79999999999</v>
          </cell>
          <cell r="AA214">
            <v>0</v>
          </cell>
          <cell r="AB214">
            <v>72856.27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142855.46</v>
          </cell>
          <cell r="AH214">
            <v>143175.46</v>
          </cell>
          <cell r="AI214">
            <v>85713.27</v>
          </cell>
        </row>
        <row r="215">
          <cell r="P215" t="str">
            <v>RPZP.01.01.01-32-256/09</v>
          </cell>
          <cell r="Q215" t="e">
            <v>#N/A</v>
          </cell>
          <cell r="R215" t="str">
            <v>ostatni</v>
          </cell>
          <cell r="S215" t="str">
            <v>BABEL ECKE JOANNA STEBLECKA</v>
          </cell>
          <cell r="T215" t="str">
            <v>5951335760</v>
          </cell>
          <cell r="U215" t="str">
            <v>2013-09-30</v>
          </cell>
          <cell r="V215">
            <v>136401.07999999999</v>
          </cell>
          <cell r="W215">
            <v>115940.91</v>
          </cell>
          <cell r="X215" t="str">
            <v>Tak</v>
          </cell>
          <cell r="Y215">
            <v>142051.57</v>
          </cell>
          <cell r="Z215">
            <v>263462.99</v>
          </cell>
          <cell r="AA215">
            <v>113358</v>
          </cell>
          <cell r="AB215">
            <v>120743.82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236752.63</v>
          </cell>
          <cell r="AH215">
            <v>263462.99</v>
          </cell>
          <cell r="AI215">
            <v>142051.57</v>
          </cell>
        </row>
        <row r="216">
          <cell r="P216" t="str">
            <v>RPZP.01.01.01-32-257/10</v>
          </cell>
          <cell r="Q216" t="e">
            <v>#N/A</v>
          </cell>
          <cell r="R216" t="str">
            <v>ostatni</v>
          </cell>
          <cell r="S216" t="str">
            <v>INFOMAN S.C. PRZEMYSŁAW CZUBA, SŁAWOMIR CZUBA</v>
          </cell>
          <cell r="T216" t="str">
            <v>8521024875</v>
          </cell>
          <cell r="U216" t="str">
            <v>2014-08-01</v>
          </cell>
          <cell r="V216">
            <v>32160</v>
          </cell>
          <cell r="W216">
            <v>32160</v>
          </cell>
          <cell r="X216" t="str">
            <v>Tak</v>
          </cell>
          <cell r="Y216">
            <v>540000</v>
          </cell>
          <cell r="Z216">
            <v>1107000</v>
          </cell>
          <cell r="AA216">
            <v>378000</v>
          </cell>
          <cell r="AB216">
            <v>540000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900000</v>
          </cell>
          <cell r="AH216">
            <v>900000</v>
          </cell>
          <cell r="AI216">
            <v>540000</v>
          </cell>
        </row>
        <row r="217">
          <cell r="P217" t="str">
            <v>RPZP.01.01.01-32-258/09</v>
          </cell>
          <cell r="Q217" t="e">
            <v>#N/A</v>
          </cell>
          <cell r="R217" t="str">
            <v>ostatni</v>
          </cell>
          <cell r="S217" t="str">
            <v>Stop Co2 Spółka z ograniczoną odpowiedzialnością, spółka komandytowa</v>
          </cell>
          <cell r="T217" t="str">
            <v>8522523327</v>
          </cell>
          <cell r="U217" t="str">
            <v>2011-12-02</v>
          </cell>
          <cell r="V217">
            <v>57696.21</v>
          </cell>
          <cell r="W217">
            <v>49041.78</v>
          </cell>
          <cell r="X217" t="str">
            <v>Tak</v>
          </cell>
          <cell r="Y217">
            <v>1000000</v>
          </cell>
          <cell r="Z217">
            <v>1916435.44</v>
          </cell>
          <cell r="AA217">
            <v>699997.21</v>
          </cell>
          <cell r="AB217">
            <v>849999.99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1710000</v>
          </cell>
          <cell r="AH217">
            <v>1710000</v>
          </cell>
          <cell r="AI217">
            <v>1000000</v>
          </cell>
        </row>
        <row r="218">
          <cell r="P218" t="str">
            <v>RPZP.01.01.01-32-258/10</v>
          </cell>
          <cell r="Q218" t="e">
            <v>#N/A</v>
          </cell>
          <cell r="R218" t="str">
            <v>ostatni</v>
          </cell>
          <cell r="S218" t="str">
            <v>IT SERWIS SP. Z O.O.</v>
          </cell>
          <cell r="T218" t="str">
            <v>9552272267</v>
          </cell>
          <cell r="U218" t="str">
            <v>2012-05-30</v>
          </cell>
          <cell r="V218">
            <v>97567.64</v>
          </cell>
          <cell r="W218">
            <v>97567.64</v>
          </cell>
          <cell r="X218" t="str">
            <v>Tak</v>
          </cell>
          <cell r="Y218">
            <v>97567.64</v>
          </cell>
          <cell r="Z218">
            <v>201295.05</v>
          </cell>
          <cell r="AA218">
            <v>68800</v>
          </cell>
          <cell r="AB218">
            <v>97567.64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162612.74</v>
          </cell>
          <cell r="AH218">
            <v>163654.51</v>
          </cell>
          <cell r="AI218">
            <v>97567.64</v>
          </cell>
        </row>
        <row r="219">
          <cell r="P219" t="str">
            <v>RPZP.01.01.01-32-262/09</v>
          </cell>
          <cell r="Q219" t="e">
            <v>#N/A</v>
          </cell>
          <cell r="R219" t="str">
            <v>ostatni</v>
          </cell>
          <cell r="S219" t="str">
            <v>Przedsiębiorstwo Usług Geodezyjnych i Kartograficznych Zbigniew Królik</v>
          </cell>
          <cell r="T219" t="str">
            <v>5940008572</v>
          </cell>
          <cell r="U219" t="str">
            <v>2011-08-05</v>
          </cell>
          <cell r="V219">
            <v>178500</v>
          </cell>
          <cell r="W219">
            <v>151724.98000000001</v>
          </cell>
          <cell r="X219" t="str">
            <v>Tak</v>
          </cell>
          <cell r="Y219">
            <v>178500</v>
          </cell>
          <cell r="Z219">
            <v>382367.52</v>
          </cell>
          <cell r="AA219">
            <v>124950</v>
          </cell>
          <cell r="AB219">
            <v>151724.98000000001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297500</v>
          </cell>
          <cell r="AH219">
            <v>297500</v>
          </cell>
          <cell r="AI219">
            <v>178500</v>
          </cell>
        </row>
        <row r="220">
          <cell r="P220" t="str">
            <v>RPZP.01.01.01-32-264/09</v>
          </cell>
          <cell r="Q220" t="e">
            <v>#N/A</v>
          </cell>
          <cell r="R220" t="str">
            <v>ostatni</v>
          </cell>
          <cell r="S220" t="str">
            <v>Indywidualna Praktyka Stomatologiczna lek. stom. Łukasz Tyszler</v>
          </cell>
          <cell r="T220" t="str">
            <v>8651302060</v>
          </cell>
          <cell r="U220" t="str">
            <v>2011-12-23</v>
          </cell>
          <cell r="V220">
            <v>280500</v>
          </cell>
          <cell r="W220">
            <v>238425</v>
          </cell>
          <cell r="X220" t="str">
            <v>Tak</v>
          </cell>
          <cell r="Y220">
            <v>450729.89</v>
          </cell>
          <cell r="Z220">
            <v>751822.63</v>
          </cell>
          <cell r="AA220">
            <v>0</v>
          </cell>
          <cell r="AB220">
            <v>383120.4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751216.49</v>
          </cell>
          <cell r="AH220">
            <v>751216.49</v>
          </cell>
          <cell r="AI220">
            <v>450729.89</v>
          </cell>
        </row>
        <row r="221">
          <cell r="P221" t="str">
            <v>RPZP.01.01.01-32-265/09</v>
          </cell>
          <cell r="Q221" t="e">
            <v>#N/A</v>
          </cell>
          <cell r="R221" t="str">
            <v>ostatni</v>
          </cell>
          <cell r="S221" t="str">
            <v>Centrum Okulistyczne dr Barnyk Krzysztof – Ośrodek Diagnostyki i Rehabilitacji Słabowidzących</v>
          </cell>
          <cell r="T221" t="str">
            <v>8511938533</v>
          </cell>
          <cell r="U221" t="str">
            <v>2013-07-12</v>
          </cell>
          <cell r="V221">
            <v>144848.01999999999</v>
          </cell>
          <cell r="W221">
            <v>123120.81</v>
          </cell>
          <cell r="X221" t="str">
            <v>Tak</v>
          </cell>
          <cell r="Y221">
            <v>303807.59999999998</v>
          </cell>
          <cell r="Z221">
            <v>624561.68999999994</v>
          </cell>
          <cell r="AA221">
            <v>0</v>
          </cell>
          <cell r="AB221">
            <v>258236.45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506346</v>
          </cell>
          <cell r="AH221">
            <v>509360</v>
          </cell>
          <cell r="AI221">
            <v>303807.59999999998</v>
          </cell>
        </row>
        <row r="222">
          <cell r="P222" t="str">
            <v>RPZP.01.01.01-32-267/09</v>
          </cell>
          <cell r="Q222" t="e">
            <v>#N/A</v>
          </cell>
          <cell r="R222" t="str">
            <v>ostatni</v>
          </cell>
          <cell r="S222" t="str">
            <v>Niepubliczny Zakład Opieki Zdrowotnej w Gardnie Mariusz Biskot</v>
          </cell>
          <cell r="T222" t="str">
            <v>8522117716</v>
          </cell>
          <cell r="U222" t="str">
            <v>2013-08-26</v>
          </cell>
          <cell r="V222">
            <v>74290.559999999998</v>
          </cell>
          <cell r="W222">
            <v>63146.97</v>
          </cell>
          <cell r="X222" t="str">
            <v>Tak</v>
          </cell>
          <cell r="Y222">
            <v>98561.29</v>
          </cell>
          <cell r="Z222">
            <v>166087.56</v>
          </cell>
          <cell r="AA222">
            <v>71415.960000000006</v>
          </cell>
          <cell r="AB222">
            <v>83777.08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164268.82</v>
          </cell>
          <cell r="AH222">
            <v>165642.01999999999</v>
          </cell>
          <cell r="AI222">
            <v>98561.29</v>
          </cell>
        </row>
        <row r="223">
          <cell r="P223" t="str">
            <v>RPZP.01.01.01-32-267/10</v>
          </cell>
          <cell r="Q223" t="e">
            <v>#N/A</v>
          </cell>
          <cell r="R223" t="str">
            <v>ostatni</v>
          </cell>
          <cell r="S223" t="str">
            <v>Alpol- Adrian Małachowski</v>
          </cell>
          <cell r="T223" t="str">
            <v>7711354279</v>
          </cell>
          <cell r="U223" t="str">
            <v>2012-01-12</v>
          </cell>
          <cell r="V223">
            <v>0</v>
          </cell>
          <cell r="W223">
            <v>0</v>
          </cell>
          <cell r="X223" t="str">
            <v>Tak</v>
          </cell>
          <cell r="Y223">
            <v>94469.14</v>
          </cell>
          <cell r="Z223">
            <v>193736.64</v>
          </cell>
          <cell r="AA223">
            <v>66276</v>
          </cell>
          <cell r="AB223">
            <v>94469.14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157448.57</v>
          </cell>
          <cell r="AH223">
            <v>157448.57</v>
          </cell>
          <cell r="AI223">
            <v>94469.14</v>
          </cell>
        </row>
        <row r="224">
          <cell r="P224" t="str">
            <v>RPZP.01.01.01-32-270/09</v>
          </cell>
          <cell r="Q224" t="e">
            <v>#N/A</v>
          </cell>
          <cell r="R224" t="str">
            <v>ostatni</v>
          </cell>
          <cell r="S224" t="str">
            <v>Prywatny Gabinet Stomatologiczny - Anna Rudnikowicz</v>
          </cell>
          <cell r="T224" t="str">
            <v>6731026299</v>
          </cell>
          <cell r="U224" t="str">
            <v>2010-12-21</v>
          </cell>
          <cell r="V224">
            <v>0</v>
          </cell>
          <cell r="W224">
            <v>0</v>
          </cell>
          <cell r="X224" t="str">
            <v>Tak</v>
          </cell>
          <cell r="Y224">
            <v>36527.230000000003</v>
          </cell>
          <cell r="Z224">
            <v>61012</v>
          </cell>
          <cell r="AA224">
            <v>0</v>
          </cell>
          <cell r="AB224">
            <v>31048.14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60878.720000000001</v>
          </cell>
          <cell r="AH224">
            <v>60878.720000000001</v>
          </cell>
          <cell r="AI224">
            <v>36527.230000000003</v>
          </cell>
        </row>
        <row r="225">
          <cell r="P225" t="str">
            <v>RPZP.01.01.01-32-271/09</v>
          </cell>
          <cell r="Q225" t="e">
            <v>#N/A</v>
          </cell>
          <cell r="R225" t="str">
            <v>ostatni</v>
          </cell>
          <cell r="S225" t="str">
            <v>Przedsiębiorstwo Handlowo-Usługowe "IGLOO" Towarnicka Izabela Ilona</v>
          </cell>
          <cell r="T225" t="str">
            <v>7651297223</v>
          </cell>
          <cell r="U225" t="str">
            <v>2012-01-04</v>
          </cell>
          <cell r="V225">
            <v>322362.90999999997</v>
          </cell>
          <cell r="W225">
            <v>274008.46999999997</v>
          </cell>
          <cell r="X225" t="str">
            <v>Tak</v>
          </cell>
          <cell r="Y225">
            <v>322362.90999999997</v>
          </cell>
          <cell r="Z225">
            <v>685823.05</v>
          </cell>
          <cell r="AA225">
            <v>0</v>
          </cell>
          <cell r="AB225">
            <v>274008.46999999997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537271.53</v>
          </cell>
          <cell r="AH225">
            <v>549772.93000000005</v>
          </cell>
          <cell r="AI225">
            <v>322362.90999999997</v>
          </cell>
        </row>
        <row r="226">
          <cell r="P226" t="str">
            <v>RPZP.01.01.01-32-272/09</v>
          </cell>
          <cell r="Q226" t="e">
            <v>#N/A</v>
          </cell>
          <cell r="R226" t="str">
            <v>ostatni</v>
          </cell>
          <cell r="S226" t="str">
            <v>"MEDICUS" NZOZ STOMATOLOGICZNO-GINEKOLOGICZNY S.C. RENATA KRĘŻAŁ - SALLOUM,ISMAIEL SALLOUM</v>
          </cell>
          <cell r="T226" t="str">
            <v>6692283074</v>
          </cell>
          <cell r="U226" t="str">
            <v>2011-02-18</v>
          </cell>
          <cell r="V226">
            <v>177600</v>
          </cell>
          <cell r="W226">
            <v>150959.99</v>
          </cell>
          <cell r="X226" t="str">
            <v>Tak</v>
          </cell>
          <cell r="Y226">
            <v>177600</v>
          </cell>
          <cell r="Z226">
            <v>305500</v>
          </cell>
          <cell r="AA226">
            <v>0</v>
          </cell>
          <cell r="AB226">
            <v>150959.99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296000</v>
          </cell>
          <cell r="AH226">
            <v>296000</v>
          </cell>
          <cell r="AI226">
            <v>177600</v>
          </cell>
        </row>
        <row r="227">
          <cell r="P227" t="str">
            <v>RPZP.01.01.01-32-273/09</v>
          </cell>
          <cell r="Q227" t="e">
            <v>#N/A</v>
          </cell>
          <cell r="R227" t="str">
            <v>ostatni</v>
          </cell>
          <cell r="S227" t="str">
            <v>Specjalistyczna Praktyka Lekarska Tomasz Wasilewski Lekarz Okulista</v>
          </cell>
          <cell r="T227" t="str">
            <v>8341227364</v>
          </cell>
          <cell r="U227" t="str">
            <v>2011-09-12</v>
          </cell>
          <cell r="V227">
            <v>59947.23</v>
          </cell>
          <cell r="W227">
            <v>50955.14</v>
          </cell>
          <cell r="X227" t="str">
            <v>Tak</v>
          </cell>
          <cell r="Y227">
            <v>118045.26</v>
          </cell>
          <cell r="Z227">
            <v>196743.57</v>
          </cell>
          <cell r="AA227">
            <v>0</v>
          </cell>
          <cell r="AB227">
            <v>100338.46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196743.57</v>
          </cell>
          <cell r="AH227">
            <v>196743.57</v>
          </cell>
          <cell r="AI227">
            <v>118045.26</v>
          </cell>
        </row>
        <row r="228">
          <cell r="P228" t="str">
            <v>RPZP.01.01.01-32-274/09</v>
          </cell>
          <cell r="Q228" t="e">
            <v>#N/A</v>
          </cell>
          <cell r="R228" t="str">
            <v>ostatni</v>
          </cell>
          <cell r="S228" t="str">
            <v>"Akasza" M. Raczkowska-Sobańska</v>
          </cell>
          <cell r="T228" t="str">
            <v>6691333657</v>
          </cell>
          <cell r="U228" t="str">
            <v>2011-05-09</v>
          </cell>
          <cell r="V228">
            <v>44333.8</v>
          </cell>
          <cell r="W228">
            <v>37683.730000000003</v>
          </cell>
          <cell r="X228" t="str">
            <v>Tak</v>
          </cell>
          <cell r="Y228">
            <v>44333.8</v>
          </cell>
          <cell r="Z228">
            <v>86080</v>
          </cell>
          <cell r="AA228">
            <v>0</v>
          </cell>
          <cell r="AB228">
            <v>37683.730000000003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73889.679999999993</v>
          </cell>
          <cell r="AH228">
            <v>73889.679999999993</v>
          </cell>
          <cell r="AI228">
            <v>44333.8</v>
          </cell>
        </row>
        <row r="229">
          <cell r="P229" t="str">
            <v>RPZP.01.01.01-32-275/09</v>
          </cell>
          <cell r="Q229" t="e">
            <v>#N/A</v>
          </cell>
          <cell r="R229" t="str">
            <v>ostatni</v>
          </cell>
          <cell r="S229" t="str">
            <v>HURTOWNIA FARMACEUTYCZNA MIMIR MAREK IWANOWSKI</v>
          </cell>
          <cell r="T229" t="str">
            <v>6711015186</v>
          </cell>
          <cell r="U229" t="str">
            <v>2012-09-21</v>
          </cell>
          <cell r="V229">
            <v>41556</v>
          </cell>
          <cell r="W229">
            <v>35322.6</v>
          </cell>
          <cell r="X229" t="str">
            <v>Tak</v>
          </cell>
          <cell r="Y229">
            <v>69221.62</v>
          </cell>
          <cell r="Z229">
            <v>147499.57</v>
          </cell>
          <cell r="AA229">
            <v>0</v>
          </cell>
          <cell r="AB229">
            <v>58838.37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115369.37</v>
          </cell>
          <cell r="AH229">
            <v>117000</v>
          </cell>
          <cell r="AI229">
            <v>69221.62</v>
          </cell>
        </row>
        <row r="230">
          <cell r="P230" t="str">
            <v>RPZP.01.01.01-32-279/09</v>
          </cell>
          <cell r="Q230" t="e">
            <v>#N/A</v>
          </cell>
          <cell r="R230" t="str">
            <v>ostatni</v>
          </cell>
          <cell r="S230" t="str">
            <v>Laboratorium Protetyczne Barbara Kołosowska. Niepubliczny Zakład Opieki Zdrowotnej Barbara Kołosowska</v>
          </cell>
          <cell r="T230" t="str">
            <v>6721029563</v>
          </cell>
          <cell r="U230" t="str">
            <v>2011-09-30</v>
          </cell>
          <cell r="V230">
            <v>0</v>
          </cell>
          <cell r="W230">
            <v>0</v>
          </cell>
          <cell r="X230" t="str">
            <v>Tak</v>
          </cell>
          <cell r="Y230">
            <v>119344.2</v>
          </cell>
          <cell r="Z230">
            <v>198907</v>
          </cell>
          <cell r="AA230">
            <v>0</v>
          </cell>
          <cell r="AB230">
            <v>101442.57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198907</v>
          </cell>
          <cell r="AH230">
            <v>198907</v>
          </cell>
          <cell r="AI230">
            <v>119344.2</v>
          </cell>
        </row>
        <row r="231">
          <cell r="P231" t="str">
            <v>RPZP.01.01.01-32-280/09</v>
          </cell>
          <cell r="Q231" t="e">
            <v>#N/A</v>
          </cell>
          <cell r="R231" t="str">
            <v>ostatni</v>
          </cell>
          <cell r="S231" t="str">
            <v>Bielawiec Jerzy Jacek Zakład Robót Inżynieryjno Budowlanych "GEO-BUD"</v>
          </cell>
          <cell r="T231" t="str">
            <v>6721014159</v>
          </cell>
          <cell r="U231" t="str">
            <v>2012-01-23</v>
          </cell>
          <cell r="V231">
            <v>45312.57</v>
          </cell>
          <cell r="W231">
            <v>38515.68</v>
          </cell>
          <cell r="X231" t="str">
            <v>Tak</v>
          </cell>
          <cell r="Y231">
            <v>45312.57</v>
          </cell>
          <cell r="Z231">
            <v>96131.92</v>
          </cell>
          <cell r="AA231">
            <v>40950</v>
          </cell>
          <cell r="AB231">
            <v>38515.68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75520.95</v>
          </cell>
          <cell r="AH231">
            <v>78796.66</v>
          </cell>
          <cell r="AI231">
            <v>45312.57</v>
          </cell>
        </row>
        <row r="232">
          <cell r="P232" t="str">
            <v>RPZP.01.01.01-32-281/09</v>
          </cell>
          <cell r="Q232" t="e">
            <v>#N/A</v>
          </cell>
          <cell r="R232" t="str">
            <v>ostatni</v>
          </cell>
          <cell r="S232" t="str">
            <v>ALU-MAX Spółka Cywilna Ciemiński Tomasz Szczepaniuk Robert</v>
          </cell>
          <cell r="T232" t="str">
            <v>4990549447</v>
          </cell>
          <cell r="U232" t="str">
            <v>2011-01-05</v>
          </cell>
          <cell r="V232">
            <v>0</v>
          </cell>
          <cell r="W232">
            <v>0</v>
          </cell>
          <cell r="X232" t="str">
            <v>Tak</v>
          </cell>
          <cell r="Y232">
            <v>161400</v>
          </cell>
          <cell r="Z232">
            <v>350646</v>
          </cell>
          <cell r="AA232">
            <v>0</v>
          </cell>
          <cell r="AB232">
            <v>137190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269000</v>
          </cell>
          <cell r="AH232">
            <v>284000</v>
          </cell>
          <cell r="AI232">
            <v>161400</v>
          </cell>
        </row>
        <row r="233">
          <cell r="P233" t="str">
            <v>RPZP.01.01.01-32-282/09</v>
          </cell>
          <cell r="Q233" t="e">
            <v>#N/A</v>
          </cell>
          <cell r="R233" t="str">
            <v>ostatni</v>
          </cell>
          <cell r="S233" t="str">
            <v>Szkoła Języków Obcych School of Modern Languages Dorota Witczyńska-Strucka</v>
          </cell>
          <cell r="T233" t="str">
            <v>6691547200</v>
          </cell>
          <cell r="U233" t="str">
            <v>2011-06-20</v>
          </cell>
          <cell r="V233">
            <v>64586.23</v>
          </cell>
          <cell r="W233">
            <v>54898.29</v>
          </cell>
          <cell r="X233" t="str">
            <v>Tak</v>
          </cell>
          <cell r="Y233">
            <v>84367.96</v>
          </cell>
          <cell r="Z233">
            <v>140954.87</v>
          </cell>
          <cell r="AA233">
            <v>83956.74</v>
          </cell>
          <cell r="AB233">
            <v>71712.759999999995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140613.26999999999</v>
          </cell>
          <cell r="AH233">
            <v>140613.26999999999</v>
          </cell>
          <cell r="AI233">
            <v>84367.96</v>
          </cell>
        </row>
        <row r="234">
          <cell r="P234" t="str">
            <v>RPZP.01.01.01-32-283/09</v>
          </cell>
          <cell r="Q234" t="e">
            <v>#N/A</v>
          </cell>
          <cell r="R234" t="str">
            <v>ostatni</v>
          </cell>
          <cell r="S234" t="str">
            <v>TOPSEL spółka z ograniczoną odpowiedzialnością</v>
          </cell>
          <cell r="T234" t="str">
            <v>6692359067</v>
          </cell>
          <cell r="U234" t="str">
            <v>2011-09-02</v>
          </cell>
          <cell r="V234">
            <v>0</v>
          </cell>
          <cell r="W234">
            <v>0</v>
          </cell>
          <cell r="X234" t="str">
            <v>Tak</v>
          </cell>
          <cell r="Y234">
            <v>291918.99</v>
          </cell>
          <cell r="Z234">
            <v>656927.9</v>
          </cell>
          <cell r="AA234">
            <v>105000</v>
          </cell>
          <cell r="AB234">
            <v>248131.13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496391</v>
          </cell>
          <cell r="AH234">
            <v>496391</v>
          </cell>
          <cell r="AI234">
            <v>291918.99</v>
          </cell>
        </row>
        <row r="235">
          <cell r="P235" t="str">
            <v>RPZP.01.01.01-32-283/10</v>
          </cell>
          <cell r="Q235" t="e">
            <v>#N/A</v>
          </cell>
          <cell r="R235" t="str">
            <v>ostatni</v>
          </cell>
          <cell r="S235" t="str">
            <v>Sawicki Krzysztof Romuald Mechanika i Elektromechanika Pojazdowa</v>
          </cell>
          <cell r="T235" t="str">
            <v>8540013996</v>
          </cell>
          <cell r="U235" t="str">
            <v>2014-12-30</v>
          </cell>
          <cell r="V235">
            <v>869.4</v>
          </cell>
          <cell r="W235">
            <v>869.4</v>
          </cell>
          <cell r="X235" t="str">
            <v>Tak</v>
          </cell>
          <cell r="Y235">
            <v>66580.19</v>
          </cell>
          <cell r="Z235">
            <v>130157.3</v>
          </cell>
          <cell r="AA235">
            <v>45325.919999999998</v>
          </cell>
          <cell r="AB235">
            <v>66580.19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115517.99</v>
          </cell>
          <cell r="AH235">
            <v>115517.99</v>
          </cell>
          <cell r="AI235">
            <v>66580.19</v>
          </cell>
        </row>
        <row r="236">
          <cell r="P236" t="str">
            <v>RPZP.01.01.01-32-285/10</v>
          </cell>
          <cell r="Q236" t="e">
            <v>#N/A</v>
          </cell>
          <cell r="R236" t="str">
            <v>ostatni</v>
          </cell>
          <cell r="S236" t="str">
            <v>Towarzystwo Handlowe "ALPLAST" Spółka Jawna A. Bąk i Spółka</v>
          </cell>
          <cell r="T236" t="str">
            <v>6710012263</v>
          </cell>
          <cell r="U236" t="str">
            <v>2011-11-16</v>
          </cell>
          <cell r="V236">
            <v>0</v>
          </cell>
          <cell r="W236">
            <v>0</v>
          </cell>
          <cell r="X236" t="str">
            <v>Tak</v>
          </cell>
          <cell r="Y236">
            <v>97356.6</v>
          </cell>
          <cell r="Z236">
            <v>199581.03</v>
          </cell>
          <cell r="AA236">
            <v>68838</v>
          </cell>
          <cell r="AB236">
            <v>97356.6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162261</v>
          </cell>
          <cell r="AH236">
            <v>162261</v>
          </cell>
          <cell r="AI236">
            <v>97356.6</v>
          </cell>
        </row>
        <row r="237">
          <cell r="P237" t="str">
            <v>RPZP.01.01.01-32-286/09</v>
          </cell>
          <cell r="Q237" t="e">
            <v>#N/A</v>
          </cell>
          <cell r="R237" t="str">
            <v>ostatni</v>
          </cell>
          <cell r="S237" t="str">
            <v>PRACOWNIA DENTYSTYCZNA Grażyna Jaśkiewicz</v>
          </cell>
          <cell r="T237" t="str">
            <v>6691485858</v>
          </cell>
          <cell r="U237" t="str">
            <v>2012-04-24</v>
          </cell>
          <cell r="V237">
            <v>100572.26</v>
          </cell>
          <cell r="W237">
            <v>85486.42</v>
          </cell>
          <cell r="X237" t="str">
            <v>Tak</v>
          </cell>
          <cell r="Y237">
            <v>100572.26</v>
          </cell>
          <cell r="Z237">
            <v>167625.51999999999</v>
          </cell>
          <cell r="AA237">
            <v>70686</v>
          </cell>
          <cell r="AB237">
            <v>85486.42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167625.51999999999</v>
          </cell>
          <cell r="AH237">
            <v>167625.51999999999</v>
          </cell>
          <cell r="AI237">
            <v>100572.26</v>
          </cell>
        </row>
        <row r="238">
          <cell r="P238" t="str">
            <v>RPZP.01.01.01-32-287/09</v>
          </cell>
          <cell r="Q238" t="e">
            <v>#N/A</v>
          </cell>
          <cell r="R238" t="str">
            <v>ostatni</v>
          </cell>
          <cell r="S238" t="str">
            <v>P.P.U.H. Danuta Konicka</v>
          </cell>
          <cell r="T238" t="str">
            <v>6721066647</v>
          </cell>
          <cell r="U238" t="str">
            <v>2012-01-20</v>
          </cell>
          <cell r="V238">
            <v>26174.14</v>
          </cell>
          <cell r="W238">
            <v>22248.01</v>
          </cell>
          <cell r="X238" t="str">
            <v>Tak</v>
          </cell>
          <cell r="Y238">
            <v>107333.92</v>
          </cell>
          <cell r="Z238">
            <v>212726.98</v>
          </cell>
          <cell r="AA238">
            <v>0</v>
          </cell>
          <cell r="AB238">
            <v>91233.82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179163.1</v>
          </cell>
          <cell r="AH238">
            <v>179163.1</v>
          </cell>
          <cell r="AI238">
            <v>107333.92</v>
          </cell>
        </row>
        <row r="239">
          <cell r="P239" t="str">
            <v>RPZP.01.01.01-32-287/10</v>
          </cell>
          <cell r="Q239" t="e">
            <v>#N/A</v>
          </cell>
          <cell r="R239" t="str">
            <v>ostatni</v>
          </cell>
          <cell r="S239" t="str">
            <v>NZOZ Rehabilitacja Zespół Lekarzy i Fizjoterapeutów</v>
          </cell>
          <cell r="T239" t="str">
            <v>5971186487</v>
          </cell>
          <cell r="U239" t="str">
            <v>2013-06-26</v>
          </cell>
          <cell r="V239">
            <v>30043.8</v>
          </cell>
          <cell r="W239">
            <v>30043.8</v>
          </cell>
          <cell r="X239" t="str">
            <v>Tak</v>
          </cell>
          <cell r="Y239">
            <v>52393.120000000003</v>
          </cell>
          <cell r="Z239">
            <v>89948.85</v>
          </cell>
          <cell r="AA239">
            <v>0</v>
          </cell>
          <cell r="AB239">
            <v>52393.120000000003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87321.87</v>
          </cell>
          <cell r="AH239">
            <v>89229.99</v>
          </cell>
          <cell r="AI239">
            <v>52393.120000000003</v>
          </cell>
        </row>
        <row r="240">
          <cell r="P240" t="str">
            <v>RPZP.01.01.01-32-289/10</v>
          </cell>
          <cell r="Q240" t="e">
            <v>#N/A</v>
          </cell>
          <cell r="R240" t="str">
            <v>ostatni</v>
          </cell>
          <cell r="S240" t="str">
            <v>ARCHI-CO EWELINA BOŻACKA-OLSZA</v>
          </cell>
          <cell r="T240" t="str">
            <v>9551020641</v>
          </cell>
          <cell r="U240" t="str">
            <v>2011-08-22</v>
          </cell>
          <cell r="V240">
            <v>0</v>
          </cell>
          <cell r="W240">
            <v>0</v>
          </cell>
          <cell r="X240" t="str">
            <v>Tak</v>
          </cell>
          <cell r="Y240">
            <v>27454.080000000002</v>
          </cell>
          <cell r="Z240">
            <v>56501.61</v>
          </cell>
          <cell r="AA240">
            <v>0</v>
          </cell>
          <cell r="AB240">
            <v>27454.080000000002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45756.81</v>
          </cell>
          <cell r="AH240">
            <v>45756.81</v>
          </cell>
          <cell r="AI240">
            <v>27454.080000000002</v>
          </cell>
        </row>
        <row r="241">
          <cell r="P241" t="str">
            <v>RPZP.01.01.01-32-293/09</v>
          </cell>
          <cell r="Q241" t="e">
            <v>#N/A</v>
          </cell>
          <cell r="R241" t="str">
            <v>ostatni</v>
          </cell>
          <cell r="S241" t="str">
            <v>EMS STUDIO URODY ELIZA MAREK SZAFRAŃSKI</v>
          </cell>
          <cell r="T241" t="str">
            <v>6721749346</v>
          </cell>
          <cell r="U241" t="str">
            <v>2011-05-11</v>
          </cell>
          <cell r="V241">
            <v>268668.59000000003</v>
          </cell>
          <cell r="W241">
            <v>228368.3</v>
          </cell>
          <cell r="X241" t="str">
            <v>Tak</v>
          </cell>
          <cell r="Y241">
            <v>268668.59000000003</v>
          </cell>
          <cell r="Z241">
            <v>546380.18000000005</v>
          </cell>
          <cell r="AA241">
            <v>0</v>
          </cell>
          <cell r="AB241">
            <v>228368.3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447781</v>
          </cell>
          <cell r="AH241">
            <v>447781</v>
          </cell>
          <cell r="AI241">
            <v>268668.59000000003</v>
          </cell>
        </row>
        <row r="242">
          <cell r="P242" t="str">
            <v>RPZP.01.01.01-32-298/09</v>
          </cell>
          <cell r="Q242" t="e">
            <v>#N/A</v>
          </cell>
          <cell r="R242" t="str">
            <v>ostatni</v>
          </cell>
          <cell r="S242" t="str">
            <v>Smażalnia Ryb "PIRANIA I" Gabriela Rożen</v>
          </cell>
          <cell r="T242" t="str">
            <v>6711190736</v>
          </cell>
          <cell r="U242" t="str">
            <v>2011-09-16</v>
          </cell>
          <cell r="V242">
            <v>38835.449999999997</v>
          </cell>
          <cell r="W242">
            <v>33010.129999999997</v>
          </cell>
          <cell r="X242" t="str">
            <v>Tak</v>
          </cell>
          <cell r="Y242">
            <v>222472.34</v>
          </cell>
          <cell r="Z242">
            <v>476970.29</v>
          </cell>
          <cell r="AA242">
            <v>0</v>
          </cell>
          <cell r="AB242">
            <v>189101.48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370787.24</v>
          </cell>
          <cell r="AH242">
            <v>385593.62</v>
          </cell>
          <cell r="AI242">
            <v>222472.34</v>
          </cell>
        </row>
        <row r="243">
          <cell r="P243" t="str">
            <v>RPZP.01.01.01-32-300/09</v>
          </cell>
          <cell r="Q243" t="e">
            <v>#N/A</v>
          </cell>
          <cell r="R243" t="str">
            <v>ostatni</v>
          </cell>
          <cell r="S243" t="str">
            <v>EkoStrom Spółka z ograniczoną odpowiedziałnością</v>
          </cell>
          <cell r="T243" t="str">
            <v>7811790057</v>
          </cell>
          <cell r="U243" t="str">
            <v>2012-03-07</v>
          </cell>
          <cell r="V243">
            <v>189404.62</v>
          </cell>
          <cell r="W243">
            <v>160993.92000000001</v>
          </cell>
          <cell r="X243" t="str">
            <v>Tak</v>
          </cell>
          <cell r="Y243">
            <v>955670.45</v>
          </cell>
          <cell r="Z243">
            <v>5354568.2</v>
          </cell>
          <cell r="AA243">
            <v>232050</v>
          </cell>
          <cell r="AB243">
            <v>812319.87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4300517.03</v>
          </cell>
          <cell r="AH243">
            <v>4300517.03</v>
          </cell>
          <cell r="AI243">
            <v>955670.45</v>
          </cell>
        </row>
        <row r="244">
          <cell r="P244" t="str">
            <v>RPZP.01.01.01-32-300/10</v>
          </cell>
          <cell r="Q244" t="e">
            <v>#N/A</v>
          </cell>
          <cell r="R244" t="str">
            <v>ostatni</v>
          </cell>
          <cell r="S244" t="str">
            <v>Niepubliczny Zakład Opieki Zdrowotnej NOVA Alicja i Sebastian Jędraszczyk Spółka Cywilna</v>
          </cell>
          <cell r="T244" t="str">
            <v>8512931622</v>
          </cell>
          <cell r="U244" t="str">
            <v>2011-07-25</v>
          </cell>
          <cell r="V244">
            <v>118102.2</v>
          </cell>
          <cell r="W244">
            <v>118102.2</v>
          </cell>
          <cell r="X244" t="str">
            <v>Tak</v>
          </cell>
          <cell r="Y244">
            <v>118102.2</v>
          </cell>
          <cell r="Z244">
            <v>235052</v>
          </cell>
          <cell r="AA244">
            <v>0</v>
          </cell>
          <cell r="AB244">
            <v>118102.2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196837</v>
          </cell>
          <cell r="AH244">
            <v>196837</v>
          </cell>
          <cell r="AI244">
            <v>118102.2</v>
          </cell>
        </row>
        <row r="245">
          <cell r="P245" t="str">
            <v>RPZP.01.01.01-32-302/10</v>
          </cell>
          <cell r="Q245" t="e">
            <v>#N/A</v>
          </cell>
          <cell r="R245" t="str">
            <v>ostatni</v>
          </cell>
          <cell r="S245" t="str">
            <v>Marina Sport sp. z o.o. w organizacji</v>
          </cell>
          <cell r="T245" t="str">
            <v>8513121121</v>
          </cell>
          <cell r="U245" t="str">
            <v>2013-07-02</v>
          </cell>
          <cell r="V245">
            <v>226277.84</v>
          </cell>
          <cell r="W245">
            <v>226277.84</v>
          </cell>
          <cell r="X245" t="str">
            <v>Tak</v>
          </cell>
          <cell r="Y245">
            <v>996972.99</v>
          </cell>
          <cell r="Z245">
            <v>2728570.5</v>
          </cell>
          <cell r="AA245">
            <v>523845</v>
          </cell>
          <cell r="AB245">
            <v>996972.99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1661621.67</v>
          </cell>
          <cell r="AH245">
            <v>1661621.67</v>
          </cell>
          <cell r="AI245">
            <v>996972.99</v>
          </cell>
        </row>
        <row r="246">
          <cell r="P246" t="str">
            <v>RPZP.01.01.01-32-304/10</v>
          </cell>
          <cell r="Q246" t="e">
            <v>#N/A</v>
          </cell>
          <cell r="R246" t="str">
            <v>ostatni</v>
          </cell>
          <cell r="S246" t="str">
            <v>"Molkip" Eksport - Import Lewczuk Dariusz Mirosław</v>
          </cell>
          <cell r="T246" t="str">
            <v>7651003977</v>
          </cell>
          <cell r="U246" t="str">
            <v>2011-11-28</v>
          </cell>
          <cell r="V246">
            <v>23804.11</v>
          </cell>
          <cell r="W246">
            <v>23804.11</v>
          </cell>
          <cell r="X246" t="str">
            <v>Tak</v>
          </cell>
          <cell r="Y246">
            <v>91749</v>
          </cell>
          <cell r="Z246">
            <v>187265.14</v>
          </cell>
          <cell r="AA246">
            <v>0</v>
          </cell>
          <cell r="AB246">
            <v>91749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153170.28</v>
          </cell>
          <cell r="AH246">
            <v>153170.28</v>
          </cell>
          <cell r="AI246">
            <v>91749</v>
          </cell>
        </row>
        <row r="247">
          <cell r="P247" t="str">
            <v>RPZP.01.01.01-32-305/10</v>
          </cell>
          <cell r="Q247" t="e">
            <v>#N/A</v>
          </cell>
          <cell r="R247" t="str">
            <v>ostatni</v>
          </cell>
          <cell r="S247" t="str">
            <v>Synergia Biernacka i Przygórski Spółka Jawna</v>
          </cell>
          <cell r="T247" t="str">
            <v>6722049680</v>
          </cell>
          <cell r="U247" t="str">
            <v>2013-08-26</v>
          </cell>
          <cell r="V247">
            <v>102690</v>
          </cell>
          <cell r="W247">
            <v>102690</v>
          </cell>
          <cell r="X247" t="str">
            <v>Tak</v>
          </cell>
          <cell r="Y247">
            <v>106740</v>
          </cell>
          <cell r="Z247">
            <v>203723.03</v>
          </cell>
          <cell r="AA247">
            <v>0</v>
          </cell>
          <cell r="AB247">
            <v>106740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177900</v>
          </cell>
          <cell r="AH247">
            <v>177900</v>
          </cell>
          <cell r="AI247">
            <v>106740</v>
          </cell>
        </row>
        <row r="248">
          <cell r="P248" t="str">
            <v>RPZP.01.01.01-32-308/09</v>
          </cell>
          <cell r="Q248" t="e">
            <v>#N/A</v>
          </cell>
          <cell r="R248" t="str">
            <v>ostatni</v>
          </cell>
          <cell r="S248" t="str">
            <v>PROFI-CAR S.C. J. SAWICKI, P. SARLEJA</v>
          </cell>
          <cell r="T248" t="str">
            <v>8542341575</v>
          </cell>
          <cell r="U248" t="str">
            <v>2011-06-17</v>
          </cell>
          <cell r="V248">
            <v>455663.28</v>
          </cell>
          <cell r="W248">
            <v>387313.78</v>
          </cell>
          <cell r="X248" t="str">
            <v>Tak</v>
          </cell>
          <cell r="Y248">
            <v>455663.28</v>
          </cell>
          <cell r="Z248">
            <v>1013899.12</v>
          </cell>
          <cell r="AA248">
            <v>0</v>
          </cell>
          <cell r="AB248">
            <v>387313.78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759438.8</v>
          </cell>
          <cell r="AH248">
            <v>805498</v>
          </cell>
          <cell r="AI248">
            <v>455663.28</v>
          </cell>
        </row>
        <row r="249">
          <cell r="P249" t="str">
            <v>RPZP.01.01.01-32-311/09</v>
          </cell>
          <cell r="Q249" t="e">
            <v>#N/A</v>
          </cell>
          <cell r="R249" t="str">
            <v>ostatni</v>
          </cell>
          <cell r="S249" t="str">
            <v>„LONGA VITA” SPÓŁKA Z OGRANICZONĄ ODPOWIEDZIALNOŚCIĄ</v>
          </cell>
          <cell r="T249" t="str">
            <v>9552027148</v>
          </cell>
          <cell r="U249" t="str">
            <v>2011-10-10</v>
          </cell>
          <cell r="V249">
            <v>0</v>
          </cell>
          <cell r="W249">
            <v>0</v>
          </cell>
          <cell r="X249" t="str">
            <v>Tak</v>
          </cell>
          <cell r="Y249">
            <v>551877.18999999994</v>
          </cell>
          <cell r="Z249">
            <v>919871.56</v>
          </cell>
          <cell r="AA249">
            <v>229000</v>
          </cell>
          <cell r="AB249">
            <v>469095.59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919795.32</v>
          </cell>
          <cell r="AH249">
            <v>919795.32</v>
          </cell>
          <cell r="AI249">
            <v>551877.18999999994</v>
          </cell>
        </row>
        <row r="250">
          <cell r="P250" t="str">
            <v>RPZP.01.01.01-32-312/09</v>
          </cell>
          <cell r="Q250" t="e">
            <v>#N/A</v>
          </cell>
          <cell r="R250" t="str">
            <v>ostatni</v>
          </cell>
          <cell r="S250" t="str">
            <v>Praktyka Dentystyczna Irena Brodecka</v>
          </cell>
          <cell r="T250" t="str">
            <v>6692278506</v>
          </cell>
          <cell r="U250" t="str">
            <v>2012-12-10</v>
          </cell>
          <cell r="V250">
            <v>139740</v>
          </cell>
          <cell r="W250">
            <v>118779</v>
          </cell>
          <cell r="X250" t="str">
            <v>Tak</v>
          </cell>
          <cell r="Y250">
            <v>283740</v>
          </cell>
          <cell r="Z250">
            <v>476450.92</v>
          </cell>
          <cell r="AA250">
            <v>0</v>
          </cell>
          <cell r="AB250">
            <v>241178.99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472900</v>
          </cell>
          <cell r="AH250">
            <v>476450</v>
          </cell>
          <cell r="AI250">
            <v>283740</v>
          </cell>
        </row>
        <row r="251">
          <cell r="P251" t="str">
            <v>RPZP.01.01.01-32-314/09</v>
          </cell>
          <cell r="Q251" t="e">
            <v>#N/A</v>
          </cell>
          <cell r="R251" t="str">
            <v>ostatni</v>
          </cell>
          <cell r="S251" t="str">
            <v>Dom Wypoczynkowy "OLIVIA" - Oliwia Kotyza</v>
          </cell>
          <cell r="T251" t="str">
            <v>4990145299</v>
          </cell>
          <cell r="U251" t="str">
            <v>2011-11-03</v>
          </cell>
          <cell r="V251">
            <v>0</v>
          </cell>
          <cell r="W251">
            <v>0</v>
          </cell>
          <cell r="X251" t="str">
            <v>Tak</v>
          </cell>
          <cell r="Y251">
            <v>158122.18</v>
          </cell>
          <cell r="Z251">
            <v>360473.95</v>
          </cell>
          <cell r="AA251">
            <v>0</v>
          </cell>
          <cell r="AB251">
            <v>134403.85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263536.96999999997</v>
          </cell>
          <cell r="AH251">
            <v>269906.77</v>
          </cell>
          <cell r="AI251">
            <v>158122.18</v>
          </cell>
        </row>
        <row r="252">
          <cell r="P252" t="str">
            <v>RPZP.01.01.01-32-314/10</v>
          </cell>
          <cell r="Q252" t="e">
            <v>#N/A</v>
          </cell>
          <cell r="R252" t="str">
            <v>ostatni</v>
          </cell>
          <cell r="S252" t="str">
            <v>SALUS Sp. z o.o. w organizacji</v>
          </cell>
          <cell r="T252" t="str">
            <v>8522569393</v>
          </cell>
          <cell r="U252" t="str">
            <v>2011-07-21</v>
          </cell>
          <cell r="V252">
            <v>0</v>
          </cell>
          <cell r="W252">
            <v>0</v>
          </cell>
          <cell r="X252" t="str">
            <v>Tak</v>
          </cell>
          <cell r="Y252">
            <v>61431.14</v>
          </cell>
          <cell r="Z252">
            <v>124910</v>
          </cell>
          <cell r="AA252">
            <v>0</v>
          </cell>
          <cell r="AB252">
            <v>61431.14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102385.24</v>
          </cell>
          <cell r="AH252">
            <v>102385.24</v>
          </cell>
          <cell r="AI252">
            <v>61431.14</v>
          </cell>
        </row>
        <row r="253">
          <cell r="P253" t="str">
            <v>RPZP.01.01.01-32-316/10</v>
          </cell>
          <cell r="Q253" t="e">
            <v>#N/A</v>
          </cell>
          <cell r="R253" t="str">
            <v>ostatni</v>
          </cell>
          <cell r="S253" t="str">
            <v>ORING-GUMY MAŁGORZATA ANETA MATYJA</v>
          </cell>
          <cell r="T253" t="str">
            <v>8511941423</v>
          </cell>
          <cell r="U253" t="str">
            <v>2012-07-05</v>
          </cell>
          <cell r="V253">
            <v>43084.14</v>
          </cell>
          <cell r="W253">
            <v>43084.14</v>
          </cell>
          <cell r="X253" t="str">
            <v>Tak</v>
          </cell>
          <cell r="Y253">
            <v>43084.14</v>
          </cell>
          <cell r="Z253">
            <v>92451.23</v>
          </cell>
          <cell r="AA253">
            <v>30240</v>
          </cell>
          <cell r="AB253">
            <v>43084.14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71806.91</v>
          </cell>
          <cell r="AH253">
            <v>71806.91</v>
          </cell>
          <cell r="AI253">
            <v>43084.14</v>
          </cell>
        </row>
        <row r="254">
          <cell r="P254" t="str">
            <v>RPZP.01.01.01-32-320/09</v>
          </cell>
          <cell r="Q254" t="e">
            <v>#N/A</v>
          </cell>
          <cell r="R254" t="str">
            <v>ostatni</v>
          </cell>
          <cell r="S254" t="str">
            <v>LILA PARK Lidia Czapska</v>
          </cell>
          <cell r="T254" t="str">
            <v>8551371966</v>
          </cell>
          <cell r="U254" t="str">
            <v>2011-08-09</v>
          </cell>
          <cell r="V254">
            <v>0</v>
          </cell>
          <cell r="W254">
            <v>0</v>
          </cell>
          <cell r="X254" t="str">
            <v>Tak</v>
          </cell>
          <cell r="Y254">
            <v>98356.98</v>
          </cell>
          <cell r="Z254">
            <v>199999.77</v>
          </cell>
          <cell r="AA254">
            <v>0</v>
          </cell>
          <cell r="AB254">
            <v>83603.429999999993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163934.23000000001</v>
          </cell>
          <cell r="AH254">
            <v>163934.23000000001</v>
          </cell>
          <cell r="AI254">
            <v>98356.98</v>
          </cell>
        </row>
        <row r="255">
          <cell r="P255" t="str">
            <v>RPZP.01.01.01-32-321/09</v>
          </cell>
          <cell r="Q255" t="e">
            <v>#N/A</v>
          </cell>
          <cell r="R255" t="str">
            <v>ostatni</v>
          </cell>
          <cell r="S255" t="str">
            <v>Firma Produkcyjno Usługowa i Handlowa Waldemar Kwarta</v>
          </cell>
          <cell r="T255" t="str">
            <v>5971245758</v>
          </cell>
          <cell r="U255" t="str">
            <v>2011-04-11</v>
          </cell>
          <cell r="V255">
            <v>0</v>
          </cell>
          <cell r="W255">
            <v>0</v>
          </cell>
          <cell r="X255" t="str">
            <v>Tak</v>
          </cell>
          <cell r="Y255">
            <v>58584.36</v>
          </cell>
          <cell r="Z255">
            <v>155304.06</v>
          </cell>
          <cell r="AA255">
            <v>0</v>
          </cell>
          <cell r="AB255">
            <v>49796.7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97640.63</v>
          </cell>
          <cell r="AH255">
            <v>97640.63</v>
          </cell>
          <cell r="AI255">
            <v>58584.36</v>
          </cell>
        </row>
        <row r="256">
          <cell r="P256" t="str">
            <v>RPZP.01.01.01-32-322/09</v>
          </cell>
          <cell r="Q256" t="e">
            <v>#N/A</v>
          </cell>
          <cell r="R256" t="str">
            <v>ostatni</v>
          </cell>
          <cell r="S256" t="str">
            <v>Black Coffee Music Miłosz Wośko</v>
          </cell>
          <cell r="T256" t="str">
            <v>8522112618</v>
          </cell>
          <cell r="U256" t="str">
            <v>2012-01-03</v>
          </cell>
          <cell r="V256">
            <v>34761.32</v>
          </cell>
          <cell r="W256">
            <v>29547.119999999999</v>
          </cell>
          <cell r="X256" t="str">
            <v>Tak</v>
          </cell>
          <cell r="Y256">
            <v>38006.730000000003</v>
          </cell>
          <cell r="Z256">
            <v>81049.210000000006</v>
          </cell>
          <cell r="AA256">
            <v>25500</v>
          </cell>
          <cell r="AB256">
            <v>32305.71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63344.55</v>
          </cell>
          <cell r="AH256">
            <v>69171.520000000004</v>
          </cell>
          <cell r="AI256">
            <v>38006.730000000003</v>
          </cell>
        </row>
        <row r="257">
          <cell r="P257" t="str">
            <v>RPZP.01.01.01-32-324/10</v>
          </cell>
          <cell r="Q257" t="e">
            <v>#N/A</v>
          </cell>
          <cell r="R257" t="str">
            <v>ostatni</v>
          </cell>
          <cell r="S257" t="str">
            <v>FIRMA PRODUKCYJNO HANDLOWA HURT 2000 MACIEJ ŻUCHOWSKI</v>
          </cell>
          <cell r="T257" t="str">
            <v>8522130906</v>
          </cell>
          <cell r="U257" t="str">
            <v>2012-07-06</v>
          </cell>
          <cell r="V257">
            <v>36000</v>
          </cell>
          <cell r="W257">
            <v>36000</v>
          </cell>
          <cell r="X257" t="str">
            <v>Tak</v>
          </cell>
          <cell r="Y257">
            <v>97800</v>
          </cell>
          <cell r="Z257">
            <v>201691.51999999999</v>
          </cell>
          <cell r="AA257">
            <v>0</v>
          </cell>
          <cell r="AB257">
            <v>97800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163000</v>
          </cell>
          <cell r="AH257">
            <v>163000</v>
          </cell>
          <cell r="AI257">
            <v>97800</v>
          </cell>
        </row>
        <row r="258">
          <cell r="P258" t="str">
            <v>RPZP.01.01.01-32-326/10</v>
          </cell>
          <cell r="Q258" t="e">
            <v>#N/A</v>
          </cell>
          <cell r="R258" t="str">
            <v>ostatni</v>
          </cell>
          <cell r="S258" t="str">
            <v>P.H.U. BERN Kober Anna</v>
          </cell>
          <cell r="T258" t="str">
            <v>8561058633</v>
          </cell>
          <cell r="U258" t="str">
            <v>2012-01-20</v>
          </cell>
          <cell r="V258">
            <v>94403.26</v>
          </cell>
          <cell r="W258">
            <v>94403.26</v>
          </cell>
          <cell r="X258" t="str">
            <v>Tak</v>
          </cell>
          <cell r="Y258">
            <v>94403.26</v>
          </cell>
          <cell r="Z258">
            <v>197719.42</v>
          </cell>
          <cell r="AA258">
            <v>0</v>
          </cell>
          <cell r="AB258">
            <v>94403.26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157338.76999999999</v>
          </cell>
          <cell r="AH258">
            <v>160958.74</v>
          </cell>
          <cell r="AI258">
            <v>94403.26</v>
          </cell>
        </row>
        <row r="259">
          <cell r="P259" t="str">
            <v>RPZP.01.01.01-32-329/09</v>
          </cell>
          <cell r="Q259" t="e">
            <v>#N/A</v>
          </cell>
          <cell r="R259" t="str">
            <v>ostatni</v>
          </cell>
          <cell r="S259" t="str">
            <v>INDYWIDUALNA SPECJALISTYCZNA PRAKTYKA LEKARSKA LEK. MARIUSZ DYDYK</v>
          </cell>
          <cell r="T259" t="str">
            <v>7931269831</v>
          </cell>
          <cell r="U259" t="str">
            <v>2011-09-19</v>
          </cell>
          <cell r="V259">
            <v>78136.14</v>
          </cell>
          <cell r="W259">
            <v>66415.710000000006</v>
          </cell>
          <cell r="X259" t="str">
            <v>Tak</v>
          </cell>
          <cell r="Y259">
            <v>78136.14</v>
          </cell>
          <cell r="Z259">
            <v>130226.9</v>
          </cell>
          <cell r="AA259">
            <v>0</v>
          </cell>
          <cell r="AB259">
            <v>66415.710000000006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130226.9</v>
          </cell>
          <cell r="AH259">
            <v>130226.9</v>
          </cell>
          <cell r="AI259">
            <v>78136.14</v>
          </cell>
        </row>
        <row r="260">
          <cell r="P260" t="str">
            <v>RPZP.01.01.01-32-335/09</v>
          </cell>
          <cell r="Q260" t="e">
            <v>#N/A</v>
          </cell>
          <cell r="R260" t="str">
            <v>ostatni</v>
          </cell>
          <cell r="S260" t="str">
            <v>DOMI-SALON OKIEN I DRZWI DOMINIK TOBISZEWSKI</v>
          </cell>
          <cell r="T260" t="str">
            <v>2530151392</v>
          </cell>
          <cell r="U260" t="str">
            <v>2012-02-02</v>
          </cell>
          <cell r="V260">
            <v>3231.85</v>
          </cell>
          <cell r="W260">
            <v>2747.07</v>
          </cell>
          <cell r="X260" t="str">
            <v>Tak</v>
          </cell>
          <cell r="Y260">
            <v>91062.29</v>
          </cell>
          <cell r="Z260">
            <v>188288.26</v>
          </cell>
          <cell r="AA260">
            <v>65800</v>
          </cell>
          <cell r="AB260">
            <v>77402.94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152283.54999999999</v>
          </cell>
          <cell r="AH260">
            <v>152283.54999999999</v>
          </cell>
          <cell r="AI260">
            <v>91062.29</v>
          </cell>
        </row>
        <row r="261">
          <cell r="P261" t="str">
            <v>RPZP.01.01.01-32-339/09</v>
          </cell>
          <cell r="Q261" t="e">
            <v>#N/A</v>
          </cell>
          <cell r="R261" t="str">
            <v>ostatni</v>
          </cell>
          <cell r="S261" t="str">
            <v>COCOMERO Marta Jańska</v>
          </cell>
          <cell r="T261" t="str">
            <v>8561399417</v>
          </cell>
          <cell r="U261" t="str">
            <v>2012-02-20</v>
          </cell>
          <cell r="V261">
            <v>96537.78</v>
          </cell>
          <cell r="W261">
            <v>82057.11</v>
          </cell>
          <cell r="X261" t="str">
            <v>Tak</v>
          </cell>
          <cell r="Y261">
            <v>270226.2</v>
          </cell>
          <cell r="Z261">
            <v>555016.54</v>
          </cell>
          <cell r="AA261">
            <v>218672.81</v>
          </cell>
          <cell r="AB261">
            <v>229692.24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451133.92</v>
          </cell>
          <cell r="AH261">
            <v>476361.59</v>
          </cell>
          <cell r="AI261">
            <v>270226.2</v>
          </cell>
        </row>
        <row r="262">
          <cell r="P262" t="str">
            <v>RPZP.01.01.01-32-347/09</v>
          </cell>
          <cell r="Q262" t="e">
            <v>#N/A</v>
          </cell>
          <cell r="R262" t="str">
            <v>ostatni</v>
          </cell>
          <cell r="S262" t="str">
            <v>INDYWIDUALNA SPECJALISTYCZNA PRAKTYKA LEKARSKA Ewa Banach</v>
          </cell>
          <cell r="T262" t="str">
            <v>8511986561</v>
          </cell>
          <cell r="U262" t="str">
            <v>2011-03-22</v>
          </cell>
          <cell r="V262">
            <v>5400</v>
          </cell>
          <cell r="W262">
            <v>4589.99</v>
          </cell>
          <cell r="X262" t="str">
            <v>Tak</v>
          </cell>
          <cell r="Y262">
            <v>108000</v>
          </cell>
          <cell r="Z262">
            <v>180000.01</v>
          </cell>
          <cell r="AA262">
            <v>75600</v>
          </cell>
          <cell r="AB262">
            <v>91799.99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180000</v>
          </cell>
          <cell r="AH262">
            <v>180000</v>
          </cell>
          <cell r="AI262">
            <v>108000</v>
          </cell>
        </row>
        <row r="263">
          <cell r="P263" t="str">
            <v>RPZP.01.01.01-32-347/10</v>
          </cell>
          <cell r="Q263" t="e">
            <v>#N/A</v>
          </cell>
          <cell r="R263" t="str">
            <v>ostatni</v>
          </cell>
          <cell r="S263" t="str">
            <v>"PRO-FIT" S.C. B. Kamiński, R. Wiśniewski</v>
          </cell>
          <cell r="T263" t="str">
            <v>8522383062</v>
          </cell>
          <cell r="U263" t="str">
            <v>2013-04-08</v>
          </cell>
          <cell r="V263">
            <v>93600</v>
          </cell>
          <cell r="W263">
            <v>93600</v>
          </cell>
          <cell r="X263" t="str">
            <v>Tak</v>
          </cell>
          <cell r="Y263">
            <v>93600</v>
          </cell>
          <cell r="Z263">
            <v>191880</v>
          </cell>
          <cell r="AA263">
            <v>65520</v>
          </cell>
          <cell r="AB263">
            <v>93600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156000</v>
          </cell>
          <cell r="AH263">
            <v>156000</v>
          </cell>
          <cell r="AI263">
            <v>93600</v>
          </cell>
        </row>
        <row r="264">
          <cell r="P264" t="str">
            <v>RPZP.01.01.01-32-349/10</v>
          </cell>
          <cell r="Q264" t="e">
            <v>#N/A</v>
          </cell>
          <cell r="R264" t="str">
            <v>ostatni</v>
          </cell>
          <cell r="S264" t="str">
            <v>Marek Nowaczyk</v>
          </cell>
          <cell r="T264" t="str">
            <v>8521653298</v>
          </cell>
          <cell r="U264" t="str">
            <v>2013-03-18</v>
          </cell>
          <cell r="V264">
            <v>88674.52</v>
          </cell>
          <cell r="W264">
            <v>88674.52</v>
          </cell>
          <cell r="X264" t="str">
            <v>Tak</v>
          </cell>
          <cell r="Y264">
            <v>971874.52</v>
          </cell>
          <cell r="Z264">
            <v>2036880</v>
          </cell>
          <cell r="AA264">
            <v>664200</v>
          </cell>
          <cell r="AB264">
            <v>971874.52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1619790.87</v>
          </cell>
          <cell r="AH264">
            <v>1620000</v>
          </cell>
          <cell r="AI264">
            <v>971874.52</v>
          </cell>
        </row>
        <row r="265">
          <cell r="P265" t="str">
            <v>RPZP.01.01.01-32-350/10</v>
          </cell>
          <cell r="Q265" t="e">
            <v>#N/A</v>
          </cell>
          <cell r="R265" t="str">
            <v>ostatni</v>
          </cell>
          <cell r="S265" t="str">
            <v>Indywidualna Specjalistyczna Praktyka Lekarska Piotr Smoczyk</v>
          </cell>
          <cell r="T265" t="str">
            <v>5941029429</v>
          </cell>
          <cell r="U265" t="str">
            <v>2014-06-26</v>
          </cell>
          <cell r="V265">
            <v>117003.64</v>
          </cell>
          <cell r="W265">
            <v>117003.64</v>
          </cell>
          <cell r="X265" t="str">
            <v>Tak</v>
          </cell>
          <cell r="Y265">
            <v>117003.64</v>
          </cell>
          <cell r="Z265">
            <v>200000</v>
          </cell>
          <cell r="AA265">
            <v>81000</v>
          </cell>
          <cell r="AB265">
            <v>117003.64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195006.07</v>
          </cell>
          <cell r="AH265">
            <v>200000</v>
          </cell>
          <cell r="AI265">
            <v>117003.64</v>
          </cell>
        </row>
        <row r="266">
          <cell r="P266" t="str">
            <v>RPZP.01.01.01-32-352/09</v>
          </cell>
          <cell r="Q266" t="e">
            <v>#N/A</v>
          </cell>
          <cell r="R266" t="str">
            <v>ostatni</v>
          </cell>
          <cell r="S266" t="str">
            <v>„Prawobrzeże-Medyk” Spółka z o.o.</v>
          </cell>
          <cell r="T266" t="str">
            <v>9551988928</v>
          </cell>
          <cell r="U266" t="str">
            <v>2011-04-11</v>
          </cell>
          <cell r="V266">
            <v>285597.49</v>
          </cell>
          <cell r="W266">
            <v>242757.86</v>
          </cell>
          <cell r="X266" t="str">
            <v>Tak</v>
          </cell>
          <cell r="Y266">
            <v>285597.49</v>
          </cell>
          <cell r="Z266">
            <v>475995.82</v>
          </cell>
          <cell r="AA266">
            <v>0</v>
          </cell>
          <cell r="AB266">
            <v>242757.86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475995.82</v>
          </cell>
          <cell r="AH266">
            <v>475995.82</v>
          </cell>
          <cell r="AI266">
            <v>285597.49</v>
          </cell>
        </row>
        <row r="267">
          <cell r="P267" t="str">
            <v>RPZP.01.01.01-32-354/09</v>
          </cell>
          <cell r="Q267" t="e">
            <v>#N/A</v>
          </cell>
          <cell r="R267" t="str">
            <v>ostatni</v>
          </cell>
          <cell r="S267" t="str">
            <v>Zakład Opieki Zdrowotnej Poradnia Rodzinna Lekarz Małgorzata Walerian i partnerzy</v>
          </cell>
          <cell r="T267" t="str">
            <v>8551508626</v>
          </cell>
          <cell r="U267" t="str">
            <v>2013-02-12</v>
          </cell>
          <cell r="V267">
            <v>85927.18</v>
          </cell>
          <cell r="W267">
            <v>73038.100000000006</v>
          </cell>
          <cell r="X267" t="str">
            <v>Tak</v>
          </cell>
          <cell r="Y267">
            <v>224070.57</v>
          </cell>
          <cell r="Z267">
            <v>529387.02</v>
          </cell>
          <cell r="AA267">
            <v>83692.509999999995</v>
          </cell>
          <cell r="AB267">
            <v>190459.98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373450.96</v>
          </cell>
          <cell r="AH267">
            <v>375823.96</v>
          </cell>
          <cell r="AI267">
            <v>224070.57</v>
          </cell>
        </row>
        <row r="268">
          <cell r="P268" t="str">
            <v>RPZP.01.01.01-32-354/10</v>
          </cell>
          <cell r="Q268" t="e">
            <v>#N/A</v>
          </cell>
          <cell r="R268" t="str">
            <v>ostatni</v>
          </cell>
          <cell r="S268" t="str">
            <v>Omega Paweł Kalbarczyk</v>
          </cell>
          <cell r="T268" t="str">
            <v>9551827266</v>
          </cell>
          <cell r="U268" t="str">
            <v>2011-12-15</v>
          </cell>
          <cell r="V268">
            <v>0</v>
          </cell>
          <cell r="W268">
            <v>0</v>
          </cell>
          <cell r="X268" t="str">
            <v>Tak</v>
          </cell>
          <cell r="Y268">
            <v>219588.78</v>
          </cell>
          <cell r="Z268">
            <v>391600</v>
          </cell>
          <cell r="AA268">
            <v>0</v>
          </cell>
          <cell r="AB268">
            <v>219588.78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365981.3</v>
          </cell>
          <cell r="AH268">
            <v>365981.3</v>
          </cell>
          <cell r="AI268">
            <v>219588.78</v>
          </cell>
        </row>
        <row r="269">
          <cell r="P269" t="str">
            <v>RPZP.01.01.01-32-355/09</v>
          </cell>
          <cell r="Q269" t="e">
            <v>#N/A</v>
          </cell>
          <cell r="R269" t="str">
            <v>ostatni</v>
          </cell>
          <cell r="S269" t="str">
            <v>WILLA ATENA RYBAK RENATA</v>
          </cell>
          <cell r="T269" t="str">
            <v>7271425318</v>
          </cell>
          <cell r="U269" t="str">
            <v>2011-10-18</v>
          </cell>
          <cell r="V269">
            <v>36885.24</v>
          </cell>
          <cell r="W269">
            <v>31352.45</v>
          </cell>
          <cell r="X269" t="str">
            <v>Tak</v>
          </cell>
          <cell r="Y269">
            <v>79394.97</v>
          </cell>
          <cell r="Z269">
            <v>161436.46</v>
          </cell>
          <cell r="AA269">
            <v>0</v>
          </cell>
          <cell r="AB269">
            <v>67485.72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132324.97</v>
          </cell>
          <cell r="AH269">
            <v>132324.97</v>
          </cell>
          <cell r="AI269">
            <v>79394.97</v>
          </cell>
        </row>
        <row r="270">
          <cell r="P270" t="str">
            <v>RPZP.01.01.01-32-356/09</v>
          </cell>
          <cell r="Q270" t="e">
            <v>#N/A</v>
          </cell>
          <cell r="R270" t="str">
            <v>ostatni</v>
          </cell>
          <cell r="S270" t="str">
            <v>Indywidualna Specjalistyczna Praktyka Lekarska Aldona Katarzyna Dydyk</v>
          </cell>
          <cell r="T270" t="str">
            <v>5992046171</v>
          </cell>
          <cell r="U270" t="str">
            <v>2011-10-28</v>
          </cell>
          <cell r="V270">
            <v>18000</v>
          </cell>
          <cell r="W270">
            <v>15300</v>
          </cell>
          <cell r="X270" t="str">
            <v>Tak</v>
          </cell>
          <cell r="Y270">
            <v>18000</v>
          </cell>
          <cell r="Z270">
            <v>30000</v>
          </cell>
          <cell r="AA270">
            <v>0</v>
          </cell>
          <cell r="AB270">
            <v>15300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30000</v>
          </cell>
          <cell r="AH270">
            <v>30000</v>
          </cell>
          <cell r="AI270">
            <v>18000</v>
          </cell>
        </row>
        <row r="271">
          <cell r="P271" t="str">
            <v>RPZP.01.01.01-32-360/09</v>
          </cell>
          <cell r="Q271" t="e">
            <v>#N/A</v>
          </cell>
          <cell r="R271" t="str">
            <v>ostatni</v>
          </cell>
          <cell r="S271" t="str">
            <v>Lubiniecki Sołtyszewski Kancelaria Radców Prawnych Spółka Partnerska</v>
          </cell>
          <cell r="T271" t="str">
            <v>8522459569</v>
          </cell>
          <cell r="U271" t="str">
            <v>2011-03-22</v>
          </cell>
          <cell r="V271">
            <v>15816.06</v>
          </cell>
          <cell r="W271">
            <v>13443.65</v>
          </cell>
          <cell r="X271" t="str">
            <v>Tak</v>
          </cell>
          <cell r="Y271">
            <v>15816.06</v>
          </cell>
          <cell r="Z271">
            <v>32159.32</v>
          </cell>
          <cell r="AA271">
            <v>0</v>
          </cell>
          <cell r="AB271">
            <v>13443.65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26360.1</v>
          </cell>
          <cell r="AH271">
            <v>26360.1</v>
          </cell>
          <cell r="AI271">
            <v>15816.06</v>
          </cell>
        </row>
        <row r="272">
          <cell r="P272" t="str">
            <v>RPZP.01.01.01-32-363/09</v>
          </cell>
          <cell r="Q272" t="e">
            <v>#N/A</v>
          </cell>
          <cell r="R272" t="str">
            <v>ostatni</v>
          </cell>
          <cell r="S272" t="str">
            <v>STOMATOLOGIA KAMIENICA 25 SŁAWOMIR KLUZEK</v>
          </cell>
          <cell r="T272" t="str">
            <v>8581189692</v>
          </cell>
          <cell r="U272" t="str">
            <v>2011-08-09</v>
          </cell>
          <cell r="V272">
            <v>158041.41</v>
          </cell>
          <cell r="W272">
            <v>134335.19</v>
          </cell>
          <cell r="X272" t="str">
            <v>Tak</v>
          </cell>
          <cell r="Y272">
            <v>342180</v>
          </cell>
          <cell r="Z272">
            <v>591726.64</v>
          </cell>
          <cell r="AA272">
            <v>119750</v>
          </cell>
          <cell r="AB272">
            <v>290852.98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570300</v>
          </cell>
          <cell r="AH272">
            <v>570300</v>
          </cell>
          <cell r="AI272">
            <v>342180</v>
          </cell>
        </row>
        <row r="273">
          <cell r="P273" t="str">
            <v>RPZP.01.01.01-32-364/10</v>
          </cell>
          <cell r="Q273" t="e">
            <v>#N/A</v>
          </cell>
          <cell r="R273" t="str">
            <v>ostatni</v>
          </cell>
          <cell r="S273" t="str">
            <v>Indywidualna Praktyka Lekarska Dentystyczna Joanna Bochniak</v>
          </cell>
          <cell r="T273" t="str">
            <v>8512752440</v>
          </cell>
          <cell r="U273" t="str">
            <v>2012-09-03</v>
          </cell>
          <cell r="V273">
            <v>28631.84</v>
          </cell>
          <cell r="W273">
            <v>28631.84</v>
          </cell>
          <cell r="X273" t="str">
            <v>Tak</v>
          </cell>
          <cell r="Y273">
            <v>112685.75</v>
          </cell>
          <cell r="Z273">
            <v>187809.6</v>
          </cell>
          <cell r="AA273">
            <v>83779.839999999997</v>
          </cell>
          <cell r="AB273">
            <v>112685.75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187809.6</v>
          </cell>
          <cell r="AH273">
            <v>187809.6</v>
          </cell>
          <cell r="AI273">
            <v>112685.75</v>
          </cell>
        </row>
        <row r="274">
          <cell r="P274" t="str">
            <v>RPZP.01.01.01-32-365/10</v>
          </cell>
          <cell r="Q274" t="e">
            <v>#N/A</v>
          </cell>
          <cell r="R274" t="str">
            <v>ostatni</v>
          </cell>
          <cell r="S274" t="str">
            <v>NZOZ Specjalistyczna Praktyka Medycyny Rodzinnej „Panaceum” Wiesława Ciszewska</v>
          </cell>
          <cell r="T274" t="str">
            <v>6731488947</v>
          </cell>
          <cell r="U274" t="str">
            <v>2011-08-08</v>
          </cell>
          <cell r="V274">
            <v>106632.51</v>
          </cell>
          <cell r="W274">
            <v>106632.51</v>
          </cell>
          <cell r="X274" t="str">
            <v>Tak</v>
          </cell>
          <cell r="Y274">
            <v>106632.51</v>
          </cell>
          <cell r="Z274">
            <v>180000</v>
          </cell>
          <cell r="AA274">
            <v>0</v>
          </cell>
          <cell r="AB274">
            <v>106632.51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177720.85</v>
          </cell>
          <cell r="AH274">
            <v>180000</v>
          </cell>
          <cell r="AI274">
            <v>106632.51</v>
          </cell>
        </row>
        <row r="275">
          <cell r="P275" t="str">
            <v>RPZP.01.01.01-32-367/09</v>
          </cell>
          <cell r="Q275" t="e">
            <v>#N/A</v>
          </cell>
          <cell r="R275" t="str">
            <v>ostatni</v>
          </cell>
          <cell r="S275" t="str">
            <v>"BILBARO" Robert Bil</v>
          </cell>
          <cell r="T275" t="str">
            <v>5941408546</v>
          </cell>
          <cell r="U275" t="str">
            <v>2011-08-09</v>
          </cell>
          <cell r="V275">
            <v>0</v>
          </cell>
          <cell r="W275">
            <v>0</v>
          </cell>
          <cell r="X275" t="str">
            <v>Tak</v>
          </cell>
          <cell r="Y275">
            <v>333125.40000000002</v>
          </cell>
          <cell r="Z275">
            <v>677355</v>
          </cell>
          <cell r="AA275">
            <v>0</v>
          </cell>
          <cell r="AB275">
            <v>283156.59000000003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555209</v>
          </cell>
          <cell r="AH275">
            <v>555209</v>
          </cell>
          <cell r="AI275">
            <v>333125.40000000002</v>
          </cell>
        </row>
        <row r="276">
          <cell r="P276" t="str">
            <v>RPZP.01.01.01-32-368/09</v>
          </cell>
          <cell r="Q276" t="e">
            <v>#N/A</v>
          </cell>
          <cell r="R276" t="str">
            <v>ostatni</v>
          </cell>
          <cell r="S276" t="str">
            <v>„Twój Lekarz” Spółka Cywilna Janusz Malecha, Bartłomiej Pasierbski</v>
          </cell>
          <cell r="T276" t="str">
            <v>8522540662</v>
          </cell>
          <cell r="U276" t="str">
            <v>2011-07-20</v>
          </cell>
          <cell r="V276">
            <v>0</v>
          </cell>
          <cell r="W276">
            <v>0</v>
          </cell>
          <cell r="X276" t="str">
            <v>Tak</v>
          </cell>
          <cell r="Y276">
            <v>447732.78</v>
          </cell>
          <cell r="Z276">
            <v>746221.32</v>
          </cell>
          <cell r="AA276">
            <v>158697</v>
          </cell>
          <cell r="AB276">
            <v>380572.86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746221.31</v>
          </cell>
          <cell r="AH276">
            <v>746221.31</v>
          </cell>
          <cell r="AI276">
            <v>447732.78</v>
          </cell>
        </row>
        <row r="277">
          <cell r="P277" t="str">
            <v>RPZP.01.01.01-32-378/10</v>
          </cell>
          <cell r="Q277" t="e">
            <v>#N/A</v>
          </cell>
          <cell r="R277" t="str">
            <v>ostatni</v>
          </cell>
          <cell r="S277" t="str">
            <v>Interplastik Spółka z ograniczoną odpowiedzialnością.</v>
          </cell>
          <cell r="T277" t="str">
            <v>7811848779</v>
          </cell>
          <cell r="U277" t="str">
            <v>2014-01-10</v>
          </cell>
          <cell r="V277">
            <v>167798.87</v>
          </cell>
          <cell r="W277">
            <v>167798.87</v>
          </cell>
          <cell r="X277" t="str">
            <v>Tak</v>
          </cell>
          <cell r="Y277">
            <v>911119.98</v>
          </cell>
          <cell r="Z277">
            <v>2992647.39</v>
          </cell>
          <cell r="AA277">
            <v>535000</v>
          </cell>
          <cell r="AB277">
            <v>911119.98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1705550</v>
          </cell>
          <cell r="AH277">
            <v>1705550</v>
          </cell>
          <cell r="AI277">
            <v>911119.98</v>
          </cell>
        </row>
        <row r="278">
          <cell r="P278" t="str">
            <v>RPZP.01.01.01-32-399/10</v>
          </cell>
          <cell r="Q278" t="e">
            <v>#N/A</v>
          </cell>
          <cell r="R278" t="str">
            <v>ostatni</v>
          </cell>
          <cell r="S278" t="str">
            <v>UROMED Jakub Koteras</v>
          </cell>
          <cell r="T278" t="str">
            <v>7631554757</v>
          </cell>
          <cell r="U278" t="str">
            <v>2013-04-05</v>
          </cell>
          <cell r="V278">
            <v>194909.35</v>
          </cell>
          <cell r="W278">
            <v>194909.35</v>
          </cell>
          <cell r="X278" t="str">
            <v>Tak</v>
          </cell>
          <cell r="Y278">
            <v>232200</v>
          </cell>
          <cell r="Z278">
            <v>447777.42</v>
          </cell>
          <cell r="AA278">
            <v>0</v>
          </cell>
          <cell r="AB278">
            <v>232200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387000</v>
          </cell>
          <cell r="AH278">
            <v>388500</v>
          </cell>
          <cell r="AI278">
            <v>232200</v>
          </cell>
        </row>
        <row r="279">
          <cell r="P279" t="str">
            <v>RPZP.01.01.01-32-407/10</v>
          </cell>
          <cell r="Q279" t="e">
            <v>#N/A</v>
          </cell>
          <cell r="R279" t="str">
            <v>ostatni</v>
          </cell>
          <cell r="S279" t="str">
            <v>"WOLSKI+ARCHITEKCI" Rafał Wolski</v>
          </cell>
          <cell r="T279" t="str">
            <v>8541700575</v>
          </cell>
          <cell r="U279" t="str">
            <v>2011-07-20</v>
          </cell>
          <cell r="V279">
            <v>82773.600000000006</v>
          </cell>
          <cell r="W279">
            <v>82773.600000000006</v>
          </cell>
          <cell r="X279" t="str">
            <v>Tak</v>
          </cell>
          <cell r="Y279">
            <v>82773.600000000006</v>
          </cell>
          <cell r="Z279">
            <v>169685.88</v>
          </cell>
          <cell r="AA279">
            <v>0</v>
          </cell>
          <cell r="AB279">
            <v>82773.600000000006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137956</v>
          </cell>
          <cell r="AH279">
            <v>137956</v>
          </cell>
          <cell r="AI279">
            <v>82773.600000000006</v>
          </cell>
        </row>
        <row r="280">
          <cell r="P280" t="str">
            <v>RPZP.01.01.01-32-410/10</v>
          </cell>
          <cell r="Q280" t="e">
            <v>#N/A</v>
          </cell>
          <cell r="R280" t="str">
            <v>ostatni</v>
          </cell>
          <cell r="S280" t="str">
            <v>Indywidualna Praktyka Lekarska Anita Huryń</v>
          </cell>
          <cell r="T280" t="str">
            <v>8512409647</v>
          </cell>
          <cell r="U280" t="str">
            <v>2011-06-09</v>
          </cell>
          <cell r="V280">
            <v>118800</v>
          </cell>
          <cell r="W280">
            <v>118800</v>
          </cell>
          <cell r="X280" t="str">
            <v>Tak</v>
          </cell>
          <cell r="Y280">
            <v>118800</v>
          </cell>
          <cell r="Z280">
            <v>198000</v>
          </cell>
          <cell r="AA280">
            <v>0</v>
          </cell>
          <cell r="AB280">
            <v>118800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198000</v>
          </cell>
          <cell r="AH280">
            <v>198000</v>
          </cell>
          <cell r="AI280">
            <v>118800</v>
          </cell>
        </row>
        <row r="281">
          <cell r="P281" t="str">
            <v>RPZP.01.01.01-32-433/10</v>
          </cell>
          <cell r="Q281" t="e">
            <v>#N/A</v>
          </cell>
          <cell r="R281" t="str">
            <v>ostatni</v>
          </cell>
          <cell r="S281" t="str">
            <v>TRZYGŁÓW - POKAZY HISTORYCZNE IGOR DOMINIK GÓREWICZ</v>
          </cell>
          <cell r="T281" t="str">
            <v>8521016261</v>
          </cell>
          <cell r="U281" t="str">
            <v>2013-01-12</v>
          </cell>
          <cell r="V281">
            <v>22806.31</v>
          </cell>
          <cell r="W281">
            <v>22806.31</v>
          </cell>
          <cell r="X281" t="str">
            <v>Tak</v>
          </cell>
          <cell r="Y281">
            <v>72562.36</v>
          </cell>
          <cell r="Z281">
            <v>144479.13</v>
          </cell>
          <cell r="AA281">
            <v>51869.9</v>
          </cell>
          <cell r="AB281">
            <v>72562.36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120937.28</v>
          </cell>
          <cell r="AH281">
            <v>120937.28</v>
          </cell>
          <cell r="AI281">
            <v>72562.36</v>
          </cell>
        </row>
        <row r="282">
          <cell r="P282" t="str">
            <v>RPZP.01.01.01-32-436/10</v>
          </cell>
          <cell r="Q282" t="e">
            <v>#N/A</v>
          </cell>
          <cell r="R282" t="str">
            <v>ostatni</v>
          </cell>
          <cell r="S282" t="str">
            <v>Broker-Life Krzysztof Ćwikliński</v>
          </cell>
          <cell r="T282" t="str">
            <v>8511009928</v>
          </cell>
          <cell r="U282" t="str">
            <v>2011-08-12</v>
          </cell>
          <cell r="V282">
            <v>92196</v>
          </cell>
          <cell r="W282">
            <v>92196</v>
          </cell>
          <cell r="X282" t="str">
            <v>Tak</v>
          </cell>
          <cell r="Y282">
            <v>92196</v>
          </cell>
          <cell r="Z282">
            <v>197640</v>
          </cell>
          <cell r="AA282">
            <v>0</v>
          </cell>
          <cell r="AB282">
            <v>92196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153660</v>
          </cell>
          <cell r="AH282">
            <v>153660</v>
          </cell>
          <cell r="AI282">
            <v>92196</v>
          </cell>
        </row>
        <row r="283">
          <cell r="P283" t="str">
            <v>RPZP.01.01.01-32-444/10</v>
          </cell>
          <cell r="Q283" t="e">
            <v>#N/A</v>
          </cell>
          <cell r="R283" t="str">
            <v>ostatni</v>
          </cell>
          <cell r="S283" t="str">
            <v>Praktyka Stomatologiczna Marta Gałęska</v>
          </cell>
          <cell r="T283" t="str">
            <v>9730717086</v>
          </cell>
          <cell r="U283" t="str">
            <v>2013-11-28</v>
          </cell>
          <cell r="V283">
            <v>19255.759999999998</v>
          </cell>
          <cell r="W283">
            <v>19255.759999999998</v>
          </cell>
          <cell r="X283" t="str">
            <v>Tak</v>
          </cell>
          <cell r="Y283">
            <v>118780.03</v>
          </cell>
          <cell r="Z283">
            <v>198596.63</v>
          </cell>
          <cell r="AA283">
            <v>83160</v>
          </cell>
          <cell r="AB283">
            <v>118780.03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197966.72</v>
          </cell>
          <cell r="AH283">
            <v>197966.72</v>
          </cell>
          <cell r="AI283">
            <v>118780.03</v>
          </cell>
        </row>
        <row r="284">
          <cell r="P284" t="str">
            <v>RPZP.01.01.01-32-468/10</v>
          </cell>
          <cell r="Q284" t="e">
            <v>#N/A</v>
          </cell>
          <cell r="R284" t="str">
            <v>ostatni</v>
          </cell>
          <cell r="S284" t="str">
            <v>”MULTIMED” ZOZ Ginekologiczno-Położniczy Spółka z o.o.</v>
          </cell>
          <cell r="T284" t="str">
            <v>6692451459</v>
          </cell>
          <cell r="U284" t="str">
            <v>2013-07-29</v>
          </cell>
          <cell r="V284">
            <v>97170.240000000005</v>
          </cell>
          <cell r="W284">
            <v>97170.240000000005</v>
          </cell>
          <cell r="X284" t="str">
            <v>Tak</v>
          </cell>
          <cell r="Y284">
            <v>109170.24000000001</v>
          </cell>
          <cell r="Z284">
            <v>199450.62</v>
          </cell>
          <cell r="AA284">
            <v>0</v>
          </cell>
          <cell r="AB284">
            <v>109170.24000000001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181950.42</v>
          </cell>
          <cell r="AH284">
            <v>199450.62</v>
          </cell>
          <cell r="AI284">
            <v>109170.24000000001</v>
          </cell>
        </row>
        <row r="285">
          <cell r="P285" t="str">
            <v>RPZP.01.01.01-32-469/10</v>
          </cell>
          <cell r="Q285" t="e">
            <v>#N/A</v>
          </cell>
          <cell r="R285" t="str">
            <v>ostatni</v>
          </cell>
          <cell r="S285" t="str">
            <v>Stomatologiczny Niepubliczny Zakład Opieki Zdrowotnej Center- Dent Anna Dziurewicz-Góra</v>
          </cell>
          <cell r="T285" t="str">
            <v>6691414255</v>
          </cell>
          <cell r="U285" t="str">
            <v>2011-08-24</v>
          </cell>
          <cell r="V285">
            <v>0</v>
          </cell>
          <cell r="W285">
            <v>0</v>
          </cell>
          <cell r="X285" t="str">
            <v>Tak</v>
          </cell>
          <cell r="Y285">
            <v>119950</v>
          </cell>
          <cell r="Z285">
            <v>199917</v>
          </cell>
          <cell r="AA285">
            <v>0</v>
          </cell>
          <cell r="AB285">
            <v>119950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199917</v>
          </cell>
          <cell r="AH285">
            <v>199917</v>
          </cell>
          <cell r="AI285">
            <v>119950</v>
          </cell>
        </row>
        <row r="286">
          <cell r="P286" t="str">
            <v>RPZP.01.01.01-32-472/10</v>
          </cell>
          <cell r="Q286" t="e">
            <v>#N/A</v>
          </cell>
          <cell r="R286" t="str">
            <v>ostatni</v>
          </cell>
          <cell r="S286" t="str">
            <v>CENTRUM DYSTRYBUCJI I LOGISTYKI "MILLENNIUM" PIETRZELA ZBIGNIEW</v>
          </cell>
          <cell r="T286" t="str">
            <v>8781242356</v>
          </cell>
          <cell r="U286" t="str">
            <v>2011-09-13</v>
          </cell>
          <cell r="V286">
            <v>0</v>
          </cell>
          <cell r="W286">
            <v>0</v>
          </cell>
          <cell r="X286" t="str">
            <v>Tak</v>
          </cell>
          <cell r="Y286">
            <v>50427.16</v>
          </cell>
          <cell r="Z286">
            <v>104642</v>
          </cell>
          <cell r="AA286">
            <v>0</v>
          </cell>
          <cell r="AB286">
            <v>50427.16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84638.53</v>
          </cell>
          <cell r="AH286">
            <v>84638.53</v>
          </cell>
          <cell r="AI286">
            <v>50427.16</v>
          </cell>
        </row>
        <row r="287">
          <cell r="P287" t="str">
            <v>RPZP.01.01.01-32-486/10</v>
          </cell>
          <cell r="Q287" t="e">
            <v>#N/A</v>
          </cell>
          <cell r="R287" t="str">
            <v>ostatni</v>
          </cell>
          <cell r="S287" t="str">
            <v>Usługowy Zakład Szklarski "Szkiełko" Włodzimierz Królikowski</v>
          </cell>
          <cell r="T287" t="str">
            <v>4990145282</v>
          </cell>
          <cell r="U287" t="str">
            <v>2012-09-18</v>
          </cell>
          <cell r="V287">
            <v>45144.67</v>
          </cell>
          <cell r="W287">
            <v>45144.67</v>
          </cell>
          <cell r="X287" t="str">
            <v>Tak</v>
          </cell>
          <cell r="Y287">
            <v>45144.67</v>
          </cell>
          <cell r="Z287">
            <v>123739.42</v>
          </cell>
          <cell r="AA287">
            <v>0</v>
          </cell>
          <cell r="AB287">
            <v>45144.67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75241.119999999995</v>
          </cell>
          <cell r="AH287">
            <v>79195.59</v>
          </cell>
          <cell r="AI287">
            <v>45144.67</v>
          </cell>
        </row>
        <row r="288">
          <cell r="P288" t="str">
            <v>RPZP.01.01.01-32-488/10</v>
          </cell>
          <cell r="Q288" t="e">
            <v>#N/A</v>
          </cell>
          <cell r="R288" t="str">
            <v>ostatni</v>
          </cell>
          <cell r="S288" t="str">
            <v>"MEDICUS"NZOZ Stomatologiczno-Ginekologiczny S.C. Renata Kreżał-Salloum,Ismaiel Salloum</v>
          </cell>
          <cell r="T288" t="str">
            <v>6691245812</v>
          </cell>
          <cell r="U288" t="str">
            <v>2011-07-21</v>
          </cell>
          <cell r="V288">
            <v>119844</v>
          </cell>
          <cell r="W288">
            <v>119844</v>
          </cell>
          <cell r="X288" t="str">
            <v>Tak</v>
          </cell>
          <cell r="Y288">
            <v>119844</v>
          </cell>
          <cell r="Z288">
            <v>199740</v>
          </cell>
          <cell r="AA288">
            <v>0</v>
          </cell>
          <cell r="AB288">
            <v>119844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199740</v>
          </cell>
          <cell r="AH288">
            <v>199740</v>
          </cell>
          <cell r="AI288">
            <v>119844</v>
          </cell>
        </row>
        <row r="289">
          <cell r="P289" t="str">
            <v>RPZP.01.01.01-32-496/10</v>
          </cell>
          <cell r="Q289" t="e">
            <v>#N/A</v>
          </cell>
          <cell r="R289" t="str">
            <v>ostatni</v>
          </cell>
          <cell r="S289" t="str">
            <v>Pomysłowa Fabryka Tomasz Pietruszyński</v>
          </cell>
          <cell r="T289" t="str">
            <v>8421276608</v>
          </cell>
          <cell r="U289" t="str">
            <v>2014-10-08</v>
          </cell>
          <cell r="V289">
            <v>16167.49</v>
          </cell>
          <cell r="W289">
            <v>16167.49</v>
          </cell>
          <cell r="X289" t="str">
            <v>Tak</v>
          </cell>
          <cell r="Y289">
            <v>97027.94</v>
          </cell>
          <cell r="Z289">
            <v>192441.16</v>
          </cell>
          <cell r="AA289">
            <v>0</v>
          </cell>
          <cell r="AB289">
            <v>97027.94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161713.24</v>
          </cell>
          <cell r="AH289">
            <v>161713.24</v>
          </cell>
          <cell r="AI289">
            <v>97027.94</v>
          </cell>
        </row>
        <row r="290">
          <cell r="P290" t="str">
            <v>RPZP.01.01.01-32-508/10</v>
          </cell>
          <cell r="Q290" t="e">
            <v>#N/A</v>
          </cell>
          <cell r="R290" t="str">
            <v>ostatni</v>
          </cell>
          <cell r="S290" t="str">
            <v>PLAST MOROZ Przetwórstwo Tworzyw Sztucznych Ryszarda Moroz</v>
          </cell>
          <cell r="T290" t="str">
            <v>6721007633</v>
          </cell>
          <cell r="U290" t="str">
            <v>2012-07-11</v>
          </cell>
          <cell r="V290">
            <v>388680.13</v>
          </cell>
          <cell r="W290">
            <v>388680.13</v>
          </cell>
          <cell r="X290" t="str">
            <v>Tak</v>
          </cell>
          <cell r="Y290">
            <v>889527.07</v>
          </cell>
          <cell r="Z290">
            <v>1759824.92</v>
          </cell>
          <cell r="AA290">
            <v>622000</v>
          </cell>
          <cell r="AB290">
            <v>889527.07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1482545.12</v>
          </cell>
          <cell r="AH290">
            <v>1482545.12</v>
          </cell>
          <cell r="AI290">
            <v>889527.07</v>
          </cell>
        </row>
        <row r="291">
          <cell r="P291" t="str">
            <v>RPZP.01.01.01-32-509/10</v>
          </cell>
          <cell r="Q291" t="e">
            <v>#N/A</v>
          </cell>
          <cell r="R291" t="str">
            <v>ostatni</v>
          </cell>
          <cell r="S291" t="str">
            <v>Indywidualna Specjalistyczna Praktyka Lekarska "OPTICO" Jolanta Kosela</v>
          </cell>
          <cell r="T291" t="str">
            <v>6691383767</v>
          </cell>
          <cell r="U291" t="str">
            <v>2013-06-04</v>
          </cell>
          <cell r="V291">
            <v>87242.45</v>
          </cell>
          <cell r="W291">
            <v>87242.45</v>
          </cell>
          <cell r="X291" t="str">
            <v>Tak</v>
          </cell>
          <cell r="Y291">
            <v>87242.45</v>
          </cell>
          <cell r="Z291">
            <v>148368.32000000001</v>
          </cell>
          <cell r="AA291">
            <v>0</v>
          </cell>
          <cell r="AB291">
            <v>87242.45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145404.32</v>
          </cell>
          <cell r="AH291">
            <v>145404.32</v>
          </cell>
          <cell r="AI291">
            <v>87242.45</v>
          </cell>
        </row>
        <row r="292">
          <cell r="P292" t="str">
            <v>RPZP.01.01.01-32-512/10</v>
          </cell>
          <cell r="Q292" t="e">
            <v>#N/A</v>
          </cell>
          <cell r="R292" t="str">
            <v>ostatni</v>
          </cell>
          <cell r="S292" t="str">
            <v>Romex Aleksander Wasilewski</v>
          </cell>
          <cell r="T292" t="str">
            <v>6692326843</v>
          </cell>
          <cell r="U292" t="str">
            <v>2012-08-23</v>
          </cell>
          <cell r="V292">
            <v>17923.45</v>
          </cell>
          <cell r="W292">
            <v>17923.45</v>
          </cell>
          <cell r="X292" t="str">
            <v>Tak</v>
          </cell>
          <cell r="Y292">
            <v>98360.639999999999</v>
          </cell>
          <cell r="Z292">
            <v>191408.31</v>
          </cell>
          <cell r="AA292">
            <v>68852.44</v>
          </cell>
          <cell r="AB292">
            <v>98360.639999999999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163934.39999999999</v>
          </cell>
          <cell r="AH292">
            <v>163934.39999999999</v>
          </cell>
          <cell r="AI292">
            <v>98360.639999999999</v>
          </cell>
        </row>
        <row r="293">
          <cell r="P293" t="str">
            <v>RPZP.01.01.01-32-519/10</v>
          </cell>
          <cell r="Q293" t="e">
            <v>#N/A</v>
          </cell>
          <cell r="R293" t="str">
            <v>ostatni</v>
          </cell>
          <cell r="S293" t="str">
            <v>MENTAX.PL Bartosik, Polak, Tlołka spółka jawna</v>
          </cell>
          <cell r="T293" t="str">
            <v>6692388755</v>
          </cell>
          <cell r="U293" t="str">
            <v>2013-10-28</v>
          </cell>
          <cell r="V293">
            <v>30724.38</v>
          </cell>
          <cell r="W293">
            <v>30724.38</v>
          </cell>
          <cell r="X293" t="str">
            <v>Tak</v>
          </cell>
          <cell r="Y293">
            <v>408522.32</v>
          </cell>
          <cell r="Z293">
            <v>797698.23</v>
          </cell>
          <cell r="AA293">
            <v>0</v>
          </cell>
          <cell r="AB293">
            <v>408522.32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680870.54</v>
          </cell>
          <cell r="AH293">
            <v>680870.54</v>
          </cell>
          <cell r="AI293">
            <v>408522.32</v>
          </cell>
        </row>
        <row r="294">
          <cell r="P294" t="str">
            <v>RPZP.01.01.01-32-523/10</v>
          </cell>
          <cell r="Q294" t="e">
            <v>#N/A</v>
          </cell>
          <cell r="R294" t="str">
            <v>ostatni</v>
          </cell>
          <cell r="S294" t="str">
            <v>Instytut Kosmetologii i Medycyny Estetycznej Edyta Szuplak-Słupczewska</v>
          </cell>
          <cell r="T294" t="str">
            <v>4990609592</v>
          </cell>
          <cell r="U294" t="str">
            <v>2013-07-12</v>
          </cell>
          <cell r="V294">
            <v>92652.74</v>
          </cell>
          <cell r="W294">
            <v>92652.74</v>
          </cell>
          <cell r="X294" t="str">
            <v>Tak</v>
          </cell>
          <cell r="Y294">
            <v>92652.74</v>
          </cell>
          <cell r="Z294">
            <v>193554.77</v>
          </cell>
          <cell r="AA294">
            <v>0</v>
          </cell>
          <cell r="AB294">
            <v>92652.74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154421.25</v>
          </cell>
          <cell r="AH294">
            <v>155244</v>
          </cell>
          <cell r="AI294">
            <v>92652.74</v>
          </cell>
        </row>
        <row r="295">
          <cell r="P295" t="str">
            <v>RPZP.01.01.01-32-541/10</v>
          </cell>
          <cell r="Q295" t="e">
            <v>#N/A</v>
          </cell>
          <cell r="R295" t="str">
            <v>ostatni</v>
          </cell>
          <cell r="S295" t="str">
            <v>"PLASITKON" S.C. JAROSŁAW SADOWSKI, WALDEMAR SADOWSKI</v>
          </cell>
          <cell r="T295" t="str">
            <v>8542100067</v>
          </cell>
          <cell r="U295" t="str">
            <v>2012-03-28</v>
          </cell>
          <cell r="V295">
            <v>78178.320000000007</v>
          </cell>
          <cell r="W295">
            <v>78178.320000000007</v>
          </cell>
          <cell r="X295" t="str">
            <v>Tak</v>
          </cell>
          <cell r="Y295">
            <v>499680</v>
          </cell>
          <cell r="Z295">
            <v>1016973.44</v>
          </cell>
          <cell r="AA295">
            <v>174930</v>
          </cell>
          <cell r="AB295">
            <v>499680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832800</v>
          </cell>
          <cell r="AH295">
            <v>832800</v>
          </cell>
          <cell r="AI295">
            <v>499680</v>
          </cell>
        </row>
        <row r="296">
          <cell r="P296" t="str">
            <v>RPZP.01.01.01-32-558/10</v>
          </cell>
          <cell r="Q296" t="e">
            <v>#N/A</v>
          </cell>
          <cell r="R296" t="str">
            <v>ostatni</v>
          </cell>
          <cell r="S296" t="str">
            <v>Rehamil Kamil Woźniewski</v>
          </cell>
          <cell r="T296" t="str">
            <v>8571703377</v>
          </cell>
          <cell r="U296" t="str">
            <v>2012-10-12</v>
          </cell>
          <cell r="V296">
            <v>10264.450000000001</v>
          </cell>
          <cell r="W296">
            <v>10264.450000000001</v>
          </cell>
          <cell r="X296" t="str">
            <v>Tak</v>
          </cell>
          <cell r="Y296">
            <v>93900</v>
          </cell>
          <cell r="Z296">
            <v>173257.81</v>
          </cell>
          <cell r="AA296">
            <v>65730</v>
          </cell>
          <cell r="AB296">
            <v>93900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156500</v>
          </cell>
          <cell r="AH296">
            <v>156500</v>
          </cell>
          <cell r="AI296">
            <v>93900</v>
          </cell>
        </row>
        <row r="297">
          <cell r="P297" t="str">
            <v>RPZP.01.01.01-32-560/10</v>
          </cell>
          <cell r="Q297" t="e">
            <v>#N/A</v>
          </cell>
          <cell r="R297" t="str">
            <v>ostatni</v>
          </cell>
          <cell r="S297" t="str">
            <v>Zakład Geodezji i Kartografii „GEOBUD” Zdzisław Kwieciński</v>
          </cell>
          <cell r="T297" t="str">
            <v>8520016158</v>
          </cell>
          <cell r="U297" t="str">
            <v>2011-10-10</v>
          </cell>
          <cell r="V297">
            <v>95101.21</v>
          </cell>
          <cell r="W297">
            <v>95101.21</v>
          </cell>
          <cell r="X297" t="str">
            <v>Tak</v>
          </cell>
          <cell r="Y297">
            <v>95101.21</v>
          </cell>
          <cell r="Z297">
            <v>214107.56</v>
          </cell>
          <cell r="AA297">
            <v>0</v>
          </cell>
          <cell r="AB297">
            <v>95101.21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158502.01999999999</v>
          </cell>
          <cell r="AH297">
            <v>161001.01999999999</v>
          </cell>
          <cell r="AI297">
            <v>95101.21</v>
          </cell>
        </row>
        <row r="298">
          <cell r="P298" t="str">
            <v>RPZP.01.01.01-32-561/10</v>
          </cell>
          <cell r="Q298" t="e">
            <v>#N/A</v>
          </cell>
          <cell r="R298" t="str">
            <v>ostatni</v>
          </cell>
          <cell r="S298" t="str">
            <v>„COPY PLANET” Małgorzata Trybusz-Bartkowiak</v>
          </cell>
          <cell r="T298" t="str">
            <v>8512082212</v>
          </cell>
          <cell r="U298" t="str">
            <v>2012-04-25</v>
          </cell>
          <cell r="V298">
            <v>13466.39</v>
          </cell>
          <cell r="W298">
            <v>13466.39</v>
          </cell>
          <cell r="X298" t="str">
            <v>Tak</v>
          </cell>
          <cell r="Y298">
            <v>92288.39</v>
          </cell>
          <cell r="Z298">
            <v>189191.21</v>
          </cell>
          <cell r="AA298">
            <v>67288.2</v>
          </cell>
          <cell r="AB298">
            <v>92288.39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153813.99</v>
          </cell>
          <cell r="AH298">
            <v>153813.99</v>
          </cell>
          <cell r="AI298">
            <v>92288.39</v>
          </cell>
        </row>
        <row r="299">
          <cell r="P299" t="str">
            <v>RPZP.01.01.01-32-563/10</v>
          </cell>
          <cell r="Q299" t="e">
            <v>#N/A</v>
          </cell>
          <cell r="R299" t="str">
            <v>ostatni</v>
          </cell>
          <cell r="S299" t="str">
            <v>Indywidualna Specjalistyczna Praktyka Lekarska "ALLERGOS" Jarosław Sieczka</v>
          </cell>
          <cell r="T299" t="str">
            <v>8521768191</v>
          </cell>
          <cell r="U299" t="str">
            <v>2013-01-15</v>
          </cell>
          <cell r="V299">
            <v>79334.720000000001</v>
          </cell>
          <cell r="W299">
            <v>79334.720000000001</v>
          </cell>
          <cell r="X299" t="str">
            <v>Tak</v>
          </cell>
          <cell r="Y299">
            <v>79334.720000000001</v>
          </cell>
          <cell r="Z299">
            <v>132224.56</v>
          </cell>
          <cell r="AA299">
            <v>55534.3</v>
          </cell>
          <cell r="AB299">
            <v>79334.720000000001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132224.56</v>
          </cell>
          <cell r="AH299">
            <v>132224.56</v>
          </cell>
          <cell r="AI299">
            <v>79334.720000000001</v>
          </cell>
        </row>
        <row r="300">
          <cell r="P300" t="str">
            <v>RPZP.01.01.02-32-001/09</v>
          </cell>
          <cell r="Q300" t="e">
            <v>#N/A</v>
          </cell>
          <cell r="R300" t="str">
            <v>ostatni</v>
          </cell>
          <cell r="S300" t="str">
            <v>Petroinvest-Bud Sp. z o.o.</v>
          </cell>
          <cell r="T300" t="str">
            <v>7742616740</v>
          </cell>
          <cell r="U300" t="str">
            <v>2011-08-31</v>
          </cell>
          <cell r="V300">
            <v>0</v>
          </cell>
          <cell r="W300">
            <v>0</v>
          </cell>
          <cell r="X300" t="str">
            <v>Tak</v>
          </cell>
          <cell r="Y300">
            <v>987434.89</v>
          </cell>
          <cell r="Z300">
            <v>1791309.34</v>
          </cell>
          <cell r="AA300">
            <v>0</v>
          </cell>
          <cell r="AB300">
            <v>987434.89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1645724.82</v>
          </cell>
          <cell r="AH300">
            <v>1651224.82</v>
          </cell>
          <cell r="AI300">
            <v>987434.89</v>
          </cell>
        </row>
        <row r="301">
          <cell r="P301" t="str">
            <v>RPZP.01.01.02-32-003/09</v>
          </cell>
          <cell r="Q301" t="e">
            <v>#N/A</v>
          </cell>
          <cell r="R301" t="str">
            <v>ostatni</v>
          </cell>
          <cell r="S301" t="str">
            <v>ASPROD Spółka z ograniczoną odpowiedzialnością</v>
          </cell>
          <cell r="T301" t="str">
            <v>8560000376</v>
          </cell>
          <cell r="U301" t="str">
            <v>2012-07-04</v>
          </cell>
          <cell r="V301">
            <v>18000</v>
          </cell>
          <cell r="W301">
            <v>15300</v>
          </cell>
          <cell r="X301" t="str">
            <v>Tak</v>
          </cell>
          <cell r="Y301">
            <v>167217</v>
          </cell>
          <cell r="Z301">
            <v>427496.08</v>
          </cell>
          <cell r="AA301">
            <v>0</v>
          </cell>
          <cell r="AB301">
            <v>142134.45000000001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334434</v>
          </cell>
          <cell r="AH301">
            <v>334434</v>
          </cell>
          <cell r="AI301">
            <v>167217</v>
          </cell>
        </row>
        <row r="302">
          <cell r="P302" t="str">
            <v>RPZP.01.01.02-32-007/08</v>
          </cell>
          <cell r="Q302" t="e">
            <v>#N/A</v>
          </cell>
          <cell r="R302" t="str">
            <v>ostatni</v>
          </cell>
          <cell r="S302" t="str">
            <v>Spółdzielnia Sanatoryjno-Wypoczynkowa „LECH” Sanatorium i Szpital Uzdrowiskowy w Kołobrzegu</v>
          </cell>
          <cell r="T302" t="str">
            <v>6710101653</v>
          </cell>
          <cell r="U302" t="str">
            <v>2011-11-15</v>
          </cell>
          <cell r="V302">
            <v>84754.82</v>
          </cell>
          <cell r="W302">
            <v>72041.59</v>
          </cell>
          <cell r="X302" t="str">
            <v>Tak</v>
          </cell>
          <cell r="Y302">
            <v>988635.64</v>
          </cell>
          <cell r="Z302">
            <v>4173251.04</v>
          </cell>
          <cell r="AA302">
            <v>0</v>
          </cell>
          <cell r="AB302">
            <v>840340.28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1977271.27</v>
          </cell>
          <cell r="AH302">
            <v>1977271.27</v>
          </cell>
          <cell r="AI302">
            <v>988635.64</v>
          </cell>
        </row>
        <row r="303">
          <cell r="P303" t="str">
            <v>RPZP.01.01.02-32-007/09</v>
          </cell>
          <cell r="Q303" t="e">
            <v>#N/A</v>
          </cell>
          <cell r="R303" t="str">
            <v>ostatni</v>
          </cell>
          <cell r="S303" t="str">
            <v>"INDEX - NIERUCHOMOŚCI" H.J.M SKRZYNIARZ SPÓŁKA JAWNA</v>
          </cell>
          <cell r="T303" t="str">
            <v>9551711279</v>
          </cell>
          <cell r="U303" t="str">
            <v>2012-01-11</v>
          </cell>
          <cell r="V303">
            <v>184664.4</v>
          </cell>
          <cell r="W303">
            <v>184664.4</v>
          </cell>
          <cell r="X303" t="str">
            <v>Tak</v>
          </cell>
          <cell r="Y303">
            <v>946660.87</v>
          </cell>
          <cell r="Z303">
            <v>2027423.81</v>
          </cell>
          <cell r="AA303">
            <v>0</v>
          </cell>
          <cell r="AB303">
            <v>946660.87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1577768.13</v>
          </cell>
          <cell r="AH303">
            <v>1577768.13</v>
          </cell>
          <cell r="AI303">
            <v>946660.87</v>
          </cell>
        </row>
        <row r="304">
          <cell r="P304" t="str">
            <v>RPZP.01.01.02-32-008/08</v>
          </cell>
          <cell r="Q304" t="e">
            <v>#N/A</v>
          </cell>
          <cell r="R304" t="str">
            <v>ostatni</v>
          </cell>
          <cell r="S304" t="str">
            <v>Prasowe Zakłady Graficzne Sp. z o.o.</v>
          </cell>
          <cell r="T304" t="str">
            <v>6690502046</v>
          </cell>
          <cell r="U304" t="str">
            <v>2011-10-05</v>
          </cell>
          <cell r="V304">
            <v>130321.21</v>
          </cell>
          <cell r="W304">
            <v>110773.02</v>
          </cell>
          <cell r="X304" t="str">
            <v>Tak</v>
          </cell>
          <cell r="Y304">
            <v>1269748.47</v>
          </cell>
          <cell r="Z304">
            <v>2668484.46</v>
          </cell>
          <cell r="AA304">
            <v>0</v>
          </cell>
          <cell r="AB304">
            <v>1079286.19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2539496.94</v>
          </cell>
          <cell r="AH304">
            <v>2539496.94</v>
          </cell>
          <cell r="AI304">
            <v>1269748.47</v>
          </cell>
        </row>
        <row r="305">
          <cell r="P305" t="str">
            <v>RPZP.01.01.02-32-010/08</v>
          </cell>
          <cell r="Q305" t="e">
            <v>#N/A</v>
          </cell>
          <cell r="R305" t="str">
            <v>ostatni</v>
          </cell>
          <cell r="S305" t="str">
            <v>Przedsiębiorstwo Geologiczne Geoprojekt Szczecin Sp. z o.o.</v>
          </cell>
          <cell r="T305" t="str">
            <v>8520405552</v>
          </cell>
          <cell r="U305" t="str">
            <v>2010-04-13</v>
          </cell>
          <cell r="V305">
            <v>0</v>
          </cell>
          <cell r="W305">
            <v>0</v>
          </cell>
          <cell r="X305" t="str">
            <v>Tak</v>
          </cell>
          <cell r="Y305">
            <v>429326.48</v>
          </cell>
          <cell r="Z305">
            <v>1557962.03</v>
          </cell>
          <cell r="AA305">
            <v>0</v>
          </cell>
          <cell r="AB305">
            <v>364927.5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858652.96</v>
          </cell>
          <cell r="AH305">
            <v>858652.96</v>
          </cell>
          <cell r="AI305">
            <v>429326.48</v>
          </cell>
        </row>
        <row r="306">
          <cell r="P306" t="str">
            <v>RPZP.01.01.02-32-010/09</v>
          </cell>
          <cell r="Q306" t="e">
            <v>#N/A</v>
          </cell>
          <cell r="R306" t="str">
            <v>ostatni</v>
          </cell>
          <cell r="S306" t="str">
            <v>Przedsiębiorstwo Geologiczne Geoprojekt Szczecin Sp. z o.o.</v>
          </cell>
          <cell r="T306" t="str">
            <v>8520405552</v>
          </cell>
          <cell r="U306" t="str">
            <v>2011-03-25</v>
          </cell>
          <cell r="V306">
            <v>117847.82</v>
          </cell>
          <cell r="W306">
            <v>117847.82</v>
          </cell>
          <cell r="X306" t="str">
            <v>Tak</v>
          </cell>
          <cell r="Y306">
            <v>117847.82</v>
          </cell>
          <cell r="Z306">
            <v>344309.32</v>
          </cell>
          <cell r="AA306">
            <v>0</v>
          </cell>
          <cell r="AB306">
            <v>117847.82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235695.65</v>
          </cell>
          <cell r="AH306">
            <v>235695.65</v>
          </cell>
          <cell r="AI306">
            <v>117847.82</v>
          </cell>
        </row>
        <row r="307">
          <cell r="P307" t="str">
            <v>RPZP.01.01.02-32-011/09</v>
          </cell>
          <cell r="Q307" t="e">
            <v>#N/A</v>
          </cell>
          <cell r="R307" t="str">
            <v>ostatni</v>
          </cell>
          <cell r="S307" t="str">
            <v>„Proauto” Spółka z ograniczoną odpowiedzialnością</v>
          </cell>
          <cell r="T307" t="str">
            <v>8512752782</v>
          </cell>
          <cell r="U307" t="str">
            <v>2011-08-09</v>
          </cell>
          <cell r="V307">
            <v>120620.4</v>
          </cell>
          <cell r="W307">
            <v>102527.34</v>
          </cell>
          <cell r="X307" t="str">
            <v>Tak</v>
          </cell>
          <cell r="Y307">
            <v>120620.4</v>
          </cell>
          <cell r="Z307">
            <v>249353.36</v>
          </cell>
          <cell r="AA307">
            <v>0</v>
          </cell>
          <cell r="AB307">
            <v>102527.34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201034</v>
          </cell>
          <cell r="AH307">
            <v>201034</v>
          </cell>
          <cell r="AI307">
            <v>120620.4</v>
          </cell>
        </row>
        <row r="308">
          <cell r="P308" t="str">
            <v>RPZP.01.01.02-32-012/09</v>
          </cell>
          <cell r="Q308" t="e">
            <v>#N/A</v>
          </cell>
          <cell r="R308" t="str">
            <v>ostatni</v>
          </cell>
          <cell r="S308" t="str">
            <v>Przedsiębiorstwo Usługowo Produkcyjne POMOT Sp. z o.o.</v>
          </cell>
          <cell r="T308" t="str">
            <v>8580003449</v>
          </cell>
          <cell r="U308" t="str">
            <v>2011-09-27</v>
          </cell>
          <cell r="V308">
            <v>188031.5</v>
          </cell>
          <cell r="W308">
            <v>159826.76999999999</v>
          </cell>
          <cell r="X308" t="str">
            <v>Tak</v>
          </cell>
          <cell r="Y308">
            <v>188031.5</v>
          </cell>
          <cell r="Z308">
            <v>483696.3</v>
          </cell>
          <cell r="AA308">
            <v>135887.5</v>
          </cell>
          <cell r="AB308">
            <v>159826.76999999999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376063</v>
          </cell>
          <cell r="AH308">
            <v>376063</v>
          </cell>
          <cell r="AI308">
            <v>188031.5</v>
          </cell>
        </row>
        <row r="309">
          <cell r="P309" t="str">
            <v>RPZP.01.01.02-32-013/09</v>
          </cell>
          <cell r="Q309" t="e">
            <v>#N/A</v>
          </cell>
          <cell r="R309" t="str">
            <v>ostatni</v>
          </cell>
          <cell r="S309" t="str">
            <v>ZAKŁAD PRODUKCJI DRZEWNEJ „DREW-STYL” S.C. MIROSŁAW I SYLWESTER GRZĘDA</v>
          </cell>
          <cell r="T309" t="str">
            <v>5971461812</v>
          </cell>
          <cell r="U309" t="str">
            <v>2011-03-04</v>
          </cell>
          <cell r="V309">
            <v>144708.51</v>
          </cell>
          <cell r="W309">
            <v>144708.51</v>
          </cell>
          <cell r="X309" t="str">
            <v>Tak</v>
          </cell>
          <cell r="Y309">
            <v>144708.51</v>
          </cell>
          <cell r="Z309">
            <v>316796.63</v>
          </cell>
          <cell r="AA309">
            <v>0</v>
          </cell>
          <cell r="AB309">
            <v>144708.51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241180.85</v>
          </cell>
          <cell r="AH309">
            <v>241180.85</v>
          </cell>
          <cell r="AI309">
            <v>144708.51</v>
          </cell>
        </row>
        <row r="310">
          <cell r="P310" t="str">
            <v>RPZP.01.01.02-32-014/09</v>
          </cell>
          <cell r="Q310" t="e">
            <v>#N/A</v>
          </cell>
          <cell r="R310" t="str">
            <v>ostatni</v>
          </cell>
          <cell r="S310" t="str">
            <v>Jan Hybiak – KAMIENIARSTWO EXPORT - IMPORT</v>
          </cell>
          <cell r="T310" t="str">
            <v>8610000729</v>
          </cell>
          <cell r="U310" t="str">
            <v>2011-05-11</v>
          </cell>
          <cell r="V310">
            <v>212418.44</v>
          </cell>
          <cell r="W310">
            <v>180555.67</v>
          </cell>
          <cell r="X310" t="str">
            <v>Tak</v>
          </cell>
          <cell r="Y310">
            <v>212418.44</v>
          </cell>
          <cell r="Z310">
            <v>423299.6</v>
          </cell>
          <cell r="AA310">
            <v>0</v>
          </cell>
          <cell r="AB310">
            <v>180555.67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354030.74</v>
          </cell>
          <cell r="AH310">
            <v>354030.74</v>
          </cell>
          <cell r="AI310">
            <v>212418.44</v>
          </cell>
        </row>
        <row r="311">
          <cell r="P311" t="str">
            <v>RPZP.01.01.02-32-015/09</v>
          </cell>
          <cell r="Q311" t="e">
            <v>#N/A</v>
          </cell>
          <cell r="R311" t="str">
            <v>ostatni</v>
          </cell>
          <cell r="S311" t="str">
            <v>PRES-CON SPÓŁKA Z OGRANICZONĄ ODPOWIEDZIALNOŚCIĄ</v>
          </cell>
          <cell r="T311" t="str">
            <v>8531250515</v>
          </cell>
          <cell r="U311" t="str">
            <v>2011-02-17</v>
          </cell>
          <cell r="V311">
            <v>246000</v>
          </cell>
          <cell r="W311">
            <v>209100</v>
          </cell>
          <cell r="X311" t="str">
            <v>Tak</v>
          </cell>
          <cell r="Y311">
            <v>246000</v>
          </cell>
          <cell r="Z311">
            <v>528431.73</v>
          </cell>
          <cell r="AA311">
            <v>0</v>
          </cell>
          <cell r="AB311">
            <v>209100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410000</v>
          </cell>
          <cell r="AH311">
            <v>410000</v>
          </cell>
          <cell r="AI311">
            <v>246000</v>
          </cell>
        </row>
        <row r="312">
          <cell r="P312" t="str">
            <v>RPZP.01.01.02-32-017/10</v>
          </cell>
          <cell r="Q312" t="e">
            <v>#N/A</v>
          </cell>
          <cell r="R312" t="str">
            <v>ostatni</v>
          </cell>
          <cell r="S312" t="str">
            <v>ASPROD Spółka z ograniczoną odpowiedzialnością</v>
          </cell>
          <cell r="T312" t="str">
            <v>8560000376</v>
          </cell>
          <cell r="U312" t="str">
            <v>2013-08-01</v>
          </cell>
          <cell r="V312">
            <v>154291.6</v>
          </cell>
          <cell r="W312">
            <v>154291.6</v>
          </cell>
          <cell r="X312" t="str">
            <v>Tak</v>
          </cell>
          <cell r="Y312">
            <v>415263.85</v>
          </cell>
          <cell r="Z312">
            <v>1017105.73</v>
          </cell>
          <cell r="AA312">
            <v>0</v>
          </cell>
          <cell r="AB312">
            <v>415263.85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830527.71</v>
          </cell>
          <cell r="AH312">
            <v>830527.71</v>
          </cell>
          <cell r="AI312">
            <v>415263.85</v>
          </cell>
        </row>
        <row r="313">
          <cell r="P313" t="str">
            <v>RPZP.01.01.02-32-018/09</v>
          </cell>
          <cell r="Q313" t="e">
            <v>#N/A</v>
          </cell>
          <cell r="R313" t="str">
            <v>ostatni</v>
          </cell>
          <cell r="S313" t="str">
            <v>Sak Tadeusz Zakład Elektromechaniki Pojazdowej</v>
          </cell>
          <cell r="T313" t="str">
            <v>6720012359</v>
          </cell>
          <cell r="U313" t="str">
            <v>2011-06-21</v>
          </cell>
          <cell r="V313">
            <v>286653.49</v>
          </cell>
          <cell r="W313">
            <v>286653.49</v>
          </cell>
          <cell r="X313" t="str">
            <v>Tak</v>
          </cell>
          <cell r="Y313">
            <v>401601.24</v>
          </cell>
          <cell r="Z313">
            <v>826920.18</v>
          </cell>
          <cell r="AA313">
            <v>0</v>
          </cell>
          <cell r="AB313">
            <v>401601.24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669335.42000000004</v>
          </cell>
          <cell r="AH313">
            <v>669335.42000000004</v>
          </cell>
          <cell r="AI313">
            <v>401601.24</v>
          </cell>
        </row>
        <row r="314">
          <cell r="P314" t="str">
            <v>RPZP.01.01.02-32-019/09</v>
          </cell>
          <cell r="Q314" t="e">
            <v>#N/A</v>
          </cell>
          <cell r="R314" t="str">
            <v>ostatni</v>
          </cell>
          <cell r="S314" t="str">
            <v>"Piekarnia Bagietka" Renata Jackowska, Rafał Strąk Spółka Jawna</v>
          </cell>
          <cell r="T314" t="str">
            <v>8512429791</v>
          </cell>
          <cell r="U314" t="str">
            <v>2012-01-30</v>
          </cell>
          <cell r="V314">
            <v>826692.07</v>
          </cell>
          <cell r="W314">
            <v>826692.07</v>
          </cell>
          <cell r="X314" t="str">
            <v>Tak</v>
          </cell>
          <cell r="Y314">
            <v>1687500</v>
          </cell>
          <cell r="Z314">
            <v>4048138.6</v>
          </cell>
          <cell r="AA314">
            <v>1181250</v>
          </cell>
          <cell r="AB314">
            <v>1687500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3375000</v>
          </cell>
          <cell r="AH314">
            <v>3375000</v>
          </cell>
          <cell r="AI314">
            <v>1687500</v>
          </cell>
        </row>
        <row r="315">
          <cell r="P315" t="str">
            <v>RPZP.01.01.02-32-020/08</v>
          </cell>
          <cell r="Q315" t="e">
            <v>#N/A</v>
          </cell>
          <cell r="R315" t="str">
            <v>ostatni</v>
          </cell>
          <cell r="S315" t="str">
            <v>Przedsiębiorstwo Produkcyjno- Handlowo- Usługowe „TEOKNA” s.c.</v>
          </cell>
          <cell r="T315" t="str">
            <v>5781388992</v>
          </cell>
          <cell r="U315" t="str">
            <v>2010-09-20</v>
          </cell>
          <cell r="V315">
            <v>0</v>
          </cell>
          <cell r="W315">
            <v>0</v>
          </cell>
          <cell r="X315" t="str">
            <v>Tak</v>
          </cell>
          <cell r="Y315">
            <v>132265.18</v>
          </cell>
          <cell r="Z315">
            <v>269659.62</v>
          </cell>
          <cell r="AA315">
            <v>0</v>
          </cell>
          <cell r="AB315">
            <v>112425.4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220441.97</v>
          </cell>
          <cell r="AH315">
            <v>220441.97</v>
          </cell>
          <cell r="AI315">
            <v>132265.18</v>
          </cell>
        </row>
        <row r="316">
          <cell r="P316" t="str">
            <v>RPZP.01.01.02-32-020/09</v>
          </cell>
          <cell r="Q316" t="e">
            <v>#N/A</v>
          </cell>
          <cell r="R316" t="str">
            <v>ostatni</v>
          </cell>
          <cell r="S316" t="str">
            <v>ZUBWIT "Mętlowie" Cezary i Dariusz Mętel</v>
          </cell>
          <cell r="T316" t="str">
            <v>8571040712</v>
          </cell>
          <cell r="U316" t="str">
            <v>2010-12-20</v>
          </cell>
          <cell r="V316">
            <v>688900.5</v>
          </cell>
          <cell r="W316">
            <v>688900.5</v>
          </cell>
          <cell r="X316" t="str">
            <v>Tak</v>
          </cell>
          <cell r="Y316">
            <v>688900.5</v>
          </cell>
          <cell r="Z316">
            <v>1480979.35</v>
          </cell>
          <cell r="AA316">
            <v>0</v>
          </cell>
          <cell r="AB316">
            <v>688900.5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1148167.5</v>
          </cell>
          <cell r="AH316">
            <v>1148167.5</v>
          </cell>
          <cell r="AI316">
            <v>688900.5</v>
          </cell>
        </row>
        <row r="317">
          <cell r="P317" t="str">
            <v>RPZP.01.01.02-32-021/08</v>
          </cell>
          <cell r="Q317" t="e">
            <v>#N/A</v>
          </cell>
          <cell r="R317" t="str">
            <v>ostatni</v>
          </cell>
          <cell r="S317" t="str">
            <v>GRYFMED S.C. Zakład Aparatury Medycznej E.Twór, T.Meger</v>
          </cell>
          <cell r="T317" t="str">
            <v>8570204212</v>
          </cell>
          <cell r="U317" t="str">
            <v>2010-04-01</v>
          </cell>
          <cell r="V317">
            <v>0</v>
          </cell>
          <cell r="W317">
            <v>0</v>
          </cell>
          <cell r="X317" t="str">
            <v>Tak</v>
          </cell>
          <cell r="Y317">
            <v>86494.21</v>
          </cell>
          <cell r="Z317">
            <v>163986.74</v>
          </cell>
          <cell r="AA317">
            <v>0</v>
          </cell>
          <cell r="AB317">
            <v>73520.070000000007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149127.96</v>
          </cell>
          <cell r="AH317">
            <v>149127.96</v>
          </cell>
          <cell r="AI317">
            <v>86494.21</v>
          </cell>
        </row>
        <row r="318">
          <cell r="P318" t="str">
            <v>RPZP.01.01.02-32-021/10</v>
          </cell>
          <cell r="Q318" t="e">
            <v>#N/A</v>
          </cell>
          <cell r="R318" t="str">
            <v>ostatni</v>
          </cell>
          <cell r="S318" t="str">
            <v>Firma „Wrotniewscy” S.C. Hanna, Zbigniew Wrotniewscy, Gabriela Wrotniewska-Niechciał</v>
          </cell>
          <cell r="T318" t="str">
            <v>6690401598</v>
          </cell>
          <cell r="U318" t="str">
            <v>2014-08-25</v>
          </cell>
          <cell r="V318">
            <v>523827.89</v>
          </cell>
          <cell r="W318">
            <v>523827.89</v>
          </cell>
          <cell r="X318" t="str">
            <v>Tak</v>
          </cell>
          <cell r="Y318">
            <v>952101.06</v>
          </cell>
          <cell r="Z318">
            <v>1952358.17</v>
          </cell>
          <cell r="AA318">
            <v>350000</v>
          </cell>
          <cell r="AB318">
            <v>952101.06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1586835.1</v>
          </cell>
          <cell r="AH318">
            <v>1586835.1</v>
          </cell>
          <cell r="AI318">
            <v>952101.06</v>
          </cell>
        </row>
        <row r="319">
          <cell r="P319" t="str">
            <v>RPZP.01.01.02-32-022/09</v>
          </cell>
          <cell r="Q319" t="e">
            <v>#N/A</v>
          </cell>
          <cell r="R319" t="str">
            <v>ostatni</v>
          </cell>
          <cell r="S319" t="str">
            <v>Zakład Usługowo Handlowy - Zofia Kurzymska</v>
          </cell>
          <cell r="T319" t="str">
            <v>8541001297</v>
          </cell>
          <cell r="U319" t="str">
            <v>2011-04-01</v>
          </cell>
          <cell r="V319">
            <v>356106.64</v>
          </cell>
          <cell r="W319">
            <v>356106.64</v>
          </cell>
          <cell r="X319" t="str">
            <v>Tak</v>
          </cell>
          <cell r="Y319">
            <v>356106.64</v>
          </cell>
          <cell r="Z319">
            <v>748880.01</v>
          </cell>
          <cell r="AA319">
            <v>0</v>
          </cell>
          <cell r="AB319">
            <v>356106.64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593511.06999999995</v>
          </cell>
          <cell r="AH319">
            <v>596011.06999999995</v>
          </cell>
          <cell r="AI319">
            <v>356106.64</v>
          </cell>
        </row>
        <row r="320">
          <cell r="P320" t="str">
            <v>RPZP.01.01.02-32-023/09</v>
          </cell>
          <cell r="Q320" t="e">
            <v>#N/A</v>
          </cell>
          <cell r="R320" t="str">
            <v>ostatni</v>
          </cell>
          <cell r="S320" t="str">
            <v>Przedsiębiorstwo Inżynieryjno-Budowlane "Seweko" Spółka z o.o.</v>
          </cell>
          <cell r="T320" t="str">
            <v>8542278859</v>
          </cell>
          <cell r="U320" t="str">
            <v>2010-12-22</v>
          </cell>
          <cell r="V320">
            <v>168600</v>
          </cell>
          <cell r="W320">
            <v>168600</v>
          </cell>
          <cell r="X320" t="str">
            <v>Tak</v>
          </cell>
          <cell r="Y320">
            <v>168600</v>
          </cell>
          <cell r="Z320">
            <v>342820</v>
          </cell>
          <cell r="AA320">
            <v>0</v>
          </cell>
          <cell r="AB320">
            <v>168600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281000</v>
          </cell>
          <cell r="AH320">
            <v>281000</v>
          </cell>
          <cell r="AI320">
            <v>168600</v>
          </cell>
        </row>
        <row r="321">
          <cell r="P321" t="str">
            <v>RPZP.01.01.02-32-023/10</v>
          </cell>
          <cell r="Q321" t="e">
            <v>#N/A</v>
          </cell>
          <cell r="R321" t="str">
            <v>ostatni</v>
          </cell>
          <cell r="S321" t="str">
            <v>Volumina.pl Daniel Krzanowski</v>
          </cell>
          <cell r="T321" t="str">
            <v>8511020261</v>
          </cell>
          <cell r="U321" t="str">
            <v>2014-12-05</v>
          </cell>
          <cell r="V321">
            <v>1986000</v>
          </cell>
          <cell r="W321">
            <v>1986000</v>
          </cell>
          <cell r="X321" t="str">
            <v>Tak</v>
          </cell>
          <cell r="Y321">
            <v>1986000</v>
          </cell>
          <cell r="Z321">
            <v>4147068</v>
          </cell>
          <cell r="AA321">
            <v>0</v>
          </cell>
          <cell r="AB321">
            <v>1986000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3310000</v>
          </cell>
          <cell r="AH321">
            <v>3310000</v>
          </cell>
          <cell r="AI321">
            <v>1986000</v>
          </cell>
        </row>
        <row r="322">
          <cell r="P322" t="str">
            <v>RPZP.01.01.02-32-025/08</v>
          </cell>
          <cell r="Q322" t="e">
            <v>#N/A</v>
          </cell>
          <cell r="R322" t="str">
            <v>ostatni</v>
          </cell>
          <cell r="S322" t="str">
            <v>"Komandor Szczecin Z.P." Spółka Akcyjna</v>
          </cell>
          <cell r="T322" t="str">
            <v>8581570222</v>
          </cell>
          <cell r="U322" t="str">
            <v>2010-02-23</v>
          </cell>
          <cell r="V322">
            <v>0</v>
          </cell>
          <cell r="W322">
            <v>0</v>
          </cell>
          <cell r="X322" t="str">
            <v>Tak</v>
          </cell>
          <cell r="Y322">
            <v>593999.99</v>
          </cell>
          <cell r="Z322">
            <v>1272626.06</v>
          </cell>
          <cell r="AA322">
            <v>0</v>
          </cell>
          <cell r="AB322">
            <v>504899.98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989999.99</v>
          </cell>
          <cell r="AH322">
            <v>989999.99</v>
          </cell>
          <cell r="AI322">
            <v>593999.99</v>
          </cell>
        </row>
        <row r="323">
          <cell r="P323" t="str">
            <v>RPZP.01.01.02-32-025/09</v>
          </cell>
          <cell r="Q323" t="e">
            <v>#N/A</v>
          </cell>
          <cell r="R323" t="str">
            <v>ostatni</v>
          </cell>
          <cell r="S323" t="str">
            <v>Leszek Józef Gałęza Zakład Produkcyjno-Usługowy "GALEX"</v>
          </cell>
          <cell r="T323" t="str">
            <v>5540386951</v>
          </cell>
          <cell r="U323" t="str">
            <v>2011-08-26</v>
          </cell>
          <cell r="V323">
            <v>0</v>
          </cell>
          <cell r="W323">
            <v>0</v>
          </cell>
          <cell r="X323" t="str">
            <v>Tak</v>
          </cell>
          <cell r="Y323">
            <v>30737.7</v>
          </cell>
          <cell r="Z323">
            <v>75000</v>
          </cell>
          <cell r="AA323">
            <v>0</v>
          </cell>
          <cell r="AB323">
            <v>26127.040000000001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61475.41</v>
          </cell>
          <cell r="AH323">
            <v>61475.41</v>
          </cell>
          <cell r="AI323">
            <v>30737.7</v>
          </cell>
        </row>
        <row r="324">
          <cell r="P324" t="str">
            <v>RPZP.01.01.02-32-026/09</v>
          </cell>
          <cell r="Q324" t="e">
            <v>#N/A</v>
          </cell>
          <cell r="R324" t="str">
            <v>ostatni</v>
          </cell>
          <cell r="S324" t="str">
            <v>Seepoint Sp. z o.o.</v>
          </cell>
          <cell r="T324" t="str">
            <v>8522492325</v>
          </cell>
          <cell r="U324" t="str">
            <v>2012-08-06</v>
          </cell>
          <cell r="V324">
            <v>254783.13</v>
          </cell>
          <cell r="W324">
            <v>216565.66</v>
          </cell>
          <cell r="X324" t="str">
            <v>Tak</v>
          </cell>
          <cell r="Y324">
            <v>254783.13</v>
          </cell>
          <cell r="Z324">
            <v>585490.19999999995</v>
          </cell>
          <cell r="AA324">
            <v>0</v>
          </cell>
          <cell r="AB324">
            <v>216565.66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424638.56</v>
          </cell>
          <cell r="AH324">
            <v>426194.5</v>
          </cell>
          <cell r="AI324">
            <v>254783.13</v>
          </cell>
        </row>
        <row r="325">
          <cell r="P325" t="str">
            <v>RPZP.01.01.02-32-026/10</v>
          </cell>
          <cell r="Q325" t="e">
            <v>#N/A</v>
          </cell>
          <cell r="R325" t="str">
            <v>ostatni</v>
          </cell>
          <cell r="S325" t="str">
            <v>WESA SAWICCY SPÓŁKA JAWNA</v>
          </cell>
          <cell r="T325" t="str">
            <v>8511966423</v>
          </cell>
          <cell r="U325" t="str">
            <v>2014-12-16</v>
          </cell>
          <cell r="V325">
            <v>26999.29</v>
          </cell>
          <cell r="W325">
            <v>26999.29</v>
          </cell>
          <cell r="X325" t="str">
            <v>Tak</v>
          </cell>
          <cell r="Y325">
            <v>421162.58</v>
          </cell>
          <cell r="Z325">
            <v>921026.84</v>
          </cell>
          <cell r="AA325">
            <v>0</v>
          </cell>
          <cell r="AB325">
            <v>421162.58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701937.64</v>
          </cell>
          <cell r="AH325">
            <v>701937.64</v>
          </cell>
          <cell r="AI325">
            <v>421162.58</v>
          </cell>
        </row>
        <row r="326">
          <cell r="P326" t="str">
            <v>RPZP.01.01.02-32-027/09</v>
          </cell>
          <cell r="Q326" t="e">
            <v>#N/A</v>
          </cell>
          <cell r="R326" t="str">
            <v>ostatni</v>
          </cell>
          <cell r="S326" t="str">
            <v>FIRMA HANDLOWA HURT-DETAL „DELICJA” DANUTA URBANOWICZ OSW „DUKAT”</v>
          </cell>
          <cell r="T326" t="str">
            <v>6691007863</v>
          </cell>
          <cell r="U326" t="str">
            <v>2013-05-02</v>
          </cell>
          <cell r="V326">
            <v>1722596.58</v>
          </cell>
          <cell r="W326">
            <v>1545513.65</v>
          </cell>
          <cell r="X326" t="str">
            <v>Tak</v>
          </cell>
          <cell r="Y326">
            <v>1722596.58</v>
          </cell>
          <cell r="Z326">
            <v>3551097.54</v>
          </cell>
          <cell r="AA326">
            <v>585467.27</v>
          </cell>
          <cell r="AB326">
            <v>1545513.65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2870994.3</v>
          </cell>
          <cell r="AH326">
            <v>3327920.7</v>
          </cell>
          <cell r="AI326">
            <v>1722596.58</v>
          </cell>
        </row>
        <row r="327">
          <cell r="P327" t="str">
            <v>RPZP.01.01.02-32-028/08</v>
          </cell>
          <cell r="Q327" t="e">
            <v>#N/A</v>
          </cell>
          <cell r="R327" t="str">
            <v>ostatni</v>
          </cell>
          <cell r="S327" t="str">
            <v>ANDREAS spółka z ograniczoną odpowiedzialnością</v>
          </cell>
          <cell r="T327" t="str">
            <v>8510207856</v>
          </cell>
          <cell r="U327" t="str">
            <v>2010-07-01</v>
          </cell>
          <cell r="V327">
            <v>0</v>
          </cell>
          <cell r="W327">
            <v>0</v>
          </cell>
          <cell r="X327" t="str">
            <v>Tak</v>
          </cell>
          <cell r="Y327">
            <v>314039.62</v>
          </cell>
          <cell r="Z327">
            <v>645836.06000000006</v>
          </cell>
          <cell r="AA327">
            <v>0</v>
          </cell>
          <cell r="AB327">
            <v>266933.67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523399.37</v>
          </cell>
          <cell r="AH327">
            <v>523399.37</v>
          </cell>
          <cell r="AI327">
            <v>314039.62</v>
          </cell>
        </row>
        <row r="328">
          <cell r="P328" t="str">
            <v>RPZP.01.01.02-32-028/09</v>
          </cell>
          <cell r="Q328" t="e">
            <v>#N/A</v>
          </cell>
          <cell r="R328" t="str">
            <v>ostatni</v>
          </cell>
          <cell r="S328" t="str">
            <v>Zakłady Eksploatacji Kruszywa Durał Władysław</v>
          </cell>
          <cell r="T328" t="str">
            <v>6730001647</v>
          </cell>
          <cell r="U328" t="str">
            <v>2011-08-08</v>
          </cell>
          <cell r="V328">
            <v>107606.17</v>
          </cell>
          <cell r="W328">
            <v>91465.24</v>
          </cell>
          <cell r="X328" t="str">
            <v>Tak</v>
          </cell>
          <cell r="Y328">
            <v>1096188.67</v>
          </cell>
          <cell r="Z328">
            <v>2192377.35</v>
          </cell>
          <cell r="AA328">
            <v>337677.37</v>
          </cell>
          <cell r="AB328">
            <v>931760.36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2192377.35</v>
          </cell>
          <cell r="AH328">
            <v>2192377.35</v>
          </cell>
          <cell r="AI328">
            <v>1096188.67</v>
          </cell>
        </row>
        <row r="329">
          <cell r="P329" t="str">
            <v>RPZP.01.01.02-32-031/08</v>
          </cell>
          <cell r="Q329" t="e">
            <v>#N/A</v>
          </cell>
          <cell r="R329" t="str">
            <v>ostatni</v>
          </cell>
          <cell r="S329" t="str">
            <v>DRUT-PLAST BIS Wiesław Kijak</v>
          </cell>
          <cell r="T329" t="str">
            <v>7651095554</v>
          </cell>
          <cell r="U329" t="str">
            <v>2011-07-13</v>
          </cell>
          <cell r="V329">
            <v>120056.85</v>
          </cell>
          <cell r="W329">
            <v>102048.32000000001</v>
          </cell>
          <cell r="X329" t="str">
            <v>Tak</v>
          </cell>
          <cell r="Y329">
            <v>889806.85</v>
          </cell>
          <cell r="Z329">
            <v>2115154.41</v>
          </cell>
          <cell r="AA329">
            <v>0</v>
          </cell>
          <cell r="AB329">
            <v>756335.82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1779613.71</v>
          </cell>
          <cell r="AH329">
            <v>1779613.71</v>
          </cell>
          <cell r="AI329">
            <v>889806.85</v>
          </cell>
        </row>
        <row r="330">
          <cell r="P330" t="str">
            <v>RPZP.01.01.02-32-032/08</v>
          </cell>
          <cell r="Q330" t="e">
            <v>#N/A</v>
          </cell>
          <cell r="R330" t="str">
            <v>ostatni</v>
          </cell>
          <cell r="S330" t="str">
            <v>DRUT-PLAST Fabryka Kabli i Przewodów Spółka z o.o.</v>
          </cell>
          <cell r="T330" t="str">
            <v>7650006287</v>
          </cell>
          <cell r="U330" t="str">
            <v>2011-04-04</v>
          </cell>
          <cell r="V330">
            <v>483744.41</v>
          </cell>
          <cell r="W330">
            <v>411182.76</v>
          </cell>
          <cell r="X330" t="str">
            <v>Tak</v>
          </cell>
          <cell r="Y330">
            <v>1999999.99</v>
          </cell>
          <cell r="Z330">
            <v>4817551.4800000004</v>
          </cell>
          <cell r="AA330">
            <v>0</v>
          </cell>
          <cell r="AB330">
            <v>1699999.99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4160000</v>
          </cell>
          <cell r="AH330">
            <v>4160000</v>
          </cell>
          <cell r="AI330">
            <v>1999999.99</v>
          </cell>
        </row>
        <row r="331">
          <cell r="P331" t="str">
            <v>RPZP.01.01.02-32-032/10</v>
          </cell>
          <cell r="Q331" t="e">
            <v>#N/A</v>
          </cell>
          <cell r="R331" t="str">
            <v>ostatni</v>
          </cell>
          <cell r="S331" t="str">
            <v>POMERANIAN TIMBER SPÓŁKA AKCYJNA</v>
          </cell>
          <cell r="T331" t="str">
            <v>8522258411</v>
          </cell>
          <cell r="U331" t="str">
            <v>2012-09-19</v>
          </cell>
          <cell r="V331">
            <v>503494.29</v>
          </cell>
          <cell r="W331">
            <v>503494.29</v>
          </cell>
          <cell r="X331" t="str">
            <v>Tak</v>
          </cell>
          <cell r="Y331">
            <v>503494.29</v>
          </cell>
          <cell r="Z331">
            <v>1006988.58</v>
          </cell>
          <cell r="AA331">
            <v>0</v>
          </cell>
          <cell r="AB331">
            <v>503494.29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1006988.58</v>
          </cell>
          <cell r="AH331">
            <v>1006988.58</v>
          </cell>
          <cell r="AI331">
            <v>503494.29</v>
          </cell>
        </row>
        <row r="332">
          <cell r="P332" t="str">
            <v>RPZP.01.01.02-32-033/09</v>
          </cell>
          <cell r="Q332" t="e">
            <v>#N/A</v>
          </cell>
          <cell r="R332" t="str">
            <v>ostatni</v>
          </cell>
          <cell r="S332" t="str">
            <v>ZAKŁAD ROBÓT HYDROTECHNICZNYCH I PODWODNYCH "UW SERVICE" SPÓŁKA Z O.O.</v>
          </cell>
          <cell r="T332" t="str">
            <v>8512847324</v>
          </cell>
          <cell r="U332" t="str">
            <v>2012-02-09</v>
          </cell>
          <cell r="V332">
            <v>1514221.82</v>
          </cell>
          <cell r="W332">
            <v>1287088.54</v>
          </cell>
          <cell r="X332" t="str">
            <v>Tak</v>
          </cell>
          <cell r="Y332">
            <v>1993141.32</v>
          </cell>
          <cell r="Z332">
            <v>5570830</v>
          </cell>
          <cell r="AA332">
            <v>1178919.1499999999</v>
          </cell>
          <cell r="AB332">
            <v>1694170.1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5570830</v>
          </cell>
          <cell r="AH332">
            <v>5570830</v>
          </cell>
          <cell r="AI332">
            <v>1993141.32</v>
          </cell>
        </row>
        <row r="333">
          <cell r="P333" t="str">
            <v>RPZP.01.01.02-32-034/08</v>
          </cell>
          <cell r="Q333" t="e">
            <v>#N/A</v>
          </cell>
          <cell r="R333" t="str">
            <v>ostatni</v>
          </cell>
          <cell r="S333" t="str">
            <v>Zakład Mechaniczny METALTECH SPÓŁKA Z OGRANICZONĄ ODPOWIEDZIALNOŚCIA</v>
          </cell>
          <cell r="T333" t="str">
            <v>7650011839</v>
          </cell>
          <cell r="U333" t="str">
            <v>2012-12-03</v>
          </cell>
          <cell r="V333">
            <v>79317.02</v>
          </cell>
          <cell r="W333">
            <v>67419.460000000006</v>
          </cell>
          <cell r="X333" t="str">
            <v>Tak</v>
          </cell>
          <cell r="Y333">
            <v>971250</v>
          </cell>
          <cell r="Z333">
            <v>2246448.27</v>
          </cell>
          <cell r="AA333">
            <v>0</v>
          </cell>
          <cell r="AB333">
            <v>825562.47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1942500</v>
          </cell>
          <cell r="AH333">
            <v>1942500</v>
          </cell>
          <cell r="AI333">
            <v>971250</v>
          </cell>
        </row>
        <row r="334">
          <cell r="P334" t="str">
            <v>RPZP.01.01.02-32-034/09</v>
          </cell>
          <cell r="Q334" t="e">
            <v>#N/A</v>
          </cell>
          <cell r="R334" t="str">
            <v>ostatni</v>
          </cell>
          <cell r="S334" t="str">
            <v>Emet Spółka z ograniczoną odpowiedzialnością</v>
          </cell>
          <cell r="T334" t="str">
            <v>6731708596</v>
          </cell>
          <cell r="U334" t="str">
            <v>2012-06-08</v>
          </cell>
          <cell r="V334">
            <v>131.25</v>
          </cell>
          <cell r="W334">
            <v>111.56</v>
          </cell>
          <cell r="X334" t="str">
            <v>Tak</v>
          </cell>
          <cell r="Y334">
            <v>969955.93</v>
          </cell>
          <cell r="Z334">
            <v>1939972.24</v>
          </cell>
          <cell r="AA334">
            <v>65616.88</v>
          </cell>
          <cell r="AB334">
            <v>824462.53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1939911.86</v>
          </cell>
          <cell r="AH334">
            <v>1939911.86</v>
          </cell>
          <cell r="AI334">
            <v>969955.93</v>
          </cell>
        </row>
        <row r="335">
          <cell r="P335" t="str">
            <v>RPZP.01.01.02-32-037/09</v>
          </cell>
          <cell r="Q335" t="e">
            <v>#N/A</v>
          </cell>
          <cell r="R335" t="str">
            <v>ostatni</v>
          </cell>
          <cell r="S335" t="str">
            <v>WINFOR Spółka z ograniczoną odpowiedzialnością</v>
          </cell>
          <cell r="T335" t="str">
            <v>8522354988</v>
          </cell>
          <cell r="U335" t="str">
            <v>2011-09-16</v>
          </cell>
          <cell r="V335">
            <v>146324</v>
          </cell>
          <cell r="W335">
            <v>146324</v>
          </cell>
          <cell r="X335" t="str">
            <v>Tak</v>
          </cell>
          <cell r="Y335">
            <v>146324</v>
          </cell>
          <cell r="Z335">
            <v>302768.71000000002</v>
          </cell>
          <cell r="AA335">
            <v>100263.65</v>
          </cell>
          <cell r="AB335">
            <v>146324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243874.89</v>
          </cell>
          <cell r="AH335">
            <v>243874.89</v>
          </cell>
          <cell r="AI335">
            <v>146324</v>
          </cell>
        </row>
        <row r="336">
          <cell r="P336" t="str">
            <v>RPZP.01.01.02-32-037/10</v>
          </cell>
          <cell r="Q336" t="e">
            <v>#N/A</v>
          </cell>
          <cell r="R336" t="str">
            <v>ostatni</v>
          </cell>
          <cell r="S336" t="str">
            <v>Qorum spółka z ograniczoną odpowiedzialnością</v>
          </cell>
          <cell r="T336" t="str">
            <v>8550004102</v>
          </cell>
          <cell r="U336" t="str">
            <v>2014-04-02</v>
          </cell>
          <cell r="V336">
            <v>94941.34</v>
          </cell>
          <cell r="W336">
            <v>94941.34</v>
          </cell>
          <cell r="X336" t="str">
            <v>Tak</v>
          </cell>
          <cell r="Y336">
            <v>776661.34</v>
          </cell>
          <cell r="Z336">
            <v>1567418</v>
          </cell>
          <cell r="AA336">
            <v>0</v>
          </cell>
          <cell r="AB336">
            <v>776661.34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1294435.57</v>
          </cell>
          <cell r="AH336">
            <v>1294435.57</v>
          </cell>
          <cell r="AI336">
            <v>776661.34</v>
          </cell>
        </row>
        <row r="337">
          <cell r="P337" t="str">
            <v>RPZP.01.01.02-32-038/08</v>
          </cell>
          <cell r="Q337" t="e">
            <v>#N/A</v>
          </cell>
          <cell r="R337" t="str">
            <v>ostatni</v>
          </cell>
          <cell r="S337" t="str">
            <v>„ART – POL” Artur Skoneczny – Spółka Jawna</v>
          </cell>
          <cell r="T337" t="str">
            <v>8541991319</v>
          </cell>
          <cell r="U337" t="str">
            <v>2010-12-14</v>
          </cell>
          <cell r="V337">
            <v>644107</v>
          </cell>
          <cell r="W337">
            <v>547490.94999999995</v>
          </cell>
          <cell r="X337" t="str">
            <v>Tak</v>
          </cell>
          <cell r="Y337">
            <v>644107</v>
          </cell>
          <cell r="Z337">
            <v>1607226.68</v>
          </cell>
          <cell r="AA337">
            <v>0</v>
          </cell>
          <cell r="AB337">
            <v>547490.94999999995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1288214.01</v>
          </cell>
          <cell r="AH337">
            <v>1288214.01</v>
          </cell>
          <cell r="AI337">
            <v>644107</v>
          </cell>
        </row>
        <row r="338">
          <cell r="P338" t="str">
            <v>RPZP.01.01.02-32-038/10</v>
          </cell>
          <cell r="Q338" t="e">
            <v>#N/A</v>
          </cell>
          <cell r="R338" t="str">
            <v>ostatni</v>
          </cell>
          <cell r="S338" t="str">
            <v>Merbau s.c. Dzikowski Marcin, Dzikowski Mirosław</v>
          </cell>
          <cell r="T338" t="str">
            <v>5971453221</v>
          </cell>
          <cell r="U338" t="str">
            <v>2012-07-23</v>
          </cell>
          <cell r="V338">
            <v>83780.100000000006</v>
          </cell>
          <cell r="W338">
            <v>83780.100000000006</v>
          </cell>
          <cell r="X338" t="str">
            <v>Tak</v>
          </cell>
          <cell r="Y338">
            <v>509927.82</v>
          </cell>
          <cell r="Z338">
            <v>1000161.71</v>
          </cell>
          <cell r="AA338">
            <v>248122.4</v>
          </cell>
          <cell r="AB338">
            <v>509927.82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849879.71</v>
          </cell>
          <cell r="AH338">
            <v>849879.71</v>
          </cell>
          <cell r="AI338">
            <v>509927.82</v>
          </cell>
        </row>
        <row r="339">
          <cell r="P339" t="str">
            <v>RPZP.01.01.02-32-040/09</v>
          </cell>
          <cell r="Q339" t="e">
            <v>#N/A</v>
          </cell>
          <cell r="R339" t="str">
            <v>ostatni</v>
          </cell>
          <cell r="S339" t="str">
            <v>„AGRALEX” inż. Aleksander Lubiński</v>
          </cell>
          <cell r="T339" t="str">
            <v>6720001746</v>
          </cell>
          <cell r="U339" t="str">
            <v>2011-08-03</v>
          </cell>
          <cell r="V339">
            <v>0</v>
          </cell>
          <cell r="W339">
            <v>0</v>
          </cell>
          <cell r="X339" t="str">
            <v>Tak</v>
          </cell>
          <cell r="Y339">
            <v>685536.28</v>
          </cell>
          <cell r="Z339">
            <v>1396546.77</v>
          </cell>
          <cell r="AA339">
            <v>0</v>
          </cell>
          <cell r="AB339">
            <v>582705.81999999995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1142560.47</v>
          </cell>
          <cell r="AH339">
            <v>1142560.47</v>
          </cell>
          <cell r="AI339">
            <v>685536.28</v>
          </cell>
        </row>
        <row r="340">
          <cell r="P340" t="str">
            <v>RPZP.01.01.02-32-041/08</v>
          </cell>
          <cell r="Q340" t="e">
            <v>#N/A</v>
          </cell>
          <cell r="R340" t="str">
            <v>ostatni</v>
          </cell>
          <cell r="S340" t="str">
            <v>Europa Systems spółka z ograniczoną odpowiedzialnością</v>
          </cell>
          <cell r="T340" t="str">
            <v>8522247608</v>
          </cell>
          <cell r="U340" t="str">
            <v>2009-12-03</v>
          </cell>
          <cell r="V340">
            <v>0</v>
          </cell>
          <cell r="W340">
            <v>0</v>
          </cell>
          <cell r="X340" t="str">
            <v>Tak</v>
          </cell>
          <cell r="Y340">
            <v>1986000</v>
          </cell>
          <cell r="Z340">
            <v>4867800</v>
          </cell>
          <cell r="AA340">
            <v>0</v>
          </cell>
          <cell r="AB340">
            <v>1688100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3972000</v>
          </cell>
          <cell r="AH340">
            <v>3972000</v>
          </cell>
          <cell r="AI340">
            <v>1986000</v>
          </cell>
        </row>
        <row r="341">
          <cell r="P341" t="str">
            <v>RPZP.01.01.02-32-041/09</v>
          </cell>
          <cell r="Q341" t="e">
            <v>#N/A</v>
          </cell>
          <cell r="R341" t="str">
            <v>ostatni</v>
          </cell>
          <cell r="S341" t="str">
            <v>MARSEL SPÓŁKA Z OGRANICZONĄ ODPOWIEDZIALNOŚCIĄ</v>
          </cell>
          <cell r="T341" t="str">
            <v>8561720687</v>
          </cell>
          <cell r="U341" t="str">
            <v>2011-09-08</v>
          </cell>
          <cell r="V341">
            <v>610393.26</v>
          </cell>
          <cell r="W341">
            <v>518834.27</v>
          </cell>
          <cell r="X341" t="str">
            <v>Tak</v>
          </cell>
          <cell r="Y341">
            <v>821255.08</v>
          </cell>
          <cell r="Z341">
            <v>1761259.48</v>
          </cell>
          <cell r="AA341">
            <v>0</v>
          </cell>
          <cell r="AB341">
            <v>698066.81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1368758.48</v>
          </cell>
          <cell r="AH341">
            <v>1369909.21</v>
          </cell>
          <cell r="AI341">
            <v>821255.08</v>
          </cell>
        </row>
        <row r="342">
          <cell r="P342" t="str">
            <v>RPZP.01.01.02-32-044/08</v>
          </cell>
          <cell r="Q342" t="e">
            <v>#N/A</v>
          </cell>
          <cell r="R342" t="str">
            <v>ostatni</v>
          </cell>
          <cell r="S342" t="str">
            <v>„HERSTA – STAŚKIEWICZ I SPÓŁKA” Spółka Jawna</v>
          </cell>
          <cell r="T342" t="str">
            <v>8560000844</v>
          </cell>
          <cell r="U342" t="str">
            <v>2011-12-30</v>
          </cell>
          <cell r="V342">
            <v>772958</v>
          </cell>
          <cell r="W342">
            <v>657014.30000000005</v>
          </cell>
          <cell r="X342" t="str">
            <v>Tak</v>
          </cell>
          <cell r="Y342">
            <v>813467.51</v>
          </cell>
          <cell r="Z342">
            <v>1803697.51</v>
          </cell>
          <cell r="AA342">
            <v>0</v>
          </cell>
          <cell r="AB342">
            <v>691447.38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1626935.02</v>
          </cell>
          <cell r="AH342">
            <v>1760141.23</v>
          </cell>
          <cell r="AI342">
            <v>813467.51</v>
          </cell>
        </row>
        <row r="343">
          <cell r="P343" t="str">
            <v>RPZP.01.01.02-32-044/09</v>
          </cell>
          <cell r="Q343" t="e">
            <v>#N/A</v>
          </cell>
          <cell r="R343" t="str">
            <v>ostatni</v>
          </cell>
          <cell r="S343" t="str">
            <v>Tedmark Spółka z ograniczoną odpowiedzialnością</v>
          </cell>
          <cell r="T343" t="str">
            <v>9552042946</v>
          </cell>
          <cell r="U343" t="str">
            <v>2012-03-15</v>
          </cell>
          <cell r="V343">
            <v>151972.29</v>
          </cell>
          <cell r="W343">
            <v>129176.45</v>
          </cell>
          <cell r="X343" t="str">
            <v>Tak</v>
          </cell>
          <cell r="Y343">
            <v>333011.19</v>
          </cell>
          <cell r="Z343">
            <v>722899.84</v>
          </cell>
          <cell r="AA343">
            <v>0</v>
          </cell>
          <cell r="AB343">
            <v>283059.51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555018.65</v>
          </cell>
          <cell r="AH343">
            <v>555018.65</v>
          </cell>
          <cell r="AI343">
            <v>333011.19</v>
          </cell>
        </row>
        <row r="344">
          <cell r="P344" t="str">
            <v>RPZP.01.01.02-32-045/08</v>
          </cell>
          <cell r="Q344" t="e">
            <v>#N/A</v>
          </cell>
          <cell r="R344" t="str">
            <v>ostatni</v>
          </cell>
          <cell r="S344" t="str">
            <v>Firma Produkcyjno – Usługowo – Handlowa „Nowo-Glas” Nikodem Stasik, Edward Stasik, Łukasz Żminda Spółka Jawna</v>
          </cell>
          <cell r="T344" t="str">
            <v>8561595986</v>
          </cell>
          <cell r="U344" t="str">
            <v>2010-03-23</v>
          </cell>
          <cell r="V344">
            <v>0</v>
          </cell>
          <cell r="W344">
            <v>0</v>
          </cell>
          <cell r="X344" t="str">
            <v>Tak</v>
          </cell>
          <cell r="Y344">
            <v>378000</v>
          </cell>
          <cell r="Z344">
            <v>638652.6</v>
          </cell>
          <cell r="AA344">
            <v>0</v>
          </cell>
          <cell r="AB344">
            <v>321300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630000</v>
          </cell>
          <cell r="AH344">
            <v>630000</v>
          </cell>
          <cell r="AI344">
            <v>378000</v>
          </cell>
        </row>
        <row r="345">
          <cell r="P345" t="str">
            <v>RPZP.01.01.02-32-045/09</v>
          </cell>
          <cell r="Q345" t="e">
            <v>#N/A</v>
          </cell>
          <cell r="R345" t="str">
            <v>ostatni</v>
          </cell>
          <cell r="S345" t="str">
            <v>Zakład Mechaniczny METALTECH SPÓŁKA Z OGRANICZONĄ ODPOWIEDZIALNOŚCIA</v>
          </cell>
          <cell r="T345" t="str">
            <v>7650011839</v>
          </cell>
          <cell r="U345" t="str">
            <v>2012-12-04</v>
          </cell>
          <cell r="V345">
            <v>193578.99</v>
          </cell>
          <cell r="W345">
            <v>164542.14000000001</v>
          </cell>
          <cell r="X345" t="str">
            <v>Tak</v>
          </cell>
          <cell r="Y345">
            <v>1999868.32</v>
          </cell>
          <cell r="Z345">
            <v>5468385.9299999997</v>
          </cell>
          <cell r="AA345">
            <v>700000</v>
          </cell>
          <cell r="AB345">
            <v>1699888.05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4419708.99</v>
          </cell>
          <cell r="AH345">
            <v>4419708.99</v>
          </cell>
          <cell r="AI345">
            <v>1999868.32</v>
          </cell>
        </row>
        <row r="346">
          <cell r="P346" t="str">
            <v>RPZP.01.01.02-32-046/09</v>
          </cell>
          <cell r="Q346" t="e">
            <v>#N/A</v>
          </cell>
          <cell r="R346" t="str">
            <v>ostatni</v>
          </cell>
          <cell r="S346" t="str">
            <v>„ESJOT” Janowski i Braun- Spółka Komandytowa</v>
          </cell>
          <cell r="T346" t="str">
            <v>7651000335</v>
          </cell>
          <cell r="U346" t="str">
            <v>2013-03-20</v>
          </cell>
          <cell r="V346">
            <v>0</v>
          </cell>
          <cell r="W346">
            <v>0</v>
          </cell>
          <cell r="X346" t="str">
            <v>Tak</v>
          </cell>
          <cell r="Y346">
            <v>672999.8</v>
          </cell>
          <cell r="Z346">
            <v>1727049.52</v>
          </cell>
          <cell r="AA346">
            <v>0</v>
          </cell>
          <cell r="AB346">
            <v>572049.81000000006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1345999.6</v>
          </cell>
          <cell r="AH346">
            <v>1345999.6</v>
          </cell>
          <cell r="AI346">
            <v>672999.8</v>
          </cell>
        </row>
        <row r="347">
          <cell r="P347" t="str">
            <v>RPZP.01.01.02-32-047/09</v>
          </cell>
          <cell r="Q347" t="e">
            <v>#N/A</v>
          </cell>
          <cell r="R347" t="str">
            <v>ostatni</v>
          </cell>
          <cell r="S347" t="str">
            <v>Biuro Projektowo- Konsultingowe "BPK" Spółka z ograniczoną odpowiedzialnością</v>
          </cell>
          <cell r="T347" t="str">
            <v>8521968292</v>
          </cell>
          <cell r="U347" t="str">
            <v>2011-09-22</v>
          </cell>
          <cell r="V347">
            <v>42341.97</v>
          </cell>
          <cell r="W347">
            <v>35990.67</v>
          </cell>
          <cell r="X347" t="str">
            <v>Tak</v>
          </cell>
          <cell r="Y347">
            <v>119103.57</v>
          </cell>
          <cell r="Z347">
            <v>226446.76</v>
          </cell>
          <cell r="AA347">
            <v>76760.84</v>
          </cell>
          <cell r="AB347">
            <v>101238.03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198505.95</v>
          </cell>
          <cell r="AH347">
            <v>198505.95</v>
          </cell>
          <cell r="AI347">
            <v>119103.57</v>
          </cell>
        </row>
        <row r="348">
          <cell r="P348" t="str">
            <v>RPZP.01.01.02-32-049/08</v>
          </cell>
          <cell r="Q348" t="e">
            <v>#N/A</v>
          </cell>
          <cell r="R348" t="str">
            <v>ostatni</v>
          </cell>
          <cell r="S348" t="str">
            <v>Armar Spółka z ograniczoną odpowiedzialnością</v>
          </cell>
          <cell r="T348" t="str">
            <v>6720006577</v>
          </cell>
          <cell r="U348" t="str">
            <v>2010-02-23</v>
          </cell>
          <cell r="V348">
            <v>0</v>
          </cell>
          <cell r="W348">
            <v>0</v>
          </cell>
          <cell r="X348" t="str">
            <v>Tak</v>
          </cell>
          <cell r="Y348">
            <v>159184.72</v>
          </cell>
          <cell r="Z348">
            <v>325820.07</v>
          </cell>
          <cell r="AA348">
            <v>0</v>
          </cell>
          <cell r="AB348">
            <v>135307.01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265307.86</v>
          </cell>
          <cell r="AH348">
            <v>265307.86</v>
          </cell>
          <cell r="AI348">
            <v>159184.72</v>
          </cell>
        </row>
        <row r="349">
          <cell r="P349" t="str">
            <v>RPZP.01.01.02-32-050/08</v>
          </cell>
          <cell r="Q349" t="e">
            <v>#N/A</v>
          </cell>
          <cell r="R349" t="str">
            <v>ostatni</v>
          </cell>
          <cell r="S349" t="str">
            <v>Firma Handlowo Usługowa Jacek Romanowski</v>
          </cell>
          <cell r="T349" t="str">
            <v>6720000422</v>
          </cell>
          <cell r="U349" t="str">
            <v>2013-05-02</v>
          </cell>
          <cell r="V349">
            <v>110370</v>
          </cell>
          <cell r="W349">
            <v>93814.5</v>
          </cell>
          <cell r="X349" t="str">
            <v>Tak</v>
          </cell>
          <cell r="Y349">
            <v>356688.6</v>
          </cell>
          <cell r="Z349">
            <v>787157.42</v>
          </cell>
          <cell r="AA349">
            <v>0</v>
          </cell>
          <cell r="AB349">
            <v>303185.31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594481</v>
          </cell>
          <cell r="AH349">
            <v>594481</v>
          </cell>
          <cell r="AI349">
            <v>356688.6</v>
          </cell>
        </row>
        <row r="350">
          <cell r="P350" t="str">
            <v>RPZP.01.01.02-32-050/09</v>
          </cell>
          <cell r="Q350" t="e">
            <v>#N/A</v>
          </cell>
          <cell r="R350" t="str">
            <v>ostatni</v>
          </cell>
          <cell r="S350" t="str">
            <v>Rohem Jarosław Gwizdalla</v>
          </cell>
          <cell r="T350" t="str">
            <v>5922151075</v>
          </cell>
          <cell r="U350" t="str">
            <v>2013-04-08</v>
          </cell>
          <cell r="V350">
            <v>64353.68</v>
          </cell>
          <cell r="W350">
            <v>54700.62</v>
          </cell>
          <cell r="X350" t="str">
            <v>Tak</v>
          </cell>
          <cell r="Y350">
            <v>377283.6</v>
          </cell>
          <cell r="Z350">
            <v>772391.7</v>
          </cell>
          <cell r="AA350">
            <v>243233.94</v>
          </cell>
          <cell r="AB350">
            <v>320691.03000000003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628806</v>
          </cell>
          <cell r="AH350">
            <v>628806</v>
          </cell>
          <cell r="AI350">
            <v>377283.6</v>
          </cell>
        </row>
        <row r="351">
          <cell r="P351" t="str">
            <v>RPZP.01.01.02-32-050/10</v>
          </cell>
          <cell r="Q351" t="e">
            <v>#N/A</v>
          </cell>
          <cell r="R351" t="str">
            <v>ostatni</v>
          </cell>
          <cell r="S351" t="str">
            <v>„POWER-TECH” Ejma Janusz</v>
          </cell>
          <cell r="T351" t="str">
            <v>7651341734</v>
          </cell>
          <cell r="U351" t="str">
            <v>2014-06-12</v>
          </cell>
          <cell r="V351">
            <v>594467.55000000005</v>
          </cell>
          <cell r="W351">
            <v>594467.55000000005</v>
          </cell>
          <cell r="X351" t="str">
            <v>Tak</v>
          </cell>
          <cell r="Y351">
            <v>1980000</v>
          </cell>
          <cell r="Z351">
            <v>3587804.15</v>
          </cell>
          <cell r="AA351">
            <v>1385974.51</v>
          </cell>
          <cell r="AB351">
            <v>1980000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3300000</v>
          </cell>
          <cell r="AH351">
            <v>3300000</v>
          </cell>
          <cell r="AI351">
            <v>1980000</v>
          </cell>
        </row>
        <row r="352">
          <cell r="P352" t="str">
            <v>RPZP.01.01.02-32-051/09</v>
          </cell>
          <cell r="Q352" t="e">
            <v>#N/A</v>
          </cell>
          <cell r="R352" t="str">
            <v>ostatni</v>
          </cell>
          <cell r="S352" t="str">
            <v>Aroma Dorota Biernacka, Mirosław Biernacki, Spółka Jawna</v>
          </cell>
          <cell r="T352" t="str">
            <v>7651002699</v>
          </cell>
          <cell r="U352" t="str">
            <v>2014-06-26</v>
          </cell>
          <cell r="V352">
            <v>161580.35999999999</v>
          </cell>
          <cell r="W352">
            <v>137343.29999999999</v>
          </cell>
          <cell r="X352" t="str">
            <v>Tak</v>
          </cell>
          <cell r="Y352">
            <v>1218389.7</v>
          </cell>
          <cell r="Z352">
            <v>2511239.9</v>
          </cell>
          <cell r="AA352">
            <v>718149.62</v>
          </cell>
          <cell r="AB352">
            <v>1035631.22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2030649.51</v>
          </cell>
          <cell r="AH352">
            <v>2030649.51</v>
          </cell>
          <cell r="AI352">
            <v>1218389.7</v>
          </cell>
        </row>
        <row r="353">
          <cell r="P353" t="str">
            <v>RPZP.01.01.02-32-052/08</v>
          </cell>
          <cell r="Q353" t="e">
            <v>#N/A</v>
          </cell>
          <cell r="R353" t="str">
            <v>ostatni</v>
          </cell>
          <cell r="S353" t="str">
            <v>„GP” Spółka z ograniczoną odpowiedzialnością</v>
          </cell>
          <cell r="T353" t="str">
            <v>8512869604</v>
          </cell>
          <cell r="U353" t="str">
            <v>2010-10-01</v>
          </cell>
          <cell r="V353">
            <v>0</v>
          </cell>
          <cell r="W353">
            <v>0</v>
          </cell>
          <cell r="X353" t="str">
            <v>Tak</v>
          </cell>
          <cell r="Y353">
            <v>346824.65</v>
          </cell>
          <cell r="Z353">
            <v>1024826.11</v>
          </cell>
          <cell r="AA353">
            <v>0</v>
          </cell>
          <cell r="AB353">
            <v>294800.95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693649.29</v>
          </cell>
          <cell r="AH353">
            <v>693649.29</v>
          </cell>
          <cell r="AI353">
            <v>346824.65</v>
          </cell>
        </row>
        <row r="354">
          <cell r="P354" t="str">
            <v>RPZP.01.01.02-32-052/09</v>
          </cell>
          <cell r="Q354" t="e">
            <v>#N/A</v>
          </cell>
          <cell r="R354" t="str">
            <v>ostatni</v>
          </cell>
          <cell r="S354" t="str">
            <v>HOSSO INTER GROUP Spółka z ograniczoną odpowiedzialnością</v>
          </cell>
          <cell r="T354" t="str">
            <v>8571866398</v>
          </cell>
          <cell r="U354" t="str">
            <v>2011-09-16</v>
          </cell>
          <cell r="V354">
            <v>0</v>
          </cell>
          <cell r="W354">
            <v>0</v>
          </cell>
          <cell r="X354" t="str">
            <v>Tak</v>
          </cell>
          <cell r="Y354">
            <v>302940</v>
          </cell>
          <cell r="Z354">
            <v>616811.93000000005</v>
          </cell>
          <cell r="AA354">
            <v>0</v>
          </cell>
          <cell r="AB354">
            <v>257498.98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504900</v>
          </cell>
          <cell r="AH354">
            <v>504900</v>
          </cell>
          <cell r="AI354">
            <v>302940</v>
          </cell>
        </row>
        <row r="355">
          <cell r="P355" t="str">
            <v>RPZP.01.01.02-32-052/10</v>
          </cell>
          <cell r="Q355" t="e">
            <v>#N/A</v>
          </cell>
          <cell r="R355" t="str">
            <v>ostatni</v>
          </cell>
          <cell r="S355" t="str">
            <v>ZAKŁAD ROBÓT HYDROTECHNICZNYCH I PODWODNYCH "UW SERVICE" SPÓŁKA Z O.O.</v>
          </cell>
          <cell r="T355" t="str">
            <v>8512847324</v>
          </cell>
          <cell r="U355" t="str">
            <v>2014-07-10</v>
          </cell>
          <cell r="V355">
            <v>650000</v>
          </cell>
          <cell r="W355">
            <v>650000</v>
          </cell>
          <cell r="X355" t="str">
            <v>Tak</v>
          </cell>
          <cell r="Y355">
            <v>1000000</v>
          </cell>
          <cell r="Z355">
            <v>2460000</v>
          </cell>
          <cell r="AA355">
            <v>699999.7</v>
          </cell>
          <cell r="AB355">
            <v>1000000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2000000</v>
          </cell>
          <cell r="AH355">
            <v>2000000</v>
          </cell>
          <cell r="AI355">
            <v>1000000</v>
          </cell>
        </row>
        <row r="356">
          <cell r="P356" t="str">
            <v>RPZP.01.01.02-32-053/09</v>
          </cell>
          <cell r="Q356" t="e">
            <v>#N/A</v>
          </cell>
          <cell r="R356" t="str">
            <v>ostatni</v>
          </cell>
          <cell r="S356" t="str">
            <v>TRAILER-TECH Spółka z ograniczoną odpowiedzialnością</v>
          </cell>
          <cell r="T356" t="str">
            <v>6731525909</v>
          </cell>
          <cell r="U356" t="str">
            <v>2012-04-05</v>
          </cell>
          <cell r="V356">
            <v>305789.46999999997</v>
          </cell>
          <cell r="W356">
            <v>305789.46999999997</v>
          </cell>
          <cell r="X356" t="str">
            <v>Tak</v>
          </cell>
          <cell r="Y356">
            <v>797739.87</v>
          </cell>
          <cell r="Z356">
            <v>1955398.11</v>
          </cell>
          <cell r="AA356">
            <v>520551.31</v>
          </cell>
          <cell r="AB356">
            <v>797739.87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1595479.76</v>
          </cell>
          <cell r="AH356">
            <v>1595479.76</v>
          </cell>
          <cell r="AI356">
            <v>797739.87</v>
          </cell>
        </row>
        <row r="357">
          <cell r="P357" t="str">
            <v>RPZP.01.01.02-32-054/09</v>
          </cell>
          <cell r="Q357" t="e">
            <v>#N/A</v>
          </cell>
          <cell r="R357" t="str">
            <v>ostatni</v>
          </cell>
          <cell r="S357" t="str">
            <v>HOSSO MULTI GROUP SPÓŁKA Z OGRANICZONĄ ODPOWIEDZIALNOŚCIĄ</v>
          </cell>
          <cell r="T357" t="str">
            <v>8571863069</v>
          </cell>
          <cell r="U357" t="str">
            <v>2012-01-16</v>
          </cell>
          <cell r="V357">
            <v>272653.19</v>
          </cell>
          <cell r="W357">
            <v>231755.21</v>
          </cell>
          <cell r="X357" t="str">
            <v>Tak</v>
          </cell>
          <cell r="Y357">
            <v>272653.19</v>
          </cell>
          <cell r="Z357">
            <v>793268.04</v>
          </cell>
          <cell r="AA357">
            <v>0</v>
          </cell>
          <cell r="AB357">
            <v>231755.21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454422</v>
          </cell>
          <cell r="AH357">
            <v>454422</v>
          </cell>
          <cell r="AI357">
            <v>272653.19</v>
          </cell>
        </row>
        <row r="358">
          <cell r="P358" t="str">
            <v>RPZP.01.01.02-32-057/08</v>
          </cell>
          <cell r="Q358" t="e">
            <v>#N/A</v>
          </cell>
          <cell r="R358" t="str">
            <v>ostatni</v>
          </cell>
          <cell r="S358" t="str">
            <v>AMBERLINE Spółka z ograniczoną odpowiedzialnością</v>
          </cell>
          <cell r="T358" t="str">
            <v>6711726935</v>
          </cell>
          <cell r="U358" t="str">
            <v>2010-07-28</v>
          </cell>
          <cell r="V358">
            <v>179637.5</v>
          </cell>
          <cell r="W358">
            <v>152691.87</v>
          </cell>
          <cell r="X358" t="str">
            <v>Tak</v>
          </cell>
          <cell r="Y358">
            <v>413262.5</v>
          </cell>
          <cell r="Z358">
            <v>1096061.17</v>
          </cell>
          <cell r="AA358">
            <v>0</v>
          </cell>
          <cell r="AB358">
            <v>351273.12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826525</v>
          </cell>
          <cell r="AH358">
            <v>826525</v>
          </cell>
          <cell r="AI358">
            <v>413262.5</v>
          </cell>
        </row>
        <row r="359">
          <cell r="P359" t="str">
            <v>RPZP.01.01.02-32-057/09</v>
          </cell>
          <cell r="Q359" t="e">
            <v>#N/A</v>
          </cell>
          <cell r="R359" t="str">
            <v>ostatni</v>
          </cell>
          <cell r="S359" t="str">
            <v>Biuro Usługowo-Handlowe "Klimat" Beata Kalinowska</v>
          </cell>
          <cell r="T359" t="str">
            <v>6711014413</v>
          </cell>
          <cell r="U359" t="str">
            <v>2011-08-09</v>
          </cell>
          <cell r="V359">
            <v>0</v>
          </cell>
          <cell r="W359">
            <v>0</v>
          </cell>
          <cell r="X359" t="str">
            <v>Tak</v>
          </cell>
          <cell r="Y359">
            <v>25376.04</v>
          </cell>
          <cell r="Z359">
            <v>62169.46</v>
          </cell>
          <cell r="AA359">
            <v>0</v>
          </cell>
          <cell r="AB359">
            <v>25376.04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42293.4</v>
          </cell>
          <cell r="AH359">
            <v>49949.54</v>
          </cell>
          <cell r="AI359">
            <v>25376.04</v>
          </cell>
        </row>
        <row r="360">
          <cell r="P360" t="str">
            <v>RPZP.01.01.02-32-058/10</v>
          </cell>
          <cell r="Q360" t="e">
            <v>#N/A</v>
          </cell>
          <cell r="R360" t="str">
            <v>ostatni</v>
          </cell>
          <cell r="S360" t="str">
            <v>CRB GROUP R. HOŁDAKOWSKI, M. BUSZKO, K. PARNOWSKI S.C.</v>
          </cell>
          <cell r="T360" t="str">
            <v>6731636218</v>
          </cell>
          <cell r="U360" t="str">
            <v>2013-05-29</v>
          </cell>
          <cell r="V360">
            <v>125365.86</v>
          </cell>
          <cell r="W360">
            <v>125365.86</v>
          </cell>
          <cell r="X360" t="str">
            <v>Tak</v>
          </cell>
          <cell r="Y360">
            <v>242365.86</v>
          </cell>
          <cell r="Z360">
            <v>479295.88</v>
          </cell>
          <cell r="AA360">
            <v>0</v>
          </cell>
          <cell r="AB360">
            <v>242365.86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403943.1</v>
          </cell>
          <cell r="AH360">
            <v>403943.1</v>
          </cell>
          <cell r="AI360">
            <v>242365.86</v>
          </cell>
        </row>
        <row r="361">
          <cell r="P361" t="str">
            <v>RPZP.01.01.02-32-059/09</v>
          </cell>
          <cell r="Q361" t="e">
            <v>#N/A</v>
          </cell>
          <cell r="R361" t="str">
            <v>ostatni</v>
          </cell>
          <cell r="S361" t="str">
            <v>SANI-TECH Grupa SBS Wacław Bogdan Łazarczyk</v>
          </cell>
          <cell r="T361" t="str">
            <v>6710101601</v>
          </cell>
          <cell r="U361" t="str">
            <v>2011-05-05</v>
          </cell>
          <cell r="V361">
            <v>0</v>
          </cell>
          <cell r="W361">
            <v>0</v>
          </cell>
          <cell r="X361" t="str">
            <v>Tak</v>
          </cell>
          <cell r="Y361">
            <v>146206.79999999999</v>
          </cell>
          <cell r="Z361">
            <v>305485.56</v>
          </cell>
          <cell r="AA361">
            <v>102437.16</v>
          </cell>
          <cell r="AB361">
            <v>146206.79999999999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243678</v>
          </cell>
          <cell r="AH361">
            <v>243898</v>
          </cell>
          <cell r="AI361">
            <v>146206.79999999999</v>
          </cell>
        </row>
        <row r="362">
          <cell r="P362" t="str">
            <v>RPZP.01.01.02-32-061/08</v>
          </cell>
          <cell r="Q362" t="e">
            <v>#N/A</v>
          </cell>
          <cell r="R362" t="str">
            <v>ostatni</v>
          </cell>
          <cell r="S362" t="str">
            <v>"Bud-Rem" Spółka Jawna Leon Dziurleja</v>
          </cell>
          <cell r="T362" t="str">
            <v>8510204898</v>
          </cell>
          <cell r="U362" t="str">
            <v>2012-01-18</v>
          </cell>
          <cell r="V362">
            <v>1078065.24</v>
          </cell>
          <cell r="W362">
            <v>916355.45</v>
          </cell>
          <cell r="X362" t="str">
            <v>Tak</v>
          </cell>
          <cell r="Y362">
            <v>1436293.46</v>
          </cell>
          <cell r="Z362">
            <v>3046348.3</v>
          </cell>
          <cell r="AA362">
            <v>0</v>
          </cell>
          <cell r="AB362">
            <v>1220849.43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2393822.44</v>
          </cell>
          <cell r="AH362">
            <v>2430000</v>
          </cell>
          <cell r="AI362">
            <v>1436293.46</v>
          </cell>
        </row>
        <row r="363">
          <cell r="P363" t="str">
            <v>RPZP.01.01.02-32-061/09</v>
          </cell>
          <cell r="Q363" t="e">
            <v>#N/A</v>
          </cell>
          <cell r="R363" t="str">
            <v>ostatni</v>
          </cell>
          <cell r="S363" t="str">
            <v>Voigt Promotion Sp. z o. o.</v>
          </cell>
          <cell r="T363" t="str">
            <v>8510110430</v>
          </cell>
          <cell r="U363" t="str">
            <v>2013-02-14</v>
          </cell>
          <cell r="V363">
            <v>260874.76</v>
          </cell>
          <cell r="W363">
            <v>221743.54</v>
          </cell>
          <cell r="X363" t="str">
            <v>Tak</v>
          </cell>
          <cell r="Y363">
            <v>1998415.2</v>
          </cell>
          <cell r="Z363">
            <v>5900080.6900000004</v>
          </cell>
          <cell r="AA363">
            <v>1360000</v>
          </cell>
          <cell r="AB363">
            <v>1698652.89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4587697.83</v>
          </cell>
          <cell r="AH363">
            <v>4587697.83</v>
          </cell>
          <cell r="AI363">
            <v>1998415.2</v>
          </cell>
        </row>
        <row r="364">
          <cell r="P364" t="str">
            <v>RPZP.01.01.02-32-062/09</v>
          </cell>
          <cell r="Q364" t="e">
            <v>#N/A</v>
          </cell>
          <cell r="R364" t="str">
            <v>ostatni</v>
          </cell>
          <cell r="S364" t="str">
            <v>BKF MYJNIE BEZDOTYKOWE SPÓŁKA Z OGRANICZONĄ ODPOWIEDZIALNOŚCIĄ</v>
          </cell>
          <cell r="T364" t="str">
            <v>7822370146</v>
          </cell>
          <cell r="U364" t="str">
            <v>2012-01-12</v>
          </cell>
          <cell r="V364">
            <v>253391.16</v>
          </cell>
          <cell r="W364">
            <v>215382.49</v>
          </cell>
          <cell r="X364" t="str">
            <v>Tak</v>
          </cell>
          <cell r="Y364">
            <v>1396122.72</v>
          </cell>
          <cell r="Z364">
            <v>7747607.5800000001</v>
          </cell>
          <cell r="AA364">
            <v>0</v>
          </cell>
          <cell r="AB364">
            <v>1186704.31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2326871.2000000002</v>
          </cell>
          <cell r="AH364">
            <v>2326871.2000000002</v>
          </cell>
          <cell r="AI364">
            <v>1396122.72</v>
          </cell>
        </row>
        <row r="365">
          <cell r="P365" t="str">
            <v>RPZP.01.01.02-32-063/09</v>
          </cell>
          <cell r="Q365" t="e">
            <v>#N/A</v>
          </cell>
          <cell r="R365" t="str">
            <v>ostatni</v>
          </cell>
          <cell r="S365" t="str">
            <v>HOTEL I RESTAURACJA „AURORA” SPÓŁKA Z OGRANICZONĄ ODPOWIEDZIALNOŚCIĄ</v>
          </cell>
          <cell r="T365" t="str">
            <v>9860154888</v>
          </cell>
          <cell r="U365" t="str">
            <v>2012-07-09</v>
          </cell>
          <cell r="V365">
            <v>0</v>
          </cell>
          <cell r="W365">
            <v>0</v>
          </cell>
          <cell r="X365" t="str">
            <v>Tak</v>
          </cell>
          <cell r="Y365">
            <v>1677765.91</v>
          </cell>
          <cell r="Z365">
            <v>3560089.6000000001</v>
          </cell>
          <cell r="AA365">
            <v>601370</v>
          </cell>
          <cell r="AB365">
            <v>1426101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2796390.23</v>
          </cell>
          <cell r="AH365">
            <v>2801191.81</v>
          </cell>
          <cell r="AI365">
            <v>1677765.91</v>
          </cell>
        </row>
        <row r="366">
          <cell r="P366" t="str">
            <v>RPZP.01.01.02-32-064/10</v>
          </cell>
          <cell r="Q366" t="e">
            <v>#N/A</v>
          </cell>
          <cell r="R366" t="str">
            <v>ostatni</v>
          </cell>
          <cell r="S366" t="str">
            <v>MAZUR – Specjalistyczne Przedsiębiorstwo Robót Inżynieryjnych</v>
          </cell>
          <cell r="T366" t="str">
            <v>8560002346</v>
          </cell>
          <cell r="U366" t="str">
            <v>2012-06-19</v>
          </cell>
          <cell r="V366">
            <v>0</v>
          </cell>
          <cell r="W366">
            <v>0</v>
          </cell>
          <cell r="X366" t="str">
            <v>Tak</v>
          </cell>
          <cell r="Y366">
            <v>2000000</v>
          </cell>
          <cell r="Z366">
            <v>5475157.7199999997</v>
          </cell>
          <cell r="AA366">
            <v>0</v>
          </cell>
          <cell r="AB366">
            <v>2000000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4378000</v>
          </cell>
          <cell r="AH366">
            <v>4378000</v>
          </cell>
          <cell r="AI366">
            <v>2000000</v>
          </cell>
        </row>
        <row r="367">
          <cell r="P367" t="str">
            <v>RPZP.01.01.02-32-065/08</v>
          </cell>
          <cell r="Q367" t="e">
            <v>#N/A</v>
          </cell>
          <cell r="R367" t="str">
            <v>ostatni</v>
          </cell>
          <cell r="S367" t="str">
            <v>Fosfan S.A.</v>
          </cell>
          <cell r="T367" t="str">
            <v>8510307457</v>
          </cell>
          <cell r="U367" t="str">
            <v>2010-12-21</v>
          </cell>
          <cell r="V367">
            <v>0</v>
          </cell>
          <cell r="W367">
            <v>0</v>
          </cell>
          <cell r="X367" t="str">
            <v>Tak</v>
          </cell>
          <cell r="Y367">
            <v>1976299.7</v>
          </cell>
          <cell r="Z367">
            <v>5968443.5199999996</v>
          </cell>
          <cell r="AA367">
            <v>0</v>
          </cell>
          <cell r="AB367">
            <v>1679854.72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4550013.0599999996</v>
          </cell>
          <cell r="AH367">
            <v>4550013.0599999996</v>
          </cell>
          <cell r="AI367">
            <v>1976299.7</v>
          </cell>
        </row>
        <row r="368">
          <cell r="P368" t="str">
            <v>RPZP.01.01.02-32-068/09</v>
          </cell>
          <cell r="Q368" t="e">
            <v>#N/A</v>
          </cell>
          <cell r="R368" t="str">
            <v>ostatni</v>
          </cell>
          <cell r="S368" t="str">
            <v>REBUDROG Spółka z ograniczoną odpowiedzialnością</v>
          </cell>
          <cell r="T368" t="str">
            <v>5941419231</v>
          </cell>
          <cell r="U368" t="str">
            <v>2013-01-25</v>
          </cell>
          <cell r="V368">
            <v>258527.21</v>
          </cell>
          <cell r="W368">
            <v>258527.21</v>
          </cell>
          <cell r="X368" t="str">
            <v>Tak</v>
          </cell>
          <cell r="Y368">
            <v>1000000</v>
          </cell>
          <cell r="Z368">
            <v>2082819.24</v>
          </cell>
          <cell r="AA368">
            <v>700000</v>
          </cell>
          <cell r="AB368">
            <v>1000000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1666666.7</v>
          </cell>
          <cell r="AH368">
            <v>1666666.7</v>
          </cell>
          <cell r="AI368">
            <v>1000000</v>
          </cell>
        </row>
        <row r="369">
          <cell r="P369" t="str">
            <v>RPZP.01.01.02-32-069/08</v>
          </cell>
          <cell r="Q369" t="e">
            <v>#N/A</v>
          </cell>
          <cell r="R369" t="str">
            <v>ostatni</v>
          </cell>
          <cell r="S369" t="str">
            <v>"EKO-PLAST" Spółka Jawna Bronisława, Grzegorz i Józef Kaczmarek</v>
          </cell>
          <cell r="T369" t="str">
            <v>8581553790</v>
          </cell>
          <cell r="U369" t="str">
            <v>2010-01-29</v>
          </cell>
          <cell r="V369">
            <v>0</v>
          </cell>
          <cell r="W369">
            <v>0</v>
          </cell>
          <cell r="X369" t="str">
            <v>Tak</v>
          </cell>
          <cell r="Y369">
            <v>200550</v>
          </cell>
          <cell r="Z369">
            <v>475123.11</v>
          </cell>
          <cell r="AA369">
            <v>0</v>
          </cell>
          <cell r="AB369">
            <v>170467.5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334250</v>
          </cell>
          <cell r="AH369">
            <v>334250</v>
          </cell>
          <cell r="AI369">
            <v>200550</v>
          </cell>
        </row>
        <row r="370">
          <cell r="P370" t="str">
            <v>RPZP.01.01.02-32-069/09</v>
          </cell>
          <cell r="Q370" t="e">
            <v>#N/A</v>
          </cell>
          <cell r="R370" t="str">
            <v>ostatni</v>
          </cell>
          <cell r="S370" t="str">
            <v>ZAKŁAD KAMIENIARSKI "LASTRICO" Jan Ziętek</v>
          </cell>
          <cell r="T370" t="str">
            <v>8510202020</v>
          </cell>
          <cell r="U370" t="str">
            <v>2013-07-24</v>
          </cell>
          <cell r="V370">
            <v>0</v>
          </cell>
          <cell r="W370">
            <v>0</v>
          </cell>
          <cell r="X370" t="str">
            <v>Tak</v>
          </cell>
          <cell r="Y370">
            <v>1575168.11</v>
          </cell>
          <cell r="Z370">
            <v>3058453.29</v>
          </cell>
          <cell r="AA370">
            <v>1076538.3400000001</v>
          </cell>
          <cell r="AB370">
            <v>1575168.11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2625280.19</v>
          </cell>
          <cell r="AH370">
            <v>2625280.19</v>
          </cell>
          <cell r="AI370">
            <v>1575168.11</v>
          </cell>
        </row>
        <row r="371">
          <cell r="P371" t="str">
            <v>RPZP.01.01.02-32-070/09</v>
          </cell>
          <cell r="Q371" t="e">
            <v>#N/A</v>
          </cell>
          <cell r="R371" t="str">
            <v>ostatni</v>
          </cell>
          <cell r="S371" t="str">
            <v>"STEED" Spółka Akcyjna</v>
          </cell>
          <cell r="T371" t="str">
            <v>8521146696</v>
          </cell>
          <cell r="U371" t="str">
            <v>2011-12-06</v>
          </cell>
          <cell r="V371">
            <v>110537.48</v>
          </cell>
          <cell r="W371">
            <v>110537.48</v>
          </cell>
          <cell r="X371" t="str">
            <v>Tak</v>
          </cell>
          <cell r="Y371">
            <v>173849.01</v>
          </cell>
          <cell r="Z371">
            <v>368679.86</v>
          </cell>
          <cell r="AA371">
            <v>84638.21</v>
          </cell>
          <cell r="AB371">
            <v>173849.01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299739.68</v>
          </cell>
          <cell r="AH371">
            <v>299739.68</v>
          </cell>
          <cell r="AI371">
            <v>173849.01</v>
          </cell>
        </row>
        <row r="372">
          <cell r="P372" t="str">
            <v>RPZP.01.01.02-32-072/08</v>
          </cell>
          <cell r="Q372" t="e">
            <v>#N/A</v>
          </cell>
          <cell r="R372" t="str">
            <v>ostatni</v>
          </cell>
          <cell r="S372" t="str">
            <v>“STARGUM” ZAKŁAD PRZEMYSŁU GUMOWEGO JAN STANKIEWICZ</v>
          </cell>
          <cell r="T372" t="str">
            <v>8540003383</v>
          </cell>
          <cell r="U372" t="str">
            <v>2011-03-07</v>
          </cell>
          <cell r="V372">
            <v>124433.62</v>
          </cell>
          <cell r="W372">
            <v>105768.57</v>
          </cell>
          <cell r="X372" t="str">
            <v>Tak</v>
          </cell>
          <cell r="Y372">
            <v>532812.51</v>
          </cell>
          <cell r="Z372">
            <v>1114473.3400000001</v>
          </cell>
          <cell r="AA372">
            <v>0</v>
          </cell>
          <cell r="AB372">
            <v>452890.62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1065625.03</v>
          </cell>
          <cell r="AH372">
            <v>1065625.03</v>
          </cell>
          <cell r="AI372">
            <v>532812.51</v>
          </cell>
        </row>
        <row r="373">
          <cell r="P373" t="str">
            <v>RPZP.01.01.02-32-074/09</v>
          </cell>
          <cell r="Q373" t="e">
            <v>#N/A</v>
          </cell>
          <cell r="R373" t="str">
            <v>ostatni</v>
          </cell>
          <cell r="S373" t="str">
            <v>Zakład Przetwórstwa Tworzyw Sztucznych "FOL-PAK" Jerzy Kęsik</v>
          </cell>
          <cell r="T373" t="str">
            <v>6690002645</v>
          </cell>
          <cell r="U373" t="str">
            <v>2011-08-12</v>
          </cell>
          <cell r="V373">
            <v>1258312.3999999999</v>
          </cell>
          <cell r="W373">
            <v>1258312.3999999999</v>
          </cell>
          <cell r="X373" t="str">
            <v>Tak</v>
          </cell>
          <cell r="Y373">
            <v>2000000</v>
          </cell>
          <cell r="Z373">
            <v>4153347.29</v>
          </cell>
          <cell r="AA373">
            <v>700000</v>
          </cell>
          <cell r="AB373">
            <v>2000000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4000000</v>
          </cell>
          <cell r="AH373">
            <v>4000000</v>
          </cell>
          <cell r="AI373">
            <v>2000000</v>
          </cell>
        </row>
        <row r="374">
          <cell r="P374" t="str">
            <v>RPZP.01.01.02-32-076/09</v>
          </cell>
          <cell r="Q374" t="e">
            <v>#N/A</v>
          </cell>
          <cell r="R374" t="str">
            <v>ostatni</v>
          </cell>
          <cell r="S374" t="str">
            <v>Andreas spółka z ograniczoną odpowiedzialnością</v>
          </cell>
          <cell r="T374" t="str">
            <v>8510207856</v>
          </cell>
          <cell r="U374" t="str">
            <v>2012-11-13</v>
          </cell>
          <cell r="V374">
            <v>0</v>
          </cell>
          <cell r="W374">
            <v>0</v>
          </cell>
          <cell r="X374" t="str">
            <v>Tak</v>
          </cell>
          <cell r="Y374">
            <v>1996871.55</v>
          </cell>
          <cell r="Z374">
            <v>5040747.87</v>
          </cell>
          <cell r="AA374">
            <v>850000</v>
          </cell>
          <cell r="AB374">
            <v>1697340.8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4098169</v>
          </cell>
          <cell r="AH374">
            <v>4098169</v>
          </cell>
          <cell r="AI374">
            <v>1996871.55</v>
          </cell>
        </row>
        <row r="375">
          <cell r="P375" t="str">
            <v>RPZP.01.01.02-32-077/09</v>
          </cell>
          <cell r="Q375" t="e">
            <v>#N/A</v>
          </cell>
          <cell r="R375" t="str">
            <v>ostatni</v>
          </cell>
          <cell r="S375" t="str">
            <v>PRZEDSIĘBIORSTWO WIELOBRANŻOWE IMPORT – EXPORT „BROSET“ Sp. z o.o.</v>
          </cell>
          <cell r="T375" t="str">
            <v>7651323972</v>
          </cell>
          <cell r="U375" t="str">
            <v>2011-06-14</v>
          </cell>
          <cell r="V375">
            <v>44310.51</v>
          </cell>
          <cell r="W375">
            <v>37663.93</v>
          </cell>
          <cell r="X375" t="str">
            <v>Tak</v>
          </cell>
          <cell r="Y375">
            <v>294360.34999999998</v>
          </cell>
          <cell r="Z375">
            <v>718239.27</v>
          </cell>
          <cell r="AA375">
            <v>0</v>
          </cell>
          <cell r="AB375">
            <v>250206.29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588720.71</v>
          </cell>
          <cell r="AH375">
            <v>588720.71</v>
          </cell>
          <cell r="AI375">
            <v>294360.34999999998</v>
          </cell>
        </row>
        <row r="376">
          <cell r="P376" t="str">
            <v>RPZP.01.01.02-32-078/09</v>
          </cell>
          <cell r="Q376" t="e">
            <v>#N/A</v>
          </cell>
          <cell r="R376" t="str">
            <v>ostatni</v>
          </cell>
          <cell r="S376" t="str">
            <v>Agencja Reklamowa "MEDIAPROMOTION" Jagniątkowska D., Wysocka N. Spółka Jawna</v>
          </cell>
          <cell r="T376" t="str">
            <v>8511002777</v>
          </cell>
          <cell r="U376" t="str">
            <v>2013-02-01</v>
          </cell>
          <cell r="V376">
            <v>87556.75</v>
          </cell>
          <cell r="W376">
            <v>87556.75</v>
          </cell>
          <cell r="X376" t="str">
            <v>Tak</v>
          </cell>
          <cell r="Y376">
            <v>585379.69999999995</v>
          </cell>
          <cell r="Z376">
            <v>1562290.09</v>
          </cell>
          <cell r="AA376">
            <v>0</v>
          </cell>
          <cell r="AB376">
            <v>585379.69999999995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975632.84</v>
          </cell>
          <cell r="AH376">
            <v>1276632.8400000001</v>
          </cell>
          <cell r="AI376">
            <v>585379.69999999995</v>
          </cell>
        </row>
        <row r="377">
          <cell r="P377" t="str">
            <v>RPZP.01.01.02-32-079/08</v>
          </cell>
          <cell r="Q377" t="e">
            <v>#N/A</v>
          </cell>
          <cell r="R377" t="str">
            <v>ostatni</v>
          </cell>
          <cell r="S377" t="str">
            <v>Zakład Produkcyjno - Handlowy „KRASPOL” s.c. Kazimierz Kraśniewski i Albin Senkowski</v>
          </cell>
          <cell r="T377" t="str">
            <v>8520603944</v>
          </cell>
          <cell r="U377" t="str">
            <v>2013-07-19</v>
          </cell>
          <cell r="V377">
            <v>0</v>
          </cell>
          <cell r="W377">
            <v>0</v>
          </cell>
          <cell r="X377" t="str">
            <v>Tak</v>
          </cell>
          <cell r="Y377">
            <v>853828.08</v>
          </cell>
          <cell r="Z377">
            <v>1785951.54</v>
          </cell>
          <cell r="AA377">
            <v>0</v>
          </cell>
          <cell r="AB377">
            <v>725753.87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1423046.8</v>
          </cell>
          <cell r="AH377">
            <v>1436153.8</v>
          </cell>
          <cell r="AI377">
            <v>853828.08</v>
          </cell>
        </row>
        <row r="378">
          <cell r="P378" t="str">
            <v>RPZP.01.01.02-32-080/08</v>
          </cell>
          <cell r="Q378" t="e">
            <v>#N/A</v>
          </cell>
          <cell r="R378" t="str">
            <v>ostatni</v>
          </cell>
          <cell r="S378" t="str">
            <v>TOTEM Kamiński, Szuliński, Snarski, Kamiński spółka jawna</v>
          </cell>
          <cell r="T378" t="str">
            <v>8522321196</v>
          </cell>
          <cell r="U378" t="str">
            <v>2011-06-22</v>
          </cell>
          <cell r="V378">
            <v>0</v>
          </cell>
          <cell r="W378">
            <v>0</v>
          </cell>
          <cell r="X378" t="str">
            <v>Tak</v>
          </cell>
          <cell r="Y378">
            <v>1254763.2</v>
          </cell>
          <cell r="Z378">
            <v>2569545.7000000002</v>
          </cell>
          <cell r="AA378">
            <v>0</v>
          </cell>
          <cell r="AB378">
            <v>1066548.72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2091272</v>
          </cell>
          <cell r="AH378">
            <v>2091272</v>
          </cell>
          <cell r="AI378">
            <v>1254763.2</v>
          </cell>
        </row>
        <row r="379">
          <cell r="P379" t="str">
            <v>RPZP.01.01.02-32-081/08</v>
          </cell>
          <cell r="Q379" t="e">
            <v>#N/A</v>
          </cell>
          <cell r="R379" t="str">
            <v>ostatni</v>
          </cell>
          <cell r="S379" t="str">
            <v>TOTEM Kamiński, Szuliński, Snarski, Kamiński spółka jawna</v>
          </cell>
          <cell r="T379" t="str">
            <v>8522321196</v>
          </cell>
          <cell r="U379" t="str">
            <v>2011-05-13</v>
          </cell>
          <cell r="V379">
            <v>88598.12</v>
          </cell>
          <cell r="W379">
            <v>75308.399999999994</v>
          </cell>
          <cell r="X379" t="str">
            <v>Tak</v>
          </cell>
          <cell r="Y379">
            <v>1994028.34</v>
          </cell>
          <cell r="Z379">
            <v>4654849</v>
          </cell>
          <cell r="AA379">
            <v>0</v>
          </cell>
          <cell r="AB379">
            <v>1694924.08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3756550</v>
          </cell>
          <cell r="AH379">
            <v>3767800</v>
          </cell>
          <cell r="AI379">
            <v>1994028.34</v>
          </cell>
        </row>
        <row r="380">
          <cell r="P380" t="str">
            <v>RPZP.01.01.02-32-081/09</v>
          </cell>
          <cell r="Q380" t="e">
            <v>#N/A</v>
          </cell>
          <cell r="R380" t="str">
            <v>ostatni</v>
          </cell>
          <cell r="S380" t="str">
            <v>Biuro Usługowo-Handlowe "Klimat" Beata Kalinowska</v>
          </cell>
          <cell r="T380" t="str">
            <v>6711014413</v>
          </cell>
          <cell r="U380" t="str">
            <v>2011-09-02</v>
          </cell>
          <cell r="V380">
            <v>0</v>
          </cell>
          <cell r="W380">
            <v>0</v>
          </cell>
          <cell r="X380" t="str">
            <v>Tak</v>
          </cell>
          <cell r="Y380">
            <v>104900.19</v>
          </cell>
          <cell r="Z380">
            <v>304675.05</v>
          </cell>
          <cell r="AA380">
            <v>0</v>
          </cell>
          <cell r="AB380">
            <v>104900.19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174833.65</v>
          </cell>
          <cell r="AH380">
            <v>249733.65</v>
          </cell>
          <cell r="AI380">
            <v>104900.19</v>
          </cell>
        </row>
        <row r="381">
          <cell r="P381" t="str">
            <v>RPZP.01.01.02-32-081/10</v>
          </cell>
          <cell r="Q381" t="e">
            <v>#N/A</v>
          </cell>
          <cell r="R381" t="str">
            <v>ostatni</v>
          </cell>
          <cell r="S381" t="str">
            <v>"Amberline" Spółka z Ograniczoną Odpowiedzialnością</v>
          </cell>
          <cell r="T381" t="str">
            <v>6711726935</v>
          </cell>
          <cell r="U381" t="str">
            <v>2011-11-08</v>
          </cell>
          <cell r="V381">
            <v>624000</v>
          </cell>
          <cell r="W381">
            <v>624000</v>
          </cell>
          <cell r="X381" t="str">
            <v>Tak</v>
          </cell>
          <cell r="Y381">
            <v>624000</v>
          </cell>
          <cell r="Z381">
            <v>1564257.6</v>
          </cell>
          <cell r="AA381">
            <v>0</v>
          </cell>
          <cell r="AB381">
            <v>624000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1248000</v>
          </cell>
          <cell r="AH381">
            <v>1248000</v>
          </cell>
          <cell r="AI381">
            <v>624000</v>
          </cell>
        </row>
        <row r="382">
          <cell r="P382" t="str">
            <v>RPZP.01.01.02-32-082/09</v>
          </cell>
          <cell r="Q382" t="e">
            <v>#N/A</v>
          </cell>
          <cell r="R382" t="str">
            <v>ostatni</v>
          </cell>
          <cell r="S382" t="str">
            <v>SERWACH SPÓŁKA JAWNA</v>
          </cell>
          <cell r="T382" t="str">
            <v>8561395313</v>
          </cell>
          <cell r="U382" t="str">
            <v>2011-05-04</v>
          </cell>
          <cell r="V382">
            <v>942022.2</v>
          </cell>
          <cell r="W382">
            <v>800718.87</v>
          </cell>
          <cell r="X382" t="str">
            <v>Tak</v>
          </cell>
          <cell r="Y382">
            <v>942022.2</v>
          </cell>
          <cell r="Z382">
            <v>1913938</v>
          </cell>
          <cell r="AA382">
            <v>0</v>
          </cell>
          <cell r="AB382">
            <v>800718.87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1884044.4</v>
          </cell>
          <cell r="AH382">
            <v>1890618</v>
          </cell>
          <cell r="AI382">
            <v>942022.2</v>
          </cell>
        </row>
        <row r="383">
          <cell r="P383" t="str">
            <v>RPZP.01.01.02-32-083/09</v>
          </cell>
          <cell r="Q383" t="e">
            <v>#N/A</v>
          </cell>
          <cell r="R383" t="str">
            <v>ostatni</v>
          </cell>
          <cell r="S383" t="str">
            <v>"Elte" Sp. z o.o.</v>
          </cell>
          <cell r="T383" t="str">
            <v>8522345966</v>
          </cell>
          <cell r="U383" t="str">
            <v>2011-08-23</v>
          </cell>
          <cell r="V383">
            <v>283188.59999999998</v>
          </cell>
          <cell r="W383">
            <v>283188.59999999998</v>
          </cell>
          <cell r="X383" t="str">
            <v>Tak</v>
          </cell>
          <cell r="Y383">
            <v>316392</v>
          </cell>
          <cell r="Z383">
            <v>652870.80000000005</v>
          </cell>
          <cell r="AA383">
            <v>0</v>
          </cell>
          <cell r="AB383">
            <v>316392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527320</v>
          </cell>
          <cell r="AH383">
            <v>535140</v>
          </cell>
          <cell r="AI383">
            <v>316392</v>
          </cell>
        </row>
        <row r="384">
          <cell r="P384" t="str">
            <v>RPZP.01.01.02-32-084/08</v>
          </cell>
          <cell r="Q384" t="e">
            <v>#N/A</v>
          </cell>
          <cell r="R384" t="str">
            <v>ostatni</v>
          </cell>
          <cell r="S384" t="str">
            <v>FORMAT inż. Tadeusz Osiecki</v>
          </cell>
          <cell r="T384" t="str">
            <v>6691554849</v>
          </cell>
          <cell r="U384" t="str">
            <v>2009-12-21</v>
          </cell>
          <cell r="V384">
            <v>0</v>
          </cell>
          <cell r="W384">
            <v>0</v>
          </cell>
          <cell r="X384" t="str">
            <v>Tak</v>
          </cell>
          <cell r="Y384">
            <v>1408620</v>
          </cell>
          <cell r="Z384">
            <v>3090880.98</v>
          </cell>
          <cell r="AA384">
            <v>0</v>
          </cell>
          <cell r="AB384">
            <v>1197327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2347700</v>
          </cell>
          <cell r="AH384">
            <v>2347700</v>
          </cell>
          <cell r="AI384">
            <v>1408620</v>
          </cell>
        </row>
        <row r="385">
          <cell r="P385" t="str">
            <v>RPZP.01.01.02-32-084/09</v>
          </cell>
          <cell r="Q385" t="e">
            <v>#N/A</v>
          </cell>
          <cell r="R385" t="str">
            <v>ostatni</v>
          </cell>
          <cell r="S385" t="str">
            <v>„Akala Faraone” Sp. z o.o.</v>
          </cell>
          <cell r="T385" t="str">
            <v>8511001482</v>
          </cell>
          <cell r="U385" t="str">
            <v>2011-11-08</v>
          </cell>
          <cell r="V385">
            <v>31948.75</v>
          </cell>
          <cell r="W385">
            <v>27156.44</v>
          </cell>
          <cell r="X385" t="str">
            <v>Tak</v>
          </cell>
          <cell r="Y385">
            <v>209500</v>
          </cell>
          <cell r="Z385">
            <v>512670</v>
          </cell>
          <cell r="AA385">
            <v>115876.25</v>
          </cell>
          <cell r="AB385">
            <v>178075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419000</v>
          </cell>
          <cell r="AH385">
            <v>419000</v>
          </cell>
          <cell r="AI385">
            <v>209500</v>
          </cell>
        </row>
        <row r="386">
          <cell r="P386" t="str">
            <v>RPZP.01.01.02-32-086/09</v>
          </cell>
          <cell r="Q386" t="e">
            <v>#N/A</v>
          </cell>
          <cell r="R386" t="str">
            <v>ostatni</v>
          </cell>
          <cell r="S386" t="str">
            <v>„Glancos Poland” Fabryka Chemiczno - Kosmetyczna Sp. z o.o.</v>
          </cell>
          <cell r="T386" t="str">
            <v>8560000531</v>
          </cell>
          <cell r="U386" t="str">
            <v>2014-07-29</v>
          </cell>
          <cell r="V386">
            <v>121549.39</v>
          </cell>
          <cell r="W386">
            <v>103316.98</v>
          </cell>
          <cell r="X386" t="str">
            <v>Tak</v>
          </cell>
          <cell r="Y386">
            <v>1580837.36</v>
          </cell>
          <cell r="Z386">
            <v>5728292.79</v>
          </cell>
          <cell r="AA386">
            <v>700000</v>
          </cell>
          <cell r="AB386">
            <v>1343711.73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3200285.11</v>
          </cell>
          <cell r="AH386">
            <v>3200285.11</v>
          </cell>
          <cell r="AI386">
            <v>1580837.36</v>
          </cell>
        </row>
        <row r="387">
          <cell r="P387" t="str">
            <v>RPZP.01.01.02-32-088/10</v>
          </cell>
          <cell r="Q387" t="e">
            <v>#N/A</v>
          </cell>
          <cell r="R387" t="str">
            <v>ostatni</v>
          </cell>
          <cell r="S387" t="str">
            <v>„Selfa Grzejnictwo Elektryczne” Spółka Akcyjna</v>
          </cell>
          <cell r="T387" t="str">
            <v>8522299864</v>
          </cell>
          <cell r="U387" t="str">
            <v>2012-04-23</v>
          </cell>
          <cell r="V387">
            <v>188300.89</v>
          </cell>
          <cell r="W387">
            <v>188300.89</v>
          </cell>
          <cell r="X387" t="str">
            <v>Tak</v>
          </cell>
          <cell r="Y387">
            <v>374241</v>
          </cell>
          <cell r="Z387">
            <v>828655.16</v>
          </cell>
          <cell r="AA387">
            <v>130987.5</v>
          </cell>
          <cell r="AB387">
            <v>374241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748482</v>
          </cell>
          <cell r="AH387">
            <v>748482</v>
          </cell>
          <cell r="AI387">
            <v>374241</v>
          </cell>
        </row>
        <row r="388">
          <cell r="P388" t="str">
            <v>RPZP.01.01.02-32-090/08</v>
          </cell>
          <cell r="Q388" t="e">
            <v>#N/A</v>
          </cell>
          <cell r="R388" t="str">
            <v>ostatni</v>
          </cell>
          <cell r="S388" t="str">
            <v>Przędsiębiorstwo Usługowo-Handlowo-Produkcyjne "PILAWA" Eugeniusz Pilawa</v>
          </cell>
          <cell r="T388" t="str">
            <v>6710005458</v>
          </cell>
          <cell r="U388" t="str">
            <v>2010-06-28</v>
          </cell>
          <cell r="V388">
            <v>0</v>
          </cell>
          <cell r="W388">
            <v>0</v>
          </cell>
          <cell r="X388" t="str">
            <v>Tak</v>
          </cell>
          <cell r="Y388">
            <v>1000000</v>
          </cell>
          <cell r="Z388">
            <v>2148514.2999999998</v>
          </cell>
          <cell r="AA388">
            <v>0</v>
          </cell>
          <cell r="AB388">
            <v>850000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2000000</v>
          </cell>
          <cell r="AH388">
            <v>2000000</v>
          </cell>
          <cell r="AI388">
            <v>1000000</v>
          </cell>
        </row>
        <row r="389">
          <cell r="P389" t="str">
            <v>RPZP.01.01.02-32-090/10</v>
          </cell>
          <cell r="Q389" t="e">
            <v>#N/A</v>
          </cell>
          <cell r="R389" t="str">
            <v>ostatni</v>
          </cell>
          <cell r="S389" t="str">
            <v>MOTORTECH POLSKA KRZYSZTOF WALICKI I WSPÓLNICY SPÓŁKA JAWNA</v>
          </cell>
          <cell r="T389" t="str">
            <v>6711753004</v>
          </cell>
          <cell r="U389" t="str">
            <v>2012-12-14</v>
          </cell>
          <cell r="V389">
            <v>0</v>
          </cell>
          <cell r="W389">
            <v>0</v>
          </cell>
          <cell r="X389" t="str">
            <v>Tak</v>
          </cell>
          <cell r="Y389">
            <v>1798056.14</v>
          </cell>
          <cell r="Z389">
            <v>4187496.99</v>
          </cell>
          <cell r="AA389">
            <v>0</v>
          </cell>
          <cell r="AB389">
            <v>1798056.14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3596112.29</v>
          </cell>
          <cell r="AH389">
            <v>3596112.29</v>
          </cell>
          <cell r="AI389">
            <v>1798056.14</v>
          </cell>
        </row>
        <row r="390">
          <cell r="P390" t="str">
            <v>RPZP.01.01.02-32-091/08</v>
          </cell>
          <cell r="Q390" t="e">
            <v>#N/A</v>
          </cell>
          <cell r="R390" t="str">
            <v>ostatni</v>
          </cell>
          <cell r="S390" t="str">
            <v>Comgraph Spółka z ograniczoną odpowiedzialnością</v>
          </cell>
          <cell r="T390" t="str">
            <v>8511018057</v>
          </cell>
          <cell r="U390" t="str">
            <v>2010-08-03</v>
          </cell>
          <cell r="V390">
            <v>0</v>
          </cell>
          <cell r="W390">
            <v>0</v>
          </cell>
          <cell r="X390" t="str">
            <v>Tak</v>
          </cell>
          <cell r="Y390">
            <v>560062.87</v>
          </cell>
          <cell r="Z390">
            <v>1366553.41</v>
          </cell>
          <cell r="AA390">
            <v>0</v>
          </cell>
          <cell r="AB390">
            <v>476053.43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1120125.74</v>
          </cell>
          <cell r="AH390">
            <v>1120125.74</v>
          </cell>
          <cell r="AI390">
            <v>560062.87</v>
          </cell>
        </row>
        <row r="391">
          <cell r="P391" t="str">
            <v>RPZP.01.01.02-32-093/10</v>
          </cell>
          <cell r="Q391" t="e">
            <v>#N/A</v>
          </cell>
          <cell r="R391" t="str">
            <v>ostatni</v>
          </cell>
          <cell r="S391" t="str">
            <v>“STARGUM” ZAKŁAD PRZEMYSŁU GUMOWEGO JAN WINCENTY STANKIEWICZ</v>
          </cell>
          <cell r="T391" t="str">
            <v>8540003383</v>
          </cell>
          <cell r="U391" t="str">
            <v>2014-07-04</v>
          </cell>
          <cell r="V391">
            <v>106589.24</v>
          </cell>
          <cell r="W391">
            <v>106589.24</v>
          </cell>
          <cell r="X391" t="str">
            <v>Tak</v>
          </cell>
          <cell r="Y391">
            <v>1859640.75</v>
          </cell>
          <cell r="Z391">
            <v>3752862.73</v>
          </cell>
          <cell r="AA391">
            <v>1209527.92</v>
          </cell>
          <cell r="AB391">
            <v>1859640.75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3719281.51</v>
          </cell>
          <cell r="AH391">
            <v>3719281.51</v>
          </cell>
          <cell r="AI391">
            <v>1859640.75</v>
          </cell>
        </row>
        <row r="392">
          <cell r="P392" t="str">
            <v>RPZP.01.01.02-32-095/09</v>
          </cell>
          <cell r="Q392" t="e">
            <v>#N/A</v>
          </cell>
          <cell r="R392" t="str">
            <v>ostatni</v>
          </cell>
          <cell r="S392" t="str">
            <v>Zakład Budownictwa Ogólnego i Utrzymania Dróg „AZBUD” Zdzisław Ajs</v>
          </cell>
          <cell r="T392" t="str">
            <v>8590003899</v>
          </cell>
          <cell r="U392" t="str">
            <v>2011-03-29</v>
          </cell>
          <cell r="V392">
            <v>114761.42</v>
          </cell>
          <cell r="W392">
            <v>114761.42</v>
          </cell>
          <cell r="X392" t="str">
            <v>Tak</v>
          </cell>
          <cell r="Y392">
            <v>114761.42</v>
          </cell>
          <cell r="Z392">
            <v>199300</v>
          </cell>
          <cell r="AA392">
            <v>0</v>
          </cell>
          <cell r="AB392">
            <v>114761.42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191269.04</v>
          </cell>
          <cell r="AH392">
            <v>199300</v>
          </cell>
          <cell r="AI392">
            <v>114761.42</v>
          </cell>
        </row>
        <row r="393">
          <cell r="P393" t="str">
            <v>RPZP.01.01.02-32-096/09</v>
          </cell>
          <cell r="Q393" t="e">
            <v>#N/A</v>
          </cell>
          <cell r="R393" t="str">
            <v>ostatni</v>
          </cell>
          <cell r="S393" t="str">
            <v>Euroinsbud Spółka z ograniczoną odpowiedzialnością</v>
          </cell>
          <cell r="T393" t="str">
            <v>8510205165</v>
          </cell>
          <cell r="U393" t="str">
            <v>2012-03-27</v>
          </cell>
          <cell r="V393">
            <v>2000000</v>
          </cell>
          <cell r="W393">
            <v>1700000</v>
          </cell>
          <cell r="X393" t="str">
            <v>Tak</v>
          </cell>
          <cell r="Y393">
            <v>2000000</v>
          </cell>
          <cell r="Z393">
            <v>5129107.87</v>
          </cell>
          <cell r="AA393">
            <v>0</v>
          </cell>
          <cell r="AB393">
            <v>1700000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5000000</v>
          </cell>
          <cell r="AH393">
            <v>5000000</v>
          </cell>
          <cell r="AI393">
            <v>2000000</v>
          </cell>
        </row>
        <row r="394">
          <cell r="P394" t="str">
            <v>RPZP.01.01.02-32-097/09</v>
          </cell>
          <cell r="Q394" t="e">
            <v>#N/A</v>
          </cell>
          <cell r="R394" t="str">
            <v>ostatni</v>
          </cell>
          <cell r="S394" t="str">
            <v>ZPHG JUMAR JULIAN MARUSZEWSKI</v>
          </cell>
          <cell r="T394" t="str">
            <v>8520300066</v>
          </cell>
          <cell r="U394" t="str">
            <v>2011-04-01</v>
          </cell>
          <cell r="V394">
            <v>376225</v>
          </cell>
          <cell r="W394">
            <v>376225</v>
          </cell>
          <cell r="X394" t="str">
            <v>Tak</v>
          </cell>
          <cell r="Y394">
            <v>376225</v>
          </cell>
          <cell r="Z394">
            <v>917989</v>
          </cell>
          <cell r="AA394">
            <v>0</v>
          </cell>
          <cell r="AB394">
            <v>376225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752450</v>
          </cell>
          <cell r="AH394">
            <v>752450</v>
          </cell>
          <cell r="AI394">
            <v>376225</v>
          </cell>
        </row>
        <row r="395">
          <cell r="P395" t="str">
            <v>RPZP.01.01.02-32-098/09</v>
          </cell>
          <cell r="Q395" t="e">
            <v>#N/A</v>
          </cell>
          <cell r="R395" t="str">
            <v>ostatni</v>
          </cell>
          <cell r="S395" t="str">
            <v>ZPHG JUMAR JULIAN MARUSZEWSKI</v>
          </cell>
          <cell r="T395" t="str">
            <v>8520300066</v>
          </cell>
          <cell r="U395" t="str">
            <v>2010-12-16</v>
          </cell>
          <cell r="V395">
            <v>0</v>
          </cell>
          <cell r="W395">
            <v>0</v>
          </cell>
          <cell r="X395" t="str">
            <v>Tak</v>
          </cell>
          <cell r="Y395">
            <v>54250</v>
          </cell>
          <cell r="Z395">
            <v>132370</v>
          </cell>
          <cell r="AA395">
            <v>0</v>
          </cell>
          <cell r="AB395">
            <v>46112.5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108500</v>
          </cell>
          <cell r="AH395">
            <v>108500</v>
          </cell>
          <cell r="AI395">
            <v>54250</v>
          </cell>
        </row>
        <row r="396">
          <cell r="P396" t="str">
            <v>RPZP.01.01.02-32-100/10</v>
          </cell>
          <cell r="Q396" t="e">
            <v>#N/A</v>
          </cell>
          <cell r="R396" t="str">
            <v>ostatni</v>
          </cell>
          <cell r="S396" t="str">
            <v>PPHU „REDAN” Renata Daniłowicz ul. Młyńska 11a 78-320 Połczyn-Zdrój</v>
          </cell>
          <cell r="T396" t="str">
            <v>6721501439</v>
          </cell>
          <cell r="U396" t="str">
            <v>2013-07-25</v>
          </cell>
          <cell r="V396">
            <v>0</v>
          </cell>
          <cell r="W396">
            <v>0</v>
          </cell>
          <cell r="X396" t="str">
            <v>Tak</v>
          </cell>
          <cell r="Y396">
            <v>1410000</v>
          </cell>
          <cell r="Z396">
            <v>3583124.02</v>
          </cell>
          <cell r="AA396">
            <v>493500</v>
          </cell>
          <cell r="AB396">
            <v>1410000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2820000</v>
          </cell>
          <cell r="AH396">
            <v>2820000</v>
          </cell>
          <cell r="AI396">
            <v>1410000</v>
          </cell>
        </row>
        <row r="397">
          <cell r="P397" t="str">
            <v>RPZP.01.01.02-32-101/08</v>
          </cell>
          <cell r="Q397" t="e">
            <v>#N/A</v>
          </cell>
          <cell r="R397" t="str">
            <v>ostatni</v>
          </cell>
          <cell r="S397" t="str">
            <v>UNIZETO TECHNOLOGIES Spółka Akcyjna</v>
          </cell>
          <cell r="T397" t="str">
            <v>8520006444</v>
          </cell>
          <cell r="U397" t="str">
            <v>2012-09-13</v>
          </cell>
          <cell r="V397">
            <v>293814.99</v>
          </cell>
          <cell r="W397">
            <v>249742.74</v>
          </cell>
          <cell r="X397" t="str">
            <v>Tak</v>
          </cell>
          <cell r="Y397">
            <v>1668162.99</v>
          </cell>
          <cell r="Z397">
            <v>6017024.8600000003</v>
          </cell>
          <cell r="AA397">
            <v>0</v>
          </cell>
          <cell r="AB397">
            <v>1417938.52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4170407.48</v>
          </cell>
          <cell r="AH397">
            <v>4630095.74</v>
          </cell>
          <cell r="AI397">
            <v>1668162.99</v>
          </cell>
        </row>
        <row r="398">
          <cell r="P398" t="str">
            <v>RPZP.01.01.02-32-102/09</v>
          </cell>
          <cell r="Q398" t="e">
            <v>#N/A</v>
          </cell>
          <cell r="R398" t="str">
            <v>ostatni</v>
          </cell>
          <cell r="S398" t="str">
            <v>Klippan Safety Polska Spółka z ograniczoną odpowiedzialnością</v>
          </cell>
          <cell r="T398" t="str">
            <v>8540011141</v>
          </cell>
          <cell r="U398" t="str">
            <v>2011-06-10</v>
          </cell>
          <cell r="V398">
            <v>93540</v>
          </cell>
          <cell r="W398">
            <v>79509</v>
          </cell>
          <cell r="X398" t="str">
            <v>Tak</v>
          </cell>
          <cell r="Y398">
            <v>93540</v>
          </cell>
          <cell r="Z398">
            <v>268789.33</v>
          </cell>
          <cell r="AA398">
            <v>0</v>
          </cell>
          <cell r="AB398">
            <v>79509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187080</v>
          </cell>
          <cell r="AH398">
            <v>187080</v>
          </cell>
          <cell r="AI398">
            <v>93540</v>
          </cell>
        </row>
        <row r="399">
          <cell r="P399" t="str">
            <v>RPZP.01.01.02-32-105/08</v>
          </cell>
          <cell r="Q399" t="e">
            <v>#N/A</v>
          </cell>
          <cell r="R399" t="str">
            <v>ostatni</v>
          </cell>
          <cell r="S399" t="str">
            <v>INTERMED SP. Z O.O.</v>
          </cell>
          <cell r="T399" t="str">
            <v>8561715338</v>
          </cell>
          <cell r="U399" t="str">
            <v>2011-11-28</v>
          </cell>
          <cell r="V399">
            <v>898014</v>
          </cell>
          <cell r="W399">
            <v>763311.9</v>
          </cell>
          <cell r="X399" t="str">
            <v>Tak</v>
          </cell>
          <cell r="Y399">
            <v>1944968.07</v>
          </cell>
          <cell r="Z399">
            <v>5324116.95</v>
          </cell>
          <cell r="AA399">
            <v>0</v>
          </cell>
          <cell r="AB399">
            <v>1653222.83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4008499.21</v>
          </cell>
          <cell r="AH399">
            <v>4008499.21</v>
          </cell>
          <cell r="AI399">
            <v>1944968.07</v>
          </cell>
        </row>
        <row r="400">
          <cell r="P400" t="str">
            <v>RPZP.01.01.02-32-105/09</v>
          </cell>
          <cell r="Q400" t="e">
            <v>#N/A</v>
          </cell>
          <cell r="R400" t="str">
            <v>ostatni</v>
          </cell>
          <cell r="S400" t="str">
            <v>Megaron Spółka Akcyjna</v>
          </cell>
          <cell r="T400" t="str">
            <v>8520508938</v>
          </cell>
          <cell r="U400" t="str">
            <v>2011-12-30</v>
          </cell>
          <cell r="V400">
            <v>1620245.97</v>
          </cell>
          <cell r="W400">
            <v>1377209.08</v>
          </cell>
          <cell r="X400" t="str">
            <v>Tak</v>
          </cell>
          <cell r="Y400">
            <v>2000000</v>
          </cell>
          <cell r="Z400">
            <v>4453526.28</v>
          </cell>
          <cell r="AA400">
            <v>700000</v>
          </cell>
          <cell r="AB400">
            <v>1700000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3400000</v>
          </cell>
          <cell r="AH400">
            <v>3400000</v>
          </cell>
          <cell r="AI400">
            <v>2000000</v>
          </cell>
        </row>
        <row r="401">
          <cell r="P401" t="str">
            <v>RPZP.01.01.02-32-105/10</v>
          </cell>
          <cell r="Q401" t="e">
            <v>#N/A</v>
          </cell>
          <cell r="R401" t="str">
            <v>ostatni</v>
          </cell>
          <cell r="S401" t="str">
            <v>Sanatorium SAN Sp. z o.o.</v>
          </cell>
          <cell r="T401" t="str">
            <v>8522490119</v>
          </cell>
          <cell r="U401" t="str">
            <v>2014-09-18</v>
          </cell>
          <cell r="V401">
            <v>194820.39</v>
          </cell>
          <cell r="W401">
            <v>194820.39</v>
          </cell>
          <cell r="X401" t="str">
            <v>Tak</v>
          </cell>
          <cell r="Y401">
            <v>405196.59</v>
          </cell>
          <cell r="Z401">
            <v>992478.75</v>
          </cell>
          <cell r="AA401">
            <v>0</v>
          </cell>
          <cell r="AB401">
            <v>405196.59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810393.18</v>
          </cell>
          <cell r="AH401">
            <v>810393.18</v>
          </cell>
          <cell r="AI401">
            <v>405196.59</v>
          </cell>
        </row>
        <row r="402">
          <cell r="P402" t="str">
            <v>RPZP.01.01.02-32-106/09</v>
          </cell>
          <cell r="Q402" t="e">
            <v>#N/A</v>
          </cell>
          <cell r="R402" t="str">
            <v>ostatni</v>
          </cell>
          <cell r="S402" t="str">
            <v>KOSCHEM KSEL - ADAMUS SPÓŁKA JAWNA</v>
          </cell>
          <cell r="T402" t="str">
            <v>2530253626</v>
          </cell>
          <cell r="U402" t="str">
            <v>2012-01-09</v>
          </cell>
          <cell r="V402">
            <v>229150</v>
          </cell>
          <cell r="W402">
            <v>194777.5</v>
          </cell>
          <cell r="X402" t="str">
            <v>Tak</v>
          </cell>
          <cell r="Y402">
            <v>229150</v>
          </cell>
          <cell r="Z402">
            <v>562741.54</v>
          </cell>
          <cell r="AA402">
            <v>0</v>
          </cell>
          <cell r="AB402">
            <v>194777.5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458300</v>
          </cell>
          <cell r="AH402">
            <v>458300</v>
          </cell>
          <cell r="AI402">
            <v>229150</v>
          </cell>
        </row>
        <row r="403">
          <cell r="P403" t="str">
            <v>RPZP.01.01.02-32-108/09</v>
          </cell>
          <cell r="Q403" t="e">
            <v>#N/A</v>
          </cell>
          <cell r="R403" t="str">
            <v>ostatni</v>
          </cell>
          <cell r="S403" t="str">
            <v>MAZUR – Specjalistyczne Przedsiębiorstwo Robót Inżynieryjnych</v>
          </cell>
          <cell r="T403" t="str">
            <v>8560002346</v>
          </cell>
          <cell r="U403" t="str">
            <v>2011-08-03</v>
          </cell>
          <cell r="V403">
            <v>0</v>
          </cell>
          <cell r="W403">
            <v>0</v>
          </cell>
          <cell r="X403" t="str">
            <v>Tak</v>
          </cell>
          <cell r="Y403">
            <v>1983336.86</v>
          </cell>
          <cell r="Z403">
            <v>5168774</v>
          </cell>
          <cell r="AA403">
            <v>0</v>
          </cell>
          <cell r="AB403">
            <v>1685836.33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4025080.33</v>
          </cell>
          <cell r="AH403">
            <v>4025147.77</v>
          </cell>
          <cell r="AI403">
            <v>1983336.86</v>
          </cell>
        </row>
        <row r="404">
          <cell r="P404" t="str">
            <v>RPZP.01.01.02-32-108/10</v>
          </cell>
          <cell r="Q404" t="e">
            <v>#N/A</v>
          </cell>
          <cell r="R404" t="str">
            <v>ostatni</v>
          </cell>
          <cell r="S404" t="str">
            <v>Emulex Kalinowski Spółka z ograniczoną odpowiedzialnościa</v>
          </cell>
          <cell r="T404" t="str">
            <v>8542371174</v>
          </cell>
          <cell r="U404" t="str">
            <v>2014-07-15</v>
          </cell>
          <cell r="V404">
            <v>288600</v>
          </cell>
          <cell r="W404">
            <v>288600</v>
          </cell>
          <cell r="X404" t="str">
            <v>Tak</v>
          </cell>
          <cell r="Y404">
            <v>288600</v>
          </cell>
          <cell r="Z404">
            <v>591630</v>
          </cell>
          <cell r="AA404">
            <v>0</v>
          </cell>
          <cell r="AB404">
            <v>288600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481000</v>
          </cell>
          <cell r="AH404">
            <v>481000</v>
          </cell>
          <cell r="AI404">
            <v>288600</v>
          </cell>
        </row>
        <row r="405">
          <cell r="P405" t="str">
            <v>RPZP.01.01.02-32-109/10</v>
          </cell>
          <cell r="Q405" t="e">
            <v>#N/A</v>
          </cell>
          <cell r="R405" t="str">
            <v>ostatni</v>
          </cell>
          <cell r="S405" t="str">
            <v>Fotokart spółka z ograniczoną odpowiedzialnością</v>
          </cell>
          <cell r="T405" t="str">
            <v>8512389324</v>
          </cell>
          <cell r="U405" t="str">
            <v>2012-03-12</v>
          </cell>
          <cell r="V405">
            <v>445886</v>
          </cell>
          <cell r="W405">
            <v>445886</v>
          </cell>
          <cell r="X405" t="str">
            <v>Tak</v>
          </cell>
          <cell r="Y405">
            <v>541359.61</v>
          </cell>
          <cell r="Z405">
            <v>1323439.94</v>
          </cell>
          <cell r="AA405">
            <v>0</v>
          </cell>
          <cell r="AB405">
            <v>541359.61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1082719.22</v>
          </cell>
          <cell r="AH405">
            <v>1082719.22</v>
          </cell>
          <cell r="AI405">
            <v>541359.61</v>
          </cell>
        </row>
        <row r="406">
          <cell r="P406" t="str">
            <v>RPZP.01.01.02-32-110/10</v>
          </cell>
          <cell r="Q406" t="e">
            <v>#N/A</v>
          </cell>
          <cell r="R406" t="str">
            <v>ostatni</v>
          </cell>
          <cell r="S406" t="str">
            <v>"GP" Spółka z ograniczoną odpowiedzialnością</v>
          </cell>
          <cell r="T406" t="str">
            <v>8512869604</v>
          </cell>
          <cell r="U406" t="str">
            <v>2013-08-21</v>
          </cell>
          <cell r="V406">
            <v>37123.08</v>
          </cell>
          <cell r="W406">
            <v>37123.08</v>
          </cell>
          <cell r="X406" t="str">
            <v>Tak</v>
          </cell>
          <cell r="Y406">
            <v>1664053.11</v>
          </cell>
          <cell r="Z406">
            <v>3640543.02</v>
          </cell>
          <cell r="AA406">
            <v>819637</v>
          </cell>
          <cell r="AB406">
            <v>1664053.11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3328106.22</v>
          </cell>
          <cell r="AH406">
            <v>3328106.22</v>
          </cell>
          <cell r="AI406">
            <v>1664053.11</v>
          </cell>
        </row>
        <row r="407">
          <cell r="P407" t="str">
            <v>RPZP.01.01.02-32-112/09</v>
          </cell>
          <cell r="Q407" t="e">
            <v>#N/A</v>
          </cell>
          <cell r="R407" t="str">
            <v>ostatni</v>
          </cell>
          <cell r="S407" t="str">
            <v>Przedsiębiorstwo Produkcyjno Usługowo Handlowe AR Andrzej Rosiak</v>
          </cell>
          <cell r="T407" t="str">
            <v>8511008202</v>
          </cell>
          <cell r="U407" t="str">
            <v>2011-08-05</v>
          </cell>
          <cell r="V407">
            <v>359199</v>
          </cell>
          <cell r="W407">
            <v>359199</v>
          </cell>
          <cell r="X407" t="str">
            <v>Tak</v>
          </cell>
          <cell r="Y407">
            <v>359199</v>
          </cell>
          <cell r="Z407">
            <v>945500</v>
          </cell>
          <cell r="AA407">
            <v>0</v>
          </cell>
          <cell r="AB407">
            <v>359199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598665</v>
          </cell>
          <cell r="AH407">
            <v>598665</v>
          </cell>
          <cell r="AI407">
            <v>359199</v>
          </cell>
        </row>
        <row r="408">
          <cell r="P408" t="str">
            <v>RPZP.01.01.02-32-112/10</v>
          </cell>
          <cell r="Q408" t="e">
            <v>#N/A</v>
          </cell>
          <cell r="R408" t="str">
            <v>ostatni</v>
          </cell>
          <cell r="S408" t="str">
            <v>INTERGAS SPÓŁKA Z OGRANICZONĄ ODPOWIEDZIALNOŚCIĄ</v>
          </cell>
          <cell r="T408" t="str">
            <v>8520009448</v>
          </cell>
          <cell r="U408" t="str">
            <v>2012-06-12</v>
          </cell>
          <cell r="V408">
            <v>183600</v>
          </cell>
          <cell r="W408">
            <v>183600</v>
          </cell>
          <cell r="X408" t="str">
            <v>Tak</v>
          </cell>
          <cell r="Y408">
            <v>279600</v>
          </cell>
          <cell r="Z408">
            <v>579207</v>
          </cell>
          <cell r="AA408">
            <v>193859</v>
          </cell>
          <cell r="AB408">
            <v>279600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466000</v>
          </cell>
          <cell r="AH408">
            <v>466000</v>
          </cell>
          <cell r="AI408">
            <v>279600</v>
          </cell>
        </row>
        <row r="409">
          <cell r="P409" t="str">
            <v>RPZP.01.01.02-32-116/09</v>
          </cell>
          <cell r="Q409" t="e">
            <v>#N/A</v>
          </cell>
          <cell r="R409" t="str">
            <v>ostatni</v>
          </cell>
          <cell r="S409" t="str">
            <v>Zakład Handlowo-Usługowy Józef Skrzypa</v>
          </cell>
          <cell r="T409" t="str">
            <v>8530001589</v>
          </cell>
          <cell r="U409" t="str">
            <v>2011-05-25</v>
          </cell>
          <cell r="V409">
            <v>600000</v>
          </cell>
          <cell r="W409">
            <v>510000</v>
          </cell>
          <cell r="X409" t="str">
            <v>Tak</v>
          </cell>
          <cell r="Y409">
            <v>600000</v>
          </cell>
          <cell r="Z409">
            <v>1464000</v>
          </cell>
          <cell r="AA409">
            <v>0</v>
          </cell>
          <cell r="AB409">
            <v>510000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1200000</v>
          </cell>
          <cell r="AH409">
            <v>1200000</v>
          </cell>
          <cell r="AI409">
            <v>600000</v>
          </cell>
        </row>
        <row r="410">
          <cell r="P410" t="str">
            <v>RPZP.01.01.02-32-118/08</v>
          </cell>
          <cell r="Q410" t="e">
            <v>#N/A</v>
          </cell>
          <cell r="R410" t="str">
            <v>ostatni</v>
          </cell>
          <cell r="S410" t="str">
            <v>Telewizja Kablowa Koszalin Spółka z ograniczoną odpowiedzielnością w Koszalinie</v>
          </cell>
          <cell r="T410" t="str">
            <v>6691002558</v>
          </cell>
          <cell r="U410" t="str">
            <v>2010-06-07</v>
          </cell>
          <cell r="V410">
            <v>0</v>
          </cell>
          <cell r="W410">
            <v>0</v>
          </cell>
          <cell r="X410" t="str">
            <v>Tak</v>
          </cell>
          <cell r="Y410">
            <v>1963041.93</v>
          </cell>
          <cell r="Z410">
            <v>5109010.93</v>
          </cell>
          <cell r="AA410">
            <v>0</v>
          </cell>
          <cell r="AB410">
            <v>1668585.63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4055890</v>
          </cell>
          <cell r="AH410">
            <v>4055890</v>
          </cell>
          <cell r="AI410">
            <v>1963041.93</v>
          </cell>
        </row>
        <row r="411">
          <cell r="P411" t="str">
            <v>RPZP.01.01.02-32-120/08</v>
          </cell>
          <cell r="Q411" t="e">
            <v>#N/A</v>
          </cell>
          <cell r="R411" t="str">
            <v>ostatni</v>
          </cell>
          <cell r="S411" t="str">
            <v>PPHU "BOMAR" Marek Bogdanowicz</v>
          </cell>
          <cell r="T411" t="str">
            <v>6731141586</v>
          </cell>
          <cell r="U411" t="str">
            <v>2010-08-19</v>
          </cell>
          <cell r="V411">
            <v>0</v>
          </cell>
          <cell r="W411">
            <v>0</v>
          </cell>
          <cell r="X411" t="str">
            <v>Tak</v>
          </cell>
          <cell r="Y411">
            <v>630649.30000000005</v>
          </cell>
          <cell r="Z411">
            <v>1098988.77</v>
          </cell>
          <cell r="AA411">
            <v>0</v>
          </cell>
          <cell r="AB411">
            <v>536051.9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1051082.17</v>
          </cell>
          <cell r="AH411">
            <v>1051082.17</v>
          </cell>
          <cell r="AI411">
            <v>630649.30000000005</v>
          </cell>
        </row>
        <row r="412">
          <cell r="P412" t="str">
            <v>RPZP.01.01.02-32-120/10</v>
          </cell>
          <cell r="Q412" t="e">
            <v>#N/A</v>
          </cell>
          <cell r="R412" t="str">
            <v>ostatni</v>
          </cell>
          <cell r="S412" t="str">
            <v>PPHU „HEAN” GŁUSZKO &amp; PAWLAK Spółka Jawna</v>
          </cell>
          <cell r="T412" t="str">
            <v>6690409720</v>
          </cell>
          <cell r="U412" t="str">
            <v>2013-09-16</v>
          </cell>
          <cell r="V412">
            <v>445504.5</v>
          </cell>
          <cell r="W412">
            <v>445504.5</v>
          </cell>
          <cell r="X412" t="str">
            <v>Tak</v>
          </cell>
          <cell r="Y412">
            <v>870972</v>
          </cell>
          <cell r="Z412">
            <v>1481691.4</v>
          </cell>
          <cell r="AA412">
            <v>515000</v>
          </cell>
          <cell r="AB412">
            <v>870972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1451620</v>
          </cell>
          <cell r="AH412">
            <v>1451620</v>
          </cell>
          <cell r="AI412">
            <v>870972</v>
          </cell>
        </row>
        <row r="413">
          <cell r="P413" t="str">
            <v>RPZP.01.01.02-32-121/08</v>
          </cell>
          <cell r="Q413" t="e">
            <v>#N/A</v>
          </cell>
          <cell r="R413" t="str">
            <v>ostatni</v>
          </cell>
          <cell r="S413" t="str">
            <v>INVENA Spółka Akcyjna</v>
          </cell>
          <cell r="T413" t="str">
            <v>6692205878</v>
          </cell>
          <cell r="U413" t="str">
            <v>2011-10-18</v>
          </cell>
          <cell r="V413">
            <v>0</v>
          </cell>
          <cell r="W413">
            <v>0</v>
          </cell>
          <cell r="X413" t="str">
            <v>Tak</v>
          </cell>
          <cell r="Y413">
            <v>260000</v>
          </cell>
          <cell r="Z413">
            <v>807605.87</v>
          </cell>
          <cell r="AA413">
            <v>0</v>
          </cell>
          <cell r="AB413">
            <v>221000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520000</v>
          </cell>
          <cell r="AH413">
            <v>520000</v>
          </cell>
          <cell r="AI413">
            <v>260000</v>
          </cell>
        </row>
        <row r="414">
          <cell r="P414" t="str">
            <v>RPZP.01.01.02-32-121/10</v>
          </cell>
          <cell r="Q414" t="e">
            <v>#N/A</v>
          </cell>
          <cell r="R414" t="str">
            <v>ostatni</v>
          </cell>
          <cell r="S414" t="str">
            <v>Print Group Spółka z ograniczoną odpowiedzialnością</v>
          </cell>
          <cell r="T414" t="str">
            <v>8522520116</v>
          </cell>
          <cell r="U414" t="str">
            <v>2013-08-30</v>
          </cell>
          <cell r="V414">
            <v>0</v>
          </cell>
          <cell r="W414">
            <v>0</v>
          </cell>
          <cell r="X414" t="str">
            <v>Tak</v>
          </cell>
          <cell r="Y414">
            <v>1607578.58</v>
          </cell>
          <cell r="Z414">
            <v>3555032.1</v>
          </cell>
          <cell r="AA414">
            <v>562652.5</v>
          </cell>
          <cell r="AB414">
            <v>1607578.58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2800000</v>
          </cell>
          <cell r="AH414">
            <v>2800000</v>
          </cell>
          <cell r="AI414">
            <v>1607578.58</v>
          </cell>
        </row>
        <row r="415">
          <cell r="P415" t="str">
            <v>RPZP.01.01.02-32-122/09</v>
          </cell>
          <cell r="Q415" t="e">
            <v>#N/A</v>
          </cell>
          <cell r="R415" t="str">
            <v>ostatni</v>
          </cell>
          <cell r="S415" t="str">
            <v>Polcargo International Sp. z o.o.</v>
          </cell>
          <cell r="T415" t="str">
            <v>8510107445</v>
          </cell>
          <cell r="U415" t="str">
            <v>2011-05-05</v>
          </cell>
          <cell r="V415">
            <v>0</v>
          </cell>
          <cell r="W415">
            <v>0</v>
          </cell>
          <cell r="X415" t="str">
            <v>Tak</v>
          </cell>
          <cell r="Y415">
            <v>254445</v>
          </cell>
          <cell r="Z415">
            <v>625554.27</v>
          </cell>
          <cell r="AA415">
            <v>0</v>
          </cell>
          <cell r="AB415">
            <v>254445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508890</v>
          </cell>
          <cell r="AH415">
            <v>512749.4</v>
          </cell>
          <cell r="AI415">
            <v>254445</v>
          </cell>
        </row>
        <row r="416">
          <cell r="P416" t="str">
            <v>RPZP.01.01.02-32-123/08</v>
          </cell>
          <cell r="Q416" t="e">
            <v>#N/A</v>
          </cell>
          <cell r="R416" t="str">
            <v>ostatni</v>
          </cell>
          <cell r="S416" t="str">
            <v>Przedsiębiorstwo Usługowo-Inwestycyjne "Gazopol Ltd" Sp. z o.o.</v>
          </cell>
          <cell r="T416" t="str">
            <v>6690500395</v>
          </cell>
          <cell r="U416" t="str">
            <v>2010-10-07</v>
          </cell>
          <cell r="V416">
            <v>0</v>
          </cell>
          <cell r="W416">
            <v>0</v>
          </cell>
          <cell r="X416" t="str">
            <v>Tak</v>
          </cell>
          <cell r="Y416">
            <v>1053150</v>
          </cell>
          <cell r="Z416">
            <v>2585237.34</v>
          </cell>
          <cell r="AA416">
            <v>0</v>
          </cell>
          <cell r="AB416">
            <v>895177.5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2106300</v>
          </cell>
          <cell r="AH416">
            <v>2106300</v>
          </cell>
          <cell r="AI416">
            <v>1053150</v>
          </cell>
        </row>
        <row r="417">
          <cell r="P417" t="str">
            <v>RPZP.01.01.02-32-123/09</v>
          </cell>
          <cell r="Q417" t="e">
            <v>#N/A</v>
          </cell>
          <cell r="R417" t="str">
            <v>ostatni</v>
          </cell>
          <cell r="S417" t="str">
            <v>Porta Medyk Spółka z ograniczoną odpowiedzialnością</v>
          </cell>
          <cell r="T417" t="str">
            <v>8512890283</v>
          </cell>
          <cell r="U417" t="str">
            <v>2012-12-05</v>
          </cell>
          <cell r="V417">
            <v>193233.59</v>
          </cell>
          <cell r="W417">
            <v>193233.59</v>
          </cell>
          <cell r="X417" t="str">
            <v>Tak</v>
          </cell>
          <cell r="Y417">
            <v>533507.61</v>
          </cell>
          <cell r="Z417">
            <v>889196.58</v>
          </cell>
          <cell r="AA417">
            <v>410245.36</v>
          </cell>
          <cell r="AB417">
            <v>533507.61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889179.36</v>
          </cell>
          <cell r="AH417">
            <v>889179.36</v>
          </cell>
          <cell r="AI417">
            <v>533507.61</v>
          </cell>
        </row>
        <row r="418">
          <cell r="P418" t="str">
            <v>RPZP.01.01.02-32-124/08</v>
          </cell>
          <cell r="Q418" t="e">
            <v>#N/A</v>
          </cell>
          <cell r="R418" t="str">
            <v>ostatni</v>
          </cell>
          <cell r="S418" t="str">
            <v>Zakład Elektronicznej Techniki Obliczeniowej Spółka z ograniczoną odpowiedzialnością</v>
          </cell>
          <cell r="T418" t="str">
            <v>6692208121</v>
          </cell>
          <cell r="U418" t="str">
            <v>2010-06-18</v>
          </cell>
          <cell r="V418">
            <v>0</v>
          </cell>
          <cell r="W418">
            <v>0</v>
          </cell>
          <cell r="X418" t="str">
            <v>Tak</v>
          </cell>
          <cell r="Y418">
            <v>84382.61</v>
          </cell>
          <cell r="Z418">
            <v>206325.4</v>
          </cell>
          <cell r="AA418">
            <v>0</v>
          </cell>
          <cell r="AB418">
            <v>71725.210000000006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168765.2</v>
          </cell>
          <cell r="AH418">
            <v>168765.2</v>
          </cell>
          <cell r="AI418">
            <v>84382.61</v>
          </cell>
        </row>
        <row r="419">
          <cell r="P419" t="str">
            <v>RPZP.01.01.02-32-124/09</v>
          </cell>
          <cell r="Q419" t="e">
            <v>#N/A</v>
          </cell>
          <cell r="R419" t="str">
            <v>ostatni</v>
          </cell>
          <cell r="S419" t="str">
            <v>„NASZ DOKTOR” SPÓŁKA Z OGRANICZONĄ ODPOWIEDZIALNOŚCIĄ</v>
          </cell>
          <cell r="T419" t="str">
            <v>8511013404</v>
          </cell>
          <cell r="U419" t="str">
            <v>2013-10-07</v>
          </cell>
          <cell r="V419">
            <v>272514.15999999997</v>
          </cell>
          <cell r="W419">
            <v>231637.03</v>
          </cell>
          <cell r="X419" t="str">
            <v>Tak</v>
          </cell>
          <cell r="Y419">
            <v>1004236.39</v>
          </cell>
          <cell r="Z419">
            <v>1711876.66</v>
          </cell>
          <cell r="AA419">
            <v>734290.2</v>
          </cell>
          <cell r="AB419">
            <v>853600.89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1673727.33</v>
          </cell>
          <cell r="AH419">
            <v>1673727.33</v>
          </cell>
          <cell r="AI419">
            <v>1004236.39</v>
          </cell>
        </row>
        <row r="420">
          <cell r="P420" t="str">
            <v>RPZP.01.01.02-32-125/08</v>
          </cell>
          <cell r="Q420" t="e">
            <v>#N/A</v>
          </cell>
          <cell r="R420" t="str">
            <v>ostatni</v>
          </cell>
          <cell r="S420" t="str">
            <v>Plastic Form B.Jagiełło-Waszkiel, A.Waszkiel, J.Wiśniewska, A.Wiśniewski Spółka Jawna</v>
          </cell>
          <cell r="T420" t="str">
            <v>6720050259</v>
          </cell>
          <cell r="U420" t="str">
            <v>2012-11-02</v>
          </cell>
          <cell r="V420">
            <v>103578.06</v>
          </cell>
          <cell r="W420">
            <v>88041.35</v>
          </cell>
          <cell r="X420" t="str">
            <v>Tak</v>
          </cell>
          <cell r="Y420">
            <v>948036.94</v>
          </cell>
          <cell r="Z420">
            <v>2496622.62</v>
          </cell>
          <cell r="AA420">
            <v>0</v>
          </cell>
          <cell r="AB420">
            <v>805831.34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1896075.46</v>
          </cell>
          <cell r="AH420">
            <v>1896075.46</v>
          </cell>
          <cell r="AI420">
            <v>948036.94</v>
          </cell>
        </row>
        <row r="421">
          <cell r="P421" t="str">
            <v>RPZP.01.01.02-32-125/10</v>
          </cell>
          <cell r="Q421" t="e">
            <v>#N/A</v>
          </cell>
          <cell r="R421" t="str">
            <v>ostatni</v>
          </cell>
          <cell r="S421" t="str">
            <v>UNIKAT S.C. Piotr Rosłaniec, Dorota Rosłaniec, Joanna Uszyńska, Robert Uszyński</v>
          </cell>
          <cell r="T421" t="str">
            <v>8520604228</v>
          </cell>
          <cell r="U421" t="str">
            <v>2012-04-12</v>
          </cell>
          <cell r="V421">
            <v>771000</v>
          </cell>
          <cell r="W421">
            <v>771000</v>
          </cell>
          <cell r="X421" t="str">
            <v>Tak</v>
          </cell>
          <cell r="Y421">
            <v>771000</v>
          </cell>
          <cell r="Z421">
            <v>1580550</v>
          </cell>
          <cell r="AA421">
            <v>0</v>
          </cell>
          <cell r="AB421">
            <v>771000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1285000</v>
          </cell>
          <cell r="AH421">
            <v>1285000</v>
          </cell>
          <cell r="AI421">
            <v>771000</v>
          </cell>
        </row>
        <row r="422">
          <cell r="P422" t="str">
            <v>RPZP.01.01.02-32-126/09</v>
          </cell>
          <cell r="Q422" t="e">
            <v>#N/A</v>
          </cell>
          <cell r="R422" t="str">
            <v>ostatni</v>
          </cell>
          <cell r="S422" t="str">
            <v>"PAWLIKIEWICZ I SYNOWIE" USŁUGI SAMOCHODOWE PAWLIKIEWICZ RYSZARD PIOTR</v>
          </cell>
          <cell r="T422" t="str">
            <v>8511032465</v>
          </cell>
          <cell r="U422" t="str">
            <v>2013-09-16</v>
          </cell>
          <cell r="V422">
            <v>129228</v>
          </cell>
          <cell r="W422">
            <v>109843.8</v>
          </cell>
          <cell r="X422" t="str">
            <v>Tak</v>
          </cell>
          <cell r="Y422">
            <v>661791.51</v>
          </cell>
          <cell r="Z422">
            <v>1419924.67</v>
          </cell>
          <cell r="AA422">
            <v>472342.84</v>
          </cell>
          <cell r="AB422">
            <v>562522.78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1102985.8500000001</v>
          </cell>
          <cell r="AH422">
            <v>1102985.8500000001</v>
          </cell>
          <cell r="AI422">
            <v>661791.51</v>
          </cell>
        </row>
        <row r="423">
          <cell r="P423" t="str">
            <v>RPZP.01.01.02-32-128/09</v>
          </cell>
          <cell r="Q423" t="e">
            <v>#N/A</v>
          </cell>
          <cell r="R423" t="str">
            <v>ostatni</v>
          </cell>
          <cell r="S423" t="str">
            <v>Zakład Produkcji Cukierniczej NORD Sp. z o.o.</v>
          </cell>
          <cell r="T423" t="str">
            <v>8512755740</v>
          </cell>
          <cell r="U423" t="str">
            <v>2013-01-22</v>
          </cell>
          <cell r="V423">
            <v>0</v>
          </cell>
          <cell r="W423">
            <v>0</v>
          </cell>
          <cell r="X423" t="str">
            <v>Tak</v>
          </cell>
          <cell r="Y423">
            <v>1474759</v>
          </cell>
          <cell r="Z423">
            <v>3104613</v>
          </cell>
          <cell r="AA423">
            <v>1002512.73</v>
          </cell>
          <cell r="AB423">
            <v>1253545.1399999999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2949518</v>
          </cell>
          <cell r="AH423">
            <v>2949518</v>
          </cell>
          <cell r="AI423">
            <v>1474759</v>
          </cell>
        </row>
        <row r="424">
          <cell r="P424" t="str">
            <v>RPZP.01.01.02-32-128/10</v>
          </cell>
          <cell r="Q424" t="e">
            <v>#N/A</v>
          </cell>
          <cell r="R424" t="str">
            <v>ostatni</v>
          </cell>
          <cell r="S424" t="str">
            <v>"BIO-PRODUKTY TORF-KORA-PALETY" SPÓŁKA Z OGRANICZONĄ ODPOWIEDZIALNOŚCIĄ</v>
          </cell>
          <cell r="T424" t="str">
            <v>8610003981</v>
          </cell>
          <cell r="U424" t="str">
            <v>2013-03-28</v>
          </cell>
          <cell r="V424">
            <v>26066.32</v>
          </cell>
          <cell r="W424">
            <v>26066.32</v>
          </cell>
          <cell r="X424" t="str">
            <v>Tak</v>
          </cell>
          <cell r="Y424">
            <v>233236.78</v>
          </cell>
          <cell r="Z424">
            <v>416994.47</v>
          </cell>
          <cell r="AA424">
            <v>121800</v>
          </cell>
          <cell r="AB424">
            <v>233236.78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388727.98</v>
          </cell>
          <cell r="AH424">
            <v>389869.74</v>
          </cell>
          <cell r="AI424">
            <v>233236.78</v>
          </cell>
        </row>
        <row r="425">
          <cell r="P425" t="str">
            <v>RPZP.01.01.02-32-129/09</v>
          </cell>
          <cell r="Q425" t="e">
            <v>#N/A</v>
          </cell>
          <cell r="R425" t="str">
            <v>ostatni</v>
          </cell>
          <cell r="S425" t="str">
            <v>Społem Powszechna Spółdzielnia Spożywców "Jedność"</v>
          </cell>
          <cell r="T425" t="str">
            <v>6710101707</v>
          </cell>
          <cell r="U425" t="str">
            <v>2012-02-02</v>
          </cell>
          <cell r="V425">
            <v>253640</v>
          </cell>
          <cell r="W425">
            <v>253640</v>
          </cell>
          <cell r="X425" t="str">
            <v>Tak</v>
          </cell>
          <cell r="Y425">
            <v>253640</v>
          </cell>
          <cell r="Z425">
            <v>758639.33</v>
          </cell>
          <cell r="AA425">
            <v>0</v>
          </cell>
          <cell r="AB425">
            <v>253640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507280</v>
          </cell>
          <cell r="AH425">
            <v>511355</v>
          </cell>
          <cell r="AI425">
            <v>253640</v>
          </cell>
        </row>
        <row r="426">
          <cell r="P426" t="str">
            <v>RPZP.01.01.02-32-129/10</v>
          </cell>
          <cell r="Q426" t="e">
            <v>#N/A</v>
          </cell>
          <cell r="R426" t="str">
            <v>ostatni</v>
          </cell>
          <cell r="S426" t="str">
            <v>ELGAT Sp. z o.o.</v>
          </cell>
          <cell r="T426" t="str">
            <v>8513103264</v>
          </cell>
          <cell r="U426" t="str">
            <v>2014-01-22</v>
          </cell>
          <cell r="V426">
            <v>145629</v>
          </cell>
          <cell r="W426">
            <v>145629</v>
          </cell>
          <cell r="X426" t="str">
            <v>Tak</v>
          </cell>
          <cell r="Y426">
            <v>424147.62</v>
          </cell>
          <cell r="Z426">
            <v>982379.03</v>
          </cell>
          <cell r="AA426">
            <v>125105.22</v>
          </cell>
          <cell r="AB426">
            <v>424147.62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706912.7</v>
          </cell>
          <cell r="AH426">
            <v>708112</v>
          </cell>
          <cell r="AI426">
            <v>424147.62</v>
          </cell>
        </row>
        <row r="427">
          <cell r="P427" t="str">
            <v>RPZP.01.01.02-32-131/08</v>
          </cell>
          <cell r="Q427" t="e">
            <v>#N/A</v>
          </cell>
          <cell r="R427" t="str">
            <v>ostatni</v>
          </cell>
          <cell r="S427" t="str">
            <v>EkoWodrol Spółka z o.o.</v>
          </cell>
          <cell r="T427" t="str">
            <v>6690500171</v>
          </cell>
          <cell r="U427" t="str">
            <v>2012-08-27</v>
          </cell>
          <cell r="V427">
            <v>160250</v>
          </cell>
          <cell r="W427">
            <v>136212.5</v>
          </cell>
          <cell r="X427" t="str">
            <v>Tak</v>
          </cell>
          <cell r="Y427">
            <v>854375</v>
          </cell>
          <cell r="Z427">
            <v>2099408</v>
          </cell>
          <cell r="AA427">
            <v>0</v>
          </cell>
          <cell r="AB427">
            <v>726218.75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1708750</v>
          </cell>
          <cell r="AH427">
            <v>1708750</v>
          </cell>
          <cell r="AI427">
            <v>854375</v>
          </cell>
        </row>
        <row r="428">
          <cell r="P428" t="str">
            <v>RPZP.01.01.02-32-131/09</v>
          </cell>
          <cell r="Q428" t="e">
            <v>#N/A</v>
          </cell>
          <cell r="R428" t="str">
            <v>ostatni</v>
          </cell>
          <cell r="S428" t="str">
            <v>Biuro Obsługi Ruchu Turystycznego "All-Tourist"</v>
          </cell>
          <cell r="T428" t="str">
            <v>6290004149</v>
          </cell>
          <cell r="U428" t="str">
            <v>2014-09-23</v>
          </cell>
          <cell r="V428">
            <v>87797.33</v>
          </cell>
          <cell r="W428">
            <v>74627.73</v>
          </cell>
          <cell r="X428" t="str">
            <v>Tak</v>
          </cell>
          <cell r="Y428">
            <v>1812188.77</v>
          </cell>
          <cell r="Z428">
            <v>3654063.34</v>
          </cell>
          <cell r="AA428">
            <v>1096376.3600000001</v>
          </cell>
          <cell r="AB428">
            <v>1540360.45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3020314.62</v>
          </cell>
          <cell r="AH428">
            <v>3020314.62</v>
          </cell>
          <cell r="AI428">
            <v>1812188.77</v>
          </cell>
        </row>
        <row r="429">
          <cell r="P429" t="str">
            <v>RPZP.01.01.02-32-132/09</v>
          </cell>
          <cell r="Q429" t="e">
            <v>#N/A</v>
          </cell>
          <cell r="R429" t="str">
            <v>ostatni</v>
          </cell>
          <cell r="S429" t="str">
            <v>Fosfan S.A.</v>
          </cell>
          <cell r="T429" t="str">
            <v>8510307457</v>
          </cell>
          <cell r="U429" t="str">
            <v>2012-02-03</v>
          </cell>
          <cell r="V429">
            <v>40178.06</v>
          </cell>
          <cell r="W429">
            <v>34151.35</v>
          </cell>
          <cell r="X429" t="str">
            <v>Tak</v>
          </cell>
          <cell r="Y429">
            <v>326245.21999999997</v>
          </cell>
          <cell r="Z429">
            <v>1039338.5</v>
          </cell>
          <cell r="AA429">
            <v>151550</v>
          </cell>
          <cell r="AB429">
            <v>277308.43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652490.43999999994</v>
          </cell>
          <cell r="AH429">
            <v>849965.44</v>
          </cell>
          <cell r="AI429">
            <v>326245.21999999997</v>
          </cell>
        </row>
        <row r="430">
          <cell r="P430" t="str">
            <v>RPZP.01.01.02-32-133/08</v>
          </cell>
          <cell r="Q430" t="e">
            <v>#N/A</v>
          </cell>
          <cell r="R430" t="str">
            <v>ostatni</v>
          </cell>
          <cell r="S430" t="str">
            <v>Stanisław Fedorowicz – firma STAN-FED</v>
          </cell>
          <cell r="T430" t="str">
            <v>8571407294</v>
          </cell>
          <cell r="U430" t="str">
            <v>2013-08-13</v>
          </cell>
          <cell r="V430">
            <v>15324.07</v>
          </cell>
          <cell r="W430">
            <v>13025.5</v>
          </cell>
          <cell r="X430" t="str">
            <v>Tak</v>
          </cell>
          <cell r="Y430">
            <v>180000</v>
          </cell>
          <cell r="Z430">
            <v>866315.24</v>
          </cell>
          <cell r="AA430">
            <v>0</v>
          </cell>
          <cell r="AB430">
            <v>153000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300000</v>
          </cell>
          <cell r="AH430">
            <v>300000</v>
          </cell>
          <cell r="AI430">
            <v>180000</v>
          </cell>
        </row>
        <row r="431">
          <cell r="P431" t="str">
            <v>RPZP.01.01.02-32-135/09</v>
          </cell>
          <cell r="Q431" t="e">
            <v>#N/A</v>
          </cell>
          <cell r="R431" t="str">
            <v>ostatni</v>
          </cell>
          <cell r="S431" t="str">
            <v>Jolanta Sumara</v>
          </cell>
          <cell r="T431" t="str">
            <v>9551712942</v>
          </cell>
          <cell r="U431" t="str">
            <v>2011-09-15</v>
          </cell>
          <cell r="V431">
            <v>0</v>
          </cell>
          <cell r="W431">
            <v>0</v>
          </cell>
          <cell r="X431" t="str">
            <v>Tak</v>
          </cell>
          <cell r="Y431">
            <v>738057.17</v>
          </cell>
          <cell r="Z431">
            <v>1230095.29</v>
          </cell>
          <cell r="AA431">
            <v>0</v>
          </cell>
          <cell r="AB431">
            <v>738057.17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1230095.29</v>
          </cell>
          <cell r="AH431">
            <v>1230095.29</v>
          </cell>
          <cell r="AI431">
            <v>738057.17</v>
          </cell>
        </row>
        <row r="432">
          <cell r="P432" t="str">
            <v>RPZP.01.01.02-32-136/09</v>
          </cell>
          <cell r="Q432" t="e">
            <v>#N/A</v>
          </cell>
          <cell r="R432" t="str">
            <v>ostatni</v>
          </cell>
          <cell r="S432" t="str">
            <v>Przedsiębiorstwo Budowlane Dorbud Spółka z ograniczoną odpowiedzialnością</v>
          </cell>
          <cell r="T432" t="str">
            <v>9551856233</v>
          </cell>
          <cell r="U432" t="str">
            <v>2011-11-25</v>
          </cell>
          <cell r="V432">
            <v>996430.59</v>
          </cell>
          <cell r="W432">
            <v>846966</v>
          </cell>
          <cell r="X432" t="str">
            <v>Tak</v>
          </cell>
          <cell r="Y432">
            <v>996430.59</v>
          </cell>
          <cell r="Z432">
            <v>2049207.78</v>
          </cell>
          <cell r="AA432">
            <v>354828.6</v>
          </cell>
          <cell r="AB432">
            <v>846966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1660717.66</v>
          </cell>
          <cell r="AH432">
            <v>1668535.86</v>
          </cell>
          <cell r="AI432">
            <v>996430.59</v>
          </cell>
        </row>
        <row r="433">
          <cell r="P433" t="str">
            <v>RPZP.01.01.02-32-136/10</v>
          </cell>
          <cell r="Q433" t="e">
            <v>#N/A</v>
          </cell>
          <cell r="R433" t="str">
            <v>ostatni</v>
          </cell>
          <cell r="S433" t="str">
            <v>NIWA SZCZECIN Sp. z o.o.</v>
          </cell>
          <cell r="T433" t="str">
            <v>9552224883</v>
          </cell>
          <cell r="U433" t="str">
            <v>2011-09-20</v>
          </cell>
          <cell r="V433">
            <v>0</v>
          </cell>
          <cell r="W433">
            <v>0</v>
          </cell>
          <cell r="X433" t="str">
            <v>Tak</v>
          </cell>
          <cell r="Y433">
            <v>229260</v>
          </cell>
          <cell r="Z433">
            <v>469983</v>
          </cell>
          <cell r="AA433">
            <v>0</v>
          </cell>
          <cell r="AB433">
            <v>229260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382100</v>
          </cell>
          <cell r="AH433">
            <v>382100</v>
          </cell>
          <cell r="AI433">
            <v>229260</v>
          </cell>
        </row>
        <row r="434">
          <cell r="P434" t="str">
            <v>RPZP.01.01.02-32-137/09</v>
          </cell>
          <cell r="Q434" t="e">
            <v>#N/A</v>
          </cell>
          <cell r="R434" t="str">
            <v>ostatni</v>
          </cell>
          <cell r="S434" t="str">
            <v>"Metalex" S.C. Józef Targosz, Małgorzata Targosz</v>
          </cell>
          <cell r="T434" t="str">
            <v>8561618227</v>
          </cell>
          <cell r="U434" t="str">
            <v>2011-10-14</v>
          </cell>
          <cell r="V434">
            <v>18921.2</v>
          </cell>
          <cell r="W434">
            <v>16083.02</v>
          </cell>
          <cell r="X434" t="str">
            <v>Tak</v>
          </cell>
          <cell r="Y434">
            <v>294068.52</v>
          </cell>
          <cell r="Z434">
            <v>588482.09</v>
          </cell>
          <cell r="AA434">
            <v>100000</v>
          </cell>
          <cell r="AB434">
            <v>249958.24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490114.21</v>
          </cell>
          <cell r="AH434">
            <v>490114.21</v>
          </cell>
          <cell r="AI434">
            <v>294068.52</v>
          </cell>
        </row>
        <row r="435">
          <cell r="P435" t="str">
            <v>RPZP.01.01.02-32-137/10</v>
          </cell>
          <cell r="Q435" t="e">
            <v>#N/A</v>
          </cell>
          <cell r="R435" t="str">
            <v>ostatni</v>
          </cell>
          <cell r="S435" t="str">
            <v>PRES-CON SPÓŁKA Z OGRANICZONĄ ODPOWIEDZIALNOŚCIĄ</v>
          </cell>
          <cell r="T435" t="str">
            <v>8531250515</v>
          </cell>
          <cell r="U435" t="str">
            <v>2013-01-14</v>
          </cell>
          <cell r="V435">
            <v>225804</v>
          </cell>
          <cell r="W435">
            <v>225804</v>
          </cell>
          <cell r="X435" t="str">
            <v>Tak</v>
          </cell>
          <cell r="Y435">
            <v>225804</v>
          </cell>
          <cell r="Z435">
            <v>462898.2</v>
          </cell>
          <cell r="AA435">
            <v>0</v>
          </cell>
          <cell r="AB435">
            <v>225804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376340</v>
          </cell>
          <cell r="AH435">
            <v>376340</v>
          </cell>
          <cell r="AI435">
            <v>225804</v>
          </cell>
        </row>
        <row r="436">
          <cell r="P436" t="str">
            <v>RPZP.01.01.02-32-138/10</v>
          </cell>
          <cell r="Q436" t="e">
            <v>#N/A</v>
          </cell>
          <cell r="R436" t="str">
            <v>ostatni</v>
          </cell>
          <cell r="S436" t="str">
            <v>Obiekty Sanatoryjno-Wczasowe „Północ” Spółka z ograniczoną odpowiedzialnością</v>
          </cell>
          <cell r="T436" t="str">
            <v>6711570568</v>
          </cell>
          <cell r="U436" t="str">
            <v>2014-01-21</v>
          </cell>
          <cell r="V436">
            <v>105592.2</v>
          </cell>
          <cell r="W436">
            <v>105592.2</v>
          </cell>
          <cell r="X436" t="str">
            <v>Tak</v>
          </cell>
          <cell r="Y436">
            <v>1201575.6000000001</v>
          </cell>
          <cell r="Z436">
            <v>2880963.03</v>
          </cell>
          <cell r="AA436">
            <v>0</v>
          </cell>
          <cell r="AB436">
            <v>1201575.6000000001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2002626</v>
          </cell>
          <cell r="AH436">
            <v>2002626</v>
          </cell>
          <cell r="AI436">
            <v>1201575.6000000001</v>
          </cell>
        </row>
        <row r="437">
          <cell r="P437" t="str">
            <v>RPZP.01.01.02-32-141/08</v>
          </cell>
          <cell r="Q437" t="e">
            <v>#N/A</v>
          </cell>
          <cell r="R437" t="str">
            <v>ostatni</v>
          </cell>
          <cell r="S437" t="str">
            <v>Okręgowe Przedsiębiorstwo Geodezyjno-Kartograficzne w Koszalinie Sp. z o. o.</v>
          </cell>
          <cell r="T437" t="str">
            <v>6690502632</v>
          </cell>
          <cell r="U437" t="str">
            <v>2011-09-09</v>
          </cell>
          <cell r="V437">
            <v>19495.41</v>
          </cell>
          <cell r="W437">
            <v>16571.09</v>
          </cell>
          <cell r="X437" t="str">
            <v>Tak</v>
          </cell>
          <cell r="Y437">
            <v>127658.03</v>
          </cell>
          <cell r="Z437">
            <v>254991.28</v>
          </cell>
          <cell r="AA437">
            <v>0</v>
          </cell>
          <cell r="AB437">
            <v>108509.31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212763.39</v>
          </cell>
          <cell r="AH437">
            <v>212836.71</v>
          </cell>
          <cell r="AI437">
            <v>127658.03</v>
          </cell>
        </row>
        <row r="438">
          <cell r="P438" t="str">
            <v>RPZP.01.01.02-32-145/09</v>
          </cell>
          <cell r="Q438" t="e">
            <v>#N/A</v>
          </cell>
          <cell r="R438" t="str">
            <v>ostatni</v>
          </cell>
          <cell r="S438" t="str">
            <v>PPUH Smak Pomorski Krzysztof Małecki</v>
          </cell>
          <cell r="T438" t="str">
            <v>6731002206</v>
          </cell>
          <cell r="U438" t="str">
            <v>2014-02-07</v>
          </cell>
          <cell r="V438">
            <v>146223.07999999999</v>
          </cell>
          <cell r="W438">
            <v>124289.63</v>
          </cell>
          <cell r="X438" t="str">
            <v>Tak</v>
          </cell>
          <cell r="Y438">
            <v>1615113</v>
          </cell>
          <cell r="Z438">
            <v>3317073.95</v>
          </cell>
          <cell r="AA438">
            <v>1130579.1000000001</v>
          </cell>
          <cell r="AB438">
            <v>1372846.04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2691855</v>
          </cell>
          <cell r="AH438">
            <v>2691855</v>
          </cell>
          <cell r="AI438">
            <v>1615113</v>
          </cell>
        </row>
        <row r="439">
          <cell r="P439" t="str">
            <v>RPZP.01.01.02-32-145/10</v>
          </cell>
          <cell r="Q439" t="e">
            <v>#N/A</v>
          </cell>
          <cell r="R439" t="str">
            <v>ostatni</v>
          </cell>
          <cell r="S439" t="str">
            <v>Dom Lekarski Spółka Akcyjna</v>
          </cell>
          <cell r="T439" t="str">
            <v>9551986711</v>
          </cell>
          <cell r="U439" t="str">
            <v>2012-04-23</v>
          </cell>
          <cell r="V439">
            <v>1491846.82</v>
          </cell>
          <cell r="W439">
            <v>1491846.82</v>
          </cell>
          <cell r="X439" t="str">
            <v>Tak</v>
          </cell>
          <cell r="Y439">
            <v>1491846.82</v>
          </cell>
          <cell r="Z439">
            <v>2486411.37</v>
          </cell>
          <cell r="AA439">
            <v>0</v>
          </cell>
          <cell r="AB439">
            <v>1491846.82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2486411.37</v>
          </cell>
          <cell r="AH439">
            <v>2486411.37</v>
          </cell>
          <cell r="AI439">
            <v>1491846.82</v>
          </cell>
        </row>
        <row r="440">
          <cell r="P440" t="str">
            <v>RPZP.01.01.02-32-146/10</v>
          </cell>
          <cell r="Q440" t="e">
            <v>#N/A</v>
          </cell>
          <cell r="R440" t="str">
            <v>ostatni</v>
          </cell>
          <cell r="S440" t="str">
            <v>IZOLER spółka z ograniczoną odpowiedzialnością spółka komandytowa</v>
          </cell>
          <cell r="T440" t="str">
            <v>9551628822</v>
          </cell>
          <cell r="U440" t="str">
            <v>2013-06-25</v>
          </cell>
          <cell r="V440">
            <v>45926.15</v>
          </cell>
          <cell r="W440">
            <v>45926.15</v>
          </cell>
          <cell r="X440" t="str">
            <v>Tak</v>
          </cell>
          <cell r="Y440">
            <v>1971138.48</v>
          </cell>
          <cell r="Z440">
            <v>4403412.3899999997</v>
          </cell>
          <cell r="AA440">
            <v>700000</v>
          </cell>
          <cell r="AB440">
            <v>1971138.48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3993619.42</v>
          </cell>
          <cell r="AH440">
            <v>3993619.42</v>
          </cell>
          <cell r="AI440">
            <v>1971138.48</v>
          </cell>
        </row>
        <row r="441">
          <cell r="P441" t="str">
            <v>RPZP.01.01.02-32-147/09</v>
          </cell>
          <cell r="Q441" t="e">
            <v>#N/A</v>
          </cell>
          <cell r="R441" t="str">
            <v>ostatni</v>
          </cell>
          <cell r="S441" t="str">
            <v>Wilkocki Przedsiębiorstwo Budowlane Henryk Wilkocki</v>
          </cell>
          <cell r="T441" t="str">
            <v>8520004126</v>
          </cell>
          <cell r="U441" t="str">
            <v>2012-05-31</v>
          </cell>
          <cell r="V441">
            <v>492786.02</v>
          </cell>
          <cell r="W441">
            <v>492786.02</v>
          </cell>
          <cell r="X441" t="str">
            <v>Tak</v>
          </cell>
          <cell r="Y441">
            <v>1419916.31</v>
          </cell>
          <cell r="Z441">
            <v>2908897.17</v>
          </cell>
          <cell r="AA441">
            <v>0</v>
          </cell>
          <cell r="AB441">
            <v>1419916.31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2366527.2000000002</v>
          </cell>
          <cell r="AH441">
            <v>2366527.2000000002</v>
          </cell>
          <cell r="AI441">
            <v>1419916.31</v>
          </cell>
        </row>
        <row r="442">
          <cell r="P442" t="str">
            <v>RPZP.01.01.02-32-148/10</v>
          </cell>
          <cell r="Q442" t="e">
            <v>#N/A</v>
          </cell>
          <cell r="R442" t="str">
            <v>ostatni</v>
          </cell>
          <cell r="S442" t="str">
            <v>Gosco FP Sp. z o.o. , Sp. komandytowa</v>
          </cell>
          <cell r="T442" t="str">
            <v>9860238177</v>
          </cell>
          <cell r="U442" t="str">
            <v>2013-06-02</v>
          </cell>
          <cell r="V442">
            <v>168351.75</v>
          </cell>
          <cell r="W442">
            <v>168351.75</v>
          </cell>
          <cell r="X442" t="str">
            <v>Tak</v>
          </cell>
          <cell r="Y442">
            <v>387135</v>
          </cell>
          <cell r="Z442">
            <v>1034391</v>
          </cell>
          <cell r="AA442">
            <v>270994.48</v>
          </cell>
          <cell r="AB442">
            <v>387135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645225</v>
          </cell>
          <cell r="AH442">
            <v>645225</v>
          </cell>
          <cell r="AI442">
            <v>387135</v>
          </cell>
        </row>
        <row r="443">
          <cell r="P443" t="str">
            <v>RPZP.01.01.02-32-150/09</v>
          </cell>
          <cell r="Q443" t="e">
            <v>#N/A</v>
          </cell>
          <cell r="R443" t="str">
            <v>ostatni</v>
          </cell>
          <cell r="S443" t="str">
            <v>Przedsiębiorstwo Produkcyjno-Handlowe "SAS" Henryk Sadocha Janusz Wiśniewski Spółka Jawna</v>
          </cell>
          <cell r="T443" t="str">
            <v>8542097945</v>
          </cell>
          <cell r="U443" t="str">
            <v>2011-10-24</v>
          </cell>
          <cell r="V443">
            <v>0</v>
          </cell>
          <cell r="W443">
            <v>0</v>
          </cell>
          <cell r="X443" t="str">
            <v>Tak</v>
          </cell>
          <cell r="Y443">
            <v>461985.9</v>
          </cell>
          <cell r="Z443">
            <v>940881.1</v>
          </cell>
          <cell r="AA443">
            <v>0</v>
          </cell>
          <cell r="AB443">
            <v>461985.9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769976.51</v>
          </cell>
          <cell r="AH443">
            <v>769976.51</v>
          </cell>
          <cell r="AI443">
            <v>461985.9</v>
          </cell>
        </row>
        <row r="444">
          <cell r="P444" t="str">
            <v>RPZP.01.01.02-32-154/08</v>
          </cell>
          <cell r="Q444" t="e">
            <v>#N/A</v>
          </cell>
          <cell r="R444" t="str">
            <v>ostatni</v>
          </cell>
          <cell r="S444" t="str">
            <v>Przedsiębiorstwo Produkcyjno Handlowo Usługowe „PLASTPOM” Beata Szwabis</v>
          </cell>
          <cell r="T444" t="str">
            <v>6721242392</v>
          </cell>
          <cell r="U444" t="str">
            <v>2010-08-27</v>
          </cell>
          <cell r="V444">
            <v>0</v>
          </cell>
          <cell r="W444">
            <v>0</v>
          </cell>
          <cell r="X444" t="str">
            <v>Tak</v>
          </cell>
          <cell r="Y444">
            <v>1213147.47</v>
          </cell>
          <cell r="Z444">
            <v>2723961.08</v>
          </cell>
          <cell r="AA444">
            <v>0</v>
          </cell>
          <cell r="AB444">
            <v>1031175.34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2021912.45</v>
          </cell>
          <cell r="AH444">
            <v>2021912.45</v>
          </cell>
          <cell r="AI444">
            <v>1213147.47</v>
          </cell>
        </row>
        <row r="445">
          <cell r="P445" t="str">
            <v>RPZP.01.01.02-32-155/08</v>
          </cell>
          <cell r="Q445" t="e">
            <v>#N/A</v>
          </cell>
          <cell r="R445" t="str">
            <v>ostatni</v>
          </cell>
          <cell r="S445" t="str">
            <v>PAW s.c. Andrzej Watychowicz, Piotr Watychowicz</v>
          </cell>
          <cell r="T445" t="str">
            <v>8521146816</v>
          </cell>
          <cell r="U445" t="str">
            <v>2010-06-08</v>
          </cell>
          <cell r="V445">
            <v>0</v>
          </cell>
          <cell r="W445">
            <v>0</v>
          </cell>
          <cell r="X445" t="str">
            <v>Tak</v>
          </cell>
          <cell r="Y445">
            <v>1047600</v>
          </cell>
          <cell r="Z445">
            <v>2438650.5699999998</v>
          </cell>
          <cell r="AA445">
            <v>0</v>
          </cell>
          <cell r="AB445">
            <v>890460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1746000</v>
          </cell>
          <cell r="AH445">
            <v>1746000</v>
          </cell>
          <cell r="AI445">
            <v>1047600</v>
          </cell>
        </row>
        <row r="446">
          <cell r="P446" t="str">
            <v>RPZP.01.01.02-32-155/10</v>
          </cell>
          <cell r="Q446" t="e">
            <v>#N/A</v>
          </cell>
          <cell r="R446" t="str">
            <v>ostatni</v>
          </cell>
          <cell r="S446" t="str">
            <v>TOTEM Kamiński, Szuliński, Snarski, Kamiński spółka jawna</v>
          </cell>
          <cell r="T446" t="str">
            <v>8522321196</v>
          </cell>
          <cell r="U446" t="str">
            <v>2012-07-11</v>
          </cell>
          <cell r="V446">
            <v>0</v>
          </cell>
          <cell r="W446">
            <v>0</v>
          </cell>
          <cell r="X446" t="str">
            <v>Tak</v>
          </cell>
          <cell r="Y446">
            <v>1071562.08</v>
          </cell>
          <cell r="Z446">
            <v>2215610.89</v>
          </cell>
          <cell r="AA446">
            <v>0</v>
          </cell>
          <cell r="AB446">
            <v>1071562.08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1785936.8</v>
          </cell>
          <cell r="AH446">
            <v>1785936.8</v>
          </cell>
          <cell r="AI446">
            <v>1071562.08</v>
          </cell>
        </row>
        <row r="447">
          <cell r="P447" t="str">
            <v>RPZP.01.01.02-32-157/08</v>
          </cell>
          <cell r="Q447" t="e">
            <v>#N/A</v>
          </cell>
          <cell r="R447" t="str">
            <v>ostatni</v>
          </cell>
          <cell r="S447" t="str">
            <v>FOTOKART Spółka z ograniczoną odpowiedzialnością</v>
          </cell>
          <cell r="T447" t="str">
            <v>8512389324</v>
          </cell>
          <cell r="U447" t="str">
            <v>2010-10-29</v>
          </cell>
          <cell r="V447">
            <v>26482</v>
          </cell>
          <cell r="W447">
            <v>22509.7</v>
          </cell>
          <cell r="X447" t="str">
            <v>Tak</v>
          </cell>
          <cell r="Y447">
            <v>495532</v>
          </cell>
          <cell r="Z447">
            <v>1209098.08</v>
          </cell>
          <cell r="AA447">
            <v>0</v>
          </cell>
          <cell r="AB447">
            <v>421202.2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991064</v>
          </cell>
          <cell r="AH447">
            <v>991064</v>
          </cell>
          <cell r="AI447">
            <v>495532</v>
          </cell>
        </row>
        <row r="448">
          <cell r="P448" t="str">
            <v>RPZP.01.01.02-32-158/09</v>
          </cell>
          <cell r="Q448" t="e">
            <v>#N/A</v>
          </cell>
          <cell r="R448" t="str">
            <v>ostatni</v>
          </cell>
          <cell r="S448" t="str">
            <v>MAGEMAR Polska Spółka z ograniczona odpowiedzialnością</v>
          </cell>
          <cell r="T448" t="str">
            <v>8512582400</v>
          </cell>
          <cell r="U448" t="str">
            <v>2013-06-17</v>
          </cell>
          <cell r="V448">
            <v>87755.09</v>
          </cell>
          <cell r="W448">
            <v>87755.09</v>
          </cell>
          <cell r="X448" t="str">
            <v>Tak</v>
          </cell>
          <cell r="Y448">
            <v>495826.65</v>
          </cell>
          <cell r="Z448">
            <v>1279702.3700000001</v>
          </cell>
          <cell r="AA448">
            <v>0</v>
          </cell>
          <cell r="AB448">
            <v>495826.65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991653.3</v>
          </cell>
          <cell r="AH448">
            <v>1004550</v>
          </cell>
          <cell r="AI448">
            <v>495826.65</v>
          </cell>
        </row>
        <row r="449">
          <cell r="P449" t="str">
            <v>RPZP.01.01.02-32-159/09</v>
          </cell>
          <cell r="Q449" t="e">
            <v>#N/A</v>
          </cell>
          <cell r="R449" t="str">
            <v>ostatni</v>
          </cell>
          <cell r="S449" t="str">
            <v>Zakład Metalowy "ALEM" Emilia Borodziuk</v>
          </cell>
          <cell r="T449" t="str">
            <v>8571121184</v>
          </cell>
          <cell r="U449" t="str">
            <v>2013-07-29</v>
          </cell>
          <cell r="V449">
            <v>1215229.97</v>
          </cell>
          <cell r="W449">
            <v>1215229.97</v>
          </cell>
          <cell r="X449" t="str">
            <v>Tak</v>
          </cell>
          <cell r="Y449">
            <v>1658207.54</v>
          </cell>
          <cell r="Z449">
            <v>3722828.35</v>
          </cell>
          <cell r="AA449">
            <v>0</v>
          </cell>
          <cell r="AB449">
            <v>1658207.54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2863513.82</v>
          </cell>
          <cell r="AH449">
            <v>3453746</v>
          </cell>
          <cell r="AI449">
            <v>1658207.54</v>
          </cell>
        </row>
        <row r="450">
          <cell r="P450" t="str">
            <v>RPZP.01.01.02-32-160/09</v>
          </cell>
          <cell r="Q450" t="e">
            <v>#N/A</v>
          </cell>
          <cell r="R450" t="str">
            <v>ostatni</v>
          </cell>
          <cell r="S450" t="str">
            <v>FDO Spółka z ograniczoną odpowiedzialnością</v>
          </cell>
          <cell r="T450" t="str">
            <v>8512772715</v>
          </cell>
          <cell r="U450" t="str">
            <v>2011-07-27</v>
          </cell>
          <cell r="V450">
            <v>342145.68</v>
          </cell>
          <cell r="W450">
            <v>290823.83</v>
          </cell>
          <cell r="X450" t="str">
            <v>Tak</v>
          </cell>
          <cell r="Y450">
            <v>1985053.44</v>
          </cell>
          <cell r="Z450">
            <v>3954790.46</v>
          </cell>
          <cell r="AA450">
            <v>0</v>
          </cell>
          <cell r="AB450">
            <v>1687295.42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3308422.4</v>
          </cell>
          <cell r="AH450">
            <v>3308422.4</v>
          </cell>
          <cell r="AI450">
            <v>1985053.44</v>
          </cell>
        </row>
        <row r="451">
          <cell r="P451" t="str">
            <v>RPZP.01.01.02-32-163/09</v>
          </cell>
          <cell r="Q451" t="e">
            <v>#N/A</v>
          </cell>
          <cell r="R451" t="str">
            <v>ostatni</v>
          </cell>
          <cell r="S451" t="str">
            <v>Piekarnia "Arion Polbak" spółka z ograniczoną odpowiedzialnością</v>
          </cell>
          <cell r="T451" t="str">
            <v>8520010629</v>
          </cell>
          <cell r="U451" t="str">
            <v>2012-02-02</v>
          </cell>
          <cell r="V451">
            <v>1782323.84</v>
          </cell>
          <cell r="W451">
            <v>1514975.26</v>
          </cell>
          <cell r="X451" t="str">
            <v>Tak</v>
          </cell>
          <cell r="Y451">
            <v>1782323.84</v>
          </cell>
          <cell r="Z451">
            <v>4396759.8499999996</v>
          </cell>
          <cell r="AA451">
            <v>0</v>
          </cell>
          <cell r="AB451">
            <v>1514975.26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3564647.69</v>
          </cell>
          <cell r="AH451">
            <v>3564647.69</v>
          </cell>
          <cell r="AI451">
            <v>1782323.84</v>
          </cell>
        </row>
        <row r="452">
          <cell r="P452" t="str">
            <v>RPZP.01.01.02-32-164/09</v>
          </cell>
          <cell r="Q452" t="e">
            <v>#N/A</v>
          </cell>
          <cell r="R452" t="str">
            <v>ostatni</v>
          </cell>
          <cell r="S452" t="str">
            <v>Amar Sp. z o.o.</v>
          </cell>
          <cell r="T452" t="str">
            <v>7822188306</v>
          </cell>
          <cell r="U452" t="str">
            <v>2011-05-13</v>
          </cell>
          <cell r="V452">
            <v>264177.37</v>
          </cell>
          <cell r="W452">
            <v>264177.37</v>
          </cell>
          <cell r="X452" t="str">
            <v>Tak</v>
          </cell>
          <cell r="Y452">
            <v>264177.37</v>
          </cell>
          <cell r="Z452">
            <v>539847.06999999995</v>
          </cell>
          <cell r="AA452">
            <v>0</v>
          </cell>
          <cell r="AB452">
            <v>264177.37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440295.64</v>
          </cell>
          <cell r="AH452">
            <v>442497.6</v>
          </cell>
          <cell r="AI452">
            <v>264177.37</v>
          </cell>
        </row>
        <row r="453">
          <cell r="P453" t="str">
            <v>RPZP.01.01.02-32-164/10</v>
          </cell>
          <cell r="Q453" t="e">
            <v>#N/A</v>
          </cell>
          <cell r="R453" t="str">
            <v>ostatni</v>
          </cell>
          <cell r="S453" t="str">
            <v>BAKRON - STANISŁAW BIAŁOSZYCKI</v>
          </cell>
          <cell r="T453" t="str">
            <v>8531237555</v>
          </cell>
          <cell r="U453" t="str">
            <v>2013-07-25</v>
          </cell>
          <cell r="V453">
            <v>186000</v>
          </cell>
          <cell r="W453">
            <v>186000</v>
          </cell>
          <cell r="X453" t="str">
            <v>Tak</v>
          </cell>
          <cell r="Y453">
            <v>186000</v>
          </cell>
          <cell r="Z453">
            <v>383358.49</v>
          </cell>
          <cell r="AA453">
            <v>0</v>
          </cell>
          <cell r="AB453">
            <v>186000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310000</v>
          </cell>
          <cell r="AH453">
            <v>310000</v>
          </cell>
          <cell r="AI453">
            <v>186000</v>
          </cell>
        </row>
        <row r="454">
          <cell r="P454" t="str">
            <v>RPZP.01.01.02-32-166/09</v>
          </cell>
          <cell r="Q454" t="e">
            <v>#N/A</v>
          </cell>
          <cell r="R454" t="str">
            <v>ostatni</v>
          </cell>
          <cell r="S454" t="str">
            <v>AUTO CENTRUM „JACEX” SP. JAWNA R.E.KOZŁOWSCY</v>
          </cell>
          <cell r="T454" t="str">
            <v>6692347644</v>
          </cell>
          <cell r="U454" t="str">
            <v>2011-09-27</v>
          </cell>
          <cell r="V454">
            <v>126982.62</v>
          </cell>
          <cell r="W454">
            <v>107935.22</v>
          </cell>
          <cell r="X454" t="str">
            <v>Tak</v>
          </cell>
          <cell r="Y454">
            <v>760260.02</v>
          </cell>
          <cell r="Z454">
            <v>1545862.04</v>
          </cell>
          <cell r="AA454">
            <v>0</v>
          </cell>
          <cell r="AB454">
            <v>646221.01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1267100.04</v>
          </cell>
          <cell r="AH454">
            <v>1267100.04</v>
          </cell>
          <cell r="AI454">
            <v>760260.02</v>
          </cell>
        </row>
        <row r="455">
          <cell r="P455" t="str">
            <v>RPZP.01.01.02-32-167/09</v>
          </cell>
          <cell r="Q455" t="e">
            <v>#N/A</v>
          </cell>
          <cell r="R455" t="str">
            <v>ostatni</v>
          </cell>
          <cell r="S455" t="str">
            <v>AUTO CENTRUM „JACEX” SP. JAWNA R.E.KOZŁOWSCY</v>
          </cell>
          <cell r="T455" t="str">
            <v>6692347644</v>
          </cell>
          <cell r="U455" t="str">
            <v>2011-07-13</v>
          </cell>
          <cell r="V455">
            <v>166978.92000000001</v>
          </cell>
          <cell r="W455">
            <v>141932.09</v>
          </cell>
          <cell r="X455" t="str">
            <v>Tak</v>
          </cell>
          <cell r="Y455">
            <v>924054.6</v>
          </cell>
          <cell r="Z455">
            <v>1881694</v>
          </cell>
          <cell r="AA455">
            <v>0</v>
          </cell>
          <cell r="AB455">
            <v>785446.41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1540091</v>
          </cell>
          <cell r="AH455">
            <v>1540091</v>
          </cell>
          <cell r="AI455">
            <v>924054.6</v>
          </cell>
        </row>
        <row r="456">
          <cell r="P456" t="str">
            <v>RPZP.01.01.02-32-167/10</v>
          </cell>
          <cell r="Q456" t="e">
            <v>#N/A</v>
          </cell>
          <cell r="R456" t="str">
            <v>ostatni</v>
          </cell>
          <cell r="S456" t="str">
            <v>PRZEDSIĘBIORSTWO BUDOWLANO-MONTAŻOWE „SCANBET” SPÓŁKA Z OGRANICZONĄ ODPOWIEDZIALNOSCIĄ</v>
          </cell>
          <cell r="T456" t="str">
            <v>9551264828</v>
          </cell>
          <cell r="U456" t="str">
            <v>2013-07-22</v>
          </cell>
          <cell r="V456">
            <v>128256.35</v>
          </cell>
          <cell r="W456">
            <v>128256.35</v>
          </cell>
          <cell r="X456" t="str">
            <v>Tak</v>
          </cell>
          <cell r="Y456">
            <v>301346.90999999997</v>
          </cell>
          <cell r="Z456">
            <v>762074.68</v>
          </cell>
          <cell r="AA456">
            <v>0</v>
          </cell>
          <cell r="AB456">
            <v>301346.90999999997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602693.82999999996</v>
          </cell>
          <cell r="AH456">
            <v>609462.87</v>
          </cell>
          <cell r="AI456">
            <v>301346.90999999997</v>
          </cell>
        </row>
        <row r="457">
          <cell r="P457" t="str">
            <v>RPZP.01.01.02-32-169/09</v>
          </cell>
          <cell r="Q457" t="e">
            <v>#N/A</v>
          </cell>
          <cell r="R457" t="str">
            <v>ostatni</v>
          </cell>
          <cell r="S457" t="str">
            <v>MEBLO-STYL Agnieszka Dobosz</v>
          </cell>
          <cell r="T457" t="str">
            <v>6731468005</v>
          </cell>
          <cell r="U457" t="str">
            <v>2012-05-16</v>
          </cell>
          <cell r="V457">
            <v>742398.42</v>
          </cell>
          <cell r="W457">
            <v>631038.65</v>
          </cell>
          <cell r="X457" t="str">
            <v>Tak</v>
          </cell>
          <cell r="Y457">
            <v>1900129.49</v>
          </cell>
          <cell r="Z457">
            <v>4185696.68</v>
          </cell>
          <cell r="AA457">
            <v>0</v>
          </cell>
          <cell r="AB457">
            <v>1615110.05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3523695.14</v>
          </cell>
          <cell r="AH457">
            <v>3523695.14</v>
          </cell>
          <cell r="AI457">
            <v>1900129.49</v>
          </cell>
        </row>
        <row r="458">
          <cell r="P458" t="str">
            <v>RPZP.01.01.02-32-170/09</v>
          </cell>
          <cell r="Q458" t="e">
            <v>#N/A</v>
          </cell>
          <cell r="R458" t="str">
            <v>ostatni</v>
          </cell>
          <cell r="S458" t="str">
            <v>"MALDROBUD" Wiesława Malinowicz i Edward Malinowicz Spółka Jawna</v>
          </cell>
          <cell r="T458" t="str">
            <v>5971652742</v>
          </cell>
          <cell r="U458" t="str">
            <v>2011-11-17</v>
          </cell>
          <cell r="V458">
            <v>266000</v>
          </cell>
          <cell r="W458">
            <v>266000</v>
          </cell>
          <cell r="X458" t="str">
            <v>Tak</v>
          </cell>
          <cell r="Y458">
            <v>829964.91</v>
          </cell>
          <cell r="Z458">
            <v>2025114.38</v>
          </cell>
          <cell r="AA458">
            <v>0</v>
          </cell>
          <cell r="AB458">
            <v>829964.91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1659929.82</v>
          </cell>
          <cell r="AH458">
            <v>1659929.82</v>
          </cell>
          <cell r="AI458">
            <v>829964.91</v>
          </cell>
        </row>
        <row r="459">
          <cell r="P459" t="str">
            <v>RPZP.01.01.02-32-173/09</v>
          </cell>
          <cell r="Q459" t="e">
            <v>#N/A</v>
          </cell>
          <cell r="R459" t="str">
            <v>ostatni</v>
          </cell>
          <cell r="S459" t="str">
            <v>"KAMBUD" F.H.U. Mariusz Stosio</v>
          </cell>
          <cell r="T459" t="str">
            <v>9551839861</v>
          </cell>
          <cell r="U459" t="str">
            <v>2011-10-24</v>
          </cell>
          <cell r="V459">
            <v>0</v>
          </cell>
          <cell r="W459">
            <v>0</v>
          </cell>
          <cell r="X459" t="str">
            <v>Tak</v>
          </cell>
          <cell r="Y459">
            <v>286479.81</v>
          </cell>
          <cell r="Z459">
            <v>656824.65</v>
          </cell>
          <cell r="AA459">
            <v>0</v>
          </cell>
          <cell r="AB459">
            <v>286479.81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477466.36</v>
          </cell>
          <cell r="AH459">
            <v>484046.36</v>
          </cell>
          <cell r="AI459">
            <v>286479.81</v>
          </cell>
        </row>
        <row r="460">
          <cell r="P460" t="str">
            <v>RPZP.01.01.02-32-176/09</v>
          </cell>
          <cell r="Q460" t="e">
            <v>#N/A</v>
          </cell>
          <cell r="R460" t="str">
            <v>ostatni</v>
          </cell>
          <cell r="S460" t="str">
            <v>AOS Spółka z ograniczoną odpowiedzialnością Spółka Komandytowa</v>
          </cell>
          <cell r="T460" t="str">
            <v>6692461802</v>
          </cell>
          <cell r="U460" t="str">
            <v>2012-09-03</v>
          </cell>
          <cell r="V460">
            <v>5242.62</v>
          </cell>
          <cell r="W460">
            <v>5242.62</v>
          </cell>
          <cell r="X460" t="str">
            <v>Tak</v>
          </cell>
          <cell r="Y460">
            <v>50452.43</v>
          </cell>
          <cell r="Z460">
            <v>110567.57</v>
          </cell>
          <cell r="AA460">
            <v>0</v>
          </cell>
          <cell r="AB460">
            <v>50452.43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84087.4</v>
          </cell>
          <cell r="AH460">
            <v>84087.4</v>
          </cell>
          <cell r="AI460">
            <v>50452.43</v>
          </cell>
        </row>
        <row r="461">
          <cell r="P461" t="str">
            <v>RPZP.01.01.02-32-176/10</v>
          </cell>
          <cell r="Q461" t="e">
            <v>#N/A</v>
          </cell>
          <cell r="R461" t="str">
            <v>ostatni</v>
          </cell>
          <cell r="S461" t="str">
            <v>Przedsiębiorstwo Budowlane Ciroko Spółka z ograniczoną odpowiedzialnością</v>
          </cell>
          <cell r="T461" t="str">
            <v>8520500641</v>
          </cell>
          <cell r="U461" t="str">
            <v>2012-11-19</v>
          </cell>
          <cell r="V461">
            <v>28525</v>
          </cell>
          <cell r="W461">
            <v>28525</v>
          </cell>
          <cell r="X461" t="str">
            <v>Tak</v>
          </cell>
          <cell r="Y461">
            <v>33362.28</v>
          </cell>
          <cell r="Z461">
            <v>82265.55</v>
          </cell>
          <cell r="AA461">
            <v>0</v>
          </cell>
          <cell r="AB461">
            <v>33362.28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66724.56</v>
          </cell>
          <cell r="AH461">
            <v>66724.56</v>
          </cell>
          <cell r="AI461">
            <v>33362.28</v>
          </cell>
        </row>
        <row r="462">
          <cell r="P462" t="str">
            <v>RPZP.01.01.02-32-178/09</v>
          </cell>
          <cell r="Q462" t="e">
            <v>#N/A</v>
          </cell>
          <cell r="R462" t="str">
            <v>ostatni</v>
          </cell>
          <cell r="S462" t="str">
            <v>Przedsiębiorstwo Inwestycyjno-Usługowe "Gazopol Ltd" Sp. z o.o.</v>
          </cell>
          <cell r="T462" t="str">
            <v>6690500395</v>
          </cell>
          <cell r="U462" t="str">
            <v>2011-09-07</v>
          </cell>
          <cell r="V462">
            <v>1730104.92</v>
          </cell>
          <cell r="W462">
            <v>1470589.18</v>
          </cell>
          <cell r="X462" t="str">
            <v>Tak</v>
          </cell>
          <cell r="Y462">
            <v>1730104.92</v>
          </cell>
          <cell r="Z462">
            <v>4222183.92</v>
          </cell>
          <cell r="AA462">
            <v>0</v>
          </cell>
          <cell r="AB462">
            <v>1470589.18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3460209.84</v>
          </cell>
          <cell r="AH462">
            <v>3461275.42</v>
          </cell>
          <cell r="AI462">
            <v>1730104.92</v>
          </cell>
        </row>
        <row r="463">
          <cell r="P463" t="str">
            <v>RPZP.01.01.02-32-184/09</v>
          </cell>
          <cell r="Q463" t="e">
            <v>#N/A</v>
          </cell>
          <cell r="R463" t="str">
            <v>ostatni</v>
          </cell>
          <cell r="S463" t="str">
            <v>Andersen Euro Handel Spółka z ograniczoną odpowiedzialnością</v>
          </cell>
          <cell r="T463" t="str">
            <v>6692193129</v>
          </cell>
          <cell r="U463" t="str">
            <v>2012-03-09</v>
          </cell>
          <cell r="V463">
            <v>0</v>
          </cell>
          <cell r="W463">
            <v>0</v>
          </cell>
          <cell r="X463" t="str">
            <v>Tak</v>
          </cell>
          <cell r="Y463">
            <v>57140</v>
          </cell>
          <cell r="Z463">
            <v>196666.51</v>
          </cell>
          <cell r="AA463">
            <v>0</v>
          </cell>
          <cell r="AB463">
            <v>48569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142850</v>
          </cell>
          <cell r="AH463">
            <v>142850</v>
          </cell>
          <cell r="AI463">
            <v>57140</v>
          </cell>
        </row>
        <row r="464">
          <cell r="P464" t="str">
            <v>RPZP.01.01.02-32-185/09</v>
          </cell>
          <cell r="Q464" t="e">
            <v>#N/A</v>
          </cell>
          <cell r="R464" t="str">
            <v>ostatni</v>
          </cell>
          <cell r="S464" t="str">
            <v>"AGNES" Agnieszka Pietrzykowska-Czarna i Grzegorz Czarny Spółka Jawna w Świdwinie</v>
          </cell>
          <cell r="T464" t="str">
            <v>6721555926</v>
          </cell>
          <cell r="U464" t="str">
            <v>2012-04-23</v>
          </cell>
          <cell r="V464">
            <v>58531.92</v>
          </cell>
          <cell r="W464">
            <v>58531.92</v>
          </cell>
          <cell r="X464" t="str">
            <v>Tak</v>
          </cell>
          <cell r="Y464">
            <v>58531.92</v>
          </cell>
          <cell r="Z464">
            <v>152383.18</v>
          </cell>
          <cell r="AA464">
            <v>0</v>
          </cell>
          <cell r="AB464">
            <v>58531.92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117063.85</v>
          </cell>
          <cell r="AH464">
            <v>117063.85</v>
          </cell>
          <cell r="AI464">
            <v>58531.92</v>
          </cell>
        </row>
        <row r="465">
          <cell r="P465" t="str">
            <v>RPZP.01.01.02-32-187/09</v>
          </cell>
          <cell r="Q465" t="e">
            <v>#N/A</v>
          </cell>
          <cell r="R465" t="str">
            <v>ostatni</v>
          </cell>
          <cell r="S465" t="str">
            <v>Pizzeria Primavera Małgorzata Hardie-Douglas</v>
          </cell>
          <cell r="T465" t="str">
            <v>6731031337</v>
          </cell>
          <cell r="U465" t="str">
            <v>2011-12-08</v>
          </cell>
          <cell r="V465">
            <v>66702.31</v>
          </cell>
          <cell r="W465">
            <v>56696.98</v>
          </cell>
          <cell r="X465" t="str">
            <v>Tak</v>
          </cell>
          <cell r="Y465">
            <v>150800</v>
          </cell>
          <cell r="Z465">
            <v>317475.90999999997</v>
          </cell>
          <cell r="AA465">
            <v>0</v>
          </cell>
          <cell r="AB465">
            <v>128180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251400</v>
          </cell>
          <cell r="AH465">
            <v>251400</v>
          </cell>
          <cell r="AI465">
            <v>150800</v>
          </cell>
        </row>
        <row r="466">
          <cell r="P466" t="str">
            <v>RPZP.01.01.02-32-188/09</v>
          </cell>
          <cell r="Q466" t="e">
            <v>#N/A</v>
          </cell>
          <cell r="R466" t="str">
            <v>ostatni</v>
          </cell>
          <cell r="S466" t="str">
            <v>Abex spółka z o.o.</v>
          </cell>
          <cell r="T466" t="str">
            <v>7792299052</v>
          </cell>
          <cell r="U466" t="str">
            <v>2013-01-04</v>
          </cell>
          <cell r="V466">
            <v>302500</v>
          </cell>
          <cell r="W466">
            <v>257125</v>
          </cell>
          <cell r="X466" t="str">
            <v>Tak</v>
          </cell>
          <cell r="Y466">
            <v>571809.18999999994</v>
          </cell>
          <cell r="Z466">
            <v>1338328.79</v>
          </cell>
          <cell r="AA466">
            <v>0</v>
          </cell>
          <cell r="AB466">
            <v>486037.81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1143618.3799999999</v>
          </cell>
          <cell r="AH466">
            <v>1143618.3799999999</v>
          </cell>
          <cell r="AI466">
            <v>571809.18999999994</v>
          </cell>
        </row>
        <row r="467">
          <cell r="P467" t="str">
            <v>RPZP.01.01.02-32-189/10</v>
          </cell>
          <cell r="Q467" t="e">
            <v>#N/A</v>
          </cell>
          <cell r="R467" t="str">
            <v>ostatni</v>
          </cell>
          <cell r="S467" t="str">
            <v>„Tomaszewicz – Development Sp. z o.o.”</v>
          </cell>
          <cell r="T467" t="str">
            <v>8522496056</v>
          </cell>
          <cell r="U467" t="str">
            <v>2013-02-19</v>
          </cell>
          <cell r="V467">
            <v>72016.5</v>
          </cell>
          <cell r="W467">
            <v>72016.5</v>
          </cell>
          <cell r="X467" t="str">
            <v>Tak</v>
          </cell>
          <cell r="Y467">
            <v>468516.5</v>
          </cell>
          <cell r="Z467">
            <v>1152550.5900000001</v>
          </cell>
          <cell r="AA467">
            <v>0</v>
          </cell>
          <cell r="AB467">
            <v>468516.5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937033</v>
          </cell>
          <cell r="AH467">
            <v>937033</v>
          </cell>
          <cell r="AI467">
            <v>468516.5</v>
          </cell>
        </row>
        <row r="468">
          <cell r="P468" t="str">
            <v>RPZP.01.01.02-32-194/09</v>
          </cell>
          <cell r="Q468" t="e">
            <v>#N/A</v>
          </cell>
          <cell r="R468" t="str">
            <v>ostatni</v>
          </cell>
          <cell r="S468" t="str">
            <v>MPS INTERNATIONAL LTD. Spółka z ograniczoną odpowiedzialnością</v>
          </cell>
          <cell r="T468" t="str">
            <v>6690501259</v>
          </cell>
          <cell r="U468" t="str">
            <v>2013-03-20</v>
          </cell>
          <cell r="V468">
            <v>863195.96</v>
          </cell>
          <cell r="W468">
            <v>733716.56</v>
          </cell>
          <cell r="X468" t="str">
            <v>Tak</v>
          </cell>
          <cell r="Y468">
            <v>1315888.1399999999</v>
          </cell>
          <cell r="Z468">
            <v>3258418.04</v>
          </cell>
          <cell r="AA468">
            <v>0</v>
          </cell>
          <cell r="AB468">
            <v>1118504.9099999999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2631776.29</v>
          </cell>
          <cell r="AH468">
            <v>2647711.69</v>
          </cell>
          <cell r="AI468">
            <v>1315888.1399999999</v>
          </cell>
        </row>
        <row r="469">
          <cell r="P469" t="str">
            <v>RPZP.01.01.02-32-197/09</v>
          </cell>
          <cell r="Q469" t="e">
            <v>#N/A</v>
          </cell>
          <cell r="R469" t="str">
            <v>ostatni</v>
          </cell>
          <cell r="S469" t="str">
            <v>PRODUCENT Majewska-Szczypińska Spółka jawna</v>
          </cell>
          <cell r="T469" t="str">
            <v>6692272627</v>
          </cell>
          <cell r="U469" t="str">
            <v>2011-08-05</v>
          </cell>
          <cell r="V469">
            <v>0</v>
          </cell>
          <cell r="W469">
            <v>0</v>
          </cell>
          <cell r="X469" t="str">
            <v>Tak</v>
          </cell>
          <cell r="Y469">
            <v>1288200</v>
          </cell>
          <cell r="Z469">
            <v>2389049.35</v>
          </cell>
          <cell r="AA469">
            <v>901740</v>
          </cell>
          <cell r="AB469">
            <v>1288200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2147000</v>
          </cell>
          <cell r="AH469">
            <v>2147000</v>
          </cell>
          <cell r="AI469">
            <v>1288200</v>
          </cell>
        </row>
        <row r="470">
          <cell r="P470" t="str">
            <v>RPZP.01.01.02-32-198/09</v>
          </cell>
          <cell r="Q470" t="e">
            <v>#N/A</v>
          </cell>
          <cell r="R470" t="str">
            <v>ostatni</v>
          </cell>
          <cell r="S470" t="str">
            <v>Gminna Spółdzielnia "Samopomoc Chłopska"</v>
          </cell>
          <cell r="T470" t="str">
            <v>6690502282</v>
          </cell>
          <cell r="U470" t="str">
            <v>2012-06-22</v>
          </cell>
          <cell r="V470">
            <v>167502.94</v>
          </cell>
          <cell r="W470">
            <v>167502.94</v>
          </cell>
          <cell r="X470" t="str">
            <v>Tak</v>
          </cell>
          <cell r="Y470">
            <v>280414.83</v>
          </cell>
          <cell r="Z470">
            <v>703423.14</v>
          </cell>
          <cell r="AA470">
            <v>0</v>
          </cell>
          <cell r="AB470">
            <v>280414.83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560829.67000000004</v>
          </cell>
          <cell r="AH470">
            <v>560829.67000000004</v>
          </cell>
          <cell r="AI470">
            <v>280414.83</v>
          </cell>
        </row>
        <row r="471">
          <cell r="P471" t="str">
            <v>RPZP.01.01.02-32-200/09</v>
          </cell>
          <cell r="Q471" t="e">
            <v>#N/A</v>
          </cell>
          <cell r="R471" t="str">
            <v>ostatni</v>
          </cell>
          <cell r="S471" t="str">
            <v>PHU ROMEX Roman Wasilewski</v>
          </cell>
          <cell r="T471" t="str">
            <v>6690405076</v>
          </cell>
          <cell r="U471" t="str">
            <v>2011-09-12</v>
          </cell>
          <cell r="V471">
            <v>206665.2</v>
          </cell>
          <cell r="W471">
            <v>175665.42</v>
          </cell>
          <cell r="X471" t="str">
            <v>Tak</v>
          </cell>
          <cell r="Y471">
            <v>206665.2</v>
          </cell>
          <cell r="Z471">
            <v>344442</v>
          </cell>
          <cell r="AA471">
            <v>62475</v>
          </cell>
          <cell r="AB471">
            <v>175665.42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344442</v>
          </cell>
          <cell r="AH471">
            <v>344442</v>
          </cell>
          <cell r="AI471">
            <v>206665.2</v>
          </cell>
        </row>
        <row r="472">
          <cell r="P472" t="str">
            <v>RPZP.01.01.02-32-203/09</v>
          </cell>
          <cell r="Q472" t="e">
            <v>#N/A</v>
          </cell>
          <cell r="R472" t="str">
            <v>ostatni</v>
          </cell>
          <cell r="S472" t="str">
            <v>Przedsiębiorstwo Produkcyjno-Usługowe "ESPA" Paweł Szumski</v>
          </cell>
          <cell r="T472" t="str">
            <v>6721006088</v>
          </cell>
          <cell r="U472" t="str">
            <v>2011-08-01</v>
          </cell>
          <cell r="V472">
            <v>233024.9</v>
          </cell>
          <cell r="W472">
            <v>233024.9</v>
          </cell>
          <cell r="X472" t="str">
            <v>Tak</v>
          </cell>
          <cell r="Y472">
            <v>233024.9</v>
          </cell>
          <cell r="Z472">
            <v>473817.3</v>
          </cell>
          <cell r="AA472">
            <v>0</v>
          </cell>
          <cell r="AB472">
            <v>233024.9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388374.84</v>
          </cell>
          <cell r="AH472">
            <v>388374.84</v>
          </cell>
          <cell r="AI472">
            <v>233024.9</v>
          </cell>
        </row>
        <row r="473">
          <cell r="P473" t="str">
            <v>RPZP.01.01.02-32-204/09</v>
          </cell>
          <cell r="Q473" t="e">
            <v>#N/A</v>
          </cell>
          <cell r="R473" t="str">
            <v>ostatni</v>
          </cell>
          <cell r="S473" t="str">
            <v>Przedsiębiorstwo Budowlano - Transportowe TRABES Rafał Pięta</v>
          </cell>
          <cell r="T473" t="str">
            <v>6691626980</v>
          </cell>
          <cell r="U473" t="str">
            <v>2011-10-19</v>
          </cell>
          <cell r="V473">
            <v>492000</v>
          </cell>
          <cell r="W473">
            <v>492000</v>
          </cell>
          <cell r="X473" t="str">
            <v>Tak</v>
          </cell>
          <cell r="Y473">
            <v>1080000</v>
          </cell>
          <cell r="Z473">
            <v>2196000</v>
          </cell>
          <cell r="AA473">
            <v>0</v>
          </cell>
          <cell r="AB473">
            <v>1080000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1800000</v>
          </cell>
          <cell r="AH473">
            <v>1800000</v>
          </cell>
          <cell r="AI473">
            <v>1080000</v>
          </cell>
        </row>
        <row r="474">
          <cell r="P474" t="str">
            <v>RPZP.01.01.02-32-207/09</v>
          </cell>
          <cell r="Q474" t="e">
            <v>#N/A</v>
          </cell>
          <cell r="R474" t="str">
            <v>ostatni</v>
          </cell>
          <cell r="S474" t="str">
            <v>Piekarnia Kaliszczak Spółka Cywilna</v>
          </cell>
          <cell r="T474" t="str">
            <v>6692131536</v>
          </cell>
          <cell r="U474" t="str">
            <v>2011-11-03</v>
          </cell>
          <cell r="V474">
            <v>0</v>
          </cell>
          <cell r="W474">
            <v>0</v>
          </cell>
          <cell r="X474" t="str">
            <v>Tak</v>
          </cell>
          <cell r="Y474">
            <v>1117410</v>
          </cell>
          <cell r="Z474">
            <v>2331347.41</v>
          </cell>
          <cell r="AA474">
            <v>391093.5</v>
          </cell>
          <cell r="AB474">
            <v>1117410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1862358</v>
          </cell>
          <cell r="AH474">
            <v>1862358</v>
          </cell>
          <cell r="AI474">
            <v>1117410</v>
          </cell>
        </row>
        <row r="475">
          <cell r="P475" t="str">
            <v>RPZP.01.01.02-32-208/09</v>
          </cell>
          <cell r="Q475" t="e">
            <v>#N/A</v>
          </cell>
          <cell r="R475" t="str">
            <v>ostatni</v>
          </cell>
          <cell r="S475" t="str">
            <v>Przedsiębiorstwo Budowlano-Inżynieryjne GRAND IKazimierz Ligus</v>
          </cell>
          <cell r="T475" t="str">
            <v>6721006177</v>
          </cell>
          <cell r="U475" t="str">
            <v>2012-03-21</v>
          </cell>
          <cell r="V475">
            <v>101950.39999999999</v>
          </cell>
          <cell r="W475">
            <v>101950.39999999999</v>
          </cell>
          <cell r="X475" t="str">
            <v>Tak</v>
          </cell>
          <cell r="Y475">
            <v>997735.9</v>
          </cell>
          <cell r="Z475">
            <v>2078320.87</v>
          </cell>
          <cell r="AA475">
            <v>0</v>
          </cell>
          <cell r="AB475">
            <v>997735.9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1666227.16</v>
          </cell>
          <cell r="AH475">
            <v>1666227.16</v>
          </cell>
          <cell r="AI475">
            <v>997735.9</v>
          </cell>
        </row>
        <row r="476">
          <cell r="P476" t="str">
            <v>RPZP.01.01.02-32-210/09</v>
          </cell>
          <cell r="Q476" t="e">
            <v>#N/A</v>
          </cell>
          <cell r="R476" t="str">
            <v>ostatni</v>
          </cell>
          <cell r="S476" t="str">
            <v>„Weber Polska” Spółka z ograniczoną odpowiedzialnością</v>
          </cell>
          <cell r="T476" t="str">
            <v>9551198801</v>
          </cell>
          <cell r="U476" t="str">
            <v>2011-07-20</v>
          </cell>
          <cell r="V476">
            <v>0</v>
          </cell>
          <cell r="W476">
            <v>0</v>
          </cell>
          <cell r="X476" t="str">
            <v>Tak</v>
          </cell>
          <cell r="Y476">
            <v>1987862.99</v>
          </cell>
          <cell r="Z476">
            <v>4484807.68</v>
          </cell>
          <cell r="AA476">
            <v>0</v>
          </cell>
          <cell r="AB476">
            <v>1689683.54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3975725.98</v>
          </cell>
          <cell r="AH476">
            <v>3984956.91</v>
          </cell>
          <cell r="AI476">
            <v>1987862.99</v>
          </cell>
        </row>
        <row r="477">
          <cell r="P477" t="str">
            <v>RPZP.01.01.02-32-211/09</v>
          </cell>
          <cell r="Q477" t="e">
            <v>#N/A</v>
          </cell>
          <cell r="R477" t="str">
            <v>ostatni</v>
          </cell>
          <cell r="S477" t="str">
            <v>PRZEDSIĘBIORSTWO INŻYNIERII ŚRODOWISKA EKOWODROL SP. Z O.O.</v>
          </cell>
          <cell r="T477" t="str">
            <v>6690500171</v>
          </cell>
          <cell r="U477" t="str">
            <v>2011-07-01</v>
          </cell>
          <cell r="V477">
            <v>776790</v>
          </cell>
          <cell r="W477">
            <v>660271.5</v>
          </cell>
          <cell r="X477" t="str">
            <v>Tak</v>
          </cell>
          <cell r="Y477">
            <v>776790</v>
          </cell>
          <cell r="Z477">
            <v>1677734.06</v>
          </cell>
          <cell r="AA477">
            <v>0</v>
          </cell>
          <cell r="AB477">
            <v>660271.5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1553580</v>
          </cell>
          <cell r="AH477">
            <v>1553580</v>
          </cell>
          <cell r="AI477">
            <v>776790</v>
          </cell>
        </row>
        <row r="478">
          <cell r="P478" t="str">
            <v>RPZP.01.01.02-32-211/10</v>
          </cell>
          <cell r="Q478" t="e">
            <v>#N/A</v>
          </cell>
          <cell r="R478" t="str">
            <v>ostatni</v>
          </cell>
          <cell r="S478" t="str">
            <v>PRZEDSIĘBIORSTWO HANDLOWE WĘGLOBUD S.A.</v>
          </cell>
          <cell r="T478" t="str">
            <v>8510206710</v>
          </cell>
          <cell r="U478" t="str">
            <v>2014-09-05</v>
          </cell>
          <cell r="V478">
            <v>526874.47</v>
          </cell>
          <cell r="W478">
            <v>526874.47</v>
          </cell>
          <cell r="X478" t="str">
            <v>Tak</v>
          </cell>
          <cell r="Y478">
            <v>1791374.47</v>
          </cell>
          <cell r="Z478">
            <v>6765704.9400000004</v>
          </cell>
          <cell r="AA478">
            <v>520000</v>
          </cell>
          <cell r="AB478">
            <v>1791374.47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3582748.95</v>
          </cell>
          <cell r="AH478">
            <v>3582748.95</v>
          </cell>
          <cell r="AI478">
            <v>1791374.47</v>
          </cell>
        </row>
        <row r="479">
          <cell r="P479" t="str">
            <v>RPZP.01.01.02-32-213/09</v>
          </cell>
          <cell r="Q479" t="e">
            <v>#N/A</v>
          </cell>
          <cell r="R479" t="str">
            <v>ostatni</v>
          </cell>
          <cell r="S479" t="str">
            <v>Centrum Kosmetologiczne Sp. z. o. o</v>
          </cell>
          <cell r="T479" t="str">
            <v>8522544921</v>
          </cell>
          <cell r="U479" t="str">
            <v>2011-11-22</v>
          </cell>
          <cell r="V479">
            <v>44934.61</v>
          </cell>
          <cell r="W479">
            <v>38194.410000000003</v>
          </cell>
          <cell r="X479" t="str">
            <v>Tak</v>
          </cell>
          <cell r="Y479">
            <v>186470.9</v>
          </cell>
          <cell r="Z479">
            <v>377385.06</v>
          </cell>
          <cell r="AA479">
            <v>65744.02</v>
          </cell>
          <cell r="AB479">
            <v>158500.25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310784.84000000003</v>
          </cell>
          <cell r="AH479">
            <v>310784.84000000003</v>
          </cell>
          <cell r="AI479">
            <v>186470.9</v>
          </cell>
        </row>
        <row r="480">
          <cell r="P480" t="str">
            <v>RPZP.01.01.02-32-219/09</v>
          </cell>
          <cell r="Q480" t="e">
            <v>#N/A</v>
          </cell>
          <cell r="R480" t="str">
            <v>ostatni</v>
          </cell>
          <cell r="S480" t="str">
            <v>Przedsiębiorstwo Produkcyjno- Handlowe Ekodarpol Zbigniew Zubala</v>
          </cell>
          <cell r="T480" t="str">
            <v>8390400041</v>
          </cell>
          <cell r="U480" t="str">
            <v>2014-08-08</v>
          </cell>
          <cell r="V480">
            <v>158640</v>
          </cell>
          <cell r="W480">
            <v>134844</v>
          </cell>
          <cell r="X480" t="str">
            <v>Tak</v>
          </cell>
          <cell r="Y480">
            <v>1034947.02</v>
          </cell>
          <cell r="Z480">
            <v>2167772.7599999998</v>
          </cell>
          <cell r="AA480">
            <v>0</v>
          </cell>
          <cell r="AB480">
            <v>879704.91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1724911.71</v>
          </cell>
          <cell r="AH480">
            <v>1742847.98</v>
          </cell>
          <cell r="AI480">
            <v>1034947.02</v>
          </cell>
        </row>
        <row r="481">
          <cell r="P481" t="str">
            <v>RPZP.01.01.02-32-220/10</v>
          </cell>
          <cell r="Q481" t="e">
            <v>#N/A</v>
          </cell>
          <cell r="R481" t="str">
            <v>ostatni</v>
          </cell>
          <cell r="S481" t="str">
            <v>Plastic Form B.Jagiełło-Waszkiel, A.Waszkiel, J.Wiśniewska, A.Wiśniewski Spółka Jawna</v>
          </cell>
          <cell r="T481" t="str">
            <v>6720050259</v>
          </cell>
          <cell r="U481" t="str">
            <v>2014-04-01</v>
          </cell>
          <cell r="V481">
            <v>112500</v>
          </cell>
          <cell r="W481">
            <v>112500</v>
          </cell>
          <cell r="X481" t="str">
            <v>Tak</v>
          </cell>
          <cell r="Y481">
            <v>770211.55</v>
          </cell>
          <cell r="Z481">
            <v>1894720.41</v>
          </cell>
          <cell r="AA481">
            <v>574000</v>
          </cell>
          <cell r="AB481">
            <v>770211.55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1540423.1</v>
          </cell>
          <cell r="AH481">
            <v>1540423.1</v>
          </cell>
          <cell r="AI481">
            <v>770211.55</v>
          </cell>
        </row>
        <row r="482">
          <cell r="P482" t="str">
            <v>RPZP.01.01.02-32-221/09</v>
          </cell>
          <cell r="Q482" t="e">
            <v>#N/A</v>
          </cell>
          <cell r="R482" t="str">
            <v>ostatni</v>
          </cell>
          <cell r="S482" t="str">
            <v>Potyrała i Spółka S.C. Potyrała Tomasz, Wyrostek Radosław</v>
          </cell>
          <cell r="T482" t="str">
            <v>9551467359</v>
          </cell>
          <cell r="U482" t="str">
            <v>2011-09-23</v>
          </cell>
          <cell r="V482">
            <v>187710</v>
          </cell>
          <cell r="W482">
            <v>159553.5</v>
          </cell>
          <cell r="X482" t="str">
            <v>Tak</v>
          </cell>
          <cell r="Y482">
            <v>187710</v>
          </cell>
          <cell r="Z482">
            <v>365603.34</v>
          </cell>
          <cell r="AA482">
            <v>0</v>
          </cell>
          <cell r="AB482">
            <v>159553.5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312850</v>
          </cell>
          <cell r="AH482">
            <v>312850</v>
          </cell>
          <cell r="AI482">
            <v>187710</v>
          </cell>
        </row>
        <row r="483">
          <cell r="P483" t="str">
            <v>RPZP.01.01.02-32-223/09</v>
          </cell>
          <cell r="Q483" t="e">
            <v>#N/A</v>
          </cell>
          <cell r="R483" t="str">
            <v>ostatni</v>
          </cell>
          <cell r="S483" t="str">
            <v>Plastic Form B.Jagiełło-Waszkiel, A.Waszkiel, J.Wiśniewska, A.Wiśniewski Spółka Jawna</v>
          </cell>
          <cell r="T483" t="str">
            <v>6720050259</v>
          </cell>
          <cell r="U483" t="str">
            <v>2013-04-05</v>
          </cell>
          <cell r="V483">
            <v>591553.9</v>
          </cell>
          <cell r="W483">
            <v>502820.81</v>
          </cell>
          <cell r="X483" t="str">
            <v>Tak</v>
          </cell>
          <cell r="Y483">
            <v>881553.9</v>
          </cell>
          <cell r="Z483">
            <v>2168622.59</v>
          </cell>
          <cell r="AA483">
            <v>315000</v>
          </cell>
          <cell r="AB483">
            <v>749320.81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1763107.8</v>
          </cell>
          <cell r="AH483">
            <v>1763107.8</v>
          </cell>
          <cell r="AI483">
            <v>881553.9</v>
          </cell>
        </row>
        <row r="484">
          <cell r="P484" t="str">
            <v>RPZP.01.01.02-32-224/09</v>
          </cell>
          <cell r="Q484" t="e">
            <v>#N/A</v>
          </cell>
          <cell r="R484" t="str">
            <v>ostatni</v>
          </cell>
          <cell r="S484" t="str">
            <v>Wojciech Kadzikowski FUH "Mieszko"</v>
          </cell>
          <cell r="T484" t="str">
            <v>8581406528</v>
          </cell>
          <cell r="U484" t="str">
            <v>2011-12-30</v>
          </cell>
          <cell r="V484">
            <v>71254.09</v>
          </cell>
          <cell r="W484">
            <v>71254.09</v>
          </cell>
          <cell r="X484" t="str">
            <v>Tak</v>
          </cell>
          <cell r="Y484">
            <v>543604.85</v>
          </cell>
          <cell r="Z484">
            <v>1111224.1000000001</v>
          </cell>
          <cell r="AA484">
            <v>190000</v>
          </cell>
          <cell r="AB484">
            <v>543604.85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906008.75</v>
          </cell>
          <cell r="AH484">
            <v>906008.75</v>
          </cell>
          <cell r="AI484">
            <v>543604.85</v>
          </cell>
        </row>
        <row r="485">
          <cell r="P485" t="str">
            <v>RPZP.01.01.02-32-225/09</v>
          </cell>
          <cell r="Q485" t="e">
            <v>#N/A</v>
          </cell>
          <cell r="R485" t="str">
            <v>ostatni</v>
          </cell>
          <cell r="S485" t="str">
            <v>Plastic Form B.Jagiełło-Waszkiel, A.Waszkiel, J.Wiśniewska, A.Wiśniewski Spółka Jawna</v>
          </cell>
          <cell r="T485" t="str">
            <v>6720050259</v>
          </cell>
          <cell r="U485" t="str">
            <v>2013-06-14</v>
          </cell>
          <cell r="V485">
            <v>83828.02</v>
          </cell>
          <cell r="W485">
            <v>83828.02</v>
          </cell>
          <cell r="X485" t="str">
            <v>Tak</v>
          </cell>
          <cell r="Y485">
            <v>1043248.83</v>
          </cell>
          <cell r="Z485">
            <v>2755383.6</v>
          </cell>
          <cell r="AA485">
            <v>545000</v>
          </cell>
          <cell r="AB485">
            <v>1043248.83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2086497.67</v>
          </cell>
          <cell r="AH485">
            <v>2086497.67</v>
          </cell>
          <cell r="AI485">
            <v>1043248.83</v>
          </cell>
        </row>
        <row r="486">
          <cell r="P486" t="str">
            <v>RPZP.01.01.02-32-226/09</v>
          </cell>
          <cell r="Q486" t="e">
            <v>#N/A</v>
          </cell>
          <cell r="R486" t="str">
            <v>ostatni</v>
          </cell>
          <cell r="S486" t="str">
            <v>Zakład Przetwórstwa Tworzyw Sztucznych J.E. Sobczak Spółka Komandytowa</v>
          </cell>
          <cell r="T486" t="str">
            <v>6692388732</v>
          </cell>
          <cell r="U486" t="str">
            <v>2013-12-10</v>
          </cell>
          <cell r="V486">
            <v>111707.87</v>
          </cell>
          <cell r="W486">
            <v>94951.679999999993</v>
          </cell>
          <cell r="X486" t="str">
            <v>Tak</v>
          </cell>
          <cell r="Y486">
            <v>803182.89</v>
          </cell>
          <cell r="Z486">
            <v>1841064.36</v>
          </cell>
          <cell r="AA486">
            <v>499025.05</v>
          </cell>
          <cell r="AB486">
            <v>682705.41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1606365.79</v>
          </cell>
          <cell r="AH486">
            <v>1606365.79</v>
          </cell>
          <cell r="AI486">
            <v>803182.89</v>
          </cell>
        </row>
        <row r="487">
          <cell r="P487" t="str">
            <v>RPZP.01.01.02-32-227/10</v>
          </cell>
          <cell r="Q487" t="e">
            <v>#N/A</v>
          </cell>
          <cell r="R487" t="str">
            <v>ostatni</v>
          </cell>
          <cell r="S487" t="str">
            <v>Medical SPA Sanatorium Unitral Sp. z o.o.</v>
          </cell>
          <cell r="T487" t="str">
            <v>4990357854</v>
          </cell>
          <cell r="U487" t="str">
            <v>2013-02-14</v>
          </cell>
          <cell r="V487">
            <v>217444.9</v>
          </cell>
          <cell r="W487">
            <v>217444.9</v>
          </cell>
          <cell r="X487" t="str">
            <v>Tak</v>
          </cell>
          <cell r="Y487">
            <v>1994668</v>
          </cell>
          <cell r="Z487">
            <v>4853702.09</v>
          </cell>
          <cell r="AA487">
            <v>0</v>
          </cell>
          <cell r="AB487">
            <v>1994668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3989336</v>
          </cell>
          <cell r="AH487">
            <v>3989336</v>
          </cell>
          <cell r="AI487">
            <v>1994668</v>
          </cell>
        </row>
        <row r="488">
          <cell r="P488" t="str">
            <v>RPZP.01.01.02-32-228/09</v>
          </cell>
          <cell r="Q488" t="e">
            <v>#N/A</v>
          </cell>
          <cell r="R488" t="str">
            <v>ostatni</v>
          </cell>
          <cell r="S488" t="str">
            <v>CONQ Spółka z ograniczoną odpowiedzialnością</v>
          </cell>
          <cell r="T488" t="str">
            <v>8542333340</v>
          </cell>
          <cell r="U488" t="str">
            <v>2014-02-20</v>
          </cell>
          <cell r="V488">
            <v>25269.93</v>
          </cell>
          <cell r="W488">
            <v>21479.439999999999</v>
          </cell>
          <cell r="X488" t="str">
            <v>Tak</v>
          </cell>
          <cell r="Y488">
            <v>131229.93</v>
          </cell>
          <cell r="Z488">
            <v>384498</v>
          </cell>
          <cell r="AA488">
            <v>139692</v>
          </cell>
          <cell r="AB488">
            <v>111545.44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218716.55</v>
          </cell>
          <cell r="AH488">
            <v>312050</v>
          </cell>
          <cell r="AI488">
            <v>131229.93</v>
          </cell>
        </row>
        <row r="489">
          <cell r="P489" t="str">
            <v>RPZP.01.01.02-32-230/09</v>
          </cell>
          <cell r="Q489" t="e">
            <v>#N/A</v>
          </cell>
          <cell r="R489" t="str">
            <v>ostatni</v>
          </cell>
          <cell r="S489" t="str">
            <v>AL-MED Spółka z ograniczoną odpowiedzialnością</v>
          </cell>
          <cell r="T489" t="str">
            <v>6711569849</v>
          </cell>
          <cell r="U489" t="str">
            <v>2011-07-13</v>
          </cell>
          <cell r="V489">
            <v>0</v>
          </cell>
          <cell r="W489">
            <v>0</v>
          </cell>
          <cell r="X489" t="str">
            <v>Tak</v>
          </cell>
          <cell r="Y489">
            <v>22800</v>
          </cell>
          <cell r="Z489">
            <v>46360.01</v>
          </cell>
          <cell r="AA489">
            <v>0</v>
          </cell>
          <cell r="AB489">
            <v>22800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38000.01</v>
          </cell>
          <cell r="AH489">
            <v>38000.01</v>
          </cell>
          <cell r="AI489">
            <v>22800</v>
          </cell>
        </row>
        <row r="490">
          <cell r="P490" t="str">
            <v>RPZP.01.01.02-32-231/09</v>
          </cell>
          <cell r="Q490" t="e">
            <v>#N/A</v>
          </cell>
          <cell r="R490" t="str">
            <v>ostatni</v>
          </cell>
          <cell r="S490" t="str">
            <v>Wytwórnia Lodów "JAŚ" Jan Januszewski</v>
          </cell>
          <cell r="T490" t="str">
            <v>6690306090</v>
          </cell>
          <cell r="U490" t="str">
            <v>2011-06-20</v>
          </cell>
          <cell r="V490">
            <v>0</v>
          </cell>
          <cell r="W490">
            <v>0</v>
          </cell>
          <cell r="X490" t="str">
            <v>Tak</v>
          </cell>
          <cell r="Y490">
            <v>1412967.94</v>
          </cell>
          <cell r="Z490">
            <v>2820735.08</v>
          </cell>
          <cell r="AA490">
            <v>0</v>
          </cell>
          <cell r="AB490">
            <v>1201022.74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2354947.2400000002</v>
          </cell>
          <cell r="AH490">
            <v>2354947.2400000002</v>
          </cell>
          <cell r="AI490">
            <v>1412967.94</v>
          </cell>
        </row>
        <row r="491">
          <cell r="P491" t="str">
            <v>RPZP.01.01.02-32-231/10</v>
          </cell>
          <cell r="Q491" t="e">
            <v>#N/A</v>
          </cell>
          <cell r="R491" t="str">
            <v>ostatni</v>
          </cell>
          <cell r="S491" t="str">
            <v>GPT Spółka z ograniczoną odpowiedzialnością</v>
          </cell>
          <cell r="T491" t="str">
            <v>6692281827</v>
          </cell>
          <cell r="U491" t="str">
            <v>2011-12-07</v>
          </cell>
          <cell r="V491">
            <v>120000</v>
          </cell>
          <cell r="W491">
            <v>120000</v>
          </cell>
          <cell r="X491" t="str">
            <v>Tak</v>
          </cell>
          <cell r="Y491">
            <v>120000</v>
          </cell>
          <cell r="Z491">
            <v>246000</v>
          </cell>
          <cell r="AA491">
            <v>0</v>
          </cell>
          <cell r="AB491">
            <v>120000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200000</v>
          </cell>
          <cell r="AH491">
            <v>200000</v>
          </cell>
          <cell r="AI491">
            <v>120000</v>
          </cell>
        </row>
        <row r="492">
          <cell r="P492" t="str">
            <v>RPZP.01.01.02-32-237/10</v>
          </cell>
          <cell r="Q492" t="e">
            <v>#N/A</v>
          </cell>
          <cell r="R492" t="str">
            <v>ostatni</v>
          </cell>
          <cell r="S492" t="str">
            <v>Okręgowe Przedsiębiorstwo Geodezyjno-Kartograficzne Spółka z ograniczoną odpowiedzialnością</v>
          </cell>
          <cell r="T492" t="str">
            <v>6690502632</v>
          </cell>
          <cell r="U492" t="str">
            <v>2013-03-21</v>
          </cell>
          <cell r="V492">
            <v>48483.56</v>
          </cell>
          <cell r="W492">
            <v>48483.56</v>
          </cell>
          <cell r="X492" t="str">
            <v>Tak</v>
          </cell>
          <cell r="Y492">
            <v>115907.61</v>
          </cell>
          <cell r="Z492">
            <v>288642.99</v>
          </cell>
          <cell r="AA492">
            <v>0</v>
          </cell>
          <cell r="AB492">
            <v>115907.61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231815.22</v>
          </cell>
          <cell r="AH492">
            <v>231815.22</v>
          </cell>
          <cell r="AI492">
            <v>115907.61</v>
          </cell>
        </row>
        <row r="493">
          <cell r="P493" t="str">
            <v>RPZP.01.01.02-32-253/10</v>
          </cell>
          <cell r="Q493" t="e">
            <v>#N/A</v>
          </cell>
          <cell r="R493" t="str">
            <v>ostatni</v>
          </cell>
          <cell r="S493" t="str">
            <v>Zakład Usług Leśnych Waldemar Winkowski</v>
          </cell>
          <cell r="T493" t="str">
            <v>6690006465</v>
          </cell>
          <cell r="U493" t="str">
            <v>2013-05-07</v>
          </cell>
          <cell r="V493">
            <v>300000</v>
          </cell>
          <cell r="W493">
            <v>300000</v>
          </cell>
          <cell r="X493" t="str">
            <v>Tak</v>
          </cell>
          <cell r="Y493">
            <v>300000</v>
          </cell>
          <cell r="Z493">
            <v>633463.32999999996</v>
          </cell>
          <cell r="AA493">
            <v>0</v>
          </cell>
          <cell r="AB493">
            <v>300000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500000</v>
          </cell>
          <cell r="AH493">
            <v>500000</v>
          </cell>
          <cell r="AI493">
            <v>300000</v>
          </cell>
        </row>
        <row r="494">
          <cell r="P494" t="str">
            <v>RPZP.01.01.02-32-257/10</v>
          </cell>
          <cell r="Q494" t="e">
            <v>#N/A</v>
          </cell>
          <cell r="R494" t="str">
            <v>ostatni</v>
          </cell>
          <cell r="S494" t="str">
            <v>Przedsiębiorstwo Robót Inżynieryjnych i Budowlanych „INFRABUD” Janusz Kłosowski</v>
          </cell>
          <cell r="T494" t="str">
            <v>6690401701</v>
          </cell>
          <cell r="U494" t="str">
            <v>2013-02-14</v>
          </cell>
          <cell r="V494">
            <v>1742197.93</v>
          </cell>
          <cell r="W494">
            <v>1742197.93</v>
          </cell>
          <cell r="X494" t="str">
            <v>Tak</v>
          </cell>
          <cell r="Y494">
            <v>1742197.93</v>
          </cell>
          <cell r="Z494">
            <v>6440371.8600000003</v>
          </cell>
          <cell r="AA494">
            <v>0</v>
          </cell>
          <cell r="AB494">
            <v>1742197.93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5400813.5899999999</v>
          </cell>
          <cell r="AH494">
            <v>5401247.5899999999</v>
          </cell>
          <cell r="AI494">
            <v>1742197.93</v>
          </cell>
        </row>
        <row r="495">
          <cell r="P495" t="str">
            <v>RPZP.01.01.02-32-258/10</v>
          </cell>
          <cell r="Q495" t="e">
            <v>#N/A</v>
          </cell>
          <cell r="R495" t="str">
            <v>ostatni</v>
          </cell>
          <cell r="S495" t="str">
            <v>Zakład Elektronicznej Techniki Obliczeniowej Spółka z ograniczoną odpowiedzialnością</v>
          </cell>
          <cell r="T495" t="str">
            <v>6692208121</v>
          </cell>
          <cell r="U495" t="str">
            <v>2013-06-06</v>
          </cell>
          <cell r="V495">
            <v>52262.8</v>
          </cell>
          <cell r="W495">
            <v>52262.8</v>
          </cell>
          <cell r="X495" t="str">
            <v>Tak</v>
          </cell>
          <cell r="Y495">
            <v>86260.3</v>
          </cell>
          <cell r="Z495">
            <v>219982.34</v>
          </cell>
          <cell r="AA495">
            <v>0</v>
          </cell>
          <cell r="AB495">
            <v>86260.3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172520.6</v>
          </cell>
          <cell r="AH495">
            <v>172520.6</v>
          </cell>
          <cell r="AI495">
            <v>86260.3</v>
          </cell>
        </row>
        <row r="496">
          <cell r="P496" t="str">
            <v>RPZP.01.01.03-32-001/09</v>
          </cell>
          <cell r="Q496" t="e">
            <v>#N/A</v>
          </cell>
          <cell r="R496" t="str">
            <v>ostatni</v>
          </cell>
          <cell r="S496" t="str">
            <v>Niepubliczny Zakład Opieki Zdrowotnej "MEDITEST. Diagnostyka Medyczna" Jacek Podolski</v>
          </cell>
          <cell r="T496" t="str">
            <v>8512075465</v>
          </cell>
          <cell r="U496" t="str">
            <v>2012-01-09</v>
          </cell>
          <cell r="V496">
            <v>1584280.28</v>
          </cell>
          <cell r="W496">
            <v>1346638.23</v>
          </cell>
          <cell r="X496" t="str">
            <v>Tak</v>
          </cell>
          <cell r="Y496">
            <v>2513111.91</v>
          </cell>
          <cell r="Z496">
            <v>4292416.74</v>
          </cell>
          <cell r="AA496">
            <v>880551.42</v>
          </cell>
          <cell r="AB496">
            <v>2136145.11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4188519.87</v>
          </cell>
          <cell r="AH496">
            <v>4188519.87</v>
          </cell>
          <cell r="AI496">
            <v>2513111.91</v>
          </cell>
        </row>
        <row r="497">
          <cell r="P497" t="str">
            <v>RPZP.01.01.03-32-002/09</v>
          </cell>
          <cell r="Q497" t="e">
            <v>#N/A</v>
          </cell>
          <cell r="R497" t="str">
            <v>ostatni</v>
          </cell>
          <cell r="S497" t="str">
            <v>AROMA DOROTA BIERNACKA, MIROSŁAW BIERNACKI, SPÓŁKA JAWNA</v>
          </cell>
          <cell r="T497" t="str">
            <v>7651002699</v>
          </cell>
          <cell r="U497" t="str">
            <v>2011-09-16</v>
          </cell>
          <cell r="V497">
            <v>0</v>
          </cell>
          <cell r="W497">
            <v>0</v>
          </cell>
          <cell r="X497" t="str">
            <v>Tak</v>
          </cell>
          <cell r="Y497">
            <v>391173.35</v>
          </cell>
          <cell r="Z497">
            <v>815497.53</v>
          </cell>
          <cell r="AA497">
            <v>146181.21</v>
          </cell>
          <cell r="AB497">
            <v>332497.34999999998</v>
          </cell>
          <cell r="AC497">
            <v>0</v>
          </cell>
          <cell r="AD497">
            <v>0</v>
          </cell>
          <cell r="AE497">
            <v>0</v>
          </cell>
          <cell r="AF497">
            <v>8000</v>
          </cell>
          <cell r="AG497">
            <v>651955.59</v>
          </cell>
          <cell r="AH497">
            <v>668355.59</v>
          </cell>
          <cell r="AI497">
            <v>391173.35</v>
          </cell>
        </row>
        <row r="498">
          <cell r="P498" t="str">
            <v>RPZP.01.01.03-32-003/10</v>
          </cell>
          <cell r="Q498" t="e">
            <v>#N/A</v>
          </cell>
          <cell r="R498" t="str">
            <v>ostatni</v>
          </cell>
          <cell r="S498" t="str">
            <v>Q4GLASS, ABJ INVESTORS SPÓŁKA Z OGRANICZONĄ ODPOWIEDZIALNOŚCIĄ SPÓŁKA KOMANDYTOWA</v>
          </cell>
          <cell r="T498" t="str">
            <v>4990580109</v>
          </cell>
          <cell r="U498" t="str">
            <v>2013-10-17</v>
          </cell>
          <cell r="V498">
            <v>200481.19</v>
          </cell>
          <cell r="W498">
            <v>200481.19</v>
          </cell>
          <cell r="X498" t="str">
            <v>Tak</v>
          </cell>
          <cell r="Y498">
            <v>3975229.36</v>
          </cell>
          <cell r="Z498">
            <v>8035354.9299999997</v>
          </cell>
          <cell r="AA498">
            <v>0</v>
          </cell>
          <cell r="AB498">
            <v>3975229.36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7859028.4400000004</v>
          </cell>
          <cell r="AH498">
            <v>7859028.4400000004</v>
          </cell>
          <cell r="AI498">
            <v>3975229.36</v>
          </cell>
        </row>
        <row r="499">
          <cell r="P499" t="str">
            <v>RPZP.01.01.03-32-004/10</v>
          </cell>
          <cell r="Q499" t="e">
            <v>#N/A</v>
          </cell>
          <cell r="R499" t="str">
            <v>ostatni</v>
          </cell>
          <cell r="S499" t="str">
            <v>Piekarnia Wacław Wasilewski Sp. z o.o.</v>
          </cell>
          <cell r="T499" t="str">
            <v>8541841962</v>
          </cell>
          <cell r="U499" t="str">
            <v>2013-09-19</v>
          </cell>
          <cell r="V499">
            <v>83453.149999999994</v>
          </cell>
          <cell r="W499">
            <v>83453.149999999994</v>
          </cell>
          <cell r="X499" t="str">
            <v>Tak</v>
          </cell>
          <cell r="Y499">
            <v>83453.149999999994</v>
          </cell>
          <cell r="Z499">
            <v>210625.68</v>
          </cell>
          <cell r="AA499">
            <v>0</v>
          </cell>
          <cell r="AB499">
            <v>83453.149999999994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166906.29999999999</v>
          </cell>
          <cell r="AH499">
            <v>166906.29999999999</v>
          </cell>
          <cell r="AI499">
            <v>83453.149999999994</v>
          </cell>
        </row>
        <row r="500">
          <cell r="P500" t="str">
            <v>RPZP.01.01.03-32-006/10</v>
          </cell>
          <cell r="Q500" t="e">
            <v>#N/A</v>
          </cell>
          <cell r="R500" t="str">
            <v>ostatni</v>
          </cell>
          <cell r="S500" t="str">
            <v>Fabryka Okien i Drzwi PCV „Lastrik” Robert Zwierzchoniewski</v>
          </cell>
          <cell r="T500" t="str">
            <v>6691211598</v>
          </cell>
          <cell r="U500" t="str">
            <v>2011-08-31</v>
          </cell>
          <cell r="V500">
            <v>0</v>
          </cell>
          <cell r="W500">
            <v>0</v>
          </cell>
          <cell r="X500" t="str">
            <v>Tak</v>
          </cell>
          <cell r="Y500">
            <v>354789</v>
          </cell>
          <cell r="Z500">
            <v>727317.45</v>
          </cell>
          <cell r="AA500">
            <v>0</v>
          </cell>
          <cell r="AB500">
            <v>354789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591315</v>
          </cell>
          <cell r="AH500">
            <v>591315</v>
          </cell>
          <cell r="AI500">
            <v>354789</v>
          </cell>
        </row>
        <row r="501">
          <cell r="P501" t="str">
            <v>RPZP.01.01.03-32-007/10</v>
          </cell>
          <cell r="Q501" t="e">
            <v>#N/A</v>
          </cell>
          <cell r="R501" t="str">
            <v>ostatni</v>
          </cell>
          <cell r="S501" t="str">
            <v>Q-Systems-Center Danuta Wojciechowska</v>
          </cell>
          <cell r="T501" t="str">
            <v>9551268217</v>
          </cell>
          <cell r="U501" t="str">
            <v>2013-10-18</v>
          </cell>
          <cell r="V501">
            <v>6904.16</v>
          </cell>
          <cell r="W501">
            <v>6904.16</v>
          </cell>
          <cell r="X501" t="str">
            <v>Tak</v>
          </cell>
          <cell r="Y501">
            <v>80890.47</v>
          </cell>
          <cell r="Z501">
            <v>183038.62</v>
          </cell>
          <cell r="AA501">
            <v>0</v>
          </cell>
          <cell r="AB501">
            <v>80890.47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134817.47</v>
          </cell>
          <cell r="AH501">
            <v>134817.47</v>
          </cell>
          <cell r="AI501">
            <v>80890.47</v>
          </cell>
        </row>
        <row r="502">
          <cell r="P502" t="str">
            <v>RPZP.01.01.03-32-009/09</v>
          </cell>
          <cell r="Q502" t="e">
            <v>#N/A</v>
          </cell>
          <cell r="R502" t="str">
            <v>ostatni</v>
          </cell>
          <cell r="S502" t="str">
            <v>PIGMENT Spółka Jawna R.Bielak, J.Bielak</v>
          </cell>
          <cell r="T502" t="str">
            <v>8520605676</v>
          </cell>
          <cell r="U502" t="str">
            <v>2011-09-14</v>
          </cell>
          <cell r="V502">
            <v>0</v>
          </cell>
          <cell r="W502">
            <v>0</v>
          </cell>
          <cell r="X502" t="str">
            <v>Tak</v>
          </cell>
          <cell r="Y502">
            <v>252409.8</v>
          </cell>
          <cell r="Z502">
            <v>513233.26</v>
          </cell>
          <cell r="AA502">
            <v>90615</v>
          </cell>
          <cell r="AB502">
            <v>214548.33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420683</v>
          </cell>
          <cell r="AH502">
            <v>420683</v>
          </cell>
          <cell r="AI502">
            <v>252409.8</v>
          </cell>
        </row>
        <row r="503">
          <cell r="P503" t="str">
            <v>RPZP.01.01.03-32-010/09</v>
          </cell>
          <cell r="Q503" t="e">
            <v>#N/A</v>
          </cell>
          <cell r="R503" t="str">
            <v>ostatni</v>
          </cell>
          <cell r="S503" t="str">
            <v>"Piekarnia Bagietka" Renata Jackowska, Rafał Strąk Spółka Jawna</v>
          </cell>
          <cell r="T503" t="str">
            <v>8512429791</v>
          </cell>
          <cell r="U503" t="str">
            <v>2012-01-17</v>
          </cell>
          <cell r="V503">
            <v>999843.11</v>
          </cell>
          <cell r="W503">
            <v>849866.64</v>
          </cell>
          <cell r="X503" t="str">
            <v>Tak</v>
          </cell>
          <cell r="Y503">
            <v>3969786.11</v>
          </cell>
          <cell r="Z503">
            <v>10547599.59</v>
          </cell>
          <cell r="AA503">
            <v>2170636.84</v>
          </cell>
          <cell r="AB503">
            <v>3374318.18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7939572.2199999997</v>
          </cell>
          <cell r="AH503">
            <v>7940234.1299999999</v>
          </cell>
          <cell r="AI503">
            <v>3969786.11</v>
          </cell>
        </row>
        <row r="504">
          <cell r="P504" t="str">
            <v>RPZP.01.01.03-32-011/09</v>
          </cell>
          <cell r="Q504" t="e">
            <v>#N/A</v>
          </cell>
          <cell r="R504" t="str">
            <v>ostatni</v>
          </cell>
          <cell r="S504" t="str">
            <v>DORBUD SPÓŁKA Z OGRANICZONĄ ODPOWIEDZIALNOŚCIĄ - SPÓŁKA KOMANDYTOWA</v>
          </cell>
          <cell r="T504" t="str">
            <v>9552139396</v>
          </cell>
          <cell r="U504" t="str">
            <v>2011-05-10</v>
          </cell>
          <cell r="V504">
            <v>0</v>
          </cell>
          <cell r="W504">
            <v>0</v>
          </cell>
          <cell r="X504" t="str">
            <v>Tak</v>
          </cell>
          <cell r="Y504">
            <v>1588800</v>
          </cell>
          <cell r="Z504">
            <v>2851687.51</v>
          </cell>
          <cell r="AA504">
            <v>556080</v>
          </cell>
          <cell r="AB504">
            <v>1350479.99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2648000</v>
          </cell>
          <cell r="AH504">
            <v>2648000</v>
          </cell>
          <cell r="AI504">
            <v>1588800</v>
          </cell>
        </row>
        <row r="505">
          <cell r="P505" t="str">
            <v>RPZP.01.01.03-32-013/09</v>
          </cell>
          <cell r="Q505" t="e">
            <v>#N/A</v>
          </cell>
          <cell r="R505" t="str">
            <v>ostatni</v>
          </cell>
          <cell r="S505" t="str">
            <v>"Przedsiębiorstwo PKS Gryfice" Sp. z ograniczoną odpowiedzialnością</v>
          </cell>
          <cell r="T505" t="str">
            <v>8571673972</v>
          </cell>
          <cell r="U505" t="str">
            <v>2012-04-25</v>
          </cell>
          <cell r="V505">
            <v>275603.78000000003</v>
          </cell>
          <cell r="W505">
            <v>234263.21</v>
          </cell>
          <cell r="X505" t="str">
            <v>Tak</v>
          </cell>
          <cell r="Y505">
            <v>1171829.83</v>
          </cell>
          <cell r="Z505">
            <v>2946945.69</v>
          </cell>
          <cell r="AA505">
            <v>578340.93000000005</v>
          </cell>
          <cell r="AB505">
            <v>996055.34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2343660.2000000002</v>
          </cell>
          <cell r="AH505">
            <v>2395840</v>
          </cell>
          <cell r="AI505">
            <v>1171829.83</v>
          </cell>
        </row>
        <row r="506">
          <cell r="P506" t="str">
            <v>RPZP.01.01.03-32-013/10</v>
          </cell>
          <cell r="Q506" t="e">
            <v>#N/A</v>
          </cell>
          <cell r="R506" t="str">
            <v>ostatni</v>
          </cell>
          <cell r="S506" t="str">
            <v>Avalon Spółka z ograniczoną odpowiedzialnością</v>
          </cell>
          <cell r="T506" t="str">
            <v>5242672289</v>
          </cell>
          <cell r="U506" t="str">
            <v>2014-12-01</v>
          </cell>
          <cell r="V506">
            <v>387780</v>
          </cell>
          <cell r="W506">
            <v>387780</v>
          </cell>
          <cell r="X506" t="str">
            <v>Tak</v>
          </cell>
          <cell r="Y506">
            <v>555000</v>
          </cell>
          <cell r="Z506">
            <v>1151280.01</v>
          </cell>
          <cell r="AA506">
            <v>208803</v>
          </cell>
          <cell r="AB506">
            <v>555000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925000</v>
          </cell>
          <cell r="AH506">
            <v>935000</v>
          </cell>
          <cell r="AI506">
            <v>555000</v>
          </cell>
        </row>
        <row r="507">
          <cell r="P507" t="str">
            <v>RPZP.01.01.03-32-014/10</v>
          </cell>
          <cell r="Q507" t="e">
            <v>#N/A</v>
          </cell>
          <cell r="R507" t="str">
            <v>ostatni</v>
          </cell>
          <cell r="S507" t="str">
            <v>EKO-MYŚL spółka z ograniczoną odpowiedzialnością</v>
          </cell>
          <cell r="T507" t="str">
            <v>5971516364</v>
          </cell>
          <cell r="U507" t="str">
            <v>2013-12-16</v>
          </cell>
          <cell r="V507">
            <v>129267.94</v>
          </cell>
          <cell r="W507">
            <v>129267.94</v>
          </cell>
          <cell r="X507" t="str">
            <v>Tak</v>
          </cell>
          <cell r="Y507">
            <v>2000000</v>
          </cell>
          <cell r="Z507">
            <v>5365496.34</v>
          </cell>
          <cell r="AA507">
            <v>1199635.73</v>
          </cell>
          <cell r="AB507">
            <v>2000000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4000000</v>
          </cell>
          <cell r="AH507">
            <v>4000000</v>
          </cell>
          <cell r="AI507">
            <v>2000000</v>
          </cell>
        </row>
        <row r="508">
          <cell r="P508" t="str">
            <v>RPZP.01.01.03-32-015/10</v>
          </cell>
          <cell r="Q508" t="e">
            <v>#N/A</v>
          </cell>
          <cell r="R508" t="str">
            <v>ostatni</v>
          </cell>
          <cell r="S508" t="str">
            <v>„Glancos Poland” Fabryka Chemiczno - Kosmetyczna Sp. z o.o.</v>
          </cell>
          <cell r="T508" t="str">
            <v>8560000531</v>
          </cell>
          <cell r="U508" t="str">
            <v>2013-09-25</v>
          </cell>
          <cell r="V508">
            <v>38463.19</v>
          </cell>
          <cell r="W508">
            <v>38463.19</v>
          </cell>
          <cell r="X508" t="str">
            <v>Tak</v>
          </cell>
          <cell r="Y508">
            <v>318709.69</v>
          </cell>
          <cell r="Z508">
            <v>534021.23</v>
          </cell>
          <cell r="AA508">
            <v>285749.87</v>
          </cell>
          <cell r="AB508">
            <v>318709.69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531182.81000000006</v>
          </cell>
          <cell r="AH508">
            <v>531295.73</v>
          </cell>
          <cell r="AI508">
            <v>318709.69</v>
          </cell>
        </row>
        <row r="509">
          <cell r="P509" t="str">
            <v>RPZP.01.01.03-32-016/10</v>
          </cell>
          <cell r="Q509" t="e">
            <v>#N/A</v>
          </cell>
          <cell r="R509" t="str">
            <v>ostatni</v>
          </cell>
          <cell r="S509" t="str">
            <v>Rex-Druk Remigiusz Kowalski, Roman Kowalewski</v>
          </cell>
          <cell r="T509" t="str">
            <v>8511169342</v>
          </cell>
          <cell r="U509" t="str">
            <v>2012-06-11</v>
          </cell>
          <cell r="V509">
            <v>469082.75</v>
          </cell>
          <cell r="W509">
            <v>469082.75</v>
          </cell>
          <cell r="X509" t="str">
            <v>Tak</v>
          </cell>
          <cell r="Y509">
            <v>729600</v>
          </cell>
          <cell r="Z509">
            <v>1622134</v>
          </cell>
          <cell r="AA509">
            <v>510538.16</v>
          </cell>
          <cell r="AB509">
            <v>729600</v>
          </cell>
          <cell r="AC509">
            <v>0</v>
          </cell>
          <cell r="AD509">
            <v>0</v>
          </cell>
          <cell r="AE509">
            <v>0</v>
          </cell>
          <cell r="AF509">
            <v>7000</v>
          </cell>
          <cell r="AG509">
            <v>1216000</v>
          </cell>
          <cell r="AH509">
            <v>1216000</v>
          </cell>
          <cell r="AI509">
            <v>729600</v>
          </cell>
        </row>
        <row r="510">
          <cell r="P510" t="str">
            <v>RPZP.01.01.03-32-017/10</v>
          </cell>
          <cell r="Q510" t="e">
            <v>#N/A</v>
          </cell>
          <cell r="R510" t="str">
            <v>ostatni</v>
          </cell>
          <cell r="S510" t="str">
            <v>"Geocomp" Przedsiębiorstwo usług geodezyjnych i projektowych Stanisław Wesołowski</v>
          </cell>
          <cell r="T510" t="str">
            <v>6711003757</v>
          </cell>
          <cell r="U510" t="str">
            <v>2013-12-17</v>
          </cell>
          <cell r="V510">
            <v>11760</v>
          </cell>
          <cell r="W510">
            <v>11760</v>
          </cell>
          <cell r="X510" t="str">
            <v>Tak</v>
          </cell>
          <cell r="Y510">
            <v>1119819.1200000001</v>
          </cell>
          <cell r="Z510">
            <v>1972785.29</v>
          </cell>
          <cell r="AA510">
            <v>391952.86</v>
          </cell>
          <cell r="AB510">
            <v>1119819.1200000001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1866365.2</v>
          </cell>
          <cell r="AH510">
            <v>1866365.2</v>
          </cell>
          <cell r="AI510">
            <v>1119819.1200000001</v>
          </cell>
        </row>
        <row r="511">
          <cell r="P511" t="str">
            <v>RPZP.01.01.03-32-018/10</v>
          </cell>
          <cell r="Q511" t="e">
            <v>#N/A</v>
          </cell>
          <cell r="R511" t="str">
            <v>ostatni</v>
          </cell>
          <cell r="S511" t="str">
            <v>Przedsiębiorstwo Produkcyjno-Handlowe „ZAPOL” Dmochowski, Sobczyk Spółka Jawna</v>
          </cell>
          <cell r="T511" t="str">
            <v>8520509412</v>
          </cell>
          <cell r="U511" t="str">
            <v>2012-03-19</v>
          </cell>
          <cell r="V511">
            <v>206296.6</v>
          </cell>
          <cell r="W511">
            <v>206296.6</v>
          </cell>
          <cell r="X511" t="str">
            <v>Tak</v>
          </cell>
          <cell r="Y511">
            <v>1112167</v>
          </cell>
          <cell r="Z511">
            <v>2908332.4</v>
          </cell>
          <cell r="AA511">
            <v>454387.5</v>
          </cell>
          <cell r="AB511">
            <v>1112167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2224334</v>
          </cell>
          <cell r="AH511">
            <v>2224334</v>
          </cell>
          <cell r="AI511">
            <v>1112167</v>
          </cell>
        </row>
        <row r="512">
          <cell r="P512" t="str">
            <v>RPZP.01.01.03-32-019/09</v>
          </cell>
          <cell r="Q512" t="e">
            <v>#N/A</v>
          </cell>
          <cell r="R512" t="str">
            <v>ostatni</v>
          </cell>
          <cell r="S512" t="str">
            <v>„Espol” Spółka z ograniczoną odpowiedzialnością</v>
          </cell>
          <cell r="T512" t="str">
            <v>8511038723</v>
          </cell>
          <cell r="U512" t="str">
            <v>2013-11-06</v>
          </cell>
          <cell r="V512">
            <v>146797.17000000001</v>
          </cell>
          <cell r="W512">
            <v>124777.59</v>
          </cell>
          <cell r="X512" t="str">
            <v>Tak</v>
          </cell>
          <cell r="Y512">
            <v>1845268.5</v>
          </cell>
          <cell r="Z512">
            <v>3923886.66</v>
          </cell>
          <cell r="AA512">
            <v>1292772.6000000001</v>
          </cell>
          <cell r="AB512">
            <v>1568478.2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3075447.5</v>
          </cell>
          <cell r="AH512">
            <v>3075447.5</v>
          </cell>
          <cell r="AI512">
            <v>1845268.5</v>
          </cell>
        </row>
        <row r="513">
          <cell r="P513" t="str">
            <v>RPZP.01.01.03-32-020/09</v>
          </cell>
          <cell r="Q513" t="e">
            <v>#N/A</v>
          </cell>
          <cell r="R513" t="str">
            <v>ostatni</v>
          </cell>
          <cell r="S513" t="str">
            <v>„STAL-WENT” W. Łukasiewicz spółka jawna</v>
          </cell>
          <cell r="T513" t="str">
            <v>9552199010</v>
          </cell>
          <cell r="U513" t="str">
            <v>2011-08-29</v>
          </cell>
          <cell r="V513">
            <v>134990.19</v>
          </cell>
          <cell r="W513">
            <v>114741.66</v>
          </cell>
          <cell r="X513" t="str">
            <v>Tak</v>
          </cell>
          <cell r="Y513">
            <v>174134.15</v>
          </cell>
          <cell r="Z513">
            <v>445240.67</v>
          </cell>
          <cell r="AA513">
            <v>0</v>
          </cell>
          <cell r="AB513">
            <v>148014.01999999999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348268.3</v>
          </cell>
          <cell r="AH513">
            <v>348268.3</v>
          </cell>
          <cell r="AI513">
            <v>174134.15</v>
          </cell>
        </row>
        <row r="514">
          <cell r="P514" t="str">
            <v>RPZP.01.01.03-32-021/09</v>
          </cell>
          <cell r="Q514" t="e">
            <v>#N/A</v>
          </cell>
          <cell r="R514" t="str">
            <v>ostatni</v>
          </cell>
          <cell r="S514" t="str">
            <v>POWER-TECH Janusz Marcin Ejma</v>
          </cell>
          <cell r="T514" t="str">
            <v>7651341734</v>
          </cell>
          <cell r="U514" t="str">
            <v>2010-12-22</v>
          </cell>
          <cell r="V514">
            <v>760500</v>
          </cell>
          <cell r="W514">
            <v>646424.99</v>
          </cell>
          <cell r="X514" t="str">
            <v>Tak</v>
          </cell>
          <cell r="Y514">
            <v>1170000</v>
          </cell>
          <cell r="Z514">
            <v>1950000</v>
          </cell>
          <cell r="AA514">
            <v>819000</v>
          </cell>
          <cell r="AB514">
            <v>994499.99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1950000</v>
          </cell>
          <cell r="AH514">
            <v>1950000</v>
          </cell>
          <cell r="AI514">
            <v>1170000</v>
          </cell>
        </row>
        <row r="515">
          <cell r="P515" t="str">
            <v>RPZP.01.01.03-32-022/09</v>
          </cell>
          <cell r="Q515" t="e">
            <v>#N/A</v>
          </cell>
          <cell r="R515" t="str">
            <v>ostatni</v>
          </cell>
          <cell r="S515" t="str">
            <v>SPEC-GLAS Spółka z ograniczoną odpowiedzialnością</v>
          </cell>
          <cell r="T515" t="str">
            <v>9552147527</v>
          </cell>
          <cell r="U515" t="str">
            <v>2011-12-23</v>
          </cell>
          <cell r="V515">
            <v>1503327</v>
          </cell>
          <cell r="W515">
            <v>1277827.94</v>
          </cell>
          <cell r="X515" t="str">
            <v>Tak</v>
          </cell>
          <cell r="Y515">
            <v>1902000</v>
          </cell>
          <cell r="Z515">
            <v>3392661.6</v>
          </cell>
          <cell r="AA515">
            <v>665700</v>
          </cell>
          <cell r="AB515">
            <v>1616699.99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3170000</v>
          </cell>
          <cell r="AH515">
            <v>3170000</v>
          </cell>
          <cell r="AI515">
            <v>1902000</v>
          </cell>
        </row>
        <row r="516">
          <cell r="P516" t="str">
            <v>RPZP.01.01.03-32-022/10</v>
          </cell>
          <cell r="Q516" t="e">
            <v>#N/A</v>
          </cell>
          <cell r="R516" t="str">
            <v>ostatni</v>
          </cell>
          <cell r="S516" t="str">
            <v>INDYWIDUALNA SPECJALISTYCZNA PRAKTYKA LEKARSKA LEK. DENT. RAFAŁ ROJEK</v>
          </cell>
          <cell r="T516" t="str">
            <v>8521845715</v>
          </cell>
          <cell r="U516" t="str">
            <v>2011-11-10</v>
          </cell>
          <cell r="V516">
            <v>168153.92</v>
          </cell>
          <cell r="W516">
            <v>168153.92</v>
          </cell>
          <cell r="X516" t="str">
            <v>Tak</v>
          </cell>
          <cell r="Y516">
            <v>168153.92</v>
          </cell>
          <cell r="Z516">
            <v>280343.23</v>
          </cell>
          <cell r="AA516">
            <v>137160</v>
          </cell>
          <cell r="AB516">
            <v>168153.92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280256.83</v>
          </cell>
          <cell r="AH516">
            <v>280256.83</v>
          </cell>
          <cell r="AI516">
            <v>168153.92</v>
          </cell>
        </row>
        <row r="517">
          <cell r="P517" t="str">
            <v>RPZP.01.01.03-32-025/09</v>
          </cell>
          <cell r="Q517" t="e">
            <v>#N/A</v>
          </cell>
          <cell r="R517" t="str">
            <v>ostatni</v>
          </cell>
          <cell r="S517" t="str">
            <v>"BIO-PRODUKTY TORF-KORA-PALETY" SPÓŁKA Z OGRANICZONĄ ODPOWIEDZIALNOŚCIĄ</v>
          </cell>
          <cell r="T517" t="str">
            <v>8610003981</v>
          </cell>
          <cell r="U517" t="str">
            <v>2011-10-26</v>
          </cell>
          <cell r="V517">
            <v>0</v>
          </cell>
          <cell r="W517">
            <v>0</v>
          </cell>
          <cell r="X517" t="str">
            <v>Tak</v>
          </cell>
          <cell r="Y517">
            <v>619800</v>
          </cell>
          <cell r="Z517">
            <v>1196340.67</v>
          </cell>
          <cell r="AA517">
            <v>216930</v>
          </cell>
          <cell r="AB517">
            <v>526829.99</v>
          </cell>
          <cell r="AC517">
            <v>0</v>
          </cell>
          <cell r="AD517">
            <v>0</v>
          </cell>
          <cell r="AE517">
            <v>0</v>
          </cell>
          <cell r="AF517">
            <v>7948.9</v>
          </cell>
          <cell r="AG517">
            <v>1033000</v>
          </cell>
          <cell r="AH517">
            <v>1033000</v>
          </cell>
          <cell r="AI517">
            <v>619800</v>
          </cell>
        </row>
        <row r="518">
          <cell r="P518" t="str">
            <v>RPZP.01.01.03-32-025/10</v>
          </cell>
          <cell r="Q518" t="e">
            <v>#N/A</v>
          </cell>
          <cell r="R518" t="str">
            <v>ostatni</v>
          </cell>
          <cell r="S518" t="str">
            <v>Selfa Grzejnictwo Elektryczne Spółka Akcyjna</v>
          </cell>
          <cell r="T518" t="str">
            <v>8522299864</v>
          </cell>
          <cell r="U518" t="str">
            <v>2012-12-13</v>
          </cell>
          <cell r="V518">
            <v>245050</v>
          </cell>
          <cell r="W518">
            <v>245050</v>
          </cell>
          <cell r="X518" t="str">
            <v>Tak</v>
          </cell>
          <cell r="Y518">
            <v>3999999.99</v>
          </cell>
          <cell r="Z518">
            <v>9745236.9499999993</v>
          </cell>
          <cell r="AA518">
            <v>2799400</v>
          </cell>
          <cell r="AB518">
            <v>3999999.99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7999999.9900000002</v>
          </cell>
          <cell r="AH518">
            <v>7999999.9900000002</v>
          </cell>
          <cell r="AI518">
            <v>3999999.99</v>
          </cell>
        </row>
        <row r="519">
          <cell r="P519" t="str">
            <v>RPZP.01.01.03-32-026/10</v>
          </cell>
          <cell r="Q519" t="e">
            <v>#N/A</v>
          </cell>
          <cell r="R519" t="str">
            <v>ostatni</v>
          </cell>
          <cell r="S519" t="str">
            <v>Prebake Spółka z ograniczoną odpowiedzialnością</v>
          </cell>
          <cell r="T519" t="str">
            <v>9551974091</v>
          </cell>
          <cell r="U519" t="str">
            <v>2013-05-20</v>
          </cell>
          <cell r="V519">
            <v>188144.98</v>
          </cell>
          <cell r="W519">
            <v>188144.98</v>
          </cell>
          <cell r="X519" t="str">
            <v>Tak</v>
          </cell>
          <cell r="Y519">
            <v>1723213.72</v>
          </cell>
          <cell r="Z519">
            <v>3099367.38</v>
          </cell>
          <cell r="AA519">
            <v>619521</v>
          </cell>
          <cell r="AB519">
            <v>1723213.72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2872022.88</v>
          </cell>
          <cell r="AH519">
            <v>2950100</v>
          </cell>
          <cell r="AI519">
            <v>1723213.72</v>
          </cell>
        </row>
        <row r="520">
          <cell r="P520" t="str">
            <v>RPZP.01.01.03-32-027/09</v>
          </cell>
          <cell r="Q520" t="e">
            <v>#N/A</v>
          </cell>
          <cell r="R520" t="str">
            <v>ostatni</v>
          </cell>
          <cell r="S520" t="str">
            <v>ZAKŁAD ROBÓT HYDROTECHNICZNYCH I PODWODNYCH "UW SERVICE" SPÓŁKA Z O.O.</v>
          </cell>
          <cell r="T520" t="str">
            <v>8512847324</v>
          </cell>
          <cell r="U520" t="str">
            <v>2010-08-20</v>
          </cell>
          <cell r="V520">
            <v>0</v>
          </cell>
          <cell r="W520">
            <v>0</v>
          </cell>
          <cell r="X520" t="str">
            <v>Tak</v>
          </cell>
          <cell r="Y520">
            <v>777073.52</v>
          </cell>
          <cell r="Z520">
            <v>1554147.04</v>
          </cell>
          <cell r="AA520">
            <v>281802.57</v>
          </cell>
          <cell r="AB520">
            <v>660512.49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1554147.04</v>
          </cell>
          <cell r="AH520">
            <v>1554147.04</v>
          </cell>
          <cell r="AI520">
            <v>777073.52</v>
          </cell>
        </row>
        <row r="521">
          <cell r="P521" t="str">
            <v>RPZP.01.01.03-32-028/09</v>
          </cell>
          <cell r="Q521" t="e">
            <v>#N/A</v>
          </cell>
          <cell r="R521" t="str">
            <v>ostatni</v>
          </cell>
          <cell r="S521" t="str">
            <v>Asprod Sp. z o.o.</v>
          </cell>
          <cell r="T521" t="str">
            <v>8560000376</v>
          </cell>
          <cell r="U521" t="str">
            <v>2012-02-15</v>
          </cell>
          <cell r="V521">
            <v>98674.21</v>
          </cell>
          <cell r="W521">
            <v>83873.070000000007</v>
          </cell>
          <cell r="X521" t="str">
            <v>Tak</v>
          </cell>
          <cell r="Y521">
            <v>584129.23</v>
          </cell>
          <cell r="Z521">
            <v>1476776.15</v>
          </cell>
          <cell r="AA521">
            <v>0</v>
          </cell>
          <cell r="AB521">
            <v>496509.83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1168258.46</v>
          </cell>
          <cell r="AH521">
            <v>1168258.46</v>
          </cell>
          <cell r="AI521">
            <v>584129.23</v>
          </cell>
        </row>
        <row r="522">
          <cell r="P522" t="str">
            <v>RPZP.01.01.03-32-030/09</v>
          </cell>
          <cell r="Q522" t="e">
            <v>#N/A</v>
          </cell>
          <cell r="R522" t="str">
            <v>ostatni</v>
          </cell>
          <cell r="S522" t="str">
            <v>"Ambulatorium" Spółka z o.o. - NZOZ "Ambulatorium"</v>
          </cell>
          <cell r="T522" t="str">
            <v>6720012603</v>
          </cell>
          <cell r="U522" t="str">
            <v>2011-03-24</v>
          </cell>
          <cell r="V522">
            <v>919306.23</v>
          </cell>
          <cell r="W522">
            <v>781410.29</v>
          </cell>
          <cell r="X522" t="str">
            <v>Tak</v>
          </cell>
          <cell r="Y522">
            <v>919306.23</v>
          </cell>
          <cell r="Z522">
            <v>1534577.06</v>
          </cell>
          <cell r="AA522">
            <v>0</v>
          </cell>
          <cell r="AB522">
            <v>781410.29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1532177.06</v>
          </cell>
          <cell r="AH522">
            <v>1532177.06</v>
          </cell>
          <cell r="AI522">
            <v>919306.23</v>
          </cell>
        </row>
        <row r="523">
          <cell r="P523" t="str">
            <v>RPZP.01.01.03-32-030/12</v>
          </cell>
          <cell r="Q523" t="e">
            <v>#N/A</v>
          </cell>
          <cell r="R523" t="str">
            <v>ostatni</v>
          </cell>
          <cell r="S523" t="str">
            <v>SERWACH SPÓŁKA JAWNA</v>
          </cell>
          <cell r="T523" t="str">
            <v>8561395313</v>
          </cell>
          <cell r="U523" t="str">
            <v>2014-12-05</v>
          </cell>
          <cell r="V523">
            <v>372193.26</v>
          </cell>
          <cell r="W523">
            <v>372193.26</v>
          </cell>
          <cell r="X523" t="str">
            <v>Tak</v>
          </cell>
          <cell r="Y523">
            <v>372193.26</v>
          </cell>
          <cell r="Z523">
            <v>923524.44</v>
          </cell>
          <cell r="AA523">
            <v>0</v>
          </cell>
          <cell r="AB523">
            <v>372193.26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744386.53</v>
          </cell>
          <cell r="AH523">
            <v>744386.53</v>
          </cell>
          <cell r="AI523">
            <v>372193.26</v>
          </cell>
        </row>
        <row r="524">
          <cell r="P524" t="str">
            <v>RPZP.01.01.03-32-032/09</v>
          </cell>
          <cell r="Q524" t="e">
            <v>#N/A</v>
          </cell>
          <cell r="R524" t="str">
            <v>ostatni</v>
          </cell>
          <cell r="S524" t="str">
            <v>Audio-Video-Foto-Usługi Krzysztof Buczyński</v>
          </cell>
          <cell r="T524" t="str">
            <v>5970008080</v>
          </cell>
          <cell r="U524" t="str">
            <v>2010-08-06</v>
          </cell>
          <cell r="V524">
            <v>0</v>
          </cell>
          <cell r="W524">
            <v>0</v>
          </cell>
          <cell r="X524" t="str">
            <v>Tak</v>
          </cell>
          <cell r="Y524">
            <v>49131</v>
          </cell>
          <cell r="Z524">
            <v>99900.01</v>
          </cell>
          <cell r="AA524">
            <v>0</v>
          </cell>
          <cell r="AB524">
            <v>41761.339999999997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81885</v>
          </cell>
          <cell r="AH524">
            <v>81885</v>
          </cell>
          <cell r="AI524">
            <v>49131</v>
          </cell>
        </row>
        <row r="525">
          <cell r="P525" t="str">
            <v>RPZP.01.01.03-32-033/09</v>
          </cell>
          <cell r="Q525" t="e">
            <v>#N/A</v>
          </cell>
          <cell r="R525" t="str">
            <v>ostatni</v>
          </cell>
          <cell r="S525" t="str">
            <v>"GP" Spółka z ograniczoną odpowiedzialnością</v>
          </cell>
          <cell r="T525" t="str">
            <v>8512869604</v>
          </cell>
          <cell r="U525" t="str">
            <v>2012-09-03</v>
          </cell>
          <cell r="V525">
            <v>135442.75</v>
          </cell>
          <cell r="W525">
            <v>115126.33</v>
          </cell>
          <cell r="X525" t="str">
            <v>Tak</v>
          </cell>
          <cell r="Y525">
            <v>1441781.03</v>
          </cell>
          <cell r="Z525">
            <v>3055278.39</v>
          </cell>
          <cell r="AA525">
            <v>1321073.3600000001</v>
          </cell>
          <cell r="AB525">
            <v>1225513.8600000001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2883562.06</v>
          </cell>
          <cell r="AH525">
            <v>2883562.06</v>
          </cell>
          <cell r="AI525">
            <v>1441781.03</v>
          </cell>
        </row>
        <row r="526">
          <cell r="P526" t="str">
            <v>RPZP.01.01.03-32-034/09</v>
          </cell>
          <cell r="Q526" t="e">
            <v>#N/A</v>
          </cell>
          <cell r="R526" t="str">
            <v>ostatni</v>
          </cell>
          <cell r="S526" t="str">
            <v>LASLAND Spółka z ograniczoną odpowiedzialnością</v>
          </cell>
          <cell r="T526" t="str">
            <v>8570203425</v>
          </cell>
          <cell r="U526" t="str">
            <v>2012-03-30</v>
          </cell>
          <cell r="V526">
            <v>205768.84</v>
          </cell>
          <cell r="W526">
            <v>174903.51</v>
          </cell>
          <cell r="X526" t="str">
            <v>Tak</v>
          </cell>
          <cell r="Y526">
            <v>3997086.86</v>
          </cell>
          <cell r="Z526">
            <v>9496920.9600000009</v>
          </cell>
          <cell r="AA526">
            <v>1962108</v>
          </cell>
          <cell r="AB526">
            <v>3397523.81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7994173.7199999997</v>
          </cell>
          <cell r="AH526">
            <v>7994173.7199999997</v>
          </cell>
          <cell r="AI526">
            <v>3997086.86</v>
          </cell>
        </row>
        <row r="527">
          <cell r="P527" t="str">
            <v>RPZP.01.01.03-32-035/09</v>
          </cell>
          <cell r="Q527" t="e">
            <v>#N/A</v>
          </cell>
          <cell r="R527" t="str">
            <v>ostatni</v>
          </cell>
          <cell r="S527" t="str">
            <v>Klippan Safety Polska Spółka z ograniczoną odpowiedzialnością</v>
          </cell>
          <cell r="T527" t="str">
            <v>8540011141</v>
          </cell>
          <cell r="U527" t="str">
            <v>2010-08-12</v>
          </cell>
          <cell r="V527">
            <v>0</v>
          </cell>
          <cell r="W527">
            <v>0</v>
          </cell>
          <cell r="X527" t="str">
            <v>Tak</v>
          </cell>
          <cell r="Y527">
            <v>173838</v>
          </cell>
          <cell r="Z527">
            <v>347676</v>
          </cell>
          <cell r="AA527">
            <v>0</v>
          </cell>
          <cell r="AB527">
            <v>147762.29999999999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347676</v>
          </cell>
          <cell r="AH527">
            <v>347676</v>
          </cell>
          <cell r="AI527">
            <v>173838</v>
          </cell>
        </row>
        <row r="528">
          <cell r="P528" t="str">
            <v>RPZP.01.01.03-32-036/09</v>
          </cell>
          <cell r="Q528" t="e">
            <v>#N/A</v>
          </cell>
          <cell r="R528" t="str">
            <v>ostatni</v>
          </cell>
          <cell r="S528" t="str">
            <v>"ARNO-EKO" SA</v>
          </cell>
          <cell r="T528" t="str">
            <v>8522411812</v>
          </cell>
          <cell r="U528" t="str">
            <v>2011-09-26</v>
          </cell>
          <cell r="V528">
            <v>0</v>
          </cell>
          <cell r="W528">
            <v>0</v>
          </cell>
          <cell r="X528" t="str">
            <v>Tak</v>
          </cell>
          <cell r="Y528">
            <v>1997760</v>
          </cell>
          <cell r="Z528">
            <v>3870787.37</v>
          </cell>
          <cell r="AA528">
            <v>1226232</v>
          </cell>
          <cell r="AB528">
            <v>1698095.99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3329600</v>
          </cell>
          <cell r="AH528">
            <v>3329600</v>
          </cell>
          <cell r="AI528">
            <v>1997760</v>
          </cell>
        </row>
        <row r="529">
          <cell r="P529" t="str">
            <v>RPZP.01.01.03-32-037/09</v>
          </cell>
          <cell r="Q529" t="e">
            <v>#N/A</v>
          </cell>
          <cell r="R529" t="str">
            <v>ostatni</v>
          </cell>
          <cell r="S529" t="str">
            <v>Dom Lekarski Sp. z o.o.</v>
          </cell>
          <cell r="T529" t="str">
            <v>9551986711</v>
          </cell>
          <cell r="U529" t="str">
            <v>2011-05-09</v>
          </cell>
          <cell r="V529">
            <v>1320716.6200000001</v>
          </cell>
          <cell r="W529">
            <v>1122609.1200000001</v>
          </cell>
          <cell r="X529" t="str">
            <v>Tak</v>
          </cell>
          <cell r="Y529">
            <v>1390778</v>
          </cell>
          <cell r="Z529">
            <v>2693515.27</v>
          </cell>
          <cell r="AA529">
            <v>447218.52</v>
          </cell>
          <cell r="AB529">
            <v>1182161.29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2317963.35</v>
          </cell>
          <cell r="AH529">
            <v>2317963.35</v>
          </cell>
          <cell r="AI529">
            <v>1390778</v>
          </cell>
        </row>
        <row r="530">
          <cell r="P530" t="str">
            <v>RPZP.01.01.03-32-038/09</v>
          </cell>
          <cell r="Q530" t="e">
            <v>#N/A</v>
          </cell>
          <cell r="R530" t="str">
            <v>ostatni</v>
          </cell>
          <cell r="S530" t="str">
            <v>KOSCHEM KSEL - ADAMUS SPÓŁKA JAWNA</v>
          </cell>
          <cell r="T530" t="str">
            <v>2530253626</v>
          </cell>
          <cell r="U530" t="str">
            <v>2011-10-26</v>
          </cell>
          <cell r="V530">
            <v>269825.14</v>
          </cell>
          <cell r="W530">
            <v>229351.36</v>
          </cell>
          <cell r="X530" t="str">
            <v>Tak</v>
          </cell>
          <cell r="Y530">
            <v>2386129.86</v>
          </cell>
          <cell r="Z530">
            <v>5162170.9000000004</v>
          </cell>
          <cell r="AA530">
            <v>0</v>
          </cell>
          <cell r="AB530">
            <v>2028210.36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4772259.7300000004</v>
          </cell>
          <cell r="AH530">
            <v>4772356.17</v>
          </cell>
          <cell r="AI530">
            <v>2386129.86</v>
          </cell>
        </row>
        <row r="531">
          <cell r="P531" t="str">
            <v>RPZP.01.01.03-32-039/10</v>
          </cell>
          <cell r="Q531" t="e">
            <v>#N/A</v>
          </cell>
          <cell r="R531" t="str">
            <v>ostatni</v>
          </cell>
          <cell r="S531" t="str">
            <v>Przedsiębiorstwo Produkcyjno-Handlowo-Usługowe "Larix" Spółka Cywilna Waldemar Czepułkowski &amp; Sylwester Rymar</v>
          </cell>
          <cell r="T531" t="str">
            <v>5971579867</v>
          </cell>
          <cell r="U531" t="str">
            <v>2014-01-30</v>
          </cell>
          <cell r="V531">
            <v>67828.210000000006</v>
          </cell>
          <cell r="W531">
            <v>67828.210000000006</v>
          </cell>
          <cell r="X531" t="str">
            <v>Tak</v>
          </cell>
          <cell r="Y531">
            <v>1003003.5</v>
          </cell>
          <cell r="Z531">
            <v>2218893.91</v>
          </cell>
          <cell r="AA531">
            <v>708779.4</v>
          </cell>
          <cell r="AB531">
            <v>1003003.5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1671672.5</v>
          </cell>
          <cell r="AH531">
            <v>1685070</v>
          </cell>
          <cell r="AI531">
            <v>1003003.5</v>
          </cell>
        </row>
        <row r="532">
          <cell r="P532" t="str">
            <v>RPZP.01.01.03-32-040/09</v>
          </cell>
          <cell r="Q532" t="e">
            <v>#N/A</v>
          </cell>
          <cell r="R532" t="str">
            <v>ostatni</v>
          </cell>
          <cell r="S532" t="str">
            <v>"EHRLE Polska" Spółka z ograniczoną odpowiedzialnością</v>
          </cell>
          <cell r="T532" t="str">
            <v>9552106385</v>
          </cell>
          <cell r="U532" t="str">
            <v>2011-06-30</v>
          </cell>
          <cell r="V532">
            <v>277192.71999999997</v>
          </cell>
          <cell r="W532">
            <v>235613.81</v>
          </cell>
          <cell r="X532" t="str">
            <v>Tak</v>
          </cell>
          <cell r="Y532">
            <v>277192.71999999997</v>
          </cell>
          <cell r="Z532">
            <v>676350.24</v>
          </cell>
          <cell r="AA532">
            <v>126635.25</v>
          </cell>
          <cell r="AB532">
            <v>235613.81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554385.43999999994</v>
          </cell>
          <cell r="AH532">
            <v>554385.43999999994</v>
          </cell>
          <cell r="AI532">
            <v>277192.71999999997</v>
          </cell>
        </row>
        <row r="533">
          <cell r="P533" t="str">
            <v>RPZP.01.01.03-32-041/09</v>
          </cell>
          <cell r="Q533" t="e">
            <v>#N/A</v>
          </cell>
          <cell r="R533" t="str">
            <v>ostatni</v>
          </cell>
          <cell r="S533" t="str">
            <v>Glob – Term Spółka Cywilna Józef Zalewski i Wspólnicy</v>
          </cell>
          <cell r="T533" t="str">
            <v>8512815502</v>
          </cell>
          <cell r="U533" t="str">
            <v>2010-06-23</v>
          </cell>
          <cell r="V533">
            <v>0</v>
          </cell>
          <cell r="W533">
            <v>0</v>
          </cell>
          <cell r="X533" t="str">
            <v>Tak</v>
          </cell>
          <cell r="Y533">
            <v>623893.49</v>
          </cell>
          <cell r="Z533">
            <v>1286715.95</v>
          </cell>
          <cell r="AA533">
            <v>0</v>
          </cell>
          <cell r="AB533">
            <v>530309.46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1039822.48</v>
          </cell>
          <cell r="AH533">
            <v>1039822.48</v>
          </cell>
          <cell r="AI533">
            <v>623893.49</v>
          </cell>
        </row>
        <row r="534">
          <cell r="P534" t="str">
            <v>RPZP.01.01.03-32-041/10</v>
          </cell>
          <cell r="Q534" t="e">
            <v>#N/A</v>
          </cell>
          <cell r="R534" t="str">
            <v>ostatni</v>
          </cell>
          <cell r="S534" t="str">
            <v>HORSEPOWER TUNING PRZEMYSŁAW GRZELIŃSKI</v>
          </cell>
          <cell r="T534" t="str">
            <v>8521137823</v>
          </cell>
          <cell r="U534" t="str">
            <v>2013-07-26</v>
          </cell>
          <cell r="V534">
            <v>54227.59</v>
          </cell>
          <cell r="W534">
            <v>54227.59</v>
          </cell>
          <cell r="X534" t="str">
            <v>Tak</v>
          </cell>
          <cell r="Y534">
            <v>690000</v>
          </cell>
          <cell r="Z534">
            <v>1260190.83</v>
          </cell>
          <cell r="AA534">
            <v>483000</v>
          </cell>
          <cell r="AB534">
            <v>690000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1150000</v>
          </cell>
          <cell r="AH534">
            <v>1150000</v>
          </cell>
          <cell r="AI534">
            <v>690000</v>
          </cell>
        </row>
        <row r="535">
          <cell r="P535" t="str">
            <v>RPZP.01.01.03-32-042/09</v>
          </cell>
          <cell r="Q535" t="e">
            <v>#N/A</v>
          </cell>
          <cell r="R535" t="str">
            <v>ostatni</v>
          </cell>
          <cell r="S535" t="str">
            <v>Espol Spółka z ograniczoną odpowiedzialnością</v>
          </cell>
          <cell r="T535" t="str">
            <v>8511038723</v>
          </cell>
          <cell r="U535" t="str">
            <v>2013-10-21</v>
          </cell>
          <cell r="V535">
            <v>806803.11</v>
          </cell>
          <cell r="W535">
            <v>685782.64</v>
          </cell>
          <cell r="X535" t="str">
            <v>Tak</v>
          </cell>
          <cell r="Y535">
            <v>1984609.72</v>
          </cell>
          <cell r="Z535">
            <v>4067261.5</v>
          </cell>
          <cell r="AA535">
            <v>488580</v>
          </cell>
          <cell r="AB535">
            <v>1686918.25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3307682.87</v>
          </cell>
          <cell r="AH535">
            <v>3307682.87</v>
          </cell>
          <cell r="AI535">
            <v>1984609.72</v>
          </cell>
        </row>
        <row r="536">
          <cell r="P536" t="str">
            <v>RPZP.01.01.03-32-043/09</v>
          </cell>
          <cell r="Q536" t="e">
            <v>#N/A</v>
          </cell>
          <cell r="R536" t="str">
            <v>ostatni</v>
          </cell>
          <cell r="S536" t="str">
            <v>SPAAS CANDLES POLAND Spółka z ograniczoną odpowiedzialnością</v>
          </cell>
          <cell r="T536" t="str">
            <v>7822372731</v>
          </cell>
          <cell r="U536" t="str">
            <v>2012-02-22</v>
          </cell>
          <cell r="V536">
            <v>273253.95</v>
          </cell>
          <cell r="W536">
            <v>232265.85</v>
          </cell>
          <cell r="X536" t="str">
            <v>Tak</v>
          </cell>
          <cell r="Y536">
            <v>1282486.5</v>
          </cell>
          <cell r="Z536">
            <v>2974584.64</v>
          </cell>
          <cell r="AA536">
            <v>0</v>
          </cell>
          <cell r="AB536">
            <v>1090113.51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2564973</v>
          </cell>
          <cell r="AH536">
            <v>2564973</v>
          </cell>
          <cell r="AI536">
            <v>1282486.5</v>
          </cell>
        </row>
        <row r="537">
          <cell r="P537" t="str">
            <v>RPZP.01.01.03-32-044/09</v>
          </cell>
          <cell r="Q537" t="e">
            <v>#N/A</v>
          </cell>
          <cell r="R537" t="str">
            <v>ostatni</v>
          </cell>
          <cell r="S537" t="str">
            <v>AGAT + Spółka z ograniczoną odpowiedzialnością</v>
          </cell>
          <cell r="T537" t="str">
            <v>9552177942</v>
          </cell>
          <cell r="U537" t="str">
            <v>2010-12-21</v>
          </cell>
          <cell r="V537">
            <v>978796.72</v>
          </cell>
          <cell r="W537">
            <v>831977.21</v>
          </cell>
          <cell r="X537" t="str">
            <v>Tak</v>
          </cell>
          <cell r="Y537">
            <v>978796.72</v>
          </cell>
          <cell r="Z537">
            <v>1638587.88</v>
          </cell>
          <cell r="AA537">
            <v>0</v>
          </cell>
          <cell r="AB537">
            <v>831977.21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1631327.88</v>
          </cell>
          <cell r="AH537">
            <v>1631327.88</v>
          </cell>
          <cell r="AI537">
            <v>978796.72</v>
          </cell>
        </row>
        <row r="538">
          <cell r="P538" t="str">
            <v>RPZP.01.01.03-32-045/10</v>
          </cell>
          <cell r="Q538" t="e">
            <v>#N/A</v>
          </cell>
          <cell r="R538" t="str">
            <v>ostatni</v>
          </cell>
          <cell r="S538" t="str">
            <v>Klippan Safety Polska Sp. z. o. o</v>
          </cell>
          <cell r="T538" t="str">
            <v>8540011141</v>
          </cell>
          <cell r="U538" t="str">
            <v>2013-10-21</v>
          </cell>
          <cell r="V538">
            <v>235931.66</v>
          </cell>
          <cell r="W538">
            <v>235931.66</v>
          </cell>
          <cell r="X538" t="str">
            <v>Tak</v>
          </cell>
          <cell r="Y538">
            <v>235931.66</v>
          </cell>
          <cell r="Z538">
            <v>855788.5</v>
          </cell>
          <cell r="AA538">
            <v>0</v>
          </cell>
          <cell r="AB538">
            <v>235931.66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471863.33</v>
          </cell>
          <cell r="AH538">
            <v>855788.5</v>
          </cell>
          <cell r="AI538">
            <v>235931.66</v>
          </cell>
        </row>
        <row r="539">
          <cell r="P539" t="str">
            <v>RPZP.01.01.03-32-046/09</v>
          </cell>
          <cell r="Q539" t="e">
            <v>#N/A</v>
          </cell>
          <cell r="R539" t="str">
            <v>ostatni</v>
          </cell>
          <cell r="S539" t="str">
            <v>Towarzystwo Handlowe ALPLAST Spółka Jawna A. Bąk i Spółka</v>
          </cell>
          <cell r="T539" t="str">
            <v>6710012263</v>
          </cell>
          <cell r="U539" t="str">
            <v>2012-03-09</v>
          </cell>
          <cell r="V539">
            <v>184712.68</v>
          </cell>
          <cell r="W539">
            <v>157005.76999999999</v>
          </cell>
          <cell r="X539" t="str">
            <v>Tak</v>
          </cell>
          <cell r="Y539">
            <v>1418513.06</v>
          </cell>
          <cell r="Z539">
            <v>3512153.66</v>
          </cell>
          <cell r="AA539">
            <v>992959.14</v>
          </cell>
          <cell r="AB539">
            <v>1205736.08</v>
          </cell>
          <cell r="AC539">
            <v>0</v>
          </cell>
          <cell r="AD539">
            <v>0</v>
          </cell>
          <cell r="AE539">
            <v>0</v>
          </cell>
          <cell r="AF539">
            <v>57980</v>
          </cell>
          <cell r="AG539">
            <v>2364188.46</v>
          </cell>
          <cell r="AH539">
            <v>2364188.46</v>
          </cell>
          <cell r="AI539">
            <v>1418513.06</v>
          </cell>
        </row>
        <row r="540">
          <cell r="P540" t="str">
            <v>RPZP.01.01.03-32-047/09</v>
          </cell>
          <cell r="Q540" t="e">
            <v>#N/A</v>
          </cell>
          <cell r="R540" t="str">
            <v>ostatni</v>
          </cell>
          <cell r="S540" t="str">
            <v>Zakład Poligraficzno-Papierniczy Eugeniusz Kopociński</v>
          </cell>
          <cell r="T540" t="str">
            <v>8520008070</v>
          </cell>
          <cell r="U540" t="str">
            <v>2011-04-19</v>
          </cell>
          <cell r="V540">
            <v>1216335.48</v>
          </cell>
          <cell r="W540">
            <v>1033885.16</v>
          </cell>
          <cell r="X540" t="str">
            <v>Tak</v>
          </cell>
          <cell r="Y540">
            <v>3606735.48</v>
          </cell>
          <cell r="Z540">
            <v>7333695.4800000004</v>
          </cell>
          <cell r="AA540">
            <v>2799994.93</v>
          </cell>
          <cell r="AB540">
            <v>3065725.16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6011225.7999999998</v>
          </cell>
          <cell r="AH540">
            <v>6011225.7999999998</v>
          </cell>
          <cell r="AI540">
            <v>3606735.48</v>
          </cell>
        </row>
        <row r="541">
          <cell r="P541" t="str">
            <v>RPZP.01.01.03-32-048/09</v>
          </cell>
          <cell r="Q541" t="e">
            <v>#N/A</v>
          </cell>
          <cell r="R541" t="str">
            <v>ostatni</v>
          </cell>
          <cell r="S541" t="str">
            <v>GISPRO Spółka z ograniczoną odpowiedzialnością</v>
          </cell>
          <cell r="T541" t="str">
            <v>9552179786</v>
          </cell>
          <cell r="U541" t="str">
            <v>2011-09-22</v>
          </cell>
          <cell r="V541">
            <v>619513.16</v>
          </cell>
          <cell r="W541">
            <v>526586.18000000005</v>
          </cell>
          <cell r="X541" t="str">
            <v>Tak</v>
          </cell>
          <cell r="Y541">
            <v>619513.16</v>
          </cell>
          <cell r="Z541">
            <v>1256466.25</v>
          </cell>
          <cell r="AA541">
            <v>0</v>
          </cell>
          <cell r="AB541">
            <v>526586.18000000005</v>
          </cell>
          <cell r="AC541">
            <v>0</v>
          </cell>
          <cell r="AD541">
            <v>0</v>
          </cell>
          <cell r="AE541">
            <v>0</v>
          </cell>
          <cell r="AF541">
            <v>8000</v>
          </cell>
          <cell r="AG541">
            <v>1032521.94</v>
          </cell>
          <cell r="AH541">
            <v>1032521.94</v>
          </cell>
          <cell r="AI541">
            <v>619513.16</v>
          </cell>
        </row>
        <row r="542">
          <cell r="P542" t="str">
            <v>RPZP.01.01.03-32-048/12</v>
          </cell>
          <cell r="Q542" t="e">
            <v>#N/A</v>
          </cell>
          <cell r="R542" t="str">
            <v>ostatni</v>
          </cell>
          <cell r="S542" t="str">
            <v>Interplastik Spółka z ograniczoną odpowiedzialnością</v>
          </cell>
          <cell r="T542" t="str">
            <v>7811848779</v>
          </cell>
          <cell r="U542" t="str">
            <v>2014-09-05</v>
          </cell>
          <cell r="V542">
            <v>366529.11</v>
          </cell>
          <cell r="W542">
            <v>366529.11</v>
          </cell>
          <cell r="X542" t="str">
            <v>Tak</v>
          </cell>
          <cell r="Y542">
            <v>3690463.29</v>
          </cell>
          <cell r="Z542">
            <v>7503152.3200000003</v>
          </cell>
          <cell r="AA542">
            <v>2664964.33</v>
          </cell>
          <cell r="AB542">
            <v>3690463.29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6150772.1600000001</v>
          </cell>
          <cell r="AH542">
            <v>6150772.1600000001</v>
          </cell>
          <cell r="AI542">
            <v>3690463.29</v>
          </cell>
        </row>
        <row r="543">
          <cell r="P543" t="str">
            <v>RPZP.01.01.03-32-049/09</v>
          </cell>
          <cell r="Q543" t="e">
            <v>#N/A</v>
          </cell>
          <cell r="R543" t="str">
            <v>ostatni</v>
          </cell>
          <cell r="S543" t="str">
            <v>Megaron Spółka Akcyjna</v>
          </cell>
          <cell r="T543" t="str">
            <v>8520508938</v>
          </cell>
          <cell r="U543" t="str">
            <v>2012-02-27</v>
          </cell>
          <cell r="V543">
            <v>1896339.51</v>
          </cell>
          <cell r="W543">
            <v>1611888.58</v>
          </cell>
          <cell r="X543" t="str">
            <v>Tak</v>
          </cell>
          <cell r="Y543">
            <v>3953390.66</v>
          </cell>
          <cell r="Z543">
            <v>9764848.4299999997</v>
          </cell>
          <cell r="AA543">
            <v>2573879.5099999998</v>
          </cell>
          <cell r="AB543">
            <v>3360382.04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7905792.9900000002</v>
          </cell>
          <cell r="AH543">
            <v>7983124.1699999999</v>
          </cell>
          <cell r="AI543">
            <v>3953390.66</v>
          </cell>
        </row>
        <row r="544">
          <cell r="P544" t="str">
            <v>RPZP.01.01.03-32-050/09</v>
          </cell>
          <cell r="Q544" t="e">
            <v>#N/A</v>
          </cell>
          <cell r="R544" t="str">
            <v>ostatni</v>
          </cell>
          <cell r="S544" t="str">
            <v>Wyroby Granitowe Wołczyk Spółka Jawna</v>
          </cell>
          <cell r="T544" t="str">
            <v>8610007507</v>
          </cell>
          <cell r="U544" t="str">
            <v>2012-06-26</v>
          </cell>
          <cell r="V544">
            <v>215316.64</v>
          </cell>
          <cell r="W544">
            <v>183019.14</v>
          </cell>
          <cell r="X544" t="str">
            <v>Tak</v>
          </cell>
          <cell r="Y544">
            <v>3087628.81</v>
          </cell>
          <cell r="Z544">
            <v>5782587.7800000003</v>
          </cell>
          <cell r="AA544">
            <v>2301579</v>
          </cell>
          <cell r="AB544">
            <v>2624484.46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5146048.04</v>
          </cell>
          <cell r="AH544">
            <v>5146048.04</v>
          </cell>
          <cell r="AI544">
            <v>3087628.81</v>
          </cell>
        </row>
        <row r="545">
          <cell r="P545" t="str">
            <v>RPZP.01.01.03-32-050/10</v>
          </cell>
          <cell r="Q545" t="e">
            <v>#N/A</v>
          </cell>
          <cell r="R545" t="str">
            <v>ostatni</v>
          </cell>
          <cell r="S545" t="str">
            <v>Zakład Ogólnobudowlany "SARMATA" Paweł Gągała</v>
          </cell>
          <cell r="T545" t="str">
            <v>8521575061</v>
          </cell>
          <cell r="U545" t="str">
            <v>2013-03-22</v>
          </cell>
          <cell r="V545">
            <v>219731.65</v>
          </cell>
          <cell r="W545">
            <v>219731.65</v>
          </cell>
          <cell r="X545" t="str">
            <v>Tak</v>
          </cell>
          <cell r="Y545">
            <v>1115209.6499999999</v>
          </cell>
          <cell r="Z545">
            <v>2525235.4700000002</v>
          </cell>
          <cell r="AA545">
            <v>517482</v>
          </cell>
          <cell r="AB545">
            <v>1115209.6499999999</v>
          </cell>
          <cell r="AC545">
            <v>0</v>
          </cell>
          <cell r="AD545">
            <v>0</v>
          </cell>
          <cell r="AE545">
            <v>0</v>
          </cell>
          <cell r="AF545">
            <v>26500</v>
          </cell>
          <cell r="AG545">
            <v>1858682.76</v>
          </cell>
          <cell r="AH545">
            <v>2170841.84</v>
          </cell>
          <cell r="AI545">
            <v>1115209.6499999999</v>
          </cell>
        </row>
        <row r="546">
          <cell r="P546" t="str">
            <v>RPZP.01.01.03-32-051/09</v>
          </cell>
          <cell r="Q546" t="e">
            <v>#N/A</v>
          </cell>
          <cell r="R546" t="str">
            <v>ostatni</v>
          </cell>
          <cell r="S546" t="str">
            <v>Tweetop Sp. z o.o.</v>
          </cell>
          <cell r="T546" t="str">
            <v>8512743464</v>
          </cell>
          <cell r="U546" t="str">
            <v>2012-02-15</v>
          </cell>
          <cell r="V546">
            <v>485551.18</v>
          </cell>
          <cell r="W546">
            <v>412718.5</v>
          </cell>
          <cell r="X546" t="str">
            <v>Tak</v>
          </cell>
          <cell r="Y546">
            <v>3250759.77</v>
          </cell>
          <cell r="Z546">
            <v>5456575.5999999996</v>
          </cell>
          <cell r="AA546">
            <v>2202000</v>
          </cell>
          <cell r="AB546">
            <v>2763145.78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5417932.96</v>
          </cell>
          <cell r="AH546">
            <v>5417932.96</v>
          </cell>
          <cell r="AI546">
            <v>3250759.77</v>
          </cell>
        </row>
        <row r="547">
          <cell r="P547" t="str">
            <v>RPZP.01.01.03-32-052/09</v>
          </cell>
          <cell r="Q547" t="e">
            <v>#N/A</v>
          </cell>
          <cell r="R547" t="str">
            <v>ostatni</v>
          </cell>
          <cell r="S547" t="str">
            <v>Europa Systems spółka z ograniczoną odpowiedzialnością</v>
          </cell>
          <cell r="T547" t="str">
            <v>8522247608</v>
          </cell>
          <cell r="U547" t="str">
            <v>2012-10-15</v>
          </cell>
          <cell r="V547">
            <v>890365.7</v>
          </cell>
          <cell r="W547">
            <v>756810.82</v>
          </cell>
          <cell r="X547" t="str">
            <v>Tak</v>
          </cell>
          <cell r="Y547">
            <v>1652150</v>
          </cell>
          <cell r="Z547">
            <v>4387344.58</v>
          </cell>
          <cell r="AA547">
            <v>578252</v>
          </cell>
          <cell r="AB547">
            <v>1404327.47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3304300</v>
          </cell>
          <cell r="AH547">
            <v>3304300</v>
          </cell>
          <cell r="AI547">
            <v>1652150</v>
          </cell>
        </row>
        <row r="548">
          <cell r="P548" t="str">
            <v>RPZP.01.01.03-32-053/10</v>
          </cell>
          <cell r="Q548" t="e">
            <v>#N/A</v>
          </cell>
          <cell r="R548" t="str">
            <v>ostatni</v>
          </cell>
          <cell r="S548" t="str">
            <v>Zakład Przemysłu Gumowego "STARGUM" Jan Wincenty Stankiewicz</v>
          </cell>
          <cell r="T548" t="str">
            <v>8540003383</v>
          </cell>
          <cell r="U548" t="str">
            <v>2014-12-04</v>
          </cell>
          <cell r="V548">
            <v>223970.4</v>
          </cell>
          <cell r="W548">
            <v>223970.4</v>
          </cell>
          <cell r="X548" t="str">
            <v>Tak</v>
          </cell>
          <cell r="Y548">
            <v>2745351.86</v>
          </cell>
          <cell r="Z548">
            <v>6250537.7000000002</v>
          </cell>
          <cell r="AA548">
            <v>2378036.9</v>
          </cell>
          <cell r="AB548">
            <v>2745351.86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5490703.7300000004</v>
          </cell>
          <cell r="AH548">
            <v>5491573.7300000004</v>
          </cell>
          <cell r="AI548">
            <v>2745351.86</v>
          </cell>
        </row>
        <row r="549">
          <cell r="P549" t="str">
            <v>RPZP.01.01.03-32-054/09</v>
          </cell>
          <cell r="Q549" t="e">
            <v>#N/A</v>
          </cell>
          <cell r="R549" t="str">
            <v>ostatni</v>
          </cell>
          <cell r="S549" t="str">
            <v>Przedsiębiorstwo Wielobranżowe "NCS" Sp. z o.o.</v>
          </cell>
          <cell r="T549" t="str">
            <v>7780170111</v>
          </cell>
          <cell r="U549" t="str">
            <v>2011-04-21</v>
          </cell>
          <cell r="V549">
            <v>351426.21</v>
          </cell>
          <cell r="W549">
            <v>298712.27</v>
          </cell>
          <cell r="X549" t="str">
            <v>Tak</v>
          </cell>
          <cell r="Y549">
            <v>351426.21</v>
          </cell>
          <cell r="Z549">
            <v>864080.52</v>
          </cell>
          <cell r="AA549">
            <v>0</v>
          </cell>
          <cell r="AB549">
            <v>298712.27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702852.43</v>
          </cell>
          <cell r="AH549">
            <v>705372.72</v>
          </cell>
          <cell r="AI549">
            <v>351426.21</v>
          </cell>
        </row>
        <row r="550">
          <cell r="P550" t="str">
            <v>RPZP.01.01.03-32-054/10</v>
          </cell>
          <cell r="Q550" t="e">
            <v>#N/A</v>
          </cell>
          <cell r="R550" t="str">
            <v>ostatni</v>
          </cell>
          <cell r="S550" t="str">
            <v>CELLCO COMMUNICATIONS SPÓŁKA Z OGRANICZONĄ ODPOWIEDZIALNOŚCIĄ</v>
          </cell>
          <cell r="T550" t="str">
            <v>8521826706</v>
          </cell>
          <cell r="U550" t="str">
            <v>2012-08-01</v>
          </cell>
          <cell r="V550">
            <v>229800</v>
          </cell>
          <cell r="W550">
            <v>229800</v>
          </cell>
          <cell r="X550" t="str">
            <v>Tak</v>
          </cell>
          <cell r="Y550">
            <v>229800</v>
          </cell>
          <cell r="Z550">
            <v>415193.59999999998</v>
          </cell>
          <cell r="AA550">
            <v>0</v>
          </cell>
          <cell r="AB550">
            <v>229800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383000</v>
          </cell>
          <cell r="AH550">
            <v>383000</v>
          </cell>
          <cell r="AI550">
            <v>229800</v>
          </cell>
        </row>
        <row r="551">
          <cell r="P551" t="str">
            <v>RPZP.01.01.03-32-055/09</v>
          </cell>
          <cell r="Q551" t="e">
            <v>#N/A</v>
          </cell>
          <cell r="R551" t="str">
            <v>ostatni</v>
          </cell>
          <cell r="S551" t="str">
            <v>TEKMAR Wioletta Piasecka</v>
          </cell>
          <cell r="T551" t="str">
            <v>2530026327</v>
          </cell>
          <cell r="U551" t="str">
            <v>2014-08-04</v>
          </cell>
          <cell r="V551">
            <v>205144.17</v>
          </cell>
          <cell r="W551">
            <v>174372.57</v>
          </cell>
          <cell r="X551" t="str">
            <v>Tak</v>
          </cell>
          <cell r="Y551">
            <v>1682419.54</v>
          </cell>
          <cell r="Z551">
            <v>4128308.26</v>
          </cell>
          <cell r="AA551">
            <v>0</v>
          </cell>
          <cell r="AB551">
            <v>1430056.6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2804500</v>
          </cell>
          <cell r="AH551">
            <v>2804500</v>
          </cell>
          <cell r="AI551">
            <v>1682419.54</v>
          </cell>
        </row>
        <row r="552">
          <cell r="P552" t="str">
            <v>RPZP.01.01.03-32-058/09</v>
          </cell>
          <cell r="Q552" t="e">
            <v>#N/A</v>
          </cell>
          <cell r="R552" t="str">
            <v>ostatni</v>
          </cell>
          <cell r="S552" t="str">
            <v>Integer.pl Spółka Akcyjna</v>
          </cell>
          <cell r="T552" t="str">
            <v>6782881784</v>
          </cell>
          <cell r="U552" t="str">
            <v>2010-10-11</v>
          </cell>
          <cell r="V552">
            <v>0</v>
          </cell>
          <cell r="W552">
            <v>0</v>
          </cell>
          <cell r="X552" t="str">
            <v>Tak</v>
          </cell>
          <cell r="Y552">
            <v>3885878.85</v>
          </cell>
          <cell r="Z552">
            <v>9487949.4100000001</v>
          </cell>
          <cell r="AA552">
            <v>0</v>
          </cell>
          <cell r="AB552">
            <v>3302997.02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7771757.71</v>
          </cell>
          <cell r="AH552">
            <v>7771757.71</v>
          </cell>
          <cell r="AI552">
            <v>3885878.85</v>
          </cell>
        </row>
        <row r="553">
          <cell r="P553" t="str">
            <v>RPZP.01.01.03-32-061/09</v>
          </cell>
          <cell r="Q553" t="e">
            <v>#N/A</v>
          </cell>
          <cell r="R553" t="str">
            <v>ostatni</v>
          </cell>
          <cell r="S553" t="str">
            <v>GIPO Sp. z o.o.</v>
          </cell>
          <cell r="T553" t="str">
            <v>6692427455</v>
          </cell>
          <cell r="U553" t="str">
            <v>2013-07-11</v>
          </cell>
          <cell r="V553">
            <v>383913.29</v>
          </cell>
          <cell r="W553">
            <v>326326.28999999998</v>
          </cell>
          <cell r="X553" t="str">
            <v>Tak</v>
          </cell>
          <cell r="Y553">
            <v>3746427.82</v>
          </cell>
          <cell r="Z553">
            <v>8614925.7400000002</v>
          </cell>
          <cell r="AA553">
            <v>2800000</v>
          </cell>
          <cell r="AB553">
            <v>3184463.63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7399194.9500000002</v>
          </cell>
          <cell r="AH553">
            <v>7499794.9500000002</v>
          </cell>
          <cell r="AI553">
            <v>3746427.82</v>
          </cell>
        </row>
        <row r="554">
          <cell r="P554" t="str">
            <v>RPZP.01.01.03-32-061/12</v>
          </cell>
          <cell r="Q554" t="e">
            <v>#N/A</v>
          </cell>
          <cell r="R554" t="str">
            <v>ostatni</v>
          </cell>
          <cell r="S554" t="str">
            <v>Europa Systems sp. z o.o.</v>
          </cell>
          <cell r="T554" t="str">
            <v>8522247608</v>
          </cell>
          <cell r="U554" t="str">
            <v>2014-03-17</v>
          </cell>
          <cell r="V554">
            <v>504600.55</v>
          </cell>
          <cell r="W554">
            <v>504600.55</v>
          </cell>
          <cell r="X554" t="str">
            <v>Tak</v>
          </cell>
          <cell r="Y554">
            <v>3306327.22</v>
          </cell>
          <cell r="Z554">
            <v>8294076.3600000003</v>
          </cell>
          <cell r="AA554">
            <v>0</v>
          </cell>
          <cell r="AB554">
            <v>3306327.22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6612654.46</v>
          </cell>
          <cell r="AH554">
            <v>6612823.04</v>
          </cell>
          <cell r="AI554">
            <v>3306327.22</v>
          </cell>
        </row>
        <row r="555">
          <cell r="P555" t="str">
            <v>RPZP.01.01.03-32-062/10</v>
          </cell>
          <cell r="Q555" t="e">
            <v>#N/A</v>
          </cell>
          <cell r="R555" t="str">
            <v>ostatni</v>
          </cell>
          <cell r="S555" t="str">
            <v>„RPM” Robert Piotr Paderecki</v>
          </cell>
          <cell r="T555" t="str">
            <v>8521074100</v>
          </cell>
          <cell r="U555" t="str">
            <v>2014-04-28</v>
          </cell>
          <cell r="V555">
            <v>95520.39</v>
          </cell>
          <cell r="W555">
            <v>95520.39</v>
          </cell>
          <cell r="X555" t="str">
            <v>Tak</v>
          </cell>
          <cell r="Y555">
            <v>1628703.53</v>
          </cell>
          <cell r="Z555">
            <v>2725108.98</v>
          </cell>
          <cell r="AA555">
            <v>1139859</v>
          </cell>
          <cell r="AB555">
            <v>1628703.53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2714505.88</v>
          </cell>
          <cell r="AH555">
            <v>2714505.88</v>
          </cell>
          <cell r="AI555">
            <v>1628703.53</v>
          </cell>
        </row>
        <row r="556">
          <cell r="P556" t="str">
            <v>RPZP.01.01.03-32-063/09</v>
          </cell>
          <cell r="Q556" t="e">
            <v>#N/A</v>
          </cell>
          <cell r="R556" t="str">
            <v>ostatni</v>
          </cell>
          <cell r="S556" t="str">
            <v>Aba Papier Int. Spółka z Ograniczoną Odpowiedzialnością</v>
          </cell>
          <cell r="T556" t="str">
            <v>8521001779</v>
          </cell>
          <cell r="U556" t="str">
            <v>2010-09-20</v>
          </cell>
          <cell r="V556">
            <v>0</v>
          </cell>
          <cell r="W556">
            <v>0</v>
          </cell>
          <cell r="X556" t="str">
            <v>Tak</v>
          </cell>
          <cell r="Y556">
            <v>403381.8</v>
          </cell>
          <cell r="Z556">
            <v>820209.66</v>
          </cell>
          <cell r="AA556">
            <v>0</v>
          </cell>
          <cell r="AB556">
            <v>342874.53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672303</v>
          </cell>
          <cell r="AH556">
            <v>672303</v>
          </cell>
          <cell r="AI556">
            <v>403381.8</v>
          </cell>
        </row>
        <row r="557">
          <cell r="P557" t="str">
            <v>RPZP.01.01.03-32-064/09</v>
          </cell>
          <cell r="Q557" t="e">
            <v>#N/A</v>
          </cell>
          <cell r="R557" t="str">
            <v>ostatni</v>
          </cell>
          <cell r="S557" t="str">
            <v>Optima Doradztwo Marketingowe, Usługi Reklamowe Tomasz Nowacki</v>
          </cell>
          <cell r="T557" t="str">
            <v>8521254285</v>
          </cell>
          <cell r="U557" t="str">
            <v>2012-11-12</v>
          </cell>
          <cell r="V557">
            <v>397356.09</v>
          </cell>
          <cell r="W557">
            <v>337752.67</v>
          </cell>
          <cell r="X557" t="str">
            <v>Tak</v>
          </cell>
          <cell r="Y557">
            <v>770759.99</v>
          </cell>
          <cell r="Z557">
            <v>1578678.5</v>
          </cell>
          <cell r="AA557">
            <v>507246.2</v>
          </cell>
          <cell r="AB557">
            <v>655145.98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1284600</v>
          </cell>
          <cell r="AH557">
            <v>1284600</v>
          </cell>
          <cell r="AI557">
            <v>770759.99</v>
          </cell>
        </row>
        <row r="558">
          <cell r="P558" t="str">
            <v>RPZP.01.01.03-32-064/10</v>
          </cell>
          <cell r="Q558" t="e">
            <v>#N/A</v>
          </cell>
          <cell r="R558" t="str">
            <v>ostatni</v>
          </cell>
          <cell r="S558" t="str">
            <v>Dancoal Sp. z o.o.</v>
          </cell>
          <cell r="T558" t="str">
            <v>5272578460</v>
          </cell>
          <cell r="U558" t="str">
            <v>2014-08-12</v>
          </cell>
          <cell r="V558">
            <v>588791.36</v>
          </cell>
          <cell r="W558">
            <v>588791.36</v>
          </cell>
          <cell r="X558" t="str">
            <v>Tak</v>
          </cell>
          <cell r="Y558">
            <v>3822570.32</v>
          </cell>
          <cell r="Z558">
            <v>10131940.35</v>
          </cell>
          <cell r="AA558">
            <v>0</v>
          </cell>
          <cell r="AB558">
            <v>3822570.32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7645140.6399999997</v>
          </cell>
          <cell r="AH558">
            <v>7824600.9199999999</v>
          </cell>
          <cell r="AI558">
            <v>3822570.32</v>
          </cell>
        </row>
        <row r="559">
          <cell r="P559" t="str">
            <v>RPZP.01.01.03-32-066/09</v>
          </cell>
          <cell r="Q559" t="e">
            <v>#N/A</v>
          </cell>
          <cell r="R559" t="str">
            <v>ostatni</v>
          </cell>
          <cell r="S559" t="str">
            <v>TOTEM Kamiński, Szuliński, Snarski, Kamiński spółka jawna</v>
          </cell>
          <cell r="T559" t="str">
            <v>8522321196</v>
          </cell>
          <cell r="U559" t="str">
            <v>2013-09-04</v>
          </cell>
          <cell r="V559">
            <v>1531602.33</v>
          </cell>
          <cell r="W559">
            <v>1301861.98</v>
          </cell>
          <cell r="X559" t="str">
            <v>Tak</v>
          </cell>
          <cell r="Y559">
            <v>3939221.15</v>
          </cell>
          <cell r="Z559">
            <v>14328860.710000001</v>
          </cell>
          <cell r="AA559">
            <v>2569580.0299999998</v>
          </cell>
          <cell r="AB559">
            <v>3348337.96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7222425.8099999996</v>
          </cell>
          <cell r="AH559">
            <v>7222425.8099999996</v>
          </cell>
          <cell r="AI559">
            <v>3939221.15</v>
          </cell>
        </row>
        <row r="560">
          <cell r="P560" t="str">
            <v>RPZP.01.01.03-32-066/10</v>
          </cell>
          <cell r="Q560" t="e">
            <v>#N/A</v>
          </cell>
          <cell r="R560" t="str">
            <v>ostatni</v>
          </cell>
          <cell r="S560" t="str">
            <v>Indywidualna Praktyka Lekarska Lekarz Dentysta Michał Dębicki</v>
          </cell>
          <cell r="T560" t="str">
            <v>6721803146</v>
          </cell>
          <cell r="U560" t="str">
            <v>2013-07-12</v>
          </cell>
          <cell r="V560">
            <v>156000</v>
          </cell>
          <cell r="W560">
            <v>156000</v>
          </cell>
          <cell r="X560" t="str">
            <v>Tak</v>
          </cell>
          <cell r="Y560">
            <v>212622.24</v>
          </cell>
          <cell r="Z560">
            <v>354500</v>
          </cell>
          <cell r="AA560">
            <v>129972.24</v>
          </cell>
          <cell r="AB560">
            <v>212622.24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354370.4</v>
          </cell>
          <cell r="AH560">
            <v>354370.4</v>
          </cell>
          <cell r="AI560">
            <v>212622.24</v>
          </cell>
        </row>
        <row r="561">
          <cell r="P561" t="str">
            <v>RPZP.01.01.03-32-067/09</v>
          </cell>
          <cell r="Q561" t="e">
            <v>#N/A</v>
          </cell>
          <cell r="R561" t="str">
            <v>ostatni</v>
          </cell>
          <cell r="S561" t="str">
            <v>KJB KRZYSZTOF BAŁAMĄCEK</v>
          </cell>
          <cell r="T561" t="str">
            <v>9551935524</v>
          </cell>
          <cell r="U561" t="str">
            <v>2013-09-20</v>
          </cell>
          <cell r="V561">
            <v>292541.09999999998</v>
          </cell>
          <cell r="W561">
            <v>248659.94</v>
          </cell>
          <cell r="X561" t="str">
            <v>Tak</v>
          </cell>
          <cell r="Y561">
            <v>3945584.08</v>
          </cell>
          <cell r="Z561">
            <v>7993466.0099999998</v>
          </cell>
          <cell r="AA561">
            <v>2761908.84</v>
          </cell>
          <cell r="AB561">
            <v>3353746.47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6575973.4800000004</v>
          </cell>
          <cell r="AH561">
            <v>6575973.4800000004</v>
          </cell>
          <cell r="AI561">
            <v>3945584.08</v>
          </cell>
        </row>
        <row r="562">
          <cell r="P562" t="str">
            <v>RPZP.01.01.03-32-067/12</v>
          </cell>
          <cell r="Q562" t="e">
            <v>#N/A</v>
          </cell>
          <cell r="R562" t="str">
            <v>ostatni</v>
          </cell>
          <cell r="S562" t="str">
            <v>TOTEM Kamiński, Szuliński, Snarski, Kamiński spółka jawna</v>
          </cell>
          <cell r="T562" t="str">
            <v>8522321196</v>
          </cell>
          <cell r="U562" t="str">
            <v>2013-09-30</v>
          </cell>
          <cell r="V562">
            <v>776147.35</v>
          </cell>
          <cell r="W562">
            <v>776147.35</v>
          </cell>
          <cell r="X562" t="str">
            <v>Tak</v>
          </cell>
          <cell r="Y562">
            <v>1831615.7</v>
          </cell>
          <cell r="Z562">
            <v>3754812.19</v>
          </cell>
          <cell r="AA562">
            <v>1367100</v>
          </cell>
          <cell r="AB562">
            <v>1831615.7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3052692.84</v>
          </cell>
          <cell r="AH562">
            <v>3052692.84</v>
          </cell>
          <cell r="AI562">
            <v>1831615.7</v>
          </cell>
        </row>
        <row r="563">
          <cell r="P563" t="str">
            <v>RPZP.01.01.03-32-068/10</v>
          </cell>
          <cell r="Q563" t="e">
            <v>#N/A</v>
          </cell>
          <cell r="R563" t="str">
            <v>ostatni</v>
          </cell>
          <cell r="S563" t="str">
            <v>ETIKO Spółka z ograniczoną odpowiedzialnością</v>
          </cell>
          <cell r="T563" t="str">
            <v>9552230435</v>
          </cell>
          <cell r="U563" t="str">
            <v>2014-09-25</v>
          </cell>
          <cell r="V563">
            <v>242509.99</v>
          </cell>
          <cell r="W563">
            <v>242509.99</v>
          </cell>
          <cell r="X563" t="str">
            <v>Tak</v>
          </cell>
          <cell r="Y563">
            <v>798758.69</v>
          </cell>
          <cell r="Z563">
            <v>1736884.42</v>
          </cell>
          <cell r="AA563">
            <v>650727</v>
          </cell>
          <cell r="AB563">
            <v>798758.69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1412101.16</v>
          </cell>
          <cell r="AH563">
            <v>1412101.16</v>
          </cell>
          <cell r="AI563">
            <v>798758.69</v>
          </cell>
        </row>
        <row r="564">
          <cell r="P564" t="str">
            <v>RPZP.01.01.03-32-069/09</v>
          </cell>
          <cell r="Q564" t="e">
            <v>#N/A</v>
          </cell>
          <cell r="R564" t="str">
            <v>ostatni</v>
          </cell>
          <cell r="S564" t="str">
            <v>TRICHOMED Julitta Siemiątkowska</v>
          </cell>
          <cell r="T564" t="str">
            <v>8541341509</v>
          </cell>
          <cell r="U564" t="str">
            <v>2011-11-15</v>
          </cell>
          <cell r="V564">
            <v>60988.36</v>
          </cell>
          <cell r="W564">
            <v>51840.1</v>
          </cell>
          <cell r="X564" t="str">
            <v>Tak</v>
          </cell>
          <cell r="Y564">
            <v>165978.21</v>
          </cell>
          <cell r="Z564">
            <v>345335.31</v>
          </cell>
          <cell r="AA564">
            <v>0</v>
          </cell>
          <cell r="AB564">
            <v>141081.46</v>
          </cell>
          <cell r="AC564">
            <v>0</v>
          </cell>
          <cell r="AD564">
            <v>0</v>
          </cell>
          <cell r="AE564">
            <v>0</v>
          </cell>
          <cell r="AF564">
            <v>27663.03</v>
          </cell>
          <cell r="AG564">
            <v>276630.34999999998</v>
          </cell>
          <cell r="AH564">
            <v>276630.34999999998</v>
          </cell>
          <cell r="AI564">
            <v>165978.21</v>
          </cell>
        </row>
        <row r="565">
          <cell r="P565" t="str">
            <v>RPZP.01.01.03-32-070/10</v>
          </cell>
          <cell r="Q565" t="e">
            <v>#N/A</v>
          </cell>
          <cell r="R565" t="str">
            <v>ostatni</v>
          </cell>
          <cell r="S565" t="str">
            <v>ABA Papier Int. Spółka z ograniczoną odpowiedzialnością</v>
          </cell>
          <cell r="T565" t="str">
            <v>8521001779</v>
          </cell>
          <cell r="U565" t="str">
            <v>2014-12-01</v>
          </cell>
          <cell r="V565">
            <v>617736</v>
          </cell>
          <cell r="W565">
            <v>617736</v>
          </cell>
          <cell r="X565" t="str">
            <v>Tak</v>
          </cell>
          <cell r="Y565">
            <v>2457336</v>
          </cell>
          <cell r="Z565">
            <v>5030638.8</v>
          </cell>
          <cell r="AA565">
            <v>1722000</v>
          </cell>
          <cell r="AB565">
            <v>2457336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4095560</v>
          </cell>
          <cell r="AH565">
            <v>4095560</v>
          </cell>
          <cell r="AI565">
            <v>2457336</v>
          </cell>
        </row>
        <row r="566">
          <cell r="P566" t="str">
            <v>RPZP.01.01.03-32-070/12</v>
          </cell>
          <cell r="Q566" t="e">
            <v>#N/A</v>
          </cell>
          <cell r="R566" t="str">
            <v>ostatni</v>
          </cell>
          <cell r="S566" t="str">
            <v>VASCO Spółka z ograniczoną odpowiedzialnością</v>
          </cell>
          <cell r="T566" t="str">
            <v>8522597171</v>
          </cell>
          <cell r="U566" t="str">
            <v>2014-10-01</v>
          </cell>
          <cell r="V566">
            <v>19644</v>
          </cell>
          <cell r="W566">
            <v>19644</v>
          </cell>
          <cell r="X566" t="str">
            <v>Tak</v>
          </cell>
          <cell r="Y566">
            <v>467774.41</v>
          </cell>
          <cell r="Z566">
            <v>958937.78</v>
          </cell>
          <cell r="AA566">
            <v>156061.18</v>
          </cell>
          <cell r="AB566">
            <v>467774.41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779624.03</v>
          </cell>
          <cell r="AH566">
            <v>779624.03</v>
          </cell>
          <cell r="AI566">
            <v>467774.41</v>
          </cell>
        </row>
        <row r="567">
          <cell r="P567" t="str">
            <v>RPZP.01.01.03-32-071/09</v>
          </cell>
          <cell r="Q567" t="e">
            <v>#N/A</v>
          </cell>
          <cell r="R567" t="str">
            <v>ostatni</v>
          </cell>
          <cell r="S567" t="str">
            <v>ObjectConnect - Spółka Cywilna Michał Sobotkiewicz, Artur Kornobis</v>
          </cell>
          <cell r="T567" t="str">
            <v>8513086904</v>
          </cell>
          <cell r="U567" t="str">
            <v>2013-03-08</v>
          </cell>
          <cell r="V567">
            <v>711768</v>
          </cell>
          <cell r="W567">
            <v>605002.80000000005</v>
          </cell>
          <cell r="X567" t="str">
            <v>Tak</v>
          </cell>
          <cell r="Y567">
            <v>942168</v>
          </cell>
          <cell r="Z567">
            <v>1922776.41</v>
          </cell>
          <cell r="AA567">
            <v>298014.67</v>
          </cell>
          <cell r="AB567">
            <v>800842.8</v>
          </cell>
          <cell r="AC567">
            <v>0</v>
          </cell>
          <cell r="AD567">
            <v>0</v>
          </cell>
          <cell r="AE567">
            <v>0</v>
          </cell>
          <cell r="AF567">
            <v>100240</v>
          </cell>
          <cell r="AG567">
            <v>1570280</v>
          </cell>
          <cell r="AH567">
            <v>1662050</v>
          </cell>
          <cell r="AI567">
            <v>942168</v>
          </cell>
        </row>
        <row r="568">
          <cell r="P568" t="str">
            <v>RPZP.01.01.03-32-073/09</v>
          </cell>
          <cell r="Q568" t="e">
            <v>#N/A</v>
          </cell>
          <cell r="R568" t="str">
            <v>ostatni</v>
          </cell>
          <cell r="S568" t="str">
            <v>"E-CHO" SPÓŁKA Z OGRANICZONĄ ODPOWIEDZIALNOŚCIĄ</v>
          </cell>
          <cell r="T568" t="str">
            <v>5941515236</v>
          </cell>
          <cell r="U568" t="str">
            <v>2013-11-21</v>
          </cell>
          <cell r="V568">
            <v>184321.69</v>
          </cell>
          <cell r="W568">
            <v>156673.44</v>
          </cell>
          <cell r="X568" t="str">
            <v>Tak</v>
          </cell>
          <cell r="Y568">
            <v>2015568.6</v>
          </cell>
          <cell r="Z568">
            <v>4158819.93</v>
          </cell>
          <cell r="AA568">
            <v>1215652.1599999999</v>
          </cell>
          <cell r="AB568">
            <v>1713233.3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3359281</v>
          </cell>
          <cell r="AH568">
            <v>3359281</v>
          </cell>
          <cell r="AI568">
            <v>2015568.6</v>
          </cell>
        </row>
        <row r="569">
          <cell r="P569" t="str">
            <v>RPZP.01.01.03-32-073/10</v>
          </cell>
          <cell r="Q569" t="e">
            <v>#N/A</v>
          </cell>
          <cell r="R569" t="str">
            <v>ostatni</v>
          </cell>
          <cell r="S569" t="str">
            <v>POWER-TECH Janusz Marcin Ejma</v>
          </cell>
          <cell r="T569" t="str">
            <v>7651341734</v>
          </cell>
          <cell r="U569" t="str">
            <v>2014-08-25</v>
          </cell>
          <cell r="V569">
            <v>929577.23</v>
          </cell>
          <cell r="W569">
            <v>929577.23</v>
          </cell>
          <cell r="X569" t="str">
            <v>Tak</v>
          </cell>
          <cell r="Y569">
            <v>3518719.37</v>
          </cell>
          <cell r="Z569">
            <v>6475724.2300000004</v>
          </cell>
          <cell r="AA569">
            <v>2586717.15</v>
          </cell>
          <cell r="AB569">
            <v>3518719.37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5864533.0499999998</v>
          </cell>
          <cell r="AH569">
            <v>6004937.4699999997</v>
          </cell>
          <cell r="AI569">
            <v>3518719.37</v>
          </cell>
        </row>
        <row r="570">
          <cell r="P570" t="str">
            <v>RPZP.01.01.03-32-075/09</v>
          </cell>
          <cell r="Q570" t="e">
            <v>#N/A</v>
          </cell>
          <cell r="R570" t="str">
            <v>ostatni</v>
          </cell>
          <cell r="S570" t="str">
            <v>Dental Art dr n. med. Barbara Stawska</v>
          </cell>
          <cell r="T570" t="str">
            <v>9730448769</v>
          </cell>
          <cell r="U570" t="str">
            <v>2011-08-22</v>
          </cell>
          <cell r="V570">
            <v>0</v>
          </cell>
          <cell r="W570">
            <v>0</v>
          </cell>
          <cell r="X570" t="str">
            <v>Tak</v>
          </cell>
          <cell r="Y570">
            <v>441457.34</v>
          </cell>
          <cell r="Z570">
            <v>874779.01</v>
          </cell>
          <cell r="AA570">
            <v>0</v>
          </cell>
          <cell r="AB570">
            <v>375238.73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783667.1</v>
          </cell>
          <cell r="AH570">
            <v>872444.89</v>
          </cell>
          <cell r="AI570">
            <v>441457.34</v>
          </cell>
        </row>
        <row r="571">
          <cell r="P571" t="str">
            <v>RPZP.01.01.03-32-075/10</v>
          </cell>
          <cell r="Q571" t="e">
            <v>#N/A</v>
          </cell>
          <cell r="R571" t="str">
            <v>ostatni</v>
          </cell>
          <cell r="S571" t="str">
            <v>NewCo Spółka z ograniczoną odpowiedzialnością</v>
          </cell>
          <cell r="T571" t="str">
            <v>8522446851</v>
          </cell>
          <cell r="U571" t="str">
            <v>2012-11-19</v>
          </cell>
          <cell r="V571">
            <v>157176.78</v>
          </cell>
          <cell r="W571">
            <v>157176.78</v>
          </cell>
          <cell r="X571" t="str">
            <v>Tak</v>
          </cell>
          <cell r="Y571">
            <v>2787090</v>
          </cell>
          <cell r="Z571">
            <v>4909587.8899999997</v>
          </cell>
          <cell r="AA571">
            <v>1950963</v>
          </cell>
          <cell r="AB571">
            <v>2787090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4645150</v>
          </cell>
          <cell r="AH571">
            <v>4645150</v>
          </cell>
          <cell r="AI571">
            <v>2787090</v>
          </cell>
        </row>
        <row r="572">
          <cell r="P572" t="str">
            <v>RPZP.01.01.03-32-076/10</v>
          </cell>
          <cell r="Q572" t="e">
            <v>#N/A</v>
          </cell>
          <cell r="R572" t="str">
            <v>ostatni</v>
          </cell>
          <cell r="S572" t="str">
            <v>„Tomaszewicz” Przedsiębiorstwo Budowlane Piotr Tomaszewicz</v>
          </cell>
          <cell r="T572" t="str">
            <v>8520603022</v>
          </cell>
          <cell r="U572" t="str">
            <v>2013-09-16</v>
          </cell>
          <cell r="V572">
            <v>56359.75</v>
          </cell>
          <cell r="W572">
            <v>56359.75</v>
          </cell>
          <cell r="X572" t="str">
            <v>Tak</v>
          </cell>
          <cell r="Y572">
            <v>299946</v>
          </cell>
          <cell r="Z572">
            <v>739728.75</v>
          </cell>
          <cell r="AA572">
            <v>105000</v>
          </cell>
          <cell r="AB572">
            <v>299946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599892.01</v>
          </cell>
          <cell r="AH572">
            <v>599892.01</v>
          </cell>
          <cell r="AI572">
            <v>299946</v>
          </cell>
        </row>
        <row r="573">
          <cell r="P573" t="str">
            <v>RPZP.01.01.03-32-077/09</v>
          </cell>
          <cell r="Q573" t="e">
            <v>#N/A</v>
          </cell>
          <cell r="R573" t="str">
            <v>ostatni</v>
          </cell>
          <cell r="S573" t="str">
            <v>Usługi Geodezyjno-Kartograficzne Grzegorz Janiec</v>
          </cell>
          <cell r="T573" t="str">
            <v>8541075373</v>
          </cell>
          <cell r="U573" t="str">
            <v>2010-07-15</v>
          </cell>
          <cell r="V573">
            <v>0</v>
          </cell>
          <cell r="W573">
            <v>0</v>
          </cell>
          <cell r="X573" t="str">
            <v>Tak</v>
          </cell>
          <cell r="Y573">
            <v>154962.32999999999</v>
          </cell>
          <cell r="Z573">
            <v>322507.23</v>
          </cell>
          <cell r="AA573">
            <v>0</v>
          </cell>
          <cell r="AB573">
            <v>131717.98000000001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258270.55</v>
          </cell>
          <cell r="AH573">
            <v>258270.55</v>
          </cell>
          <cell r="AI573">
            <v>154962.32999999999</v>
          </cell>
        </row>
        <row r="574">
          <cell r="P574" t="str">
            <v>RPZP.01.01.03-32-078/09</v>
          </cell>
          <cell r="Q574" t="e">
            <v>#N/A</v>
          </cell>
          <cell r="R574" t="str">
            <v>ostatni</v>
          </cell>
          <cell r="S574" t="str">
            <v>PRZEDSIĘBIORSTWO WIELOBRANŻOWE TRANS - EKO RYSZARD LEBIODA</v>
          </cell>
          <cell r="T574" t="str">
            <v>6691849102</v>
          </cell>
          <cell r="U574" t="str">
            <v>2010-10-26</v>
          </cell>
          <cell r="V574">
            <v>84615</v>
          </cell>
          <cell r="W574">
            <v>71922.740000000005</v>
          </cell>
          <cell r="X574" t="str">
            <v>Tak</v>
          </cell>
          <cell r="Y574">
            <v>334843</v>
          </cell>
          <cell r="Z574">
            <v>817016.92</v>
          </cell>
          <cell r="AA574">
            <v>0</v>
          </cell>
          <cell r="AB574">
            <v>284616.53999999998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669686</v>
          </cell>
          <cell r="AH574">
            <v>669686</v>
          </cell>
          <cell r="AI574">
            <v>334843</v>
          </cell>
        </row>
        <row r="575">
          <cell r="P575" t="str">
            <v>RPZP.01.01.03-32-078/10</v>
          </cell>
          <cell r="Q575" t="e">
            <v>#N/A</v>
          </cell>
          <cell r="R575" t="str">
            <v>ostatni</v>
          </cell>
          <cell r="S575" t="str">
            <v>Fosfan S.A.</v>
          </cell>
          <cell r="T575" t="str">
            <v>8510307457</v>
          </cell>
          <cell r="U575" t="str">
            <v>2012-07-18</v>
          </cell>
          <cell r="V575">
            <v>532000</v>
          </cell>
          <cell r="W575">
            <v>532000</v>
          </cell>
          <cell r="X575" t="str">
            <v>Tak</v>
          </cell>
          <cell r="Y575">
            <v>532000</v>
          </cell>
          <cell r="Z575">
            <v>1396306.71</v>
          </cell>
          <cell r="AA575">
            <v>186200</v>
          </cell>
          <cell r="AB575">
            <v>532000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1064000</v>
          </cell>
          <cell r="AH575">
            <v>1064000</v>
          </cell>
          <cell r="AI575">
            <v>532000</v>
          </cell>
        </row>
        <row r="576">
          <cell r="P576" t="str">
            <v>RPZP.01.01.03-32-079/12</v>
          </cell>
          <cell r="Q576" t="e">
            <v>#N/A</v>
          </cell>
          <cell r="R576" t="str">
            <v>ostatni</v>
          </cell>
          <cell r="S576" t="str">
            <v>Karaszewski Bartłomiej B.FT</v>
          </cell>
          <cell r="T576" t="str">
            <v>5971520880</v>
          </cell>
          <cell r="U576" t="str">
            <v>2014-10-13</v>
          </cell>
          <cell r="V576">
            <v>855117.42</v>
          </cell>
          <cell r="W576">
            <v>855117.42</v>
          </cell>
          <cell r="X576" t="str">
            <v>Tak</v>
          </cell>
          <cell r="Y576">
            <v>1837195.71</v>
          </cell>
          <cell r="Z576">
            <v>3713714.81</v>
          </cell>
          <cell r="AA576">
            <v>1257289.8799999999</v>
          </cell>
          <cell r="AB576">
            <v>1837195.71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3061992.84</v>
          </cell>
          <cell r="AH576">
            <v>3075061.14</v>
          </cell>
          <cell r="AI576">
            <v>1837195.71</v>
          </cell>
        </row>
        <row r="577">
          <cell r="P577" t="str">
            <v>RPZP.01.01.03-32-080/09</v>
          </cell>
          <cell r="Q577" t="e">
            <v>#N/A</v>
          </cell>
          <cell r="R577" t="str">
            <v>ostatni</v>
          </cell>
          <cell r="S577" t="str">
            <v>AL-MED Spółka z ograniczoną odpowiedzialnością</v>
          </cell>
          <cell r="T577" t="str">
            <v>6711569849</v>
          </cell>
          <cell r="U577" t="str">
            <v>2013-04-30</v>
          </cell>
          <cell r="V577">
            <v>8057.93</v>
          </cell>
          <cell r="W577">
            <v>6849.28</v>
          </cell>
          <cell r="X577" t="str">
            <v>Tak</v>
          </cell>
          <cell r="Y577">
            <v>89719</v>
          </cell>
          <cell r="Z577">
            <v>182740.01</v>
          </cell>
          <cell r="AA577">
            <v>0</v>
          </cell>
          <cell r="AB577">
            <v>76261.119999999995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149532</v>
          </cell>
          <cell r="AH577">
            <v>149532</v>
          </cell>
          <cell r="AI577">
            <v>89719</v>
          </cell>
        </row>
        <row r="578">
          <cell r="P578" t="str">
            <v>RPZP.01.01.03-32-081/09</v>
          </cell>
          <cell r="Q578" t="e">
            <v>#N/A</v>
          </cell>
          <cell r="R578" t="str">
            <v>ostatni</v>
          </cell>
          <cell r="S578" t="str">
            <v>"VITA-MED" Indywidualna Specjalistyczna Praktyka Lekarska Jerzy Szymczyk</v>
          </cell>
          <cell r="T578" t="str">
            <v>6711252331</v>
          </cell>
          <cell r="U578" t="str">
            <v>2013-06-10</v>
          </cell>
          <cell r="V578">
            <v>6957.67</v>
          </cell>
          <cell r="W578">
            <v>5914.02</v>
          </cell>
          <cell r="X578" t="str">
            <v>Tak</v>
          </cell>
          <cell r="Y578">
            <v>75252</v>
          </cell>
          <cell r="Z578">
            <v>164808.82</v>
          </cell>
          <cell r="AA578">
            <v>0</v>
          </cell>
          <cell r="AB578">
            <v>63964.160000000003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125420</v>
          </cell>
          <cell r="AH578">
            <v>125420</v>
          </cell>
          <cell r="AI578">
            <v>75252</v>
          </cell>
        </row>
        <row r="579">
          <cell r="P579" t="str">
            <v>RPZP.01.01.03-32-083/09</v>
          </cell>
          <cell r="Q579" t="e">
            <v>#N/A</v>
          </cell>
          <cell r="R579" t="str">
            <v>ostatni</v>
          </cell>
          <cell r="S579" t="str">
            <v>PUF Spółka z ograniczoną odpowiedzialnością</v>
          </cell>
          <cell r="T579" t="str">
            <v>6692306697</v>
          </cell>
          <cell r="U579" t="str">
            <v>2010-12-20</v>
          </cell>
          <cell r="V579">
            <v>185245.9</v>
          </cell>
          <cell r="W579">
            <v>157459.01</v>
          </cell>
          <cell r="X579" t="str">
            <v>Tak</v>
          </cell>
          <cell r="Y579">
            <v>250000</v>
          </cell>
          <cell r="Z579">
            <v>771256.25</v>
          </cell>
          <cell r="AA579">
            <v>87500</v>
          </cell>
          <cell r="AB579">
            <v>212499.99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500000</v>
          </cell>
          <cell r="AH579">
            <v>500000</v>
          </cell>
          <cell r="AI579">
            <v>250000</v>
          </cell>
        </row>
        <row r="580">
          <cell r="P580" t="str">
            <v>RPZP.01.01.03-32-086/09</v>
          </cell>
          <cell r="Q580" t="e">
            <v>#N/A</v>
          </cell>
          <cell r="R580" t="str">
            <v>ostatni</v>
          </cell>
          <cell r="S580" t="str">
            <v>Jan Borodziuk Zakład Elektryczno - Metalowy BOEM</v>
          </cell>
          <cell r="T580" t="str">
            <v>8571001184</v>
          </cell>
          <cell r="U580" t="str">
            <v>2013-08-09</v>
          </cell>
          <cell r="V580">
            <v>191837.8</v>
          </cell>
          <cell r="W580">
            <v>163062.13</v>
          </cell>
          <cell r="X580" t="str">
            <v>Tak</v>
          </cell>
          <cell r="Y580">
            <v>2162323.89</v>
          </cell>
          <cell r="Z580">
            <v>4550888.5599999996</v>
          </cell>
          <cell r="AA580">
            <v>0</v>
          </cell>
          <cell r="AB580">
            <v>1837975.29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4324647.79</v>
          </cell>
          <cell r="AH580">
            <v>4395693.08</v>
          </cell>
          <cell r="AI580">
            <v>2162323.89</v>
          </cell>
        </row>
        <row r="581">
          <cell r="P581" t="str">
            <v>RPZP.01.01.03-32-087/09</v>
          </cell>
          <cell r="Q581" t="e">
            <v>#N/A</v>
          </cell>
          <cell r="R581" t="str">
            <v>ostatni</v>
          </cell>
          <cell r="S581" t="str">
            <v>Jan Borodziuk Zakład Elektryczno - Metalowy BOEM</v>
          </cell>
          <cell r="T581" t="str">
            <v>8571001184</v>
          </cell>
          <cell r="U581" t="str">
            <v>2014-06-02</v>
          </cell>
          <cell r="V581">
            <v>813900.78</v>
          </cell>
          <cell r="W581">
            <v>691815.66</v>
          </cell>
          <cell r="X581" t="str">
            <v>Tak</v>
          </cell>
          <cell r="Y581">
            <v>1750000</v>
          </cell>
          <cell r="Z581">
            <v>4623369.59</v>
          </cell>
          <cell r="AA581">
            <v>0</v>
          </cell>
          <cell r="AB581">
            <v>1487499.97</v>
          </cell>
          <cell r="AC581">
            <v>0</v>
          </cell>
          <cell r="AD581">
            <v>0</v>
          </cell>
          <cell r="AE581">
            <v>0</v>
          </cell>
          <cell r="AF581">
            <v>25000</v>
          </cell>
          <cell r="AG581">
            <v>3500000</v>
          </cell>
          <cell r="AH581">
            <v>3548460</v>
          </cell>
          <cell r="AI581">
            <v>1750000</v>
          </cell>
        </row>
        <row r="582">
          <cell r="P582" t="str">
            <v>RPZP.01.01.03-32-090/09</v>
          </cell>
          <cell r="Q582" t="e">
            <v>#N/A</v>
          </cell>
          <cell r="R582" t="str">
            <v>ostatni</v>
          </cell>
          <cell r="S582" t="str">
            <v>WILKOCKI PRZEDSIĘBIORSTWO BUDOWLANE Henryk Wilkocki</v>
          </cell>
          <cell r="T582" t="str">
            <v>8520004126</v>
          </cell>
          <cell r="U582" t="str">
            <v>2010-11-26</v>
          </cell>
          <cell r="V582">
            <v>0</v>
          </cell>
          <cell r="W582">
            <v>0</v>
          </cell>
          <cell r="X582" t="str">
            <v>Tak</v>
          </cell>
          <cell r="Y582">
            <v>729000</v>
          </cell>
          <cell r="Z582">
            <v>1524456.04</v>
          </cell>
          <cell r="AA582">
            <v>0</v>
          </cell>
          <cell r="AB582">
            <v>619650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1215000.01</v>
          </cell>
          <cell r="AH582">
            <v>1215000.01</v>
          </cell>
          <cell r="AI582">
            <v>729000</v>
          </cell>
        </row>
        <row r="583">
          <cell r="P583" t="str">
            <v>RPZP.01.01.03-32-092/12</v>
          </cell>
          <cell r="Q583" t="e">
            <v>#N/A</v>
          </cell>
          <cell r="R583" t="str">
            <v>ostatni</v>
          </cell>
          <cell r="S583" t="str">
            <v>RAMIX Spółka Cywilna Szkoda Jacek, Leśków Zbigniew</v>
          </cell>
          <cell r="T583" t="str">
            <v>5971699175</v>
          </cell>
          <cell r="U583" t="str">
            <v>2014-07-18</v>
          </cell>
          <cell r="V583">
            <v>26660.959999999999</v>
          </cell>
          <cell r="W583">
            <v>26660.959999999999</v>
          </cell>
          <cell r="X583" t="str">
            <v>Tak</v>
          </cell>
          <cell r="Y583">
            <v>372745.1</v>
          </cell>
          <cell r="Z583">
            <v>660827.27</v>
          </cell>
          <cell r="AA583">
            <v>262754.94</v>
          </cell>
          <cell r="AB583">
            <v>372745.1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621241.85</v>
          </cell>
          <cell r="AH583">
            <v>621241.85</v>
          </cell>
          <cell r="AI583">
            <v>372745.1</v>
          </cell>
        </row>
        <row r="584">
          <cell r="P584" t="str">
            <v>RPZP.01.01.03-32-094/10</v>
          </cell>
          <cell r="Q584" t="e">
            <v>#N/A</v>
          </cell>
          <cell r="R584" t="str">
            <v>ostatni</v>
          </cell>
          <cell r="S584" t="str">
            <v>Zakład Przetwórstwa Tworzyw Sztucznych J.E. Sobczak Spółka Komandytowa</v>
          </cell>
          <cell r="T584" t="str">
            <v>6692388732</v>
          </cell>
          <cell r="U584" t="str">
            <v>2014-02-12</v>
          </cell>
          <cell r="V584">
            <v>566491.99</v>
          </cell>
          <cell r="W584">
            <v>566491.99</v>
          </cell>
          <cell r="X584" t="str">
            <v>Tak</v>
          </cell>
          <cell r="Y584">
            <v>3266047.64</v>
          </cell>
          <cell r="Z584">
            <v>8034477.1799999997</v>
          </cell>
          <cell r="AA584">
            <v>2296500.0099999998</v>
          </cell>
          <cell r="AB584">
            <v>3266047.64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6532095.2800000003</v>
          </cell>
          <cell r="AH584">
            <v>6532095.2800000003</v>
          </cell>
          <cell r="AI584">
            <v>3266047.64</v>
          </cell>
        </row>
        <row r="585">
          <cell r="P585" t="str">
            <v>RPZP.01.01.03-32-094/12</v>
          </cell>
          <cell r="Q585" t="e">
            <v>#N/A</v>
          </cell>
          <cell r="R585" t="str">
            <v>ostatni</v>
          </cell>
          <cell r="S585" t="str">
            <v>Meble Morskie Spółka z ograniczoną odpowiedzialnością</v>
          </cell>
          <cell r="T585" t="str">
            <v>8512800802</v>
          </cell>
          <cell r="U585" t="str">
            <v>2013-05-20</v>
          </cell>
          <cell r="V585">
            <v>438403.96</v>
          </cell>
          <cell r="W585">
            <v>438403.96</v>
          </cell>
          <cell r="X585" t="str">
            <v>Tak</v>
          </cell>
          <cell r="Y585">
            <v>438403.96</v>
          </cell>
          <cell r="Z585">
            <v>876807.93</v>
          </cell>
          <cell r="AA585">
            <v>0</v>
          </cell>
          <cell r="AB585">
            <v>438403.96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876807.93</v>
          </cell>
          <cell r="AH585">
            <v>876807.93</v>
          </cell>
          <cell r="AI585">
            <v>438403.96</v>
          </cell>
        </row>
        <row r="586">
          <cell r="P586" t="str">
            <v>RPZP.01.01.03-32-097/10</v>
          </cell>
          <cell r="Q586" t="e">
            <v>#N/A</v>
          </cell>
          <cell r="R586" t="str">
            <v>ostatni</v>
          </cell>
          <cell r="S586" t="str">
            <v>„Dental Service” spółka z ograniczoną odpowiedzialnością</v>
          </cell>
          <cell r="T586" t="str">
            <v>8511003400</v>
          </cell>
          <cell r="U586" t="str">
            <v>2014-07-25</v>
          </cell>
          <cell r="V586">
            <v>8289.1200000000008</v>
          </cell>
          <cell r="W586">
            <v>8289.1200000000008</v>
          </cell>
          <cell r="X586" t="str">
            <v>Tak</v>
          </cell>
          <cell r="Y586">
            <v>168234.17</v>
          </cell>
          <cell r="Z586">
            <v>333291.03999999998</v>
          </cell>
          <cell r="AA586">
            <v>0</v>
          </cell>
          <cell r="AB586">
            <v>168234.17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280390.28999999998</v>
          </cell>
          <cell r="AH586">
            <v>280390.28999999998</v>
          </cell>
          <cell r="AI586">
            <v>168234.17</v>
          </cell>
        </row>
        <row r="587">
          <cell r="P587" t="str">
            <v>RPZP.01.01.03-32-098/12</v>
          </cell>
          <cell r="Q587" t="e">
            <v>#N/A</v>
          </cell>
          <cell r="R587" t="str">
            <v>ostatni</v>
          </cell>
          <cell r="S587" t="str">
            <v>JAKO spółka z ograniczoną odpowiedzialnością spółka komandytowa</v>
          </cell>
          <cell r="T587" t="str">
            <v>8542387689</v>
          </cell>
          <cell r="U587" t="str">
            <v>2014-02-14</v>
          </cell>
          <cell r="V587">
            <v>385270.11</v>
          </cell>
          <cell r="W587">
            <v>385270.11</v>
          </cell>
          <cell r="X587" t="str">
            <v>Tak</v>
          </cell>
          <cell r="Y587">
            <v>694203.85</v>
          </cell>
          <cell r="Z587">
            <v>1157516.69</v>
          </cell>
          <cell r="AA587">
            <v>253575</v>
          </cell>
          <cell r="AB587">
            <v>694203.85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1157006.42</v>
          </cell>
          <cell r="AH587">
            <v>1157516.69</v>
          </cell>
          <cell r="AI587">
            <v>694203.85</v>
          </cell>
        </row>
        <row r="588">
          <cell r="P588" t="str">
            <v>RPZP.01.01.03-32-099/10</v>
          </cell>
          <cell r="Q588" t="e">
            <v>#N/A</v>
          </cell>
          <cell r="R588" t="str">
            <v>ostatni</v>
          </cell>
          <cell r="S588" t="str">
            <v>"SICA" SPÓŁKA Z OGRANICZONA ODPOWIEDZIALNOSCIA</v>
          </cell>
          <cell r="T588" t="str">
            <v>8513088607</v>
          </cell>
          <cell r="U588" t="str">
            <v>2011-11-15</v>
          </cell>
          <cell r="V588">
            <v>60215.4</v>
          </cell>
          <cell r="W588">
            <v>60215.4</v>
          </cell>
          <cell r="X588" t="str">
            <v>Tak</v>
          </cell>
          <cell r="Y588">
            <v>60215.4</v>
          </cell>
          <cell r="Z588">
            <v>136126</v>
          </cell>
          <cell r="AA588">
            <v>0</v>
          </cell>
          <cell r="AB588">
            <v>60215.4</v>
          </cell>
          <cell r="AC588">
            <v>0</v>
          </cell>
          <cell r="AD588">
            <v>0</v>
          </cell>
          <cell r="AE588">
            <v>0</v>
          </cell>
          <cell r="AF588">
            <v>10000</v>
          </cell>
          <cell r="AG588">
            <v>100359.01</v>
          </cell>
          <cell r="AH588">
            <v>100359.01</v>
          </cell>
          <cell r="AI588">
            <v>60215.4</v>
          </cell>
        </row>
        <row r="589">
          <cell r="P589" t="str">
            <v>RPZP.01.01.03-32-100/12</v>
          </cell>
          <cell r="Q589" t="e">
            <v>#N/A</v>
          </cell>
          <cell r="R589" t="str">
            <v>ostatni</v>
          </cell>
          <cell r="S589" t="str">
            <v>POMORSKI OŚRODEK MASZYNOWY – „POM-EKO” SPÓŁKA Z OGRANICZONĄ ODPOWIEDZIALNOŚCIĄ</v>
          </cell>
          <cell r="T589" t="str">
            <v>6730006484</v>
          </cell>
          <cell r="U589" t="str">
            <v>2014-12-09</v>
          </cell>
          <cell r="V589">
            <v>1275615.33</v>
          </cell>
          <cell r="W589">
            <v>1275615.33</v>
          </cell>
          <cell r="X589" t="str">
            <v>Tak</v>
          </cell>
          <cell r="Y589">
            <v>2227032.1800000002</v>
          </cell>
          <cell r="Z589">
            <v>5491210.4699999997</v>
          </cell>
          <cell r="AA589">
            <v>0</v>
          </cell>
          <cell r="AB589">
            <v>2227032.1800000002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4454064.37</v>
          </cell>
          <cell r="AH589">
            <v>4454064.37</v>
          </cell>
          <cell r="AI589">
            <v>2227032.1800000002</v>
          </cell>
        </row>
        <row r="590">
          <cell r="P590" t="str">
            <v>RPZP.01.01.03-32-104/12</v>
          </cell>
          <cell r="Q590" t="e">
            <v>#N/A</v>
          </cell>
          <cell r="R590" t="str">
            <v>ostatni</v>
          </cell>
          <cell r="S590" t="str">
            <v>FIRMA HANDLOWO USŁUGOWA JACEK ROMANOWSKI</v>
          </cell>
          <cell r="T590" t="str">
            <v>6720000422</v>
          </cell>
          <cell r="U590" t="str">
            <v>2013-10-28</v>
          </cell>
          <cell r="V590">
            <v>1073954.7</v>
          </cell>
          <cell r="W590">
            <v>1073954.7</v>
          </cell>
          <cell r="X590" t="str">
            <v>Tak</v>
          </cell>
          <cell r="Y590">
            <v>1073954.7</v>
          </cell>
          <cell r="Z590">
            <v>1827296.55</v>
          </cell>
          <cell r="AA590">
            <v>0</v>
          </cell>
          <cell r="AB590">
            <v>1073954.7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1789924.5</v>
          </cell>
          <cell r="AH590">
            <v>1827296.55</v>
          </cell>
          <cell r="AI590">
            <v>1073954.7</v>
          </cell>
        </row>
        <row r="591">
          <cell r="P591" t="str">
            <v>RPZP.01.01.03-32-106/12</v>
          </cell>
          <cell r="Q591" t="e">
            <v>#N/A</v>
          </cell>
          <cell r="R591" t="str">
            <v>ostatni</v>
          </cell>
          <cell r="S591" t="str">
            <v>PRZEDSIĘBIORSTWO PARTNER Spółka z ograniczoną odpowiedzialnością</v>
          </cell>
          <cell r="T591" t="str">
            <v>9552027289</v>
          </cell>
          <cell r="U591" t="str">
            <v>2013-10-17</v>
          </cell>
          <cell r="V591">
            <v>310521.03999999998</v>
          </cell>
          <cell r="W591">
            <v>310521.03999999998</v>
          </cell>
          <cell r="X591" t="str">
            <v>Tak</v>
          </cell>
          <cell r="Y591">
            <v>491692.3</v>
          </cell>
          <cell r="Z591">
            <v>838755.31</v>
          </cell>
          <cell r="AA591">
            <v>360595.20000000001</v>
          </cell>
          <cell r="AB591">
            <v>491692.3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819487.17</v>
          </cell>
          <cell r="AH591">
            <v>819487.17</v>
          </cell>
          <cell r="AI591">
            <v>491692.3</v>
          </cell>
        </row>
        <row r="592">
          <cell r="P592" t="str">
            <v>RPZP.01.01.03-32-107/12</v>
          </cell>
          <cell r="Q592" t="e">
            <v>#N/A</v>
          </cell>
          <cell r="R592" t="str">
            <v>ostatni</v>
          </cell>
          <cell r="S592" t="str">
            <v>Evitron Sp. z o.o.</v>
          </cell>
          <cell r="T592" t="str">
            <v>8513169777</v>
          </cell>
          <cell r="U592" t="str">
            <v>2014-08-05</v>
          </cell>
          <cell r="V592">
            <v>123813.19</v>
          </cell>
          <cell r="W592">
            <v>123813.19</v>
          </cell>
          <cell r="X592" t="str">
            <v>Tak</v>
          </cell>
          <cell r="Y592">
            <v>155424.19</v>
          </cell>
          <cell r="Z592">
            <v>318619.61</v>
          </cell>
          <cell r="AA592">
            <v>109268.29</v>
          </cell>
          <cell r="AB592">
            <v>155424.19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259040.33</v>
          </cell>
          <cell r="AH592">
            <v>259040.33</v>
          </cell>
          <cell r="AI592">
            <v>155424.19</v>
          </cell>
        </row>
        <row r="593">
          <cell r="P593" t="str">
            <v>RPZP.01.01.03-32-116/12</v>
          </cell>
          <cell r="Q593" t="e">
            <v>#N/A</v>
          </cell>
          <cell r="R593" t="str">
            <v>ostatni</v>
          </cell>
          <cell r="S593" t="str">
            <v>LASLAND Spółka z ograniczona odpowiedzialnością</v>
          </cell>
          <cell r="T593" t="str">
            <v>8570203425</v>
          </cell>
          <cell r="U593" t="str">
            <v>2013-10-28</v>
          </cell>
          <cell r="V593">
            <v>249797.79</v>
          </cell>
          <cell r="W593">
            <v>249797.79</v>
          </cell>
          <cell r="X593" t="str">
            <v>Tak</v>
          </cell>
          <cell r="Y593">
            <v>249797.79</v>
          </cell>
          <cell r="Z593">
            <v>500084.82</v>
          </cell>
          <cell r="AA593">
            <v>0</v>
          </cell>
          <cell r="AB593">
            <v>249797.79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499595.58</v>
          </cell>
          <cell r="AH593">
            <v>499595.58</v>
          </cell>
          <cell r="AI593">
            <v>249797.79</v>
          </cell>
        </row>
        <row r="594">
          <cell r="P594" t="str">
            <v>RPZP.01.01.03-32-119/10</v>
          </cell>
          <cell r="Q594" t="e">
            <v>#N/A</v>
          </cell>
          <cell r="R594" t="str">
            <v>ostatni</v>
          </cell>
          <cell r="S594" t="str">
            <v>Agencja Reklamowo-Handlowa "STARNAŚ" Piotr Starnawski</v>
          </cell>
          <cell r="T594" t="str">
            <v>6691473223</v>
          </cell>
          <cell r="U594" t="str">
            <v>2013-06-19</v>
          </cell>
          <cell r="V594">
            <v>229387.2</v>
          </cell>
          <cell r="W594">
            <v>229387.2</v>
          </cell>
          <cell r="X594" t="str">
            <v>Tak</v>
          </cell>
          <cell r="Y594">
            <v>229387.2</v>
          </cell>
          <cell r="Z594">
            <v>470243.76</v>
          </cell>
          <cell r="AA594">
            <v>0</v>
          </cell>
          <cell r="AB594">
            <v>229387.2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382312</v>
          </cell>
          <cell r="AH594">
            <v>382312</v>
          </cell>
          <cell r="AI594">
            <v>229387.2</v>
          </cell>
        </row>
        <row r="595">
          <cell r="P595" t="str">
            <v>RPZP.01.01.03-32-121/10</v>
          </cell>
          <cell r="Q595" t="e">
            <v>#N/A</v>
          </cell>
          <cell r="R595" t="str">
            <v>ostatni</v>
          </cell>
          <cell r="S595" t="str">
            <v>LOOS CO-OPERATION Jarosław Loos</v>
          </cell>
          <cell r="T595" t="str">
            <v>6692016309</v>
          </cell>
          <cell r="U595" t="str">
            <v>2011-11-24</v>
          </cell>
          <cell r="V595">
            <v>215800</v>
          </cell>
          <cell r="W595">
            <v>215800</v>
          </cell>
          <cell r="X595" t="str">
            <v>Tak</v>
          </cell>
          <cell r="Y595">
            <v>332000</v>
          </cell>
          <cell r="Z595">
            <v>858820.9</v>
          </cell>
          <cell r="AA595">
            <v>232400</v>
          </cell>
          <cell r="AB595">
            <v>332000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664723.19999999995</v>
          </cell>
          <cell r="AH595">
            <v>664723.19999999995</v>
          </cell>
          <cell r="AI595">
            <v>332000</v>
          </cell>
        </row>
        <row r="596">
          <cell r="P596" t="str">
            <v>RPZP.01.01.03-32-136/10</v>
          </cell>
          <cell r="Q596" t="e">
            <v>#N/A</v>
          </cell>
          <cell r="R596" t="str">
            <v>ostatni</v>
          </cell>
          <cell r="S596" t="str">
            <v>Laser-Medica Centrum Dermatologii Laserowej, Estetycznej i Dermatochirurgii dr n.med. Sylwia Farfał-Kałucka</v>
          </cell>
          <cell r="T596" t="str">
            <v>6931809706</v>
          </cell>
          <cell r="U596" t="str">
            <v>2013-02-13</v>
          </cell>
          <cell r="V596">
            <v>25412.53</v>
          </cell>
          <cell r="W596">
            <v>25412.53</v>
          </cell>
          <cell r="X596" t="str">
            <v>Tak</v>
          </cell>
          <cell r="Y596">
            <v>1030124.47</v>
          </cell>
          <cell r="Z596">
            <v>1721697.26</v>
          </cell>
          <cell r="AA596">
            <v>360801.97</v>
          </cell>
          <cell r="AB596">
            <v>1030124.47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1716874.14</v>
          </cell>
          <cell r="AH596">
            <v>1716874.14</v>
          </cell>
          <cell r="AI596">
            <v>1030124.47</v>
          </cell>
        </row>
        <row r="597">
          <cell r="P597" t="str">
            <v>RPZP.01.01.03-32-139/12</v>
          </cell>
          <cell r="Q597" t="e">
            <v>#N/A</v>
          </cell>
          <cell r="R597" t="str">
            <v>ostatni</v>
          </cell>
          <cell r="S597" t="str">
            <v>STM Spółka z ograniczoną odpowiedzialnością</v>
          </cell>
          <cell r="T597" t="str">
            <v>2530207052</v>
          </cell>
          <cell r="U597" t="str">
            <v>2014-06-13</v>
          </cell>
          <cell r="V597">
            <v>30751.31</v>
          </cell>
          <cell r="W597">
            <v>30751.31</v>
          </cell>
          <cell r="X597" t="str">
            <v>Tak</v>
          </cell>
          <cell r="Y597">
            <v>313009.05</v>
          </cell>
          <cell r="Z597">
            <v>521681.76</v>
          </cell>
          <cell r="AA597">
            <v>123186</v>
          </cell>
          <cell r="AB597">
            <v>313009.05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521681.76</v>
          </cell>
          <cell r="AH597">
            <v>521681.76</v>
          </cell>
          <cell r="AI597">
            <v>313009.05</v>
          </cell>
        </row>
        <row r="598">
          <cell r="P598" t="str">
            <v>RPZP.01.01.03-32-147/12</v>
          </cell>
          <cell r="Q598" t="e">
            <v>#N/A</v>
          </cell>
          <cell r="R598" t="str">
            <v>ostatni</v>
          </cell>
          <cell r="S598" t="str">
            <v>GLOBMETAL KAMIL PAWLAK</v>
          </cell>
          <cell r="T598" t="str">
            <v>8421517839</v>
          </cell>
          <cell r="U598" t="str">
            <v>2014-09-02</v>
          </cell>
          <cell r="V598">
            <v>1921538.07</v>
          </cell>
          <cell r="W598">
            <v>1921538.07</v>
          </cell>
          <cell r="X598" t="str">
            <v>Tak</v>
          </cell>
          <cell r="Y598">
            <v>2002020.76</v>
          </cell>
          <cell r="Z598">
            <v>4111860.25</v>
          </cell>
          <cell r="AA598">
            <v>0</v>
          </cell>
          <cell r="AB598">
            <v>2002020.76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3336701.28</v>
          </cell>
          <cell r="AH598">
            <v>3336701.28</v>
          </cell>
          <cell r="AI598">
            <v>2002020.76</v>
          </cell>
        </row>
        <row r="599">
          <cell r="P599" t="str">
            <v>RPZP.01.01.03-32-157/12</v>
          </cell>
          <cell r="Q599" t="e">
            <v>#N/A</v>
          </cell>
          <cell r="R599" t="str">
            <v>ostatni</v>
          </cell>
          <cell r="S599" t="str">
            <v>Zakład Produkcji Spożywczej "DOBOSZ" Daniel Dobosz</v>
          </cell>
          <cell r="T599" t="str">
            <v>8512731366</v>
          </cell>
          <cell r="U599" t="str">
            <v>2014-08-18</v>
          </cell>
          <cell r="V599">
            <v>138389.99</v>
          </cell>
          <cell r="W599">
            <v>138389.99</v>
          </cell>
          <cell r="X599" t="str">
            <v>Tak</v>
          </cell>
          <cell r="Y599">
            <v>2458800.39</v>
          </cell>
          <cell r="Z599">
            <v>5978590.7800000003</v>
          </cell>
          <cell r="AA599">
            <v>0</v>
          </cell>
          <cell r="AB599">
            <v>2458800.39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4917600.78</v>
          </cell>
          <cell r="AH599">
            <v>4917600.78</v>
          </cell>
          <cell r="AI599">
            <v>2458800.39</v>
          </cell>
        </row>
        <row r="600">
          <cell r="P600" t="str">
            <v>RPZP.01.01.03-32-158/12</v>
          </cell>
          <cell r="Q600" t="e">
            <v>#N/A</v>
          </cell>
          <cell r="R600" t="str">
            <v>ostatni</v>
          </cell>
          <cell r="S600" t="str">
            <v>WESA SAWICCY SPÓŁKA JAWNA</v>
          </cell>
          <cell r="T600" t="str">
            <v>8511966423</v>
          </cell>
          <cell r="U600" t="str">
            <v>2014-04-17</v>
          </cell>
          <cell r="V600">
            <v>0</v>
          </cell>
          <cell r="W600">
            <v>0</v>
          </cell>
          <cell r="X600" t="str">
            <v>Tak</v>
          </cell>
          <cell r="Y600">
            <v>264465</v>
          </cell>
          <cell r="Z600">
            <v>542184</v>
          </cell>
          <cell r="AA600">
            <v>185125.5</v>
          </cell>
          <cell r="AB600">
            <v>264465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440775</v>
          </cell>
          <cell r="AH600">
            <v>440775</v>
          </cell>
          <cell r="AI600">
            <v>264465</v>
          </cell>
        </row>
        <row r="601">
          <cell r="P601" t="str">
            <v>RPZP.01.02.01-32-002/10</v>
          </cell>
          <cell r="Q601" t="e">
            <v>#N/A</v>
          </cell>
          <cell r="R601" t="str">
            <v>ostatni</v>
          </cell>
          <cell r="S601" t="str">
            <v>Północna Izba Gospodarcza w Szczecinie</v>
          </cell>
          <cell r="T601" t="str">
            <v>8522130303</v>
          </cell>
          <cell r="U601" t="str">
            <v>2013-08-14</v>
          </cell>
          <cell r="V601">
            <v>127324.7</v>
          </cell>
          <cell r="W601">
            <v>127324.7</v>
          </cell>
          <cell r="X601" t="str">
            <v>Tak</v>
          </cell>
          <cell r="Y601">
            <v>1829938.46</v>
          </cell>
          <cell r="Z601">
            <v>2508930.5499999998</v>
          </cell>
          <cell r="AA601">
            <v>1280081.24</v>
          </cell>
          <cell r="AB601">
            <v>1829938.46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2439917.9500000002</v>
          </cell>
          <cell r="AH601">
            <v>2439917.9500000002</v>
          </cell>
          <cell r="AI601">
            <v>1829938.46</v>
          </cell>
        </row>
        <row r="602">
          <cell r="P602" t="str">
            <v>RPZP.01.02.01-32-002/11</v>
          </cell>
          <cell r="Q602" t="e">
            <v>#N/A</v>
          </cell>
          <cell r="R602" t="str">
            <v>ostatni</v>
          </cell>
          <cell r="S602" t="str">
            <v>Zachodniopomorski Uniwersytet Technologiczny w Szczecinie</v>
          </cell>
          <cell r="T602" t="str">
            <v>8522545056</v>
          </cell>
          <cell r="U602" t="str">
            <v>2014-09-18</v>
          </cell>
          <cell r="V602">
            <v>1669956.46</v>
          </cell>
          <cell r="W602">
            <v>1252467.3500000001</v>
          </cell>
          <cell r="X602" t="str">
            <v>Tak</v>
          </cell>
          <cell r="Y602">
            <v>14511867.35</v>
          </cell>
          <cell r="Z602">
            <v>14535138.74</v>
          </cell>
          <cell r="AA602">
            <v>0</v>
          </cell>
          <cell r="AB602">
            <v>10883900.51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14511867.35</v>
          </cell>
          <cell r="AH602">
            <v>14511867.35</v>
          </cell>
          <cell r="AI602">
            <v>10883900.51</v>
          </cell>
        </row>
        <row r="603">
          <cell r="P603" t="str">
            <v>RPZP.01.02.01-32-004/10</v>
          </cell>
          <cell r="Q603" t="e">
            <v>#N/A</v>
          </cell>
          <cell r="R603" t="str">
            <v>ostatni</v>
          </cell>
          <cell r="S603" t="str">
            <v>Park Technologiczny Spółka Akcyjna</v>
          </cell>
          <cell r="T603" t="str">
            <v>6692487055</v>
          </cell>
          <cell r="U603" t="str">
            <v>2012-12-07</v>
          </cell>
          <cell r="V603">
            <v>266422.05</v>
          </cell>
          <cell r="W603">
            <v>266422.05</v>
          </cell>
          <cell r="X603" t="str">
            <v>Tak</v>
          </cell>
          <cell r="Y603">
            <v>721535.84</v>
          </cell>
          <cell r="Z603">
            <v>2218722.73</v>
          </cell>
          <cell r="AA603">
            <v>410393.43</v>
          </cell>
          <cell r="AB603">
            <v>721535.84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1803839.62</v>
          </cell>
          <cell r="AH603">
            <v>1803839.62</v>
          </cell>
          <cell r="AI603">
            <v>721535.84</v>
          </cell>
        </row>
        <row r="604">
          <cell r="P604" t="str">
            <v>RPZP.01.02.01-32-008/11</v>
          </cell>
          <cell r="Q604" t="e">
            <v>#N/A</v>
          </cell>
          <cell r="R604" t="str">
            <v>ostatni</v>
          </cell>
          <cell r="S604" t="str">
            <v>Koszalińska Agencja Rozwoju Regionalnego S.A.</v>
          </cell>
          <cell r="T604" t="str">
            <v>6691429630</v>
          </cell>
          <cell r="U604" t="str">
            <v>2014-12-01</v>
          </cell>
          <cell r="V604">
            <v>422004.85</v>
          </cell>
          <cell r="W604">
            <v>422004.85</v>
          </cell>
          <cell r="X604" t="str">
            <v>Tak</v>
          </cell>
          <cell r="Y604">
            <v>618616.93000000005</v>
          </cell>
          <cell r="Z604">
            <v>1129026.79</v>
          </cell>
          <cell r="AA604">
            <v>433963.49</v>
          </cell>
          <cell r="AB604">
            <v>618616.93000000005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824822.58</v>
          </cell>
          <cell r="AH604">
            <v>824822.58</v>
          </cell>
          <cell r="AI604">
            <v>618616.93000000005</v>
          </cell>
        </row>
        <row r="605">
          <cell r="P605" t="str">
            <v>RPZP.01.02.02-32-004/10</v>
          </cell>
          <cell r="Q605" t="e">
            <v>#N/A</v>
          </cell>
          <cell r="R605" t="str">
            <v>ostatni</v>
          </cell>
          <cell r="S605" t="str">
            <v>Politechnika Koszalińska</v>
          </cell>
          <cell r="T605" t="str">
            <v>6690505168</v>
          </cell>
          <cell r="U605" t="str">
            <v>2014-10-23</v>
          </cell>
          <cell r="V605">
            <v>179138.45</v>
          </cell>
          <cell r="W605">
            <v>113026.63</v>
          </cell>
          <cell r="X605" t="str">
            <v>Tak</v>
          </cell>
          <cell r="Y605">
            <v>2238416.7200000002</v>
          </cell>
          <cell r="Z605">
            <v>2300367.04</v>
          </cell>
          <cell r="AA605">
            <v>505292.5</v>
          </cell>
          <cell r="AB605">
            <v>1412319.23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2238416.7200000002</v>
          </cell>
          <cell r="AH605">
            <v>2287924.2200000002</v>
          </cell>
          <cell r="AI605">
            <v>1412319.23</v>
          </cell>
        </row>
        <row r="606">
          <cell r="P606" t="str">
            <v>RPZP.01.02.02-32-004/11</v>
          </cell>
          <cell r="Q606" t="e">
            <v>#N/A</v>
          </cell>
          <cell r="R606" t="str">
            <v>ostatni</v>
          </cell>
          <cell r="S606" t="str">
            <v>Pomorski Uniwersytet Medyczny w Szczecinie</v>
          </cell>
          <cell r="T606" t="str">
            <v>8520006757</v>
          </cell>
          <cell r="U606" t="str">
            <v>2013-07-23</v>
          </cell>
          <cell r="V606">
            <v>1029778.82</v>
          </cell>
          <cell r="W606">
            <v>579250.57999999996</v>
          </cell>
          <cell r="X606" t="str">
            <v>Tak</v>
          </cell>
          <cell r="Y606">
            <v>1075290.27</v>
          </cell>
          <cell r="Z606">
            <v>1075290.27</v>
          </cell>
          <cell r="AA606">
            <v>0</v>
          </cell>
          <cell r="AB606">
            <v>604850.76</v>
          </cell>
          <cell r="AC606">
            <v>0</v>
          </cell>
          <cell r="AD606">
            <v>0</v>
          </cell>
          <cell r="AE606">
            <v>0</v>
          </cell>
          <cell r="AF606">
            <v>2000</v>
          </cell>
          <cell r="AG606">
            <v>1075290.27</v>
          </cell>
          <cell r="AH606">
            <v>1075290.27</v>
          </cell>
          <cell r="AI606">
            <v>806467.7</v>
          </cell>
        </row>
        <row r="607">
          <cell r="P607" t="str">
            <v>RPZP.01.03.01-32-001/08</v>
          </cell>
          <cell r="Q607" t="e">
            <v>#N/A</v>
          </cell>
          <cell r="R607" t="str">
            <v>ostatni</v>
          </cell>
          <cell r="S607" t="str">
            <v>"Wyroby Granitowe Wołczyk" Spółka Jawna</v>
          </cell>
          <cell r="T607" t="str">
            <v>8610007507</v>
          </cell>
          <cell r="U607" t="str">
            <v>2010-06-07</v>
          </cell>
          <cell r="V607">
            <v>0</v>
          </cell>
          <cell r="W607">
            <v>0</v>
          </cell>
          <cell r="X607" t="str">
            <v>Tak</v>
          </cell>
          <cell r="Y607">
            <v>7500</v>
          </cell>
          <cell r="Z607">
            <v>18300</v>
          </cell>
          <cell r="AA607">
            <v>0</v>
          </cell>
          <cell r="AB607">
            <v>6375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15000</v>
          </cell>
          <cell r="AH607">
            <v>15000</v>
          </cell>
          <cell r="AI607">
            <v>7500</v>
          </cell>
        </row>
        <row r="608">
          <cell r="P608" t="str">
            <v>RPZP.01.03.01-32-001/09</v>
          </cell>
          <cell r="Q608" t="e">
            <v>#N/A</v>
          </cell>
          <cell r="R608" t="str">
            <v>ostatni</v>
          </cell>
          <cell r="S608" t="str">
            <v>Art - Pol Artur Skoneczny Spółka Jawna</v>
          </cell>
          <cell r="T608" t="str">
            <v>8541991319</v>
          </cell>
          <cell r="U608" t="str">
            <v>2011-07-21</v>
          </cell>
          <cell r="V608">
            <v>23860</v>
          </cell>
          <cell r="W608">
            <v>20281</v>
          </cell>
          <cell r="X608" t="str">
            <v>Tak</v>
          </cell>
          <cell r="Y608">
            <v>23860</v>
          </cell>
          <cell r="Z608">
            <v>59413.01</v>
          </cell>
          <cell r="AA608">
            <v>0</v>
          </cell>
          <cell r="AB608">
            <v>20281</v>
          </cell>
          <cell r="AC608">
            <v>0</v>
          </cell>
          <cell r="AD608">
            <v>0</v>
          </cell>
          <cell r="AE608">
            <v>0</v>
          </cell>
          <cell r="AF608">
            <v>6720</v>
          </cell>
          <cell r="AG608">
            <v>47720</v>
          </cell>
          <cell r="AH608">
            <v>47720</v>
          </cell>
          <cell r="AI608">
            <v>23860</v>
          </cell>
        </row>
        <row r="609">
          <cell r="P609" t="str">
            <v>RPZP.01.03.01-32-001/11</v>
          </cell>
          <cell r="Q609" t="e">
            <v>#N/A</v>
          </cell>
          <cell r="R609" t="str">
            <v>ostatni</v>
          </cell>
          <cell r="S609" t="str">
            <v>HORSEPOWER TUNING PRZEMYSŁAW GRZELIŃSKI</v>
          </cell>
          <cell r="T609" t="str">
            <v>8521137823</v>
          </cell>
          <cell r="U609" t="str">
            <v>2013-03-25</v>
          </cell>
          <cell r="V609">
            <v>34000</v>
          </cell>
          <cell r="W609">
            <v>34000</v>
          </cell>
          <cell r="X609" t="str">
            <v>Tak</v>
          </cell>
          <cell r="Y609">
            <v>34000</v>
          </cell>
          <cell r="Z609">
            <v>83640</v>
          </cell>
          <cell r="AA609">
            <v>23800</v>
          </cell>
          <cell r="AB609">
            <v>34000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68000</v>
          </cell>
          <cell r="AH609">
            <v>68000</v>
          </cell>
          <cell r="AI609">
            <v>34000</v>
          </cell>
        </row>
        <row r="610">
          <cell r="P610" t="str">
            <v>RPZP.01.03.01-32-001/12</v>
          </cell>
          <cell r="Q610" t="e">
            <v>#N/A</v>
          </cell>
          <cell r="R610" t="str">
            <v>ostatni</v>
          </cell>
          <cell r="S610" t="str">
            <v>Przedsiębiorstwo Handlowo-Usługowe „Klimatex” Jacek Kujawa</v>
          </cell>
          <cell r="T610" t="str">
            <v>6711119402</v>
          </cell>
          <cell r="U610" t="str">
            <v>2013-08-02</v>
          </cell>
          <cell r="V610">
            <v>8360</v>
          </cell>
          <cell r="W610">
            <v>8360</v>
          </cell>
          <cell r="X610" t="str">
            <v>Tak</v>
          </cell>
          <cell r="Y610">
            <v>8360</v>
          </cell>
          <cell r="Z610">
            <v>98400</v>
          </cell>
          <cell r="AA610">
            <v>28000</v>
          </cell>
          <cell r="AB610">
            <v>8360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16720</v>
          </cell>
          <cell r="AH610">
            <v>80000</v>
          </cell>
          <cell r="AI610">
            <v>8360</v>
          </cell>
        </row>
        <row r="611">
          <cell r="P611" t="str">
            <v>RPZP.01.03.01-32-002/09</v>
          </cell>
          <cell r="Q611" t="e">
            <v>#N/A</v>
          </cell>
          <cell r="R611" t="str">
            <v>ostatni</v>
          </cell>
          <cell r="S611" t="str">
            <v>Pol-Glass Spółka Jawna Krzysztof Górnicki Andrzej Bomba</v>
          </cell>
          <cell r="T611" t="str">
            <v>8512709071</v>
          </cell>
          <cell r="U611" t="str">
            <v>2011-02-07</v>
          </cell>
          <cell r="V611">
            <v>34300</v>
          </cell>
          <cell r="W611">
            <v>29155</v>
          </cell>
          <cell r="X611" t="str">
            <v>Tak</v>
          </cell>
          <cell r="Y611">
            <v>34300</v>
          </cell>
          <cell r="Z611">
            <v>83692</v>
          </cell>
          <cell r="AA611">
            <v>0</v>
          </cell>
          <cell r="AB611">
            <v>29155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68600</v>
          </cell>
          <cell r="AH611">
            <v>68600</v>
          </cell>
          <cell r="AI611">
            <v>34300</v>
          </cell>
        </row>
        <row r="612">
          <cell r="P612" t="str">
            <v>RPZP.01.03.01-32-003/08</v>
          </cell>
          <cell r="Q612" t="e">
            <v>#N/A</v>
          </cell>
          <cell r="R612" t="str">
            <v>ostatni</v>
          </cell>
          <cell r="S612" t="str">
            <v>"Wyroby Granitowe Wołczyk" Spółka Jawna</v>
          </cell>
          <cell r="T612" t="str">
            <v>8610007507</v>
          </cell>
          <cell r="U612" t="str">
            <v>2010-09-22</v>
          </cell>
          <cell r="V612">
            <v>40000</v>
          </cell>
          <cell r="W612">
            <v>34000</v>
          </cell>
          <cell r="X612" t="str">
            <v>Tak</v>
          </cell>
          <cell r="Y612">
            <v>40000</v>
          </cell>
          <cell r="Z612">
            <v>103700</v>
          </cell>
          <cell r="AA612">
            <v>0</v>
          </cell>
          <cell r="AB612">
            <v>34000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85000</v>
          </cell>
          <cell r="AH612">
            <v>85000</v>
          </cell>
          <cell r="AI612">
            <v>40000</v>
          </cell>
        </row>
        <row r="613">
          <cell r="P613" t="str">
            <v>RPZP.01.03.01-32-003/09</v>
          </cell>
          <cell r="Q613" t="e">
            <v>#N/A</v>
          </cell>
          <cell r="R613" t="str">
            <v>ostatni</v>
          </cell>
          <cell r="S613" t="str">
            <v>MPT STANRO M.SZCZECHOWICZ</v>
          </cell>
          <cell r="T613" t="str">
            <v>8510304565</v>
          </cell>
          <cell r="U613" t="str">
            <v>2011-05-09</v>
          </cell>
          <cell r="V613">
            <v>29500</v>
          </cell>
          <cell r="W613">
            <v>25075</v>
          </cell>
          <cell r="X613" t="str">
            <v>Tak</v>
          </cell>
          <cell r="Y613">
            <v>29500</v>
          </cell>
          <cell r="Z613">
            <v>76860</v>
          </cell>
          <cell r="AA613">
            <v>0</v>
          </cell>
          <cell r="AB613">
            <v>25075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59000</v>
          </cell>
          <cell r="AH613">
            <v>59000</v>
          </cell>
          <cell r="AI613">
            <v>29500</v>
          </cell>
        </row>
        <row r="614">
          <cell r="P614" t="str">
            <v>RPZP.01.03.01-32-003/11</v>
          </cell>
          <cell r="Q614" t="e">
            <v>#N/A</v>
          </cell>
          <cell r="R614" t="str">
            <v>ostatni</v>
          </cell>
          <cell r="S614" t="str">
            <v>BKF Myjnie Bezdotykowe Sp. z o.o.</v>
          </cell>
          <cell r="T614" t="str">
            <v>7822370146</v>
          </cell>
          <cell r="U614" t="str">
            <v>2012-06-06</v>
          </cell>
          <cell r="V614">
            <v>6575</v>
          </cell>
          <cell r="W614">
            <v>6575</v>
          </cell>
          <cell r="X614" t="str">
            <v>Tak</v>
          </cell>
          <cell r="Y614">
            <v>11325</v>
          </cell>
          <cell r="Z614">
            <v>28622.1</v>
          </cell>
          <cell r="AA614">
            <v>0</v>
          </cell>
          <cell r="AB614">
            <v>11325</v>
          </cell>
          <cell r="AC614">
            <v>0</v>
          </cell>
          <cell r="AD614">
            <v>0</v>
          </cell>
          <cell r="AE614">
            <v>0</v>
          </cell>
          <cell r="AF614">
            <v>2700</v>
          </cell>
          <cell r="AG614">
            <v>22650</v>
          </cell>
          <cell r="AH614">
            <v>22650</v>
          </cell>
          <cell r="AI614">
            <v>11325</v>
          </cell>
        </row>
        <row r="615">
          <cell r="P615" t="str">
            <v>RPZP.01.03.01-32-003/12</v>
          </cell>
          <cell r="Q615" t="e">
            <v>#N/A</v>
          </cell>
          <cell r="R615" t="str">
            <v>ostatni</v>
          </cell>
          <cell r="S615" t="str">
            <v>PRO-WAM Sp. z o.o.</v>
          </cell>
          <cell r="T615" t="str">
            <v>6692316649</v>
          </cell>
          <cell r="U615" t="str">
            <v>2013-08-07</v>
          </cell>
          <cell r="V615">
            <v>0</v>
          </cell>
          <cell r="W615">
            <v>0</v>
          </cell>
          <cell r="X615" t="str">
            <v>Tak</v>
          </cell>
          <cell r="Y615">
            <v>20000</v>
          </cell>
          <cell r="Z615">
            <v>98400</v>
          </cell>
          <cell r="AA615">
            <v>0</v>
          </cell>
          <cell r="AB615">
            <v>20000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40000</v>
          </cell>
          <cell r="AH615">
            <v>80000</v>
          </cell>
          <cell r="AI615">
            <v>20000</v>
          </cell>
        </row>
        <row r="616">
          <cell r="P616" t="str">
            <v>RPZP.01.03.01-32-004/09</v>
          </cell>
          <cell r="Q616" t="e">
            <v>#N/A</v>
          </cell>
          <cell r="R616" t="str">
            <v>ostatni</v>
          </cell>
          <cell r="S616" t="str">
            <v>Towarzystwo Handlowe ALPLAST Spółka Jawna A. Bąk i Spółka</v>
          </cell>
          <cell r="T616" t="str">
            <v>6710012263</v>
          </cell>
          <cell r="U616" t="str">
            <v>2011-04-01</v>
          </cell>
          <cell r="V616">
            <v>31000</v>
          </cell>
          <cell r="W616">
            <v>26349.98</v>
          </cell>
          <cell r="X616" t="str">
            <v>Tak</v>
          </cell>
          <cell r="Y616">
            <v>31000</v>
          </cell>
          <cell r="Z616">
            <v>75640</v>
          </cell>
          <cell r="AA616">
            <v>0</v>
          </cell>
          <cell r="AB616">
            <v>26349.98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62000</v>
          </cell>
          <cell r="AH616">
            <v>62000</v>
          </cell>
          <cell r="AI616">
            <v>31000</v>
          </cell>
        </row>
        <row r="617">
          <cell r="P617" t="str">
            <v>RPZP.01.03.01-32-005/08</v>
          </cell>
          <cell r="Q617" t="e">
            <v>#N/A</v>
          </cell>
          <cell r="R617" t="str">
            <v>ostatni</v>
          </cell>
          <cell r="S617" t="str">
            <v>HOSSO SIS GROUP Spółka z ograniczoną odpowiedzialnością z siedzibą w Gryficach</v>
          </cell>
          <cell r="T617" t="str">
            <v>8571883646</v>
          </cell>
          <cell r="U617" t="str">
            <v>2010-12-20</v>
          </cell>
          <cell r="V617">
            <v>10000</v>
          </cell>
          <cell r="W617">
            <v>8500</v>
          </cell>
          <cell r="X617" t="str">
            <v>Tak</v>
          </cell>
          <cell r="Y617">
            <v>10000</v>
          </cell>
          <cell r="Z617">
            <v>24400</v>
          </cell>
          <cell r="AA617">
            <v>0</v>
          </cell>
          <cell r="AB617">
            <v>8500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20000</v>
          </cell>
          <cell r="AH617">
            <v>20000</v>
          </cell>
          <cell r="AI617">
            <v>10000</v>
          </cell>
        </row>
        <row r="618">
          <cell r="P618" t="str">
            <v>RPZP.01.03.01-32-005/09</v>
          </cell>
          <cell r="Q618" t="e">
            <v>#N/A</v>
          </cell>
          <cell r="R618" t="str">
            <v>ostatni</v>
          </cell>
          <cell r="S618" t="str">
            <v>FOSFAN Spółka Akcyjna</v>
          </cell>
          <cell r="T618" t="str">
            <v>8510307457</v>
          </cell>
          <cell r="U618" t="str">
            <v>2011-11-23</v>
          </cell>
          <cell r="V618">
            <v>9325</v>
          </cell>
          <cell r="W618">
            <v>7926.25</v>
          </cell>
          <cell r="X618" t="str">
            <v>Tak</v>
          </cell>
          <cell r="Y618">
            <v>16525</v>
          </cell>
          <cell r="Z618">
            <v>39715.5</v>
          </cell>
          <cell r="AA618">
            <v>0</v>
          </cell>
          <cell r="AB618">
            <v>14046.25</v>
          </cell>
          <cell r="AC618">
            <v>0</v>
          </cell>
          <cell r="AD618">
            <v>0</v>
          </cell>
          <cell r="AE618">
            <v>0</v>
          </cell>
          <cell r="AF618">
            <v>3600</v>
          </cell>
          <cell r="AG618">
            <v>33050</v>
          </cell>
          <cell r="AH618">
            <v>33050</v>
          </cell>
          <cell r="AI618">
            <v>16525</v>
          </cell>
        </row>
        <row r="619">
          <cell r="P619" t="str">
            <v>RPZP.01.03.01-32-005/11</v>
          </cell>
          <cell r="Q619" t="e">
            <v>#N/A</v>
          </cell>
          <cell r="R619" t="str">
            <v>ostatni</v>
          </cell>
          <cell r="S619" t="str">
            <v>AUTO CENTRUM „JACEX” SP. JAWNA R.E.KOZŁOWSCY</v>
          </cell>
          <cell r="T619" t="str">
            <v>6692347644</v>
          </cell>
          <cell r="U619" t="str">
            <v>2013-02-19</v>
          </cell>
          <cell r="V619">
            <v>15100</v>
          </cell>
          <cell r="W619">
            <v>15100</v>
          </cell>
          <cell r="X619" t="str">
            <v>Tak</v>
          </cell>
          <cell r="Y619">
            <v>15100</v>
          </cell>
          <cell r="Z619">
            <v>38609.96</v>
          </cell>
          <cell r="AA619">
            <v>0</v>
          </cell>
          <cell r="AB619">
            <v>15100</v>
          </cell>
          <cell r="AC619">
            <v>0</v>
          </cell>
          <cell r="AD619">
            <v>0</v>
          </cell>
          <cell r="AE619">
            <v>0</v>
          </cell>
          <cell r="AF619">
            <v>4200</v>
          </cell>
          <cell r="AG619">
            <v>30200</v>
          </cell>
          <cell r="AH619">
            <v>30200</v>
          </cell>
          <cell r="AI619">
            <v>15100</v>
          </cell>
        </row>
        <row r="620">
          <cell r="P620" t="str">
            <v>RPZP.01.03.01-32-005/12</v>
          </cell>
          <cell r="Q620" t="e">
            <v>#N/A</v>
          </cell>
          <cell r="R620" t="str">
            <v>ostatni</v>
          </cell>
          <cell r="S620" t="str">
            <v>Kancelaria Doradztwa Podatkowego i Audytu "DEBET" Halina Kozak</v>
          </cell>
          <cell r="T620" t="str">
            <v>6690012916</v>
          </cell>
          <cell r="U620" t="str">
            <v>2013-11-28</v>
          </cell>
          <cell r="V620">
            <v>14440</v>
          </cell>
          <cell r="W620">
            <v>14440</v>
          </cell>
          <cell r="X620" t="str">
            <v>Tak</v>
          </cell>
          <cell r="Y620">
            <v>14440</v>
          </cell>
          <cell r="Z620">
            <v>98400</v>
          </cell>
          <cell r="AA620">
            <v>28000</v>
          </cell>
          <cell r="AB620">
            <v>14440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28880</v>
          </cell>
          <cell r="AH620">
            <v>80000</v>
          </cell>
          <cell r="AI620">
            <v>14440</v>
          </cell>
        </row>
        <row r="621">
          <cell r="P621" t="str">
            <v>RPZP.01.03.01-32-006/09</v>
          </cell>
          <cell r="Q621" t="e">
            <v>#N/A</v>
          </cell>
          <cell r="R621" t="str">
            <v>ostatni</v>
          </cell>
          <cell r="S621" t="str">
            <v>ANMAR Anna Małgorzata Sobieraj</v>
          </cell>
          <cell r="T621" t="str">
            <v>8511200520</v>
          </cell>
          <cell r="U621" t="str">
            <v>2011-09-06</v>
          </cell>
          <cell r="V621">
            <v>7200</v>
          </cell>
          <cell r="W621">
            <v>6120</v>
          </cell>
          <cell r="X621" t="str">
            <v>Tak</v>
          </cell>
          <cell r="Y621">
            <v>7200</v>
          </cell>
          <cell r="Z621">
            <v>17568</v>
          </cell>
          <cell r="AA621">
            <v>0</v>
          </cell>
          <cell r="AB621">
            <v>6120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14400</v>
          </cell>
          <cell r="AH621">
            <v>14400</v>
          </cell>
          <cell r="AI621">
            <v>7200</v>
          </cell>
        </row>
        <row r="622">
          <cell r="P622" t="str">
            <v>RPZP.01.03.01-32-008/08</v>
          </cell>
          <cell r="Q622" t="e">
            <v>#N/A</v>
          </cell>
          <cell r="R622" t="str">
            <v>ostatni</v>
          </cell>
          <cell r="S622" t="str">
            <v>Przedsiębiorstwo Produkcyjno - Handlowe "EKODARPOL" Zbigniew Zubala</v>
          </cell>
          <cell r="T622" t="str">
            <v>8390400041</v>
          </cell>
          <cell r="U622" t="str">
            <v>2010-04-06</v>
          </cell>
          <cell r="V622">
            <v>25900</v>
          </cell>
          <cell r="W622">
            <v>22015</v>
          </cell>
          <cell r="X622" t="str">
            <v>Tak</v>
          </cell>
          <cell r="Y622">
            <v>25900</v>
          </cell>
          <cell r="Z622">
            <v>62800</v>
          </cell>
          <cell r="AA622">
            <v>0</v>
          </cell>
          <cell r="AB622">
            <v>22015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51800</v>
          </cell>
          <cell r="AH622">
            <v>51800</v>
          </cell>
          <cell r="AI622">
            <v>25900</v>
          </cell>
        </row>
        <row r="623">
          <cell r="P623" t="str">
            <v>RPZP.01.03.01-32-008/09</v>
          </cell>
          <cell r="Q623" t="e">
            <v>#N/A</v>
          </cell>
          <cell r="R623" t="str">
            <v>ostatni</v>
          </cell>
          <cell r="S623" t="str">
            <v>OŚRODEK WCZASOWO- REHABILITACYJNY PIRAMIDA II Andrzej Panek</v>
          </cell>
          <cell r="T623" t="str">
            <v>6691105583</v>
          </cell>
          <cell r="U623" t="str">
            <v>2011-03-02</v>
          </cell>
          <cell r="V623">
            <v>24650</v>
          </cell>
          <cell r="W623">
            <v>20952.5</v>
          </cell>
          <cell r="X623" t="str">
            <v>Tak</v>
          </cell>
          <cell r="Y623">
            <v>24650</v>
          </cell>
          <cell r="Z623">
            <v>60146</v>
          </cell>
          <cell r="AA623">
            <v>0</v>
          </cell>
          <cell r="AB623">
            <v>20952.5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49300</v>
          </cell>
          <cell r="AH623">
            <v>49300</v>
          </cell>
          <cell r="AI623">
            <v>24650</v>
          </cell>
        </row>
        <row r="624">
          <cell r="P624" t="str">
            <v>RPZP.01.03.01-32-008/12</v>
          </cell>
          <cell r="Q624" t="e">
            <v>#N/A</v>
          </cell>
          <cell r="R624" t="str">
            <v>ostatni</v>
          </cell>
          <cell r="S624" t="str">
            <v>LASLAND Spółka z ograniczona odpowiedzialnoscia</v>
          </cell>
          <cell r="T624" t="str">
            <v>8570203425</v>
          </cell>
          <cell r="U624" t="str">
            <v>2013-09-17</v>
          </cell>
          <cell r="V624">
            <v>10000</v>
          </cell>
          <cell r="W624">
            <v>10000</v>
          </cell>
          <cell r="X624" t="str">
            <v>Tak</v>
          </cell>
          <cell r="Y624">
            <v>10000</v>
          </cell>
          <cell r="Z624">
            <v>36654</v>
          </cell>
          <cell r="AA624">
            <v>0</v>
          </cell>
          <cell r="AB624">
            <v>10000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20000</v>
          </cell>
          <cell r="AH624">
            <v>29800</v>
          </cell>
          <cell r="AI624">
            <v>10000</v>
          </cell>
        </row>
        <row r="625">
          <cell r="P625" t="str">
            <v>RPZP.01.03.01-32-009/09</v>
          </cell>
          <cell r="Q625" t="e">
            <v>#N/A</v>
          </cell>
          <cell r="R625" t="str">
            <v>ostatni</v>
          </cell>
          <cell r="S625" t="str">
            <v>USŁUGOWY ZAKŁAD PRALNICZY MAREK SOBCZYK</v>
          </cell>
          <cell r="T625" t="str">
            <v>6711027723</v>
          </cell>
          <cell r="U625" t="str">
            <v>2011-03-24</v>
          </cell>
          <cell r="V625">
            <v>24650</v>
          </cell>
          <cell r="W625">
            <v>20952.5</v>
          </cell>
          <cell r="X625" t="str">
            <v>Tak</v>
          </cell>
          <cell r="Y625">
            <v>24650</v>
          </cell>
          <cell r="Z625">
            <v>60146</v>
          </cell>
          <cell r="AA625">
            <v>0</v>
          </cell>
          <cell r="AB625">
            <v>20952.5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49300</v>
          </cell>
          <cell r="AH625">
            <v>49300</v>
          </cell>
          <cell r="AI625">
            <v>24650</v>
          </cell>
        </row>
        <row r="626">
          <cell r="P626" t="str">
            <v>RPZP.01.03.01-32-009/12</v>
          </cell>
          <cell r="Q626" t="e">
            <v>#N/A</v>
          </cell>
          <cell r="R626" t="str">
            <v>ostatni</v>
          </cell>
          <cell r="S626" t="str">
            <v>EENGIS Sp. z o.o.</v>
          </cell>
          <cell r="T626" t="str">
            <v>8513159193</v>
          </cell>
          <cell r="U626" t="str">
            <v>2013-05-09</v>
          </cell>
          <cell r="V626">
            <v>34933.410000000003</v>
          </cell>
          <cell r="W626">
            <v>34933.410000000003</v>
          </cell>
          <cell r="X626" t="str">
            <v>Tak</v>
          </cell>
          <cell r="Y626">
            <v>34933.410000000003</v>
          </cell>
          <cell r="Z626">
            <v>87362.25</v>
          </cell>
          <cell r="AA626">
            <v>0</v>
          </cell>
          <cell r="AB626">
            <v>34933.410000000003</v>
          </cell>
          <cell r="AC626">
            <v>0</v>
          </cell>
          <cell r="AD626">
            <v>0</v>
          </cell>
          <cell r="AE626">
            <v>0</v>
          </cell>
          <cell r="AF626">
            <v>4800</v>
          </cell>
          <cell r="AG626">
            <v>69866.83</v>
          </cell>
          <cell r="AH626">
            <v>69866.83</v>
          </cell>
          <cell r="AI626">
            <v>34933.410000000003</v>
          </cell>
        </row>
        <row r="627">
          <cell r="P627" t="str">
            <v>RPZP.01.03.01-32-010/09</v>
          </cell>
          <cell r="Q627" t="e">
            <v>#N/A</v>
          </cell>
          <cell r="R627" t="str">
            <v>ostatni</v>
          </cell>
          <cell r="S627" t="str">
            <v>PRINT GROUP SPÓŁKA Z OGRANICZONA ODPOWIEDZIALNOSCIA</v>
          </cell>
          <cell r="T627" t="str">
            <v>8522520116</v>
          </cell>
          <cell r="U627" t="str">
            <v>2011-03-24</v>
          </cell>
          <cell r="V627">
            <v>21616.32</v>
          </cell>
          <cell r="W627">
            <v>18373.87</v>
          </cell>
          <cell r="X627" t="str">
            <v>Tak</v>
          </cell>
          <cell r="Y627">
            <v>21616.32</v>
          </cell>
          <cell r="Z627">
            <v>52743.82</v>
          </cell>
          <cell r="AA627">
            <v>0</v>
          </cell>
          <cell r="AB627">
            <v>18373.87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43232.639999999999</v>
          </cell>
          <cell r="AH627">
            <v>43232.639999999999</v>
          </cell>
          <cell r="AI627">
            <v>21616.32</v>
          </cell>
        </row>
        <row r="628">
          <cell r="P628" t="str">
            <v>RPZP.01.03.01-32-010/11</v>
          </cell>
          <cell r="Q628" t="e">
            <v>#N/A</v>
          </cell>
          <cell r="R628" t="str">
            <v>ostatni</v>
          </cell>
          <cell r="S628" t="str">
            <v>„IT SERWIS” SP. Z O.O.</v>
          </cell>
          <cell r="T628" t="str">
            <v>9552272267</v>
          </cell>
          <cell r="U628" t="str">
            <v>2013-06-13</v>
          </cell>
          <cell r="V628">
            <v>7900</v>
          </cell>
          <cell r="W628">
            <v>7900</v>
          </cell>
          <cell r="X628" t="str">
            <v>Tak</v>
          </cell>
          <cell r="Y628">
            <v>18500</v>
          </cell>
          <cell r="Z628">
            <v>45510</v>
          </cell>
          <cell r="AA628">
            <v>0</v>
          </cell>
          <cell r="AB628">
            <v>18500</v>
          </cell>
          <cell r="AC628">
            <v>0</v>
          </cell>
          <cell r="AD628">
            <v>0</v>
          </cell>
          <cell r="AE628">
            <v>0</v>
          </cell>
          <cell r="AF628">
            <v>5200</v>
          </cell>
          <cell r="AG628">
            <v>37000</v>
          </cell>
          <cell r="AH628">
            <v>37000</v>
          </cell>
          <cell r="AI628">
            <v>18500</v>
          </cell>
        </row>
        <row r="629">
          <cell r="P629" t="str">
            <v>RPZP.01.03.01-32-011/09</v>
          </cell>
          <cell r="Q629" t="e">
            <v>#N/A</v>
          </cell>
          <cell r="R629" t="str">
            <v>ostatni</v>
          </cell>
          <cell r="S629" t="str">
            <v>SEA-TECH POLAND s.c.</v>
          </cell>
          <cell r="T629" t="str">
            <v>8513088530</v>
          </cell>
          <cell r="U629" t="str">
            <v>2011-11-18</v>
          </cell>
          <cell r="V629">
            <v>6000</v>
          </cell>
          <cell r="W629">
            <v>5100</v>
          </cell>
          <cell r="X629" t="str">
            <v>Tak</v>
          </cell>
          <cell r="Y629">
            <v>6000</v>
          </cell>
          <cell r="Z629">
            <v>14112</v>
          </cell>
          <cell r="AA629">
            <v>0</v>
          </cell>
          <cell r="AB629">
            <v>5100</v>
          </cell>
          <cell r="AC629">
            <v>0</v>
          </cell>
          <cell r="AD629">
            <v>0</v>
          </cell>
          <cell r="AE629">
            <v>0</v>
          </cell>
          <cell r="AF629">
            <v>2400</v>
          </cell>
          <cell r="AG629">
            <v>12000</v>
          </cell>
          <cell r="AH629">
            <v>12000</v>
          </cell>
          <cell r="AI629">
            <v>6000</v>
          </cell>
        </row>
        <row r="630">
          <cell r="P630" t="str">
            <v>RPZP.01.03.01-32-011/11</v>
          </cell>
          <cell r="Q630" t="e">
            <v>#N/A</v>
          </cell>
          <cell r="R630" t="str">
            <v>ostatni</v>
          </cell>
          <cell r="S630" t="str">
            <v>Najda Consulting Andrzej Najda</v>
          </cell>
          <cell r="T630" t="str">
            <v>9551896221</v>
          </cell>
          <cell r="U630" t="str">
            <v>2011-11-07</v>
          </cell>
          <cell r="V630">
            <v>15000</v>
          </cell>
          <cell r="W630">
            <v>15000</v>
          </cell>
          <cell r="X630" t="str">
            <v>Tak</v>
          </cell>
          <cell r="Y630">
            <v>15000</v>
          </cell>
          <cell r="Z630">
            <v>36900</v>
          </cell>
          <cell r="AA630">
            <v>0</v>
          </cell>
          <cell r="AB630">
            <v>15000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30000</v>
          </cell>
          <cell r="AH630">
            <v>30000</v>
          </cell>
          <cell r="AI630">
            <v>15000</v>
          </cell>
        </row>
        <row r="631">
          <cell r="P631" t="str">
            <v>RPZP.01.03.01-32-012/09</v>
          </cell>
          <cell r="Q631" t="e">
            <v>#N/A</v>
          </cell>
          <cell r="R631" t="str">
            <v>ostatni</v>
          </cell>
          <cell r="S631" t="str">
            <v>LONGA VITA SPÓŁKA Z OGRANICZONĄ ODPOWIEDZIALNOŚCIĄ</v>
          </cell>
          <cell r="T631" t="str">
            <v>9552027148</v>
          </cell>
          <cell r="U631" t="str">
            <v>2011-07-01</v>
          </cell>
          <cell r="V631">
            <v>2745</v>
          </cell>
          <cell r="W631">
            <v>2333.25</v>
          </cell>
          <cell r="X631" t="str">
            <v>Tak</v>
          </cell>
          <cell r="Y631">
            <v>12752</v>
          </cell>
          <cell r="Z631">
            <v>25504</v>
          </cell>
          <cell r="AA631">
            <v>0</v>
          </cell>
          <cell r="AB631">
            <v>10839.2</v>
          </cell>
          <cell r="AC631">
            <v>0</v>
          </cell>
          <cell r="AD631">
            <v>0</v>
          </cell>
          <cell r="AE631">
            <v>0</v>
          </cell>
          <cell r="AF631">
            <v>3300</v>
          </cell>
          <cell r="AG631">
            <v>25504</v>
          </cell>
          <cell r="AH631">
            <v>25504</v>
          </cell>
          <cell r="AI631">
            <v>12752</v>
          </cell>
        </row>
        <row r="632">
          <cell r="P632" t="str">
            <v>RPZP.01.03.01-32-013/09</v>
          </cell>
          <cell r="Q632" t="e">
            <v>#N/A</v>
          </cell>
          <cell r="R632" t="str">
            <v>ostatni</v>
          </cell>
          <cell r="S632" t="str">
            <v>PRZEDSIĘBIORSTWO PRODUKCYJNO-USŁUGOWO-HANDLOWE „AR” ANDRZEJ ROSIAK</v>
          </cell>
          <cell r="T632" t="str">
            <v>8511008202</v>
          </cell>
          <cell r="U632" t="str">
            <v>2011-12-13</v>
          </cell>
          <cell r="V632">
            <v>8750</v>
          </cell>
          <cell r="W632">
            <v>7437.5</v>
          </cell>
          <cell r="X632" t="str">
            <v>Tak</v>
          </cell>
          <cell r="Y632">
            <v>8750</v>
          </cell>
          <cell r="Z632">
            <v>25284.78</v>
          </cell>
          <cell r="AA632">
            <v>0</v>
          </cell>
          <cell r="AB632">
            <v>7437.5</v>
          </cell>
          <cell r="AC632">
            <v>0</v>
          </cell>
          <cell r="AD632">
            <v>0</v>
          </cell>
          <cell r="AE632">
            <v>0</v>
          </cell>
          <cell r="AF632">
            <v>2200</v>
          </cell>
          <cell r="AG632">
            <v>17500</v>
          </cell>
          <cell r="AH632">
            <v>21092.5</v>
          </cell>
          <cell r="AI632">
            <v>8750</v>
          </cell>
        </row>
        <row r="633">
          <cell r="P633" t="str">
            <v>RPZP.01.03.01-32-013/11</v>
          </cell>
          <cell r="Q633" t="e">
            <v>#N/A</v>
          </cell>
          <cell r="R633" t="str">
            <v>ostatni</v>
          </cell>
          <cell r="S633" t="str">
            <v>FARO Spółka z ograniczoną odpowiedzialnością</v>
          </cell>
          <cell r="T633" t="str">
            <v>9552109194</v>
          </cell>
          <cell r="U633" t="str">
            <v>2012-06-11</v>
          </cell>
          <cell r="V633">
            <v>3950</v>
          </cell>
          <cell r="W633">
            <v>3950</v>
          </cell>
          <cell r="X633" t="str">
            <v>Tak</v>
          </cell>
          <cell r="Y633">
            <v>10450</v>
          </cell>
          <cell r="Z633">
            <v>25707</v>
          </cell>
          <cell r="AA633">
            <v>0</v>
          </cell>
          <cell r="AB633">
            <v>10450</v>
          </cell>
          <cell r="AC633">
            <v>0</v>
          </cell>
          <cell r="AD633">
            <v>0</v>
          </cell>
          <cell r="AE633">
            <v>0</v>
          </cell>
          <cell r="AF633">
            <v>2500</v>
          </cell>
          <cell r="AG633">
            <v>20900</v>
          </cell>
          <cell r="AH633">
            <v>20900</v>
          </cell>
          <cell r="AI633">
            <v>10450</v>
          </cell>
        </row>
        <row r="634">
          <cell r="P634" t="str">
            <v>RPZP.01.03.01-32-014/11</v>
          </cell>
          <cell r="Q634" t="e">
            <v>#N/A</v>
          </cell>
          <cell r="R634" t="str">
            <v>ostatni</v>
          </cell>
          <cell r="S634" t="str">
            <v>CONCEPT Anna Żóralska</v>
          </cell>
          <cell r="T634" t="str">
            <v>5711605504</v>
          </cell>
          <cell r="U634" t="str">
            <v>2012-04-23</v>
          </cell>
          <cell r="V634">
            <v>9225</v>
          </cell>
          <cell r="W634">
            <v>9225</v>
          </cell>
          <cell r="X634" t="str">
            <v>Tak</v>
          </cell>
          <cell r="Y634">
            <v>9225</v>
          </cell>
          <cell r="Z634">
            <v>18450</v>
          </cell>
          <cell r="AA634">
            <v>0</v>
          </cell>
          <cell r="AB634">
            <v>9225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18450</v>
          </cell>
          <cell r="AH634">
            <v>18450</v>
          </cell>
          <cell r="AI634">
            <v>9225</v>
          </cell>
        </row>
        <row r="635">
          <cell r="P635" t="str">
            <v>RPZP.01.03.01-32-014/12</v>
          </cell>
          <cell r="Q635" t="e">
            <v>#N/A</v>
          </cell>
          <cell r="R635" t="str">
            <v>ostatni</v>
          </cell>
          <cell r="S635" t="str">
            <v>Wałecka Akademia Wiedzy Spółka Cywilna Bogusława Wankiewicz, Mariola Jecka, Grazyna Wolna</v>
          </cell>
          <cell r="T635" t="str">
            <v>7651050089</v>
          </cell>
          <cell r="U635" t="str">
            <v>2013-11-04</v>
          </cell>
          <cell r="V635">
            <v>9532.5</v>
          </cell>
          <cell r="W635">
            <v>9532.5</v>
          </cell>
          <cell r="X635" t="str">
            <v>Tak</v>
          </cell>
          <cell r="Y635">
            <v>9532.5</v>
          </cell>
          <cell r="Z635">
            <v>19065</v>
          </cell>
          <cell r="AA635">
            <v>0</v>
          </cell>
          <cell r="AB635">
            <v>9532.5</v>
          </cell>
          <cell r="AC635">
            <v>0</v>
          </cell>
          <cell r="AD635">
            <v>0</v>
          </cell>
          <cell r="AE635">
            <v>0</v>
          </cell>
          <cell r="AF635">
            <v>1845</v>
          </cell>
          <cell r="AG635">
            <v>19065</v>
          </cell>
          <cell r="AH635">
            <v>19065</v>
          </cell>
          <cell r="AI635">
            <v>9532.5</v>
          </cell>
        </row>
        <row r="636">
          <cell r="P636" t="str">
            <v>RPZP.01.03.01-32-015/09</v>
          </cell>
          <cell r="Q636" t="e">
            <v>#N/A</v>
          </cell>
          <cell r="R636" t="str">
            <v>ostatni</v>
          </cell>
          <cell r="S636" t="str">
            <v>Komplex PPOŻ BHP SPÓŁKA CYWILNA Irena Kleśta, Wiesław Kleśta</v>
          </cell>
          <cell r="T636" t="str">
            <v>8513066563</v>
          </cell>
          <cell r="U636" t="str">
            <v>2011-08-30</v>
          </cell>
          <cell r="V636">
            <v>3550</v>
          </cell>
          <cell r="W636">
            <v>3017.5</v>
          </cell>
          <cell r="X636" t="str">
            <v>Tak</v>
          </cell>
          <cell r="Y636">
            <v>9500</v>
          </cell>
          <cell r="Z636">
            <v>22564</v>
          </cell>
          <cell r="AA636">
            <v>0</v>
          </cell>
          <cell r="AB636">
            <v>8075</v>
          </cell>
          <cell r="AC636">
            <v>0</v>
          </cell>
          <cell r="AD636">
            <v>0</v>
          </cell>
          <cell r="AE636">
            <v>0</v>
          </cell>
          <cell r="AF636">
            <v>2800</v>
          </cell>
          <cell r="AG636">
            <v>19000</v>
          </cell>
          <cell r="AH636">
            <v>19000</v>
          </cell>
          <cell r="AI636">
            <v>9500</v>
          </cell>
        </row>
        <row r="637">
          <cell r="P637" t="str">
            <v>RPZP.01.03.01-32-015/11</v>
          </cell>
          <cell r="Q637" t="e">
            <v>#N/A</v>
          </cell>
          <cell r="R637" t="str">
            <v>ostatni</v>
          </cell>
          <cell r="S637" t="str">
            <v>„KONSBUD” PROJEKTOWANIE I REALIZACJA KONSTRUKCJI BUDOWLANYCH PRZEMYSŁAW ŻUROWSKI</v>
          </cell>
          <cell r="T637" t="str">
            <v>8581297743</v>
          </cell>
          <cell r="U637" t="str">
            <v>2013-03-22</v>
          </cell>
          <cell r="V637">
            <v>4500</v>
          </cell>
          <cell r="W637">
            <v>4500</v>
          </cell>
          <cell r="X637" t="str">
            <v>Tak</v>
          </cell>
          <cell r="Y637">
            <v>40000</v>
          </cell>
          <cell r="Z637">
            <v>98400</v>
          </cell>
          <cell r="AA637">
            <v>28000</v>
          </cell>
          <cell r="AB637">
            <v>40000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80000</v>
          </cell>
          <cell r="AH637">
            <v>80000</v>
          </cell>
          <cell r="AI637">
            <v>40000</v>
          </cell>
        </row>
        <row r="638">
          <cell r="P638" t="str">
            <v>RPZP.01.03.01-32-015/12</v>
          </cell>
          <cell r="Q638" t="e">
            <v>#N/A</v>
          </cell>
          <cell r="R638" t="str">
            <v>ostatni</v>
          </cell>
          <cell r="S638" t="str">
            <v>COMgraph sp. z o.o.</v>
          </cell>
          <cell r="T638" t="str">
            <v>8511018057</v>
          </cell>
          <cell r="U638" t="str">
            <v>2013-05-17</v>
          </cell>
          <cell r="V638">
            <v>14133.5</v>
          </cell>
          <cell r="W638">
            <v>14133.5</v>
          </cell>
          <cell r="X638" t="str">
            <v>Tak</v>
          </cell>
          <cell r="Y638">
            <v>14133.5</v>
          </cell>
          <cell r="Z638">
            <v>38989.199999999997</v>
          </cell>
          <cell r="AA638">
            <v>0</v>
          </cell>
          <cell r="AB638">
            <v>14133.5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28267</v>
          </cell>
          <cell r="AH638">
            <v>28267</v>
          </cell>
          <cell r="AI638">
            <v>14133.5</v>
          </cell>
        </row>
        <row r="639">
          <cell r="P639" t="str">
            <v>RPZP.01.03.01-32-016/08</v>
          </cell>
          <cell r="Q639" t="e">
            <v>#N/A</v>
          </cell>
          <cell r="R639" t="str">
            <v>ostatni</v>
          </cell>
          <cell r="S639" t="str">
            <v>AGAT+ Spółka z ograniczoną odpowiedzialnością</v>
          </cell>
          <cell r="T639" t="str">
            <v>9552177942</v>
          </cell>
          <cell r="U639" t="str">
            <v>2011-08-12</v>
          </cell>
          <cell r="V639">
            <v>40000</v>
          </cell>
          <cell r="W639">
            <v>34000</v>
          </cell>
          <cell r="X639" t="str">
            <v>Tak</v>
          </cell>
          <cell r="Y639">
            <v>40000</v>
          </cell>
          <cell r="Z639">
            <v>158600</v>
          </cell>
          <cell r="AA639">
            <v>0</v>
          </cell>
          <cell r="AB639">
            <v>34000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130000</v>
          </cell>
          <cell r="AH639">
            <v>130000</v>
          </cell>
          <cell r="AI639">
            <v>40000</v>
          </cell>
        </row>
        <row r="640">
          <cell r="P640" t="str">
            <v>RPZP.01.03.01-32-016/09</v>
          </cell>
          <cell r="Q640" t="e">
            <v>#N/A</v>
          </cell>
          <cell r="R640" t="str">
            <v>ostatni</v>
          </cell>
          <cell r="S640" t="str">
            <v>"STEED" SPÓŁKA AKCYJNA</v>
          </cell>
          <cell r="T640" t="str">
            <v>8521146696</v>
          </cell>
          <cell r="U640" t="str">
            <v>2011-02-02</v>
          </cell>
          <cell r="V640">
            <v>14950</v>
          </cell>
          <cell r="W640">
            <v>12707.49</v>
          </cell>
          <cell r="X640" t="str">
            <v>Tak</v>
          </cell>
          <cell r="Y640">
            <v>14950</v>
          </cell>
          <cell r="Z640">
            <v>36478</v>
          </cell>
          <cell r="AA640">
            <v>0</v>
          </cell>
          <cell r="AB640">
            <v>12707.49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29900</v>
          </cell>
          <cell r="AH640">
            <v>29900</v>
          </cell>
          <cell r="AI640">
            <v>14950</v>
          </cell>
        </row>
        <row r="641">
          <cell r="P641" t="str">
            <v>RPZP.01.03.01-32-016/11</v>
          </cell>
          <cell r="Q641" t="e">
            <v>#N/A</v>
          </cell>
          <cell r="R641" t="str">
            <v>ostatni</v>
          </cell>
          <cell r="S641" t="str">
            <v>PRZEDSIĘBIORSTWO PRODUKCYJNO HANDLOWO USŁUGOWE "NOWAK" - Mirosław Nowak</v>
          </cell>
          <cell r="T641" t="str">
            <v>5941099737</v>
          </cell>
          <cell r="U641" t="str">
            <v>2012-05-25</v>
          </cell>
          <cell r="V641">
            <v>20374.22</v>
          </cell>
          <cell r="W641">
            <v>20374.22</v>
          </cell>
          <cell r="X641" t="str">
            <v>Tak</v>
          </cell>
          <cell r="Y641">
            <v>20374.22</v>
          </cell>
          <cell r="Z641">
            <v>50120.58</v>
          </cell>
          <cell r="AA641">
            <v>0</v>
          </cell>
          <cell r="AB641">
            <v>20374.22</v>
          </cell>
          <cell r="AC641">
            <v>0</v>
          </cell>
          <cell r="AD641">
            <v>0</v>
          </cell>
          <cell r="AE641">
            <v>0</v>
          </cell>
          <cell r="AF641">
            <v>6000</v>
          </cell>
          <cell r="AG641">
            <v>40748.44</v>
          </cell>
          <cell r="AH641">
            <v>40748.44</v>
          </cell>
          <cell r="AI641">
            <v>20374.22</v>
          </cell>
        </row>
        <row r="642">
          <cell r="P642" t="str">
            <v>RPZP.01.03.01-32-016/12</v>
          </cell>
          <cell r="Q642" t="e">
            <v>#N/A</v>
          </cell>
          <cell r="R642" t="str">
            <v>ostatni</v>
          </cell>
          <cell r="S642" t="str">
            <v>Spec-Glas Spółka z ograniczoną odpowiedzialnością</v>
          </cell>
          <cell r="T642" t="str">
            <v>9552147527</v>
          </cell>
          <cell r="U642" t="str">
            <v>2013-04-19</v>
          </cell>
          <cell r="V642">
            <v>20200</v>
          </cell>
          <cell r="W642">
            <v>20200</v>
          </cell>
          <cell r="X642" t="str">
            <v>Tak</v>
          </cell>
          <cell r="Y642">
            <v>20200</v>
          </cell>
          <cell r="Z642">
            <v>49692</v>
          </cell>
          <cell r="AA642">
            <v>0</v>
          </cell>
          <cell r="AB642">
            <v>20200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40400</v>
          </cell>
          <cell r="AH642">
            <v>40400</v>
          </cell>
          <cell r="AI642">
            <v>20200</v>
          </cell>
        </row>
        <row r="643">
          <cell r="P643" t="str">
            <v>RPZP.01.03.01-32-017/09</v>
          </cell>
          <cell r="Q643" t="e">
            <v>#N/A</v>
          </cell>
          <cell r="R643" t="str">
            <v>ostatni</v>
          </cell>
          <cell r="S643" t="str">
            <v>Centrum Edukacji Informatycznej MAIUS COLLEGE Jadwiga Lizak</v>
          </cell>
          <cell r="T643" t="str">
            <v>8511699117</v>
          </cell>
          <cell r="U643" t="str">
            <v>2011-07-19</v>
          </cell>
          <cell r="V643">
            <v>0</v>
          </cell>
          <cell r="W643">
            <v>0</v>
          </cell>
          <cell r="X643" t="str">
            <v>Tak</v>
          </cell>
          <cell r="Y643">
            <v>7449</v>
          </cell>
          <cell r="Z643">
            <v>14898</v>
          </cell>
          <cell r="AA643">
            <v>0</v>
          </cell>
          <cell r="AB643">
            <v>6331.65</v>
          </cell>
          <cell r="AC643">
            <v>0</v>
          </cell>
          <cell r="AD643">
            <v>0</v>
          </cell>
          <cell r="AE643">
            <v>0</v>
          </cell>
          <cell r="AF643">
            <v>1600</v>
          </cell>
          <cell r="AG643">
            <v>14898</v>
          </cell>
          <cell r="AH643">
            <v>14898</v>
          </cell>
          <cell r="AI643">
            <v>7449</v>
          </cell>
        </row>
        <row r="644">
          <cell r="P644" t="str">
            <v>RPZP.01.03.01-32-017/11</v>
          </cell>
          <cell r="Q644" t="e">
            <v>#N/A</v>
          </cell>
          <cell r="R644" t="str">
            <v>ostatni</v>
          </cell>
          <cell r="S644" t="str">
            <v>AUTOMATYKA SERWIS E. MAJDAŃSKI SPÓŁKA JAWNA</v>
          </cell>
          <cell r="T644" t="str">
            <v>8510305748</v>
          </cell>
          <cell r="U644" t="str">
            <v>2012-07-05</v>
          </cell>
          <cell r="V644">
            <v>29600</v>
          </cell>
          <cell r="W644">
            <v>29600</v>
          </cell>
          <cell r="X644" t="str">
            <v>Tak</v>
          </cell>
          <cell r="Y644">
            <v>29600</v>
          </cell>
          <cell r="Z644">
            <v>75503.41</v>
          </cell>
          <cell r="AA644">
            <v>0</v>
          </cell>
          <cell r="AB644">
            <v>29600</v>
          </cell>
          <cell r="AC644">
            <v>0</v>
          </cell>
          <cell r="AD644">
            <v>0</v>
          </cell>
          <cell r="AE644">
            <v>0</v>
          </cell>
          <cell r="AF644">
            <v>6000</v>
          </cell>
          <cell r="AG644">
            <v>59200</v>
          </cell>
          <cell r="AH644">
            <v>59200</v>
          </cell>
          <cell r="AI644">
            <v>29600</v>
          </cell>
        </row>
        <row r="645">
          <cell r="P645" t="str">
            <v>RPZP.01.03.01-32-018/08</v>
          </cell>
          <cell r="Q645" t="e">
            <v>#N/A</v>
          </cell>
          <cell r="R645" t="str">
            <v>ostatni</v>
          </cell>
          <cell r="S645" t="str">
            <v>RADIUS Janusz Dołgopoł Marek Rubnikowicz Spółka Jawna</v>
          </cell>
          <cell r="T645" t="str">
            <v>8512424546</v>
          </cell>
          <cell r="U645" t="str">
            <v>2012-01-02</v>
          </cell>
          <cell r="V645">
            <v>22127.56</v>
          </cell>
          <cell r="W645">
            <v>18808.419999999998</v>
          </cell>
          <cell r="X645" t="str">
            <v>Tak</v>
          </cell>
          <cell r="Y645">
            <v>22127.56</v>
          </cell>
          <cell r="Z645">
            <v>53037.25</v>
          </cell>
          <cell r="AA645">
            <v>0</v>
          </cell>
          <cell r="AB645">
            <v>18808.419999999998</v>
          </cell>
          <cell r="AC645">
            <v>0</v>
          </cell>
          <cell r="AD645">
            <v>0</v>
          </cell>
          <cell r="AE645">
            <v>0</v>
          </cell>
          <cell r="AF645">
            <v>5700</v>
          </cell>
          <cell r="AG645">
            <v>44255.12</v>
          </cell>
          <cell r="AH645">
            <v>44255.12</v>
          </cell>
          <cell r="AI645">
            <v>22127.56</v>
          </cell>
        </row>
        <row r="646">
          <cell r="P646" t="str">
            <v>RPZP.01.03.01-32-018/09</v>
          </cell>
          <cell r="Q646" t="e">
            <v>#N/A</v>
          </cell>
          <cell r="R646" t="str">
            <v>ostatni</v>
          </cell>
          <cell r="S646" t="str">
            <v>DWÓR MYŚLIWSKI Karwowska Irena</v>
          </cell>
          <cell r="T646" t="str">
            <v>8581823893</v>
          </cell>
          <cell r="U646" t="str">
            <v>2012-02-06</v>
          </cell>
          <cell r="V646">
            <v>20200</v>
          </cell>
          <cell r="W646">
            <v>17170</v>
          </cell>
          <cell r="X646" t="str">
            <v>Tak</v>
          </cell>
          <cell r="Y646">
            <v>40000</v>
          </cell>
          <cell r="Z646">
            <v>100245</v>
          </cell>
          <cell r="AA646">
            <v>0</v>
          </cell>
          <cell r="AB646">
            <v>34000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80000</v>
          </cell>
          <cell r="AH646">
            <v>80000</v>
          </cell>
          <cell r="AI646">
            <v>40000</v>
          </cell>
        </row>
        <row r="647">
          <cell r="P647" t="str">
            <v>RPZP.01.03.01-32-018/12</v>
          </cell>
          <cell r="Q647" t="e">
            <v>#N/A</v>
          </cell>
          <cell r="R647" t="str">
            <v>ostatni</v>
          </cell>
          <cell r="S647" t="str">
            <v>PRZEDSIĘBIORSTWO PRODUKCYJNO-USŁUGOWO-HANDLOWE "BUDOMEX" SPÓŁKA Z OGRANICZONĄ ODPOWIEDZIALNOŚCIĄ</v>
          </cell>
          <cell r="T647" t="str">
            <v>6740004191</v>
          </cell>
          <cell r="U647" t="str">
            <v>2013-04-22</v>
          </cell>
          <cell r="V647">
            <v>17600</v>
          </cell>
          <cell r="W647">
            <v>17600</v>
          </cell>
          <cell r="X647" t="str">
            <v>Tak</v>
          </cell>
          <cell r="Y647">
            <v>17600</v>
          </cell>
          <cell r="Z647">
            <v>43296</v>
          </cell>
          <cell r="AA647">
            <v>0</v>
          </cell>
          <cell r="AB647">
            <v>17600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35200</v>
          </cell>
          <cell r="AH647">
            <v>35200</v>
          </cell>
          <cell r="AI647">
            <v>17600</v>
          </cell>
        </row>
        <row r="648">
          <cell r="P648" t="str">
            <v>RPZP.01.03.01-32-019/09</v>
          </cell>
          <cell r="Q648" t="e">
            <v>#N/A</v>
          </cell>
          <cell r="R648" t="str">
            <v>ostatni</v>
          </cell>
          <cell r="S648" t="str">
            <v>"Między wierszami..." Spółka cywilna</v>
          </cell>
          <cell r="T648" t="str">
            <v>8513103904</v>
          </cell>
          <cell r="U648" t="str">
            <v>2011-04-28</v>
          </cell>
          <cell r="V648">
            <v>29537.5</v>
          </cell>
          <cell r="W648">
            <v>25106.87</v>
          </cell>
          <cell r="X648" t="str">
            <v>Tak</v>
          </cell>
          <cell r="Y648">
            <v>33787.5</v>
          </cell>
          <cell r="Z648">
            <v>82441.5</v>
          </cell>
          <cell r="AA648">
            <v>0</v>
          </cell>
          <cell r="AB648">
            <v>28719.37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67575</v>
          </cell>
          <cell r="AH648">
            <v>67575</v>
          </cell>
          <cell r="AI648">
            <v>33787.5</v>
          </cell>
        </row>
        <row r="649">
          <cell r="P649" t="str">
            <v>RPZP.01.03.01-32-019/11</v>
          </cell>
          <cell r="Q649" t="e">
            <v>#N/A</v>
          </cell>
          <cell r="R649" t="str">
            <v>ostatni</v>
          </cell>
          <cell r="S649" t="str">
            <v>Plast MOROZ Przetwórstwo tworzyw sztucznych Ryszarda Moroz</v>
          </cell>
          <cell r="T649" t="str">
            <v>6721007633</v>
          </cell>
          <cell r="U649" t="str">
            <v>2012-07-10</v>
          </cell>
          <cell r="V649">
            <v>0</v>
          </cell>
          <cell r="W649">
            <v>0</v>
          </cell>
          <cell r="X649" t="str">
            <v>Tak</v>
          </cell>
          <cell r="Y649">
            <v>10450</v>
          </cell>
          <cell r="Z649">
            <v>25707</v>
          </cell>
          <cell r="AA649">
            <v>0</v>
          </cell>
          <cell r="AB649">
            <v>10450</v>
          </cell>
          <cell r="AC649">
            <v>0</v>
          </cell>
          <cell r="AD649">
            <v>0</v>
          </cell>
          <cell r="AE649">
            <v>0</v>
          </cell>
          <cell r="AF649">
            <v>3000</v>
          </cell>
          <cell r="AG649">
            <v>20900</v>
          </cell>
          <cell r="AH649">
            <v>20900</v>
          </cell>
          <cell r="AI649">
            <v>10450</v>
          </cell>
        </row>
        <row r="650">
          <cell r="P650" t="str">
            <v>RPZP.01.03.01-32-019/12</v>
          </cell>
          <cell r="Q650" t="e">
            <v>#N/A</v>
          </cell>
          <cell r="R650" t="str">
            <v>ostatni</v>
          </cell>
          <cell r="S650" t="str">
            <v>LUBEX Jan Władyka</v>
          </cell>
          <cell r="T650" t="str">
            <v>8520402588</v>
          </cell>
          <cell r="U650" t="str">
            <v>2013-09-27</v>
          </cell>
          <cell r="V650">
            <v>1150</v>
          </cell>
          <cell r="W650">
            <v>1150</v>
          </cell>
          <cell r="X650" t="str">
            <v>Tak</v>
          </cell>
          <cell r="Y650">
            <v>6750</v>
          </cell>
          <cell r="Z650">
            <v>16605</v>
          </cell>
          <cell r="AA650">
            <v>0</v>
          </cell>
          <cell r="AB650">
            <v>6750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13500</v>
          </cell>
          <cell r="AH650">
            <v>13500</v>
          </cell>
          <cell r="AI650">
            <v>6750</v>
          </cell>
        </row>
        <row r="651">
          <cell r="P651" t="str">
            <v>RPZP.01.03.01-32-020/08</v>
          </cell>
          <cell r="Q651" t="e">
            <v>#N/A</v>
          </cell>
          <cell r="R651" t="str">
            <v>ostatni</v>
          </cell>
          <cell r="S651" t="str">
            <v>"URBAŃSCY" Spółka Cywilna Danuta Urbańska &amp;Ryszard Urbański</v>
          </cell>
          <cell r="T651" t="str">
            <v>7870003598</v>
          </cell>
          <cell r="U651" t="str">
            <v>2010-01-04</v>
          </cell>
          <cell r="V651">
            <v>0</v>
          </cell>
          <cell r="W651">
            <v>0</v>
          </cell>
          <cell r="X651" t="str">
            <v>Tak</v>
          </cell>
          <cell r="Y651">
            <v>22500</v>
          </cell>
          <cell r="Z651">
            <v>54900</v>
          </cell>
          <cell r="AA651">
            <v>0</v>
          </cell>
          <cell r="AB651">
            <v>19125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45000</v>
          </cell>
          <cell r="AH651">
            <v>45000</v>
          </cell>
          <cell r="AI651">
            <v>22500</v>
          </cell>
        </row>
        <row r="652">
          <cell r="P652" t="str">
            <v>RPZP.01.03.01-32-021/08</v>
          </cell>
          <cell r="Q652" t="e">
            <v>#N/A</v>
          </cell>
          <cell r="R652" t="str">
            <v>ostatni</v>
          </cell>
          <cell r="S652" t="str">
            <v>GOLD-MARK Andrzej Sałuda</v>
          </cell>
          <cell r="T652" t="str">
            <v>8520608870</v>
          </cell>
          <cell r="U652" t="str">
            <v>2010-04-14</v>
          </cell>
          <cell r="V652">
            <v>0</v>
          </cell>
          <cell r="W652">
            <v>0</v>
          </cell>
          <cell r="X652" t="str">
            <v>Tak</v>
          </cell>
          <cell r="Y652">
            <v>7500</v>
          </cell>
          <cell r="Z652">
            <v>21960</v>
          </cell>
          <cell r="AA652">
            <v>0</v>
          </cell>
          <cell r="AB652">
            <v>6375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15000</v>
          </cell>
          <cell r="AH652">
            <v>15000</v>
          </cell>
          <cell r="AI652">
            <v>7500</v>
          </cell>
        </row>
        <row r="653">
          <cell r="P653" t="str">
            <v>RPZP.01.03.01-32-021/11</v>
          </cell>
          <cell r="Q653" t="e">
            <v>#N/A</v>
          </cell>
          <cell r="R653" t="str">
            <v>ostatni</v>
          </cell>
          <cell r="S653" t="str">
            <v>Niepubliczny Zakład Opieki Zdrowotnej Ars Medica</v>
          </cell>
          <cell r="T653" t="str">
            <v>8391758299</v>
          </cell>
          <cell r="U653" t="str">
            <v>2013-01-29</v>
          </cell>
          <cell r="V653">
            <v>0</v>
          </cell>
          <cell r="W653">
            <v>0</v>
          </cell>
          <cell r="X653" t="str">
            <v>Tak</v>
          </cell>
          <cell r="Y653">
            <v>27600</v>
          </cell>
          <cell r="Z653">
            <v>67896</v>
          </cell>
          <cell r="AA653">
            <v>0</v>
          </cell>
          <cell r="AB653">
            <v>27600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55200</v>
          </cell>
          <cell r="AH653">
            <v>67896</v>
          </cell>
          <cell r="AI653">
            <v>27600</v>
          </cell>
        </row>
        <row r="654">
          <cell r="P654" t="str">
            <v>RPZP.01.03.01-32-022/08</v>
          </cell>
          <cell r="Q654" t="e">
            <v>#N/A</v>
          </cell>
          <cell r="R654" t="str">
            <v>ostatni</v>
          </cell>
          <cell r="S654" t="str">
            <v>"PRZEDSIĘBIORSTWO PKS GRYFICE" SPÓŁKA Z OGRANICZONĄ ODPOWIEDZIALNOŚCIĄ</v>
          </cell>
          <cell r="T654" t="str">
            <v>8571673972</v>
          </cell>
          <cell r="U654" t="str">
            <v>2010-05-31</v>
          </cell>
          <cell r="V654">
            <v>0</v>
          </cell>
          <cell r="W654">
            <v>0</v>
          </cell>
          <cell r="X654" t="str">
            <v>Tak</v>
          </cell>
          <cell r="Y654">
            <v>9000</v>
          </cell>
          <cell r="Z654">
            <v>21960</v>
          </cell>
          <cell r="AA654">
            <v>0</v>
          </cell>
          <cell r="AB654">
            <v>7650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18000</v>
          </cell>
          <cell r="AH654">
            <v>18000</v>
          </cell>
          <cell r="AI654">
            <v>9000</v>
          </cell>
        </row>
        <row r="655">
          <cell r="P655" t="str">
            <v>RPZP.01.03.01-32-022/11</v>
          </cell>
          <cell r="Q655" t="e">
            <v>#N/A</v>
          </cell>
          <cell r="R655" t="str">
            <v>ostatni</v>
          </cell>
          <cell r="S655" t="str">
            <v>„SPIN” Bobko i Staniewski Spółka Jawna</v>
          </cell>
          <cell r="T655" t="str">
            <v>8520410240</v>
          </cell>
          <cell r="U655" t="str">
            <v>2012-10-25</v>
          </cell>
          <cell r="V655">
            <v>34500</v>
          </cell>
          <cell r="W655">
            <v>34500</v>
          </cell>
          <cell r="X655" t="str">
            <v>Tak</v>
          </cell>
          <cell r="Y655">
            <v>34500</v>
          </cell>
          <cell r="Z655">
            <v>84870</v>
          </cell>
          <cell r="AA655">
            <v>24150</v>
          </cell>
          <cell r="AB655">
            <v>34500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69000</v>
          </cell>
          <cell r="AH655">
            <v>69000</v>
          </cell>
          <cell r="AI655">
            <v>34500</v>
          </cell>
        </row>
        <row r="656">
          <cell r="P656" t="str">
            <v>RPZP.01.03.01-32-022/12</v>
          </cell>
          <cell r="Q656" t="e">
            <v>#N/A</v>
          </cell>
          <cell r="R656" t="str">
            <v>ostatni</v>
          </cell>
          <cell r="S656" t="str">
            <v>"OK" Spółka Cywilna, Wiesław Kot, Tomasz Marszałek</v>
          </cell>
          <cell r="T656" t="str">
            <v>9551482092</v>
          </cell>
          <cell r="U656" t="str">
            <v>2014-10-16</v>
          </cell>
          <cell r="V656">
            <v>36500</v>
          </cell>
          <cell r="W656">
            <v>36500</v>
          </cell>
          <cell r="X656" t="str">
            <v>Tak</v>
          </cell>
          <cell r="Y656">
            <v>36500</v>
          </cell>
          <cell r="Z656">
            <v>89790</v>
          </cell>
          <cell r="AA656">
            <v>0</v>
          </cell>
          <cell r="AB656">
            <v>36500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73000</v>
          </cell>
          <cell r="AH656">
            <v>73000</v>
          </cell>
          <cell r="AI656">
            <v>36500</v>
          </cell>
        </row>
        <row r="657">
          <cell r="P657" t="str">
            <v>RPZP.01.03.01-32-023/11</v>
          </cell>
          <cell r="Q657" t="e">
            <v>#N/A</v>
          </cell>
          <cell r="R657" t="str">
            <v>ostatni</v>
          </cell>
          <cell r="S657" t="str">
            <v>„Tomaszewicz” Przedsiebiorstwo Budowlane Piotr Tomaszewicz</v>
          </cell>
          <cell r="T657" t="str">
            <v>8520603022</v>
          </cell>
          <cell r="U657" t="str">
            <v>2012-09-03</v>
          </cell>
          <cell r="V657">
            <v>40000</v>
          </cell>
          <cell r="W657">
            <v>40000</v>
          </cell>
          <cell r="X657" t="str">
            <v>Tak</v>
          </cell>
          <cell r="Y657">
            <v>40000</v>
          </cell>
          <cell r="Z657">
            <v>98400</v>
          </cell>
          <cell r="AA657">
            <v>0</v>
          </cell>
          <cell r="AB657">
            <v>40000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80000</v>
          </cell>
          <cell r="AH657">
            <v>80000</v>
          </cell>
          <cell r="AI657">
            <v>40000</v>
          </cell>
        </row>
        <row r="658">
          <cell r="P658" t="str">
            <v>RPZP.01.03.01-32-023/12</v>
          </cell>
          <cell r="Q658" t="e">
            <v>#N/A</v>
          </cell>
          <cell r="R658" t="str">
            <v>ostatni</v>
          </cell>
          <cell r="S658" t="str">
            <v>STOP C02 SPÓŁKA Z OGRANICZONĄ ODPOWIEDZIALNOSCIĄ SPÓŁKA KOMANDYTOWA</v>
          </cell>
          <cell r="T658" t="str">
            <v>8522523327</v>
          </cell>
          <cell r="U658" t="str">
            <v>2013-05-29</v>
          </cell>
          <cell r="V658">
            <v>31950</v>
          </cell>
          <cell r="W658">
            <v>31950</v>
          </cell>
          <cell r="X658" t="str">
            <v>Tak</v>
          </cell>
          <cell r="Y658">
            <v>31950</v>
          </cell>
          <cell r="Z658">
            <v>78597</v>
          </cell>
          <cell r="AA658">
            <v>0</v>
          </cell>
          <cell r="AB658">
            <v>31950</v>
          </cell>
          <cell r="AC658">
            <v>0</v>
          </cell>
          <cell r="AD658">
            <v>0</v>
          </cell>
          <cell r="AE658">
            <v>0</v>
          </cell>
          <cell r="AF658">
            <v>6000</v>
          </cell>
          <cell r="AG658">
            <v>63900</v>
          </cell>
          <cell r="AH658">
            <v>63900</v>
          </cell>
          <cell r="AI658">
            <v>31950</v>
          </cell>
        </row>
        <row r="659">
          <cell r="P659" t="str">
            <v>RPZP.01.03.01-32-024/08</v>
          </cell>
          <cell r="Q659" t="e">
            <v>#N/A</v>
          </cell>
          <cell r="R659" t="str">
            <v>ostatni</v>
          </cell>
          <cell r="S659" t="str">
            <v>SALDROG spółka z ograniczoną odpowiedzialnością</v>
          </cell>
          <cell r="T659" t="str">
            <v>8542286333</v>
          </cell>
          <cell r="U659" t="str">
            <v>2009-10-05</v>
          </cell>
          <cell r="V659">
            <v>0</v>
          </cell>
          <cell r="W659">
            <v>0</v>
          </cell>
          <cell r="X659" t="str">
            <v>Tak</v>
          </cell>
          <cell r="Y659">
            <v>9787.5</v>
          </cell>
          <cell r="Z659">
            <v>23881.5</v>
          </cell>
          <cell r="AA659">
            <v>0</v>
          </cell>
          <cell r="AB659">
            <v>8319.3700000000008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19575</v>
          </cell>
          <cell r="AH659">
            <v>19575</v>
          </cell>
          <cell r="AI659">
            <v>9787.5</v>
          </cell>
        </row>
        <row r="660">
          <cell r="P660" t="str">
            <v>RPZP.01.03.01-32-024/09</v>
          </cell>
          <cell r="Q660" t="e">
            <v>#N/A</v>
          </cell>
          <cell r="R660" t="str">
            <v>ostatni</v>
          </cell>
          <cell r="S660" t="str">
            <v>Czyścioch Jerzy Ładniak</v>
          </cell>
          <cell r="T660" t="str">
            <v>8521012406</v>
          </cell>
          <cell r="U660" t="str">
            <v>2011-08-12</v>
          </cell>
          <cell r="V660">
            <v>10497.5</v>
          </cell>
          <cell r="W660">
            <v>8922.8700000000008</v>
          </cell>
          <cell r="X660" t="str">
            <v>Tak</v>
          </cell>
          <cell r="Y660">
            <v>10497.5</v>
          </cell>
          <cell r="Z660">
            <v>25613.9</v>
          </cell>
          <cell r="AA660">
            <v>0</v>
          </cell>
          <cell r="AB660">
            <v>8922.8700000000008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20995</v>
          </cell>
          <cell r="AH660">
            <v>20995</v>
          </cell>
          <cell r="AI660">
            <v>10497.5</v>
          </cell>
        </row>
        <row r="661">
          <cell r="P661" t="str">
            <v>RPZP.01.03.01-32-024/12</v>
          </cell>
          <cell r="Q661" t="e">
            <v>#N/A</v>
          </cell>
          <cell r="R661" t="str">
            <v>ostatni</v>
          </cell>
          <cell r="S661" t="str">
            <v>Mont-Bud sp. z o.o.</v>
          </cell>
          <cell r="T661" t="str">
            <v>8542015002</v>
          </cell>
          <cell r="U661" t="str">
            <v>2014-04-02</v>
          </cell>
          <cell r="V661">
            <v>20592.5</v>
          </cell>
          <cell r="W661">
            <v>20592.5</v>
          </cell>
          <cell r="X661" t="str">
            <v>Tak</v>
          </cell>
          <cell r="Y661">
            <v>39342.5</v>
          </cell>
          <cell r="Z661">
            <v>97107.64</v>
          </cell>
          <cell r="AA661">
            <v>0</v>
          </cell>
          <cell r="AB661">
            <v>39342.5</v>
          </cell>
          <cell r="AC661">
            <v>0</v>
          </cell>
          <cell r="AD661">
            <v>0</v>
          </cell>
          <cell r="AE661">
            <v>0</v>
          </cell>
          <cell r="AF661">
            <v>10000</v>
          </cell>
          <cell r="AG661">
            <v>78685</v>
          </cell>
          <cell r="AH661">
            <v>78685</v>
          </cell>
          <cell r="AI661">
            <v>39342.5</v>
          </cell>
        </row>
        <row r="662">
          <cell r="P662" t="str">
            <v>RPZP.01.03.01-32-025/08</v>
          </cell>
          <cell r="Q662" t="e">
            <v>#N/A</v>
          </cell>
          <cell r="R662" t="str">
            <v>ostatni</v>
          </cell>
          <cell r="S662" t="str">
            <v>Jan Borodziuk Zakład Elektryczno - Metalowy BOEM</v>
          </cell>
          <cell r="T662" t="str">
            <v>8571001184</v>
          </cell>
          <cell r="U662" t="str">
            <v>2010-12-08</v>
          </cell>
          <cell r="V662">
            <v>22470</v>
          </cell>
          <cell r="W662">
            <v>19099.5</v>
          </cell>
          <cell r="X662" t="str">
            <v>Tak</v>
          </cell>
          <cell r="Y662">
            <v>22470</v>
          </cell>
          <cell r="Z662">
            <v>54826.8</v>
          </cell>
          <cell r="AA662">
            <v>0</v>
          </cell>
          <cell r="AB662">
            <v>19099.5</v>
          </cell>
          <cell r="AC662">
            <v>0</v>
          </cell>
          <cell r="AD662">
            <v>0</v>
          </cell>
          <cell r="AE662">
            <v>0</v>
          </cell>
          <cell r="AF662">
            <v>8640</v>
          </cell>
          <cell r="AG662">
            <v>44940</v>
          </cell>
          <cell r="AH662">
            <v>44940</v>
          </cell>
          <cell r="AI662">
            <v>22470</v>
          </cell>
        </row>
        <row r="663">
          <cell r="P663" t="str">
            <v>RPZP.01.03.01-32-025/11</v>
          </cell>
          <cell r="Q663" t="e">
            <v>#N/A</v>
          </cell>
          <cell r="R663" t="str">
            <v>ostatni</v>
          </cell>
          <cell r="S663" t="str">
            <v>GIFT SERWIS Piotr Milewski</v>
          </cell>
          <cell r="T663" t="str">
            <v>8521024786</v>
          </cell>
          <cell r="U663" t="str">
            <v>2012-10-23</v>
          </cell>
          <cell r="V663">
            <v>21750</v>
          </cell>
          <cell r="W663">
            <v>21750</v>
          </cell>
          <cell r="X663" t="str">
            <v>Tak</v>
          </cell>
          <cell r="Y663">
            <v>21750</v>
          </cell>
          <cell r="Z663">
            <v>55350</v>
          </cell>
          <cell r="AA663">
            <v>0</v>
          </cell>
          <cell r="AB663">
            <v>21750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43500</v>
          </cell>
          <cell r="AH663">
            <v>43500</v>
          </cell>
          <cell r="AI663">
            <v>21750</v>
          </cell>
        </row>
        <row r="664">
          <cell r="P664" t="str">
            <v>RPZP.01.03.01-32-025/12</v>
          </cell>
          <cell r="Q664" t="e">
            <v>#N/A</v>
          </cell>
          <cell r="R664" t="str">
            <v>ostatni</v>
          </cell>
          <cell r="S664" t="str">
            <v>USŁUGOWY ZAKŁAD PRALNICZY MAREK SOBCZYK</v>
          </cell>
          <cell r="T664" t="str">
            <v>6711027723</v>
          </cell>
          <cell r="U664" t="str">
            <v>2013-06-25</v>
          </cell>
          <cell r="V664">
            <v>0</v>
          </cell>
          <cell r="W664">
            <v>0</v>
          </cell>
          <cell r="X664" t="str">
            <v>Tak</v>
          </cell>
          <cell r="Y664">
            <v>15000</v>
          </cell>
          <cell r="Z664">
            <v>36900</v>
          </cell>
          <cell r="AA664">
            <v>0</v>
          </cell>
          <cell r="AB664">
            <v>15000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30000</v>
          </cell>
          <cell r="AH664">
            <v>30000</v>
          </cell>
          <cell r="AI664">
            <v>15000</v>
          </cell>
        </row>
        <row r="665">
          <cell r="P665" t="str">
            <v>RPZP.01.03.01-32-027/11</v>
          </cell>
          <cell r="Q665" t="e">
            <v>#N/A</v>
          </cell>
          <cell r="R665" t="str">
            <v>ostatni</v>
          </cell>
          <cell r="S665" t="str">
            <v>Szczecińskie Centrum Edukacyjne Spółka z ograniczoną odpowiedzialnością</v>
          </cell>
          <cell r="T665" t="str">
            <v>8510109119</v>
          </cell>
          <cell r="U665" t="str">
            <v>2012-05-21</v>
          </cell>
          <cell r="V665">
            <v>12000</v>
          </cell>
          <cell r="W665">
            <v>12000</v>
          </cell>
          <cell r="X665" t="str">
            <v>Tak</v>
          </cell>
          <cell r="Y665">
            <v>12000</v>
          </cell>
          <cell r="Z665">
            <v>29520</v>
          </cell>
          <cell r="AA665">
            <v>0</v>
          </cell>
          <cell r="AB665">
            <v>12000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24000</v>
          </cell>
          <cell r="AH665">
            <v>24000</v>
          </cell>
          <cell r="AI665">
            <v>12000</v>
          </cell>
        </row>
        <row r="666">
          <cell r="P666" t="str">
            <v>RPZP.01.03.01-32-027/12</v>
          </cell>
          <cell r="Q666" t="e">
            <v>#N/A</v>
          </cell>
          <cell r="R666" t="str">
            <v>ostatni</v>
          </cell>
          <cell r="S666" t="str">
            <v>LOOS CO-OPERATION JAROSŁAW LOOS</v>
          </cell>
          <cell r="T666" t="str">
            <v>6692016309</v>
          </cell>
          <cell r="U666" t="str">
            <v>2013-11-27</v>
          </cell>
          <cell r="V666">
            <v>20000</v>
          </cell>
          <cell r="W666">
            <v>20000</v>
          </cell>
          <cell r="X666" t="str">
            <v>Tak</v>
          </cell>
          <cell r="Y666">
            <v>40000</v>
          </cell>
          <cell r="Z666">
            <v>98400</v>
          </cell>
          <cell r="AA666">
            <v>0</v>
          </cell>
          <cell r="AB666">
            <v>40000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80000</v>
          </cell>
          <cell r="AH666">
            <v>80000</v>
          </cell>
          <cell r="AI666">
            <v>40000</v>
          </cell>
        </row>
        <row r="667">
          <cell r="P667" t="str">
            <v>RPZP.01.03.01-32-028/09</v>
          </cell>
          <cell r="Q667" t="e">
            <v>#N/A</v>
          </cell>
          <cell r="R667" t="str">
            <v>ostatni</v>
          </cell>
          <cell r="S667" t="str">
            <v>VIS KOPERTY MAŁGORZATA I RAFAŁ KARLIŃSCY SPÓŁKA JAWNA</v>
          </cell>
          <cell r="T667" t="str">
            <v>8512897150</v>
          </cell>
          <cell r="U667" t="str">
            <v>2011-07-28</v>
          </cell>
          <cell r="V667">
            <v>32250</v>
          </cell>
          <cell r="W667">
            <v>27412.5</v>
          </cell>
          <cell r="X667" t="str">
            <v>Tak</v>
          </cell>
          <cell r="Y667">
            <v>32250</v>
          </cell>
          <cell r="Z667">
            <v>78690</v>
          </cell>
          <cell r="AA667">
            <v>0</v>
          </cell>
          <cell r="AB667">
            <v>27412.5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64500</v>
          </cell>
          <cell r="AH667">
            <v>64500</v>
          </cell>
          <cell r="AI667">
            <v>32250</v>
          </cell>
        </row>
        <row r="668">
          <cell r="P668" t="str">
            <v>RPZP.01.03.01-32-029/09</v>
          </cell>
          <cell r="Q668" t="e">
            <v>#N/A</v>
          </cell>
          <cell r="R668" t="str">
            <v>ostatni</v>
          </cell>
          <cell r="S668" t="str">
            <v>Jan Borodziuk Zakład Elektryczno - Metalowy BOEM</v>
          </cell>
          <cell r="T668" t="str">
            <v>8571001184</v>
          </cell>
          <cell r="U668" t="str">
            <v>2011-09-28</v>
          </cell>
          <cell r="V668">
            <v>10000</v>
          </cell>
          <cell r="W668">
            <v>8500</v>
          </cell>
          <cell r="X668" t="str">
            <v>Tak</v>
          </cell>
          <cell r="Y668">
            <v>10000</v>
          </cell>
          <cell r="Z668">
            <v>24400</v>
          </cell>
          <cell r="AA668">
            <v>0</v>
          </cell>
          <cell r="AB668">
            <v>8500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20000</v>
          </cell>
          <cell r="AH668">
            <v>20000</v>
          </cell>
          <cell r="AI668">
            <v>10000</v>
          </cell>
        </row>
        <row r="669">
          <cell r="P669" t="str">
            <v>RPZP.01.03.01-32-029/11</v>
          </cell>
          <cell r="Q669" t="e">
            <v>#N/A</v>
          </cell>
          <cell r="R669" t="str">
            <v>ostatni</v>
          </cell>
          <cell r="S669" t="str">
            <v>TEKMAR Wioletta Piasecka</v>
          </cell>
          <cell r="T669" t="str">
            <v>2530026327</v>
          </cell>
          <cell r="U669" t="str">
            <v>2013-07-02</v>
          </cell>
          <cell r="V669">
            <v>1358.47</v>
          </cell>
          <cell r="W669">
            <v>1358.47</v>
          </cell>
          <cell r="X669" t="str">
            <v>Tak</v>
          </cell>
          <cell r="Y669">
            <v>39999.75</v>
          </cell>
          <cell r="Z669">
            <v>101589.99</v>
          </cell>
          <cell r="AA669">
            <v>0</v>
          </cell>
          <cell r="AB669">
            <v>39999.75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82593.5</v>
          </cell>
          <cell r="AH669">
            <v>82593.5</v>
          </cell>
          <cell r="AI669">
            <v>39999.75</v>
          </cell>
        </row>
        <row r="670">
          <cell r="P670" t="str">
            <v>RPZP.01.03.01-32-030/08</v>
          </cell>
          <cell r="Q670" t="e">
            <v>#N/A</v>
          </cell>
          <cell r="R670" t="str">
            <v>ostatni</v>
          </cell>
          <cell r="S670" t="str">
            <v>PLASTIKON SPÓŁKA CYWILNA JAROSŁAW SADOWSKI WALDEMAR SADOWSKI</v>
          </cell>
          <cell r="T670" t="str">
            <v>8542100067</v>
          </cell>
          <cell r="U670" t="str">
            <v>2010-09-24</v>
          </cell>
          <cell r="V670">
            <v>0</v>
          </cell>
          <cell r="W670">
            <v>0</v>
          </cell>
          <cell r="X670" t="str">
            <v>Tak</v>
          </cell>
          <cell r="Y670">
            <v>24000</v>
          </cell>
          <cell r="Z670">
            <v>58560</v>
          </cell>
          <cell r="AA670">
            <v>0</v>
          </cell>
          <cell r="AB670">
            <v>20400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48000</v>
          </cell>
          <cell r="AH670">
            <v>48000</v>
          </cell>
          <cell r="AI670">
            <v>24000</v>
          </cell>
        </row>
        <row r="671">
          <cell r="P671" t="str">
            <v>RPZP.01.03.01-32-031/11</v>
          </cell>
          <cell r="Q671" t="e">
            <v>#N/A</v>
          </cell>
          <cell r="R671" t="str">
            <v>ostatni</v>
          </cell>
          <cell r="S671" t="str">
            <v>Horsepower Tuning Przemysław Grzeliński</v>
          </cell>
          <cell r="T671" t="str">
            <v>8521137823</v>
          </cell>
          <cell r="U671" t="str">
            <v>2013-04-22</v>
          </cell>
          <cell r="V671">
            <v>4500</v>
          </cell>
          <cell r="W671">
            <v>4500</v>
          </cell>
          <cell r="X671" t="str">
            <v>Tak</v>
          </cell>
          <cell r="Y671">
            <v>6000</v>
          </cell>
          <cell r="Z671">
            <v>14760</v>
          </cell>
          <cell r="AA671">
            <v>0</v>
          </cell>
          <cell r="AB671">
            <v>6000</v>
          </cell>
          <cell r="AC671">
            <v>0</v>
          </cell>
          <cell r="AD671">
            <v>0</v>
          </cell>
          <cell r="AE671">
            <v>0</v>
          </cell>
          <cell r="AF671">
            <v>2500</v>
          </cell>
          <cell r="AG671">
            <v>12000</v>
          </cell>
          <cell r="AH671">
            <v>12000</v>
          </cell>
          <cell r="AI671">
            <v>6000</v>
          </cell>
        </row>
        <row r="672">
          <cell r="P672" t="str">
            <v>RPZP.01.03.01-32-031/12</v>
          </cell>
          <cell r="Q672" t="e">
            <v>#N/A</v>
          </cell>
          <cell r="R672" t="str">
            <v>ostatni</v>
          </cell>
          <cell r="S672" t="str">
            <v>"Global RA" Spółka z ograniczoną odpowiedzialnością</v>
          </cell>
          <cell r="T672" t="str">
            <v>9552106310</v>
          </cell>
          <cell r="U672" t="str">
            <v>2013-11-20</v>
          </cell>
          <cell r="V672">
            <v>20444.09</v>
          </cell>
          <cell r="W672">
            <v>20444.09</v>
          </cell>
          <cell r="X672" t="str">
            <v>Tak</v>
          </cell>
          <cell r="Y672">
            <v>20444.09</v>
          </cell>
          <cell r="Z672">
            <v>123000</v>
          </cell>
          <cell r="AA672">
            <v>0</v>
          </cell>
          <cell r="AB672">
            <v>20444.09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55107.07</v>
          </cell>
          <cell r="AH672">
            <v>55224.88</v>
          </cell>
          <cell r="AI672">
            <v>20444.09</v>
          </cell>
        </row>
        <row r="673">
          <cell r="P673" t="str">
            <v>RPZP.01.03.01-32-032/09</v>
          </cell>
          <cell r="Q673" t="e">
            <v>#N/A</v>
          </cell>
          <cell r="R673" t="str">
            <v>ostatni</v>
          </cell>
          <cell r="S673" t="str">
            <v>TOTEM Kamiński, Szuliński, Snarski, Kamiński Spółka Jawna</v>
          </cell>
          <cell r="T673" t="str">
            <v>8522321196</v>
          </cell>
          <cell r="U673" t="str">
            <v>2011-07-14</v>
          </cell>
          <cell r="V673">
            <v>27800</v>
          </cell>
          <cell r="W673">
            <v>23630</v>
          </cell>
          <cell r="X673" t="str">
            <v>Tak</v>
          </cell>
          <cell r="Y673">
            <v>27800</v>
          </cell>
          <cell r="Z673">
            <v>68237.440000000002</v>
          </cell>
          <cell r="AA673">
            <v>0</v>
          </cell>
          <cell r="AB673">
            <v>23630</v>
          </cell>
          <cell r="AC673">
            <v>0</v>
          </cell>
          <cell r="AD673">
            <v>0</v>
          </cell>
          <cell r="AE673">
            <v>0</v>
          </cell>
          <cell r="AF673">
            <v>6000</v>
          </cell>
          <cell r="AG673">
            <v>55600</v>
          </cell>
          <cell r="AH673">
            <v>55600</v>
          </cell>
          <cell r="AI673">
            <v>27800</v>
          </cell>
        </row>
        <row r="674">
          <cell r="P674" t="str">
            <v>RPZP.01.03.01-32-032/12</v>
          </cell>
          <cell r="Q674" t="e">
            <v>#N/A</v>
          </cell>
          <cell r="R674" t="str">
            <v>ostatni</v>
          </cell>
          <cell r="S674" t="str">
            <v>Mont - Bud Spółka z Ograniczoną Odpowiedzialnością</v>
          </cell>
          <cell r="T674" t="str">
            <v>8542015002</v>
          </cell>
          <cell r="U674" t="str">
            <v>2013-10-18</v>
          </cell>
          <cell r="V674">
            <v>40000</v>
          </cell>
          <cell r="W674">
            <v>40000</v>
          </cell>
          <cell r="X674" t="str">
            <v>Tak</v>
          </cell>
          <cell r="Y674">
            <v>40000</v>
          </cell>
          <cell r="Z674">
            <v>98400</v>
          </cell>
          <cell r="AA674">
            <v>0</v>
          </cell>
          <cell r="AB674">
            <v>40000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80000</v>
          </cell>
          <cell r="AH674">
            <v>80000</v>
          </cell>
          <cell r="AI674">
            <v>40000</v>
          </cell>
        </row>
        <row r="675">
          <cell r="P675" t="str">
            <v>RPZP.01.03.01-32-033/08</v>
          </cell>
          <cell r="Q675" t="e">
            <v>#N/A</v>
          </cell>
          <cell r="R675" t="str">
            <v>ostatni</v>
          </cell>
          <cell r="S675" t="str">
            <v>Towarzystwo Handlowe ALPLAST Spółka Jawna A. Bąk i Spółka</v>
          </cell>
          <cell r="T675" t="str">
            <v>6710012263</v>
          </cell>
          <cell r="U675" t="str">
            <v>2010-03-17</v>
          </cell>
          <cell r="V675">
            <v>0</v>
          </cell>
          <cell r="W675">
            <v>0</v>
          </cell>
          <cell r="X675" t="str">
            <v>Tak</v>
          </cell>
          <cell r="Y675">
            <v>38400</v>
          </cell>
          <cell r="Z675">
            <v>93696</v>
          </cell>
          <cell r="AA675">
            <v>0</v>
          </cell>
          <cell r="AB675">
            <v>32640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76800</v>
          </cell>
          <cell r="AH675">
            <v>76800</v>
          </cell>
          <cell r="AI675">
            <v>38400</v>
          </cell>
        </row>
        <row r="676">
          <cell r="P676" t="str">
            <v>RPZP.01.03.01-32-033/09</v>
          </cell>
          <cell r="Q676" t="e">
            <v>#N/A</v>
          </cell>
          <cell r="R676" t="str">
            <v>ostatni</v>
          </cell>
          <cell r="S676" t="str">
            <v>FANZA Jarosław Żmuda</v>
          </cell>
          <cell r="T676" t="str">
            <v>6711176386</v>
          </cell>
          <cell r="U676" t="str">
            <v>2011-08-02</v>
          </cell>
          <cell r="V676">
            <v>0</v>
          </cell>
          <cell r="W676">
            <v>0</v>
          </cell>
          <cell r="X676" t="str">
            <v>Tak</v>
          </cell>
          <cell r="Y676">
            <v>9190</v>
          </cell>
          <cell r="Z676">
            <v>22643.200000000001</v>
          </cell>
          <cell r="AA676">
            <v>0</v>
          </cell>
          <cell r="AB676">
            <v>7811.5</v>
          </cell>
          <cell r="AC676">
            <v>0</v>
          </cell>
          <cell r="AD676">
            <v>0</v>
          </cell>
          <cell r="AE676">
            <v>0</v>
          </cell>
          <cell r="AF676">
            <v>3500</v>
          </cell>
          <cell r="AG676">
            <v>18380</v>
          </cell>
          <cell r="AH676">
            <v>18560</v>
          </cell>
          <cell r="AI676">
            <v>9190</v>
          </cell>
        </row>
        <row r="677">
          <cell r="P677" t="str">
            <v>RPZP.01.03.01-32-033/12</v>
          </cell>
          <cell r="Q677" t="e">
            <v>#N/A</v>
          </cell>
          <cell r="R677" t="str">
            <v>ostatni</v>
          </cell>
          <cell r="S677" t="str">
            <v>MENTOR Beata Borysiewicz</v>
          </cell>
          <cell r="T677" t="str">
            <v>8571552180</v>
          </cell>
          <cell r="U677" t="str">
            <v>2013-07-03</v>
          </cell>
          <cell r="V677">
            <v>9850</v>
          </cell>
          <cell r="W677">
            <v>9850</v>
          </cell>
          <cell r="X677" t="str">
            <v>Tak</v>
          </cell>
          <cell r="Y677">
            <v>9850</v>
          </cell>
          <cell r="Z677">
            <v>24231</v>
          </cell>
          <cell r="AA677">
            <v>0</v>
          </cell>
          <cell r="AB677">
            <v>9850</v>
          </cell>
          <cell r="AC677">
            <v>0</v>
          </cell>
          <cell r="AD677">
            <v>0</v>
          </cell>
          <cell r="AE677">
            <v>0</v>
          </cell>
          <cell r="AF677">
            <v>3200</v>
          </cell>
          <cell r="AG677">
            <v>19700</v>
          </cell>
          <cell r="AH677">
            <v>19700</v>
          </cell>
          <cell r="AI677">
            <v>9850</v>
          </cell>
        </row>
        <row r="678">
          <cell r="P678" t="str">
            <v>RPZP.01.03.01-32-034/11</v>
          </cell>
          <cell r="Q678" t="e">
            <v>#N/A</v>
          </cell>
          <cell r="R678" t="str">
            <v>ostatni</v>
          </cell>
          <cell r="S678" t="str">
            <v>Navicor Sp. z o.o.</v>
          </cell>
          <cell r="T678" t="str">
            <v>9552031799</v>
          </cell>
          <cell r="U678" t="str">
            <v>2013-04-17</v>
          </cell>
          <cell r="V678">
            <v>32750</v>
          </cell>
          <cell r="W678">
            <v>32750</v>
          </cell>
          <cell r="X678" t="str">
            <v>Tak</v>
          </cell>
          <cell r="Y678">
            <v>32750</v>
          </cell>
          <cell r="Z678">
            <v>81180</v>
          </cell>
          <cell r="AA678">
            <v>0</v>
          </cell>
          <cell r="AB678">
            <v>32750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65500</v>
          </cell>
          <cell r="AH678">
            <v>65500</v>
          </cell>
          <cell r="AI678">
            <v>32750</v>
          </cell>
        </row>
        <row r="679">
          <cell r="P679" t="str">
            <v>RPZP.01.03.01-32-034/12</v>
          </cell>
          <cell r="Q679" t="e">
            <v>#N/A</v>
          </cell>
          <cell r="R679" t="str">
            <v>ostatni</v>
          </cell>
          <cell r="S679" t="str">
            <v>MENTOR Zdzisław Marcin Sabat</v>
          </cell>
          <cell r="T679" t="str">
            <v>8510009702</v>
          </cell>
          <cell r="U679" t="str">
            <v>2013-07-03</v>
          </cell>
          <cell r="V679">
            <v>9850</v>
          </cell>
          <cell r="W679">
            <v>9850</v>
          </cell>
          <cell r="X679" t="str">
            <v>Tak</v>
          </cell>
          <cell r="Y679">
            <v>9850</v>
          </cell>
          <cell r="Z679">
            <v>24231</v>
          </cell>
          <cell r="AA679">
            <v>0</v>
          </cell>
          <cell r="AB679">
            <v>9850</v>
          </cell>
          <cell r="AC679">
            <v>0</v>
          </cell>
          <cell r="AD679">
            <v>0</v>
          </cell>
          <cell r="AE679">
            <v>0</v>
          </cell>
          <cell r="AF679">
            <v>3200</v>
          </cell>
          <cell r="AG679">
            <v>19700</v>
          </cell>
          <cell r="AH679">
            <v>19700</v>
          </cell>
          <cell r="AI679">
            <v>9850</v>
          </cell>
        </row>
        <row r="680">
          <cell r="P680" t="str">
            <v>RPZP.01.03.01-32-035/08</v>
          </cell>
          <cell r="Q680" t="e">
            <v>#N/A</v>
          </cell>
          <cell r="R680" t="str">
            <v>ostatni</v>
          </cell>
          <cell r="S680" t="str">
            <v>Przedsiębiorstwo Handlowo-Usługowe "KLIMATEX" Jacek Kujawa</v>
          </cell>
          <cell r="T680" t="str">
            <v>6711119402</v>
          </cell>
          <cell r="U680" t="str">
            <v>2010-08-04</v>
          </cell>
          <cell r="V680">
            <v>0</v>
          </cell>
          <cell r="W680">
            <v>0</v>
          </cell>
          <cell r="X680" t="str">
            <v>Tak</v>
          </cell>
          <cell r="Y680">
            <v>40000</v>
          </cell>
          <cell r="Z680">
            <v>101260</v>
          </cell>
          <cell r="AA680">
            <v>0</v>
          </cell>
          <cell r="AB680">
            <v>34000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83000</v>
          </cell>
          <cell r="AH680">
            <v>83000</v>
          </cell>
          <cell r="AI680">
            <v>40000</v>
          </cell>
        </row>
        <row r="681">
          <cell r="P681" t="str">
            <v>RPZP.01.03.01-32-035/09</v>
          </cell>
          <cell r="Q681" t="e">
            <v>#N/A</v>
          </cell>
          <cell r="R681" t="str">
            <v>ostatni</v>
          </cell>
          <cell r="S681" t="str">
            <v>Przedsiębiorstwo Inżynierii Środowiska EKOWODROL Sp. z o.o.</v>
          </cell>
          <cell r="T681" t="str">
            <v>6690500171</v>
          </cell>
          <cell r="U681" t="str">
            <v>2011-06-21</v>
          </cell>
          <cell r="V681">
            <v>40000</v>
          </cell>
          <cell r="W681">
            <v>34000</v>
          </cell>
          <cell r="X681" t="str">
            <v>Tak</v>
          </cell>
          <cell r="Y681">
            <v>40000</v>
          </cell>
          <cell r="Z681">
            <v>117120</v>
          </cell>
          <cell r="AA681">
            <v>0</v>
          </cell>
          <cell r="AB681">
            <v>34000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96000</v>
          </cell>
          <cell r="AH681">
            <v>96000</v>
          </cell>
          <cell r="AI681">
            <v>40000</v>
          </cell>
        </row>
        <row r="682">
          <cell r="P682" t="str">
            <v>RPZP.01.03.01-32-035/12</v>
          </cell>
          <cell r="Q682" t="e">
            <v>#N/A</v>
          </cell>
          <cell r="R682" t="str">
            <v>ostatni</v>
          </cell>
          <cell r="S682" t="str">
            <v>GIPO Spółka z ograniczoną odpowiedzialnością</v>
          </cell>
          <cell r="T682" t="str">
            <v>6692427455</v>
          </cell>
          <cell r="U682" t="str">
            <v>2013-09-27</v>
          </cell>
          <cell r="V682">
            <v>23000</v>
          </cell>
          <cell r="W682">
            <v>23000</v>
          </cell>
          <cell r="X682" t="str">
            <v>Tak</v>
          </cell>
          <cell r="Y682">
            <v>23000</v>
          </cell>
          <cell r="Z682">
            <v>56580</v>
          </cell>
          <cell r="AA682">
            <v>0</v>
          </cell>
          <cell r="AB682">
            <v>23000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46000</v>
          </cell>
          <cell r="AH682">
            <v>46000</v>
          </cell>
          <cell r="AI682">
            <v>23000</v>
          </cell>
        </row>
        <row r="683">
          <cell r="P683" t="str">
            <v>RPZP.01.03.01-32-037/08</v>
          </cell>
          <cell r="Q683" t="e">
            <v>#N/A</v>
          </cell>
          <cell r="R683" t="str">
            <v>ostatni</v>
          </cell>
          <cell r="S683" t="str">
            <v>P.H.U. AW-I-N SKRZYPCZAK PIOTR</v>
          </cell>
          <cell r="T683" t="str">
            <v>6741001645</v>
          </cell>
          <cell r="U683" t="str">
            <v>2010-06-09</v>
          </cell>
          <cell r="V683">
            <v>0</v>
          </cell>
          <cell r="W683">
            <v>0</v>
          </cell>
          <cell r="X683" t="str">
            <v>Tak</v>
          </cell>
          <cell r="Y683">
            <v>37412.5</v>
          </cell>
          <cell r="Z683">
            <v>91286.5</v>
          </cell>
          <cell r="AA683">
            <v>0</v>
          </cell>
          <cell r="AB683">
            <v>31800.62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74825</v>
          </cell>
          <cell r="AH683">
            <v>74825</v>
          </cell>
          <cell r="AI683">
            <v>37412.5</v>
          </cell>
        </row>
        <row r="684">
          <cell r="P684" t="str">
            <v>RPZP.01.03.01-32-037/09</v>
          </cell>
          <cell r="Q684" t="e">
            <v>#N/A</v>
          </cell>
          <cell r="R684" t="str">
            <v>ostatni</v>
          </cell>
          <cell r="S684" t="str">
            <v>Zakład Mechaniczny "Marpo" M.Przygodzki i wspólnicy Spółka jawna</v>
          </cell>
          <cell r="T684" t="str">
            <v>8521004192</v>
          </cell>
          <cell r="U684" t="str">
            <v>2011-09-06</v>
          </cell>
          <cell r="V684">
            <v>8300</v>
          </cell>
          <cell r="W684">
            <v>7054.98</v>
          </cell>
          <cell r="X684" t="str">
            <v>Tak</v>
          </cell>
          <cell r="Y684">
            <v>8300</v>
          </cell>
          <cell r="Z684">
            <v>20744</v>
          </cell>
          <cell r="AA684">
            <v>0</v>
          </cell>
          <cell r="AB684">
            <v>7054.98</v>
          </cell>
          <cell r="AC684">
            <v>0</v>
          </cell>
          <cell r="AD684">
            <v>0</v>
          </cell>
          <cell r="AE684">
            <v>0</v>
          </cell>
          <cell r="AF684">
            <v>2200</v>
          </cell>
          <cell r="AG684">
            <v>16600</v>
          </cell>
          <cell r="AH684">
            <v>16600</v>
          </cell>
          <cell r="AI684">
            <v>8300</v>
          </cell>
        </row>
        <row r="685">
          <cell r="P685" t="str">
            <v>RPZP.01.03.01-32-037/12</v>
          </cell>
          <cell r="Q685" t="e">
            <v>#N/A</v>
          </cell>
          <cell r="R685" t="str">
            <v>ostatni</v>
          </cell>
          <cell r="S685" t="str">
            <v>Komplex P/POŻ BHP SPÓŁKA CYWILNA Irena Kleśta, Wiesław Kleśta</v>
          </cell>
          <cell r="T685" t="str">
            <v>8513066563</v>
          </cell>
          <cell r="U685" t="str">
            <v>2014-02-27</v>
          </cell>
          <cell r="V685">
            <v>15500</v>
          </cell>
          <cell r="W685">
            <v>15500</v>
          </cell>
          <cell r="X685" t="str">
            <v>Tak</v>
          </cell>
          <cell r="Y685">
            <v>15500</v>
          </cell>
          <cell r="Z685">
            <v>38130</v>
          </cell>
          <cell r="AA685">
            <v>0</v>
          </cell>
          <cell r="AB685">
            <v>15500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31000</v>
          </cell>
          <cell r="AH685">
            <v>31000</v>
          </cell>
          <cell r="AI685">
            <v>15500</v>
          </cell>
        </row>
        <row r="686">
          <cell r="P686" t="str">
            <v>RPZP.01.03.01-32-039/09</v>
          </cell>
          <cell r="Q686" t="e">
            <v>#N/A</v>
          </cell>
          <cell r="R686" t="str">
            <v>ostatni</v>
          </cell>
          <cell r="S686" t="str">
            <v>Navikon-Stal Sp. z o.o.</v>
          </cell>
          <cell r="T686" t="str">
            <v>9551744600</v>
          </cell>
          <cell r="U686" t="str">
            <v>2011-07-07</v>
          </cell>
          <cell r="V686">
            <v>0</v>
          </cell>
          <cell r="W686">
            <v>0</v>
          </cell>
          <cell r="X686" t="str">
            <v>Tak</v>
          </cell>
          <cell r="Y686">
            <v>12806.25</v>
          </cell>
          <cell r="Z686">
            <v>30565.25</v>
          </cell>
          <cell r="AA686">
            <v>0</v>
          </cell>
          <cell r="AB686">
            <v>10885.31</v>
          </cell>
          <cell r="AC686">
            <v>0</v>
          </cell>
          <cell r="AD686">
            <v>0</v>
          </cell>
          <cell r="AE686">
            <v>0</v>
          </cell>
          <cell r="AF686">
            <v>3100</v>
          </cell>
          <cell r="AG686">
            <v>25612.5</v>
          </cell>
          <cell r="AH686">
            <v>25612.5</v>
          </cell>
          <cell r="AI686">
            <v>12806.25</v>
          </cell>
        </row>
        <row r="687">
          <cell r="P687" t="str">
            <v>RPZP.01.03.01-32-039/11</v>
          </cell>
          <cell r="Q687" t="e">
            <v>#N/A</v>
          </cell>
          <cell r="R687" t="str">
            <v>ostatni</v>
          </cell>
          <cell r="S687" t="str">
            <v>Hertz Zakład Usług Elektrycznych Roman Herczyński</v>
          </cell>
          <cell r="T687" t="str">
            <v>8510308801</v>
          </cell>
          <cell r="U687" t="str">
            <v>2012-08-31</v>
          </cell>
          <cell r="V687">
            <v>12500</v>
          </cell>
          <cell r="W687">
            <v>12500</v>
          </cell>
          <cell r="X687" t="str">
            <v>Tak</v>
          </cell>
          <cell r="Y687">
            <v>12500</v>
          </cell>
          <cell r="Z687">
            <v>30750</v>
          </cell>
          <cell r="AA687">
            <v>0</v>
          </cell>
          <cell r="AB687">
            <v>12500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25000</v>
          </cell>
          <cell r="AH687">
            <v>25000</v>
          </cell>
          <cell r="AI687">
            <v>12500</v>
          </cell>
        </row>
        <row r="688">
          <cell r="P688" t="str">
            <v>RPZP.01.03.01-32-040/08</v>
          </cell>
          <cell r="Q688" t="e">
            <v>#N/A</v>
          </cell>
          <cell r="R688" t="str">
            <v>ostatni</v>
          </cell>
          <cell r="S688" t="str">
            <v>P.H.U. AW-I-N SKRZYPCZAK PIOTR</v>
          </cell>
          <cell r="T688" t="str">
            <v>6741001645</v>
          </cell>
          <cell r="U688" t="str">
            <v>2010-06-09</v>
          </cell>
          <cell r="V688">
            <v>10500</v>
          </cell>
          <cell r="W688">
            <v>8925</v>
          </cell>
          <cell r="X688" t="str">
            <v>Tak</v>
          </cell>
          <cell r="Y688">
            <v>10500</v>
          </cell>
          <cell r="Z688">
            <v>25620</v>
          </cell>
          <cell r="AA688">
            <v>0</v>
          </cell>
          <cell r="AB688">
            <v>8925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21000</v>
          </cell>
          <cell r="AH688">
            <v>21000</v>
          </cell>
          <cell r="AI688">
            <v>10500</v>
          </cell>
        </row>
        <row r="689">
          <cell r="P689" t="str">
            <v>RPZP.01.03.01-32-040/09</v>
          </cell>
          <cell r="Q689" t="e">
            <v>#N/A</v>
          </cell>
          <cell r="R689" t="str">
            <v>ostatni</v>
          </cell>
          <cell r="S689" t="str">
            <v>Przedsiębiorstwo Handlowe Węglobud Spółka Akcyjna</v>
          </cell>
          <cell r="T689" t="str">
            <v>8510206710</v>
          </cell>
          <cell r="U689" t="str">
            <v>2011-03-21</v>
          </cell>
          <cell r="V689">
            <v>14050</v>
          </cell>
          <cell r="W689">
            <v>11942.49</v>
          </cell>
          <cell r="X689" t="str">
            <v>Tak</v>
          </cell>
          <cell r="Y689">
            <v>14050</v>
          </cell>
          <cell r="Z689">
            <v>34282</v>
          </cell>
          <cell r="AA689">
            <v>0</v>
          </cell>
          <cell r="AB689">
            <v>11942.49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28100</v>
          </cell>
          <cell r="AH689">
            <v>28100</v>
          </cell>
          <cell r="AI689">
            <v>14050</v>
          </cell>
        </row>
        <row r="690">
          <cell r="P690" t="str">
            <v>RPZP.01.03.01-32-041/09</v>
          </cell>
          <cell r="Q690" t="e">
            <v>#N/A</v>
          </cell>
          <cell r="R690" t="str">
            <v>ostatni</v>
          </cell>
          <cell r="S690" t="str">
            <v>PTS Spółka z ograniczoną odpowiedzialnością</v>
          </cell>
          <cell r="T690" t="str">
            <v>9552219209</v>
          </cell>
          <cell r="U690" t="str">
            <v>2011-07-14</v>
          </cell>
          <cell r="V690">
            <v>19300</v>
          </cell>
          <cell r="W690">
            <v>16405</v>
          </cell>
          <cell r="X690" t="str">
            <v>Tak</v>
          </cell>
          <cell r="Y690">
            <v>19300</v>
          </cell>
          <cell r="Z690">
            <v>47092</v>
          </cell>
          <cell r="AA690">
            <v>0</v>
          </cell>
          <cell r="AB690">
            <v>16405</v>
          </cell>
          <cell r="AC690">
            <v>0</v>
          </cell>
          <cell r="AD690">
            <v>0</v>
          </cell>
          <cell r="AE690">
            <v>0</v>
          </cell>
          <cell r="AF690">
            <v>6000</v>
          </cell>
          <cell r="AG690">
            <v>38600</v>
          </cell>
          <cell r="AH690">
            <v>38600</v>
          </cell>
          <cell r="AI690">
            <v>19300</v>
          </cell>
        </row>
        <row r="691">
          <cell r="P691" t="str">
            <v>RPZP.01.03.01-32-041/11</v>
          </cell>
          <cell r="Q691" t="e">
            <v>#N/A</v>
          </cell>
          <cell r="R691" t="str">
            <v>ostatni</v>
          </cell>
          <cell r="S691" t="str">
            <v>"OPTY-KOS" s.c. Wioletta Misztela, Krzysztof Kosiński</v>
          </cell>
          <cell r="T691" t="str">
            <v>8590009790</v>
          </cell>
          <cell r="U691" t="str">
            <v>2012-10-31</v>
          </cell>
          <cell r="V691">
            <v>10000</v>
          </cell>
          <cell r="W691">
            <v>10000</v>
          </cell>
          <cell r="X691" t="str">
            <v>Tak</v>
          </cell>
          <cell r="Y691">
            <v>10000</v>
          </cell>
          <cell r="Z691">
            <v>24600</v>
          </cell>
          <cell r="AA691">
            <v>0</v>
          </cell>
          <cell r="AB691">
            <v>10000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20000</v>
          </cell>
          <cell r="AH691">
            <v>20000</v>
          </cell>
          <cell r="AI691">
            <v>10000</v>
          </cell>
        </row>
        <row r="692">
          <cell r="P692" t="str">
            <v>RPZP.01.03.01-32-042/08</v>
          </cell>
          <cell r="Q692" t="e">
            <v>#N/A</v>
          </cell>
          <cell r="R692" t="str">
            <v>ostatni</v>
          </cell>
          <cell r="S692" t="str">
            <v>"SOTEX" Produkcyjno-Usługowa-Handlowa Spółka z o.o.</v>
          </cell>
          <cell r="T692" t="str">
            <v>8510306044</v>
          </cell>
          <cell r="U692" t="str">
            <v>2010-01-18</v>
          </cell>
          <cell r="V692">
            <v>0</v>
          </cell>
          <cell r="W692">
            <v>0</v>
          </cell>
          <cell r="X692" t="str">
            <v>Tak</v>
          </cell>
          <cell r="Y692">
            <v>10200</v>
          </cell>
          <cell r="Z692">
            <v>24888</v>
          </cell>
          <cell r="AA692">
            <v>0</v>
          </cell>
          <cell r="AB692">
            <v>8670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20400</v>
          </cell>
          <cell r="AH692">
            <v>20400</v>
          </cell>
          <cell r="AI692">
            <v>10200</v>
          </cell>
        </row>
        <row r="693">
          <cell r="P693" t="str">
            <v>RPZP.01.03.01-32-042/09</v>
          </cell>
          <cell r="Q693" t="e">
            <v>#N/A</v>
          </cell>
          <cell r="R693" t="str">
            <v>ostatni</v>
          </cell>
          <cell r="S693" t="str">
            <v>Optima Doradztwo Marketingowe Tomasz Krzysztof Nowacki</v>
          </cell>
          <cell r="T693" t="str">
            <v>8521254285</v>
          </cell>
          <cell r="U693" t="str">
            <v>2011-06-27</v>
          </cell>
          <cell r="V693">
            <v>19402</v>
          </cell>
          <cell r="W693">
            <v>16491.689999999999</v>
          </cell>
          <cell r="X693" t="str">
            <v>Tak</v>
          </cell>
          <cell r="Y693">
            <v>19402</v>
          </cell>
          <cell r="Z693">
            <v>47340.88</v>
          </cell>
          <cell r="AA693">
            <v>0</v>
          </cell>
          <cell r="AB693">
            <v>16491.689999999999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38804</v>
          </cell>
          <cell r="AH693">
            <v>38804</v>
          </cell>
          <cell r="AI693">
            <v>19402</v>
          </cell>
        </row>
        <row r="694">
          <cell r="P694" t="str">
            <v>RPZP.01.03.01-32-043/08</v>
          </cell>
          <cell r="Q694" t="e">
            <v>#N/A</v>
          </cell>
          <cell r="R694" t="str">
            <v>ostatni</v>
          </cell>
          <cell r="S694" t="str">
            <v>ABT MASZEWO SP. Z O.O.</v>
          </cell>
          <cell r="T694" t="str">
            <v>8561394756</v>
          </cell>
          <cell r="U694" t="str">
            <v>2010-05-28</v>
          </cell>
          <cell r="V694">
            <v>0</v>
          </cell>
          <cell r="W694">
            <v>0</v>
          </cell>
          <cell r="X694" t="str">
            <v>Tak</v>
          </cell>
          <cell r="Y694">
            <v>15300</v>
          </cell>
          <cell r="Z694">
            <v>37332</v>
          </cell>
          <cell r="AA694">
            <v>0</v>
          </cell>
          <cell r="AB694">
            <v>13005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30600</v>
          </cell>
          <cell r="AH694">
            <v>30600</v>
          </cell>
          <cell r="AI694">
            <v>15300</v>
          </cell>
        </row>
        <row r="695">
          <cell r="P695" t="str">
            <v>RPZP.01.03.01-32-043/12</v>
          </cell>
          <cell r="Q695" t="e">
            <v>#N/A</v>
          </cell>
          <cell r="R695" t="str">
            <v>ostatni</v>
          </cell>
          <cell r="S695" t="str">
            <v>„REGA” M.H. GAJDEL SPÓŁKA JAWNA</v>
          </cell>
          <cell r="T695" t="str">
            <v>8560000979</v>
          </cell>
          <cell r="U695" t="str">
            <v>2013-09-16</v>
          </cell>
          <cell r="V695">
            <v>19680</v>
          </cell>
          <cell r="W695">
            <v>19680</v>
          </cell>
          <cell r="X695" t="str">
            <v>Tak</v>
          </cell>
          <cell r="Y695">
            <v>19680</v>
          </cell>
          <cell r="Z695">
            <v>48412.800000000003</v>
          </cell>
          <cell r="AA695">
            <v>0</v>
          </cell>
          <cell r="AB695">
            <v>19680</v>
          </cell>
          <cell r="AC695">
            <v>0</v>
          </cell>
          <cell r="AD695">
            <v>0</v>
          </cell>
          <cell r="AE695">
            <v>0</v>
          </cell>
          <cell r="AF695">
            <v>6000</v>
          </cell>
          <cell r="AG695">
            <v>39360</v>
          </cell>
          <cell r="AH695">
            <v>39360</v>
          </cell>
          <cell r="AI695">
            <v>19680</v>
          </cell>
        </row>
        <row r="696">
          <cell r="P696" t="str">
            <v>RPZP.01.03.01-32-044/08</v>
          </cell>
          <cell r="Q696" t="e">
            <v>#N/A</v>
          </cell>
          <cell r="R696" t="str">
            <v>ostatni</v>
          </cell>
          <cell r="S696" t="str">
            <v>Ewa Sadka Firma Handlowo - Usługowa</v>
          </cell>
          <cell r="T696" t="str">
            <v>8551342479</v>
          </cell>
          <cell r="U696" t="str">
            <v>2010-04-28</v>
          </cell>
          <cell r="V696">
            <v>0</v>
          </cell>
          <cell r="W696">
            <v>0</v>
          </cell>
          <cell r="X696" t="str">
            <v>Tak</v>
          </cell>
          <cell r="Y696">
            <v>14950</v>
          </cell>
          <cell r="Z696">
            <v>36478</v>
          </cell>
          <cell r="AA696">
            <v>0</v>
          </cell>
          <cell r="AB696">
            <v>12707.5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29900</v>
          </cell>
          <cell r="AH696">
            <v>29900</v>
          </cell>
          <cell r="AI696">
            <v>14950</v>
          </cell>
        </row>
        <row r="697">
          <cell r="P697" t="str">
            <v>RPZP.01.03.01-32-045/08</v>
          </cell>
          <cell r="Q697" t="e">
            <v>#N/A</v>
          </cell>
          <cell r="R697" t="str">
            <v>ostatni</v>
          </cell>
          <cell r="S697" t="str">
            <v>Ekspert Systemy Informatyczne Spółka Jawna Artur Marchelewski Tomasz Cierpica Andrzej Dzik</v>
          </cell>
          <cell r="T697" t="str">
            <v>9290016119</v>
          </cell>
          <cell r="U697" t="str">
            <v>2010-08-06</v>
          </cell>
          <cell r="V697">
            <v>0</v>
          </cell>
          <cell r="W697">
            <v>0</v>
          </cell>
          <cell r="X697" t="str">
            <v>Tak</v>
          </cell>
          <cell r="Y697">
            <v>12325</v>
          </cell>
          <cell r="Z697">
            <v>30073</v>
          </cell>
          <cell r="AA697">
            <v>0</v>
          </cell>
          <cell r="AB697">
            <v>10476.25</v>
          </cell>
          <cell r="AC697">
            <v>0</v>
          </cell>
          <cell r="AD697">
            <v>0</v>
          </cell>
          <cell r="AE697">
            <v>0</v>
          </cell>
          <cell r="AF697">
            <v>3000</v>
          </cell>
          <cell r="AG697">
            <v>24650</v>
          </cell>
          <cell r="AH697">
            <v>24650</v>
          </cell>
          <cell r="AI697">
            <v>12325</v>
          </cell>
        </row>
        <row r="698">
          <cell r="P698" t="str">
            <v>RPZP.01.03.01-32-046/08</v>
          </cell>
          <cell r="Q698" t="e">
            <v>#N/A</v>
          </cell>
          <cell r="R698" t="str">
            <v>ostatni</v>
          </cell>
          <cell r="S698" t="str">
            <v>Przedsiębiorstwo Produkcyjno Handlowo Usługowe - "DUOMAT 2" - Okonowicz Michał</v>
          </cell>
          <cell r="T698" t="str">
            <v>5941414506</v>
          </cell>
          <cell r="U698" t="str">
            <v>2010-01-25</v>
          </cell>
          <cell r="V698">
            <v>0</v>
          </cell>
          <cell r="W698">
            <v>0</v>
          </cell>
          <cell r="X698" t="str">
            <v>Tak</v>
          </cell>
          <cell r="Y698">
            <v>18400</v>
          </cell>
          <cell r="Z698">
            <v>44896</v>
          </cell>
          <cell r="AA698">
            <v>0</v>
          </cell>
          <cell r="AB698">
            <v>15640</v>
          </cell>
          <cell r="AC698">
            <v>0</v>
          </cell>
          <cell r="AD698">
            <v>0</v>
          </cell>
          <cell r="AE698">
            <v>0</v>
          </cell>
          <cell r="AF698">
            <v>4000</v>
          </cell>
          <cell r="AG698">
            <v>36800</v>
          </cell>
          <cell r="AH698">
            <v>36800</v>
          </cell>
          <cell r="AI698">
            <v>18400</v>
          </cell>
        </row>
        <row r="699">
          <cell r="P699" t="str">
            <v>RPZP.01.03.01-32-047/08</v>
          </cell>
          <cell r="Q699" t="e">
            <v>#N/A</v>
          </cell>
          <cell r="R699" t="str">
            <v>ostatni</v>
          </cell>
          <cell r="S699" t="str">
            <v>Przedsiębiorstwo Produkcyjno Handlowo Usługowe - "DUOMAT 2" - Okonowicz Michał</v>
          </cell>
          <cell r="T699" t="str">
            <v>5941414506</v>
          </cell>
          <cell r="U699" t="str">
            <v>2010-02-13</v>
          </cell>
          <cell r="V699">
            <v>20000</v>
          </cell>
          <cell r="W699">
            <v>17000</v>
          </cell>
          <cell r="X699" t="str">
            <v>Tak</v>
          </cell>
          <cell r="Y699">
            <v>20000</v>
          </cell>
          <cell r="Z699">
            <v>48800</v>
          </cell>
          <cell r="AA699">
            <v>0</v>
          </cell>
          <cell r="AB699">
            <v>17000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40000</v>
          </cell>
          <cell r="AH699">
            <v>40000</v>
          </cell>
          <cell r="AI699">
            <v>20000</v>
          </cell>
        </row>
        <row r="700">
          <cell r="P700" t="str">
            <v>RPZP.01.03.01-32-048/11</v>
          </cell>
          <cell r="Q700" t="e">
            <v>#N/A</v>
          </cell>
          <cell r="R700" t="str">
            <v>ostatni</v>
          </cell>
          <cell r="S700" t="str">
            <v>GLOBAL CONCEPTS 2000 POLSKA Spółka z ograniczoną odpowiedzialnością</v>
          </cell>
          <cell r="T700" t="str">
            <v>8522335784</v>
          </cell>
          <cell r="U700" t="str">
            <v>2012-06-18</v>
          </cell>
          <cell r="V700">
            <v>39600</v>
          </cell>
          <cell r="W700">
            <v>39600</v>
          </cell>
          <cell r="X700" t="str">
            <v>Tak</v>
          </cell>
          <cell r="Y700">
            <v>39600</v>
          </cell>
          <cell r="Z700">
            <v>97416</v>
          </cell>
          <cell r="AA700">
            <v>0</v>
          </cell>
          <cell r="AB700">
            <v>39600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79200</v>
          </cell>
          <cell r="AH700">
            <v>79200</v>
          </cell>
          <cell r="AI700">
            <v>39600</v>
          </cell>
        </row>
        <row r="701">
          <cell r="P701" t="str">
            <v>RPZP.01.03.01-32-049/12</v>
          </cell>
          <cell r="Q701" t="e">
            <v>#N/A</v>
          </cell>
          <cell r="R701" t="str">
            <v>ostatni</v>
          </cell>
          <cell r="S701" t="str">
            <v>KDRC Spółka z ograniczoną odpowiedzialnością</v>
          </cell>
          <cell r="T701" t="str">
            <v>8513095783</v>
          </cell>
          <cell r="U701" t="str">
            <v>2014-01-28</v>
          </cell>
          <cell r="V701">
            <v>30000</v>
          </cell>
          <cell r="W701">
            <v>30000</v>
          </cell>
          <cell r="X701" t="str">
            <v>Tak</v>
          </cell>
          <cell r="Y701">
            <v>30000</v>
          </cell>
          <cell r="Z701">
            <v>73800</v>
          </cell>
          <cell r="AA701">
            <v>21000</v>
          </cell>
          <cell r="AB701">
            <v>30000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60000</v>
          </cell>
          <cell r="AH701">
            <v>60000</v>
          </cell>
          <cell r="AI701">
            <v>30000</v>
          </cell>
        </row>
        <row r="702">
          <cell r="P702" t="str">
            <v>RPZP.01.03.01-32-051/08</v>
          </cell>
          <cell r="Q702" t="e">
            <v>#N/A</v>
          </cell>
          <cell r="R702" t="str">
            <v>ostatni</v>
          </cell>
          <cell r="S702" t="str">
            <v>Megaron Spółka Akcyjna</v>
          </cell>
          <cell r="T702" t="str">
            <v>8520508938</v>
          </cell>
          <cell r="U702" t="str">
            <v>2010-04-22</v>
          </cell>
          <cell r="V702">
            <v>0</v>
          </cell>
          <cell r="W702">
            <v>0</v>
          </cell>
          <cell r="X702" t="str">
            <v>Tak</v>
          </cell>
          <cell r="Y702">
            <v>40000</v>
          </cell>
          <cell r="Z702">
            <v>130405.8</v>
          </cell>
          <cell r="AA702">
            <v>0</v>
          </cell>
          <cell r="AB702">
            <v>34000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105000</v>
          </cell>
          <cell r="AH702">
            <v>105000</v>
          </cell>
          <cell r="AI702">
            <v>40000</v>
          </cell>
        </row>
        <row r="703">
          <cell r="P703" t="str">
            <v>RPZP.01.03.01-32-051/11</v>
          </cell>
          <cell r="Q703" t="e">
            <v>#N/A</v>
          </cell>
          <cell r="R703" t="str">
            <v>ostatni</v>
          </cell>
          <cell r="S703" t="str">
            <v>VILLA JEDYNAK BARTOSZ SZCZEPANIAK</v>
          </cell>
          <cell r="T703" t="str">
            <v>8522431246</v>
          </cell>
          <cell r="U703" t="str">
            <v>2012-08-30</v>
          </cell>
          <cell r="V703">
            <v>9876.4500000000007</v>
          </cell>
          <cell r="W703">
            <v>9876.4500000000007</v>
          </cell>
          <cell r="X703" t="str">
            <v>Tak</v>
          </cell>
          <cell r="Y703">
            <v>9876.4500000000007</v>
          </cell>
          <cell r="Z703">
            <v>22929.5</v>
          </cell>
          <cell r="AA703">
            <v>0</v>
          </cell>
          <cell r="AB703">
            <v>9876.4500000000007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19752.91</v>
          </cell>
          <cell r="AH703">
            <v>19964.97</v>
          </cell>
          <cell r="AI703">
            <v>9876.4500000000007</v>
          </cell>
        </row>
        <row r="704">
          <cell r="P704" t="str">
            <v>RPZP.01.03.01-32-051/12</v>
          </cell>
          <cell r="Q704" t="e">
            <v>#N/A</v>
          </cell>
          <cell r="R704" t="str">
            <v>ostatni</v>
          </cell>
          <cell r="S704" t="str">
            <v>KDRC Spółka z ograniczoną odpowiedzialnością</v>
          </cell>
          <cell r="T704" t="str">
            <v>8513095783</v>
          </cell>
          <cell r="U704" t="str">
            <v>2014-12-05</v>
          </cell>
          <cell r="V704">
            <v>39500</v>
          </cell>
          <cell r="W704">
            <v>39500</v>
          </cell>
          <cell r="X704" t="str">
            <v>Tak</v>
          </cell>
          <cell r="Y704">
            <v>39500</v>
          </cell>
          <cell r="Z704">
            <v>97416</v>
          </cell>
          <cell r="AA704">
            <v>27650</v>
          </cell>
          <cell r="AB704">
            <v>39500</v>
          </cell>
          <cell r="AC704">
            <v>0</v>
          </cell>
          <cell r="AD704">
            <v>0</v>
          </cell>
          <cell r="AE704">
            <v>0</v>
          </cell>
          <cell r="AF704">
            <v>9000</v>
          </cell>
          <cell r="AG704">
            <v>79000</v>
          </cell>
          <cell r="AH704">
            <v>79000</v>
          </cell>
          <cell r="AI704">
            <v>39500</v>
          </cell>
        </row>
        <row r="705">
          <cell r="P705" t="str">
            <v>RPZP.01.03.01-32-052/08</v>
          </cell>
          <cell r="Q705" t="e">
            <v>#N/A</v>
          </cell>
          <cell r="R705" t="str">
            <v>ostatni</v>
          </cell>
          <cell r="S705" t="str">
            <v>Megaron Spółka Akcyjna</v>
          </cell>
          <cell r="T705" t="str">
            <v>8520508938</v>
          </cell>
          <cell r="U705" t="str">
            <v>2010-03-05</v>
          </cell>
          <cell r="V705">
            <v>10500</v>
          </cell>
          <cell r="W705">
            <v>8925</v>
          </cell>
          <cell r="X705" t="str">
            <v>Tak</v>
          </cell>
          <cell r="Y705">
            <v>10500</v>
          </cell>
          <cell r="Z705">
            <v>25620</v>
          </cell>
          <cell r="AA705">
            <v>0</v>
          </cell>
          <cell r="AB705">
            <v>8925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21000</v>
          </cell>
          <cell r="AH705">
            <v>21000</v>
          </cell>
          <cell r="AI705">
            <v>10500</v>
          </cell>
        </row>
        <row r="706">
          <cell r="P706" t="str">
            <v>RPZP.01.03.01-32-052/11</v>
          </cell>
          <cell r="Q706" t="e">
            <v>#N/A</v>
          </cell>
          <cell r="R706" t="str">
            <v>ostatni</v>
          </cell>
          <cell r="S706" t="str">
            <v>MEWES POLSKA Renata Węgrzyn</v>
          </cell>
          <cell r="T706" t="str">
            <v>8521109287</v>
          </cell>
          <cell r="U706" t="str">
            <v>2012-08-07</v>
          </cell>
          <cell r="V706">
            <v>19462.5</v>
          </cell>
          <cell r="W706">
            <v>19462.5</v>
          </cell>
          <cell r="X706" t="str">
            <v>Tak</v>
          </cell>
          <cell r="Y706">
            <v>19462.5</v>
          </cell>
          <cell r="Z706">
            <v>47877.75</v>
          </cell>
          <cell r="AA706">
            <v>0</v>
          </cell>
          <cell r="AB706">
            <v>19462.5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38925</v>
          </cell>
          <cell r="AH706">
            <v>38925</v>
          </cell>
          <cell r="AI706">
            <v>19462.5</v>
          </cell>
        </row>
        <row r="707">
          <cell r="P707" t="str">
            <v>RPZP.01.03.01-32-055/08</v>
          </cell>
          <cell r="Q707" t="e">
            <v>#N/A</v>
          </cell>
          <cell r="R707" t="str">
            <v>ostatni</v>
          </cell>
          <cell r="S707" t="str">
            <v>NETCOM Szymanowski, Łabuńko spółka jawna</v>
          </cell>
          <cell r="T707" t="str">
            <v>8512564796</v>
          </cell>
          <cell r="U707" t="str">
            <v>2010-07-30</v>
          </cell>
          <cell r="V707">
            <v>0</v>
          </cell>
          <cell r="W707">
            <v>0</v>
          </cell>
          <cell r="X707" t="str">
            <v>Tak</v>
          </cell>
          <cell r="Y707">
            <v>10062.5</v>
          </cell>
          <cell r="Z707">
            <v>24024.5</v>
          </cell>
          <cell r="AA707">
            <v>0</v>
          </cell>
          <cell r="AB707">
            <v>8553.1200000000008</v>
          </cell>
          <cell r="AC707">
            <v>0</v>
          </cell>
          <cell r="AD707">
            <v>0</v>
          </cell>
          <cell r="AE707">
            <v>0</v>
          </cell>
          <cell r="AF707">
            <v>2400</v>
          </cell>
          <cell r="AG707">
            <v>20125</v>
          </cell>
          <cell r="AH707">
            <v>20125</v>
          </cell>
          <cell r="AI707">
            <v>10062.5</v>
          </cell>
        </row>
        <row r="708">
          <cell r="P708" t="str">
            <v>RPZP.01.03.01-32-055/12</v>
          </cell>
          <cell r="Q708" t="e">
            <v>#N/A</v>
          </cell>
          <cell r="R708" t="str">
            <v>ostatni</v>
          </cell>
          <cell r="S708" t="str">
            <v>Grupa Audytorska CONSILIUM Sp. z o.o.</v>
          </cell>
          <cell r="T708" t="str">
            <v>8522561434</v>
          </cell>
          <cell r="U708" t="str">
            <v>2013-10-24</v>
          </cell>
          <cell r="V708">
            <v>12650</v>
          </cell>
          <cell r="W708">
            <v>12650</v>
          </cell>
          <cell r="X708" t="str">
            <v>Tak</v>
          </cell>
          <cell r="Y708">
            <v>12650</v>
          </cell>
          <cell r="Z708">
            <v>31119</v>
          </cell>
          <cell r="AA708">
            <v>0</v>
          </cell>
          <cell r="AB708">
            <v>12650</v>
          </cell>
          <cell r="AC708">
            <v>0</v>
          </cell>
          <cell r="AD708">
            <v>0</v>
          </cell>
          <cell r="AE708">
            <v>0</v>
          </cell>
          <cell r="AF708">
            <v>4500</v>
          </cell>
          <cell r="AG708">
            <v>25300</v>
          </cell>
          <cell r="AH708">
            <v>25300</v>
          </cell>
          <cell r="AI708">
            <v>12650</v>
          </cell>
        </row>
        <row r="709">
          <cell r="P709" t="str">
            <v>RPZP.01.03.01-32-056/11</v>
          </cell>
          <cell r="Q709" t="e">
            <v>#N/A</v>
          </cell>
          <cell r="R709" t="str">
            <v>ostatni</v>
          </cell>
          <cell r="S709" t="str">
            <v>NORDWECO Sp. z o.o.</v>
          </cell>
          <cell r="T709" t="str">
            <v>8522470430</v>
          </cell>
          <cell r="U709" t="str">
            <v>2013-05-20</v>
          </cell>
          <cell r="V709">
            <v>7850</v>
          </cell>
          <cell r="W709">
            <v>7850</v>
          </cell>
          <cell r="X709" t="str">
            <v>Tak</v>
          </cell>
          <cell r="Y709">
            <v>7850</v>
          </cell>
          <cell r="Z709">
            <v>19311</v>
          </cell>
          <cell r="AA709">
            <v>0</v>
          </cell>
          <cell r="AB709">
            <v>7850</v>
          </cell>
          <cell r="AC709">
            <v>0</v>
          </cell>
          <cell r="AD709">
            <v>0</v>
          </cell>
          <cell r="AE709">
            <v>0</v>
          </cell>
          <cell r="AF709">
            <v>2400</v>
          </cell>
          <cell r="AG709">
            <v>15700</v>
          </cell>
          <cell r="AH709">
            <v>15700</v>
          </cell>
          <cell r="AI709">
            <v>7850</v>
          </cell>
        </row>
        <row r="710">
          <cell r="P710" t="str">
            <v>RPZP.01.03.01-32-059/11</v>
          </cell>
          <cell r="Q710" t="e">
            <v>#N/A</v>
          </cell>
          <cell r="R710" t="str">
            <v>ostatni</v>
          </cell>
          <cell r="S710" t="str">
            <v>Polchar Sp. z o.o.</v>
          </cell>
          <cell r="T710" t="str">
            <v>8510007123</v>
          </cell>
          <cell r="U710" t="str">
            <v>2013-04-10</v>
          </cell>
          <cell r="V710">
            <v>24900</v>
          </cell>
          <cell r="W710">
            <v>24900</v>
          </cell>
          <cell r="X710" t="str">
            <v>Tak</v>
          </cell>
          <cell r="Y710">
            <v>24900</v>
          </cell>
          <cell r="Z710">
            <v>61254</v>
          </cell>
          <cell r="AA710">
            <v>0</v>
          </cell>
          <cell r="AB710">
            <v>24900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49800</v>
          </cell>
          <cell r="AH710">
            <v>49800</v>
          </cell>
          <cell r="AI710">
            <v>24900</v>
          </cell>
        </row>
        <row r="711">
          <cell r="P711" t="str">
            <v>RPZP.01.03.01-32-060/08</v>
          </cell>
          <cell r="Q711" t="e">
            <v>#N/A</v>
          </cell>
          <cell r="R711" t="str">
            <v>ostatni</v>
          </cell>
          <cell r="S711" t="str">
            <v>Hotelarstwo Gastronomia i Handel Anna Pajewska</v>
          </cell>
          <cell r="T711" t="str">
            <v>8541164556</v>
          </cell>
          <cell r="U711" t="str">
            <v>2010-12-20</v>
          </cell>
          <cell r="V711">
            <v>0</v>
          </cell>
          <cell r="W711">
            <v>0</v>
          </cell>
          <cell r="X711" t="str">
            <v>Tak</v>
          </cell>
          <cell r="Y711">
            <v>28486.16</v>
          </cell>
          <cell r="Z711">
            <v>68749.149999999994</v>
          </cell>
          <cell r="AA711">
            <v>0</v>
          </cell>
          <cell r="AB711">
            <v>24213.23</v>
          </cell>
          <cell r="AC711">
            <v>0</v>
          </cell>
          <cell r="AD711">
            <v>0</v>
          </cell>
          <cell r="AE711">
            <v>0</v>
          </cell>
          <cell r="AF711">
            <v>11790.24</v>
          </cell>
          <cell r="AG711">
            <v>56972.33</v>
          </cell>
          <cell r="AH711">
            <v>56972.33</v>
          </cell>
          <cell r="AI711">
            <v>28486.16</v>
          </cell>
        </row>
        <row r="712">
          <cell r="P712" t="str">
            <v>RPZP.01.03.01-32-060/11</v>
          </cell>
          <cell r="Q712" t="e">
            <v>#N/A</v>
          </cell>
          <cell r="R712" t="str">
            <v>ostatni</v>
          </cell>
          <cell r="S712" t="str">
            <v>Niepubliczny Zakład Opieki Zdrowotnej „Medical Care” Jacek Grzegorz Matusiak</v>
          </cell>
          <cell r="T712" t="str">
            <v>9552021128</v>
          </cell>
          <cell r="U712" t="str">
            <v>2013-01-12</v>
          </cell>
          <cell r="V712">
            <v>15067.5</v>
          </cell>
          <cell r="W712">
            <v>15067.5</v>
          </cell>
          <cell r="X712" t="str">
            <v>Tak</v>
          </cell>
          <cell r="Y712">
            <v>15067.5</v>
          </cell>
          <cell r="Z712">
            <v>30135</v>
          </cell>
          <cell r="AA712">
            <v>0</v>
          </cell>
          <cell r="AB712">
            <v>15067.5</v>
          </cell>
          <cell r="AC712">
            <v>0</v>
          </cell>
          <cell r="AD712">
            <v>0</v>
          </cell>
          <cell r="AE712">
            <v>0</v>
          </cell>
          <cell r="AF712">
            <v>3444</v>
          </cell>
          <cell r="AG712">
            <v>30135</v>
          </cell>
          <cell r="AH712">
            <v>30135</v>
          </cell>
          <cell r="AI712">
            <v>15067.5</v>
          </cell>
        </row>
        <row r="713">
          <cell r="P713" t="str">
            <v>RPZP.01.03.01-32-060/12</v>
          </cell>
          <cell r="Q713" t="e">
            <v>#N/A</v>
          </cell>
          <cell r="R713" t="str">
            <v>ostatni</v>
          </cell>
          <cell r="S713" t="str">
            <v>Zakład Ogólnobudowlany „SARMATA” Paweł Gągała</v>
          </cell>
          <cell r="T713" t="str">
            <v>8521575061</v>
          </cell>
          <cell r="U713" t="str">
            <v>2013-08-21</v>
          </cell>
          <cell r="V713">
            <v>11250</v>
          </cell>
          <cell r="W713">
            <v>11250</v>
          </cell>
          <cell r="X713" t="str">
            <v>Tak</v>
          </cell>
          <cell r="Y713">
            <v>11250</v>
          </cell>
          <cell r="Z713">
            <v>27675</v>
          </cell>
          <cell r="AA713">
            <v>0</v>
          </cell>
          <cell r="AB713">
            <v>11250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22500</v>
          </cell>
          <cell r="AH713">
            <v>22500</v>
          </cell>
          <cell r="AI713">
            <v>11250</v>
          </cell>
        </row>
        <row r="714">
          <cell r="P714" t="str">
            <v>RPZP.01.03.01-32-061/11</v>
          </cell>
          <cell r="Q714" t="e">
            <v>#N/A</v>
          </cell>
          <cell r="R714" t="str">
            <v>ostatni</v>
          </cell>
          <cell r="S714" t="str">
            <v>"INFINIO" SPÓŁKA Z OGRANICZONĄ ODPOWIEDZIALNOŚCIĄ</v>
          </cell>
          <cell r="T714" t="str">
            <v>6692479340</v>
          </cell>
          <cell r="U714" t="str">
            <v>2013-05-17</v>
          </cell>
          <cell r="V714">
            <v>25912.5</v>
          </cell>
          <cell r="W714">
            <v>25912.5</v>
          </cell>
          <cell r="X714" t="str">
            <v>Tak</v>
          </cell>
          <cell r="Y714">
            <v>25912.5</v>
          </cell>
          <cell r="Z714">
            <v>65723.820000000007</v>
          </cell>
          <cell r="AA714">
            <v>0</v>
          </cell>
          <cell r="AB714">
            <v>25912.5</v>
          </cell>
          <cell r="AC714">
            <v>0</v>
          </cell>
          <cell r="AD714">
            <v>0</v>
          </cell>
          <cell r="AE714">
            <v>0</v>
          </cell>
          <cell r="AF714">
            <v>6000</v>
          </cell>
          <cell r="AG714">
            <v>51825</v>
          </cell>
          <cell r="AH714">
            <v>52500</v>
          </cell>
          <cell r="AI714">
            <v>25912.5</v>
          </cell>
        </row>
        <row r="715">
          <cell r="P715" t="str">
            <v>RPZP.01.03.01-32-064/11</v>
          </cell>
          <cell r="Q715" t="e">
            <v>#N/A</v>
          </cell>
          <cell r="R715" t="str">
            <v>ostatni</v>
          </cell>
          <cell r="S715" t="str">
            <v>Sea Air Cargo sp. z o.o.</v>
          </cell>
          <cell r="T715" t="str">
            <v>9552172100</v>
          </cell>
          <cell r="U715" t="str">
            <v>2013-03-07</v>
          </cell>
          <cell r="V715">
            <v>6600</v>
          </cell>
          <cell r="W715">
            <v>6600</v>
          </cell>
          <cell r="X715" t="str">
            <v>Tak</v>
          </cell>
          <cell r="Y715">
            <v>7350</v>
          </cell>
          <cell r="Z715">
            <v>18081</v>
          </cell>
          <cell r="AA715">
            <v>0</v>
          </cell>
          <cell r="AB715">
            <v>7350</v>
          </cell>
          <cell r="AC715">
            <v>0</v>
          </cell>
          <cell r="AD715">
            <v>0</v>
          </cell>
          <cell r="AE715">
            <v>0</v>
          </cell>
          <cell r="AF715">
            <v>2000</v>
          </cell>
          <cell r="AG715">
            <v>14700</v>
          </cell>
          <cell r="AH715">
            <v>14700</v>
          </cell>
          <cell r="AI715">
            <v>7350</v>
          </cell>
        </row>
        <row r="716">
          <cell r="P716" t="str">
            <v>RPZP.01.03.01-32-067/11</v>
          </cell>
          <cell r="Q716" t="e">
            <v>#N/A</v>
          </cell>
          <cell r="R716" t="str">
            <v>ostatni</v>
          </cell>
          <cell r="S716" t="str">
            <v>SIGMA LIFT Mirosław Zaleski</v>
          </cell>
          <cell r="T716" t="str">
            <v>8520008118</v>
          </cell>
          <cell r="U716" t="str">
            <v>2013-02-15</v>
          </cell>
          <cell r="V716">
            <v>8150</v>
          </cell>
          <cell r="W716">
            <v>8150</v>
          </cell>
          <cell r="X716" t="str">
            <v>Tak</v>
          </cell>
          <cell r="Y716">
            <v>8150</v>
          </cell>
          <cell r="Z716">
            <v>20049</v>
          </cell>
          <cell r="AA716">
            <v>0</v>
          </cell>
          <cell r="AB716">
            <v>8150</v>
          </cell>
          <cell r="AC716">
            <v>0</v>
          </cell>
          <cell r="AD716">
            <v>0</v>
          </cell>
          <cell r="AE716">
            <v>0</v>
          </cell>
          <cell r="AF716">
            <v>1650</v>
          </cell>
          <cell r="AG716">
            <v>16300</v>
          </cell>
          <cell r="AH716">
            <v>16300</v>
          </cell>
          <cell r="AI716">
            <v>8150</v>
          </cell>
        </row>
        <row r="717">
          <cell r="P717" t="str">
            <v>RPZP.01.03.01-32-069/11</v>
          </cell>
          <cell r="Q717" t="e">
            <v>#N/A</v>
          </cell>
          <cell r="R717" t="str">
            <v>ostatni</v>
          </cell>
          <cell r="S717" t="str">
            <v>HOLDA Spółka z ograniczoną odpowiedzialnością</v>
          </cell>
          <cell r="T717" t="str">
            <v>8520607729</v>
          </cell>
          <cell r="U717" t="str">
            <v>2012-10-30</v>
          </cell>
          <cell r="V717">
            <v>23125</v>
          </cell>
          <cell r="W717">
            <v>23125</v>
          </cell>
          <cell r="X717" t="str">
            <v>Tak</v>
          </cell>
          <cell r="Y717">
            <v>23125</v>
          </cell>
          <cell r="Z717">
            <v>56887.5</v>
          </cell>
          <cell r="AA717">
            <v>0</v>
          </cell>
          <cell r="AB717">
            <v>23125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46250</v>
          </cell>
          <cell r="AH717">
            <v>46250</v>
          </cell>
          <cell r="AI717">
            <v>23125</v>
          </cell>
        </row>
        <row r="718">
          <cell r="P718" t="str">
            <v>RPZP.01.03.01-32-070/08</v>
          </cell>
          <cell r="Q718" t="e">
            <v>#N/A</v>
          </cell>
          <cell r="R718" t="str">
            <v>ostatni</v>
          </cell>
          <cell r="S718" t="str">
            <v>STATUS SP. Z O.O.</v>
          </cell>
          <cell r="T718" t="str">
            <v>8522448749</v>
          </cell>
          <cell r="U718" t="str">
            <v>2010-03-02</v>
          </cell>
          <cell r="V718">
            <v>14625</v>
          </cell>
          <cell r="W718">
            <v>12431.25</v>
          </cell>
          <cell r="X718" t="str">
            <v>Tak</v>
          </cell>
          <cell r="Y718">
            <v>14625</v>
          </cell>
          <cell r="Z718">
            <v>35685</v>
          </cell>
          <cell r="AA718">
            <v>0</v>
          </cell>
          <cell r="AB718">
            <v>12431.25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29250</v>
          </cell>
          <cell r="AH718">
            <v>29250</v>
          </cell>
          <cell r="AI718">
            <v>14625</v>
          </cell>
        </row>
        <row r="719">
          <cell r="P719" t="str">
            <v>RPZP.01.03.01-32-071/08</v>
          </cell>
          <cell r="Q719" t="e">
            <v>#N/A</v>
          </cell>
          <cell r="R719" t="str">
            <v>ostatni</v>
          </cell>
          <cell r="S719" t="str">
            <v>"EKOMECH" spółka z ograniczoną odpowiedzialnością</v>
          </cell>
          <cell r="T719" t="str">
            <v>7651514620</v>
          </cell>
          <cell r="U719" t="str">
            <v>2011-03-15</v>
          </cell>
          <cell r="V719">
            <v>16000</v>
          </cell>
          <cell r="W719">
            <v>13600</v>
          </cell>
          <cell r="X719" t="str">
            <v>Tak</v>
          </cell>
          <cell r="Y719">
            <v>16000</v>
          </cell>
          <cell r="Z719">
            <v>38600</v>
          </cell>
          <cell r="AA719">
            <v>0</v>
          </cell>
          <cell r="AB719">
            <v>13600</v>
          </cell>
          <cell r="AC719">
            <v>0</v>
          </cell>
          <cell r="AD719">
            <v>0</v>
          </cell>
          <cell r="AE719">
            <v>0</v>
          </cell>
          <cell r="AF719">
            <v>2000</v>
          </cell>
          <cell r="AG719">
            <v>32000</v>
          </cell>
          <cell r="AH719">
            <v>32000</v>
          </cell>
          <cell r="AI719">
            <v>16000</v>
          </cell>
        </row>
        <row r="720">
          <cell r="P720" t="str">
            <v>RPZP.01.03.01-32-072/08</v>
          </cell>
          <cell r="Q720" t="e">
            <v>#N/A</v>
          </cell>
          <cell r="R720" t="str">
            <v>ostatni</v>
          </cell>
          <cell r="S720" t="str">
            <v>Zakład Produkcyjno-Usługowy ARBET Spółka z o.o.</v>
          </cell>
          <cell r="T720" t="str">
            <v>8520500894</v>
          </cell>
          <cell r="U720" t="str">
            <v>2011-03-24</v>
          </cell>
          <cell r="V720">
            <v>25781.25</v>
          </cell>
          <cell r="W720">
            <v>21914.06</v>
          </cell>
          <cell r="X720" t="str">
            <v>Tak</v>
          </cell>
          <cell r="Y720">
            <v>25781.25</v>
          </cell>
          <cell r="Z720">
            <v>71382.83</v>
          </cell>
          <cell r="AA720">
            <v>0</v>
          </cell>
          <cell r="AB720">
            <v>21914.06</v>
          </cell>
          <cell r="AC720">
            <v>0</v>
          </cell>
          <cell r="AD720">
            <v>0</v>
          </cell>
          <cell r="AE720">
            <v>0</v>
          </cell>
          <cell r="AF720">
            <v>3000</v>
          </cell>
          <cell r="AG720">
            <v>51562.5</v>
          </cell>
          <cell r="AH720">
            <v>51562.5</v>
          </cell>
          <cell r="AI720">
            <v>25781.25</v>
          </cell>
        </row>
        <row r="721">
          <cell r="P721" t="str">
            <v>RPZP.01.03.01-32-073/08</v>
          </cell>
          <cell r="Q721" t="e">
            <v>#N/A</v>
          </cell>
          <cell r="R721" t="str">
            <v>ostatni</v>
          </cell>
          <cell r="S721" t="str">
            <v>Produkcja i Handel Wyrobów Gumowych „Lender” Z. Lender, M. Lender, K. Lender, H. Bartodziej, J. Bartodziej</v>
          </cell>
          <cell r="T721" t="str">
            <v>8521005671</v>
          </cell>
          <cell r="U721" t="str">
            <v>2010-10-13</v>
          </cell>
          <cell r="V721">
            <v>0</v>
          </cell>
          <cell r="W721">
            <v>0</v>
          </cell>
          <cell r="X721" t="str">
            <v>Tak</v>
          </cell>
          <cell r="Y721">
            <v>9337.5</v>
          </cell>
          <cell r="Z721">
            <v>22255.5</v>
          </cell>
          <cell r="AA721">
            <v>0</v>
          </cell>
          <cell r="AB721">
            <v>7936.87</v>
          </cell>
          <cell r="AC721">
            <v>0</v>
          </cell>
          <cell r="AD721">
            <v>0</v>
          </cell>
          <cell r="AE721">
            <v>0</v>
          </cell>
          <cell r="AF721">
            <v>2400</v>
          </cell>
          <cell r="AG721">
            <v>18675</v>
          </cell>
          <cell r="AH721">
            <v>18675</v>
          </cell>
          <cell r="AI721">
            <v>9337.5</v>
          </cell>
        </row>
        <row r="722">
          <cell r="P722" t="str">
            <v>RPZP.01.03.01-32-073/11</v>
          </cell>
          <cell r="Q722" t="e">
            <v>#N/A</v>
          </cell>
          <cell r="R722" t="str">
            <v>ostatni</v>
          </cell>
          <cell r="S722" t="str">
            <v>SINKOS Spółka z ograniczoną odpowiedzialnością</v>
          </cell>
          <cell r="T722" t="str">
            <v>8513036220</v>
          </cell>
          <cell r="U722" t="str">
            <v>2012-12-03</v>
          </cell>
          <cell r="V722">
            <v>13750</v>
          </cell>
          <cell r="W722">
            <v>13750</v>
          </cell>
          <cell r="X722" t="str">
            <v>Tak</v>
          </cell>
          <cell r="Y722">
            <v>13750</v>
          </cell>
          <cell r="Z722">
            <v>33825</v>
          </cell>
          <cell r="AA722">
            <v>0</v>
          </cell>
          <cell r="AB722">
            <v>13750</v>
          </cell>
          <cell r="AC722">
            <v>0</v>
          </cell>
          <cell r="AD722">
            <v>0</v>
          </cell>
          <cell r="AE722">
            <v>0</v>
          </cell>
          <cell r="AF722">
            <v>3200</v>
          </cell>
          <cell r="AG722">
            <v>27500</v>
          </cell>
          <cell r="AH722">
            <v>27500</v>
          </cell>
          <cell r="AI722">
            <v>13750</v>
          </cell>
        </row>
        <row r="723">
          <cell r="P723" t="str">
            <v>RPZP.01.03.01-32-074/08</v>
          </cell>
          <cell r="Q723" t="e">
            <v>#N/A</v>
          </cell>
          <cell r="R723" t="str">
            <v>ostatni</v>
          </cell>
          <cell r="S723" t="str">
            <v>SCANWIR s.c. Łukasz Wojtkun, Rafał Pankowski</v>
          </cell>
          <cell r="T723" t="str">
            <v>8542264030</v>
          </cell>
          <cell r="U723" t="str">
            <v>2010-08-30</v>
          </cell>
          <cell r="V723">
            <v>0</v>
          </cell>
          <cell r="W723">
            <v>0</v>
          </cell>
          <cell r="X723" t="str">
            <v>Tak</v>
          </cell>
          <cell r="Y723">
            <v>13343.75</v>
          </cell>
          <cell r="Z723">
            <v>31590.75</v>
          </cell>
          <cell r="AA723">
            <v>0</v>
          </cell>
          <cell r="AB723">
            <v>11342.19</v>
          </cell>
          <cell r="AC723">
            <v>0</v>
          </cell>
          <cell r="AD723">
            <v>0</v>
          </cell>
          <cell r="AE723">
            <v>0</v>
          </cell>
          <cell r="AF723">
            <v>4400</v>
          </cell>
          <cell r="AG723">
            <v>26687.5</v>
          </cell>
          <cell r="AH723">
            <v>26687.5</v>
          </cell>
          <cell r="AI723">
            <v>13343.75</v>
          </cell>
        </row>
        <row r="724">
          <cell r="P724" t="str">
            <v>RPZP.01.03.01-32-083/11</v>
          </cell>
          <cell r="Q724" t="e">
            <v>#N/A</v>
          </cell>
          <cell r="R724" t="str">
            <v>ostatni</v>
          </cell>
          <cell r="S724" t="str">
            <v>Przedsiębiorstwo Organizacji Wdrożeń AYA spółka z o.o.</v>
          </cell>
          <cell r="T724" t="str">
            <v>6690500969</v>
          </cell>
          <cell r="U724" t="str">
            <v>2013-03-15</v>
          </cell>
          <cell r="V724">
            <v>6211.5</v>
          </cell>
          <cell r="W724">
            <v>6211.5</v>
          </cell>
          <cell r="X724" t="str">
            <v>Tak</v>
          </cell>
          <cell r="Y724">
            <v>11316</v>
          </cell>
          <cell r="Z724">
            <v>22632</v>
          </cell>
          <cell r="AA724">
            <v>0</v>
          </cell>
          <cell r="AB724">
            <v>11316</v>
          </cell>
          <cell r="AC724">
            <v>0</v>
          </cell>
          <cell r="AD724">
            <v>0</v>
          </cell>
          <cell r="AE724">
            <v>0</v>
          </cell>
          <cell r="AF724">
            <v>3690</v>
          </cell>
          <cell r="AG724">
            <v>22632</v>
          </cell>
          <cell r="AH724">
            <v>22632</v>
          </cell>
          <cell r="AI724">
            <v>11316</v>
          </cell>
        </row>
        <row r="725">
          <cell r="P725" t="str">
            <v>RPZP.01.03.01-32-088/11</v>
          </cell>
          <cell r="Q725" t="e">
            <v>#N/A</v>
          </cell>
          <cell r="R725" t="str">
            <v>ostatni</v>
          </cell>
          <cell r="S725" t="str">
            <v>Firma Handlowa Import-Eksport "Perła" S.C. Jerzy, Adam Maciaszek</v>
          </cell>
          <cell r="T725" t="str">
            <v>8541268505</v>
          </cell>
          <cell r="U725" t="str">
            <v>2013-05-20</v>
          </cell>
          <cell r="V725">
            <v>2400</v>
          </cell>
          <cell r="W725">
            <v>2400</v>
          </cell>
          <cell r="X725" t="str">
            <v>Tak</v>
          </cell>
          <cell r="Y725">
            <v>14700</v>
          </cell>
          <cell r="Z725">
            <v>44546.73</v>
          </cell>
          <cell r="AA725">
            <v>12390</v>
          </cell>
          <cell r="AB725">
            <v>14700</v>
          </cell>
          <cell r="AC725">
            <v>0</v>
          </cell>
          <cell r="AD725">
            <v>0</v>
          </cell>
          <cell r="AE725">
            <v>0</v>
          </cell>
          <cell r="AF725">
            <v>4800</v>
          </cell>
          <cell r="AG725">
            <v>29400</v>
          </cell>
          <cell r="AH725">
            <v>35400</v>
          </cell>
          <cell r="AI725">
            <v>14700</v>
          </cell>
        </row>
        <row r="726">
          <cell r="P726" t="str">
            <v>RPZP.01.03.01-32-092/11</v>
          </cell>
          <cell r="Q726" t="e">
            <v>#N/A</v>
          </cell>
          <cell r="R726" t="str">
            <v>ostatni</v>
          </cell>
          <cell r="S726" t="str">
            <v>"PLAN" ANDRZEJ ŻBIKOWSKI</v>
          </cell>
          <cell r="T726" t="str">
            <v>8521131281</v>
          </cell>
          <cell r="U726" t="str">
            <v>2012-10-22</v>
          </cell>
          <cell r="V726">
            <v>11700</v>
          </cell>
          <cell r="W726">
            <v>11700</v>
          </cell>
          <cell r="X726" t="str">
            <v>Tak</v>
          </cell>
          <cell r="Y726">
            <v>11700</v>
          </cell>
          <cell r="Z726">
            <v>23400</v>
          </cell>
          <cell r="AA726">
            <v>0</v>
          </cell>
          <cell r="AB726">
            <v>11700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23400</v>
          </cell>
          <cell r="AH726">
            <v>23400</v>
          </cell>
          <cell r="AI726">
            <v>11700</v>
          </cell>
        </row>
        <row r="727">
          <cell r="P727" t="str">
            <v>RPZP.01.03.01-32-094/11</v>
          </cell>
          <cell r="Q727" t="e">
            <v>#N/A</v>
          </cell>
          <cell r="R727" t="str">
            <v>ostatni</v>
          </cell>
          <cell r="S727" t="str">
            <v>Calesco Spółka Akcyjna</v>
          </cell>
          <cell r="T727" t="str">
            <v>9551957514</v>
          </cell>
          <cell r="U727" t="str">
            <v>2013-02-14</v>
          </cell>
          <cell r="V727">
            <v>11835</v>
          </cell>
          <cell r="W727">
            <v>11835</v>
          </cell>
          <cell r="X727" t="str">
            <v>Tak</v>
          </cell>
          <cell r="Y727">
            <v>39450</v>
          </cell>
          <cell r="Z727">
            <v>97047</v>
          </cell>
          <cell r="AA727">
            <v>27600</v>
          </cell>
          <cell r="AB727">
            <v>39450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78900</v>
          </cell>
          <cell r="AH727">
            <v>78900</v>
          </cell>
          <cell r="AI727">
            <v>39450</v>
          </cell>
        </row>
        <row r="728">
          <cell r="P728" t="str">
            <v>RPZP.01.03.01-32-099/11</v>
          </cell>
          <cell r="Q728" t="e">
            <v>#N/A</v>
          </cell>
          <cell r="R728" t="str">
            <v>ostatni</v>
          </cell>
          <cell r="S728" t="str">
            <v>Dariusz Trybuła</v>
          </cell>
          <cell r="T728" t="str">
            <v>8510000635</v>
          </cell>
          <cell r="U728" t="str">
            <v>2013-06-27</v>
          </cell>
          <cell r="V728">
            <v>40000</v>
          </cell>
          <cell r="W728">
            <v>40000</v>
          </cell>
          <cell r="X728" t="str">
            <v>Tak</v>
          </cell>
          <cell r="Y728">
            <v>40000</v>
          </cell>
          <cell r="Z728">
            <v>104181</v>
          </cell>
          <cell r="AA728">
            <v>0</v>
          </cell>
          <cell r="AB728">
            <v>40000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84700</v>
          </cell>
          <cell r="AH728">
            <v>84700</v>
          </cell>
          <cell r="AI728">
            <v>40000</v>
          </cell>
        </row>
        <row r="729">
          <cell r="P729" t="str">
            <v>RPZP.01.03.01-32-102/11</v>
          </cell>
          <cell r="Q729" t="e">
            <v>#N/A</v>
          </cell>
          <cell r="R729" t="str">
            <v>ostatni</v>
          </cell>
          <cell r="S729" t="str">
            <v>Drucker Adam Stec</v>
          </cell>
          <cell r="T729" t="str">
            <v>9551486842</v>
          </cell>
          <cell r="U729" t="str">
            <v>2013-01-24</v>
          </cell>
          <cell r="V729">
            <v>40000</v>
          </cell>
          <cell r="W729">
            <v>40000</v>
          </cell>
          <cell r="X729" t="str">
            <v>Tak</v>
          </cell>
          <cell r="Y729">
            <v>40000</v>
          </cell>
          <cell r="Z729">
            <v>98400</v>
          </cell>
          <cell r="AA729">
            <v>0</v>
          </cell>
          <cell r="AB729">
            <v>40000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80000</v>
          </cell>
          <cell r="AH729">
            <v>80000</v>
          </cell>
          <cell r="AI729">
            <v>40000</v>
          </cell>
        </row>
        <row r="730">
          <cell r="P730" t="str">
            <v>RPZP.01.03.01-32-105/11</v>
          </cell>
          <cell r="Q730" t="e">
            <v>#N/A</v>
          </cell>
          <cell r="R730" t="str">
            <v>ostatni</v>
          </cell>
          <cell r="S730" t="str">
            <v>Firma Produkcyjno-Usługowa "IMOPROJEKT" Jadwiga Karłowska Van Bergen</v>
          </cell>
          <cell r="T730" t="str">
            <v>8540006045</v>
          </cell>
          <cell r="U730" t="str">
            <v>2013-09-11</v>
          </cell>
          <cell r="V730">
            <v>25000</v>
          </cell>
          <cell r="W730">
            <v>25000</v>
          </cell>
          <cell r="X730" t="str">
            <v>Tak</v>
          </cell>
          <cell r="Y730">
            <v>25000</v>
          </cell>
          <cell r="Z730">
            <v>61500</v>
          </cell>
          <cell r="AA730">
            <v>0</v>
          </cell>
          <cell r="AB730">
            <v>25000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50000</v>
          </cell>
          <cell r="AH730">
            <v>50000</v>
          </cell>
          <cell r="AI730">
            <v>25000</v>
          </cell>
        </row>
        <row r="731">
          <cell r="P731" t="str">
            <v>RPZP.01.03.01-32-106/11</v>
          </cell>
          <cell r="Q731" t="e">
            <v>#N/A</v>
          </cell>
          <cell r="R731" t="str">
            <v>ostatni</v>
          </cell>
          <cell r="S731" t="str">
            <v>Sklep spożywczy - Grażyna Husejko</v>
          </cell>
          <cell r="T731" t="str">
            <v>8570208871</v>
          </cell>
          <cell r="U731" t="str">
            <v>2013-04-02</v>
          </cell>
          <cell r="V731">
            <v>10905.69</v>
          </cell>
          <cell r="W731">
            <v>10905.69</v>
          </cell>
          <cell r="X731" t="str">
            <v>Tak</v>
          </cell>
          <cell r="Y731">
            <v>10905.69</v>
          </cell>
          <cell r="Z731">
            <v>36900</v>
          </cell>
          <cell r="AA731">
            <v>0</v>
          </cell>
          <cell r="AB731">
            <v>10905.69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21811.38</v>
          </cell>
          <cell r="AH731">
            <v>30000</v>
          </cell>
          <cell r="AI731">
            <v>10905.69</v>
          </cell>
        </row>
        <row r="732">
          <cell r="P732" t="str">
            <v>RPZP.01.03.01-32-107/11</v>
          </cell>
          <cell r="Q732" t="e">
            <v>#N/A</v>
          </cell>
          <cell r="R732" t="str">
            <v>ostatni</v>
          </cell>
          <cell r="S732" t="str">
            <v>KAJA – Jakubaszek Spółka Jawna Wanda Jakubaszek, Józef Jakubaszek, Katarzyna Majewska</v>
          </cell>
          <cell r="T732" t="str">
            <v>8513006578</v>
          </cell>
          <cell r="U732" t="str">
            <v>2013-07-15</v>
          </cell>
          <cell r="V732">
            <v>18750</v>
          </cell>
          <cell r="W732">
            <v>18750</v>
          </cell>
          <cell r="X732" t="str">
            <v>Tak</v>
          </cell>
          <cell r="Y732">
            <v>18750</v>
          </cell>
          <cell r="Z732">
            <v>48585</v>
          </cell>
          <cell r="AA732">
            <v>0</v>
          </cell>
          <cell r="AB732">
            <v>18750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37500</v>
          </cell>
          <cell r="AH732">
            <v>38500</v>
          </cell>
          <cell r="AI732">
            <v>18750</v>
          </cell>
        </row>
        <row r="733">
          <cell r="P733" t="str">
            <v>RPZP.01.03.02-32-001/09</v>
          </cell>
          <cell r="Q733" t="e">
            <v>#N/A</v>
          </cell>
          <cell r="R733" t="str">
            <v>ostatni</v>
          </cell>
          <cell r="S733" t="str">
            <v>TweeTop Sp. z o.o.</v>
          </cell>
          <cell r="T733" t="str">
            <v>8512743464</v>
          </cell>
          <cell r="U733" t="str">
            <v>2011-05-13</v>
          </cell>
          <cell r="V733">
            <v>0</v>
          </cell>
          <cell r="W733">
            <v>0</v>
          </cell>
          <cell r="X733" t="str">
            <v>Tak</v>
          </cell>
          <cell r="Y733">
            <v>20000</v>
          </cell>
          <cell r="Z733">
            <v>172786.79</v>
          </cell>
          <cell r="AA733">
            <v>0</v>
          </cell>
          <cell r="AB733">
            <v>16999.990000000002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45630</v>
          </cell>
          <cell r="AH733">
            <v>45630</v>
          </cell>
          <cell r="AI733">
            <v>20000</v>
          </cell>
        </row>
        <row r="734">
          <cell r="P734" t="str">
            <v>RPZP.01.03.02-32-001/12</v>
          </cell>
          <cell r="Q734" t="e">
            <v>#N/A</v>
          </cell>
          <cell r="R734" t="str">
            <v>ostatni</v>
          </cell>
          <cell r="S734" t="str">
            <v>RARYTAS spółka z ograniczoną odpowiedzialnością</v>
          </cell>
          <cell r="T734" t="str">
            <v>8541001794</v>
          </cell>
          <cell r="U734" t="str">
            <v>2014-02-14</v>
          </cell>
          <cell r="V734">
            <v>13545.25</v>
          </cell>
          <cell r="W734">
            <v>13545.25</v>
          </cell>
          <cell r="X734" t="str">
            <v>Tak</v>
          </cell>
          <cell r="Y734">
            <v>13545.25</v>
          </cell>
          <cell r="Z734">
            <v>36363.379999999997</v>
          </cell>
          <cell r="AA734">
            <v>0</v>
          </cell>
          <cell r="AB734">
            <v>13545.25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27090.51</v>
          </cell>
          <cell r="AH734">
            <v>27098.51</v>
          </cell>
          <cell r="AI734">
            <v>13545.25</v>
          </cell>
        </row>
        <row r="735">
          <cell r="P735" t="str">
            <v>RPZP.01.03.02-32-002/10</v>
          </cell>
          <cell r="Q735" t="e">
            <v>#N/A</v>
          </cell>
          <cell r="R735" t="str">
            <v>ostatni</v>
          </cell>
          <cell r="S735" t="str">
            <v>"Agralex" inż. Aleksander Lubiński</v>
          </cell>
          <cell r="T735" t="str">
            <v>6720001746</v>
          </cell>
          <cell r="U735" t="str">
            <v>2011-08-03</v>
          </cell>
          <cell r="V735">
            <v>18187.09</v>
          </cell>
          <cell r="W735">
            <v>15459.02</v>
          </cell>
          <cell r="X735" t="str">
            <v>Tak</v>
          </cell>
          <cell r="Y735">
            <v>18187.09</v>
          </cell>
          <cell r="Z735">
            <v>48411.360000000001</v>
          </cell>
          <cell r="AA735">
            <v>0</v>
          </cell>
          <cell r="AB735">
            <v>15459.02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41539.33</v>
          </cell>
          <cell r="AH735">
            <v>41539.33</v>
          </cell>
          <cell r="AI735">
            <v>18187.09</v>
          </cell>
        </row>
        <row r="736">
          <cell r="P736" t="str">
            <v>RPZP.01.03.02-32-002/11</v>
          </cell>
          <cell r="Q736" t="e">
            <v>#N/A</v>
          </cell>
          <cell r="R736" t="str">
            <v>ostatni</v>
          </cell>
          <cell r="S736" t="str">
            <v>Klub Sportowy Wigor Fitness Music Polska Izabela Browarska</v>
          </cell>
          <cell r="T736" t="str">
            <v>7651010859</v>
          </cell>
          <cell r="U736" t="str">
            <v>2013-09-10</v>
          </cell>
          <cell r="V736">
            <v>1650</v>
          </cell>
          <cell r="W736">
            <v>1650</v>
          </cell>
          <cell r="X736" t="str">
            <v>Tak</v>
          </cell>
          <cell r="Y736">
            <v>6379.96</v>
          </cell>
          <cell r="Z736">
            <v>24930.880000000001</v>
          </cell>
          <cell r="AA736">
            <v>0</v>
          </cell>
          <cell r="AB736">
            <v>6379.96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12759.92</v>
          </cell>
          <cell r="AH736">
            <v>12959.92</v>
          </cell>
          <cell r="AI736">
            <v>6379.96</v>
          </cell>
        </row>
        <row r="737">
          <cell r="P737" t="str">
            <v>RPZP.01.03.02-32-002/14</v>
          </cell>
          <cell r="Q737" t="e">
            <v>#N/A</v>
          </cell>
          <cell r="R737" t="str">
            <v>ostatni</v>
          </cell>
          <cell r="S737" t="str">
            <v>Województwo Zachodniopomorskie Centrum Obsługi Inwestorów i Eksporterów</v>
          </cell>
          <cell r="T737" t="str">
            <v>8512871498</v>
          </cell>
          <cell r="U737" t="str">
            <v>2014-12-16</v>
          </cell>
          <cell r="V737">
            <v>231383.63</v>
          </cell>
          <cell r="W737">
            <v>231383.63</v>
          </cell>
          <cell r="X737" t="str">
            <v>Tak</v>
          </cell>
          <cell r="Y737">
            <v>231383.63</v>
          </cell>
          <cell r="Z737">
            <v>231432.15</v>
          </cell>
          <cell r="AA737">
            <v>0</v>
          </cell>
          <cell r="AB737">
            <v>231383.63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231383.63</v>
          </cell>
          <cell r="AH737">
            <v>231383.63</v>
          </cell>
          <cell r="AI737">
            <v>231383.63</v>
          </cell>
        </row>
        <row r="738">
          <cell r="P738" t="str">
            <v>RPZP.01.03.02-32-003/12</v>
          </cell>
          <cell r="Q738" t="e">
            <v>#N/A</v>
          </cell>
          <cell r="R738" t="str">
            <v>ostatni</v>
          </cell>
          <cell r="S738" t="str">
            <v>"Farage" Anna Romysz</v>
          </cell>
          <cell r="T738" t="str">
            <v>6690400498</v>
          </cell>
          <cell r="U738" t="str">
            <v>2013-10-29</v>
          </cell>
          <cell r="V738">
            <v>20000</v>
          </cell>
          <cell r="W738">
            <v>20000</v>
          </cell>
          <cell r="X738" t="str">
            <v>Tak</v>
          </cell>
          <cell r="Y738">
            <v>20000</v>
          </cell>
          <cell r="Z738">
            <v>68658.5</v>
          </cell>
          <cell r="AA738">
            <v>0</v>
          </cell>
          <cell r="AB738">
            <v>20000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40000</v>
          </cell>
          <cell r="AH738">
            <v>40000</v>
          </cell>
          <cell r="AI738">
            <v>20000</v>
          </cell>
        </row>
        <row r="739">
          <cell r="P739" t="str">
            <v>RPZP.01.03.02-32-003/13</v>
          </cell>
          <cell r="Q739" t="e">
            <v>#N/A</v>
          </cell>
          <cell r="R739" t="str">
            <v>ostatni</v>
          </cell>
          <cell r="S739" t="str">
            <v>Województwo Zachodniopomorskie Centrum Obsługi Inwestorów i Eksporterów</v>
          </cell>
          <cell r="T739" t="str">
            <v>8512871498</v>
          </cell>
          <cell r="U739" t="str">
            <v>2014-12-16</v>
          </cell>
          <cell r="V739">
            <v>64613.45</v>
          </cell>
          <cell r="W739">
            <v>64613.45</v>
          </cell>
          <cell r="X739" t="str">
            <v>Tak</v>
          </cell>
          <cell r="Y739">
            <v>64613.45</v>
          </cell>
          <cell r="Z739">
            <v>64613.45</v>
          </cell>
          <cell r="AA739">
            <v>0</v>
          </cell>
          <cell r="AB739">
            <v>64613.45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64613.45</v>
          </cell>
          <cell r="AH739">
            <v>64613.45</v>
          </cell>
          <cell r="AI739">
            <v>64613.45</v>
          </cell>
        </row>
        <row r="740">
          <cell r="P740" t="str">
            <v>RPZP.01.03.02-32-004/10</v>
          </cell>
          <cell r="Q740" t="e">
            <v>#N/A</v>
          </cell>
          <cell r="R740" t="str">
            <v>ostatni</v>
          </cell>
          <cell r="S740" t="str">
            <v>INTERGAS SP. Z O.O.</v>
          </cell>
          <cell r="T740" t="str">
            <v>8520009448</v>
          </cell>
          <cell r="U740" t="str">
            <v>2011-07-26</v>
          </cell>
          <cell r="V740">
            <v>0</v>
          </cell>
          <cell r="W740">
            <v>0</v>
          </cell>
          <cell r="X740" t="str">
            <v>Tak</v>
          </cell>
          <cell r="Y740">
            <v>3887.69</v>
          </cell>
          <cell r="Z740">
            <v>7980</v>
          </cell>
          <cell r="AA740">
            <v>0</v>
          </cell>
          <cell r="AB740">
            <v>3304.53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7775.38</v>
          </cell>
          <cell r="AH740">
            <v>7980</v>
          </cell>
          <cell r="AI740">
            <v>3887.69</v>
          </cell>
        </row>
        <row r="741">
          <cell r="P741" t="str">
            <v>RPZP.01.03.02-32-004/12</v>
          </cell>
          <cell r="Q741" t="e">
            <v>#N/A</v>
          </cell>
          <cell r="R741" t="str">
            <v>ostatni</v>
          </cell>
          <cell r="S741" t="str">
            <v>Infoman Spółka Cywilna Przemysław Czuba, Sławomir Czuba</v>
          </cell>
          <cell r="T741" t="str">
            <v>5941126440</v>
          </cell>
          <cell r="U741" t="str">
            <v>2013-01-30</v>
          </cell>
          <cell r="V741">
            <v>19375.060000000001</v>
          </cell>
          <cell r="W741">
            <v>19375.060000000001</v>
          </cell>
          <cell r="X741" t="str">
            <v>Tak</v>
          </cell>
          <cell r="Y741">
            <v>19375.060000000001</v>
          </cell>
          <cell r="Z741">
            <v>47785.5</v>
          </cell>
          <cell r="AA741">
            <v>0</v>
          </cell>
          <cell r="AB741">
            <v>19375.060000000001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38850</v>
          </cell>
          <cell r="AH741">
            <v>38850</v>
          </cell>
          <cell r="AI741">
            <v>19375.060000000001</v>
          </cell>
        </row>
        <row r="742">
          <cell r="P742" t="str">
            <v>RPZP.01.03.02-32-005/09</v>
          </cell>
          <cell r="Q742" t="e">
            <v>#N/A</v>
          </cell>
          <cell r="R742" t="str">
            <v>ostatni</v>
          </cell>
          <cell r="S742" t="str">
            <v>NISSEN POLSKA Spółka z ograniczoną odpowiedzialnością</v>
          </cell>
          <cell r="T742" t="str">
            <v>8512906541</v>
          </cell>
          <cell r="U742" t="str">
            <v>2011-11-28</v>
          </cell>
          <cell r="V742">
            <v>7012.03</v>
          </cell>
          <cell r="W742">
            <v>5960.22</v>
          </cell>
          <cell r="X742" t="str">
            <v>Tak</v>
          </cell>
          <cell r="Y742">
            <v>7012.03</v>
          </cell>
          <cell r="Z742">
            <v>55984.56</v>
          </cell>
          <cell r="AA742">
            <v>0</v>
          </cell>
          <cell r="AB742">
            <v>5960.22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17249.599999999999</v>
          </cell>
          <cell r="AH742">
            <v>35649.599999999999</v>
          </cell>
          <cell r="AI742">
            <v>7012.03</v>
          </cell>
        </row>
        <row r="743">
          <cell r="P743" t="str">
            <v>RPZP.01.03.02-32-005/10</v>
          </cell>
          <cell r="Q743" t="e">
            <v>#N/A</v>
          </cell>
          <cell r="R743" t="str">
            <v>ostatni</v>
          </cell>
          <cell r="S743" t="str">
            <v>P.P.H. " LARIX" SPÓŁKA JAWNA K. DYMOWSKI, M. DYMOWSKI, J. MATUSIAK, R. GAMRAT</v>
          </cell>
          <cell r="T743" t="str">
            <v>8540008179</v>
          </cell>
          <cell r="U743" t="str">
            <v>2011-07-21</v>
          </cell>
          <cell r="V743">
            <v>0</v>
          </cell>
          <cell r="W743">
            <v>0</v>
          </cell>
          <cell r="X743" t="str">
            <v>Tak</v>
          </cell>
          <cell r="Y743">
            <v>3887.69</v>
          </cell>
          <cell r="Z743">
            <v>7980</v>
          </cell>
          <cell r="AA743">
            <v>0</v>
          </cell>
          <cell r="AB743">
            <v>3304.53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7775.38</v>
          </cell>
          <cell r="AH743">
            <v>7980</v>
          </cell>
          <cell r="AI743">
            <v>3887.69</v>
          </cell>
        </row>
        <row r="744">
          <cell r="P744" t="str">
            <v>RPZP.01.03.02-32-005/11</v>
          </cell>
          <cell r="Q744" t="e">
            <v>#N/A</v>
          </cell>
          <cell r="R744" t="str">
            <v>ostatni</v>
          </cell>
          <cell r="S744" t="str">
            <v>Infoman Spółka Cywilna Przemysław Czuba, Sławomir Czuba</v>
          </cell>
          <cell r="T744" t="str">
            <v>5941126440</v>
          </cell>
          <cell r="U744" t="str">
            <v>2012-07-23</v>
          </cell>
          <cell r="V744">
            <v>18289.05</v>
          </cell>
          <cell r="W744">
            <v>18289.05</v>
          </cell>
          <cell r="X744" t="str">
            <v>Tak</v>
          </cell>
          <cell r="Y744">
            <v>18289.05</v>
          </cell>
          <cell r="Z744">
            <v>45709.440000000002</v>
          </cell>
          <cell r="AA744">
            <v>0</v>
          </cell>
          <cell r="AB744">
            <v>18289.05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36687.839999999997</v>
          </cell>
          <cell r="AH744">
            <v>37105.74</v>
          </cell>
          <cell r="AI744">
            <v>18289.05</v>
          </cell>
        </row>
        <row r="745">
          <cell r="P745" t="str">
            <v>RPZP.01.03.02-32-005/12</v>
          </cell>
          <cell r="Q745" t="e">
            <v>#N/A</v>
          </cell>
          <cell r="R745" t="str">
            <v>ostatni</v>
          </cell>
          <cell r="S745" t="str">
            <v>LINK 1 WĘDZIŃSKI MACIEJ</v>
          </cell>
          <cell r="T745" t="str">
            <v>8510013276</v>
          </cell>
          <cell r="U745" t="str">
            <v>2013-03-15</v>
          </cell>
          <cell r="V745">
            <v>12090.47</v>
          </cell>
          <cell r="W745">
            <v>12090.47</v>
          </cell>
          <cell r="X745" t="str">
            <v>Tak</v>
          </cell>
          <cell r="Y745">
            <v>12090.47</v>
          </cell>
          <cell r="Z745">
            <v>26641.599999999999</v>
          </cell>
          <cell r="AA745">
            <v>0</v>
          </cell>
          <cell r="AB745">
            <v>12090.47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24180.94</v>
          </cell>
          <cell r="AH745">
            <v>25180.94</v>
          </cell>
          <cell r="AI745">
            <v>12090.47</v>
          </cell>
        </row>
        <row r="746">
          <cell r="P746" t="str">
            <v>RPZP.01.03.02-32-005/13</v>
          </cell>
          <cell r="Q746" t="e">
            <v>#N/A</v>
          </cell>
          <cell r="R746" t="str">
            <v>ostatni</v>
          </cell>
          <cell r="S746" t="str">
            <v>Województwo Zachodniopomorskie Centrum Obsługi Inwestorów i Eksporterów</v>
          </cell>
          <cell r="T746" t="str">
            <v>8512871498</v>
          </cell>
          <cell r="U746" t="str">
            <v>2014-06-02</v>
          </cell>
          <cell r="V746">
            <v>54435.9</v>
          </cell>
          <cell r="W746">
            <v>54435.9</v>
          </cell>
          <cell r="X746" t="str">
            <v>Tak</v>
          </cell>
          <cell r="Y746">
            <v>54435.9</v>
          </cell>
          <cell r="Z746">
            <v>54435.9</v>
          </cell>
          <cell r="AA746">
            <v>0</v>
          </cell>
          <cell r="AB746">
            <v>54435.9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54435.9</v>
          </cell>
          <cell r="AH746">
            <v>54435.9</v>
          </cell>
          <cell r="AI746">
            <v>54435.9</v>
          </cell>
        </row>
        <row r="747">
          <cell r="P747" t="str">
            <v>RPZP.01.03.02-32-006/11</v>
          </cell>
          <cell r="Q747" t="e">
            <v>#N/A</v>
          </cell>
          <cell r="R747" t="str">
            <v>ostatni</v>
          </cell>
          <cell r="S747" t="str">
            <v>HEG MARIUSZ MYŚLIWIEC</v>
          </cell>
          <cell r="T747" t="str">
            <v>9551137432</v>
          </cell>
          <cell r="U747" t="str">
            <v>2012-11-12</v>
          </cell>
          <cell r="V747">
            <v>10877.31</v>
          </cell>
          <cell r="W747">
            <v>10877.31</v>
          </cell>
          <cell r="X747" t="str">
            <v>Tak</v>
          </cell>
          <cell r="Y747">
            <v>10877.31</v>
          </cell>
          <cell r="Z747">
            <v>36477.360000000001</v>
          </cell>
          <cell r="AA747">
            <v>0</v>
          </cell>
          <cell r="AB747">
            <v>10877.31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29912.61</v>
          </cell>
          <cell r="AH747">
            <v>29912.61</v>
          </cell>
          <cell r="AI747">
            <v>10877.31</v>
          </cell>
        </row>
        <row r="748">
          <cell r="P748" t="str">
            <v>RPZP.01.03.02-32-006/12</v>
          </cell>
          <cell r="Q748" t="e">
            <v>#N/A</v>
          </cell>
          <cell r="R748" t="str">
            <v>ostatni</v>
          </cell>
          <cell r="S748" t="str">
            <v>LINK 1 WĘDZIŃSKI MACIEJ</v>
          </cell>
          <cell r="T748" t="str">
            <v>8510013276</v>
          </cell>
          <cell r="U748" t="str">
            <v>2013-04-03</v>
          </cell>
          <cell r="V748">
            <v>12373.78</v>
          </cell>
          <cell r="W748">
            <v>12373.78</v>
          </cell>
          <cell r="X748" t="str">
            <v>Tak</v>
          </cell>
          <cell r="Y748">
            <v>12373.78</v>
          </cell>
          <cell r="Z748">
            <v>26237.71</v>
          </cell>
          <cell r="AA748">
            <v>0</v>
          </cell>
          <cell r="AB748">
            <v>12373.78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24747.56</v>
          </cell>
          <cell r="AH748">
            <v>24747.56</v>
          </cell>
          <cell r="AI748">
            <v>12373.78</v>
          </cell>
        </row>
        <row r="749">
          <cell r="P749" t="str">
            <v>RPZP.01.03.02-32-007/11</v>
          </cell>
          <cell r="Q749" t="e">
            <v>#N/A</v>
          </cell>
          <cell r="R749" t="str">
            <v>ostatni</v>
          </cell>
          <cell r="S749" t="str">
            <v>"AGNES" Agnieszka Pietrzykowska-Czarna i Grzegorz Czarny Spółka Jawna w Swidwinie</v>
          </cell>
          <cell r="T749" t="str">
            <v>6721555926</v>
          </cell>
          <cell r="U749" t="str">
            <v>2012-02-16</v>
          </cell>
          <cell r="V749">
            <v>18340.830000000002</v>
          </cell>
          <cell r="W749">
            <v>18340.830000000002</v>
          </cell>
          <cell r="X749" t="str">
            <v>Tak</v>
          </cell>
          <cell r="Y749">
            <v>18340.830000000002</v>
          </cell>
          <cell r="Z749">
            <v>77009.91</v>
          </cell>
          <cell r="AA749">
            <v>0</v>
          </cell>
          <cell r="AB749">
            <v>18340.830000000002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64192.91</v>
          </cell>
          <cell r="AH749">
            <v>64192.91</v>
          </cell>
          <cell r="AI749">
            <v>18340.830000000002</v>
          </cell>
        </row>
        <row r="750">
          <cell r="P750" t="str">
            <v>RPZP.01.03.02-32-008/11</v>
          </cell>
          <cell r="Q750" t="e">
            <v>#N/A</v>
          </cell>
          <cell r="R750" t="str">
            <v>ostatni</v>
          </cell>
          <cell r="S750" t="str">
            <v>INPRO Sp. z o.o.</v>
          </cell>
          <cell r="T750" t="str">
            <v>9551987780</v>
          </cell>
          <cell r="U750" t="str">
            <v>2012-03-22</v>
          </cell>
          <cell r="V750">
            <v>3475</v>
          </cell>
          <cell r="W750">
            <v>3475</v>
          </cell>
          <cell r="X750" t="str">
            <v>Tak</v>
          </cell>
          <cell r="Y750">
            <v>3475</v>
          </cell>
          <cell r="Z750">
            <v>6950</v>
          </cell>
          <cell r="AA750">
            <v>0</v>
          </cell>
          <cell r="AB750">
            <v>3475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6950</v>
          </cell>
          <cell r="AH750">
            <v>6950</v>
          </cell>
          <cell r="AI750">
            <v>3475</v>
          </cell>
        </row>
        <row r="751">
          <cell r="P751" t="str">
            <v>RPZP.01.03.02-32-008/12</v>
          </cell>
          <cell r="Q751" t="e">
            <v>#N/A</v>
          </cell>
          <cell r="R751" t="str">
            <v>ostatni</v>
          </cell>
          <cell r="S751" t="str">
            <v>LINK 1 WĘDZIŃSKI MACIEJ</v>
          </cell>
          <cell r="T751" t="str">
            <v>8510013276</v>
          </cell>
          <cell r="U751" t="str">
            <v>2013-04-03</v>
          </cell>
          <cell r="V751">
            <v>8156.24</v>
          </cell>
          <cell r="W751">
            <v>8156.24</v>
          </cell>
          <cell r="X751" t="str">
            <v>Tak</v>
          </cell>
          <cell r="Y751">
            <v>8156.24</v>
          </cell>
          <cell r="Z751">
            <v>20006.03</v>
          </cell>
          <cell r="AA751">
            <v>0</v>
          </cell>
          <cell r="AB751">
            <v>8156.24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16312.49</v>
          </cell>
          <cell r="AH751">
            <v>16312.49</v>
          </cell>
          <cell r="AI751">
            <v>8156.24</v>
          </cell>
        </row>
        <row r="752">
          <cell r="P752" t="str">
            <v>RPZP.01.03.02-32-009/11</v>
          </cell>
          <cell r="Q752" t="e">
            <v>#N/A</v>
          </cell>
          <cell r="R752" t="str">
            <v>ostatni</v>
          </cell>
          <cell r="S752" t="str">
            <v>BUDOWNICZY Rafał Szlachcikowski</v>
          </cell>
          <cell r="T752" t="str">
            <v>6692214044</v>
          </cell>
          <cell r="U752" t="str">
            <v>2012-06-04</v>
          </cell>
          <cell r="V752">
            <v>3475</v>
          </cell>
          <cell r="W752">
            <v>3475</v>
          </cell>
          <cell r="X752" t="str">
            <v>Tak</v>
          </cell>
          <cell r="Y752">
            <v>3475</v>
          </cell>
          <cell r="Z752">
            <v>6950</v>
          </cell>
          <cell r="AA752">
            <v>0</v>
          </cell>
          <cell r="AB752">
            <v>3475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6950</v>
          </cell>
          <cell r="AH752">
            <v>6950</v>
          </cell>
          <cell r="AI752">
            <v>3475</v>
          </cell>
        </row>
        <row r="753">
          <cell r="P753" t="str">
            <v>RPZP.01.03.02-32-009/12</v>
          </cell>
          <cell r="Q753" t="e">
            <v>#N/A</v>
          </cell>
          <cell r="R753" t="str">
            <v>ostatni</v>
          </cell>
          <cell r="S753" t="str">
            <v>"AGNES" Agnieszka Pietrzykowska-Czarna i Grzegorz Czarny Spółka Jawna w Świdwinie</v>
          </cell>
          <cell r="T753" t="str">
            <v>6721555926</v>
          </cell>
          <cell r="U753" t="str">
            <v>2013-02-14</v>
          </cell>
          <cell r="V753">
            <v>19570.12</v>
          </cell>
          <cell r="W753">
            <v>19570.12</v>
          </cell>
          <cell r="X753" t="str">
            <v>Tak</v>
          </cell>
          <cell r="Y753">
            <v>19570.12</v>
          </cell>
          <cell r="Z753">
            <v>56160.15</v>
          </cell>
          <cell r="AA753">
            <v>0</v>
          </cell>
          <cell r="AB753">
            <v>19570.12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52741.48</v>
          </cell>
          <cell r="AH753">
            <v>52741.48</v>
          </cell>
          <cell r="AI753">
            <v>19570.12</v>
          </cell>
        </row>
        <row r="754">
          <cell r="P754" t="str">
            <v>RPZP.01.03.02-32-010/11</v>
          </cell>
          <cell r="Q754" t="e">
            <v>#N/A</v>
          </cell>
          <cell r="R754" t="str">
            <v>ostatni</v>
          </cell>
          <cell r="S754" t="str">
            <v>PHU BUDEX Adamowicz, Dąbrowski, Siemaszko Spółka Jawna</v>
          </cell>
          <cell r="T754" t="str">
            <v>8571526567</v>
          </cell>
          <cell r="U754" t="str">
            <v>2012-05-21</v>
          </cell>
          <cell r="V754">
            <v>6950</v>
          </cell>
          <cell r="W754">
            <v>6950</v>
          </cell>
          <cell r="X754" t="str">
            <v>Tak</v>
          </cell>
          <cell r="Y754">
            <v>6950</v>
          </cell>
          <cell r="Z754">
            <v>13900</v>
          </cell>
          <cell r="AA754">
            <v>0</v>
          </cell>
          <cell r="AB754">
            <v>6950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13900</v>
          </cell>
          <cell r="AH754">
            <v>13900</v>
          </cell>
          <cell r="AI754">
            <v>6950</v>
          </cell>
        </row>
        <row r="755">
          <cell r="P755" t="str">
            <v>RPZP.01.03.02-32-010/12</v>
          </cell>
          <cell r="Q755" t="e">
            <v>#N/A</v>
          </cell>
          <cell r="R755" t="str">
            <v>ostatni</v>
          </cell>
          <cell r="S755" t="str">
            <v>"Farage" Anna Romysz</v>
          </cell>
          <cell r="T755" t="str">
            <v>6690400498</v>
          </cell>
          <cell r="U755" t="str">
            <v>2013-10-22</v>
          </cell>
          <cell r="V755">
            <v>20000</v>
          </cell>
          <cell r="W755">
            <v>20000</v>
          </cell>
          <cell r="X755" t="str">
            <v>Tak</v>
          </cell>
          <cell r="Y755">
            <v>20000</v>
          </cell>
          <cell r="Z755">
            <v>89825.96</v>
          </cell>
          <cell r="AA755">
            <v>0</v>
          </cell>
          <cell r="AB755">
            <v>20000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40000</v>
          </cell>
          <cell r="AH755">
            <v>40000</v>
          </cell>
          <cell r="AI755">
            <v>20000</v>
          </cell>
        </row>
        <row r="756">
          <cell r="P756" t="str">
            <v>RPZP.01.03.02-32-011/11</v>
          </cell>
          <cell r="Q756" t="e">
            <v>#N/A</v>
          </cell>
          <cell r="R756" t="str">
            <v>ostatni</v>
          </cell>
          <cell r="S756" t="str">
            <v>Kancelaria Doradztwa Podatkowego Beata Norsesowicz</v>
          </cell>
          <cell r="T756" t="str">
            <v>5971039585</v>
          </cell>
          <cell r="U756" t="str">
            <v>2014-01-27</v>
          </cell>
          <cell r="V756">
            <v>3475</v>
          </cell>
          <cell r="W756">
            <v>3475</v>
          </cell>
          <cell r="X756" t="str">
            <v>Tak</v>
          </cell>
          <cell r="Y756">
            <v>3475</v>
          </cell>
          <cell r="Z756">
            <v>6950</v>
          </cell>
          <cell r="AA756">
            <v>0</v>
          </cell>
          <cell r="AB756">
            <v>3475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6950</v>
          </cell>
          <cell r="AH756">
            <v>6950</v>
          </cell>
          <cell r="AI756">
            <v>3475</v>
          </cell>
        </row>
        <row r="757">
          <cell r="P757" t="str">
            <v>RPZP.01.03.02-32-012/11</v>
          </cell>
          <cell r="Q757" t="e">
            <v>#N/A</v>
          </cell>
          <cell r="R757" t="str">
            <v>ostatni</v>
          </cell>
          <cell r="S757" t="str">
            <v>P.P.H.U. TĘCZA Hurtownia Artykułów Budowlanych Ewa Żur</v>
          </cell>
          <cell r="T757" t="str">
            <v>6690007648</v>
          </cell>
          <cell r="U757" t="str">
            <v>2012-02-29</v>
          </cell>
          <cell r="V757">
            <v>6950</v>
          </cell>
          <cell r="W757">
            <v>6950</v>
          </cell>
          <cell r="X757" t="str">
            <v>Tak</v>
          </cell>
          <cell r="Y757">
            <v>6950</v>
          </cell>
          <cell r="Z757">
            <v>13900</v>
          </cell>
          <cell r="AA757">
            <v>0</v>
          </cell>
          <cell r="AB757">
            <v>6950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13900</v>
          </cell>
          <cell r="AH757">
            <v>13900</v>
          </cell>
          <cell r="AI757">
            <v>6950</v>
          </cell>
        </row>
        <row r="758">
          <cell r="P758" t="str">
            <v>RPZP.01.03.02-32-012/12</v>
          </cell>
          <cell r="Q758" t="e">
            <v>#N/A</v>
          </cell>
          <cell r="R758" t="str">
            <v>ostatni</v>
          </cell>
          <cell r="S758" t="str">
            <v>Przedsiębiorstwo Inżynierii Środowiska EkoWodrol Sp. z .o.o.</v>
          </cell>
          <cell r="T758" t="str">
            <v>6690500171</v>
          </cell>
          <cell r="U758" t="str">
            <v>2013-10-23</v>
          </cell>
          <cell r="V758">
            <v>15900</v>
          </cell>
          <cell r="W758">
            <v>15900</v>
          </cell>
          <cell r="X758" t="str">
            <v>Tak</v>
          </cell>
          <cell r="Y758">
            <v>15900</v>
          </cell>
          <cell r="Z758">
            <v>37096.07</v>
          </cell>
          <cell r="AA758">
            <v>0</v>
          </cell>
          <cell r="AB758">
            <v>15900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31800</v>
          </cell>
          <cell r="AH758">
            <v>31800</v>
          </cell>
          <cell r="AI758">
            <v>15900</v>
          </cell>
        </row>
        <row r="759">
          <cell r="P759" t="str">
            <v>RPZP.01.03.02-32-014/10</v>
          </cell>
          <cell r="Q759" t="e">
            <v>#N/A</v>
          </cell>
          <cell r="R759" t="str">
            <v>ostatni</v>
          </cell>
          <cell r="S759" t="str">
            <v>Przedsiębiorstwo Produkcyjno Handlowo Usługowe Bekazet Bąk Keller Sp.j</v>
          </cell>
          <cell r="T759" t="str">
            <v>9550012183</v>
          </cell>
          <cell r="U759" t="str">
            <v>2011-07-25</v>
          </cell>
          <cell r="V759">
            <v>0</v>
          </cell>
          <cell r="W759">
            <v>0</v>
          </cell>
          <cell r="X759" t="str">
            <v>Tak</v>
          </cell>
          <cell r="Y759">
            <v>3887.69</v>
          </cell>
          <cell r="Z759">
            <v>7980</v>
          </cell>
          <cell r="AA759">
            <v>0</v>
          </cell>
          <cell r="AB759">
            <v>3304.53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7775.38</v>
          </cell>
          <cell r="AH759">
            <v>7980</v>
          </cell>
          <cell r="AI759">
            <v>3887.69</v>
          </cell>
        </row>
        <row r="760">
          <cell r="P760" t="str">
            <v>RPZP.01.03.02-32-015/11</v>
          </cell>
          <cell r="Q760" t="e">
            <v>#N/A</v>
          </cell>
          <cell r="R760" t="str">
            <v>ostatni</v>
          </cell>
          <cell r="S760" t="str">
            <v>CALESCO S.A.</v>
          </cell>
          <cell r="T760" t="str">
            <v>9551957514</v>
          </cell>
          <cell r="U760" t="str">
            <v>2012-02-20</v>
          </cell>
          <cell r="V760">
            <v>3475</v>
          </cell>
          <cell r="W760">
            <v>3475</v>
          </cell>
          <cell r="X760" t="str">
            <v>Tak</v>
          </cell>
          <cell r="Y760">
            <v>3475</v>
          </cell>
          <cell r="Z760">
            <v>6950</v>
          </cell>
          <cell r="AA760">
            <v>0</v>
          </cell>
          <cell r="AB760">
            <v>3475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6950</v>
          </cell>
          <cell r="AH760">
            <v>6950</v>
          </cell>
          <cell r="AI760">
            <v>3475</v>
          </cell>
        </row>
        <row r="761">
          <cell r="P761" t="str">
            <v>RPZP.01.03.02-32-015/12</v>
          </cell>
          <cell r="Q761" t="e">
            <v>#N/A</v>
          </cell>
          <cell r="R761" t="str">
            <v>ostatni</v>
          </cell>
          <cell r="S761" t="str">
            <v>"AGNES" Agnieszka Pietrzykowska-Czarna i Grzegorz Czarny Spółka Jawna</v>
          </cell>
          <cell r="T761" t="str">
            <v>6721555926</v>
          </cell>
          <cell r="U761" t="str">
            <v>2013-07-10</v>
          </cell>
          <cell r="V761">
            <v>19908.64</v>
          </cell>
          <cell r="W761">
            <v>19908.64</v>
          </cell>
          <cell r="X761" t="str">
            <v>Tak</v>
          </cell>
          <cell r="Y761">
            <v>19908.64</v>
          </cell>
          <cell r="Z761">
            <v>67579.17</v>
          </cell>
          <cell r="AA761">
            <v>0</v>
          </cell>
          <cell r="AB761">
            <v>19908.64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66023.83</v>
          </cell>
          <cell r="AH761">
            <v>66023.83</v>
          </cell>
          <cell r="AI761">
            <v>19908.64</v>
          </cell>
        </row>
        <row r="762">
          <cell r="P762" t="str">
            <v>RPZP.01.03.02-32-017/10</v>
          </cell>
          <cell r="Q762" t="e">
            <v>#N/A</v>
          </cell>
          <cell r="R762" t="str">
            <v>ostatni</v>
          </cell>
          <cell r="S762" t="str">
            <v>CALESCO S.A.</v>
          </cell>
          <cell r="T762" t="str">
            <v>9551957514</v>
          </cell>
          <cell r="U762" t="str">
            <v>2011-07-25</v>
          </cell>
          <cell r="V762">
            <v>0</v>
          </cell>
          <cell r="W762">
            <v>0</v>
          </cell>
          <cell r="X762" t="str">
            <v>Tak</v>
          </cell>
          <cell r="Y762">
            <v>3887.69</v>
          </cell>
          <cell r="Z762">
            <v>7980</v>
          </cell>
          <cell r="AA762">
            <v>0</v>
          </cell>
          <cell r="AB762">
            <v>3304.53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7775.38</v>
          </cell>
          <cell r="AH762">
            <v>7980</v>
          </cell>
          <cell r="AI762">
            <v>3887.69</v>
          </cell>
        </row>
        <row r="763">
          <cell r="P763" t="str">
            <v>RPZP.01.03.02-32-017/11</v>
          </cell>
          <cell r="Q763" t="e">
            <v>#N/A</v>
          </cell>
          <cell r="R763" t="str">
            <v>ostatni</v>
          </cell>
          <cell r="S763" t="str">
            <v>"INFINIO" Sp. z o.o.</v>
          </cell>
          <cell r="T763" t="str">
            <v>6692479340</v>
          </cell>
          <cell r="U763" t="str">
            <v>2013-10-15</v>
          </cell>
          <cell r="V763">
            <v>6950</v>
          </cell>
          <cell r="W763">
            <v>6950</v>
          </cell>
          <cell r="X763" t="str">
            <v>Tak</v>
          </cell>
          <cell r="Y763">
            <v>6950</v>
          </cell>
          <cell r="Z763">
            <v>13900</v>
          </cell>
          <cell r="AA763">
            <v>0</v>
          </cell>
          <cell r="AB763">
            <v>6950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13900</v>
          </cell>
          <cell r="AH763">
            <v>13900</v>
          </cell>
          <cell r="AI763">
            <v>6950</v>
          </cell>
        </row>
        <row r="764">
          <cell r="P764" t="str">
            <v>RPZP.01.03.02-32-017/12</v>
          </cell>
          <cell r="Q764" t="e">
            <v>#N/A</v>
          </cell>
          <cell r="R764" t="str">
            <v>ostatni</v>
          </cell>
          <cell r="S764" t="str">
            <v>Zachodniopomorska Okręgowa Izba Inżynierów Budownictwa</v>
          </cell>
          <cell r="T764" t="str">
            <v>9552059964</v>
          </cell>
          <cell r="U764" t="str">
            <v>2014-03-25</v>
          </cell>
          <cell r="V764">
            <v>0</v>
          </cell>
          <cell r="W764">
            <v>0</v>
          </cell>
          <cell r="X764" t="str">
            <v>Tak</v>
          </cell>
          <cell r="Y764">
            <v>229324.41</v>
          </cell>
          <cell r="Z764">
            <v>394104.33</v>
          </cell>
          <cell r="AA764">
            <v>0</v>
          </cell>
          <cell r="AB764">
            <v>229324.41</v>
          </cell>
          <cell r="AC764">
            <v>48251.06</v>
          </cell>
          <cell r="AD764">
            <v>0</v>
          </cell>
          <cell r="AE764">
            <v>0</v>
          </cell>
          <cell r="AF764">
            <v>0</v>
          </cell>
          <cell r="AG764">
            <v>382207.36</v>
          </cell>
          <cell r="AH764">
            <v>382207.36</v>
          </cell>
          <cell r="AI764">
            <v>229324.41</v>
          </cell>
        </row>
        <row r="765">
          <cell r="P765" t="str">
            <v>RPZP.01.03.02-32-018/10</v>
          </cell>
          <cell r="Q765" t="e">
            <v>#N/A</v>
          </cell>
          <cell r="R765" t="str">
            <v>ostatni</v>
          </cell>
          <cell r="S765" t="str">
            <v>SADEX PIOTR LACHOWICZ</v>
          </cell>
          <cell r="T765" t="str">
            <v>8511012304</v>
          </cell>
          <cell r="U765" t="str">
            <v>2011-08-23</v>
          </cell>
          <cell r="V765">
            <v>0</v>
          </cell>
          <cell r="W765">
            <v>0</v>
          </cell>
          <cell r="X765" t="str">
            <v>Tak</v>
          </cell>
          <cell r="Y765">
            <v>3887.69</v>
          </cell>
          <cell r="Z765">
            <v>7980</v>
          </cell>
          <cell r="AA765">
            <v>0</v>
          </cell>
          <cell r="AB765">
            <v>3304.53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7775.38</v>
          </cell>
          <cell r="AH765">
            <v>7980</v>
          </cell>
          <cell r="AI765">
            <v>3887.69</v>
          </cell>
        </row>
        <row r="766">
          <cell r="P766" t="str">
            <v>RPZP.01.03.02-32-018/11</v>
          </cell>
          <cell r="Q766" t="e">
            <v>#N/A</v>
          </cell>
          <cell r="R766" t="str">
            <v>ostatni</v>
          </cell>
          <cell r="S766" t="str">
            <v>"TOMASZEWICZ" PRZEDSIĘBIORSTWO BUDOWLANE PIOTR TOMASZEWICZ</v>
          </cell>
          <cell r="T766" t="str">
            <v>8520603022</v>
          </cell>
          <cell r="U766" t="str">
            <v>2012-04-05</v>
          </cell>
          <cell r="V766">
            <v>3475</v>
          </cell>
          <cell r="W766">
            <v>3475</v>
          </cell>
          <cell r="X766" t="str">
            <v>Tak</v>
          </cell>
          <cell r="Y766">
            <v>3475</v>
          </cell>
          <cell r="Z766">
            <v>6950</v>
          </cell>
          <cell r="AA766">
            <v>0</v>
          </cell>
          <cell r="AB766">
            <v>3475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6950</v>
          </cell>
          <cell r="AH766">
            <v>6950</v>
          </cell>
          <cell r="AI766">
            <v>3475</v>
          </cell>
        </row>
        <row r="767">
          <cell r="P767" t="str">
            <v>RPZP.01.03.02-32-018/12</v>
          </cell>
          <cell r="Q767" t="e">
            <v>#N/A</v>
          </cell>
          <cell r="R767" t="str">
            <v>ostatni</v>
          </cell>
          <cell r="S767" t="str">
            <v>DRUT-PLAST Fabryka Kabli i Przewodów Spółka z ograniczoną odpowiedzialnością</v>
          </cell>
          <cell r="T767" t="str">
            <v>7650006287</v>
          </cell>
          <cell r="U767" t="str">
            <v>2013-10-22</v>
          </cell>
          <cell r="V767">
            <v>15185</v>
          </cell>
          <cell r="W767">
            <v>15185</v>
          </cell>
          <cell r="X767" t="str">
            <v>Tak</v>
          </cell>
          <cell r="Y767">
            <v>15185</v>
          </cell>
          <cell r="Z767">
            <v>38474.400000000001</v>
          </cell>
          <cell r="AA767">
            <v>0</v>
          </cell>
          <cell r="AB767">
            <v>15185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30370</v>
          </cell>
          <cell r="AH767">
            <v>30370</v>
          </cell>
          <cell r="AI767">
            <v>15185</v>
          </cell>
        </row>
        <row r="768">
          <cell r="P768" t="str">
            <v>RPZP.01.03.02-32-019/11</v>
          </cell>
          <cell r="Q768" t="e">
            <v>#N/A</v>
          </cell>
          <cell r="R768" t="str">
            <v>ostatni</v>
          </cell>
          <cell r="S768" t="str">
            <v>INTERGAS Sp. z o.o.</v>
          </cell>
          <cell r="T768" t="str">
            <v>8520009448</v>
          </cell>
          <cell r="U768" t="str">
            <v>2012-02-14</v>
          </cell>
          <cell r="V768">
            <v>3475</v>
          </cell>
          <cell r="W768">
            <v>3475</v>
          </cell>
          <cell r="X768" t="str">
            <v>Tak</v>
          </cell>
          <cell r="Y768">
            <v>3475</v>
          </cell>
          <cell r="Z768">
            <v>6950</v>
          </cell>
          <cell r="AA768">
            <v>0</v>
          </cell>
          <cell r="AB768">
            <v>3475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6950</v>
          </cell>
          <cell r="AH768">
            <v>6950</v>
          </cell>
          <cell r="AI768">
            <v>3475</v>
          </cell>
        </row>
        <row r="769">
          <cell r="P769" t="str">
            <v>RPZP.01.03.02-32-019/12</v>
          </cell>
          <cell r="Q769" t="e">
            <v>#N/A</v>
          </cell>
          <cell r="R769" t="str">
            <v>ostatni</v>
          </cell>
          <cell r="S769" t="str">
            <v>„HERSTA – STAŚKIEWICZ I SPÓŁKA” Spółka Jawna</v>
          </cell>
          <cell r="T769" t="str">
            <v>8560000844</v>
          </cell>
          <cell r="U769" t="str">
            <v>2013-08-13</v>
          </cell>
          <cell r="V769">
            <v>17236.05</v>
          </cell>
          <cell r="W769">
            <v>17236.05</v>
          </cell>
          <cell r="X769" t="str">
            <v>Tak</v>
          </cell>
          <cell r="Y769">
            <v>17236.05</v>
          </cell>
          <cell r="Z769">
            <v>41068.410000000003</v>
          </cell>
          <cell r="AA769">
            <v>0</v>
          </cell>
          <cell r="AB769">
            <v>17236.05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34472.1</v>
          </cell>
          <cell r="AH769">
            <v>34472.1</v>
          </cell>
          <cell r="AI769">
            <v>17236.05</v>
          </cell>
        </row>
        <row r="770">
          <cell r="P770" t="str">
            <v>RPZP.01.03.02-32-020/10</v>
          </cell>
          <cell r="Q770" t="e">
            <v>#N/A</v>
          </cell>
          <cell r="R770" t="str">
            <v>ostatni</v>
          </cell>
          <cell r="S770" t="str">
            <v>DOMAR Spółka z ograniczoną odpowiedzialnością</v>
          </cell>
          <cell r="T770" t="str">
            <v>8520601112</v>
          </cell>
          <cell r="U770" t="str">
            <v>2011-08-17</v>
          </cell>
          <cell r="V770">
            <v>0</v>
          </cell>
          <cell r="W770">
            <v>0</v>
          </cell>
          <cell r="X770" t="str">
            <v>Tak</v>
          </cell>
          <cell r="Y770">
            <v>7767.04</v>
          </cell>
          <cell r="Z770">
            <v>15960</v>
          </cell>
          <cell r="AA770">
            <v>0</v>
          </cell>
          <cell r="AB770">
            <v>6601.98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15534.08</v>
          </cell>
          <cell r="AH770">
            <v>15960</v>
          </cell>
          <cell r="AI770">
            <v>7767.04</v>
          </cell>
        </row>
        <row r="771">
          <cell r="P771" t="str">
            <v>RPZP.01.03.02-32-020/11</v>
          </cell>
          <cell r="Q771" t="e">
            <v>#N/A</v>
          </cell>
          <cell r="R771" t="str">
            <v>ostatni</v>
          </cell>
          <cell r="S771" t="str">
            <v>Pracownia Projektowa R&amp;R Renata i Rajmund Pluto-Prądzyńscy</v>
          </cell>
          <cell r="T771" t="str">
            <v>6691086578</v>
          </cell>
          <cell r="U771" t="str">
            <v>2012-05-10</v>
          </cell>
          <cell r="V771">
            <v>6936.06</v>
          </cell>
          <cell r="W771">
            <v>6936.06</v>
          </cell>
          <cell r="X771" t="str">
            <v>Tak</v>
          </cell>
          <cell r="Y771">
            <v>6936.06</v>
          </cell>
          <cell r="Z771">
            <v>13872.12</v>
          </cell>
          <cell r="AA771">
            <v>0</v>
          </cell>
          <cell r="AB771">
            <v>6936.06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13872.12</v>
          </cell>
          <cell r="AH771">
            <v>13872.12</v>
          </cell>
          <cell r="AI771">
            <v>6936.06</v>
          </cell>
        </row>
        <row r="772">
          <cell r="P772" t="str">
            <v>RPZP.01.03.02-32-021/11</v>
          </cell>
          <cell r="Q772" t="e">
            <v>#N/A</v>
          </cell>
          <cell r="R772" t="str">
            <v>ostatni</v>
          </cell>
          <cell r="S772" t="str">
            <v>Zakład Usługowo-Handlowy Zygmunt Staszak</v>
          </cell>
          <cell r="T772" t="str">
            <v>8521095473</v>
          </cell>
          <cell r="U772" t="str">
            <v>2012-05-14</v>
          </cell>
          <cell r="V772">
            <v>3468.03</v>
          </cell>
          <cell r="W772">
            <v>3468.03</v>
          </cell>
          <cell r="X772" t="str">
            <v>Tak</v>
          </cell>
          <cell r="Y772">
            <v>3468.03</v>
          </cell>
          <cell r="Z772">
            <v>6936.06</v>
          </cell>
          <cell r="AA772">
            <v>0</v>
          </cell>
          <cell r="AB772">
            <v>3468.03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6936.06</v>
          </cell>
          <cell r="AH772">
            <v>6936.06</v>
          </cell>
          <cell r="AI772">
            <v>3468.03</v>
          </cell>
        </row>
        <row r="773">
          <cell r="P773" t="str">
            <v>RPZP.01.03.02-32-022/11</v>
          </cell>
          <cell r="Q773" t="e">
            <v>#N/A</v>
          </cell>
          <cell r="R773" t="str">
            <v>ostatni</v>
          </cell>
          <cell r="S773" t="str">
            <v>„FRONESIS” Marek M. Kudyba</v>
          </cell>
          <cell r="T773" t="str">
            <v>8520901475</v>
          </cell>
          <cell r="U773" t="str">
            <v>2012-05-14</v>
          </cell>
          <cell r="V773">
            <v>3468.03</v>
          </cell>
          <cell r="W773">
            <v>3468.03</v>
          </cell>
          <cell r="X773" t="str">
            <v>Tak</v>
          </cell>
          <cell r="Y773">
            <v>3468.03</v>
          </cell>
          <cell r="Z773">
            <v>6936.06</v>
          </cell>
          <cell r="AA773">
            <v>0</v>
          </cell>
          <cell r="AB773">
            <v>3468.03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6936.06</v>
          </cell>
          <cell r="AH773">
            <v>6936.06</v>
          </cell>
          <cell r="AI773">
            <v>3468.03</v>
          </cell>
        </row>
        <row r="774">
          <cell r="P774" t="str">
            <v>RPZP.01.03.02-32-023/10</v>
          </cell>
          <cell r="Q774" t="e">
            <v>#N/A</v>
          </cell>
          <cell r="R774" t="str">
            <v>ostatni</v>
          </cell>
          <cell r="S774" t="str">
            <v>Kancelaria Radców Prawnych "Licht&amp;Przeworska" s.c.</v>
          </cell>
          <cell r="T774" t="str">
            <v>8512727749</v>
          </cell>
          <cell r="U774" t="str">
            <v>2011-08-18</v>
          </cell>
          <cell r="V774">
            <v>0</v>
          </cell>
          <cell r="W774">
            <v>0</v>
          </cell>
          <cell r="X774" t="str">
            <v>Tak</v>
          </cell>
          <cell r="Y774">
            <v>3887.69</v>
          </cell>
          <cell r="Z774">
            <v>7980</v>
          </cell>
          <cell r="AA774">
            <v>0</v>
          </cell>
          <cell r="AB774">
            <v>3304.53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7775.38</v>
          </cell>
          <cell r="AH774">
            <v>7775.38</v>
          </cell>
          <cell r="AI774">
            <v>3887.69</v>
          </cell>
        </row>
        <row r="775">
          <cell r="P775" t="str">
            <v>RPZP.01.03.02-32-023/11</v>
          </cell>
          <cell r="Q775" t="e">
            <v>#N/A</v>
          </cell>
          <cell r="R775" t="str">
            <v>ostatni</v>
          </cell>
          <cell r="S775" t="str">
            <v>Obsługa Inwestora Brzeziński</v>
          </cell>
          <cell r="T775" t="str">
            <v>6692239788</v>
          </cell>
          <cell r="U775" t="str">
            <v>2012-05-15</v>
          </cell>
          <cell r="V775">
            <v>3468.03</v>
          </cell>
          <cell r="W775">
            <v>3468.03</v>
          </cell>
          <cell r="X775" t="str">
            <v>Tak</v>
          </cell>
          <cell r="Y775">
            <v>3468.03</v>
          </cell>
          <cell r="Z775">
            <v>6936.06</v>
          </cell>
          <cell r="AA775">
            <v>0</v>
          </cell>
          <cell r="AB775">
            <v>3468.03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6936.06</v>
          </cell>
          <cell r="AH775">
            <v>6936.06</v>
          </cell>
          <cell r="AI775">
            <v>3468.03</v>
          </cell>
        </row>
        <row r="776">
          <cell r="P776" t="str">
            <v>RPZP.01.03.02-32-024/11</v>
          </cell>
          <cell r="Q776" t="e">
            <v>#N/A</v>
          </cell>
          <cell r="R776" t="str">
            <v>ostatni</v>
          </cell>
          <cell r="S776" t="str">
            <v>Kancelaria Radców Prawnych "Licht&amp;Przeworska" s.c.</v>
          </cell>
          <cell r="T776" t="str">
            <v>8511195569</v>
          </cell>
          <cell r="U776" t="str">
            <v>2012-03-15</v>
          </cell>
          <cell r="V776">
            <v>3475</v>
          </cell>
          <cell r="W776">
            <v>3475</v>
          </cell>
          <cell r="X776" t="str">
            <v>Tak</v>
          </cell>
          <cell r="Y776">
            <v>3475</v>
          </cell>
          <cell r="Z776">
            <v>6950</v>
          </cell>
          <cell r="AA776">
            <v>0</v>
          </cell>
          <cell r="AB776">
            <v>3475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6950</v>
          </cell>
          <cell r="AH776">
            <v>6950</v>
          </cell>
          <cell r="AI776">
            <v>3475</v>
          </cell>
        </row>
        <row r="777">
          <cell r="P777" t="str">
            <v>RPZP.01.03.02-32-025/10</v>
          </cell>
          <cell r="Q777" t="e">
            <v>#N/A</v>
          </cell>
          <cell r="R777" t="str">
            <v>ostatni</v>
          </cell>
          <cell r="S777" t="str">
            <v>Q4GLASS, ABJ INVESTORS SPÓŁKA Z OGRANICZONA ODPOWIEDZIALNOSCIA SPÓŁKA KOMANDYTOWA</v>
          </cell>
          <cell r="T777" t="str">
            <v>4990580109</v>
          </cell>
          <cell r="U777" t="str">
            <v>2012-01-17</v>
          </cell>
          <cell r="V777">
            <v>16622.5</v>
          </cell>
          <cell r="W777">
            <v>14129.12</v>
          </cell>
          <cell r="X777" t="str">
            <v>Tak</v>
          </cell>
          <cell r="Y777">
            <v>16622.5</v>
          </cell>
          <cell r="Z777">
            <v>40425.96</v>
          </cell>
          <cell r="AA777">
            <v>0</v>
          </cell>
          <cell r="AB777">
            <v>14129.12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33245</v>
          </cell>
          <cell r="AH777">
            <v>33245</v>
          </cell>
          <cell r="AI777">
            <v>16622.5</v>
          </cell>
        </row>
        <row r="778">
          <cell r="P778" t="str">
            <v>RPZP.01.03.02-32-025/11</v>
          </cell>
          <cell r="Q778" t="e">
            <v>#N/A</v>
          </cell>
          <cell r="R778" t="str">
            <v>ostatni</v>
          </cell>
          <cell r="S778" t="str">
            <v>Zakład Budowlano - Montażowy Pers Krzysztof</v>
          </cell>
          <cell r="T778" t="str">
            <v>8571003579</v>
          </cell>
          <cell r="U778" t="str">
            <v>2012-12-04</v>
          </cell>
          <cell r="V778">
            <v>3475</v>
          </cell>
          <cell r="W778">
            <v>3475</v>
          </cell>
          <cell r="X778" t="str">
            <v>Tak</v>
          </cell>
          <cell r="Y778">
            <v>3475</v>
          </cell>
          <cell r="Z778">
            <v>6950</v>
          </cell>
          <cell r="AA778">
            <v>0</v>
          </cell>
          <cell r="AB778">
            <v>3475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6950</v>
          </cell>
          <cell r="AH778">
            <v>6950</v>
          </cell>
          <cell r="AI778">
            <v>3475</v>
          </cell>
        </row>
        <row r="779">
          <cell r="P779" t="str">
            <v>RPZP.01.03.02-32-025/12</v>
          </cell>
          <cell r="Q779" t="e">
            <v>#N/A</v>
          </cell>
          <cell r="R779" t="str">
            <v>ostatni</v>
          </cell>
          <cell r="S779" t="str">
            <v>Buglo sp. z o.o.</v>
          </cell>
          <cell r="T779" t="str">
            <v>6692495250</v>
          </cell>
          <cell r="U779" t="str">
            <v>2013-07-26</v>
          </cell>
          <cell r="V779">
            <v>14342.93</v>
          </cell>
          <cell r="W779">
            <v>14342.93</v>
          </cell>
          <cell r="X779" t="str">
            <v>Tak</v>
          </cell>
          <cell r="Y779">
            <v>14342.93</v>
          </cell>
          <cell r="Z779">
            <v>31326.97</v>
          </cell>
          <cell r="AA779">
            <v>0</v>
          </cell>
          <cell r="AB779">
            <v>14342.93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28685.86</v>
          </cell>
          <cell r="AH779">
            <v>28685.86</v>
          </cell>
          <cell r="AI779">
            <v>14342.93</v>
          </cell>
        </row>
        <row r="780">
          <cell r="P780" t="str">
            <v>RPZP.01.03.02-32-026/11</v>
          </cell>
          <cell r="Q780" t="e">
            <v>#N/A</v>
          </cell>
          <cell r="R780" t="str">
            <v>ostatni</v>
          </cell>
          <cell r="S780" t="str">
            <v>Hot-Design Teresa J. Słowińska</v>
          </cell>
          <cell r="T780" t="str">
            <v>8561177616</v>
          </cell>
          <cell r="U780" t="str">
            <v>2012-03-22</v>
          </cell>
          <cell r="V780">
            <v>6950</v>
          </cell>
          <cell r="W780">
            <v>6950</v>
          </cell>
          <cell r="X780" t="str">
            <v>Tak</v>
          </cell>
          <cell r="Y780">
            <v>6950</v>
          </cell>
          <cell r="Z780">
            <v>13900</v>
          </cell>
          <cell r="AA780">
            <v>0</v>
          </cell>
          <cell r="AB780">
            <v>6950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13900</v>
          </cell>
          <cell r="AH780">
            <v>13900</v>
          </cell>
          <cell r="AI780">
            <v>6950</v>
          </cell>
        </row>
        <row r="781">
          <cell r="P781" t="str">
            <v>RPZP.01.03.02-32-027/11</v>
          </cell>
          <cell r="Q781" t="e">
            <v>#N/A</v>
          </cell>
          <cell r="R781" t="str">
            <v>ostatni</v>
          </cell>
          <cell r="S781" t="str">
            <v>Elektro-Bud Zakład Wielobranżowy Edmund Woźniak</v>
          </cell>
          <cell r="T781" t="str">
            <v>8520409314</v>
          </cell>
          <cell r="U781" t="str">
            <v>2012-11-23</v>
          </cell>
          <cell r="V781">
            <v>3475</v>
          </cell>
          <cell r="W781">
            <v>3475</v>
          </cell>
          <cell r="X781" t="str">
            <v>Tak</v>
          </cell>
          <cell r="Y781">
            <v>3475</v>
          </cell>
          <cell r="Z781">
            <v>6950</v>
          </cell>
          <cell r="AA781">
            <v>0</v>
          </cell>
          <cell r="AB781">
            <v>3475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6950</v>
          </cell>
          <cell r="AH781">
            <v>6950</v>
          </cell>
          <cell r="AI781">
            <v>3475</v>
          </cell>
        </row>
        <row r="782">
          <cell r="P782" t="str">
            <v>RPZP.01.03.02-32-030/11</v>
          </cell>
          <cell r="Q782" t="e">
            <v>#N/A</v>
          </cell>
          <cell r="R782" t="str">
            <v>ostatni</v>
          </cell>
          <cell r="S782" t="str">
            <v>Urbicon Spółka z o.o.</v>
          </cell>
          <cell r="T782" t="str">
            <v>8520505265</v>
          </cell>
          <cell r="U782" t="str">
            <v>2012-02-14</v>
          </cell>
          <cell r="V782">
            <v>6950</v>
          </cell>
          <cell r="W782">
            <v>6950</v>
          </cell>
          <cell r="X782" t="str">
            <v>Tak</v>
          </cell>
          <cell r="Y782">
            <v>6950</v>
          </cell>
          <cell r="Z782">
            <v>13900</v>
          </cell>
          <cell r="AA782">
            <v>0</v>
          </cell>
          <cell r="AB782">
            <v>6950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13900</v>
          </cell>
          <cell r="AH782">
            <v>13900</v>
          </cell>
          <cell r="AI782">
            <v>6950</v>
          </cell>
        </row>
        <row r="783">
          <cell r="P783" t="str">
            <v>RPZP.01.03.02-32-031/11</v>
          </cell>
          <cell r="Q783" t="e">
            <v>#N/A</v>
          </cell>
          <cell r="R783" t="str">
            <v>ostatni</v>
          </cell>
          <cell r="S783" t="str">
            <v>Veldach Niemcewicza Sp. z o.o.</v>
          </cell>
          <cell r="T783" t="str">
            <v>8512907813</v>
          </cell>
          <cell r="U783" t="str">
            <v>2012-04-16</v>
          </cell>
          <cell r="V783">
            <v>6950</v>
          </cell>
          <cell r="W783">
            <v>6950</v>
          </cell>
          <cell r="X783" t="str">
            <v>Tak</v>
          </cell>
          <cell r="Y783">
            <v>6950</v>
          </cell>
          <cell r="Z783">
            <v>13900</v>
          </cell>
          <cell r="AA783">
            <v>0</v>
          </cell>
          <cell r="AB783">
            <v>6950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13900</v>
          </cell>
          <cell r="AH783">
            <v>13900</v>
          </cell>
          <cell r="AI783">
            <v>6950</v>
          </cell>
        </row>
        <row r="784">
          <cell r="P784" t="str">
            <v>RPZP.01.03.02-32-032/11</v>
          </cell>
          <cell r="Q784" t="e">
            <v>#N/A</v>
          </cell>
          <cell r="R784" t="str">
            <v>ostatni</v>
          </cell>
          <cell r="S784" t="str">
            <v>M-Expo Kornel Mróz</v>
          </cell>
          <cell r="T784" t="str">
            <v>8581407485</v>
          </cell>
          <cell r="U784" t="str">
            <v>2012-05-10</v>
          </cell>
          <cell r="V784">
            <v>3475</v>
          </cell>
          <cell r="W784">
            <v>3475</v>
          </cell>
          <cell r="X784" t="str">
            <v>Tak</v>
          </cell>
          <cell r="Y784">
            <v>3475</v>
          </cell>
          <cell r="Z784">
            <v>6950</v>
          </cell>
          <cell r="AA784">
            <v>0</v>
          </cell>
          <cell r="AB784">
            <v>3475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6950</v>
          </cell>
          <cell r="AH784">
            <v>6950</v>
          </cell>
          <cell r="AI784">
            <v>3475</v>
          </cell>
        </row>
        <row r="785">
          <cell r="P785" t="str">
            <v>RPZP.01.03.02-32-033/10</v>
          </cell>
          <cell r="Q785" t="e">
            <v>#N/A</v>
          </cell>
          <cell r="R785" t="str">
            <v>ostatni</v>
          </cell>
          <cell r="S785" t="str">
            <v>Infoman Spółka Cywilna Przemysław Czuba, Sławomir Czuba</v>
          </cell>
          <cell r="T785" t="str">
            <v>5941126440</v>
          </cell>
          <cell r="U785" t="str">
            <v>2012-02-02</v>
          </cell>
          <cell r="V785">
            <v>7975.49</v>
          </cell>
          <cell r="W785">
            <v>7975.49</v>
          </cell>
          <cell r="X785" t="str">
            <v>Tak</v>
          </cell>
          <cell r="Y785">
            <v>7975.49</v>
          </cell>
          <cell r="Z785">
            <v>20082.21</v>
          </cell>
          <cell r="AA785">
            <v>0</v>
          </cell>
          <cell r="AB785">
            <v>7975.49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16270</v>
          </cell>
          <cell r="AH785">
            <v>16270</v>
          </cell>
          <cell r="AI785">
            <v>7975.49</v>
          </cell>
        </row>
        <row r="786">
          <cell r="P786" t="str">
            <v>RPZP.01.03.02-32-033/11</v>
          </cell>
          <cell r="Q786" t="e">
            <v>#N/A</v>
          </cell>
          <cell r="R786" t="str">
            <v>ostatni</v>
          </cell>
          <cell r="S786" t="str">
            <v>Przedsiębiorstwo Wielobranżowe IRFAR Sebastian Marek Faryniarz</v>
          </cell>
          <cell r="T786" t="str">
            <v>8511081848</v>
          </cell>
          <cell r="U786" t="str">
            <v>2012-12-03</v>
          </cell>
          <cell r="V786">
            <v>6950</v>
          </cell>
          <cell r="W786">
            <v>6950</v>
          </cell>
          <cell r="X786" t="str">
            <v>Tak</v>
          </cell>
          <cell r="Y786">
            <v>6950</v>
          </cell>
          <cell r="Z786">
            <v>13900</v>
          </cell>
          <cell r="AA786">
            <v>0</v>
          </cell>
          <cell r="AB786">
            <v>6950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13900</v>
          </cell>
          <cell r="AH786">
            <v>13900</v>
          </cell>
          <cell r="AI786">
            <v>6950</v>
          </cell>
        </row>
        <row r="787">
          <cell r="P787" t="str">
            <v>RPZP.01.03.02-32-034/10</v>
          </cell>
          <cell r="Q787" t="e">
            <v>#N/A</v>
          </cell>
          <cell r="R787" t="str">
            <v>ostatni</v>
          </cell>
          <cell r="S787" t="str">
            <v>"PIRO" s.c. Bogumiła Wołowicz, Mariusz Galus</v>
          </cell>
          <cell r="T787" t="str">
            <v>9551162163</v>
          </cell>
          <cell r="U787" t="str">
            <v>2013-02-14</v>
          </cell>
          <cell r="V787">
            <v>18004.419999999998</v>
          </cell>
          <cell r="W787">
            <v>18004.419999999998</v>
          </cell>
          <cell r="X787" t="str">
            <v>Tak</v>
          </cell>
          <cell r="Y787">
            <v>18204.419999999998</v>
          </cell>
          <cell r="Z787">
            <v>46573.11</v>
          </cell>
          <cell r="AA787">
            <v>0</v>
          </cell>
          <cell r="AB787">
            <v>18204.419999999998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36408.839999999997</v>
          </cell>
          <cell r="AH787">
            <v>36408.839999999997</v>
          </cell>
          <cell r="AI787">
            <v>18204.419999999998</v>
          </cell>
        </row>
        <row r="788">
          <cell r="P788" t="str">
            <v>RPZP.01.03.02-32-034/11</v>
          </cell>
          <cell r="Q788" t="e">
            <v>#N/A</v>
          </cell>
          <cell r="R788" t="str">
            <v>ostatni</v>
          </cell>
          <cell r="S788" t="str">
            <v>Metallbau Sawicki Konsulting Zbigniew Sawicki</v>
          </cell>
          <cell r="T788" t="str">
            <v>9551920385</v>
          </cell>
          <cell r="U788" t="str">
            <v>2012-05-18</v>
          </cell>
          <cell r="V788">
            <v>3475</v>
          </cell>
          <cell r="W788">
            <v>3475</v>
          </cell>
          <cell r="X788" t="str">
            <v>Tak</v>
          </cell>
          <cell r="Y788">
            <v>3475</v>
          </cell>
          <cell r="Z788">
            <v>6950</v>
          </cell>
          <cell r="AA788">
            <v>0</v>
          </cell>
          <cell r="AB788">
            <v>3475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6950</v>
          </cell>
          <cell r="AH788">
            <v>6950</v>
          </cell>
          <cell r="AI788">
            <v>3475</v>
          </cell>
        </row>
        <row r="789">
          <cell r="P789" t="str">
            <v>RPZP.01.03.02-32-035/10</v>
          </cell>
          <cell r="Q789" t="e">
            <v>#N/A</v>
          </cell>
          <cell r="R789" t="str">
            <v>ostatni</v>
          </cell>
          <cell r="S789" t="str">
            <v>"DREWEXIM" Spółka z ograniczoną odpowiedzialnością</v>
          </cell>
          <cell r="T789" t="str">
            <v>6690501207</v>
          </cell>
          <cell r="U789" t="str">
            <v>2012-05-15</v>
          </cell>
          <cell r="V789">
            <v>18530.29</v>
          </cell>
          <cell r="W789">
            <v>18530.29</v>
          </cell>
          <cell r="X789" t="str">
            <v>Tak</v>
          </cell>
          <cell r="Y789">
            <v>18530.29</v>
          </cell>
          <cell r="Z789">
            <v>63237.13</v>
          </cell>
          <cell r="AA789">
            <v>0</v>
          </cell>
          <cell r="AB789">
            <v>18530.29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51987.46</v>
          </cell>
          <cell r="AH789">
            <v>51987.46</v>
          </cell>
          <cell r="AI789">
            <v>18530.29</v>
          </cell>
        </row>
        <row r="790">
          <cell r="P790" t="str">
            <v>RPZP.01.03.02-32-035/11</v>
          </cell>
          <cell r="Q790" t="e">
            <v>#N/A</v>
          </cell>
          <cell r="R790" t="str">
            <v>ostatni</v>
          </cell>
          <cell r="S790" t="str">
            <v>DORADCA Jerzy Potiechin</v>
          </cell>
          <cell r="T790" t="str">
            <v>8520700653</v>
          </cell>
          <cell r="U790" t="str">
            <v>2012-11-19</v>
          </cell>
          <cell r="V790">
            <v>3451.47</v>
          </cell>
          <cell r="W790">
            <v>3451.47</v>
          </cell>
          <cell r="X790" t="str">
            <v>Tak</v>
          </cell>
          <cell r="Y790">
            <v>3451.47</v>
          </cell>
          <cell r="Z790">
            <v>6950</v>
          </cell>
          <cell r="AA790">
            <v>0</v>
          </cell>
          <cell r="AB790">
            <v>3451.47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6902.94</v>
          </cell>
          <cell r="AH790">
            <v>6950</v>
          </cell>
          <cell r="AI790">
            <v>3451.47</v>
          </cell>
        </row>
        <row r="791">
          <cell r="P791" t="str">
            <v>RPZP.01.03.02-32-036/11</v>
          </cell>
          <cell r="Q791" t="e">
            <v>#N/A</v>
          </cell>
          <cell r="R791" t="str">
            <v>ostatni</v>
          </cell>
          <cell r="S791" t="str">
            <v>INWEST Nieruchomości Sp. z o.o.</v>
          </cell>
          <cell r="T791" t="str">
            <v>9252014199</v>
          </cell>
          <cell r="U791" t="str">
            <v>2012-07-12</v>
          </cell>
          <cell r="V791">
            <v>0</v>
          </cell>
          <cell r="W791">
            <v>0</v>
          </cell>
          <cell r="X791" t="str">
            <v>Tak</v>
          </cell>
          <cell r="Y791">
            <v>6950</v>
          </cell>
          <cell r="Z791">
            <v>13900</v>
          </cell>
          <cell r="AA791">
            <v>0</v>
          </cell>
          <cell r="AB791">
            <v>6950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13900</v>
          </cell>
          <cell r="AH791">
            <v>13900</v>
          </cell>
          <cell r="AI791">
            <v>6950</v>
          </cell>
        </row>
        <row r="792">
          <cell r="P792" t="str">
            <v>RPZP.01.03.02-32-037/11</v>
          </cell>
          <cell r="Q792" t="e">
            <v>#N/A</v>
          </cell>
          <cell r="R792" t="str">
            <v>ostatni</v>
          </cell>
          <cell r="S792" t="str">
            <v>PPH "OZI" Salitra &amp; Salitra S.J.</v>
          </cell>
          <cell r="T792" t="str">
            <v>8580007766</v>
          </cell>
          <cell r="U792" t="str">
            <v>2012-02-06</v>
          </cell>
          <cell r="V792">
            <v>6950</v>
          </cell>
          <cell r="W792">
            <v>6950</v>
          </cell>
          <cell r="X792" t="str">
            <v>Tak</v>
          </cell>
          <cell r="Y792">
            <v>6950</v>
          </cell>
          <cell r="Z792">
            <v>13900</v>
          </cell>
          <cell r="AA792">
            <v>0</v>
          </cell>
          <cell r="AB792">
            <v>6950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13900</v>
          </cell>
          <cell r="AH792">
            <v>13900</v>
          </cell>
          <cell r="AI792">
            <v>6950</v>
          </cell>
        </row>
        <row r="793">
          <cell r="P793" t="str">
            <v>RPZP.01.03.02-32-037/12</v>
          </cell>
          <cell r="Q793" t="e">
            <v>#N/A</v>
          </cell>
          <cell r="R793" t="str">
            <v>ostatni</v>
          </cell>
          <cell r="S793" t="str">
            <v>Województwo Zachodniopomorskie Centrum Obsługi Inwestorów I Eksporterów</v>
          </cell>
          <cell r="T793" t="str">
            <v>8512871498</v>
          </cell>
          <cell r="U793" t="str">
            <v>2014-03-27</v>
          </cell>
          <cell r="V793">
            <v>213150.49</v>
          </cell>
          <cell r="W793">
            <v>213150.49</v>
          </cell>
          <cell r="X793" t="str">
            <v>Tak</v>
          </cell>
          <cell r="Y793">
            <v>213150.49</v>
          </cell>
          <cell r="Z793">
            <v>219401.12</v>
          </cell>
          <cell r="AA793">
            <v>0</v>
          </cell>
          <cell r="AB793">
            <v>213150.49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213150.49</v>
          </cell>
          <cell r="AH793">
            <v>219300.49</v>
          </cell>
          <cell r="AI793">
            <v>213150.49</v>
          </cell>
        </row>
        <row r="794">
          <cell r="P794" t="str">
            <v>RPZP.01.03.02-32-038/10</v>
          </cell>
          <cell r="Q794" t="e">
            <v>#N/A</v>
          </cell>
          <cell r="R794" t="str">
            <v>ostatni</v>
          </cell>
          <cell r="S794" t="str">
            <v>"AGNES" Agnieszka Pietrzykowska-Czarna i Grzegorz Czarny Spółka Jawna w Swidwinie</v>
          </cell>
          <cell r="T794" t="str">
            <v>6721555926</v>
          </cell>
          <cell r="U794" t="str">
            <v>2012-01-23</v>
          </cell>
          <cell r="V794">
            <v>17730.36</v>
          </cell>
          <cell r="W794">
            <v>17730.36</v>
          </cell>
          <cell r="X794" t="str">
            <v>Tak</v>
          </cell>
          <cell r="Y794">
            <v>17730.36</v>
          </cell>
          <cell r="Z794">
            <v>55988.27</v>
          </cell>
          <cell r="AA794">
            <v>0</v>
          </cell>
          <cell r="AB794">
            <v>17730.36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46808.160000000003</v>
          </cell>
          <cell r="AH794">
            <v>46832.55</v>
          </cell>
          <cell r="AI794">
            <v>17730.36</v>
          </cell>
        </row>
        <row r="795">
          <cell r="P795" t="str">
            <v>RPZP.01.03.02-32-038/11</v>
          </cell>
          <cell r="Q795" t="e">
            <v>#N/A</v>
          </cell>
          <cell r="R795" t="str">
            <v>ostatni</v>
          </cell>
          <cell r="S795" t="str">
            <v>Prokon Designing Waldemar Kugler Sp.j.</v>
          </cell>
          <cell r="T795" t="str">
            <v>8511004196</v>
          </cell>
          <cell r="U795" t="str">
            <v>2012-02-13</v>
          </cell>
          <cell r="V795">
            <v>3475</v>
          </cell>
          <cell r="W795">
            <v>3475</v>
          </cell>
          <cell r="X795" t="str">
            <v>Tak</v>
          </cell>
          <cell r="Y795">
            <v>3475</v>
          </cell>
          <cell r="Z795">
            <v>6950</v>
          </cell>
          <cell r="AA795">
            <v>0</v>
          </cell>
          <cell r="AB795">
            <v>3475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6950</v>
          </cell>
          <cell r="AH795">
            <v>6950</v>
          </cell>
          <cell r="AI795">
            <v>3475</v>
          </cell>
        </row>
        <row r="796">
          <cell r="P796" t="str">
            <v>RPZP.01.03.02-32-039/11</v>
          </cell>
          <cell r="Q796" t="e">
            <v>#N/A</v>
          </cell>
          <cell r="R796" t="str">
            <v>ostatni</v>
          </cell>
          <cell r="S796" t="str">
            <v>Przedsiebiorstwo Budowlane "Ciroko" Sp. z o.o.</v>
          </cell>
          <cell r="T796" t="str">
            <v>8520500641</v>
          </cell>
          <cell r="U796" t="str">
            <v>2011-12-02</v>
          </cell>
          <cell r="V796">
            <v>3475</v>
          </cell>
          <cell r="W796">
            <v>3475</v>
          </cell>
          <cell r="X796" t="str">
            <v>Tak</v>
          </cell>
          <cell r="Y796">
            <v>3475</v>
          </cell>
          <cell r="Z796">
            <v>6950</v>
          </cell>
          <cell r="AA796">
            <v>0</v>
          </cell>
          <cell r="AB796">
            <v>3475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6950</v>
          </cell>
          <cell r="AH796">
            <v>6950</v>
          </cell>
          <cell r="AI796">
            <v>3475</v>
          </cell>
        </row>
        <row r="797">
          <cell r="P797" t="str">
            <v>RPZP.01.03.02-32-040/11</v>
          </cell>
          <cell r="Q797" t="e">
            <v>#N/A</v>
          </cell>
          <cell r="R797" t="str">
            <v>ostatni</v>
          </cell>
          <cell r="S797" t="str">
            <v>MULTIKO NARKIEWICZ SPÓŁKA JAWNA</v>
          </cell>
          <cell r="T797" t="str">
            <v>5271036099</v>
          </cell>
          <cell r="U797" t="str">
            <v>2012-08-08</v>
          </cell>
          <cell r="V797">
            <v>15868.63</v>
          </cell>
          <cell r="W797">
            <v>15868.63</v>
          </cell>
          <cell r="X797" t="str">
            <v>Tak</v>
          </cell>
          <cell r="Y797">
            <v>15868.63</v>
          </cell>
          <cell r="Z797">
            <v>39208.559999999998</v>
          </cell>
          <cell r="AA797">
            <v>0</v>
          </cell>
          <cell r="AB797">
            <v>15868.63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31737.27</v>
          </cell>
          <cell r="AH797">
            <v>31737.27</v>
          </cell>
          <cell r="AI797">
            <v>15868.63</v>
          </cell>
        </row>
        <row r="798">
          <cell r="P798" t="str">
            <v>RPZP.01.03.02-32-041/11</v>
          </cell>
          <cell r="Q798" t="e">
            <v>#N/A</v>
          </cell>
          <cell r="R798" t="str">
            <v>ostatni</v>
          </cell>
          <cell r="S798" t="str">
            <v>Szczecińskie Centrum Edukacyjne Spółka z ograniczoną odpowiedzialnością</v>
          </cell>
          <cell r="T798" t="str">
            <v>8510109119</v>
          </cell>
          <cell r="U798" t="str">
            <v>2013-05-06</v>
          </cell>
          <cell r="V798">
            <v>13115.89</v>
          </cell>
          <cell r="W798">
            <v>13115.89</v>
          </cell>
          <cell r="X798" t="str">
            <v>Tak</v>
          </cell>
          <cell r="Y798">
            <v>13115.89</v>
          </cell>
          <cell r="Z798">
            <v>36537.839999999997</v>
          </cell>
          <cell r="AA798">
            <v>0</v>
          </cell>
          <cell r="AB798">
            <v>13115.89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26231.78</v>
          </cell>
          <cell r="AH798">
            <v>26231.78</v>
          </cell>
          <cell r="AI798">
            <v>13115.89</v>
          </cell>
        </row>
        <row r="799">
          <cell r="P799" t="str">
            <v>RPZP.01.03.02-32-041/12</v>
          </cell>
          <cell r="Q799" t="e">
            <v>#N/A</v>
          </cell>
          <cell r="R799" t="str">
            <v>ostatni</v>
          </cell>
          <cell r="S799" t="str">
            <v>EB AKCESORIA MEBLOWE EDWARD BANASZAK</v>
          </cell>
          <cell r="T799" t="str">
            <v>8510007169</v>
          </cell>
          <cell r="U799" t="str">
            <v>2013-10-28</v>
          </cell>
          <cell r="V799">
            <v>19935.62</v>
          </cell>
          <cell r="W799">
            <v>19935.62</v>
          </cell>
          <cell r="X799" t="str">
            <v>Tak</v>
          </cell>
          <cell r="Y799">
            <v>19935.62</v>
          </cell>
          <cell r="Z799">
            <v>41021.25</v>
          </cell>
          <cell r="AA799">
            <v>0</v>
          </cell>
          <cell r="AB799">
            <v>19935.62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39871.25</v>
          </cell>
          <cell r="AH799">
            <v>39871.25</v>
          </cell>
          <cell r="AI799">
            <v>19935.62</v>
          </cell>
        </row>
        <row r="800">
          <cell r="P800" t="str">
            <v>RPZP.01.03.02-32-042/11</v>
          </cell>
          <cell r="Q800" t="e">
            <v>#N/A</v>
          </cell>
          <cell r="R800" t="str">
            <v>ostatni</v>
          </cell>
          <cell r="S800" t="str">
            <v>P.H.P.U. "KRUSIKIEWICZ" Agnieszka Krusikiewicz</v>
          </cell>
          <cell r="T800" t="str">
            <v>8521124571</v>
          </cell>
          <cell r="U800" t="str">
            <v>2012-06-28</v>
          </cell>
          <cell r="V800">
            <v>20000</v>
          </cell>
          <cell r="W800">
            <v>20000</v>
          </cell>
          <cell r="X800" t="str">
            <v>Tak</v>
          </cell>
          <cell r="Y800">
            <v>20000</v>
          </cell>
          <cell r="Z800">
            <v>49938</v>
          </cell>
          <cell r="AA800">
            <v>0</v>
          </cell>
          <cell r="AB800">
            <v>20000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40600</v>
          </cell>
          <cell r="AH800">
            <v>40600</v>
          </cell>
          <cell r="AI800">
            <v>20000</v>
          </cell>
        </row>
        <row r="801">
          <cell r="P801" t="str">
            <v>RPZP.01.03.02-32-043/11</v>
          </cell>
          <cell r="Q801" t="e">
            <v>#N/A</v>
          </cell>
          <cell r="R801" t="str">
            <v>ostatni</v>
          </cell>
          <cell r="S801" t="str">
            <v>BKF MYJNIE BEZDOTYKOWE SPÓŁKA Z OGRANICZONĄ ODPOWIEDZIALNOŚCIĄ</v>
          </cell>
          <cell r="T801" t="str">
            <v>7822370146</v>
          </cell>
          <cell r="U801" t="str">
            <v>2012-12-14</v>
          </cell>
          <cell r="V801">
            <v>12801.89</v>
          </cell>
          <cell r="W801">
            <v>12801.89</v>
          </cell>
          <cell r="X801" t="str">
            <v>Tak</v>
          </cell>
          <cell r="Y801">
            <v>12801.89</v>
          </cell>
          <cell r="Z801">
            <v>75768.259999999995</v>
          </cell>
          <cell r="AA801">
            <v>0</v>
          </cell>
          <cell r="AB801">
            <v>12801.89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63104.94</v>
          </cell>
          <cell r="AH801">
            <v>63400.29</v>
          </cell>
          <cell r="AI801">
            <v>12801.89</v>
          </cell>
        </row>
        <row r="802">
          <cell r="P802" t="str">
            <v>RPZP.01.03.02-32-043/12</v>
          </cell>
          <cell r="Q802" t="e">
            <v>#N/A</v>
          </cell>
          <cell r="R802" t="str">
            <v>ostatni</v>
          </cell>
          <cell r="S802" t="str">
            <v>Apollo P.H.U. Mikołaj Gabryel</v>
          </cell>
          <cell r="T802" t="str">
            <v>9550010184</v>
          </cell>
          <cell r="U802" t="str">
            <v>2014-09-19</v>
          </cell>
          <cell r="V802">
            <v>9550.91</v>
          </cell>
          <cell r="W802">
            <v>9550.91</v>
          </cell>
          <cell r="X802" t="str">
            <v>Tak</v>
          </cell>
          <cell r="Y802">
            <v>9550.91</v>
          </cell>
          <cell r="Z802">
            <v>32196.69</v>
          </cell>
          <cell r="AA802">
            <v>0</v>
          </cell>
          <cell r="AB802">
            <v>9550.91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25091.13</v>
          </cell>
          <cell r="AH802">
            <v>25091.13</v>
          </cell>
          <cell r="AI802">
            <v>9550.91</v>
          </cell>
        </row>
        <row r="803">
          <cell r="P803" t="str">
            <v>RPZP.01.03.02-32-044/11</v>
          </cell>
          <cell r="Q803" t="e">
            <v>#N/A</v>
          </cell>
          <cell r="R803" t="str">
            <v>ostatni</v>
          </cell>
          <cell r="S803" t="str">
            <v>Beatex Beata Molenda</v>
          </cell>
          <cell r="T803" t="str">
            <v>8521751687</v>
          </cell>
          <cell r="U803" t="str">
            <v>2013-02-22</v>
          </cell>
          <cell r="V803">
            <v>4830</v>
          </cell>
          <cell r="W803">
            <v>4830</v>
          </cell>
          <cell r="X803" t="str">
            <v>Tak</v>
          </cell>
          <cell r="Y803">
            <v>15347.5</v>
          </cell>
          <cell r="Z803">
            <v>37303.839999999997</v>
          </cell>
          <cell r="AA803">
            <v>10857</v>
          </cell>
          <cell r="AB803">
            <v>15347.5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30695</v>
          </cell>
          <cell r="AH803">
            <v>30695</v>
          </cell>
          <cell r="AI803">
            <v>15347.5</v>
          </cell>
        </row>
        <row r="804">
          <cell r="P804" t="str">
            <v>RPZP.01.03.02-32-045/12</v>
          </cell>
          <cell r="Q804" t="e">
            <v>#N/A</v>
          </cell>
          <cell r="R804" t="str">
            <v>ostatni</v>
          </cell>
          <cell r="S804" t="str">
            <v>ZWIĄZEK PORTÓW I PRZYSTANI JACHTOWYCH - LOKALNA ORGANIZACJA TURYSTYCZNA ZACHODNIOPOMORSKIEGO SZLAKU ŻEGLARSKIEGO</v>
          </cell>
          <cell r="T804" t="str">
            <v>8522366543</v>
          </cell>
          <cell r="U804" t="str">
            <v>2013-11-18</v>
          </cell>
          <cell r="V804">
            <v>17279.71</v>
          </cell>
          <cell r="W804">
            <v>17279.71</v>
          </cell>
          <cell r="X804" t="str">
            <v>Tak</v>
          </cell>
          <cell r="Y804">
            <v>17279.71</v>
          </cell>
          <cell r="Z804">
            <v>55235.39</v>
          </cell>
          <cell r="AA804">
            <v>0</v>
          </cell>
          <cell r="AB804">
            <v>17279.71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39857.39</v>
          </cell>
          <cell r="AH804">
            <v>39857.39</v>
          </cell>
          <cell r="AI804">
            <v>17279.71</v>
          </cell>
        </row>
        <row r="805">
          <cell r="P805" t="str">
            <v>RPZP.01.03.02-32-046/11</v>
          </cell>
          <cell r="Q805" t="e">
            <v>#N/A</v>
          </cell>
          <cell r="R805" t="str">
            <v>ostatni</v>
          </cell>
          <cell r="S805" t="str">
            <v>Detal Holding Spółka z ograniczoną odpowiedzialnością</v>
          </cell>
          <cell r="T805" t="str">
            <v>9552245537</v>
          </cell>
          <cell r="U805" t="str">
            <v>2013-05-24</v>
          </cell>
          <cell r="V805">
            <v>15262.58</v>
          </cell>
          <cell r="W805">
            <v>15262.58</v>
          </cell>
          <cell r="X805" t="str">
            <v>Tak</v>
          </cell>
          <cell r="Y805">
            <v>15262.58</v>
          </cell>
          <cell r="Z805">
            <v>74288.5</v>
          </cell>
          <cell r="AA805">
            <v>0</v>
          </cell>
          <cell r="AB805">
            <v>15262.58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54951.41</v>
          </cell>
          <cell r="AH805">
            <v>60617.599999999999</v>
          </cell>
          <cell r="AI805">
            <v>15262.58</v>
          </cell>
        </row>
        <row r="806">
          <cell r="P806" t="str">
            <v>RPZP.01.03.02-32-048/12</v>
          </cell>
          <cell r="Q806" t="e">
            <v>#N/A</v>
          </cell>
          <cell r="R806" t="str">
            <v>ostatni</v>
          </cell>
          <cell r="S806" t="str">
            <v>Polska Fundacja Ekologiczna</v>
          </cell>
          <cell r="T806" t="str">
            <v>8513161936</v>
          </cell>
          <cell r="U806" t="str">
            <v>2014-05-02</v>
          </cell>
          <cell r="V806">
            <v>118253.44</v>
          </cell>
          <cell r="W806">
            <v>118253.44</v>
          </cell>
          <cell r="X806" t="str">
            <v>Tak</v>
          </cell>
          <cell r="Y806">
            <v>118253.44</v>
          </cell>
          <cell r="Z806">
            <v>215555.62</v>
          </cell>
          <cell r="AA806">
            <v>0</v>
          </cell>
          <cell r="AB806">
            <v>118253.44</v>
          </cell>
          <cell r="AC806">
            <v>26818.78</v>
          </cell>
          <cell r="AD806">
            <v>0</v>
          </cell>
          <cell r="AE806">
            <v>0</v>
          </cell>
          <cell r="AF806">
            <v>0</v>
          </cell>
          <cell r="AG806">
            <v>197089.07</v>
          </cell>
          <cell r="AH806">
            <v>205699.07</v>
          </cell>
          <cell r="AI806">
            <v>118253.44</v>
          </cell>
        </row>
        <row r="807">
          <cell r="P807" t="str">
            <v>RPZP.01.03.02-32-049/12</v>
          </cell>
          <cell r="Q807" t="e">
            <v>#N/A</v>
          </cell>
          <cell r="R807" t="str">
            <v>ostatni</v>
          </cell>
          <cell r="S807" t="str">
            <v>Zachodniopomorska Okręgowa Izba Inżynierów Budownictwa</v>
          </cell>
          <cell r="T807" t="str">
            <v>9552059964</v>
          </cell>
          <cell r="U807" t="str">
            <v>2014-04-14</v>
          </cell>
          <cell r="V807">
            <v>155791.37</v>
          </cell>
          <cell r="W807">
            <v>155791.37</v>
          </cell>
          <cell r="X807" t="str">
            <v>Tak</v>
          </cell>
          <cell r="Y807">
            <v>155791.37</v>
          </cell>
          <cell r="Z807">
            <v>292636.43</v>
          </cell>
          <cell r="AA807">
            <v>0</v>
          </cell>
          <cell r="AB807">
            <v>155791.37</v>
          </cell>
          <cell r="AC807">
            <v>20815.919999999998</v>
          </cell>
          <cell r="AD807">
            <v>0</v>
          </cell>
          <cell r="AE807">
            <v>0</v>
          </cell>
          <cell r="AF807">
            <v>0</v>
          </cell>
          <cell r="AG807">
            <v>259652.29</v>
          </cell>
          <cell r="AH807">
            <v>259652.29</v>
          </cell>
          <cell r="AI807">
            <v>155791.37</v>
          </cell>
        </row>
        <row r="808">
          <cell r="P808" t="str">
            <v>RPZP.01.03.02-32-050/11</v>
          </cell>
          <cell r="Q808" t="e">
            <v>#N/A</v>
          </cell>
          <cell r="R808" t="str">
            <v>ostatni</v>
          </cell>
          <cell r="S808" t="str">
            <v>"Farage" Anna Romysz</v>
          </cell>
          <cell r="T808" t="str">
            <v>6690400498</v>
          </cell>
          <cell r="U808" t="str">
            <v>2014-01-24</v>
          </cell>
          <cell r="V808">
            <v>11776.54</v>
          </cell>
          <cell r="W808">
            <v>11776.54</v>
          </cell>
          <cell r="X808" t="str">
            <v>Tak</v>
          </cell>
          <cell r="Y808">
            <v>11776.54</v>
          </cell>
          <cell r="Z808">
            <v>42525.85</v>
          </cell>
          <cell r="AA808">
            <v>0</v>
          </cell>
          <cell r="AB808">
            <v>11776.54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32915.43</v>
          </cell>
          <cell r="AH808">
            <v>32915.43</v>
          </cell>
          <cell r="AI808">
            <v>11776.54</v>
          </cell>
        </row>
        <row r="809">
          <cell r="P809" t="str">
            <v>RPZP.01.03.02-32-050/12</v>
          </cell>
          <cell r="Q809" t="e">
            <v>#N/A</v>
          </cell>
          <cell r="R809" t="str">
            <v>ostatni</v>
          </cell>
          <cell r="S809" t="str">
            <v>Zachodniopomorska Okręgowa Izba Inżynierów Budownictwa</v>
          </cell>
          <cell r="T809" t="str">
            <v>9552059964</v>
          </cell>
          <cell r="U809" t="str">
            <v>2014-04-14</v>
          </cell>
          <cell r="V809">
            <v>74236.56</v>
          </cell>
          <cell r="W809">
            <v>74236.56</v>
          </cell>
          <cell r="X809" t="str">
            <v>Tak</v>
          </cell>
          <cell r="Y809">
            <v>74236.56</v>
          </cell>
          <cell r="Z809">
            <v>141879.41</v>
          </cell>
          <cell r="AA809">
            <v>0</v>
          </cell>
          <cell r="AB809">
            <v>74236.56</v>
          </cell>
          <cell r="AC809">
            <v>7146.17</v>
          </cell>
          <cell r="AD809">
            <v>0</v>
          </cell>
          <cell r="AE809">
            <v>0</v>
          </cell>
          <cell r="AF809">
            <v>0</v>
          </cell>
          <cell r="AG809">
            <v>123727.6</v>
          </cell>
          <cell r="AH809">
            <v>123727.6</v>
          </cell>
          <cell r="AI809">
            <v>74236.56</v>
          </cell>
        </row>
        <row r="810">
          <cell r="P810" t="str">
            <v>RPZP.01.03.02-32-053/11</v>
          </cell>
          <cell r="Q810" t="e">
            <v>#N/A</v>
          </cell>
          <cell r="R810" t="str">
            <v>ostatni</v>
          </cell>
          <cell r="S810" t="str">
            <v>AG DEKOR-G. AUGUSTYNIAK SPÓŁKA JAWNA</v>
          </cell>
          <cell r="T810" t="str">
            <v>6711692432</v>
          </cell>
          <cell r="U810" t="str">
            <v>2013-01-18</v>
          </cell>
          <cell r="V810">
            <v>19898.95</v>
          </cell>
          <cell r="W810">
            <v>19898.95</v>
          </cell>
          <cell r="X810" t="str">
            <v>Tak</v>
          </cell>
          <cell r="Y810">
            <v>19898.95</v>
          </cell>
          <cell r="Z810">
            <v>58141.84</v>
          </cell>
          <cell r="AA810">
            <v>6772.91</v>
          </cell>
          <cell r="AB810">
            <v>19898.95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49946.38</v>
          </cell>
          <cell r="AH810">
            <v>49946.38</v>
          </cell>
          <cell r="AI810">
            <v>19898.95</v>
          </cell>
        </row>
        <row r="811">
          <cell r="P811" t="str">
            <v>RPZP.01.03.02-32-054/11</v>
          </cell>
          <cell r="Q811" t="e">
            <v>#N/A</v>
          </cell>
          <cell r="R811" t="str">
            <v>ostatni</v>
          </cell>
          <cell r="S811" t="str">
            <v>AG DEKOR-G. AUGUSTYNIAK SPÓŁKA JAWNA</v>
          </cell>
          <cell r="T811" t="str">
            <v>6711692432</v>
          </cell>
          <cell r="U811" t="str">
            <v>2013-08-08</v>
          </cell>
          <cell r="V811">
            <v>15090.2</v>
          </cell>
          <cell r="W811">
            <v>15090.2</v>
          </cell>
          <cell r="X811" t="str">
            <v>Tak</v>
          </cell>
          <cell r="Y811">
            <v>15090.2</v>
          </cell>
          <cell r="Z811">
            <v>43629.15</v>
          </cell>
          <cell r="AA811">
            <v>13261.5</v>
          </cell>
          <cell r="AB811">
            <v>15090.2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30180.41</v>
          </cell>
          <cell r="AH811">
            <v>35180.410000000003</v>
          </cell>
          <cell r="AI811">
            <v>15090.2</v>
          </cell>
        </row>
        <row r="812">
          <cell r="P812" t="str">
            <v>RPZP.01.03.02-32-055/11</v>
          </cell>
          <cell r="Q812" t="e">
            <v>#N/A</v>
          </cell>
          <cell r="R812" t="str">
            <v>ostatni</v>
          </cell>
          <cell r="S812" t="str">
            <v>Beatex Beata Molenda</v>
          </cell>
          <cell r="T812" t="str">
            <v>8521751687</v>
          </cell>
          <cell r="U812" t="str">
            <v>2013-07-03</v>
          </cell>
          <cell r="V812">
            <v>5235</v>
          </cell>
          <cell r="W812">
            <v>5235</v>
          </cell>
          <cell r="X812" t="str">
            <v>Tak</v>
          </cell>
          <cell r="Y812">
            <v>16987.009999999998</v>
          </cell>
          <cell r="Z812">
            <v>40895.370000000003</v>
          </cell>
          <cell r="AA812">
            <v>13368.25</v>
          </cell>
          <cell r="AB812">
            <v>16987.009999999998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33974.019999999997</v>
          </cell>
          <cell r="AH812">
            <v>33974.019999999997</v>
          </cell>
          <cell r="AI812">
            <v>16987.009999999998</v>
          </cell>
        </row>
        <row r="813">
          <cell r="P813" t="str">
            <v>RPZP.01.03.02-32-056/11</v>
          </cell>
          <cell r="Q813" t="e">
            <v>#N/A</v>
          </cell>
          <cell r="R813" t="str">
            <v>ostatni</v>
          </cell>
          <cell r="S813" t="str">
            <v>Beatex Beata Molenda</v>
          </cell>
          <cell r="T813" t="str">
            <v>8521751687</v>
          </cell>
          <cell r="U813" t="str">
            <v>2013-06-18</v>
          </cell>
          <cell r="V813">
            <v>3279</v>
          </cell>
          <cell r="W813">
            <v>3279</v>
          </cell>
          <cell r="X813" t="str">
            <v>Tak</v>
          </cell>
          <cell r="Y813">
            <v>18403.560000000001</v>
          </cell>
          <cell r="Z813">
            <v>44422.04</v>
          </cell>
          <cell r="AA813">
            <v>13580</v>
          </cell>
          <cell r="AB813">
            <v>18403.560000000001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36807.120000000003</v>
          </cell>
          <cell r="AH813">
            <v>36807.120000000003</v>
          </cell>
          <cell r="AI813">
            <v>18403.560000000001</v>
          </cell>
        </row>
        <row r="814">
          <cell r="P814" t="str">
            <v>RPZP.01.03.02-32-057/11</v>
          </cell>
          <cell r="Q814" t="e">
            <v>#N/A</v>
          </cell>
          <cell r="R814" t="str">
            <v>ostatni</v>
          </cell>
          <cell r="S814" t="str">
            <v>"STARGUM" Zakład Przemysłu Gumowego Jan Wincenty Stankiewicz</v>
          </cell>
          <cell r="T814" t="str">
            <v>8540003383</v>
          </cell>
          <cell r="U814" t="str">
            <v>2012-08-31</v>
          </cell>
          <cell r="V814">
            <v>19541.91</v>
          </cell>
          <cell r="W814">
            <v>19541.91</v>
          </cell>
          <cell r="X814" t="str">
            <v>Tak</v>
          </cell>
          <cell r="Y814">
            <v>19541.91</v>
          </cell>
          <cell r="Z814">
            <v>62548.87</v>
          </cell>
          <cell r="AA814">
            <v>0</v>
          </cell>
          <cell r="AB814">
            <v>19541.91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49167.45</v>
          </cell>
          <cell r="AH814">
            <v>49167.45</v>
          </cell>
          <cell r="AI814">
            <v>19541.91</v>
          </cell>
        </row>
        <row r="815">
          <cell r="P815" t="str">
            <v>RPZP.01.03.02-32-059/11</v>
          </cell>
          <cell r="Q815" t="e">
            <v>#N/A</v>
          </cell>
          <cell r="R815" t="str">
            <v>ostatni</v>
          </cell>
          <cell r="S815" t="str">
            <v>Hot-Design Teresa J. Słowińska</v>
          </cell>
          <cell r="T815" t="str">
            <v>8561177616</v>
          </cell>
          <cell r="U815" t="str">
            <v>2013-06-13</v>
          </cell>
          <cell r="V815">
            <v>7850</v>
          </cell>
          <cell r="W815">
            <v>7850</v>
          </cell>
          <cell r="X815" t="str">
            <v>Tak</v>
          </cell>
          <cell r="Y815">
            <v>7850</v>
          </cell>
          <cell r="Z815">
            <v>15700</v>
          </cell>
          <cell r="AA815">
            <v>0</v>
          </cell>
          <cell r="AB815">
            <v>7850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15700</v>
          </cell>
          <cell r="AH815">
            <v>15700</v>
          </cell>
          <cell r="AI815">
            <v>7850</v>
          </cell>
        </row>
        <row r="816">
          <cell r="P816" t="str">
            <v>RPZP.01.03.02-32-060/11</v>
          </cell>
          <cell r="Q816" t="e">
            <v>#N/A</v>
          </cell>
          <cell r="R816" t="str">
            <v>ostatni</v>
          </cell>
          <cell r="S816" t="str">
            <v>P.P.H.U. TĘCZA Hurtownia Artykułów Budowlanych Ewa Żur</v>
          </cell>
          <cell r="T816" t="str">
            <v>6690007648</v>
          </cell>
          <cell r="U816" t="str">
            <v>2013-06-13</v>
          </cell>
          <cell r="V816">
            <v>7850</v>
          </cell>
          <cell r="W816">
            <v>7850</v>
          </cell>
          <cell r="X816" t="str">
            <v>Tak</v>
          </cell>
          <cell r="Y816">
            <v>7850</v>
          </cell>
          <cell r="Z816">
            <v>15700</v>
          </cell>
          <cell r="AA816">
            <v>0</v>
          </cell>
          <cell r="AB816">
            <v>7850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15700</v>
          </cell>
          <cell r="AH816">
            <v>15700</v>
          </cell>
          <cell r="AI816">
            <v>7850</v>
          </cell>
        </row>
        <row r="817">
          <cell r="P817" t="str">
            <v>RPZP.01.03.02-32-062/11</v>
          </cell>
          <cell r="Q817" t="e">
            <v>#N/A</v>
          </cell>
          <cell r="R817" t="str">
            <v>ostatni</v>
          </cell>
          <cell r="S817" t="str">
            <v>Przedsiębiorstwo Produkcyjno Handlowe ZAPOL Dmochowski ,Sobczyk Spółka Jawna</v>
          </cell>
          <cell r="T817" t="str">
            <v>8520509412</v>
          </cell>
          <cell r="U817" t="str">
            <v>2013-06-13</v>
          </cell>
          <cell r="V817">
            <v>7850</v>
          </cell>
          <cell r="W817">
            <v>7850</v>
          </cell>
          <cell r="X817" t="str">
            <v>Tak</v>
          </cell>
          <cell r="Y817">
            <v>7850</v>
          </cell>
          <cell r="Z817">
            <v>15700</v>
          </cell>
          <cell r="AA817">
            <v>0</v>
          </cell>
          <cell r="AB817">
            <v>7850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15700</v>
          </cell>
          <cell r="AH817">
            <v>15700</v>
          </cell>
          <cell r="AI817">
            <v>7850</v>
          </cell>
        </row>
        <row r="818">
          <cell r="P818" t="str">
            <v>RPZP.01.03.02-32-063/11</v>
          </cell>
          <cell r="Q818" t="e">
            <v>#N/A</v>
          </cell>
          <cell r="R818" t="str">
            <v>ostatni</v>
          </cell>
          <cell r="S818" t="str">
            <v>"INFINIO" Sp. z o.o.</v>
          </cell>
          <cell r="T818" t="str">
            <v>6692479340</v>
          </cell>
          <cell r="U818" t="str">
            <v>2013-06-13</v>
          </cell>
          <cell r="V818">
            <v>3925</v>
          </cell>
          <cell r="W818">
            <v>3925</v>
          </cell>
          <cell r="X818" t="str">
            <v>Tak</v>
          </cell>
          <cell r="Y818">
            <v>3925</v>
          </cell>
          <cell r="Z818">
            <v>7850</v>
          </cell>
          <cell r="AA818">
            <v>0</v>
          </cell>
          <cell r="AB818">
            <v>3925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7850</v>
          </cell>
          <cell r="AH818">
            <v>7850</v>
          </cell>
          <cell r="AI818">
            <v>3925</v>
          </cell>
        </row>
        <row r="819">
          <cell r="P819" t="str">
            <v>RPZP.01.03.02-32-064/11</v>
          </cell>
          <cell r="Q819" t="e">
            <v>#N/A</v>
          </cell>
          <cell r="R819" t="str">
            <v>ostatni</v>
          </cell>
          <cell r="S819" t="str">
            <v>Zakład Mechaniczny METALTECH SPÓŁKA Z OGRANICZONĄ ODPOWIEDZIALNOŚCIĄ</v>
          </cell>
          <cell r="T819" t="str">
            <v>7650011839</v>
          </cell>
          <cell r="U819" t="str">
            <v>2012-11-15</v>
          </cell>
          <cell r="V819">
            <v>20000</v>
          </cell>
          <cell r="W819">
            <v>20000</v>
          </cell>
          <cell r="X819" t="str">
            <v>Tak</v>
          </cell>
          <cell r="Y819">
            <v>20000</v>
          </cell>
          <cell r="Z819">
            <v>115968.25</v>
          </cell>
          <cell r="AA819">
            <v>0</v>
          </cell>
          <cell r="AB819">
            <v>20000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40000</v>
          </cell>
          <cell r="AH819">
            <v>40000</v>
          </cell>
          <cell r="AI819">
            <v>20000</v>
          </cell>
        </row>
        <row r="820">
          <cell r="P820" t="str">
            <v>RPZP.01.03.02-32-065/11</v>
          </cell>
          <cell r="Q820" t="e">
            <v>#N/A</v>
          </cell>
          <cell r="R820" t="str">
            <v>ostatni</v>
          </cell>
          <cell r="S820" t="str">
            <v>Kancelaria Radców Prawnych "Licht&amp;Przeworska" s.c.</v>
          </cell>
          <cell r="T820" t="str">
            <v>8511195569</v>
          </cell>
          <cell r="U820" t="str">
            <v>2013-06-13</v>
          </cell>
          <cell r="V820">
            <v>3925</v>
          </cell>
          <cell r="W820">
            <v>3925</v>
          </cell>
          <cell r="X820" t="str">
            <v>Tak</v>
          </cell>
          <cell r="Y820">
            <v>3925</v>
          </cell>
          <cell r="Z820">
            <v>7850</v>
          </cell>
          <cell r="AA820">
            <v>0</v>
          </cell>
          <cell r="AB820">
            <v>3925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7850</v>
          </cell>
          <cell r="AH820">
            <v>7850</v>
          </cell>
          <cell r="AI820">
            <v>3925</v>
          </cell>
        </row>
        <row r="821">
          <cell r="P821" t="str">
            <v>RPZP.01.03.02-32-070/11</v>
          </cell>
          <cell r="Q821" t="e">
            <v>#N/A</v>
          </cell>
          <cell r="R821" t="str">
            <v>ostatni</v>
          </cell>
          <cell r="S821" t="str">
            <v>Urbicon Spółka z o.o.</v>
          </cell>
          <cell r="T821" t="str">
            <v>8520505265</v>
          </cell>
          <cell r="U821" t="str">
            <v>2013-06-13</v>
          </cell>
          <cell r="V821">
            <v>7850</v>
          </cell>
          <cell r="W821">
            <v>7850</v>
          </cell>
          <cell r="X821" t="str">
            <v>Tak</v>
          </cell>
          <cell r="Y821">
            <v>7850</v>
          </cell>
          <cell r="Z821">
            <v>15700</v>
          </cell>
          <cell r="AA821">
            <v>0</v>
          </cell>
          <cell r="AB821">
            <v>7850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15700</v>
          </cell>
          <cell r="AH821">
            <v>15700</v>
          </cell>
          <cell r="AI821">
            <v>7850</v>
          </cell>
        </row>
        <row r="822">
          <cell r="P822" t="str">
            <v>RPZP.01.03.02-32-071/11</v>
          </cell>
          <cell r="Q822" t="e">
            <v>#N/A</v>
          </cell>
          <cell r="R822" t="str">
            <v>ostatni</v>
          </cell>
          <cell r="S822" t="str">
            <v>Zakład Usług Elektrycznych HERTZ Roman Herczyński</v>
          </cell>
          <cell r="T822" t="str">
            <v>8510308801</v>
          </cell>
          <cell r="U822" t="str">
            <v>2013-06-13</v>
          </cell>
          <cell r="V822">
            <v>3925</v>
          </cell>
          <cell r="W822">
            <v>3925</v>
          </cell>
          <cell r="X822" t="str">
            <v>Tak</v>
          </cell>
          <cell r="Y822">
            <v>3925</v>
          </cell>
          <cell r="Z822">
            <v>7850</v>
          </cell>
          <cell r="AA822">
            <v>0</v>
          </cell>
          <cell r="AB822">
            <v>3925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7850</v>
          </cell>
          <cell r="AH822">
            <v>7850</v>
          </cell>
          <cell r="AI822">
            <v>3925</v>
          </cell>
        </row>
        <row r="823">
          <cell r="P823" t="str">
            <v>RPZP.01.03.02-32-072/11</v>
          </cell>
          <cell r="Q823" t="e">
            <v>#N/A</v>
          </cell>
          <cell r="R823" t="str">
            <v>ostatni</v>
          </cell>
          <cell r="S823" t="str">
            <v>Biothal Lebdowicz Sp. Jawna</v>
          </cell>
          <cell r="T823" t="str">
            <v>9552080183</v>
          </cell>
          <cell r="U823" t="str">
            <v>2013-06-13</v>
          </cell>
          <cell r="V823">
            <v>7850</v>
          </cell>
          <cell r="W823">
            <v>7850</v>
          </cell>
          <cell r="X823" t="str">
            <v>Tak</v>
          </cell>
          <cell r="Y823">
            <v>7850</v>
          </cell>
          <cell r="Z823">
            <v>15700</v>
          </cell>
          <cell r="AA823">
            <v>0</v>
          </cell>
          <cell r="AB823">
            <v>7850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15700</v>
          </cell>
          <cell r="AH823">
            <v>15700</v>
          </cell>
          <cell r="AI823">
            <v>7850</v>
          </cell>
        </row>
        <row r="824">
          <cell r="P824" t="str">
            <v>RPZP.01.03.02-32-073/11</v>
          </cell>
          <cell r="Q824" t="e">
            <v>#N/A</v>
          </cell>
          <cell r="R824" t="str">
            <v>ostatni</v>
          </cell>
          <cell r="S824" t="str">
            <v>Biuro Turystyki Skandynawskiej FREGATA</v>
          </cell>
          <cell r="T824" t="str">
            <v>8550002899</v>
          </cell>
          <cell r="U824" t="str">
            <v>2013-06-13</v>
          </cell>
          <cell r="V824">
            <v>7850</v>
          </cell>
          <cell r="W824">
            <v>7850</v>
          </cell>
          <cell r="X824" t="str">
            <v>Tak</v>
          </cell>
          <cell r="Y824">
            <v>7850</v>
          </cell>
          <cell r="Z824">
            <v>15700</v>
          </cell>
          <cell r="AA824">
            <v>0</v>
          </cell>
          <cell r="AB824">
            <v>7850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15700</v>
          </cell>
          <cell r="AH824">
            <v>15700</v>
          </cell>
          <cell r="AI824">
            <v>7850</v>
          </cell>
        </row>
        <row r="825">
          <cell r="P825" t="str">
            <v>RPZP.01.03.02-32-074/11</v>
          </cell>
          <cell r="Q825" t="e">
            <v>#N/A</v>
          </cell>
          <cell r="R825" t="str">
            <v>ostatni</v>
          </cell>
          <cell r="S825" t="str">
            <v>Wesa Sawiccy Sp. J.</v>
          </cell>
          <cell r="T825" t="str">
            <v>8511966423</v>
          </cell>
          <cell r="U825" t="str">
            <v>2013-06-13</v>
          </cell>
          <cell r="V825">
            <v>7850</v>
          </cell>
          <cell r="W825">
            <v>7850</v>
          </cell>
          <cell r="X825" t="str">
            <v>Tak</v>
          </cell>
          <cell r="Y825">
            <v>7850</v>
          </cell>
          <cell r="Z825">
            <v>15700</v>
          </cell>
          <cell r="AA825">
            <v>0</v>
          </cell>
          <cell r="AB825">
            <v>7850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15700</v>
          </cell>
          <cell r="AH825">
            <v>15700</v>
          </cell>
          <cell r="AI825">
            <v>7850</v>
          </cell>
        </row>
        <row r="826">
          <cell r="P826" t="str">
            <v>RPZP.01.03.02-32-075/11</v>
          </cell>
          <cell r="Q826" t="e">
            <v>#N/A</v>
          </cell>
          <cell r="R826" t="str">
            <v>ostatni</v>
          </cell>
          <cell r="S826" t="str">
            <v>Kancelaria Doradztwa Podatkowego Beata Norsesowicz</v>
          </cell>
          <cell r="T826" t="str">
            <v>5971039585</v>
          </cell>
          <cell r="U826" t="str">
            <v>2013-06-13</v>
          </cell>
          <cell r="V826">
            <v>3925</v>
          </cell>
          <cell r="W826">
            <v>3925</v>
          </cell>
          <cell r="X826" t="str">
            <v>Tak</v>
          </cell>
          <cell r="Y826">
            <v>3925</v>
          </cell>
          <cell r="Z826">
            <v>7850</v>
          </cell>
          <cell r="AA826">
            <v>0</v>
          </cell>
          <cell r="AB826">
            <v>3925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7850</v>
          </cell>
          <cell r="AH826">
            <v>7850</v>
          </cell>
          <cell r="AI826">
            <v>3925</v>
          </cell>
        </row>
        <row r="827">
          <cell r="P827" t="str">
            <v>RPZP.01.03.02-32-076/11</v>
          </cell>
          <cell r="Q827" t="e">
            <v>#N/A</v>
          </cell>
          <cell r="R827" t="str">
            <v>ostatni</v>
          </cell>
          <cell r="S827" t="str">
            <v>CELLCO COMMUNICATIONS SPÓŁKA Z OGRANICZONĄ ODPOWIEDZIALNOŚCIĄ</v>
          </cell>
          <cell r="T827" t="str">
            <v>8521826706</v>
          </cell>
          <cell r="U827" t="str">
            <v>2013-06-24</v>
          </cell>
          <cell r="V827">
            <v>15897.51</v>
          </cell>
          <cell r="W827">
            <v>15897.51</v>
          </cell>
          <cell r="X827" t="str">
            <v>Tak</v>
          </cell>
          <cell r="Y827">
            <v>15897.51</v>
          </cell>
          <cell r="Z827">
            <v>67677.33</v>
          </cell>
          <cell r="AA827">
            <v>0</v>
          </cell>
          <cell r="AB827">
            <v>15897.51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31795.02</v>
          </cell>
          <cell r="AH827">
            <v>31795.02</v>
          </cell>
          <cell r="AI827">
            <v>15897.51</v>
          </cell>
        </row>
        <row r="828">
          <cell r="P828" t="str">
            <v>RPZP.01.03.02-32-077/11</v>
          </cell>
          <cell r="Q828" t="e">
            <v>#N/A</v>
          </cell>
          <cell r="R828" t="str">
            <v>ostatni</v>
          </cell>
          <cell r="S828" t="str">
            <v>Przedsiębiorstwo Budowlane Ciroko Sp. z o.o.</v>
          </cell>
          <cell r="T828" t="str">
            <v>8520500641</v>
          </cell>
          <cell r="U828" t="str">
            <v>2013-06-13</v>
          </cell>
          <cell r="V828">
            <v>3925</v>
          </cell>
          <cell r="W828">
            <v>3925</v>
          </cell>
          <cell r="X828" t="str">
            <v>Tak</v>
          </cell>
          <cell r="Y828">
            <v>3925</v>
          </cell>
          <cell r="Z828">
            <v>7850</v>
          </cell>
          <cell r="AA828">
            <v>0</v>
          </cell>
          <cell r="AB828">
            <v>3925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7850</v>
          </cell>
          <cell r="AH828">
            <v>7850</v>
          </cell>
          <cell r="AI828">
            <v>3925</v>
          </cell>
        </row>
        <row r="829">
          <cell r="P829" t="str">
            <v>RPZP.01.03.02-32-078/11</v>
          </cell>
          <cell r="Q829" t="e">
            <v>#N/A</v>
          </cell>
          <cell r="R829" t="str">
            <v>ostatni</v>
          </cell>
          <cell r="S829" t="str">
            <v>„RANCON” Renata Nowakowska „AKADEMIA STYLU”</v>
          </cell>
          <cell r="T829" t="str">
            <v>8510204065</v>
          </cell>
          <cell r="U829" t="str">
            <v>2013-06-13</v>
          </cell>
          <cell r="V829">
            <v>3925</v>
          </cell>
          <cell r="W829">
            <v>3925</v>
          </cell>
          <cell r="X829" t="str">
            <v>Tak</v>
          </cell>
          <cell r="Y829">
            <v>3925</v>
          </cell>
          <cell r="Z829">
            <v>7850</v>
          </cell>
          <cell r="AA829">
            <v>0</v>
          </cell>
          <cell r="AB829">
            <v>3925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7850</v>
          </cell>
          <cell r="AH829">
            <v>7850</v>
          </cell>
          <cell r="AI829">
            <v>3925</v>
          </cell>
        </row>
        <row r="830">
          <cell r="P830" t="str">
            <v>RPZP.01.03.02-32-079/11</v>
          </cell>
          <cell r="Q830" t="e">
            <v>#N/A</v>
          </cell>
          <cell r="R830" t="str">
            <v>ostatni</v>
          </cell>
          <cell r="S830" t="str">
            <v>PPH "OZI" Salitra &amp; Salitra S.J.</v>
          </cell>
          <cell r="T830" t="str">
            <v>8580007766</v>
          </cell>
          <cell r="U830" t="str">
            <v>2013-06-13</v>
          </cell>
          <cell r="V830">
            <v>7850</v>
          </cell>
          <cell r="W830">
            <v>7850</v>
          </cell>
          <cell r="X830" t="str">
            <v>Tak</v>
          </cell>
          <cell r="Y830">
            <v>7850</v>
          </cell>
          <cell r="Z830">
            <v>15700</v>
          </cell>
          <cell r="AA830">
            <v>0</v>
          </cell>
          <cell r="AB830">
            <v>7850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15700</v>
          </cell>
          <cell r="AH830">
            <v>15700</v>
          </cell>
          <cell r="AI830">
            <v>7850</v>
          </cell>
        </row>
        <row r="831">
          <cell r="P831" t="str">
            <v>RPZP.01.03.02-32-080/11</v>
          </cell>
          <cell r="Q831" t="e">
            <v>#N/A</v>
          </cell>
          <cell r="R831" t="str">
            <v>ostatni</v>
          </cell>
          <cell r="S831" t="str">
            <v>Zakład Produkcyjno Usługowo Handlowy "Irma" Marek Bogucki</v>
          </cell>
          <cell r="T831" t="str">
            <v>8510200995</v>
          </cell>
          <cell r="U831" t="str">
            <v>2013-06-13</v>
          </cell>
          <cell r="V831">
            <v>7850</v>
          </cell>
          <cell r="W831">
            <v>7850</v>
          </cell>
          <cell r="X831" t="str">
            <v>Tak</v>
          </cell>
          <cell r="Y831">
            <v>7850</v>
          </cell>
          <cell r="Z831">
            <v>15700</v>
          </cell>
          <cell r="AA831">
            <v>0</v>
          </cell>
          <cell r="AB831">
            <v>7850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15700</v>
          </cell>
          <cell r="AH831">
            <v>15700</v>
          </cell>
          <cell r="AI831">
            <v>7850</v>
          </cell>
        </row>
        <row r="832">
          <cell r="P832" t="str">
            <v>RPZP.01.03.02-32-081/11</v>
          </cell>
          <cell r="Q832" t="e">
            <v>#N/A</v>
          </cell>
          <cell r="R832" t="str">
            <v>ostatni</v>
          </cell>
          <cell r="S832" t="str">
            <v>DORADCA Jerzy Potiechin</v>
          </cell>
          <cell r="T832" t="str">
            <v>8520700653</v>
          </cell>
          <cell r="U832" t="str">
            <v>2013-06-13</v>
          </cell>
          <cell r="V832">
            <v>3925</v>
          </cell>
          <cell r="W832">
            <v>3925</v>
          </cell>
          <cell r="X832" t="str">
            <v>Tak</v>
          </cell>
          <cell r="Y832">
            <v>3925</v>
          </cell>
          <cell r="Z832">
            <v>7850</v>
          </cell>
          <cell r="AA832">
            <v>0</v>
          </cell>
          <cell r="AB832">
            <v>3925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7850</v>
          </cell>
          <cell r="AH832">
            <v>7850</v>
          </cell>
          <cell r="AI832">
            <v>3925</v>
          </cell>
        </row>
        <row r="833">
          <cell r="P833" t="str">
            <v>RPZP.01.03.02-32-083/11</v>
          </cell>
          <cell r="Q833" t="e">
            <v>#N/A</v>
          </cell>
          <cell r="R833" t="str">
            <v>ostatni</v>
          </cell>
          <cell r="S833" t="str">
            <v>Przedsiębiorstwo Handlowo-Transportowe Krzysztof Bobryk</v>
          </cell>
          <cell r="T833" t="str">
            <v>8510308540</v>
          </cell>
          <cell r="U833" t="str">
            <v>2013-06-13</v>
          </cell>
          <cell r="V833">
            <v>3925</v>
          </cell>
          <cell r="W833">
            <v>3925</v>
          </cell>
          <cell r="X833" t="str">
            <v>Tak</v>
          </cell>
          <cell r="Y833">
            <v>3925</v>
          </cell>
          <cell r="Z833">
            <v>7850</v>
          </cell>
          <cell r="AA833">
            <v>0</v>
          </cell>
          <cell r="AB833">
            <v>3925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7850</v>
          </cell>
          <cell r="AH833">
            <v>7850</v>
          </cell>
          <cell r="AI833">
            <v>3925</v>
          </cell>
        </row>
        <row r="834">
          <cell r="P834" t="str">
            <v>RPZP.01.03.02-32-089/11</v>
          </cell>
          <cell r="Q834" t="e">
            <v>#N/A</v>
          </cell>
          <cell r="R834" t="str">
            <v>ostatni</v>
          </cell>
          <cell r="S834" t="str">
            <v>"TOMASZEWICZ" PRZEDSIĘBIORSTWO BUDOWLANE PIOTR TOMASZEWICZ</v>
          </cell>
          <cell r="T834" t="str">
            <v>8520603022</v>
          </cell>
          <cell r="U834" t="str">
            <v>2013-06-13</v>
          </cell>
          <cell r="V834">
            <v>3925</v>
          </cell>
          <cell r="W834">
            <v>3925</v>
          </cell>
          <cell r="X834" t="str">
            <v>Tak</v>
          </cell>
          <cell r="Y834">
            <v>3925</v>
          </cell>
          <cell r="Z834">
            <v>7850</v>
          </cell>
          <cell r="AA834">
            <v>0</v>
          </cell>
          <cell r="AB834">
            <v>3925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7850</v>
          </cell>
          <cell r="AH834">
            <v>7850</v>
          </cell>
          <cell r="AI834">
            <v>3925</v>
          </cell>
        </row>
        <row r="835">
          <cell r="P835" t="str">
            <v>RPZP.01.03.02-32-090/11</v>
          </cell>
          <cell r="Q835" t="e">
            <v>#N/A</v>
          </cell>
          <cell r="R835" t="str">
            <v>ostatni</v>
          </cell>
          <cell r="S835" t="str">
            <v>Przedsiębiorstwo Wielobranżowe IRFAR Sebastian Marek Faryniarz</v>
          </cell>
          <cell r="T835" t="str">
            <v>8511081848</v>
          </cell>
          <cell r="U835" t="str">
            <v>2013-06-13</v>
          </cell>
          <cell r="V835">
            <v>7850</v>
          </cell>
          <cell r="W835">
            <v>7850</v>
          </cell>
          <cell r="X835" t="str">
            <v>Tak</v>
          </cell>
          <cell r="Y835">
            <v>7850</v>
          </cell>
          <cell r="Z835">
            <v>15700</v>
          </cell>
          <cell r="AA835">
            <v>0</v>
          </cell>
          <cell r="AB835">
            <v>7850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15700</v>
          </cell>
          <cell r="AH835">
            <v>15700</v>
          </cell>
          <cell r="AI835">
            <v>7850</v>
          </cell>
        </row>
        <row r="836">
          <cell r="P836" t="str">
            <v>RPZP.01.03.02-32-091/11</v>
          </cell>
          <cell r="Q836" t="e">
            <v>#N/A</v>
          </cell>
          <cell r="R836" t="str">
            <v>ostatni</v>
          </cell>
          <cell r="S836" t="str">
            <v>Polska Fundacja Przedsiębiorczości</v>
          </cell>
          <cell r="T836" t="str">
            <v>8512242911</v>
          </cell>
          <cell r="U836" t="str">
            <v>2013-06-13</v>
          </cell>
          <cell r="V836">
            <v>7850</v>
          </cell>
          <cell r="W836">
            <v>7850</v>
          </cell>
          <cell r="X836" t="str">
            <v>Tak</v>
          </cell>
          <cell r="Y836">
            <v>7850</v>
          </cell>
          <cell r="Z836">
            <v>15700</v>
          </cell>
          <cell r="AA836">
            <v>0</v>
          </cell>
          <cell r="AB836">
            <v>7850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15700</v>
          </cell>
          <cell r="AH836">
            <v>15700</v>
          </cell>
          <cell r="AI836">
            <v>7850</v>
          </cell>
        </row>
        <row r="837">
          <cell r="P837" t="str">
            <v>RPZP.01.03.02-32-092/11</v>
          </cell>
          <cell r="Q837" t="e">
            <v>#N/A</v>
          </cell>
          <cell r="R837" t="str">
            <v>ostatni</v>
          </cell>
          <cell r="S837" t="str">
            <v>Tomaszewicz Development sp. z o.o.</v>
          </cell>
          <cell r="T837" t="str">
            <v>8522496056</v>
          </cell>
          <cell r="U837" t="str">
            <v>2013-06-13</v>
          </cell>
          <cell r="V837">
            <v>3925</v>
          </cell>
          <cell r="W837">
            <v>3925</v>
          </cell>
          <cell r="X837" t="str">
            <v>Tak</v>
          </cell>
          <cell r="Y837">
            <v>3925</v>
          </cell>
          <cell r="Z837">
            <v>7850</v>
          </cell>
          <cell r="AA837">
            <v>0</v>
          </cell>
          <cell r="AB837">
            <v>3925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7850</v>
          </cell>
          <cell r="AH837">
            <v>7850</v>
          </cell>
          <cell r="AI837">
            <v>3925</v>
          </cell>
        </row>
        <row r="838">
          <cell r="P838" t="str">
            <v>RPZP.01.03.02-32-093/11</v>
          </cell>
          <cell r="Q838" t="e">
            <v>#N/A</v>
          </cell>
          <cell r="R838" t="str">
            <v>ostatni</v>
          </cell>
          <cell r="S838" t="str">
            <v>Prokon Designing Waldemar Kugler Sp.j.</v>
          </cell>
          <cell r="T838" t="str">
            <v>8511004196</v>
          </cell>
          <cell r="U838" t="str">
            <v>2013-06-13</v>
          </cell>
          <cell r="V838">
            <v>7850</v>
          </cell>
          <cell r="W838">
            <v>7850</v>
          </cell>
          <cell r="X838" t="str">
            <v>Tak</v>
          </cell>
          <cell r="Y838">
            <v>7850</v>
          </cell>
          <cell r="Z838">
            <v>15700</v>
          </cell>
          <cell r="AA838">
            <v>0</v>
          </cell>
          <cell r="AB838">
            <v>7850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15700</v>
          </cell>
          <cell r="AH838">
            <v>15700</v>
          </cell>
          <cell r="AI838">
            <v>7850</v>
          </cell>
        </row>
        <row r="839">
          <cell r="P839" t="str">
            <v>RPZP.01.03.02-32-094/11</v>
          </cell>
          <cell r="Q839" t="e">
            <v>#N/A</v>
          </cell>
          <cell r="R839" t="str">
            <v>ostatni</v>
          </cell>
          <cell r="S839" t="str">
            <v>Metallbau Sawicki Konsulting Zbigniew Sawicki</v>
          </cell>
          <cell r="T839" t="str">
            <v>9551920385</v>
          </cell>
          <cell r="U839" t="str">
            <v>2013-06-13</v>
          </cell>
          <cell r="V839">
            <v>3925</v>
          </cell>
          <cell r="W839">
            <v>3925</v>
          </cell>
          <cell r="X839" t="str">
            <v>Tak</v>
          </cell>
          <cell r="Y839">
            <v>3925</v>
          </cell>
          <cell r="Z839">
            <v>7850</v>
          </cell>
          <cell r="AA839">
            <v>0</v>
          </cell>
          <cell r="AB839">
            <v>3925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7850</v>
          </cell>
          <cell r="AH839">
            <v>7850</v>
          </cell>
          <cell r="AI839">
            <v>3925</v>
          </cell>
        </row>
        <row r="840">
          <cell r="P840" t="str">
            <v>RPZP.01.03.02-32-096/11</v>
          </cell>
          <cell r="Q840" t="e">
            <v>#N/A</v>
          </cell>
          <cell r="R840" t="str">
            <v>ostatni</v>
          </cell>
          <cell r="S840" t="str">
            <v>Infoman Spółka Cywilna Przemysław Czuba, Sławomir Czuba</v>
          </cell>
          <cell r="T840" t="str">
            <v>5941126440</v>
          </cell>
          <cell r="U840" t="str">
            <v>2013-01-31</v>
          </cell>
          <cell r="V840">
            <v>18440</v>
          </cell>
          <cell r="W840">
            <v>18440</v>
          </cell>
          <cell r="X840" t="str">
            <v>Tak</v>
          </cell>
          <cell r="Y840">
            <v>18440</v>
          </cell>
          <cell r="Z840">
            <v>45622.5</v>
          </cell>
          <cell r="AA840">
            <v>0</v>
          </cell>
          <cell r="AB840">
            <v>18440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36880</v>
          </cell>
          <cell r="AH840">
            <v>36880</v>
          </cell>
          <cell r="AI840">
            <v>18440</v>
          </cell>
        </row>
        <row r="841">
          <cell r="P841" t="str">
            <v>RPZP.01.03.02-32-097/11</v>
          </cell>
          <cell r="Q841" t="e">
            <v>#N/A</v>
          </cell>
          <cell r="R841" t="str">
            <v>ostatni</v>
          </cell>
          <cell r="S841" t="str">
            <v>Biuro Usług Technicznych - Eugeniusz Dobosz</v>
          </cell>
          <cell r="T841" t="str">
            <v>5941280690</v>
          </cell>
          <cell r="U841" t="str">
            <v>2012-07-10</v>
          </cell>
          <cell r="V841">
            <v>3719.51</v>
          </cell>
          <cell r="W841">
            <v>3719.51</v>
          </cell>
          <cell r="X841" t="str">
            <v>Tak</v>
          </cell>
          <cell r="Y841">
            <v>3719.51</v>
          </cell>
          <cell r="Z841">
            <v>7439.02</v>
          </cell>
          <cell r="AA841">
            <v>0</v>
          </cell>
          <cell r="AB841">
            <v>3719.51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7439.02</v>
          </cell>
          <cell r="AH841">
            <v>7439.02</v>
          </cell>
          <cell r="AI841">
            <v>3719.51</v>
          </cell>
        </row>
        <row r="842">
          <cell r="P842" t="str">
            <v>RPZP.01.03.02-32-098/11</v>
          </cell>
          <cell r="Q842" t="e">
            <v>#N/A</v>
          </cell>
          <cell r="R842" t="str">
            <v>ostatni</v>
          </cell>
          <cell r="S842" t="str">
            <v>PROFIHOME Sławomir Ireneusz Sadownik</v>
          </cell>
          <cell r="T842" t="str">
            <v>8512367618</v>
          </cell>
          <cell r="U842" t="str">
            <v>2012-07-10</v>
          </cell>
          <cell r="V842">
            <v>3719.51</v>
          </cell>
          <cell r="W842">
            <v>3719.51</v>
          </cell>
          <cell r="X842" t="str">
            <v>Tak</v>
          </cell>
          <cell r="Y842">
            <v>3719.51</v>
          </cell>
          <cell r="Z842">
            <v>7439.02</v>
          </cell>
          <cell r="AA842">
            <v>0</v>
          </cell>
          <cell r="AB842">
            <v>3719.51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7439.02</v>
          </cell>
          <cell r="AH842">
            <v>7439.02</v>
          </cell>
          <cell r="AI842">
            <v>3719.51</v>
          </cell>
        </row>
        <row r="843">
          <cell r="P843" t="str">
            <v>RPZP.01.03.02-32-099/11</v>
          </cell>
          <cell r="Q843" t="e">
            <v>#N/A</v>
          </cell>
          <cell r="R843" t="str">
            <v>ostatni</v>
          </cell>
          <cell r="S843" t="str">
            <v>"ORSEL" PIOTR PROSTAK</v>
          </cell>
          <cell r="T843" t="str">
            <v>9551528842</v>
          </cell>
          <cell r="U843" t="str">
            <v>2012-07-10</v>
          </cell>
          <cell r="V843">
            <v>3719.51</v>
          </cell>
          <cell r="W843">
            <v>3719.51</v>
          </cell>
          <cell r="X843" t="str">
            <v>Tak</v>
          </cell>
          <cell r="Y843">
            <v>3719.51</v>
          </cell>
          <cell r="Z843">
            <v>7439.02</v>
          </cell>
          <cell r="AA843">
            <v>0</v>
          </cell>
          <cell r="AB843">
            <v>3719.51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7439.02</v>
          </cell>
          <cell r="AH843">
            <v>7439.02</v>
          </cell>
          <cell r="AI843">
            <v>3719.51</v>
          </cell>
        </row>
        <row r="844">
          <cell r="P844" t="str">
            <v>RPZP.01.03.02-32-100/11</v>
          </cell>
          <cell r="Q844" t="e">
            <v>#N/A</v>
          </cell>
          <cell r="R844" t="str">
            <v>ostatni</v>
          </cell>
          <cell r="S844" t="str">
            <v>Przedsiebiorstwo Budowlano - Handlowe "PERFEKT" Mirosław Barwina, Elżbieta Barwina Spółka Jawna</v>
          </cell>
          <cell r="T844" t="str">
            <v>8520405279</v>
          </cell>
          <cell r="U844" t="str">
            <v>2012-07-10</v>
          </cell>
          <cell r="V844">
            <v>7439.02</v>
          </cell>
          <cell r="W844">
            <v>7439.02</v>
          </cell>
          <cell r="X844" t="str">
            <v>Tak</v>
          </cell>
          <cell r="Y844">
            <v>7439.02</v>
          </cell>
          <cell r="Z844">
            <v>14878.04</v>
          </cell>
          <cell r="AA844">
            <v>0</v>
          </cell>
          <cell r="AB844">
            <v>7439.02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14878.04</v>
          </cell>
          <cell r="AH844">
            <v>14878.04</v>
          </cell>
          <cell r="AI844">
            <v>7439.02</v>
          </cell>
        </row>
        <row r="845">
          <cell r="P845" t="str">
            <v>RPZP.01.03.02-32-101/11</v>
          </cell>
          <cell r="Q845" t="e">
            <v>#N/A</v>
          </cell>
          <cell r="R845" t="str">
            <v>ostatni</v>
          </cell>
          <cell r="S845" t="str">
            <v>INWESTYCJE BUDOWLANE IRENEUSZ MICHOŃ</v>
          </cell>
          <cell r="T845" t="str">
            <v>6691079785</v>
          </cell>
          <cell r="U845" t="str">
            <v>2012-07-10</v>
          </cell>
          <cell r="V845">
            <v>7439.02</v>
          </cell>
          <cell r="W845">
            <v>7439.02</v>
          </cell>
          <cell r="X845" t="str">
            <v>Tak</v>
          </cell>
          <cell r="Y845">
            <v>7439.02</v>
          </cell>
          <cell r="Z845">
            <v>14878.04</v>
          </cell>
          <cell r="AA845">
            <v>0</v>
          </cell>
          <cell r="AB845">
            <v>7439.02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14878.04</v>
          </cell>
          <cell r="AH845">
            <v>14878.04</v>
          </cell>
          <cell r="AI845">
            <v>7439.02</v>
          </cell>
        </row>
        <row r="846">
          <cell r="P846" t="str">
            <v>RPZP.01.03.02-32-103/11</v>
          </cell>
          <cell r="Q846" t="e">
            <v>#N/A</v>
          </cell>
          <cell r="R846" t="str">
            <v>ostatni</v>
          </cell>
          <cell r="S846" t="str">
            <v>PRZEDSIĘBIORSTWO BUDOWNICTWA OGÓLNEGO I USŁUG INWESTYCYJNYCH PIOTR FLENS</v>
          </cell>
          <cell r="T846" t="str">
            <v>6690402155</v>
          </cell>
          <cell r="U846" t="str">
            <v>2012-07-10</v>
          </cell>
          <cell r="V846">
            <v>7439.02</v>
          </cell>
          <cell r="W846">
            <v>7439.02</v>
          </cell>
          <cell r="X846" t="str">
            <v>Tak</v>
          </cell>
          <cell r="Y846">
            <v>7439.02</v>
          </cell>
          <cell r="Z846">
            <v>14878.04</v>
          </cell>
          <cell r="AA846">
            <v>0</v>
          </cell>
          <cell r="AB846">
            <v>7439.02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14878.04</v>
          </cell>
          <cell r="AH846">
            <v>14878.04</v>
          </cell>
          <cell r="AI846">
            <v>7439.02</v>
          </cell>
        </row>
        <row r="847">
          <cell r="P847" t="str">
            <v>RPZP.01.03.02-32-105/11</v>
          </cell>
          <cell r="Q847" t="e">
            <v>#N/A</v>
          </cell>
          <cell r="R847" t="str">
            <v>ostatni</v>
          </cell>
          <cell r="S847" t="str">
            <v>NP CONSULT SPÓŁKA Z OGRANICZONĄ ODPOWIEDZIALNOŚCIĄ</v>
          </cell>
          <cell r="T847" t="str">
            <v>8513067278</v>
          </cell>
          <cell r="U847" t="str">
            <v>2012-07-10</v>
          </cell>
          <cell r="V847">
            <v>3719.51</v>
          </cell>
          <cell r="W847">
            <v>3719.51</v>
          </cell>
          <cell r="X847" t="str">
            <v>Tak</v>
          </cell>
          <cell r="Y847">
            <v>3719.51</v>
          </cell>
          <cell r="Z847">
            <v>7439.02</v>
          </cell>
          <cell r="AA847">
            <v>0</v>
          </cell>
          <cell r="AB847">
            <v>3719.51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7439.02</v>
          </cell>
          <cell r="AH847">
            <v>7439.02</v>
          </cell>
          <cell r="AI847">
            <v>3719.51</v>
          </cell>
        </row>
        <row r="848">
          <cell r="P848" t="str">
            <v>RPZP.01.03.02-32-106/11</v>
          </cell>
          <cell r="Q848" t="e">
            <v>#N/A</v>
          </cell>
          <cell r="R848" t="str">
            <v>ostatni</v>
          </cell>
          <cell r="S848" t="str">
            <v>PRZEDSIĘBIORSTWO INSTALACYJNE "INŻYNIER" Marcin Ołówka</v>
          </cell>
          <cell r="T848" t="str">
            <v>8571678917</v>
          </cell>
          <cell r="U848" t="str">
            <v>2012-07-10</v>
          </cell>
          <cell r="V848">
            <v>3719.51</v>
          </cell>
          <cell r="W848">
            <v>3719.51</v>
          </cell>
          <cell r="X848" t="str">
            <v>Tak</v>
          </cell>
          <cell r="Y848">
            <v>3719.51</v>
          </cell>
          <cell r="Z848">
            <v>7439.02</v>
          </cell>
          <cell r="AA848">
            <v>0</v>
          </cell>
          <cell r="AB848">
            <v>3719.51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7439.02</v>
          </cell>
          <cell r="AH848">
            <v>7439.02</v>
          </cell>
          <cell r="AI848">
            <v>3719.51</v>
          </cell>
        </row>
        <row r="849">
          <cell r="P849" t="str">
            <v>RPZP.01.03.02-32-107/11</v>
          </cell>
          <cell r="Q849" t="e">
            <v>#N/A</v>
          </cell>
          <cell r="R849" t="str">
            <v>ostatni</v>
          </cell>
          <cell r="S849" t="str">
            <v>Pracownia Projektowa "JUST PROJECT" Justyna Just</v>
          </cell>
          <cell r="T849" t="str">
            <v>9551095314</v>
          </cell>
          <cell r="U849" t="str">
            <v>2012-07-10</v>
          </cell>
          <cell r="V849">
            <v>3719.51</v>
          </cell>
          <cell r="W849">
            <v>3719.51</v>
          </cell>
          <cell r="X849" t="str">
            <v>Tak</v>
          </cell>
          <cell r="Y849">
            <v>3719.51</v>
          </cell>
          <cell r="Z849">
            <v>7439.02</v>
          </cell>
          <cell r="AA849">
            <v>0</v>
          </cell>
          <cell r="AB849">
            <v>3719.51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7439.02</v>
          </cell>
          <cell r="AH849">
            <v>7439.02</v>
          </cell>
          <cell r="AI849">
            <v>3719.51</v>
          </cell>
        </row>
        <row r="850">
          <cell r="P850" t="str">
            <v>RPZP.01.03.02-32-108/11</v>
          </cell>
          <cell r="Q850" t="e">
            <v>#N/A</v>
          </cell>
          <cell r="R850" t="str">
            <v>ostatni</v>
          </cell>
          <cell r="S850" t="str">
            <v>Przedsiębiorstwo Inwestycyjno-Usługowe "GAZOPOL Ltd" Sp. z o.o.</v>
          </cell>
          <cell r="T850" t="str">
            <v>6690500395</v>
          </cell>
          <cell r="U850" t="str">
            <v>2012-07-10</v>
          </cell>
          <cell r="V850">
            <v>3719.51</v>
          </cell>
          <cell r="W850">
            <v>3719.51</v>
          </cell>
          <cell r="X850" t="str">
            <v>Tak</v>
          </cell>
          <cell r="Y850">
            <v>3719.51</v>
          </cell>
          <cell r="Z850">
            <v>7439.02</v>
          </cell>
          <cell r="AA850">
            <v>0</v>
          </cell>
          <cell r="AB850">
            <v>3719.51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7439.02</v>
          </cell>
          <cell r="AH850">
            <v>7439.02</v>
          </cell>
          <cell r="AI850">
            <v>3719.51</v>
          </cell>
        </row>
        <row r="851">
          <cell r="P851" t="str">
            <v>RPZP.01.03.02-32-109/11</v>
          </cell>
          <cell r="Q851" t="e">
            <v>#N/A</v>
          </cell>
          <cell r="R851" t="str">
            <v>ostatni</v>
          </cell>
          <cell r="S851" t="str">
            <v>KONSIDA Sp. z o.o.</v>
          </cell>
          <cell r="T851" t="str">
            <v>8522573354</v>
          </cell>
          <cell r="U851" t="str">
            <v>2012-07-10</v>
          </cell>
          <cell r="V851">
            <v>3719.51</v>
          </cell>
          <cell r="W851">
            <v>3719.51</v>
          </cell>
          <cell r="X851" t="str">
            <v>Tak</v>
          </cell>
          <cell r="Y851">
            <v>3719.51</v>
          </cell>
          <cell r="Z851">
            <v>7439.02</v>
          </cell>
          <cell r="AA851">
            <v>0</v>
          </cell>
          <cell r="AB851">
            <v>3719.51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7439.02</v>
          </cell>
          <cell r="AH851">
            <v>7439.02</v>
          </cell>
          <cell r="AI851">
            <v>3719.51</v>
          </cell>
        </row>
        <row r="852">
          <cell r="P852" t="str">
            <v>RPZP.01.03.02-32-110/11</v>
          </cell>
          <cell r="Q852" t="e">
            <v>#N/A</v>
          </cell>
          <cell r="R852" t="str">
            <v>ostatni</v>
          </cell>
          <cell r="S852" t="str">
            <v>Apollo P.H.U. Mikołaj Gabryel</v>
          </cell>
          <cell r="T852" t="str">
            <v>9550010184</v>
          </cell>
          <cell r="U852" t="str">
            <v>2013-04-08</v>
          </cell>
          <cell r="V852">
            <v>12768.5</v>
          </cell>
          <cell r="W852">
            <v>12768.5</v>
          </cell>
          <cell r="X852" t="str">
            <v>Tak</v>
          </cell>
          <cell r="Y852">
            <v>12768.5</v>
          </cell>
          <cell r="Z852">
            <v>32542.79</v>
          </cell>
          <cell r="AA852">
            <v>0</v>
          </cell>
          <cell r="AB852">
            <v>12768.5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25537.01</v>
          </cell>
          <cell r="AH852">
            <v>28754.73</v>
          </cell>
          <cell r="AI852">
            <v>12768.5</v>
          </cell>
        </row>
        <row r="853">
          <cell r="P853" t="str">
            <v>RPZP.01.03.02-32-111/11</v>
          </cell>
          <cell r="Q853" t="e">
            <v>#N/A</v>
          </cell>
          <cell r="R853" t="str">
            <v>ostatni</v>
          </cell>
          <cell r="S853" t="str">
            <v>RARYTAS spółka z ograniczoną odpowiedzialnością</v>
          </cell>
          <cell r="T853" t="str">
            <v>8541001794</v>
          </cell>
          <cell r="U853" t="str">
            <v>2014-03-31</v>
          </cell>
          <cell r="V853">
            <v>17611.73</v>
          </cell>
          <cell r="W853">
            <v>17611.73</v>
          </cell>
          <cell r="X853" t="str">
            <v>Tak</v>
          </cell>
          <cell r="Y853">
            <v>17611.73</v>
          </cell>
          <cell r="Z853">
            <v>59097.14</v>
          </cell>
          <cell r="AA853">
            <v>0</v>
          </cell>
          <cell r="AB853">
            <v>17611.73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35223.46</v>
          </cell>
          <cell r="AH853">
            <v>35223.46</v>
          </cell>
          <cell r="AI853">
            <v>17611.73</v>
          </cell>
        </row>
        <row r="854">
          <cell r="P854" t="str">
            <v>RPZP.01.03.02-32-112/11</v>
          </cell>
          <cell r="Q854" t="e">
            <v>#N/A</v>
          </cell>
          <cell r="R854" t="str">
            <v>ostatni</v>
          </cell>
          <cell r="S854" t="str">
            <v>"Konsbud" Projektowanie i Realizacja Konstrukcji Budowlanych Przemysław Żurowski</v>
          </cell>
          <cell r="T854" t="str">
            <v>8581297743</v>
          </cell>
          <cell r="U854" t="str">
            <v>2013-03-15</v>
          </cell>
          <cell r="V854">
            <v>18984.34</v>
          </cell>
          <cell r="W854">
            <v>18984.34</v>
          </cell>
          <cell r="X854" t="str">
            <v>Tak</v>
          </cell>
          <cell r="Y854">
            <v>18984.34</v>
          </cell>
          <cell r="Z854">
            <v>53264.44</v>
          </cell>
          <cell r="AA854">
            <v>0</v>
          </cell>
          <cell r="AB854">
            <v>18984.34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42133.85</v>
          </cell>
          <cell r="AH854">
            <v>42133.85</v>
          </cell>
          <cell r="AI854">
            <v>18984.34</v>
          </cell>
        </row>
        <row r="855">
          <cell r="P855" t="str">
            <v>RPZP.01.03.02-32-122/11</v>
          </cell>
          <cell r="Q855" t="e">
            <v>#N/A</v>
          </cell>
          <cell r="R855" t="str">
            <v>ostatni</v>
          </cell>
          <cell r="S855" t="str">
            <v>"AGNES" Agnieszka Pietrzykowska-Czarna i Grzegorz Czarny Spółka Jawna w Świdwinie</v>
          </cell>
          <cell r="T855" t="str">
            <v>6721555926</v>
          </cell>
          <cell r="U855" t="str">
            <v>2013-02-14</v>
          </cell>
          <cell r="V855">
            <v>19950.419999999998</v>
          </cell>
          <cell r="W855">
            <v>19950.419999999998</v>
          </cell>
          <cell r="X855" t="str">
            <v>Tak</v>
          </cell>
          <cell r="Y855">
            <v>19950.419999999998</v>
          </cell>
          <cell r="Z855">
            <v>53527.82</v>
          </cell>
          <cell r="AA855">
            <v>0</v>
          </cell>
          <cell r="AB855">
            <v>19950.419999999998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51422.22</v>
          </cell>
          <cell r="AH855">
            <v>51422.22</v>
          </cell>
          <cell r="AI855">
            <v>19950.419999999998</v>
          </cell>
        </row>
        <row r="856">
          <cell r="P856" t="str">
            <v>RPZP.01.03.02-32-125/11</v>
          </cell>
          <cell r="Q856" t="e">
            <v>#N/A</v>
          </cell>
          <cell r="R856" t="str">
            <v>ostatni</v>
          </cell>
          <cell r="S856" t="str">
            <v>PLASTMOROZ Sp. z o.o. s.k.</v>
          </cell>
          <cell r="T856" t="str">
            <v>6722077854</v>
          </cell>
          <cell r="U856" t="str">
            <v>2013-10-17</v>
          </cell>
          <cell r="V856">
            <v>17715.41</v>
          </cell>
          <cell r="W856">
            <v>17715.41</v>
          </cell>
          <cell r="X856" t="str">
            <v>Tak</v>
          </cell>
          <cell r="Y856">
            <v>17715.41</v>
          </cell>
          <cell r="Z856">
            <v>66003.259999999995</v>
          </cell>
          <cell r="AA856">
            <v>0</v>
          </cell>
          <cell r="AB856">
            <v>17715.41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50061.42</v>
          </cell>
          <cell r="AH856">
            <v>50061.42</v>
          </cell>
          <cell r="AI856">
            <v>17715.41</v>
          </cell>
        </row>
        <row r="857">
          <cell r="P857" t="str">
            <v>RPZP.01.03.02-32-126/11</v>
          </cell>
          <cell r="Q857" t="e">
            <v>#N/A</v>
          </cell>
          <cell r="R857" t="str">
            <v>ostatni</v>
          </cell>
          <cell r="S857" t="str">
            <v>AGAT + SPÓŁKA Z OGRANICZONĄ ODPOWIEDZIALNOŚCIĄ</v>
          </cell>
          <cell r="T857" t="str">
            <v>9552177942</v>
          </cell>
          <cell r="U857" t="str">
            <v>2013-06-10</v>
          </cell>
          <cell r="V857">
            <v>20000</v>
          </cell>
          <cell r="W857">
            <v>20000</v>
          </cell>
          <cell r="X857" t="str">
            <v>Tak</v>
          </cell>
          <cell r="Y857">
            <v>20000</v>
          </cell>
          <cell r="Z857">
            <v>63418.8</v>
          </cell>
          <cell r="AA857">
            <v>0</v>
          </cell>
          <cell r="AB857">
            <v>20000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51560</v>
          </cell>
          <cell r="AH857">
            <v>51560</v>
          </cell>
          <cell r="AI857">
            <v>20000</v>
          </cell>
        </row>
        <row r="858">
          <cell r="P858" t="str">
            <v>RPZP.01.03.02-32-127/11</v>
          </cell>
          <cell r="Q858" t="e">
            <v>#N/A</v>
          </cell>
          <cell r="R858" t="str">
            <v>ostatni</v>
          </cell>
          <cell r="S858" t="str">
            <v>AGAT + SPÓŁKA Z OGRANICZONĄ ODPOWIEDZIALNOŚCIĄ</v>
          </cell>
          <cell r="T858" t="str">
            <v>9552177942</v>
          </cell>
          <cell r="U858" t="str">
            <v>2013-10-11</v>
          </cell>
          <cell r="V858">
            <v>20000</v>
          </cell>
          <cell r="W858">
            <v>20000</v>
          </cell>
          <cell r="X858" t="str">
            <v>Tak</v>
          </cell>
          <cell r="Y858">
            <v>20000</v>
          </cell>
          <cell r="Z858">
            <v>60350.69</v>
          </cell>
          <cell r="AA858">
            <v>0</v>
          </cell>
          <cell r="AB858">
            <v>20000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45319</v>
          </cell>
          <cell r="AH858">
            <v>45319</v>
          </cell>
          <cell r="AI858">
            <v>20000</v>
          </cell>
        </row>
        <row r="859">
          <cell r="P859" t="str">
            <v>RPZP.01.03.02-32-129/11</v>
          </cell>
          <cell r="Q859" t="e">
            <v>#N/A</v>
          </cell>
          <cell r="R859" t="str">
            <v>ostatni</v>
          </cell>
          <cell r="S859" t="str">
            <v>Rafał Ogłaza Fotografia</v>
          </cell>
          <cell r="T859" t="str">
            <v>8512888205</v>
          </cell>
          <cell r="U859" t="str">
            <v>2013-05-29</v>
          </cell>
          <cell r="V859">
            <v>9511.17</v>
          </cell>
          <cell r="W859">
            <v>9511.17</v>
          </cell>
          <cell r="X859" t="str">
            <v>Tak</v>
          </cell>
          <cell r="Y859">
            <v>9511.17</v>
          </cell>
          <cell r="Z859">
            <v>19490.8</v>
          </cell>
          <cell r="AA859">
            <v>0</v>
          </cell>
          <cell r="AB859">
            <v>9511.17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19022.34</v>
          </cell>
          <cell r="AH859">
            <v>19490.8</v>
          </cell>
          <cell r="AI859">
            <v>9511.17</v>
          </cell>
        </row>
        <row r="860">
          <cell r="P860" t="str">
            <v>RPZP.01.03.02-32-130/11</v>
          </cell>
          <cell r="Q860" t="e">
            <v>#N/A</v>
          </cell>
          <cell r="R860" t="str">
            <v>ostatni</v>
          </cell>
          <cell r="S860" t="str">
            <v>Gamm-Bud Spółka z ograniczoną odpowiedzialnością</v>
          </cell>
          <cell r="T860" t="str">
            <v>8520401324</v>
          </cell>
          <cell r="U860" t="str">
            <v>2013-02-22</v>
          </cell>
          <cell r="V860">
            <v>17194.599999999999</v>
          </cell>
          <cell r="W860">
            <v>17194.599999999999</v>
          </cell>
          <cell r="X860" t="str">
            <v>Tak</v>
          </cell>
          <cell r="Y860">
            <v>17194.599999999999</v>
          </cell>
          <cell r="Z860">
            <v>37463.61</v>
          </cell>
          <cell r="AA860">
            <v>0</v>
          </cell>
          <cell r="AB860">
            <v>17194.599999999999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34389.21</v>
          </cell>
          <cell r="AH860">
            <v>34389.21</v>
          </cell>
          <cell r="AI860">
            <v>17194.599999999999</v>
          </cell>
        </row>
        <row r="861">
          <cell r="P861" t="str">
            <v>RPZP.01.03.03-32-001/09</v>
          </cell>
          <cell r="Q861" t="e">
            <v>#N/A</v>
          </cell>
          <cell r="R861" t="str">
            <v>ostatni</v>
          </cell>
          <cell r="S861" t="str">
            <v>Miejskie Przedsiębiorstwo Gospodarki Komunalnej Spółka z ograniczoną odpowiedzialnością</v>
          </cell>
          <cell r="T861" t="str">
            <v>8540011520</v>
          </cell>
          <cell r="U861" t="str">
            <v>2009-11-05</v>
          </cell>
          <cell r="V861">
            <v>28715515</v>
          </cell>
          <cell r="W861">
            <v>14357757.5</v>
          </cell>
          <cell r="X861" t="str">
            <v>Tak</v>
          </cell>
          <cell r="Y861">
            <v>28715515</v>
          </cell>
          <cell r="Z861">
            <v>35297753.399999999</v>
          </cell>
          <cell r="AA861">
            <v>0</v>
          </cell>
          <cell r="AB861">
            <v>14357757.5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28715515</v>
          </cell>
          <cell r="AH861">
            <v>28715515</v>
          </cell>
          <cell r="AI861">
            <v>14357757.5</v>
          </cell>
        </row>
        <row r="862">
          <cell r="P862" t="str">
            <v>RPZP.01.03.03-32-001/10</v>
          </cell>
          <cell r="Q862" t="e">
            <v>#N/A</v>
          </cell>
          <cell r="R862" t="str">
            <v>ostatni</v>
          </cell>
          <cell r="S862" t="str">
            <v>Gmina Miasto Stargard Szczeciński</v>
          </cell>
          <cell r="T862" t="str">
            <v>8542228873</v>
          </cell>
          <cell r="U862" t="str">
            <v>2010-12-15</v>
          </cell>
          <cell r="V862">
            <v>3621589.94</v>
          </cell>
          <cell r="W862">
            <v>1810794.97</v>
          </cell>
          <cell r="X862" t="str">
            <v>Tak</v>
          </cell>
          <cell r="Y862">
            <v>12554036.970000001</v>
          </cell>
          <cell r="Z862">
            <v>12586372.789999999</v>
          </cell>
          <cell r="AA862">
            <v>0</v>
          </cell>
          <cell r="AB862">
            <v>6277018.4800000004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12554036.970000001</v>
          </cell>
          <cell r="AH862">
            <v>12554036.970000001</v>
          </cell>
          <cell r="AI862">
            <v>6277018.4800000004</v>
          </cell>
        </row>
        <row r="863">
          <cell r="P863" t="str">
            <v>RPZP.01.03.03-32-001/12</v>
          </cell>
          <cell r="Q863" t="e">
            <v>#N/A</v>
          </cell>
          <cell r="R863" t="str">
            <v>ostatni</v>
          </cell>
          <cell r="S863" t="str">
            <v>Województwo Zachodniopomorskie - Centrum Obsługi Inwestorów i Eksporterów</v>
          </cell>
          <cell r="T863" t="str">
            <v>8512871498</v>
          </cell>
          <cell r="U863" t="str">
            <v>2013-09-19</v>
          </cell>
          <cell r="V863">
            <v>61964.52</v>
          </cell>
          <cell r="W863">
            <v>61964.52</v>
          </cell>
          <cell r="X863" t="str">
            <v>Tak</v>
          </cell>
          <cell r="Y863">
            <v>1502568.36</v>
          </cell>
          <cell r="Z863">
            <v>1502568.36</v>
          </cell>
          <cell r="AA863">
            <v>171266.16</v>
          </cell>
          <cell r="AB863">
            <v>1502568.36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1502568.36</v>
          </cell>
          <cell r="AH863">
            <v>1502568.36</v>
          </cell>
          <cell r="AI863">
            <v>1502568.36</v>
          </cell>
        </row>
        <row r="864">
          <cell r="P864" t="str">
            <v>RPZP.01.03.03-32-002/09</v>
          </cell>
          <cell r="Q864" t="e">
            <v>#N/A</v>
          </cell>
          <cell r="R864" t="str">
            <v>ostatni</v>
          </cell>
          <cell r="S864" t="str">
            <v>Gmina Miasto Stargard Szczeciński</v>
          </cell>
          <cell r="T864" t="str">
            <v>8542228873</v>
          </cell>
          <cell r="U864" t="str">
            <v>2010-10-21</v>
          </cell>
          <cell r="V864">
            <v>3055535.45</v>
          </cell>
          <cell r="W864">
            <v>1527767.73</v>
          </cell>
          <cell r="X864" t="str">
            <v>Tak</v>
          </cell>
          <cell r="Y864">
            <v>21678293.219999999</v>
          </cell>
          <cell r="Z864">
            <v>22299724.370000001</v>
          </cell>
          <cell r="AA864">
            <v>0</v>
          </cell>
          <cell r="AB864">
            <v>10839146.609999999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21678293.219999999</v>
          </cell>
          <cell r="AH864">
            <v>21678293.219999999</v>
          </cell>
          <cell r="AI864">
            <v>10839146.609999999</v>
          </cell>
        </row>
        <row r="865">
          <cell r="P865" t="str">
            <v>RPZP.01.03.03-32-002/10</v>
          </cell>
          <cell r="Q865" t="e">
            <v>#N/A</v>
          </cell>
          <cell r="R865" t="str">
            <v>ostatni</v>
          </cell>
          <cell r="S865" t="str">
            <v>Gmina Gryfino</v>
          </cell>
          <cell r="T865" t="str">
            <v>8581726078</v>
          </cell>
          <cell r="U865" t="str">
            <v>2014-12-15</v>
          </cell>
          <cell r="V865">
            <v>3569660.26</v>
          </cell>
          <cell r="W865">
            <v>1719258.63</v>
          </cell>
          <cell r="X865" t="str">
            <v>Tak</v>
          </cell>
          <cell r="Y865">
            <v>26865866.68</v>
          </cell>
          <cell r="Z865">
            <v>35048597.310000002</v>
          </cell>
          <cell r="AA865">
            <v>7684000</v>
          </cell>
          <cell r="AB865">
            <v>13367361.85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26865866.68</v>
          </cell>
          <cell r="AH865">
            <v>26909896.780000001</v>
          </cell>
          <cell r="AI865">
            <v>13367361.85</v>
          </cell>
        </row>
        <row r="866">
          <cell r="P866" t="str">
            <v>RPZP.01.03.03-32-003/09</v>
          </cell>
          <cell r="Q866" t="e">
            <v>#N/A</v>
          </cell>
          <cell r="R866" t="str">
            <v>ostatni</v>
          </cell>
          <cell r="S866" t="str">
            <v>Miasto Szczecinek</v>
          </cell>
          <cell r="T866" t="str">
            <v>6730010209</v>
          </cell>
          <cell r="U866" t="str">
            <v>2014-03-17</v>
          </cell>
          <cell r="V866">
            <v>642914.38</v>
          </cell>
          <cell r="W866">
            <v>321457.14</v>
          </cell>
          <cell r="X866" t="str">
            <v>Tak</v>
          </cell>
          <cell r="Y866">
            <v>13103802.24</v>
          </cell>
          <cell r="Z866">
            <v>13209512.33</v>
          </cell>
          <cell r="AA866">
            <v>0</v>
          </cell>
          <cell r="AB866">
            <v>6551901.1200000001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13103802.24</v>
          </cell>
          <cell r="AH866">
            <v>13104625.6</v>
          </cell>
          <cell r="AI866">
            <v>6551901.1200000001</v>
          </cell>
        </row>
        <row r="867">
          <cell r="P867" t="str">
            <v>RPZP.01.03.03-32-003/10</v>
          </cell>
          <cell r="Q867" t="e">
            <v>#N/A</v>
          </cell>
          <cell r="R867" t="str">
            <v>ostatni</v>
          </cell>
          <cell r="S867" t="str">
            <v>Gmina Goleniów</v>
          </cell>
          <cell r="T867" t="str">
            <v>8560008981</v>
          </cell>
          <cell r="U867" t="str">
            <v>2013-07-15</v>
          </cell>
          <cell r="V867">
            <v>1692746.28</v>
          </cell>
          <cell r="W867">
            <v>624639.35</v>
          </cell>
          <cell r="X867" t="str">
            <v>Tak</v>
          </cell>
          <cell r="Y867">
            <v>8600452.7300000004</v>
          </cell>
          <cell r="Z867">
            <v>8601668.8300000001</v>
          </cell>
          <cell r="AA867">
            <v>0</v>
          </cell>
          <cell r="AB867">
            <v>3173648.22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8600452.7300000004</v>
          </cell>
          <cell r="AH867">
            <v>8601432.6699999999</v>
          </cell>
          <cell r="AI867">
            <v>3173648.22</v>
          </cell>
        </row>
        <row r="868">
          <cell r="P868" t="str">
            <v>RPZP.01.03.03-32-004/12</v>
          </cell>
          <cell r="Q868" t="e">
            <v>#N/A</v>
          </cell>
          <cell r="R868" t="str">
            <v>ostatni</v>
          </cell>
          <cell r="S868" t="str">
            <v>Gmina - Miasto Koszalin</v>
          </cell>
          <cell r="T868" t="str">
            <v>6692385366</v>
          </cell>
          <cell r="U868" t="str">
            <v>2013-12-20</v>
          </cell>
          <cell r="V868">
            <v>3970976.52</v>
          </cell>
          <cell r="W868">
            <v>1985488.25</v>
          </cell>
          <cell r="X868" t="str">
            <v>Tak</v>
          </cell>
          <cell r="Y868">
            <v>3970976.52</v>
          </cell>
          <cell r="Z868">
            <v>4156854.62</v>
          </cell>
          <cell r="AA868">
            <v>0</v>
          </cell>
          <cell r="AB868">
            <v>1985488.25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3970976.52</v>
          </cell>
          <cell r="AH868">
            <v>4156854.62</v>
          </cell>
          <cell r="AI868">
            <v>1985488.25</v>
          </cell>
        </row>
        <row r="869">
          <cell r="P869" t="str">
            <v>RPZP.01.03.03-32-006/10</v>
          </cell>
          <cell r="Q869" t="e">
            <v>#N/A</v>
          </cell>
          <cell r="R869" t="str">
            <v>ostatni</v>
          </cell>
          <cell r="S869" t="str">
            <v>Gmina Karlino</v>
          </cell>
          <cell r="T869" t="str">
            <v>6722035436</v>
          </cell>
          <cell r="U869" t="str">
            <v>2014-08-26</v>
          </cell>
          <cell r="V869">
            <v>284398.36</v>
          </cell>
          <cell r="W869">
            <v>142199.18</v>
          </cell>
          <cell r="X869" t="str">
            <v>Tak</v>
          </cell>
          <cell r="Y869">
            <v>3246758.27</v>
          </cell>
          <cell r="Z869">
            <v>3318732.26</v>
          </cell>
          <cell r="AA869">
            <v>0</v>
          </cell>
          <cell r="AB869">
            <v>1623379.13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3246758.27</v>
          </cell>
          <cell r="AH869">
            <v>3311673.99</v>
          </cell>
          <cell r="AI869">
            <v>1623379.13</v>
          </cell>
        </row>
        <row r="870">
          <cell r="P870" t="str">
            <v>RPZP.01.03.03-32-008/10</v>
          </cell>
          <cell r="Q870" t="e">
            <v>#N/A</v>
          </cell>
          <cell r="R870" t="str">
            <v>ostatni</v>
          </cell>
          <cell r="S870" t="str">
            <v>Gmina Tychowo</v>
          </cell>
          <cell r="T870" t="str">
            <v>6722022729</v>
          </cell>
          <cell r="U870" t="str">
            <v>2013-07-17</v>
          </cell>
          <cell r="V870">
            <v>1608553.29</v>
          </cell>
          <cell r="W870">
            <v>831876.36</v>
          </cell>
          <cell r="X870" t="str">
            <v>Tak</v>
          </cell>
          <cell r="Y870">
            <v>1608553.29</v>
          </cell>
          <cell r="Z870">
            <v>1705741.42</v>
          </cell>
          <cell r="AA870">
            <v>0</v>
          </cell>
          <cell r="AB870">
            <v>831876.36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1608553.29</v>
          </cell>
          <cell r="AH870">
            <v>1691341.42</v>
          </cell>
          <cell r="AI870">
            <v>831876.36</v>
          </cell>
        </row>
        <row r="871">
          <cell r="P871" t="str">
            <v>RPZP.02.01.01-32-001/09</v>
          </cell>
          <cell r="Q871" t="e">
            <v>#N/A</v>
          </cell>
          <cell r="R871" t="str">
            <v>ostatni</v>
          </cell>
          <cell r="S871" t="str">
            <v>Województwo Zachodniopomorskie</v>
          </cell>
          <cell r="T871" t="str">
            <v>8512871498</v>
          </cell>
          <cell r="U871" t="str">
            <v>2011-07-07</v>
          </cell>
          <cell r="V871">
            <v>148383.73000000001</v>
          </cell>
          <cell r="W871">
            <v>111287.8</v>
          </cell>
          <cell r="X871" t="str">
            <v>Tak</v>
          </cell>
          <cell r="Y871">
            <v>2138137.5</v>
          </cell>
          <cell r="Z871">
            <v>2292776.42</v>
          </cell>
          <cell r="AA871">
            <v>436957.9</v>
          </cell>
          <cell r="AB871">
            <v>1603603.11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2138137.5</v>
          </cell>
          <cell r="AH871">
            <v>2146111.29</v>
          </cell>
          <cell r="AI871">
            <v>1603603.11</v>
          </cell>
        </row>
        <row r="872">
          <cell r="P872" t="str">
            <v>RPZP.02.01.01-32-001/10</v>
          </cell>
          <cell r="Q872" t="e">
            <v>#N/A</v>
          </cell>
          <cell r="R872" t="str">
            <v>ostatni</v>
          </cell>
          <cell r="S872" t="str">
            <v>Województwo Zachodniopomorskie</v>
          </cell>
          <cell r="T872" t="str">
            <v>8512871498</v>
          </cell>
          <cell r="U872" t="str">
            <v>2011-08-19</v>
          </cell>
          <cell r="V872">
            <v>3729698.64</v>
          </cell>
          <cell r="W872">
            <v>2797273.98</v>
          </cell>
          <cell r="X872" t="str">
            <v>Tak</v>
          </cell>
          <cell r="Y872">
            <v>7851494.3200000003</v>
          </cell>
          <cell r="Z872">
            <v>7851494.3200000003</v>
          </cell>
          <cell r="AA872">
            <v>0</v>
          </cell>
          <cell r="AB872">
            <v>5888620.7400000002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7851494.3200000003</v>
          </cell>
          <cell r="AH872">
            <v>7851494.3200000003</v>
          </cell>
          <cell r="AI872">
            <v>5888620.7400000002</v>
          </cell>
        </row>
        <row r="873">
          <cell r="P873" t="str">
            <v>RPZP.02.01.01-32-001/11</v>
          </cell>
          <cell r="Q873" t="e">
            <v>#N/A</v>
          </cell>
          <cell r="R873" t="str">
            <v>ostatni</v>
          </cell>
          <cell r="S873" t="str">
            <v>Województwo Zachodniopomorskie</v>
          </cell>
          <cell r="T873" t="str">
            <v>8512871498</v>
          </cell>
          <cell r="U873" t="str">
            <v>2013-09-16</v>
          </cell>
          <cell r="V873">
            <v>4110864.74</v>
          </cell>
          <cell r="W873">
            <v>2055432.45</v>
          </cell>
          <cell r="X873" t="str">
            <v>Tak</v>
          </cell>
          <cell r="Y873">
            <v>24643194.02</v>
          </cell>
          <cell r="Z873">
            <v>24905446.969999999</v>
          </cell>
          <cell r="AA873">
            <v>3200000</v>
          </cell>
          <cell r="AB873">
            <v>12321597.5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24643194.02</v>
          </cell>
          <cell r="AH873">
            <v>24643194.02</v>
          </cell>
          <cell r="AI873">
            <v>24643194.02</v>
          </cell>
        </row>
        <row r="874">
          <cell r="P874" t="str">
            <v>RPZP.02.01.01-32-001/12</v>
          </cell>
          <cell r="Q874" t="e">
            <v>#N/A</v>
          </cell>
          <cell r="R874" t="str">
            <v>ostatni</v>
          </cell>
          <cell r="S874" t="str">
            <v>Województwo Zachodniopomorskie</v>
          </cell>
          <cell r="T874" t="str">
            <v>8512871498</v>
          </cell>
          <cell r="U874" t="str">
            <v>2013-11-28</v>
          </cell>
          <cell r="V874">
            <v>3163723.1</v>
          </cell>
          <cell r="W874">
            <v>3163723.1</v>
          </cell>
          <cell r="X874" t="str">
            <v>Tak</v>
          </cell>
          <cell r="Y874">
            <v>13206162.390000001</v>
          </cell>
          <cell r="Z874">
            <v>13675983.25</v>
          </cell>
          <cell r="AA874">
            <v>0</v>
          </cell>
          <cell r="AB874">
            <v>13206162.390000001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13206162.390000001</v>
          </cell>
          <cell r="AH874">
            <v>13206162.390000001</v>
          </cell>
          <cell r="AI874">
            <v>13206162.390000001</v>
          </cell>
        </row>
        <row r="875">
          <cell r="P875" t="str">
            <v>RPZP.02.01.01-32-001/13</v>
          </cell>
          <cell r="Q875" t="e">
            <v>#N/A</v>
          </cell>
          <cell r="R875" t="str">
            <v>ostatni</v>
          </cell>
          <cell r="S875" t="str">
            <v>Województwo Zachodniopomorskie</v>
          </cell>
          <cell r="T875" t="str">
            <v>8512871498</v>
          </cell>
          <cell r="U875" t="str">
            <v>2014-06-13</v>
          </cell>
          <cell r="V875">
            <v>2522794.7599999998</v>
          </cell>
          <cell r="W875">
            <v>2522794.7599999998</v>
          </cell>
          <cell r="X875" t="str">
            <v>Tak</v>
          </cell>
          <cell r="Y875">
            <v>18398070.219999999</v>
          </cell>
          <cell r="Z875">
            <v>19080877.66</v>
          </cell>
          <cell r="AA875">
            <v>2000000</v>
          </cell>
          <cell r="AB875">
            <v>18398070.219999999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18398070.219999999</v>
          </cell>
          <cell r="AH875">
            <v>18398070.219999999</v>
          </cell>
          <cell r="AI875">
            <v>18398070.219999999</v>
          </cell>
        </row>
        <row r="876">
          <cell r="P876" t="str">
            <v>RPZP.02.01.01-32-002/09</v>
          </cell>
          <cell r="Q876" t="e">
            <v>#N/A</v>
          </cell>
          <cell r="R876" t="str">
            <v>ostatni</v>
          </cell>
          <cell r="S876" t="str">
            <v>Województwo Zachodniopomorskie</v>
          </cell>
          <cell r="T876" t="str">
            <v>8512871498</v>
          </cell>
          <cell r="U876" t="str">
            <v>2011-08-29</v>
          </cell>
          <cell r="V876">
            <v>1759379.97</v>
          </cell>
          <cell r="W876">
            <v>1319534.98</v>
          </cell>
          <cell r="X876" t="str">
            <v>Tak</v>
          </cell>
          <cell r="Y876">
            <v>5806900.0700000003</v>
          </cell>
          <cell r="Z876">
            <v>6207611.3499999996</v>
          </cell>
          <cell r="AA876">
            <v>1327821.2</v>
          </cell>
          <cell r="AB876">
            <v>4355175.05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5806900.0700000003</v>
          </cell>
          <cell r="AH876">
            <v>5806900.0700000003</v>
          </cell>
          <cell r="AI876">
            <v>4355175.05</v>
          </cell>
        </row>
        <row r="877">
          <cell r="P877" t="str">
            <v>RPZP.02.01.01-32-002/11</v>
          </cell>
          <cell r="Q877" t="e">
            <v>#N/A</v>
          </cell>
          <cell r="R877" t="str">
            <v>ostatni</v>
          </cell>
          <cell r="S877" t="str">
            <v>Województwo Zachodniopomorskie</v>
          </cell>
          <cell r="T877" t="str">
            <v>8512871498</v>
          </cell>
          <cell r="U877" t="str">
            <v>2013-11-12</v>
          </cell>
          <cell r="V877">
            <v>3807277.32</v>
          </cell>
          <cell r="W877">
            <v>1903638.72</v>
          </cell>
          <cell r="X877" t="str">
            <v>Tak</v>
          </cell>
          <cell r="Y877">
            <v>28772626.879999999</v>
          </cell>
          <cell r="Z877">
            <v>28935997.09</v>
          </cell>
          <cell r="AA877">
            <v>3000000</v>
          </cell>
          <cell r="AB877">
            <v>14386313.91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28772626.879999999</v>
          </cell>
          <cell r="AH877">
            <v>28839589.870000001</v>
          </cell>
          <cell r="AI877">
            <v>28772626.879999999</v>
          </cell>
        </row>
        <row r="878">
          <cell r="P878" t="str">
            <v>RPZP.02.01.01-32-002/12</v>
          </cell>
          <cell r="Q878" t="e">
            <v>#N/A</v>
          </cell>
          <cell r="R878" t="str">
            <v>ostatni</v>
          </cell>
          <cell r="S878" t="str">
            <v>Województwo Zachodniopomorskie</v>
          </cell>
          <cell r="T878" t="str">
            <v>8512871498</v>
          </cell>
          <cell r="U878" t="str">
            <v>2013-06-04</v>
          </cell>
          <cell r="V878">
            <v>1722640.37</v>
          </cell>
          <cell r="W878">
            <v>1722640.37</v>
          </cell>
          <cell r="X878" t="str">
            <v>Tak</v>
          </cell>
          <cell r="Y878">
            <v>12931110.109999999</v>
          </cell>
          <cell r="Z878">
            <v>12931110.109999999</v>
          </cell>
          <cell r="AA878">
            <v>0</v>
          </cell>
          <cell r="AB878">
            <v>12931110.109999999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12931110.109999999</v>
          </cell>
          <cell r="AH878">
            <v>12931110.109999999</v>
          </cell>
          <cell r="AI878">
            <v>12931110.109999999</v>
          </cell>
        </row>
        <row r="879">
          <cell r="P879" t="str">
            <v>RPZP.02.01.01-32-002/13</v>
          </cell>
          <cell r="Q879" t="e">
            <v>#N/A</v>
          </cell>
          <cell r="R879" t="str">
            <v>ostatni</v>
          </cell>
          <cell r="S879" t="str">
            <v>Województwo Zachodniopomorskie</v>
          </cell>
          <cell r="T879" t="str">
            <v>8512871498</v>
          </cell>
          <cell r="U879" t="str">
            <v>2014-12-16</v>
          </cell>
          <cell r="V879">
            <v>1449188.82</v>
          </cell>
          <cell r="W879">
            <v>953694.11</v>
          </cell>
          <cell r="X879" t="str">
            <v>Tak</v>
          </cell>
          <cell r="Y879">
            <v>16239041.57</v>
          </cell>
          <cell r="Z879">
            <v>16307223.27</v>
          </cell>
          <cell r="AA879">
            <v>6000000</v>
          </cell>
          <cell r="AB879">
            <v>10686722.199999999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16239041.57</v>
          </cell>
          <cell r="AH879">
            <v>16239041.57</v>
          </cell>
          <cell r="AI879">
            <v>10686722.199999999</v>
          </cell>
        </row>
        <row r="880">
          <cell r="P880" t="str">
            <v>RPZP.02.01.01-32-003/09</v>
          </cell>
          <cell r="Q880" t="e">
            <v>#N/A</v>
          </cell>
          <cell r="R880" t="str">
            <v>ostatni</v>
          </cell>
          <cell r="S880" t="str">
            <v>Województwo Zachodniopomorskie</v>
          </cell>
          <cell r="T880" t="str">
            <v>8512871498</v>
          </cell>
          <cell r="U880" t="str">
            <v>2012-09-06</v>
          </cell>
          <cell r="V880">
            <v>1168286.1000000001</v>
          </cell>
          <cell r="W880">
            <v>876214.56</v>
          </cell>
          <cell r="X880" t="str">
            <v>Tak</v>
          </cell>
          <cell r="Y880">
            <v>19558415.670000002</v>
          </cell>
          <cell r="Z880">
            <v>20279739.420000002</v>
          </cell>
          <cell r="AA880">
            <v>4000000</v>
          </cell>
          <cell r="AB880">
            <v>14668811.75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19558415.670000002</v>
          </cell>
          <cell r="AH880">
            <v>19558415.670000002</v>
          </cell>
          <cell r="AI880">
            <v>14668811.75</v>
          </cell>
        </row>
        <row r="881">
          <cell r="P881" t="str">
            <v>RPZP.02.01.01-32-003/10</v>
          </cell>
          <cell r="Q881" t="e">
            <v>#N/A</v>
          </cell>
          <cell r="R881" t="str">
            <v>ostatni</v>
          </cell>
          <cell r="S881" t="str">
            <v>Województwo Zachodniopomorskie</v>
          </cell>
          <cell r="T881" t="str">
            <v>8512871498</v>
          </cell>
          <cell r="U881" t="str">
            <v>2012-03-13</v>
          </cell>
          <cell r="V881">
            <v>1187907.05</v>
          </cell>
          <cell r="W881">
            <v>890930.28</v>
          </cell>
          <cell r="X881" t="str">
            <v>Tak</v>
          </cell>
          <cell r="Y881">
            <v>8311499.1699999999</v>
          </cell>
          <cell r="Z881">
            <v>9133947.1699999999</v>
          </cell>
          <cell r="AA881">
            <v>0</v>
          </cell>
          <cell r="AB881">
            <v>6233624.3700000001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8311499.1699999999</v>
          </cell>
          <cell r="AH881">
            <v>8311499.1699999999</v>
          </cell>
          <cell r="AI881">
            <v>6233624.3700000001</v>
          </cell>
        </row>
        <row r="882">
          <cell r="P882" t="str">
            <v>RPZP.02.01.01-32-003/11</v>
          </cell>
          <cell r="Q882" t="e">
            <v>#N/A</v>
          </cell>
          <cell r="R882" t="str">
            <v>ostatni</v>
          </cell>
          <cell r="S882" t="str">
            <v>Województwo Zachodniopomorskie</v>
          </cell>
          <cell r="T882" t="str">
            <v>8512871498</v>
          </cell>
          <cell r="U882" t="str">
            <v>2013-10-03</v>
          </cell>
          <cell r="V882">
            <v>3957135.51</v>
          </cell>
          <cell r="W882">
            <v>2104458.13</v>
          </cell>
          <cell r="X882" t="str">
            <v>Tak</v>
          </cell>
          <cell r="Y882">
            <v>38602178.149999999</v>
          </cell>
          <cell r="Z882">
            <v>38635491.219999999</v>
          </cell>
          <cell r="AA882">
            <v>0</v>
          </cell>
          <cell r="AB882">
            <v>19302232.920000002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38602178.149999999</v>
          </cell>
          <cell r="AH882">
            <v>38602178.149999999</v>
          </cell>
          <cell r="AI882">
            <v>38602178.149999999</v>
          </cell>
        </row>
        <row r="883">
          <cell r="P883" t="str">
            <v>RPZP.02.01.01-32-004/09</v>
          </cell>
          <cell r="Q883" t="e">
            <v>#N/A</v>
          </cell>
          <cell r="R883" t="str">
            <v>ostatni</v>
          </cell>
          <cell r="S883" t="str">
            <v>Województwo Zachodniopomorskie</v>
          </cell>
          <cell r="T883" t="str">
            <v>8512871498</v>
          </cell>
          <cell r="U883" t="str">
            <v>2011-12-16</v>
          </cell>
          <cell r="V883">
            <v>1151316.0900000001</v>
          </cell>
          <cell r="W883">
            <v>863486.99</v>
          </cell>
          <cell r="X883" t="str">
            <v>Tak</v>
          </cell>
          <cell r="Y883">
            <v>11407802.34</v>
          </cell>
          <cell r="Z883">
            <v>13606327.17</v>
          </cell>
          <cell r="AA883">
            <v>1500000</v>
          </cell>
          <cell r="AB883">
            <v>8555851.0700000003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11407802.34</v>
          </cell>
          <cell r="AH883">
            <v>11407802.34</v>
          </cell>
          <cell r="AI883">
            <v>8555851.0700000003</v>
          </cell>
        </row>
        <row r="884">
          <cell r="P884" t="str">
            <v>RPZP.02.01.01-32-004/10</v>
          </cell>
          <cell r="Q884" t="e">
            <v>#N/A</v>
          </cell>
          <cell r="R884" t="str">
            <v>ostatni</v>
          </cell>
          <cell r="S884" t="str">
            <v>Województwo Zachodniopomorskie</v>
          </cell>
          <cell r="T884" t="str">
            <v>8512871498</v>
          </cell>
          <cell r="U884" t="str">
            <v>2011-07-07</v>
          </cell>
          <cell r="V884">
            <v>2231759.29</v>
          </cell>
          <cell r="W884">
            <v>1673819.46</v>
          </cell>
          <cell r="X884" t="str">
            <v>Tak</v>
          </cell>
          <cell r="Y884">
            <v>6695209.4199999999</v>
          </cell>
          <cell r="Z884">
            <v>6695209.4199999999</v>
          </cell>
          <cell r="AA884">
            <v>0</v>
          </cell>
          <cell r="AB884">
            <v>5021407.0599999996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6695209.4199999999</v>
          </cell>
          <cell r="AH884">
            <v>6695209.4199999999</v>
          </cell>
          <cell r="AI884">
            <v>5021407.0599999996</v>
          </cell>
        </row>
        <row r="885">
          <cell r="P885" t="str">
            <v>RPZP.02.01.01-32-004/11</v>
          </cell>
          <cell r="Q885" t="e">
            <v>#N/A</v>
          </cell>
          <cell r="R885" t="str">
            <v>ostatni</v>
          </cell>
          <cell r="S885" t="str">
            <v>Województwo Zachodniopomorskie</v>
          </cell>
          <cell r="T885" t="str">
            <v>8512871498</v>
          </cell>
          <cell r="U885" t="str">
            <v>2013-07-09</v>
          </cell>
          <cell r="V885">
            <v>2797467.87</v>
          </cell>
          <cell r="W885">
            <v>1398733.93</v>
          </cell>
          <cell r="X885" t="str">
            <v>Tak</v>
          </cell>
          <cell r="Y885">
            <v>15616147.449999999</v>
          </cell>
          <cell r="Z885">
            <v>15696670.949999999</v>
          </cell>
          <cell r="AA885">
            <v>3000000</v>
          </cell>
          <cell r="AB885">
            <v>7808073.7199999997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15616147.449999999</v>
          </cell>
          <cell r="AH885">
            <v>15616147.449999999</v>
          </cell>
          <cell r="AI885">
            <v>15616147.449999999</v>
          </cell>
        </row>
        <row r="886">
          <cell r="P886" t="str">
            <v>RPZP.02.01.01-32-004/12</v>
          </cell>
          <cell r="Q886" t="e">
            <v>#N/A</v>
          </cell>
          <cell r="R886" t="str">
            <v>ostatni</v>
          </cell>
          <cell r="S886" t="str">
            <v>Województwo Zachodniopomorskie</v>
          </cell>
          <cell r="T886" t="str">
            <v>8512871498</v>
          </cell>
          <cell r="U886" t="str">
            <v>2013-09-10</v>
          </cell>
          <cell r="V886">
            <v>0</v>
          </cell>
          <cell r="W886">
            <v>0</v>
          </cell>
          <cell r="X886" t="str">
            <v>Tak</v>
          </cell>
          <cell r="Y886">
            <v>12464164.560000001</v>
          </cell>
          <cell r="Z886">
            <v>14279793.52</v>
          </cell>
          <cell r="AA886">
            <v>0</v>
          </cell>
          <cell r="AB886">
            <v>12464164.560000001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12464164.560000001</v>
          </cell>
          <cell r="AH886">
            <v>12464164.560000001</v>
          </cell>
          <cell r="AI886">
            <v>12464164.560000001</v>
          </cell>
        </row>
        <row r="887">
          <cell r="P887" t="str">
            <v>RPZP.02.01.01-32-005/10</v>
          </cell>
          <cell r="Q887" t="e">
            <v>#N/A</v>
          </cell>
          <cell r="R887" t="str">
            <v>ostatni</v>
          </cell>
          <cell r="S887" t="str">
            <v>Województwo Zachodniopomorskie</v>
          </cell>
          <cell r="T887" t="str">
            <v>8512871498</v>
          </cell>
          <cell r="U887" t="str">
            <v>2012-05-30</v>
          </cell>
          <cell r="V887">
            <v>1110713.8400000001</v>
          </cell>
          <cell r="W887">
            <v>833035.37</v>
          </cell>
          <cell r="X887" t="str">
            <v>Tak</v>
          </cell>
          <cell r="Y887">
            <v>13204280.109999999</v>
          </cell>
          <cell r="Z887">
            <v>13287964.640000001</v>
          </cell>
          <cell r="AA887">
            <v>0</v>
          </cell>
          <cell r="AB887">
            <v>9903210.0800000001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13204280.109999999</v>
          </cell>
          <cell r="AH887">
            <v>13204280.109999999</v>
          </cell>
          <cell r="AI887">
            <v>9903210.0800000001</v>
          </cell>
        </row>
        <row r="888">
          <cell r="P888" t="str">
            <v>RPZP.02.01.01-32-006/10</v>
          </cell>
          <cell r="Q888" t="e">
            <v>#N/A</v>
          </cell>
          <cell r="R888" t="str">
            <v>ostatni</v>
          </cell>
          <cell r="S888" t="str">
            <v>Województwo Zachodniopomorskie</v>
          </cell>
          <cell r="T888" t="str">
            <v>8512871498</v>
          </cell>
          <cell r="U888" t="str">
            <v>2012-04-27</v>
          </cell>
          <cell r="V888">
            <v>1658155.15</v>
          </cell>
          <cell r="W888">
            <v>890402.6</v>
          </cell>
          <cell r="X888" t="str">
            <v>Tak</v>
          </cell>
          <cell r="Y888">
            <v>17012847.579999998</v>
          </cell>
          <cell r="Z888">
            <v>17016122.370000001</v>
          </cell>
          <cell r="AA888">
            <v>0</v>
          </cell>
          <cell r="AB888">
            <v>9135625.1500000004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17012847.579999998</v>
          </cell>
          <cell r="AH888">
            <v>17012847.579999998</v>
          </cell>
          <cell r="AI888">
            <v>9135625.1500000004</v>
          </cell>
        </row>
        <row r="889">
          <cell r="P889" t="str">
            <v>RPZP.02.01.01-32-007/10</v>
          </cell>
          <cell r="Q889" t="e">
            <v>#N/A</v>
          </cell>
          <cell r="R889" t="str">
            <v>ostatni</v>
          </cell>
          <cell r="S889" t="str">
            <v>Województwo Zachodniopomorskie</v>
          </cell>
          <cell r="T889" t="str">
            <v>8512871498</v>
          </cell>
          <cell r="U889" t="str">
            <v>2013-01-31</v>
          </cell>
          <cell r="V889">
            <v>964650.1</v>
          </cell>
          <cell r="W889">
            <v>522647.42</v>
          </cell>
          <cell r="X889" t="str">
            <v>Tak</v>
          </cell>
          <cell r="Y889">
            <v>4507962.5199999996</v>
          </cell>
          <cell r="Z889">
            <v>4507962.5199999996</v>
          </cell>
          <cell r="AA889">
            <v>600000</v>
          </cell>
          <cell r="AB889">
            <v>2442414.0800000001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4507962.5199999996</v>
          </cell>
          <cell r="AH889">
            <v>4507962.5199999996</v>
          </cell>
          <cell r="AI889">
            <v>2442414.0800000001</v>
          </cell>
        </row>
        <row r="890">
          <cell r="P890" t="str">
            <v>RPZP.02.01.01-32-007/11</v>
          </cell>
          <cell r="Q890" t="e">
            <v>#N/A</v>
          </cell>
          <cell r="R890" t="str">
            <v>ostatni</v>
          </cell>
          <cell r="S890" t="str">
            <v>Województwo Zachodniopomorskie</v>
          </cell>
          <cell r="T890" t="str">
            <v>8512871498</v>
          </cell>
          <cell r="U890" t="str">
            <v>2013-09-03</v>
          </cell>
          <cell r="V890">
            <v>0</v>
          </cell>
          <cell r="W890">
            <v>0</v>
          </cell>
          <cell r="X890" t="str">
            <v>Tak</v>
          </cell>
          <cell r="Y890">
            <v>23122257.420000002</v>
          </cell>
          <cell r="Z890">
            <v>23352609.93</v>
          </cell>
          <cell r="AA890">
            <v>6500000</v>
          </cell>
          <cell r="AB890">
            <v>11560667.460000001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23122257.420000002</v>
          </cell>
          <cell r="AH890">
            <v>23122257.420000002</v>
          </cell>
          <cell r="AI890">
            <v>23122257.420000002</v>
          </cell>
        </row>
        <row r="891">
          <cell r="P891" t="str">
            <v>RPZP.02.01.01-32-008/10</v>
          </cell>
          <cell r="Q891" t="e">
            <v>#N/A</v>
          </cell>
          <cell r="R891" t="str">
            <v>ostatni</v>
          </cell>
          <cell r="S891" t="str">
            <v>Województwo Zachodniopomorskie</v>
          </cell>
          <cell r="T891" t="str">
            <v>8512871498</v>
          </cell>
          <cell r="U891" t="str">
            <v>2013-11-12</v>
          </cell>
          <cell r="V891">
            <v>6103480.9699999997</v>
          </cell>
          <cell r="W891">
            <v>4577610.72</v>
          </cell>
          <cell r="X891" t="str">
            <v>Tak</v>
          </cell>
          <cell r="Y891">
            <v>24758210.879999999</v>
          </cell>
          <cell r="Z891">
            <v>25134541.68</v>
          </cell>
          <cell r="AA891">
            <v>3000000</v>
          </cell>
          <cell r="AB891">
            <v>18568658.16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24758210.879999999</v>
          </cell>
          <cell r="AH891">
            <v>24758210.879999999</v>
          </cell>
          <cell r="AI891">
            <v>18568658.16</v>
          </cell>
        </row>
        <row r="892">
          <cell r="P892" t="str">
            <v>RPZP.02.01.01-32-008/11</v>
          </cell>
          <cell r="Q892" t="e">
            <v>#N/A</v>
          </cell>
          <cell r="R892" t="str">
            <v>ostatni</v>
          </cell>
          <cell r="S892" t="str">
            <v>Województwo Zachodniopomorskie</v>
          </cell>
          <cell r="T892" t="str">
            <v>8512871498</v>
          </cell>
          <cell r="U892" t="str">
            <v>2013-09-10</v>
          </cell>
          <cell r="V892">
            <v>5700845.4000000004</v>
          </cell>
          <cell r="W892">
            <v>4839912.0599999996</v>
          </cell>
          <cell r="X892" t="str">
            <v>Tak</v>
          </cell>
          <cell r="Y892">
            <v>38027945.770000003</v>
          </cell>
          <cell r="Z892">
            <v>38115580.649999999</v>
          </cell>
          <cell r="AA892">
            <v>3000000</v>
          </cell>
          <cell r="AB892">
            <v>28417543.66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38027945.770000003</v>
          </cell>
          <cell r="AH892">
            <v>38027945.770000003</v>
          </cell>
          <cell r="AI892">
            <v>35225176.020000003</v>
          </cell>
        </row>
        <row r="893">
          <cell r="P893" t="str">
            <v>RPZP.02.01.01-32-009/10</v>
          </cell>
          <cell r="Q893" t="e">
            <v>#N/A</v>
          </cell>
          <cell r="R893" t="str">
            <v>ostatni</v>
          </cell>
          <cell r="S893" t="str">
            <v>Województwo Zachodniopomorskie</v>
          </cell>
          <cell r="T893" t="str">
            <v>8512871498</v>
          </cell>
          <cell r="U893" t="str">
            <v>2013-02-11</v>
          </cell>
          <cell r="V893">
            <v>1242291.6000000001</v>
          </cell>
          <cell r="W893">
            <v>947055.53</v>
          </cell>
          <cell r="X893" t="str">
            <v>Tak</v>
          </cell>
          <cell r="Y893">
            <v>9357648.6500000004</v>
          </cell>
          <cell r="Z893">
            <v>9444175.25</v>
          </cell>
          <cell r="AA893">
            <v>1200000</v>
          </cell>
          <cell r="AB893">
            <v>7133762.3300000001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9357648.6500000004</v>
          </cell>
          <cell r="AH893">
            <v>9360336.1500000004</v>
          </cell>
          <cell r="AI893">
            <v>7133762.3300000001</v>
          </cell>
        </row>
        <row r="894">
          <cell r="P894" t="str">
            <v>RPZP.02.01.01-32-010/10</v>
          </cell>
          <cell r="Q894" t="e">
            <v>#N/A</v>
          </cell>
          <cell r="R894" t="str">
            <v>ostatni</v>
          </cell>
          <cell r="S894" t="str">
            <v>Województwo Zachodniopomorskie</v>
          </cell>
          <cell r="T894" t="str">
            <v>8512871498</v>
          </cell>
          <cell r="U894" t="str">
            <v>2014-04-09</v>
          </cell>
          <cell r="V894">
            <v>1764546.79</v>
          </cell>
          <cell r="W894">
            <v>1323410.08</v>
          </cell>
          <cell r="X894" t="str">
            <v>Tak</v>
          </cell>
          <cell r="Y894">
            <v>22330330.260000002</v>
          </cell>
          <cell r="Z894">
            <v>22348704.690000001</v>
          </cell>
          <cell r="AA894">
            <v>0</v>
          </cell>
          <cell r="AB894">
            <v>16747747.689999999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22330330.260000002</v>
          </cell>
          <cell r="AH894">
            <v>22332134.510000002</v>
          </cell>
          <cell r="AI894">
            <v>16747747.689999999</v>
          </cell>
        </row>
        <row r="895">
          <cell r="P895" t="str">
            <v>RPZP.02.01.02-32-001/09</v>
          </cell>
          <cell r="Q895" t="e">
            <v>#N/A</v>
          </cell>
          <cell r="R895" t="str">
            <v>ostatni</v>
          </cell>
          <cell r="S895" t="str">
            <v>Gmina Biały Bór</v>
          </cell>
          <cell r="T895" t="str">
            <v>6731775813</v>
          </cell>
          <cell r="U895" t="str">
            <v>2013-12-12</v>
          </cell>
          <cell r="V895">
            <v>311406.68</v>
          </cell>
          <cell r="W895">
            <v>155703.32999999999</v>
          </cell>
          <cell r="X895" t="str">
            <v>Tak</v>
          </cell>
          <cell r="Y895">
            <v>1775028.39</v>
          </cell>
          <cell r="Z895">
            <v>2758380.57</v>
          </cell>
          <cell r="AA895">
            <v>113471.06</v>
          </cell>
          <cell r="AB895">
            <v>887514.19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1775028.39</v>
          </cell>
          <cell r="AH895">
            <v>1791418.2</v>
          </cell>
          <cell r="AI895">
            <v>887514.19</v>
          </cell>
        </row>
        <row r="896">
          <cell r="P896" t="str">
            <v>RPZP.02.01.02-32-002/09</v>
          </cell>
          <cell r="Q896" t="e">
            <v>#N/A</v>
          </cell>
          <cell r="R896" t="str">
            <v>ostatni</v>
          </cell>
          <cell r="S896" t="str">
            <v>Gmina Świerzno</v>
          </cell>
          <cell r="T896" t="str">
            <v>8571037360</v>
          </cell>
          <cell r="U896" t="str">
            <v>2010-11-26</v>
          </cell>
          <cell r="V896">
            <v>1963704.49</v>
          </cell>
          <cell r="W896">
            <v>1178222.69</v>
          </cell>
          <cell r="X896" t="str">
            <v>Tak</v>
          </cell>
          <cell r="Y896">
            <v>1963704.49</v>
          </cell>
          <cell r="Z896">
            <v>1967791.49</v>
          </cell>
          <cell r="AA896">
            <v>0</v>
          </cell>
          <cell r="AB896">
            <v>1178222.69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1963704.49</v>
          </cell>
          <cell r="AH896">
            <v>1963704.49</v>
          </cell>
          <cell r="AI896">
            <v>1178222.69</v>
          </cell>
        </row>
        <row r="897">
          <cell r="P897" t="str">
            <v>RPZP.02.01.02-32-004/09</v>
          </cell>
          <cell r="Q897" t="e">
            <v>#N/A</v>
          </cell>
          <cell r="R897" t="str">
            <v>ostatni</v>
          </cell>
          <cell r="S897" t="str">
            <v>Gmina Złocieniec</v>
          </cell>
          <cell r="T897" t="str">
            <v>6741002018</v>
          </cell>
          <cell r="U897" t="str">
            <v>2012-05-29</v>
          </cell>
          <cell r="V897">
            <v>0</v>
          </cell>
          <cell r="W897">
            <v>0</v>
          </cell>
          <cell r="X897" t="str">
            <v>Tak</v>
          </cell>
          <cell r="Y897">
            <v>619938.67000000004</v>
          </cell>
          <cell r="Z897">
            <v>752048.43</v>
          </cell>
          <cell r="AA897">
            <v>250342.75</v>
          </cell>
          <cell r="AB897">
            <v>371963.2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619938.67000000004</v>
          </cell>
          <cell r="AH897">
            <v>619938.67000000004</v>
          </cell>
          <cell r="AI897">
            <v>371963.2</v>
          </cell>
        </row>
        <row r="898">
          <cell r="P898" t="str">
            <v>RPZP.02.01.02-32-005/09</v>
          </cell>
          <cell r="Q898" t="e">
            <v>#N/A</v>
          </cell>
          <cell r="R898" t="str">
            <v>ostatni</v>
          </cell>
          <cell r="S898" t="str">
            <v>Gmina Sławoborze</v>
          </cell>
          <cell r="T898" t="str">
            <v>6721190554</v>
          </cell>
          <cell r="U898" t="str">
            <v>2011-03-31</v>
          </cell>
          <cell r="V898">
            <v>1059199.22</v>
          </cell>
          <cell r="W898">
            <v>635519.52</v>
          </cell>
          <cell r="X898" t="str">
            <v>Tak</v>
          </cell>
          <cell r="Y898">
            <v>1086535.8799999999</v>
          </cell>
          <cell r="Z898">
            <v>1097203.44</v>
          </cell>
          <cell r="AA898">
            <v>0</v>
          </cell>
          <cell r="AB898">
            <v>651921.52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1086535.8799999999</v>
          </cell>
          <cell r="AH898">
            <v>1086535.8799999999</v>
          </cell>
          <cell r="AI898">
            <v>651921.52</v>
          </cell>
        </row>
        <row r="899">
          <cell r="P899" t="str">
            <v>RPZP.02.01.02-32-006/09</v>
          </cell>
          <cell r="Q899" t="e">
            <v>#N/A</v>
          </cell>
          <cell r="R899" t="str">
            <v>ostatni</v>
          </cell>
          <cell r="S899" t="str">
            <v>Gmina Sławoborze</v>
          </cell>
          <cell r="T899" t="str">
            <v>6722049898</v>
          </cell>
          <cell r="U899" t="str">
            <v>2011-03-31</v>
          </cell>
          <cell r="V899">
            <v>306644.84999999998</v>
          </cell>
          <cell r="W899">
            <v>183956.23</v>
          </cell>
          <cell r="X899" t="str">
            <v>Tak</v>
          </cell>
          <cell r="Y899">
            <v>333803.39</v>
          </cell>
          <cell r="Z899">
            <v>391950.75</v>
          </cell>
          <cell r="AA899">
            <v>0</v>
          </cell>
          <cell r="AB899">
            <v>200248.64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333803.39</v>
          </cell>
          <cell r="AH899">
            <v>333803.39</v>
          </cell>
          <cell r="AI899">
            <v>200248.64</v>
          </cell>
        </row>
        <row r="900">
          <cell r="P900" t="str">
            <v>RPZP.02.01.02-32-008/09</v>
          </cell>
          <cell r="Q900" t="e">
            <v>#N/A</v>
          </cell>
          <cell r="R900" t="str">
            <v>ostatni</v>
          </cell>
          <cell r="S900" t="str">
            <v>Miasto i Gmina Barwice</v>
          </cell>
          <cell r="T900" t="str">
            <v>6731772542</v>
          </cell>
          <cell r="U900" t="str">
            <v>2010-12-07</v>
          </cell>
          <cell r="V900">
            <v>5316</v>
          </cell>
          <cell r="W900">
            <v>3189.59</v>
          </cell>
          <cell r="X900" t="str">
            <v>Tak</v>
          </cell>
          <cell r="Y900">
            <v>628497.5</v>
          </cell>
          <cell r="Z900">
            <v>630303.25</v>
          </cell>
          <cell r="AA900">
            <v>0</v>
          </cell>
          <cell r="AB900">
            <v>377098.49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628497.5</v>
          </cell>
          <cell r="AH900">
            <v>628497.5</v>
          </cell>
          <cell r="AI900">
            <v>377098.49</v>
          </cell>
        </row>
        <row r="901">
          <cell r="P901" t="str">
            <v>RPZP.02.01.02-32-010/09</v>
          </cell>
          <cell r="Q901" t="e">
            <v>#N/A</v>
          </cell>
          <cell r="R901" t="str">
            <v>ostatni</v>
          </cell>
          <cell r="S901" t="str">
            <v>Powiat Białogardzki</v>
          </cell>
          <cell r="T901" t="str">
            <v>6721720236</v>
          </cell>
          <cell r="U901" t="str">
            <v>2011-10-13</v>
          </cell>
          <cell r="V901">
            <v>261369.15</v>
          </cell>
          <cell r="W901">
            <v>156821.49</v>
          </cell>
          <cell r="X901" t="str">
            <v>Tak</v>
          </cell>
          <cell r="Y901">
            <v>2304984.75</v>
          </cell>
          <cell r="Z901">
            <v>3653110</v>
          </cell>
          <cell r="AA901">
            <v>0</v>
          </cell>
          <cell r="AB901">
            <v>1382990.85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2304984.75</v>
          </cell>
          <cell r="AH901">
            <v>2304984.75</v>
          </cell>
          <cell r="AI901">
            <v>1382990.85</v>
          </cell>
        </row>
        <row r="902">
          <cell r="P902" t="str">
            <v>RPZP.02.01.02-32-012/09</v>
          </cell>
          <cell r="Q902" t="e">
            <v>#N/A</v>
          </cell>
          <cell r="R902" t="str">
            <v>ostatni</v>
          </cell>
          <cell r="S902" t="str">
            <v>Powiat Gryficki</v>
          </cell>
          <cell r="T902" t="str">
            <v>8571728259</v>
          </cell>
          <cell r="U902" t="str">
            <v>2013-10-28</v>
          </cell>
          <cell r="V902">
            <v>1125136.44</v>
          </cell>
          <cell r="W902">
            <v>562568.21</v>
          </cell>
          <cell r="X902" t="str">
            <v>Tak</v>
          </cell>
          <cell r="Y902">
            <v>4939697.05</v>
          </cell>
          <cell r="Z902">
            <v>7357333.3499999996</v>
          </cell>
          <cell r="AA902">
            <v>203528.95</v>
          </cell>
          <cell r="AB902">
            <v>2469848.5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4939697.05</v>
          </cell>
          <cell r="AH902">
            <v>4998641.07</v>
          </cell>
          <cell r="AI902">
            <v>2469848.5</v>
          </cell>
        </row>
        <row r="903">
          <cell r="P903" t="str">
            <v>RPZP.02.01.02-32-014/09</v>
          </cell>
          <cell r="Q903" t="e">
            <v>#N/A</v>
          </cell>
          <cell r="R903" t="str">
            <v>ostatni</v>
          </cell>
          <cell r="S903" t="str">
            <v>Gmina Trzebiatów</v>
          </cell>
          <cell r="T903" t="str">
            <v>8571004596</v>
          </cell>
          <cell r="U903" t="str">
            <v>2011-03-28</v>
          </cell>
          <cell r="V903">
            <v>0</v>
          </cell>
          <cell r="W903">
            <v>0</v>
          </cell>
          <cell r="X903" t="str">
            <v>Tak</v>
          </cell>
          <cell r="Y903">
            <v>2173906.7999999998</v>
          </cell>
          <cell r="Z903">
            <v>2259966.25</v>
          </cell>
          <cell r="AA903">
            <v>0</v>
          </cell>
          <cell r="AB903">
            <v>1086569.54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2173906.7999999998</v>
          </cell>
          <cell r="AH903">
            <v>2173906.7999999998</v>
          </cell>
          <cell r="AI903">
            <v>1086569.54</v>
          </cell>
        </row>
        <row r="904">
          <cell r="P904" t="str">
            <v>RPZP.02.01.02-32-015/09</v>
          </cell>
          <cell r="Q904" t="e">
            <v>#N/A</v>
          </cell>
          <cell r="R904" t="str">
            <v>ostatni</v>
          </cell>
          <cell r="S904" t="str">
            <v>GMINA TRZEBIATÓW</v>
          </cell>
          <cell r="T904" t="str">
            <v>8571004596</v>
          </cell>
          <cell r="U904" t="str">
            <v>2010-12-21</v>
          </cell>
          <cell r="V904">
            <v>0</v>
          </cell>
          <cell r="W904">
            <v>0</v>
          </cell>
          <cell r="X904" t="str">
            <v>Tak</v>
          </cell>
          <cell r="Y904">
            <v>994495.47</v>
          </cell>
          <cell r="Z904">
            <v>1312771.08</v>
          </cell>
          <cell r="AA904">
            <v>0</v>
          </cell>
          <cell r="AB904">
            <v>497247.47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994495.47</v>
          </cell>
          <cell r="AH904">
            <v>994495.47</v>
          </cell>
          <cell r="AI904">
            <v>497247.47</v>
          </cell>
        </row>
        <row r="905">
          <cell r="P905" t="str">
            <v>RPZP.02.01.02-32-024/09</v>
          </cell>
          <cell r="Q905" t="e">
            <v>#N/A</v>
          </cell>
          <cell r="R905" t="str">
            <v>ostatni</v>
          </cell>
          <cell r="S905" t="str">
            <v>Powiat Myśliborski</v>
          </cell>
          <cell r="T905" t="str">
            <v>5971628152</v>
          </cell>
          <cell r="U905" t="str">
            <v>2011-07-12</v>
          </cell>
          <cell r="V905">
            <v>1697638.42</v>
          </cell>
          <cell r="W905">
            <v>848819.19999999995</v>
          </cell>
          <cell r="X905" t="str">
            <v>Tak</v>
          </cell>
          <cell r="Y905">
            <v>3381720.68</v>
          </cell>
          <cell r="Z905">
            <v>5654583.0599999996</v>
          </cell>
          <cell r="AA905">
            <v>596000</v>
          </cell>
          <cell r="AB905">
            <v>1690860.33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3381720.68</v>
          </cell>
          <cell r="AH905">
            <v>3381720.68</v>
          </cell>
          <cell r="AI905">
            <v>1690860.33</v>
          </cell>
        </row>
        <row r="906">
          <cell r="P906" t="str">
            <v>RPZP.02.01.02-32-029/09</v>
          </cell>
          <cell r="Q906" t="e">
            <v>#N/A</v>
          </cell>
          <cell r="R906" t="str">
            <v>ostatni</v>
          </cell>
          <cell r="S906" t="str">
            <v>Powiat Policki</v>
          </cell>
          <cell r="T906" t="str">
            <v>8512550469</v>
          </cell>
          <cell r="U906" t="str">
            <v>2011-08-22</v>
          </cell>
          <cell r="V906">
            <v>1268691.8500000001</v>
          </cell>
          <cell r="W906">
            <v>634345.92000000004</v>
          </cell>
          <cell r="X906" t="str">
            <v>Tak</v>
          </cell>
          <cell r="Y906">
            <v>2492369.59</v>
          </cell>
          <cell r="Z906">
            <v>2554743.0299999998</v>
          </cell>
          <cell r="AA906">
            <v>642949.77</v>
          </cell>
          <cell r="AB906">
            <v>1246184.79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2492369.59</v>
          </cell>
          <cell r="AH906">
            <v>2509577.29</v>
          </cell>
          <cell r="AI906">
            <v>1246184.79</v>
          </cell>
        </row>
        <row r="907">
          <cell r="P907" t="str">
            <v>RPZP.02.01.02-32-030/09</v>
          </cell>
          <cell r="Q907" t="e">
            <v>#N/A</v>
          </cell>
          <cell r="R907" t="str">
            <v>ostatni</v>
          </cell>
          <cell r="S907" t="str">
            <v>Gmina Miejska Wałcz</v>
          </cell>
          <cell r="T907" t="str">
            <v>7651602896</v>
          </cell>
          <cell r="U907" t="str">
            <v>2013-07-12</v>
          </cell>
          <cell r="V907">
            <v>408276.86</v>
          </cell>
          <cell r="W907">
            <v>204138.41</v>
          </cell>
          <cell r="X907" t="str">
            <v>Tak</v>
          </cell>
          <cell r="Y907">
            <v>2126734.61</v>
          </cell>
          <cell r="Z907">
            <v>2297614.33</v>
          </cell>
          <cell r="AA907">
            <v>150000</v>
          </cell>
          <cell r="AB907">
            <v>1063367.3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2126734.61</v>
          </cell>
          <cell r="AH907">
            <v>2199386.12</v>
          </cell>
          <cell r="AI907">
            <v>1063367.3</v>
          </cell>
        </row>
        <row r="908">
          <cell r="P908" t="str">
            <v>RPZP.02.01.02-32-031/09</v>
          </cell>
          <cell r="Q908" t="e">
            <v>#N/A</v>
          </cell>
          <cell r="R908" t="str">
            <v>ostatni</v>
          </cell>
          <cell r="S908" t="str">
            <v>Gmina Miasto Stargard Szczeciński</v>
          </cell>
          <cell r="T908" t="str">
            <v>8542228873</v>
          </cell>
          <cell r="U908" t="str">
            <v>2012-10-03</v>
          </cell>
          <cell r="V908">
            <v>1018556.05</v>
          </cell>
          <cell r="W908">
            <v>509278.02</v>
          </cell>
          <cell r="X908" t="str">
            <v>Tak</v>
          </cell>
          <cell r="Y908">
            <v>1018556.05</v>
          </cell>
          <cell r="Z908">
            <v>1785028.35</v>
          </cell>
          <cell r="AA908">
            <v>0</v>
          </cell>
          <cell r="AB908">
            <v>509278.02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1018556.05</v>
          </cell>
          <cell r="AH908">
            <v>1104571.08</v>
          </cell>
          <cell r="AI908">
            <v>509278.02</v>
          </cell>
        </row>
        <row r="909">
          <cell r="P909" t="str">
            <v>RPZP.02.01.02-32-033/09</v>
          </cell>
          <cell r="Q909" t="e">
            <v>#N/A</v>
          </cell>
          <cell r="R909" t="str">
            <v>ostatni</v>
          </cell>
          <cell r="S909" t="str">
            <v>Powiat Kamieński</v>
          </cell>
          <cell r="T909" t="str">
            <v>9860166259</v>
          </cell>
          <cell r="U909" t="str">
            <v>2011-09-19</v>
          </cell>
          <cell r="V909">
            <v>2179272.9300000002</v>
          </cell>
          <cell r="W909">
            <v>856742.25</v>
          </cell>
          <cell r="X909" t="str">
            <v>Tak</v>
          </cell>
          <cell r="Y909">
            <v>5073363.21</v>
          </cell>
          <cell r="Z909">
            <v>5118457.75</v>
          </cell>
          <cell r="AA909">
            <v>698528.22</v>
          </cell>
          <cell r="AB909">
            <v>1994502.18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5073363.21</v>
          </cell>
          <cell r="AH909">
            <v>5073363.21</v>
          </cell>
          <cell r="AI909">
            <v>1994502.18</v>
          </cell>
        </row>
        <row r="910">
          <cell r="P910" t="str">
            <v>RPZP.02.01.02-32-037/09</v>
          </cell>
          <cell r="Q910" t="e">
            <v>#N/A</v>
          </cell>
          <cell r="R910" t="str">
            <v>ostatni</v>
          </cell>
          <cell r="S910" t="str">
            <v>Gmina Czaplinek</v>
          </cell>
          <cell r="T910" t="str">
            <v>6741016121</v>
          </cell>
          <cell r="U910" t="str">
            <v>2012-08-03</v>
          </cell>
          <cell r="V910">
            <v>133558.45000000001</v>
          </cell>
          <cell r="W910">
            <v>66779.22</v>
          </cell>
          <cell r="X910" t="str">
            <v>Tak</v>
          </cell>
          <cell r="Y910">
            <v>1088525.42</v>
          </cell>
          <cell r="Z910">
            <v>1639015.39</v>
          </cell>
          <cell r="AA910">
            <v>196934.43</v>
          </cell>
          <cell r="AB910">
            <v>544262.69999999995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1088525.42</v>
          </cell>
          <cell r="AH910">
            <v>1095554.81</v>
          </cell>
          <cell r="AI910">
            <v>544262.69999999995</v>
          </cell>
        </row>
        <row r="911">
          <cell r="P911" t="str">
            <v>RPZP.02.01.02-32-041/09</v>
          </cell>
          <cell r="Q911" t="e">
            <v>#N/A</v>
          </cell>
          <cell r="R911" t="str">
            <v>ostatni</v>
          </cell>
          <cell r="S911" t="str">
            <v>Gmina Myślibórz</v>
          </cell>
          <cell r="T911" t="str">
            <v>5971611631</v>
          </cell>
          <cell r="U911" t="str">
            <v>2011-03-15</v>
          </cell>
          <cell r="V911">
            <v>362422.82</v>
          </cell>
          <cell r="W911">
            <v>181211.41</v>
          </cell>
          <cell r="X911" t="str">
            <v>Tak</v>
          </cell>
          <cell r="Y911">
            <v>362422.82</v>
          </cell>
          <cell r="Z911">
            <v>752123.93</v>
          </cell>
          <cell r="AA911">
            <v>0</v>
          </cell>
          <cell r="AB911">
            <v>181211.41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362422.82</v>
          </cell>
          <cell r="AH911">
            <v>362422.82</v>
          </cell>
          <cell r="AI911">
            <v>181211.41</v>
          </cell>
        </row>
        <row r="912">
          <cell r="P912" t="str">
            <v>RPZP.02.01.02-32-042/09</v>
          </cell>
          <cell r="Q912" t="e">
            <v>#N/A</v>
          </cell>
          <cell r="R912" t="str">
            <v>ostatni</v>
          </cell>
          <cell r="S912" t="str">
            <v>Powiat Gryfiński</v>
          </cell>
          <cell r="T912" t="str">
            <v>8581563280</v>
          </cell>
          <cell r="U912" t="str">
            <v>2012-03-29</v>
          </cell>
          <cell r="V912">
            <v>38783.14</v>
          </cell>
          <cell r="W912">
            <v>19330.599999999999</v>
          </cell>
          <cell r="X912" t="str">
            <v>Tak</v>
          </cell>
          <cell r="Y912">
            <v>2447558.85</v>
          </cell>
          <cell r="Z912">
            <v>2448558.85</v>
          </cell>
          <cell r="AA912">
            <v>0</v>
          </cell>
          <cell r="AB912">
            <v>1219931.75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2447558.85</v>
          </cell>
          <cell r="AH912">
            <v>2447558.85</v>
          </cell>
          <cell r="AI912">
            <v>1219931.75</v>
          </cell>
        </row>
        <row r="913">
          <cell r="P913" t="str">
            <v>RPZP.02.01.02-32-044/09</v>
          </cell>
          <cell r="Q913" t="e">
            <v>#N/A</v>
          </cell>
          <cell r="R913" t="str">
            <v>ostatni</v>
          </cell>
          <cell r="S913" t="str">
            <v>Gmina Dobra</v>
          </cell>
          <cell r="T913" t="str">
            <v>8512948083</v>
          </cell>
          <cell r="U913" t="str">
            <v>2010-12-22</v>
          </cell>
          <cell r="V913">
            <v>773407.98</v>
          </cell>
          <cell r="W913">
            <v>386703.99</v>
          </cell>
          <cell r="X913" t="str">
            <v>Tak</v>
          </cell>
          <cell r="Y913">
            <v>1679940</v>
          </cell>
          <cell r="Z913">
            <v>1965932</v>
          </cell>
          <cell r="AA913">
            <v>293989</v>
          </cell>
          <cell r="AB913">
            <v>839970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1679940</v>
          </cell>
          <cell r="AH913">
            <v>1679940</v>
          </cell>
          <cell r="AI913">
            <v>839970</v>
          </cell>
        </row>
        <row r="914">
          <cell r="P914" t="str">
            <v>RPZP.02.01.02-32-046/09</v>
          </cell>
          <cell r="Q914" t="e">
            <v>#N/A</v>
          </cell>
          <cell r="R914" t="str">
            <v>ostatni</v>
          </cell>
          <cell r="S914" t="str">
            <v>Gmina Dobra</v>
          </cell>
          <cell r="T914" t="str">
            <v>8512948083</v>
          </cell>
          <cell r="U914" t="str">
            <v>2010-12-21</v>
          </cell>
          <cell r="V914">
            <v>434008.96</v>
          </cell>
          <cell r="W914">
            <v>217004.47</v>
          </cell>
          <cell r="X914" t="str">
            <v>Tak</v>
          </cell>
          <cell r="Y914">
            <v>1902790.9</v>
          </cell>
          <cell r="Z914">
            <v>2589669.36</v>
          </cell>
          <cell r="AA914">
            <v>333060</v>
          </cell>
          <cell r="AB914">
            <v>951395.45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1902790.9</v>
          </cell>
          <cell r="AH914">
            <v>1902790.9</v>
          </cell>
          <cell r="AI914">
            <v>951395.45</v>
          </cell>
        </row>
        <row r="915">
          <cell r="P915" t="str">
            <v>RPZP.02.01.02-32-048/09</v>
          </cell>
          <cell r="Q915" t="e">
            <v>#N/A</v>
          </cell>
          <cell r="R915" t="str">
            <v>ostatni</v>
          </cell>
          <cell r="S915" t="str">
            <v>Gmina Dobra</v>
          </cell>
          <cell r="T915" t="str">
            <v>8512948083</v>
          </cell>
          <cell r="U915" t="str">
            <v>2011-05-25</v>
          </cell>
          <cell r="V915">
            <v>1038220</v>
          </cell>
          <cell r="W915">
            <v>519110</v>
          </cell>
          <cell r="X915" t="str">
            <v>Tak</v>
          </cell>
          <cell r="Y915">
            <v>1056276</v>
          </cell>
          <cell r="Z915">
            <v>1523780</v>
          </cell>
          <cell r="AA915">
            <v>184848</v>
          </cell>
          <cell r="AB915">
            <v>528138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1056276</v>
          </cell>
          <cell r="AH915">
            <v>1056276</v>
          </cell>
          <cell r="AI915">
            <v>528138</v>
          </cell>
        </row>
        <row r="916">
          <cell r="P916" t="str">
            <v>RPZP.02.01.02-32-049/09</v>
          </cell>
          <cell r="Q916" t="e">
            <v>#N/A</v>
          </cell>
          <cell r="R916" t="str">
            <v>ostatni</v>
          </cell>
          <cell r="S916" t="str">
            <v>Gmina Dobra</v>
          </cell>
          <cell r="T916" t="str">
            <v>8512948083</v>
          </cell>
          <cell r="U916" t="str">
            <v>2010-12-22</v>
          </cell>
          <cell r="V916">
            <v>815043.58</v>
          </cell>
          <cell r="W916">
            <v>407521.79</v>
          </cell>
          <cell r="X916" t="str">
            <v>Tak</v>
          </cell>
          <cell r="Y916">
            <v>1701533.98</v>
          </cell>
          <cell r="Z916">
            <v>2866442.15</v>
          </cell>
          <cell r="AA916">
            <v>297768</v>
          </cell>
          <cell r="AB916">
            <v>850766.99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1701533.98</v>
          </cell>
          <cell r="AH916">
            <v>1701533.98</v>
          </cell>
          <cell r="AI916">
            <v>850766.99</v>
          </cell>
        </row>
        <row r="917">
          <cell r="P917" t="str">
            <v>RPZP.02.01.02-32-051/09</v>
          </cell>
          <cell r="Q917" t="e">
            <v>#N/A</v>
          </cell>
          <cell r="R917" t="str">
            <v>ostatni</v>
          </cell>
          <cell r="S917" t="str">
            <v>Powiat Koszaliński</v>
          </cell>
          <cell r="T917" t="str">
            <v>6692387595</v>
          </cell>
          <cell r="U917" t="str">
            <v>2012-09-04</v>
          </cell>
          <cell r="V917">
            <v>3073648.6</v>
          </cell>
          <cell r="W917">
            <v>1536824.29</v>
          </cell>
          <cell r="X917" t="str">
            <v>Tak</v>
          </cell>
          <cell r="Y917">
            <v>5849192.2999999998</v>
          </cell>
          <cell r="Z917">
            <v>6163975.5300000003</v>
          </cell>
          <cell r="AA917">
            <v>470281.15</v>
          </cell>
          <cell r="AB917">
            <v>2924596.14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5849192.2999999998</v>
          </cell>
          <cell r="AH917">
            <v>5879918.8499999996</v>
          </cell>
          <cell r="AI917">
            <v>2924596.14</v>
          </cell>
        </row>
        <row r="918">
          <cell r="P918" t="str">
            <v>RPZP.02.01.02-32-052/09</v>
          </cell>
          <cell r="Q918" t="e">
            <v>#N/A</v>
          </cell>
          <cell r="R918" t="str">
            <v>ostatni</v>
          </cell>
          <cell r="S918" t="str">
            <v>Gmina Gościno</v>
          </cell>
          <cell r="T918" t="str">
            <v>6711710176</v>
          </cell>
          <cell r="U918" t="str">
            <v>2011-09-16</v>
          </cell>
          <cell r="V918">
            <v>978023.16</v>
          </cell>
          <cell r="W918">
            <v>489011.58</v>
          </cell>
          <cell r="X918" t="str">
            <v>Tak</v>
          </cell>
          <cell r="Y918">
            <v>1782578.38</v>
          </cell>
          <cell r="Z918">
            <v>2221383.25</v>
          </cell>
          <cell r="AA918">
            <v>402277.61</v>
          </cell>
          <cell r="AB918">
            <v>891289.19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1782578.38</v>
          </cell>
          <cell r="AH918">
            <v>1813738.72</v>
          </cell>
          <cell r="AI918">
            <v>891289.19</v>
          </cell>
        </row>
        <row r="919">
          <cell r="P919" t="str">
            <v>RPZP.02.01.02-32-053/09</v>
          </cell>
          <cell r="Q919" t="e">
            <v>#N/A</v>
          </cell>
          <cell r="R919" t="str">
            <v>ostatni</v>
          </cell>
          <cell r="S919" t="str">
            <v>Powiat Sławieński</v>
          </cell>
          <cell r="T919" t="str">
            <v>4990502368</v>
          </cell>
          <cell r="U919" t="str">
            <v>2011-07-06</v>
          </cell>
          <cell r="V919">
            <v>891898.71</v>
          </cell>
          <cell r="W919">
            <v>385559.94</v>
          </cell>
          <cell r="X919" t="str">
            <v>Tak</v>
          </cell>
          <cell r="Y919">
            <v>5076787.82</v>
          </cell>
          <cell r="Z919">
            <v>5456569.1600000001</v>
          </cell>
          <cell r="AA919">
            <v>0</v>
          </cell>
          <cell r="AB919">
            <v>2194650.61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5076787.82</v>
          </cell>
          <cell r="AH919">
            <v>5076787.82</v>
          </cell>
          <cell r="AI919">
            <v>2194650.61</v>
          </cell>
        </row>
        <row r="920">
          <cell r="P920" t="str">
            <v>RPZP.02.01.02-32-054/09</v>
          </cell>
          <cell r="Q920" t="e">
            <v>#N/A</v>
          </cell>
          <cell r="R920" t="str">
            <v>ostatni</v>
          </cell>
          <cell r="S920" t="str">
            <v>Powiat Sławieński</v>
          </cell>
          <cell r="T920" t="str">
            <v>4990502368</v>
          </cell>
          <cell r="U920" t="str">
            <v>2014-01-29</v>
          </cell>
          <cell r="V920">
            <v>199001.13</v>
          </cell>
          <cell r="W920">
            <v>80631.69</v>
          </cell>
          <cell r="X920" t="str">
            <v>Tak</v>
          </cell>
          <cell r="Y920">
            <v>5536322.29</v>
          </cell>
          <cell r="Z920">
            <v>5690327.6200000001</v>
          </cell>
          <cell r="AA920">
            <v>0</v>
          </cell>
          <cell r="AB920">
            <v>2243218.4900000002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5536322.29</v>
          </cell>
          <cell r="AH920">
            <v>5589664.3300000001</v>
          </cell>
          <cell r="AI920">
            <v>2243218.4900000002</v>
          </cell>
        </row>
        <row r="921">
          <cell r="P921" t="str">
            <v>RPZP.02.01.02-32-055/09</v>
          </cell>
          <cell r="Q921" t="e">
            <v>#N/A</v>
          </cell>
          <cell r="R921" t="str">
            <v>ostatni</v>
          </cell>
          <cell r="S921" t="str">
            <v>Powiat Sławieński</v>
          </cell>
          <cell r="T921" t="str">
            <v>4990502368</v>
          </cell>
          <cell r="U921" t="str">
            <v>2011-10-19</v>
          </cell>
          <cell r="V921">
            <v>233873.33</v>
          </cell>
          <cell r="W921">
            <v>110089.11</v>
          </cell>
          <cell r="X921" t="str">
            <v>Tak</v>
          </cell>
          <cell r="Y921">
            <v>4922336</v>
          </cell>
          <cell r="Z921">
            <v>4939353.91</v>
          </cell>
          <cell r="AA921">
            <v>0</v>
          </cell>
          <cell r="AB921">
            <v>2317047.62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4922336</v>
          </cell>
          <cell r="AH921">
            <v>4934536</v>
          </cell>
          <cell r="AI921">
            <v>2317047.62</v>
          </cell>
        </row>
        <row r="922">
          <cell r="P922" t="str">
            <v>RPZP.02.01.02-32-056/09</v>
          </cell>
          <cell r="Q922" t="e">
            <v>#N/A</v>
          </cell>
          <cell r="R922" t="str">
            <v>ostatni</v>
          </cell>
          <cell r="S922" t="str">
            <v>Miasto Białogard</v>
          </cell>
          <cell r="T922" t="str">
            <v>6721001814</v>
          </cell>
          <cell r="U922" t="str">
            <v>2011-10-13</v>
          </cell>
          <cell r="V922">
            <v>479292.17</v>
          </cell>
          <cell r="W922">
            <v>287575.3</v>
          </cell>
          <cell r="X922" t="str">
            <v>Tak</v>
          </cell>
          <cell r="Y922">
            <v>1049143.72</v>
          </cell>
          <cell r="Z922">
            <v>1355097.14</v>
          </cell>
          <cell r="AA922">
            <v>0</v>
          </cell>
          <cell r="AB922">
            <v>629486.23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1049143.72</v>
          </cell>
          <cell r="AH922">
            <v>1049143.72</v>
          </cell>
          <cell r="AI922">
            <v>629486.23</v>
          </cell>
        </row>
        <row r="923">
          <cell r="P923" t="str">
            <v>RPZP.02.01.02-32-059/09</v>
          </cell>
          <cell r="Q923" t="e">
            <v>#N/A</v>
          </cell>
          <cell r="R923" t="str">
            <v>ostatni</v>
          </cell>
          <cell r="S923" t="str">
            <v>Miasto Białogard</v>
          </cell>
          <cell r="T923" t="str">
            <v>6721001814</v>
          </cell>
          <cell r="U923" t="str">
            <v>2012-03-07</v>
          </cell>
          <cell r="V923">
            <v>1091707.55</v>
          </cell>
          <cell r="W923">
            <v>655024.52</v>
          </cell>
          <cell r="X923" t="str">
            <v>Tak</v>
          </cell>
          <cell r="Y923">
            <v>1213073.0900000001</v>
          </cell>
          <cell r="Z923">
            <v>1973169.95</v>
          </cell>
          <cell r="AA923">
            <v>0</v>
          </cell>
          <cell r="AB923">
            <v>727843.83999999997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1213073.0900000001</v>
          </cell>
          <cell r="AH923">
            <v>1346955.02</v>
          </cell>
          <cell r="AI923">
            <v>727843.83999999997</v>
          </cell>
        </row>
        <row r="924">
          <cell r="P924" t="str">
            <v>RPZP.02.01.02-32-061/09</v>
          </cell>
          <cell r="Q924" t="e">
            <v>#N/A</v>
          </cell>
          <cell r="R924" t="str">
            <v>ostatni</v>
          </cell>
          <cell r="S924" t="str">
            <v>Gmina Miasto Sławno</v>
          </cell>
          <cell r="T924" t="str">
            <v>4990428873</v>
          </cell>
          <cell r="U924" t="str">
            <v>2012-09-24</v>
          </cell>
          <cell r="V924">
            <v>303618.26</v>
          </cell>
          <cell r="W924">
            <v>151809.13</v>
          </cell>
          <cell r="X924" t="str">
            <v>Tak</v>
          </cell>
          <cell r="Y924">
            <v>1354568.1</v>
          </cell>
          <cell r="Z924">
            <v>2019628.22</v>
          </cell>
          <cell r="AA924">
            <v>0</v>
          </cell>
          <cell r="AB924">
            <v>677284.03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1354568.1</v>
          </cell>
          <cell r="AH924">
            <v>1370239.06</v>
          </cell>
          <cell r="AI924">
            <v>677284.03</v>
          </cell>
        </row>
        <row r="925">
          <cell r="P925" t="str">
            <v>RPZP.02.01.02-32-068/09</v>
          </cell>
          <cell r="Q925" t="e">
            <v>#N/A</v>
          </cell>
          <cell r="R925" t="str">
            <v>ostatni</v>
          </cell>
          <cell r="S925" t="str">
            <v>Gmina Połczyn - Zdrój</v>
          </cell>
          <cell r="T925" t="str">
            <v>6722023427</v>
          </cell>
          <cell r="U925" t="str">
            <v>2013-06-26</v>
          </cell>
          <cell r="V925">
            <v>237354.91</v>
          </cell>
          <cell r="W925">
            <v>118677.45</v>
          </cell>
          <cell r="X925" t="str">
            <v>Tak</v>
          </cell>
          <cell r="Y925">
            <v>1066631.28</v>
          </cell>
          <cell r="Z925">
            <v>1406546.12</v>
          </cell>
          <cell r="AA925">
            <v>380530.12</v>
          </cell>
          <cell r="AB925">
            <v>533315.64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1066631.28</v>
          </cell>
          <cell r="AH925">
            <v>1089537.74</v>
          </cell>
          <cell r="AI925">
            <v>533315.64</v>
          </cell>
        </row>
        <row r="926">
          <cell r="P926" t="str">
            <v>RPZP.02.01.02-32-069/09</v>
          </cell>
          <cell r="Q926" t="e">
            <v>#N/A</v>
          </cell>
          <cell r="R926" t="str">
            <v>ostatni</v>
          </cell>
          <cell r="S926" t="str">
            <v>Gmina Drawno</v>
          </cell>
          <cell r="T926" t="str">
            <v>5941536451</v>
          </cell>
          <cell r="U926" t="str">
            <v>2013-05-16</v>
          </cell>
          <cell r="V926">
            <v>66339.149999999994</v>
          </cell>
          <cell r="W926">
            <v>33169.56</v>
          </cell>
          <cell r="X926" t="str">
            <v>Tak</v>
          </cell>
          <cell r="Y926">
            <v>756878.99</v>
          </cell>
          <cell r="Z926">
            <v>802033.67</v>
          </cell>
          <cell r="AA926">
            <v>33500</v>
          </cell>
          <cell r="AB926">
            <v>378439.48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756878.99</v>
          </cell>
          <cell r="AH926">
            <v>773757.77</v>
          </cell>
          <cell r="AI926">
            <v>378439.48</v>
          </cell>
        </row>
        <row r="927">
          <cell r="P927" t="str">
            <v>RPZP.02.01.02-32-101/09</v>
          </cell>
          <cell r="Q927" t="e">
            <v>#N/A</v>
          </cell>
          <cell r="R927" t="str">
            <v>ostatni</v>
          </cell>
          <cell r="S927" t="str">
            <v>Gmina Złocieniec</v>
          </cell>
          <cell r="T927" t="str">
            <v>6741002018</v>
          </cell>
          <cell r="U927" t="str">
            <v>2010-12-22</v>
          </cell>
          <cell r="V927">
            <v>703808.27</v>
          </cell>
          <cell r="W927">
            <v>422284.96</v>
          </cell>
          <cell r="X927" t="str">
            <v>Tak</v>
          </cell>
          <cell r="Y927">
            <v>703808.27</v>
          </cell>
          <cell r="Z927">
            <v>846634.91</v>
          </cell>
          <cell r="AA927">
            <v>0</v>
          </cell>
          <cell r="AB927">
            <v>422284.96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703808.27</v>
          </cell>
          <cell r="AH927">
            <v>703808.27</v>
          </cell>
          <cell r="AI927">
            <v>422284.96</v>
          </cell>
        </row>
        <row r="928">
          <cell r="P928" t="str">
            <v>RPZP.02.01.02-32-102/09</v>
          </cell>
          <cell r="Q928" t="e">
            <v>#N/A</v>
          </cell>
          <cell r="R928" t="str">
            <v>ostatni</v>
          </cell>
          <cell r="S928" t="str">
            <v>Powiat Łobeski</v>
          </cell>
          <cell r="T928" t="str">
            <v>2530176050</v>
          </cell>
          <cell r="U928" t="str">
            <v>2013-01-22</v>
          </cell>
          <cell r="V928">
            <v>819258.46</v>
          </cell>
          <cell r="W928">
            <v>409629.23</v>
          </cell>
          <cell r="X928" t="str">
            <v>Tak</v>
          </cell>
          <cell r="Y928">
            <v>2817877.11</v>
          </cell>
          <cell r="Z928">
            <v>2902016.81</v>
          </cell>
          <cell r="AA928">
            <v>902681.06</v>
          </cell>
          <cell r="AB928">
            <v>1408938.55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2817877.11</v>
          </cell>
          <cell r="AH928">
            <v>2900058.91</v>
          </cell>
          <cell r="AI928">
            <v>1408938.55</v>
          </cell>
        </row>
        <row r="929">
          <cell r="P929" t="str">
            <v>RPZP.02.01.02-32-104/09</v>
          </cell>
          <cell r="Q929" t="e">
            <v>#N/A</v>
          </cell>
          <cell r="R929" t="str">
            <v>ostatni</v>
          </cell>
          <cell r="S929" t="str">
            <v>Gmina Goleniów</v>
          </cell>
          <cell r="T929" t="str">
            <v>8560008981</v>
          </cell>
          <cell r="U929" t="str">
            <v>2011-06-27</v>
          </cell>
          <cell r="V929">
            <v>812082.59</v>
          </cell>
          <cell r="W929">
            <v>406041.29</v>
          </cell>
          <cell r="X929" t="str">
            <v>Tak</v>
          </cell>
          <cell r="Y929">
            <v>925054.59</v>
          </cell>
          <cell r="Z929">
            <v>991452.73</v>
          </cell>
          <cell r="AA929">
            <v>0</v>
          </cell>
          <cell r="AB929">
            <v>462527.29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925054.59</v>
          </cell>
          <cell r="AH929">
            <v>964541.95</v>
          </cell>
          <cell r="AI929">
            <v>462527.29</v>
          </cell>
        </row>
        <row r="930">
          <cell r="P930" t="str">
            <v>RPZP.02.01.02-32-105/09</v>
          </cell>
          <cell r="Q930" t="e">
            <v>#N/A</v>
          </cell>
          <cell r="R930" t="str">
            <v>ostatni</v>
          </cell>
          <cell r="S930" t="str">
            <v>Gmina Kołobrzeg</v>
          </cell>
          <cell r="T930" t="str">
            <v>6711042906</v>
          </cell>
          <cell r="U930" t="str">
            <v>2011-06-08</v>
          </cell>
          <cell r="V930">
            <v>189844.71</v>
          </cell>
          <cell r="W930">
            <v>94922.35</v>
          </cell>
          <cell r="X930" t="str">
            <v>Tak</v>
          </cell>
          <cell r="Y930">
            <v>2333016.23</v>
          </cell>
          <cell r="Z930">
            <v>2333016.23</v>
          </cell>
          <cell r="AA930">
            <v>0</v>
          </cell>
          <cell r="AB930">
            <v>1166508.1100000001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2333016.23</v>
          </cell>
          <cell r="AH930">
            <v>2333016.23</v>
          </cell>
          <cell r="AI930">
            <v>1166508.1100000001</v>
          </cell>
        </row>
        <row r="931">
          <cell r="P931" t="str">
            <v>RPZP.02.01.02-32-106/09</v>
          </cell>
          <cell r="Q931" t="e">
            <v>#N/A</v>
          </cell>
          <cell r="R931" t="str">
            <v>ostatni</v>
          </cell>
          <cell r="S931" t="str">
            <v>Gmina Maszewo</v>
          </cell>
          <cell r="T931" t="str">
            <v>8590008483</v>
          </cell>
          <cell r="U931" t="str">
            <v>2011-10-28</v>
          </cell>
          <cell r="V931">
            <v>155904.04</v>
          </cell>
          <cell r="W931">
            <v>77952.009999999995</v>
          </cell>
          <cell r="X931" t="str">
            <v>Tak</v>
          </cell>
          <cell r="Y931">
            <v>454120.08</v>
          </cell>
          <cell r="Z931">
            <v>460120.08</v>
          </cell>
          <cell r="AA931">
            <v>0</v>
          </cell>
          <cell r="AB931">
            <v>227060.04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454120.08</v>
          </cell>
          <cell r="AH931">
            <v>454120.08</v>
          </cell>
          <cell r="AI931">
            <v>227060.04</v>
          </cell>
        </row>
        <row r="932">
          <cell r="P932" t="str">
            <v>RPZP.02.01.02-32-108/09</v>
          </cell>
          <cell r="Q932" t="e">
            <v>#N/A</v>
          </cell>
          <cell r="R932" t="str">
            <v>ostatni</v>
          </cell>
          <cell r="S932" t="str">
            <v>Powiat Drawski - Starostwo Powiatowe w Drawsku Pomorskim</v>
          </cell>
          <cell r="T932" t="str">
            <v>2530305547</v>
          </cell>
          <cell r="U932" t="str">
            <v>2012-11-22</v>
          </cell>
          <cell r="V932">
            <v>2587743.71</v>
          </cell>
          <cell r="W932">
            <v>1291801.6499999999</v>
          </cell>
          <cell r="X932" t="str">
            <v>Tak</v>
          </cell>
          <cell r="Y932">
            <v>11297838.779999999</v>
          </cell>
          <cell r="Z932">
            <v>11298738.779999999</v>
          </cell>
          <cell r="AA932">
            <v>0</v>
          </cell>
          <cell r="AB932">
            <v>5639881.1100000003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11297838.779999999</v>
          </cell>
          <cell r="AH932">
            <v>11297838.779999999</v>
          </cell>
          <cell r="AI932">
            <v>5639881.1100000003</v>
          </cell>
        </row>
        <row r="933">
          <cell r="P933" t="str">
            <v>RPZP.02.01.02-32-109/09</v>
          </cell>
          <cell r="Q933" t="e">
            <v>#N/A</v>
          </cell>
          <cell r="R933" t="str">
            <v>ostatni</v>
          </cell>
          <cell r="S933" t="str">
            <v>Powiat Stargardzki</v>
          </cell>
          <cell r="T933" t="str">
            <v>8542228620</v>
          </cell>
          <cell r="U933" t="str">
            <v>2011-12-07</v>
          </cell>
          <cell r="V933">
            <v>2417052.73</v>
          </cell>
          <cell r="W933">
            <v>1208526.3600000001</v>
          </cell>
          <cell r="X933" t="str">
            <v>Tak</v>
          </cell>
          <cell r="Y933">
            <v>4513101.04</v>
          </cell>
          <cell r="Z933">
            <v>4831201.92</v>
          </cell>
          <cell r="AA933">
            <v>0</v>
          </cell>
          <cell r="AB933">
            <v>2256550.52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4513101.04</v>
          </cell>
          <cell r="AH933">
            <v>4779050.3</v>
          </cell>
          <cell r="AI933">
            <v>2256550.52</v>
          </cell>
        </row>
        <row r="934">
          <cell r="P934" t="str">
            <v>RPZP.02.01.02-32-111/09</v>
          </cell>
          <cell r="Q934" t="e">
            <v>#N/A</v>
          </cell>
          <cell r="R934" t="str">
            <v>ostatni</v>
          </cell>
          <cell r="S934" t="str">
            <v>Powiat Wałecki</v>
          </cell>
          <cell r="T934" t="str">
            <v>7651504461</v>
          </cell>
          <cell r="U934" t="str">
            <v>2012-08-13</v>
          </cell>
          <cell r="V934">
            <v>3309691.48</v>
          </cell>
          <cell r="W934">
            <v>1476681.52</v>
          </cell>
          <cell r="X934" t="str">
            <v>Tak</v>
          </cell>
          <cell r="Y934">
            <v>4578651.8499999996</v>
          </cell>
          <cell r="Z934">
            <v>4639027.53</v>
          </cell>
          <cell r="AA934">
            <v>1256162.93</v>
          </cell>
          <cell r="AB934">
            <v>2042852.21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4578651.8499999996</v>
          </cell>
          <cell r="AH934">
            <v>4611628.6100000003</v>
          </cell>
          <cell r="AI934">
            <v>2042852.21</v>
          </cell>
        </row>
        <row r="935">
          <cell r="P935" t="str">
            <v>RPZP.02.01.02-32-113/09</v>
          </cell>
          <cell r="Q935" t="e">
            <v>#N/A</v>
          </cell>
          <cell r="R935" t="str">
            <v>ostatni</v>
          </cell>
          <cell r="S935" t="str">
            <v>Gmina Gryfice</v>
          </cell>
          <cell r="T935" t="str">
            <v>8571821013</v>
          </cell>
          <cell r="U935" t="str">
            <v>2011-06-15</v>
          </cell>
          <cell r="V935">
            <v>1022128.84</v>
          </cell>
          <cell r="W935">
            <v>510364.17</v>
          </cell>
          <cell r="X935" t="str">
            <v>Tak</v>
          </cell>
          <cell r="Y935">
            <v>2882209.07</v>
          </cell>
          <cell r="Z935">
            <v>2882209.07</v>
          </cell>
          <cell r="AA935">
            <v>500000</v>
          </cell>
          <cell r="AB935">
            <v>1439129.97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2882209.07</v>
          </cell>
          <cell r="AH935">
            <v>2882209.07</v>
          </cell>
          <cell r="AI935">
            <v>1439129.97</v>
          </cell>
        </row>
        <row r="936">
          <cell r="P936" t="str">
            <v>RPZP.02.01.02-32-117/09</v>
          </cell>
          <cell r="Q936" t="e">
            <v>#N/A</v>
          </cell>
          <cell r="R936" t="str">
            <v>ostatni</v>
          </cell>
          <cell r="S936" t="str">
            <v>Gmina Drawsko Pomorskie</v>
          </cell>
          <cell r="T936" t="str">
            <v>6740006008</v>
          </cell>
          <cell r="U936" t="str">
            <v>2011-02-08</v>
          </cell>
          <cell r="V936">
            <v>560840.76</v>
          </cell>
          <cell r="W936">
            <v>280420.38</v>
          </cell>
          <cell r="X936" t="str">
            <v>Tak</v>
          </cell>
          <cell r="Y936">
            <v>675404.13</v>
          </cell>
          <cell r="Z936">
            <v>675404.13</v>
          </cell>
          <cell r="AA936">
            <v>0</v>
          </cell>
          <cell r="AB936">
            <v>337702.06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675404.13</v>
          </cell>
          <cell r="AH936">
            <v>675404.13</v>
          </cell>
          <cell r="AI936">
            <v>337702.06</v>
          </cell>
        </row>
        <row r="937">
          <cell r="P937" t="str">
            <v>RPZP.02.01.02-32-118/09</v>
          </cell>
          <cell r="Q937" t="e">
            <v>#N/A</v>
          </cell>
          <cell r="R937" t="str">
            <v>ostatni</v>
          </cell>
          <cell r="S937" t="str">
            <v>Gmina Drawsko Pomorskie</v>
          </cell>
          <cell r="T937" t="str">
            <v>6740006008</v>
          </cell>
          <cell r="U937" t="str">
            <v>2011-05-05</v>
          </cell>
          <cell r="V937">
            <v>617403.73</v>
          </cell>
          <cell r="W937">
            <v>305738.32</v>
          </cell>
          <cell r="X937" t="str">
            <v>Tak</v>
          </cell>
          <cell r="Y937">
            <v>617403.73</v>
          </cell>
          <cell r="Z937">
            <v>617403.73</v>
          </cell>
          <cell r="AA937">
            <v>0</v>
          </cell>
          <cell r="AB937">
            <v>305738.32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617403.73</v>
          </cell>
          <cell r="AH937">
            <v>617403.73</v>
          </cell>
          <cell r="AI937">
            <v>305738.32</v>
          </cell>
        </row>
        <row r="938">
          <cell r="P938" t="str">
            <v>RPZP.02.01.02-32-119/09</v>
          </cell>
          <cell r="Q938" t="e">
            <v>#N/A</v>
          </cell>
          <cell r="R938" t="str">
            <v>ostatni</v>
          </cell>
          <cell r="S938" t="str">
            <v>Gmina Nowogard</v>
          </cell>
          <cell r="T938" t="str">
            <v>8590012007</v>
          </cell>
          <cell r="U938" t="str">
            <v>2011-03-18</v>
          </cell>
          <cell r="V938">
            <v>398927.3</v>
          </cell>
          <cell r="W938">
            <v>199463.65</v>
          </cell>
          <cell r="X938" t="str">
            <v>Tak</v>
          </cell>
          <cell r="Y938">
            <v>398927.3</v>
          </cell>
          <cell r="Z938">
            <v>399488.5</v>
          </cell>
          <cell r="AA938">
            <v>0</v>
          </cell>
          <cell r="AB938">
            <v>199463.65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398927.3</v>
          </cell>
          <cell r="AH938">
            <v>398927.3</v>
          </cell>
          <cell r="AI938">
            <v>199463.65</v>
          </cell>
        </row>
        <row r="939">
          <cell r="P939" t="str">
            <v>RPZP.02.01.02-32-120/09</v>
          </cell>
          <cell r="Q939" t="e">
            <v>#N/A</v>
          </cell>
          <cell r="R939" t="str">
            <v>ostatni</v>
          </cell>
          <cell r="S939" t="str">
            <v>Gmina Myślibórz</v>
          </cell>
          <cell r="T939" t="str">
            <v>5971611631</v>
          </cell>
          <cell r="U939" t="str">
            <v>2012-03-15</v>
          </cell>
          <cell r="V939">
            <v>202783.87</v>
          </cell>
          <cell r="W939">
            <v>101391.93</v>
          </cell>
          <cell r="X939" t="str">
            <v>Tak</v>
          </cell>
          <cell r="Y939">
            <v>922410.18</v>
          </cell>
          <cell r="Z939">
            <v>942316.72</v>
          </cell>
          <cell r="AA939">
            <v>0</v>
          </cell>
          <cell r="AB939">
            <v>461205.09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922410.18</v>
          </cell>
          <cell r="AH939">
            <v>938086.72</v>
          </cell>
          <cell r="AI939">
            <v>461205.09</v>
          </cell>
        </row>
        <row r="940">
          <cell r="P940" t="str">
            <v>RPZP.02.01.02-32-122/09</v>
          </cell>
          <cell r="Q940" t="e">
            <v>#N/A</v>
          </cell>
          <cell r="R940" t="str">
            <v>ostatni</v>
          </cell>
          <cell r="S940" t="str">
            <v>Gmina Kobylanka</v>
          </cell>
          <cell r="T940" t="str">
            <v>8542231183</v>
          </cell>
          <cell r="U940" t="str">
            <v>2012-10-16</v>
          </cell>
          <cell r="V940">
            <v>1469693.63</v>
          </cell>
          <cell r="W940">
            <v>734846.82</v>
          </cell>
          <cell r="X940" t="str">
            <v>Tak</v>
          </cell>
          <cell r="Y940">
            <v>2349631.96</v>
          </cell>
          <cell r="Z940">
            <v>2783746.91</v>
          </cell>
          <cell r="AA940">
            <v>879940.16</v>
          </cell>
          <cell r="AB940">
            <v>1174815.98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2349631.96</v>
          </cell>
          <cell r="AH940">
            <v>2508859.13</v>
          </cell>
          <cell r="AI940">
            <v>1174815.98</v>
          </cell>
        </row>
        <row r="941">
          <cell r="P941" t="str">
            <v>RPZP.02.01.02-32-124/09</v>
          </cell>
          <cell r="Q941" t="e">
            <v>#N/A</v>
          </cell>
          <cell r="R941" t="str">
            <v>ostatni</v>
          </cell>
          <cell r="S941" t="str">
            <v>Gmina Trzebiatów</v>
          </cell>
          <cell r="T941" t="str">
            <v>8571728259</v>
          </cell>
          <cell r="U941" t="str">
            <v>2012-08-17</v>
          </cell>
          <cell r="V941">
            <v>464840.05</v>
          </cell>
          <cell r="W941">
            <v>232420.04</v>
          </cell>
          <cell r="X941" t="str">
            <v>Tak</v>
          </cell>
          <cell r="Y941">
            <v>3835816.61</v>
          </cell>
          <cell r="Z941">
            <v>3843267.21</v>
          </cell>
          <cell r="AA941">
            <v>0</v>
          </cell>
          <cell r="AB941">
            <v>1917908.3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3835816.61</v>
          </cell>
          <cell r="AH941">
            <v>3843267.21</v>
          </cell>
          <cell r="AI941">
            <v>1917908.3</v>
          </cell>
        </row>
        <row r="942">
          <cell r="P942" t="str">
            <v>RPZP.02.01.02-32-125/09</v>
          </cell>
          <cell r="Q942" t="e">
            <v>#N/A</v>
          </cell>
          <cell r="R942" t="str">
            <v>ostatni</v>
          </cell>
          <cell r="S942" t="str">
            <v>Gmina Dobra</v>
          </cell>
          <cell r="T942" t="str">
            <v>8512948083</v>
          </cell>
          <cell r="U942" t="str">
            <v>2011-05-20</v>
          </cell>
          <cell r="V942">
            <v>974674.01</v>
          </cell>
          <cell r="W942">
            <v>487337</v>
          </cell>
          <cell r="X942" t="str">
            <v>Tak</v>
          </cell>
          <cell r="Y942">
            <v>1020180.01</v>
          </cell>
          <cell r="Z942">
            <v>1035935.09</v>
          </cell>
          <cell r="AA942">
            <v>269071.65000000002</v>
          </cell>
          <cell r="AB942">
            <v>510090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1020180.01</v>
          </cell>
          <cell r="AH942">
            <v>1020180.01</v>
          </cell>
          <cell r="AI942">
            <v>510090</v>
          </cell>
        </row>
        <row r="943">
          <cell r="P943" t="str">
            <v>RPZP.02.01.02-32-126/09</v>
          </cell>
          <cell r="Q943" t="e">
            <v>#N/A</v>
          </cell>
          <cell r="R943" t="str">
            <v>ostatni</v>
          </cell>
          <cell r="S943" t="str">
            <v>Gmina Płoty</v>
          </cell>
          <cell r="T943" t="str">
            <v>8571823242</v>
          </cell>
          <cell r="U943" t="str">
            <v>2012-09-04</v>
          </cell>
          <cell r="V943">
            <v>510101.71</v>
          </cell>
          <cell r="W943">
            <v>306061.02</v>
          </cell>
          <cell r="X943" t="str">
            <v>Tak</v>
          </cell>
          <cell r="Y943">
            <v>1833019.24</v>
          </cell>
          <cell r="Z943">
            <v>2027835.02</v>
          </cell>
          <cell r="AA943">
            <v>350000</v>
          </cell>
          <cell r="AB943">
            <v>1099811.52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1833019.24</v>
          </cell>
          <cell r="AH943">
            <v>1880020.07</v>
          </cell>
          <cell r="AI943">
            <v>1099811.52</v>
          </cell>
        </row>
        <row r="944">
          <cell r="P944" t="str">
            <v>RPZP.02.01.02-32-128/09</v>
          </cell>
          <cell r="Q944" t="e">
            <v>#N/A</v>
          </cell>
          <cell r="R944" t="str">
            <v>ostatni</v>
          </cell>
          <cell r="S944" t="str">
            <v>Gmina Przelewice</v>
          </cell>
          <cell r="T944" t="str">
            <v>8531457363</v>
          </cell>
          <cell r="U944" t="str">
            <v>2011-10-19</v>
          </cell>
          <cell r="V944">
            <v>680448.36</v>
          </cell>
          <cell r="W944">
            <v>408269.01</v>
          </cell>
          <cell r="X944" t="str">
            <v>Tak</v>
          </cell>
          <cell r="Y944">
            <v>680448.36</v>
          </cell>
          <cell r="Z944">
            <v>687408.38</v>
          </cell>
          <cell r="AA944">
            <v>0</v>
          </cell>
          <cell r="AB944">
            <v>408269.01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680448.36</v>
          </cell>
          <cell r="AH944">
            <v>680448.36</v>
          </cell>
          <cell r="AI944">
            <v>408269.01</v>
          </cell>
        </row>
        <row r="945">
          <cell r="P945" t="str">
            <v>RPZP.02.01.02-32-130/09</v>
          </cell>
          <cell r="Q945" t="e">
            <v>#N/A</v>
          </cell>
          <cell r="R945" t="str">
            <v>ostatni</v>
          </cell>
          <cell r="S945" t="str">
            <v>Gmina Gryfino</v>
          </cell>
          <cell r="T945" t="str">
            <v>8581726078</v>
          </cell>
          <cell r="U945" t="str">
            <v>2010-09-24</v>
          </cell>
          <cell r="V945">
            <v>1354786.82</v>
          </cell>
          <cell r="W945">
            <v>677393.41</v>
          </cell>
          <cell r="X945" t="str">
            <v>Tak</v>
          </cell>
          <cell r="Y945">
            <v>1354786.82</v>
          </cell>
          <cell r="Z945">
            <v>1354786.82</v>
          </cell>
          <cell r="AA945">
            <v>0</v>
          </cell>
          <cell r="AB945">
            <v>677393.41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1354786.82</v>
          </cell>
          <cell r="AH945">
            <v>1354786.82</v>
          </cell>
          <cell r="AI945">
            <v>677393.41</v>
          </cell>
        </row>
        <row r="946">
          <cell r="P946" t="str">
            <v>RPZP.02.01.02-32-131/09</v>
          </cell>
          <cell r="Q946" t="e">
            <v>#N/A</v>
          </cell>
          <cell r="R946" t="str">
            <v>ostatni</v>
          </cell>
          <cell r="S946" t="str">
            <v>Gmina Gryfino</v>
          </cell>
          <cell r="T946" t="str">
            <v>8581726078</v>
          </cell>
          <cell r="U946" t="str">
            <v>2010-09-06</v>
          </cell>
          <cell r="V946">
            <v>976937.7</v>
          </cell>
          <cell r="W946">
            <v>488468.85</v>
          </cell>
          <cell r="X946" t="str">
            <v>Tak</v>
          </cell>
          <cell r="Y946">
            <v>976937.7</v>
          </cell>
          <cell r="Z946">
            <v>2047485.42</v>
          </cell>
          <cell r="AA946">
            <v>0</v>
          </cell>
          <cell r="AB946">
            <v>488468.85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976937.7</v>
          </cell>
          <cell r="AH946">
            <v>976937.7</v>
          </cell>
          <cell r="AI946">
            <v>488468.85</v>
          </cell>
        </row>
        <row r="947">
          <cell r="P947" t="str">
            <v>RPZP.02.01.02-32-132/09</v>
          </cell>
          <cell r="Q947" t="e">
            <v>#N/A</v>
          </cell>
          <cell r="R947" t="str">
            <v>ostatni</v>
          </cell>
          <cell r="S947" t="str">
            <v>Gmina Węgorzyno</v>
          </cell>
          <cell r="T947" t="str">
            <v>8541001653</v>
          </cell>
          <cell r="U947" t="str">
            <v>2011-03-08</v>
          </cell>
          <cell r="V947">
            <v>799511.81</v>
          </cell>
          <cell r="W947">
            <v>399755.85</v>
          </cell>
          <cell r="X947" t="str">
            <v>Tak</v>
          </cell>
          <cell r="Y947">
            <v>827754.81</v>
          </cell>
          <cell r="Z947">
            <v>845786.34</v>
          </cell>
          <cell r="AA947">
            <v>144860.57</v>
          </cell>
          <cell r="AB947">
            <v>413877.35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827754.81</v>
          </cell>
          <cell r="AH947">
            <v>827754.81</v>
          </cell>
          <cell r="AI947">
            <v>413877.35</v>
          </cell>
        </row>
        <row r="948">
          <cell r="P948" t="str">
            <v>RPZP.02.01.02-32-133/09</v>
          </cell>
          <cell r="Q948" t="e">
            <v>#N/A</v>
          </cell>
          <cell r="R948" t="str">
            <v>ostatni</v>
          </cell>
          <cell r="S948" t="str">
            <v>Powiat Gryficki</v>
          </cell>
          <cell r="T948" t="str">
            <v>8571728259</v>
          </cell>
          <cell r="U948" t="str">
            <v>2012-07-04</v>
          </cell>
          <cell r="V948">
            <v>1116271.42</v>
          </cell>
          <cell r="W948">
            <v>558135.71</v>
          </cell>
          <cell r="X948" t="str">
            <v>Tak</v>
          </cell>
          <cell r="Y948">
            <v>1116271.42</v>
          </cell>
          <cell r="Z948">
            <v>1132576.43</v>
          </cell>
          <cell r="AA948">
            <v>0</v>
          </cell>
          <cell r="AB948">
            <v>558135.71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1116271.42</v>
          </cell>
          <cell r="AH948">
            <v>1116271.42</v>
          </cell>
          <cell r="AI948">
            <v>558135.71</v>
          </cell>
        </row>
        <row r="949">
          <cell r="P949" t="str">
            <v>RPZP.02.01.02-32-134/09</v>
          </cell>
          <cell r="Q949" t="e">
            <v>#N/A</v>
          </cell>
          <cell r="R949" t="str">
            <v>ostatni</v>
          </cell>
          <cell r="S949" t="str">
            <v>Gmina Miasto Stargard Szczeciński</v>
          </cell>
          <cell r="T949" t="str">
            <v>8542228873</v>
          </cell>
          <cell r="U949" t="str">
            <v>2011-07-20</v>
          </cell>
          <cell r="V949">
            <v>2851103.07</v>
          </cell>
          <cell r="W949">
            <v>1340588.6599999999</v>
          </cell>
          <cell r="X949" t="str">
            <v>Tak</v>
          </cell>
          <cell r="Y949">
            <v>2851103.07</v>
          </cell>
          <cell r="Z949">
            <v>3356236.17</v>
          </cell>
          <cell r="AA949">
            <v>0</v>
          </cell>
          <cell r="AB949">
            <v>1340588.6599999999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2851103.07</v>
          </cell>
          <cell r="AH949">
            <v>2851103.07</v>
          </cell>
          <cell r="AI949">
            <v>1340588.6599999999</v>
          </cell>
        </row>
        <row r="950">
          <cell r="P950" t="str">
            <v>RPZP.02.01.02-32-136/09</v>
          </cell>
          <cell r="Q950" t="e">
            <v>#N/A</v>
          </cell>
          <cell r="R950" t="str">
            <v>ostatni</v>
          </cell>
          <cell r="S950" t="str">
            <v>Powiat Kamieński</v>
          </cell>
          <cell r="T950" t="str">
            <v>9860166259</v>
          </cell>
          <cell r="U950" t="str">
            <v>2011-09-05</v>
          </cell>
          <cell r="V950">
            <v>2167123.5699999998</v>
          </cell>
          <cell r="W950">
            <v>1041736.29</v>
          </cell>
          <cell r="X950" t="str">
            <v>Tak</v>
          </cell>
          <cell r="Y950">
            <v>4052924.67</v>
          </cell>
          <cell r="Z950">
            <v>4052924.67</v>
          </cell>
          <cell r="AA950">
            <v>1049854.5900000001</v>
          </cell>
          <cell r="AB950">
            <v>1948240.88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4052924.67</v>
          </cell>
          <cell r="AH950">
            <v>4052924.67</v>
          </cell>
          <cell r="AI950">
            <v>1948240.88</v>
          </cell>
        </row>
        <row r="951">
          <cell r="P951" t="str">
            <v>RPZP.02.01.02-32-137/09</v>
          </cell>
          <cell r="Q951" t="e">
            <v>#N/A</v>
          </cell>
          <cell r="R951" t="str">
            <v>ostatni</v>
          </cell>
          <cell r="S951" t="str">
            <v>Gmina Golczewo</v>
          </cell>
          <cell r="T951" t="str">
            <v>9860157036</v>
          </cell>
          <cell r="U951" t="str">
            <v>2011-11-28</v>
          </cell>
          <cell r="V951">
            <v>1294976.07</v>
          </cell>
          <cell r="W951">
            <v>647488.02</v>
          </cell>
          <cell r="X951" t="str">
            <v>Tak</v>
          </cell>
          <cell r="Y951">
            <v>1341275.97</v>
          </cell>
          <cell r="Z951">
            <v>1411432.78</v>
          </cell>
          <cell r="AA951">
            <v>246651.51999999999</v>
          </cell>
          <cell r="AB951">
            <v>670637.97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1341275.97</v>
          </cell>
          <cell r="AH951">
            <v>1378559.15</v>
          </cell>
          <cell r="AI951">
            <v>670637.97</v>
          </cell>
        </row>
        <row r="952">
          <cell r="P952" t="str">
            <v>RPZP.02.01.02-32-141/09</v>
          </cell>
          <cell r="Q952" t="e">
            <v>#N/A</v>
          </cell>
          <cell r="R952" t="str">
            <v>ostatni</v>
          </cell>
          <cell r="S952" t="str">
            <v>Powiat Świdwiński</v>
          </cell>
          <cell r="T952" t="str">
            <v>6721722985</v>
          </cell>
          <cell r="U952" t="str">
            <v>2012-12-19</v>
          </cell>
          <cell r="V952">
            <v>5415265.1200000001</v>
          </cell>
          <cell r="W952">
            <v>3249159.06</v>
          </cell>
          <cell r="X952" t="str">
            <v>Tak</v>
          </cell>
          <cell r="Y952">
            <v>5583505.7800000003</v>
          </cell>
          <cell r="Z952">
            <v>5634302.1299999999</v>
          </cell>
          <cell r="AA952">
            <v>0</v>
          </cell>
          <cell r="AB952">
            <v>3350103.46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5583505.7800000003</v>
          </cell>
          <cell r="AH952">
            <v>5587836.9699999997</v>
          </cell>
          <cell r="AI952">
            <v>3350103.46</v>
          </cell>
        </row>
        <row r="953">
          <cell r="P953" t="str">
            <v>RPZP.02.01.02-32-142/09</v>
          </cell>
          <cell r="Q953" t="e">
            <v>#N/A</v>
          </cell>
          <cell r="R953" t="str">
            <v>ostatni</v>
          </cell>
          <cell r="S953" t="str">
            <v>Gmina Połczyn-Zdrój</v>
          </cell>
          <cell r="T953" t="str">
            <v>6722023427</v>
          </cell>
          <cell r="U953" t="str">
            <v>2013-07-22</v>
          </cell>
          <cell r="V953">
            <v>239889.38</v>
          </cell>
          <cell r="W953">
            <v>119944.68</v>
          </cell>
          <cell r="X953" t="str">
            <v>Tak</v>
          </cell>
          <cell r="Y953">
            <v>1873539.49</v>
          </cell>
          <cell r="Z953">
            <v>1891085.76</v>
          </cell>
          <cell r="AA953">
            <v>621930.6</v>
          </cell>
          <cell r="AB953">
            <v>936769.73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1873539.49</v>
          </cell>
          <cell r="AH953">
            <v>1882759.83</v>
          </cell>
          <cell r="AI953">
            <v>936769.73</v>
          </cell>
        </row>
        <row r="954">
          <cell r="P954" t="str">
            <v>RPZP.02.01.02-32-143/09</v>
          </cell>
          <cell r="Q954" t="e">
            <v>#N/A</v>
          </cell>
          <cell r="R954" t="str">
            <v>ostatni</v>
          </cell>
          <cell r="S954" t="str">
            <v>Powiat Kołobrzeski</v>
          </cell>
          <cell r="T954" t="str">
            <v>6711726929</v>
          </cell>
          <cell r="U954" t="str">
            <v>2013-10-28</v>
          </cell>
          <cell r="V954">
            <v>6206245.4299999997</v>
          </cell>
          <cell r="W954">
            <v>2555909.92</v>
          </cell>
          <cell r="X954" t="str">
            <v>Tak</v>
          </cell>
          <cell r="Y954">
            <v>27126139.329999998</v>
          </cell>
          <cell r="Z954">
            <v>27162968.079999998</v>
          </cell>
          <cell r="AA954">
            <v>6692911.25</v>
          </cell>
          <cell r="AB954">
            <v>11171322.42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27126139.329999998</v>
          </cell>
          <cell r="AH954">
            <v>27131248.079999998</v>
          </cell>
          <cell r="AI954">
            <v>11171322.42</v>
          </cell>
        </row>
        <row r="955">
          <cell r="P955" t="str">
            <v>RPZP.02.01.02-32-144/09</v>
          </cell>
          <cell r="Q955" t="e">
            <v>#N/A</v>
          </cell>
          <cell r="R955" t="str">
            <v>ostatni</v>
          </cell>
          <cell r="S955" t="str">
            <v>Powiat Szczecinecki</v>
          </cell>
          <cell r="T955" t="str">
            <v>6731630032</v>
          </cell>
          <cell r="U955" t="str">
            <v>2012-11-05</v>
          </cell>
          <cell r="V955">
            <v>1337827.04</v>
          </cell>
          <cell r="W955">
            <v>439363.99</v>
          </cell>
          <cell r="X955" t="str">
            <v>Tak</v>
          </cell>
          <cell r="Y955">
            <v>21266099.809999999</v>
          </cell>
          <cell r="Z955">
            <v>21606352.719999999</v>
          </cell>
          <cell r="AA955">
            <v>4513805.43</v>
          </cell>
          <cell r="AB955">
            <v>6984130.2999999998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21266099.809999999</v>
          </cell>
          <cell r="AH955">
            <v>21552651.850000001</v>
          </cell>
          <cell r="AI955">
            <v>6984130.2999999998</v>
          </cell>
        </row>
        <row r="956">
          <cell r="P956" t="str">
            <v>RPZP.02.01.02-32-145/09</v>
          </cell>
          <cell r="Q956" t="e">
            <v>#N/A</v>
          </cell>
          <cell r="R956" t="str">
            <v>ostatni</v>
          </cell>
          <cell r="S956" t="str">
            <v>Gmina Postomino</v>
          </cell>
          <cell r="T956" t="str">
            <v>4990424533</v>
          </cell>
          <cell r="U956" t="str">
            <v>2012-07-19</v>
          </cell>
          <cell r="V956">
            <v>1380684.41</v>
          </cell>
          <cell r="W956">
            <v>690342.2</v>
          </cell>
          <cell r="X956" t="str">
            <v>Tak</v>
          </cell>
          <cell r="Y956">
            <v>2337708.75</v>
          </cell>
          <cell r="Z956">
            <v>2337708.75</v>
          </cell>
          <cell r="AA956">
            <v>826148.9</v>
          </cell>
          <cell r="AB956">
            <v>1168854.3700000001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2337708.75</v>
          </cell>
          <cell r="AH956">
            <v>2337708.75</v>
          </cell>
          <cell r="AI956">
            <v>1168854.3700000001</v>
          </cell>
        </row>
        <row r="957">
          <cell r="P957" t="str">
            <v>RPZP.02.01.02-32-147/09</v>
          </cell>
          <cell r="Q957" t="e">
            <v>#N/A</v>
          </cell>
          <cell r="R957" t="str">
            <v>ostatni</v>
          </cell>
          <cell r="S957" t="str">
            <v>Gmina Szczecinek</v>
          </cell>
          <cell r="T957" t="str">
            <v>6731772536</v>
          </cell>
          <cell r="U957" t="str">
            <v>2011-07-22</v>
          </cell>
          <cell r="V957">
            <v>469284.5</v>
          </cell>
          <cell r="W957">
            <v>281570.69</v>
          </cell>
          <cell r="X957" t="str">
            <v>Tak</v>
          </cell>
          <cell r="Y957">
            <v>469284.5</v>
          </cell>
          <cell r="Z957">
            <v>469284.5</v>
          </cell>
          <cell r="AA957">
            <v>0</v>
          </cell>
          <cell r="AB957">
            <v>281570.69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469284.5</v>
          </cell>
          <cell r="AH957">
            <v>469284.5</v>
          </cell>
          <cell r="AI957">
            <v>281570.69</v>
          </cell>
        </row>
        <row r="958">
          <cell r="P958" t="str">
            <v>RPZP.02.01.02-32-149/09</v>
          </cell>
          <cell r="Q958" t="e">
            <v>#N/A</v>
          </cell>
          <cell r="R958" t="str">
            <v>ostatni</v>
          </cell>
          <cell r="S958" t="str">
            <v>Gmina Mielno</v>
          </cell>
          <cell r="T958" t="str">
            <v>4990463757</v>
          </cell>
          <cell r="U958" t="str">
            <v>2012-03-14</v>
          </cell>
          <cell r="V958">
            <v>251255.4</v>
          </cell>
          <cell r="W958">
            <v>125627.7</v>
          </cell>
          <cell r="X958" t="str">
            <v>Tak</v>
          </cell>
          <cell r="Y958">
            <v>1099109.82</v>
          </cell>
          <cell r="Z958">
            <v>1205282.3899999999</v>
          </cell>
          <cell r="AA958">
            <v>0</v>
          </cell>
          <cell r="AB958">
            <v>549554.9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1099109.82</v>
          </cell>
          <cell r="AH958">
            <v>1125277.08</v>
          </cell>
          <cell r="AI958">
            <v>549554.9</v>
          </cell>
        </row>
        <row r="959">
          <cell r="P959" t="str">
            <v>RPZP.02.01.02-32-151/09</v>
          </cell>
          <cell r="Q959" t="e">
            <v>#N/A</v>
          </cell>
          <cell r="R959" t="str">
            <v>ostatni</v>
          </cell>
          <cell r="S959" t="str">
            <v>Miasto Białogard</v>
          </cell>
          <cell r="T959" t="str">
            <v>6721001814</v>
          </cell>
          <cell r="U959" t="str">
            <v>2011-07-13</v>
          </cell>
          <cell r="V959">
            <v>437981.39</v>
          </cell>
          <cell r="W959">
            <v>262788.83</v>
          </cell>
          <cell r="X959" t="str">
            <v>Tak</v>
          </cell>
          <cell r="Y959">
            <v>1505112.56</v>
          </cell>
          <cell r="Z959">
            <v>1505112.56</v>
          </cell>
          <cell r="AA959">
            <v>0</v>
          </cell>
          <cell r="AB959">
            <v>903067.53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1505112.56</v>
          </cell>
          <cell r="AH959">
            <v>1505112.56</v>
          </cell>
          <cell r="AI959">
            <v>903067.53</v>
          </cell>
        </row>
        <row r="960">
          <cell r="P960" t="str">
            <v>RPZP.02.01.02-32-153/09</v>
          </cell>
          <cell r="Q960" t="e">
            <v>#N/A</v>
          </cell>
          <cell r="R960" t="str">
            <v>ostatni</v>
          </cell>
          <cell r="S960" t="str">
            <v>Powiat Koszaliński</v>
          </cell>
          <cell r="T960" t="str">
            <v>6692387595</v>
          </cell>
          <cell r="U960" t="str">
            <v>2011-07-12</v>
          </cell>
          <cell r="V960">
            <v>433160.71</v>
          </cell>
          <cell r="W960">
            <v>216580.35</v>
          </cell>
          <cell r="X960" t="str">
            <v>Tak</v>
          </cell>
          <cell r="Y960">
            <v>7552866.0700000003</v>
          </cell>
          <cell r="Z960">
            <v>8286553.9699999997</v>
          </cell>
          <cell r="AA960">
            <v>0</v>
          </cell>
          <cell r="AB960">
            <v>3776433.03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7552866.0700000003</v>
          </cell>
          <cell r="AH960">
            <v>7552866.0700000003</v>
          </cell>
          <cell r="AI960">
            <v>3776433.03</v>
          </cell>
        </row>
        <row r="961">
          <cell r="P961" t="str">
            <v>RPZP.02.01.02-32-154/09</v>
          </cell>
          <cell r="Q961" t="e">
            <v>#N/A</v>
          </cell>
          <cell r="R961" t="str">
            <v>ostatni</v>
          </cell>
          <cell r="S961" t="str">
            <v>Gmina Miasto Darłowo</v>
          </cell>
          <cell r="T961" t="str">
            <v>4990527500</v>
          </cell>
          <cell r="U961" t="str">
            <v>2013-04-11</v>
          </cell>
          <cell r="V961">
            <v>363454.83</v>
          </cell>
          <cell r="W961">
            <v>118548.37</v>
          </cell>
          <cell r="X961" t="str">
            <v>Tak</v>
          </cell>
          <cell r="Y961">
            <v>2187882.7799999998</v>
          </cell>
          <cell r="Z961">
            <v>2496662.33</v>
          </cell>
          <cell r="AA961">
            <v>0</v>
          </cell>
          <cell r="AB961">
            <v>713623.62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2187882.7799999998</v>
          </cell>
          <cell r="AH961">
            <v>2422404.2000000002</v>
          </cell>
          <cell r="AI961">
            <v>713623.62</v>
          </cell>
        </row>
        <row r="962">
          <cell r="P962" t="str">
            <v>RPZP.02.01.02-32-155/09</v>
          </cell>
          <cell r="Q962" t="e">
            <v>#N/A</v>
          </cell>
          <cell r="R962" t="str">
            <v>ostatni</v>
          </cell>
          <cell r="S962" t="str">
            <v>Gmina Miasto Sławno</v>
          </cell>
          <cell r="T962" t="str">
            <v>4990428873</v>
          </cell>
          <cell r="U962" t="str">
            <v>2012-09-03</v>
          </cell>
          <cell r="V962">
            <v>582082.68000000005</v>
          </cell>
          <cell r="W962">
            <v>247343.92</v>
          </cell>
          <cell r="X962" t="str">
            <v>Tak</v>
          </cell>
          <cell r="Y962">
            <v>2461601.0699999998</v>
          </cell>
          <cell r="Z962">
            <v>2513330.15</v>
          </cell>
          <cell r="AA962">
            <v>0</v>
          </cell>
          <cell r="AB962">
            <v>1046006.11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2461601.0699999998</v>
          </cell>
          <cell r="AH962">
            <v>2510531.98</v>
          </cell>
          <cell r="AI962">
            <v>1046006.11</v>
          </cell>
        </row>
        <row r="963">
          <cell r="P963" t="str">
            <v>RPZP.02.01.02-32-156/09</v>
          </cell>
          <cell r="Q963" t="e">
            <v>#N/A</v>
          </cell>
          <cell r="R963" t="str">
            <v>ostatni</v>
          </cell>
          <cell r="S963" t="str">
            <v>Gmina Biały Bór</v>
          </cell>
          <cell r="T963" t="str">
            <v>6731775813</v>
          </cell>
          <cell r="U963" t="str">
            <v>2013-12-03</v>
          </cell>
          <cell r="V963">
            <v>338275.67</v>
          </cell>
          <cell r="W963">
            <v>169137.82</v>
          </cell>
          <cell r="X963" t="str">
            <v>Tak</v>
          </cell>
          <cell r="Y963">
            <v>3145859.77</v>
          </cell>
          <cell r="Z963">
            <v>3145859.77</v>
          </cell>
          <cell r="AA963">
            <v>751434.94</v>
          </cell>
          <cell r="AB963">
            <v>1572929.88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3145859.77</v>
          </cell>
          <cell r="AH963">
            <v>3145859.77</v>
          </cell>
          <cell r="AI963">
            <v>1572929.88</v>
          </cell>
        </row>
        <row r="964">
          <cell r="P964" t="str">
            <v>RPZP.02.01.02-32-157/09</v>
          </cell>
          <cell r="Q964" t="e">
            <v>#N/A</v>
          </cell>
          <cell r="R964" t="str">
            <v>ostatni</v>
          </cell>
          <cell r="S964" t="str">
            <v>Powiat Białogardzki</v>
          </cell>
          <cell r="T964" t="str">
            <v>6721720236</v>
          </cell>
          <cell r="U964" t="str">
            <v>2011-07-11</v>
          </cell>
          <cell r="V964">
            <v>1556720.24</v>
          </cell>
          <cell r="W964">
            <v>778360.11</v>
          </cell>
          <cell r="X964" t="str">
            <v>Tak</v>
          </cell>
          <cell r="Y964">
            <v>2075057.04</v>
          </cell>
          <cell r="Z964">
            <v>2082812.43</v>
          </cell>
          <cell r="AA964">
            <v>427430.15</v>
          </cell>
          <cell r="AB964">
            <v>1037528.52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2075057.04</v>
          </cell>
          <cell r="AH964">
            <v>2075057.04</v>
          </cell>
          <cell r="AI964">
            <v>1037528.52</v>
          </cell>
        </row>
        <row r="965">
          <cell r="P965" t="str">
            <v>RPZP.02.01.02-32-158/09</v>
          </cell>
          <cell r="Q965" t="e">
            <v>#N/A</v>
          </cell>
          <cell r="R965" t="str">
            <v>ostatni</v>
          </cell>
          <cell r="S965" t="str">
            <v>Gmina Pyrzyce</v>
          </cell>
          <cell r="T965" t="str">
            <v>8531456990</v>
          </cell>
          <cell r="U965" t="str">
            <v>2011-12-13</v>
          </cell>
          <cell r="V965">
            <v>1016450.28</v>
          </cell>
          <cell r="W965">
            <v>508225.13</v>
          </cell>
          <cell r="X965" t="str">
            <v>Tak</v>
          </cell>
          <cell r="Y965">
            <v>2004816.13</v>
          </cell>
          <cell r="Z965">
            <v>2037573.49</v>
          </cell>
          <cell r="AA965">
            <v>852845.85</v>
          </cell>
          <cell r="AB965">
            <v>1002408.06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2004816.13</v>
          </cell>
          <cell r="AH965">
            <v>2031276.92</v>
          </cell>
          <cell r="AI965">
            <v>1002408.06</v>
          </cell>
        </row>
        <row r="966">
          <cell r="P966" t="str">
            <v>RPZP.02.01.03-32-001/09</v>
          </cell>
          <cell r="Q966" t="e">
            <v>#N/A</v>
          </cell>
          <cell r="R966" t="str">
            <v>ostatni</v>
          </cell>
          <cell r="S966" t="str">
            <v>Gmina Miasto Szczecin</v>
          </cell>
          <cell r="T966" t="str">
            <v>8510309410</v>
          </cell>
          <cell r="U966" t="str">
            <v>2014-04-28</v>
          </cell>
          <cell r="V966">
            <v>9301485.4900000002</v>
          </cell>
          <cell r="W966">
            <v>6588663.0899999999</v>
          </cell>
          <cell r="X966" t="str">
            <v>Tak</v>
          </cell>
          <cell r="Y966">
            <v>70600313.25</v>
          </cell>
          <cell r="Z966">
            <v>70729118.859999999</v>
          </cell>
          <cell r="AA966">
            <v>0</v>
          </cell>
          <cell r="AB966">
            <v>50009396.899999999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70600313.25</v>
          </cell>
          <cell r="AH966">
            <v>70729118.859999999</v>
          </cell>
          <cell r="AI966">
            <v>50009396.899999999</v>
          </cell>
        </row>
        <row r="967">
          <cell r="P967" t="str">
            <v>RPZP.02.01.03-32-001/10</v>
          </cell>
          <cell r="Q967" t="e">
            <v>#N/A</v>
          </cell>
          <cell r="R967" t="str">
            <v>ostatni</v>
          </cell>
          <cell r="S967" t="str">
            <v>Gmina Miasto Koszalin</v>
          </cell>
          <cell r="T967" t="str">
            <v>6692385366</v>
          </cell>
          <cell r="U967" t="str">
            <v>2014-10-22</v>
          </cell>
          <cell r="V967">
            <v>2938540</v>
          </cell>
          <cell r="W967">
            <v>1407572.42</v>
          </cell>
          <cell r="X967" t="str">
            <v>Tak</v>
          </cell>
          <cell r="Y967">
            <v>47444972.090000004</v>
          </cell>
          <cell r="Z967">
            <v>47470162.420000002</v>
          </cell>
          <cell r="AA967">
            <v>0</v>
          </cell>
          <cell r="AB967">
            <v>22726331.41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47444972.090000004</v>
          </cell>
          <cell r="AH967">
            <v>47470162.420000002</v>
          </cell>
          <cell r="AI967">
            <v>22726331.41</v>
          </cell>
        </row>
        <row r="968">
          <cell r="P968" t="str">
            <v>RPZP.02.01.05-32-002/10</v>
          </cell>
          <cell r="Q968" t="e">
            <v>#N/A</v>
          </cell>
          <cell r="R968" t="str">
            <v>ostatni</v>
          </cell>
          <cell r="S968" t="str">
            <v>Gmina Stepnica</v>
          </cell>
          <cell r="T968" t="str">
            <v>8560008633</v>
          </cell>
          <cell r="U968" t="str">
            <v>2014-11-25</v>
          </cell>
          <cell r="V968">
            <v>2681233.1</v>
          </cell>
          <cell r="W968">
            <v>1145664.3700000001</v>
          </cell>
          <cell r="X968" t="str">
            <v>Tak</v>
          </cell>
          <cell r="Y968">
            <v>5673760.3799999999</v>
          </cell>
          <cell r="Z968">
            <v>8071101.3799999999</v>
          </cell>
          <cell r="AA968">
            <v>0</v>
          </cell>
          <cell r="AB968">
            <v>2603120.7799999998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5673760.3799999999</v>
          </cell>
          <cell r="AH968">
            <v>6397660.2199999997</v>
          </cell>
          <cell r="AI968">
            <v>2603120.7799999998</v>
          </cell>
        </row>
        <row r="969">
          <cell r="P969" t="str">
            <v>RPZP.02.01.06-32-001/10</v>
          </cell>
          <cell r="Q969" t="e">
            <v>#N/A</v>
          </cell>
          <cell r="R969" t="str">
            <v>ostatni</v>
          </cell>
          <cell r="S969" t="str">
            <v>"Komunikacja Autobusowa" SPÓŁKA Z OGRANICZONĄ ODPOWIEDZIALNOŚCIĄ</v>
          </cell>
          <cell r="T969" t="str">
            <v>8551531803</v>
          </cell>
          <cell r="U969" t="str">
            <v>2011-10-10</v>
          </cell>
          <cell r="V969">
            <v>673925.64</v>
          </cell>
          <cell r="W969">
            <v>559812.11</v>
          </cell>
          <cell r="X969" t="str">
            <v>Tak</v>
          </cell>
          <cell r="Y969">
            <v>6671809.8399999999</v>
          </cell>
          <cell r="Z969">
            <v>8133434.7999999998</v>
          </cell>
          <cell r="AA969">
            <v>2335596.13</v>
          </cell>
          <cell r="AB969">
            <v>5542095.0599999996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6671809.8399999999</v>
          </cell>
          <cell r="AH969">
            <v>6671809.8399999999</v>
          </cell>
          <cell r="AI969">
            <v>5542095.0599999996</v>
          </cell>
        </row>
        <row r="970">
          <cell r="P970" t="str">
            <v>RPZP.02.01.06-32-002/10</v>
          </cell>
          <cell r="Q970" t="e">
            <v>#N/A</v>
          </cell>
          <cell r="R970" t="str">
            <v>ostatni</v>
          </cell>
          <cell r="S970" t="str">
            <v>"Komunikacja Autobusowa" SPÓŁKA Z OGRANICZONĄ ODPOWIEDZIALNOŚCIĄ</v>
          </cell>
          <cell r="T970" t="str">
            <v>8551531803</v>
          </cell>
          <cell r="U970" t="str">
            <v>2013-07-02</v>
          </cell>
          <cell r="V970">
            <v>3742171.98</v>
          </cell>
          <cell r="W970">
            <v>3108509.63</v>
          </cell>
          <cell r="X970" t="str">
            <v>Tak</v>
          </cell>
          <cell r="Y970">
            <v>13349717.24</v>
          </cell>
          <cell r="Z970">
            <v>17143330.440000001</v>
          </cell>
          <cell r="AA970">
            <v>7187739.9199999999</v>
          </cell>
          <cell r="AB970">
            <v>11089208.34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13349717.24</v>
          </cell>
          <cell r="AH970">
            <v>13873033.359999999</v>
          </cell>
          <cell r="AI970">
            <v>11089208.34</v>
          </cell>
        </row>
        <row r="971">
          <cell r="P971" t="str">
            <v>RPZP.02.01.06-32-003/10</v>
          </cell>
          <cell r="Q971" t="e">
            <v>#N/A</v>
          </cell>
          <cell r="R971" t="str">
            <v>ostatni</v>
          </cell>
          <cell r="S971" t="str">
            <v>"Komunikacja Miejska w Kołobrzegu" spółka z ograniczoną odpowiedzialnością</v>
          </cell>
          <cell r="T971" t="str">
            <v>6710011163</v>
          </cell>
          <cell r="U971" t="str">
            <v>2011-11-24</v>
          </cell>
          <cell r="V971">
            <v>0</v>
          </cell>
          <cell r="W971">
            <v>0</v>
          </cell>
          <cell r="X971" t="str">
            <v>Tak</v>
          </cell>
          <cell r="Y971">
            <v>4452800</v>
          </cell>
          <cell r="Z971">
            <v>5476756</v>
          </cell>
          <cell r="AA971">
            <v>1314163.8999999999</v>
          </cell>
          <cell r="AB971">
            <v>3695824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4452800</v>
          </cell>
          <cell r="AH971">
            <v>4452800</v>
          </cell>
          <cell r="AI971">
            <v>3695824</v>
          </cell>
        </row>
        <row r="972">
          <cell r="P972" t="str">
            <v>RPZP.02.01.06-32-004/10</v>
          </cell>
          <cell r="Q972" t="e">
            <v>#N/A</v>
          </cell>
          <cell r="R972" t="str">
            <v>ostatni</v>
          </cell>
          <cell r="S972" t="str">
            <v>Komunikacja Miejska - Spółka z ograniczoną odpowiedzialnością</v>
          </cell>
          <cell r="T972" t="str">
            <v>6730006001</v>
          </cell>
          <cell r="U972" t="str">
            <v>2011-10-19</v>
          </cell>
          <cell r="V972">
            <v>2680000</v>
          </cell>
          <cell r="W972">
            <v>2213089.7999999998</v>
          </cell>
          <cell r="X972" t="str">
            <v>Tak</v>
          </cell>
          <cell r="Y972">
            <v>4020000</v>
          </cell>
          <cell r="Z972">
            <v>4944600</v>
          </cell>
          <cell r="AA972">
            <v>2268417</v>
          </cell>
          <cell r="AB972">
            <v>3319634.7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4020000</v>
          </cell>
          <cell r="AH972">
            <v>4020000</v>
          </cell>
          <cell r="AI972">
            <v>3319634.7</v>
          </cell>
        </row>
        <row r="973">
          <cell r="P973" t="str">
            <v>RPZP.02.01.06-32-005/10</v>
          </cell>
          <cell r="Q973" t="e">
            <v>#N/A</v>
          </cell>
          <cell r="R973" t="str">
            <v>ostatni</v>
          </cell>
          <cell r="S973" t="str">
            <v>Miejski Zakład Komunikacji Spółka z o.o. w Koszalinie</v>
          </cell>
          <cell r="T973" t="str">
            <v>6690504364</v>
          </cell>
          <cell r="U973" t="str">
            <v>2010-09-23</v>
          </cell>
          <cell r="V973">
            <v>1483480</v>
          </cell>
          <cell r="W973">
            <v>1031058.59</v>
          </cell>
          <cell r="X973" t="str">
            <v>Tak</v>
          </cell>
          <cell r="Y973">
            <v>1483480</v>
          </cell>
          <cell r="Z973">
            <v>1809845.6</v>
          </cell>
          <cell r="AA973">
            <v>0</v>
          </cell>
          <cell r="AB973">
            <v>1031058.59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1483480</v>
          </cell>
          <cell r="AH973">
            <v>1483480</v>
          </cell>
          <cell r="AI973">
            <v>1031058.59</v>
          </cell>
        </row>
        <row r="974">
          <cell r="P974" t="str">
            <v>RPZP.02.01.07-32-002/09</v>
          </cell>
          <cell r="Q974" t="e">
            <v>#N/A</v>
          </cell>
          <cell r="R974" t="str">
            <v>ostatni</v>
          </cell>
          <cell r="S974" t="str">
            <v>PKP Polskie Linie Kolejowe S.A.</v>
          </cell>
          <cell r="T974" t="str">
            <v>1132316427</v>
          </cell>
          <cell r="U974" t="str">
            <v>2013-07-10</v>
          </cell>
          <cell r="V974">
            <v>1604612.86</v>
          </cell>
          <cell r="W974">
            <v>1203459.6200000001</v>
          </cell>
          <cell r="X974" t="str">
            <v>Tak</v>
          </cell>
          <cell r="Y974">
            <v>19592212.859999999</v>
          </cell>
          <cell r="Z974">
            <v>24093726.829999998</v>
          </cell>
          <cell r="AA974">
            <v>4776298.76</v>
          </cell>
          <cell r="AB974">
            <v>14694159.390000001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19592212.859999999</v>
          </cell>
          <cell r="AH974">
            <v>19592212.859999999</v>
          </cell>
          <cell r="AI974">
            <v>14694159.390000001</v>
          </cell>
        </row>
        <row r="975">
          <cell r="P975" t="str">
            <v>RPZP.02.01.07-32-003/09</v>
          </cell>
          <cell r="Q975" t="e">
            <v>#N/A</v>
          </cell>
          <cell r="R975" t="str">
            <v>ostatni</v>
          </cell>
          <cell r="S975" t="str">
            <v>Województwo Zachodniopomorskie</v>
          </cell>
          <cell r="T975" t="str">
            <v>8512871498</v>
          </cell>
          <cell r="U975" t="str">
            <v>2011-05-31</v>
          </cell>
          <cell r="V975">
            <v>24486000</v>
          </cell>
          <cell r="W975">
            <v>24486000</v>
          </cell>
          <cell r="X975" t="str">
            <v>Tak</v>
          </cell>
          <cell r="Y975">
            <v>122430000</v>
          </cell>
          <cell r="Z975">
            <v>149364600</v>
          </cell>
          <cell r="AA975">
            <v>122430000</v>
          </cell>
          <cell r="AB975">
            <v>122430000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122430000</v>
          </cell>
          <cell r="AH975">
            <v>122430000</v>
          </cell>
          <cell r="AI975">
            <v>122430000</v>
          </cell>
        </row>
        <row r="976">
          <cell r="P976" t="str">
            <v>RPZP.02.02.01-32-001/11</v>
          </cell>
          <cell r="Q976" t="e">
            <v>#N/A</v>
          </cell>
          <cell r="R976" t="str">
            <v>ostatni</v>
          </cell>
          <cell r="S976" t="str">
            <v>ENEA Operator Spółka z ograniczoną odpowiedzialnością</v>
          </cell>
          <cell r="T976" t="str">
            <v>7822377160</v>
          </cell>
          <cell r="U976" t="str">
            <v>2014-05-15</v>
          </cell>
          <cell r="V976">
            <v>1892800</v>
          </cell>
          <cell r="W976">
            <v>1892800</v>
          </cell>
          <cell r="X976" t="str">
            <v>Tak</v>
          </cell>
          <cell r="Y976">
            <v>3433608.4</v>
          </cell>
          <cell r="Z976">
            <v>10558345.83</v>
          </cell>
          <cell r="AA976">
            <v>0</v>
          </cell>
          <cell r="AB976">
            <v>3433608.4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8584021</v>
          </cell>
          <cell r="AH976">
            <v>8584021</v>
          </cell>
          <cell r="AI976">
            <v>3433608.4</v>
          </cell>
        </row>
        <row r="977">
          <cell r="P977" t="str">
            <v>RPZP.02.02.01-32-002/10</v>
          </cell>
          <cell r="Q977" t="e">
            <v>#N/A</v>
          </cell>
          <cell r="R977" t="str">
            <v>ostatni</v>
          </cell>
          <cell r="S977" t="str">
            <v>ENEA Operator Spółka z ograniczoną odpowiedzialnością</v>
          </cell>
          <cell r="T977" t="str">
            <v>7822377160</v>
          </cell>
          <cell r="U977" t="str">
            <v>2014-11-27</v>
          </cell>
          <cell r="V977">
            <v>2121600</v>
          </cell>
          <cell r="W977">
            <v>2121600</v>
          </cell>
          <cell r="X977" t="str">
            <v>Tak</v>
          </cell>
          <cell r="Y977">
            <v>5811600</v>
          </cell>
          <cell r="Z977">
            <v>18979238.25</v>
          </cell>
          <cell r="AA977">
            <v>0</v>
          </cell>
          <cell r="AB977">
            <v>5811600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14529000</v>
          </cell>
          <cell r="AH977">
            <v>14529000</v>
          </cell>
          <cell r="AI977">
            <v>5811600</v>
          </cell>
        </row>
        <row r="978">
          <cell r="P978" t="str">
            <v>RPZP.02.02.01-32-002/11</v>
          </cell>
          <cell r="Q978" t="e">
            <v>#N/A</v>
          </cell>
          <cell r="R978" t="str">
            <v>ostatni</v>
          </cell>
          <cell r="S978" t="str">
            <v>Enea Operator Spółka z ograniczoną odpowiedzialnością</v>
          </cell>
          <cell r="T978" t="str">
            <v>7822377160</v>
          </cell>
          <cell r="U978" t="str">
            <v>2014-03-18</v>
          </cell>
          <cell r="V978">
            <v>0</v>
          </cell>
          <cell r="W978">
            <v>0</v>
          </cell>
          <cell r="X978" t="str">
            <v>Tak</v>
          </cell>
          <cell r="Y978">
            <v>904000</v>
          </cell>
          <cell r="Z978">
            <v>4526400</v>
          </cell>
          <cell r="AA978">
            <v>0</v>
          </cell>
          <cell r="AB978">
            <v>904000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2260000</v>
          </cell>
          <cell r="AH978">
            <v>2260000</v>
          </cell>
          <cell r="AI978">
            <v>904000</v>
          </cell>
        </row>
        <row r="979">
          <cell r="P979" t="str">
            <v>RPZP.02.02.02-32-001/10</v>
          </cell>
          <cell r="Q979" t="e">
            <v>#N/A</v>
          </cell>
          <cell r="R979" t="str">
            <v>ostatni</v>
          </cell>
          <cell r="S979" t="str">
            <v>Wielkopolska Spółka Gazownictwa spółka z ograniczoną odpowiedzialnością</v>
          </cell>
          <cell r="T979" t="str">
            <v>7781387479</v>
          </cell>
          <cell r="U979" t="str">
            <v>2013-02-15</v>
          </cell>
          <cell r="V979">
            <v>238927.05</v>
          </cell>
          <cell r="W979">
            <v>238927.05</v>
          </cell>
          <cell r="X979" t="str">
            <v>Tak</v>
          </cell>
          <cell r="Y979">
            <v>519200</v>
          </cell>
          <cell r="Z979">
            <v>1596540</v>
          </cell>
          <cell r="AA979">
            <v>0</v>
          </cell>
          <cell r="AB979">
            <v>519200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1298000</v>
          </cell>
          <cell r="AH979">
            <v>1298000</v>
          </cell>
          <cell r="AI979">
            <v>519200</v>
          </cell>
        </row>
        <row r="980">
          <cell r="P980" t="str">
            <v>RPZP.03.01.00-32-001/10</v>
          </cell>
          <cell r="Q980" t="e">
            <v>#N/A</v>
          </cell>
          <cell r="R980" t="str">
            <v>ostatni</v>
          </cell>
          <cell r="S980" t="str">
            <v>Gmina Miasto Szczecin</v>
          </cell>
          <cell r="T980" t="str">
            <v>8510309410</v>
          </cell>
          <cell r="U980" t="str">
            <v>2014-05-14</v>
          </cell>
          <cell r="V980">
            <v>4822235.24</v>
          </cell>
          <cell r="W980">
            <v>3616676.43</v>
          </cell>
          <cell r="X980" t="str">
            <v>Tak</v>
          </cell>
          <cell r="Y980">
            <v>9684392.8399999999</v>
          </cell>
          <cell r="Z980">
            <v>9714812.8200000003</v>
          </cell>
          <cell r="AA980">
            <v>0</v>
          </cell>
          <cell r="AB980">
            <v>7263294.6299999999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9684392.8399999999</v>
          </cell>
          <cell r="AH980">
            <v>9684392.8399999999</v>
          </cell>
          <cell r="AI980">
            <v>7263294.6299999999</v>
          </cell>
        </row>
        <row r="981">
          <cell r="P981" t="str">
            <v>RPZP.03.01.00-32-002/11</v>
          </cell>
          <cell r="Q981" t="e">
            <v>#N/A</v>
          </cell>
          <cell r="R981" t="str">
            <v>ostatni</v>
          </cell>
          <cell r="S981" t="str">
            <v>Uniwersytet Szczeciński</v>
          </cell>
          <cell r="T981" t="str">
            <v>8510208005</v>
          </cell>
          <cell r="U981" t="str">
            <v>2014-07-03</v>
          </cell>
          <cell r="V981">
            <v>154847.85</v>
          </cell>
          <cell r="W981">
            <v>116135.88</v>
          </cell>
          <cell r="X981" t="str">
            <v>Tak</v>
          </cell>
          <cell r="Y981">
            <v>527277.37</v>
          </cell>
          <cell r="Z981">
            <v>527892.37</v>
          </cell>
          <cell r="AA981">
            <v>281052.40000000002</v>
          </cell>
          <cell r="AB981">
            <v>395458.02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527277.37</v>
          </cell>
          <cell r="AH981">
            <v>527277.37</v>
          </cell>
          <cell r="AI981">
            <v>395458.02</v>
          </cell>
        </row>
        <row r="982">
          <cell r="P982" t="str">
            <v>RPZP.03.01.00-32-004/11</v>
          </cell>
          <cell r="Q982" t="e">
            <v>#N/A</v>
          </cell>
          <cell r="R982" t="str">
            <v>ostatni</v>
          </cell>
          <cell r="S982" t="str">
            <v>Pomorski Uniwersytet Medyczny w Szczecinie</v>
          </cell>
          <cell r="T982" t="str">
            <v>8520006757</v>
          </cell>
          <cell r="U982" t="str">
            <v>2014-12-17</v>
          </cell>
          <cell r="V982">
            <v>191436.19</v>
          </cell>
          <cell r="W982">
            <v>143577.14000000001</v>
          </cell>
          <cell r="X982" t="str">
            <v>Tak</v>
          </cell>
          <cell r="Y982">
            <v>2764994.16</v>
          </cell>
          <cell r="Z982">
            <v>2769266.55</v>
          </cell>
          <cell r="AA982">
            <v>739000</v>
          </cell>
          <cell r="AB982">
            <v>2073745.61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2764994.16</v>
          </cell>
          <cell r="AH982">
            <v>2764994.16</v>
          </cell>
          <cell r="AI982">
            <v>2073745.61</v>
          </cell>
        </row>
        <row r="983">
          <cell r="P983" t="str">
            <v>RPZP.03.01.00-32-005/11</v>
          </cell>
          <cell r="Q983" t="e">
            <v>#N/A</v>
          </cell>
          <cell r="R983" t="str">
            <v>ostatni</v>
          </cell>
          <cell r="S983" t="str">
            <v>Gmina Nowe Warpno</v>
          </cell>
          <cell r="T983" t="str">
            <v>8512772951</v>
          </cell>
          <cell r="U983" t="str">
            <v>2013-04-23</v>
          </cell>
          <cell r="V983">
            <v>275750.73</v>
          </cell>
          <cell r="W983">
            <v>206813.05</v>
          </cell>
          <cell r="X983" t="str">
            <v>Tak</v>
          </cell>
          <cell r="Y983">
            <v>323290.23</v>
          </cell>
          <cell r="Z983">
            <v>487422.46</v>
          </cell>
          <cell r="AA983">
            <v>0</v>
          </cell>
          <cell r="AB983">
            <v>242467.67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323290.23</v>
          </cell>
          <cell r="AH983">
            <v>337965.27</v>
          </cell>
          <cell r="AI983">
            <v>242467.67</v>
          </cell>
        </row>
        <row r="984">
          <cell r="P984" t="str">
            <v>RPZP.03.01.00-32-007/11</v>
          </cell>
          <cell r="Q984" t="e">
            <v>#N/A</v>
          </cell>
          <cell r="R984" t="str">
            <v>ostatni</v>
          </cell>
          <cell r="S984" t="str">
            <v>Akademia Morska w Szczecinie</v>
          </cell>
          <cell r="T984" t="str">
            <v>8510006388</v>
          </cell>
          <cell r="U984" t="str">
            <v>2014-01-21</v>
          </cell>
          <cell r="V984">
            <v>79418.070000000007</v>
          </cell>
          <cell r="W984">
            <v>59563.54</v>
          </cell>
          <cell r="X984" t="str">
            <v>Tak</v>
          </cell>
          <cell r="Y984">
            <v>1697644.74</v>
          </cell>
          <cell r="Z984">
            <v>1697644.74</v>
          </cell>
          <cell r="AA984">
            <v>654927.44999999995</v>
          </cell>
          <cell r="AB984">
            <v>1273233.54</v>
          </cell>
          <cell r="AC984">
            <v>0</v>
          </cell>
          <cell r="AD984">
            <v>0</v>
          </cell>
          <cell r="AE984">
            <v>0</v>
          </cell>
          <cell r="AF984">
            <v>33650</v>
          </cell>
          <cell r="AG984">
            <v>1697644.74</v>
          </cell>
          <cell r="AH984">
            <v>1697644.74</v>
          </cell>
          <cell r="AI984">
            <v>1273233.54</v>
          </cell>
        </row>
        <row r="985">
          <cell r="P985" t="str">
            <v>RPZP.03.01.00-32-015/11</v>
          </cell>
          <cell r="Q985" t="e">
            <v>#N/A</v>
          </cell>
          <cell r="R985" t="str">
            <v>ostatni</v>
          </cell>
          <cell r="S985" t="str">
            <v>Gmina Miasto Szczecin</v>
          </cell>
          <cell r="T985" t="str">
            <v>8510309410</v>
          </cell>
          <cell r="U985" t="str">
            <v>2014-07-24</v>
          </cell>
          <cell r="V985">
            <v>174395.2</v>
          </cell>
          <cell r="W985">
            <v>130796.39</v>
          </cell>
          <cell r="X985" t="str">
            <v>Tak</v>
          </cell>
          <cell r="Y985">
            <v>451774.42</v>
          </cell>
          <cell r="Z985">
            <v>474128.16</v>
          </cell>
          <cell r="AA985">
            <v>0</v>
          </cell>
          <cell r="AB985">
            <v>338830.81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451774.42</v>
          </cell>
          <cell r="AH985">
            <v>469874.32</v>
          </cell>
          <cell r="AI985">
            <v>338830.81</v>
          </cell>
        </row>
        <row r="986">
          <cell r="P986" t="str">
            <v>RPZP.03.02.00-32-001/10</v>
          </cell>
          <cell r="Q986" t="e">
            <v>#N/A</v>
          </cell>
          <cell r="R986" t="str">
            <v>ostatni</v>
          </cell>
          <cell r="S986" t="str">
            <v>Gmina Miasto Kołobrzeg</v>
          </cell>
          <cell r="T986" t="str">
            <v>6711698541</v>
          </cell>
          <cell r="U986" t="str">
            <v>2014-08-06</v>
          </cell>
          <cell r="V986">
            <v>361113.86</v>
          </cell>
          <cell r="W986">
            <v>270835.39</v>
          </cell>
          <cell r="X986" t="str">
            <v>Tak</v>
          </cell>
          <cell r="Y986">
            <v>2369937.7599999998</v>
          </cell>
          <cell r="Z986">
            <v>2409627.7599999998</v>
          </cell>
          <cell r="AA986">
            <v>0</v>
          </cell>
          <cell r="AB986">
            <v>1777453.32</v>
          </cell>
          <cell r="AC986">
            <v>0</v>
          </cell>
          <cell r="AD986">
            <v>0</v>
          </cell>
          <cell r="AE986">
            <v>0</v>
          </cell>
          <cell r="AF986">
            <v>188000</v>
          </cell>
          <cell r="AG986">
            <v>2369937.7599999998</v>
          </cell>
          <cell r="AH986">
            <v>2409627.7599999998</v>
          </cell>
          <cell r="AI986">
            <v>1777453.32</v>
          </cell>
        </row>
        <row r="987">
          <cell r="P987" t="str">
            <v>RPZP.04.01.00-32-001/10</v>
          </cell>
          <cell r="Q987" t="e">
            <v>#N/A</v>
          </cell>
          <cell r="R987" t="str">
            <v>ostatni</v>
          </cell>
          <cell r="S987" t="str">
            <v>Szczecińska Energetyka Cieplna Spółka z ograniczoną odpowiedzialnością</v>
          </cell>
          <cell r="T987" t="str">
            <v>8510109444</v>
          </cell>
          <cell r="U987" t="str">
            <v>2013-07-29</v>
          </cell>
          <cell r="V987">
            <v>339664</v>
          </cell>
          <cell r="W987">
            <v>288714.40000000002</v>
          </cell>
          <cell r="X987" t="str">
            <v>Tak</v>
          </cell>
          <cell r="Y987">
            <v>1126400</v>
          </cell>
          <cell r="Z987">
            <v>4028988</v>
          </cell>
          <cell r="AA987">
            <v>0</v>
          </cell>
          <cell r="AB987">
            <v>957440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2816000</v>
          </cell>
          <cell r="AH987">
            <v>2816000</v>
          </cell>
          <cell r="AI987">
            <v>1126400</v>
          </cell>
        </row>
        <row r="988">
          <cell r="P988" t="str">
            <v>RPZP.04.01.00-32-001/11</v>
          </cell>
          <cell r="Q988" t="e">
            <v>#N/A</v>
          </cell>
          <cell r="R988" t="str">
            <v>ostatni</v>
          </cell>
          <cell r="S988" t="str">
            <v>Ekoenergy Tomasz Kalisiak</v>
          </cell>
          <cell r="T988" t="str">
            <v>9552015820</v>
          </cell>
          <cell r="U988" t="str">
            <v>2013-05-13</v>
          </cell>
          <cell r="V988">
            <v>104443.44</v>
          </cell>
          <cell r="W988">
            <v>104443.44</v>
          </cell>
          <cell r="X988" t="str">
            <v>Tak</v>
          </cell>
          <cell r="Y988">
            <v>515419.44</v>
          </cell>
          <cell r="Z988">
            <v>1062759.8500000001</v>
          </cell>
          <cell r="AA988">
            <v>0</v>
          </cell>
          <cell r="AB988">
            <v>515419.44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859032.4</v>
          </cell>
          <cell r="AH988">
            <v>859032.4</v>
          </cell>
          <cell r="AI988">
            <v>515419.44</v>
          </cell>
        </row>
        <row r="989">
          <cell r="P989" t="str">
            <v>RPZP.04.01.00-32-002/11</v>
          </cell>
          <cell r="Q989" t="e">
            <v>#N/A</v>
          </cell>
          <cell r="R989" t="str">
            <v>ostatni</v>
          </cell>
          <cell r="S989" t="str">
            <v>Dr Barzyk Consulting Grzegorz Barzyk</v>
          </cell>
          <cell r="T989" t="str">
            <v>8520901386</v>
          </cell>
          <cell r="U989" t="str">
            <v>2012-11-06</v>
          </cell>
          <cell r="V989">
            <v>155040</v>
          </cell>
          <cell r="W989">
            <v>131784</v>
          </cell>
          <cell r="X989" t="str">
            <v>Tak</v>
          </cell>
          <cell r="Y989">
            <v>780000</v>
          </cell>
          <cell r="Z989">
            <v>1599526.7</v>
          </cell>
          <cell r="AA989">
            <v>0</v>
          </cell>
          <cell r="AB989">
            <v>663000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1300000</v>
          </cell>
          <cell r="AH989">
            <v>1300000</v>
          </cell>
          <cell r="AI989">
            <v>780000</v>
          </cell>
        </row>
        <row r="990">
          <cell r="P990" t="str">
            <v>RPZP.04.01.00-32-006/11</v>
          </cell>
          <cell r="Q990" t="e">
            <v>#N/A</v>
          </cell>
          <cell r="R990" t="str">
            <v>ostatni</v>
          </cell>
          <cell r="S990" t="str">
            <v>Ekoenergy Tomasz Kalisiak</v>
          </cell>
          <cell r="T990" t="str">
            <v>9552015820</v>
          </cell>
          <cell r="U990" t="str">
            <v>2013-12-02</v>
          </cell>
          <cell r="V990">
            <v>106590.24</v>
          </cell>
          <cell r="W990">
            <v>106590.24</v>
          </cell>
          <cell r="X990" t="str">
            <v>Tak</v>
          </cell>
          <cell r="Y990">
            <v>524464.43999999994</v>
          </cell>
          <cell r="Z990">
            <v>916802.01</v>
          </cell>
          <cell r="AA990">
            <v>0</v>
          </cell>
          <cell r="AB990">
            <v>524464.43999999994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874107.41</v>
          </cell>
          <cell r="AH990">
            <v>874107.41</v>
          </cell>
          <cell r="AI990">
            <v>524464.43999999994</v>
          </cell>
        </row>
        <row r="991">
          <cell r="P991" t="str">
            <v>RPZP.04.01.00-32-009/11</v>
          </cell>
          <cell r="Q991" t="e">
            <v>#N/A</v>
          </cell>
          <cell r="R991" t="str">
            <v>ostatni</v>
          </cell>
          <cell r="S991" t="str">
            <v>"EL-KA" Spółka z ograniczoną odpowiedzialnością</v>
          </cell>
          <cell r="T991" t="str">
            <v>2530315787</v>
          </cell>
          <cell r="U991" t="str">
            <v>2014-10-17</v>
          </cell>
          <cell r="V991">
            <v>1396484.15</v>
          </cell>
          <cell r="W991">
            <v>1187011.52</v>
          </cell>
          <cell r="X991" t="str">
            <v>Tak</v>
          </cell>
          <cell r="Y991">
            <v>6851384.1500000004</v>
          </cell>
          <cell r="Z991">
            <v>15195420</v>
          </cell>
          <cell r="AA991">
            <v>0</v>
          </cell>
          <cell r="AB991">
            <v>5823676.5199999996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11418973.59</v>
          </cell>
          <cell r="AH991">
            <v>11418973.59</v>
          </cell>
          <cell r="AI991">
            <v>6851384.1500000004</v>
          </cell>
        </row>
        <row r="992">
          <cell r="P992" t="str">
            <v>RPZP.04.01.00-32-014/11</v>
          </cell>
          <cell r="Q992" t="e">
            <v>#N/A</v>
          </cell>
          <cell r="R992" t="str">
            <v>ostatni</v>
          </cell>
          <cell r="S992" t="str">
            <v>Contino Białogard Spółka z ograniczoną odpowiedzialnością</v>
          </cell>
          <cell r="T992" t="str">
            <v>7010216797</v>
          </cell>
          <cell r="U992" t="str">
            <v>2014-10-03</v>
          </cell>
          <cell r="V992">
            <v>557063.66</v>
          </cell>
          <cell r="W992">
            <v>557063.66</v>
          </cell>
          <cell r="X992" t="str">
            <v>Tak</v>
          </cell>
          <cell r="Y992">
            <v>6943437.6600000001</v>
          </cell>
          <cell r="Z992">
            <v>34206596.909999996</v>
          </cell>
          <cell r="AA992">
            <v>0</v>
          </cell>
          <cell r="AB992">
            <v>6943437.6600000001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27773750.670000002</v>
          </cell>
          <cell r="AH992">
            <v>27776032.25</v>
          </cell>
          <cell r="AI992">
            <v>6943437.6600000001</v>
          </cell>
        </row>
        <row r="993">
          <cell r="P993" t="str">
            <v>RPZP.04.01.00-32-016/11</v>
          </cell>
          <cell r="Q993" t="e">
            <v>#N/A</v>
          </cell>
          <cell r="R993" t="str">
            <v>ostatni</v>
          </cell>
          <cell r="S993" t="str">
            <v>Powiat Łobeski</v>
          </cell>
          <cell r="T993" t="str">
            <v>2530176050</v>
          </cell>
          <cell r="U993" t="str">
            <v>2013-08-01</v>
          </cell>
          <cell r="V993">
            <v>290489.98</v>
          </cell>
          <cell r="W993">
            <v>185187.35</v>
          </cell>
          <cell r="X993" t="str">
            <v>Tak</v>
          </cell>
          <cell r="Y993">
            <v>290489.98</v>
          </cell>
          <cell r="Z993">
            <v>295740.40000000002</v>
          </cell>
          <cell r="AA993">
            <v>0</v>
          </cell>
          <cell r="AB993">
            <v>185187.35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290489.98</v>
          </cell>
          <cell r="AH993">
            <v>290489.98</v>
          </cell>
          <cell r="AI993">
            <v>217867.48</v>
          </cell>
        </row>
        <row r="994">
          <cell r="P994" t="str">
            <v>RPZP.04.02.00-32-002/10</v>
          </cell>
          <cell r="Q994" t="e">
            <v>#N/A</v>
          </cell>
          <cell r="R994" t="str">
            <v>ostatni</v>
          </cell>
          <cell r="S994" t="str">
            <v>Gmina Czaplinek</v>
          </cell>
          <cell r="T994" t="str">
            <v>6741016121</v>
          </cell>
          <cell r="U994" t="str">
            <v>2013-10-29</v>
          </cell>
          <cell r="V994">
            <v>320481</v>
          </cell>
          <cell r="W994">
            <v>240360.74</v>
          </cell>
          <cell r="X994" t="str">
            <v>Tak</v>
          </cell>
          <cell r="Y994">
            <v>655737.68000000005</v>
          </cell>
          <cell r="Z994">
            <v>1156256.58</v>
          </cell>
          <cell r="AA994">
            <v>344262.28</v>
          </cell>
          <cell r="AB994">
            <v>491803.24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655737.68000000005</v>
          </cell>
          <cell r="AH994">
            <v>655737.68000000005</v>
          </cell>
          <cell r="AI994">
            <v>491803.24</v>
          </cell>
        </row>
        <row r="995">
          <cell r="P995" t="str">
            <v>RPZP.04.02.00-32-003/10</v>
          </cell>
          <cell r="Q995" t="e">
            <v>#N/A</v>
          </cell>
          <cell r="R995" t="str">
            <v>ostatni</v>
          </cell>
          <cell r="S995" t="str">
            <v>Gmina Police</v>
          </cell>
          <cell r="T995" t="str">
            <v>8511000695</v>
          </cell>
          <cell r="U995" t="str">
            <v>2013-12-06</v>
          </cell>
          <cell r="V995">
            <v>2315300.54</v>
          </cell>
          <cell r="W995">
            <v>1696818.01</v>
          </cell>
          <cell r="X995" t="str">
            <v>Tak</v>
          </cell>
          <cell r="Y995">
            <v>5095661.28</v>
          </cell>
          <cell r="Z995">
            <v>5095661.28</v>
          </cell>
          <cell r="AA995">
            <v>2463935.31</v>
          </cell>
          <cell r="AB995">
            <v>3734465.43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5095661.28</v>
          </cell>
          <cell r="AH995">
            <v>5095661.28</v>
          </cell>
          <cell r="AI995">
            <v>3734465.43</v>
          </cell>
        </row>
        <row r="996">
          <cell r="P996" t="str">
            <v>RPZP.04.02.00-32-004/10</v>
          </cell>
          <cell r="Q996" t="e">
            <v>#N/A</v>
          </cell>
          <cell r="R996" t="str">
            <v>ostatni</v>
          </cell>
          <cell r="S996" t="str">
            <v>Gmina Miasto Szczecin</v>
          </cell>
          <cell r="T996" t="str">
            <v>8510309410</v>
          </cell>
          <cell r="U996" t="str">
            <v>2013-10-14</v>
          </cell>
          <cell r="V996">
            <v>423322.49</v>
          </cell>
          <cell r="W996">
            <v>317491.86</v>
          </cell>
          <cell r="X996" t="str">
            <v>Tak</v>
          </cell>
          <cell r="Y996">
            <v>423322.49</v>
          </cell>
          <cell r="Z996">
            <v>431436.37</v>
          </cell>
          <cell r="AA996">
            <v>0</v>
          </cell>
          <cell r="AB996">
            <v>317491.86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423322.49</v>
          </cell>
          <cell r="AH996">
            <v>423322.49</v>
          </cell>
          <cell r="AI996">
            <v>317491.86</v>
          </cell>
        </row>
        <row r="997">
          <cell r="P997" t="str">
            <v>RPZP.04.02.00-32-006/11</v>
          </cell>
          <cell r="Q997" t="e">
            <v>#N/A</v>
          </cell>
          <cell r="R997" t="str">
            <v>ostatni</v>
          </cell>
          <cell r="S997" t="str">
            <v>Przedsiębiorstwo Gospodarki Komunalnej Spółka z ograniczoną odpowiedzialnością.</v>
          </cell>
          <cell r="T997" t="str">
            <v>8610004414</v>
          </cell>
          <cell r="U997" t="str">
            <v>2014-04-01</v>
          </cell>
          <cell r="V997">
            <v>693219.13</v>
          </cell>
          <cell r="W997">
            <v>693219.13</v>
          </cell>
          <cell r="X997" t="str">
            <v>Tak</v>
          </cell>
          <cell r="Y997">
            <v>708666.53</v>
          </cell>
          <cell r="Z997">
            <v>1353916.57</v>
          </cell>
          <cell r="AA997">
            <v>278875.49</v>
          </cell>
          <cell r="AB997">
            <v>708666.53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1101025.67</v>
          </cell>
          <cell r="AH997">
            <v>1101025.67</v>
          </cell>
          <cell r="AI997">
            <v>708666.53</v>
          </cell>
        </row>
        <row r="998">
          <cell r="P998" t="str">
            <v>RPZP.04.02.00-32-008/10</v>
          </cell>
          <cell r="Q998" t="e">
            <v>#N/A</v>
          </cell>
          <cell r="R998" t="str">
            <v>ostatni</v>
          </cell>
          <cell r="S998" t="str">
            <v>Gmina Karlino</v>
          </cell>
          <cell r="T998" t="str">
            <v>6722035436</v>
          </cell>
          <cell r="U998" t="str">
            <v>2012-12-18</v>
          </cell>
          <cell r="V998">
            <v>456627.29</v>
          </cell>
          <cell r="W998">
            <v>342470.46</v>
          </cell>
          <cell r="X998" t="str">
            <v>Tak</v>
          </cell>
          <cell r="Y998">
            <v>494631.57</v>
          </cell>
          <cell r="Z998">
            <v>530984.22</v>
          </cell>
          <cell r="AA998">
            <v>0</v>
          </cell>
          <cell r="AB998">
            <v>370973.67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494631.57</v>
          </cell>
          <cell r="AH998">
            <v>498904.21</v>
          </cell>
          <cell r="AI998">
            <v>370973.67</v>
          </cell>
        </row>
        <row r="999">
          <cell r="P999" t="str">
            <v>RPZP.04.02.00-32-009/10</v>
          </cell>
          <cell r="Q999" t="e">
            <v>#N/A</v>
          </cell>
          <cell r="R999" t="str">
            <v>ostatni</v>
          </cell>
          <cell r="S999" t="str">
            <v>Gmina Widuchowa</v>
          </cell>
          <cell r="T999" t="str">
            <v>8581726084</v>
          </cell>
          <cell r="U999" t="str">
            <v>2012-01-11</v>
          </cell>
          <cell r="V999">
            <v>470124.99</v>
          </cell>
          <cell r="W999">
            <v>352593.74</v>
          </cell>
          <cell r="X999" t="str">
            <v>Tak</v>
          </cell>
          <cell r="Y999">
            <v>470124.99</v>
          </cell>
          <cell r="Z999">
            <v>516249.99</v>
          </cell>
          <cell r="AA999">
            <v>139335</v>
          </cell>
          <cell r="AB999">
            <v>352593.74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470124.99</v>
          </cell>
          <cell r="AH999">
            <v>516249.99</v>
          </cell>
          <cell r="AI999">
            <v>352593.74</v>
          </cell>
        </row>
        <row r="1000">
          <cell r="P1000" t="str">
            <v>RPZP.04.02.00-32-010/11</v>
          </cell>
          <cell r="Q1000" t="e">
            <v>#N/A</v>
          </cell>
          <cell r="R1000" t="str">
            <v>ostatni</v>
          </cell>
          <cell r="S1000" t="str">
            <v>Przedsiębiorstwo Gospoadrki Komunalnej Spółka z ograniczoną odpowiedzialnością</v>
          </cell>
          <cell r="T1000" t="str">
            <v>5970000256</v>
          </cell>
          <cell r="U1000" t="str">
            <v>2014-06-11</v>
          </cell>
          <cell r="V1000">
            <v>351629.96</v>
          </cell>
          <cell r="W1000">
            <v>351629.96</v>
          </cell>
          <cell r="X1000" t="str">
            <v>Tak</v>
          </cell>
          <cell r="Y1000">
            <v>498617.3</v>
          </cell>
          <cell r="Z1000">
            <v>850522.92</v>
          </cell>
          <cell r="AA1000">
            <v>216836.74</v>
          </cell>
          <cell r="AB1000">
            <v>498617.3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664823.06999999995</v>
          </cell>
          <cell r="AH1000">
            <v>689149.32</v>
          </cell>
          <cell r="AI1000">
            <v>498617.3</v>
          </cell>
        </row>
        <row r="1001">
          <cell r="P1001" t="str">
            <v>RPZP.04.02.00-32-011/10</v>
          </cell>
          <cell r="Q1001" t="e">
            <v>#N/A</v>
          </cell>
          <cell r="R1001" t="str">
            <v>ostatni</v>
          </cell>
          <cell r="S1001" t="str">
            <v>GMINA POSTOMINO</v>
          </cell>
          <cell r="T1001" t="str">
            <v>4990424533</v>
          </cell>
          <cell r="U1001" t="str">
            <v>2013-01-22</v>
          </cell>
          <cell r="V1001">
            <v>136691</v>
          </cell>
          <cell r="W1001">
            <v>102518.25</v>
          </cell>
          <cell r="X1001" t="str">
            <v>Tak</v>
          </cell>
          <cell r="Y1001">
            <v>724146.79</v>
          </cell>
          <cell r="Z1001">
            <v>724146.79</v>
          </cell>
          <cell r="AA1001">
            <v>262108</v>
          </cell>
          <cell r="AB1001">
            <v>543110.09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724146.79</v>
          </cell>
          <cell r="AH1001">
            <v>724146.79</v>
          </cell>
          <cell r="AI1001">
            <v>543110.09</v>
          </cell>
        </row>
        <row r="1002">
          <cell r="P1002" t="str">
            <v>RPZP.04.02.00-32-012/10</v>
          </cell>
          <cell r="Q1002" t="e">
            <v>#N/A</v>
          </cell>
          <cell r="R1002" t="str">
            <v>ostatni</v>
          </cell>
          <cell r="S1002" t="str">
            <v>Międzygminne Przedsiębiorstwo Gospodarki Odpadami Spółka z ograniczoą odpowiedzialnością</v>
          </cell>
          <cell r="T1002" t="str">
            <v>6721924275</v>
          </cell>
          <cell r="U1002" t="str">
            <v>2012-12-14</v>
          </cell>
          <cell r="V1002">
            <v>24175.41</v>
          </cell>
          <cell r="W1002">
            <v>24175.41</v>
          </cell>
          <cell r="X1002" t="str">
            <v>Tak</v>
          </cell>
          <cell r="Y1002">
            <v>365551.91</v>
          </cell>
          <cell r="Z1002">
            <v>598934.32999999996</v>
          </cell>
          <cell r="AA1002">
            <v>0</v>
          </cell>
          <cell r="AB1002">
            <v>365551.91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487402.56</v>
          </cell>
          <cell r="AH1002">
            <v>487402.56</v>
          </cell>
          <cell r="AI1002">
            <v>365551.91</v>
          </cell>
        </row>
        <row r="1003">
          <cell r="P1003" t="str">
            <v>RPZP.04.02.00-32-017/11</v>
          </cell>
          <cell r="Q1003" t="e">
            <v>#N/A</v>
          </cell>
          <cell r="R1003" t="str">
            <v>ostatni</v>
          </cell>
          <cell r="S1003" t="str">
            <v>Gmina Widuchowa</v>
          </cell>
          <cell r="T1003" t="str">
            <v>8581726084</v>
          </cell>
          <cell r="U1003" t="str">
            <v>2013-12-13</v>
          </cell>
          <cell r="V1003">
            <v>241997.68</v>
          </cell>
          <cell r="W1003">
            <v>181498.25</v>
          </cell>
          <cell r="X1003" t="str">
            <v>Tak</v>
          </cell>
          <cell r="Y1003">
            <v>241997.68</v>
          </cell>
          <cell r="Z1003">
            <v>249477.69</v>
          </cell>
          <cell r="AA1003">
            <v>0</v>
          </cell>
          <cell r="AB1003">
            <v>181498.25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241997.68</v>
          </cell>
          <cell r="AH1003">
            <v>249477.68</v>
          </cell>
          <cell r="AI1003">
            <v>181498.25</v>
          </cell>
        </row>
        <row r="1004">
          <cell r="P1004" t="str">
            <v>RPZP.04.02.00-32-019/11</v>
          </cell>
          <cell r="Q1004" t="e">
            <v>#N/A</v>
          </cell>
          <cell r="R1004" t="str">
            <v>ostatni</v>
          </cell>
          <cell r="S1004" t="str">
            <v>NewCo Spółka z ograniczoną odpowiedzialnością</v>
          </cell>
          <cell r="T1004" t="str">
            <v>8522446851</v>
          </cell>
          <cell r="U1004" t="str">
            <v>2014-06-16</v>
          </cell>
          <cell r="V1004">
            <v>41091.21</v>
          </cell>
          <cell r="W1004">
            <v>41091.21</v>
          </cell>
          <cell r="X1004" t="str">
            <v>Tak</v>
          </cell>
          <cell r="Y1004">
            <v>820000</v>
          </cell>
          <cell r="Z1004">
            <v>1287783.52</v>
          </cell>
          <cell r="AA1004">
            <v>572001.39</v>
          </cell>
          <cell r="AB1004">
            <v>820000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1200000</v>
          </cell>
          <cell r="AH1004">
            <v>1200000</v>
          </cell>
          <cell r="AI1004">
            <v>820000</v>
          </cell>
        </row>
        <row r="1005">
          <cell r="P1005" t="str">
            <v>RPZP.04.02.00-32-021/11</v>
          </cell>
          <cell r="Q1005" t="e">
            <v>#N/A</v>
          </cell>
          <cell r="R1005" t="str">
            <v>ostatni</v>
          </cell>
          <cell r="S1005" t="str">
            <v>Gmina Banie</v>
          </cell>
          <cell r="T1005" t="str">
            <v>8581726138</v>
          </cell>
          <cell r="U1005" t="str">
            <v>2013-06-13</v>
          </cell>
          <cell r="V1005">
            <v>261523.97</v>
          </cell>
          <cell r="W1005">
            <v>196142.97</v>
          </cell>
          <cell r="X1005" t="str">
            <v>Tak</v>
          </cell>
          <cell r="Y1005">
            <v>261523.97</v>
          </cell>
          <cell r="Z1005">
            <v>274726.87</v>
          </cell>
          <cell r="AA1005">
            <v>0</v>
          </cell>
          <cell r="AB1005">
            <v>196142.97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261523.97</v>
          </cell>
          <cell r="AH1005">
            <v>268286.88</v>
          </cell>
          <cell r="AI1005">
            <v>196142.97</v>
          </cell>
        </row>
        <row r="1006">
          <cell r="P1006" t="str">
            <v>RPZP.04.02.00-32-023/11</v>
          </cell>
          <cell r="Q1006" t="e">
            <v>#N/A</v>
          </cell>
          <cell r="R1006" t="str">
            <v>ostatni</v>
          </cell>
          <cell r="S1006" t="str">
            <v>Przedsiębiorstwo Usług Komunalnych w Chojnie Spółka z ograniczoną odpowiedzialnością</v>
          </cell>
          <cell r="T1006" t="str">
            <v>8581663165</v>
          </cell>
          <cell r="U1006" t="str">
            <v>2014-01-14</v>
          </cell>
          <cell r="V1006">
            <v>216522.3</v>
          </cell>
          <cell r="W1006">
            <v>216522.3</v>
          </cell>
          <cell r="X1006" t="str">
            <v>Tak</v>
          </cell>
          <cell r="Y1006">
            <v>275444.55</v>
          </cell>
          <cell r="Z1006">
            <v>509588.49</v>
          </cell>
          <cell r="AA1006">
            <v>169312.5</v>
          </cell>
          <cell r="AB1006">
            <v>275444.55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367259.4</v>
          </cell>
          <cell r="AH1006">
            <v>388875</v>
          </cell>
          <cell r="AI1006">
            <v>275444.55</v>
          </cell>
        </row>
        <row r="1007">
          <cell r="P1007" t="str">
            <v>RPZP.04.02.00-32-026/11</v>
          </cell>
          <cell r="Q1007" t="e">
            <v>#N/A</v>
          </cell>
          <cell r="R1007" t="str">
            <v>ostatni</v>
          </cell>
          <cell r="S1007" t="str">
            <v>Międzygminne Przedsiębiorstwo Gospodarki Odpadami Spółka z ograniczoną odpowiedzialnością</v>
          </cell>
          <cell r="T1007" t="str">
            <v>6721924275</v>
          </cell>
          <cell r="U1007" t="str">
            <v>2014-08-21</v>
          </cell>
          <cell r="V1007">
            <v>82046.63</v>
          </cell>
          <cell r="W1007">
            <v>82046.63</v>
          </cell>
          <cell r="X1007" t="str">
            <v>Tak</v>
          </cell>
          <cell r="Y1007">
            <v>1312448.22</v>
          </cell>
          <cell r="Z1007">
            <v>2153030.1</v>
          </cell>
          <cell r="AA1007">
            <v>460923.75</v>
          </cell>
          <cell r="AB1007">
            <v>1312448.22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1749930.97</v>
          </cell>
          <cell r="AH1007">
            <v>1749930.97</v>
          </cell>
          <cell r="AI1007">
            <v>1312448.22</v>
          </cell>
        </row>
        <row r="1008">
          <cell r="P1008" t="str">
            <v>RPZP.04.03.00-32-001/09</v>
          </cell>
          <cell r="Q1008" t="e">
            <v>#N/A</v>
          </cell>
          <cell r="R1008" t="str">
            <v>ostatni</v>
          </cell>
          <cell r="S1008" t="str">
            <v>Gmina MIeszkowice ul. Chopina 1 74-505 Mieszkowice</v>
          </cell>
          <cell r="T1008" t="str">
            <v>8581730944</v>
          </cell>
          <cell r="U1008" t="str">
            <v>2014-12-15</v>
          </cell>
          <cell r="V1008">
            <v>1545629.75</v>
          </cell>
          <cell r="W1008">
            <v>990964.01</v>
          </cell>
          <cell r="X1008" t="str">
            <v>Tak</v>
          </cell>
          <cell r="Y1008">
            <v>1545629.75</v>
          </cell>
          <cell r="Z1008">
            <v>2092188.49</v>
          </cell>
          <cell r="AA1008">
            <v>0</v>
          </cell>
          <cell r="AB1008">
            <v>990964.01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1545629.75</v>
          </cell>
          <cell r="AH1008">
            <v>1689158.98</v>
          </cell>
          <cell r="AI1008">
            <v>990964.01</v>
          </cell>
        </row>
        <row r="1009">
          <cell r="P1009" t="str">
            <v>RPZP.04.03.00-32-004/09</v>
          </cell>
          <cell r="Q1009" t="e">
            <v>#N/A</v>
          </cell>
          <cell r="R1009" t="str">
            <v>ostatni</v>
          </cell>
          <cell r="S1009" t="str">
            <v>Gmina Pełczyce</v>
          </cell>
          <cell r="T1009" t="str">
            <v>5941532878</v>
          </cell>
          <cell r="U1009" t="str">
            <v>2011-09-23</v>
          </cell>
          <cell r="V1009">
            <v>881120.73</v>
          </cell>
          <cell r="W1009">
            <v>747684.56</v>
          </cell>
          <cell r="X1009" t="str">
            <v>Tak</v>
          </cell>
          <cell r="Y1009">
            <v>4507954.16</v>
          </cell>
          <cell r="Z1009">
            <v>4518046.0199999996</v>
          </cell>
          <cell r="AA1009">
            <v>1644813</v>
          </cell>
          <cell r="AB1009">
            <v>3825273.5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4507954.16</v>
          </cell>
          <cell r="AH1009">
            <v>4507954.16</v>
          </cell>
          <cell r="AI1009">
            <v>3825273.5</v>
          </cell>
        </row>
        <row r="1010">
          <cell r="P1010" t="str">
            <v>RPZP.04.03.00-32-006/09</v>
          </cell>
          <cell r="Q1010" t="e">
            <v>#N/A</v>
          </cell>
          <cell r="R1010" t="str">
            <v>ostatni</v>
          </cell>
          <cell r="S1010" t="str">
            <v>Gmina Wierzchowo</v>
          </cell>
          <cell r="T1010" t="str">
            <v>6741349199</v>
          </cell>
          <cell r="U1010" t="str">
            <v>2012-08-07</v>
          </cell>
          <cell r="V1010">
            <v>1752498.7</v>
          </cell>
          <cell r="W1010">
            <v>1367312.97</v>
          </cell>
          <cell r="X1010" t="str">
            <v>Tak</v>
          </cell>
          <cell r="Y1010">
            <v>8270458.04</v>
          </cell>
          <cell r="Z1010">
            <v>8334438.0599999996</v>
          </cell>
          <cell r="AA1010">
            <v>1540160.19</v>
          </cell>
          <cell r="AB1010">
            <v>6452674.9800000004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8270458.04</v>
          </cell>
          <cell r="AH1010">
            <v>8323709.3899999997</v>
          </cell>
          <cell r="AI1010">
            <v>6452674.9800000004</v>
          </cell>
        </row>
        <row r="1011">
          <cell r="P1011" t="str">
            <v>RPZP.04.03.00-32-007/09</v>
          </cell>
          <cell r="Q1011" t="e">
            <v>#N/A</v>
          </cell>
          <cell r="R1011" t="str">
            <v>ostatni</v>
          </cell>
          <cell r="S1011" t="str">
            <v>Gmina Resko</v>
          </cell>
          <cell r="T1011" t="str">
            <v>2530307954</v>
          </cell>
          <cell r="U1011" t="str">
            <v>2012-09-03</v>
          </cell>
          <cell r="V1011">
            <v>887214.09</v>
          </cell>
          <cell r="W1011">
            <v>655876.06999999995</v>
          </cell>
          <cell r="X1011" t="str">
            <v>Tak</v>
          </cell>
          <cell r="Y1011">
            <v>5359675.2699999996</v>
          </cell>
          <cell r="Z1011">
            <v>5361666.57</v>
          </cell>
          <cell r="AA1011">
            <v>3324291.6</v>
          </cell>
          <cell r="AB1011">
            <v>3962158.39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5359675.2699999996</v>
          </cell>
          <cell r="AH1011">
            <v>5359700.96</v>
          </cell>
          <cell r="AI1011">
            <v>3962158.39</v>
          </cell>
        </row>
        <row r="1012">
          <cell r="P1012" t="str">
            <v>RPZP.04.03.00-32-009/09</v>
          </cell>
          <cell r="Q1012" t="e">
            <v>#N/A</v>
          </cell>
          <cell r="R1012" t="str">
            <v>ostatni</v>
          </cell>
          <cell r="S1012" t="str">
            <v>Gmina Maszewo</v>
          </cell>
          <cell r="T1012" t="str">
            <v>8590008483</v>
          </cell>
          <cell r="U1012" t="str">
            <v>2013-04-11</v>
          </cell>
          <cell r="V1012">
            <v>2579651.46</v>
          </cell>
          <cell r="W1012">
            <v>1750691.9</v>
          </cell>
          <cell r="X1012" t="str">
            <v>Tak</v>
          </cell>
          <cell r="Y1012">
            <v>7819697.5199999996</v>
          </cell>
          <cell r="Z1012">
            <v>7830058.7000000002</v>
          </cell>
          <cell r="AA1012">
            <v>3306918.39</v>
          </cell>
          <cell r="AB1012">
            <v>5306872.3899999997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7819697.5199999996</v>
          </cell>
          <cell r="AH1012">
            <v>7822738.7000000002</v>
          </cell>
          <cell r="AI1012">
            <v>5306872.3899999997</v>
          </cell>
        </row>
        <row r="1013">
          <cell r="P1013" t="str">
            <v>RPZP.04.03.00-32-010/09</v>
          </cell>
          <cell r="Q1013" t="e">
            <v>#N/A</v>
          </cell>
          <cell r="R1013" t="str">
            <v>ostatni</v>
          </cell>
          <cell r="S1013" t="str">
            <v>Gmina Chojna</v>
          </cell>
          <cell r="T1013" t="str">
            <v>8581726144</v>
          </cell>
          <cell r="U1013" t="str">
            <v>2013-02-22</v>
          </cell>
          <cell r="V1013">
            <v>588899.06999999995</v>
          </cell>
          <cell r="W1013">
            <v>438769.53</v>
          </cell>
          <cell r="X1013" t="str">
            <v>Tak</v>
          </cell>
          <cell r="Y1013">
            <v>3304284.59</v>
          </cell>
          <cell r="Z1013">
            <v>3365518.42</v>
          </cell>
          <cell r="AA1013">
            <v>0</v>
          </cell>
          <cell r="AB1013">
            <v>2461914.9700000002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3304284.59</v>
          </cell>
          <cell r="AH1013">
            <v>3346354.08</v>
          </cell>
          <cell r="AI1013">
            <v>2461914.9700000002</v>
          </cell>
        </row>
        <row r="1014">
          <cell r="P1014" t="str">
            <v>RPZP.04.03.00-32-011/09</v>
          </cell>
          <cell r="Q1014" t="e">
            <v>#N/A</v>
          </cell>
          <cell r="R1014" t="str">
            <v>ostatni</v>
          </cell>
          <cell r="S1014" t="str">
            <v>Gmina Golczewo</v>
          </cell>
          <cell r="T1014" t="str">
            <v>9860157036</v>
          </cell>
          <cell r="U1014" t="str">
            <v>2012-12-04</v>
          </cell>
          <cell r="V1014">
            <v>311655.37</v>
          </cell>
          <cell r="W1014">
            <v>198027.63</v>
          </cell>
          <cell r="X1014" t="str">
            <v>Tak</v>
          </cell>
          <cell r="Y1014">
            <v>5624910.0599999996</v>
          </cell>
          <cell r="Z1014">
            <v>5631558.7800000003</v>
          </cell>
          <cell r="AA1014">
            <v>2262410.2999999998</v>
          </cell>
          <cell r="AB1014">
            <v>3574100.48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5624910.0599999996</v>
          </cell>
          <cell r="AH1014">
            <v>5631558.7800000003</v>
          </cell>
          <cell r="AI1014">
            <v>3574100.48</v>
          </cell>
        </row>
        <row r="1015">
          <cell r="P1015" t="str">
            <v>RPZP.04.03.00-32-012/09</v>
          </cell>
          <cell r="Q1015" t="e">
            <v>#N/A</v>
          </cell>
          <cell r="R1015" t="str">
            <v>ostatni</v>
          </cell>
          <cell r="S1015" t="str">
            <v>Gmina Cedynia</v>
          </cell>
          <cell r="T1015" t="str">
            <v>8581726345</v>
          </cell>
          <cell r="U1015" t="str">
            <v>2012-05-18</v>
          </cell>
          <cell r="V1015">
            <v>3533920.49</v>
          </cell>
          <cell r="W1015">
            <v>2650440.36</v>
          </cell>
          <cell r="X1015" t="str">
            <v>Tak</v>
          </cell>
          <cell r="Y1015">
            <v>5438468.9500000002</v>
          </cell>
          <cell r="Z1015">
            <v>5446472.9000000004</v>
          </cell>
          <cell r="AA1015">
            <v>1343316.34</v>
          </cell>
          <cell r="AB1015">
            <v>4078851.7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5438468.9500000002</v>
          </cell>
          <cell r="AH1015">
            <v>5446002.7000000002</v>
          </cell>
          <cell r="AI1015">
            <v>4078851.7</v>
          </cell>
        </row>
        <row r="1016">
          <cell r="P1016" t="str">
            <v>RPZP.04.03.00-32-013/09</v>
          </cell>
          <cell r="Q1016" t="e">
            <v>#N/A</v>
          </cell>
          <cell r="R1016" t="str">
            <v>ostatni</v>
          </cell>
          <cell r="S1016" t="str">
            <v>Gmina Widuchowa</v>
          </cell>
          <cell r="T1016" t="str">
            <v>8581726084</v>
          </cell>
          <cell r="U1016" t="str">
            <v>2014-08-26</v>
          </cell>
          <cell r="V1016">
            <v>688245.16</v>
          </cell>
          <cell r="W1016">
            <v>516154.58</v>
          </cell>
          <cell r="X1016" t="str">
            <v>Tak</v>
          </cell>
          <cell r="Y1016">
            <v>4866912.3899999997</v>
          </cell>
          <cell r="Z1016">
            <v>4941463.8099999996</v>
          </cell>
          <cell r="AA1016">
            <v>3581344.3</v>
          </cell>
          <cell r="AB1016">
            <v>3649977.25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4866912.3899999997</v>
          </cell>
          <cell r="AH1016">
            <v>4941381.84</v>
          </cell>
          <cell r="AI1016">
            <v>3649977.25</v>
          </cell>
        </row>
        <row r="1017">
          <cell r="P1017" t="str">
            <v>RPZP.04.03.00-32-016/09</v>
          </cell>
          <cell r="Q1017" t="e">
            <v>#N/A</v>
          </cell>
          <cell r="R1017" t="str">
            <v>ostatni</v>
          </cell>
          <cell r="S1017" t="str">
            <v>Goleniowskie Wodociągi i Kanalizacja Sp. z o.o.</v>
          </cell>
          <cell r="T1017" t="str">
            <v>8561790676</v>
          </cell>
          <cell r="U1017" t="str">
            <v>2013-04-04</v>
          </cell>
          <cell r="V1017">
            <v>911113.45</v>
          </cell>
          <cell r="W1017">
            <v>911113.45</v>
          </cell>
          <cell r="X1017" t="str">
            <v>Tak</v>
          </cell>
          <cell r="Y1017">
            <v>4359230.74</v>
          </cell>
          <cell r="Z1017">
            <v>7178411.1100000003</v>
          </cell>
          <cell r="AA1017">
            <v>2787297.79</v>
          </cell>
          <cell r="AB1017">
            <v>4359230.74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5843765.1299999999</v>
          </cell>
          <cell r="AH1017">
            <v>5843765.1299999999</v>
          </cell>
          <cell r="AI1017">
            <v>4359230.74</v>
          </cell>
        </row>
        <row r="1018">
          <cell r="P1018" t="str">
            <v>RPZP.04.03.00-32-021/09</v>
          </cell>
          <cell r="Q1018" t="e">
            <v>#N/A</v>
          </cell>
          <cell r="R1018" t="str">
            <v>ostatni</v>
          </cell>
          <cell r="S1018" t="str">
            <v>Gmina Sianów</v>
          </cell>
          <cell r="T1018" t="str">
            <v>4990443571</v>
          </cell>
          <cell r="U1018" t="str">
            <v>2011-07-06</v>
          </cell>
          <cell r="V1018">
            <v>699106.37</v>
          </cell>
          <cell r="W1018">
            <v>524329.77</v>
          </cell>
          <cell r="X1018" t="str">
            <v>Tak</v>
          </cell>
          <cell r="Y1018">
            <v>1800639.49</v>
          </cell>
          <cell r="Z1018">
            <v>1803660.2</v>
          </cell>
          <cell r="AA1018">
            <v>0</v>
          </cell>
          <cell r="AB1018">
            <v>1350479.61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1800639.49</v>
          </cell>
          <cell r="AH1018">
            <v>1800639.49</v>
          </cell>
          <cell r="AI1018">
            <v>1350479.61</v>
          </cell>
        </row>
        <row r="1019">
          <cell r="P1019" t="str">
            <v>RPZP.04.03.00-32-022/09</v>
          </cell>
          <cell r="Q1019" t="e">
            <v>#N/A</v>
          </cell>
          <cell r="R1019" t="str">
            <v>ostatni</v>
          </cell>
          <cell r="S1019" t="str">
            <v>Gmina Ostrowice</v>
          </cell>
          <cell r="T1019" t="str">
            <v>6741307172</v>
          </cell>
          <cell r="U1019" t="str">
            <v>2014-09-03</v>
          </cell>
          <cell r="V1019">
            <v>478670.18</v>
          </cell>
          <cell r="W1019">
            <v>405102.46</v>
          </cell>
          <cell r="X1019" t="str">
            <v>Tak</v>
          </cell>
          <cell r="Y1019">
            <v>11432555.35</v>
          </cell>
          <cell r="Z1019">
            <v>14210470.529999999</v>
          </cell>
          <cell r="AA1019">
            <v>6885462.2999999998</v>
          </cell>
          <cell r="AB1019">
            <v>9675464.4900000002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11432555.35</v>
          </cell>
          <cell r="AH1019">
            <v>11432555.35</v>
          </cell>
          <cell r="AI1019">
            <v>9675464.4900000002</v>
          </cell>
        </row>
        <row r="1020">
          <cell r="P1020" t="str">
            <v>RPZP.04.03.00-32-023/09</v>
          </cell>
          <cell r="Q1020" t="e">
            <v>#N/A</v>
          </cell>
          <cell r="R1020" t="str">
            <v>ostatni</v>
          </cell>
          <cell r="S1020" t="str">
            <v>Gmina Trzcińsko - Zdrój</v>
          </cell>
          <cell r="T1020" t="str">
            <v>8581731665</v>
          </cell>
          <cell r="U1020" t="str">
            <v>2012-06-01</v>
          </cell>
          <cell r="V1020">
            <v>807137.63</v>
          </cell>
          <cell r="W1020">
            <v>553458</v>
          </cell>
          <cell r="X1020" t="str">
            <v>Tak</v>
          </cell>
          <cell r="Y1020">
            <v>4181796.95</v>
          </cell>
          <cell r="Z1020">
            <v>4190679.45</v>
          </cell>
          <cell r="AA1020">
            <v>2003820.97</v>
          </cell>
          <cell r="AB1020">
            <v>2867477.48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4181796.95</v>
          </cell>
          <cell r="AH1020">
            <v>4186359.45</v>
          </cell>
          <cell r="AI1020">
            <v>2867477.48</v>
          </cell>
        </row>
        <row r="1021">
          <cell r="P1021" t="str">
            <v>RPZP.04.04.00-32-006/11</v>
          </cell>
          <cell r="Q1021" t="e">
            <v>#N/A</v>
          </cell>
          <cell r="R1021" t="str">
            <v>ostatni</v>
          </cell>
          <cell r="S1021" t="str">
            <v>Przedsiębiorstwo Energetyki Cieplnej Spółka z ograniczoną odpowiedzialnością</v>
          </cell>
          <cell r="T1021" t="str">
            <v>5940003304</v>
          </cell>
          <cell r="U1021" t="str">
            <v>2013-09-06</v>
          </cell>
          <cell r="V1021">
            <v>231662.63</v>
          </cell>
          <cell r="W1021">
            <v>231662.63</v>
          </cell>
          <cell r="X1021" t="str">
            <v>Tak</v>
          </cell>
          <cell r="Y1021">
            <v>450345.55</v>
          </cell>
          <cell r="Z1021">
            <v>926436</v>
          </cell>
          <cell r="AA1021">
            <v>0</v>
          </cell>
          <cell r="AB1021">
            <v>450345.55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750575.93</v>
          </cell>
          <cell r="AH1021">
            <v>750575.93</v>
          </cell>
          <cell r="AI1021">
            <v>450345.55</v>
          </cell>
        </row>
        <row r="1022">
          <cell r="P1022" t="str">
            <v>RPZP.04.04.00-32-007/11</v>
          </cell>
          <cell r="Q1022" t="e">
            <v>#N/A</v>
          </cell>
          <cell r="R1022" t="str">
            <v>ostatni</v>
          </cell>
          <cell r="S1022" t="str">
            <v>Przedsiębiorstwo Energetyki Cieplnej Spółka z ograniczoną odpowiedzialnością</v>
          </cell>
          <cell r="T1022" t="str">
            <v>8540011767</v>
          </cell>
          <cell r="U1022" t="str">
            <v>2013-09-16</v>
          </cell>
          <cell r="V1022">
            <v>343575.6</v>
          </cell>
          <cell r="W1022">
            <v>343575.6</v>
          </cell>
          <cell r="X1022" t="str">
            <v>Tak</v>
          </cell>
          <cell r="Y1022">
            <v>701400</v>
          </cell>
          <cell r="Z1022">
            <v>1448644.42</v>
          </cell>
          <cell r="AA1022">
            <v>0</v>
          </cell>
          <cell r="AB1022">
            <v>701400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1169000</v>
          </cell>
          <cell r="AH1022">
            <v>1169000</v>
          </cell>
          <cell r="AI1022">
            <v>701400</v>
          </cell>
        </row>
        <row r="1023">
          <cell r="P1023" t="str">
            <v>RPZP.04.04.00-32-008/11</v>
          </cell>
          <cell r="Q1023" t="e">
            <v>#N/A</v>
          </cell>
          <cell r="R1023" t="str">
            <v>ostatni</v>
          </cell>
          <cell r="S1023" t="str">
            <v>PRZEDSIĘBIORSTWO ENERGETYKI CIEPLNEJ SPÓŁKA AKCYJNA</v>
          </cell>
          <cell r="T1023" t="str">
            <v>8510205550</v>
          </cell>
          <cell r="U1023" t="str">
            <v>2013-03-22</v>
          </cell>
          <cell r="V1023">
            <v>249275.36</v>
          </cell>
          <cell r="W1023">
            <v>249275.36</v>
          </cell>
          <cell r="X1023" t="str">
            <v>Tak</v>
          </cell>
          <cell r="Y1023">
            <v>753043.47</v>
          </cell>
          <cell r="Z1023">
            <v>1597770</v>
          </cell>
          <cell r="AA1023">
            <v>534492.75</v>
          </cell>
          <cell r="AB1023">
            <v>753043.47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1299000</v>
          </cell>
          <cell r="AH1023">
            <v>1299000</v>
          </cell>
          <cell r="AI1023">
            <v>753043.47</v>
          </cell>
        </row>
        <row r="1024">
          <cell r="P1024" t="str">
            <v>RPZP.04.04.00-32-010/11</v>
          </cell>
          <cell r="Q1024" t="e">
            <v>#N/A</v>
          </cell>
          <cell r="R1024" t="str">
            <v>ostatni</v>
          </cell>
          <cell r="S1024" t="str">
            <v>HaCon Spółka z ograniczoną odpowiedzialnością</v>
          </cell>
          <cell r="T1024" t="str">
            <v>5971096554</v>
          </cell>
          <cell r="U1024" t="str">
            <v>2013-11-18</v>
          </cell>
          <cell r="V1024">
            <v>282249.2</v>
          </cell>
          <cell r="W1024">
            <v>282249.2</v>
          </cell>
          <cell r="X1024" t="str">
            <v>Tak</v>
          </cell>
          <cell r="Y1024">
            <v>742312.5</v>
          </cell>
          <cell r="Z1024">
            <v>1532195.4</v>
          </cell>
          <cell r="AA1024">
            <v>0</v>
          </cell>
          <cell r="AB1024">
            <v>742312.5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1484625</v>
          </cell>
          <cell r="AH1024">
            <v>1484625</v>
          </cell>
          <cell r="AI1024">
            <v>742312.5</v>
          </cell>
        </row>
        <row r="1025">
          <cell r="P1025" t="str">
            <v>RPZP.04.04.00-32-011/11</v>
          </cell>
          <cell r="Q1025" t="e">
            <v>#N/A</v>
          </cell>
          <cell r="R1025" t="str">
            <v>ostatni</v>
          </cell>
          <cell r="S1025" t="str">
            <v>"DREWPOL" SPÓŁKA Z OGRANICZONĄ ODPOWIEDZIALNOŚCIĄ</v>
          </cell>
          <cell r="T1025" t="str">
            <v>8561340565</v>
          </cell>
          <cell r="U1025" t="str">
            <v>2014-10-10</v>
          </cell>
          <cell r="V1025">
            <v>517902.15</v>
          </cell>
          <cell r="W1025">
            <v>517902.15</v>
          </cell>
          <cell r="X1025" t="str">
            <v>Tak</v>
          </cell>
          <cell r="Y1025">
            <v>534860.57999999996</v>
          </cell>
          <cell r="Z1025">
            <v>1176785.18</v>
          </cell>
          <cell r="AA1025">
            <v>0</v>
          </cell>
          <cell r="AB1025">
            <v>534860.57999999996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1163807.8400000001</v>
          </cell>
          <cell r="AH1025">
            <v>1163807.8400000001</v>
          </cell>
          <cell r="AI1025">
            <v>534860.57999999996</v>
          </cell>
        </row>
        <row r="1026">
          <cell r="P1026" t="str">
            <v>RPZP.04.04.00-32-012/11</v>
          </cell>
          <cell r="Q1026" t="e">
            <v>#N/A</v>
          </cell>
          <cell r="R1026" t="str">
            <v>ostatni</v>
          </cell>
          <cell r="S1026" t="str">
            <v>Miejska Energetyka Cieplna Spółka z ograniczoną odpowiedzialnością</v>
          </cell>
          <cell r="T1026" t="str">
            <v>6690501466</v>
          </cell>
          <cell r="U1026" t="str">
            <v>2014-12-17</v>
          </cell>
          <cell r="V1026">
            <v>529004</v>
          </cell>
          <cell r="W1026">
            <v>529004</v>
          </cell>
          <cell r="X1026" t="str">
            <v>Tak</v>
          </cell>
          <cell r="Y1026">
            <v>641378.26</v>
          </cell>
          <cell r="Z1026">
            <v>1940515.65</v>
          </cell>
          <cell r="AA1026">
            <v>0</v>
          </cell>
          <cell r="AB1026">
            <v>629653.16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1183768.75</v>
          </cell>
          <cell r="AH1026">
            <v>1183768.75</v>
          </cell>
          <cell r="AI1026">
            <v>629653.16</v>
          </cell>
        </row>
        <row r="1027">
          <cell r="P1027" t="str">
            <v>RPZP.04.04.00-32-013/11</v>
          </cell>
          <cell r="Q1027" t="e">
            <v>#N/A</v>
          </cell>
          <cell r="R1027" t="str">
            <v>ostatni</v>
          </cell>
          <cell r="S1027" t="str">
            <v>Przedsiębiorstwo Produkcyjno-Handlowo-Usługowe "BAJGIEL" Wiesław Reichert, Jan Wodecki Spółka Jawna</v>
          </cell>
          <cell r="T1027" t="str">
            <v>6690309591</v>
          </cell>
          <cell r="U1027" t="str">
            <v>2013-09-16</v>
          </cell>
          <cell r="V1027">
            <v>429074.5</v>
          </cell>
          <cell r="W1027">
            <v>429074.5</v>
          </cell>
          <cell r="X1027" t="str">
            <v>Tak</v>
          </cell>
          <cell r="Y1027">
            <v>832580</v>
          </cell>
          <cell r="Z1027">
            <v>2072396.84</v>
          </cell>
          <cell r="AA1027">
            <v>291403</v>
          </cell>
          <cell r="AB1027">
            <v>832580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1684875.48</v>
          </cell>
          <cell r="AH1027">
            <v>1684875.48</v>
          </cell>
          <cell r="AI1027">
            <v>832580</v>
          </cell>
        </row>
        <row r="1028">
          <cell r="P1028" t="str">
            <v>RPZP.04.05.01-32-010/11</v>
          </cell>
          <cell r="Q1028" t="e">
            <v>#N/A</v>
          </cell>
          <cell r="R1028" t="str">
            <v>ostatni</v>
          </cell>
          <cell r="S1028" t="str">
            <v>Nadleśnictwo Karnieszewice</v>
          </cell>
          <cell r="T1028" t="str">
            <v>6690505033</v>
          </cell>
          <cell r="U1028" t="str">
            <v>2013-08-27</v>
          </cell>
          <cell r="V1028">
            <v>66300.5</v>
          </cell>
          <cell r="W1028">
            <v>49725.36</v>
          </cell>
          <cell r="X1028" t="str">
            <v>Tak</v>
          </cell>
          <cell r="Y1028">
            <v>107861.23</v>
          </cell>
          <cell r="Z1028">
            <v>137870.21</v>
          </cell>
          <cell r="AA1028">
            <v>0</v>
          </cell>
          <cell r="AB1028">
            <v>80895.91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107861.23</v>
          </cell>
          <cell r="AH1028">
            <v>110351.23</v>
          </cell>
          <cell r="AI1028">
            <v>80895.91</v>
          </cell>
        </row>
        <row r="1029">
          <cell r="P1029" t="str">
            <v>RPZP.04.05.01-32-013/11</v>
          </cell>
          <cell r="Q1029" t="e">
            <v>#N/A</v>
          </cell>
          <cell r="R1029" t="str">
            <v>ostatni</v>
          </cell>
          <cell r="S1029" t="str">
            <v>Gmina Resko</v>
          </cell>
          <cell r="T1029" t="str">
            <v>2530307954</v>
          </cell>
          <cell r="U1029" t="str">
            <v>2014-03-28</v>
          </cell>
          <cell r="V1029">
            <v>513795.18</v>
          </cell>
          <cell r="W1029">
            <v>436725.9</v>
          </cell>
          <cell r="X1029" t="str">
            <v>Tak</v>
          </cell>
          <cell r="Y1029">
            <v>1104406.6399999999</v>
          </cell>
          <cell r="Z1029">
            <v>1137327.6399999999</v>
          </cell>
          <cell r="AA1029">
            <v>657121.93999999994</v>
          </cell>
          <cell r="AB1029">
            <v>938745.63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1104406.6399999999</v>
          </cell>
          <cell r="AH1029">
            <v>1104406.6399999999</v>
          </cell>
          <cell r="AI1029">
            <v>938745.63</v>
          </cell>
        </row>
        <row r="1030">
          <cell r="P1030" t="str">
            <v>RPZP.04.05.02-32-001/10</v>
          </cell>
          <cell r="Q1030" t="e">
            <v>#N/A</v>
          </cell>
          <cell r="R1030" t="str">
            <v>ostatni</v>
          </cell>
          <cell r="S1030" t="str">
            <v>Gmina Barlinek</v>
          </cell>
          <cell r="T1030" t="str">
            <v>5971648491</v>
          </cell>
          <cell r="U1030" t="str">
            <v>2014-11-18</v>
          </cell>
          <cell r="V1030">
            <v>1364809.1</v>
          </cell>
          <cell r="W1030">
            <v>1023606.82</v>
          </cell>
          <cell r="X1030" t="str">
            <v>Tak</v>
          </cell>
          <cell r="Y1030">
            <v>1364809.1</v>
          </cell>
          <cell r="Z1030">
            <v>2037905.29</v>
          </cell>
          <cell r="AA1030">
            <v>0</v>
          </cell>
          <cell r="AB1030">
            <v>1023606.82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1364809.1</v>
          </cell>
          <cell r="AH1030">
            <v>1373243.46</v>
          </cell>
          <cell r="AI1030">
            <v>1023606.82</v>
          </cell>
        </row>
        <row r="1031">
          <cell r="P1031" t="str">
            <v>RPZP.04.05.02-32-006/10</v>
          </cell>
          <cell r="Q1031" t="e">
            <v>#N/A</v>
          </cell>
          <cell r="R1031" t="str">
            <v>ostatni</v>
          </cell>
          <cell r="S1031" t="str">
            <v>Gmina Stepnica</v>
          </cell>
          <cell r="T1031" t="str">
            <v>8560008633</v>
          </cell>
          <cell r="U1031" t="str">
            <v>2014-09-23</v>
          </cell>
          <cell r="V1031">
            <v>752475.31</v>
          </cell>
          <cell r="W1031">
            <v>564356.48</v>
          </cell>
          <cell r="X1031" t="str">
            <v>Tak</v>
          </cell>
          <cell r="Y1031">
            <v>752475.31</v>
          </cell>
          <cell r="Z1031">
            <v>1037597.73</v>
          </cell>
          <cell r="AA1031">
            <v>0</v>
          </cell>
          <cell r="AB1031">
            <v>564356.48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752475.31</v>
          </cell>
          <cell r="AH1031">
            <v>783753.98</v>
          </cell>
          <cell r="AI1031">
            <v>564356.48</v>
          </cell>
        </row>
        <row r="1032">
          <cell r="P1032" t="str">
            <v>RPZP.04.05.02-32-007/10</v>
          </cell>
          <cell r="Q1032" t="e">
            <v>#N/A</v>
          </cell>
          <cell r="R1032" t="str">
            <v>ostatni</v>
          </cell>
          <cell r="S1032" t="str">
            <v>Gmina Miasto Świnoujście</v>
          </cell>
          <cell r="T1032" t="str">
            <v>8551571375</v>
          </cell>
          <cell r="U1032" t="str">
            <v>2012-01-27</v>
          </cell>
          <cell r="V1032">
            <v>251864.3</v>
          </cell>
          <cell r="W1032">
            <v>188898.22</v>
          </cell>
          <cell r="X1032" t="str">
            <v>Tak</v>
          </cell>
          <cell r="Y1032">
            <v>251864.3</v>
          </cell>
          <cell r="Z1032">
            <v>278022.99</v>
          </cell>
          <cell r="AA1032">
            <v>96764.32</v>
          </cell>
          <cell r="AB1032">
            <v>188898.22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251864.3</v>
          </cell>
          <cell r="AH1032">
            <v>278022.99</v>
          </cell>
          <cell r="AI1032">
            <v>188898.22</v>
          </cell>
        </row>
        <row r="1033">
          <cell r="P1033" t="str">
            <v>RPZP.04.05.02-32-008/10</v>
          </cell>
          <cell r="Q1033" t="e">
            <v>#N/A</v>
          </cell>
          <cell r="R1033" t="str">
            <v>ostatni</v>
          </cell>
          <cell r="S1033" t="str">
            <v>Gmina Przybiernów</v>
          </cell>
          <cell r="T1033" t="str">
            <v>8561002549</v>
          </cell>
          <cell r="U1033" t="str">
            <v>2011-09-23</v>
          </cell>
          <cell r="V1033">
            <v>198115.85</v>
          </cell>
          <cell r="W1033">
            <v>148586.89000000001</v>
          </cell>
          <cell r="X1033" t="str">
            <v>Tak</v>
          </cell>
          <cell r="Y1033">
            <v>225078.1</v>
          </cell>
          <cell r="Z1033">
            <v>272481.5</v>
          </cell>
          <cell r="AA1033">
            <v>78750</v>
          </cell>
          <cell r="AB1033">
            <v>168808.57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225078.1</v>
          </cell>
          <cell r="AH1033">
            <v>235505.25</v>
          </cell>
          <cell r="AI1033">
            <v>168808.57</v>
          </cell>
        </row>
        <row r="1034">
          <cell r="P1034" t="str">
            <v>RPZP.04.05.02-32-009/10</v>
          </cell>
          <cell r="Q1034" t="e">
            <v>#N/A</v>
          </cell>
          <cell r="R1034" t="str">
            <v>ostatni</v>
          </cell>
          <cell r="S1034" t="str">
            <v>Gmina Węgorzyno</v>
          </cell>
          <cell r="T1034" t="str">
            <v>8541001653</v>
          </cell>
          <cell r="U1034" t="str">
            <v>2011-05-11</v>
          </cell>
          <cell r="V1034">
            <v>823917</v>
          </cell>
          <cell r="W1034">
            <v>617937.75</v>
          </cell>
          <cell r="X1034" t="str">
            <v>Tak</v>
          </cell>
          <cell r="Y1034">
            <v>823917</v>
          </cell>
          <cell r="Z1034">
            <v>824405</v>
          </cell>
          <cell r="AA1034">
            <v>0</v>
          </cell>
          <cell r="AB1034">
            <v>617937.75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823917</v>
          </cell>
          <cell r="AH1034">
            <v>823917</v>
          </cell>
          <cell r="AI1034">
            <v>617937.75</v>
          </cell>
        </row>
        <row r="1035">
          <cell r="P1035" t="str">
            <v>RPZP.04.05.02-32-011/10</v>
          </cell>
          <cell r="Q1035" t="e">
            <v>#N/A</v>
          </cell>
          <cell r="R1035" t="str">
            <v>ostatni</v>
          </cell>
          <cell r="S1035" t="str">
            <v>Gmina Złocieniec</v>
          </cell>
          <cell r="T1035" t="str">
            <v>6741002018</v>
          </cell>
          <cell r="U1035" t="str">
            <v>2014-03-25</v>
          </cell>
          <cell r="V1035">
            <v>307457.59999999998</v>
          </cell>
          <cell r="W1035">
            <v>261338.96</v>
          </cell>
          <cell r="X1035" t="str">
            <v>Tak</v>
          </cell>
          <cell r="Y1035">
            <v>1512026.99</v>
          </cell>
          <cell r="Z1035">
            <v>1819573.63</v>
          </cell>
          <cell r="AA1035">
            <v>1023011.44</v>
          </cell>
          <cell r="AB1035">
            <v>1285222.94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1512026.99</v>
          </cell>
          <cell r="AH1035">
            <v>1595332.66</v>
          </cell>
          <cell r="AI1035">
            <v>1285222.94</v>
          </cell>
        </row>
        <row r="1036">
          <cell r="P1036" t="str">
            <v>RPZP.04.05.02-32-013/10</v>
          </cell>
          <cell r="Q1036" t="e">
            <v>#N/A</v>
          </cell>
          <cell r="R1036" t="str">
            <v>ostatni</v>
          </cell>
          <cell r="S1036" t="str">
            <v>Gmina Nowe Warpno</v>
          </cell>
          <cell r="T1036" t="str">
            <v>8512772951</v>
          </cell>
          <cell r="U1036" t="str">
            <v>2012-01-10</v>
          </cell>
          <cell r="V1036">
            <v>1003496.56</v>
          </cell>
          <cell r="W1036">
            <v>752622.42</v>
          </cell>
          <cell r="X1036" t="str">
            <v>Tak</v>
          </cell>
          <cell r="Y1036">
            <v>1003496.56</v>
          </cell>
          <cell r="Z1036">
            <v>1010098.59</v>
          </cell>
          <cell r="AA1036">
            <v>0</v>
          </cell>
          <cell r="AB1036">
            <v>752622.42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1003496.56</v>
          </cell>
          <cell r="AH1036">
            <v>1008878.59</v>
          </cell>
          <cell r="AI1036">
            <v>752622.42</v>
          </cell>
        </row>
        <row r="1037">
          <cell r="P1037" t="str">
            <v>RPZP.04.05.02-32-014/10</v>
          </cell>
          <cell r="Q1037" t="e">
            <v>#N/A</v>
          </cell>
          <cell r="R1037" t="str">
            <v>ostatni</v>
          </cell>
          <cell r="S1037" t="str">
            <v>Gmina Czaplinek</v>
          </cell>
          <cell r="T1037" t="str">
            <v>6741016121</v>
          </cell>
          <cell r="U1037" t="str">
            <v>2014-03-26</v>
          </cell>
          <cell r="V1037">
            <v>165553.37</v>
          </cell>
          <cell r="W1037">
            <v>124165.03</v>
          </cell>
          <cell r="X1037" t="str">
            <v>Tak</v>
          </cell>
          <cell r="Y1037">
            <v>2831946.31</v>
          </cell>
          <cell r="Z1037">
            <v>5115007.07</v>
          </cell>
          <cell r="AA1037">
            <v>1491888.76</v>
          </cell>
          <cell r="AB1037">
            <v>2123959.7200000002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2831946.31</v>
          </cell>
          <cell r="AH1037">
            <v>2837717.95</v>
          </cell>
          <cell r="AI1037">
            <v>2123959.7200000002</v>
          </cell>
        </row>
        <row r="1038">
          <cell r="P1038" t="str">
            <v>RPZP.04.05.02-32-015/10</v>
          </cell>
          <cell r="Q1038" t="e">
            <v>#N/A</v>
          </cell>
          <cell r="R1038" t="str">
            <v>ostatni</v>
          </cell>
          <cell r="S1038" t="str">
            <v>Komenda Wojewódzka Państwowej Straży Pożarnej w Szczecinie</v>
          </cell>
          <cell r="T1038" t="str">
            <v>8510312257</v>
          </cell>
          <cell r="U1038" t="str">
            <v>2012-11-22</v>
          </cell>
          <cell r="V1038">
            <v>3776250</v>
          </cell>
          <cell r="W1038">
            <v>2831950</v>
          </cell>
          <cell r="X1038" t="str">
            <v>Tak</v>
          </cell>
          <cell r="Y1038">
            <v>3776250</v>
          </cell>
          <cell r="Z1038">
            <v>4019220</v>
          </cell>
          <cell r="AA1038">
            <v>0</v>
          </cell>
          <cell r="AB1038">
            <v>2831950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3776250</v>
          </cell>
          <cell r="AH1038">
            <v>3975000</v>
          </cell>
          <cell r="AI1038">
            <v>2831950</v>
          </cell>
        </row>
        <row r="1039">
          <cell r="P1039" t="str">
            <v>RPZP.04.05.02-32-016/10</v>
          </cell>
          <cell r="Q1039" t="e">
            <v>#N/A</v>
          </cell>
          <cell r="R1039" t="str">
            <v>ostatni</v>
          </cell>
          <cell r="S1039" t="str">
            <v>Gmina Banie</v>
          </cell>
          <cell r="T1039" t="str">
            <v>8581726138</v>
          </cell>
          <cell r="U1039" t="str">
            <v>2011-09-23</v>
          </cell>
          <cell r="V1039">
            <v>871282.54</v>
          </cell>
          <cell r="W1039">
            <v>653461.89</v>
          </cell>
          <cell r="X1039" t="str">
            <v>Tak</v>
          </cell>
          <cell r="Y1039">
            <v>871282.54</v>
          </cell>
          <cell r="Z1039">
            <v>937387.49</v>
          </cell>
          <cell r="AA1039">
            <v>0</v>
          </cell>
          <cell r="AB1039">
            <v>653461.89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871282.54</v>
          </cell>
          <cell r="AH1039">
            <v>937367.49</v>
          </cell>
          <cell r="AI1039">
            <v>653461.89</v>
          </cell>
        </row>
        <row r="1040">
          <cell r="P1040" t="str">
            <v>RPZP.04.05.02-32-019/10</v>
          </cell>
          <cell r="Q1040" t="e">
            <v>#N/A</v>
          </cell>
          <cell r="R1040" t="str">
            <v>ostatni</v>
          </cell>
          <cell r="S1040" t="str">
            <v>Gmina Kołbaskowo</v>
          </cell>
          <cell r="T1040" t="str">
            <v>8512908333</v>
          </cell>
          <cell r="U1040" t="str">
            <v>2012-10-02</v>
          </cell>
          <cell r="V1040">
            <v>232312.41</v>
          </cell>
          <cell r="W1040">
            <v>174234.3</v>
          </cell>
          <cell r="X1040" t="str">
            <v>Tak</v>
          </cell>
          <cell r="Y1040">
            <v>761301.64</v>
          </cell>
          <cell r="Z1040">
            <v>1447296.1</v>
          </cell>
          <cell r="AA1040">
            <v>0</v>
          </cell>
          <cell r="AB1040">
            <v>570976.22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761301.64</v>
          </cell>
          <cell r="AH1040">
            <v>762045.73</v>
          </cell>
          <cell r="AI1040">
            <v>570976.22</v>
          </cell>
        </row>
        <row r="1041">
          <cell r="P1041" t="str">
            <v>RPZP.04.05.02-32-021/10</v>
          </cell>
          <cell r="Q1041" t="e">
            <v>#N/A</v>
          </cell>
          <cell r="R1041" t="str">
            <v>ostatni</v>
          </cell>
          <cell r="S1041" t="str">
            <v>Gmina i Miasto Mirosławiec</v>
          </cell>
          <cell r="T1041" t="str">
            <v>7651603418</v>
          </cell>
          <cell r="U1041" t="str">
            <v>2011-10-13</v>
          </cell>
          <cell r="V1041">
            <v>718127.12</v>
          </cell>
          <cell r="W1041">
            <v>471286.44</v>
          </cell>
          <cell r="X1041" t="str">
            <v>Tak</v>
          </cell>
          <cell r="Y1041">
            <v>718127.12</v>
          </cell>
          <cell r="Z1041">
            <v>718615.12</v>
          </cell>
          <cell r="AA1041">
            <v>0</v>
          </cell>
          <cell r="AB1041">
            <v>471286.44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718127.12</v>
          </cell>
          <cell r="AH1041">
            <v>718127.12</v>
          </cell>
          <cell r="AI1041">
            <v>471286.44</v>
          </cell>
        </row>
        <row r="1042">
          <cell r="P1042" t="str">
            <v>RPZP.04.05.02-32-024/10</v>
          </cell>
          <cell r="Q1042" t="e">
            <v>#N/A</v>
          </cell>
          <cell r="R1042" t="str">
            <v>ostatni</v>
          </cell>
          <cell r="S1042" t="str">
            <v>Gmina Gościno</v>
          </cell>
          <cell r="T1042" t="str">
            <v>6711710176</v>
          </cell>
          <cell r="U1042" t="str">
            <v>2014-10-20</v>
          </cell>
          <cell r="V1042">
            <v>796276.34</v>
          </cell>
          <cell r="W1042">
            <v>597207.25</v>
          </cell>
          <cell r="X1042" t="str">
            <v>Tak</v>
          </cell>
          <cell r="Y1042">
            <v>796276.34</v>
          </cell>
          <cell r="Z1042">
            <v>805381.73</v>
          </cell>
          <cell r="AA1042">
            <v>0</v>
          </cell>
          <cell r="AB1042">
            <v>597207.25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796276.34</v>
          </cell>
          <cell r="AH1042">
            <v>796276.34</v>
          </cell>
          <cell r="AI1042">
            <v>597207.25</v>
          </cell>
        </row>
        <row r="1043">
          <cell r="P1043" t="str">
            <v>RPZP.04.05.02-32-026/10</v>
          </cell>
          <cell r="Q1043" t="e">
            <v>#N/A</v>
          </cell>
          <cell r="R1043" t="str">
            <v>ostatni</v>
          </cell>
          <cell r="S1043" t="str">
            <v>Gmina Będzino</v>
          </cell>
          <cell r="T1043" t="str">
            <v>4990535735</v>
          </cell>
          <cell r="U1043" t="str">
            <v>2012-04-06</v>
          </cell>
          <cell r="V1043">
            <v>656536.29</v>
          </cell>
          <cell r="W1043">
            <v>492402.21</v>
          </cell>
          <cell r="X1043" t="str">
            <v>Tak</v>
          </cell>
          <cell r="Y1043">
            <v>663856.29</v>
          </cell>
          <cell r="Z1043">
            <v>698305.58</v>
          </cell>
          <cell r="AA1043">
            <v>0</v>
          </cell>
          <cell r="AB1043">
            <v>497892.21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663856.29</v>
          </cell>
          <cell r="AH1043">
            <v>698305.58</v>
          </cell>
          <cell r="AI1043">
            <v>497892.21</v>
          </cell>
        </row>
        <row r="1044">
          <cell r="P1044" t="str">
            <v>RPZP.04.05.02-32-027/10</v>
          </cell>
          <cell r="Q1044" t="e">
            <v>#N/A</v>
          </cell>
          <cell r="R1044" t="str">
            <v>ostatni</v>
          </cell>
          <cell r="S1044" t="str">
            <v>Gmina Miasto Szczecin</v>
          </cell>
          <cell r="T1044" t="str">
            <v>8510309410</v>
          </cell>
          <cell r="U1044" t="str">
            <v>2013-09-06</v>
          </cell>
          <cell r="V1044">
            <v>549644</v>
          </cell>
          <cell r="W1044">
            <v>412233</v>
          </cell>
          <cell r="X1044" t="str">
            <v>Tak</v>
          </cell>
          <cell r="Y1044">
            <v>864054</v>
          </cell>
          <cell r="Z1044">
            <v>893304</v>
          </cell>
          <cell r="AA1044">
            <v>0</v>
          </cell>
          <cell r="AB1044">
            <v>648040.5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864054</v>
          </cell>
          <cell r="AH1044">
            <v>864054</v>
          </cell>
          <cell r="AI1044">
            <v>648040.5</v>
          </cell>
        </row>
        <row r="1045">
          <cell r="P1045" t="str">
            <v>RPZP.04.05.02-32-028/10</v>
          </cell>
          <cell r="Q1045" t="e">
            <v>#N/A</v>
          </cell>
          <cell r="R1045" t="str">
            <v>ostatni</v>
          </cell>
          <cell r="S1045" t="str">
            <v>Gmina Karlino</v>
          </cell>
          <cell r="T1045" t="str">
            <v>6722035436</v>
          </cell>
          <cell r="U1045" t="str">
            <v>2012-12-07</v>
          </cell>
          <cell r="V1045">
            <v>154599.20000000001</v>
          </cell>
          <cell r="W1045">
            <v>115949.4</v>
          </cell>
          <cell r="X1045" t="str">
            <v>Tak</v>
          </cell>
          <cell r="Y1045">
            <v>1164307.8899999999</v>
          </cell>
          <cell r="Z1045">
            <v>1718165.92</v>
          </cell>
          <cell r="AA1045">
            <v>0</v>
          </cell>
          <cell r="AB1045">
            <v>873230.91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1164307.8899999999</v>
          </cell>
          <cell r="AH1045">
            <v>1164307.8899999999</v>
          </cell>
          <cell r="AI1045">
            <v>873230.91</v>
          </cell>
        </row>
        <row r="1046">
          <cell r="P1046" t="str">
            <v>RPZP.04.05.02-32-029/10</v>
          </cell>
          <cell r="Q1046" t="e">
            <v>#N/A</v>
          </cell>
          <cell r="R1046" t="str">
            <v>ostatni</v>
          </cell>
          <cell r="S1046" t="str">
            <v>Gmina Łobez</v>
          </cell>
          <cell r="T1046" t="str">
            <v>8540021978</v>
          </cell>
          <cell r="U1046" t="str">
            <v>2011-06-16</v>
          </cell>
          <cell r="V1046">
            <v>493041.19</v>
          </cell>
          <cell r="W1046">
            <v>369780.88</v>
          </cell>
          <cell r="X1046" t="str">
            <v>Tak</v>
          </cell>
          <cell r="Y1046">
            <v>493041.19</v>
          </cell>
          <cell r="Z1046">
            <v>504073.07</v>
          </cell>
          <cell r="AA1046">
            <v>0</v>
          </cell>
          <cell r="AB1046">
            <v>369780.88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493041.19</v>
          </cell>
          <cell r="AH1046">
            <v>493041.19</v>
          </cell>
          <cell r="AI1046">
            <v>369780.88</v>
          </cell>
        </row>
        <row r="1047">
          <cell r="P1047" t="str">
            <v>RPZP.04.05.02-32-030/10</v>
          </cell>
          <cell r="Q1047" t="e">
            <v>#N/A</v>
          </cell>
          <cell r="R1047" t="str">
            <v>ostatni</v>
          </cell>
          <cell r="S1047" t="str">
            <v>Gmina Dobrzany</v>
          </cell>
          <cell r="T1047" t="str">
            <v>8542231220</v>
          </cell>
          <cell r="U1047" t="str">
            <v>2014-12-17</v>
          </cell>
          <cell r="V1047">
            <v>928563</v>
          </cell>
          <cell r="W1047">
            <v>630628.34</v>
          </cell>
          <cell r="X1047" t="str">
            <v>Tak</v>
          </cell>
          <cell r="Y1047">
            <v>928563</v>
          </cell>
          <cell r="Z1047">
            <v>932720</v>
          </cell>
          <cell r="AA1047">
            <v>222250</v>
          </cell>
          <cell r="AB1047">
            <v>630628.34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928563</v>
          </cell>
          <cell r="AH1047">
            <v>928563</v>
          </cell>
          <cell r="AI1047">
            <v>630628.34</v>
          </cell>
        </row>
        <row r="1048">
          <cell r="P1048" t="str">
            <v>RPZP.04.05.02-32-031/10</v>
          </cell>
          <cell r="Q1048" t="e">
            <v>#N/A</v>
          </cell>
          <cell r="R1048" t="str">
            <v>ostatni</v>
          </cell>
          <cell r="S1048" t="str">
            <v>Gmina Golczewo</v>
          </cell>
          <cell r="T1048" t="str">
            <v>9860157036</v>
          </cell>
          <cell r="U1048" t="str">
            <v>2012-11-22</v>
          </cell>
          <cell r="V1048">
            <v>246500</v>
          </cell>
          <cell r="W1048">
            <v>184875</v>
          </cell>
          <cell r="X1048" t="str">
            <v>Tak</v>
          </cell>
          <cell r="Y1048">
            <v>557562.80000000005</v>
          </cell>
          <cell r="Z1048">
            <v>623611.55000000005</v>
          </cell>
          <cell r="AA1048">
            <v>146603.6</v>
          </cell>
          <cell r="AB1048">
            <v>418172.1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557562.80000000005</v>
          </cell>
          <cell r="AH1048">
            <v>557562.80000000005</v>
          </cell>
          <cell r="AI1048">
            <v>418172.1</v>
          </cell>
        </row>
        <row r="1049">
          <cell r="P1049" t="str">
            <v>RPZP.04.05.02-32-032/10</v>
          </cell>
          <cell r="Q1049" t="e">
            <v>#N/A</v>
          </cell>
          <cell r="R1049" t="str">
            <v>ostatni</v>
          </cell>
          <cell r="S1049" t="str">
            <v>Inspekcja Ochrony Środowiska Wojewódzki Inspektorat Ochrony Środowiska w Szczecinie</v>
          </cell>
          <cell r="T1049" t="str">
            <v>8511161599</v>
          </cell>
          <cell r="U1049" t="str">
            <v>2012-10-05</v>
          </cell>
          <cell r="V1049">
            <v>93284.96</v>
          </cell>
          <cell r="W1049">
            <v>69963.72</v>
          </cell>
          <cell r="X1049" t="str">
            <v>Tak</v>
          </cell>
          <cell r="Y1049">
            <v>1206862.08</v>
          </cell>
          <cell r="Z1049">
            <v>1206862.08</v>
          </cell>
          <cell r="AA1049">
            <v>0</v>
          </cell>
          <cell r="AB1049">
            <v>905146.56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1206862.08</v>
          </cell>
          <cell r="AH1049">
            <v>1206862.08</v>
          </cell>
          <cell r="AI1049">
            <v>905146.56</v>
          </cell>
        </row>
        <row r="1050">
          <cell r="P1050" t="str">
            <v>RPZP.04.05.02-32-033/10</v>
          </cell>
          <cell r="Q1050" t="e">
            <v>#N/A</v>
          </cell>
          <cell r="R1050" t="str">
            <v>ostatni</v>
          </cell>
          <cell r="S1050" t="str">
            <v>Gmina Maszewo</v>
          </cell>
          <cell r="T1050" t="str">
            <v>8590008483</v>
          </cell>
          <cell r="U1050" t="str">
            <v>2011-07-01</v>
          </cell>
          <cell r="V1050">
            <v>550000</v>
          </cell>
          <cell r="W1050">
            <v>412500</v>
          </cell>
          <cell r="X1050" t="str">
            <v>Tak</v>
          </cell>
          <cell r="Y1050">
            <v>550000</v>
          </cell>
          <cell r="Z1050">
            <v>636650</v>
          </cell>
          <cell r="AA1050">
            <v>144375</v>
          </cell>
          <cell r="AB1050">
            <v>412500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550000</v>
          </cell>
          <cell r="AH1050">
            <v>550000</v>
          </cell>
          <cell r="AI1050">
            <v>412500</v>
          </cell>
        </row>
        <row r="1051">
          <cell r="P1051" t="str">
            <v>RPZP.04.05.02-32-034/10</v>
          </cell>
          <cell r="Q1051" t="e">
            <v>#N/A</v>
          </cell>
          <cell r="R1051" t="str">
            <v>ostatni</v>
          </cell>
          <cell r="S1051" t="str">
            <v>Gmina Kozielice</v>
          </cell>
          <cell r="T1051" t="str">
            <v>8531457400</v>
          </cell>
          <cell r="U1051" t="str">
            <v>2012-01-11</v>
          </cell>
          <cell r="V1051">
            <v>152015.82999999999</v>
          </cell>
          <cell r="W1051">
            <v>114011.87</v>
          </cell>
          <cell r="X1051" t="str">
            <v>Tak</v>
          </cell>
          <cell r="Y1051">
            <v>152015.82999999999</v>
          </cell>
          <cell r="Z1051">
            <v>190674.43</v>
          </cell>
          <cell r="AA1051">
            <v>94500</v>
          </cell>
          <cell r="AB1051">
            <v>114011.87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152015.82999999999</v>
          </cell>
          <cell r="AH1051">
            <v>164341.44</v>
          </cell>
          <cell r="AI1051">
            <v>114011.87</v>
          </cell>
        </row>
        <row r="1052">
          <cell r="P1052" t="str">
            <v>RPZP.05.01.01-32-001/09</v>
          </cell>
          <cell r="Q1052" t="e">
            <v>#N/A</v>
          </cell>
          <cell r="R1052" t="str">
            <v>ostatni</v>
          </cell>
          <cell r="S1052" t="str">
            <v>Gmina Choszczno</v>
          </cell>
          <cell r="T1052" t="str">
            <v>5941530307</v>
          </cell>
          <cell r="U1052" t="str">
            <v>2012-12-05</v>
          </cell>
          <cell r="V1052">
            <v>1438935.41</v>
          </cell>
          <cell r="W1052">
            <v>719467.69</v>
          </cell>
          <cell r="X1052" t="str">
            <v>Tak</v>
          </cell>
          <cell r="Y1052">
            <v>5211566.34</v>
          </cell>
          <cell r="Z1052">
            <v>5225560.54</v>
          </cell>
          <cell r="AA1052">
            <v>1461669.79</v>
          </cell>
          <cell r="AB1052">
            <v>2605783.17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5211566.34</v>
          </cell>
          <cell r="AH1052">
            <v>5215905.3600000003</v>
          </cell>
          <cell r="AI1052">
            <v>2605783.17</v>
          </cell>
        </row>
        <row r="1053">
          <cell r="P1053" t="str">
            <v>RPZP.05.01.01-32-002/09</v>
          </cell>
          <cell r="Q1053" t="e">
            <v>#N/A</v>
          </cell>
          <cell r="R1053" t="str">
            <v>ostatni</v>
          </cell>
          <cell r="S1053" t="str">
            <v>Gmina Miedzyzdroje</v>
          </cell>
          <cell r="T1053" t="str">
            <v>9860157042</v>
          </cell>
          <cell r="U1053" t="str">
            <v>2012-07-05</v>
          </cell>
          <cell r="V1053">
            <v>4514186.79</v>
          </cell>
          <cell r="W1053">
            <v>1805674.7</v>
          </cell>
          <cell r="X1053" t="str">
            <v>Tak</v>
          </cell>
          <cell r="Y1053">
            <v>19392971.41</v>
          </cell>
          <cell r="Z1053">
            <v>19451383.199999999</v>
          </cell>
          <cell r="AA1053">
            <v>0</v>
          </cell>
          <cell r="AB1053">
            <v>7757188.5499999998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19392971.41</v>
          </cell>
          <cell r="AH1053">
            <v>19446463.199999999</v>
          </cell>
          <cell r="AI1053">
            <v>7757188.5499999998</v>
          </cell>
        </row>
        <row r="1054">
          <cell r="P1054" t="str">
            <v>RPZP.05.01.01-32-003/10</v>
          </cell>
          <cell r="Q1054" t="e">
            <v>#N/A</v>
          </cell>
          <cell r="R1054" t="str">
            <v>ostatni</v>
          </cell>
          <cell r="S1054" t="str">
            <v>Gmina Miasto Świnoujście</v>
          </cell>
          <cell r="T1054" t="str">
            <v>8551571375</v>
          </cell>
          <cell r="U1054" t="str">
            <v>2014-02-11</v>
          </cell>
          <cell r="V1054">
            <v>2163814.5299999998</v>
          </cell>
          <cell r="W1054">
            <v>735696.97</v>
          </cell>
          <cell r="X1054" t="str">
            <v>Tak</v>
          </cell>
          <cell r="Y1054">
            <v>11901848.82</v>
          </cell>
          <cell r="Z1054">
            <v>12134031.83</v>
          </cell>
          <cell r="AA1054">
            <v>681937.58</v>
          </cell>
          <cell r="AB1054">
            <v>4046628.59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11901848.82</v>
          </cell>
          <cell r="AH1054">
            <v>11901848.82</v>
          </cell>
          <cell r="AI1054">
            <v>4760739.5199999996</v>
          </cell>
        </row>
        <row r="1055">
          <cell r="P1055" t="str">
            <v>RPZP.05.01.01-32-004/10</v>
          </cell>
          <cell r="Q1055" t="e">
            <v>#N/A</v>
          </cell>
          <cell r="R1055" t="str">
            <v>ostatni</v>
          </cell>
          <cell r="S1055" t="str">
            <v>Gmina Stepnica</v>
          </cell>
          <cell r="T1055" t="str">
            <v>8560008633</v>
          </cell>
          <cell r="U1055" t="str">
            <v>2013-09-24</v>
          </cell>
          <cell r="V1055">
            <v>747177.94</v>
          </cell>
          <cell r="W1055">
            <v>373588.91</v>
          </cell>
          <cell r="X1055" t="str">
            <v>Tak</v>
          </cell>
          <cell r="Y1055">
            <v>7815690.4299999997</v>
          </cell>
          <cell r="Z1055">
            <v>8222256.9100000001</v>
          </cell>
          <cell r="AA1055">
            <v>0</v>
          </cell>
          <cell r="AB1055">
            <v>3907844.71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7815690.4299999997</v>
          </cell>
          <cell r="AH1055">
            <v>7857138.2300000004</v>
          </cell>
          <cell r="AI1055">
            <v>3907844.71</v>
          </cell>
        </row>
        <row r="1056">
          <cell r="P1056" t="str">
            <v>RPZP.05.01.01-32-010/09</v>
          </cell>
          <cell r="Q1056" t="e">
            <v>#N/A</v>
          </cell>
          <cell r="R1056" t="str">
            <v>ostatni</v>
          </cell>
          <cell r="S1056" t="str">
            <v>Gmina Gościno</v>
          </cell>
          <cell r="T1056" t="str">
            <v>6711030642</v>
          </cell>
          <cell r="U1056" t="str">
            <v>2013-05-29</v>
          </cell>
          <cell r="V1056">
            <v>0</v>
          </cell>
          <cell r="W1056">
            <v>0</v>
          </cell>
          <cell r="X1056" t="str">
            <v>Tak</v>
          </cell>
          <cell r="Y1056">
            <v>2379495</v>
          </cell>
          <cell r="Z1056">
            <v>2663500</v>
          </cell>
          <cell r="AA1056">
            <v>745780</v>
          </cell>
          <cell r="AB1056">
            <v>706502.99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2379495</v>
          </cell>
          <cell r="AH1056">
            <v>2663500</v>
          </cell>
          <cell r="AI1056">
            <v>831307.06</v>
          </cell>
        </row>
        <row r="1057">
          <cell r="P1057" t="str">
            <v>RPZP.05.01.01-32-015/09</v>
          </cell>
          <cell r="Q1057" t="e">
            <v>#N/A</v>
          </cell>
          <cell r="R1057" t="str">
            <v>ostatni</v>
          </cell>
          <cell r="S1057" t="str">
            <v>Gmina Gryfice</v>
          </cell>
          <cell r="T1057" t="str">
            <v>8571821013</v>
          </cell>
          <cell r="U1057" t="str">
            <v>2011-08-29</v>
          </cell>
          <cell r="V1057">
            <v>0</v>
          </cell>
          <cell r="W1057">
            <v>0</v>
          </cell>
          <cell r="X1057" t="str">
            <v>Tak</v>
          </cell>
          <cell r="Y1057">
            <v>2715739.01</v>
          </cell>
          <cell r="Z1057">
            <v>3114829.85</v>
          </cell>
          <cell r="AA1057">
            <v>476000</v>
          </cell>
          <cell r="AB1057">
            <v>1357869.5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2715739.01</v>
          </cell>
          <cell r="AH1057">
            <v>2715739.01</v>
          </cell>
          <cell r="AI1057">
            <v>1357869.5</v>
          </cell>
        </row>
        <row r="1058">
          <cell r="P1058" t="str">
            <v>RPZP.05.01.01-32-020/09</v>
          </cell>
          <cell r="Q1058" t="e">
            <v>#N/A</v>
          </cell>
          <cell r="R1058" t="str">
            <v>ostatni</v>
          </cell>
          <cell r="S1058" t="str">
            <v>Gmina Dziwnów</v>
          </cell>
          <cell r="T1058" t="str">
            <v>9860156976</v>
          </cell>
          <cell r="U1058" t="str">
            <v>2012-05-11</v>
          </cell>
          <cell r="V1058">
            <v>1377629.33</v>
          </cell>
          <cell r="W1058">
            <v>688814.66</v>
          </cell>
          <cell r="X1058" t="str">
            <v>Tak</v>
          </cell>
          <cell r="Y1058">
            <v>2485065.9900000002</v>
          </cell>
          <cell r="Z1058">
            <v>2531353.14</v>
          </cell>
          <cell r="AA1058">
            <v>0</v>
          </cell>
          <cell r="AB1058">
            <v>1242532.99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2485065.9900000002</v>
          </cell>
          <cell r="AH1058">
            <v>2513132.6800000002</v>
          </cell>
          <cell r="AI1058">
            <v>1242532.99</v>
          </cell>
        </row>
        <row r="1059">
          <cell r="P1059" t="str">
            <v>RPZP.05.01.01-32-026/09</v>
          </cell>
          <cell r="Q1059" t="e">
            <v>#N/A</v>
          </cell>
          <cell r="R1059" t="str">
            <v>ostatni</v>
          </cell>
          <cell r="S1059" t="str">
            <v>Powiat Gryficki</v>
          </cell>
          <cell r="T1059" t="str">
            <v>8571728259</v>
          </cell>
          <cell r="U1059" t="str">
            <v>2013-05-07</v>
          </cell>
          <cell r="V1059">
            <v>1084398.04</v>
          </cell>
          <cell r="W1059">
            <v>542199.01</v>
          </cell>
          <cell r="X1059" t="str">
            <v>Tak</v>
          </cell>
          <cell r="Y1059">
            <v>6164284.3300000001</v>
          </cell>
          <cell r="Z1059">
            <v>6293901.9400000004</v>
          </cell>
          <cell r="AA1059">
            <v>1100523.67</v>
          </cell>
          <cell r="AB1059">
            <v>3082142.16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6164284.3300000001</v>
          </cell>
          <cell r="AH1059">
            <v>6293429.96</v>
          </cell>
          <cell r="AI1059">
            <v>3082142.16</v>
          </cell>
        </row>
        <row r="1060">
          <cell r="P1060" t="str">
            <v>RPZP.05.01.01-32-028/09</v>
          </cell>
          <cell r="Q1060" t="e">
            <v>#N/A</v>
          </cell>
          <cell r="R1060" t="str">
            <v>ostatni</v>
          </cell>
          <cell r="S1060" t="str">
            <v>Miasto Szczecinek</v>
          </cell>
          <cell r="T1060" t="str">
            <v>6730010209</v>
          </cell>
          <cell r="U1060" t="str">
            <v>2012-10-11</v>
          </cell>
          <cell r="V1060">
            <v>367495.67999999999</v>
          </cell>
          <cell r="W1060">
            <v>183747.83</v>
          </cell>
          <cell r="X1060" t="str">
            <v>Tak</v>
          </cell>
          <cell r="Y1060">
            <v>2510765.06</v>
          </cell>
          <cell r="Z1060">
            <v>2853028.48</v>
          </cell>
          <cell r="AA1060">
            <v>0</v>
          </cell>
          <cell r="AB1060">
            <v>1255382.52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2510765.06</v>
          </cell>
          <cell r="AH1060">
            <v>2594776.4700000002</v>
          </cell>
          <cell r="AI1060">
            <v>1255382.52</v>
          </cell>
        </row>
        <row r="1061">
          <cell r="P1061" t="str">
            <v>RPZP.05.01.01-32-031/09</v>
          </cell>
          <cell r="Q1061" t="e">
            <v>#N/A</v>
          </cell>
          <cell r="R1061" t="str">
            <v>ostatni</v>
          </cell>
          <cell r="S1061" t="str">
            <v>Gmina Miasto Darłowo</v>
          </cell>
          <cell r="T1061" t="str">
            <v>4990527500</v>
          </cell>
          <cell r="U1061" t="str">
            <v>2011-07-28</v>
          </cell>
          <cell r="V1061">
            <v>0</v>
          </cell>
          <cell r="W1061">
            <v>0</v>
          </cell>
          <cell r="X1061" t="str">
            <v>Tak</v>
          </cell>
          <cell r="Y1061">
            <v>932162.69</v>
          </cell>
          <cell r="Z1061">
            <v>951392.69</v>
          </cell>
          <cell r="AA1061">
            <v>0</v>
          </cell>
          <cell r="AB1061">
            <v>466081.34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932162.69</v>
          </cell>
          <cell r="AH1061">
            <v>940412.69</v>
          </cell>
          <cell r="AI1061">
            <v>466081.34</v>
          </cell>
        </row>
        <row r="1062">
          <cell r="P1062" t="str">
            <v>RPZP.05.01.01-32-032/09</v>
          </cell>
          <cell r="Q1062" t="e">
            <v>#N/A</v>
          </cell>
          <cell r="R1062" t="str">
            <v>ostatni</v>
          </cell>
          <cell r="S1062" t="str">
            <v>Gmina Miasto Darłowo</v>
          </cell>
          <cell r="T1062" t="str">
            <v>4990527500</v>
          </cell>
          <cell r="U1062" t="str">
            <v>2012-05-23</v>
          </cell>
          <cell r="V1062">
            <v>299363.81</v>
          </cell>
          <cell r="W1062">
            <v>149681.89000000001</v>
          </cell>
          <cell r="X1062" t="str">
            <v>Tak</v>
          </cell>
          <cell r="Y1062">
            <v>1443852.4</v>
          </cell>
          <cell r="Z1062">
            <v>1519123.63</v>
          </cell>
          <cell r="AA1062">
            <v>0</v>
          </cell>
          <cell r="AB1062">
            <v>721926.19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1443852.4</v>
          </cell>
          <cell r="AH1062">
            <v>1467584.73</v>
          </cell>
          <cell r="AI1062">
            <v>721926.19</v>
          </cell>
        </row>
        <row r="1063">
          <cell r="P1063" t="str">
            <v>RPZP.05.01.01-32-033/09</v>
          </cell>
          <cell r="Q1063" t="e">
            <v>#N/A</v>
          </cell>
          <cell r="R1063" t="str">
            <v>ostatni</v>
          </cell>
          <cell r="S1063" t="str">
            <v>Gmina Miasto Darłowo</v>
          </cell>
          <cell r="T1063" t="str">
            <v>4990527500</v>
          </cell>
          <cell r="U1063" t="str">
            <v>2011-07-11</v>
          </cell>
          <cell r="V1063">
            <v>0</v>
          </cell>
          <cell r="W1063">
            <v>0</v>
          </cell>
          <cell r="X1063" t="str">
            <v>Tak</v>
          </cell>
          <cell r="Y1063">
            <v>3246892</v>
          </cell>
          <cell r="Z1063">
            <v>3314001.4</v>
          </cell>
          <cell r="AA1063">
            <v>0</v>
          </cell>
          <cell r="AB1063">
            <v>1623445.99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3246892</v>
          </cell>
          <cell r="AH1063">
            <v>3282892</v>
          </cell>
          <cell r="AI1063">
            <v>1623445.99</v>
          </cell>
        </row>
        <row r="1064">
          <cell r="P1064" t="str">
            <v>RPZP.05.01.01-32-034/09</v>
          </cell>
          <cell r="Q1064" t="e">
            <v>#N/A</v>
          </cell>
          <cell r="R1064" t="str">
            <v>ostatni</v>
          </cell>
          <cell r="S1064" t="str">
            <v>GMINA MIASTO DARŁOWO</v>
          </cell>
          <cell r="T1064" t="str">
            <v>4990527500</v>
          </cell>
          <cell r="U1064" t="str">
            <v>2011-07-28</v>
          </cell>
          <cell r="V1064">
            <v>0</v>
          </cell>
          <cell r="W1064">
            <v>0</v>
          </cell>
          <cell r="X1064" t="str">
            <v>Tak</v>
          </cell>
          <cell r="Y1064">
            <v>2635617.65</v>
          </cell>
          <cell r="Z1064">
            <v>2692200.53</v>
          </cell>
          <cell r="AA1064">
            <v>0</v>
          </cell>
          <cell r="AB1064">
            <v>1317808.82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2635617.65</v>
          </cell>
          <cell r="AH1064">
            <v>2681220.5299999998</v>
          </cell>
          <cell r="AI1064">
            <v>1317808.82</v>
          </cell>
        </row>
        <row r="1065">
          <cell r="P1065" t="str">
            <v>RPZP.05.01.01-32-035/09</v>
          </cell>
          <cell r="Q1065" t="e">
            <v>#N/A</v>
          </cell>
          <cell r="R1065" t="str">
            <v>ostatni</v>
          </cell>
          <cell r="S1065" t="str">
            <v>Miasto Białogard</v>
          </cell>
          <cell r="T1065" t="str">
            <v>6721001814</v>
          </cell>
          <cell r="U1065" t="str">
            <v>2011-06-27</v>
          </cell>
          <cell r="V1065">
            <v>103494.36</v>
          </cell>
          <cell r="W1065">
            <v>35188.080000000002</v>
          </cell>
          <cell r="X1065" t="str">
            <v>Tak</v>
          </cell>
          <cell r="Y1065">
            <v>519000</v>
          </cell>
          <cell r="Z1065">
            <v>519000</v>
          </cell>
          <cell r="AA1065">
            <v>0</v>
          </cell>
          <cell r="AB1065">
            <v>176459.99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519000</v>
          </cell>
          <cell r="AH1065">
            <v>519000</v>
          </cell>
          <cell r="AI1065">
            <v>207599.99</v>
          </cell>
        </row>
        <row r="1066">
          <cell r="P1066" t="str">
            <v>RPZP.05.01.01-32-036/09</v>
          </cell>
          <cell r="Q1066" t="e">
            <v>#N/A</v>
          </cell>
          <cell r="R1066" t="str">
            <v>ostatni</v>
          </cell>
          <cell r="S1066" t="str">
            <v>Gmina Miasto Kołobrzeg</v>
          </cell>
          <cell r="T1066" t="str">
            <v>6711698541</v>
          </cell>
          <cell r="U1066" t="str">
            <v>2011-08-10</v>
          </cell>
          <cell r="V1066">
            <v>418681.33</v>
          </cell>
          <cell r="W1066">
            <v>209340.66</v>
          </cell>
          <cell r="X1066" t="str">
            <v>Tak</v>
          </cell>
          <cell r="Y1066">
            <v>1362588.12</v>
          </cell>
          <cell r="Z1066">
            <v>1375517.75</v>
          </cell>
          <cell r="AA1066">
            <v>0</v>
          </cell>
          <cell r="AB1066">
            <v>681294.06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1362588.12</v>
          </cell>
          <cell r="AH1066">
            <v>1375517.74</v>
          </cell>
          <cell r="AI1066">
            <v>681294.06</v>
          </cell>
        </row>
        <row r="1067">
          <cell r="P1067" t="str">
            <v>RPZP.05.01.01-32-044/09</v>
          </cell>
          <cell r="Q1067" t="e">
            <v>#N/A</v>
          </cell>
          <cell r="R1067" t="str">
            <v>ostatni</v>
          </cell>
          <cell r="S1067" t="str">
            <v>Gmina Mielno</v>
          </cell>
          <cell r="T1067" t="str">
            <v>4990463757</v>
          </cell>
          <cell r="U1067" t="str">
            <v>2011-12-15</v>
          </cell>
          <cell r="V1067">
            <v>1116864.55</v>
          </cell>
          <cell r="W1067">
            <v>558432.28</v>
          </cell>
          <cell r="X1067" t="str">
            <v>Tak</v>
          </cell>
          <cell r="Y1067">
            <v>1189462.1399999999</v>
          </cell>
          <cell r="Z1067">
            <v>1308490.92</v>
          </cell>
          <cell r="AA1067">
            <v>645766.51</v>
          </cell>
          <cell r="AB1067">
            <v>594731.06999999995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1189462.1399999999</v>
          </cell>
          <cell r="AH1067">
            <v>1308490.92</v>
          </cell>
          <cell r="AI1067">
            <v>594731.06999999995</v>
          </cell>
        </row>
        <row r="1068">
          <cell r="P1068" t="str">
            <v>RPZP.05.01.01-32-048/09</v>
          </cell>
          <cell r="Q1068" t="e">
            <v>#N/A</v>
          </cell>
          <cell r="R1068" t="str">
            <v>ostatni</v>
          </cell>
          <cell r="S1068" t="str">
            <v>Gmina Połczyn - Zdrój</v>
          </cell>
          <cell r="T1068" t="str">
            <v>6722023427</v>
          </cell>
          <cell r="U1068" t="str">
            <v>2010-08-18</v>
          </cell>
          <cell r="V1068">
            <v>9222080.5099999998</v>
          </cell>
          <cell r="W1068">
            <v>4611040.25</v>
          </cell>
          <cell r="X1068" t="str">
            <v>Tak</v>
          </cell>
          <cell r="Y1068">
            <v>9222080.5099999998</v>
          </cell>
          <cell r="Z1068">
            <v>9419309.4499999993</v>
          </cell>
          <cell r="AA1068">
            <v>0</v>
          </cell>
          <cell r="AB1068">
            <v>4611040.25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9222080.5099999998</v>
          </cell>
          <cell r="AH1068">
            <v>9240527.6899999995</v>
          </cell>
          <cell r="AI1068">
            <v>4611040.25</v>
          </cell>
        </row>
        <row r="1069">
          <cell r="P1069" t="str">
            <v>RPZP.05.01.01-32-049/09</v>
          </cell>
          <cell r="Q1069" t="e">
            <v>#N/A</v>
          </cell>
          <cell r="R1069" t="str">
            <v>ostatni</v>
          </cell>
          <cell r="S1069" t="str">
            <v>Politechnika Koszalińska</v>
          </cell>
          <cell r="T1069" t="str">
            <v>6690505168</v>
          </cell>
          <cell r="U1069" t="str">
            <v>2014-04-02</v>
          </cell>
          <cell r="V1069">
            <v>3907099.42</v>
          </cell>
          <cell r="W1069">
            <v>1823659.21</v>
          </cell>
          <cell r="X1069" t="str">
            <v>Tak</v>
          </cell>
          <cell r="Y1069">
            <v>33751272.340000004</v>
          </cell>
          <cell r="Z1069">
            <v>41205281.450000003</v>
          </cell>
          <cell r="AA1069">
            <v>8330953.4699999997</v>
          </cell>
          <cell r="AB1069">
            <v>15753583.880000001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33751272.340000004</v>
          </cell>
          <cell r="AH1069">
            <v>33751272.340000004</v>
          </cell>
          <cell r="AI1069">
            <v>15753583.880000001</v>
          </cell>
        </row>
        <row r="1070">
          <cell r="P1070" t="str">
            <v>RPZP.05.01.02-32-006/10</v>
          </cell>
          <cell r="Q1070" t="e">
            <v>#N/A</v>
          </cell>
          <cell r="R1070" t="str">
            <v>ostatni</v>
          </cell>
          <cell r="S1070" t="str">
            <v>Gmina Miasto Świnoujście</v>
          </cell>
          <cell r="T1070" t="str">
            <v>8551571375</v>
          </cell>
          <cell r="U1070" t="str">
            <v>2013-05-23</v>
          </cell>
          <cell r="V1070">
            <v>142568.22</v>
          </cell>
          <cell r="W1070">
            <v>106926.16</v>
          </cell>
          <cell r="X1070" t="str">
            <v>Tak</v>
          </cell>
          <cell r="Y1070">
            <v>2670916.31</v>
          </cell>
          <cell r="Z1070">
            <v>2695195.67</v>
          </cell>
          <cell r="AA1070">
            <v>0</v>
          </cell>
          <cell r="AB1070">
            <v>2003187.2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2670916.31</v>
          </cell>
          <cell r="AH1070">
            <v>2675129.91</v>
          </cell>
          <cell r="AI1070">
            <v>2003187.2</v>
          </cell>
        </row>
        <row r="1071">
          <cell r="P1071" t="str">
            <v>RPZP.05.01.02-32-010/10</v>
          </cell>
          <cell r="Q1071" t="e">
            <v>#N/A</v>
          </cell>
          <cell r="R1071" t="str">
            <v>ostatni</v>
          </cell>
          <cell r="S1071" t="str">
            <v>Stowarzyszenie Gmin i Powiatów Pomorza Środkowego</v>
          </cell>
          <cell r="T1071" t="str">
            <v>6692320183</v>
          </cell>
          <cell r="U1071" t="str">
            <v>2013-07-23</v>
          </cell>
          <cell r="V1071">
            <v>101020.25</v>
          </cell>
          <cell r="W1071">
            <v>75765.179999999993</v>
          </cell>
          <cell r="X1071" t="str">
            <v>Tak</v>
          </cell>
          <cell r="Y1071">
            <v>226833.96</v>
          </cell>
          <cell r="Z1071">
            <v>231845.86</v>
          </cell>
          <cell r="AA1071">
            <v>0</v>
          </cell>
          <cell r="AB1071">
            <v>170125.45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226833.96</v>
          </cell>
          <cell r="AH1071">
            <v>230050.77</v>
          </cell>
          <cell r="AI1071">
            <v>170125.45</v>
          </cell>
        </row>
        <row r="1072">
          <cell r="P1072" t="str">
            <v>RPZP.05.02.01-32-003/09</v>
          </cell>
          <cell r="Q1072" t="e">
            <v>#N/A</v>
          </cell>
          <cell r="R1072" t="str">
            <v>ostatni</v>
          </cell>
          <cell r="S1072" t="str">
            <v>GMINA TRZEBIATÓW</v>
          </cell>
          <cell r="T1072" t="str">
            <v>8571004596</v>
          </cell>
          <cell r="U1072" t="str">
            <v>2012-07-10</v>
          </cell>
          <cell r="V1072">
            <v>519730.42</v>
          </cell>
          <cell r="W1072">
            <v>259864.79</v>
          </cell>
          <cell r="X1072" t="str">
            <v>Tak</v>
          </cell>
          <cell r="Y1072">
            <v>2916637.11</v>
          </cell>
          <cell r="Z1072">
            <v>2941587.08</v>
          </cell>
          <cell r="AA1072">
            <v>0</v>
          </cell>
          <cell r="AB1072">
            <v>1458316.22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2916637.11</v>
          </cell>
          <cell r="AH1072">
            <v>2941587.08</v>
          </cell>
          <cell r="AI1072">
            <v>1458316.22</v>
          </cell>
        </row>
        <row r="1073">
          <cell r="P1073" t="str">
            <v>RPZP.05.02.01-32-004/09</v>
          </cell>
          <cell r="Q1073" t="e">
            <v>#N/A</v>
          </cell>
          <cell r="R1073" t="str">
            <v>ostatni</v>
          </cell>
          <cell r="S1073" t="str">
            <v>Gmina Maszewo</v>
          </cell>
          <cell r="T1073" t="str">
            <v>8590008483</v>
          </cell>
          <cell r="U1073" t="str">
            <v>2010-08-30</v>
          </cell>
          <cell r="V1073">
            <v>1162738.6000000001</v>
          </cell>
          <cell r="W1073">
            <v>872053.94</v>
          </cell>
          <cell r="X1073" t="str">
            <v>Tak</v>
          </cell>
          <cell r="Y1073">
            <v>1162738.6000000001</v>
          </cell>
          <cell r="Z1073">
            <v>1226910.42</v>
          </cell>
          <cell r="AA1073">
            <v>0</v>
          </cell>
          <cell r="AB1073">
            <v>872053.94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1162738.6000000001</v>
          </cell>
          <cell r="AH1073">
            <v>1225910.42</v>
          </cell>
          <cell r="AI1073">
            <v>872053.94</v>
          </cell>
        </row>
        <row r="1074">
          <cell r="P1074" t="str">
            <v>RPZP.05.02.01-32-006/09</v>
          </cell>
          <cell r="Q1074" t="e">
            <v>#N/A</v>
          </cell>
          <cell r="R1074" t="str">
            <v>ostatni</v>
          </cell>
          <cell r="S1074" t="str">
            <v>Złocieniecki Ośrodek Kultury</v>
          </cell>
          <cell r="T1074" t="str">
            <v>6741004170</v>
          </cell>
          <cell r="U1074" t="str">
            <v>2014-07-24</v>
          </cell>
          <cell r="V1074">
            <v>538590.96</v>
          </cell>
          <cell r="W1074">
            <v>207037.04</v>
          </cell>
          <cell r="X1074" t="str">
            <v>Tak</v>
          </cell>
          <cell r="Y1074">
            <v>3765885.47</v>
          </cell>
          <cell r="Z1074">
            <v>4794666.66</v>
          </cell>
          <cell r="AA1074">
            <v>0</v>
          </cell>
          <cell r="AB1074">
            <v>1447625.06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3765885.47</v>
          </cell>
          <cell r="AH1074">
            <v>3809370.88</v>
          </cell>
          <cell r="AI1074">
            <v>1447625.06</v>
          </cell>
        </row>
        <row r="1075">
          <cell r="P1075" t="str">
            <v>RPZP.05.02.01-32-008/09</v>
          </cell>
          <cell r="Q1075" t="e">
            <v>#N/A</v>
          </cell>
          <cell r="R1075" t="str">
            <v>ostatni</v>
          </cell>
          <cell r="S1075" t="str">
            <v>Gmina Przelewice</v>
          </cell>
          <cell r="T1075" t="str">
            <v>8530005073</v>
          </cell>
          <cell r="U1075" t="str">
            <v>2014-06-27</v>
          </cell>
          <cell r="V1075">
            <v>151056.85</v>
          </cell>
          <cell r="W1075">
            <v>128398.32</v>
          </cell>
          <cell r="X1075" t="str">
            <v>Tak</v>
          </cell>
          <cell r="Y1075">
            <v>951882.23999999999</v>
          </cell>
          <cell r="Z1075">
            <v>1033092.88</v>
          </cell>
          <cell r="AA1075">
            <v>0</v>
          </cell>
          <cell r="AB1075">
            <v>809099.89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951882.23999999999</v>
          </cell>
          <cell r="AH1075">
            <v>992747.36</v>
          </cell>
          <cell r="AI1075">
            <v>809099.89</v>
          </cell>
        </row>
        <row r="1076">
          <cell r="P1076" t="str">
            <v>RPZP.05.02.01-32-010/09</v>
          </cell>
          <cell r="Q1076" t="e">
            <v>#N/A</v>
          </cell>
          <cell r="R1076" t="str">
            <v>ostatni</v>
          </cell>
          <cell r="S1076" t="str">
            <v>Gmina Widuchowa</v>
          </cell>
          <cell r="T1076" t="str">
            <v>8581726084</v>
          </cell>
          <cell r="U1076" t="str">
            <v>2012-03-01</v>
          </cell>
          <cell r="V1076">
            <v>392003.93</v>
          </cell>
          <cell r="W1076">
            <v>294002.95</v>
          </cell>
          <cell r="X1076" t="str">
            <v>Tak</v>
          </cell>
          <cell r="Y1076">
            <v>543132.56999999995</v>
          </cell>
          <cell r="Z1076">
            <v>634228.54</v>
          </cell>
          <cell r="AA1076">
            <v>130616.9</v>
          </cell>
          <cell r="AB1076">
            <v>407349.43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543132.56999999995</v>
          </cell>
          <cell r="AH1076">
            <v>624328.54</v>
          </cell>
          <cell r="AI1076">
            <v>407349.43</v>
          </cell>
        </row>
        <row r="1077">
          <cell r="P1077" t="str">
            <v>RPZP.05.02.01-32-012/09</v>
          </cell>
          <cell r="Q1077" t="e">
            <v>#N/A</v>
          </cell>
          <cell r="R1077" t="str">
            <v>ostatni</v>
          </cell>
          <cell r="S1077" t="str">
            <v>Gmina Drawsko Pomorskie</v>
          </cell>
          <cell r="T1077" t="str">
            <v>6740006008</v>
          </cell>
          <cell r="U1077" t="str">
            <v>2014-06-09</v>
          </cell>
          <cell r="V1077">
            <v>2568163.5699999998</v>
          </cell>
          <cell r="W1077">
            <v>1232718.51</v>
          </cell>
          <cell r="X1077" t="str">
            <v>Tak</v>
          </cell>
          <cell r="Y1077">
            <v>8691964.3200000003</v>
          </cell>
          <cell r="Z1077">
            <v>9782812.7899999991</v>
          </cell>
          <cell r="AA1077">
            <v>200000</v>
          </cell>
          <cell r="AB1077">
            <v>4172142.87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8691964.3200000003</v>
          </cell>
          <cell r="AH1077">
            <v>8975476.7599999998</v>
          </cell>
          <cell r="AI1077">
            <v>4172142.87</v>
          </cell>
        </row>
        <row r="1078">
          <cell r="P1078" t="str">
            <v>RPZP.05.02.01-32-015/09</v>
          </cell>
          <cell r="Q1078" t="e">
            <v>#N/A</v>
          </cell>
          <cell r="R1078" t="str">
            <v>ostatni</v>
          </cell>
          <cell r="S1078" t="str">
            <v>Gmina Pyrzyce</v>
          </cell>
          <cell r="T1078" t="str">
            <v>8531456990</v>
          </cell>
          <cell r="U1078" t="str">
            <v>2012-03-21</v>
          </cell>
          <cell r="V1078">
            <v>1234927.71</v>
          </cell>
          <cell r="W1078">
            <v>617345.39</v>
          </cell>
          <cell r="X1078" t="str">
            <v>Tak</v>
          </cell>
          <cell r="Y1078">
            <v>9720768.7699999996</v>
          </cell>
          <cell r="Z1078">
            <v>11019006.300000001</v>
          </cell>
          <cell r="AA1078">
            <v>897807.4</v>
          </cell>
          <cell r="AB1078">
            <v>4859451.9000000004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9720768.7699999996</v>
          </cell>
          <cell r="AH1078">
            <v>10934375.300000001</v>
          </cell>
          <cell r="AI1078">
            <v>4859451.9000000004</v>
          </cell>
        </row>
        <row r="1079">
          <cell r="P1079" t="str">
            <v>RPZP.05.02.01-32-016/09</v>
          </cell>
          <cell r="Q1079" t="e">
            <v>#N/A</v>
          </cell>
          <cell r="R1079" t="str">
            <v>ostatni</v>
          </cell>
          <cell r="S1079" t="str">
            <v>Gmina Miejska Świdwin</v>
          </cell>
          <cell r="T1079" t="str">
            <v>6722003749</v>
          </cell>
          <cell r="U1079" t="str">
            <v>2011-07-12</v>
          </cell>
          <cell r="V1079">
            <v>928715.51</v>
          </cell>
          <cell r="W1079">
            <v>696536.63</v>
          </cell>
          <cell r="X1079" t="str">
            <v>Tak</v>
          </cell>
          <cell r="Y1079">
            <v>1804453.53</v>
          </cell>
          <cell r="Z1079">
            <v>1804453.53</v>
          </cell>
          <cell r="AA1079">
            <v>303280.12</v>
          </cell>
          <cell r="AB1079">
            <v>1353340.13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1804453.53</v>
          </cell>
          <cell r="AH1079">
            <v>1804453.53</v>
          </cell>
          <cell r="AI1079">
            <v>1353340.13</v>
          </cell>
        </row>
        <row r="1080">
          <cell r="P1080" t="str">
            <v>RPZP.05.02.01-32-022/09</v>
          </cell>
          <cell r="Q1080" t="e">
            <v>#N/A</v>
          </cell>
          <cell r="R1080" t="str">
            <v>ostatni</v>
          </cell>
          <cell r="S1080" t="str">
            <v>Gmina Karlino</v>
          </cell>
          <cell r="T1080" t="str">
            <v>6722035436</v>
          </cell>
          <cell r="U1080" t="str">
            <v>2011-10-10</v>
          </cell>
          <cell r="V1080">
            <v>33154</v>
          </cell>
          <cell r="W1080">
            <v>24865.5</v>
          </cell>
          <cell r="X1080" t="str">
            <v>Tak</v>
          </cell>
          <cell r="Y1080">
            <v>513459.66</v>
          </cell>
          <cell r="Z1080">
            <v>516188.15999999997</v>
          </cell>
          <cell r="AA1080">
            <v>75350.62</v>
          </cell>
          <cell r="AB1080">
            <v>385094.74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513459.66</v>
          </cell>
          <cell r="AH1080">
            <v>513459.66</v>
          </cell>
          <cell r="AI1080">
            <v>385094.74</v>
          </cell>
        </row>
        <row r="1081">
          <cell r="P1081" t="str">
            <v>RPZP.05.02.01-32-024/09</v>
          </cell>
          <cell r="Q1081" t="e">
            <v>#N/A</v>
          </cell>
          <cell r="R1081" t="str">
            <v>ostatni</v>
          </cell>
          <cell r="S1081" t="str">
            <v>Gmina Polanów</v>
          </cell>
          <cell r="T1081" t="str">
            <v>4990465414</v>
          </cell>
          <cell r="U1081" t="str">
            <v>2013-02-05</v>
          </cell>
          <cell r="V1081">
            <v>134505.51999999999</v>
          </cell>
          <cell r="W1081">
            <v>114329.47</v>
          </cell>
          <cell r="X1081" t="str">
            <v>Tak</v>
          </cell>
          <cell r="Y1081">
            <v>941435.18</v>
          </cell>
          <cell r="Z1081">
            <v>1635723.53</v>
          </cell>
          <cell r="AA1081">
            <v>278541</v>
          </cell>
          <cell r="AB1081">
            <v>800218.37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941435.18</v>
          </cell>
          <cell r="AH1081">
            <v>949245.75</v>
          </cell>
          <cell r="AI1081">
            <v>800218.37</v>
          </cell>
        </row>
        <row r="1082">
          <cell r="P1082" t="str">
            <v>RPZP.05.02.01-32-028/09</v>
          </cell>
          <cell r="Q1082" t="e">
            <v>#N/A</v>
          </cell>
          <cell r="R1082" t="str">
            <v>ostatni</v>
          </cell>
          <cell r="S1082" t="str">
            <v>Gmina Miasto Koszalin</v>
          </cell>
          <cell r="T1082" t="str">
            <v>6692385366</v>
          </cell>
          <cell r="U1082" t="str">
            <v>2012-10-16</v>
          </cell>
          <cell r="V1082">
            <v>495488</v>
          </cell>
          <cell r="W1082">
            <v>343605.52</v>
          </cell>
          <cell r="X1082" t="str">
            <v>Tak</v>
          </cell>
          <cell r="Y1082">
            <v>4593700.97</v>
          </cell>
          <cell r="Z1082">
            <v>4796321.38</v>
          </cell>
          <cell r="AA1082">
            <v>0</v>
          </cell>
          <cell r="AB1082">
            <v>3185588.76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4593700.97</v>
          </cell>
          <cell r="AH1082">
            <v>4593700.97</v>
          </cell>
          <cell r="AI1082">
            <v>3185588.76</v>
          </cell>
        </row>
        <row r="1083">
          <cell r="P1083" t="str">
            <v>RPZP.05.02.01-32-032/09</v>
          </cell>
          <cell r="Q1083" t="e">
            <v>#N/A</v>
          </cell>
          <cell r="R1083" t="str">
            <v>ostatni</v>
          </cell>
          <cell r="S1083" t="str">
            <v>Gmina Miasto Kołobrzeg</v>
          </cell>
          <cell r="T1083" t="str">
            <v>6711698541</v>
          </cell>
          <cell r="U1083" t="str">
            <v>2011-06-06</v>
          </cell>
          <cell r="V1083">
            <v>740310.28</v>
          </cell>
          <cell r="W1083">
            <v>555232.71</v>
          </cell>
          <cell r="X1083" t="str">
            <v>Tak</v>
          </cell>
          <cell r="Y1083">
            <v>12150514.08</v>
          </cell>
          <cell r="Z1083">
            <v>12150514.08</v>
          </cell>
          <cell r="AA1083">
            <v>0</v>
          </cell>
          <cell r="AB1083">
            <v>9112885.5600000005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12150514.08</v>
          </cell>
          <cell r="AH1083">
            <v>12150514.08</v>
          </cell>
          <cell r="AI1083">
            <v>9112885.5600000005</v>
          </cell>
        </row>
        <row r="1084">
          <cell r="P1084" t="str">
            <v>RPZP.05.02.02-32-010/10</v>
          </cell>
          <cell r="Q1084" t="e">
            <v>#N/A</v>
          </cell>
          <cell r="R1084" t="str">
            <v>ostatni</v>
          </cell>
          <cell r="S1084" t="str">
            <v>Gmina Kamień Pomorski</v>
          </cell>
          <cell r="T1084" t="str">
            <v>9860157013</v>
          </cell>
          <cell r="U1084" t="str">
            <v>2012-02-24</v>
          </cell>
          <cell r="V1084">
            <v>960804.95</v>
          </cell>
          <cell r="W1084">
            <v>720603.7</v>
          </cell>
          <cell r="X1084" t="str">
            <v>Tak</v>
          </cell>
          <cell r="Y1084">
            <v>2583175.61</v>
          </cell>
          <cell r="Z1084">
            <v>2750924.58</v>
          </cell>
          <cell r="AA1084">
            <v>0</v>
          </cell>
          <cell r="AB1084">
            <v>1937381.68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2583175.61</v>
          </cell>
          <cell r="AH1084">
            <v>2750924.58</v>
          </cell>
          <cell r="AI1084">
            <v>1937381.68</v>
          </cell>
        </row>
        <row r="1085">
          <cell r="P1085" t="str">
            <v>RPZP.05.02.02-32-019/10</v>
          </cell>
          <cell r="Q1085" t="e">
            <v>#N/A</v>
          </cell>
          <cell r="R1085" t="str">
            <v>ostatni</v>
          </cell>
          <cell r="S1085" t="str">
            <v>Gmina Świerzno</v>
          </cell>
          <cell r="T1085" t="str">
            <v>9860157007</v>
          </cell>
          <cell r="U1085" t="str">
            <v>2013-12-10</v>
          </cell>
          <cell r="V1085">
            <v>898093.85</v>
          </cell>
          <cell r="W1085">
            <v>763379.77</v>
          </cell>
          <cell r="X1085" t="str">
            <v>Tak</v>
          </cell>
          <cell r="Y1085">
            <v>1639481.35</v>
          </cell>
          <cell r="Z1085">
            <v>1730742.62</v>
          </cell>
          <cell r="AA1085">
            <v>1302500</v>
          </cell>
          <cell r="AB1085">
            <v>1393559.14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1639481.35</v>
          </cell>
          <cell r="AH1085">
            <v>1730119.62</v>
          </cell>
          <cell r="AI1085">
            <v>1393559.14</v>
          </cell>
        </row>
        <row r="1086">
          <cell r="P1086" t="str">
            <v>RPZP.05.02.02-32-020/10</v>
          </cell>
          <cell r="Q1086" t="e">
            <v>#N/A</v>
          </cell>
          <cell r="R1086" t="str">
            <v>ostatni</v>
          </cell>
          <cell r="S1086" t="str">
            <v>Rzymskokatolicka Parafia pw św. Michała Archanioła w Karlinie</v>
          </cell>
          <cell r="T1086" t="str">
            <v>6722061089</v>
          </cell>
          <cell r="U1086" t="str">
            <v>2013-11-18</v>
          </cell>
          <cell r="V1086">
            <v>959969.37</v>
          </cell>
          <cell r="W1086">
            <v>719977.02</v>
          </cell>
          <cell r="X1086" t="str">
            <v>Tak</v>
          </cell>
          <cell r="Y1086">
            <v>1981620.46</v>
          </cell>
          <cell r="Z1086">
            <v>2029146.46</v>
          </cell>
          <cell r="AA1086">
            <v>1053170.43</v>
          </cell>
          <cell r="AB1086">
            <v>1486215.34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1981620.46</v>
          </cell>
          <cell r="AH1086">
            <v>1981620.46</v>
          </cell>
          <cell r="AI1086">
            <v>1486215.34</v>
          </cell>
        </row>
        <row r="1087">
          <cell r="P1087" t="str">
            <v>RPZP.05.02.02-32-022/10</v>
          </cell>
          <cell r="Q1087" t="e">
            <v>#N/A</v>
          </cell>
          <cell r="R1087" t="str">
            <v>ostatni</v>
          </cell>
          <cell r="S1087" t="str">
            <v>Gmina Połczyn - Zdrój</v>
          </cell>
          <cell r="T1087" t="str">
            <v>6722023427</v>
          </cell>
          <cell r="U1087" t="str">
            <v>2013-11-28</v>
          </cell>
          <cell r="V1087">
            <v>373271.91</v>
          </cell>
          <cell r="W1087">
            <v>279953.90999999997</v>
          </cell>
          <cell r="X1087" t="str">
            <v>Tak</v>
          </cell>
          <cell r="Y1087">
            <v>1119083.07</v>
          </cell>
          <cell r="Z1087">
            <v>1153319.94</v>
          </cell>
          <cell r="AA1087">
            <v>588692.01</v>
          </cell>
          <cell r="AB1087">
            <v>839312.3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1119083.07</v>
          </cell>
          <cell r="AH1087">
            <v>1141219.3899999999</v>
          </cell>
          <cell r="AI1087">
            <v>839312.3</v>
          </cell>
        </row>
        <row r="1088">
          <cell r="P1088" t="str">
            <v>RPZP.05.02.02-32-023/10</v>
          </cell>
          <cell r="Q1088" t="e">
            <v>#N/A</v>
          </cell>
          <cell r="R1088" t="str">
            <v>ostatni</v>
          </cell>
          <cell r="S1088" t="str">
            <v>Gmina Miasto Świnoujście</v>
          </cell>
          <cell r="T1088" t="str">
            <v>8551571375</v>
          </cell>
          <cell r="U1088" t="str">
            <v>2012-11-29</v>
          </cell>
          <cell r="V1088">
            <v>231332.87</v>
          </cell>
          <cell r="W1088">
            <v>173499.64</v>
          </cell>
          <cell r="X1088" t="str">
            <v>Tak</v>
          </cell>
          <cell r="Y1088">
            <v>244216.27</v>
          </cell>
          <cell r="Z1088">
            <v>267427.13</v>
          </cell>
          <cell r="AA1088">
            <v>75585.3</v>
          </cell>
          <cell r="AB1088">
            <v>183162.19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244216.27</v>
          </cell>
          <cell r="AH1088">
            <v>248367.13</v>
          </cell>
          <cell r="AI1088">
            <v>183162.19</v>
          </cell>
        </row>
        <row r="1089">
          <cell r="P1089" t="str">
            <v>RPZP.05.02.02-32-024/10</v>
          </cell>
          <cell r="Q1089" t="e">
            <v>#N/A</v>
          </cell>
          <cell r="R1089" t="str">
            <v>ostatni</v>
          </cell>
          <cell r="S1089" t="str">
            <v>Gmina Miasto Kołobrzeg</v>
          </cell>
          <cell r="T1089" t="str">
            <v>6711698541</v>
          </cell>
          <cell r="U1089" t="str">
            <v>2013-12-04</v>
          </cell>
          <cell r="V1089">
            <v>1044751.96</v>
          </cell>
          <cell r="W1089">
            <v>783563.96</v>
          </cell>
          <cell r="X1089" t="str">
            <v>Tak</v>
          </cell>
          <cell r="Y1089">
            <v>1330441.28</v>
          </cell>
          <cell r="Z1089">
            <v>1437985.55</v>
          </cell>
          <cell r="AA1089">
            <v>0</v>
          </cell>
          <cell r="AB1089">
            <v>997830.95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1330441.28</v>
          </cell>
          <cell r="AH1089">
            <v>1411485.55</v>
          </cell>
          <cell r="AI1089">
            <v>997830.95</v>
          </cell>
        </row>
        <row r="1090">
          <cell r="P1090" t="str">
            <v>RPZP.05.02.02-32-032/10</v>
          </cell>
          <cell r="Q1090" t="e">
            <v>#N/A</v>
          </cell>
          <cell r="R1090" t="str">
            <v>ostatni</v>
          </cell>
          <cell r="S1090" t="str">
            <v>Diecezja Koszalińsko-Kołobrzeska</v>
          </cell>
          <cell r="T1090" t="str">
            <v>6692229726</v>
          </cell>
          <cell r="U1090" t="str">
            <v>2013-10-14</v>
          </cell>
          <cell r="V1090">
            <v>284993.48</v>
          </cell>
          <cell r="W1090">
            <v>213745.09</v>
          </cell>
          <cell r="X1090" t="str">
            <v>Tak</v>
          </cell>
          <cell r="Y1090">
            <v>5140000</v>
          </cell>
          <cell r="Z1090">
            <v>5197761.57</v>
          </cell>
          <cell r="AA1090">
            <v>2698491.58</v>
          </cell>
          <cell r="AB1090">
            <v>3855000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5140000</v>
          </cell>
          <cell r="AH1090">
            <v>5140000</v>
          </cell>
          <cell r="AI1090">
            <v>3855000</v>
          </cell>
        </row>
        <row r="1091">
          <cell r="P1091" t="str">
            <v>RPZP.05.03.00-32-003/10</v>
          </cell>
          <cell r="Q1091" t="e">
            <v>#N/A</v>
          </cell>
          <cell r="R1091" t="str">
            <v>ostatni</v>
          </cell>
          <cell r="S1091" t="str">
            <v>Gmina Barlinek</v>
          </cell>
          <cell r="T1091" t="str">
            <v>5971648491</v>
          </cell>
          <cell r="U1091" t="str">
            <v>2012-09-13</v>
          </cell>
          <cell r="V1091">
            <v>627725.86</v>
          </cell>
          <cell r="W1091">
            <v>470794.39</v>
          </cell>
          <cell r="X1091" t="str">
            <v>Tak</v>
          </cell>
          <cell r="Y1091">
            <v>1968022.69</v>
          </cell>
          <cell r="Z1091">
            <v>2160004.9700000002</v>
          </cell>
          <cell r="AA1091">
            <v>500000</v>
          </cell>
          <cell r="AB1091">
            <v>1476017.01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1968022.69</v>
          </cell>
          <cell r="AH1091">
            <v>1980030.25</v>
          </cell>
          <cell r="AI1091">
            <v>1476017.01</v>
          </cell>
        </row>
        <row r="1092">
          <cell r="P1092" t="str">
            <v>RPZP.05.03.00-32-009/10</v>
          </cell>
          <cell r="Q1092" t="e">
            <v>#N/A</v>
          </cell>
          <cell r="R1092" t="str">
            <v>ostatni</v>
          </cell>
          <cell r="S1092" t="str">
            <v>Gmina Nowogard</v>
          </cell>
          <cell r="T1092" t="str">
            <v>8590012007</v>
          </cell>
          <cell r="U1092" t="str">
            <v>2012-06-29</v>
          </cell>
          <cell r="V1092">
            <v>0</v>
          </cell>
          <cell r="W1092">
            <v>0</v>
          </cell>
          <cell r="X1092" t="str">
            <v>Tak</v>
          </cell>
          <cell r="Y1092">
            <v>1473409.92</v>
          </cell>
          <cell r="Z1092">
            <v>1540546.17</v>
          </cell>
          <cell r="AA1092">
            <v>0</v>
          </cell>
          <cell r="AB1092">
            <v>1105057.42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1473409.92</v>
          </cell>
          <cell r="AH1092">
            <v>1535666.17</v>
          </cell>
          <cell r="AI1092">
            <v>1105057.42</v>
          </cell>
        </row>
        <row r="1093">
          <cell r="P1093" t="str">
            <v>RPZP.05.03.00-32-014/10</v>
          </cell>
          <cell r="Q1093" t="e">
            <v>#N/A</v>
          </cell>
          <cell r="R1093" t="str">
            <v>ostatni</v>
          </cell>
          <cell r="S1093" t="str">
            <v>Gmina Rewal</v>
          </cell>
          <cell r="T1093" t="str">
            <v>8571898978</v>
          </cell>
          <cell r="U1093" t="str">
            <v>2014-07-24</v>
          </cell>
          <cell r="V1093">
            <v>1609706.24</v>
          </cell>
          <cell r="W1093">
            <v>1207279.67</v>
          </cell>
          <cell r="X1093" t="str">
            <v>Tak</v>
          </cell>
          <cell r="Y1093">
            <v>2504970.85</v>
          </cell>
          <cell r="Z1093">
            <v>3228877.04</v>
          </cell>
          <cell r="AA1093">
            <v>634399.11</v>
          </cell>
          <cell r="AB1093">
            <v>1878728.13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2504970.85</v>
          </cell>
          <cell r="AH1093">
            <v>2602663</v>
          </cell>
          <cell r="AI1093">
            <v>1878728.13</v>
          </cell>
        </row>
        <row r="1094">
          <cell r="P1094" t="str">
            <v>RPZP.05.04.00-32-001/10</v>
          </cell>
          <cell r="Q1094" t="e">
            <v>#N/A</v>
          </cell>
          <cell r="R1094" t="str">
            <v>ostatni</v>
          </cell>
          <cell r="S1094" t="str">
            <v>Gmina Miasto Koszalin</v>
          </cell>
          <cell r="T1094" t="str">
            <v>6692385366</v>
          </cell>
          <cell r="U1094" t="str">
            <v>2013-12-03</v>
          </cell>
          <cell r="V1094">
            <v>1621806.73</v>
          </cell>
          <cell r="W1094">
            <v>1021328.2</v>
          </cell>
          <cell r="X1094" t="str">
            <v>Tak</v>
          </cell>
          <cell r="Y1094">
            <v>4174256.67</v>
          </cell>
          <cell r="Z1094">
            <v>4177701.72</v>
          </cell>
          <cell r="AA1094">
            <v>0</v>
          </cell>
          <cell r="AB1094">
            <v>2628726.3199999998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4174256.67</v>
          </cell>
          <cell r="AH1094">
            <v>4177701.72</v>
          </cell>
          <cell r="AI1094">
            <v>2628726.3199999998</v>
          </cell>
        </row>
        <row r="1095">
          <cell r="P1095" t="str">
            <v>RPZP.05.05.01-32-001/11</v>
          </cell>
          <cell r="Q1095" t="e">
            <v>#N/A</v>
          </cell>
          <cell r="R1095" t="str">
            <v>ostatni</v>
          </cell>
          <cell r="S1095" t="str">
            <v>Gmina Mieszkowice</v>
          </cell>
          <cell r="T1095" t="str">
            <v>8581730944</v>
          </cell>
          <cell r="U1095" t="str">
            <v>2014-10-16</v>
          </cell>
          <cell r="V1095">
            <v>190194.56</v>
          </cell>
          <cell r="W1095">
            <v>95097.279999999999</v>
          </cell>
          <cell r="X1095" t="str">
            <v>Tak</v>
          </cell>
          <cell r="Y1095">
            <v>756417.56</v>
          </cell>
          <cell r="Z1095">
            <v>780951</v>
          </cell>
          <cell r="AA1095">
            <v>0</v>
          </cell>
          <cell r="AB1095">
            <v>378208.78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756417.56</v>
          </cell>
          <cell r="AH1095">
            <v>757030.62</v>
          </cell>
          <cell r="AI1095">
            <v>378208.78</v>
          </cell>
        </row>
        <row r="1096">
          <cell r="P1096" t="str">
            <v>RPZP.05.05.01-32-005/11</v>
          </cell>
          <cell r="Q1096" t="e">
            <v>#N/A</v>
          </cell>
          <cell r="R1096" t="str">
            <v>ostatni</v>
          </cell>
          <cell r="S1096" t="str">
            <v>Spółdzielnia Mieszkaniowa Lokatorsko - Własnościowa</v>
          </cell>
          <cell r="T1096" t="str">
            <v>8580004495</v>
          </cell>
          <cell r="U1096" t="str">
            <v>2014-02-21</v>
          </cell>
          <cell r="V1096">
            <v>91613.27</v>
          </cell>
          <cell r="W1096">
            <v>91613.27</v>
          </cell>
          <cell r="X1096" t="str">
            <v>Tak</v>
          </cell>
          <cell r="Y1096">
            <v>490644.57</v>
          </cell>
          <cell r="Z1096">
            <v>1229795.27</v>
          </cell>
          <cell r="AA1096">
            <v>390387.02</v>
          </cell>
          <cell r="AB1096">
            <v>490644.57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1226611.46</v>
          </cell>
          <cell r="AH1096">
            <v>1226611.46</v>
          </cell>
          <cell r="AI1096">
            <v>490644.57</v>
          </cell>
        </row>
        <row r="1097">
          <cell r="P1097" t="str">
            <v>RPZP.05.05.01-32-006/10</v>
          </cell>
          <cell r="Q1097" t="e">
            <v>#N/A</v>
          </cell>
          <cell r="R1097" t="str">
            <v>ostatni</v>
          </cell>
          <cell r="S1097" t="str">
            <v>Gmina Miasto Świnoujście</v>
          </cell>
          <cell r="T1097" t="str">
            <v>8551571375</v>
          </cell>
          <cell r="U1097" t="str">
            <v>2011-08-24</v>
          </cell>
          <cell r="V1097">
            <v>84790</v>
          </cell>
          <cell r="W1097">
            <v>50000</v>
          </cell>
          <cell r="X1097" t="str">
            <v>Tak</v>
          </cell>
          <cell r="Y1097">
            <v>84790</v>
          </cell>
          <cell r="Z1097">
            <v>84790</v>
          </cell>
          <cell r="AA1097">
            <v>0</v>
          </cell>
          <cell r="AB1097">
            <v>50000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84790</v>
          </cell>
          <cell r="AH1097">
            <v>84790</v>
          </cell>
          <cell r="AI1097">
            <v>50000</v>
          </cell>
        </row>
        <row r="1098">
          <cell r="P1098" t="str">
            <v>RPZP.05.05.01-32-007/11</v>
          </cell>
          <cell r="Q1098" t="e">
            <v>#N/A</v>
          </cell>
          <cell r="R1098" t="str">
            <v>ostatni</v>
          </cell>
          <cell r="S1098" t="str">
            <v>Gmina Miasto Kołobrzeg</v>
          </cell>
          <cell r="T1098" t="str">
            <v>6711698541</v>
          </cell>
          <cell r="U1098" t="str">
            <v>2014-08-27</v>
          </cell>
          <cell r="V1098">
            <v>553870.18999999994</v>
          </cell>
          <cell r="W1098">
            <v>276935.09999999998</v>
          </cell>
          <cell r="X1098" t="str">
            <v>Tak</v>
          </cell>
          <cell r="Y1098">
            <v>2829167</v>
          </cell>
          <cell r="Z1098">
            <v>2857739</v>
          </cell>
          <cell r="AA1098">
            <v>0</v>
          </cell>
          <cell r="AB1098">
            <v>1414583.49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2829167</v>
          </cell>
          <cell r="AH1098">
            <v>2829167</v>
          </cell>
          <cell r="AI1098">
            <v>1414583.49</v>
          </cell>
        </row>
        <row r="1099">
          <cell r="P1099" t="str">
            <v>RPZP.05.05.01-32-012/10</v>
          </cell>
          <cell r="Q1099" t="e">
            <v>#N/A</v>
          </cell>
          <cell r="R1099" t="str">
            <v>ostatni</v>
          </cell>
          <cell r="S1099" t="str">
            <v>Gmina Miedzyzdroje</v>
          </cell>
          <cell r="T1099" t="str">
            <v>9860157042</v>
          </cell>
          <cell r="U1099" t="str">
            <v>2011-10-17</v>
          </cell>
          <cell r="V1099">
            <v>45140</v>
          </cell>
          <cell r="W1099">
            <v>45140</v>
          </cell>
          <cell r="X1099" t="str">
            <v>Tak</v>
          </cell>
          <cell r="Y1099">
            <v>45140</v>
          </cell>
          <cell r="Z1099">
            <v>45140</v>
          </cell>
          <cell r="AA1099">
            <v>0</v>
          </cell>
          <cell r="AB1099">
            <v>45140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45140</v>
          </cell>
          <cell r="AH1099">
            <v>45140</v>
          </cell>
          <cell r="AI1099">
            <v>45140</v>
          </cell>
        </row>
        <row r="1100">
          <cell r="P1100" t="str">
            <v>RPZP.05.05.01-32-013/10</v>
          </cell>
          <cell r="Q1100" t="e">
            <v>#N/A</v>
          </cell>
          <cell r="R1100" t="str">
            <v>ostatni</v>
          </cell>
          <cell r="S1100" t="str">
            <v>Gmina Miasto Kołobrzeg</v>
          </cell>
          <cell r="T1100" t="str">
            <v>6711698541</v>
          </cell>
          <cell r="U1100" t="str">
            <v>2011-08-24</v>
          </cell>
          <cell r="V1100">
            <v>20740</v>
          </cell>
          <cell r="W1100">
            <v>20740</v>
          </cell>
          <cell r="X1100" t="str">
            <v>Tak</v>
          </cell>
          <cell r="Y1100">
            <v>20740</v>
          </cell>
          <cell r="Z1100">
            <v>20740</v>
          </cell>
          <cell r="AA1100">
            <v>0</v>
          </cell>
          <cell r="AB1100">
            <v>20740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20740</v>
          </cell>
          <cell r="AH1100">
            <v>20740</v>
          </cell>
          <cell r="AI1100">
            <v>20740</v>
          </cell>
        </row>
        <row r="1101">
          <cell r="P1101" t="str">
            <v>RPZP.05.05.01-32-013/11</v>
          </cell>
          <cell r="Q1101" t="e">
            <v>#N/A</v>
          </cell>
          <cell r="R1101" t="str">
            <v>ostatni</v>
          </cell>
          <cell r="S1101" t="str">
            <v>Wspólnota Mieszkaniowa nieruchomości przy ul. Niepodległości 22 w Barlinku</v>
          </cell>
          <cell r="T1101" t="str">
            <v>5971498347</v>
          </cell>
          <cell r="U1101" t="str">
            <v>2013-12-06</v>
          </cell>
          <cell r="V1101">
            <v>348247.73</v>
          </cell>
          <cell r="W1101">
            <v>348247.73</v>
          </cell>
          <cell r="X1101" t="str">
            <v>Tak</v>
          </cell>
          <cell r="Y1101">
            <v>940409.98</v>
          </cell>
          <cell r="Z1101">
            <v>1960999.46</v>
          </cell>
          <cell r="AA1101">
            <v>713600.22</v>
          </cell>
          <cell r="AB1101">
            <v>940409.98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1880819.99</v>
          </cell>
          <cell r="AH1101">
            <v>1889819.99</v>
          </cell>
          <cell r="AI1101">
            <v>940409.98</v>
          </cell>
        </row>
        <row r="1102">
          <cell r="P1102" t="str">
            <v>RPZP.05.05.01-32-014/10</v>
          </cell>
          <cell r="Q1102" t="e">
            <v>#N/A</v>
          </cell>
          <cell r="R1102" t="str">
            <v>ostatni</v>
          </cell>
          <cell r="S1102" t="str">
            <v>Gmina Barlinek</v>
          </cell>
          <cell r="T1102" t="str">
            <v>5971648491</v>
          </cell>
          <cell r="U1102" t="str">
            <v>2011-10-13</v>
          </cell>
          <cell r="V1102">
            <v>21697.7</v>
          </cell>
          <cell r="W1102">
            <v>21697.7</v>
          </cell>
          <cell r="X1102" t="str">
            <v>Tak</v>
          </cell>
          <cell r="Y1102">
            <v>21697.7</v>
          </cell>
          <cell r="Z1102">
            <v>21697.7</v>
          </cell>
          <cell r="AA1102">
            <v>0</v>
          </cell>
          <cell r="AB1102">
            <v>21697.7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21697.7</v>
          </cell>
          <cell r="AH1102">
            <v>21697.7</v>
          </cell>
          <cell r="AI1102">
            <v>21697.7</v>
          </cell>
        </row>
        <row r="1103">
          <cell r="P1103" t="str">
            <v>RPZP.05.05.01-32-015/10</v>
          </cell>
          <cell r="Q1103" t="e">
            <v>#N/A</v>
          </cell>
          <cell r="R1103" t="str">
            <v>ostatni</v>
          </cell>
          <cell r="S1103" t="str">
            <v>Gmina Dębno</v>
          </cell>
          <cell r="T1103" t="str">
            <v>5971627649</v>
          </cell>
          <cell r="U1103" t="str">
            <v>2011-09-21</v>
          </cell>
          <cell r="V1103">
            <v>22500</v>
          </cell>
          <cell r="W1103">
            <v>22500</v>
          </cell>
          <cell r="X1103" t="str">
            <v>Tak</v>
          </cell>
          <cell r="Y1103">
            <v>22500</v>
          </cell>
          <cell r="Z1103">
            <v>22500</v>
          </cell>
          <cell r="AA1103">
            <v>0</v>
          </cell>
          <cell r="AB1103">
            <v>22500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22500</v>
          </cell>
          <cell r="AH1103">
            <v>22500</v>
          </cell>
          <cell r="AI1103">
            <v>22500</v>
          </cell>
        </row>
        <row r="1104">
          <cell r="P1104" t="str">
            <v>RPZP.05.05.01-32-019/11</v>
          </cell>
          <cell r="Q1104" t="e">
            <v>#N/A</v>
          </cell>
          <cell r="R1104" t="str">
            <v>ostatni</v>
          </cell>
          <cell r="S1104" t="str">
            <v>Wspólnota Mieszkaniowa „Wenecja” ul. Sikorskiego 7b 74-240 Lipiany</v>
          </cell>
          <cell r="T1104" t="str">
            <v>8531457819</v>
          </cell>
          <cell r="U1104" t="str">
            <v>2013-12-05</v>
          </cell>
          <cell r="V1104">
            <v>83184.73</v>
          </cell>
          <cell r="W1104">
            <v>83184.73</v>
          </cell>
          <cell r="X1104" t="str">
            <v>Tak</v>
          </cell>
          <cell r="Y1104">
            <v>133206.73000000001</v>
          </cell>
          <cell r="Z1104">
            <v>226245.03</v>
          </cell>
          <cell r="AA1104">
            <v>78521.75</v>
          </cell>
          <cell r="AB1104">
            <v>109206.73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218413.46</v>
          </cell>
          <cell r="AH1104">
            <v>225345.03</v>
          </cell>
          <cell r="AI1104">
            <v>109206.73</v>
          </cell>
        </row>
        <row r="1105">
          <cell r="P1105" t="str">
            <v>RPZP.05.05.01-32-020/11</v>
          </cell>
          <cell r="Q1105" t="e">
            <v>#N/A</v>
          </cell>
          <cell r="R1105" t="str">
            <v>ostatni</v>
          </cell>
          <cell r="S1105" t="str">
            <v>Gmina Miejska Świdwin</v>
          </cell>
          <cell r="T1105" t="str">
            <v>6722003749</v>
          </cell>
          <cell r="U1105" t="str">
            <v>2012-12-10</v>
          </cell>
          <cell r="V1105">
            <v>2530120.5299999998</v>
          </cell>
          <cell r="W1105">
            <v>1265060.26</v>
          </cell>
          <cell r="X1105" t="str">
            <v>Tak</v>
          </cell>
          <cell r="Y1105">
            <v>2530120.5299999998</v>
          </cell>
          <cell r="Z1105">
            <v>2530120.5299999998</v>
          </cell>
          <cell r="AA1105">
            <v>0</v>
          </cell>
          <cell r="AB1105">
            <v>1265060.26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2530120.5299999998</v>
          </cell>
          <cell r="AH1105">
            <v>2530120.5299999998</v>
          </cell>
          <cell r="AI1105">
            <v>1265060.26</v>
          </cell>
        </row>
        <row r="1106">
          <cell r="P1106" t="str">
            <v>RPZP.05.05.01-32-024/11</v>
          </cell>
          <cell r="Q1106" t="e">
            <v>#N/A</v>
          </cell>
          <cell r="R1106" t="str">
            <v>ostatni</v>
          </cell>
          <cell r="S1106" t="str">
            <v>Gmina Miasto Świnoujście</v>
          </cell>
          <cell r="T1106" t="str">
            <v>8551571375</v>
          </cell>
          <cell r="U1106" t="str">
            <v>2014-09-15</v>
          </cell>
          <cell r="V1106">
            <v>445626.58</v>
          </cell>
          <cell r="W1106">
            <v>222813.29</v>
          </cell>
          <cell r="X1106" t="str">
            <v>Tak</v>
          </cell>
          <cell r="Y1106">
            <v>1198431.8799999999</v>
          </cell>
          <cell r="Z1106">
            <v>1198431.8799999999</v>
          </cell>
          <cell r="AA1106">
            <v>0</v>
          </cell>
          <cell r="AB1106">
            <v>599215.93999999994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1198431.8799999999</v>
          </cell>
          <cell r="AH1106">
            <v>1198431.8799999999</v>
          </cell>
          <cell r="AI1106">
            <v>599215.93999999994</v>
          </cell>
        </row>
        <row r="1107">
          <cell r="P1107" t="str">
            <v>RPZP.05.05.01-32-026/11</v>
          </cell>
          <cell r="Q1107" t="e">
            <v>#N/A</v>
          </cell>
          <cell r="R1107" t="str">
            <v>ostatni</v>
          </cell>
          <cell r="S1107" t="str">
            <v>Zakład Gospodarki Mieszkaniowej</v>
          </cell>
          <cell r="T1107" t="str">
            <v>8550004059</v>
          </cell>
          <cell r="U1107" t="str">
            <v>2014-10-10</v>
          </cell>
          <cell r="V1107">
            <v>134323.9</v>
          </cell>
          <cell r="W1107">
            <v>67161.95</v>
          </cell>
          <cell r="X1107" t="str">
            <v>Tak</v>
          </cell>
          <cell r="Y1107">
            <v>134323.9</v>
          </cell>
          <cell r="Z1107">
            <v>143354.26</v>
          </cell>
          <cell r="AA1107">
            <v>0</v>
          </cell>
          <cell r="AB1107">
            <v>67161.95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134323.9</v>
          </cell>
          <cell r="AH1107">
            <v>134323.9</v>
          </cell>
          <cell r="AI1107">
            <v>67161.95</v>
          </cell>
        </row>
        <row r="1108">
          <cell r="P1108" t="str">
            <v>RPZP.05.05.01-32-027/10</v>
          </cell>
          <cell r="Q1108" t="e">
            <v>#N/A</v>
          </cell>
          <cell r="R1108" t="str">
            <v>ostatni</v>
          </cell>
          <cell r="S1108" t="str">
            <v>Gmina Miasto Sławno</v>
          </cell>
          <cell r="T1108" t="str">
            <v>4990428873</v>
          </cell>
          <cell r="U1108" t="str">
            <v>2011-08-03</v>
          </cell>
          <cell r="V1108">
            <v>14999.9</v>
          </cell>
          <cell r="W1108">
            <v>14999.9</v>
          </cell>
          <cell r="X1108" t="str">
            <v>Tak</v>
          </cell>
          <cell r="Y1108">
            <v>14999.9</v>
          </cell>
          <cell r="Z1108">
            <v>14999.9</v>
          </cell>
          <cell r="AA1108">
            <v>0</v>
          </cell>
          <cell r="AB1108">
            <v>14999.9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14999.9</v>
          </cell>
          <cell r="AH1108">
            <v>14999.9</v>
          </cell>
          <cell r="AI1108">
            <v>14999.9</v>
          </cell>
        </row>
        <row r="1109">
          <cell r="P1109" t="str">
            <v>RPZP.05.05.01-32-027/11</v>
          </cell>
          <cell r="Q1109" t="e">
            <v>#N/A</v>
          </cell>
          <cell r="R1109" t="str">
            <v>ostatni</v>
          </cell>
          <cell r="S1109" t="str">
            <v>Zakład Gospodarki Mieszkaniowej</v>
          </cell>
          <cell r="T1109" t="str">
            <v>8550004059</v>
          </cell>
          <cell r="U1109" t="str">
            <v>2014-03-28</v>
          </cell>
          <cell r="V1109">
            <v>603063.15</v>
          </cell>
          <cell r="W1109">
            <v>301531.57</v>
          </cell>
          <cell r="X1109" t="str">
            <v>Tak</v>
          </cell>
          <cell r="Y1109">
            <v>603063.15</v>
          </cell>
          <cell r="Z1109">
            <v>802462.76</v>
          </cell>
          <cell r="AA1109">
            <v>0</v>
          </cell>
          <cell r="AB1109">
            <v>301531.57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603063.15</v>
          </cell>
          <cell r="AH1109">
            <v>789512.76</v>
          </cell>
          <cell r="AI1109">
            <v>301531.57</v>
          </cell>
        </row>
        <row r="1110">
          <cell r="P1110" t="str">
            <v>RPZP.05.05.01-32-031/11</v>
          </cell>
          <cell r="Q1110" t="e">
            <v>#N/A</v>
          </cell>
          <cell r="R1110" t="str">
            <v>ostatni</v>
          </cell>
          <cell r="S1110" t="str">
            <v>Gmina Barlinek</v>
          </cell>
          <cell r="T1110" t="str">
            <v>5971648491</v>
          </cell>
          <cell r="U1110" t="str">
            <v>2014-01-16</v>
          </cell>
          <cell r="V1110">
            <v>217528.88</v>
          </cell>
          <cell r="W1110">
            <v>108764.44</v>
          </cell>
          <cell r="X1110" t="str">
            <v>Tak</v>
          </cell>
          <cell r="Y1110">
            <v>771625.74</v>
          </cell>
          <cell r="Z1110">
            <v>775398.74</v>
          </cell>
          <cell r="AA1110">
            <v>0</v>
          </cell>
          <cell r="AB1110">
            <v>385812.87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771625.74</v>
          </cell>
          <cell r="AH1110">
            <v>774398.74</v>
          </cell>
          <cell r="AI1110">
            <v>385812.87</v>
          </cell>
        </row>
        <row r="1111">
          <cell r="P1111" t="str">
            <v>RPZP.05.05.01-32-039/11</v>
          </cell>
          <cell r="Q1111" t="e">
            <v>#N/A</v>
          </cell>
          <cell r="R1111" t="str">
            <v>ostatni</v>
          </cell>
          <cell r="S1111" t="str">
            <v>Gmina Miasto Sławno</v>
          </cell>
          <cell r="T1111" t="str">
            <v>4990428873</v>
          </cell>
          <cell r="U1111" t="str">
            <v>2014-06-26</v>
          </cell>
          <cell r="V1111">
            <v>486031.17</v>
          </cell>
          <cell r="W1111">
            <v>243015.59</v>
          </cell>
          <cell r="X1111" t="str">
            <v>Tak</v>
          </cell>
          <cell r="Y1111">
            <v>3097251.92</v>
          </cell>
          <cell r="Z1111">
            <v>3299483.75</v>
          </cell>
          <cell r="AA1111">
            <v>0</v>
          </cell>
          <cell r="AB1111">
            <v>1548625.96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3097251.92</v>
          </cell>
          <cell r="AH1111">
            <v>3097251.92</v>
          </cell>
          <cell r="AI1111">
            <v>1548625.96</v>
          </cell>
        </row>
        <row r="1112">
          <cell r="P1112" t="str">
            <v>RPZP.05.05.01-32-041/11</v>
          </cell>
          <cell r="Q1112" t="e">
            <v>#N/A</v>
          </cell>
          <cell r="R1112" t="str">
            <v>ostatni</v>
          </cell>
          <cell r="S1112" t="str">
            <v>Miasto Białogard</v>
          </cell>
          <cell r="T1112" t="str">
            <v>6721001814</v>
          </cell>
          <cell r="U1112" t="str">
            <v>2014-07-24</v>
          </cell>
          <cell r="V1112">
            <v>1178910.72</v>
          </cell>
          <cell r="W1112">
            <v>589455.35999999999</v>
          </cell>
          <cell r="X1112" t="str">
            <v>Tak</v>
          </cell>
          <cell r="Y1112">
            <v>2310456.56</v>
          </cell>
          <cell r="Z1112">
            <v>2385308.89</v>
          </cell>
          <cell r="AA1112">
            <v>538904.1</v>
          </cell>
          <cell r="AB1112">
            <v>1155228.28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2310456.56</v>
          </cell>
          <cell r="AH1112">
            <v>2310456.56</v>
          </cell>
          <cell r="AI1112">
            <v>1155228.28</v>
          </cell>
        </row>
        <row r="1113">
          <cell r="P1113" t="str">
            <v>RPZP.05.05.01-32-043/11</v>
          </cell>
          <cell r="Q1113" t="e">
            <v>#N/A</v>
          </cell>
          <cell r="R1113" t="str">
            <v>ostatni</v>
          </cell>
          <cell r="S1113" t="str">
            <v>Wspólnota Mieszkaniowa ul. Wyszyńskiego 6</v>
          </cell>
          <cell r="T1113" t="str">
            <v>8551513136</v>
          </cell>
          <cell r="U1113" t="str">
            <v>2014-06-25</v>
          </cell>
          <cell r="V1113">
            <v>33692.32</v>
          </cell>
          <cell r="W1113">
            <v>33692.32</v>
          </cell>
          <cell r="X1113" t="str">
            <v>Tak</v>
          </cell>
          <cell r="Y1113">
            <v>151819.94</v>
          </cell>
          <cell r="Z1113">
            <v>321005.11</v>
          </cell>
          <cell r="AA1113">
            <v>118127.62</v>
          </cell>
          <cell r="AB1113">
            <v>151819.94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303639.88</v>
          </cell>
          <cell r="AH1113">
            <v>303639.88</v>
          </cell>
          <cell r="AI1113">
            <v>151819.94</v>
          </cell>
        </row>
        <row r="1114">
          <cell r="P1114" t="str">
            <v>RPZP.05.05.01-32-045/11</v>
          </cell>
          <cell r="Q1114" t="e">
            <v>#N/A</v>
          </cell>
          <cell r="R1114" t="str">
            <v>ostatni</v>
          </cell>
          <cell r="S1114" t="str">
            <v>Wspólnota Mieszkaniowa w Czaplinku przy ul. Leśników – bloki 22, 24, 26, 28</v>
          </cell>
          <cell r="T1114" t="str">
            <v>2530152888</v>
          </cell>
          <cell r="U1114" t="str">
            <v>2014-05-16</v>
          </cell>
          <cell r="V1114">
            <v>31652.51</v>
          </cell>
          <cell r="W1114">
            <v>31652.51</v>
          </cell>
          <cell r="X1114" t="str">
            <v>Tak</v>
          </cell>
          <cell r="Y1114">
            <v>600875.6</v>
          </cell>
          <cell r="Z1114">
            <v>1283795.2</v>
          </cell>
          <cell r="AA1114">
            <v>420612.92</v>
          </cell>
          <cell r="AB1114">
            <v>600875.6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1201751.22</v>
          </cell>
          <cell r="AH1114">
            <v>1201751.22</v>
          </cell>
          <cell r="AI1114">
            <v>600875.6</v>
          </cell>
        </row>
        <row r="1115">
          <cell r="P1115" t="str">
            <v>RPZP.06.01.01-32-001/09</v>
          </cell>
          <cell r="Q1115" t="e">
            <v>#N/A</v>
          </cell>
          <cell r="R1115" t="str">
            <v>ostatni</v>
          </cell>
          <cell r="S1115" t="str">
            <v>Gmina Miasto Stargard Szczeciński</v>
          </cell>
          <cell r="T1115" t="str">
            <v>8542228873</v>
          </cell>
          <cell r="U1115" t="str">
            <v>2011-07-01</v>
          </cell>
          <cell r="V1115">
            <v>1081352.98</v>
          </cell>
          <cell r="W1115">
            <v>540676.48</v>
          </cell>
          <cell r="X1115" t="str">
            <v>Tak</v>
          </cell>
          <cell r="Y1115">
            <v>2436767.5499999998</v>
          </cell>
          <cell r="Z1115">
            <v>2772020.91</v>
          </cell>
          <cell r="AA1115">
            <v>500000</v>
          </cell>
          <cell r="AB1115">
            <v>1218383.77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2436767.5499999998</v>
          </cell>
          <cell r="AH1115">
            <v>2436767.5499999998</v>
          </cell>
          <cell r="AI1115">
            <v>1218383.77</v>
          </cell>
        </row>
        <row r="1116">
          <cell r="P1116" t="str">
            <v>RPZP.06.01.01-32-002/11</v>
          </cell>
          <cell r="Q1116" t="e">
            <v>#N/A</v>
          </cell>
          <cell r="R1116" t="str">
            <v>ostatni</v>
          </cell>
          <cell r="S1116" t="str">
            <v>Gmina Miasto Stargard Szczeciński</v>
          </cell>
          <cell r="T1116" t="str">
            <v>8542228873</v>
          </cell>
          <cell r="U1116" t="str">
            <v>2013-10-30</v>
          </cell>
          <cell r="V1116">
            <v>371978.52</v>
          </cell>
          <cell r="W1116">
            <v>185989.25</v>
          </cell>
          <cell r="X1116" t="str">
            <v>Tak</v>
          </cell>
          <cell r="Y1116">
            <v>1135225.3500000001</v>
          </cell>
          <cell r="Z1116">
            <v>1351246.69</v>
          </cell>
          <cell r="AA1116">
            <v>0</v>
          </cell>
          <cell r="AB1116">
            <v>567612.66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1135225.3500000001</v>
          </cell>
          <cell r="AH1116">
            <v>1151647.3999999999</v>
          </cell>
          <cell r="AI1116">
            <v>567612.66</v>
          </cell>
        </row>
        <row r="1117">
          <cell r="P1117" t="str">
            <v>RPZP.06.01.01-32-004/12</v>
          </cell>
          <cell r="Q1117" t="e">
            <v>#N/A</v>
          </cell>
          <cell r="R1117" t="str">
            <v>ostatni</v>
          </cell>
          <cell r="S1117" t="str">
            <v>Żegluga Szczecińska Sp. z o.o.</v>
          </cell>
          <cell r="T1117" t="str">
            <v>8510207224</v>
          </cell>
          <cell r="U1117" t="str">
            <v>2014-09-11</v>
          </cell>
          <cell r="V1117">
            <v>116110</v>
          </cell>
          <cell r="W1117">
            <v>46444</v>
          </cell>
          <cell r="X1117" t="str">
            <v>Tak</v>
          </cell>
          <cell r="Y1117">
            <v>412120.85</v>
          </cell>
          <cell r="Z1117">
            <v>523611</v>
          </cell>
          <cell r="AA1117">
            <v>0</v>
          </cell>
          <cell r="AB1117">
            <v>164848.34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412120.85</v>
          </cell>
          <cell r="AH1117">
            <v>423720.85</v>
          </cell>
          <cell r="AI1117">
            <v>164848.34</v>
          </cell>
        </row>
        <row r="1118">
          <cell r="P1118" t="str">
            <v>RPZP.06.01.01-32-005/11</v>
          </cell>
          <cell r="Q1118" t="e">
            <v>#N/A</v>
          </cell>
          <cell r="R1118" t="str">
            <v>ostatni</v>
          </cell>
          <cell r="S1118" t="str">
            <v>Żegluga Szczecińska Sp. z o.o.</v>
          </cell>
          <cell r="T1118" t="str">
            <v>8510207224</v>
          </cell>
          <cell r="U1118" t="str">
            <v>2012-08-13</v>
          </cell>
          <cell r="V1118">
            <v>44670</v>
          </cell>
          <cell r="W1118">
            <v>17868</v>
          </cell>
          <cell r="X1118" t="str">
            <v>Tak</v>
          </cell>
          <cell r="Y1118">
            <v>205612</v>
          </cell>
          <cell r="Z1118">
            <v>252902.76</v>
          </cell>
          <cell r="AA1118">
            <v>0</v>
          </cell>
          <cell r="AB1118">
            <v>82244.800000000003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205612</v>
          </cell>
          <cell r="AH1118">
            <v>205612</v>
          </cell>
          <cell r="AI1118">
            <v>82244.800000000003</v>
          </cell>
        </row>
        <row r="1119">
          <cell r="P1119" t="str">
            <v>RPZP.06.01.01-32-006/11</v>
          </cell>
          <cell r="Q1119" t="e">
            <v>#N/A</v>
          </cell>
          <cell r="R1119" t="str">
            <v>ostatni</v>
          </cell>
          <cell r="S1119" t="str">
            <v>Ośrodek Sportu i Rekreacji w Policach</v>
          </cell>
          <cell r="T1119" t="str">
            <v>8512851260</v>
          </cell>
          <cell r="U1119" t="str">
            <v>2014-03-19</v>
          </cell>
          <cell r="V1119">
            <v>79265.960000000006</v>
          </cell>
          <cell r="W1119">
            <v>31706.38</v>
          </cell>
          <cell r="X1119" t="str">
            <v>Tak</v>
          </cell>
          <cell r="Y1119">
            <v>1136925.06</v>
          </cell>
          <cell r="Z1119">
            <v>1163679.28</v>
          </cell>
          <cell r="AA1119">
            <v>0</v>
          </cell>
          <cell r="AB1119">
            <v>454770.02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1136925.06</v>
          </cell>
          <cell r="AH1119">
            <v>1163679.28</v>
          </cell>
          <cell r="AI1119">
            <v>454770.02</v>
          </cell>
        </row>
        <row r="1120">
          <cell r="P1120" t="str">
            <v>RPZP.06.01.01-32-007/09</v>
          </cell>
          <cell r="Q1120" t="e">
            <v>#N/A</v>
          </cell>
          <cell r="R1120" t="str">
            <v>ostatni</v>
          </cell>
          <cell r="S1120" t="str">
            <v>Powiat Policki</v>
          </cell>
          <cell r="T1120" t="str">
            <v>8512550469</v>
          </cell>
          <cell r="U1120" t="str">
            <v>2011-06-22</v>
          </cell>
          <cell r="V1120">
            <v>226610.46</v>
          </cell>
          <cell r="W1120">
            <v>113305.23</v>
          </cell>
          <cell r="X1120" t="str">
            <v>Tak</v>
          </cell>
          <cell r="Y1120">
            <v>479675.88</v>
          </cell>
          <cell r="Z1120">
            <v>885954.61</v>
          </cell>
          <cell r="AA1120">
            <v>104999.8</v>
          </cell>
          <cell r="AB1120">
            <v>239837.94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479675.88</v>
          </cell>
          <cell r="AH1120">
            <v>479675.88</v>
          </cell>
          <cell r="AI1120">
            <v>239837.94</v>
          </cell>
        </row>
        <row r="1121">
          <cell r="P1121" t="str">
            <v>RPZP.06.01.01-32-008/09</v>
          </cell>
          <cell r="Q1121" t="e">
            <v>#N/A</v>
          </cell>
          <cell r="R1121" t="str">
            <v>ostatni</v>
          </cell>
          <cell r="S1121" t="str">
            <v>Gmina Miasto Szczecin</v>
          </cell>
          <cell r="T1121" t="str">
            <v>8510309410</v>
          </cell>
          <cell r="U1121" t="str">
            <v>2013-01-31</v>
          </cell>
          <cell r="V1121">
            <v>564272.68999999994</v>
          </cell>
          <cell r="W1121">
            <v>191852.7</v>
          </cell>
          <cell r="X1121" t="str">
            <v>Tak</v>
          </cell>
          <cell r="Y1121">
            <v>3139929.25</v>
          </cell>
          <cell r="Z1121">
            <v>3182765.7</v>
          </cell>
          <cell r="AA1121">
            <v>0</v>
          </cell>
          <cell r="AB1121">
            <v>1067575.92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3139929.25</v>
          </cell>
          <cell r="AH1121">
            <v>3139929.25</v>
          </cell>
          <cell r="AI1121">
            <v>1255971.7</v>
          </cell>
        </row>
        <row r="1122">
          <cell r="P1122" t="str">
            <v>RPZP.06.01.01-32-009/09</v>
          </cell>
          <cell r="Q1122" t="e">
            <v>#N/A</v>
          </cell>
          <cell r="R1122" t="str">
            <v>ostatni</v>
          </cell>
          <cell r="S1122" t="str">
            <v>Gmina Miasto Szczecin</v>
          </cell>
          <cell r="T1122" t="str">
            <v>8510309410</v>
          </cell>
          <cell r="U1122" t="str">
            <v>2011-08-29</v>
          </cell>
          <cell r="V1122">
            <v>493490</v>
          </cell>
          <cell r="W1122">
            <v>246744.98</v>
          </cell>
          <cell r="X1122" t="str">
            <v>Tak</v>
          </cell>
          <cell r="Y1122">
            <v>493490</v>
          </cell>
          <cell r="Z1122">
            <v>516940</v>
          </cell>
          <cell r="AA1122">
            <v>0</v>
          </cell>
          <cell r="AB1122">
            <v>246744.98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493490</v>
          </cell>
          <cell r="AH1122">
            <v>493490</v>
          </cell>
          <cell r="AI1122">
            <v>246744.98</v>
          </cell>
        </row>
        <row r="1123">
          <cell r="P1123" t="str">
            <v>RPZP.06.01.01-32-010/09</v>
          </cell>
          <cell r="Q1123" t="e">
            <v>#N/A</v>
          </cell>
          <cell r="R1123" t="str">
            <v>ostatni</v>
          </cell>
          <cell r="S1123" t="str">
            <v>Gmina Miasto Szczecin</v>
          </cell>
          <cell r="T1123" t="str">
            <v>8510309410</v>
          </cell>
          <cell r="U1123" t="str">
            <v>2011-03-25</v>
          </cell>
          <cell r="V1123">
            <v>230169.33</v>
          </cell>
          <cell r="W1123">
            <v>115084.66</v>
          </cell>
          <cell r="X1123" t="str">
            <v>Tak</v>
          </cell>
          <cell r="Y1123">
            <v>230169.33</v>
          </cell>
          <cell r="Z1123">
            <v>275659.63</v>
          </cell>
          <cell r="AA1123">
            <v>0</v>
          </cell>
          <cell r="AB1123">
            <v>115084.66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230169.33</v>
          </cell>
          <cell r="AH1123">
            <v>230169.33</v>
          </cell>
          <cell r="AI1123">
            <v>115084.66</v>
          </cell>
        </row>
        <row r="1124">
          <cell r="P1124" t="str">
            <v>RPZP.06.01.01-32-011/09</v>
          </cell>
          <cell r="Q1124" t="e">
            <v>#N/A</v>
          </cell>
          <cell r="R1124" t="str">
            <v>ostatni</v>
          </cell>
          <cell r="S1124" t="str">
            <v>Gmina Miasto Szczecin</v>
          </cell>
          <cell r="T1124" t="str">
            <v>8510309410</v>
          </cell>
          <cell r="U1124" t="str">
            <v>2011-04-21</v>
          </cell>
          <cell r="V1124">
            <v>251593.55</v>
          </cell>
          <cell r="W1124">
            <v>125796.77</v>
          </cell>
          <cell r="X1124" t="str">
            <v>Tak</v>
          </cell>
          <cell r="Y1124">
            <v>3428272.88</v>
          </cell>
          <cell r="Z1124">
            <v>3428272.88</v>
          </cell>
          <cell r="AA1124">
            <v>0</v>
          </cell>
          <cell r="AB1124">
            <v>1714136.44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3428272.88</v>
          </cell>
          <cell r="AH1124">
            <v>3428272.88</v>
          </cell>
          <cell r="AI1124">
            <v>1714136.44</v>
          </cell>
        </row>
        <row r="1125">
          <cell r="P1125" t="str">
            <v>RPZP.06.01.01-32-011/11</v>
          </cell>
          <cell r="Q1125" t="e">
            <v>#N/A</v>
          </cell>
          <cell r="R1125" t="str">
            <v>ostatni</v>
          </cell>
          <cell r="S1125" t="str">
            <v>Gmina Miasto Szczecin</v>
          </cell>
          <cell r="T1125" t="str">
            <v>8510309410</v>
          </cell>
          <cell r="U1125" t="str">
            <v>2013-10-21</v>
          </cell>
          <cell r="V1125">
            <v>1900113.78</v>
          </cell>
          <cell r="W1125">
            <v>950056.89</v>
          </cell>
          <cell r="X1125" t="str">
            <v>Tak</v>
          </cell>
          <cell r="Y1125">
            <v>2031611.78</v>
          </cell>
          <cell r="Z1125">
            <v>2149543.37</v>
          </cell>
          <cell r="AA1125">
            <v>0</v>
          </cell>
          <cell r="AB1125">
            <v>1015805.89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2031611.78</v>
          </cell>
          <cell r="AH1125">
            <v>2032511.78</v>
          </cell>
          <cell r="AI1125">
            <v>1015805.89</v>
          </cell>
        </row>
        <row r="1126">
          <cell r="P1126" t="str">
            <v>RPZP.06.01.01-32-012/09</v>
          </cell>
          <cell r="Q1126" t="e">
            <v>#N/A</v>
          </cell>
          <cell r="R1126" t="str">
            <v>ostatni</v>
          </cell>
          <cell r="S1126" t="str">
            <v>Gmina Miasto Szczecin</v>
          </cell>
          <cell r="T1126" t="str">
            <v>8510309410</v>
          </cell>
          <cell r="U1126" t="str">
            <v>2012-11-06</v>
          </cell>
          <cell r="V1126">
            <v>605864.91</v>
          </cell>
          <cell r="W1126">
            <v>302932.43</v>
          </cell>
          <cell r="X1126" t="str">
            <v>Tak</v>
          </cell>
          <cell r="Y1126">
            <v>605864.91</v>
          </cell>
          <cell r="Z1126">
            <v>688340</v>
          </cell>
          <cell r="AA1126">
            <v>0</v>
          </cell>
          <cell r="AB1126">
            <v>302932.43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605864.91</v>
          </cell>
          <cell r="AH1126">
            <v>605864.91</v>
          </cell>
          <cell r="AI1126">
            <v>302932.43</v>
          </cell>
        </row>
        <row r="1127">
          <cell r="P1127" t="str">
            <v>RPZP.06.01.01-32-012/11</v>
          </cell>
          <cell r="Q1127" t="e">
            <v>#N/A</v>
          </cell>
          <cell r="R1127" t="str">
            <v>ostatni</v>
          </cell>
          <cell r="S1127" t="str">
            <v>Gmina Miasto Szczecin</v>
          </cell>
          <cell r="T1127" t="str">
            <v>8510309410</v>
          </cell>
          <cell r="U1127" t="str">
            <v>2012-06-29</v>
          </cell>
          <cell r="V1127">
            <v>4952.3999999999996</v>
          </cell>
          <cell r="W1127">
            <v>2476.1999999999998</v>
          </cell>
          <cell r="X1127" t="str">
            <v>Tak</v>
          </cell>
          <cell r="Y1127">
            <v>77650.399999999994</v>
          </cell>
          <cell r="Z1127">
            <v>83620.399999999994</v>
          </cell>
          <cell r="AA1127">
            <v>0</v>
          </cell>
          <cell r="AB1127">
            <v>38825.199999999997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77650.399999999994</v>
          </cell>
          <cell r="AH1127">
            <v>77650.399999999994</v>
          </cell>
          <cell r="AI1127">
            <v>38825.199999999997</v>
          </cell>
        </row>
        <row r="1128">
          <cell r="P1128" t="str">
            <v>RPZP.06.01.01-32-013/11</v>
          </cell>
          <cell r="Q1128" t="e">
            <v>#N/A</v>
          </cell>
          <cell r="R1128" t="str">
            <v>ostatni</v>
          </cell>
          <cell r="S1128" t="str">
            <v>Gmina Miasto Szczecin</v>
          </cell>
          <cell r="T1128" t="str">
            <v>8510309410</v>
          </cell>
          <cell r="U1128" t="str">
            <v>2014-01-31</v>
          </cell>
          <cell r="V1128">
            <v>134387.96</v>
          </cell>
          <cell r="W1128">
            <v>67193.98</v>
          </cell>
          <cell r="X1128" t="str">
            <v>Tak</v>
          </cell>
          <cell r="Y1128">
            <v>466600</v>
          </cell>
          <cell r="Z1128">
            <v>526894.84</v>
          </cell>
          <cell r="AA1128">
            <v>0</v>
          </cell>
          <cell r="AB1128">
            <v>233300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466600</v>
          </cell>
          <cell r="AH1128">
            <v>466600</v>
          </cell>
          <cell r="AI1128">
            <v>233300</v>
          </cell>
        </row>
        <row r="1129">
          <cell r="P1129" t="str">
            <v>RPZP.06.01.01-32-017/11</v>
          </cell>
          <cell r="Q1129" t="e">
            <v>#N/A</v>
          </cell>
          <cell r="R1129" t="str">
            <v>ostatni</v>
          </cell>
          <cell r="S1129" t="str">
            <v>Gmina Miasto Szczecin</v>
          </cell>
          <cell r="T1129" t="str">
            <v>8510309410</v>
          </cell>
          <cell r="U1129" t="str">
            <v>2014-12-01</v>
          </cell>
          <cell r="V1129">
            <v>1761573.82</v>
          </cell>
          <cell r="W1129">
            <v>656054.79</v>
          </cell>
          <cell r="X1129" t="str">
            <v>Tak</v>
          </cell>
          <cell r="Y1129">
            <v>1761573.82</v>
          </cell>
          <cell r="Z1129">
            <v>1832573.82</v>
          </cell>
          <cell r="AA1129">
            <v>0</v>
          </cell>
          <cell r="AB1129">
            <v>656054.79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1761573.82</v>
          </cell>
          <cell r="AH1129">
            <v>1783573.82</v>
          </cell>
          <cell r="AI1129">
            <v>656054.79</v>
          </cell>
        </row>
        <row r="1130">
          <cell r="P1130" t="str">
            <v>RPZP.06.01.02-32-001/10</v>
          </cell>
          <cell r="Q1130" t="e">
            <v>#N/A</v>
          </cell>
          <cell r="R1130" t="str">
            <v>ostatni</v>
          </cell>
          <cell r="S1130" t="str">
            <v>Gmina Nowe Warpno</v>
          </cell>
          <cell r="T1130" t="str">
            <v>8512772951</v>
          </cell>
          <cell r="U1130" t="str">
            <v>2013-07-18</v>
          </cell>
          <cell r="V1130">
            <v>136584</v>
          </cell>
          <cell r="W1130">
            <v>102438</v>
          </cell>
          <cell r="X1130" t="str">
            <v>Tak</v>
          </cell>
          <cell r="Y1130">
            <v>289334.5</v>
          </cell>
          <cell r="Z1130">
            <v>345436</v>
          </cell>
          <cell r="AA1130">
            <v>0</v>
          </cell>
          <cell r="AB1130">
            <v>217000.87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289334.5</v>
          </cell>
          <cell r="AH1130">
            <v>325068</v>
          </cell>
          <cell r="AI1130">
            <v>217000.87</v>
          </cell>
        </row>
        <row r="1131">
          <cell r="P1131" t="str">
            <v>RPZP.06.02.01-32-001/09</v>
          </cell>
          <cell r="Q1131" t="e">
            <v>#N/A</v>
          </cell>
          <cell r="R1131" t="str">
            <v>ostatni</v>
          </cell>
          <cell r="S1131" t="str">
            <v>Książnica Pomorska im. Stanisława Staszica w Szczecinie</v>
          </cell>
          <cell r="T1131" t="str">
            <v>8521072762</v>
          </cell>
          <cell r="U1131" t="str">
            <v>2012-11-28</v>
          </cell>
          <cell r="V1131">
            <v>0</v>
          </cell>
          <cell r="W1131">
            <v>0</v>
          </cell>
          <cell r="X1131" t="str">
            <v>Tak</v>
          </cell>
          <cell r="Y1131">
            <v>6931356.3499999996</v>
          </cell>
          <cell r="Z1131">
            <v>6933415.6600000001</v>
          </cell>
          <cell r="AA1131">
            <v>218644.3</v>
          </cell>
          <cell r="AB1131">
            <v>4010284.73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6931356.3499999996</v>
          </cell>
          <cell r="AH1131">
            <v>6931356.3499999996</v>
          </cell>
          <cell r="AI1131">
            <v>4010284.73</v>
          </cell>
        </row>
        <row r="1132">
          <cell r="P1132" t="str">
            <v>RPZP.06.02.02-32-001/10</v>
          </cell>
          <cell r="Q1132" t="e">
            <v>#N/A</v>
          </cell>
          <cell r="R1132" t="str">
            <v>ostatni</v>
          </cell>
          <cell r="S1132" t="str">
            <v>Parafia Rzymskokatolicka pw. św. Jana Ewangelisty</v>
          </cell>
          <cell r="T1132" t="str">
            <v>8521882627</v>
          </cell>
          <cell r="U1132" t="str">
            <v>2011-11-25</v>
          </cell>
          <cell r="V1132">
            <v>163628</v>
          </cell>
          <cell r="W1132">
            <v>148810.5</v>
          </cell>
          <cell r="X1132" t="str">
            <v>Tak</v>
          </cell>
          <cell r="Y1132">
            <v>3968280</v>
          </cell>
          <cell r="Z1132">
            <v>3969061.66</v>
          </cell>
          <cell r="AA1132">
            <v>2083347</v>
          </cell>
          <cell r="AB1132">
            <v>2976210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3968280</v>
          </cell>
          <cell r="AH1132">
            <v>3968280</v>
          </cell>
          <cell r="AI1132">
            <v>2976210</v>
          </cell>
        </row>
        <row r="1133">
          <cell r="P1133" t="str">
            <v>RPZP.06.02.02-32-001/11</v>
          </cell>
          <cell r="Q1133" t="e">
            <v>#N/A</v>
          </cell>
          <cell r="R1133" t="str">
            <v>ostatni</v>
          </cell>
          <cell r="S1133" t="str">
            <v>Parafia Rzymskokatolicka pw. św. Jana Ewangelisty</v>
          </cell>
          <cell r="T1133" t="str">
            <v>8521882627</v>
          </cell>
          <cell r="U1133" t="str">
            <v>2014-06-04</v>
          </cell>
          <cell r="V1133">
            <v>844370.24</v>
          </cell>
          <cell r="W1133">
            <v>107095.56</v>
          </cell>
          <cell r="X1133" t="str">
            <v>Tak</v>
          </cell>
          <cell r="Y1133">
            <v>4399252.16</v>
          </cell>
          <cell r="Z1133">
            <v>4400665.8899999997</v>
          </cell>
          <cell r="AA1133">
            <v>2289898.41</v>
          </cell>
          <cell r="AB1133">
            <v>1816201.96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4399252.16</v>
          </cell>
          <cell r="AH1133">
            <v>4399252.16</v>
          </cell>
          <cell r="AI1133">
            <v>3299439.12</v>
          </cell>
        </row>
        <row r="1134">
          <cell r="P1134" t="str">
            <v>RPZP.06.02.02-32-002/11</v>
          </cell>
          <cell r="Q1134" t="e">
            <v>#N/A</v>
          </cell>
          <cell r="R1134" t="str">
            <v>ostatni</v>
          </cell>
          <cell r="S1134" t="str">
            <v>Parafia Rzymskokatolicka pw. św. Jakuba Apostoła w Szczecinie</v>
          </cell>
          <cell r="T1134" t="str">
            <v>8521885672</v>
          </cell>
          <cell r="U1134" t="str">
            <v>2013-10-25</v>
          </cell>
          <cell r="V1134">
            <v>271578.59999999998</v>
          </cell>
          <cell r="W1134">
            <v>172734.52</v>
          </cell>
          <cell r="X1134" t="str">
            <v>Tak</v>
          </cell>
          <cell r="Y1134">
            <v>1995376.28</v>
          </cell>
          <cell r="Z1134">
            <v>1995471.03</v>
          </cell>
          <cell r="AA1134">
            <v>973793.11</v>
          </cell>
          <cell r="AB1134">
            <v>1496532.2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1995376.28</v>
          </cell>
          <cell r="AH1134">
            <v>1995376.28</v>
          </cell>
          <cell r="AI1134">
            <v>1496532.2</v>
          </cell>
        </row>
        <row r="1135">
          <cell r="P1135" t="str">
            <v>RPZP.06.02.02-32-003/11</v>
          </cell>
          <cell r="Q1135" t="e">
            <v>#N/A</v>
          </cell>
          <cell r="R1135" t="str">
            <v>ostatni</v>
          </cell>
          <cell r="S1135" t="str">
            <v>Gmina Nowe Warpno</v>
          </cell>
          <cell r="T1135" t="str">
            <v>8512772951</v>
          </cell>
          <cell r="U1135" t="str">
            <v>2013-09-02</v>
          </cell>
          <cell r="V1135">
            <v>190316.43</v>
          </cell>
          <cell r="W1135">
            <v>142737.31</v>
          </cell>
          <cell r="X1135" t="str">
            <v>Tak</v>
          </cell>
          <cell r="Y1135">
            <v>1314961.3700000001</v>
          </cell>
          <cell r="Z1135">
            <v>1429229.46</v>
          </cell>
          <cell r="AA1135">
            <v>0</v>
          </cell>
          <cell r="AB1135">
            <v>986221.01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1314961.3700000001</v>
          </cell>
          <cell r="AH1135">
            <v>1352746.11</v>
          </cell>
          <cell r="AI1135">
            <v>986221.01</v>
          </cell>
        </row>
        <row r="1136">
          <cell r="P1136" t="str">
            <v>RPZP.06.02.02-32-004/11</v>
          </cell>
          <cell r="Q1136" t="e">
            <v>#N/A</v>
          </cell>
          <cell r="R1136" t="str">
            <v>ostatni</v>
          </cell>
          <cell r="S1136" t="str">
            <v>Parafia Rzymsko - Katolicka p.w. Wniebowzięcia Najświętszej Marii Panny</v>
          </cell>
          <cell r="T1136" t="str">
            <v>8511165870</v>
          </cell>
          <cell r="U1136" t="str">
            <v>2013-03-11</v>
          </cell>
          <cell r="V1136">
            <v>479494.66</v>
          </cell>
          <cell r="W1136">
            <v>197956.19</v>
          </cell>
          <cell r="X1136" t="str">
            <v>Tak</v>
          </cell>
          <cell r="Y1136">
            <v>1534529.99</v>
          </cell>
          <cell r="Z1136">
            <v>1536319.99</v>
          </cell>
          <cell r="AA1136">
            <v>704152.2</v>
          </cell>
          <cell r="AB1136">
            <v>633520.48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1534529.99</v>
          </cell>
          <cell r="AH1136">
            <v>1534529.99</v>
          </cell>
          <cell r="AI1136">
            <v>1150897.48</v>
          </cell>
        </row>
        <row r="1137">
          <cell r="P1137" t="str">
            <v>RPZP.06.02.02-32-006/11</v>
          </cell>
          <cell r="Q1137" t="e">
            <v>#N/A</v>
          </cell>
          <cell r="R1137" t="str">
            <v>ostatni</v>
          </cell>
          <cell r="S1137" t="str">
            <v>Gmina Miasto Stargard Szczeciński</v>
          </cell>
          <cell r="T1137" t="str">
            <v>8542228873</v>
          </cell>
          <cell r="U1137" t="str">
            <v>2012-09-13</v>
          </cell>
          <cell r="V1137">
            <v>308189.98</v>
          </cell>
          <cell r="W1137">
            <v>231142.48</v>
          </cell>
          <cell r="X1137" t="str">
            <v>Tak</v>
          </cell>
          <cell r="Y1137">
            <v>439356.04</v>
          </cell>
          <cell r="Z1137">
            <v>440353.46</v>
          </cell>
          <cell r="AA1137">
            <v>0</v>
          </cell>
          <cell r="AB1137">
            <v>329517.02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439356.04</v>
          </cell>
          <cell r="AH1137">
            <v>439356.04</v>
          </cell>
          <cell r="AI1137">
            <v>329517.02</v>
          </cell>
        </row>
        <row r="1138">
          <cell r="P1138" t="str">
            <v>RPZP.06.02.02-32-007/11</v>
          </cell>
          <cell r="Q1138" t="e">
            <v>#N/A</v>
          </cell>
          <cell r="R1138" t="str">
            <v>ostatni</v>
          </cell>
          <cell r="S1138" t="str">
            <v>Zespół Szkół Muzycznych im.Feliksa Nowowiejskiego w Szczecinie</v>
          </cell>
          <cell r="T1138" t="str">
            <v>8511073582</v>
          </cell>
          <cell r="U1138" t="str">
            <v>2014-06-12</v>
          </cell>
          <cell r="V1138">
            <v>419612.12</v>
          </cell>
          <cell r="W1138">
            <v>314706.57</v>
          </cell>
          <cell r="X1138" t="str">
            <v>Tak</v>
          </cell>
          <cell r="Y1138">
            <v>419612.12</v>
          </cell>
          <cell r="Z1138">
            <v>420553.76</v>
          </cell>
          <cell r="AA1138">
            <v>0</v>
          </cell>
          <cell r="AB1138">
            <v>314706.57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419612.12</v>
          </cell>
          <cell r="AH1138">
            <v>419612.12</v>
          </cell>
          <cell r="AI1138">
            <v>314706.57</v>
          </cell>
        </row>
        <row r="1139">
          <cell r="P1139" t="str">
            <v>RPZP.06.02.02-32-008/11</v>
          </cell>
          <cell r="Q1139" t="e">
            <v>#N/A</v>
          </cell>
          <cell r="R1139" t="str">
            <v>ostatni</v>
          </cell>
          <cell r="S1139" t="str">
            <v>Zamek Książąt Pomorskich w Szczecinie</v>
          </cell>
          <cell r="T1139" t="str">
            <v>8510207276</v>
          </cell>
          <cell r="U1139" t="str">
            <v>2013-11-20</v>
          </cell>
          <cell r="V1139">
            <v>109371.95</v>
          </cell>
          <cell r="W1139">
            <v>61584.94</v>
          </cell>
          <cell r="X1139" t="str">
            <v>Tak</v>
          </cell>
          <cell r="Y1139">
            <v>937369.27</v>
          </cell>
          <cell r="Z1139">
            <v>1152927.2</v>
          </cell>
          <cell r="AA1139">
            <v>247186.82</v>
          </cell>
          <cell r="AB1139">
            <v>527811.97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937369.27</v>
          </cell>
          <cell r="AH1139">
            <v>937369.27</v>
          </cell>
          <cell r="AI1139">
            <v>702137.37</v>
          </cell>
        </row>
        <row r="1140">
          <cell r="P1140" t="str">
            <v>RPZP.06.02.02-32-009/11</v>
          </cell>
          <cell r="Q1140" t="e">
            <v>#N/A</v>
          </cell>
          <cell r="R1140" t="str">
            <v>ostatni</v>
          </cell>
          <cell r="S1140" t="str">
            <v>Parafia Prawosławna pw. św. Ap. Piotra i Pawła w Stargardzie Szczecińskim</v>
          </cell>
          <cell r="T1140" t="str">
            <v>8542146827</v>
          </cell>
          <cell r="U1140" t="str">
            <v>2013-04-15</v>
          </cell>
          <cell r="V1140">
            <v>347857.8</v>
          </cell>
          <cell r="W1140">
            <v>260893.3</v>
          </cell>
          <cell r="X1140" t="str">
            <v>Tak</v>
          </cell>
          <cell r="Y1140">
            <v>1714135</v>
          </cell>
          <cell r="Z1140">
            <v>1714441.01</v>
          </cell>
          <cell r="AA1140">
            <v>0</v>
          </cell>
          <cell r="AB1140">
            <v>1285600.99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1714135</v>
          </cell>
          <cell r="AH1140">
            <v>1714135</v>
          </cell>
          <cell r="AI1140">
            <v>1285600.99</v>
          </cell>
        </row>
        <row r="1141">
          <cell r="P1141" t="str">
            <v>RPZP.06.02.02-32-012/11</v>
          </cell>
          <cell r="Q1141" t="e">
            <v>#N/A</v>
          </cell>
          <cell r="R1141" t="str">
            <v>ostatni</v>
          </cell>
          <cell r="S1141" t="str">
            <v>Gmina Miasto Szczecin</v>
          </cell>
          <cell r="T1141" t="str">
            <v>8510309410</v>
          </cell>
          <cell r="U1141" t="str">
            <v>2013-08-09</v>
          </cell>
          <cell r="V1141">
            <v>3399385.37</v>
          </cell>
          <cell r="W1141">
            <v>2549539.0099999998</v>
          </cell>
          <cell r="X1141" t="str">
            <v>Tak</v>
          </cell>
          <cell r="Y1141">
            <v>3399385.37</v>
          </cell>
          <cell r="Z1141">
            <v>3467140.93</v>
          </cell>
          <cell r="AA1141">
            <v>0</v>
          </cell>
          <cell r="AB1141">
            <v>2549539.0099999998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3399385.37</v>
          </cell>
          <cell r="AH1141">
            <v>3444939.37</v>
          </cell>
          <cell r="AI1141">
            <v>2549539.0099999998</v>
          </cell>
        </row>
        <row r="1142">
          <cell r="P1142" t="str">
            <v>RPZP.06.02.02-32-013/11</v>
          </cell>
          <cell r="Q1142" t="e">
            <v>#N/A</v>
          </cell>
          <cell r="R1142" t="str">
            <v>ostatni</v>
          </cell>
          <cell r="S1142" t="str">
            <v>Parafia Rzymskokatolicka pw. Najśw. Serca Pana Jezusa w Kołbaczu</v>
          </cell>
          <cell r="T1142" t="str">
            <v>8531077459</v>
          </cell>
          <cell r="U1142" t="str">
            <v>2013-04-04</v>
          </cell>
          <cell r="V1142">
            <v>81663.91</v>
          </cell>
          <cell r="W1142">
            <v>61247.93</v>
          </cell>
          <cell r="X1142" t="str">
            <v>Tak</v>
          </cell>
          <cell r="Y1142">
            <v>1633278.14</v>
          </cell>
          <cell r="Z1142">
            <v>1981290.73</v>
          </cell>
          <cell r="AA1142">
            <v>857471</v>
          </cell>
          <cell r="AB1142">
            <v>1224958.6000000001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1633278.14</v>
          </cell>
          <cell r="AH1142">
            <v>1633278.14</v>
          </cell>
          <cell r="AI1142">
            <v>1224958.6000000001</v>
          </cell>
        </row>
        <row r="1143">
          <cell r="P1143" t="str">
            <v>RPZP.06.03.00-32-001/10</v>
          </cell>
          <cell r="Q1143" t="e">
            <v>#N/A</v>
          </cell>
          <cell r="R1143" t="str">
            <v>ostatni</v>
          </cell>
          <cell r="S1143" t="str">
            <v>Gmina Miasto Stargard Szczeciński</v>
          </cell>
          <cell r="T1143" t="str">
            <v>8542228873</v>
          </cell>
          <cell r="U1143" t="str">
            <v>2011-09-23</v>
          </cell>
          <cell r="V1143">
            <v>721726.56</v>
          </cell>
          <cell r="W1143">
            <v>360863.28</v>
          </cell>
          <cell r="X1143" t="str">
            <v>Tak</v>
          </cell>
          <cell r="Y1143">
            <v>721726.56</v>
          </cell>
          <cell r="Z1143">
            <v>1169852.79</v>
          </cell>
          <cell r="AA1143">
            <v>0</v>
          </cell>
          <cell r="AB1143">
            <v>360863.28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721726.56</v>
          </cell>
          <cell r="AH1143">
            <v>740826.56</v>
          </cell>
          <cell r="AI1143">
            <v>360863.28</v>
          </cell>
        </row>
        <row r="1144">
          <cell r="P1144" t="str">
            <v>RPZP.06.03.00-32-003/10</v>
          </cell>
          <cell r="Q1144" t="e">
            <v>#N/A</v>
          </cell>
          <cell r="R1144" t="str">
            <v>ostatni</v>
          </cell>
          <cell r="S1144" t="str">
            <v>Gmina Police</v>
          </cell>
          <cell r="T1144" t="str">
            <v>8511000695</v>
          </cell>
          <cell r="U1144" t="str">
            <v>2013-03-29</v>
          </cell>
          <cell r="V1144">
            <v>902121.05</v>
          </cell>
          <cell r="W1144">
            <v>451060.52</v>
          </cell>
          <cell r="X1144" t="str">
            <v>Tak</v>
          </cell>
          <cell r="Y1144">
            <v>2716703.69</v>
          </cell>
          <cell r="Z1144">
            <v>3152664.35</v>
          </cell>
          <cell r="AA1144">
            <v>712368.8</v>
          </cell>
          <cell r="AB1144">
            <v>1358351.83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2716703.69</v>
          </cell>
          <cell r="AH1144">
            <v>2739275.77</v>
          </cell>
          <cell r="AI1144">
            <v>1358351.83</v>
          </cell>
        </row>
        <row r="1145">
          <cell r="P1145" t="str">
            <v>RPZP.06.03.00-32-004/10</v>
          </cell>
          <cell r="Q1145" t="e">
            <v>#N/A</v>
          </cell>
          <cell r="R1145" t="str">
            <v>ostatni</v>
          </cell>
          <cell r="S1145" t="str">
            <v>Gmina Kobylanka</v>
          </cell>
          <cell r="T1145" t="str">
            <v>8542231183</v>
          </cell>
          <cell r="U1145" t="str">
            <v>2012-07-27</v>
          </cell>
          <cell r="V1145">
            <v>1202139.6100000001</v>
          </cell>
          <cell r="W1145">
            <v>901604.7</v>
          </cell>
          <cell r="X1145" t="str">
            <v>Tak</v>
          </cell>
          <cell r="Y1145">
            <v>1202139.6100000001</v>
          </cell>
          <cell r="Z1145">
            <v>2080782.9</v>
          </cell>
          <cell r="AA1145">
            <v>332020.5</v>
          </cell>
          <cell r="AB1145">
            <v>901604.7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1202139.6100000001</v>
          </cell>
          <cell r="AH1145">
            <v>1264840.1299999999</v>
          </cell>
          <cell r="AI1145">
            <v>901604.7</v>
          </cell>
        </row>
        <row r="1146">
          <cell r="P1146" t="str">
            <v>RPZP.06.03.00-32-005/10</v>
          </cell>
          <cell r="Q1146" t="e">
            <v>#N/A</v>
          </cell>
          <cell r="R1146" t="str">
            <v>ostatni</v>
          </cell>
          <cell r="S1146" t="str">
            <v>Gmina Kołbaskowo</v>
          </cell>
          <cell r="T1146" t="str">
            <v>8512908333</v>
          </cell>
          <cell r="U1146" t="str">
            <v>2013-06-21</v>
          </cell>
          <cell r="V1146">
            <v>314128.34000000003</v>
          </cell>
          <cell r="W1146">
            <v>235596.26</v>
          </cell>
          <cell r="X1146" t="str">
            <v>Tak</v>
          </cell>
          <cell r="Y1146">
            <v>1190820.97</v>
          </cell>
          <cell r="Z1146">
            <v>1194846.6000000001</v>
          </cell>
          <cell r="AA1146">
            <v>0</v>
          </cell>
          <cell r="AB1146">
            <v>893115.72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1190820.97</v>
          </cell>
          <cell r="AH1146">
            <v>1190820.97</v>
          </cell>
          <cell r="AI1146">
            <v>893115.72</v>
          </cell>
        </row>
        <row r="1147">
          <cell r="P1147" t="str">
            <v>RPZP.06.03.00-32-007/10</v>
          </cell>
          <cell r="Q1147" t="e">
            <v>#N/A</v>
          </cell>
          <cell r="R1147" t="str">
            <v>ostatni</v>
          </cell>
          <cell r="S1147" t="str">
            <v>Gmina Miasto Szczecin</v>
          </cell>
          <cell r="T1147" t="str">
            <v>8510309410</v>
          </cell>
          <cell r="U1147" t="str">
            <v>2012-05-24</v>
          </cell>
          <cell r="V1147">
            <v>132674.59</v>
          </cell>
          <cell r="W1147">
            <v>66337.289999999994</v>
          </cell>
          <cell r="X1147" t="str">
            <v>Tak</v>
          </cell>
          <cell r="Y1147">
            <v>132674.59</v>
          </cell>
          <cell r="Z1147">
            <v>271348.84999999998</v>
          </cell>
          <cell r="AA1147">
            <v>0</v>
          </cell>
          <cell r="AB1147">
            <v>66337.289999999994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132674.59</v>
          </cell>
          <cell r="AH1147">
            <v>132674.59</v>
          </cell>
          <cell r="AI1147">
            <v>66337.289999999994</v>
          </cell>
        </row>
        <row r="1148">
          <cell r="P1148" t="str">
            <v>RPZP.06.04.00-32-006/10</v>
          </cell>
          <cell r="Q1148" t="e">
            <v>#N/A</v>
          </cell>
          <cell r="R1148" t="str">
            <v>ostatni</v>
          </cell>
          <cell r="S1148" t="str">
            <v>Szczecińskie Przedsiębiorstwo Autobusowe "Dąbie" Spółka z ograniczoną odpowiedzialnością</v>
          </cell>
          <cell r="T1148" t="str">
            <v>9551943920</v>
          </cell>
          <cell r="U1148" t="str">
            <v>2011-07-29</v>
          </cell>
          <cell r="V1148">
            <v>4880849.8099999996</v>
          </cell>
          <cell r="W1148">
            <v>4148722.34</v>
          </cell>
          <cell r="X1148" t="str">
            <v>Tak</v>
          </cell>
          <cell r="Y1148">
            <v>21599052.34</v>
          </cell>
          <cell r="Z1148">
            <v>25137207.789999999</v>
          </cell>
          <cell r="AA1148">
            <v>0</v>
          </cell>
          <cell r="AB1148">
            <v>18359194.48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21599052.34</v>
          </cell>
          <cell r="AH1148">
            <v>21599052.34</v>
          </cell>
          <cell r="AI1148">
            <v>18359194.48</v>
          </cell>
        </row>
        <row r="1149">
          <cell r="P1149" t="str">
            <v>RPZP.06.04.00-32-007/10</v>
          </cell>
          <cell r="Q1149" t="e">
            <v>#N/A</v>
          </cell>
          <cell r="R1149" t="str">
            <v>ostatni</v>
          </cell>
          <cell r="S1149" t="str">
            <v>Szczecińskie Przedsiębiorstwo Autobusowe "Klonowica" Spółka z ograniczoną odpowiedzialnością</v>
          </cell>
          <cell r="T1149" t="str">
            <v>8522252992</v>
          </cell>
          <cell r="U1149" t="str">
            <v>2011-06-22</v>
          </cell>
          <cell r="V1149">
            <v>0</v>
          </cell>
          <cell r="W1149">
            <v>0</v>
          </cell>
          <cell r="X1149" t="str">
            <v>Tak</v>
          </cell>
          <cell r="Y1149">
            <v>21116950</v>
          </cell>
          <cell r="Z1149">
            <v>25763289</v>
          </cell>
          <cell r="AA1149">
            <v>0</v>
          </cell>
          <cell r="AB1149">
            <v>17949407.5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21116950</v>
          </cell>
          <cell r="AH1149">
            <v>21116950</v>
          </cell>
          <cell r="AI1149">
            <v>17949407.5</v>
          </cell>
        </row>
        <row r="1150">
          <cell r="P1150" t="str">
            <v>RPZP.06.04.00-32-008/10</v>
          </cell>
          <cell r="Q1150" t="e">
            <v>#N/A</v>
          </cell>
          <cell r="R1150" t="str">
            <v>ostatni</v>
          </cell>
          <cell r="S1150" t="str">
            <v>Szczecińsko-Polickie Przedsiębiorstwo Komunikacyjne Spółka z ograniczoną odpowiedzialnością</v>
          </cell>
          <cell r="T1150" t="str">
            <v>8512115851</v>
          </cell>
          <cell r="U1150" t="str">
            <v>2012-05-18</v>
          </cell>
          <cell r="V1150">
            <v>770898.46</v>
          </cell>
          <cell r="W1150">
            <v>655263.68999999994</v>
          </cell>
          <cell r="X1150" t="str">
            <v>Tak</v>
          </cell>
          <cell r="Y1150">
            <v>11564184.84</v>
          </cell>
          <cell r="Z1150">
            <v>14224530</v>
          </cell>
          <cell r="AA1150">
            <v>6884983</v>
          </cell>
          <cell r="AB1150">
            <v>9829557.1099999994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11564184.84</v>
          </cell>
          <cell r="AH1150">
            <v>11565052.84</v>
          </cell>
          <cell r="AI1150">
            <v>9829557.1099999994</v>
          </cell>
        </row>
        <row r="1151">
          <cell r="P1151" t="str">
            <v>RPZP.06.04.00-32-009/10</v>
          </cell>
          <cell r="Q1151" t="e">
            <v>#N/A</v>
          </cell>
          <cell r="R1151" t="str">
            <v>ostatni</v>
          </cell>
          <cell r="S1151" t="str">
            <v>Gmina Miasto Szczecin</v>
          </cell>
          <cell r="T1151" t="str">
            <v>8510309410</v>
          </cell>
          <cell r="U1151" t="str">
            <v>2013-01-10</v>
          </cell>
          <cell r="V1151">
            <v>80448.19</v>
          </cell>
          <cell r="W1151">
            <v>68380.960000000006</v>
          </cell>
          <cell r="X1151" t="str">
            <v>Tak</v>
          </cell>
          <cell r="Y1151">
            <v>1851000.68</v>
          </cell>
          <cell r="Z1151">
            <v>1861318.28</v>
          </cell>
          <cell r="AA1151">
            <v>0</v>
          </cell>
          <cell r="AB1151">
            <v>1573350.57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1851000.68</v>
          </cell>
          <cell r="AH1151">
            <v>1861318.28</v>
          </cell>
          <cell r="AI1151">
            <v>1573350.57</v>
          </cell>
        </row>
        <row r="1152">
          <cell r="P1152" t="str">
            <v>RPZP.06.05.00-32-001/10</v>
          </cell>
          <cell r="Q1152" t="e">
            <v>#N/A</v>
          </cell>
          <cell r="R1152" t="str">
            <v>ostatni</v>
          </cell>
          <cell r="S1152" t="str">
            <v>Gmina Miasto Szczecin</v>
          </cell>
          <cell r="T1152" t="str">
            <v>8510309410</v>
          </cell>
          <cell r="U1152" t="str">
            <v>2014-01-29</v>
          </cell>
          <cell r="V1152">
            <v>3813973.13</v>
          </cell>
          <cell r="W1152">
            <v>2910061.49</v>
          </cell>
          <cell r="X1152" t="str">
            <v>Tak</v>
          </cell>
          <cell r="Y1152">
            <v>7514848.9500000002</v>
          </cell>
          <cell r="Z1152">
            <v>7571343.6500000004</v>
          </cell>
          <cell r="AA1152">
            <v>0</v>
          </cell>
          <cell r="AB1152">
            <v>5733829.7400000002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7514848.9500000002</v>
          </cell>
          <cell r="AH1152">
            <v>7571343.6500000004</v>
          </cell>
          <cell r="AI1152">
            <v>5733829.7400000002</v>
          </cell>
        </row>
        <row r="1153">
          <cell r="P1153" t="str">
            <v>RPZP.06.06.01-32-001/10</v>
          </cell>
          <cell r="Q1153" t="e">
            <v>#N/A</v>
          </cell>
          <cell r="R1153" t="str">
            <v>ostatni</v>
          </cell>
          <cell r="S1153" t="str">
            <v>Gmina Miasto Stargard Szczeciński</v>
          </cell>
          <cell r="T1153" t="str">
            <v>8542228873</v>
          </cell>
          <cell r="U1153" t="str">
            <v>2011-10-03</v>
          </cell>
          <cell r="V1153">
            <v>19520</v>
          </cell>
          <cell r="W1153">
            <v>19520</v>
          </cell>
          <cell r="X1153" t="str">
            <v>Tak</v>
          </cell>
          <cell r="Y1153">
            <v>19520</v>
          </cell>
          <cell r="Z1153">
            <v>19520</v>
          </cell>
          <cell r="AA1153">
            <v>0</v>
          </cell>
          <cell r="AB1153">
            <v>19520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19520</v>
          </cell>
          <cell r="AH1153">
            <v>19520</v>
          </cell>
          <cell r="AI1153">
            <v>19520</v>
          </cell>
        </row>
        <row r="1154">
          <cell r="P1154" t="str">
            <v>RPZP.06.06.01-32-002/11</v>
          </cell>
          <cell r="Q1154" t="e">
            <v>#N/A</v>
          </cell>
          <cell r="R1154" t="str">
            <v>ostatni</v>
          </cell>
          <cell r="S1154" t="str">
            <v>Stargardzkie Centrum Kultury w Stargardzie Szczecińskim</v>
          </cell>
          <cell r="T1154" t="str">
            <v>8541003379</v>
          </cell>
          <cell r="U1154" t="str">
            <v>2014-02-25</v>
          </cell>
          <cell r="V1154">
            <v>858294.93</v>
          </cell>
          <cell r="W1154">
            <v>343317.97</v>
          </cell>
          <cell r="X1154" t="str">
            <v>Tak</v>
          </cell>
          <cell r="Y1154">
            <v>1581041.05</v>
          </cell>
          <cell r="Z1154">
            <v>2026910.3</v>
          </cell>
          <cell r="AA1154">
            <v>455337.58</v>
          </cell>
          <cell r="AB1154">
            <v>632416.41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1581041.05</v>
          </cell>
          <cell r="AH1154">
            <v>1626214.46</v>
          </cell>
          <cell r="AI1154">
            <v>632416.41</v>
          </cell>
        </row>
        <row r="1155">
          <cell r="P1155" t="str">
            <v>RPZP.06.06.01-32-003/10</v>
          </cell>
          <cell r="Q1155" t="e">
            <v>#N/A</v>
          </cell>
          <cell r="R1155" t="str">
            <v>ostatni</v>
          </cell>
          <cell r="S1155" t="str">
            <v>Gmina Police</v>
          </cell>
          <cell r="T1155" t="str">
            <v>8511000695</v>
          </cell>
          <cell r="U1155" t="str">
            <v>2011-07-20</v>
          </cell>
          <cell r="V1155">
            <v>26840</v>
          </cell>
          <cell r="W1155">
            <v>26840</v>
          </cell>
          <cell r="X1155" t="str">
            <v>Tak</v>
          </cell>
          <cell r="Y1155">
            <v>26840</v>
          </cell>
          <cell r="Z1155">
            <v>26840</v>
          </cell>
          <cell r="AA1155">
            <v>0</v>
          </cell>
          <cell r="AB1155">
            <v>26840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26840</v>
          </cell>
          <cell r="AH1155">
            <v>26840</v>
          </cell>
          <cell r="AI1155">
            <v>26840</v>
          </cell>
        </row>
        <row r="1156">
          <cell r="P1156" t="str">
            <v>RPZP.06.06.01-32-005/11</v>
          </cell>
          <cell r="Q1156" t="e">
            <v>#N/A</v>
          </cell>
          <cell r="R1156" t="str">
            <v>ostatni</v>
          </cell>
          <cell r="S1156" t="str">
            <v>Wspólnota Mieszkaniowa przy ul. Bohaterów Getta Warszawskiego 22 w Szczecinie</v>
          </cell>
          <cell r="T1156" t="str">
            <v>8522226724</v>
          </cell>
          <cell r="U1156" t="str">
            <v>2013-11-28</v>
          </cell>
          <cell r="V1156">
            <v>13502.36</v>
          </cell>
          <cell r="W1156">
            <v>13502.36</v>
          </cell>
          <cell r="X1156" t="str">
            <v>Tak</v>
          </cell>
          <cell r="Y1156">
            <v>112138.55</v>
          </cell>
          <cell r="Z1156">
            <v>379858.18</v>
          </cell>
          <cell r="AA1156">
            <v>98126.8</v>
          </cell>
          <cell r="AB1156">
            <v>112138.55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280346.40999999997</v>
          </cell>
          <cell r="AH1156">
            <v>280346.40999999997</v>
          </cell>
          <cell r="AI1156">
            <v>112138.55</v>
          </cell>
        </row>
        <row r="1157">
          <cell r="P1157" t="str">
            <v>RPZP.06.06.01-32-006/11</v>
          </cell>
          <cell r="Q1157" t="e">
            <v>#N/A</v>
          </cell>
          <cell r="R1157" t="str">
            <v>ostatni</v>
          </cell>
          <cell r="S1157" t="str">
            <v>Wspólnota Mieszkaniowa przy ul. Bohaterów Getta Warszawskiego 5 w Szczecinie</v>
          </cell>
          <cell r="T1157" t="str">
            <v>8522231435</v>
          </cell>
          <cell r="U1157" t="str">
            <v>2014-05-15</v>
          </cell>
          <cell r="V1157">
            <v>12267.17</v>
          </cell>
          <cell r="W1157">
            <v>12267.17</v>
          </cell>
          <cell r="X1157" t="str">
            <v>Tak</v>
          </cell>
          <cell r="Y1157">
            <v>101123.37</v>
          </cell>
          <cell r="Z1157">
            <v>248636.79999999999</v>
          </cell>
          <cell r="AA1157">
            <v>83191.83</v>
          </cell>
          <cell r="AB1157">
            <v>101123.37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202246.75</v>
          </cell>
          <cell r="AH1157">
            <v>202246.75</v>
          </cell>
          <cell r="AI1157">
            <v>101123.37</v>
          </cell>
        </row>
        <row r="1158">
          <cell r="P1158" t="str">
            <v>RPZP.06.06.01-32-007/11</v>
          </cell>
          <cell r="Q1158" t="e">
            <v>#N/A</v>
          </cell>
          <cell r="R1158" t="str">
            <v>ostatni</v>
          </cell>
          <cell r="S1158" t="str">
            <v>Wspólnota Mieszkaniowa przy ul. Bohaterów Getta Warszawskiego 23 w Szczecinie</v>
          </cell>
          <cell r="T1158" t="str">
            <v>8522231530</v>
          </cell>
          <cell r="U1158" t="str">
            <v>2014-02-11</v>
          </cell>
          <cell r="V1158">
            <v>22384.83</v>
          </cell>
          <cell r="W1158">
            <v>22384.83</v>
          </cell>
          <cell r="X1158" t="str">
            <v>Tak</v>
          </cell>
          <cell r="Y1158">
            <v>130108.21</v>
          </cell>
          <cell r="Z1158">
            <v>454445.2</v>
          </cell>
          <cell r="AA1158">
            <v>85000</v>
          </cell>
          <cell r="AB1158">
            <v>130108.21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325270.56</v>
          </cell>
          <cell r="AH1158">
            <v>325270.56</v>
          </cell>
          <cell r="AI1158">
            <v>130108.21</v>
          </cell>
        </row>
        <row r="1159">
          <cell r="P1159" t="str">
            <v>RPZP.06.06.01-32-008/11</v>
          </cell>
          <cell r="Q1159" t="e">
            <v>#N/A</v>
          </cell>
          <cell r="R1159" t="str">
            <v>ostatni</v>
          </cell>
          <cell r="S1159" t="str">
            <v>Wspólnota Mieszkaniowa przy ul. Królowej Jadwigi 4 w Szczecinie</v>
          </cell>
          <cell r="T1159" t="str">
            <v>8522216884</v>
          </cell>
          <cell r="U1159" t="str">
            <v>2013-12-09</v>
          </cell>
          <cell r="V1159">
            <v>24273.59</v>
          </cell>
          <cell r="W1159">
            <v>24273.59</v>
          </cell>
          <cell r="X1159" t="str">
            <v>Tak</v>
          </cell>
          <cell r="Y1159">
            <v>132875.72</v>
          </cell>
          <cell r="Z1159">
            <v>288911.45</v>
          </cell>
          <cell r="AA1159">
            <v>120550.1</v>
          </cell>
          <cell r="AB1159">
            <v>132875.72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265751.44</v>
          </cell>
          <cell r="AH1159">
            <v>265751.44</v>
          </cell>
          <cell r="AI1159">
            <v>132875.72</v>
          </cell>
        </row>
        <row r="1160">
          <cell r="P1160" t="str">
            <v>RPZP.06.06.01-32-009/11</v>
          </cell>
          <cell r="Q1160" t="e">
            <v>#N/A</v>
          </cell>
          <cell r="R1160" t="str">
            <v>ostatni</v>
          </cell>
          <cell r="S1160" t="str">
            <v>Wspólnota Mieszkaniowa przy ul. Królowej Jadwigi 43 w Szczecinie</v>
          </cell>
          <cell r="T1160" t="str">
            <v>8522216938</v>
          </cell>
          <cell r="U1160" t="str">
            <v>2014-03-03</v>
          </cell>
          <cell r="V1160">
            <v>54106.93</v>
          </cell>
          <cell r="W1160">
            <v>54106.93</v>
          </cell>
          <cell r="X1160" t="str">
            <v>Tak</v>
          </cell>
          <cell r="Y1160">
            <v>238452.03</v>
          </cell>
          <cell r="Z1160">
            <v>733291.2</v>
          </cell>
          <cell r="AA1160">
            <v>137994.54</v>
          </cell>
          <cell r="AB1160">
            <v>238452.03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596130.11</v>
          </cell>
          <cell r="AH1160">
            <v>596130.11</v>
          </cell>
          <cell r="AI1160">
            <v>238452.03</v>
          </cell>
        </row>
        <row r="1161">
          <cell r="P1161" t="str">
            <v>RPZP.06.06.01-32-010/11</v>
          </cell>
          <cell r="Q1161" t="e">
            <v>#N/A</v>
          </cell>
          <cell r="R1161" t="str">
            <v>ostatni</v>
          </cell>
          <cell r="S1161" t="str">
            <v>Wspólnota Mieszkaniowa przy ul. Królowej Jadwigi 44 w Szczecinie</v>
          </cell>
          <cell r="T1161" t="str">
            <v>8522217903</v>
          </cell>
          <cell r="U1161" t="str">
            <v>2014-07-18</v>
          </cell>
          <cell r="V1161">
            <v>36811.519999999997</v>
          </cell>
          <cell r="W1161">
            <v>36811.519999999997</v>
          </cell>
          <cell r="X1161" t="str">
            <v>Tak</v>
          </cell>
          <cell r="Y1161">
            <v>211727.49</v>
          </cell>
          <cell r="Z1161">
            <v>499268.16</v>
          </cell>
          <cell r="AA1161">
            <v>101000</v>
          </cell>
          <cell r="AB1161">
            <v>211727.49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423454.99</v>
          </cell>
          <cell r="AH1161">
            <v>423454.99</v>
          </cell>
          <cell r="AI1161">
            <v>211727.49</v>
          </cell>
        </row>
        <row r="1162">
          <cell r="P1162" t="str">
            <v>RPZP.06.06.01-32-011/11</v>
          </cell>
          <cell r="Q1162" t="e">
            <v>#N/A</v>
          </cell>
          <cell r="R1162" t="str">
            <v>ostatni</v>
          </cell>
          <cell r="S1162" t="str">
            <v>Wspólnota Mieszkaniowa przy ulicy Królowej Jadwigi 46 w Szczecinie</v>
          </cell>
          <cell r="T1162" t="str">
            <v>8522217895</v>
          </cell>
          <cell r="U1162" t="str">
            <v>2014-05-16</v>
          </cell>
          <cell r="V1162">
            <v>60848.09</v>
          </cell>
          <cell r="W1162">
            <v>60848.09</v>
          </cell>
          <cell r="X1162" t="str">
            <v>Tak</v>
          </cell>
          <cell r="Y1162">
            <v>176765.44</v>
          </cell>
          <cell r="Z1162">
            <v>420492.69</v>
          </cell>
          <cell r="AA1162">
            <v>112831.95</v>
          </cell>
          <cell r="AB1162">
            <v>176765.44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353530.9</v>
          </cell>
          <cell r="AH1162">
            <v>353530.9</v>
          </cell>
          <cell r="AI1162">
            <v>176765.44</v>
          </cell>
        </row>
        <row r="1163">
          <cell r="P1163" t="str">
            <v>RPZP.07.01.01-32-001/09</v>
          </cell>
          <cell r="Q1163" t="e">
            <v>#N/A</v>
          </cell>
          <cell r="R1163" t="str">
            <v>ostatni</v>
          </cell>
          <cell r="S1163" t="str">
            <v>Akademia Morska w Szczecinie</v>
          </cell>
          <cell r="T1163" t="str">
            <v>8510006388</v>
          </cell>
          <cell r="U1163" t="str">
            <v>2011-12-23</v>
          </cell>
          <cell r="V1163">
            <v>760231.31</v>
          </cell>
          <cell r="W1163">
            <v>380057.75</v>
          </cell>
          <cell r="X1163" t="str">
            <v>Tak</v>
          </cell>
          <cell r="Y1163">
            <v>5768155.5099999998</v>
          </cell>
          <cell r="Z1163">
            <v>9858761.9399999995</v>
          </cell>
          <cell r="AA1163">
            <v>2034500</v>
          </cell>
          <cell r="AB1163">
            <v>2883638.59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5768155.5099999998</v>
          </cell>
          <cell r="AH1163">
            <v>5768155.5099999998</v>
          </cell>
          <cell r="AI1163">
            <v>2883638.59</v>
          </cell>
        </row>
        <row r="1164">
          <cell r="P1164" t="str">
            <v>RPZP.07.01.01-32-002/09</v>
          </cell>
          <cell r="Q1164" t="e">
            <v>#N/A</v>
          </cell>
          <cell r="R1164" t="str">
            <v>ostatni</v>
          </cell>
          <cell r="S1164" t="str">
            <v>Państwowa Wyższa Szkoła Zawodowa w Wałczu</v>
          </cell>
          <cell r="T1164" t="str">
            <v>7651597178</v>
          </cell>
          <cell r="U1164" t="str">
            <v>2011-06-15</v>
          </cell>
          <cell r="V1164">
            <v>0</v>
          </cell>
          <cell r="W1164">
            <v>0</v>
          </cell>
          <cell r="X1164" t="str">
            <v>Tak</v>
          </cell>
          <cell r="Y1164">
            <v>2547691.7599999998</v>
          </cell>
          <cell r="Z1164">
            <v>2547691.7599999998</v>
          </cell>
          <cell r="AA1164">
            <v>1061059.1499999999</v>
          </cell>
          <cell r="AB1164">
            <v>1273845.8799999999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2547691.7599999998</v>
          </cell>
          <cell r="AH1164">
            <v>2547691.7599999998</v>
          </cell>
          <cell r="AI1164">
            <v>1273845.8799999999</v>
          </cell>
        </row>
        <row r="1165">
          <cell r="P1165" t="str">
            <v>RPZP.07.01.01-32-003/09</v>
          </cell>
          <cell r="Q1165" t="e">
            <v>#N/A</v>
          </cell>
          <cell r="R1165" t="str">
            <v>ostatni</v>
          </cell>
          <cell r="S1165" t="str">
            <v>Wyższa Szkoła Humanistyczna Towarzystwa Wiedzy Powszechnej w Szczecinie</v>
          </cell>
          <cell r="T1165" t="str">
            <v>8522047217</v>
          </cell>
          <cell r="U1165" t="str">
            <v>2010-08-27</v>
          </cell>
          <cell r="V1165">
            <v>0</v>
          </cell>
          <cell r="W1165">
            <v>0</v>
          </cell>
          <cell r="X1165" t="str">
            <v>Tak</v>
          </cell>
          <cell r="Y1165">
            <v>2572034.6</v>
          </cell>
          <cell r="Z1165">
            <v>2611380.44</v>
          </cell>
          <cell r="AA1165">
            <v>0</v>
          </cell>
          <cell r="AB1165">
            <v>1286017.3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2572034.6</v>
          </cell>
          <cell r="AH1165">
            <v>2572034.6</v>
          </cell>
          <cell r="AI1165">
            <v>1286017.3</v>
          </cell>
        </row>
        <row r="1166">
          <cell r="P1166" t="str">
            <v>RPZP.07.01.01-32-004/09</v>
          </cell>
          <cell r="Q1166" t="e">
            <v>#N/A</v>
          </cell>
          <cell r="R1166" t="str">
            <v>ostatni</v>
          </cell>
          <cell r="S1166" t="str">
            <v>Zachodniopomorska Szkoła Biznesu w Szczecinie</v>
          </cell>
          <cell r="T1166" t="str">
            <v>8520019079</v>
          </cell>
          <cell r="U1166" t="str">
            <v>2011-02-25</v>
          </cell>
          <cell r="V1166">
            <v>295629.90000000002</v>
          </cell>
          <cell r="W1166">
            <v>295629.90000000002</v>
          </cell>
          <cell r="X1166" t="str">
            <v>Tak</v>
          </cell>
          <cell r="Y1166">
            <v>295629.90000000002</v>
          </cell>
          <cell r="Z1166">
            <v>591259.80000000005</v>
          </cell>
          <cell r="AA1166">
            <v>0</v>
          </cell>
          <cell r="AB1166">
            <v>295629.90000000002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591259.80000000005</v>
          </cell>
          <cell r="AH1166">
            <v>591259.80000000005</v>
          </cell>
          <cell r="AI1166">
            <v>295629.90000000002</v>
          </cell>
        </row>
        <row r="1167">
          <cell r="P1167" t="str">
            <v>RPZP.07.01.01-32-008/09</v>
          </cell>
          <cell r="Q1167" t="e">
            <v>#N/A</v>
          </cell>
          <cell r="R1167" t="str">
            <v>ostatni</v>
          </cell>
          <cell r="S1167" t="str">
            <v>Pomorski Uniwersytet Medyczny w Szczecinie</v>
          </cell>
          <cell r="T1167" t="str">
            <v>8520006757</v>
          </cell>
          <cell r="U1167" t="str">
            <v>2012-03-23</v>
          </cell>
          <cell r="V1167">
            <v>920532.14</v>
          </cell>
          <cell r="W1167">
            <v>460266.07</v>
          </cell>
          <cell r="X1167" t="str">
            <v>Tak</v>
          </cell>
          <cell r="Y1167">
            <v>2007384.16</v>
          </cell>
          <cell r="Z1167">
            <v>2053911.3</v>
          </cell>
          <cell r="AA1167">
            <v>383981</v>
          </cell>
          <cell r="AB1167">
            <v>1003692.08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2007384.16</v>
          </cell>
          <cell r="AH1167">
            <v>2053911.29</v>
          </cell>
          <cell r="AI1167">
            <v>1003692.08</v>
          </cell>
        </row>
        <row r="1168">
          <cell r="P1168" t="str">
            <v>RPZP.07.01.01-32-009/09</v>
          </cell>
          <cell r="Q1168" t="e">
            <v>#N/A</v>
          </cell>
          <cell r="R1168" t="str">
            <v>ostatni</v>
          </cell>
          <cell r="S1168" t="str">
            <v>Pomorski Uniwesytet Medyczny w Szczecinie</v>
          </cell>
          <cell r="T1168" t="str">
            <v>8520006757</v>
          </cell>
          <cell r="U1168" t="str">
            <v>2011-02-08</v>
          </cell>
          <cell r="V1168">
            <v>886337.73</v>
          </cell>
          <cell r="W1168">
            <v>443168.86</v>
          </cell>
          <cell r="X1168" t="str">
            <v>Tak</v>
          </cell>
          <cell r="Y1168">
            <v>1230337.71</v>
          </cell>
          <cell r="Z1168">
            <v>1281957.71</v>
          </cell>
          <cell r="AA1168">
            <v>215840</v>
          </cell>
          <cell r="AB1168">
            <v>615168.85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1230337.71</v>
          </cell>
          <cell r="AH1168">
            <v>1230337.71</v>
          </cell>
          <cell r="AI1168">
            <v>615168.85</v>
          </cell>
        </row>
        <row r="1169">
          <cell r="P1169" t="str">
            <v>RPZP.07.01.01-32-010/09</v>
          </cell>
          <cell r="Q1169" t="e">
            <v>#N/A</v>
          </cell>
          <cell r="R1169" t="str">
            <v>ostatni</v>
          </cell>
          <cell r="S1169" t="str">
            <v>Uniwersytet Szczeciński</v>
          </cell>
          <cell r="T1169" t="str">
            <v>8510208005</v>
          </cell>
          <cell r="U1169" t="str">
            <v>2013-01-03</v>
          </cell>
          <cell r="V1169">
            <v>481997.16</v>
          </cell>
          <cell r="W1169">
            <v>240998.58</v>
          </cell>
          <cell r="X1169" t="str">
            <v>Tak</v>
          </cell>
          <cell r="Y1169">
            <v>639120.66</v>
          </cell>
          <cell r="Z1169">
            <v>669046.34</v>
          </cell>
          <cell r="AA1169">
            <v>0</v>
          </cell>
          <cell r="AB1169">
            <v>319560.32000000001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639120.66</v>
          </cell>
          <cell r="AH1169">
            <v>639120.66</v>
          </cell>
          <cell r="AI1169">
            <v>319560.32000000001</v>
          </cell>
        </row>
        <row r="1170">
          <cell r="P1170" t="str">
            <v>RPZP.07.01.02-32-001/09</v>
          </cell>
          <cell r="Q1170" t="e">
            <v>#N/A</v>
          </cell>
          <cell r="R1170" t="str">
            <v>ostatni</v>
          </cell>
          <cell r="S1170" t="str">
            <v>Gmina Miasto Świnoujście</v>
          </cell>
          <cell r="T1170" t="str">
            <v>8551571375</v>
          </cell>
          <cell r="U1170" t="str">
            <v>2010-12-22</v>
          </cell>
          <cell r="V1170">
            <v>491472.01</v>
          </cell>
          <cell r="W1170">
            <v>245736</v>
          </cell>
          <cell r="X1170" t="str">
            <v>Tak</v>
          </cell>
          <cell r="Y1170">
            <v>1016527.8</v>
          </cell>
          <cell r="Z1170">
            <v>1022175.8</v>
          </cell>
          <cell r="AA1170">
            <v>0</v>
          </cell>
          <cell r="AB1170">
            <v>508263.89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1016527.8</v>
          </cell>
          <cell r="AH1170">
            <v>1016527.8</v>
          </cell>
          <cell r="AI1170">
            <v>508263.89</v>
          </cell>
        </row>
        <row r="1171">
          <cell r="P1171" t="str">
            <v>RPZP.07.01.02-32-002/10</v>
          </cell>
          <cell r="Q1171" t="e">
            <v>#N/A</v>
          </cell>
          <cell r="R1171" t="str">
            <v>ostatni</v>
          </cell>
          <cell r="S1171" t="str">
            <v>Powiat Goleniowski</v>
          </cell>
          <cell r="T1171" t="str">
            <v>8561577155</v>
          </cell>
          <cell r="U1171" t="str">
            <v>2013-11-20</v>
          </cell>
          <cell r="V1171">
            <v>2507705.56</v>
          </cell>
          <cell r="W1171">
            <v>1253852.78</v>
          </cell>
          <cell r="X1171" t="str">
            <v>Tak</v>
          </cell>
          <cell r="Y1171">
            <v>9574815.9299999997</v>
          </cell>
          <cell r="Z1171">
            <v>9719927.0700000003</v>
          </cell>
          <cell r="AA1171">
            <v>1100000</v>
          </cell>
          <cell r="AB1171">
            <v>4787407.93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9574815.9299999997</v>
          </cell>
          <cell r="AH1171">
            <v>9716858.7599999998</v>
          </cell>
          <cell r="AI1171">
            <v>4787407.93</v>
          </cell>
        </row>
        <row r="1172">
          <cell r="P1172" t="str">
            <v>RPZP.07.01.02-32-003/10</v>
          </cell>
          <cell r="Q1172" t="e">
            <v>#N/A</v>
          </cell>
          <cell r="R1172" t="str">
            <v>ostatni</v>
          </cell>
          <cell r="S1172" t="str">
            <v>Gmina Gryfino</v>
          </cell>
          <cell r="T1172" t="str">
            <v>8581726078</v>
          </cell>
          <cell r="U1172" t="str">
            <v>2011-12-13</v>
          </cell>
          <cell r="V1172">
            <v>340793.55</v>
          </cell>
          <cell r="W1172">
            <v>170396.77</v>
          </cell>
          <cell r="X1172" t="str">
            <v>Tak</v>
          </cell>
          <cell r="Y1172">
            <v>440942.06</v>
          </cell>
          <cell r="Z1172">
            <v>472930.67</v>
          </cell>
          <cell r="AA1172">
            <v>0</v>
          </cell>
          <cell r="AB1172">
            <v>220471.03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440942.06</v>
          </cell>
          <cell r="AH1172">
            <v>465456.34</v>
          </cell>
          <cell r="AI1172">
            <v>220471.03</v>
          </cell>
        </row>
        <row r="1173">
          <cell r="P1173" t="str">
            <v>RPZP.07.01.02-32-004/09</v>
          </cell>
          <cell r="Q1173" t="e">
            <v>#N/A</v>
          </cell>
          <cell r="R1173" t="str">
            <v>ostatni</v>
          </cell>
          <cell r="S1173" t="str">
            <v>Powiat Gryfiński</v>
          </cell>
          <cell r="T1173" t="str">
            <v>8581563280</v>
          </cell>
          <cell r="U1173" t="str">
            <v>2013-02-21</v>
          </cell>
          <cell r="V1173">
            <v>152524.99</v>
          </cell>
          <cell r="W1173">
            <v>76262.48</v>
          </cell>
          <cell r="X1173" t="str">
            <v>Tak</v>
          </cell>
          <cell r="Y1173">
            <v>763348.49</v>
          </cell>
          <cell r="Z1173">
            <v>777698.03</v>
          </cell>
          <cell r="AA1173">
            <v>117882.87</v>
          </cell>
          <cell r="AB1173">
            <v>381674.23999999999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763348.49</v>
          </cell>
          <cell r="AH1173">
            <v>771323.49</v>
          </cell>
          <cell r="AI1173">
            <v>381674.23999999999</v>
          </cell>
        </row>
        <row r="1174">
          <cell r="P1174" t="str">
            <v>RPZP.07.01.02-32-005/09</v>
          </cell>
          <cell r="Q1174" t="e">
            <v>#N/A</v>
          </cell>
          <cell r="R1174" t="str">
            <v>ostatni</v>
          </cell>
          <cell r="S1174" t="str">
            <v>Powiat Wałecki</v>
          </cell>
          <cell r="T1174" t="str">
            <v>7651504461</v>
          </cell>
          <cell r="U1174" t="str">
            <v>2012-12-05</v>
          </cell>
          <cell r="V1174">
            <v>436129.57</v>
          </cell>
          <cell r="W1174">
            <v>192491</v>
          </cell>
          <cell r="X1174" t="str">
            <v>Tak</v>
          </cell>
          <cell r="Y1174">
            <v>1271352.42</v>
          </cell>
          <cell r="Z1174">
            <v>1372435.75</v>
          </cell>
          <cell r="AA1174">
            <v>426000</v>
          </cell>
          <cell r="AB1174">
            <v>635676.19999999995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1271352.42</v>
          </cell>
          <cell r="AH1174">
            <v>1356178.82</v>
          </cell>
          <cell r="AI1174">
            <v>635676.19999999995</v>
          </cell>
        </row>
        <row r="1175">
          <cell r="P1175" t="str">
            <v>RPZP.07.01.02-32-005/10</v>
          </cell>
          <cell r="Q1175" t="e">
            <v>#N/A</v>
          </cell>
          <cell r="R1175" t="str">
            <v>ostatni</v>
          </cell>
          <cell r="S1175" t="str">
            <v>Gmina Stepnica</v>
          </cell>
          <cell r="T1175" t="str">
            <v>8560008633</v>
          </cell>
          <cell r="U1175" t="str">
            <v>2011-10-12</v>
          </cell>
          <cell r="V1175">
            <v>360669.71</v>
          </cell>
          <cell r="W1175">
            <v>180334.85</v>
          </cell>
          <cell r="X1175" t="str">
            <v>Tak</v>
          </cell>
          <cell r="Y1175">
            <v>360669.71</v>
          </cell>
          <cell r="Z1175">
            <v>694088.4</v>
          </cell>
          <cell r="AA1175">
            <v>0</v>
          </cell>
          <cell r="AB1175">
            <v>180334.85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360669.71</v>
          </cell>
          <cell r="AH1175">
            <v>407937.96</v>
          </cell>
          <cell r="AI1175">
            <v>180334.85</v>
          </cell>
        </row>
        <row r="1176">
          <cell r="P1176" t="str">
            <v>RPZP.07.01.02-32-006/09</v>
          </cell>
          <cell r="Q1176" t="e">
            <v>#N/A</v>
          </cell>
          <cell r="R1176" t="str">
            <v>ostatni</v>
          </cell>
          <cell r="S1176" t="str">
            <v>Powiat Stargardzki</v>
          </cell>
          <cell r="T1176" t="str">
            <v>8542228620</v>
          </cell>
          <cell r="U1176" t="str">
            <v>2011-03-23</v>
          </cell>
          <cell r="V1176">
            <v>809244.28</v>
          </cell>
          <cell r="W1176">
            <v>404622.13</v>
          </cell>
          <cell r="X1176" t="str">
            <v>Tak</v>
          </cell>
          <cell r="Y1176">
            <v>1887805.13</v>
          </cell>
          <cell r="Z1176">
            <v>1899266.05</v>
          </cell>
          <cell r="AA1176">
            <v>0</v>
          </cell>
          <cell r="AB1176">
            <v>943902.56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1887805.13</v>
          </cell>
          <cell r="AH1176">
            <v>1887805.13</v>
          </cell>
          <cell r="AI1176">
            <v>943902.56</v>
          </cell>
        </row>
        <row r="1177">
          <cell r="P1177" t="str">
            <v>RPZP.07.01.02-32-007/09</v>
          </cell>
          <cell r="Q1177" t="e">
            <v>#N/A</v>
          </cell>
          <cell r="R1177" t="str">
            <v>ostatni</v>
          </cell>
          <cell r="S1177" t="str">
            <v>Powiat Kamieński</v>
          </cell>
          <cell r="T1177" t="str">
            <v>9860166259</v>
          </cell>
          <cell r="U1177" t="str">
            <v>2011-07-20</v>
          </cell>
          <cell r="V1177">
            <v>487185.12</v>
          </cell>
          <cell r="W1177">
            <v>243592.55</v>
          </cell>
          <cell r="X1177" t="str">
            <v>Tak</v>
          </cell>
          <cell r="Y1177">
            <v>949999.99</v>
          </cell>
          <cell r="Z1177">
            <v>978800.89</v>
          </cell>
          <cell r="AA1177">
            <v>0</v>
          </cell>
          <cell r="AB1177">
            <v>474999.99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949999.99</v>
          </cell>
          <cell r="AH1177">
            <v>949999.99</v>
          </cell>
          <cell r="AI1177">
            <v>474999.99</v>
          </cell>
        </row>
        <row r="1178">
          <cell r="P1178" t="str">
            <v>RPZP.07.01.02-32-007/10</v>
          </cell>
          <cell r="Q1178" t="e">
            <v>#N/A</v>
          </cell>
          <cell r="R1178" t="str">
            <v>ostatni</v>
          </cell>
          <cell r="S1178" t="str">
            <v>Powiat Policki</v>
          </cell>
          <cell r="T1178" t="str">
            <v>8512550469</v>
          </cell>
          <cell r="U1178" t="str">
            <v>2013-01-28</v>
          </cell>
          <cell r="V1178">
            <v>539090.77</v>
          </cell>
          <cell r="W1178">
            <v>269545.39</v>
          </cell>
          <cell r="X1178" t="str">
            <v>Tak</v>
          </cell>
          <cell r="Y1178">
            <v>684390.72</v>
          </cell>
          <cell r="Z1178">
            <v>731102.04</v>
          </cell>
          <cell r="AA1178">
            <v>0</v>
          </cell>
          <cell r="AB1178">
            <v>342195.36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684390.72</v>
          </cell>
          <cell r="AH1178">
            <v>699000</v>
          </cell>
          <cell r="AI1178">
            <v>342195.36</v>
          </cell>
        </row>
        <row r="1179">
          <cell r="P1179" t="str">
            <v>RPZP.07.01.02-32-008/09</v>
          </cell>
          <cell r="Q1179" t="e">
            <v>#N/A</v>
          </cell>
          <cell r="R1179" t="str">
            <v>ostatni</v>
          </cell>
          <cell r="S1179" t="str">
            <v>Gmina Nowogard</v>
          </cell>
          <cell r="T1179" t="str">
            <v>8590012007</v>
          </cell>
          <cell r="U1179" t="str">
            <v>2010-10-20</v>
          </cell>
          <cell r="V1179">
            <v>160088.64000000001</v>
          </cell>
          <cell r="W1179">
            <v>80044.320000000007</v>
          </cell>
          <cell r="X1179" t="str">
            <v>Tak</v>
          </cell>
          <cell r="Y1179">
            <v>160088.64000000001</v>
          </cell>
          <cell r="Z1179">
            <v>198591.6</v>
          </cell>
          <cell r="AA1179">
            <v>0</v>
          </cell>
          <cell r="AB1179">
            <v>80044.320000000007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160088.64000000001</v>
          </cell>
          <cell r="AH1179">
            <v>160088.64000000001</v>
          </cell>
          <cell r="AI1179">
            <v>80044.320000000007</v>
          </cell>
        </row>
        <row r="1180">
          <cell r="P1180" t="str">
            <v>RPZP.07.01.02-32-009/10</v>
          </cell>
          <cell r="Q1180" t="e">
            <v>#N/A</v>
          </cell>
          <cell r="R1180" t="str">
            <v>ostatni</v>
          </cell>
          <cell r="S1180" t="str">
            <v>Powiat Kamieński</v>
          </cell>
          <cell r="T1180" t="str">
            <v>9860166259</v>
          </cell>
          <cell r="U1180" t="str">
            <v>2012-08-06</v>
          </cell>
          <cell r="V1180">
            <v>596222.06999999995</v>
          </cell>
          <cell r="W1180">
            <v>298111.03000000003</v>
          </cell>
          <cell r="X1180" t="str">
            <v>Tak</v>
          </cell>
          <cell r="Y1180">
            <v>1509263.62</v>
          </cell>
          <cell r="Z1180">
            <v>1549614.86</v>
          </cell>
          <cell r="AA1180">
            <v>0</v>
          </cell>
          <cell r="AB1180">
            <v>754631.8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1509263.62</v>
          </cell>
          <cell r="AH1180">
            <v>1509263.62</v>
          </cell>
          <cell r="AI1180">
            <v>754631.8</v>
          </cell>
        </row>
        <row r="1181">
          <cell r="P1181" t="str">
            <v>RPZP.07.01.02-32-010/09</v>
          </cell>
          <cell r="Q1181" t="e">
            <v>#N/A</v>
          </cell>
          <cell r="R1181" t="str">
            <v>ostatni</v>
          </cell>
          <cell r="S1181" t="str">
            <v>Powiat Drawski</v>
          </cell>
          <cell r="T1181" t="str">
            <v>2530305547</v>
          </cell>
          <cell r="U1181" t="str">
            <v>2011-12-02</v>
          </cell>
          <cell r="V1181">
            <v>501310.84</v>
          </cell>
          <cell r="W1181">
            <v>250655.42</v>
          </cell>
          <cell r="X1181" t="str">
            <v>Tak</v>
          </cell>
          <cell r="Y1181">
            <v>770751.94</v>
          </cell>
          <cell r="Z1181">
            <v>778645</v>
          </cell>
          <cell r="AA1181">
            <v>0</v>
          </cell>
          <cell r="AB1181">
            <v>385375.97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770751.94</v>
          </cell>
          <cell r="AH1181">
            <v>770751.94</v>
          </cell>
          <cell r="AI1181">
            <v>385375.97</v>
          </cell>
        </row>
        <row r="1182">
          <cell r="P1182" t="str">
            <v>RPZP.07.01.02-32-011/10</v>
          </cell>
          <cell r="Q1182" t="e">
            <v>#N/A</v>
          </cell>
          <cell r="R1182" t="str">
            <v>ostatni</v>
          </cell>
          <cell r="S1182" t="str">
            <v>Powiat Drawski</v>
          </cell>
          <cell r="T1182" t="str">
            <v>2530305547</v>
          </cell>
          <cell r="U1182" t="str">
            <v>2011-11-07</v>
          </cell>
          <cell r="V1182">
            <v>1401913.84</v>
          </cell>
          <cell r="W1182">
            <v>700956.89</v>
          </cell>
          <cell r="X1182" t="str">
            <v>Tak</v>
          </cell>
          <cell r="Y1182">
            <v>1627421.84</v>
          </cell>
          <cell r="Z1182">
            <v>1627421.84</v>
          </cell>
          <cell r="AA1182">
            <v>0</v>
          </cell>
          <cell r="AB1182">
            <v>813710.88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1627421.84</v>
          </cell>
          <cell r="AH1182">
            <v>1627421.84</v>
          </cell>
          <cell r="AI1182">
            <v>813710.88</v>
          </cell>
        </row>
        <row r="1183">
          <cell r="P1183" t="str">
            <v>RPZP.07.01.02-32-012/09</v>
          </cell>
          <cell r="Q1183" t="e">
            <v>#N/A</v>
          </cell>
          <cell r="R1183" t="str">
            <v>ostatni</v>
          </cell>
          <cell r="S1183" t="str">
            <v>Powiat Myśliborski</v>
          </cell>
          <cell r="T1183" t="str">
            <v>5971628152</v>
          </cell>
          <cell r="U1183" t="str">
            <v>2012-10-25</v>
          </cell>
          <cell r="V1183">
            <v>59387.71</v>
          </cell>
          <cell r="W1183">
            <v>29693.85</v>
          </cell>
          <cell r="X1183" t="str">
            <v>Tak</v>
          </cell>
          <cell r="Y1183">
            <v>1159011.44</v>
          </cell>
          <cell r="Z1183">
            <v>1162553.69</v>
          </cell>
          <cell r="AA1183">
            <v>0</v>
          </cell>
          <cell r="AB1183">
            <v>579505.71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1159011.44</v>
          </cell>
          <cell r="AH1183">
            <v>1162553.69</v>
          </cell>
          <cell r="AI1183">
            <v>579505.71</v>
          </cell>
        </row>
        <row r="1184">
          <cell r="P1184" t="str">
            <v>RPZP.07.01.02-32-012/10</v>
          </cell>
          <cell r="Q1184" t="e">
            <v>#N/A</v>
          </cell>
          <cell r="R1184" t="str">
            <v>ostatni</v>
          </cell>
          <cell r="S1184" t="str">
            <v>Powiat Świdwiński</v>
          </cell>
          <cell r="T1184" t="str">
            <v>6721722985</v>
          </cell>
          <cell r="U1184" t="str">
            <v>2013-11-14</v>
          </cell>
          <cell r="V1184">
            <v>1765306.65</v>
          </cell>
          <cell r="W1184">
            <v>882653.32</v>
          </cell>
          <cell r="X1184" t="str">
            <v>Tak</v>
          </cell>
          <cell r="Y1184">
            <v>3342490.24</v>
          </cell>
          <cell r="Z1184">
            <v>3614423.13</v>
          </cell>
          <cell r="AA1184">
            <v>0</v>
          </cell>
          <cell r="AB1184">
            <v>1671245.12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3342490.24</v>
          </cell>
          <cell r="AH1184">
            <v>3435303.44</v>
          </cell>
          <cell r="AI1184">
            <v>1671245.12</v>
          </cell>
        </row>
        <row r="1185">
          <cell r="P1185" t="str">
            <v>RPZP.07.01.02-32-013/09</v>
          </cell>
          <cell r="Q1185" t="e">
            <v>#N/A</v>
          </cell>
          <cell r="R1185" t="str">
            <v>ostatni</v>
          </cell>
          <cell r="S1185" t="str">
            <v>Powiat Szczecinecki</v>
          </cell>
          <cell r="T1185" t="str">
            <v>6731630032</v>
          </cell>
          <cell r="U1185" t="str">
            <v>2010-12-22</v>
          </cell>
          <cell r="V1185">
            <v>371578.87</v>
          </cell>
          <cell r="W1185">
            <v>185789.43</v>
          </cell>
          <cell r="X1185" t="str">
            <v>Tak</v>
          </cell>
          <cell r="Y1185">
            <v>825422.98</v>
          </cell>
          <cell r="Z1185">
            <v>827856.88</v>
          </cell>
          <cell r="AA1185">
            <v>0</v>
          </cell>
          <cell r="AB1185">
            <v>412711.49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825422.98</v>
          </cell>
          <cell r="AH1185">
            <v>825422.98</v>
          </cell>
          <cell r="AI1185">
            <v>412711.49</v>
          </cell>
        </row>
        <row r="1186">
          <cell r="P1186" t="str">
            <v>RPZP.07.01.02-32-015/09</v>
          </cell>
          <cell r="Q1186" t="e">
            <v>#N/A</v>
          </cell>
          <cell r="R1186" t="str">
            <v>ostatni</v>
          </cell>
          <cell r="S1186" t="str">
            <v>Powiat Świdwiński</v>
          </cell>
          <cell r="T1186" t="str">
            <v>6721722985</v>
          </cell>
          <cell r="U1186" t="str">
            <v>2013-01-31</v>
          </cell>
          <cell r="V1186">
            <v>290398.32</v>
          </cell>
          <cell r="W1186">
            <v>145199.14000000001</v>
          </cell>
          <cell r="X1186" t="str">
            <v>Tak</v>
          </cell>
          <cell r="Y1186">
            <v>2819590.53</v>
          </cell>
          <cell r="Z1186">
            <v>7806529.04</v>
          </cell>
          <cell r="AA1186">
            <v>0</v>
          </cell>
          <cell r="AB1186">
            <v>1409795.25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2819590.53</v>
          </cell>
          <cell r="AH1186">
            <v>2843801.87</v>
          </cell>
          <cell r="AI1186">
            <v>1409795.25</v>
          </cell>
        </row>
        <row r="1187">
          <cell r="P1187" t="str">
            <v>RPZP.07.01.02-32-015/10</v>
          </cell>
          <cell r="Q1187" t="e">
            <v>#N/A</v>
          </cell>
          <cell r="R1187" t="str">
            <v>ostatni</v>
          </cell>
          <cell r="S1187" t="str">
            <v>Gmina Postomino</v>
          </cell>
          <cell r="T1187" t="str">
            <v>4990424533</v>
          </cell>
          <cell r="U1187" t="str">
            <v>2014-02-25</v>
          </cell>
          <cell r="V1187">
            <v>262756.90000000002</v>
          </cell>
          <cell r="W1187">
            <v>131378.44</v>
          </cell>
          <cell r="X1187" t="str">
            <v>Tak</v>
          </cell>
          <cell r="Y1187">
            <v>2233930.17</v>
          </cell>
          <cell r="Z1187">
            <v>2233930.17</v>
          </cell>
          <cell r="AA1187">
            <v>765359</v>
          </cell>
          <cell r="AB1187">
            <v>1116965.08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2233930.17</v>
          </cell>
          <cell r="AH1187">
            <v>2233930.17</v>
          </cell>
          <cell r="AI1187">
            <v>1116965.08</v>
          </cell>
        </row>
        <row r="1188">
          <cell r="P1188" t="str">
            <v>RPZP.07.01.02-32-016/10</v>
          </cell>
          <cell r="Q1188" t="e">
            <v>#N/A</v>
          </cell>
          <cell r="R1188" t="str">
            <v>ostatni</v>
          </cell>
          <cell r="S1188" t="str">
            <v>Powiat białogardzki</v>
          </cell>
          <cell r="T1188" t="str">
            <v>6721720236</v>
          </cell>
          <cell r="U1188" t="str">
            <v>2012-11-12</v>
          </cell>
          <cell r="V1188">
            <v>246715.37</v>
          </cell>
          <cell r="W1188">
            <v>148029.21</v>
          </cell>
          <cell r="X1188" t="str">
            <v>Tak</v>
          </cell>
          <cell r="Y1188">
            <v>761002.57</v>
          </cell>
          <cell r="Z1188">
            <v>1205237.1499999999</v>
          </cell>
          <cell r="AA1188">
            <v>0</v>
          </cell>
          <cell r="AB1188">
            <v>456601.53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761002.57</v>
          </cell>
          <cell r="AH1188">
            <v>795194.56</v>
          </cell>
          <cell r="AI1188">
            <v>456601.53</v>
          </cell>
        </row>
        <row r="1189">
          <cell r="P1189" t="str">
            <v>RPZP.07.01.03-32-001/09</v>
          </cell>
          <cell r="Q1189" t="e">
            <v>#N/A</v>
          </cell>
          <cell r="R1189" t="str">
            <v>ostatni</v>
          </cell>
          <cell r="S1189" t="str">
            <v>Gmina Bobolice</v>
          </cell>
          <cell r="T1189" t="str">
            <v>4990441187</v>
          </cell>
          <cell r="U1189" t="str">
            <v>2013-07-24</v>
          </cell>
          <cell r="V1189">
            <v>928669.07</v>
          </cell>
          <cell r="W1189">
            <v>557201.44999999995</v>
          </cell>
          <cell r="X1189" t="str">
            <v>Tak</v>
          </cell>
          <cell r="Y1189">
            <v>4302693</v>
          </cell>
          <cell r="Z1189">
            <v>9911114.2899999991</v>
          </cell>
          <cell r="AA1189">
            <v>929564.2</v>
          </cell>
          <cell r="AB1189">
            <v>2581615.79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4302693</v>
          </cell>
          <cell r="AH1189">
            <v>4376477.25</v>
          </cell>
          <cell r="AI1189">
            <v>2581615.79</v>
          </cell>
        </row>
        <row r="1190">
          <cell r="P1190" t="str">
            <v>RPZP.07.02.00-32-001/09</v>
          </cell>
          <cell r="Q1190" t="e">
            <v>#N/A</v>
          </cell>
          <cell r="R1190" t="str">
            <v>ostatni</v>
          </cell>
          <cell r="S1190" t="str">
            <v>Gmina Miasto Kołobrzeg</v>
          </cell>
          <cell r="T1190" t="str">
            <v>6711698541</v>
          </cell>
          <cell r="U1190" t="str">
            <v>2012-09-13</v>
          </cell>
          <cell r="V1190">
            <v>3344609.35</v>
          </cell>
          <cell r="W1190">
            <v>1137167.23</v>
          </cell>
          <cell r="X1190" t="str">
            <v>Tak</v>
          </cell>
          <cell r="Y1190">
            <v>23905770.039999999</v>
          </cell>
          <cell r="Z1190">
            <v>24113775.530000001</v>
          </cell>
          <cell r="AA1190">
            <v>1602878.28</v>
          </cell>
          <cell r="AB1190">
            <v>8127961.7999999998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23905770.039999999</v>
          </cell>
          <cell r="AH1190">
            <v>24081802.109999999</v>
          </cell>
          <cell r="AI1190">
            <v>9562308</v>
          </cell>
        </row>
        <row r="1191">
          <cell r="P1191" t="str">
            <v>RPZP.07.02.00-32-002/09</v>
          </cell>
          <cell r="Q1191" t="e">
            <v>#N/A</v>
          </cell>
          <cell r="R1191" t="str">
            <v>ostatni</v>
          </cell>
          <cell r="S1191" t="str">
            <v>Gmina Resko</v>
          </cell>
          <cell r="T1191" t="str">
            <v>2530307954</v>
          </cell>
          <cell r="U1191" t="str">
            <v>2012-08-21</v>
          </cell>
          <cell r="V1191">
            <v>49405.95</v>
          </cell>
          <cell r="W1191">
            <v>29643.59</v>
          </cell>
          <cell r="X1191" t="str">
            <v>Tak</v>
          </cell>
          <cell r="Y1191">
            <v>2421662.15</v>
          </cell>
          <cell r="Z1191">
            <v>2518609.89</v>
          </cell>
          <cell r="AA1191">
            <v>1561159.02</v>
          </cell>
          <cell r="AB1191">
            <v>1452997.29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2421662.15</v>
          </cell>
          <cell r="AH1191">
            <v>2381386.79</v>
          </cell>
          <cell r="AI1191">
            <v>1452997.29</v>
          </cell>
        </row>
        <row r="1192">
          <cell r="P1192" t="str">
            <v>RPZP.07.02.00-32-003/09</v>
          </cell>
          <cell r="Q1192" t="e">
            <v>#N/A</v>
          </cell>
          <cell r="R1192" t="str">
            <v>ostatni</v>
          </cell>
          <cell r="S1192" t="str">
            <v>Gmina Barlinek</v>
          </cell>
          <cell r="T1192" t="str">
            <v>5971648491</v>
          </cell>
          <cell r="U1192" t="str">
            <v>2012-07-23</v>
          </cell>
          <cell r="V1192">
            <v>454112.82</v>
          </cell>
          <cell r="W1192">
            <v>227056.38</v>
          </cell>
          <cell r="X1192" t="str">
            <v>Tak</v>
          </cell>
          <cell r="Y1192">
            <v>2366353.88</v>
          </cell>
          <cell r="Z1192">
            <v>3508584.97</v>
          </cell>
          <cell r="AA1192">
            <v>500302.3</v>
          </cell>
          <cell r="AB1192">
            <v>1183176.93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2366353.88</v>
          </cell>
          <cell r="AH1192">
            <v>2375611.4500000002</v>
          </cell>
          <cell r="AI1192">
            <v>1183176.93</v>
          </cell>
        </row>
        <row r="1193">
          <cell r="P1193" t="str">
            <v>RPZP.07.02.00-32-004/09</v>
          </cell>
          <cell r="Q1193" t="e">
            <v>#N/A</v>
          </cell>
          <cell r="R1193" t="str">
            <v>ostatni</v>
          </cell>
          <cell r="S1193" t="str">
            <v>Gmina Goleniów</v>
          </cell>
          <cell r="T1193" t="str">
            <v>8560008981</v>
          </cell>
          <cell r="U1193" t="str">
            <v>2011-05-12</v>
          </cell>
          <cell r="V1193">
            <v>1153938.21</v>
          </cell>
          <cell r="W1193">
            <v>576969.1</v>
          </cell>
          <cell r="X1193" t="str">
            <v>Tak</v>
          </cell>
          <cell r="Y1193">
            <v>1444412.48</v>
          </cell>
          <cell r="Z1193">
            <v>1456224.11</v>
          </cell>
          <cell r="AA1193">
            <v>0</v>
          </cell>
          <cell r="AB1193">
            <v>722206.24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1444412.48</v>
          </cell>
          <cell r="AH1193">
            <v>1444412.48</v>
          </cell>
          <cell r="AI1193">
            <v>722206.24</v>
          </cell>
        </row>
        <row r="1194">
          <cell r="P1194" t="str">
            <v>RPZP.07.02.00-32-009/09</v>
          </cell>
          <cell r="Q1194" t="e">
            <v>#N/A</v>
          </cell>
          <cell r="R1194" t="str">
            <v>ostatni</v>
          </cell>
          <cell r="S1194" t="str">
            <v>Gmina Złocieniec</v>
          </cell>
          <cell r="T1194" t="str">
            <v>6741002018</v>
          </cell>
          <cell r="U1194" t="str">
            <v>2014-06-02</v>
          </cell>
          <cell r="V1194">
            <v>703946.79</v>
          </cell>
          <cell r="W1194">
            <v>422368.07</v>
          </cell>
          <cell r="X1194" t="str">
            <v>Tak</v>
          </cell>
          <cell r="Y1194">
            <v>2963329.11</v>
          </cell>
          <cell r="Z1194">
            <v>4910409.46</v>
          </cell>
          <cell r="AA1194">
            <v>1244282.8700000001</v>
          </cell>
          <cell r="AB1194">
            <v>1777997.46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2963329.11</v>
          </cell>
          <cell r="AH1194">
            <v>2963329.11</v>
          </cell>
          <cell r="AI1194">
            <v>1777997.46</v>
          </cell>
        </row>
        <row r="1195">
          <cell r="P1195" t="str">
            <v>RPZP.07.02.00-32-011/09</v>
          </cell>
          <cell r="Q1195" t="e">
            <v>#N/A</v>
          </cell>
          <cell r="R1195" t="str">
            <v>ostatni</v>
          </cell>
          <cell r="S1195" t="str">
            <v>Gmina Czaplinek</v>
          </cell>
          <cell r="T1195" t="str">
            <v>6741016121</v>
          </cell>
          <cell r="U1195" t="str">
            <v>2012-10-01</v>
          </cell>
          <cell r="V1195">
            <v>397505.1</v>
          </cell>
          <cell r="W1195">
            <v>34610.83</v>
          </cell>
          <cell r="X1195" t="str">
            <v>Tak</v>
          </cell>
          <cell r="Y1195">
            <v>1773804.95</v>
          </cell>
          <cell r="Z1195">
            <v>2021898.31</v>
          </cell>
          <cell r="AA1195">
            <v>519291.64</v>
          </cell>
          <cell r="AB1195">
            <v>553902.47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1773804.95</v>
          </cell>
          <cell r="AH1195">
            <v>1773804.95</v>
          </cell>
          <cell r="AI1195">
            <v>553902.47</v>
          </cell>
        </row>
        <row r="1196">
          <cell r="P1196" t="str">
            <v>RPZP.07.02.00-32-016/09</v>
          </cell>
          <cell r="Q1196" t="e">
            <v>#N/A</v>
          </cell>
          <cell r="R1196" t="str">
            <v>ostatni</v>
          </cell>
          <cell r="S1196" t="str">
            <v>Gmina Dziwnów</v>
          </cell>
          <cell r="T1196" t="str">
            <v>9860156976</v>
          </cell>
          <cell r="U1196" t="str">
            <v>2012-05-10</v>
          </cell>
          <cell r="V1196">
            <v>692790.64</v>
          </cell>
          <cell r="W1196">
            <v>346395.32</v>
          </cell>
          <cell r="X1196" t="str">
            <v>Tak</v>
          </cell>
          <cell r="Y1196">
            <v>1196870.31</v>
          </cell>
          <cell r="Z1196">
            <v>1211274</v>
          </cell>
          <cell r="AA1196">
            <v>0</v>
          </cell>
          <cell r="AB1196">
            <v>598435.15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1196870.31</v>
          </cell>
          <cell r="AH1196">
            <v>1210664</v>
          </cell>
          <cell r="AI1196">
            <v>598435.15</v>
          </cell>
        </row>
        <row r="1197">
          <cell r="P1197" t="str">
            <v>RPZP.07.02.00-32-017/09</v>
          </cell>
          <cell r="Q1197" t="e">
            <v>#N/A</v>
          </cell>
          <cell r="R1197" t="str">
            <v>ostatni</v>
          </cell>
          <cell r="S1197" t="str">
            <v>Zachodniopomorski Związek Piłki Nożnej w Szczecinie</v>
          </cell>
          <cell r="T1197" t="str">
            <v>8522115976</v>
          </cell>
          <cell r="U1197" t="str">
            <v>2012-09-04</v>
          </cell>
          <cell r="V1197">
            <v>1327097.3600000001</v>
          </cell>
          <cell r="W1197">
            <v>663548.66</v>
          </cell>
          <cell r="X1197" t="str">
            <v>Tak</v>
          </cell>
          <cell r="Y1197">
            <v>6871267.3399999999</v>
          </cell>
          <cell r="Z1197">
            <v>7207628.1299999999</v>
          </cell>
          <cell r="AA1197">
            <v>0</v>
          </cell>
          <cell r="AB1197">
            <v>3435633.67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6871267.3399999999</v>
          </cell>
          <cell r="AH1197">
            <v>6871267.3399999999</v>
          </cell>
          <cell r="AI1197">
            <v>3435633.67</v>
          </cell>
        </row>
        <row r="1198">
          <cell r="P1198" t="str">
            <v>RPZP.07.02.00-32-021/09</v>
          </cell>
          <cell r="Q1198" t="e">
            <v>#N/A</v>
          </cell>
          <cell r="R1198" t="str">
            <v>ostatni</v>
          </cell>
          <cell r="S1198" t="str">
            <v>Gmina Miasto Darłowo</v>
          </cell>
          <cell r="T1198" t="str">
            <v>4990527500</v>
          </cell>
          <cell r="U1198" t="str">
            <v>2013-04-10</v>
          </cell>
          <cell r="V1198">
            <v>1632965.03</v>
          </cell>
          <cell r="W1198">
            <v>816482.51</v>
          </cell>
          <cell r="X1198" t="str">
            <v>Tak</v>
          </cell>
          <cell r="Y1198">
            <v>2234685.84</v>
          </cell>
          <cell r="Z1198">
            <v>2324156.84</v>
          </cell>
          <cell r="AA1198">
            <v>0</v>
          </cell>
          <cell r="AB1198">
            <v>1117342.9099999999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2234685.84</v>
          </cell>
          <cell r="AH1198">
            <v>2319110.84</v>
          </cell>
          <cell r="AI1198">
            <v>1117342.9099999999</v>
          </cell>
        </row>
        <row r="1199">
          <cell r="P1199" t="str">
            <v>RPZP.07.02.00-32-022/09</v>
          </cell>
          <cell r="Q1199" t="e">
            <v>#N/A</v>
          </cell>
          <cell r="R1199" t="str">
            <v>ostatni</v>
          </cell>
          <cell r="S1199" t="str">
            <v>Miasto Białogard</v>
          </cell>
          <cell r="T1199" t="str">
            <v>6721001814</v>
          </cell>
          <cell r="U1199" t="str">
            <v>2011-05-17</v>
          </cell>
          <cell r="V1199">
            <v>481478.5</v>
          </cell>
          <cell r="W1199">
            <v>288887.09999999998</v>
          </cell>
          <cell r="X1199" t="str">
            <v>Tak</v>
          </cell>
          <cell r="Y1199">
            <v>481478.5</v>
          </cell>
          <cell r="Z1199">
            <v>499978.5</v>
          </cell>
          <cell r="AA1199">
            <v>0</v>
          </cell>
          <cell r="AB1199">
            <v>288887.09999999998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481478.5</v>
          </cell>
          <cell r="AH1199">
            <v>481478.5</v>
          </cell>
          <cell r="AI1199">
            <v>288887.09999999998</v>
          </cell>
        </row>
        <row r="1200">
          <cell r="P1200" t="str">
            <v>RPZP.07.02.00-32-023/09</v>
          </cell>
          <cell r="Q1200" t="e">
            <v>#N/A</v>
          </cell>
          <cell r="R1200" t="str">
            <v>ostatni</v>
          </cell>
          <cell r="S1200" t="str">
            <v>Miasto Białogard</v>
          </cell>
          <cell r="T1200" t="str">
            <v>6721001814</v>
          </cell>
          <cell r="U1200" t="str">
            <v>2012-10-16</v>
          </cell>
          <cell r="V1200">
            <v>1512645.09</v>
          </cell>
          <cell r="W1200">
            <v>907587.05</v>
          </cell>
          <cell r="X1200" t="str">
            <v>Tak</v>
          </cell>
          <cell r="Y1200">
            <v>4642609.22</v>
          </cell>
          <cell r="Z1200">
            <v>4758544.74</v>
          </cell>
          <cell r="AA1200">
            <v>976298.47</v>
          </cell>
          <cell r="AB1200">
            <v>2785565.52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4642609.22</v>
          </cell>
          <cell r="AH1200">
            <v>4644160.3600000003</v>
          </cell>
          <cell r="AI1200">
            <v>2785565.52</v>
          </cell>
        </row>
        <row r="1201">
          <cell r="P1201" t="str">
            <v>RPZP.07.03.01-32-002/09</v>
          </cell>
          <cell r="Q1201" t="e">
            <v>#N/A</v>
          </cell>
          <cell r="R1201" t="str">
            <v>ostatni</v>
          </cell>
          <cell r="S1201" t="str">
            <v>Zachodniopomorskie Centrum Onkologii</v>
          </cell>
          <cell r="T1201" t="str">
            <v>8512537776</v>
          </cell>
          <cell r="U1201" t="str">
            <v>2014-04-04</v>
          </cell>
          <cell r="V1201">
            <v>5386173.9500000002</v>
          </cell>
          <cell r="W1201">
            <v>2062752.96</v>
          </cell>
          <cell r="X1201" t="str">
            <v>Tak</v>
          </cell>
          <cell r="Y1201">
            <v>44278663.780000001</v>
          </cell>
          <cell r="Z1201">
            <v>45796113.100000001</v>
          </cell>
          <cell r="AA1201">
            <v>10050851.060000001</v>
          </cell>
          <cell r="AB1201">
            <v>24306873.960000001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44278663.780000001</v>
          </cell>
          <cell r="AH1201">
            <v>44498565.57</v>
          </cell>
          <cell r="AI1201">
            <v>24306873.960000001</v>
          </cell>
        </row>
        <row r="1202">
          <cell r="P1202" t="str">
            <v>RPZP.07.03.01-32-003/09</v>
          </cell>
          <cell r="Q1202" t="e">
            <v>#N/A</v>
          </cell>
          <cell r="R1202" t="str">
            <v>ostatni</v>
          </cell>
          <cell r="S1202" t="str">
            <v>Samodzielny Publiczny Specjalistyczny Zakład Opieki Zdrowotnej „Zdroje”</v>
          </cell>
          <cell r="T1202" t="str">
            <v>9551489094</v>
          </cell>
          <cell r="U1202" t="str">
            <v>2011-12-19</v>
          </cell>
          <cell r="V1202">
            <v>10332517.35</v>
          </cell>
          <cell r="W1202">
            <v>2202430.04</v>
          </cell>
          <cell r="X1202" t="str">
            <v>Tak</v>
          </cell>
          <cell r="Y1202">
            <v>37783322.310000002</v>
          </cell>
          <cell r="Z1202">
            <v>37786982.310000002</v>
          </cell>
          <cell r="AA1202">
            <v>14453170.32</v>
          </cell>
          <cell r="AB1202">
            <v>22039749.98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37783322.310000002</v>
          </cell>
          <cell r="AH1202">
            <v>37783322.310000002</v>
          </cell>
          <cell r="AI1202">
            <v>22039749.98</v>
          </cell>
        </row>
        <row r="1203">
          <cell r="P1203" t="str">
            <v>RPZP.07.03.01-32-004/09</v>
          </cell>
          <cell r="Q1203" t="e">
            <v>#N/A</v>
          </cell>
          <cell r="R1203" t="str">
            <v>ostatni</v>
          </cell>
          <cell r="S1203" t="str">
            <v>Szpital Wojewódzki im. M. Kopernika w Koszalinie</v>
          </cell>
          <cell r="T1203" t="str">
            <v>6691044410</v>
          </cell>
          <cell r="U1203" t="str">
            <v>2012-12-19</v>
          </cell>
          <cell r="V1203">
            <v>5679916.1399999997</v>
          </cell>
          <cell r="W1203">
            <v>2838035.68</v>
          </cell>
          <cell r="X1203" t="str">
            <v>Tak</v>
          </cell>
          <cell r="Y1203">
            <v>56587169.259999998</v>
          </cell>
          <cell r="Z1203">
            <v>56859831.200000003</v>
          </cell>
          <cell r="AA1203">
            <v>18028615.719999999</v>
          </cell>
          <cell r="AB1203">
            <v>32369348.719999999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56587169.259999998</v>
          </cell>
          <cell r="AH1203">
            <v>56859831.200000003</v>
          </cell>
          <cell r="AI1203">
            <v>32369348.719999999</v>
          </cell>
        </row>
        <row r="1204">
          <cell r="P1204" t="str">
            <v>RPZP.07.03.02-32-002/10</v>
          </cell>
          <cell r="Q1204" t="e">
            <v>#N/A</v>
          </cell>
          <cell r="R1204" t="str">
            <v>ostatni</v>
          </cell>
          <cell r="S1204" t="str">
            <v>Samodzielny Publiczny Szpital Rejonowy w Nowogardzie</v>
          </cell>
          <cell r="T1204" t="str">
            <v>8561667533</v>
          </cell>
          <cell r="U1204" t="str">
            <v>2012-04-27</v>
          </cell>
          <cell r="V1204">
            <v>693631.1</v>
          </cell>
          <cell r="W1204">
            <v>316075.95</v>
          </cell>
          <cell r="X1204" t="str">
            <v>Tak</v>
          </cell>
          <cell r="Y1204">
            <v>1115978.3999999999</v>
          </cell>
          <cell r="Z1204">
            <v>1155254.5</v>
          </cell>
          <cell r="AA1204">
            <v>0</v>
          </cell>
          <cell r="AB1204">
            <v>508532.46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1115978.3999999999</v>
          </cell>
          <cell r="AH1204">
            <v>1151964</v>
          </cell>
          <cell r="AI1204">
            <v>508532.46</v>
          </cell>
        </row>
        <row r="1205">
          <cell r="P1205" t="str">
            <v>RPZP.07.03.02-32-003/09</v>
          </cell>
          <cell r="Q1205" t="e">
            <v>#N/A</v>
          </cell>
          <cell r="R1205" t="str">
            <v>ostatni</v>
          </cell>
          <cell r="S1205" t="str">
            <v>Powiat Stargardzki</v>
          </cell>
          <cell r="T1205" t="str">
            <v>8542228620</v>
          </cell>
          <cell r="U1205" t="str">
            <v>2011-07-06</v>
          </cell>
          <cell r="V1205">
            <v>2310122.09</v>
          </cell>
          <cell r="W1205">
            <v>1270567.1399999999</v>
          </cell>
          <cell r="X1205" t="str">
            <v>Tak</v>
          </cell>
          <cell r="Y1205">
            <v>2349379.4900000002</v>
          </cell>
          <cell r="Z1205">
            <v>2604562.4300000002</v>
          </cell>
          <cell r="AA1205">
            <v>0</v>
          </cell>
          <cell r="AB1205">
            <v>1292158.71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2349379.4900000002</v>
          </cell>
          <cell r="AH1205">
            <v>2349379.4900000002</v>
          </cell>
          <cell r="AI1205">
            <v>1292158.71</v>
          </cell>
        </row>
        <row r="1206">
          <cell r="P1206" t="str">
            <v>RPZP.07.03.02-32-003/10</v>
          </cell>
          <cell r="Q1206" t="e">
            <v>#N/A</v>
          </cell>
          <cell r="R1206" t="str">
            <v>ostatni</v>
          </cell>
          <cell r="S1206" t="str">
            <v>Samodzielny Publiczny Zakład Opieki Zdrowotnej Szpital Powiatowy w Barlinku</v>
          </cell>
          <cell r="T1206" t="str">
            <v>5971485913</v>
          </cell>
          <cell r="U1206" t="str">
            <v>2012-09-04</v>
          </cell>
          <cell r="V1206">
            <v>97579.64</v>
          </cell>
          <cell r="W1206">
            <v>53668.800000000003</v>
          </cell>
          <cell r="X1206" t="str">
            <v>Tak</v>
          </cell>
          <cell r="Y1206">
            <v>900650.91</v>
          </cell>
          <cell r="Z1206">
            <v>903090.91</v>
          </cell>
          <cell r="AA1206">
            <v>0</v>
          </cell>
          <cell r="AB1206">
            <v>495358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900650.91</v>
          </cell>
          <cell r="AH1206">
            <v>900650.91</v>
          </cell>
          <cell r="AI1206">
            <v>495358</v>
          </cell>
        </row>
        <row r="1207">
          <cell r="P1207" t="str">
            <v>RPZP.07.03.02-32-004/10</v>
          </cell>
          <cell r="Q1207" t="e">
            <v>#N/A</v>
          </cell>
          <cell r="R1207" t="str">
            <v>ostatni</v>
          </cell>
          <cell r="S1207" t="str">
            <v>Gmina Miasto Szczecin</v>
          </cell>
          <cell r="T1207" t="str">
            <v>8510309410</v>
          </cell>
          <cell r="U1207" t="str">
            <v>2012-07-25</v>
          </cell>
          <cell r="V1207">
            <v>393548.01</v>
          </cell>
          <cell r="W1207">
            <v>216451.39</v>
          </cell>
          <cell r="X1207" t="str">
            <v>Tak</v>
          </cell>
          <cell r="Y1207">
            <v>393548.01</v>
          </cell>
          <cell r="Z1207">
            <v>393548.01</v>
          </cell>
          <cell r="AA1207">
            <v>0</v>
          </cell>
          <cell r="AB1207">
            <v>216451.39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393548.01</v>
          </cell>
          <cell r="AH1207">
            <v>393548.01</v>
          </cell>
          <cell r="AI1207">
            <v>216451.39</v>
          </cell>
        </row>
        <row r="1208">
          <cell r="P1208" t="str">
            <v>RPZP.07.03.02-32-005/09</v>
          </cell>
          <cell r="Q1208" t="e">
            <v>#N/A</v>
          </cell>
          <cell r="R1208" t="str">
            <v>ostatni</v>
          </cell>
          <cell r="S1208" t="str">
            <v>Samodzielny Publiczny Zakład Opieki Zdrowotnej Szpital Miejski im.Jana Garduły</v>
          </cell>
          <cell r="T1208" t="str">
            <v>8551488444</v>
          </cell>
          <cell r="U1208" t="str">
            <v>2010-10-27</v>
          </cell>
          <cell r="V1208">
            <v>573800</v>
          </cell>
          <cell r="W1208">
            <v>315590</v>
          </cell>
          <cell r="X1208" t="str">
            <v>Tak</v>
          </cell>
          <cell r="Y1208">
            <v>573800</v>
          </cell>
          <cell r="Z1208">
            <v>576832.84</v>
          </cell>
          <cell r="AA1208">
            <v>0</v>
          </cell>
          <cell r="AB1208">
            <v>315590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573800</v>
          </cell>
          <cell r="AH1208">
            <v>573800</v>
          </cell>
          <cell r="AI1208">
            <v>315590</v>
          </cell>
        </row>
        <row r="1209">
          <cell r="P1209" t="str">
            <v>RPZP.07.03.02-32-005/10</v>
          </cell>
          <cell r="Q1209" t="e">
            <v>#N/A</v>
          </cell>
          <cell r="R1209" t="str">
            <v>ostatni</v>
          </cell>
          <cell r="S1209" t="str">
            <v>Powiat Stargardzki</v>
          </cell>
          <cell r="T1209" t="str">
            <v>8542228620</v>
          </cell>
          <cell r="U1209" t="str">
            <v>2012-03-15</v>
          </cell>
          <cell r="V1209">
            <v>740874.17</v>
          </cell>
          <cell r="W1209">
            <v>407480.79</v>
          </cell>
          <cell r="X1209" t="str">
            <v>Tak</v>
          </cell>
          <cell r="Y1209">
            <v>1000000</v>
          </cell>
          <cell r="Z1209">
            <v>1201206.6100000001</v>
          </cell>
          <cell r="AA1209">
            <v>0</v>
          </cell>
          <cell r="AB1209">
            <v>550000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1000000</v>
          </cell>
          <cell r="AH1209">
            <v>1000000</v>
          </cell>
          <cell r="AI1209">
            <v>550000</v>
          </cell>
        </row>
        <row r="1210">
          <cell r="P1210" t="str">
            <v>RPZP.07.03.02-32-007/09</v>
          </cell>
          <cell r="Q1210" t="e">
            <v>#N/A</v>
          </cell>
          <cell r="R1210" t="str">
            <v>ostatni</v>
          </cell>
          <cell r="S1210" t="str">
            <v>SAMODZIELNY PUBLICZNY ZAKŁAD OPIEKI ZDROWOTNEJ</v>
          </cell>
          <cell r="T1210" t="str">
            <v>5941248545</v>
          </cell>
          <cell r="U1210" t="str">
            <v>2010-11-24</v>
          </cell>
          <cell r="V1210">
            <v>699499.98</v>
          </cell>
          <cell r="W1210">
            <v>384724.99</v>
          </cell>
          <cell r="X1210" t="str">
            <v>Tak</v>
          </cell>
          <cell r="Y1210">
            <v>699499.98</v>
          </cell>
          <cell r="Z1210">
            <v>699499.98</v>
          </cell>
          <cell r="AA1210">
            <v>0</v>
          </cell>
          <cell r="AB1210">
            <v>384724.99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699499.98</v>
          </cell>
          <cell r="AH1210">
            <v>699499.98</v>
          </cell>
          <cell r="AI1210">
            <v>384724.99</v>
          </cell>
        </row>
        <row r="1211">
          <cell r="P1211" t="str">
            <v>RPZP.07.03.02-32-008/09</v>
          </cell>
          <cell r="Q1211" t="e">
            <v>#N/A</v>
          </cell>
          <cell r="R1211" t="str">
            <v>ostatni</v>
          </cell>
          <cell r="S1211" t="str">
            <v>Szpital Powiatowy w Sławnie</v>
          </cell>
          <cell r="T1211" t="str">
            <v>4990367137</v>
          </cell>
          <cell r="U1211" t="str">
            <v>2011-04-15</v>
          </cell>
          <cell r="V1211">
            <v>63497.68</v>
          </cell>
          <cell r="W1211">
            <v>34923.72</v>
          </cell>
          <cell r="X1211" t="str">
            <v>Tak</v>
          </cell>
          <cell r="Y1211">
            <v>1170737.68</v>
          </cell>
          <cell r="Z1211">
            <v>1170737.68</v>
          </cell>
          <cell r="AA1211">
            <v>0</v>
          </cell>
          <cell r="AB1211">
            <v>643905.72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1170737.68</v>
          </cell>
          <cell r="AH1211">
            <v>1170737.68</v>
          </cell>
          <cell r="AI1211">
            <v>643905.72</v>
          </cell>
        </row>
        <row r="1212">
          <cell r="P1212" t="str">
            <v>RPZP.07.03.02-32-008/10</v>
          </cell>
          <cell r="Q1212" t="e">
            <v>#N/A</v>
          </cell>
          <cell r="R1212" t="str">
            <v>ostatni</v>
          </cell>
          <cell r="S1212" t="str">
            <v>Powiat Szczecinecki</v>
          </cell>
          <cell r="T1212" t="str">
            <v>6731630032</v>
          </cell>
          <cell r="U1212" t="str">
            <v>2011-07-28</v>
          </cell>
          <cell r="V1212">
            <v>1246978</v>
          </cell>
          <cell r="W1212">
            <v>685837.9</v>
          </cell>
          <cell r="X1212" t="str">
            <v>Tak</v>
          </cell>
          <cell r="Y1212">
            <v>1246978</v>
          </cell>
          <cell r="Z1212">
            <v>1246978</v>
          </cell>
          <cell r="AA1212">
            <v>240043</v>
          </cell>
          <cell r="AB1212">
            <v>685837.9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1246978</v>
          </cell>
          <cell r="AH1212">
            <v>1246978</v>
          </cell>
          <cell r="AI1212">
            <v>685837.9</v>
          </cell>
        </row>
        <row r="1213">
          <cell r="P1213" t="str">
            <v>RPZP.07.03.02-32-009/09</v>
          </cell>
          <cell r="Q1213" t="e">
            <v>#N/A</v>
          </cell>
          <cell r="R1213" t="str">
            <v>ostatni</v>
          </cell>
          <cell r="S1213" t="str">
            <v>Powiat Szczecinecki</v>
          </cell>
          <cell r="T1213" t="str">
            <v>6731630032</v>
          </cell>
          <cell r="U1213" t="str">
            <v>2010-12-02</v>
          </cell>
          <cell r="V1213">
            <v>1240393.31</v>
          </cell>
          <cell r="W1213">
            <v>682216.32</v>
          </cell>
          <cell r="X1213" t="str">
            <v>Tak</v>
          </cell>
          <cell r="Y1213">
            <v>1255033.31</v>
          </cell>
          <cell r="Z1213">
            <v>1255033.31</v>
          </cell>
          <cell r="AA1213">
            <v>0</v>
          </cell>
          <cell r="AB1213">
            <v>690268.32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1255033.31</v>
          </cell>
          <cell r="AH1213">
            <v>1255033.31</v>
          </cell>
          <cell r="AI1213">
            <v>690268.32</v>
          </cell>
        </row>
        <row r="1214">
          <cell r="P1214" t="str">
            <v>RPZP.07.03.02-32-010/09</v>
          </cell>
          <cell r="Q1214" t="e">
            <v>#N/A</v>
          </cell>
          <cell r="R1214" t="str">
            <v>ostatni</v>
          </cell>
          <cell r="S1214" t="str">
            <v>Gmina Miasto Szczecin</v>
          </cell>
          <cell r="T1214" t="str">
            <v>8510309410</v>
          </cell>
          <cell r="U1214" t="str">
            <v>2012-05-16</v>
          </cell>
          <cell r="V1214">
            <v>42480.98</v>
          </cell>
          <cell r="W1214">
            <v>23364.53</v>
          </cell>
          <cell r="X1214" t="str">
            <v>Tak</v>
          </cell>
          <cell r="Y1214">
            <v>325294.51</v>
          </cell>
          <cell r="Z1214">
            <v>325594.49</v>
          </cell>
          <cell r="AA1214">
            <v>0</v>
          </cell>
          <cell r="AB1214">
            <v>178911.97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325294.51</v>
          </cell>
          <cell r="AH1214">
            <v>325294.51</v>
          </cell>
          <cell r="AI1214">
            <v>178911.97</v>
          </cell>
        </row>
        <row r="1215">
          <cell r="P1215" t="str">
            <v>RPZP.07.03.02-32-011/09</v>
          </cell>
          <cell r="Q1215" t="e">
            <v>#N/A</v>
          </cell>
          <cell r="R1215" t="str">
            <v>ostatni</v>
          </cell>
          <cell r="S1215" t="str">
            <v>SAMODZIELNY PUBLICZNY SZPITAL POWIATOWY W GOLENIOWIE</v>
          </cell>
          <cell r="T1215" t="str">
            <v>8561659841</v>
          </cell>
          <cell r="U1215" t="str">
            <v>2011-12-08</v>
          </cell>
          <cell r="V1215">
            <v>610841.26</v>
          </cell>
          <cell r="W1215">
            <v>335962.69</v>
          </cell>
          <cell r="X1215" t="str">
            <v>Tak</v>
          </cell>
          <cell r="Y1215">
            <v>610841.26</v>
          </cell>
          <cell r="Z1215">
            <v>674442.03</v>
          </cell>
          <cell r="AA1215">
            <v>0</v>
          </cell>
          <cell r="AB1215">
            <v>335962.69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610841.26</v>
          </cell>
          <cell r="AH1215">
            <v>674442.03</v>
          </cell>
          <cell r="AI1215">
            <v>335962.69</v>
          </cell>
        </row>
        <row r="1216">
          <cell r="P1216" t="str">
            <v>RPZP.07.04.00-32-001/10</v>
          </cell>
          <cell r="Q1216" t="e">
            <v>#N/A</v>
          </cell>
          <cell r="R1216" t="str">
            <v>ostatni</v>
          </cell>
          <cell r="S1216" t="str">
            <v>Powiat Szczecinecki</v>
          </cell>
          <cell r="T1216" t="str">
            <v>6731630032</v>
          </cell>
          <cell r="U1216" t="str">
            <v>2011-12-22</v>
          </cell>
          <cell r="V1216">
            <v>0</v>
          </cell>
          <cell r="W1216">
            <v>0</v>
          </cell>
          <cell r="X1216" t="str">
            <v>Tak</v>
          </cell>
          <cell r="Y1216">
            <v>2053693</v>
          </cell>
          <cell r="Z1216">
            <v>2053693</v>
          </cell>
          <cell r="AA1216">
            <v>551250</v>
          </cell>
          <cell r="AB1216">
            <v>1540269.75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2053693</v>
          </cell>
          <cell r="AH1216">
            <v>2053693</v>
          </cell>
          <cell r="AI1216">
            <v>1540269.75</v>
          </cell>
        </row>
        <row r="1217">
          <cell r="P1217" t="str">
            <v>RPZP.08.01.00-32-001/07</v>
          </cell>
          <cell r="Q1217" t="e">
            <v>#N/A</v>
          </cell>
          <cell r="R1217" t="str">
            <v>ostatni</v>
          </cell>
          <cell r="S1217" t="str">
            <v>Województwo Zachodniopomorskie</v>
          </cell>
          <cell r="T1217" t="str">
            <v>8512871498</v>
          </cell>
          <cell r="U1217" t="str">
            <v>2008-05-12</v>
          </cell>
          <cell r="V1217">
            <v>0</v>
          </cell>
          <cell r="W1217">
            <v>0</v>
          </cell>
          <cell r="X1217" t="str">
            <v>Tak</v>
          </cell>
          <cell r="Y1217">
            <v>1308545.72</v>
          </cell>
          <cell r="Z1217">
            <v>1308545.72</v>
          </cell>
          <cell r="AA1217">
            <v>0</v>
          </cell>
          <cell r="AB1217">
            <v>1308545.72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1308545.72</v>
          </cell>
          <cell r="AH1217">
            <v>1308545.72</v>
          </cell>
          <cell r="AI1217">
            <v>1308545.72</v>
          </cell>
        </row>
        <row r="1218">
          <cell r="P1218" t="str">
            <v>RPZP.08.01.00-32-001/08</v>
          </cell>
          <cell r="Q1218" t="e">
            <v>#N/A</v>
          </cell>
          <cell r="R1218" t="str">
            <v>ostatni</v>
          </cell>
          <cell r="S1218" t="str">
            <v>Województwo Zachodniopomorskie</v>
          </cell>
          <cell r="T1218" t="str">
            <v>8512871498</v>
          </cell>
          <cell r="U1218" t="str">
            <v>2009-05-11</v>
          </cell>
          <cell r="V1218">
            <v>0</v>
          </cell>
          <cell r="W1218">
            <v>0</v>
          </cell>
          <cell r="X1218" t="str">
            <v>Tak</v>
          </cell>
          <cell r="Y1218">
            <v>2757393.68</v>
          </cell>
          <cell r="Z1218">
            <v>2757394.68</v>
          </cell>
          <cell r="AA1218">
            <v>0</v>
          </cell>
          <cell r="AB1218">
            <v>2757393.68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2757393.68</v>
          </cell>
          <cell r="AH1218">
            <v>2757394.68</v>
          </cell>
          <cell r="AI1218">
            <v>2757393.68</v>
          </cell>
        </row>
        <row r="1219">
          <cell r="P1219" t="str">
            <v>RPZP.08.01.00-32-001/09</v>
          </cell>
          <cell r="Q1219" t="e">
            <v>#N/A</v>
          </cell>
          <cell r="R1219" t="str">
            <v>ostatni</v>
          </cell>
          <cell r="S1219" t="str">
            <v>Województwo Zachodniopomorskie</v>
          </cell>
          <cell r="T1219" t="str">
            <v>8512871498</v>
          </cell>
          <cell r="U1219" t="str">
            <v>2010-03-22</v>
          </cell>
          <cell r="V1219">
            <v>937538.71</v>
          </cell>
          <cell r="W1219">
            <v>937538.71</v>
          </cell>
          <cell r="X1219" t="str">
            <v>Tak</v>
          </cell>
          <cell r="Y1219">
            <v>3678336.3</v>
          </cell>
          <cell r="Z1219">
            <v>3678336.3</v>
          </cell>
          <cell r="AA1219">
            <v>0</v>
          </cell>
          <cell r="AB1219">
            <v>3678336.3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3678336.3</v>
          </cell>
          <cell r="AH1219">
            <v>3678336.3</v>
          </cell>
          <cell r="AI1219">
            <v>3678336.3</v>
          </cell>
        </row>
        <row r="1220">
          <cell r="P1220" t="str">
            <v>RPZP.08.01.00-32-001/10</v>
          </cell>
          <cell r="Q1220" t="e">
            <v>#N/A</v>
          </cell>
          <cell r="R1220" t="str">
            <v>ostatni</v>
          </cell>
          <cell r="S1220" t="str">
            <v>Województwo Zachodniopomorskie</v>
          </cell>
          <cell r="T1220" t="str">
            <v>8512871498</v>
          </cell>
          <cell r="U1220" t="str">
            <v>2011-08-04</v>
          </cell>
          <cell r="V1220">
            <v>686879.05</v>
          </cell>
          <cell r="W1220">
            <v>686879.05</v>
          </cell>
          <cell r="X1220" t="str">
            <v>Tak</v>
          </cell>
          <cell r="Y1220">
            <v>5055080.43</v>
          </cell>
          <cell r="Z1220">
            <v>15808436.130000001</v>
          </cell>
          <cell r="AA1220">
            <v>0</v>
          </cell>
          <cell r="AB1220">
            <v>5055080.43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5055080.43</v>
          </cell>
          <cell r="AH1220">
            <v>5060126.22</v>
          </cell>
          <cell r="AI1220">
            <v>5055080.43</v>
          </cell>
        </row>
        <row r="1221">
          <cell r="P1221" t="str">
            <v>RPZP.08.01.00-32-001/11</v>
          </cell>
          <cell r="Q1221" t="e">
            <v>#N/A</v>
          </cell>
          <cell r="R1221" t="str">
            <v>ostatni</v>
          </cell>
          <cell r="S1221" t="str">
            <v>Województwo Zachodniopomorskie</v>
          </cell>
          <cell r="T1221" t="str">
            <v>8512871498</v>
          </cell>
          <cell r="U1221" t="str">
            <v>2012-08-07</v>
          </cell>
          <cell r="V1221">
            <v>996744.41</v>
          </cell>
          <cell r="W1221">
            <v>996744.41</v>
          </cell>
          <cell r="X1221" t="str">
            <v>Tak</v>
          </cell>
          <cell r="Y1221">
            <v>5459728.9800000004</v>
          </cell>
          <cell r="Z1221">
            <v>7901092.2300000004</v>
          </cell>
          <cell r="AA1221">
            <v>0</v>
          </cell>
          <cell r="AB1221">
            <v>5459728.9800000004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5459728.9800000004</v>
          </cell>
          <cell r="AH1221">
            <v>5459728.9800000004</v>
          </cell>
          <cell r="AI1221">
            <v>5459728.9800000004</v>
          </cell>
        </row>
        <row r="1222">
          <cell r="P1222" t="str">
            <v>RPZP.08.01.00-32-001/12</v>
          </cell>
          <cell r="Q1222" t="e">
            <v>#N/A</v>
          </cell>
          <cell r="R1222" t="str">
            <v>ostatni</v>
          </cell>
          <cell r="S1222" t="str">
            <v>Województwo Zachodniopomorskie</v>
          </cell>
          <cell r="T1222" t="str">
            <v>8512871498</v>
          </cell>
          <cell r="U1222" t="str">
            <v>2013-08-01</v>
          </cell>
          <cell r="V1222">
            <v>199966.16</v>
          </cell>
          <cell r="W1222">
            <v>199966.16</v>
          </cell>
          <cell r="X1222" t="str">
            <v>Tak</v>
          </cell>
          <cell r="Y1222">
            <v>5908433.8300000001</v>
          </cell>
          <cell r="Z1222">
            <v>9780156.5199999996</v>
          </cell>
          <cell r="AA1222">
            <v>322177.40000000002</v>
          </cell>
          <cell r="AB1222">
            <v>5908433.8300000001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5908433.8300000001</v>
          </cell>
          <cell r="AH1222">
            <v>5908433.8300000001</v>
          </cell>
          <cell r="AI1222">
            <v>5908433.8300000001</v>
          </cell>
        </row>
        <row r="1223">
          <cell r="P1223" t="str">
            <v>RPZP.08.01.00-32-001/13</v>
          </cell>
          <cell r="Q1223" t="e">
            <v>#N/A</v>
          </cell>
          <cell r="R1223" t="str">
            <v>ostatni</v>
          </cell>
          <cell r="S1223" t="str">
            <v>Województwo Zachodniopomorskie</v>
          </cell>
          <cell r="T1223" t="str">
            <v>8512871498</v>
          </cell>
          <cell r="U1223" t="str">
            <v>2014-06-05</v>
          </cell>
          <cell r="V1223">
            <v>383147.93</v>
          </cell>
          <cell r="W1223">
            <v>383147.93</v>
          </cell>
          <cell r="X1223" t="str">
            <v>Tak</v>
          </cell>
          <cell r="Y1223">
            <v>6785480.2300000004</v>
          </cell>
          <cell r="Z1223">
            <v>22290571.27</v>
          </cell>
          <cell r="AA1223">
            <v>3659207.45</v>
          </cell>
          <cell r="AB1223">
            <v>6785480.2300000004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6785480.2300000004</v>
          </cell>
          <cell r="AH1223">
            <v>6785480.2300000004</v>
          </cell>
          <cell r="AI1223">
            <v>6785480.2300000004</v>
          </cell>
        </row>
        <row r="1224">
          <cell r="P1224" t="str">
            <v>RPZP.08.01.00-32-002/08</v>
          </cell>
          <cell r="Q1224" t="e">
            <v>#N/A</v>
          </cell>
          <cell r="R1224" t="str">
            <v>ostatni</v>
          </cell>
          <cell r="S1224" t="str">
            <v>Województwo Zachodniopomorskie</v>
          </cell>
          <cell r="T1224" t="str">
            <v>8512871498</v>
          </cell>
          <cell r="U1224" t="str">
            <v>2009-06-29</v>
          </cell>
          <cell r="V1224">
            <v>636662.68999999994</v>
          </cell>
          <cell r="W1224">
            <v>636662.68999999994</v>
          </cell>
          <cell r="X1224" t="str">
            <v>Tak</v>
          </cell>
          <cell r="Y1224">
            <v>2257986.5600000001</v>
          </cell>
          <cell r="Z1224">
            <v>2257986.5600000001</v>
          </cell>
          <cell r="AA1224">
            <v>0</v>
          </cell>
          <cell r="AB1224">
            <v>2257986.5600000001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2257986.5600000001</v>
          </cell>
          <cell r="AH1224">
            <v>2257986.5600000001</v>
          </cell>
          <cell r="AI1224">
            <v>2257986.5600000001</v>
          </cell>
        </row>
        <row r="1225">
          <cell r="P1225" t="str">
            <v>RPZP.08.01.00-32-002/09</v>
          </cell>
          <cell r="Q1225" t="e">
            <v>#N/A</v>
          </cell>
          <cell r="R1225" t="str">
            <v>ostatni</v>
          </cell>
          <cell r="S1225" t="str">
            <v>Województwo Zachodniopomorskie</v>
          </cell>
          <cell r="T1225" t="str">
            <v>8512871498</v>
          </cell>
          <cell r="U1225" t="str">
            <v>2010-04-09</v>
          </cell>
          <cell r="V1225">
            <v>0</v>
          </cell>
          <cell r="W1225">
            <v>0</v>
          </cell>
          <cell r="X1225" t="str">
            <v>Tak</v>
          </cell>
          <cell r="Y1225">
            <v>5725821.7699999996</v>
          </cell>
          <cell r="Z1225">
            <v>5725821.7699999996</v>
          </cell>
          <cell r="AA1225">
            <v>0</v>
          </cell>
          <cell r="AB1225">
            <v>5725821.7699999996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5725821.7699999996</v>
          </cell>
          <cell r="AH1225">
            <v>5725821.7699999996</v>
          </cell>
          <cell r="AI1225">
            <v>5725821.7699999996</v>
          </cell>
        </row>
        <row r="1226">
          <cell r="P1226" t="str">
            <v>RPZP.08.01.00-32-002/10</v>
          </cell>
          <cell r="Q1226" t="e">
            <v>#N/A</v>
          </cell>
          <cell r="R1226" t="str">
            <v>ostatni</v>
          </cell>
          <cell r="S1226" t="str">
            <v>Województwo Zachodniopomorskie</v>
          </cell>
          <cell r="T1226" t="str">
            <v>8512871498</v>
          </cell>
          <cell r="U1226" t="str">
            <v>2011-07-27</v>
          </cell>
          <cell r="V1226">
            <v>661663.89</v>
          </cell>
          <cell r="W1226">
            <v>661663.89</v>
          </cell>
          <cell r="X1226" t="str">
            <v>Tak</v>
          </cell>
          <cell r="Y1226">
            <v>8950632.4199999999</v>
          </cell>
          <cell r="Z1226">
            <v>10864380.18</v>
          </cell>
          <cell r="AA1226">
            <v>0</v>
          </cell>
          <cell r="AB1226">
            <v>8950632.4199999999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8950632.4199999999</v>
          </cell>
          <cell r="AH1226">
            <v>8959795.7699999996</v>
          </cell>
          <cell r="AI1226">
            <v>8950632.4199999999</v>
          </cell>
        </row>
        <row r="1227">
          <cell r="P1227" t="str">
            <v>RPZP.08.01.00-32-002/11</v>
          </cell>
          <cell r="Q1227" t="e">
            <v>#N/A</v>
          </cell>
          <cell r="R1227" t="str">
            <v>ostatni</v>
          </cell>
          <cell r="S1227" t="str">
            <v>Województwo Zachodniopomorskie</v>
          </cell>
          <cell r="T1227" t="str">
            <v>8512871498</v>
          </cell>
          <cell r="U1227" t="str">
            <v>2012-09-05</v>
          </cell>
          <cell r="V1227">
            <v>340670.26</v>
          </cell>
          <cell r="W1227">
            <v>340670.26</v>
          </cell>
          <cell r="X1227" t="str">
            <v>Tak</v>
          </cell>
          <cell r="Y1227">
            <v>9378126.0099999998</v>
          </cell>
          <cell r="Z1227">
            <v>13719556.01</v>
          </cell>
          <cell r="AA1227">
            <v>0</v>
          </cell>
          <cell r="AB1227">
            <v>9378126.0099999998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9378126.0099999998</v>
          </cell>
          <cell r="AH1227">
            <v>9378126.0099999998</v>
          </cell>
          <cell r="AI1227">
            <v>9378126.0099999998</v>
          </cell>
        </row>
        <row r="1228">
          <cell r="P1228" t="str">
            <v>RPZP.08.01.00-32-002/12</v>
          </cell>
          <cell r="Q1228" t="e">
            <v>#N/A</v>
          </cell>
          <cell r="R1228" t="str">
            <v>ostatni</v>
          </cell>
          <cell r="S1228" t="str">
            <v>Województwo Zachodniopomorskie</v>
          </cell>
          <cell r="T1228" t="str">
            <v>8512871498</v>
          </cell>
          <cell r="U1228" t="str">
            <v>2013-07-19</v>
          </cell>
          <cell r="V1228">
            <v>352900.48</v>
          </cell>
          <cell r="W1228">
            <v>352900.48</v>
          </cell>
          <cell r="X1228" t="str">
            <v>Tak</v>
          </cell>
          <cell r="Y1228">
            <v>9747389.7699999996</v>
          </cell>
          <cell r="Z1228">
            <v>11002816.01</v>
          </cell>
          <cell r="AA1228">
            <v>543154.91</v>
          </cell>
          <cell r="AB1228">
            <v>9747389.7699999996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9747389.7699999996</v>
          </cell>
          <cell r="AH1228">
            <v>9747389.7699999996</v>
          </cell>
          <cell r="AI1228">
            <v>9747389.7699999996</v>
          </cell>
        </row>
        <row r="1229">
          <cell r="P1229" t="str">
            <v>RPZP.08.01.00-32-002/13</v>
          </cell>
          <cell r="Q1229" t="e">
            <v>#N/A</v>
          </cell>
          <cell r="R1229" t="str">
            <v>ostatni</v>
          </cell>
          <cell r="S1229" t="str">
            <v>Województwo Zachodniopomorskie</v>
          </cell>
          <cell r="T1229" t="str">
            <v>8512871498</v>
          </cell>
          <cell r="U1229" t="str">
            <v>2014-07-28</v>
          </cell>
          <cell r="V1229">
            <v>383293.55</v>
          </cell>
          <cell r="W1229">
            <v>383293.55</v>
          </cell>
          <cell r="X1229" t="str">
            <v>Tak</v>
          </cell>
          <cell r="Y1229">
            <v>10537941.67</v>
          </cell>
          <cell r="Z1229">
            <v>14201724.640000001</v>
          </cell>
          <cell r="AA1229">
            <v>7074676.3700000001</v>
          </cell>
          <cell r="AB1229">
            <v>10537941.67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10537941.67</v>
          </cell>
          <cell r="AH1229">
            <v>10537941.67</v>
          </cell>
          <cell r="AI1229">
            <v>10537941.67</v>
          </cell>
        </row>
        <row r="1230">
          <cell r="P1230" t="str">
            <v>RPZP.08.02.00-32-001/07</v>
          </cell>
          <cell r="Q1230" t="e">
            <v>#N/A</v>
          </cell>
          <cell r="R1230" t="str">
            <v>ostatni</v>
          </cell>
          <cell r="S1230" t="str">
            <v>Województwo Zachodniopomorskie</v>
          </cell>
          <cell r="T1230" t="str">
            <v>851-28-71-498</v>
          </cell>
          <cell r="U1230" t="str">
            <v>2008-05-12</v>
          </cell>
          <cell r="V1230">
            <v>80692.63</v>
          </cell>
          <cell r="W1230">
            <v>80692.63</v>
          </cell>
          <cell r="X1230" t="str">
            <v>Tak</v>
          </cell>
          <cell r="Y1230">
            <v>80692.63</v>
          </cell>
          <cell r="Z1230">
            <v>80692.63</v>
          </cell>
          <cell r="AA1230">
            <v>0</v>
          </cell>
          <cell r="AB1230">
            <v>80692.63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80692.63</v>
          </cell>
          <cell r="AH1230">
            <v>80692.63</v>
          </cell>
          <cell r="AI1230">
            <v>80692.63</v>
          </cell>
        </row>
        <row r="1231">
          <cell r="P1231" t="str">
            <v>RPZP.08.02.00-32-001/08</v>
          </cell>
          <cell r="Q1231" t="e">
            <v>#N/A</v>
          </cell>
          <cell r="R1231" t="str">
            <v>ostatni</v>
          </cell>
          <cell r="S1231" t="str">
            <v>Województwo Zachodniopomorskie</v>
          </cell>
          <cell r="T1231" t="str">
            <v>8512871498</v>
          </cell>
          <cell r="U1231" t="str">
            <v>2009-03-23</v>
          </cell>
          <cell r="V1231">
            <v>0</v>
          </cell>
          <cell r="W1231">
            <v>0</v>
          </cell>
          <cell r="X1231" t="str">
            <v>Tak</v>
          </cell>
          <cell r="Y1231">
            <v>762551.72</v>
          </cell>
          <cell r="Z1231">
            <v>762551.72</v>
          </cell>
          <cell r="AA1231">
            <v>0</v>
          </cell>
          <cell r="AB1231">
            <v>762551.72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762551.72</v>
          </cell>
          <cell r="AH1231">
            <v>762551.72</v>
          </cell>
          <cell r="AI1231">
            <v>762551.72</v>
          </cell>
        </row>
        <row r="1232">
          <cell r="P1232" t="str">
            <v>RPZP.08.02.00-32-001/09</v>
          </cell>
          <cell r="Q1232" t="e">
            <v>#N/A</v>
          </cell>
          <cell r="R1232" t="str">
            <v>ostatni</v>
          </cell>
          <cell r="S1232" t="str">
            <v>Województwo Zachodniopomorskie</v>
          </cell>
          <cell r="T1232" t="str">
            <v>8512871498</v>
          </cell>
          <cell r="U1232" t="str">
            <v>2010-02-16</v>
          </cell>
          <cell r="V1232">
            <v>0</v>
          </cell>
          <cell r="W1232">
            <v>0</v>
          </cell>
          <cell r="X1232" t="str">
            <v>Tak</v>
          </cell>
          <cell r="Y1232">
            <v>1558326.82</v>
          </cell>
          <cell r="Z1232">
            <v>1558326.82</v>
          </cell>
          <cell r="AA1232">
            <v>0</v>
          </cell>
          <cell r="AB1232">
            <v>1558326.82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1558326.82</v>
          </cell>
          <cell r="AH1232">
            <v>1558326.82</v>
          </cell>
          <cell r="AI1232">
            <v>1558326.82</v>
          </cell>
        </row>
        <row r="1233">
          <cell r="P1233" t="str">
            <v>RPZP.08.02.00-32-001/10</v>
          </cell>
          <cell r="Q1233" t="e">
            <v>#N/A</v>
          </cell>
          <cell r="R1233" t="str">
            <v>ostatni</v>
          </cell>
          <cell r="S1233" t="str">
            <v>Województwo Zachodniopomorskie</v>
          </cell>
          <cell r="T1233" t="str">
            <v>8512871498</v>
          </cell>
          <cell r="U1233" t="str">
            <v>2011-06-17</v>
          </cell>
          <cell r="V1233">
            <v>0</v>
          </cell>
          <cell r="W1233">
            <v>0</v>
          </cell>
          <cell r="X1233" t="str">
            <v>Tak</v>
          </cell>
          <cell r="Y1233">
            <v>2187843.98</v>
          </cell>
          <cell r="Z1233">
            <v>2429429.98</v>
          </cell>
          <cell r="AA1233">
            <v>0</v>
          </cell>
          <cell r="AB1233">
            <v>2187843.98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2187843.98</v>
          </cell>
          <cell r="AH1233">
            <v>2187843.98</v>
          </cell>
          <cell r="AI1233">
            <v>2187843.98</v>
          </cell>
        </row>
        <row r="1234">
          <cell r="P1234" t="str">
            <v>RPZP.08.02.00-32-001/11</v>
          </cell>
          <cell r="Q1234" t="e">
            <v>#N/A</v>
          </cell>
          <cell r="R1234" t="str">
            <v>ostatni</v>
          </cell>
          <cell r="S1234" t="str">
            <v>Województwo Zachodniopomorskie</v>
          </cell>
          <cell r="T1234" t="str">
            <v>8512871498</v>
          </cell>
          <cell r="U1234" t="str">
            <v>2012-05-18</v>
          </cell>
          <cell r="V1234">
            <v>0</v>
          </cell>
          <cell r="W1234">
            <v>0</v>
          </cell>
          <cell r="X1234" t="str">
            <v>Tak</v>
          </cell>
          <cell r="Y1234">
            <v>1519100.58</v>
          </cell>
          <cell r="Z1234">
            <v>1524052.59</v>
          </cell>
          <cell r="AA1234">
            <v>0</v>
          </cell>
          <cell r="AB1234">
            <v>1519100.58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1519100.58</v>
          </cell>
          <cell r="AH1234">
            <v>1519100.58</v>
          </cell>
          <cell r="AI1234">
            <v>1519100.58</v>
          </cell>
        </row>
        <row r="1235">
          <cell r="P1235" t="str">
            <v>RPZP.08.02.00-32-001/12</v>
          </cell>
          <cell r="Q1235" t="e">
            <v>#N/A</v>
          </cell>
          <cell r="R1235" t="str">
            <v>ostatni</v>
          </cell>
          <cell r="S1235" t="str">
            <v>Województwo Zachodniopomorskie</v>
          </cell>
          <cell r="T1235" t="str">
            <v>8512871498</v>
          </cell>
          <cell r="U1235" t="str">
            <v>2013-06-18</v>
          </cell>
          <cell r="V1235">
            <v>0</v>
          </cell>
          <cell r="W1235">
            <v>0</v>
          </cell>
          <cell r="X1235" t="str">
            <v>Tak</v>
          </cell>
          <cell r="Y1235">
            <v>1561530.07</v>
          </cell>
          <cell r="Z1235">
            <v>1661780.63</v>
          </cell>
          <cell r="AA1235">
            <v>0</v>
          </cell>
          <cell r="AB1235">
            <v>1561530.07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1561530.07</v>
          </cell>
          <cell r="AH1235">
            <v>1561530.07</v>
          </cell>
          <cell r="AI1235">
            <v>1561530.07</v>
          </cell>
        </row>
        <row r="1236">
          <cell r="P1236" t="str">
            <v>RPZP.08.02.00-32-001/13</v>
          </cell>
          <cell r="Q1236" t="e">
            <v>#N/A</v>
          </cell>
          <cell r="R1236" t="str">
            <v>ostatni</v>
          </cell>
          <cell r="S1236" t="str">
            <v>Województwo Zachodniopomorskie</v>
          </cell>
          <cell r="T1236" t="str">
            <v>8512871498</v>
          </cell>
          <cell r="U1236" t="str">
            <v>2014-07-28</v>
          </cell>
          <cell r="V1236">
            <v>562819.39</v>
          </cell>
          <cell r="W1236">
            <v>562819.39</v>
          </cell>
          <cell r="X1236" t="str">
            <v>Tak</v>
          </cell>
          <cell r="Y1236">
            <v>2390298.7000000002</v>
          </cell>
          <cell r="Z1236">
            <v>2398518.6</v>
          </cell>
          <cell r="AA1236">
            <v>0</v>
          </cell>
          <cell r="AB1236">
            <v>2390298.7000000002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2390298.7000000002</v>
          </cell>
          <cell r="AH1236">
            <v>2390298.7000000002</v>
          </cell>
          <cell r="AI1236">
            <v>2390298.7000000002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cja Ostaszewska" refreshedDate="42103.622672916666" createdVersion="4" refreshedVersion="4" minRefreshableVersion="3" recordCount="62">
  <cacheSource type="worksheet">
    <worksheetSource ref="A1:AY1048576" sheet="baza"/>
  </cacheSource>
  <cacheFields count="50">
    <cacheField name="Oś priorytetowa " numFmtId="0">
      <sharedItems containsBlank="1"/>
    </cacheField>
    <cacheField name="Działanie " numFmtId="0">
      <sharedItems containsBlank="1" count="3">
        <s v="RPZP.05.05.00"/>
        <s v="RPZP.06.06.00"/>
        <m/>
      </sharedItems>
    </cacheField>
    <cacheField name="Poddziałanie " numFmtId="0">
      <sharedItems containsBlank="1" count="5">
        <s v="RPZP.05.05.01"/>
        <s v="RPZP.05.05.02"/>
        <s v="RPZP.06.06.01"/>
        <s v="RPZP.06.06.02"/>
        <m/>
      </sharedItems>
    </cacheField>
    <cacheField name="Numer umowy/aneksu/decyzji_x000a_ KSI" numFmtId="0">
      <sharedItems containsBlank="1"/>
    </cacheField>
    <cacheField name="Numer umowy/aneksu/decyzji_x000a_LSI" numFmtId="0">
      <sharedItems containsBlank="1"/>
    </cacheField>
    <cacheField name="Suma kontrolna WND_x000a_LSI" numFmtId="0">
      <sharedItems containsBlank="1" containsMixedTypes="1" containsNumber="1" containsInteger="1" minValue="7.8772829999999999E+90" maxValue="7.8772829999999999E+90"/>
    </cacheField>
    <cacheField name="Sygnatura _x000a_KSI" numFmtId="0">
      <sharedItems containsBlank="1"/>
    </cacheField>
    <cacheField name="Sygnatura_x000a_LSI" numFmtId="0">
      <sharedItems containsBlank="1"/>
    </cacheField>
    <cacheField name="DATA PODPISANIA UMOWY -00" numFmtId="0">
      <sharedItems containsBlank="1"/>
    </cacheField>
    <cacheField name="OKRES SPRAWOZDAWCZY_x000a_wg daty podpisania umowy -00_x000a_półrocza" numFmtId="0">
      <sharedItems containsBlank="1"/>
    </cacheField>
    <cacheField name="OKRES SPRAWOZDAWCZY_x000a_wg daty podpisania umowy -00_x000a_lata" numFmtId="0">
      <sharedItems containsBlank="1"/>
    </cacheField>
    <cacheField name="kiedy utworzył _x000a_umowę -00" numFmtId="0">
      <sharedItems containsBlank="1"/>
    </cacheField>
    <cacheField name="OKRES SPRAWOZDAWCZY_x000a_wg daty kiedy utworzył umowę -00_x000a_półrocza" numFmtId="0">
      <sharedItems containsBlank="1"/>
    </cacheField>
    <cacheField name="OKRES SPRAWOZDAWCZY_x000a_wg daty kiedy utworzył umowę -00_x000a_lata" numFmtId="0">
      <sharedItems containsBlank="1"/>
    </cacheField>
    <cacheField name="Data rozpoczęcia realizacji" numFmtId="0">
      <sharedItems containsBlank="1"/>
    </cacheField>
    <cacheField name="Data zakończenia realizacji" numFmtId="0">
      <sharedItems containsBlank="1"/>
    </cacheField>
    <cacheField name="zakończenie realizacji projektu _x000a_w półroczach" numFmtId="0">
      <sharedItems containsBlank="1"/>
    </cacheField>
    <cacheField name="zakończenie realizacji projektu _x000a_w latach" numFmtId="0">
      <sharedItems containsBlank="1"/>
    </cacheField>
    <cacheField name="Data podpisania_x000a_aktulanej umowy" numFmtId="0">
      <sharedItems containsBlank="1"/>
    </cacheField>
    <cacheField name="Wartości ogółem" numFmtId="0">
      <sharedItems containsString="0" containsBlank="1" containsNumber="1" minValue="14999.9" maxValue="81921616"/>
    </cacheField>
    <cacheField name="Wydatki kwalifikowalne" numFmtId="0">
      <sharedItems containsString="0" containsBlank="1" containsNumber="1" minValue="14999.9" maxValue="81921616"/>
    </cacheField>
    <cacheField name="Dofinansowanie" numFmtId="0">
      <sharedItems containsString="0" containsBlank="1" containsNumber="1" minValue="14999.9" maxValue="81921616"/>
    </cacheField>
    <cacheField name="w tym UE" numFmtId="0">
      <sharedItems containsString="0" containsBlank="1" containsNumber="1" minValue="14999.9" maxValue="61437840"/>
    </cacheField>
    <cacheField name="Wkład własny" numFmtId="0">
      <sharedItems containsString="0" containsBlank="1" containsNumber="1" minValue="0" maxValue="11121921.289999999"/>
    </cacheField>
    <cacheField name="% dofinansowania" numFmtId="0">
      <sharedItems containsString="0" containsBlank="1" containsNumber="1" minValue="40" maxValue="100"/>
    </cacheField>
    <cacheField name="Tytuł projektu" numFmtId="0">
      <sharedItems containsBlank="1"/>
    </cacheField>
    <cacheField name="Pomoc Publiczna" numFmtId="0">
      <sharedItems containsBlank="1"/>
    </cacheField>
    <cacheField name="Wartość ogółem" numFmtId="0">
      <sharedItems containsString="0" containsBlank="1" containsNumber="1" minValue="14999.9" maxValue="81921616"/>
    </cacheField>
    <cacheField name="Wkład publiczny" numFmtId="0">
      <sharedItems containsString="0" containsBlank="1" containsNumber="1" minValue="14999.9" maxValue="81921616"/>
    </cacheField>
    <cacheField name="Wkład prywatny" numFmtId="0">
      <sharedItems containsString="0" containsBlank="1" containsNumber="1" minValue="0" maxValue="7848404.6699999999"/>
    </cacheField>
    <cacheField name="% wydatków podlegających cross-financingowi" numFmtId="0">
      <sharedItems containsString="0" containsBlank="1" containsNumber="1" containsInteger="1" minValue="0" maxValue="0"/>
    </cacheField>
    <cacheField name="Projekt realizowany na terenie całego kraju" numFmtId="0">
      <sharedItems containsBlank="1"/>
    </cacheField>
    <cacheField name="Temat priorytetu" numFmtId="0">
      <sharedItems containsBlank="1"/>
    </cacheField>
    <cacheField name="Forma finansowania" numFmtId="0">
      <sharedItems containsBlank="1"/>
    </cacheField>
    <cacheField name="Obszar realizacji" numFmtId="0">
      <sharedItems containsBlank="1" count="3">
        <s v="01 Obszar miejski"/>
        <s v="05 Obszary wiejskie (poza obszarami górskimi, wyspami lub o niskiej i bardzo niskiej gęstości zaludnienia)"/>
        <m/>
      </sharedItems>
    </cacheField>
    <cacheField name="Dział gospodarki" numFmtId="0">
      <sharedItems containsBlank="1"/>
    </cacheField>
    <cacheField name="NIP beneficjenta" numFmtId="0">
      <sharedItems containsBlank="1"/>
    </cacheField>
    <cacheField name="Nazwa beneficjenta" numFmtId="0">
      <sharedItems containsBlank="1"/>
    </cacheField>
    <cacheField name="Kod pocztowy" numFmtId="0">
      <sharedItems containsBlank="1"/>
    </cacheField>
    <cacheField name="Miejscowość" numFmtId="0">
      <sharedItems containsBlank="1"/>
    </cacheField>
    <cacheField name="Ulica" numFmtId="0">
      <sharedItems containsBlank="1"/>
    </cacheField>
    <cacheField name="Nr budynku" numFmtId="0">
      <sharedItems containsBlank="1"/>
    </cacheField>
    <cacheField name="Nr lokalu" numFmtId="0">
      <sharedItems containsBlank="1"/>
    </cacheField>
    <cacheField name="Telefon" numFmtId="0">
      <sharedItems containsBlank="1"/>
    </cacheField>
    <cacheField name="Faks" numFmtId="0">
      <sharedItems containsBlank="1"/>
    </cacheField>
    <cacheField name="Forma prawna beneficjenta" numFmtId="0">
      <sharedItems containsBlank="1"/>
    </cacheField>
    <cacheField name="Regon" numFmtId="0">
      <sharedItems containsBlank="1"/>
    </cacheField>
    <cacheField name="Typ beneficjenta" numFmtId="0">
      <sharedItems containsBlank="1" count="9">
        <s v="jednostka samorządu terytorialnego, związek lub stowarzyszenie jst"/>
        <s v="Jednostka samorządu terytorialnego"/>
        <s v="jednostka organizacyjna jst"/>
        <s v="spółdzielnia lub wspólnota mieszkaniowa, TBS"/>
        <s v="przedsiębiorca lub przedsiębiorstwo"/>
        <s v="inny nie wymieniony na liście"/>
        <s v="instytucja kultury"/>
        <s v="jednostka sektora finansów publicznych"/>
        <m/>
      </sharedItems>
    </cacheField>
    <cacheField name="Razem - Wydatki ogółem" numFmtId="0">
      <sharedItems containsString="0" containsBlank="1" containsNumber="1" minValue="14999.9" maxValue="81921616"/>
    </cacheField>
    <cacheField name="Kiedy utworzył aneks!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icja Ostaszewska" refreshedDate="42103.623761226852" createdVersion="4" refreshedVersion="4" minRefreshableVersion="3" recordCount="8">
  <cacheSource type="worksheet">
    <worksheetSource ref="A1:AX9" sheet="LPR"/>
  </cacheSource>
  <cacheFields count="50">
    <cacheField name="Oś priorytetowa " numFmtId="0">
      <sharedItems/>
    </cacheField>
    <cacheField name="Działanie " numFmtId="0">
      <sharedItems/>
    </cacheField>
    <cacheField name="Poddziałanie " numFmtId="0">
      <sharedItems count="2">
        <s v="RPZP.05.05.01"/>
        <s v="RPZP.06.06.01"/>
      </sharedItems>
    </cacheField>
    <cacheField name="Numer umowy/aneksu/decyzji_x000a_ KSI" numFmtId="0">
      <sharedItems/>
    </cacheField>
    <cacheField name="Numer umowy/aneksu/decyzji_x000a_LSI" numFmtId="0">
      <sharedItems/>
    </cacheField>
    <cacheField name="Suma kontrolna WND_x000a_LSI" numFmtId="0">
      <sharedItems/>
    </cacheField>
    <cacheField name="Sygnatura _x000a_KSI" numFmtId="0">
      <sharedItems/>
    </cacheField>
    <cacheField name="Sygnatura_x000a_LSI" numFmtId="0">
      <sharedItems/>
    </cacheField>
    <cacheField name="DATA PODPISANIA UMOWY -00" numFmtId="0">
      <sharedItems/>
    </cacheField>
    <cacheField name="OKRES SPRAWOZDAWCZY_x000a_wg daty podpisania umowy -00_x000a_półrocza" numFmtId="0">
      <sharedItems/>
    </cacheField>
    <cacheField name="OKRES SPRAWOZDAWCZY_x000a_wg daty podpisania umowy -00_x000a_lata" numFmtId="0">
      <sharedItems/>
    </cacheField>
    <cacheField name="kiedy utworzył _x000a_umowę -00" numFmtId="0">
      <sharedItems/>
    </cacheField>
    <cacheField name="OKRES SPRAWOZDAWCZY_x000a_wg daty kiedy utworzył umowę -00_x000a_półrocza" numFmtId="0">
      <sharedItems/>
    </cacheField>
    <cacheField name="OKRES SPRAWOZDAWCZY_x000a_wg daty kiedy utworzył umowę -00_x000a_lata" numFmtId="0">
      <sharedItems/>
    </cacheField>
    <cacheField name="Data rozpoczęcia realizacji" numFmtId="0">
      <sharedItems/>
    </cacheField>
    <cacheField name="Data zakończenia realizacji" numFmtId="0">
      <sharedItems/>
    </cacheField>
    <cacheField name="zakończenie realizacji projektu _x000a_w półroczach" numFmtId="0">
      <sharedItems/>
    </cacheField>
    <cacheField name="zakończenie realizacji projektu _x000a_w latach" numFmtId="0">
      <sharedItems/>
    </cacheField>
    <cacheField name="Data podpisania_x000a_aktulanej umowy" numFmtId="0">
      <sharedItems/>
    </cacheField>
    <cacheField name="Wartości ogółem" numFmtId="4">
      <sharedItems containsSemiMixedTypes="0" containsString="0" containsNumber="1" minValue="14999.9" maxValue="84790"/>
    </cacheField>
    <cacheField name="Wydatki kwalifikowalne" numFmtId="4">
      <sharedItems containsSemiMixedTypes="0" containsString="0" containsNumber="1" minValue="14999.9" maxValue="84790"/>
    </cacheField>
    <cacheField name="Dofinansowanie" numFmtId="4">
      <sharedItems containsSemiMixedTypes="0" containsString="0" containsNumber="1" minValue="14999.9" maxValue="50000"/>
    </cacheField>
    <cacheField name="w tym UE" numFmtId="4">
      <sharedItems containsSemiMixedTypes="0" containsString="0" containsNumber="1" minValue="14999.9" maxValue="50000"/>
    </cacheField>
    <cacheField name="Wkład własny" numFmtId="4">
      <sharedItems containsSemiMixedTypes="0" containsString="0" containsNumber="1" containsInteger="1" minValue="0" maxValue="34790"/>
    </cacheField>
    <cacheField name="% dofinansowania" numFmtId="4">
      <sharedItems containsSemiMixedTypes="0" containsString="0" containsNumber="1" minValue="58.97" maxValue="100"/>
    </cacheField>
    <cacheField name="Tytuł projektu" numFmtId="0">
      <sharedItems/>
    </cacheField>
    <cacheField name="Pomoc Publiczna" numFmtId="0">
      <sharedItems/>
    </cacheField>
    <cacheField name="Wartość ogółem" numFmtId="4">
      <sharedItems containsSemiMixedTypes="0" containsString="0" containsNumber="1" minValue="14999.9" maxValue="84790"/>
    </cacheField>
    <cacheField name="Wkład publiczny" numFmtId="4">
      <sharedItems containsSemiMixedTypes="0" containsString="0" containsNumber="1" minValue="14999.9" maxValue="84790"/>
    </cacheField>
    <cacheField name="Wkład prywatny" numFmtId="4">
      <sharedItems containsSemiMixedTypes="0" containsString="0" containsNumber="1" containsInteger="1" minValue="0" maxValue="0"/>
    </cacheField>
    <cacheField name="% wydatków podlegających cross-financingowi" numFmtId="4">
      <sharedItems containsSemiMixedTypes="0" containsString="0" containsNumber="1" containsInteger="1" minValue="0" maxValue="0"/>
    </cacheField>
    <cacheField name="Projekt realizowany na terenie całego kraju" numFmtId="0">
      <sharedItems/>
    </cacheField>
    <cacheField name="Temat priorytetu" numFmtId="0">
      <sharedItems/>
    </cacheField>
    <cacheField name="Forma finansowania" numFmtId="0">
      <sharedItems/>
    </cacheField>
    <cacheField name="Obszar realizacji" numFmtId="0">
      <sharedItems/>
    </cacheField>
    <cacheField name="Dział gospodarki" numFmtId="0">
      <sharedItems/>
    </cacheField>
    <cacheField name="NIP beneficjenta" numFmtId="0">
      <sharedItems/>
    </cacheField>
    <cacheField name="Nazwa beneficjenta" numFmtId="0">
      <sharedItems/>
    </cacheField>
    <cacheField name="Kod pocztowy" numFmtId="0">
      <sharedItems/>
    </cacheField>
    <cacheField name="Miejscowość" numFmtId="0">
      <sharedItems/>
    </cacheField>
    <cacheField name="Ulica" numFmtId="0">
      <sharedItems/>
    </cacheField>
    <cacheField name="Nr budynku" numFmtId="0">
      <sharedItems/>
    </cacheField>
    <cacheField name="Nr lokalu" numFmtId="0">
      <sharedItems containsBlank="1"/>
    </cacheField>
    <cacheField name="Telefon" numFmtId="0">
      <sharedItems containsNonDate="0" containsString="0" containsBlank="1"/>
    </cacheField>
    <cacheField name="Faks" numFmtId="0">
      <sharedItems containsNonDate="0" containsString="0" containsBlank="1"/>
    </cacheField>
    <cacheField name="Forma prawna beneficjenta" numFmtId="0">
      <sharedItems/>
    </cacheField>
    <cacheField name="Regon" numFmtId="0">
      <sharedItems/>
    </cacheField>
    <cacheField name="Typ beneficjenta" numFmtId="0">
      <sharedItems/>
    </cacheField>
    <cacheField name="Razem - Wydatki ogółem" numFmtId="4">
      <sharedItems containsSemiMixedTypes="0" containsString="0" containsNumber="1" minValue="14999.9" maxValue="84790"/>
    </cacheField>
    <cacheField name="Kiedy utworzył aneks!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ostaszewska" refreshedDate="42149.377499652779" createdVersion="4" refreshedVersion="4" minRefreshableVersion="3" recordCount="31">
  <cacheSource type="worksheet">
    <worksheetSource ref="A1:AB1048576" sheet="baza zakończone"/>
  </cacheSource>
  <cacheFields count="27">
    <cacheField name="Oś" numFmtId="0">
      <sharedItems containsBlank="1" count="3">
        <s v="RPZP.06.00.00"/>
        <s v="RPZP.05.00.00"/>
        <m/>
      </sharedItems>
    </cacheField>
    <cacheField name="Działanie" numFmtId="0">
      <sharedItems containsBlank="1" count="3">
        <s v="RPZP.06.06.00"/>
        <s v="RPZP.05.05.00"/>
        <m/>
      </sharedItems>
    </cacheField>
    <cacheField name="Poddziałanie" numFmtId="0">
      <sharedItems containsBlank="1" count="3">
        <s v="RPZP.06.06.01"/>
        <s v="RPZP.05.05.01"/>
        <m/>
      </sharedItems>
    </cacheField>
    <cacheField name="Numer aneksu/zmiany(do tego nr jest przypisany wop koncowy)_x000a_kolumna infofrmacyjna" numFmtId="0">
      <sharedItems containsBlank="1"/>
    </cacheField>
    <cacheField name="Nr aneksu wg KSI" numFmtId="0">
      <sharedItems containsBlank="1"/>
    </cacheField>
    <cacheField name="sygnatura projektu_x000a_KSI" numFmtId="0">
      <sharedItems containsBlank="1"/>
    </cacheField>
    <cacheField name="rewitalizacja" numFmtId="0">
      <sharedItems containsBlank="1"/>
    </cacheField>
    <cacheField name="sygntura projektu_x000a_Lsi" numFmtId="0">
      <sharedItems containsBlank="1"/>
    </cacheField>
    <cacheField name="Numer wniosku i korekty o płatność _x000a_KSI" numFmtId="0">
      <sharedItems containsBlank="1"/>
    </cacheField>
    <cacheField name="Numer wniosku o płatność _x000a_KSI" numFmtId="0">
      <sharedItems containsBlank="1"/>
    </cacheField>
    <cacheField name="Numer wniosku o płatność_x000a_LSI" numFmtId="0">
      <sharedItems containsBlank="1"/>
    </cacheField>
    <cacheField name="Suma kontorlnaWOP końcowego_x000a_LSI" numFmtId="0">
      <sharedItems containsBlank="1"/>
    </cacheField>
    <cacheField name="Nazwa beneficjenta" numFmtId="0">
      <sharedItems containsBlank="1"/>
    </cacheField>
    <cacheField name="NIP Beneficjenta" numFmtId="0">
      <sharedItems containsBlank="1"/>
    </cacheField>
    <cacheField name="Data zatwierdzenia wiosku o płatność" numFmtId="0">
      <sharedItems containsBlank="1"/>
    </cacheField>
    <cacheField name="Kiedy utworzył WOP końcowy w KSI" numFmtId="0">
      <sharedItems containsBlank="1"/>
    </cacheField>
    <cacheField name="liczba wop końocwych w podziale _x000a_na półrocza" numFmtId="0">
      <sharedItems containsBlank="1"/>
    </cacheField>
    <cacheField name="liczba wop końocwych w podziale _x000a_na lata" numFmtId="0">
      <sharedItems containsBlank="1"/>
    </cacheField>
    <cacheField name="Data wypłaty środków" numFmtId="0">
      <sharedItems containsBlank="1"/>
    </cacheField>
    <cacheField name="dofinansowanie narastająco" numFmtId="0">
      <sharedItems containsString="0" containsBlank="1" containsNumber="1" minValue="14999.9" maxValue="1548625.96"/>
    </cacheField>
    <cacheField name="obszar realizajcji _x000a_zgodny z aktulaną umową KSI" numFmtId="0">
      <sharedItems containsBlank="1"/>
    </cacheField>
    <cacheField name="Temat priorytetu_x000a_zgodny z aktulaną umową KSI" numFmtId="0">
      <sharedItems containsBlank="1"/>
    </cacheField>
    <cacheField name="Dział gospodarki_x000a_zgodny z aktulaną umową KSI" numFmtId="0">
      <sharedItems containsBlank="1"/>
    </cacheField>
    <cacheField name="Nazwa beneficjenta_x000a_zgodny z aktulaną umową KSI" numFmtId="0">
      <sharedItems containsBlank="1"/>
    </cacheField>
    <cacheField name="Forma prawna beneficjenta_x000a_zgodny z aktulaną umową KSI" numFmtId="0">
      <sharedItems containsBlank="1"/>
    </cacheField>
    <cacheField name="Typ beneficjenta_x000a_zgodny z aktulaną umową KSI" numFmtId="0">
      <sharedItems containsBlank="1"/>
    </cacheField>
    <cacheField name="NIP beneficjenta_x000a_zgodny z aktulaną umową KS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">
  <r>
    <s v="RPZP.05.00.00"/>
    <x v="0"/>
    <x v="0"/>
    <s v="RPZP.05.05.01-32-020/11-01"/>
    <s v="UDA-RPZP.05.05.01-32-020/11-01"/>
    <s v="d783970907"/>
    <s v="RPZP.05.05.01-32-020/11"/>
    <s v="WND-RPZP.05.05.01-32-020/11"/>
    <s v="2012-05-08"/>
    <s v="2012 I półrocze"/>
    <s v="2012"/>
    <s v="2012-05-22"/>
    <s v="2012 I półrocze"/>
    <s v="2012"/>
    <s v="2009-05-18"/>
    <s v="2009-11-20"/>
    <s v="2009 II półrocze"/>
    <s v="2009"/>
    <s v="2012-05-08"/>
    <n v="2530120.5299999998"/>
    <n v="2530120.5299999998"/>
    <n v="1265060.26"/>
    <n v="1265060.26"/>
    <n v="1265060.27"/>
    <n v="50"/>
    <s v="Poprawa stanu zagospodarowania przestrzeni publicznej Placu Konstytucji 3 Maja w Świdwinie"/>
    <s v="bez pomocy publicznej"/>
    <n v="2530120.5299999998"/>
    <n v="2530120.5299999998"/>
    <n v="0"/>
    <n v="0"/>
    <s v="Nie"/>
    <s v="61 Zintegrowane projekty na rzecz rewitalizacji obszarów miejskich i wiejskich"/>
    <s v="01 Pomoc bezzwrotna"/>
    <x v="0"/>
    <s v="22 Inne niewyszczególnione usługi"/>
    <s v="6722003749"/>
    <s v="Gmina Miejska Świdwin"/>
    <s v="78-300"/>
    <s v="świdwin"/>
    <s v="Plac Konstytucji 3 Maja"/>
    <s v="1"/>
    <s v="-"/>
    <s v="094/3652011"/>
    <s v="094/3652283"/>
    <s v="wspólnota samorządowa"/>
    <s v="330920825"/>
    <x v="0"/>
    <n v="2530120.5299999998"/>
    <s v="2012-05-22"/>
  </r>
  <r>
    <s v="RPZP.05.00.00"/>
    <x v="0"/>
    <x v="0"/>
    <s v="RPZP.05.05.01-32-027/10-00"/>
    <e v="#N/A"/>
    <e v="#N/A"/>
    <s v="RPZP.05.05.01-32-027/10"/>
    <e v="#N/A"/>
    <s v="2011-03-10"/>
    <s v="2011 I półrocze"/>
    <s v="2011"/>
    <s v="2011-03-22"/>
    <s v="2011 I półrocze"/>
    <s v="2011"/>
    <s v="2009-11-27"/>
    <s v="2011-04-06"/>
    <s v="2011 I półrocze"/>
    <s v="2011"/>
    <s v="2011-03-10"/>
    <n v="14999.9"/>
    <n v="14999.9"/>
    <n v="14999.9"/>
    <n v="14999.9"/>
    <n v="0"/>
    <n v="100"/>
    <s v="Lokalny Program Rewitalizacji Gmina Miasto Sławno"/>
    <s v="bez pomocy publicznej"/>
    <n v="14999.9"/>
    <n v="14999.9"/>
    <n v="0"/>
    <n v="0"/>
    <s v="Nie"/>
    <s v="61 Zintegrowane projekty na rzecz rewitalizacji obszarów miejskich i wiejskich"/>
    <s v="01 Pomoc bezzwrotna"/>
    <x v="0"/>
    <s v="22 Inne niewyszczególnione usługi"/>
    <s v="4990428873"/>
    <s v="Gmina Miasto Sławno"/>
    <s v="76-100"/>
    <s v="Sławno"/>
    <s v="ul. M.C. Skłodowskiej"/>
    <s v="9"/>
    <m/>
    <m/>
    <m/>
    <s v="wspólnota samorządowa - gmina"/>
    <s v="770979884"/>
    <x v="1"/>
    <n v="14999.9"/>
    <s v="2011-03-22"/>
  </r>
  <r>
    <s v="RPZP.05.00.00"/>
    <x v="0"/>
    <x v="0"/>
    <s v="RPZP.05.05.01-32-006/10-00"/>
    <e v="#N/A"/>
    <e v="#N/A"/>
    <s v="RPZP.05.05.01-32-006/10"/>
    <e v="#N/A"/>
    <s v="2011-03-22"/>
    <s v="2011 I półrocze"/>
    <s v="2011"/>
    <s v="2011-03-22"/>
    <s v="2011 I półrocze"/>
    <s v="2011"/>
    <s v="2009-11-27"/>
    <s v="2011-04-15"/>
    <s v="2011 I półrocze"/>
    <s v="2011"/>
    <s v="2011-03-22"/>
    <n v="84790"/>
    <n v="84790"/>
    <n v="50000"/>
    <n v="50000"/>
    <n v="34790"/>
    <n v="58.97"/>
    <s v="Lokalny Program Rewitalizacji Gmina Miasto Świnoujście"/>
    <s v="bez pomocy publicznej"/>
    <n v="84790"/>
    <n v="84790"/>
    <n v="0"/>
    <n v="0"/>
    <s v="Nie"/>
    <s v="61 Zintegrowane projekty na rzecz rewitalizacji obszarów miejskich i wiejskich"/>
    <s v="01 Pomoc bezzwrotna"/>
    <x v="0"/>
    <s v="22 Inne niewyszczególnione usługi"/>
    <s v="8551571375"/>
    <s v="Gmina Miasto Świnoujście"/>
    <s v="72-600"/>
    <s v="Świnoujście"/>
    <s v="Wojska Polskiego"/>
    <s v="1"/>
    <s v="5"/>
    <m/>
    <m/>
    <s v="wspólnota samorządowa - gmina"/>
    <s v="811684290"/>
    <x v="1"/>
    <n v="84790"/>
    <s v="2011-03-22"/>
  </r>
  <r>
    <s v="RPZP.05.00.00"/>
    <x v="0"/>
    <x v="0"/>
    <s v="RPZP.05.05.01-32-013/10-00"/>
    <e v="#N/A"/>
    <e v="#N/A"/>
    <s v="RPZP.05.05.01-32-013/10"/>
    <e v="#N/A"/>
    <s v="2011-03-17"/>
    <s v="2011 I półrocze"/>
    <s v="2011"/>
    <s v="2011-03-22"/>
    <s v="2011 I półrocze"/>
    <s v="2011"/>
    <s v="2009-11-27"/>
    <s v="2011-04-18"/>
    <s v="2011 I półrocze"/>
    <s v="2011"/>
    <s v="2011-03-17"/>
    <n v="20740"/>
    <n v="20740"/>
    <n v="20740"/>
    <n v="20740"/>
    <n v="0"/>
    <n v="100"/>
    <s v="Lokalny Prorgam Rewitalizacji Gmina Miasto Kołobrzeg"/>
    <s v="bez pomocy publicznej"/>
    <n v="20740"/>
    <n v="20740"/>
    <n v="0"/>
    <n v="0"/>
    <s v="Nie"/>
    <s v="61 Zintegrowane projekty na rzecz rewitalizacji obszarów miejskich i wiejskich"/>
    <s v="01 Pomoc bezzwrotna"/>
    <x v="0"/>
    <s v="22 Inne niewyszczególnione usługi"/>
    <s v="6711698541"/>
    <s v="Gmina Miasto Kołobrzeg"/>
    <s v="78-100"/>
    <s v="Kolobrzeg"/>
    <s v="Ratuszowa"/>
    <s v="13"/>
    <m/>
    <m/>
    <m/>
    <s v="wspólnota samorządowa - gmina"/>
    <s v="330920736"/>
    <x v="1"/>
    <n v="20740"/>
    <s v="2011-03-22"/>
  </r>
  <r>
    <s v="RPZP.05.00.00"/>
    <x v="0"/>
    <x v="0"/>
    <s v="RPZP.05.05.01-32-015/10-00"/>
    <e v="#N/A"/>
    <e v="#N/A"/>
    <s v="RPZP.05.05.01-32-015/10"/>
    <e v="#N/A"/>
    <s v="2011-03-07"/>
    <s v="2011 I półrocze"/>
    <s v="2011"/>
    <s v="2011-03-22"/>
    <s v="2011 I półrocze"/>
    <s v="2011"/>
    <s v="2009-11-27"/>
    <s v="2011-05-04"/>
    <s v="2011 I półrocze"/>
    <s v="2011"/>
    <s v="2011-03-07"/>
    <n v="22500"/>
    <n v="22500"/>
    <n v="22500"/>
    <n v="22500"/>
    <n v="0"/>
    <n v="100"/>
    <s v="Lokalny Program Rewitalizacji Gmina Dębno"/>
    <s v="bez pomocy publicznej"/>
    <n v="22500"/>
    <n v="22500"/>
    <n v="0"/>
    <n v="0"/>
    <s v="Nie"/>
    <s v="61 Zintegrowane projekty na rzecz rewitalizacji obszarów miejskich i wiejskich"/>
    <s v="01 Pomoc bezzwrotna"/>
    <x v="0"/>
    <s v="22 Inne niewyszczególnione usługi"/>
    <s v="5971627649"/>
    <s v="Gmina Dębno"/>
    <s v="74-400"/>
    <s v="Dębno"/>
    <s v="Piłsudskiego"/>
    <s v="5"/>
    <m/>
    <m/>
    <m/>
    <s v="wspólnota samorządowa - gmina"/>
    <s v="210966993"/>
    <x v="1"/>
    <n v="22500"/>
    <s v="2011-03-22"/>
  </r>
  <r>
    <s v="RPZP.05.00.00"/>
    <x v="0"/>
    <x v="0"/>
    <s v="RPZP.05.05.01-32-014/10-00"/>
    <e v="#N/A"/>
    <e v="#N/A"/>
    <s v="RPZP.05.05.01-32-014/10"/>
    <e v="#N/A"/>
    <s v="2011-03-10"/>
    <s v="2011 I półrocze"/>
    <s v="2011"/>
    <s v="2011-03-22"/>
    <s v="2011 I półrocze"/>
    <s v="2011"/>
    <s v="2009-11-27"/>
    <s v="2011-05-13"/>
    <s v="2011 I półrocze"/>
    <s v="2011"/>
    <s v="2011-03-10"/>
    <n v="21697.7"/>
    <n v="21697.7"/>
    <n v="21697.7"/>
    <n v="21697.7"/>
    <n v="0"/>
    <n v="100"/>
    <s v="Lokalny Program Rewitalizacji Gmina Barlinek"/>
    <s v="bez pomocy publicznej"/>
    <n v="21697.7"/>
    <n v="21697.7"/>
    <n v="0"/>
    <n v="0"/>
    <s v="Nie"/>
    <s v="61 Zintegrowane projekty na rzecz rewitalizacji obszarów miejskich i wiejskich"/>
    <s v="01 Pomoc bezzwrotna"/>
    <x v="0"/>
    <s v="22 Inne niewyszczególnione usługi"/>
    <s v="5971648491"/>
    <s v="Gmina Barlinek"/>
    <s v="74-320"/>
    <s v="Barlinek"/>
    <s v="Niepodległości"/>
    <s v="20"/>
    <m/>
    <m/>
    <m/>
    <s v="wspólnota samorządowa - gmina"/>
    <s v="210967047"/>
    <x v="1"/>
    <n v="21697.7"/>
    <s v="2011-03-22"/>
  </r>
  <r>
    <s v="RPZP.05.00.00"/>
    <x v="0"/>
    <x v="0"/>
    <s v="RPZP.05.05.01-32-012/10-01"/>
    <e v="#N/A"/>
    <e v="#N/A"/>
    <s v="RPZP.05.05.01-32-012/10"/>
    <e v="#N/A"/>
    <s v="2011-03-14"/>
    <s v="2011 I półrocze"/>
    <s v="2011"/>
    <s v="2011-03-22"/>
    <s v="2011 I półrocze"/>
    <s v="2011"/>
    <s v="2009-11-27"/>
    <s v="2011-05-13"/>
    <s v="2011 I półrocze"/>
    <s v="2011"/>
    <s v="2011-04-07"/>
    <n v="45140"/>
    <n v="45140"/>
    <n v="45140"/>
    <n v="45140"/>
    <n v="0"/>
    <n v="100"/>
    <s v="Lokalny program Rewitalizacji Gmina Międzyzdroje"/>
    <s v="bez pomocy publicznej"/>
    <n v="45140"/>
    <n v="45140"/>
    <n v="0"/>
    <n v="0"/>
    <s v="Nie"/>
    <s v="61 Zintegrowane projekty na rzecz rewitalizacji obszarów miejskich i wiejskich"/>
    <s v="01 Pomoc bezzwrotna"/>
    <x v="0"/>
    <s v="22 Inne niewyszczególnione usługi"/>
    <s v="9860157042"/>
    <s v="Gmina Miedzyzdroje"/>
    <s v="72-500"/>
    <s v="Międzyzdroje"/>
    <s v="Książąt Pomorskich"/>
    <s v="5"/>
    <m/>
    <m/>
    <m/>
    <s v="wspólnota samorządowa - gmina"/>
    <s v="811685591"/>
    <x v="1"/>
    <n v="45140"/>
    <s v="2011-04-26"/>
  </r>
  <r>
    <s v="RPZP.05.00.00"/>
    <x v="0"/>
    <x v="0"/>
    <s v="RPZP.05.05.01-32-027/11-02"/>
    <s v="UDA-RPZP.05.05.01-32-027/11-02"/>
    <s v="02acf8856e"/>
    <s v="RPZP.05.05.01-32-027/11"/>
    <s v="WND-RPZP.05.05.01-32-027/11"/>
    <s v="2012-06-01"/>
    <s v="2012 I półrocze"/>
    <s v="2012"/>
    <s v="2012-06-11"/>
    <s v="2012 I półrocze"/>
    <s v="2012"/>
    <s v="2009-05-19"/>
    <s v="2012-05-10"/>
    <s v="2012 I półrocze"/>
    <s v="2012"/>
    <s v="2013-03-04"/>
    <n v="802462.76"/>
    <n v="603063.15"/>
    <n v="301531.57"/>
    <n v="301531.57"/>
    <n v="301531.58"/>
    <n v="50"/>
    <s v="Razem możemy więcej–adaptacja lokali na potrzeby utworzenia placówki opiekuńczo-wychowawczej wsparcia dziennego–świetlica środowiskowa oraz na potrzeby centrum pomocy i wsparcia w zakresie uzależnień"/>
    <s v="bez pomocy publicznej"/>
    <n v="802462.76"/>
    <n v="802462.76"/>
    <n v="0"/>
    <n v="0"/>
    <s v="Nie"/>
    <s v="61 Zintegrowane projekty na rzecz rewitalizacji obszarów miejskich i wiejskich"/>
    <s v="01 Pomoc bezzwrotna"/>
    <x v="0"/>
    <s v="22 Inne niewyszczególnione usługi"/>
    <s v="8550004059"/>
    <s v="Zakład Gospodarki Mieszkaniowej"/>
    <s v="72-600"/>
    <s v="Świnoujście"/>
    <s v="Monte Cassino"/>
    <s v="8"/>
    <s v="-"/>
    <s v="(91)321-22-80"/>
    <s v="(91)321-22-80"/>
    <s v="gminna samorządowa jednostka organizacyjna"/>
    <s v="810506586"/>
    <x v="2"/>
    <n v="802462.76"/>
    <s v="2013-03-06"/>
  </r>
  <r>
    <s v="RPZP.05.00.00"/>
    <x v="0"/>
    <x v="0"/>
    <s v="RPZP.05.05.01-32-019/11-02"/>
    <s v="UDA-RPZP.05.05.01-32-019/11-02"/>
    <s v="ea70b5a857"/>
    <s v="RPZP.05.05.01-32-019/11"/>
    <s v="WND-RPZP.05.05.01-32-019/11"/>
    <s v="2012-05-17"/>
    <s v="2012 I półrocze"/>
    <s v="2012"/>
    <s v="2012-05-24"/>
    <s v="2012 I półrocze"/>
    <s v="2012"/>
    <s v="2011-07-06"/>
    <s v="2012-11-27"/>
    <s v="2012 II półrocze"/>
    <s v="2012"/>
    <s v="2013-02-07"/>
    <n v="226245.03"/>
    <n v="218413.46"/>
    <n v="109206.73"/>
    <n v="109206.73"/>
    <n v="109206.73"/>
    <n v="50"/>
    <s v="„Remont dachu budynku wielorodzinnego położonego w Lipianach przy ul. Sikorskiego 9, oraz termomodernizacja budynku wielorodzinnego położonego w Lipianach przy ul. Sikorskiego 7b”"/>
    <s v="bez pomocy publicznej"/>
    <n v="226245.03"/>
    <n v="109206.73"/>
    <n v="117038.3"/>
    <n v="0"/>
    <s v="Nie"/>
    <s v="78 Infrastruktura mieszkalnictwa"/>
    <s v="01 Pomoc bezzwrotna"/>
    <x v="1"/>
    <s v="22 Inne niewyszczególnione usługi"/>
    <s v="8531457819"/>
    <s v="Wspólnota Mieszkaniowa „Wenecja” ul. Sikorskiego 7b 74-240 Lipiany"/>
    <s v="74-240"/>
    <s v="Lipiany"/>
    <s v="Niepodległości"/>
    <s v="13A"/>
    <s v="4"/>
    <s v="915704139"/>
    <s v="-"/>
    <s v="wspólnota mieszkaniowa"/>
    <s v="812730980"/>
    <x v="3"/>
    <n v="226245.03"/>
    <s v="2013-02-14"/>
  </r>
  <r>
    <s v="RPZP.05.00.00"/>
    <x v="0"/>
    <x v="0"/>
    <s v="RPZP.05.05.01-32-043/11-01"/>
    <s v="UDA-RPZP.05.05.01-32-043/11-01"/>
    <s v="b223ea7c98"/>
    <s v="RPZP.05.05.01-32-043/11"/>
    <s v="WND-RPZP.05.05.01-32-043/11"/>
    <s v="2012-06-01"/>
    <s v="2012 I półrocze"/>
    <s v="2012"/>
    <s v="2012-06-11"/>
    <s v="2012 I półrocze"/>
    <s v="2012"/>
    <s v="2012-04-01"/>
    <s v="2012-12-21"/>
    <s v="2012 II półrocze"/>
    <s v="2012"/>
    <s v="2013-03-19"/>
    <n v="321005.11"/>
    <n v="303639.88"/>
    <n v="151819.94"/>
    <n v="151819.94"/>
    <n v="151819.94"/>
    <n v="50"/>
    <s v="Renowacja budynku przy ul. Wyszyńskiego 6 w Świnoujściu"/>
    <s v="bez pomocy publicznej"/>
    <n v="321005.11"/>
    <n v="151819.94"/>
    <n v="169185.17"/>
    <n v="0"/>
    <s v="Nie"/>
    <s v="78 Infrastruktura mieszkalnictwa"/>
    <s v="01 Pomoc bezzwrotna"/>
    <x v="0"/>
    <s v="22 Inne niewyszczególnione usługi"/>
    <s v="8551513136"/>
    <s v="Wspólnota Mieszkaniowa ul. Wyszyńskiego 6"/>
    <s v="72-500"/>
    <s v="Międzyzdroje"/>
    <s v="Książąt Pomorskich"/>
    <s v="1"/>
    <s v="110"/>
    <s v="913281484"/>
    <s v="913281484"/>
    <s v="wspólnota mieszkaniowa"/>
    <s v="812535876"/>
    <x v="3"/>
    <n v="321005.11"/>
    <s v="2013-03-21"/>
  </r>
  <r>
    <s v="RPZP.05.00.00"/>
    <x v="0"/>
    <x v="0"/>
    <s v="RPZP.05.05.01-32-026/11-01"/>
    <s v="UDA-RPZP.05.05.01-32-026/11-01"/>
    <s v="e573822c64"/>
    <s v="RPZP.05.05.01-32-026/11"/>
    <s v="WND-RPZP.05.05.01-32-026/11"/>
    <s v="2013-08-16"/>
    <s v="2013 II półrocze"/>
    <s v="2013"/>
    <s v="2013-08-20"/>
    <s v="2013 II półrocze"/>
    <s v="2013"/>
    <s v="2012-08-31"/>
    <s v="2013-03-27"/>
    <s v="2013 I półrocze"/>
    <s v="2013"/>
    <s v="2014-03-20"/>
    <n v="143354.26"/>
    <n v="134323.9"/>
    <n v="67161.95"/>
    <n v="67161.95"/>
    <n v="67161.95"/>
    <n v="50"/>
    <s v="PIASTOWSKA 61 - Renowacja budynku przy ul. Piastowskiej 61."/>
    <s v="bez pomocy publicznej"/>
    <n v="143354.26"/>
    <n v="143354.26"/>
    <n v="0"/>
    <n v="0"/>
    <s v="Nie"/>
    <s v="78 Infrastruktura mieszkalnictwa"/>
    <s v="01 Pomoc bezzwrotna"/>
    <x v="0"/>
    <s v="22 Inne niewyszczególnione usługi"/>
    <s v="8550004059"/>
    <s v="Zakład Gospodarki Mieszkaniowej"/>
    <s v="72-600"/>
    <s v="Świnoujście"/>
    <s v="Monte Cassino"/>
    <s v="8"/>
    <s v="-"/>
    <s v="913212631wew.36"/>
    <s v="913212280"/>
    <s v="gminna samorządowa jednostka organizacyjna"/>
    <s v="810506586"/>
    <x v="2"/>
    <n v="143354.26"/>
    <s v="2014-03-24"/>
  </r>
  <r>
    <s v="RPZP.05.00.00"/>
    <x v="0"/>
    <x v="0"/>
    <s v="RPZP.05.05.01-32-008/11-03"/>
    <s v="UDA-RPZP.05.05.01-32-008/11-03"/>
    <s v="8e32b089e1"/>
    <s v="RPZP.05.05.01-32-008/11"/>
    <s v="WND-RPZP.05.05.01-32-008/11"/>
    <s v="2012-05-17"/>
    <s v="2012 I półrocze"/>
    <s v="2012"/>
    <s v="2012-05-28"/>
    <s v="2012 I półrocze"/>
    <s v="2012"/>
    <s v="2010-03-15"/>
    <s v="2013-03-28"/>
    <s v="2013 I półrocze"/>
    <s v="2013"/>
    <s v="2014-11-14"/>
    <n v="202615.95"/>
    <n v="178388.46"/>
    <n v="89194.23"/>
    <n v="89194.23"/>
    <n v="89194.23"/>
    <n v="50"/>
    <s v="Renowacja budynku mieszkalnego położonego w Mieszkowicach przy ul. 1-go Maja 8-10"/>
    <s v="bez pomocy publicznej"/>
    <n v="202615.95"/>
    <n v="89194.23"/>
    <n v="113421.72"/>
    <n v="0"/>
    <s v="Nie"/>
    <s v="78 Infrastruktura mieszkalnictwa"/>
    <s v="01 Pomoc bezzwrotna"/>
    <x v="1"/>
    <s v="22 Inne niewyszczególnione usługi"/>
    <s v="8581677635"/>
    <s v="Wspólnota Mieszkaniowa &quot;Bakałarz&quot; w Mieszkowicach"/>
    <s v="74-505"/>
    <s v="Mieszkowice"/>
    <s v="1 Maja"/>
    <s v="8-10"/>
    <s v="-"/>
    <s v="914145451"/>
    <s v="niedotyczy"/>
    <s v="wspólnota mieszkaniowa"/>
    <s v="812514740"/>
    <x v="3"/>
    <n v="202615.95"/>
    <s v="2014-11-18"/>
  </r>
  <r>
    <s v="RPZP.05.00.00"/>
    <x v="0"/>
    <x v="0"/>
    <s v="RPZP.05.05.01-32-031/11-03"/>
    <s v="UDA-RPZP.05.05.01-32-031/11-03"/>
    <s v="36936b6c5e"/>
    <s v="RPZP.05.05.01-32-031/11"/>
    <s v="WND-RPZP.05.05.01-32-031/11"/>
    <s v="2012-04-20"/>
    <s v="2012 I półrocze"/>
    <s v="2012"/>
    <s v="2012-04-27"/>
    <s v="2012 I półrocze"/>
    <s v="2012"/>
    <s v="2011-08-23"/>
    <s v="2013-04-17"/>
    <s v="2013 I półrocze"/>
    <s v="2013"/>
    <s v="2013-07-12"/>
    <n v="775398.74"/>
    <n v="771625.74"/>
    <n v="385812.87"/>
    <n v="385812.87"/>
    <n v="385812.87"/>
    <n v="50"/>
    <s v="Remont nawierzchni ulic, chodników, parkingów i ciągów pieszych na terenie starego miasta w Barlinku"/>
    <s v="bez pomocy publicznej"/>
    <n v="775398.74"/>
    <n v="775398.74"/>
    <n v="0"/>
    <n v="0"/>
    <s v="Nie"/>
    <s v="61 Zintegrowane projekty na rzecz rewitalizacji obszarów miejskich i wiejskich"/>
    <s v="01 Pomoc bezzwrotna"/>
    <x v="0"/>
    <s v="22 Inne niewyszczególnione usługi"/>
    <s v="5971648491"/>
    <s v="Gmina Barlinek"/>
    <s v="74-320"/>
    <s v="Barlinek"/>
    <s v="Niepodległości"/>
    <s v="20"/>
    <s v="-"/>
    <s v="957465566"/>
    <s v="957471704"/>
    <s v="wspólnota samorządowa"/>
    <s v="210967047"/>
    <x v="0"/>
    <n v="775398.74"/>
    <s v="2013-07-16"/>
  </r>
  <r>
    <s v="RPZP.05.00.00"/>
    <x v="0"/>
    <x v="0"/>
    <s v="RPZP.05.05.01-32-013/11-05"/>
    <s v="UDA-RPZP.05.05.01-32-013/11-05"/>
    <s v="f929716ede"/>
    <s v="RPZP.05.05.01-32-013/11"/>
    <s v="WND-RPZP.05.05.01-32-013/11"/>
    <s v="2012-06-12"/>
    <s v="2012 I półrocze"/>
    <s v="2012"/>
    <s v="2012-06-22"/>
    <s v="2012 I półrocze"/>
    <s v="2012"/>
    <s v="2012-06-30"/>
    <s v="2013-04-18"/>
    <s v="2013 I półrocze"/>
    <s v="2013"/>
    <s v="2013-09-18"/>
    <n v="1960999.46"/>
    <n v="1880819.99"/>
    <n v="940409.98"/>
    <n v="940409.98"/>
    <n v="940410.01"/>
    <n v="50"/>
    <s v="Modernizacja (termomodernizacja) budynków mieszkalnych w Barlinku: ul. Niepodległości 22, 24, 26, 33 i Odrzańska 1"/>
    <s v="bez pomocy publicznej"/>
    <n v="1960999.46"/>
    <n v="940409.98"/>
    <n v="1020589.48"/>
    <n v="0"/>
    <s v="Nie"/>
    <s v="78 Infrastruktura mieszkalnictwa"/>
    <s v="01 Pomoc bezzwrotna"/>
    <x v="0"/>
    <s v="22 Inne niewyszczególnione usługi"/>
    <s v="5971498347"/>
    <s v="Wspólnota Mieszkaniowa nieruchomości przy ul. Niepodległości 22 w Barlinku"/>
    <s v="74-320"/>
    <s v="Barlinek"/>
    <s v="Szpitalna"/>
    <s v="4"/>
    <s v="-"/>
    <s v="957462348"/>
    <s v="957462348"/>
    <s v="wspólnota mieszkaniowa"/>
    <s v="210966125"/>
    <x v="3"/>
    <n v="1960999.46"/>
    <s v="2013-09-24"/>
  </r>
  <r>
    <s v="RPZP.05.00.00"/>
    <x v="0"/>
    <x v="0"/>
    <s v="RPZP.05.05.01-32-005/11-03"/>
    <s v="UDA-RPZP.05.05.01-32-005/11-03"/>
    <s v="e7de873c20"/>
    <s v="RPZP.05.05.01-32-005/11"/>
    <s v="WND-RPZP.05.05.01-32-005/11"/>
    <s v="2012-07-18"/>
    <s v="2012 II półrocze"/>
    <s v="2012"/>
    <s v="2012-07-20"/>
    <s v="2012 II półrocze"/>
    <s v="2012"/>
    <s v="2011-10-04"/>
    <s v="2013-05-20"/>
    <s v="2013 I półrocze"/>
    <s v="2013"/>
    <s v="2013-09-09"/>
    <n v="1229795.27"/>
    <n v="1219231.46"/>
    <n v="487692.57"/>
    <n v="487692.57"/>
    <n v="731538.89"/>
    <n v="40"/>
    <s v="„Renowacja części wspólnych budynku wielorodzinnego przy ul. Słowackiego 10-14, Plac Wolności 1, Jana Pawła II 41-49 w Mieszkowicach”"/>
    <s v="pomoc de minimis"/>
    <n v="1229795.27"/>
    <n v="487692.57"/>
    <n v="742102.7"/>
    <n v="0"/>
    <s v="Nie"/>
    <s v="78 Infrastruktura mieszkalnictwa"/>
    <s v="01 Pomoc bezzwrotna"/>
    <x v="1"/>
    <s v="22 Inne niewyszczególnione usługi"/>
    <s v="8580004495"/>
    <s v="Spółdzielnia Mieszkaniowa Lokatorsko - Własnościowa"/>
    <s v="74-500"/>
    <s v="Chojna"/>
    <s v="Bałtycka"/>
    <s v="2"/>
    <s v="-"/>
    <s v="(91)4142940"/>
    <s v="(91)4142940"/>
    <s v="spółdzielnia - małe przedsiębiorstwo"/>
    <s v="001037991"/>
    <x v="3"/>
    <n v="1229795.27"/>
    <s v="2013-09-12"/>
  </r>
  <r>
    <s v="RPZP.05.00.00"/>
    <x v="0"/>
    <x v="0"/>
    <s v="RPZP.05.05.01-32-024/11-03"/>
    <s v="UDA-RPZP.05.05.01-32-024/11-03"/>
    <s v="60e5c6b8ac"/>
    <s v="RPZP.05.05.01-32-024/11"/>
    <s v="WND-RPZP.05.05.01-32-024/11"/>
    <s v="2012-06-01"/>
    <s v="2012 I półrocze"/>
    <s v="2012"/>
    <s v="2012-06-14"/>
    <s v="2012 I półrocze"/>
    <s v="2012"/>
    <s v="2011-08-01"/>
    <s v="2013-05-29"/>
    <s v="2013 I półrocze"/>
    <s v="2013"/>
    <s v="2013-10-18"/>
    <n v="1199046.8799999999"/>
    <n v="1198431.8799999999"/>
    <n v="599215.93999999994"/>
    <n v="599215.93999999994"/>
    <n v="599215.93999999994"/>
    <n v="50"/>
    <s v="Renowacja zabytkowego budynku Szkoły Podstawowej nr 1 w Świnoujściu oraz zagospodarowanie przyległego terenu na ogólnodostępne boisko sportowe i plac zabaw."/>
    <s v="bez pomocy publicznej"/>
    <n v="1199046.8799999999"/>
    <n v="1199046.8799999999"/>
    <n v="0"/>
    <n v="0"/>
    <s v="Nie"/>
    <s v="61 Zintegrowane projekty na rzecz rewitalizacji obszarów miejskich i wiejskich"/>
    <s v="01 Pomoc bezzwrotna"/>
    <x v="0"/>
    <s v="22 Inne niewyszczególnione usługi"/>
    <s v="8551571375"/>
    <s v="Gmina Miasto Świnoujście"/>
    <s v="72-600"/>
    <s v="Świnoujście"/>
    <s v="Wojska Polskiego"/>
    <s v="1"/>
    <s v="5"/>
    <s v="0913278639"/>
    <s v="0913221739"/>
    <s v="wspólnota samorządowa"/>
    <s v="811684290"/>
    <x v="0"/>
    <n v="1199046.8799999999"/>
    <s v="2013-10-22"/>
  </r>
  <r>
    <s v="RPZP.05.00.00"/>
    <x v="0"/>
    <x v="0"/>
    <s v="RPZP.05.05.01-32-045/11-04"/>
    <s v="UDA-RPZP.05.05.01-32-045/11-04"/>
    <s v="bdd1701f16"/>
    <s v="RPZP.05.05.01-32-045/11"/>
    <s v="WND-RPZP.05.05.01-32-045/11"/>
    <s v="2012-06-28"/>
    <s v="2012 I półrocze"/>
    <s v="2012"/>
    <s v="2012-07-03"/>
    <s v="2012 II półrocze"/>
    <s v="2012"/>
    <s v="2012-08-30"/>
    <s v="2013-08-06"/>
    <s v="2013 II półrocze"/>
    <s v="2013"/>
    <s v="2014-02-25"/>
    <n v="1289297.3600000001"/>
    <n v="1201751.22"/>
    <n v="600875.6"/>
    <n v="600875.6"/>
    <n v="600875.62"/>
    <n v="50"/>
    <s v="Termomodernizacja budynków Wspólnoty Mieszkaniowej przy ul. Leśników w Czaplinku Bloki 22, 24, 26, 28"/>
    <s v="bez pomocy publicznej"/>
    <n v="1289297.3600000001"/>
    <n v="600875.6"/>
    <n v="688421.76"/>
    <n v="0"/>
    <s v="Nie"/>
    <s v="78 Infrastruktura mieszkalnictwa"/>
    <s v="01 Pomoc bezzwrotna"/>
    <x v="0"/>
    <s v="22 Inne niewyszczególnione usługi"/>
    <s v="2530152888"/>
    <s v="Wspólnota Mieszkaniowa w Czaplinku przy ul. Leśników – bloki 22, 24, 26, 28"/>
    <s v="78-550"/>
    <s v="Czaplinek"/>
    <s v="Leśników"/>
    <s v="26"/>
    <s v="20"/>
    <s v="694410315"/>
    <s v="-"/>
    <s v="wspólnota mieszkaniowa"/>
    <s v="331414225"/>
    <x v="3"/>
    <n v="1289297.3600000001"/>
    <s v="2014-02-28"/>
  </r>
  <r>
    <s v="RPZP.05.00.00"/>
    <x v="0"/>
    <x v="0"/>
    <s v="RPZP.05.05.01-32-041/11-05"/>
    <s v="UDA-RPZP.05.05.01-32-041/11-05"/>
    <s v="1f7d83d76d"/>
    <s v="RPZP.05.05.01-32-041/11"/>
    <s v="WND-RPZP.05.05.01-32-041/11"/>
    <s v="2012-08-10"/>
    <s v="2012 II półrocze"/>
    <s v="2012"/>
    <s v="2012-08-17"/>
    <s v="2012 II półrocze"/>
    <s v="2012"/>
    <s v="2012-09-19"/>
    <s v="2013-10-14"/>
    <s v="2013 II półrocze"/>
    <s v="2013"/>
    <s v="2014-04-23"/>
    <n v="2387308.89"/>
    <n v="2310456.56"/>
    <n v="1155228.28"/>
    <n v="1155228.28"/>
    <n v="1155228.28"/>
    <n v="50"/>
    <s v="Rewitalizacja parku &quot;Orła Białego&quot; w Białogardzie"/>
    <s v="bez pomocy publicznej"/>
    <n v="2387308.89"/>
    <n v="2387308.89"/>
    <n v="0"/>
    <n v="0"/>
    <s v="Nie"/>
    <s v="61 Zintegrowane projekty na rzecz rewitalizacji obszarów miejskich i wiejskich"/>
    <s v="01 Pomoc bezzwrotna"/>
    <x v="0"/>
    <s v="22 Inne niewyszczególnione usługi"/>
    <s v="6721001814"/>
    <s v="Miasto Białogard"/>
    <s v="78-200"/>
    <s v="Białogard"/>
    <s v="1 Maja"/>
    <s v="18"/>
    <s v="-"/>
    <s v="943122310"/>
    <s v="943122919"/>
    <s v="wspólnota samorządowa"/>
    <s v="330920452"/>
    <x v="0"/>
    <n v="2387308.89"/>
    <s v="2014-04-29"/>
  </r>
  <r>
    <s v="RPZP.05.00.00"/>
    <x v="0"/>
    <x v="0"/>
    <s v="RPZP.05.05.01-32-007/11-03"/>
    <s v="UDA-RPZP.05.05.01-32-007/11-03"/>
    <s v="98df3c96ed"/>
    <s v="RPZP.05.05.01-32-007/11"/>
    <s v="WND-RPZP.05.05.01-32-007/11"/>
    <s v="2012-05-25"/>
    <s v="2012 I półrocze"/>
    <s v="2012"/>
    <s v="2012-06-01"/>
    <s v="2012 I półrocze"/>
    <s v="2012"/>
    <s v="2012-05-30"/>
    <s v="2013-12-20"/>
    <s v="2013 II półrocze"/>
    <s v="2013"/>
    <s v="2014-03-03"/>
    <n v="2857739"/>
    <n v="2829167"/>
    <n v="1414583.49"/>
    <n v="1414583.49"/>
    <n v="1414583.51"/>
    <n v="50"/>
    <s v="Infrastruktura drogowa na rewitalizowanym obszarze - budowa i rozbudowa ul. Św. Macieja w Kołobrzegu"/>
    <s v="bez pomocy publicznej"/>
    <n v="2857739"/>
    <n v="2857739"/>
    <n v="0"/>
    <n v="0"/>
    <s v="Nie"/>
    <s v="61 Zintegrowane projekty na rzecz rewitalizacji obszarów miejskich i wiejskich"/>
    <s v="01 Pomoc bezzwrotna"/>
    <x v="0"/>
    <s v="22 Inne niewyszczególnione usługi"/>
    <s v="6711698541"/>
    <s v="Gmina Miasto Kołobrzeg"/>
    <s v="78-100"/>
    <s v="Kołobrzeg"/>
    <s v="Ratuszowa"/>
    <s v="13"/>
    <s v="-"/>
    <s v="0949551500"/>
    <s v="0943523769"/>
    <s v="wspólnota samorządowa"/>
    <s v="330920736"/>
    <x v="0"/>
    <n v="2857739"/>
    <s v="2014-03-06"/>
  </r>
  <r>
    <s v="RPZP.05.00.00"/>
    <x v="0"/>
    <x v="0"/>
    <s v="RPZP.05.05.01-32-001/11-05"/>
    <s v="UDA-RPZP.05.05.01-32-001/11-05"/>
    <s v="197b85a824"/>
    <s v="RPZP.05.05.01-32-001/11"/>
    <s v="WND-RPZP.05.05.01-32-001/11"/>
    <s v="2012-05-17"/>
    <s v="2012 I półrocze"/>
    <s v="2012"/>
    <s v="2012-05-23"/>
    <s v="2012 I półrocze"/>
    <s v="2012"/>
    <s v="2012-07-18"/>
    <s v="2013-12-24"/>
    <s v="2013 II półrocze"/>
    <s v="2013"/>
    <s v="2014-04-16"/>
    <n v="780951"/>
    <n v="756072.54"/>
    <n v="378036.27"/>
    <n v="378036.27"/>
    <n v="378036.27"/>
    <n v="50"/>
    <s v="Rewitalizacja kamienic położonych na terenie Starego Miasta w Mieszkowicach"/>
    <s v="bez pomocy publicznej"/>
    <n v="780951"/>
    <n v="780951"/>
    <n v="0"/>
    <n v="0"/>
    <s v="Nie"/>
    <s v="78 Infrastruktura mieszkalnictwa"/>
    <s v="01 Pomoc bezzwrotna"/>
    <x v="1"/>
    <s v="22 Inne niewyszczególnione usługi"/>
    <s v="8581730944"/>
    <s v="Gmina Mieszkowice"/>
    <s v="74-505"/>
    <s v="Mieszkowice"/>
    <s v="Chopina"/>
    <s v="1"/>
    <s v="-"/>
    <s v="914145276"/>
    <s v="914145031"/>
    <s v="wspólnota samorządowa"/>
    <s v="811686544"/>
    <x v="0"/>
    <n v="780951"/>
    <s v="2014-04-18"/>
  </r>
  <r>
    <s v="RPZP.05.00.00"/>
    <x v="0"/>
    <x v="0"/>
    <s v="RPZP.05.05.01-32-039/11-04"/>
    <s v="UDA-RPZP.05.05.01-32-039/11-04"/>
    <s v="9d391a8170"/>
    <s v="RPZP.05.05.01-32-039/11"/>
    <s v="WND-RPZP.05.05.01-32-039/11"/>
    <s v="2012-06-25"/>
    <s v="2012 I półrocze"/>
    <s v="2012"/>
    <s v="2012-06-29"/>
    <s v="2012 I półrocze"/>
    <s v="2012"/>
    <s v="2012-06-29"/>
    <s v="2013-12-30"/>
    <s v="2013 II półrocze"/>
    <s v="2013"/>
    <s v="2014-04-10"/>
    <n v="3316517.03"/>
    <n v="3097251.92"/>
    <n v="1548625.96"/>
    <n v="1548625.96"/>
    <n v="1548625.96"/>
    <n v="50"/>
    <s v="Rewitalizacja zdegradowanego obszaru Gminy Miasto Sławno poprzez przebudowę infrastruktury ulicy Basztowej i Kościuszki wraz z przyległymi terenami oraz budowa ścieżek rowerowych"/>
    <s v="bez pomocy publicznej"/>
    <n v="3316517.03"/>
    <n v="3316517.03"/>
    <n v="0"/>
    <n v="0"/>
    <s v="Nie"/>
    <s v="61 Zintegrowane projekty na rzecz rewitalizacji obszarów miejskich i wiejskich"/>
    <s v="01 Pomoc bezzwrotna"/>
    <x v="0"/>
    <s v="22 Inne niewyszczególnione usługi"/>
    <s v="4990428873"/>
    <s v="Gmina Miasto Sławno"/>
    <s v="76-100"/>
    <s v="Sławno"/>
    <s v="M.C. Skłodowskiej"/>
    <s v="9"/>
    <s v="-"/>
    <s v="+48(59)8103051"/>
    <s v="+48(59)8103340"/>
    <s v="wspólnota samorządowa"/>
    <s v="770979884"/>
    <x v="0"/>
    <n v="3316517.03"/>
    <s v="2014-04-15"/>
  </r>
  <r>
    <s v="RPZP.05.00.00"/>
    <x v="0"/>
    <x v="0"/>
    <s v="RPZP.05.05.01-32-037/11-04"/>
    <s v="UDA-RPZP.05.05.01-32-037/11-04"/>
    <s v="d54ed1d4e2"/>
    <s v="RPZP.05.05.01-32-037/11"/>
    <s v="WND-RPZP.05.05.01-32-037/11"/>
    <s v="2012-05-08"/>
    <s v="2012 I półrocze"/>
    <s v="2012"/>
    <s v="2012-05-30"/>
    <s v="2012 I półrocze"/>
    <s v="2012"/>
    <s v="2012-06-18"/>
    <s v="2013-12-31"/>
    <s v="2013 II półrocze"/>
    <s v="2013"/>
    <s v="2013-11-20"/>
    <n v="7606593.3300000001"/>
    <n v="5950115.3899999997"/>
    <n v="2380046.15"/>
    <n v="2380046.15"/>
    <n v="3570069.24"/>
    <n v="40"/>
    <s v="Prace konserwatorskie i restauratorskie obiektu uzdrowiskowego „Irena” i „Podhale” wraz z zakupem i instalacją urządzeń poprawiających bezpieczeństwo w tych obiektach i w otoczeniu"/>
    <s v="pomoc publiczna"/>
    <n v="7606593.3300000001"/>
    <n v="2380046.15"/>
    <n v="5226547.18"/>
    <n v="0"/>
    <s v="Nie"/>
    <s v="61 Zintegrowane projekty na rzecz rewitalizacji obszarów miejskich i wiejskich"/>
    <s v="01 Pomoc bezzwrotna"/>
    <x v="0"/>
    <s v="22 Inne niewyszczególnione usługi"/>
    <s v="6720006034"/>
    <s v="Uzdrowisko Połczyn Grupa PGU S.A."/>
    <s v="78-320"/>
    <s v="Połczyn-Zdrój"/>
    <s v="Zdrojowa"/>
    <s v="6"/>
    <s v="-"/>
    <s v="943821143"/>
    <s v="943662470"/>
    <s v="spółka akcyjna - duże przedsiębiorstwo"/>
    <s v="000288188"/>
    <x v="4"/>
    <n v="7606593.3300000001"/>
    <s v="2013-11-22"/>
  </r>
  <r>
    <s v="RPZP.05.00.00"/>
    <x v="0"/>
    <x v="0"/>
    <s v="RPZP.05.05.01-32-016/11-05"/>
    <s v="UDA-RPZP.05.05.01-32-016/11-05"/>
    <s v="601b2fc7bb"/>
    <s v="RPZP.05.05.01-32-016/11"/>
    <s v="WND-RPZP.05.05.01-32-016/11"/>
    <s v="2013-03-04"/>
    <s v="2013 I półrocze"/>
    <s v="2013"/>
    <s v="2013-03-08"/>
    <s v="2013 I półrocze"/>
    <s v="2013"/>
    <s v="2012-06-21"/>
    <s v="2014-02-28"/>
    <s v="2014 I półrocze"/>
    <s v="2014"/>
    <s v="2014-10-16"/>
    <n v="755138.79"/>
    <n v="688796.56"/>
    <n v="344398.25"/>
    <n v="344398.25"/>
    <n v="344398.31"/>
    <n v="50"/>
    <s v="„Renowacja części wspólnych budynków mieszkalnych położonych w Lipianach przy ul. Plac Wolności 5, 6, 18 i 19, Jedności Narodowej 44 i 46, Mickiewicza 15, Szkolna 15”"/>
    <s v="bez pomocy publicznej"/>
    <n v="755138.79"/>
    <n v="344398.25"/>
    <n v="410740.54"/>
    <n v="0"/>
    <s v="Nie"/>
    <s v="78 Infrastruktura mieszkalnictwa"/>
    <s v="01 Pomoc bezzwrotna"/>
    <x v="1"/>
    <s v="22 Inne niewyszczególnione usługi"/>
    <s v="8531474120"/>
    <s v="Wspólnota Mieszkaniowa „Ratusz” w Lipianach przy Pl. Wolności 5"/>
    <s v="74-240"/>
    <s v="Lipiany"/>
    <s v="Pl. Wolności"/>
    <s v="5"/>
    <s v="4"/>
    <s v="915633167"/>
    <s v="915633219"/>
    <s v="wspólnota mieszkaniowa"/>
    <s v="320182252"/>
    <x v="5"/>
    <n v="755138.79"/>
    <s v="2014-10-21"/>
  </r>
  <r>
    <s v="RPZP.05.00.00"/>
    <x v="0"/>
    <x v="0"/>
    <s v="RPZP.05.05.01-32-002/11-04"/>
    <s v="UDA-RPZP.05.05.01-32-002/11-04"/>
    <s v="29458463cf"/>
    <s v="RPZP.05.05.01-32-002/11"/>
    <s v="WND-RPZP.05.05.01-32-002/11"/>
    <s v="2012-05-18"/>
    <s v="2012 I półrocze"/>
    <s v="2012"/>
    <s v="2012-05-30"/>
    <s v="2012 I półrocze"/>
    <s v="2012"/>
    <s v="2011-04-15"/>
    <s v="2014-04-17"/>
    <s v="2014 I półrocze"/>
    <s v="2014"/>
    <s v="2014-12-03"/>
    <n v="4073819.02"/>
    <n v="4025514.73"/>
    <n v="2012757.36"/>
    <n v="2012757.36"/>
    <n v="2012757.37"/>
    <n v="50"/>
    <s v="Rewitalizacja Centrum Barwic - przebudowa Placu Wolności"/>
    <s v="bez pomocy publicznej"/>
    <n v="4073819.02"/>
    <n v="4073819.02"/>
    <n v="0"/>
    <n v="0"/>
    <s v="Nie"/>
    <s v="61 Zintegrowane projekty na rzecz rewitalizacji obszarów miejskich i wiejskich"/>
    <s v="01 Pomoc bezzwrotna"/>
    <x v="1"/>
    <s v="22 Inne niewyszczególnione usługi"/>
    <s v="6731772542"/>
    <s v="Gmina Barwice"/>
    <s v="78-460"/>
    <s v="Barwice"/>
    <s v="Zwyciezców"/>
    <s v="22"/>
    <s v="-"/>
    <s v="943736309"/>
    <s v="943736349"/>
    <s v="wspólnota samorządowa"/>
    <s v="330920417"/>
    <x v="0"/>
    <n v="4073819.02"/>
    <s v="2014-12-09"/>
  </r>
  <r>
    <s v="RPZP.05.00.00"/>
    <x v="0"/>
    <x v="0"/>
    <s v="RPZP.05.05.01-32-032/11-04"/>
    <s v="UDA-RPZP.05.05.01-32-032/11-04"/>
    <n v="7.8772829999999999E+90"/>
    <s v="RPZP.05.05.01-32-032/11"/>
    <s v="WND-RPZP.05.05.01-32-032/11"/>
    <s v="2012-04-20"/>
    <s v="2012 I półrocze"/>
    <s v="2012"/>
    <s v="2012-05-08"/>
    <s v="2012 I półrocze"/>
    <s v="2012"/>
    <s v="2013-02-12"/>
    <s v="2014-05-13"/>
    <s v="2014 I półrocze"/>
    <s v="2014"/>
    <s v="2014-10-21"/>
    <n v="1233161.95"/>
    <n v="1117542.6200000001"/>
    <n v="558771.31000000006"/>
    <n v="558771.31000000006"/>
    <n v="558771.31000000006"/>
    <n v="50"/>
    <s v="Zagospodarowanie Parku w Delcie Młynówki"/>
    <s v="bez pomocy publicznej"/>
    <n v="1233161.95"/>
    <n v="1233161.95"/>
    <n v="0"/>
    <n v="0"/>
    <s v="Nie"/>
    <s v="61 Zintegrowane projekty na rzecz rewitalizacji obszarów miejskich i wiejskich"/>
    <s v="01 Pomoc bezzwrotna"/>
    <x v="0"/>
    <s v="22 Inne niewyszczególnione usługi"/>
    <s v="5971648491"/>
    <s v="Gmina Barlinek"/>
    <s v="74-320"/>
    <s v="Barlinek"/>
    <s v="Niepodległości"/>
    <s v="20"/>
    <s v="-"/>
    <s v="957465566"/>
    <s v="957461704"/>
    <s v="wspólnota samorządowa"/>
    <s v="210967047"/>
    <x v="0"/>
    <n v="1233161.95"/>
    <s v="2014-10-23"/>
  </r>
  <r>
    <s v="RPZP.05.00.00"/>
    <x v="0"/>
    <x v="0"/>
    <s v="RPZP.05.05.01-32-009/11-01"/>
    <s v="UDA-RPZP.05.05.01-32-009/11-01"/>
    <s v="8a91022ecc"/>
    <s v="RPZP.05.05.01-32-009/11"/>
    <s v="WND-RPZP.05.05.01-32-009/11"/>
    <s v="2014-10-17"/>
    <s v="2014 II półrocze"/>
    <s v="2014"/>
    <s v="2014-10-23"/>
    <s v="2014 II półrocze"/>
    <s v="2014"/>
    <s v="2011-08-10"/>
    <s v="2014-09-29"/>
    <s v="2014 II półrocze"/>
    <s v="2014"/>
    <s v="2014-10-17"/>
    <n v="1602336.13"/>
    <n v="1602336.13"/>
    <n v="801167"/>
    <n v="801167"/>
    <n v="801169.13"/>
    <n v="50"/>
    <s v="Poprawa w sferze przestrzeni poprzez rewitalizację w kierunku rekreacyjno - sportowym -zagospodarowanie terenu nad jeziorem Nowogardzkim w ramach Lokalnego Programu Rewitalizacji Miasta Nowogard"/>
    <s v="bez pomocy publicznej"/>
    <n v="1602336.13"/>
    <n v="1602336.13"/>
    <n v="0"/>
    <n v="0"/>
    <s v="Nie"/>
    <s v="61 Zintegrowane projekty na rzecz rewitalizacji obszarów miejskich i wiejskich"/>
    <s v="01 Pomoc bezzwrotna"/>
    <x v="0"/>
    <s v="22 Inne niewyszczególnione usługi"/>
    <s v="8590012007"/>
    <s v="Gmina Nowogard"/>
    <s v="72-200"/>
    <s v="Nowogard"/>
    <s v="Plac Wolności"/>
    <s v="1"/>
    <s v="-"/>
    <s v="913926200"/>
    <s v="913926206"/>
    <s v="wspólnota samorządowa"/>
    <s v="811684278"/>
    <x v="0"/>
    <n v="1602336.13"/>
    <s v="2014-10-23"/>
  </r>
  <r>
    <s v="RPZP.05.00.00"/>
    <x v="0"/>
    <x v="0"/>
    <s v="RPZP.05.05.01-32-028/11-02"/>
    <s v="UDA-RPZP.05.05.01-32-028/11-02"/>
    <s v="0f149738c3"/>
    <s v="RPZP.05.05.01-32-028/11"/>
    <s v="WND-RPZP.05.05.01-32-028/11"/>
    <s v="2013-03-18"/>
    <s v="2013 I półrocze"/>
    <s v="2013"/>
    <s v="2013-03-22"/>
    <s v="2013 I półrocze"/>
    <s v="2013"/>
    <s v="2012-08-06"/>
    <s v="2014-11-15"/>
    <s v="2014 II półrocze"/>
    <s v="2014"/>
    <s v="2013-12-03"/>
    <n v="3924051.31"/>
    <n v="3304588.18"/>
    <n v="1652294.09"/>
    <n v="1652294.09"/>
    <n v="1652294.09"/>
    <n v="50"/>
    <s v="Kompleksowa renowacja zespołu kamienic przy ul. Hołdu Pruskiego i Piłsudskiego w Świnoujściu."/>
    <s v="bez pomocy publicznej"/>
    <n v="3924051.31"/>
    <n v="2282237.5099999998"/>
    <n v="1641813.8"/>
    <n v="0"/>
    <s v="Nie"/>
    <s v="78 Infrastruktura mieszkalnictwa"/>
    <s v="01 Pomoc bezzwrotna"/>
    <x v="0"/>
    <s v="22 Inne niewyszczególnione usługi"/>
    <s v="8551512409"/>
    <s v="Wspólnota Mieszkaniowa ul. Hołdu Pruskiego 8"/>
    <s v="72-600"/>
    <s v="Świnoujście"/>
    <s v="J.Dąbrowskiego"/>
    <s v="4"/>
    <s v="123"/>
    <s v="913213589"/>
    <s v="913213589"/>
    <s v="wspólnota mieszkaniowa"/>
    <s v="812419957"/>
    <x v="3"/>
    <n v="3924051.31"/>
    <s v="2013-12-06"/>
  </r>
  <r>
    <s v="RPZP.05.00.00"/>
    <x v="0"/>
    <x v="0"/>
    <s v="RPZP.05.05.01-32-042/11-01"/>
    <s v="UDA-RPZP.05.05.01-32-042/11-01"/>
    <s v="8b2296f95a"/>
    <s v="RPZP.05.05.01-32-042/11"/>
    <s v="WND-RPZP.05.05.01-32-042/11"/>
    <s v="2014-08-28"/>
    <s v="2014 II półrocze"/>
    <s v="2014"/>
    <s v="2014-09-01"/>
    <s v="2014 II półrocze"/>
    <s v="2014"/>
    <s v="2014-06-05"/>
    <s v="2014-11-30"/>
    <s v="2014 II półrocze"/>
    <s v="2014"/>
    <s v="2014-08-28"/>
    <n v="3360970"/>
    <n v="3360970"/>
    <n v="1680485"/>
    <n v="1680485"/>
    <n v="1680485"/>
    <n v="50"/>
    <s v="Rewitalizacja terenów przy dworcu PKP w Białogardzie"/>
    <s v="bez pomocy publicznej"/>
    <n v="3360970"/>
    <n v="3360970"/>
    <n v="0"/>
    <n v="0"/>
    <s v="Nie"/>
    <s v="61 Zintegrowane projekty na rzecz rewitalizacji obszarów miejskich i wiejskich"/>
    <s v="01 Pomoc bezzwrotna"/>
    <x v="0"/>
    <s v="22 Inne niewyszczególnione usługi"/>
    <s v="6721001814"/>
    <s v="Miasto Białogard"/>
    <s v="78-200"/>
    <s v="Białogard"/>
    <s v="1 Maja"/>
    <s v="18"/>
    <s v="-"/>
    <s v="943122310"/>
    <s v="943122919"/>
    <s v="wspólnota samorządowa"/>
    <s v="330920452"/>
    <x v="0"/>
    <n v="3360970"/>
    <s v="2014-09-01"/>
  </r>
  <r>
    <s v="RPZP.05.00.00"/>
    <x v="0"/>
    <x v="0"/>
    <s v="RPZP.05.05.01-32-025/11-04"/>
    <s v="UDA-RPZP.05.05.01-32-025/11-04"/>
    <s v="dbe1ea2d89"/>
    <s v="RPZP.05.05.01-32-025/11"/>
    <s v="WND-RPZP.05.05.01-32-025/11"/>
    <s v="2013-04-05"/>
    <s v="2013 I półrocze"/>
    <s v="2013"/>
    <s v="2013-04-11"/>
    <s v="2013 I półrocze"/>
    <s v="2013"/>
    <s v="2013-03-30"/>
    <s v="2014-12-15"/>
    <s v="2014 II półrocze"/>
    <s v="2014"/>
    <s v="2014-08-22"/>
    <n v="1048621.5900000001"/>
    <n v="864508.36"/>
    <n v="432254.17"/>
    <n v="432254.17"/>
    <n v="432254.19"/>
    <n v="50"/>
    <s v="Mieszkam ładnie i bezpiecznie - renowacja budynków przy ul. Wyszyńskiego 2,7 i 8"/>
    <s v="bez pomocy publicznej"/>
    <n v="1048621.5900000001"/>
    <n v="1048621.5900000001"/>
    <n v="0"/>
    <n v="0"/>
    <s v="Nie"/>
    <s v="78 Infrastruktura mieszkalnictwa"/>
    <s v="01 Pomoc bezzwrotna"/>
    <x v="0"/>
    <s v="22 Inne niewyszczególnione usługi"/>
    <s v="8550004059"/>
    <s v="Zakład Gospodarki Mieszkaniowej"/>
    <s v="72-600"/>
    <s v="Świnoujście"/>
    <s v="Monte Cassino"/>
    <s v="8"/>
    <s v="-"/>
    <s v="(91)321-22-80"/>
    <s v="(91)321-22-80"/>
    <s v="gminna samorządowa jednostka organizacyjna"/>
    <s v="810506586"/>
    <x v="2"/>
    <n v="1048621.5900000001"/>
    <s v="2014-08-25"/>
  </r>
  <r>
    <s v="RPZP.05.00.00"/>
    <x v="0"/>
    <x v="0"/>
    <s v="RPZP.05.05.01-32-044/11-02"/>
    <s v="UDA-RPZP.05.05.01-32-044/11-02"/>
    <s v="d55dff878e"/>
    <s v="RPZP.05.05.01-32-044/11"/>
    <s v="WND-RPZP.05.05.01-32-044/11"/>
    <s v="2012-05-08"/>
    <s v="2012 I półrocze"/>
    <s v="2012"/>
    <s v="2012-05-16"/>
    <s v="2012 I półrocze"/>
    <s v="2012"/>
    <s v="2013-03-29"/>
    <s v="2014-12-17"/>
    <s v="2014 II półrocze"/>
    <s v="2014"/>
    <s v="2014-11-19"/>
    <n v="666837.31000000006"/>
    <n v="644242.31000000006"/>
    <n v="322121.15000000002"/>
    <n v="322121.15000000002"/>
    <n v="322121.15999999997"/>
    <n v="50"/>
    <s v="Rewitalizacja zabytkowego Parku Zdrojowego w Połczynie-Zdroju"/>
    <s v="bez pomocy publicznej"/>
    <n v="666837.31000000006"/>
    <n v="666837.31000000006"/>
    <n v="0"/>
    <n v="0"/>
    <s v="Nie"/>
    <s v="61 Zintegrowane projekty na rzecz rewitalizacji obszarów miejskich i wiejskich"/>
    <s v="01 Pomoc bezzwrotna"/>
    <x v="0"/>
    <s v="22 Inne niewyszczególnione usługi"/>
    <s v="6722023427"/>
    <s v="Gmina Połczyn - Zdrój"/>
    <s v="78-320"/>
    <s v="Połczyn - Zdrój"/>
    <s v="Plac Wolnosci"/>
    <s v="3-4"/>
    <s v="-"/>
    <s v="943666100"/>
    <s v="943666105"/>
    <s v="wspólnota samorządowa"/>
    <s v="330920860"/>
    <x v="0"/>
    <n v="666837.31000000006"/>
    <s v="2014-11-21"/>
  </r>
  <r>
    <s v="RPZP.05.00.00"/>
    <x v="0"/>
    <x v="0"/>
    <s v="RPZP.05.05.01-32-023/11-04"/>
    <s v="UDA-RPZP.05.05.01-32-023/11-04"/>
    <s v="945e5a7ba2"/>
    <s v="RPZP.05.05.01-32-023/11"/>
    <s v="WND-RPZP.05.05.01-32-023/11"/>
    <s v="2012-06-01"/>
    <s v="2012 I półrocze"/>
    <s v="2012"/>
    <s v="2012-06-14"/>
    <s v="2012 I półrocze"/>
    <s v="2012"/>
    <s v="2012-11-30"/>
    <s v="2014-12-19"/>
    <s v="2014 II półrocze"/>
    <s v="2014"/>
    <s v="2014-09-26"/>
    <n v="4844638.9400000004"/>
    <n v="4142692.97"/>
    <n v="2071346.48"/>
    <n v="2071346.48"/>
    <n v="2071346.49"/>
    <n v="50"/>
    <s v="Przebudowa Parku przy ul. Chopina w Świnoujściu"/>
    <s v="bez pomocy publicznej"/>
    <n v="4844638.9400000004"/>
    <n v="4844638.9400000004"/>
    <n v="0"/>
    <n v="0"/>
    <s v="Nie"/>
    <s v="61 Zintegrowane projekty na rzecz rewitalizacji obszarów miejskich i wiejskich"/>
    <s v="01 Pomoc bezzwrotna"/>
    <x v="0"/>
    <s v="22 Inne niewyszczególnione usługi"/>
    <s v="8551571375"/>
    <s v="Gmina Miasto Świnoujście"/>
    <s v="72-600"/>
    <s v="Świnoujście"/>
    <s v="Wojska Polskiego"/>
    <s v="1"/>
    <s v="5"/>
    <s v="913278589"/>
    <s v="913221739"/>
    <s v="wspólnota samorządowa"/>
    <s v="811684290"/>
    <x v="0"/>
    <n v="4844638.9400000004"/>
    <s v="2014-09-29"/>
  </r>
  <r>
    <s v="RPZP.05.00.00"/>
    <x v="0"/>
    <x v="0"/>
    <s v="RPZP.05.05.01-32-017/11-02"/>
    <s v="UDA-RPZP.05.05.01-32-017/11-02"/>
    <s v="cba4858b32"/>
    <s v="RPZP.05.05.01-32-017/11"/>
    <s v="WND-RPZP.05.05.01-32-017/11"/>
    <s v="2012-05-17"/>
    <s v="2012 I półrocze"/>
    <s v="2012"/>
    <s v="2012-05-25"/>
    <s v="2012 I półrocze"/>
    <s v="2012"/>
    <s v="2012-08-13"/>
    <s v="2014-12-31"/>
    <s v="2014 II półrocze"/>
    <s v="2014"/>
    <s v="2014-01-14"/>
    <n v="988795.46"/>
    <n v="988795.46"/>
    <n v="494397.73"/>
    <n v="494397.73"/>
    <n v="494397.73"/>
    <n v="50"/>
    <s v="„Renowacja obiektu zabytkowego – budynku wielorodzinnego przy ul. Armii Krajowej 29-31 w Lipianach”"/>
    <s v="bez pomocy publicznej"/>
    <n v="988795.46"/>
    <n v="807614.46"/>
    <n v="181181"/>
    <n v="0"/>
    <s v="Nie"/>
    <s v="78 Infrastruktura mieszkalnictwa"/>
    <s v="01 Pomoc bezzwrotna"/>
    <x v="1"/>
    <s v="22 Inne niewyszczególnione usługi"/>
    <s v="8531497090"/>
    <s v="Wspólnota Mieszkaniowa „Zabytek” ul. Armii Krajowej 29-31 74 – 240 Lipiany"/>
    <s v="74-240"/>
    <s v="Lipiany"/>
    <s v="Niepodległości"/>
    <s v="13A"/>
    <s v="4"/>
    <s v="915704139"/>
    <s v="-"/>
    <s v="wspólnota mieszkaniowa"/>
    <s v="320510360"/>
    <x v="3"/>
    <n v="988795.46"/>
    <s v="2014-01-16"/>
  </r>
  <r>
    <s v="RPZP.05.00.00"/>
    <x v="0"/>
    <x v="0"/>
    <s v="RPZP.05.05.01-32-003/11-01"/>
    <s v="UDA-RPZP.05.05.01-32-003/11-01"/>
    <s v="2547aca6d2"/>
    <s v="RPZP.05.05.01-32-003/11"/>
    <s v="WND-RPZP.05.05.01-32-003/11"/>
    <s v="2014-10-07"/>
    <s v="2014 II półrocze"/>
    <s v="2014"/>
    <s v="2014-10-13"/>
    <s v="2014 II półrocze"/>
    <s v="2014"/>
    <s v="2012-10-19"/>
    <s v="2015-03-02"/>
    <s v="2015 I półrocze"/>
    <s v="2015"/>
    <s v="2014-10-07"/>
    <n v="794476.36"/>
    <n v="794476.36"/>
    <n v="397238.18"/>
    <n v="397238.18"/>
    <n v="397238.18"/>
    <n v="50"/>
    <s v="Modernizacja Ośrodka Kultury i Turystyki w Barwicach"/>
    <s v="bez pomocy publicznej"/>
    <n v="794476.36"/>
    <n v="794476.36"/>
    <n v="0"/>
    <n v="0"/>
    <s v="Nie"/>
    <s v="61 Zintegrowane projekty na rzecz rewitalizacji obszarów miejskich i wiejskich"/>
    <s v="01 Pomoc bezzwrotna"/>
    <x v="1"/>
    <s v="22 Inne niewyszczególnione usługi"/>
    <s v="6731772542"/>
    <s v="Gmina Barwice"/>
    <s v="78-460"/>
    <s v="Barwice"/>
    <s v="Zwyciezców"/>
    <s v="22"/>
    <s v="-"/>
    <s v="943736309"/>
    <s v="943736349"/>
    <s v="wspólnota samorządowa"/>
    <s v="330920417"/>
    <x v="0"/>
    <n v="794476.36"/>
    <s v="2014-10-13"/>
  </r>
  <r>
    <s v="RPZP.05.00.00"/>
    <x v="0"/>
    <x v="0"/>
    <s v="RPZP.05.05.01-32-038/11-03"/>
    <s v="UDA-RPZP.05.05.01-32-038/11-03"/>
    <s v="a7c40d5a51"/>
    <s v="RPZP.05.05.01-32-038/11"/>
    <s v="WND-RPZP.05.05.01-32-038/11"/>
    <s v="2013-03-08"/>
    <s v="2013 I półrocze"/>
    <s v="2013"/>
    <s v="2013-03-18"/>
    <s v="2013 I półrocze"/>
    <s v="2013"/>
    <s v="2013-02-04"/>
    <s v="2015-03-31"/>
    <s v="2015 I półrocze"/>
    <s v="2015"/>
    <s v="2014-08-19"/>
    <n v="4753674.01"/>
    <n v="4059666.53"/>
    <n v="2029833.26"/>
    <n v="2029833.26"/>
    <n v="2029833.27"/>
    <n v="50"/>
    <s v="Wspólna rewitalizacja infrastruktury zabytkowej w centrach miast Karlino – Wolgast – zagospodarowanie terenu przy ul. Konopnickiej"/>
    <s v="bez pomocy publicznej"/>
    <n v="4753674.01"/>
    <n v="4753674.01"/>
    <n v="0"/>
    <n v="0"/>
    <s v="Nie"/>
    <s v="61 Zintegrowane projekty na rzecz rewitalizacji obszarów miejskich i wiejskich"/>
    <s v="01 Pomoc bezzwrotna"/>
    <x v="0"/>
    <s v="22 Inne niewyszczególnione usługi"/>
    <s v="6722035436"/>
    <s v="Gmina Karlino"/>
    <s v="78-230"/>
    <s v="Karlino"/>
    <s v="Plac Jana Pawła II"/>
    <s v="6"/>
    <s v="-"/>
    <s v="943117273"/>
    <s v="943117410"/>
    <s v="wspólnota samorządowa"/>
    <s v="330920475"/>
    <x v="0"/>
    <n v="4753674.01"/>
    <s v="2014-08-21"/>
  </r>
  <r>
    <s v="RPZP.05.00.00"/>
    <x v="0"/>
    <x v="0"/>
    <s v="RPZP.05.05.01-32-021/11-01"/>
    <s v="UDA-RPZP.05.05.01-32-021/11-01"/>
    <s v="a336618b12"/>
    <s v="RPZP.05.05.01-32-021/11"/>
    <s v="WND-RPZP.05.05.01-32-021/11"/>
    <s v="2014-08-12"/>
    <s v="2014 II półrocze"/>
    <s v="2014"/>
    <s v="2014-08-25"/>
    <s v="2014 II półrocze"/>
    <s v="2014"/>
    <s v="2013-03-08"/>
    <s v="2015-03-31"/>
    <s v="2015 I półrocze"/>
    <s v="2015"/>
    <s v="2014-08-12"/>
    <n v="5152000"/>
    <n v="5080541.57"/>
    <n v="2540270.7799999998"/>
    <n v="2540270.7799999998"/>
    <n v="2540270.79"/>
    <n v="50"/>
    <s v="Przebudowa ulic: Hołdu Pruskiego, Kard. Stefana Wyszyńskiego i Monte Cassino w Świnoujściu"/>
    <s v="bez pomocy publicznej"/>
    <n v="5152000"/>
    <n v="5152000"/>
    <n v="0"/>
    <n v="0"/>
    <s v="Nie"/>
    <s v="61 Zintegrowane projekty na rzecz rewitalizacji obszarów miejskich i wiejskich"/>
    <s v="01 Pomoc bezzwrotna"/>
    <x v="0"/>
    <s v="22 Inne niewyszczególnione usługi"/>
    <s v="8551571375"/>
    <s v="Gmina Miasto Świnoujście"/>
    <s v="72-600"/>
    <s v="Świnoujście"/>
    <s v="Wojska Polskiego"/>
    <s v="1/5"/>
    <s v="-"/>
    <s v="913221739"/>
    <s v="913221739"/>
    <s v="wspólnota samorządowa"/>
    <s v="811684290"/>
    <x v="0"/>
    <n v="5152000"/>
    <s v="2014-08-25"/>
  </r>
  <r>
    <s v="RPZP.05.00.00"/>
    <x v="0"/>
    <x v="1"/>
    <s v="RPZP.05.05.02-32-001/09-00"/>
    <e v="#N/A"/>
    <e v="#N/A"/>
    <s v="RPZP.05.05.02-32-001/09"/>
    <e v="#N/A"/>
    <s v="2009-07-30"/>
    <s v="2009 II półrocze"/>
    <s v="2009"/>
    <s v="2009-08-31"/>
    <s v="2009 II półrocze"/>
    <s v="2009"/>
    <s v="2009-07-30"/>
    <s v="2013-12-31"/>
    <s v="2013 II półrocze"/>
    <s v="2013"/>
    <s v="2009-07-30"/>
    <n v="66815056"/>
    <n v="66815056"/>
    <n v="66815056"/>
    <n v="50112416"/>
    <n v="0"/>
    <n v="100"/>
    <s v="Utworzenie Funduszu Powierniczego JESSICA"/>
    <s v="bez pomocy publicznej"/>
    <n v="66815056"/>
    <n v="66815056"/>
    <n v="0"/>
    <n v="0"/>
    <s v="Nie"/>
    <s v="61 Zintegrowane projekty na rzecz rewitalizacji obszarów miejskich i wiejskich"/>
    <s v="02 Pomoc (pożyczka, dotacja na spłatę oprocentowania, gwarancje)"/>
    <x v="0"/>
    <s v="15 Pośrednictwo finansowe"/>
    <s v="0"/>
    <s v="Europejski Bank Inwestycyjny"/>
    <s v="L-2950"/>
    <s v="Luksemburg"/>
    <s v="boulevard Konrad Adenauer"/>
    <s v="100"/>
    <m/>
    <m/>
    <m/>
    <s v="bez szczególnej formy prawnej"/>
    <m/>
    <x v="5"/>
    <n v="66815056"/>
    <s v="2009-08-31"/>
  </r>
  <r>
    <s v="RPZP.06.00.00"/>
    <x v="1"/>
    <x v="2"/>
    <s v="RPZP.06.06.01-32-003/10-00"/>
    <e v="#N/A"/>
    <e v="#N/A"/>
    <s v="RPZP.06.06.01-32-003/10"/>
    <e v="#N/A"/>
    <s v="2011-03-11"/>
    <s v="2011 I półrocze"/>
    <s v="2011"/>
    <s v="2011-03-24"/>
    <s v="2011 I półrocze"/>
    <s v="2011"/>
    <s v="2009-11-27"/>
    <s v="2011-04-07"/>
    <s v="2011 I półrocze"/>
    <s v="2011"/>
    <s v="2011-03-11"/>
    <n v="26840"/>
    <n v="26840"/>
    <n v="26840"/>
    <n v="26840"/>
    <n v="0"/>
    <n v="100"/>
    <s v="Lokalny Program Rewitalizacji Gmina Police"/>
    <s v="bez pomocy publicznej"/>
    <n v="26840"/>
    <n v="26840"/>
    <n v="0"/>
    <n v="0"/>
    <s v="Nie"/>
    <s v="61 Zintegrowane projekty na rzecz rewitalizacji obszarów miejskich i wiejskich"/>
    <s v="01 Pomoc bezzwrotna"/>
    <x v="0"/>
    <s v="22 Inne niewyszczególnione usługi"/>
    <s v="8511000695"/>
    <s v="Gmina Police"/>
    <s v="72-010"/>
    <s v="Police"/>
    <s v="Stefana Batorego"/>
    <s v="3"/>
    <s v="-"/>
    <m/>
    <m/>
    <s v="wspólnota samorządowa - gmina"/>
    <s v="811685390"/>
    <x v="1"/>
    <n v="26840"/>
    <s v="2011-03-24"/>
  </r>
  <r>
    <s v="RPZP.06.00.00"/>
    <x v="1"/>
    <x v="2"/>
    <s v="RPZP.06.06.01-32-001/10-00"/>
    <e v="#N/A"/>
    <e v="#N/A"/>
    <s v="RPZP.06.06.01-32-001/10"/>
    <e v="#N/A"/>
    <s v="2011-03-11"/>
    <s v="2011 I półrocze"/>
    <s v="2011"/>
    <s v="2011-03-22"/>
    <s v="2011 I półrocze"/>
    <s v="2011"/>
    <s v="2009-11-27"/>
    <s v="2011-04-08"/>
    <s v="2011 I półrocze"/>
    <s v="2011"/>
    <s v="2011-03-11"/>
    <n v="19520"/>
    <n v="19520"/>
    <n v="19520"/>
    <n v="19520"/>
    <n v="0"/>
    <n v="100"/>
    <s v="Lokalny Program Rewitalizacji Gmina – Miasto Stargard Szczeciński"/>
    <s v="bez pomocy publicznej"/>
    <n v="19520"/>
    <n v="19520"/>
    <n v="0"/>
    <n v="0"/>
    <s v="Nie"/>
    <s v="61 Zintegrowane projekty na rzecz rewitalizacji obszarów miejskich i wiejskich"/>
    <s v="01 Pomoc bezzwrotna"/>
    <x v="0"/>
    <s v="22 Inne niewyszczególnione usługi"/>
    <s v="8542228873"/>
    <s v="Gmina Miasto Stargard Szczeciński"/>
    <s v="73-110"/>
    <s v="Stargard Szczecinski"/>
    <s v="Czarnieckiego"/>
    <s v="17"/>
    <m/>
    <m/>
    <m/>
    <s v="wspólnota samorządowa - gmina"/>
    <s v="811685734"/>
    <x v="1"/>
    <n v="19520"/>
    <s v="2011-03-22"/>
  </r>
  <r>
    <s v="RPZP.06.00.00"/>
    <x v="1"/>
    <x v="2"/>
    <s v="RPZP.06.06.01-32-027/11-03"/>
    <s v="UDA-RPZP.06.06.01-32-027/11-03"/>
    <s v="08e7bdda6b"/>
    <s v="RPZP.06.06.01-32-027/11"/>
    <s v="WND-RPZP.06.06.01-32-027/11"/>
    <s v="2012-05-25"/>
    <s v="2012 I półrocze"/>
    <s v="2012"/>
    <s v="2012-05-28"/>
    <s v="2012 I półrocze"/>
    <s v="2012"/>
    <s v="2012-06-15"/>
    <s v="2013-04-30"/>
    <s v="2013 I półrocze"/>
    <s v="2013"/>
    <s v="2014-07-04"/>
    <n v="1962296.21"/>
    <n v="1962296.21"/>
    <n v="981148.1"/>
    <n v="981148.1"/>
    <n v="981148.11"/>
    <n v="50"/>
    <s v="Rozbudowa miejskiej przystani żeglarskiej w ramach rewitalizacji Starego Miasta w Policach."/>
    <s v="bez pomocy publicznej"/>
    <n v="1962296.21"/>
    <n v="1962296.21"/>
    <n v="0"/>
    <n v="0"/>
    <s v="Nie"/>
    <s v="61 Zintegrowane projekty na rzecz rewitalizacji obszarów miejskich i wiejskich"/>
    <s v="01 Pomoc bezzwrotna"/>
    <x v="0"/>
    <s v="22 Inne niewyszczególnione usługi"/>
    <s v="8511000695"/>
    <s v="Gmina Police"/>
    <s v="72-010"/>
    <s v="Police"/>
    <s v="Stefana Batorego"/>
    <s v="3"/>
    <s v="-"/>
    <s v="914311830"/>
    <s v="914311832"/>
    <s v="wspólnota samorządowa"/>
    <s v="811685390"/>
    <x v="0"/>
    <n v="1962296.21"/>
    <s v="2014-07-22"/>
  </r>
  <r>
    <s v="RPZP.06.00.00"/>
    <x v="1"/>
    <x v="2"/>
    <s v="RPZP.06.06.01-32-002/11-03"/>
    <s v="UDA-RPZP.06.06.01-32-002/11-03"/>
    <s v="198101b694"/>
    <s v="RPZP.06.06.01-32-002/11"/>
    <s v="WND-RPZP.06.06.01-32-002/11"/>
    <s v="2012-05-24"/>
    <s v="2012 I półrocze"/>
    <s v="2012"/>
    <s v="2012-05-30"/>
    <s v="2012 I półrocze"/>
    <s v="2012"/>
    <s v="2012-09-03"/>
    <s v="2013-04-30"/>
    <s v="2013 I półrocze"/>
    <s v="2013"/>
    <s v="2013-07-29"/>
    <n v="2030492.51"/>
    <n v="1544903.74"/>
    <n v="617961.49"/>
    <n v="617961.49"/>
    <n v="926942.25"/>
    <n v="40"/>
    <s v="Przebudowa piwnicy artystycznej Stargardzkiego Centrum Kultury"/>
    <s v="pomoc publiczna"/>
    <n v="2030492.51"/>
    <n v="2030492.51"/>
    <n v="0"/>
    <n v="0"/>
    <s v="Nie"/>
    <s v="61 Zintegrowane projekty na rzecz rewitalizacji obszarów miejskich i wiejskich"/>
    <s v="01 Pomoc bezzwrotna"/>
    <x v="0"/>
    <s v="22 Inne niewyszczególnione usługi"/>
    <s v="8541003379"/>
    <s v="Stargardzkie Centrum Kultury w Stargardzie Szczecińskim"/>
    <s v="73-110"/>
    <s v="Stargard Szczeciński"/>
    <s v="ul. Marszałka Józefa Piłsudskiego"/>
    <s v="105"/>
    <s v="-"/>
    <s v="915783231,915784073"/>
    <s v="915783231"/>
    <s v="gminna samorządowa jednostka organizacyjna"/>
    <s v="810684158"/>
    <x v="6"/>
    <n v="2030492.51"/>
    <s v="2013-08-02"/>
  </r>
  <r>
    <s v="RPZP.06.00.00"/>
    <x v="1"/>
    <x v="2"/>
    <s v="RPZP.06.06.01-32-008/11-03"/>
    <s v="UDA-RPZP.06.06.01-32-008/11-03"/>
    <s v="6d8345f2cf"/>
    <s v="RPZP.06.06.01-32-008/11"/>
    <s v="WND-RPZP.06.06.01-32-008/11"/>
    <s v="2012-06-04"/>
    <s v="2012 I półrocze"/>
    <s v="2012"/>
    <s v="2012-06-06"/>
    <s v="2012 I półrocze"/>
    <s v="2012"/>
    <s v="2012-02-28"/>
    <s v="2013-05-29"/>
    <s v="2013 I półrocze"/>
    <s v="2013"/>
    <s v="2013-10-24"/>
    <n v="295702.3"/>
    <n v="265751.44"/>
    <n v="132875.72"/>
    <n v="132875.72"/>
    <n v="132875.72"/>
    <n v="50"/>
    <s v="„Rewitalizacja RAZEM – Renowacja budynków mieszkalnych w Kwartale nr 23 w Szczecinie: kamienica przy ul. Królowej Jadwigi 4”"/>
    <s v="bez pomocy publicznej"/>
    <n v="295702.3"/>
    <n v="132875.72"/>
    <n v="162826.57999999999"/>
    <n v="0"/>
    <s v="Nie"/>
    <s v="78 Infrastruktura mieszkalnictwa"/>
    <s v="01 Pomoc bezzwrotna"/>
    <x v="0"/>
    <s v="22 Inne niewyszczególnione usługi"/>
    <s v="8522216884"/>
    <s v="Wspólnota Mieszkaniowa przy ul. Królowej Jadwigi 4 w Szczecinie"/>
    <s v="70-302"/>
    <s v="Szczecin"/>
    <s v="Bohaterów Getta Warszawskiego"/>
    <s v="1"/>
    <s v="-"/>
    <s v="(91)4309100"/>
    <s v="(91)4309145"/>
    <s v="wspólnota mieszkaniowa"/>
    <s v="811681854"/>
    <x v="3"/>
    <n v="295702.3"/>
    <s v="2013-10-28"/>
  </r>
  <r>
    <s v="RPZP.06.00.00"/>
    <x v="1"/>
    <x v="2"/>
    <s v="RPZP.06.06.01-32-005/11-04"/>
    <s v="UDA-RPZP.06.06.01-32-005/11-04"/>
    <s v="7f9b8d6cfc"/>
    <s v="RPZP.06.06.01-32-005/11"/>
    <s v="WND-RPZP.06.06.01-32-005/11"/>
    <s v="2012-06-04"/>
    <s v="2012 I półrocze"/>
    <s v="2012"/>
    <s v="2012-06-11"/>
    <s v="2012 I półrocze"/>
    <s v="2012"/>
    <s v="2012-02-28"/>
    <s v="2013-05-29"/>
    <s v="2013 I półrocze"/>
    <s v="2013"/>
    <s v="2013-09-25"/>
    <n v="379858.18"/>
    <n v="280346.40999999997"/>
    <n v="112138.55"/>
    <n v="112138.55"/>
    <n v="168207.86"/>
    <n v="40"/>
    <s v="„Rewitalizacja RAZEM – Renowacja budynków mieszkalnych w Kwartale nr 23 w Szczecinie: kamienica przy ul. Bohaterów Getta Warszawskiego 22”"/>
    <s v="pomoc de minimis"/>
    <n v="379858.18"/>
    <n v="112138.55"/>
    <n v="267719.63"/>
    <n v="0"/>
    <s v="Nie"/>
    <s v="78 Infrastruktura mieszkalnictwa"/>
    <s v="01 Pomoc bezzwrotna"/>
    <x v="0"/>
    <s v="22 Inne niewyszczególnione usługi"/>
    <s v="8522226724"/>
    <s v="Wspólnota Mieszkaniowa przy ul. Bohaterów Getta Warszawskiego 22 w Szczecinie"/>
    <s v="70-302"/>
    <s v="Szczecin"/>
    <s v="Bohaterów Getta Warszawskiego"/>
    <s v="1"/>
    <s v="-"/>
    <s v="(91)4309100"/>
    <s v="(91)4309145"/>
    <s v="wspólnota mieszkaniowa"/>
    <s v="811682173"/>
    <x v="3"/>
    <n v="379858.18"/>
    <s v="2013-09-30"/>
  </r>
  <r>
    <s v="RPZP.06.00.00"/>
    <x v="1"/>
    <x v="2"/>
    <s v="RPZP.06.06.01-32-009/11-04"/>
    <s v="UDA-RPZP.06.06.01-32-009/11-04"/>
    <s v="0b7a2bcc53"/>
    <s v="RPZP.06.06.01-32-009/11"/>
    <s v="WND-RPZP.06.06.01-32-009/11"/>
    <s v="2012-06-04"/>
    <s v="2012 I półrocze"/>
    <s v="2012"/>
    <s v="2012-06-06"/>
    <s v="2012 I półrocze"/>
    <s v="2012"/>
    <s v="2012-02-28"/>
    <s v="2013-06-12"/>
    <s v="2013 I półrocze"/>
    <s v="2013"/>
    <s v="2013-10-24"/>
    <n v="764967.49"/>
    <n v="596130.11"/>
    <n v="238452.03"/>
    <n v="238452.03"/>
    <n v="357678.08000000002"/>
    <n v="40"/>
    <s v="&quot;Rewitalizacja RAZEM -Renowacja budynków mieszkalnych w Kwartale nr 23 w Szczecinie: kamienica przy ul. Królowej Jadwigi 43&quot;"/>
    <s v="pomoc de minimis"/>
    <n v="764967.49"/>
    <n v="238452.03"/>
    <n v="526515.46"/>
    <n v="0"/>
    <s v="Nie"/>
    <s v="78 Infrastruktura mieszkalnictwa"/>
    <s v="01 Pomoc bezzwrotna"/>
    <x v="0"/>
    <s v="22 Inne niewyszczególnione usługi"/>
    <s v="8522216938"/>
    <s v="Wspólnota Mieszkaniowa przy ul. Królowej Jadwigi 43 w Szczecinie"/>
    <s v="70-302"/>
    <s v="Szczecin"/>
    <s v="Bohaterów Getta Warszawskiego"/>
    <s v="1"/>
    <s v="-"/>
    <s v="(91)4309100"/>
    <s v="(91)4309145"/>
    <s v="wspólnota mieszkaniowa"/>
    <s v="811681950"/>
    <x v="3"/>
    <n v="764967.49"/>
    <s v="2013-10-28"/>
  </r>
  <r>
    <s v="RPZP.06.00.00"/>
    <x v="1"/>
    <x v="2"/>
    <s v="RPZP.06.06.01-32-007/11-04"/>
    <s v="UDA-RPZP.06.06.01-32-007/11-04"/>
    <s v="edce2679a2"/>
    <s v="RPZP.06.06.01-32-007/11"/>
    <s v="WND-RPZP.06.06.01-32-007/11"/>
    <s v="2012-06-12"/>
    <s v="2012 I półrocze"/>
    <s v="2012"/>
    <s v="2012-06-18"/>
    <s v="2012 I półrocze"/>
    <s v="2012"/>
    <s v="2012-02-28"/>
    <s v="2013-06-21"/>
    <s v="2013 I półrocze"/>
    <s v="2013"/>
    <s v="2013-12-03"/>
    <n v="454027.7"/>
    <n v="325270.56"/>
    <n v="130108.21"/>
    <n v="130108.21"/>
    <n v="195162.35"/>
    <n v="40"/>
    <s v="&quot;Rewitalizacja RAZEM -Renowacja budynków mieszkalnych w Kwartale nr 23 w Szczecinie: kamienica przy ul. Bohaterów Getta Warszawskiego 23&quot;"/>
    <s v="pomoc de minimis"/>
    <n v="454027.7"/>
    <n v="130108.21"/>
    <n v="323919.49"/>
    <n v="0"/>
    <s v="Nie"/>
    <s v="78 Infrastruktura mieszkalnictwa"/>
    <s v="01 Pomoc bezzwrotna"/>
    <x v="0"/>
    <s v="22 Inne niewyszczególnione usługi"/>
    <s v="8522231530"/>
    <s v="Wspólnota Mieszkaniowa przy ul. Bohaterów Getta Warszawskiego 23 w Szczecinie"/>
    <s v="70-302"/>
    <s v="Szczecin"/>
    <s v="Bohaterów Getta Warszawskiego"/>
    <s v="1"/>
    <s v="-"/>
    <s v="(91)4309100"/>
    <s v="(91)4309145"/>
    <s v="wspólnota mieszkaniowa"/>
    <s v="811682144"/>
    <x v="3"/>
    <n v="454027.7"/>
    <s v="2013-12-10"/>
  </r>
  <r>
    <s v="RPZP.06.00.00"/>
    <x v="1"/>
    <x v="2"/>
    <s v="RPZP.06.06.01-32-026/11-04"/>
    <s v="UDA-RPZP.06.06.01-32-026/11-04"/>
    <s v="4a38128dba"/>
    <s v="RPZP.06.06.01-32-026/11"/>
    <s v="WND-RPZP.06.06.01-32-026/11"/>
    <s v="2012-05-25"/>
    <s v="2012 I półrocze"/>
    <s v="2012"/>
    <s v="2012-05-28"/>
    <s v="2012 I półrocze"/>
    <s v="2012"/>
    <s v="2012-07-17"/>
    <s v="2013-06-28"/>
    <s v="2013 I półrocze"/>
    <s v="2013"/>
    <s v="2014-12-18"/>
    <n v="1449874.33"/>
    <n v="1431754.39"/>
    <n v="715877.19"/>
    <n v="715877.19"/>
    <n v="715877.2"/>
    <n v="50"/>
    <s v="Przebudowa Parku Staromiejskiego w ramach rewitalizacji Starego Miasta w Policach"/>
    <s v="bez pomocy publicznej"/>
    <n v="1449874.33"/>
    <n v="1449874.33"/>
    <n v="0"/>
    <n v="0"/>
    <s v="Nie"/>
    <s v="61 Zintegrowane projekty na rzecz rewitalizacji obszarów miejskich i wiejskich"/>
    <s v="01 Pomoc bezzwrotna"/>
    <x v="0"/>
    <s v="22 Inne niewyszczególnione usługi"/>
    <s v="8511000695"/>
    <s v="Gmina Police"/>
    <s v="72-010"/>
    <s v="Police"/>
    <s v="ul. Stefana Batorego"/>
    <s v="3"/>
    <s v="-"/>
    <s v="0914311830"/>
    <s v="0914311832"/>
    <s v="wspólnota samorządowa"/>
    <s v="811685390"/>
    <x v="0"/>
    <n v="1449874.33"/>
    <s v="2014-12-22"/>
  </r>
  <r>
    <s v="RPZP.06.00.00"/>
    <x v="1"/>
    <x v="2"/>
    <s v="RPZP.06.06.01-32-011/11-01"/>
    <s v="UDA-RPZP.06.06.01-32-011/11-01"/>
    <s v="84d8e6f597"/>
    <s v="RPZP.06.06.01-32-011/11"/>
    <s v="WND-RPZP.06.06.01-32-011/11"/>
    <s v="2012-06-11"/>
    <s v="2012 I półrocze"/>
    <s v="2012"/>
    <s v="2012-06-14"/>
    <s v="2012 I półrocze"/>
    <s v="2012"/>
    <s v="2012-12-03"/>
    <s v="2013-09-30"/>
    <s v="2013 II półrocze"/>
    <s v="2013"/>
    <s v="2014-03-21"/>
    <n v="420492.69"/>
    <n v="353530.9"/>
    <n v="176765.44"/>
    <n v="176765.44"/>
    <n v="176765.46"/>
    <n v="50"/>
    <s v="&quot;Rewitalizacja RAZEM -Renowacja budynków mieszkalnych w Kwartale nr 23 w Szczecinie: kamienica przy ul. Królowej Jadwigi 46&quot;"/>
    <s v="bez pomocy publicznej"/>
    <n v="420492.69"/>
    <n v="176765.44"/>
    <n v="243727.25"/>
    <n v="0"/>
    <s v="Nie"/>
    <s v="78 Infrastruktura mieszkalnictwa"/>
    <s v="01 Pomoc bezzwrotna"/>
    <x v="0"/>
    <s v="22 Inne niewyszczególnione usługi"/>
    <s v="8522217895"/>
    <s v="Wspólnota Mieszkaniowa przy ulicy Królowej Jadwigi 46 w Szczecinie"/>
    <s v="70-302"/>
    <s v="Szczecin"/>
    <s v="ul. Bohaterów Getta Warszawskiego"/>
    <s v="1"/>
    <s v="-"/>
    <s v="(91)4309100"/>
    <s v="(91)4309145"/>
    <s v="wspólnota mieszkaniowa"/>
    <s v="811687868"/>
    <x v="3"/>
    <n v="420492.69"/>
    <s v="2014-03-27"/>
  </r>
  <r>
    <s v="RPZP.06.00.00"/>
    <x v="1"/>
    <x v="2"/>
    <s v="RPZP.06.06.01-32-028/11-03"/>
    <s v="UDA-RPZP.06.06.01-32-028/11-03"/>
    <s v="9fe8ee6abd"/>
    <s v="RPZP.06.06.01-32-028/11"/>
    <s v="WND-RPZP.06.06.01-32-028/11"/>
    <s v="2012-05-25"/>
    <s v="2012 I półrocze"/>
    <s v="2012"/>
    <s v="2012-05-28"/>
    <s v="2012 I półrocze"/>
    <s v="2012"/>
    <s v="2012-06-29"/>
    <s v="2013-10-22"/>
    <s v="2013 II półrocze"/>
    <s v="2013"/>
    <s v="2014-02-13"/>
    <n v="2390414.4700000002"/>
    <n v="2385414.4700000002"/>
    <n v="954165.78"/>
    <n v="954165.78"/>
    <n v="1431248.69"/>
    <n v="40"/>
    <s v="Renowacja części wspólnych wielorodzinnych budynków mieszkalnych w obszarze Stare Miasto w ramach rewitalizacji miasta Police."/>
    <s v="pomoc publiczna"/>
    <n v="2390414.4700000002"/>
    <n v="2390414.4700000002"/>
    <n v="0"/>
    <n v="0"/>
    <s v="Nie"/>
    <s v="78 Infrastruktura mieszkalnictwa"/>
    <s v="01 Pomoc bezzwrotna"/>
    <x v="0"/>
    <s v="22 Inne niewyszczególnione usługi"/>
    <s v="8511000695"/>
    <s v="Gmina Police"/>
    <s v="72-010"/>
    <s v="Police"/>
    <s v="Stefana Batorego"/>
    <s v="3"/>
    <s v="-"/>
    <s v="914311830"/>
    <s v="914311832"/>
    <s v="wspólnota samorządowa"/>
    <s v="811685390"/>
    <x v="0"/>
    <n v="2390414.4700000002"/>
    <s v="2014-02-19"/>
  </r>
  <r>
    <s v="RPZP.06.00.00"/>
    <x v="1"/>
    <x v="2"/>
    <s v="RPZP.06.06.01-32-025/11-02"/>
    <s v="UDA-RPZP.06.06.01-32-025/11-02"/>
    <s v="1f0c0b17ab"/>
    <s v="RPZP.06.06.01-32-025/11"/>
    <s v="WND-RPZP.06.06.01-32-025/11"/>
    <s v="2012-05-25"/>
    <s v="2012 I półrocze"/>
    <s v="2012"/>
    <s v="2012-05-28"/>
    <s v="2012 I półrocze"/>
    <s v="2012"/>
    <s v="2013-02-01"/>
    <s v="2013-11-27"/>
    <s v="2013 II półrocze"/>
    <s v="2013"/>
    <s v="2014-07-04"/>
    <n v="2050098.96"/>
    <n v="2008848.96"/>
    <n v="1004424.47"/>
    <n v="1004424.47"/>
    <n v="1004424.49"/>
    <n v="50"/>
    <s v="Rewitalizacja &quot;serca&quot; Starego Miasta przez zagospodarowanie zielonej przestrzeni miejskiej wraz z przebudową fontanny"/>
    <s v="bez pomocy publicznej"/>
    <n v="2050098.96"/>
    <n v="2050098.96"/>
    <n v="0"/>
    <n v="0"/>
    <s v="Nie"/>
    <s v="61 Zintegrowane projekty na rzecz rewitalizacji obszarów miejskich i wiejskich"/>
    <s v="01 Pomoc bezzwrotna"/>
    <x v="0"/>
    <s v="22 Inne niewyszczególnione usługi"/>
    <s v="8511000695"/>
    <s v="Gmina Police"/>
    <s v="72-010"/>
    <s v="Police"/>
    <s v="Stefana Batorego"/>
    <s v="3"/>
    <s v="-"/>
    <s v="914311830"/>
    <s v="914311832"/>
    <s v="wspólnota samorządowa"/>
    <s v="811685390"/>
    <x v="0"/>
    <n v="2050098.96"/>
    <s v="2014-07-14"/>
  </r>
  <r>
    <s v="RPZP.06.00.00"/>
    <x v="1"/>
    <x v="2"/>
    <s v="RPZP.06.06.01-32-010/11-01"/>
    <s v="UDA-RPZP.06.06.01-32-010/11-01"/>
    <s v="0adf3de9de"/>
    <s v="RPZP.06.06.01-32-010/11"/>
    <s v="WND-RPZP.06.06.01-32-010/11"/>
    <s v="2012-06-04"/>
    <s v="2012 I półrocze"/>
    <s v="2012"/>
    <s v="2012-06-06"/>
    <s v="2012 I półrocze"/>
    <s v="2012"/>
    <s v="2012-12-03"/>
    <s v="2013-12-05"/>
    <s v="2013 II półrocze"/>
    <s v="2013"/>
    <s v="2014-04-01"/>
    <n v="518200.03"/>
    <n v="423454.99"/>
    <n v="211727.49"/>
    <n v="211727.49"/>
    <n v="211727.5"/>
    <n v="50"/>
    <s v="&quot;Rewitalizacja RAZEM -Renowacja budynków mieszkalnych w Kwartale nr 23 w Szczecinie: kamienica przy ul. Królowej Jadwigi 44&quot;"/>
    <s v="bez pomocy publicznej"/>
    <n v="518200.03"/>
    <n v="211727.49"/>
    <n v="306472.53999999998"/>
    <n v="0"/>
    <s v="Nie"/>
    <s v="78 Infrastruktura mieszkalnictwa"/>
    <s v="01 Pomoc bezzwrotna"/>
    <x v="0"/>
    <s v="22 Inne niewyszczególnione usługi"/>
    <s v="8522217903"/>
    <s v="Wspólnota Mieszkaniowa przy ul. Królowej Jadwigi 44 w Szczecinie"/>
    <s v="70-302"/>
    <s v="Szczecin"/>
    <s v="Bohaterów Getta Warszawskiego"/>
    <s v="1"/>
    <s v="-"/>
    <s v="(91)4309100"/>
    <s v="(91)4309145"/>
    <s v="wspólnota mieszkaniowa"/>
    <s v="811681802"/>
    <x v="3"/>
    <n v="518200.03"/>
    <s v="2014-04-04"/>
  </r>
  <r>
    <s v="RPZP.06.00.00"/>
    <x v="1"/>
    <x v="2"/>
    <s v="RPZP.06.06.01-32-001/11-03"/>
    <s v="UDA-RPZP.06.06.01-32-001/11-03"/>
    <s v="9451940b3f"/>
    <s v="RPZP.06.06.01-32-001/11"/>
    <s v="WND-RPZP.06.06.01-32-001/11"/>
    <s v="2012-05-24"/>
    <s v="2012 I półrocze"/>
    <s v="2012"/>
    <s v="2012-05-30"/>
    <s v="2012 I półrocze"/>
    <s v="2012"/>
    <s v="2012-08-20"/>
    <s v="2013-12-30"/>
    <s v="2013 II półrocze"/>
    <s v="2013"/>
    <s v="2014-11-19"/>
    <n v="4108320.85"/>
    <n v="2863947.86"/>
    <n v="1431973.91"/>
    <n v="1431973.91"/>
    <n v="1431973.95"/>
    <n v="50"/>
    <s v="&quot;Stargard Klejnot Pomorza - rewitalizacja Ratusza Miejskiego w Stargardzie Szczecińskim&quot;"/>
    <s v="bez pomocy publicznej"/>
    <n v="4108320.85"/>
    <n v="4108320.85"/>
    <n v="0"/>
    <n v="0"/>
    <s v="Nie"/>
    <s v="61 Zintegrowane projekty na rzecz rewitalizacji obszarów miejskich i wiejskich"/>
    <s v="01 Pomoc bezzwrotna"/>
    <x v="0"/>
    <s v="22 Inne niewyszczególnione usługi"/>
    <s v="8542228873"/>
    <s v="Gmina Miasto Stargard Szczeciński"/>
    <s v="73-110"/>
    <s v="Stargard Szczeciński"/>
    <s v="Czarnieckiego"/>
    <s v="17"/>
    <s v="-"/>
    <s v="0915770071"/>
    <s v="0915783667"/>
    <s v="wspólnota samorządowa"/>
    <s v="811685734"/>
    <x v="0"/>
    <n v="4108320.85"/>
    <s v="2014-11-24"/>
  </r>
  <r>
    <s v="RPZP.06.00.00"/>
    <x v="1"/>
    <x v="2"/>
    <s v="RPZP.06.06.01-32-006/11-02"/>
    <s v="UDA-RPZP.06.06.01-32-006/11-02"/>
    <s v="69309ff7db"/>
    <s v="RPZP.06.06.01-32-006/11"/>
    <s v="WND-RPZP.06.06.01-32-006/11"/>
    <s v="2012-06-11"/>
    <s v="2012 I półrocze"/>
    <s v="2012"/>
    <s v="2012-06-18"/>
    <s v="2012 I półrocze"/>
    <s v="2012"/>
    <s v="2012-12-03"/>
    <s v="2014-01-13"/>
    <s v="2014 I półrocze"/>
    <s v="2014"/>
    <s v="2014-04-04"/>
    <n v="248836.06"/>
    <n v="202246.75"/>
    <n v="101123.37"/>
    <n v="101123.37"/>
    <n v="101123.38"/>
    <n v="50"/>
    <s v="„Rewitalizacja RAZEM – Renowacja budynków mieszkalnych w Kwartale nr 23 w Szczecinie: kamienica przy ul. Bohaterów Getta Warszawskiego 5”"/>
    <s v="bez pomocy publicznej"/>
    <n v="248836.06"/>
    <n v="101123.37"/>
    <n v="147712.69"/>
    <n v="0"/>
    <s v="Nie"/>
    <s v="78 Infrastruktura mieszkalnictwa"/>
    <s v="01 Pomoc bezzwrotna"/>
    <x v="0"/>
    <s v="22 Inne niewyszczególnione usługi"/>
    <s v="8522231435"/>
    <s v="Wspólnota Mieszkaniowa przy ul. Bohaterów Getta Warszawskiego 5 w Szczecinie"/>
    <s v="70-302"/>
    <s v="Szczecin"/>
    <s v="Bohaterów Getta Warszawskiego"/>
    <s v="1"/>
    <s v="-"/>
    <s v="(91)4309100"/>
    <s v="(91)4309145"/>
    <s v="wspólnota mieszkaniowa"/>
    <s v="811687851"/>
    <x v="3"/>
    <n v="248836.06"/>
    <s v="2014-05-19"/>
  </r>
  <r>
    <s v="RPZP.06.00.00"/>
    <x v="1"/>
    <x v="2"/>
    <s v="RPZP.06.06.01-32-030/11-03"/>
    <s v="UDA-RPZP.06.06.01-32-030/11-03"/>
    <s v="0fe3443b22"/>
    <s v="RPZP.06.06.01-32-030/11"/>
    <s v="WND-RPZP.06.06.01-32-030/11"/>
    <s v="2012-08-31"/>
    <s v="2012 II półrocze"/>
    <s v="2012"/>
    <s v="2012-09-06"/>
    <s v="2012 II półrocze"/>
    <s v="2012"/>
    <s v="2012-12-19"/>
    <s v="2014-09-04"/>
    <s v="2014 II półrocze"/>
    <s v="2014"/>
    <s v="2014-07-22"/>
    <n v="22443842.579999998"/>
    <n v="22243842.579999998"/>
    <n v="11121921.289999999"/>
    <n v="11121921.289999999"/>
    <n v="11121921.289999999"/>
    <n v="50"/>
    <s v="Poprawa dostępności i funkcjonalności budynków i elementów zagospodarowania KPP Stargard Szczeciński poprzez integrację pełnionych funkcji w nowej siedzibie przy ul. Warszawskiej 29"/>
    <s v="bez pomocy publicznej"/>
    <n v="22443842.579999998"/>
    <n v="22443842.579999998"/>
    <n v="0"/>
    <n v="0"/>
    <s v="Nie"/>
    <s v="61 Zintegrowane projekty na rzecz rewitalizacji obszarów miejskich i wiejskich"/>
    <s v="01 Pomoc bezzwrotna"/>
    <x v="0"/>
    <s v="22 Inne niewyszczególnione usługi"/>
    <s v="8510309692"/>
    <s v="Komenda Wojewódzka Policji w Szczecinie"/>
    <s v="70-515"/>
    <s v="Szczecin"/>
    <s v="Małopolska"/>
    <s v="47"/>
    <s v="-"/>
    <s v="918211900"/>
    <s v="918211559"/>
    <s v="państwowa jednostka organizacyjna"/>
    <s v="810903040"/>
    <x v="7"/>
    <n v="22443842.579999998"/>
    <s v="2014-07-25"/>
  </r>
  <r>
    <s v="RPZP.06.00.00"/>
    <x v="1"/>
    <x v="2"/>
    <s v="RPZP.06.06.01-32-024/11-02"/>
    <s v="UDA-RPZP.06.06.01-32-024/11-02"/>
    <s v="5e3c9635f7"/>
    <s v="RPZP.06.06.01-32-024/11"/>
    <s v="WND-RPZP.06.06.01-32-024/11"/>
    <s v="2013-03-27"/>
    <s v="2013 I półrocze"/>
    <s v="2013"/>
    <s v="2013-03-29"/>
    <s v="2013 I półrocze"/>
    <s v="2013"/>
    <s v="2013-03-25"/>
    <s v="2014-11-30"/>
    <s v="2014 II półrocze"/>
    <s v="2014"/>
    <s v="2014-04-01"/>
    <n v="2351597.5299999998"/>
    <n v="2177405.13"/>
    <n v="1088702.56"/>
    <n v="1088702.56"/>
    <n v="1088702.57"/>
    <n v="50"/>
    <s v="Rewitalizacja kwartału nr 21: Kompleksowa renowacja części wspólnych kamienicy przy ul. Księcia Bogusława X 51"/>
    <s v="bez pomocy publicznej"/>
    <n v="2351597.5299999998"/>
    <n v="1088702.56"/>
    <n v="1262894.97"/>
    <n v="0"/>
    <s v="Nie"/>
    <s v="78 Infrastruktura mieszkalnictwa"/>
    <s v="01 Pomoc bezzwrotna"/>
    <x v="0"/>
    <s v="22 Inne niewyszczególnione usługi"/>
    <s v="8512499573"/>
    <s v="Wspólnota Mieszkaniowa przy ul.Bogusława 51 w Szczecinie"/>
    <s v="70-771"/>
    <s v="Szczecin"/>
    <s v="Winogronowa"/>
    <s v="11 F"/>
    <s v="-"/>
    <s v="9143-23-120"/>
    <s v="9143-23-130"/>
    <s v="wspólnota mieszkaniowa"/>
    <s v="811267149"/>
    <x v="3"/>
    <n v="2351597.5299999998"/>
    <s v="2014-04-04"/>
  </r>
  <r>
    <s v="RPZP.06.00.00"/>
    <x v="1"/>
    <x v="2"/>
    <s v="RPZP.06.06.01-32-021/11-03"/>
    <s v="UDA-RPZP.06.06.01-32-021/11-03"/>
    <s v="0d95c13ef0"/>
    <s v="RPZP.06.06.01-32-021/11"/>
    <s v="WND-RPZP.06.06.01-32-021/11"/>
    <s v="2013-03-27"/>
    <s v="2013 I półrocze"/>
    <s v="2013"/>
    <s v="2013-03-29"/>
    <s v="2013 I półrocze"/>
    <s v="2013"/>
    <s v="2013-03-25"/>
    <s v="2015-03-30"/>
    <s v="2015 I półrocze"/>
    <s v="2015"/>
    <s v="2014-11-21"/>
    <n v="256285.42"/>
    <n v="208362.14"/>
    <n v="83344.850000000006"/>
    <n v="83344.850000000006"/>
    <n v="125017.29"/>
    <n v="40"/>
    <s v="Rewitalizacja kwartału nr 21: adaptacja części budynku przy ul. Księcia Bogusława X 51 na cele usługowe"/>
    <s v="pomoc publiczna"/>
    <n v="256285.42"/>
    <n v="83344.850000000006"/>
    <n v="172940.57"/>
    <n v="0"/>
    <s v="Nie"/>
    <s v="61 Zintegrowane projekty na rzecz rewitalizacji obszarów miejskich i wiejskich"/>
    <s v="01 Pomoc bezzwrotna"/>
    <x v="0"/>
    <s v="22 Inne niewyszczególnione usługi"/>
    <s v="9551853387"/>
    <s v="Towarzystwo Budownictwa Społecznego &quot;Prawobrzeże&quot; Spółka z ograniczoną odpowiedzialnością"/>
    <s v="70-771"/>
    <s v="Szczecin"/>
    <s v="Winogronowa"/>
    <s v="11 F"/>
    <s v="-"/>
    <s v="9143-23-120"/>
    <s v="9143-23-130"/>
    <s v="spółka z ograniczoną odpowiedzialnością - duże przedsiębiorstwo"/>
    <s v="811222916"/>
    <x v="5"/>
    <n v="256285.42"/>
    <s v="2014-11-24"/>
  </r>
  <r>
    <s v="RPZP.06.00.00"/>
    <x v="1"/>
    <x v="2"/>
    <s v="RPZP.06.06.01-32-004/11-03"/>
    <s v="UDA-RPZP.06.06.01-32-004/11-03"/>
    <s v="fb5cea4689"/>
    <s v="RPZP.06.06.01-32-004/11"/>
    <s v="WND-RPZP.06.06.01-32-004/11"/>
    <s v="2012-06-04"/>
    <s v="2012 I półrocze"/>
    <s v="2012"/>
    <s v="2012-06-08"/>
    <s v="2012 I półrocze"/>
    <s v="2012"/>
    <s v="2012-07-26"/>
    <s v="2015-03-31"/>
    <s v="2015 I półrocze"/>
    <s v="2015"/>
    <s v="2014-04-03"/>
    <n v="3239932.01"/>
    <n v="3239932.01"/>
    <n v="1295972.8"/>
    <n v="1295972.8"/>
    <n v="1943959.21"/>
    <n v="40"/>
    <s v="Rewitalizacja RAZEM – Renowacja budynków mieszkalnych w Kwartale nr 23 w Szczecinie: oficyny we wnętrzu kwartału"/>
    <s v="pomoc publiczna"/>
    <n v="3239932.01"/>
    <n v="1295972.8"/>
    <n v="1943959.21"/>
    <n v="0"/>
    <s v="Nie"/>
    <s v="78 Infrastruktura mieszkalnictwa"/>
    <s v="01 Pomoc bezzwrotna"/>
    <x v="0"/>
    <s v="22 Inne niewyszczególnione usługi"/>
    <s v="8521850722"/>
    <s v="Szczecińskie Towarzystwo Budownictwa Społecznego Spółka z ograniczoną odpowiedzialnością"/>
    <s v="70-302"/>
    <s v="Szczecin"/>
    <s v="Bohaterów Getta Warszawskiego"/>
    <s v="1"/>
    <s v="-"/>
    <s v="914309100"/>
    <s v="914309145"/>
    <s v="spółka z ograniczoną odpowiedzialnością - duże przedsiębiorstwo"/>
    <s v="811015666"/>
    <x v="3"/>
    <n v="3239932.01"/>
    <s v="2014-04-08"/>
  </r>
  <r>
    <s v="RPZP.06.00.00"/>
    <x v="1"/>
    <x v="2"/>
    <s v="RPZP.06.06.01-32-003/11-03"/>
    <s v="UDA-RPZP.06.06.01-32-003/11-03"/>
    <s v="e8e2b61332"/>
    <s v="RPZP.06.06.01-32-003/11"/>
    <s v="WND-RPZP.06.06.01-32-003/11"/>
    <s v="2012-06-04"/>
    <s v="2012 I półrocze"/>
    <s v="2012"/>
    <s v="2012-06-08"/>
    <s v="2012 I półrocze"/>
    <s v="2012"/>
    <s v="2012-07-26"/>
    <s v="2015-03-31"/>
    <s v="2015 I półrocze"/>
    <s v="2015"/>
    <s v="2014-07-04"/>
    <n v="4730637.09"/>
    <n v="4384827.7699999996"/>
    <n v="1753931.09"/>
    <n v="1753931.09"/>
    <n v="2630896.6800000002"/>
    <n v="40"/>
    <s v="Rewitalizacja RAZEM – Infrastruktura w Kwartale nr 23 w Szczecinie: utworzenie świetlicy środowiskowej, punktu MOPR, lokali usługowych, infrastruktury technicznej i wykonanie zagospodarowania terenu"/>
    <s v="pomoc publiczna"/>
    <n v="4730637.09"/>
    <n v="1753931.09"/>
    <n v="2976706"/>
    <n v="0"/>
    <s v="Nie"/>
    <s v="61 Zintegrowane projekty na rzecz rewitalizacji obszarów miejskich i wiejskich"/>
    <s v="01 Pomoc bezzwrotna"/>
    <x v="0"/>
    <s v="22 Inne niewyszczególnione usługi"/>
    <s v="8521850722"/>
    <s v="Szczecińskie Towarzystwo Budownictwa Społecznego Spółka z ograniczoną odpowiedzialnością"/>
    <s v="70-302"/>
    <s v="Szczecin"/>
    <s v="Bohaterów Getta Warszawskiego"/>
    <s v="1"/>
    <s v="-"/>
    <s v="914309100"/>
    <s v="914309145"/>
    <s v="spółka z ograniczoną odpowiedzialnością - duże przedsiębiorstwo"/>
    <s v="811015666"/>
    <x v="3"/>
    <n v="4730637.09"/>
    <s v="2014-07-08"/>
  </r>
  <r>
    <s v="RPZP.06.00.00"/>
    <x v="1"/>
    <x v="2"/>
    <s v="RPZP.06.06.01-32-014/11-05"/>
    <s v="UDA-RPZP.06.06.01-32-014/11-05"/>
    <s v="4e54272488"/>
    <s v="RPZP.06.06.01-32-014/11"/>
    <s v="WND-RPZP.06.06.01-32-014/11"/>
    <s v="2012-06-12"/>
    <s v="2012 I półrocze"/>
    <s v="2012"/>
    <s v="2012-06-15"/>
    <s v="2012 I półrocze"/>
    <s v="2012"/>
    <s v="2012-09-05"/>
    <s v="2015-03-31"/>
    <s v="2015 I półrocze"/>
    <s v="2015"/>
    <s v="2014-05-20"/>
    <n v="4094828.76"/>
    <n v="3673516.87"/>
    <n v="1469406.74"/>
    <n v="1469406.74"/>
    <n v="2204110.13"/>
    <n v="40"/>
    <s v="Kompleksowa renowacja zabudowy kwartału 40: adaptacja parterów kamienic ul. Śląska 51, 53, oficyn ul. Śląska 51, 52, 53, 54, oficyny usługowej „stajenka” na lokale użytkowe i zagospodarowanie terenu"/>
    <s v="pomoc publiczna"/>
    <n v="4094828.76"/>
    <n v="1469406.74"/>
    <n v="2625422.02"/>
    <n v="0"/>
    <s v="Nie"/>
    <s v="61 Zintegrowane projekty na rzecz rewitalizacji obszarów miejskich i wiejskich"/>
    <s v="01 Pomoc bezzwrotna"/>
    <x v="0"/>
    <s v="22 Inne niewyszczególnione usługi"/>
    <s v="9551853387"/>
    <s v="Towarzystwo Budownictwa Społecznego &quot;Prawobrzeże&quot; Sp. z o.o."/>
    <s v="70-771"/>
    <s v="Szczecin"/>
    <s v="Winogronowa"/>
    <s v="11F"/>
    <m/>
    <s v="914613692"/>
    <s v="914612558"/>
    <s v="spółka z ograniczoną odpowiedzialnością - duże przedsiębiorstwo"/>
    <s v="811222916"/>
    <x v="3"/>
    <n v="4094828.76"/>
    <s v="2014-06-05"/>
  </r>
  <r>
    <s v="RPZP.06.00.00"/>
    <x v="1"/>
    <x v="2"/>
    <s v="RPZP.06.06.01-32-015/11-05"/>
    <s v="UDA-RPZP.06.06.01-32-015/11-05"/>
    <s v="7d2f56e10b"/>
    <s v="RPZP.06.06.01-32-015/11"/>
    <s v="WND-RPZP.06.06.01-32-015/11"/>
    <s v="2012-06-12"/>
    <s v="2012 I półrocze"/>
    <s v="2012"/>
    <s v="2012-06-15"/>
    <s v="2012 I półrocze"/>
    <s v="2012"/>
    <s v="2012-09-05"/>
    <s v="2015-03-31"/>
    <s v="2015 I półrocze"/>
    <s v="2015"/>
    <s v="2014-05-20"/>
    <n v="2045612.57"/>
    <n v="1824170.07"/>
    <n v="729668.02"/>
    <n v="729668.02"/>
    <n v="1094502.05"/>
    <n v="40"/>
    <s v="Kompleksowa renowacja zabudowy kwartału 40: oficyna mieszkalno-usługowa ul. Śląska 51, 52, 53, 54 i kamienica mieszkalno-usługowa ul. Śląska 53"/>
    <s v="pomoc publiczna"/>
    <n v="2045612.57"/>
    <n v="729668.02"/>
    <n v="1315944.55"/>
    <n v="0"/>
    <s v="Nie"/>
    <s v="78 Infrastruktura mieszkalnictwa"/>
    <s v="01 Pomoc bezzwrotna"/>
    <x v="0"/>
    <s v="22 Inne niewyszczególnione usługi"/>
    <s v="9551853387"/>
    <s v="Towarzystwo Budownictwa Społecznego &quot;Prawobrzeże&quot; Sp. z o.o."/>
    <s v="70-771"/>
    <s v="Szczecin"/>
    <s v="Winogronowa"/>
    <s v="11F"/>
    <s v="-"/>
    <s v="914613692"/>
    <s v="914612558"/>
    <s v="spółka z ograniczoną odpowiedzialnością - duże przedsiębiorstwo"/>
    <s v="811222916"/>
    <x v="3"/>
    <n v="2045612.57"/>
    <s v="2014-06-05"/>
  </r>
  <r>
    <s v="RPZP.06.00.00"/>
    <x v="1"/>
    <x v="2"/>
    <s v="RPZP.06.06.01-32-013/11-05"/>
    <s v="UDA-RPZP.06.06.01-32-013/11-05"/>
    <s v="0dc712857c"/>
    <s v="RPZP.06.06.01-32-013/11"/>
    <s v="WND-RPZP.06.06.01-32-013/11"/>
    <s v="2012-06-12"/>
    <s v="2012 I półrocze"/>
    <s v="2012"/>
    <s v="2012-06-18"/>
    <s v="2012 I półrocze"/>
    <s v="2012"/>
    <s v="2012-09-05"/>
    <s v="2015-03-31"/>
    <s v="2015 I półrocze"/>
    <s v="2015"/>
    <s v="2014-07-09"/>
    <n v="970887.34"/>
    <n v="830235.92"/>
    <n v="332094.36"/>
    <n v="332094.36"/>
    <n v="498141.56"/>
    <n v="40"/>
    <s v="Kompleksowa renowacja zabudowy kwartału nr 40: kamienica mieszkalno-usługowa przy ul. Śląskiej 51"/>
    <s v="pomoc de minimis"/>
    <n v="970887.34"/>
    <n v="332094.36"/>
    <n v="638792.98"/>
    <n v="0"/>
    <s v="Nie"/>
    <s v="78 Infrastruktura mieszkalnictwa"/>
    <s v="01 Pomoc bezzwrotna"/>
    <x v="0"/>
    <s v="22 Inne niewyszczególnione usługi"/>
    <s v="9551910346"/>
    <s v="Wspólnota Mieszkaniowa przy ul. Śląskiej 51 w Szczecinie"/>
    <s v="70-771"/>
    <s v="Szczecin"/>
    <s v="Winogronowa"/>
    <s v="11F"/>
    <s v="-"/>
    <s v="914613692"/>
    <s v="914612558"/>
    <s v="wspólnota mieszkaniowa"/>
    <s v="811692349"/>
    <x v="3"/>
    <n v="970887.34"/>
    <s v="2014-07-11"/>
  </r>
  <r>
    <s v="RPZP.06.00.00"/>
    <x v="1"/>
    <x v="2"/>
    <s v="RPZP.06.06.01-32-029/11-05"/>
    <s v="UDA-RPZP.06.06.01-32-029/11-05"/>
    <s v="256862180b"/>
    <s v="RPZP.06.06.01-32-029/11"/>
    <s v="WND-RPZP.06.06.01-32-029/11"/>
    <s v="2012-08-09"/>
    <s v="2012 II półrocze"/>
    <s v="2012"/>
    <s v="2012-08-17"/>
    <s v="2012 II półrocze"/>
    <s v="2012"/>
    <s v="2012-11-21"/>
    <s v="2015-03-31"/>
    <s v="2015 I półrocze"/>
    <s v="2015"/>
    <s v="2014-09-24"/>
    <n v="11541611.73"/>
    <n v="9233017.6500000004"/>
    <n v="3693207.06"/>
    <n v="3693207.06"/>
    <n v="5539810.5899999999"/>
    <n v="40"/>
    <s v="Centrum Kulturalno-Rozrywkowe „Warzelnia” - renowacja i adaptacja zabytkowego budynku przy ul. Partyzantów 2"/>
    <s v="pomoc publiczna"/>
    <n v="11541611.73"/>
    <n v="3693207.06"/>
    <n v="7848404.6699999999"/>
    <n v="0"/>
    <s v="Nie"/>
    <s v="61 Zintegrowane projekty na rzecz rewitalizacji obszarów miejskich i wiejskich"/>
    <s v="01 Pomoc bezzwrotna"/>
    <x v="0"/>
    <s v="22 Inne niewyszczególnione usługi"/>
    <s v="8551002157"/>
    <s v="Hoker S.C. Artur Kałużny, Rafał Kaczmarek"/>
    <s v="70-222"/>
    <s v="Szczecin"/>
    <s v="Partyzantów"/>
    <s v="2"/>
    <s v="-"/>
    <s v="914885500"/>
    <s v="914885500"/>
    <s v="spółka cywilna prowadząca działalność w oparciu o umowę zawartą na podstawie KC - małe przedsiębiorstwo"/>
    <s v="810891294"/>
    <x v="4"/>
    <n v="11541611.73"/>
    <s v="2014-09-26"/>
  </r>
  <r>
    <s v="RPZP.06.00.00"/>
    <x v="1"/>
    <x v="3"/>
    <s v="RPZP.06.06.02-32-001/09-00"/>
    <e v="#N/A"/>
    <e v="#N/A"/>
    <s v="RPZP.06.06.02-32-001/09"/>
    <e v="#N/A"/>
    <s v="2009-07-30"/>
    <s v="2009 II półrocze"/>
    <s v="2009"/>
    <s v="2009-08-31"/>
    <s v="2009 II półrocze"/>
    <s v="2009"/>
    <s v="2009-07-30"/>
    <s v="2013-12-31"/>
    <s v="2013 II półrocze"/>
    <s v="2013"/>
    <s v="2009-07-30"/>
    <n v="81921616"/>
    <n v="81921616"/>
    <n v="81921616"/>
    <n v="61437840"/>
    <n v="0"/>
    <n v="100"/>
    <s v="Utworzenie Funduszu Powierniczego JESSICA"/>
    <s v="bez pomocy publicznej"/>
    <n v="81921616"/>
    <n v="81921616"/>
    <n v="0"/>
    <n v="0"/>
    <s v="Nie"/>
    <s v="61 Zintegrowane projekty na rzecz rewitalizacji obszarów miejskich i wiejskich"/>
    <s v="02 Pomoc (pożyczka, dotacja na spłatę oprocentowania, gwarancje)"/>
    <x v="0"/>
    <s v="15 Pośrednictwo finansowe"/>
    <s v="0"/>
    <s v="Europejski Bank Inwestycyjny"/>
    <s v="L-2950"/>
    <s v="Luksemburg"/>
    <s v="boulevard Konrad Adenauer"/>
    <s v="100"/>
    <m/>
    <m/>
    <m/>
    <s v="bez szczególnej formy prawnej"/>
    <m/>
    <x v="5"/>
    <n v="81921616"/>
    <s v="2009-08-31"/>
  </r>
  <r>
    <m/>
    <x v="2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  <m/>
    <m/>
    <m/>
    <m/>
    <m/>
    <m/>
    <m/>
    <m/>
    <x v="8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s v="RPZP.05.00.00"/>
    <s v="RPZP.05.05.00"/>
    <x v="0"/>
    <s v="RPZP.05.05.01-32-027/10-00"/>
    <e v="#N/A"/>
    <e v="#N/A"/>
    <s v="RPZP.05.05.01-32-027/10"/>
    <e v="#N/A"/>
    <s v="2011-03-10"/>
    <s v="2011 I półrocze"/>
    <s v="2011"/>
    <s v="2011-03-22"/>
    <s v="2011 I półrocze"/>
    <s v="2011"/>
    <s v="2009-11-27"/>
    <s v="2011-04-06"/>
    <s v="2011 I półrocze"/>
    <s v="2011"/>
    <s v="2011-03-10"/>
    <n v="14999.9"/>
    <n v="14999.9"/>
    <n v="14999.9"/>
    <n v="14999.9"/>
    <n v="0"/>
    <n v="100"/>
    <s v="Lokalny Program Rewitalizacji Gmina Miasto Sławno"/>
    <s v="bez pomocy publicznej"/>
    <n v="14999.9"/>
    <n v="14999.9"/>
    <n v="0"/>
    <n v="0"/>
    <s v="Nie"/>
    <s v="61 Zintegrowane projekty na rzecz rewitalizacji obszarów miejskich i wiejskich"/>
    <s v="01 Pomoc bezzwrotna"/>
    <s v="01 Obszar miejski"/>
    <s v="22 Inne niewyszczególnione usługi"/>
    <s v="4990428873"/>
    <s v="Gmina Miasto Sławno"/>
    <s v="76-100"/>
    <s v="Sławno"/>
    <s v="ul. M.C. Skłodowskiej"/>
    <s v="9"/>
    <m/>
    <m/>
    <m/>
    <s v="wspólnota samorządowa - gmina"/>
    <s v="770979884"/>
    <s v="Jednostka samorządu terytorialnego"/>
    <n v="14999.9"/>
    <s v="2011-03-22"/>
  </r>
  <r>
    <s v="RPZP.05.00.00"/>
    <s v="RPZP.05.05.00"/>
    <x v="0"/>
    <s v="RPZP.05.05.01-32-006/10-00"/>
    <e v="#N/A"/>
    <e v="#N/A"/>
    <s v="RPZP.05.05.01-32-006/10"/>
    <e v="#N/A"/>
    <s v="2011-03-22"/>
    <s v="2011 I półrocze"/>
    <s v="2011"/>
    <s v="2011-03-22"/>
    <s v="2011 I półrocze"/>
    <s v="2011"/>
    <s v="2009-11-27"/>
    <s v="2011-04-15"/>
    <s v="2011 I półrocze"/>
    <s v="2011"/>
    <s v="2011-03-22"/>
    <n v="84790"/>
    <n v="84790"/>
    <n v="50000"/>
    <n v="50000"/>
    <n v="34790"/>
    <n v="58.97"/>
    <s v="Lokalny Program Rewitalizacji Gmina Miasto Świnoujście"/>
    <s v="bez pomocy publicznej"/>
    <n v="84790"/>
    <n v="84790"/>
    <n v="0"/>
    <n v="0"/>
    <s v="Nie"/>
    <s v="61 Zintegrowane projekty na rzecz rewitalizacji obszarów miejskich i wiejskich"/>
    <s v="01 Pomoc bezzwrotna"/>
    <s v="01 Obszar miejski"/>
    <s v="22 Inne niewyszczególnione usługi"/>
    <s v="8551571375"/>
    <s v="Gmina Miasto Świnoujście"/>
    <s v="72-600"/>
    <s v="Świnoujście"/>
    <s v="Wojska Polskiego"/>
    <s v="1"/>
    <s v="5"/>
    <m/>
    <m/>
    <s v="wspólnota samorządowa - gmina"/>
    <s v="811684290"/>
    <s v="Jednostka samorządu terytorialnego"/>
    <n v="84790"/>
    <s v="2011-03-22"/>
  </r>
  <r>
    <s v="RPZP.05.00.00"/>
    <s v="RPZP.05.05.00"/>
    <x v="0"/>
    <s v="RPZP.05.05.01-32-013/10-00"/>
    <e v="#N/A"/>
    <e v="#N/A"/>
    <s v="RPZP.05.05.01-32-013/10"/>
    <e v="#N/A"/>
    <s v="2011-03-17"/>
    <s v="2011 I półrocze"/>
    <s v="2011"/>
    <s v="2011-03-22"/>
    <s v="2011 I półrocze"/>
    <s v="2011"/>
    <s v="2009-11-27"/>
    <s v="2011-04-18"/>
    <s v="2011 I półrocze"/>
    <s v="2011"/>
    <s v="2011-03-17"/>
    <n v="20740"/>
    <n v="20740"/>
    <n v="20740"/>
    <n v="20740"/>
    <n v="0"/>
    <n v="100"/>
    <s v="Lokalny Prorgam Rewitalizacji Gmina Miasto Kołobrzeg"/>
    <s v="bez pomocy publicznej"/>
    <n v="20740"/>
    <n v="20740"/>
    <n v="0"/>
    <n v="0"/>
    <s v="Nie"/>
    <s v="61 Zintegrowane projekty na rzecz rewitalizacji obszarów miejskich i wiejskich"/>
    <s v="01 Pomoc bezzwrotna"/>
    <s v="01 Obszar miejski"/>
    <s v="22 Inne niewyszczególnione usługi"/>
    <s v="6711698541"/>
    <s v="Gmina Miasto Kołobrzeg"/>
    <s v="78-100"/>
    <s v="Kolobrzeg"/>
    <s v="Ratuszowa"/>
    <s v="13"/>
    <m/>
    <m/>
    <m/>
    <s v="wspólnota samorządowa - gmina"/>
    <s v="330920736"/>
    <s v="Jednostka samorządu terytorialnego"/>
    <n v="20740"/>
    <s v="2011-03-22"/>
  </r>
  <r>
    <s v="RPZP.05.00.00"/>
    <s v="RPZP.05.05.00"/>
    <x v="0"/>
    <s v="RPZP.05.05.01-32-015/10-00"/>
    <e v="#N/A"/>
    <e v="#N/A"/>
    <s v="RPZP.05.05.01-32-015/10"/>
    <e v="#N/A"/>
    <s v="2011-03-07"/>
    <s v="2011 I półrocze"/>
    <s v="2011"/>
    <s v="2011-03-22"/>
    <s v="2011 I półrocze"/>
    <s v="2011"/>
    <s v="2009-11-27"/>
    <s v="2011-05-04"/>
    <s v="2011 I półrocze"/>
    <s v="2011"/>
    <s v="2011-03-07"/>
    <n v="22500"/>
    <n v="22500"/>
    <n v="22500"/>
    <n v="22500"/>
    <n v="0"/>
    <n v="100"/>
    <s v="Lokalny Program Rewitalizacji Gmina Dębno"/>
    <s v="bez pomocy publicznej"/>
    <n v="22500"/>
    <n v="22500"/>
    <n v="0"/>
    <n v="0"/>
    <s v="Nie"/>
    <s v="61 Zintegrowane projekty na rzecz rewitalizacji obszarów miejskich i wiejskich"/>
    <s v="01 Pomoc bezzwrotna"/>
    <s v="01 Obszar miejski"/>
    <s v="22 Inne niewyszczególnione usługi"/>
    <s v="5971627649"/>
    <s v="Gmina Dębno"/>
    <s v="74-400"/>
    <s v="Dębno"/>
    <s v="Piłsudskiego"/>
    <s v="5"/>
    <m/>
    <m/>
    <m/>
    <s v="wspólnota samorządowa - gmina"/>
    <s v="210966993"/>
    <s v="Jednostka samorządu terytorialnego"/>
    <n v="22500"/>
    <s v="2011-03-22"/>
  </r>
  <r>
    <s v="RPZP.05.00.00"/>
    <s v="RPZP.05.05.00"/>
    <x v="0"/>
    <s v="RPZP.05.05.01-32-014/10-00"/>
    <e v="#N/A"/>
    <e v="#N/A"/>
    <s v="RPZP.05.05.01-32-014/10"/>
    <e v="#N/A"/>
    <s v="2011-03-10"/>
    <s v="2011 I półrocze"/>
    <s v="2011"/>
    <s v="2011-03-22"/>
    <s v="2011 I półrocze"/>
    <s v="2011"/>
    <s v="2009-11-27"/>
    <s v="2011-05-13"/>
    <s v="2011 I półrocze"/>
    <s v="2011"/>
    <s v="2011-03-10"/>
    <n v="21697.7"/>
    <n v="21697.7"/>
    <n v="21697.7"/>
    <n v="21697.7"/>
    <n v="0"/>
    <n v="100"/>
    <s v="Lokalny Program Rewitalizacji Gmina Barlinek"/>
    <s v="bez pomocy publicznej"/>
    <n v="21697.7"/>
    <n v="21697.7"/>
    <n v="0"/>
    <n v="0"/>
    <s v="Nie"/>
    <s v="61 Zintegrowane projekty na rzecz rewitalizacji obszarów miejskich i wiejskich"/>
    <s v="01 Pomoc bezzwrotna"/>
    <s v="01 Obszar miejski"/>
    <s v="22 Inne niewyszczególnione usługi"/>
    <s v="5971648491"/>
    <s v="Gmina Barlinek"/>
    <s v="74-320"/>
    <s v="Barlinek"/>
    <s v="Niepodległości"/>
    <s v="20"/>
    <m/>
    <m/>
    <m/>
    <s v="wspólnota samorządowa - gmina"/>
    <s v="210967047"/>
    <s v="Jednostka samorządu terytorialnego"/>
    <n v="21697.7"/>
    <s v="2011-03-22"/>
  </r>
  <r>
    <s v="RPZP.05.00.00"/>
    <s v="RPZP.05.05.00"/>
    <x v="0"/>
    <s v="RPZP.05.05.01-32-012/10-01"/>
    <e v="#N/A"/>
    <e v="#N/A"/>
    <s v="RPZP.05.05.01-32-012/10"/>
    <e v="#N/A"/>
    <s v="2011-03-14"/>
    <s v="2011 I półrocze"/>
    <s v="2011"/>
    <s v="2011-03-22"/>
    <s v="2011 I półrocze"/>
    <s v="2011"/>
    <s v="2009-11-27"/>
    <s v="2011-05-13"/>
    <s v="2011 I półrocze"/>
    <s v="2011"/>
    <s v="2011-04-07"/>
    <n v="45140"/>
    <n v="45140"/>
    <n v="45140"/>
    <n v="45140"/>
    <n v="0"/>
    <n v="100"/>
    <s v="Lokalny program Rewitalizacji Gmina Międzyzdroje"/>
    <s v="bez pomocy publicznej"/>
    <n v="45140"/>
    <n v="45140"/>
    <n v="0"/>
    <n v="0"/>
    <s v="Nie"/>
    <s v="61 Zintegrowane projekty na rzecz rewitalizacji obszarów miejskich i wiejskich"/>
    <s v="01 Pomoc bezzwrotna"/>
    <s v="01 Obszar miejski"/>
    <s v="22 Inne niewyszczególnione usługi"/>
    <s v="9860157042"/>
    <s v="Gmina Miedzyzdroje"/>
    <s v="72-500"/>
    <s v="Międzyzdroje"/>
    <s v="Książąt Pomorskich"/>
    <s v="5"/>
    <m/>
    <m/>
    <m/>
    <s v="wspólnota samorządowa - gmina"/>
    <s v="811685591"/>
    <s v="Jednostka samorządu terytorialnego"/>
    <n v="45140"/>
    <s v="2011-04-26"/>
  </r>
  <r>
    <s v="RPZP.06.00.00"/>
    <s v="RPZP.06.06.00"/>
    <x v="1"/>
    <s v="RPZP.06.06.01-32-003/10-00"/>
    <e v="#N/A"/>
    <e v="#N/A"/>
    <s v="RPZP.06.06.01-32-003/10"/>
    <e v="#N/A"/>
    <s v="2011-03-11"/>
    <s v="2011 I półrocze"/>
    <s v="2011"/>
    <s v="2011-03-24"/>
    <s v="2011 I półrocze"/>
    <s v="2011"/>
    <s v="2009-11-27"/>
    <s v="2011-04-07"/>
    <s v="2011 I półrocze"/>
    <s v="2011"/>
    <s v="2011-03-11"/>
    <n v="26840"/>
    <n v="26840"/>
    <n v="26840"/>
    <n v="26840"/>
    <n v="0"/>
    <n v="100"/>
    <s v="Lokalny Program Rewitalizacji Gmina Police"/>
    <s v="bez pomocy publicznej"/>
    <n v="26840"/>
    <n v="26840"/>
    <n v="0"/>
    <n v="0"/>
    <s v="Nie"/>
    <s v="61 Zintegrowane projekty na rzecz rewitalizacji obszarów miejskich i wiejskich"/>
    <s v="01 Pomoc bezzwrotna"/>
    <s v="01 Obszar miejski"/>
    <s v="22 Inne niewyszczególnione usługi"/>
    <s v="8511000695"/>
    <s v="Gmina Police"/>
    <s v="72-010"/>
    <s v="Police"/>
    <s v="Stefana Batorego"/>
    <s v="3"/>
    <s v="-"/>
    <m/>
    <m/>
    <s v="wspólnota samorządowa - gmina"/>
    <s v="811685390"/>
    <s v="Jednostka samorządu terytorialnego"/>
    <n v="26840"/>
    <s v="2011-03-24"/>
  </r>
  <r>
    <s v="RPZP.06.00.00"/>
    <s v="RPZP.06.06.00"/>
    <x v="1"/>
    <s v="RPZP.06.06.01-32-001/10-00"/>
    <e v="#N/A"/>
    <e v="#N/A"/>
    <s v="RPZP.06.06.01-32-001/10"/>
    <e v="#N/A"/>
    <s v="2011-03-11"/>
    <s v="2011 I półrocze"/>
    <s v="2011"/>
    <s v="2011-03-22"/>
    <s v="2011 I półrocze"/>
    <s v="2011"/>
    <s v="2009-11-27"/>
    <s v="2011-04-08"/>
    <s v="2011 I półrocze"/>
    <s v="2011"/>
    <s v="2011-03-11"/>
    <n v="19520"/>
    <n v="19520"/>
    <n v="19520"/>
    <n v="19520"/>
    <n v="0"/>
    <n v="100"/>
    <s v="Lokalny Program Rewitalizacji Gmina – Miasto Stargard Szczeciński"/>
    <s v="bez pomocy publicznej"/>
    <n v="19520"/>
    <n v="19520"/>
    <n v="0"/>
    <n v="0"/>
    <s v="Nie"/>
    <s v="61 Zintegrowane projekty na rzecz rewitalizacji obszarów miejskich i wiejskich"/>
    <s v="01 Pomoc bezzwrotna"/>
    <s v="01 Obszar miejski"/>
    <s v="22 Inne niewyszczególnione usługi"/>
    <s v="8542228873"/>
    <s v="Gmina Miasto Stargard Szczeciński"/>
    <s v="73-110"/>
    <s v="Stargard Szczecinski"/>
    <s v="Czarnieckiego"/>
    <s v="17"/>
    <m/>
    <m/>
    <m/>
    <s v="wspólnota samorządowa - gmina"/>
    <s v="811685734"/>
    <s v="Jednostka samorządu terytorialnego"/>
    <n v="19520"/>
    <s v="2011-03-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">
  <r>
    <x v="0"/>
    <x v="0"/>
    <x v="0"/>
    <m/>
    <s v="RPZP.06.06.01-32-003/10-00"/>
    <s v="RPZP.06.06.01-32-003/10"/>
    <s v="RPZP.06.06.01-32-003/10"/>
    <e v="#N/A"/>
    <s v="RPZP.06.06.01-32-003/10-01"/>
    <s v="RPZP.06.06.01-32-003/10-01"/>
    <e v="#N/A"/>
    <e v="#N/A"/>
    <s v="Gmina Police"/>
    <s v="8511000695"/>
    <s v="2011-07-20"/>
    <s v="2011-08-22"/>
    <s v="2011 II półrocze"/>
    <s v="2011"/>
    <s v="2011-08-04"/>
    <n v="26840"/>
    <s v="01 Obszar miejski"/>
    <s v="61 Zintegrowane projekty na rzecz rewitalizacji obszarów miejskich i wiejskich"/>
    <s v="22 Inne niewyszczególnione usługi"/>
    <s v="Gmina Police"/>
    <s v="wspólnota samorządowa - gmina"/>
    <s v="Jednostka samorządu terytorialnego"/>
    <s v="8511000695"/>
  </r>
  <r>
    <x v="1"/>
    <x v="1"/>
    <x v="1"/>
    <m/>
    <s v="RPZP.05.05.01-32-027/10-00"/>
    <s v="RPZP.05.05.01-32-027/10"/>
    <s v="RPZP.05.05.01-32-027/10"/>
    <e v="#N/A"/>
    <s v="RPZP.05.05.01-32-027/10-01"/>
    <s v="RPZP.05.05.01-32-027/10-01"/>
    <e v="#N/A"/>
    <e v="#N/A"/>
    <s v="Gmina Miasto Sławno"/>
    <s v="4990428873"/>
    <s v="2011-08-03"/>
    <s v="2011-08-22"/>
    <s v="2011 II półrocze"/>
    <s v="2011"/>
    <s v="2011-08-19"/>
    <n v="14999.9"/>
    <s v="01 Obszar miejski"/>
    <s v="61 Zintegrowane projekty na rzecz rewitalizacji obszarów miejskich i wiejskich"/>
    <s v="22 Inne niewyszczególnione usługi"/>
    <s v="Gmina Miasto Sławno"/>
    <s v="wspólnota samorządowa - gmina"/>
    <s v="Jednostka samorządu terytorialnego"/>
    <s v="4990428873"/>
  </r>
  <r>
    <x v="1"/>
    <x v="1"/>
    <x v="1"/>
    <m/>
    <s v="RPZP.05.05.01-32-015/10-00"/>
    <s v="RPZP.05.05.01-32-015/10"/>
    <s v="RPZP.05.05.01-32-015/10"/>
    <e v="#N/A"/>
    <s v="RPZP.05.05.01-32-015/10-01"/>
    <s v="RPZP.05.05.01-32-015/10-01"/>
    <e v="#N/A"/>
    <e v="#N/A"/>
    <s v="Gmina Dębno"/>
    <s v="5971627649"/>
    <s v="2011-09-21"/>
    <s v="2011-09-29"/>
    <s v="2011 II półrocze"/>
    <s v="2011"/>
    <s v="2011-10-04"/>
    <n v="22500"/>
    <s v="01 Obszar miejski"/>
    <s v="61 Zintegrowane projekty na rzecz rewitalizacji obszarów miejskich i wiejskich"/>
    <s v="22 Inne niewyszczególnione usługi"/>
    <s v="Gmina Dębno"/>
    <s v="wspólnota samorządowa - gmina"/>
    <s v="Jednostka samorządu terytorialnego"/>
    <s v="5971627649"/>
  </r>
  <r>
    <x v="1"/>
    <x v="1"/>
    <x v="1"/>
    <m/>
    <s v="RPZP.05.05.01-32-013/10-00"/>
    <s v="RPZP.05.05.01-32-013/10"/>
    <s v="RPZP.05.05.01-32-013/10"/>
    <e v="#N/A"/>
    <s v="RPZP.05.05.01-32-013/10-01"/>
    <s v="RPZP.05.05.01-32-013/10-01"/>
    <e v="#N/A"/>
    <e v="#N/A"/>
    <s v="Gmina Miasto Kołobrzeg"/>
    <s v="6711698541"/>
    <s v="2011-08-24"/>
    <s v="2011-09-29"/>
    <s v="2011 II półrocze"/>
    <s v="2011"/>
    <s v="2011-09-09"/>
    <n v="20740"/>
    <s v="01 Obszar miejski"/>
    <s v="61 Zintegrowane projekty na rzecz rewitalizacji obszarów miejskich i wiejskich"/>
    <s v="22 Inne niewyszczególnione usługi"/>
    <s v="Gmina Miasto Kołobrzeg"/>
    <s v="wspólnota samorządowa - gmina"/>
    <s v="Jednostka samorządu terytorialnego"/>
    <s v="6711698541"/>
  </r>
  <r>
    <x v="1"/>
    <x v="1"/>
    <x v="1"/>
    <m/>
    <s v="RPZP.05.05.01-32-006/10-00"/>
    <s v="RPZP.05.05.01-32-006/10"/>
    <s v="RPZP.05.05.01-32-006/10"/>
    <e v="#N/A"/>
    <s v="RPZP.05.05.01-32-006/10-01"/>
    <s v="RPZP.05.05.01-32-006/10-01"/>
    <e v="#N/A"/>
    <e v="#N/A"/>
    <s v="Gmina Miasto Świnoujście"/>
    <s v="8551571375"/>
    <s v="2011-08-24"/>
    <s v="2011-09-29"/>
    <s v="2011 II półrocze"/>
    <s v="2011"/>
    <s v="2011-09-09"/>
    <n v="50000"/>
    <s v="01 Obszar miejski"/>
    <s v="61 Zintegrowane projekty na rzecz rewitalizacji obszarów miejskich i wiejskich"/>
    <s v="22 Inne niewyszczególnione usługi"/>
    <s v="Gmina Miasto Świnoujście"/>
    <s v="wspólnota samorządowa - gmina"/>
    <s v="Jednostka samorządu terytorialnego"/>
    <s v="8551571375"/>
  </r>
  <r>
    <x v="0"/>
    <x v="0"/>
    <x v="0"/>
    <m/>
    <s v="RPZP.06.06.01-32-001/10-00"/>
    <s v="RPZP.06.06.01-32-001/10"/>
    <s v="RPZP.06.06.01-32-001/10"/>
    <e v="#N/A"/>
    <s v="RPZP.06.06.01-32-001/10-01"/>
    <s v="RPZP.06.06.01-32-001/10-01"/>
    <e v="#N/A"/>
    <e v="#N/A"/>
    <s v="Gmina Miasto Stargard Szczeciński"/>
    <s v="8542228873"/>
    <s v="2011-10-03"/>
    <s v="2011-10-25"/>
    <s v="2011 II półrocze"/>
    <s v="2011"/>
    <s v="2011-10-19"/>
    <n v="19520"/>
    <s v="01 Obszar miejski"/>
    <s v="61 Zintegrowane projekty na rzecz rewitalizacji obszarów miejskich i wiejskich"/>
    <s v="22 Inne niewyszczególnione usługi"/>
    <s v="Gmina Miasto Stargard Szczeciński"/>
    <s v="wspólnota samorządowa - gmina"/>
    <s v="Jednostka samorządu terytorialnego"/>
    <s v="8542228873"/>
  </r>
  <r>
    <x v="1"/>
    <x v="1"/>
    <x v="1"/>
    <s v="RPZP.05.05.01-32-012/10-01"/>
    <s v="RPZP.05.05.01-32-012/10-01"/>
    <s v="RPZP.05.05.01-32-012/10"/>
    <s v="RPZP.05.05.01-32-012/10"/>
    <e v="#N/A"/>
    <s v="RPZP.05.05.01-32-012/10-01"/>
    <s v="RPZP.05.05.01-32-012/10-01"/>
    <e v="#N/A"/>
    <e v="#N/A"/>
    <s v="Gmina Miedzyzdroje"/>
    <s v="9860157042"/>
    <s v="2011-10-17"/>
    <s v="2011-10-25"/>
    <s v="2011 II półrocze"/>
    <s v="2011"/>
    <s v="2011-10-26"/>
    <n v="45140"/>
    <s v="01 Obszar miejski"/>
    <s v="61 Zintegrowane projekty na rzecz rewitalizacji obszarów miejskich i wiejskich"/>
    <s v="22 Inne niewyszczególnione usługi"/>
    <s v="Gmina Miedzyzdroje"/>
    <s v="wspólnota samorządowa - gmina"/>
    <s v="Jednostka samorządu terytorialnego"/>
    <s v="9860157042"/>
  </r>
  <r>
    <x v="1"/>
    <x v="1"/>
    <x v="1"/>
    <m/>
    <s v="RPZP.05.05.01-32-014/10-00"/>
    <s v="RPZP.05.05.01-32-014/10"/>
    <s v="RPZP.05.05.01-32-014/10"/>
    <e v="#N/A"/>
    <s v="RPZP.05.05.01-32-014/10-01"/>
    <s v="RPZP.05.05.01-32-014/10-01"/>
    <e v="#N/A"/>
    <e v="#N/A"/>
    <s v="Gmina Barlinek"/>
    <s v="5971648491"/>
    <s v="2011-10-13"/>
    <s v="2011-11-08"/>
    <s v="2011 II półrocze"/>
    <s v="2011"/>
    <s v="2011-10-26"/>
    <n v="21697.7"/>
    <s v="01 Obszar miejski"/>
    <s v="61 Zintegrowane projekty na rzecz rewitalizacji obszarów miejskich i wiejskich"/>
    <s v="22 Inne niewyszczególnione usługi"/>
    <s v="Gmina Barlinek"/>
    <s v="wspólnota samorządowa - gmina"/>
    <s v="Jednostka samorządu terytorialnego"/>
    <s v="5971648491"/>
  </r>
  <r>
    <x v="1"/>
    <x v="1"/>
    <x v="1"/>
    <s v="RPZP.05.05.01-32-020/11-01"/>
    <s v="RPZP.05.05.01-32-020/11-01"/>
    <s v="RPZP.05.05.01-32-020/11"/>
    <s v="RPZP.05.05.01-32-020/11"/>
    <s v="WND-RPZP.05.05.01-32-020/11"/>
    <s v="RPZP.05.05.01-32-020/11-01"/>
    <s v="RPZP.05.05.01-32-020/11-01"/>
    <s v="WNP-RPZP.05.05.01-32-020/11-01"/>
    <s v="7925c3cc3d"/>
    <s v="Gmina Miejska Świdwin"/>
    <s v="6722003749"/>
    <s v="2012-12-10"/>
    <s v="2012-12-14"/>
    <s v="2012 II półrocze"/>
    <s v="2012"/>
    <s v="2012-12-28"/>
    <n v="1265060.26"/>
    <s v="01 Obszar miejski"/>
    <s v="61 Zintegrowane projekty na rzecz rewitalizacji obszarów miejskich i wiejskich"/>
    <s v="22 Inne niewyszczególnione usługi"/>
    <s v="Gmina Miejska Świdwin"/>
    <s v="wspólnota samorządowa"/>
    <s v="jednostka samorządu terytorialnego, związek lub stowarzyszenie jst"/>
    <s v="6722003749"/>
  </r>
  <r>
    <x v="0"/>
    <x v="0"/>
    <x v="0"/>
    <s v="RPZP.06.06.01-32-005/11-04"/>
    <s v="RPZP.06.06.01-32-005/11-04"/>
    <s v="RPZP.06.06.01-32-005/11"/>
    <s v="RPZP.06.06.01-32-005/11"/>
    <s v="WND-RPZP.06.06.01-32-005/11"/>
    <s v="RPZP.06.06.01-32-005/11-06"/>
    <s v="RPZP.06.06.01-32-005/11-06"/>
    <s v="WNP-RPZP.06.06.01-32-005/11-06/K01"/>
    <s v="cfa7ebc76c"/>
    <s v="Wspólnota Mieszkaniowa przy ul. Bohaterów Getta Warszawskiego 22 w Szczecinie"/>
    <s v="8522226724"/>
    <s v="2013-11-28"/>
    <s v="2013-12-05"/>
    <s v="2013 II półrocze"/>
    <s v="2013"/>
    <s v="2013-12-18"/>
    <n v="112138.55"/>
    <s v="01 Obszar miejski"/>
    <s v="78 Infrastruktura mieszkalnictwa"/>
    <s v="22 Inne niewyszczególnione usługi"/>
    <s v="Wspólnota Mieszkaniowa przy ul. Bohaterów Getta Warszawskiego 22 w Szczecinie"/>
    <s v="wspólnota mieszkaniowa"/>
    <s v="spółdzielnia lub wspólnota mieszkaniowa, TBS"/>
    <s v="8522226724"/>
  </r>
  <r>
    <x v="1"/>
    <x v="1"/>
    <x v="1"/>
    <s v="RPZP.05.05.01-32-013/11-05"/>
    <s v="RPZP.05.05.01-32-013/11-05"/>
    <s v="RPZP.05.05.01-32-013/11"/>
    <s v="RPZP.05.05.01-32-013/11"/>
    <s v="WND-RPZP.05.05.01-32-013/11"/>
    <s v="RPZP.05.05.01-32-013/11-05"/>
    <s v="RPZP.05.05.01-32-013/11-05"/>
    <s v="WNP-RPZP.05.05.01-32-013/11-05/K01"/>
    <s v="f850415132"/>
    <s v="Wspólnota Mieszkaniowa nieruchomości przy ul. Niepodległości 22 w Barlinku"/>
    <s v="5971498347"/>
    <s v="2013-12-06"/>
    <s v="2013-12-09"/>
    <s v="2013 II półrocze"/>
    <s v="2013"/>
    <s v="2013-12-18"/>
    <n v="940409.98"/>
    <s v="01 Obszar miejski"/>
    <s v="78 Infrastruktura mieszkalnictwa"/>
    <s v="22 Inne niewyszczególnione usługi"/>
    <s v="Wspólnota Mieszkaniowa nieruchomości przy ul. Niepodległości 22 w Barlinku"/>
    <s v="wspólnota mieszkaniowa"/>
    <s v="spółdzielnia lub wspólnota mieszkaniowa, TBS"/>
    <s v="5971498347"/>
  </r>
  <r>
    <x v="0"/>
    <x v="0"/>
    <x v="0"/>
    <s v="RPZP.06.06.01-32-008/11-03"/>
    <s v="RPZP.06.06.01-32-008/11-03"/>
    <s v="RPZP.06.06.01-32-008/11"/>
    <s v="RPZP.06.06.01-32-008/11"/>
    <s v="WND-RPZP.06.06.01-32-008/11"/>
    <s v="RPZP.06.06.01-32-008/11-06"/>
    <s v="RPZP.06.06.01-32-008/11-06"/>
    <s v="WNP-RPZP.06.06.01-32-008/11-06/K01"/>
    <s v="f091dddea0"/>
    <s v="Wspólnota Mieszkaniowa przy ul. Królowej Jadwigi 4 w Szczecinie"/>
    <s v="8522216884"/>
    <s v="2013-12-09"/>
    <s v="2013-12-12"/>
    <s v="2013 II półrocze"/>
    <s v="2013"/>
    <s v="2013-12-30"/>
    <n v="132875.72"/>
    <s v="01 Obszar miejski"/>
    <s v="78 Infrastruktura mieszkalnictwa"/>
    <s v="22 Inne niewyszczególnione usługi"/>
    <s v="Wspólnota Mieszkaniowa przy ul. Królowej Jadwigi 4 w Szczecinie"/>
    <s v="wspólnota mieszkaniowa"/>
    <s v="spółdzielnia lub wspólnota mieszkaniowa, TBS"/>
    <s v="8522216884"/>
  </r>
  <r>
    <x v="1"/>
    <x v="1"/>
    <x v="1"/>
    <s v="RPZP.05.05.01-32-019/11-02"/>
    <s v="RPZP.05.05.01-32-019/11-02"/>
    <s v="RPZP.05.05.01-32-019/11"/>
    <s v="RPZP.05.05.01-32-019/11"/>
    <s v="WND-RPZP.05.05.01-32-019/11"/>
    <s v="RPZP.05.05.01-32-019/11-04"/>
    <s v="RPZP.05.05.01-32-019/11-04"/>
    <s v="WNP-RPZP.05.05.01-32-019/11-04/K02"/>
    <s v="3ea367f89d"/>
    <s v="Wspólnota Mieszkaniowa „Wenecja” ul. Sikorskiego 7b 74-240 Lipiany"/>
    <s v="8531457819"/>
    <s v="2013-12-05"/>
    <s v="2013-12-16"/>
    <s v="2013 II półrocze"/>
    <s v="2013"/>
    <s v="2013-12-30"/>
    <n v="109206.73"/>
    <s v="05 Obszary wiejskie (poza obszarami górskimi, wyspami lub o niskiej i bardzo niskiej gęstości zaludnienia)"/>
    <s v="78 Infrastruktura mieszkalnictwa"/>
    <s v="22 Inne niewyszczególnione usługi"/>
    <s v="Wspólnota Mieszkaniowa „Wenecja” ul. Sikorskiego 7b 74-240 Lipiany"/>
    <s v="wspólnota mieszkaniowa"/>
    <s v="spółdzielnia lub wspólnota mieszkaniowa, TBS"/>
    <s v="8531457819"/>
  </r>
  <r>
    <x v="1"/>
    <x v="1"/>
    <x v="1"/>
    <s v="RPZP.05.05.01-32-031/11-03"/>
    <s v="RPZP.05.05.01-32-031/11-03"/>
    <s v="RPZP.05.05.01-32-031/11"/>
    <s v="RPZP.05.05.01-32-031/11"/>
    <s v="WND-RPZP.05.05.01-32-031/11"/>
    <s v="RPZP.05.05.01-32-031/11-06"/>
    <s v="RPZP.05.05.01-32-031/11-06"/>
    <s v="WNP-RPZP.05.05.01-32-031/11-06/K01"/>
    <s v="c1e624586c"/>
    <s v="Gmina Barlinek"/>
    <s v="5971648491"/>
    <s v="2014-01-16"/>
    <s v="2014-01-29"/>
    <s v="2014 I półrocze"/>
    <s v="2014"/>
    <s v="2014-02-11"/>
    <n v="385812.87"/>
    <s v="01 Obszar miejski"/>
    <s v="61 Zintegrowane projekty na rzecz rewitalizacji obszarów miejskich i wiejskich"/>
    <s v="22 Inne niewyszczególnione usługi"/>
    <s v="Gmina Barlinek"/>
    <s v="wspólnota samorządowa"/>
    <s v="jednostka samorządu terytorialnego, związek lub stowarzyszenie jst"/>
    <s v="5971648491"/>
  </r>
  <r>
    <x v="0"/>
    <x v="0"/>
    <x v="0"/>
    <s v="RPZP.06.06.01-32-007/11-04"/>
    <s v="RPZP.06.06.01-32-007/11-04"/>
    <s v="RPZP.06.06.01-32-007/11"/>
    <s v="RPZP.06.06.01-32-007/11"/>
    <s v="WND-RPZP.06.06.01-32-007/11"/>
    <s v="RPZP.06.06.01-32-007/11-06"/>
    <s v="RPZP.06.06.01-32-007/11-06"/>
    <s v="WNP-RPZP.06.06.01-32-007/11-06/K01"/>
    <s v="3a05bfaed1"/>
    <s v="Wspólnota Mieszkaniowa przy ul. Bohaterów Getta Warszawskiego 23 w Szczecinie"/>
    <s v="8522231530"/>
    <s v="2014-02-11"/>
    <s v="2014-02-19"/>
    <s v="2014 I półrocze"/>
    <s v="2014"/>
    <s v="2014-02-25"/>
    <n v="130108.21"/>
    <s v="01 Obszar miejski"/>
    <s v="78 Infrastruktura mieszkalnictwa"/>
    <s v="22 Inne niewyszczególnione usługi"/>
    <s v="Wspólnota Mieszkaniowa przy ul. Bohaterów Getta Warszawskiego 23 w Szczecinie"/>
    <s v="wspólnota mieszkaniowa"/>
    <s v="spółdzielnia lub wspólnota mieszkaniowa, TBS"/>
    <s v="8522231530"/>
  </r>
  <r>
    <x v="0"/>
    <x v="0"/>
    <x v="0"/>
    <s v="RPZP.06.06.01-32-009/11-04"/>
    <s v="RPZP.06.06.01-32-009/11-04"/>
    <s v="RPZP.06.06.01-32-009/11"/>
    <s v="RPZP.06.06.01-32-009/11"/>
    <s v="WND-RPZP.06.06.01-32-009/11"/>
    <s v="RPZP.06.06.01-32-009/11-06"/>
    <s v="RPZP.06.06.01-32-009/11-06"/>
    <s v="WNP-RPZP.06.06.01-32-009/11-06/K02"/>
    <s v="d1703dace7"/>
    <s v="Wspólnota Mieszkaniowa przy ul. Królowej Jadwigi 43 w Szczecinie"/>
    <s v="8522216938"/>
    <s v="2014-03-03"/>
    <s v="2014-03-12"/>
    <s v="2014 I półrocze"/>
    <s v="2014"/>
    <s v="2014-03-18"/>
    <n v="238452.03"/>
    <s v="01 Obszar miejski"/>
    <s v="78 Infrastruktura mieszkalnictwa"/>
    <s v="22 Inne niewyszczególnione usługi"/>
    <s v="Wspólnota Mieszkaniowa przy ul. Królowej Jadwigi 43 w Szczecinie"/>
    <s v="wspólnota mieszkaniowa"/>
    <s v="spółdzielnia lub wspólnota mieszkaniowa, TBS"/>
    <s v="8522216938"/>
  </r>
  <r>
    <x v="1"/>
    <x v="1"/>
    <x v="1"/>
    <s v="RPZP.05.05.01-32-005/11-03"/>
    <s v="RPZP.05.05.01-32-005/11-03"/>
    <s v="RPZP.05.05.01-32-005/11"/>
    <s v="RPZP.05.05.01-32-005/11"/>
    <s v="WND-RPZP.05.05.01-32-005/11"/>
    <s v="RPZP.05.05.01-32-005/11-05"/>
    <s v="RPZP.05.05.01-32-005/11-05"/>
    <s v="WNP-RPZP.05.05.01-32-005/11-05/K01"/>
    <s v="eed3d001a3"/>
    <s v="Spółdzielnia Mieszkaniowa Lokatorsko - Własnościowa"/>
    <s v="8580004495"/>
    <s v="2014-02-21"/>
    <s v="2014-03-18"/>
    <s v="2014 I półrocze"/>
    <s v="2014"/>
    <s v="2014-03-25"/>
    <n v="490644.57"/>
    <s v="05 Obszary wiejskie (poza obszarami górskimi, wyspami lub o niskiej i bardzo niskiej gęstości zaludnienia)"/>
    <s v="78 Infrastruktura mieszkalnictwa"/>
    <s v="22 Inne niewyszczególnione usługi"/>
    <s v="Spółdzielnia Mieszkaniowa Lokatorsko - Własnościowa"/>
    <s v="spółdzielnia - małe przedsiębiorstwo"/>
    <s v="spółdzielnia lub wspólnota mieszkaniowa, TBS"/>
    <s v="8580004495"/>
  </r>
  <r>
    <x v="0"/>
    <x v="0"/>
    <x v="0"/>
    <s v="RPZP.06.06.01-32-002/11-03"/>
    <s v="RPZP.06.06.01-32-002/11-03"/>
    <s v="RPZP.06.06.01-32-002/11"/>
    <s v="RPZP.06.06.01-32-002/11"/>
    <s v="WND-RPZP.06.06.01-32-002/11"/>
    <s v="RPZP.06.06.01-32-002/11-04"/>
    <s v="RPZP.06.06.01-32-002/11-04"/>
    <s v="WNP-RPZP.06.06.01-32-002/11-04/K02"/>
    <s v="dd773db73c"/>
    <s v="Stargardzkie Centrum Kultury w Stargardzie Szczecińskim"/>
    <s v="8541003379"/>
    <s v="2014-02-25"/>
    <s v="2014-04-02"/>
    <s v="2014 I półrocze"/>
    <s v="2014"/>
    <s v="2014-04-09"/>
    <n v="632416.41"/>
    <s v="01 Obszar miejski"/>
    <s v="61 Zintegrowane projekty na rzecz rewitalizacji obszarów miejskich i wiejskich"/>
    <s v="22 Inne niewyszczególnione usługi"/>
    <s v="Stargardzkie Centrum Kultury w Stargardzie Szczecińskim"/>
    <s v="gminna samorządowa jednostka organizacyjna"/>
    <s v="instytucja kultury"/>
    <s v="8541003379"/>
  </r>
  <r>
    <x v="1"/>
    <x v="1"/>
    <x v="1"/>
    <s v="RPZP.05.05.01-32-027/11-02"/>
    <s v="RPZP.05.05.01-32-027/11-02"/>
    <s v="RPZP.05.05.01-32-027/11"/>
    <s v="RPZP.05.05.01-32-027/11"/>
    <s v="WND-RPZP.05.05.01-32-027/11"/>
    <s v="RPZP.05.05.01-32-027/11-01"/>
    <s v="RPZP.05.05.01-32-027/11-01"/>
    <s v="WNP-RPZP.05.05.01-32-027/11-01/K03"/>
    <s v="e277bce304"/>
    <s v="Zakład Gospodarki Mieszkaniowej"/>
    <s v="8550004059"/>
    <s v="2014-03-28"/>
    <s v="2014-04-14"/>
    <s v="2014 I półrocze"/>
    <s v="2014"/>
    <s v="2014-04-25"/>
    <n v="301531.57"/>
    <s v="01 Obszar miejski"/>
    <s v="61 Zintegrowane projekty na rzecz rewitalizacji obszarów miejskich i wiejskich"/>
    <s v="22 Inne niewyszczególnione usługi"/>
    <s v="Zakład Gospodarki Mieszkaniowej"/>
    <s v="gminna samorządowa jednostka organizacyjna"/>
    <s v="jednostka organizacyjna jst"/>
    <s v="8550004059"/>
  </r>
  <r>
    <x v="0"/>
    <x v="0"/>
    <x v="0"/>
    <s v="RPZP.06.06.01-32-006/11-02"/>
    <s v="RPZP.06.06.01-32-006/11-02"/>
    <s v="RPZP.06.06.01-32-006/11"/>
    <s v="RPZP.06.06.01-32-006/11"/>
    <s v="WND-RPZP.06.06.01-32-006/11"/>
    <s v="RPZP.06.06.01-32-006/11-04"/>
    <s v="RPZP.06.06.01-32-006/11-04"/>
    <s v="WNP-RPZP.06.06.01-32-006/11-04"/>
    <s v="74d6c6ffea"/>
    <s v="Wspólnota Mieszkaniowa przy ul. Bohaterów Getta Warszawskiego 5 w Szczecinie"/>
    <s v="8522231435"/>
    <s v="2014-05-15"/>
    <s v="2014-05-19"/>
    <s v="2014 I półrocze"/>
    <s v="2014"/>
    <s v="2014-06-03"/>
    <n v="101123.37"/>
    <s v="01 Obszar miejski"/>
    <s v="78 Infrastruktura mieszkalnictwa"/>
    <s v="22 Inne niewyszczególnione usługi"/>
    <s v="Wspólnota Mieszkaniowa przy ul. Bohaterów Getta Warszawskiego 5 w Szczecinie"/>
    <s v="wspólnota mieszkaniowa"/>
    <s v="spółdzielnia lub wspólnota mieszkaniowa, TBS"/>
    <s v="8522231435"/>
  </r>
  <r>
    <x v="1"/>
    <x v="1"/>
    <x v="1"/>
    <s v="RPZP.05.05.01-32-045/11-04"/>
    <s v="RPZP.05.05.01-32-045/11-04"/>
    <s v="RPZP.05.05.01-32-045/11"/>
    <s v="RPZP.05.05.01-32-045/11"/>
    <s v="WND-RPZP.05.05.01-32-045/11"/>
    <s v="RPZP.05.05.01-32-045/11-08"/>
    <s v="RPZP.05.05.01-32-045/11-08"/>
    <s v="WNP-RPZP.05.05.01-32-045/11-08/K01"/>
    <s v="6d34885374"/>
    <s v="Wspólnota Mieszkaniowa w Czaplinku przy ul. Leśników – bloki 22, 24, 26, 28"/>
    <s v="2530152888"/>
    <s v="2014-05-16"/>
    <s v="2014-05-19"/>
    <s v="2014 I półrocze"/>
    <s v="2014"/>
    <s v="2014-06-03"/>
    <n v="600875.6"/>
    <s v="01 Obszar miejski"/>
    <s v="78 Infrastruktura mieszkalnictwa"/>
    <s v="22 Inne niewyszczególnione usługi"/>
    <s v="Wspólnota Mieszkaniowa w Czaplinku przy ul. Leśników – bloki 22, 24, 26, 28"/>
    <s v="wspólnota mieszkaniowa"/>
    <s v="spółdzielnia lub wspólnota mieszkaniowa, TBS"/>
    <s v="2530152888"/>
  </r>
  <r>
    <x v="0"/>
    <x v="0"/>
    <x v="0"/>
    <s v="RPZP.06.06.01-32-011/11-01"/>
    <s v="RPZP.06.06.01-32-011/11-01"/>
    <s v="RPZP.06.06.01-32-011/11"/>
    <s v="RPZP.06.06.01-32-011/11"/>
    <s v="WND-RPZP.06.06.01-32-011/11"/>
    <s v="RPZP.06.06.01-32-011/11-05"/>
    <s v="RPZP.06.06.01-32-011/11-05"/>
    <s v="WNP-RPZP.06.06.01-32-011/11-05/K01"/>
    <s v="102509e7bf"/>
    <s v="Wspólnota Mieszkaniowa przy ulicy Królowej Jadwigi 46 w Szczecinie"/>
    <s v="8522217895"/>
    <s v="2014-05-16"/>
    <s v="2014-05-28"/>
    <s v="2014 I półrocze"/>
    <s v="2014"/>
    <s v="2014-06-10"/>
    <n v="176765.44"/>
    <s v="01 Obszar miejski"/>
    <s v="78 Infrastruktura mieszkalnictwa"/>
    <s v="22 Inne niewyszczególnione usługi"/>
    <s v="Wspólnota Mieszkaniowa przy ulicy Królowej Jadwigi 46 w Szczecinie"/>
    <s v="wspólnota mieszkaniowa"/>
    <s v="spółdzielnia lub wspólnota mieszkaniowa, TBS"/>
    <s v="8522217895"/>
  </r>
  <r>
    <x v="1"/>
    <x v="1"/>
    <x v="1"/>
    <s v="RPZP.05.05.01-32-043/11-01"/>
    <s v="RPZP.05.05.01-32-043/11-01"/>
    <s v="RPZP.05.05.01-32-043/11"/>
    <s v="RPZP.05.05.01-32-043/11"/>
    <s v="WND-RPZP.05.05.01-32-043/11"/>
    <s v="RPZP.05.05.01-32-043/11-03"/>
    <s v="RPZP.05.05.01-32-043/11-03"/>
    <s v="WNP-RPZP.05.05.01-32-043/11-03/K02"/>
    <s v="44aa13588f"/>
    <s v="Wspólnota Mieszkaniowa ul. Wyszyńskiego 6"/>
    <s v="8551513136"/>
    <s v="2014-06-25"/>
    <s v="2014-06-30"/>
    <s v="2014 I półrocze"/>
    <s v="2014"/>
    <s v="2014-07-10"/>
    <n v="151819.94"/>
    <s v="01 Obszar miejski"/>
    <s v="78 Infrastruktura mieszkalnictwa"/>
    <s v="22 Inne niewyszczególnione usługi"/>
    <s v="Wspólnota Mieszkaniowa ul. Wyszyńskiego 6"/>
    <s v="wspólnota mieszkaniowa"/>
    <s v="spółdzielnia lub wspólnota mieszkaniowa, TBS"/>
    <s v="8551513136"/>
  </r>
  <r>
    <x v="1"/>
    <x v="1"/>
    <x v="1"/>
    <s v="RPZP.05.05.01-32-039/11-04"/>
    <s v="RPZP.05.05.01-32-039/11-04"/>
    <s v="RPZP.05.05.01-32-039/11"/>
    <s v="RPZP.05.05.01-32-039/11"/>
    <s v="WND-RPZP.05.05.01-32-039/11"/>
    <s v="RPZP.05.05.01-32-039/11-09"/>
    <s v="RPZP.05.05.01-32-039/11-09"/>
    <s v="WNP-RPZP.05.05.01-32-039/11-09"/>
    <s v="13446a117a"/>
    <s v="Gmina Miasto Sławno"/>
    <s v="4990428873"/>
    <s v="2014-06-26"/>
    <s v="2014-06-30"/>
    <s v="2014 I półrocze"/>
    <s v="2014"/>
    <s v="2014-07-10"/>
    <n v="1548625.96"/>
    <s v="01 Obszar miejski"/>
    <s v="61 Zintegrowane projekty na rzecz rewitalizacji obszarów miejskich i wiejskich"/>
    <s v="22 Inne niewyszczególnione usługi"/>
    <s v="Gmina Miasto Sławno"/>
    <s v="wspólnota samorządowa"/>
    <s v="jednostka samorządu terytorialnego, związek lub stowarzyszenie jst"/>
    <s v="4990428873"/>
  </r>
  <r>
    <x v="0"/>
    <x v="0"/>
    <x v="0"/>
    <s v="RPZP.06.06.01-32-010/11-01"/>
    <s v="RPZP.06.06.01-32-010/11-01"/>
    <s v="RPZP.06.06.01-32-010/11"/>
    <s v="RPZP.06.06.01-32-010/11"/>
    <s v="WND-RPZP.06.06.01-32-010/11"/>
    <s v="RPZP.06.06.01-32-010/11-05"/>
    <s v="RPZP.06.06.01-32-010/11-05"/>
    <s v="WNP-RPZP.06.06.01-32-010/11-05/K01"/>
    <s v="b988a1bd22"/>
    <s v="Wspólnota Mieszkaniowa przy ul. Królowej Jadwigi 44 w Szczecinie"/>
    <s v="8522217903"/>
    <s v="2014-07-18"/>
    <s v="2014-07-29"/>
    <s v="2014 II półrocze"/>
    <s v="2014"/>
    <s v="2014-08-11"/>
    <n v="211727.49"/>
    <s v="01 Obszar miejski"/>
    <s v="78 Infrastruktura mieszkalnictwa"/>
    <s v="22 Inne niewyszczególnione usługi"/>
    <s v="Wspólnota Mieszkaniowa przy ul. Królowej Jadwigi 44 w Szczecinie"/>
    <s v="wspólnota mieszkaniowa"/>
    <s v="spółdzielnia lub wspólnota mieszkaniowa, TBS"/>
    <s v="8522217903"/>
  </r>
  <r>
    <x v="1"/>
    <x v="1"/>
    <x v="1"/>
    <s v="RPZP.05.05.01-32-041/11-05"/>
    <s v="RPZP.05.05.01-32-041/11-05"/>
    <s v="RPZP.05.05.01-32-041/11"/>
    <s v="RPZP.05.05.01-32-041/11"/>
    <s v="WND-RPZP.05.05.01-32-041/11"/>
    <s v="RPZP.05.05.01-32-041/11-04"/>
    <s v="RPZP.05.05.01-32-041/11-04"/>
    <s v="WNP-RPZP.05.05.01-32-041/11-04/K01"/>
    <s v="30ff14b164"/>
    <s v="Miasto Białogard"/>
    <s v="6721001814"/>
    <s v="2014-07-24"/>
    <s v="2014-08-13"/>
    <s v="2014 II półrocze"/>
    <s v="2014"/>
    <s v="2014-08-26"/>
    <n v="1155228.28"/>
    <s v="01 Obszar miejski"/>
    <s v="61 Zintegrowane projekty na rzecz rewitalizacji obszarów miejskich i wiejskich"/>
    <s v="22 Inne niewyszczególnione usługi"/>
    <s v="Miasto Białogard"/>
    <s v="wspólnota samorządowa"/>
    <s v="jednostka samorządu terytorialnego, związek lub stowarzyszenie jst"/>
    <s v="6721001814"/>
  </r>
  <r>
    <x v="1"/>
    <x v="1"/>
    <x v="1"/>
    <s v="RPZP.05.05.01-32-007/11-03"/>
    <s v="RPZP.05.05.01-32-007/11-03"/>
    <s v="RPZP.05.05.01-32-007/11"/>
    <s v="RPZP.05.05.01-32-007/11"/>
    <s v="WND-RPZP.05.05.01-32-007/11"/>
    <s v="RPZP.05.05.01-32-007/11-10"/>
    <s v="RPZP.05.05.01-32-007/11-10"/>
    <s v="WNP-RPZP.05.05.01-32-007/11-10/K01"/>
    <s v="740f6d1a92"/>
    <s v="Gmina Miasto Kołobrzeg"/>
    <s v="6711698541"/>
    <s v="2014-08-27"/>
    <s v="2014-09-02"/>
    <s v="2014 II półrocze"/>
    <s v="2014"/>
    <s v="2014-09-11"/>
    <n v="1414583.49"/>
    <s v="01 Obszar miejski"/>
    <s v="61 Zintegrowane projekty na rzecz rewitalizacji obszarów miejskich i wiejskich"/>
    <s v="22 Inne niewyszczególnione usługi"/>
    <s v="Gmina Miasto Kołobrzeg"/>
    <s v="wspólnota samorządowa"/>
    <s v="jednostka samorządu terytorialnego, związek lub stowarzyszenie jst"/>
    <s v="6711698541"/>
  </r>
  <r>
    <x v="1"/>
    <x v="1"/>
    <x v="1"/>
    <s v="RPZP.05.05.01-32-024/11-03"/>
    <s v="RPZP.05.05.01-32-024/11-03"/>
    <s v="RPZP.05.05.01-32-024/11"/>
    <s v="RPZP.05.05.01-32-024/11"/>
    <s v="WND-RPZP.05.05.01-32-024/11"/>
    <s v="RPZP.05.05.01-32-024/11-05"/>
    <s v="RPZP.05.05.01-32-024/11-05"/>
    <s v="WNP-RPZP.05.05.01-32-024/11-05/K01"/>
    <s v="7c27278af5"/>
    <s v="Gmina Miasto Świnoujście"/>
    <s v="8551571375"/>
    <s v="2014-09-15"/>
    <s v="2014-09-17"/>
    <s v="2014 II półrocze"/>
    <s v="2014"/>
    <s v="2014-09-25"/>
    <n v="599215.93999999994"/>
    <s v="01 Obszar miejski"/>
    <s v="61 Zintegrowane projekty na rzecz rewitalizacji obszarów miejskich i wiejskich"/>
    <s v="22 Inne niewyszczególnione usługi"/>
    <s v="Gmina Miasto Świnoujście"/>
    <s v="wspólnota samorządowa"/>
    <s v="jednostka samorządu terytorialnego, związek lub stowarzyszenie jst"/>
    <s v="8551571375"/>
  </r>
  <r>
    <x v="1"/>
    <x v="1"/>
    <x v="1"/>
    <s v="RPZP.05.05.01-32-026/11-01"/>
    <s v="RPZP.05.05.01-32-026/11-01"/>
    <s v="RPZP.05.05.01-32-026/11"/>
    <s v="RPZP.05.05.01-32-026/11"/>
    <s v="WND-RPZP.05.05.01-32-026/11"/>
    <s v="RPZP.05.05.01-32-026/11-01"/>
    <s v="RPZP.05.05.01-32-026/11-01"/>
    <s v="WNP-RPZP.05.05.01-32-026/11-01/K02"/>
    <s v="443cef18a2"/>
    <s v="Zakład Gospodarki Mieszkaniowej"/>
    <s v="8550004059"/>
    <s v="2014-10-10"/>
    <s v="2014-10-21"/>
    <s v="2014 II półrocze"/>
    <s v="2014"/>
    <s v="2014-11-03"/>
    <n v="67161.95"/>
    <s v="01 Obszar miejski"/>
    <s v="78 Infrastruktura mieszkalnictwa"/>
    <s v="22 Inne niewyszczególnione usługi"/>
    <s v="Zakład Gospodarki Mieszkaniowej"/>
    <s v="gminna samorządowa jednostka organizacyjna"/>
    <s v="jednostka organizacyjna jst"/>
    <s v="8550004059"/>
  </r>
  <r>
    <x v="1"/>
    <x v="1"/>
    <x v="1"/>
    <s v="RPZP.05.05.01-32-001/11-05"/>
    <s v="RPZP.05.05.01-32-001/11-05"/>
    <s v="RPZP.05.05.01-32-001/11"/>
    <s v="RPZP.05.05.01-32-001/11"/>
    <s v="WND-RPZP.05.05.01-32-001/11"/>
    <s v="RPZP.05.05.01-32-001/11-06"/>
    <s v="RPZP.05.05.01-32-001/11-06"/>
    <s v="WNP-RPZP.05.05.01-32-001/11-06/K01"/>
    <s v="ef1e3b8042"/>
    <s v="Gmina Mieszkowice"/>
    <s v="8581730944"/>
    <s v="2014-10-16"/>
    <s v="2014-11-19"/>
    <s v="2014 II półrocze"/>
    <s v="2014"/>
    <s v="2014-11-26"/>
    <n v="378208.78"/>
    <s v="05 Obszary wiejskie (poza obszarami górskimi, wyspami lub o niskiej i bardzo niskiej gęstości zaludnienia)"/>
    <s v="78 Infrastruktura mieszkalnictwa"/>
    <s v="22 Inne niewyszczególnione usługi"/>
    <s v="Gmina Mieszkowice"/>
    <s v="wspólnota samorządowa"/>
    <s v="jednostka samorządu terytorialnego, związek lub stowarzyszenie jst"/>
    <s v="8581730944"/>
  </r>
  <r>
    <x v="2"/>
    <x v="2"/>
    <x v="2"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4:D30" firstHeaderRow="0" firstDataRow="1" firstDataCol="1"/>
  <pivotFields count="50">
    <pivotField showAll="0"/>
    <pivotField showAll="0">
      <items count="4">
        <item x="0"/>
        <item x="1"/>
        <item x="2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5"/>
        <item x="6"/>
        <item x="2"/>
        <item x="1"/>
        <item x="0"/>
        <item x="7"/>
        <item x="4"/>
        <item x="3"/>
        <item x="8"/>
        <item t="default"/>
      </items>
    </pivotField>
    <pivotField showAll="0"/>
    <pivotField showAll="0"/>
  </pivotFields>
  <rowFields count="2">
    <field x="47"/>
    <field x="2"/>
  </rowFields>
  <rowItems count="26">
    <i>
      <x/>
    </i>
    <i r="1">
      <x/>
    </i>
    <i r="1">
      <x v="1"/>
    </i>
    <i r="1">
      <x v="2"/>
    </i>
    <i r="1">
      <x v="3"/>
    </i>
    <i>
      <x v="1"/>
    </i>
    <i r="1">
      <x v="2"/>
    </i>
    <i>
      <x v="2"/>
    </i>
    <i r="1">
      <x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Liczba z Sygnatura _x000a_KSI" fld="6" subtotal="count" baseField="0" baseItem="0"/>
    <dataField name="Suma z Wartości ogółem" fld="19" baseField="1" baseItem="0"/>
    <dataField name="Suma z w tym UE" fld="22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2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12:D15" firstHeaderRow="0" firstDataRow="1" firstDataCol="1"/>
  <pivotFields count="50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Liczba z Sygnatura _x000a_KSI" fld="6" subtotal="count" baseField="0" baseItem="0"/>
    <dataField name="Suma z Wartości ogółem" fld="19" baseField="0" baseItem="0"/>
    <dataField name="Suma z w tym UE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przestawna1" cacheId="2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3:C10" firstHeaderRow="0" firstDataRow="1" firstDataCol="1"/>
  <pivotFields count="27">
    <pivotField axis="axisRow"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2"/>
  </rowFields>
  <rowItems count="7">
    <i>
      <x/>
    </i>
    <i r="1">
      <x/>
    </i>
    <i>
      <x v="1"/>
    </i>
    <i r="1">
      <x v="1"/>
    </i>
    <i>
      <x v="2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Liczba z sygnatura projektu_x000a_KSI" fld="5" subtotal="count" baseField="0" baseItem="0"/>
    <dataField name="Suma z dofinansowanie narastająco" fld="19" baseField="0" baseItem="0"/>
  </dataFields>
  <formats count="1">
    <format dxfId="0">
      <pivotArea field="0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AX1712"/>
  <sheetViews>
    <sheetView topLeftCell="AK1468" workbookViewId="0">
      <selection sqref="A1:AX1478"/>
    </sheetView>
  </sheetViews>
  <sheetFormatPr defaultRowHeight="15" x14ac:dyDescent="0.25"/>
  <cols>
    <col min="1" max="1" width="14.5703125" style="12" customWidth="1"/>
    <col min="2" max="2" width="19.5703125" style="12" customWidth="1"/>
    <col min="3" max="3" width="14.140625" style="12" customWidth="1"/>
    <col min="4" max="4" width="24.28515625" style="12" customWidth="1"/>
    <col min="5" max="5" width="27.5703125" style="12" customWidth="1"/>
    <col min="6" max="6" width="16.28515625" style="12" customWidth="1"/>
    <col min="7" max="7" width="23" style="12" customWidth="1"/>
    <col min="8" max="8" width="23.85546875" style="12" customWidth="1"/>
    <col min="9" max="9" width="15.42578125" style="12" customWidth="1"/>
    <col min="10" max="10" width="20.7109375" style="12" customWidth="1"/>
    <col min="11" max="11" width="17.140625" style="12" customWidth="1"/>
    <col min="12" max="12" width="16.28515625" style="12" customWidth="1"/>
    <col min="13" max="13" width="18.5703125" style="12" customWidth="1"/>
    <col min="14" max="14" width="18.85546875" style="12" customWidth="1"/>
    <col min="15" max="15" width="16.85546875" style="12" customWidth="1"/>
    <col min="16" max="16" width="13.7109375" style="12" customWidth="1"/>
    <col min="17" max="17" width="15.28515625" style="12" customWidth="1"/>
    <col min="18" max="18" width="13.85546875" style="12" customWidth="1"/>
    <col min="19" max="19" width="16.7109375" style="13" customWidth="1"/>
    <col min="20" max="20" width="16.140625" style="13" customWidth="1"/>
    <col min="21" max="21" width="14.42578125" style="13" customWidth="1"/>
    <col min="22" max="22" width="13.28515625" style="13" customWidth="1"/>
    <col min="23" max="23" width="12.5703125" style="13" customWidth="1"/>
    <col min="24" max="24" width="11.85546875" style="13" customWidth="1"/>
    <col min="25" max="25" width="10.7109375" style="13" customWidth="1"/>
    <col min="26" max="26" width="46.140625" style="14" customWidth="1"/>
    <col min="27" max="27" width="21.140625" style="12" customWidth="1"/>
    <col min="28" max="28" width="11.7109375" style="12" customWidth="1"/>
    <col min="29" max="29" width="10.5703125" style="12" customWidth="1"/>
    <col min="30" max="30" width="9.140625" style="12"/>
    <col min="31" max="31" width="16.28515625" style="12" customWidth="1"/>
    <col min="32" max="32" width="19.42578125" style="12" customWidth="1"/>
    <col min="33" max="33" width="34.85546875" style="14" customWidth="1"/>
    <col min="34" max="34" width="19.28515625" style="12" customWidth="1"/>
    <col min="35" max="35" width="26" style="14" customWidth="1"/>
    <col min="36" max="36" width="20.140625" style="14" customWidth="1"/>
    <col min="37" max="37" width="13.140625" style="12" customWidth="1"/>
    <col min="38" max="38" width="21" style="14" customWidth="1"/>
    <col min="39" max="39" width="11.28515625" style="12" customWidth="1"/>
    <col min="40" max="40" width="12" style="12" customWidth="1"/>
    <col min="41" max="41" width="17.85546875" style="12" customWidth="1"/>
    <col min="42" max="43" width="9.140625" style="12"/>
    <col min="44" max="44" width="12.42578125" style="12" customWidth="1"/>
    <col min="45" max="45" width="14.5703125" style="12" customWidth="1"/>
    <col min="46" max="46" width="28.42578125" style="12" customWidth="1"/>
    <col min="47" max="47" width="13.5703125" style="12" customWidth="1"/>
    <col min="48" max="48" width="30.85546875" style="14" customWidth="1"/>
    <col min="49" max="49" width="21.28515625" style="12" customWidth="1"/>
    <col min="50" max="50" width="17.28515625" style="12" customWidth="1"/>
    <col min="51" max="16384" width="9.140625" style="12"/>
  </cols>
  <sheetData>
    <row r="1" spans="1:50" s="7" customFormat="1" ht="62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3" t="s">
        <v>12</v>
      </c>
      <c r="N1" s="3" t="s">
        <v>13</v>
      </c>
      <c r="O1" s="1" t="s">
        <v>14</v>
      </c>
      <c r="P1" s="4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1" t="s">
        <v>25</v>
      </c>
      <c r="AA1" s="1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5" t="s">
        <v>48</v>
      </c>
      <c r="AX1" s="6" t="s">
        <v>49</v>
      </c>
    </row>
    <row r="2" spans="1:50" customFormat="1" ht="48" hidden="1" x14ac:dyDescent="0.25">
      <c r="A2" s="8" t="s">
        <v>104</v>
      </c>
      <c r="B2" s="8" t="s">
        <v>105</v>
      </c>
      <c r="C2" s="8" t="s">
        <v>106</v>
      </c>
      <c r="D2" s="8" t="s">
        <v>107</v>
      </c>
      <c r="E2" s="8" t="s">
        <v>108</v>
      </c>
      <c r="F2" s="8" t="s">
        <v>109</v>
      </c>
      <c r="G2" s="9" t="s">
        <v>110</v>
      </c>
      <c r="H2" s="9" t="str">
        <f>VLOOKUP(G2,[1]Arkusz2!A:B,2,FALSE)</f>
        <v>RPOWZ/1.1.1/2008/150/K</v>
      </c>
      <c r="I2" s="9" t="s">
        <v>111</v>
      </c>
      <c r="J2" s="9" t="s">
        <v>112</v>
      </c>
      <c r="K2" s="9" t="s">
        <v>113</v>
      </c>
      <c r="L2" s="9" t="s">
        <v>114</v>
      </c>
      <c r="M2" s="9" t="s">
        <v>112</v>
      </c>
      <c r="N2" s="9" t="s">
        <v>113</v>
      </c>
      <c r="O2" s="8" t="s">
        <v>115</v>
      </c>
      <c r="P2" s="9" t="s">
        <v>116</v>
      </c>
      <c r="Q2" s="9" t="s">
        <v>112</v>
      </c>
      <c r="R2" s="9" t="s">
        <v>113</v>
      </c>
      <c r="S2" s="9" t="s">
        <v>117</v>
      </c>
      <c r="T2" s="10">
        <v>210820</v>
      </c>
      <c r="U2" s="10">
        <v>133824</v>
      </c>
      <c r="V2" s="10">
        <v>80294.399999999994</v>
      </c>
      <c r="W2" s="10">
        <v>68250.240000000005</v>
      </c>
      <c r="X2" s="10">
        <v>53529.599999999999</v>
      </c>
      <c r="Y2" s="10">
        <v>60</v>
      </c>
      <c r="Z2" s="8" t="s">
        <v>118</v>
      </c>
      <c r="AA2" s="8" t="s">
        <v>119</v>
      </c>
      <c r="AB2" s="11">
        <v>210820</v>
      </c>
      <c r="AC2" s="11">
        <v>80294.399999999994</v>
      </c>
      <c r="AD2" s="11">
        <v>130525.6</v>
      </c>
      <c r="AE2" s="11">
        <v>0</v>
      </c>
      <c r="AF2" s="8" t="s">
        <v>64</v>
      </c>
      <c r="AG2" s="8" t="s">
        <v>120</v>
      </c>
      <c r="AH2" s="8" t="s">
        <v>66</v>
      </c>
      <c r="AI2" s="8" t="s">
        <v>67</v>
      </c>
      <c r="AJ2" s="8" t="s">
        <v>121</v>
      </c>
      <c r="AK2" s="8" t="s">
        <v>122</v>
      </c>
      <c r="AL2" s="8" t="s">
        <v>123</v>
      </c>
      <c r="AM2" s="8" t="s">
        <v>124</v>
      </c>
      <c r="AN2" s="8" t="s">
        <v>125</v>
      </c>
      <c r="AO2" s="8" t="s">
        <v>126</v>
      </c>
      <c r="AP2" s="8" t="s">
        <v>127</v>
      </c>
      <c r="AQ2" s="8" t="s">
        <v>128</v>
      </c>
      <c r="AR2" s="8" t="s">
        <v>129</v>
      </c>
      <c r="AS2" s="8" t="s">
        <v>130</v>
      </c>
      <c r="AT2" s="8" t="s">
        <v>131</v>
      </c>
      <c r="AU2" s="8" t="s">
        <v>132</v>
      </c>
      <c r="AV2" s="8" t="s">
        <v>133</v>
      </c>
      <c r="AW2" s="11">
        <v>210820</v>
      </c>
      <c r="AX2" s="9" t="s">
        <v>134</v>
      </c>
    </row>
    <row r="3" spans="1:50" customFormat="1" ht="36" hidden="1" x14ac:dyDescent="0.25">
      <c r="A3" s="8" t="s">
        <v>104</v>
      </c>
      <c r="B3" s="8" t="s">
        <v>105</v>
      </c>
      <c r="C3" s="8" t="s">
        <v>106</v>
      </c>
      <c r="D3" s="8" t="s">
        <v>161</v>
      </c>
      <c r="E3" s="8" t="s">
        <v>162</v>
      </c>
      <c r="F3" s="8" t="s">
        <v>163</v>
      </c>
      <c r="G3" s="9" t="s">
        <v>164</v>
      </c>
      <c r="H3" s="9" t="str">
        <f>VLOOKUP(G3,[1]Arkusz2!A:B,2,FALSE)</f>
        <v>RPOWZ/1.1.1/2008/111/Sz</v>
      </c>
      <c r="I3" s="9" t="s">
        <v>165</v>
      </c>
      <c r="J3" s="9" t="s">
        <v>112</v>
      </c>
      <c r="K3" s="9" t="s">
        <v>113</v>
      </c>
      <c r="L3" s="9" t="s">
        <v>166</v>
      </c>
      <c r="M3" s="9" t="s">
        <v>112</v>
      </c>
      <c r="N3" s="9" t="s">
        <v>113</v>
      </c>
      <c r="O3" s="8" t="s">
        <v>167</v>
      </c>
      <c r="P3" s="9" t="s">
        <v>168</v>
      </c>
      <c r="Q3" s="9" t="s">
        <v>112</v>
      </c>
      <c r="R3" s="9" t="s">
        <v>113</v>
      </c>
      <c r="S3" s="9" t="s">
        <v>169</v>
      </c>
      <c r="T3" s="10">
        <v>178980</v>
      </c>
      <c r="U3" s="10">
        <v>161007</v>
      </c>
      <c r="V3" s="10">
        <v>96604</v>
      </c>
      <c r="W3" s="10">
        <v>82113.399999999994</v>
      </c>
      <c r="X3" s="10">
        <v>64403</v>
      </c>
      <c r="Y3" s="10">
        <v>60</v>
      </c>
      <c r="Z3" s="8" t="s">
        <v>170</v>
      </c>
      <c r="AA3" s="8" t="s">
        <v>119</v>
      </c>
      <c r="AB3" s="11">
        <v>178980</v>
      </c>
      <c r="AC3" s="11">
        <v>96604</v>
      </c>
      <c r="AD3" s="11">
        <v>82376</v>
      </c>
      <c r="AE3" s="11">
        <v>0</v>
      </c>
      <c r="AF3" s="8" t="s">
        <v>64</v>
      </c>
      <c r="AG3" s="8" t="s">
        <v>120</v>
      </c>
      <c r="AH3" s="8" t="s">
        <v>66</v>
      </c>
      <c r="AI3" s="8" t="s">
        <v>67</v>
      </c>
      <c r="AJ3" s="8" t="s">
        <v>121</v>
      </c>
      <c r="AK3" s="8" t="s">
        <v>171</v>
      </c>
      <c r="AL3" s="8" t="s">
        <v>172</v>
      </c>
      <c r="AM3" s="8" t="s">
        <v>173</v>
      </c>
      <c r="AN3" s="8" t="s">
        <v>72</v>
      </c>
      <c r="AO3" s="8" t="s">
        <v>174</v>
      </c>
      <c r="AP3" s="8" t="s">
        <v>175</v>
      </c>
      <c r="AQ3" s="8" t="s">
        <v>157</v>
      </c>
      <c r="AR3" s="8" t="s">
        <v>176</v>
      </c>
      <c r="AS3" s="8" t="s">
        <v>177</v>
      </c>
      <c r="AT3" s="8" t="s">
        <v>131</v>
      </c>
      <c r="AU3" s="8" t="s">
        <v>178</v>
      </c>
      <c r="AV3" s="8" t="s">
        <v>133</v>
      </c>
      <c r="AW3" s="11">
        <v>178980</v>
      </c>
      <c r="AX3" s="9" t="s">
        <v>179</v>
      </c>
    </row>
    <row r="4" spans="1:50" customFormat="1" ht="48" hidden="1" x14ac:dyDescent="0.25">
      <c r="A4" s="8" t="s">
        <v>104</v>
      </c>
      <c r="B4" s="8" t="s">
        <v>105</v>
      </c>
      <c r="C4" s="8" t="s">
        <v>106</v>
      </c>
      <c r="D4" s="8" t="s">
        <v>200</v>
      </c>
      <c r="E4" s="8" t="s">
        <v>201</v>
      </c>
      <c r="F4" s="8" t="s">
        <v>202</v>
      </c>
      <c r="G4" s="9" t="s">
        <v>203</v>
      </c>
      <c r="H4" s="9" t="str">
        <f>VLOOKUP(G4,[1]Arkusz2!A:B,2,FALSE)</f>
        <v>RPOWZ/1.1.1/2008/109/Sz</v>
      </c>
      <c r="I4" s="9" t="s">
        <v>165</v>
      </c>
      <c r="J4" s="9" t="s">
        <v>112</v>
      </c>
      <c r="K4" s="9" t="s">
        <v>113</v>
      </c>
      <c r="L4" s="9" t="s">
        <v>204</v>
      </c>
      <c r="M4" s="9" t="s">
        <v>112</v>
      </c>
      <c r="N4" s="9" t="s">
        <v>113</v>
      </c>
      <c r="O4" s="8" t="s">
        <v>166</v>
      </c>
      <c r="P4" s="9" t="s">
        <v>205</v>
      </c>
      <c r="Q4" s="9" t="s">
        <v>112</v>
      </c>
      <c r="R4" s="9" t="s">
        <v>113</v>
      </c>
      <c r="S4" s="9" t="s">
        <v>206</v>
      </c>
      <c r="T4" s="10">
        <v>211136</v>
      </c>
      <c r="U4" s="10">
        <v>211041</v>
      </c>
      <c r="V4" s="10">
        <v>126624.6</v>
      </c>
      <c r="W4" s="10">
        <v>107630.91</v>
      </c>
      <c r="X4" s="10">
        <v>84416.4</v>
      </c>
      <c r="Y4" s="10">
        <v>60</v>
      </c>
      <c r="Z4" s="8" t="s">
        <v>207</v>
      </c>
      <c r="AA4" s="8" t="s">
        <v>119</v>
      </c>
      <c r="AB4" s="11">
        <v>211136</v>
      </c>
      <c r="AC4" s="11">
        <v>126624.6</v>
      </c>
      <c r="AD4" s="11">
        <v>84511.4</v>
      </c>
      <c r="AE4" s="11">
        <v>0</v>
      </c>
      <c r="AF4" s="8" t="s">
        <v>64</v>
      </c>
      <c r="AG4" s="8" t="s">
        <v>120</v>
      </c>
      <c r="AH4" s="8" t="s">
        <v>66</v>
      </c>
      <c r="AI4" s="8" t="s">
        <v>67</v>
      </c>
      <c r="AJ4" s="8" t="s">
        <v>121</v>
      </c>
      <c r="AK4" s="8" t="s">
        <v>208</v>
      </c>
      <c r="AL4" s="8" t="s">
        <v>209</v>
      </c>
      <c r="AM4" s="8" t="s">
        <v>210</v>
      </c>
      <c r="AN4" s="8" t="s">
        <v>211</v>
      </c>
      <c r="AO4" s="8" t="s">
        <v>212</v>
      </c>
      <c r="AP4" s="8" t="s">
        <v>213</v>
      </c>
      <c r="AQ4" s="8" t="s">
        <v>214</v>
      </c>
      <c r="AR4" s="8" t="s">
        <v>215</v>
      </c>
      <c r="AS4" s="8" t="s">
        <v>216</v>
      </c>
      <c r="AT4" s="8" t="s">
        <v>217</v>
      </c>
      <c r="AU4" s="8" t="s">
        <v>218</v>
      </c>
      <c r="AV4" s="8" t="s">
        <v>133</v>
      </c>
      <c r="AW4" s="11">
        <v>211136</v>
      </c>
      <c r="AX4" s="9" t="s">
        <v>219</v>
      </c>
    </row>
    <row r="5" spans="1:50" customFormat="1" ht="24" hidden="1" x14ac:dyDescent="0.25">
      <c r="A5" s="8" t="s">
        <v>104</v>
      </c>
      <c r="B5" s="8" t="s">
        <v>105</v>
      </c>
      <c r="C5" s="8" t="s">
        <v>106</v>
      </c>
      <c r="D5" s="8" t="s">
        <v>339</v>
      </c>
      <c r="E5" s="8" t="s">
        <v>340</v>
      </c>
      <c r="F5" s="8" t="s">
        <v>341</v>
      </c>
      <c r="G5" s="9" t="s">
        <v>342</v>
      </c>
      <c r="H5" s="9" t="str">
        <f>VLOOKUP(G5,[1]Arkusz2!A:B,2,FALSE)</f>
        <v>RPOWZ/1.1.1/2008/018/Sz</v>
      </c>
      <c r="I5" s="9" t="s">
        <v>343</v>
      </c>
      <c r="J5" s="9" t="s">
        <v>142</v>
      </c>
      <c r="K5" s="9" t="s">
        <v>113</v>
      </c>
      <c r="L5" s="9" t="s">
        <v>344</v>
      </c>
      <c r="M5" s="9" t="s">
        <v>142</v>
      </c>
      <c r="N5" s="9" t="s">
        <v>113</v>
      </c>
      <c r="O5" s="8" t="s">
        <v>345</v>
      </c>
      <c r="P5" s="9" t="s">
        <v>346</v>
      </c>
      <c r="Q5" s="9" t="s">
        <v>142</v>
      </c>
      <c r="R5" s="9" t="s">
        <v>113</v>
      </c>
      <c r="S5" s="9" t="s">
        <v>347</v>
      </c>
      <c r="T5" s="10">
        <v>1455869.3</v>
      </c>
      <c r="U5" s="10">
        <v>1140467</v>
      </c>
      <c r="V5" s="10">
        <v>684280.2</v>
      </c>
      <c r="W5" s="10">
        <v>581638.17000000004</v>
      </c>
      <c r="X5" s="10">
        <v>456186.8</v>
      </c>
      <c r="Y5" s="10">
        <v>60</v>
      </c>
      <c r="Z5" s="8" t="s">
        <v>348</v>
      </c>
      <c r="AA5" s="8" t="s">
        <v>119</v>
      </c>
      <c r="AB5" s="11">
        <v>1455869.3</v>
      </c>
      <c r="AC5" s="11">
        <v>684280.2</v>
      </c>
      <c r="AD5" s="11">
        <v>771589.1</v>
      </c>
      <c r="AE5" s="11">
        <v>0</v>
      </c>
      <c r="AF5" s="8" t="s">
        <v>64</v>
      </c>
      <c r="AG5" s="8" t="s">
        <v>120</v>
      </c>
      <c r="AH5" s="8" t="s">
        <v>66</v>
      </c>
      <c r="AI5" s="8" t="s">
        <v>67</v>
      </c>
      <c r="AJ5" s="8" t="s">
        <v>190</v>
      </c>
      <c r="AK5" s="8" t="s">
        <v>191</v>
      </c>
      <c r="AL5" s="8" t="s">
        <v>349</v>
      </c>
      <c r="AM5" s="8" t="s">
        <v>153</v>
      </c>
      <c r="AN5" s="8" t="s">
        <v>193</v>
      </c>
      <c r="AO5" s="8" t="s">
        <v>194</v>
      </c>
      <c r="AP5" s="8" t="s">
        <v>195</v>
      </c>
      <c r="AQ5" s="8" t="s">
        <v>157</v>
      </c>
      <c r="AR5" s="8" t="s">
        <v>196</v>
      </c>
      <c r="AS5" s="8" t="s">
        <v>196</v>
      </c>
      <c r="AT5" s="8" t="s">
        <v>197</v>
      </c>
      <c r="AU5" s="8" t="s">
        <v>198</v>
      </c>
      <c r="AV5" s="8" t="s">
        <v>133</v>
      </c>
      <c r="AW5" s="11">
        <v>1455869.3</v>
      </c>
      <c r="AX5" s="9" t="s">
        <v>350</v>
      </c>
    </row>
    <row r="6" spans="1:50" customFormat="1" ht="36" hidden="1" x14ac:dyDescent="0.25">
      <c r="A6" s="8" t="s">
        <v>104</v>
      </c>
      <c r="B6" s="8" t="s">
        <v>105</v>
      </c>
      <c r="C6" s="8" t="s">
        <v>106</v>
      </c>
      <c r="D6" s="8" t="s">
        <v>384</v>
      </c>
      <c r="E6" s="8" t="s">
        <v>385</v>
      </c>
      <c r="F6" s="8" t="s">
        <v>386</v>
      </c>
      <c r="G6" s="9" t="s">
        <v>387</v>
      </c>
      <c r="H6" s="9" t="str">
        <f>VLOOKUP(G6,[1]Arkusz2!A:B,2,FALSE)</f>
        <v>RPOWZ/1.1.1/2008/021/Sz</v>
      </c>
      <c r="I6" s="9" t="s">
        <v>111</v>
      </c>
      <c r="J6" s="9" t="s">
        <v>112</v>
      </c>
      <c r="K6" s="9" t="s">
        <v>113</v>
      </c>
      <c r="L6" s="9" t="s">
        <v>388</v>
      </c>
      <c r="M6" s="9" t="s">
        <v>112</v>
      </c>
      <c r="N6" s="9" t="s">
        <v>113</v>
      </c>
      <c r="O6" s="8" t="s">
        <v>389</v>
      </c>
      <c r="P6" s="9" t="s">
        <v>390</v>
      </c>
      <c r="Q6" s="9" t="s">
        <v>142</v>
      </c>
      <c r="R6" s="9" t="s">
        <v>113</v>
      </c>
      <c r="S6" s="9" t="s">
        <v>206</v>
      </c>
      <c r="T6" s="10">
        <v>162475</v>
      </c>
      <c r="U6" s="10">
        <v>162394.98000000001</v>
      </c>
      <c r="V6" s="10">
        <v>97436.98</v>
      </c>
      <c r="W6" s="10">
        <v>82821.429999999993</v>
      </c>
      <c r="X6" s="10">
        <v>64958</v>
      </c>
      <c r="Y6" s="10">
        <v>60</v>
      </c>
      <c r="Z6" s="8" t="s">
        <v>391</v>
      </c>
      <c r="AA6" s="8" t="s">
        <v>119</v>
      </c>
      <c r="AB6" s="11">
        <v>162475</v>
      </c>
      <c r="AC6" s="11">
        <v>97436.98</v>
      </c>
      <c r="AD6" s="11">
        <v>65038.02</v>
      </c>
      <c r="AE6" s="11">
        <v>0</v>
      </c>
      <c r="AF6" s="8" t="s">
        <v>64</v>
      </c>
      <c r="AG6" s="8" t="s">
        <v>120</v>
      </c>
      <c r="AH6" s="8" t="s">
        <v>66</v>
      </c>
      <c r="AI6" s="8" t="s">
        <v>67</v>
      </c>
      <c r="AJ6" s="8" t="s">
        <v>121</v>
      </c>
      <c r="AK6" s="8" t="s">
        <v>392</v>
      </c>
      <c r="AL6" s="8" t="s">
        <v>393</v>
      </c>
      <c r="AM6" s="8" t="s">
        <v>378</v>
      </c>
      <c r="AN6" s="8" t="s">
        <v>379</v>
      </c>
      <c r="AO6" s="8" t="s">
        <v>394</v>
      </c>
      <c r="AP6" s="8" t="s">
        <v>395</v>
      </c>
      <c r="AQ6" s="8" t="s">
        <v>157</v>
      </c>
      <c r="AR6" s="8" t="s">
        <v>396</v>
      </c>
      <c r="AS6" s="8" t="s">
        <v>396</v>
      </c>
      <c r="AT6" s="8" t="s">
        <v>131</v>
      </c>
      <c r="AU6" s="8" t="s">
        <v>397</v>
      </c>
      <c r="AV6" s="8" t="s">
        <v>133</v>
      </c>
      <c r="AW6" s="11">
        <v>162475</v>
      </c>
      <c r="AX6" s="9" t="s">
        <v>398</v>
      </c>
    </row>
    <row r="7" spans="1:50" customFormat="1" ht="48" hidden="1" x14ac:dyDescent="0.25">
      <c r="A7" s="8" t="s">
        <v>104</v>
      </c>
      <c r="B7" s="8" t="s">
        <v>105</v>
      </c>
      <c r="C7" s="8" t="s">
        <v>106</v>
      </c>
      <c r="D7" s="8" t="s">
        <v>432</v>
      </c>
      <c r="E7" s="8" t="s">
        <v>433</v>
      </c>
      <c r="F7" s="8" t="s">
        <v>434</v>
      </c>
      <c r="G7" s="9" t="s">
        <v>435</v>
      </c>
      <c r="H7" s="9" t="str">
        <f>VLOOKUP(G7,[1]Arkusz2!A:B,2,FALSE)</f>
        <v>RPOWZ/1.1.1/2008/072/Sz</v>
      </c>
      <c r="I7" s="9" t="s">
        <v>436</v>
      </c>
      <c r="J7" s="9" t="s">
        <v>112</v>
      </c>
      <c r="K7" s="9" t="s">
        <v>113</v>
      </c>
      <c r="L7" s="9" t="s">
        <v>437</v>
      </c>
      <c r="M7" s="9" t="s">
        <v>112</v>
      </c>
      <c r="N7" s="9" t="s">
        <v>113</v>
      </c>
      <c r="O7" s="8" t="s">
        <v>438</v>
      </c>
      <c r="P7" s="9" t="s">
        <v>439</v>
      </c>
      <c r="Q7" s="9" t="s">
        <v>142</v>
      </c>
      <c r="R7" s="9" t="s">
        <v>113</v>
      </c>
      <c r="S7" s="9" t="s">
        <v>440</v>
      </c>
      <c r="T7" s="10">
        <v>122000</v>
      </c>
      <c r="U7" s="10">
        <v>100000</v>
      </c>
      <c r="V7" s="10">
        <v>60000</v>
      </c>
      <c r="W7" s="10">
        <v>51000</v>
      </c>
      <c r="X7" s="10">
        <v>40000</v>
      </c>
      <c r="Y7" s="10">
        <v>60</v>
      </c>
      <c r="Z7" s="8" t="s">
        <v>441</v>
      </c>
      <c r="AA7" s="8" t="s">
        <v>119</v>
      </c>
      <c r="AB7" s="11">
        <v>122000</v>
      </c>
      <c r="AC7" s="11">
        <v>60000</v>
      </c>
      <c r="AD7" s="11">
        <v>62000</v>
      </c>
      <c r="AE7" s="11">
        <v>0</v>
      </c>
      <c r="AF7" s="8" t="s">
        <v>64</v>
      </c>
      <c r="AG7" s="8" t="s">
        <v>120</v>
      </c>
      <c r="AH7" s="8" t="s">
        <v>66</v>
      </c>
      <c r="AI7" s="8" t="s">
        <v>67</v>
      </c>
      <c r="AJ7" s="8" t="s">
        <v>290</v>
      </c>
      <c r="AK7" s="8" t="s">
        <v>442</v>
      </c>
      <c r="AL7" s="8" t="s">
        <v>443</v>
      </c>
      <c r="AM7" s="8" t="s">
        <v>444</v>
      </c>
      <c r="AN7" s="8" t="s">
        <v>445</v>
      </c>
      <c r="AO7" s="8" t="s">
        <v>446</v>
      </c>
      <c r="AP7" s="8" t="s">
        <v>447</v>
      </c>
      <c r="AQ7" s="8" t="s">
        <v>448</v>
      </c>
      <c r="AR7" s="8" t="s">
        <v>449</v>
      </c>
      <c r="AS7" s="8" t="s">
        <v>449</v>
      </c>
      <c r="AT7" s="8" t="s">
        <v>450</v>
      </c>
      <c r="AU7" s="8" t="s">
        <v>451</v>
      </c>
      <c r="AV7" s="8" t="s">
        <v>133</v>
      </c>
      <c r="AW7" s="11">
        <v>122000</v>
      </c>
      <c r="AX7" s="9" t="s">
        <v>452</v>
      </c>
    </row>
    <row r="8" spans="1:50" customFormat="1" ht="60" hidden="1" x14ac:dyDescent="0.25">
      <c r="A8" s="8" t="s">
        <v>104</v>
      </c>
      <c r="B8" s="8" t="s">
        <v>105</v>
      </c>
      <c r="C8" s="8" t="s">
        <v>106</v>
      </c>
      <c r="D8" s="8" t="s">
        <v>545</v>
      </c>
      <c r="E8" s="8" t="s">
        <v>546</v>
      </c>
      <c r="F8" s="8" t="s">
        <v>547</v>
      </c>
      <c r="G8" s="9" t="s">
        <v>548</v>
      </c>
      <c r="H8" s="9" t="str">
        <f>VLOOKUP(G8,[1]Arkusz2!A:B,2,FALSE)</f>
        <v>RPOWZ/1.1.1/2008/120/Sz</v>
      </c>
      <c r="I8" s="9" t="s">
        <v>549</v>
      </c>
      <c r="J8" s="9" t="s">
        <v>142</v>
      </c>
      <c r="K8" s="9" t="s">
        <v>113</v>
      </c>
      <c r="L8" s="9" t="s">
        <v>550</v>
      </c>
      <c r="M8" s="9" t="s">
        <v>142</v>
      </c>
      <c r="N8" s="9" t="s">
        <v>113</v>
      </c>
      <c r="O8" s="8" t="s">
        <v>551</v>
      </c>
      <c r="P8" s="9" t="s">
        <v>552</v>
      </c>
      <c r="Q8" s="9" t="s">
        <v>142</v>
      </c>
      <c r="R8" s="9" t="s">
        <v>113</v>
      </c>
      <c r="S8" s="9" t="s">
        <v>553</v>
      </c>
      <c r="T8" s="10">
        <v>463575.6</v>
      </c>
      <c r="U8" s="10">
        <v>376416.12</v>
      </c>
      <c r="V8" s="10">
        <v>225849.67</v>
      </c>
      <c r="W8" s="10">
        <v>191972.21</v>
      </c>
      <c r="X8" s="10">
        <v>150566.45000000001</v>
      </c>
      <c r="Y8" s="10">
        <v>60</v>
      </c>
      <c r="Z8" s="8" t="s">
        <v>554</v>
      </c>
      <c r="AA8" s="8" t="s">
        <v>119</v>
      </c>
      <c r="AB8" s="11">
        <v>463575.6</v>
      </c>
      <c r="AC8" s="11">
        <v>225849.67</v>
      </c>
      <c r="AD8" s="11">
        <v>237725.93</v>
      </c>
      <c r="AE8" s="11">
        <v>0</v>
      </c>
      <c r="AF8" s="8" t="s">
        <v>64</v>
      </c>
      <c r="AG8" s="8" t="s">
        <v>120</v>
      </c>
      <c r="AH8" s="8" t="s">
        <v>66</v>
      </c>
      <c r="AI8" s="8" t="s">
        <v>67</v>
      </c>
      <c r="AJ8" s="8" t="s">
        <v>290</v>
      </c>
      <c r="AK8" s="8" t="s">
        <v>555</v>
      </c>
      <c r="AL8" s="8" t="s">
        <v>556</v>
      </c>
      <c r="AM8" s="8" t="s">
        <v>557</v>
      </c>
      <c r="AN8" s="8" t="s">
        <v>558</v>
      </c>
      <c r="AO8" s="8" t="s">
        <v>559</v>
      </c>
      <c r="AP8" s="8" t="s">
        <v>560</v>
      </c>
      <c r="AQ8" s="8" t="s">
        <v>256</v>
      </c>
      <c r="AR8" s="8" t="s">
        <v>561</v>
      </c>
      <c r="AS8" s="8" t="s">
        <v>562</v>
      </c>
      <c r="AT8" s="8" t="s">
        <v>131</v>
      </c>
      <c r="AU8" s="8" t="s">
        <v>563</v>
      </c>
      <c r="AV8" s="8" t="s">
        <v>133</v>
      </c>
      <c r="AW8" s="11">
        <v>463575.6</v>
      </c>
      <c r="AX8" s="9" t="s">
        <v>564</v>
      </c>
    </row>
    <row r="9" spans="1:50" customFormat="1" ht="48" hidden="1" x14ac:dyDescent="0.25">
      <c r="A9" s="8" t="s">
        <v>104</v>
      </c>
      <c r="B9" s="8" t="s">
        <v>105</v>
      </c>
      <c r="C9" s="8" t="s">
        <v>106</v>
      </c>
      <c r="D9" s="8" t="s">
        <v>565</v>
      </c>
      <c r="E9" s="8" t="s">
        <v>566</v>
      </c>
      <c r="F9" s="8" t="s">
        <v>567</v>
      </c>
      <c r="G9" s="9" t="s">
        <v>568</v>
      </c>
      <c r="H9" s="9" t="str">
        <f>VLOOKUP(G9,[1]Arkusz2!A:B,2,FALSE)</f>
        <v>RPOWZ/1.1.1/2008/177/Sz</v>
      </c>
      <c r="I9" s="9" t="s">
        <v>520</v>
      </c>
      <c r="J9" s="9" t="s">
        <v>112</v>
      </c>
      <c r="K9" s="9" t="s">
        <v>113</v>
      </c>
      <c r="L9" s="9" t="s">
        <v>569</v>
      </c>
      <c r="M9" s="9" t="s">
        <v>112</v>
      </c>
      <c r="N9" s="9" t="s">
        <v>113</v>
      </c>
      <c r="O9" s="8" t="s">
        <v>570</v>
      </c>
      <c r="P9" s="9" t="s">
        <v>571</v>
      </c>
      <c r="Q9" s="9" t="s">
        <v>142</v>
      </c>
      <c r="R9" s="9" t="s">
        <v>113</v>
      </c>
      <c r="S9" s="9" t="s">
        <v>572</v>
      </c>
      <c r="T9" s="10">
        <v>1873303</v>
      </c>
      <c r="U9" s="10">
        <v>1719598.62</v>
      </c>
      <c r="V9" s="10">
        <v>861090.94</v>
      </c>
      <c r="W9" s="10">
        <v>731927.29</v>
      </c>
      <c r="X9" s="10">
        <v>858507.68</v>
      </c>
      <c r="Y9" s="10">
        <v>50.08</v>
      </c>
      <c r="Z9" s="8" t="s">
        <v>573</v>
      </c>
      <c r="AA9" s="8" t="s">
        <v>119</v>
      </c>
      <c r="AB9" s="11">
        <v>1873303</v>
      </c>
      <c r="AC9" s="11">
        <v>861090.94</v>
      </c>
      <c r="AD9" s="11">
        <v>1012212.06</v>
      </c>
      <c r="AE9" s="11">
        <v>0</v>
      </c>
      <c r="AF9" s="8" t="s">
        <v>64</v>
      </c>
      <c r="AG9" s="8" t="s">
        <v>120</v>
      </c>
      <c r="AH9" s="8" t="s">
        <v>66</v>
      </c>
      <c r="AI9" s="8" t="s">
        <v>149</v>
      </c>
      <c r="AJ9" s="8" t="s">
        <v>190</v>
      </c>
      <c r="AK9" s="8" t="s">
        <v>574</v>
      </c>
      <c r="AL9" s="8" t="s">
        <v>575</v>
      </c>
      <c r="AM9" s="8" t="s">
        <v>576</v>
      </c>
      <c r="AN9" s="8" t="s">
        <v>72</v>
      </c>
      <c r="AO9" s="8" t="s">
        <v>577</v>
      </c>
      <c r="AP9" s="8" t="s">
        <v>578</v>
      </c>
      <c r="AQ9" s="8" t="s">
        <v>157</v>
      </c>
      <c r="AR9" s="8" t="s">
        <v>579</v>
      </c>
      <c r="AS9" s="8" t="s">
        <v>580</v>
      </c>
      <c r="AT9" s="8" t="s">
        <v>450</v>
      </c>
      <c r="AU9" s="8" t="s">
        <v>581</v>
      </c>
      <c r="AV9" s="8" t="s">
        <v>133</v>
      </c>
      <c r="AW9" s="11">
        <v>1873303</v>
      </c>
      <c r="AX9" s="9" t="s">
        <v>582</v>
      </c>
    </row>
    <row r="10" spans="1:50" customFormat="1" ht="36" hidden="1" x14ac:dyDescent="0.25">
      <c r="A10" s="8" t="s">
        <v>104</v>
      </c>
      <c r="B10" s="8" t="s">
        <v>105</v>
      </c>
      <c r="C10" s="8" t="s">
        <v>106</v>
      </c>
      <c r="D10" s="8" t="s">
        <v>583</v>
      </c>
      <c r="E10" s="8" t="s">
        <v>584</v>
      </c>
      <c r="F10" s="8" t="s">
        <v>585</v>
      </c>
      <c r="G10" s="9" t="s">
        <v>586</v>
      </c>
      <c r="H10" s="9" t="str">
        <f>VLOOKUP(G10,[1]Arkusz2!A:B,2,FALSE)</f>
        <v>RPOWZ/1.1.1/2008/022/Sz</v>
      </c>
      <c r="I10" s="9" t="s">
        <v>245</v>
      </c>
      <c r="J10" s="9" t="s">
        <v>112</v>
      </c>
      <c r="K10" s="9" t="s">
        <v>113</v>
      </c>
      <c r="L10" s="9" t="s">
        <v>246</v>
      </c>
      <c r="M10" s="9" t="s">
        <v>112</v>
      </c>
      <c r="N10" s="9" t="s">
        <v>113</v>
      </c>
      <c r="O10" s="8" t="s">
        <v>205</v>
      </c>
      <c r="P10" s="9" t="s">
        <v>587</v>
      </c>
      <c r="Q10" s="9" t="s">
        <v>142</v>
      </c>
      <c r="R10" s="9" t="s">
        <v>113</v>
      </c>
      <c r="S10" s="9" t="s">
        <v>343</v>
      </c>
      <c r="T10" s="10">
        <v>109421.32</v>
      </c>
      <c r="U10" s="10">
        <v>89689.61</v>
      </c>
      <c r="V10" s="10">
        <v>53813.77</v>
      </c>
      <c r="W10" s="10">
        <v>45741.7</v>
      </c>
      <c r="X10" s="10">
        <v>35875.839999999997</v>
      </c>
      <c r="Y10" s="10">
        <v>60</v>
      </c>
      <c r="Z10" s="8" t="s">
        <v>588</v>
      </c>
      <c r="AA10" s="8" t="s">
        <v>119</v>
      </c>
      <c r="AB10" s="11">
        <v>109421.32</v>
      </c>
      <c r="AC10" s="11">
        <v>53813.77</v>
      </c>
      <c r="AD10" s="11">
        <v>55607.55</v>
      </c>
      <c r="AE10" s="11">
        <v>0</v>
      </c>
      <c r="AF10" s="8" t="s">
        <v>64</v>
      </c>
      <c r="AG10" s="8" t="s">
        <v>120</v>
      </c>
      <c r="AH10" s="8" t="s">
        <v>66</v>
      </c>
      <c r="AI10" s="8" t="s">
        <v>67</v>
      </c>
      <c r="AJ10" s="8" t="s">
        <v>190</v>
      </c>
      <c r="AK10" s="8" t="s">
        <v>589</v>
      </c>
      <c r="AL10" s="8" t="s">
        <v>590</v>
      </c>
      <c r="AM10" s="8" t="s">
        <v>591</v>
      </c>
      <c r="AN10" s="8" t="s">
        <v>72</v>
      </c>
      <c r="AO10" s="8" t="s">
        <v>592</v>
      </c>
      <c r="AP10" s="8" t="s">
        <v>593</v>
      </c>
      <c r="AQ10" s="8" t="s">
        <v>484</v>
      </c>
      <c r="AR10" s="8" t="s">
        <v>594</v>
      </c>
      <c r="AS10" s="8" t="s">
        <v>595</v>
      </c>
      <c r="AT10" s="8" t="s">
        <v>131</v>
      </c>
      <c r="AU10" s="8" t="s">
        <v>596</v>
      </c>
      <c r="AV10" s="8" t="s">
        <v>133</v>
      </c>
      <c r="AW10" s="11">
        <v>109421.32</v>
      </c>
      <c r="AX10" s="9" t="s">
        <v>366</v>
      </c>
    </row>
    <row r="11" spans="1:50" customFormat="1" ht="48" hidden="1" x14ac:dyDescent="0.25">
      <c r="A11" s="8" t="s">
        <v>104</v>
      </c>
      <c r="B11" s="8" t="s">
        <v>105</v>
      </c>
      <c r="C11" s="8" t="s">
        <v>106</v>
      </c>
      <c r="D11" s="8" t="s">
        <v>653</v>
      </c>
      <c r="E11" s="8" t="s">
        <v>654</v>
      </c>
      <c r="F11" s="8" t="s">
        <v>655</v>
      </c>
      <c r="G11" s="9" t="s">
        <v>656</v>
      </c>
      <c r="H11" s="9" t="str">
        <f>VLOOKUP(G11,[1]Arkusz2!A:B,2,FALSE)</f>
        <v>RPOWZ/1.1.1/2008/078/Sz</v>
      </c>
      <c r="I11" s="9" t="s">
        <v>245</v>
      </c>
      <c r="J11" s="9" t="s">
        <v>112</v>
      </c>
      <c r="K11" s="9" t="s">
        <v>113</v>
      </c>
      <c r="L11" s="9" t="s">
        <v>166</v>
      </c>
      <c r="M11" s="9" t="s">
        <v>112</v>
      </c>
      <c r="N11" s="9" t="s">
        <v>113</v>
      </c>
      <c r="O11" s="8" t="s">
        <v>642</v>
      </c>
      <c r="P11" s="9" t="s">
        <v>629</v>
      </c>
      <c r="Q11" s="9" t="s">
        <v>142</v>
      </c>
      <c r="R11" s="9" t="s">
        <v>113</v>
      </c>
      <c r="S11" s="9" t="s">
        <v>550</v>
      </c>
      <c r="T11" s="10">
        <v>210734.9</v>
      </c>
      <c r="U11" s="10">
        <v>170630.91</v>
      </c>
      <c r="V11" s="10">
        <v>102378.54</v>
      </c>
      <c r="W11" s="10">
        <v>87021.75</v>
      </c>
      <c r="X11" s="10">
        <v>68252.37</v>
      </c>
      <c r="Y11" s="10">
        <v>60</v>
      </c>
      <c r="Z11" s="8" t="s">
        <v>657</v>
      </c>
      <c r="AA11" s="8" t="s">
        <v>119</v>
      </c>
      <c r="AB11" s="11">
        <v>210734.9</v>
      </c>
      <c r="AC11" s="11">
        <v>102378.54</v>
      </c>
      <c r="AD11" s="11">
        <v>108356.36</v>
      </c>
      <c r="AE11" s="11">
        <v>0</v>
      </c>
      <c r="AF11" s="8" t="s">
        <v>64</v>
      </c>
      <c r="AG11" s="8" t="s">
        <v>120</v>
      </c>
      <c r="AH11" s="8" t="s">
        <v>66</v>
      </c>
      <c r="AI11" s="8" t="s">
        <v>67</v>
      </c>
      <c r="AJ11" s="8" t="s">
        <v>290</v>
      </c>
      <c r="AK11" s="8" t="s">
        <v>658</v>
      </c>
      <c r="AL11" s="8" t="s">
        <v>659</v>
      </c>
      <c r="AM11" s="8" t="s">
        <v>660</v>
      </c>
      <c r="AN11" s="8" t="s">
        <v>72</v>
      </c>
      <c r="AO11" s="8" t="s">
        <v>661</v>
      </c>
      <c r="AP11" s="8" t="s">
        <v>662</v>
      </c>
      <c r="AQ11" s="8" t="s">
        <v>663</v>
      </c>
      <c r="AR11" s="8" t="s">
        <v>664</v>
      </c>
      <c r="AS11" s="8" t="s">
        <v>665</v>
      </c>
      <c r="AT11" s="8" t="s">
        <v>131</v>
      </c>
      <c r="AU11" s="8" t="s">
        <v>666</v>
      </c>
      <c r="AV11" s="8" t="s">
        <v>133</v>
      </c>
      <c r="AW11" s="11">
        <v>210734.9</v>
      </c>
      <c r="AX11" s="9" t="s">
        <v>366</v>
      </c>
    </row>
    <row r="12" spans="1:50" customFormat="1" ht="48" hidden="1" x14ac:dyDescent="0.25">
      <c r="A12" s="8" t="s">
        <v>104</v>
      </c>
      <c r="B12" s="8" t="s">
        <v>105</v>
      </c>
      <c r="C12" s="8" t="s">
        <v>106</v>
      </c>
      <c r="D12" s="8" t="s">
        <v>667</v>
      </c>
      <c r="E12" s="8" t="s">
        <v>668</v>
      </c>
      <c r="F12" s="8" t="s">
        <v>669</v>
      </c>
      <c r="G12" s="9" t="s">
        <v>670</v>
      </c>
      <c r="H12" s="9" t="str">
        <f>VLOOKUP(G12,[1]Arkusz2!A:B,2,FALSE)</f>
        <v>RPOWZ/1.1.1/2008/107/Sz</v>
      </c>
      <c r="I12" s="9" t="s">
        <v>205</v>
      </c>
      <c r="J12" s="9" t="s">
        <v>112</v>
      </c>
      <c r="K12" s="9" t="s">
        <v>113</v>
      </c>
      <c r="L12" s="9" t="s">
        <v>437</v>
      </c>
      <c r="M12" s="9" t="s">
        <v>112</v>
      </c>
      <c r="N12" s="9" t="s">
        <v>113</v>
      </c>
      <c r="O12" s="8" t="s">
        <v>671</v>
      </c>
      <c r="P12" s="9" t="s">
        <v>629</v>
      </c>
      <c r="Q12" s="9" t="s">
        <v>142</v>
      </c>
      <c r="R12" s="9" t="s">
        <v>113</v>
      </c>
      <c r="S12" s="9" t="s">
        <v>672</v>
      </c>
      <c r="T12" s="10">
        <v>856461.09</v>
      </c>
      <c r="U12" s="10">
        <v>854701.85</v>
      </c>
      <c r="V12" s="10">
        <v>512821.1</v>
      </c>
      <c r="W12" s="10">
        <v>435897.93</v>
      </c>
      <c r="X12" s="10">
        <v>341880.75</v>
      </c>
      <c r="Y12" s="10">
        <v>60</v>
      </c>
      <c r="Z12" s="8" t="s">
        <v>673</v>
      </c>
      <c r="AA12" s="8" t="s">
        <v>119</v>
      </c>
      <c r="AB12" s="11">
        <v>856461.09</v>
      </c>
      <c r="AC12" s="11">
        <v>512821.1</v>
      </c>
      <c r="AD12" s="11">
        <v>343639.99</v>
      </c>
      <c r="AE12" s="11">
        <v>0</v>
      </c>
      <c r="AF12" s="8" t="s">
        <v>64</v>
      </c>
      <c r="AG12" s="8" t="s">
        <v>120</v>
      </c>
      <c r="AH12" s="8" t="s">
        <v>66</v>
      </c>
      <c r="AI12" s="8" t="s">
        <v>67</v>
      </c>
      <c r="AJ12" s="8" t="s">
        <v>121</v>
      </c>
      <c r="AK12" s="8" t="s">
        <v>674</v>
      </c>
      <c r="AL12" s="8" t="s">
        <v>675</v>
      </c>
      <c r="AM12" s="8" t="s">
        <v>676</v>
      </c>
      <c r="AN12" s="8" t="s">
        <v>72</v>
      </c>
      <c r="AO12" s="8" t="s">
        <v>677</v>
      </c>
      <c r="AP12" s="8" t="s">
        <v>678</v>
      </c>
      <c r="AQ12" s="8" t="s">
        <v>157</v>
      </c>
      <c r="AR12" s="8" t="s">
        <v>679</v>
      </c>
      <c r="AS12" s="8" t="s">
        <v>680</v>
      </c>
      <c r="AT12" s="8" t="s">
        <v>217</v>
      </c>
      <c r="AU12" s="8" t="s">
        <v>681</v>
      </c>
      <c r="AV12" s="8" t="s">
        <v>133</v>
      </c>
      <c r="AW12" s="11">
        <v>856461.09</v>
      </c>
      <c r="AX12" s="9" t="s">
        <v>682</v>
      </c>
    </row>
    <row r="13" spans="1:50" customFormat="1" ht="48" hidden="1" x14ac:dyDescent="0.25">
      <c r="A13" s="8" t="s">
        <v>104</v>
      </c>
      <c r="B13" s="8" t="s">
        <v>105</v>
      </c>
      <c r="C13" s="8" t="s">
        <v>106</v>
      </c>
      <c r="D13" s="8" t="s">
        <v>711</v>
      </c>
      <c r="E13" s="8" t="s">
        <v>712</v>
      </c>
      <c r="F13" s="8" t="s">
        <v>713</v>
      </c>
      <c r="G13" s="9" t="s">
        <v>714</v>
      </c>
      <c r="H13" s="9" t="str">
        <f>VLOOKUP(G13,[1]Arkusz2!A:B,2,FALSE)</f>
        <v>RPOWZ/1.1.1/2008/171/Sz</v>
      </c>
      <c r="I13" s="9" t="s">
        <v>715</v>
      </c>
      <c r="J13" s="9" t="s">
        <v>142</v>
      </c>
      <c r="K13" s="9" t="s">
        <v>113</v>
      </c>
      <c r="L13" s="9" t="s">
        <v>550</v>
      </c>
      <c r="M13" s="9" t="s">
        <v>142</v>
      </c>
      <c r="N13" s="9" t="s">
        <v>113</v>
      </c>
      <c r="O13" s="8" t="s">
        <v>326</v>
      </c>
      <c r="P13" s="9" t="s">
        <v>629</v>
      </c>
      <c r="Q13" s="9" t="s">
        <v>142</v>
      </c>
      <c r="R13" s="9" t="s">
        <v>113</v>
      </c>
      <c r="S13" s="9" t="s">
        <v>715</v>
      </c>
      <c r="T13" s="10">
        <v>625975.9</v>
      </c>
      <c r="U13" s="10">
        <v>486045</v>
      </c>
      <c r="V13" s="10">
        <v>291627</v>
      </c>
      <c r="W13" s="10">
        <v>247882.95</v>
      </c>
      <c r="X13" s="10">
        <v>194418</v>
      </c>
      <c r="Y13" s="10">
        <v>60</v>
      </c>
      <c r="Z13" s="8" t="s">
        <v>716</v>
      </c>
      <c r="AA13" s="8" t="s">
        <v>119</v>
      </c>
      <c r="AB13" s="11">
        <v>625975.9</v>
      </c>
      <c r="AC13" s="11">
        <v>291627</v>
      </c>
      <c r="AD13" s="11">
        <v>334348.90000000002</v>
      </c>
      <c r="AE13" s="11">
        <v>0</v>
      </c>
      <c r="AF13" s="8" t="s">
        <v>64</v>
      </c>
      <c r="AG13" s="8" t="s">
        <v>120</v>
      </c>
      <c r="AH13" s="8" t="s">
        <v>66</v>
      </c>
      <c r="AI13" s="8" t="s">
        <v>67</v>
      </c>
      <c r="AJ13" s="8" t="s">
        <v>310</v>
      </c>
      <c r="AK13" s="8" t="s">
        <v>717</v>
      </c>
      <c r="AL13" s="8" t="s">
        <v>718</v>
      </c>
      <c r="AM13" s="8" t="s">
        <v>275</v>
      </c>
      <c r="AN13" s="8" t="s">
        <v>719</v>
      </c>
      <c r="AO13" s="8" t="s">
        <v>720</v>
      </c>
      <c r="AP13" s="8" t="s">
        <v>74</v>
      </c>
      <c r="AQ13" s="8" t="s">
        <v>663</v>
      </c>
      <c r="AR13" s="8" t="s">
        <v>721</v>
      </c>
      <c r="AS13" s="8" t="s">
        <v>721</v>
      </c>
      <c r="AT13" s="8" t="s">
        <v>131</v>
      </c>
      <c r="AU13" s="8" t="s">
        <v>722</v>
      </c>
      <c r="AV13" s="8" t="s">
        <v>133</v>
      </c>
      <c r="AW13" s="11">
        <v>625975.9</v>
      </c>
      <c r="AX13" s="9" t="s">
        <v>550</v>
      </c>
    </row>
    <row r="14" spans="1:50" customFormat="1" ht="36" hidden="1" x14ac:dyDescent="0.25">
      <c r="A14" s="8" t="s">
        <v>104</v>
      </c>
      <c r="B14" s="8" t="s">
        <v>105</v>
      </c>
      <c r="C14" s="8" t="s">
        <v>106</v>
      </c>
      <c r="D14" s="8" t="s">
        <v>764</v>
      </c>
      <c r="E14" s="8" t="s">
        <v>765</v>
      </c>
      <c r="F14" s="8" t="s">
        <v>766</v>
      </c>
      <c r="G14" s="9" t="s">
        <v>767</v>
      </c>
      <c r="H14" s="9" t="str">
        <f>VLOOKUP(G14,[1]Arkusz2!A:B,2,FALSE)</f>
        <v>RPOWZ/1.1.1/2008/092/Sz</v>
      </c>
      <c r="I14" s="9" t="s">
        <v>626</v>
      </c>
      <c r="J14" s="9" t="s">
        <v>112</v>
      </c>
      <c r="K14" s="9" t="s">
        <v>113</v>
      </c>
      <c r="L14" s="9" t="s">
        <v>627</v>
      </c>
      <c r="M14" s="9" t="s">
        <v>112</v>
      </c>
      <c r="N14" s="9" t="s">
        <v>113</v>
      </c>
      <c r="O14" s="8" t="s">
        <v>768</v>
      </c>
      <c r="P14" s="9" t="s">
        <v>769</v>
      </c>
      <c r="Q14" s="9" t="s">
        <v>142</v>
      </c>
      <c r="R14" s="9" t="s">
        <v>113</v>
      </c>
      <c r="S14" s="9" t="s">
        <v>770</v>
      </c>
      <c r="T14" s="10">
        <v>1400000</v>
      </c>
      <c r="U14" s="10">
        <v>1400000</v>
      </c>
      <c r="V14" s="10">
        <v>840000</v>
      </c>
      <c r="W14" s="10">
        <v>714000</v>
      </c>
      <c r="X14" s="10">
        <v>560000</v>
      </c>
      <c r="Y14" s="10">
        <v>60</v>
      </c>
      <c r="Z14" s="8" t="s">
        <v>771</v>
      </c>
      <c r="AA14" s="8" t="s">
        <v>119</v>
      </c>
      <c r="AB14" s="11">
        <v>1400000</v>
      </c>
      <c r="AC14" s="11">
        <v>840000</v>
      </c>
      <c r="AD14" s="11">
        <v>560000</v>
      </c>
      <c r="AE14" s="11">
        <v>0</v>
      </c>
      <c r="AF14" s="8" t="s">
        <v>64</v>
      </c>
      <c r="AG14" s="8" t="s">
        <v>120</v>
      </c>
      <c r="AH14" s="8" t="s">
        <v>66</v>
      </c>
      <c r="AI14" s="8" t="s">
        <v>67</v>
      </c>
      <c r="AJ14" s="8" t="s">
        <v>190</v>
      </c>
      <c r="AK14" s="8" t="s">
        <v>772</v>
      </c>
      <c r="AL14" s="8" t="s">
        <v>773</v>
      </c>
      <c r="AM14" s="8" t="s">
        <v>774</v>
      </c>
      <c r="AN14" s="8" t="s">
        <v>775</v>
      </c>
      <c r="AO14" s="8" t="s">
        <v>776</v>
      </c>
      <c r="AP14" s="8" t="s">
        <v>777</v>
      </c>
      <c r="AQ14" s="8" t="s">
        <v>157</v>
      </c>
      <c r="AR14" s="8" t="s">
        <v>778</v>
      </c>
      <c r="AS14" s="8" t="s">
        <v>778</v>
      </c>
      <c r="AT14" s="8" t="s">
        <v>131</v>
      </c>
      <c r="AU14" s="8" t="s">
        <v>779</v>
      </c>
      <c r="AV14" s="8" t="s">
        <v>133</v>
      </c>
      <c r="AW14" s="11">
        <v>1400000</v>
      </c>
      <c r="AX14" s="9" t="s">
        <v>770</v>
      </c>
    </row>
    <row r="15" spans="1:50" customFormat="1" ht="48" hidden="1" x14ac:dyDescent="0.25">
      <c r="A15" s="8" t="s">
        <v>104</v>
      </c>
      <c r="B15" s="8" t="s">
        <v>105</v>
      </c>
      <c r="C15" s="8" t="s">
        <v>106</v>
      </c>
      <c r="D15" s="8" t="s">
        <v>831</v>
      </c>
      <c r="E15" s="8" t="s">
        <v>832</v>
      </c>
      <c r="F15" s="8" t="s">
        <v>833</v>
      </c>
      <c r="G15" s="9" t="s">
        <v>834</v>
      </c>
      <c r="H15" s="9" t="str">
        <f>VLOOKUP(G15,[1]Arkusz2!A:B,2,FALSE)</f>
        <v>RPOWZ/1.1.1/2008/013/Sz</v>
      </c>
      <c r="I15" s="9" t="s">
        <v>245</v>
      </c>
      <c r="J15" s="9" t="s">
        <v>112</v>
      </c>
      <c r="K15" s="9" t="s">
        <v>113</v>
      </c>
      <c r="L15" s="9" t="s">
        <v>246</v>
      </c>
      <c r="M15" s="9" t="s">
        <v>112</v>
      </c>
      <c r="N15" s="9" t="s">
        <v>113</v>
      </c>
      <c r="O15" s="8" t="s">
        <v>835</v>
      </c>
      <c r="P15" s="9" t="s">
        <v>821</v>
      </c>
      <c r="Q15" s="9" t="s">
        <v>142</v>
      </c>
      <c r="R15" s="9" t="s">
        <v>113</v>
      </c>
      <c r="S15" s="9" t="s">
        <v>836</v>
      </c>
      <c r="T15" s="10">
        <v>575629.94999999995</v>
      </c>
      <c r="U15" s="10">
        <v>458964.47</v>
      </c>
      <c r="V15" s="10">
        <v>275378.68</v>
      </c>
      <c r="W15" s="10">
        <v>234071.86</v>
      </c>
      <c r="X15" s="10">
        <v>183585.79</v>
      </c>
      <c r="Y15" s="10">
        <v>60</v>
      </c>
      <c r="Z15" s="8" t="s">
        <v>837</v>
      </c>
      <c r="AA15" s="8" t="s">
        <v>119</v>
      </c>
      <c r="AB15" s="11">
        <v>575629.94999999995</v>
      </c>
      <c r="AC15" s="11">
        <v>275378.68</v>
      </c>
      <c r="AD15" s="11">
        <v>300251.27</v>
      </c>
      <c r="AE15" s="11">
        <v>0</v>
      </c>
      <c r="AF15" s="8" t="s">
        <v>64</v>
      </c>
      <c r="AG15" s="8" t="s">
        <v>120</v>
      </c>
      <c r="AH15" s="8" t="s">
        <v>66</v>
      </c>
      <c r="AI15" s="8" t="s">
        <v>67</v>
      </c>
      <c r="AJ15" s="8" t="s">
        <v>190</v>
      </c>
      <c r="AK15" s="8" t="s">
        <v>838</v>
      </c>
      <c r="AL15" s="8" t="s">
        <v>839</v>
      </c>
      <c r="AM15" s="8" t="s">
        <v>660</v>
      </c>
      <c r="AN15" s="8" t="s">
        <v>72</v>
      </c>
      <c r="AO15" s="8" t="s">
        <v>840</v>
      </c>
      <c r="AP15" s="8" t="s">
        <v>841</v>
      </c>
      <c r="AQ15" s="8" t="s">
        <v>842</v>
      </c>
      <c r="AR15" s="8" t="s">
        <v>843</v>
      </c>
      <c r="AS15" s="8" t="s">
        <v>844</v>
      </c>
      <c r="AT15" s="8" t="s">
        <v>131</v>
      </c>
      <c r="AU15" s="8" t="s">
        <v>845</v>
      </c>
      <c r="AV15" s="8" t="s">
        <v>133</v>
      </c>
      <c r="AW15" s="11">
        <v>575629.94999999995</v>
      </c>
      <c r="AX15" s="9" t="s">
        <v>383</v>
      </c>
    </row>
    <row r="16" spans="1:50" customFormat="1" ht="48" hidden="1" x14ac:dyDescent="0.25">
      <c r="A16" s="8" t="s">
        <v>104</v>
      </c>
      <c r="B16" s="8" t="s">
        <v>105</v>
      </c>
      <c r="C16" s="8" t="s">
        <v>106</v>
      </c>
      <c r="D16" s="8" t="s">
        <v>912</v>
      </c>
      <c r="E16" s="8" t="s">
        <v>913</v>
      </c>
      <c r="F16" s="8" t="s">
        <v>914</v>
      </c>
      <c r="G16" s="9" t="s">
        <v>915</v>
      </c>
      <c r="H16" s="9" t="str">
        <f>VLOOKUP(G16,[1]Arkusz2!A:B,2,FALSE)</f>
        <v>WND-RPZP.01.01.01-32-041/09</v>
      </c>
      <c r="I16" s="9" t="s">
        <v>916</v>
      </c>
      <c r="J16" s="9" t="s">
        <v>605</v>
      </c>
      <c r="K16" s="9" t="s">
        <v>606</v>
      </c>
      <c r="L16" s="9" t="s">
        <v>917</v>
      </c>
      <c r="M16" s="9" t="s">
        <v>752</v>
      </c>
      <c r="N16" s="9" t="s">
        <v>606</v>
      </c>
      <c r="O16" s="8" t="s">
        <v>918</v>
      </c>
      <c r="P16" s="9" t="s">
        <v>919</v>
      </c>
      <c r="Q16" s="9" t="s">
        <v>142</v>
      </c>
      <c r="R16" s="9" t="s">
        <v>113</v>
      </c>
      <c r="S16" s="9" t="s">
        <v>920</v>
      </c>
      <c r="T16" s="10">
        <v>299754</v>
      </c>
      <c r="U16" s="10">
        <v>245700</v>
      </c>
      <c r="V16" s="10">
        <v>147420</v>
      </c>
      <c r="W16" s="10">
        <v>125306.99</v>
      </c>
      <c r="X16" s="10">
        <v>98280</v>
      </c>
      <c r="Y16" s="10">
        <v>60</v>
      </c>
      <c r="Z16" s="8" t="s">
        <v>921</v>
      </c>
      <c r="AA16" s="8" t="s">
        <v>119</v>
      </c>
      <c r="AB16" s="11">
        <v>299754</v>
      </c>
      <c r="AC16" s="11">
        <v>147420</v>
      </c>
      <c r="AD16" s="11">
        <v>152334</v>
      </c>
      <c r="AE16" s="11">
        <v>0</v>
      </c>
      <c r="AF16" s="8" t="s">
        <v>64</v>
      </c>
      <c r="AG16" s="8" t="s">
        <v>120</v>
      </c>
      <c r="AH16" s="8" t="s">
        <v>66</v>
      </c>
      <c r="AI16" s="8" t="s">
        <v>67</v>
      </c>
      <c r="AJ16" s="8" t="s">
        <v>290</v>
      </c>
      <c r="AK16" s="8" t="s">
        <v>922</v>
      </c>
      <c r="AL16" s="8" t="s">
        <v>923</v>
      </c>
      <c r="AM16" s="8" t="s">
        <v>924</v>
      </c>
      <c r="AN16" s="8" t="s">
        <v>72</v>
      </c>
      <c r="AO16" s="8" t="s">
        <v>925</v>
      </c>
      <c r="AP16" s="8" t="s">
        <v>333</v>
      </c>
      <c r="AQ16" s="8" t="s">
        <v>428</v>
      </c>
      <c r="AR16" s="8" t="s">
        <v>926</v>
      </c>
      <c r="AS16" s="8" t="s">
        <v>926</v>
      </c>
      <c r="AT16" s="8" t="s">
        <v>217</v>
      </c>
      <c r="AU16" s="8" t="s">
        <v>927</v>
      </c>
      <c r="AV16" s="8" t="s">
        <v>133</v>
      </c>
      <c r="AW16" s="11">
        <v>299754</v>
      </c>
      <c r="AX16" s="9" t="s">
        <v>928</v>
      </c>
    </row>
    <row r="17" spans="1:50" customFormat="1" ht="36" hidden="1" x14ac:dyDescent="0.25">
      <c r="A17" s="8" t="s">
        <v>104</v>
      </c>
      <c r="B17" s="8" t="s">
        <v>105</v>
      </c>
      <c r="C17" s="8" t="s">
        <v>106</v>
      </c>
      <c r="D17" s="8" t="s">
        <v>929</v>
      </c>
      <c r="E17" s="8" t="s">
        <v>930</v>
      </c>
      <c r="F17" s="8" t="s">
        <v>931</v>
      </c>
      <c r="G17" s="9" t="s">
        <v>932</v>
      </c>
      <c r="H17" s="9" t="str">
        <f>VLOOKUP(G17,[1]Arkusz2!A:B,2,FALSE)</f>
        <v>RPOWZ/1.1.1/2008/074/Sz</v>
      </c>
      <c r="I17" s="9" t="s">
        <v>245</v>
      </c>
      <c r="J17" s="9" t="s">
        <v>112</v>
      </c>
      <c r="K17" s="9" t="s">
        <v>113</v>
      </c>
      <c r="L17" s="9" t="s">
        <v>246</v>
      </c>
      <c r="M17" s="9" t="s">
        <v>112</v>
      </c>
      <c r="N17" s="9" t="s">
        <v>113</v>
      </c>
      <c r="O17" s="8" t="s">
        <v>933</v>
      </c>
      <c r="P17" s="9" t="s">
        <v>421</v>
      </c>
      <c r="Q17" s="9" t="s">
        <v>142</v>
      </c>
      <c r="R17" s="9" t="s">
        <v>113</v>
      </c>
      <c r="S17" s="9" t="s">
        <v>550</v>
      </c>
      <c r="T17" s="10">
        <v>3524275.01</v>
      </c>
      <c r="U17" s="10">
        <v>2498125</v>
      </c>
      <c r="V17" s="10">
        <v>999249.99</v>
      </c>
      <c r="W17" s="10">
        <v>849362.48</v>
      </c>
      <c r="X17" s="10">
        <v>1498875.01</v>
      </c>
      <c r="Y17" s="10">
        <v>40</v>
      </c>
      <c r="Z17" s="8" t="s">
        <v>934</v>
      </c>
      <c r="AA17" s="8" t="s">
        <v>119</v>
      </c>
      <c r="AB17" s="11">
        <v>3524275.01</v>
      </c>
      <c r="AC17" s="11">
        <v>999249.99</v>
      </c>
      <c r="AD17" s="11">
        <v>2525025.02</v>
      </c>
      <c r="AE17" s="11">
        <v>0</v>
      </c>
      <c r="AF17" s="8" t="s">
        <v>64</v>
      </c>
      <c r="AG17" s="8" t="s">
        <v>120</v>
      </c>
      <c r="AH17" s="8" t="s">
        <v>66</v>
      </c>
      <c r="AI17" s="8" t="s">
        <v>67</v>
      </c>
      <c r="AJ17" s="8" t="s">
        <v>190</v>
      </c>
      <c r="AK17" s="8" t="s">
        <v>935</v>
      </c>
      <c r="AL17" s="8" t="s">
        <v>936</v>
      </c>
      <c r="AM17" s="8" t="s">
        <v>937</v>
      </c>
      <c r="AN17" s="8" t="s">
        <v>72</v>
      </c>
      <c r="AO17" s="8" t="s">
        <v>938</v>
      </c>
      <c r="AP17" s="8" t="s">
        <v>663</v>
      </c>
      <c r="AQ17" s="8" t="s">
        <v>157</v>
      </c>
      <c r="AR17" s="8" t="s">
        <v>939</v>
      </c>
      <c r="AS17" s="8" t="s">
        <v>940</v>
      </c>
      <c r="AT17" s="8" t="s">
        <v>450</v>
      </c>
      <c r="AU17" s="8" t="s">
        <v>941</v>
      </c>
      <c r="AV17" s="8" t="s">
        <v>133</v>
      </c>
      <c r="AW17" s="11">
        <v>3524275.01</v>
      </c>
      <c r="AX17" s="9" t="s">
        <v>366</v>
      </c>
    </row>
    <row r="18" spans="1:50" customFormat="1" ht="60" hidden="1" x14ac:dyDescent="0.25">
      <c r="A18" s="8" t="s">
        <v>104</v>
      </c>
      <c r="B18" s="8" t="s">
        <v>105</v>
      </c>
      <c r="C18" s="8" t="s">
        <v>106</v>
      </c>
      <c r="D18" s="8" t="s">
        <v>942</v>
      </c>
      <c r="E18" s="8" t="s">
        <v>943</v>
      </c>
      <c r="F18" s="8" t="s">
        <v>944</v>
      </c>
      <c r="G18" s="9" t="s">
        <v>945</v>
      </c>
      <c r="H18" s="9" t="str">
        <f>VLOOKUP(G18,[1]Arkusz2!A:B,2,FALSE)</f>
        <v>RPOWZ/1.1.1/2008/049/Sz</v>
      </c>
      <c r="I18" s="9" t="s">
        <v>715</v>
      </c>
      <c r="J18" s="9" t="s">
        <v>142</v>
      </c>
      <c r="K18" s="9" t="s">
        <v>113</v>
      </c>
      <c r="L18" s="9" t="s">
        <v>785</v>
      </c>
      <c r="M18" s="9" t="s">
        <v>142</v>
      </c>
      <c r="N18" s="9" t="s">
        <v>113</v>
      </c>
      <c r="O18" s="8" t="s">
        <v>946</v>
      </c>
      <c r="P18" s="9" t="s">
        <v>421</v>
      </c>
      <c r="Q18" s="9" t="s">
        <v>142</v>
      </c>
      <c r="R18" s="9" t="s">
        <v>113</v>
      </c>
      <c r="S18" s="9" t="s">
        <v>169</v>
      </c>
      <c r="T18" s="10">
        <v>446000</v>
      </c>
      <c r="U18" s="10">
        <v>446000</v>
      </c>
      <c r="V18" s="10">
        <v>267600</v>
      </c>
      <c r="W18" s="10">
        <v>227460</v>
      </c>
      <c r="X18" s="10">
        <v>178400</v>
      </c>
      <c r="Y18" s="10">
        <v>60</v>
      </c>
      <c r="Z18" s="8" t="s">
        <v>947</v>
      </c>
      <c r="AA18" s="8" t="s">
        <v>119</v>
      </c>
      <c r="AB18" s="11">
        <v>446000</v>
      </c>
      <c r="AC18" s="11">
        <v>267600</v>
      </c>
      <c r="AD18" s="11">
        <v>178400</v>
      </c>
      <c r="AE18" s="11">
        <v>0</v>
      </c>
      <c r="AF18" s="8" t="s">
        <v>64</v>
      </c>
      <c r="AG18" s="8" t="s">
        <v>120</v>
      </c>
      <c r="AH18" s="8" t="s">
        <v>66</v>
      </c>
      <c r="AI18" s="8" t="s">
        <v>67</v>
      </c>
      <c r="AJ18" s="8" t="s">
        <v>121</v>
      </c>
      <c r="AK18" s="8" t="s">
        <v>948</v>
      </c>
      <c r="AL18" s="8" t="s">
        <v>949</v>
      </c>
      <c r="AM18" s="8" t="s">
        <v>950</v>
      </c>
      <c r="AN18" s="8" t="s">
        <v>72</v>
      </c>
      <c r="AO18" s="8" t="s">
        <v>951</v>
      </c>
      <c r="AP18" s="8" t="s">
        <v>952</v>
      </c>
      <c r="AQ18" s="8" t="s">
        <v>842</v>
      </c>
      <c r="AR18" s="8" t="s">
        <v>953</v>
      </c>
      <c r="AS18" s="8" t="s">
        <v>954</v>
      </c>
      <c r="AT18" s="8" t="s">
        <v>131</v>
      </c>
      <c r="AU18" s="8" t="s">
        <v>955</v>
      </c>
      <c r="AV18" s="8" t="s">
        <v>133</v>
      </c>
      <c r="AW18" s="11">
        <v>446000</v>
      </c>
      <c r="AX18" s="9" t="s">
        <v>179</v>
      </c>
    </row>
    <row r="19" spans="1:50" customFormat="1" ht="48" hidden="1" x14ac:dyDescent="0.25">
      <c r="A19" s="8" t="s">
        <v>104</v>
      </c>
      <c r="B19" s="8" t="s">
        <v>105</v>
      </c>
      <c r="C19" s="8" t="s">
        <v>106</v>
      </c>
      <c r="D19" s="8" t="s">
        <v>965</v>
      </c>
      <c r="E19" s="8" t="s">
        <v>966</v>
      </c>
      <c r="F19" s="8" t="s">
        <v>967</v>
      </c>
      <c r="G19" s="9" t="s">
        <v>968</v>
      </c>
      <c r="H19" s="9" t="str">
        <f>VLOOKUP(G19,[1]Arkusz2!A:B,2,FALSE)</f>
        <v>WND-RPZP.01.01.01-32-007/09</v>
      </c>
      <c r="I19" s="9" t="s">
        <v>969</v>
      </c>
      <c r="J19" s="9" t="s">
        <v>605</v>
      </c>
      <c r="K19" s="9" t="s">
        <v>606</v>
      </c>
      <c r="L19" s="9" t="s">
        <v>916</v>
      </c>
      <c r="M19" s="9" t="s">
        <v>605</v>
      </c>
      <c r="N19" s="9" t="s">
        <v>606</v>
      </c>
      <c r="O19" s="8" t="s">
        <v>587</v>
      </c>
      <c r="P19" s="9" t="s">
        <v>970</v>
      </c>
      <c r="Q19" s="9" t="s">
        <v>142</v>
      </c>
      <c r="R19" s="9" t="s">
        <v>113</v>
      </c>
      <c r="S19" s="9" t="s">
        <v>971</v>
      </c>
      <c r="T19" s="10">
        <v>168604</v>
      </c>
      <c r="U19" s="10">
        <v>128424</v>
      </c>
      <c r="V19" s="10">
        <v>77054.399999999994</v>
      </c>
      <c r="W19" s="10">
        <v>65496.24</v>
      </c>
      <c r="X19" s="10">
        <v>51369.599999999999</v>
      </c>
      <c r="Y19" s="10">
        <v>60</v>
      </c>
      <c r="Z19" s="8" t="s">
        <v>972</v>
      </c>
      <c r="AA19" s="8" t="s">
        <v>147</v>
      </c>
      <c r="AB19" s="11">
        <v>168604</v>
      </c>
      <c r="AC19" s="11">
        <v>77054.399999999994</v>
      </c>
      <c r="AD19" s="11">
        <v>91549.6</v>
      </c>
      <c r="AE19" s="11">
        <v>0</v>
      </c>
      <c r="AF19" s="8" t="s">
        <v>64</v>
      </c>
      <c r="AG19" s="8" t="s">
        <v>120</v>
      </c>
      <c r="AH19" s="8" t="s">
        <v>66</v>
      </c>
      <c r="AI19" s="8" t="s">
        <v>67</v>
      </c>
      <c r="AJ19" s="8" t="s">
        <v>310</v>
      </c>
      <c r="AK19" s="8" t="s">
        <v>973</v>
      </c>
      <c r="AL19" s="8" t="s">
        <v>974</v>
      </c>
      <c r="AM19" s="8" t="s">
        <v>975</v>
      </c>
      <c r="AN19" s="8" t="s">
        <v>125</v>
      </c>
      <c r="AO19" s="8" t="s">
        <v>976</v>
      </c>
      <c r="AP19" s="8" t="s">
        <v>759</v>
      </c>
      <c r="AQ19" s="8" t="s">
        <v>157</v>
      </c>
      <c r="AR19" s="8" t="s">
        <v>977</v>
      </c>
      <c r="AS19" s="8" t="s">
        <v>216</v>
      </c>
      <c r="AT19" s="8" t="s">
        <v>131</v>
      </c>
      <c r="AU19" s="8" t="s">
        <v>978</v>
      </c>
      <c r="AV19" s="8" t="s">
        <v>133</v>
      </c>
      <c r="AW19" s="11">
        <v>168604</v>
      </c>
      <c r="AX19" s="9" t="s">
        <v>979</v>
      </c>
    </row>
    <row r="20" spans="1:50" customFormat="1" ht="36" hidden="1" x14ac:dyDescent="0.25">
      <c r="A20" s="8" t="s">
        <v>104</v>
      </c>
      <c r="B20" s="8" t="s">
        <v>105</v>
      </c>
      <c r="C20" s="8" t="s">
        <v>106</v>
      </c>
      <c r="D20" s="8" t="s">
        <v>997</v>
      </c>
      <c r="E20" s="8" t="s">
        <v>998</v>
      </c>
      <c r="F20" s="8" t="s">
        <v>999</v>
      </c>
      <c r="G20" s="9" t="s">
        <v>1000</v>
      </c>
      <c r="H20" s="9" t="str">
        <f>VLOOKUP(G20,[1]Arkusz2!A:B,2,FALSE)</f>
        <v>RPOWZ/1.1.1/2008/075/Sz</v>
      </c>
      <c r="I20" s="9" t="s">
        <v>1001</v>
      </c>
      <c r="J20" s="9" t="s">
        <v>112</v>
      </c>
      <c r="K20" s="9" t="s">
        <v>113</v>
      </c>
      <c r="L20" s="9" t="s">
        <v>1002</v>
      </c>
      <c r="M20" s="9" t="s">
        <v>112</v>
      </c>
      <c r="N20" s="9" t="s">
        <v>113</v>
      </c>
      <c r="O20" s="8" t="s">
        <v>1003</v>
      </c>
      <c r="P20" s="9" t="s">
        <v>868</v>
      </c>
      <c r="Q20" s="9" t="s">
        <v>142</v>
      </c>
      <c r="R20" s="9" t="s">
        <v>113</v>
      </c>
      <c r="S20" s="9" t="s">
        <v>1004</v>
      </c>
      <c r="T20" s="10">
        <v>269780.40000000002</v>
      </c>
      <c r="U20" s="10">
        <v>267739.40999999997</v>
      </c>
      <c r="V20" s="10">
        <v>133869.71</v>
      </c>
      <c r="W20" s="10">
        <v>113789.24</v>
      </c>
      <c r="X20" s="10">
        <v>133869.70000000001</v>
      </c>
      <c r="Y20" s="10">
        <v>50</v>
      </c>
      <c r="Z20" s="8" t="s">
        <v>1005</v>
      </c>
      <c r="AA20" s="8" t="s">
        <v>119</v>
      </c>
      <c r="AB20" s="11">
        <v>269780.40000000002</v>
      </c>
      <c r="AC20" s="11">
        <v>133869.71</v>
      </c>
      <c r="AD20" s="11">
        <v>135910.69</v>
      </c>
      <c r="AE20" s="11">
        <v>0</v>
      </c>
      <c r="AF20" s="8" t="s">
        <v>64</v>
      </c>
      <c r="AG20" s="8" t="s">
        <v>120</v>
      </c>
      <c r="AH20" s="8" t="s">
        <v>66</v>
      </c>
      <c r="AI20" s="8" t="s">
        <v>67</v>
      </c>
      <c r="AJ20" s="8" t="s">
        <v>121</v>
      </c>
      <c r="AK20" s="8" t="s">
        <v>1006</v>
      </c>
      <c r="AL20" s="8" t="s">
        <v>1007</v>
      </c>
      <c r="AM20" s="8" t="s">
        <v>1008</v>
      </c>
      <c r="AN20" s="8" t="s">
        <v>72</v>
      </c>
      <c r="AO20" s="8" t="s">
        <v>1009</v>
      </c>
      <c r="AP20" s="8" t="s">
        <v>1010</v>
      </c>
      <c r="AQ20" s="8" t="s">
        <v>842</v>
      </c>
      <c r="AR20" s="8" t="s">
        <v>1011</v>
      </c>
      <c r="AS20" s="8" t="s">
        <v>1011</v>
      </c>
      <c r="AT20" s="8" t="s">
        <v>131</v>
      </c>
      <c r="AU20" s="8" t="s">
        <v>1012</v>
      </c>
      <c r="AV20" s="8" t="s">
        <v>133</v>
      </c>
      <c r="AW20" s="11">
        <v>269780.40000000002</v>
      </c>
      <c r="AX20" s="9" t="s">
        <v>1013</v>
      </c>
    </row>
    <row r="21" spans="1:50" customFormat="1" ht="48" hidden="1" x14ac:dyDescent="0.25">
      <c r="A21" s="8" t="s">
        <v>104</v>
      </c>
      <c r="B21" s="8" t="s">
        <v>105</v>
      </c>
      <c r="C21" s="8" t="s">
        <v>106</v>
      </c>
      <c r="D21" s="8" t="s">
        <v>1081</v>
      </c>
      <c r="E21" s="8" t="s">
        <v>1082</v>
      </c>
      <c r="F21" s="8" t="s">
        <v>1083</v>
      </c>
      <c r="G21" s="9" t="s">
        <v>1084</v>
      </c>
      <c r="H21" s="9" t="str">
        <f>VLOOKUP(G21,[1]Arkusz2!A:B,2,FALSE)</f>
        <v>RPOWZ/1.1.1/2008/166/Sz</v>
      </c>
      <c r="I21" s="9" t="s">
        <v>1085</v>
      </c>
      <c r="J21" s="9" t="s">
        <v>112</v>
      </c>
      <c r="K21" s="9" t="s">
        <v>113</v>
      </c>
      <c r="L21" s="9" t="s">
        <v>437</v>
      </c>
      <c r="M21" s="9" t="s">
        <v>112</v>
      </c>
      <c r="N21" s="9" t="s">
        <v>113</v>
      </c>
      <c r="O21" s="8" t="s">
        <v>1086</v>
      </c>
      <c r="P21" s="9" t="s">
        <v>327</v>
      </c>
      <c r="Q21" s="9" t="s">
        <v>142</v>
      </c>
      <c r="R21" s="9" t="s">
        <v>113</v>
      </c>
      <c r="S21" s="9" t="s">
        <v>169</v>
      </c>
      <c r="T21" s="10">
        <v>86118.48</v>
      </c>
      <c r="U21" s="10">
        <v>82060</v>
      </c>
      <c r="V21" s="10">
        <v>49235.99</v>
      </c>
      <c r="W21" s="10">
        <v>41850.589999999997</v>
      </c>
      <c r="X21" s="10">
        <v>32824.01</v>
      </c>
      <c r="Y21" s="10">
        <v>60</v>
      </c>
      <c r="Z21" s="8" t="s">
        <v>1087</v>
      </c>
      <c r="AA21" s="8" t="s">
        <v>119</v>
      </c>
      <c r="AB21" s="11">
        <v>86118.48</v>
      </c>
      <c r="AC21" s="11">
        <v>49235.99</v>
      </c>
      <c r="AD21" s="11">
        <v>36882.49</v>
      </c>
      <c r="AE21" s="11">
        <v>0</v>
      </c>
      <c r="AF21" s="8" t="s">
        <v>64</v>
      </c>
      <c r="AG21" s="8" t="s">
        <v>120</v>
      </c>
      <c r="AH21" s="8" t="s">
        <v>66</v>
      </c>
      <c r="AI21" s="8" t="s">
        <v>67</v>
      </c>
      <c r="AJ21" s="8" t="s">
        <v>121</v>
      </c>
      <c r="AK21" s="8" t="s">
        <v>1088</v>
      </c>
      <c r="AL21" s="8" t="s">
        <v>1089</v>
      </c>
      <c r="AM21" s="8" t="s">
        <v>1090</v>
      </c>
      <c r="AN21" s="8" t="s">
        <v>72</v>
      </c>
      <c r="AO21" s="8" t="s">
        <v>1091</v>
      </c>
      <c r="AP21" s="8" t="s">
        <v>1092</v>
      </c>
      <c r="AQ21" s="8" t="s">
        <v>278</v>
      </c>
      <c r="AR21" s="8" t="s">
        <v>1093</v>
      </c>
      <c r="AS21" s="8" t="s">
        <v>1093</v>
      </c>
      <c r="AT21" s="8" t="s">
        <v>217</v>
      </c>
      <c r="AU21" s="8" t="s">
        <v>1094</v>
      </c>
      <c r="AV21" s="8" t="s">
        <v>133</v>
      </c>
      <c r="AW21" s="11">
        <v>86118.48</v>
      </c>
      <c r="AX21" s="9" t="s">
        <v>179</v>
      </c>
    </row>
    <row r="22" spans="1:50" customFormat="1" ht="60" hidden="1" x14ac:dyDescent="0.25">
      <c r="A22" s="8" t="s">
        <v>104</v>
      </c>
      <c r="B22" s="8" t="s">
        <v>105</v>
      </c>
      <c r="C22" s="8" t="s">
        <v>106</v>
      </c>
      <c r="D22" s="8" t="s">
        <v>1127</v>
      </c>
      <c r="E22" s="8" t="s">
        <v>1128</v>
      </c>
      <c r="F22" s="8" t="s">
        <v>1129</v>
      </c>
      <c r="G22" s="9" t="s">
        <v>1130</v>
      </c>
      <c r="H22" s="9" t="str">
        <f>VLOOKUP(G22,[1]Arkusz2!A:B,2,FALSE)</f>
        <v>RPOWZ/1.1.1/2008/007/Sz</v>
      </c>
      <c r="I22" s="9" t="s">
        <v>245</v>
      </c>
      <c r="J22" s="9" t="s">
        <v>112</v>
      </c>
      <c r="K22" s="9" t="s">
        <v>113</v>
      </c>
      <c r="L22" s="9" t="s">
        <v>246</v>
      </c>
      <c r="M22" s="9" t="s">
        <v>112</v>
      </c>
      <c r="N22" s="9" t="s">
        <v>113</v>
      </c>
      <c r="O22" s="8" t="s">
        <v>1131</v>
      </c>
      <c r="P22" s="9" t="s">
        <v>338</v>
      </c>
      <c r="Q22" s="9" t="s">
        <v>142</v>
      </c>
      <c r="R22" s="9" t="s">
        <v>113</v>
      </c>
      <c r="S22" s="9" t="s">
        <v>1132</v>
      </c>
      <c r="T22" s="10">
        <v>1202363.98</v>
      </c>
      <c r="U22" s="10">
        <v>936051.83</v>
      </c>
      <c r="V22" s="10">
        <v>561631.09</v>
      </c>
      <c r="W22" s="10">
        <v>477386.42</v>
      </c>
      <c r="X22" s="10">
        <v>374420.74</v>
      </c>
      <c r="Y22" s="10">
        <v>60</v>
      </c>
      <c r="Z22" s="8" t="s">
        <v>1133</v>
      </c>
      <c r="AA22" s="8" t="s">
        <v>119</v>
      </c>
      <c r="AB22" s="11">
        <v>1202363.98</v>
      </c>
      <c r="AC22" s="11">
        <v>561631.09</v>
      </c>
      <c r="AD22" s="11">
        <v>640732.89</v>
      </c>
      <c r="AE22" s="11">
        <v>0</v>
      </c>
      <c r="AF22" s="8" t="s">
        <v>64</v>
      </c>
      <c r="AG22" s="8" t="s">
        <v>120</v>
      </c>
      <c r="AH22" s="8" t="s">
        <v>66</v>
      </c>
      <c r="AI22" s="8" t="s">
        <v>67</v>
      </c>
      <c r="AJ22" s="8" t="s">
        <v>1134</v>
      </c>
      <c r="AK22" s="8" t="s">
        <v>1135</v>
      </c>
      <c r="AL22" s="8" t="s">
        <v>1136</v>
      </c>
      <c r="AM22" s="8" t="s">
        <v>1137</v>
      </c>
      <c r="AN22" s="8" t="s">
        <v>1138</v>
      </c>
      <c r="AO22" s="8" t="s">
        <v>1139</v>
      </c>
      <c r="AP22" s="8" t="s">
        <v>1140</v>
      </c>
      <c r="AQ22" s="8" t="s">
        <v>157</v>
      </c>
      <c r="AR22" s="8" t="s">
        <v>1141</v>
      </c>
      <c r="AS22" s="8" t="s">
        <v>1141</v>
      </c>
      <c r="AT22" s="8" t="s">
        <v>197</v>
      </c>
      <c r="AU22" s="8" t="s">
        <v>1142</v>
      </c>
      <c r="AV22" s="8" t="s">
        <v>133</v>
      </c>
      <c r="AW22" s="11">
        <v>1202363.98</v>
      </c>
      <c r="AX22" s="9" t="s">
        <v>1143</v>
      </c>
    </row>
    <row r="23" spans="1:50" customFormat="1" ht="48" hidden="1" x14ac:dyDescent="0.25">
      <c r="A23" s="8" t="s">
        <v>104</v>
      </c>
      <c r="B23" s="8" t="s">
        <v>105</v>
      </c>
      <c r="C23" s="8" t="s">
        <v>106</v>
      </c>
      <c r="D23" s="8" t="s">
        <v>1144</v>
      </c>
      <c r="E23" s="8" t="s">
        <v>1145</v>
      </c>
      <c r="F23" s="8" t="s">
        <v>1146</v>
      </c>
      <c r="G23" s="9" t="s">
        <v>1147</v>
      </c>
      <c r="H23" s="9" t="str">
        <f>VLOOKUP(G23,[1]Arkusz2!A:B,2,FALSE)</f>
        <v>RPOWZ/1.1.1/2008/ 168/Sz</v>
      </c>
      <c r="I23" s="9" t="s">
        <v>1002</v>
      </c>
      <c r="J23" s="9" t="s">
        <v>112</v>
      </c>
      <c r="K23" s="9" t="s">
        <v>113</v>
      </c>
      <c r="L23" s="9" t="s">
        <v>1002</v>
      </c>
      <c r="M23" s="9" t="s">
        <v>112</v>
      </c>
      <c r="N23" s="9" t="s">
        <v>113</v>
      </c>
      <c r="O23" s="8" t="s">
        <v>1148</v>
      </c>
      <c r="P23" s="9" t="s">
        <v>338</v>
      </c>
      <c r="Q23" s="9" t="s">
        <v>142</v>
      </c>
      <c r="R23" s="9" t="s">
        <v>113</v>
      </c>
      <c r="S23" s="9" t="s">
        <v>343</v>
      </c>
      <c r="T23" s="10">
        <v>1190545.9199999999</v>
      </c>
      <c r="U23" s="10">
        <v>961880.95</v>
      </c>
      <c r="V23" s="10">
        <v>577128.56000000006</v>
      </c>
      <c r="W23" s="10">
        <v>490559.26</v>
      </c>
      <c r="X23" s="10">
        <v>384752.39</v>
      </c>
      <c r="Y23" s="10">
        <v>60</v>
      </c>
      <c r="Z23" s="8" t="s">
        <v>1149</v>
      </c>
      <c r="AA23" s="8" t="s">
        <v>119</v>
      </c>
      <c r="AB23" s="11">
        <v>1190545.9199999999</v>
      </c>
      <c r="AC23" s="11">
        <v>577128.56000000006</v>
      </c>
      <c r="AD23" s="11">
        <v>613417.36</v>
      </c>
      <c r="AE23" s="11">
        <v>0</v>
      </c>
      <c r="AF23" s="8" t="s">
        <v>64</v>
      </c>
      <c r="AG23" s="8" t="s">
        <v>120</v>
      </c>
      <c r="AH23" s="8" t="s">
        <v>66</v>
      </c>
      <c r="AI23" s="8" t="s">
        <v>149</v>
      </c>
      <c r="AJ23" s="8" t="s">
        <v>190</v>
      </c>
      <c r="AK23" s="8" t="s">
        <v>1150</v>
      </c>
      <c r="AL23" s="8" t="s">
        <v>1151</v>
      </c>
      <c r="AM23" s="8" t="s">
        <v>1152</v>
      </c>
      <c r="AN23" s="8" t="s">
        <v>1153</v>
      </c>
      <c r="AO23" s="8" t="s">
        <v>1026</v>
      </c>
      <c r="AP23" s="8" t="s">
        <v>1154</v>
      </c>
      <c r="AQ23" s="8" t="s">
        <v>128</v>
      </c>
      <c r="AR23" s="8" t="s">
        <v>1155</v>
      </c>
      <c r="AS23" s="8" t="s">
        <v>1155</v>
      </c>
      <c r="AT23" s="8" t="s">
        <v>131</v>
      </c>
      <c r="AU23" s="8" t="s">
        <v>1156</v>
      </c>
      <c r="AV23" s="8" t="s">
        <v>133</v>
      </c>
      <c r="AW23" s="11">
        <v>1190545.9199999999</v>
      </c>
      <c r="AX23" s="9" t="s">
        <v>785</v>
      </c>
    </row>
    <row r="24" spans="1:50" customFormat="1" ht="36" hidden="1" x14ac:dyDescent="0.25">
      <c r="A24" s="8" t="s">
        <v>104</v>
      </c>
      <c r="B24" s="8" t="s">
        <v>105</v>
      </c>
      <c r="C24" s="8" t="s">
        <v>106</v>
      </c>
      <c r="D24" s="8" t="s">
        <v>1157</v>
      </c>
      <c r="E24" s="8" t="s">
        <v>1158</v>
      </c>
      <c r="F24" s="8" t="s">
        <v>1159</v>
      </c>
      <c r="G24" s="9" t="s">
        <v>1160</v>
      </c>
      <c r="H24" s="9" t="str">
        <f>VLOOKUP(G24,[1]Arkusz2!A:B,2,FALSE)</f>
        <v>RPOWZ/1.1.1/2008/004/Sz</v>
      </c>
      <c r="I24" s="9" t="s">
        <v>1001</v>
      </c>
      <c r="J24" s="9" t="s">
        <v>112</v>
      </c>
      <c r="K24" s="9" t="s">
        <v>113</v>
      </c>
      <c r="L24" s="9" t="s">
        <v>166</v>
      </c>
      <c r="M24" s="9" t="s">
        <v>112</v>
      </c>
      <c r="N24" s="9" t="s">
        <v>113</v>
      </c>
      <c r="O24" s="8" t="s">
        <v>187</v>
      </c>
      <c r="P24" s="9" t="s">
        <v>338</v>
      </c>
      <c r="Q24" s="9" t="s">
        <v>142</v>
      </c>
      <c r="R24" s="9" t="s">
        <v>113</v>
      </c>
      <c r="S24" s="9" t="s">
        <v>366</v>
      </c>
      <c r="T24" s="10">
        <v>1628090</v>
      </c>
      <c r="U24" s="10">
        <v>1302000</v>
      </c>
      <c r="V24" s="10">
        <v>781200</v>
      </c>
      <c r="W24" s="10">
        <v>664020</v>
      </c>
      <c r="X24" s="10">
        <v>520800</v>
      </c>
      <c r="Y24" s="10">
        <v>60</v>
      </c>
      <c r="Z24" s="8" t="s">
        <v>1161</v>
      </c>
      <c r="AA24" s="8" t="s">
        <v>119</v>
      </c>
      <c r="AB24" s="11">
        <v>1628090</v>
      </c>
      <c r="AC24" s="11">
        <v>781200</v>
      </c>
      <c r="AD24" s="11">
        <v>846890</v>
      </c>
      <c r="AE24" s="11">
        <v>0</v>
      </c>
      <c r="AF24" s="8" t="s">
        <v>64</v>
      </c>
      <c r="AG24" s="8" t="s">
        <v>120</v>
      </c>
      <c r="AH24" s="8" t="s">
        <v>66</v>
      </c>
      <c r="AI24" s="8" t="s">
        <v>67</v>
      </c>
      <c r="AJ24" s="8" t="s">
        <v>190</v>
      </c>
      <c r="AK24" s="8" t="s">
        <v>1162</v>
      </c>
      <c r="AL24" s="8" t="s">
        <v>1163</v>
      </c>
      <c r="AM24" s="8" t="s">
        <v>690</v>
      </c>
      <c r="AN24" s="8" t="s">
        <v>691</v>
      </c>
      <c r="AO24" s="8" t="s">
        <v>1164</v>
      </c>
      <c r="AP24" s="8" t="s">
        <v>952</v>
      </c>
      <c r="AQ24" s="8" t="s">
        <v>157</v>
      </c>
      <c r="AR24" s="8" t="s">
        <v>1165</v>
      </c>
      <c r="AS24" s="8" t="s">
        <v>1165</v>
      </c>
      <c r="AT24" s="8" t="s">
        <v>131</v>
      </c>
      <c r="AU24" s="8" t="s">
        <v>1166</v>
      </c>
      <c r="AV24" s="8" t="s">
        <v>133</v>
      </c>
      <c r="AW24" s="11">
        <v>1628090</v>
      </c>
      <c r="AX24" s="9" t="s">
        <v>261</v>
      </c>
    </row>
    <row r="25" spans="1:50" customFormat="1" ht="48" hidden="1" x14ac:dyDescent="0.25">
      <c r="A25" s="8" t="s">
        <v>104</v>
      </c>
      <c r="B25" s="8" t="s">
        <v>105</v>
      </c>
      <c r="C25" s="8" t="s">
        <v>106</v>
      </c>
      <c r="D25" s="8" t="s">
        <v>1196</v>
      </c>
      <c r="E25" s="8" t="s">
        <v>1197</v>
      </c>
      <c r="F25" s="8" t="s">
        <v>1198</v>
      </c>
      <c r="G25" s="9" t="s">
        <v>1199</v>
      </c>
      <c r="H25" s="9" t="str">
        <f>VLOOKUP(G25,[1]Arkusz2!A:B,2,FALSE)</f>
        <v>RPOWZ/1.1.1/2008/032/Sz</v>
      </c>
      <c r="I25" s="9" t="s">
        <v>1200</v>
      </c>
      <c r="J25" s="9" t="s">
        <v>112</v>
      </c>
      <c r="K25" s="9" t="s">
        <v>113</v>
      </c>
      <c r="L25" s="9" t="s">
        <v>388</v>
      </c>
      <c r="M25" s="9" t="s">
        <v>112</v>
      </c>
      <c r="N25" s="9" t="s">
        <v>113</v>
      </c>
      <c r="O25" s="8" t="s">
        <v>1201</v>
      </c>
      <c r="P25" s="9" t="s">
        <v>338</v>
      </c>
      <c r="Q25" s="9" t="s">
        <v>142</v>
      </c>
      <c r="R25" s="9" t="s">
        <v>113</v>
      </c>
      <c r="S25" s="9" t="s">
        <v>1202</v>
      </c>
      <c r="T25" s="10">
        <v>565778.54</v>
      </c>
      <c r="U25" s="10">
        <v>564777.02</v>
      </c>
      <c r="V25" s="10">
        <v>338866.21</v>
      </c>
      <c r="W25" s="10">
        <v>288036.27</v>
      </c>
      <c r="X25" s="10">
        <v>225910.81</v>
      </c>
      <c r="Y25" s="10">
        <v>60</v>
      </c>
      <c r="Z25" s="8" t="s">
        <v>1203</v>
      </c>
      <c r="AA25" s="8" t="s">
        <v>119</v>
      </c>
      <c r="AB25" s="11">
        <v>565778.54</v>
      </c>
      <c r="AC25" s="11">
        <v>338866.21</v>
      </c>
      <c r="AD25" s="11">
        <v>226912.33</v>
      </c>
      <c r="AE25" s="11">
        <v>0</v>
      </c>
      <c r="AF25" s="8" t="s">
        <v>64</v>
      </c>
      <c r="AG25" s="8" t="s">
        <v>120</v>
      </c>
      <c r="AH25" s="8" t="s">
        <v>66</v>
      </c>
      <c r="AI25" s="8" t="s">
        <v>67</v>
      </c>
      <c r="AJ25" s="8" t="s">
        <v>121</v>
      </c>
      <c r="AK25" s="8" t="s">
        <v>1204</v>
      </c>
      <c r="AL25" s="8" t="s">
        <v>1205</v>
      </c>
      <c r="AM25" s="8" t="s">
        <v>1206</v>
      </c>
      <c r="AN25" s="8" t="s">
        <v>1207</v>
      </c>
      <c r="AO25" s="8" t="s">
        <v>1208</v>
      </c>
      <c r="AP25" s="8" t="s">
        <v>128</v>
      </c>
      <c r="AQ25" s="8" t="s">
        <v>157</v>
      </c>
      <c r="AR25" s="8" t="s">
        <v>1209</v>
      </c>
      <c r="AS25" s="8" t="s">
        <v>1209</v>
      </c>
      <c r="AT25" s="8" t="s">
        <v>1210</v>
      </c>
      <c r="AU25" s="8" t="s">
        <v>1211</v>
      </c>
      <c r="AV25" s="8" t="s">
        <v>133</v>
      </c>
      <c r="AW25" s="11">
        <v>565778.54</v>
      </c>
      <c r="AX25" s="9" t="s">
        <v>219</v>
      </c>
    </row>
    <row r="26" spans="1:50" customFormat="1" ht="48" hidden="1" x14ac:dyDescent="0.25">
      <c r="A26" s="8" t="s">
        <v>104</v>
      </c>
      <c r="B26" s="8" t="s">
        <v>105</v>
      </c>
      <c r="C26" s="8" t="s">
        <v>106</v>
      </c>
      <c r="D26" s="8" t="s">
        <v>1212</v>
      </c>
      <c r="E26" s="8" t="s">
        <v>1213</v>
      </c>
      <c r="F26" s="8" t="s">
        <v>1214</v>
      </c>
      <c r="G26" s="9" t="s">
        <v>1215</v>
      </c>
      <c r="H26" s="9" t="str">
        <f>VLOOKUP(G26,[1]Arkusz2!A:B,2,FALSE)</f>
        <v>RPOWZ/1.1.1/2008/160/Sz</v>
      </c>
      <c r="I26" s="9" t="s">
        <v>145</v>
      </c>
      <c r="J26" s="9" t="s">
        <v>112</v>
      </c>
      <c r="K26" s="9" t="s">
        <v>113</v>
      </c>
      <c r="L26" s="9" t="s">
        <v>114</v>
      </c>
      <c r="M26" s="9" t="s">
        <v>112</v>
      </c>
      <c r="N26" s="9" t="s">
        <v>113</v>
      </c>
      <c r="O26" s="8" t="s">
        <v>1216</v>
      </c>
      <c r="P26" s="9" t="s">
        <v>338</v>
      </c>
      <c r="Q26" s="9" t="s">
        <v>142</v>
      </c>
      <c r="R26" s="9" t="s">
        <v>113</v>
      </c>
      <c r="S26" s="9" t="s">
        <v>440</v>
      </c>
      <c r="T26" s="10">
        <v>2410930.0499999998</v>
      </c>
      <c r="U26" s="10">
        <v>1949566.6</v>
      </c>
      <c r="V26" s="10">
        <v>994676.84</v>
      </c>
      <c r="W26" s="10">
        <v>845475.3</v>
      </c>
      <c r="X26" s="10">
        <v>954889.76</v>
      </c>
      <c r="Y26" s="10">
        <v>51.02</v>
      </c>
      <c r="Z26" s="8" t="s">
        <v>1217</v>
      </c>
      <c r="AA26" s="8" t="s">
        <v>119</v>
      </c>
      <c r="AB26" s="11">
        <v>2410930.0499999998</v>
      </c>
      <c r="AC26" s="11">
        <v>994676.84</v>
      </c>
      <c r="AD26" s="11">
        <v>1416253.21</v>
      </c>
      <c r="AE26" s="11">
        <v>0</v>
      </c>
      <c r="AF26" s="8" t="s">
        <v>64</v>
      </c>
      <c r="AG26" s="8" t="s">
        <v>120</v>
      </c>
      <c r="AH26" s="8" t="s">
        <v>66</v>
      </c>
      <c r="AI26" s="8" t="s">
        <v>149</v>
      </c>
      <c r="AJ26" s="8" t="s">
        <v>190</v>
      </c>
      <c r="AK26" s="8" t="s">
        <v>1218</v>
      </c>
      <c r="AL26" s="8" t="s">
        <v>1219</v>
      </c>
      <c r="AM26" s="8" t="s">
        <v>1220</v>
      </c>
      <c r="AN26" s="8" t="s">
        <v>72</v>
      </c>
      <c r="AO26" s="8" t="s">
        <v>1221</v>
      </c>
      <c r="AP26" s="8" t="s">
        <v>278</v>
      </c>
      <c r="AQ26" s="8" t="s">
        <v>315</v>
      </c>
      <c r="AR26" s="8" t="s">
        <v>1222</v>
      </c>
      <c r="AS26" s="8" t="s">
        <v>1222</v>
      </c>
      <c r="AT26" s="8" t="s">
        <v>131</v>
      </c>
      <c r="AU26" s="8" t="s">
        <v>1223</v>
      </c>
      <c r="AV26" s="8" t="s">
        <v>133</v>
      </c>
      <c r="AW26" s="11">
        <v>2410930.0499999998</v>
      </c>
      <c r="AX26" s="9" t="s">
        <v>960</v>
      </c>
    </row>
    <row r="27" spans="1:50" customFormat="1" ht="48" hidden="1" x14ac:dyDescent="0.25">
      <c r="A27" s="8" t="s">
        <v>104</v>
      </c>
      <c r="B27" s="8" t="s">
        <v>105</v>
      </c>
      <c r="C27" s="8" t="s">
        <v>106</v>
      </c>
      <c r="D27" s="8" t="s">
        <v>1239</v>
      </c>
      <c r="E27" s="8" t="s">
        <v>1240</v>
      </c>
      <c r="F27" s="8" t="s">
        <v>1241</v>
      </c>
      <c r="G27" s="9" t="s">
        <v>1242</v>
      </c>
      <c r="H27" s="9" t="str">
        <f>VLOOKUP(G27,[1]Arkusz2!A:B,2,FALSE)</f>
        <v>RPOWZ/1.1.1/2008/048/Sz</v>
      </c>
      <c r="I27" s="9" t="s">
        <v>168</v>
      </c>
      <c r="J27" s="9" t="s">
        <v>112</v>
      </c>
      <c r="K27" s="9" t="s">
        <v>113</v>
      </c>
      <c r="L27" s="9" t="s">
        <v>437</v>
      </c>
      <c r="M27" s="9" t="s">
        <v>112</v>
      </c>
      <c r="N27" s="9" t="s">
        <v>113</v>
      </c>
      <c r="O27" s="8" t="s">
        <v>1216</v>
      </c>
      <c r="P27" s="9" t="s">
        <v>338</v>
      </c>
      <c r="Q27" s="9" t="s">
        <v>142</v>
      </c>
      <c r="R27" s="9" t="s">
        <v>113</v>
      </c>
      <c r="S27" s="9" t="s">
        <v>440</v>
      </c>
      <c r="T27" s="10">
        <v>602203.99</v>
      </c>
      <c r="U27" s="10">
        <v>493609.83</v>
      </c>
      <c r="V27" s="10">
        <v>296165.89</v>
      </c>
      <c r="W27" s="10">
        <v>251740.99</v>
      </c>
      <c r="X27" s="10">
        <v>197443.94</v>
      </c>
      <c r="Y27" s="10">
        <v>60</v>
      </c>
      <c r="Z27" s="8" t="s">
        <v>1243</v>
      </c>
      <c r="AA27" s="8" t="s">
        <v>119</v>
      </c>
      <c r="AB27" s="11">
        <v>602203.99</v>
      </c>
      <c r="AC27" s="11">
        <v>296165.89</v>
      </c>
      <c r="AD27" s="11">
        <v>306038.09999999998</v>
      </c>
      <c r="AE27" s="11">
        <v>0</v>
      </c>
      <c r="AF27" s="8" t="s">
        <v>64</v>
      </c>
      <c r="AG27" s="8" t="s">
        <v>120</v>
      </c>
      <c r="AH27" s="8" t="s">
        <v>66</v>
      </c>
      <c r="AI27" s="8" t="s">
        <v>67</v>
      </c>
      <c r="AJ27" s="8" t="s">
        <v>290</v>
      </c>
      <c r="AK27" s="8" t="s">
        <v>1244</v>
      </c>
      <c r="AL27" s="8" t="s">
        <v>1245</v>
      </c>
      <c r="AM27" s="8" t="s">
        <v>1246</v>
      </c>
      <c r="AN27" s="8" t="s">
        <v>72</v>
      </c>
      <c r="AO27" s="8" t="s">
        <v>1247</v>
      </c>
      <c r="AP27" s="8" t="s">
        <v>842</v>
      </c>
      <c r="AQ27" s="8" t="s">
        <v>157</v>
      </c>
      <c r="AR27" s="8" t="s">
        <v>1248</v>
      </c>
      <c r="AS27" s="8" t="s">
        <v>1248</v>
      </c>
      <c r="AT27" s="8" t="s">
        <v>217</v>
      </c>
      <c r="AU27" s="8" t="s">
        <v>1249</v>
      </c>
      <c r="AV27" s="8" t="s">
        <v>133</v>
      </c>
      <c r="AW27" s="11">
        <v>602203.99</v>
      </c>
      <c r="AX27" s="9" t="s">
        <v>1250</v>
      </c>
    </row>
    <row r="28" spans="1:50" customFormat="1" ht="48" hidden="1" x14ac:dyDescent="0.25">
      <c r="A28" s="8" t="s">
        <v>104</v>
      </c>
      <c r="B28" s="8" t="s">
        <v>105</v>
      </c>
      <c r="C28" s="8" t="s">
        <v>106</v>
      </c>
      <c r="D28" s="8" t="s">
        <v>1342</v>
      </c>
      <c r="E28" s="8" t="s">
        <v>1343</v>
      </c>
      <c r="F28" s="8" t="s">
        <v>1344</v>
      </c>
      <c r="G28" s="9" t="s">
        <v>1345</v>
      </c>
      <c r="H28" s="9" t="str">
        <f>VLOOKUP(G28,[1]Arkusz2!A:B,2,FALSE)</f>
        <v>WND-RPZP.01.01.01-32-076/09</v>
      </c>
      <c r="I28" s="9" t="s">
        <v>1346</v>
      </c>
      <c r="J28" s="9" t="s">
        <v>605</v>
      </c>
      <c r="K28" s="9" t="s">
        <v>606</v>
      </c>
      <c r="L28" s="9" t="s">
        <v>1124</v>
      </c>
      <c r="M28" s="9" t="s">
        <v>752</v>
      </c>
      <c r="N28" s="9" t="s">
        <v>606</v>
      </c>
      <c r="O28" s="8" t="s">
        <v>347</v>
      </c>
      <c r="P28" s="9" t="s">
        <v>338</v>
      </c>
      <c r="Q28" s="9" t="s">
        <v>142</v>
      </c>
      <c r="R28" s="9" t="s">
        <v>113</v>
      </c>
      <c r="S28" s="9" t="s">
        <v>1347</v>
      </c>
      <c r="T28" s="10">
        <v>92000</v>
      </c>
      <c r="U28" s="10">
        <v>88949.69</v>
      </c>
      <c r="V28" s="10">
        <v>53369.81</v>
      </c>
      <c r="W28" s="10">
        <v>45364.33</v>
      </c>
      <c r="X28" s="10">
        <v>35579.879999999997</v>
      </c>
      <c r="Y28" s="10">
        <v>60</v>
      </c>
      <c r="Z28" s="8" t="s">
        <v>1348</v>
      </c>
      <c r="AA28" s="8" t="s">
        <v>147</v>
      </c>
      <c r="AB28" s="11">
        <v>92000</v>
      </c>
      <c r="AC28" s="11">
        <v>53369.81</v>
      </c>
      <c r="AD28" s="11">
        <v>38630.19</v>
      </c>
      <c r="AE28" s="11">
        <v>0</v>
      </c>
      <c r="AF28" s="8" t="s">
        <v>64</v>
      </c>
      <c r="AG28" s="8" t="s">
        <v>120</v>
      </c>
      <c r="AH28" s="8" t="s">
        <v>66</v>
      </c>
      <c r="AI28" s="8" t="s">
        <v>67</v>
      </c>
      <c r="AJ28" s="8" t="s">
        <v>121</v>
      </c>
      <c r="AK28" s="8" t="s">
        <v>1349</v>
      </c>
      <c r="AL28" s="8" t="s">
        <v>1350</v>
      </c>
      <c r="AM28" s="8" t="s">
        <v>1351</v>
      </c>
      <c r="AN28" s="8" t="s">
        <v>1352</v>
      </c>
      <c r="AO28" s="8" t="s">
        <v>1353</v>
      </c>
      <c r="AP28" s="8" t="s">
        <v>156</v>
      </c>
      <c r="AQ28" s="8" t="s">
        <v>157</v>
      </c>
      <c r="AR28" s="8" t="s">
        <v>1354</v>
      </c>
      <c r="AS28" s="8" t="s">
        <v>1354</v>
      </c>
      <c r="AT28" s="8" t="s">
        <v>131</v>
      </c>
      <c r="AU28" s="8" t="s">
        <v>1355</v>
      </c>
      <c r="AV28" s="8" t="s">
        <v>133</v>
      </c>
      <c r="AW28" s="11">
        <v>92000</v>
      </c>
      <c r="AX28" s="9" t="s">
        <v>1356</v>
      </c>
    </row>
    <row r="29" spans="1:50" customFormat="1" ht="48" hidden="1" x14ac:dyDescent="0.25">
      <c r="A29" s="8" t="s">
        <v>104</v>
      </c>
      <c r="B29" s="8" t="s">
        <v>105</v>
      </c>
      <c r="C29" s="8" t="s">
        <v>106</v>
      </c>
      <c r="D29" s="8" t="s">
        <v>1385</v>
      </c>
      <c r="E29" s="8" t="s">
        <v>1386</v>
      </c>
      <c r="F29" s="8" t="s">
        <v>1387</v>
      </c>
      <c r="G29" s="9" t="s">
        <v>1388</v>
      </c>
      <c r="H29" s="9" t="str">
        <f>VLOOKUP(G29,[1]Arkusz2!A:B,2,FALSE)</f>
        <v>RPOWZ/1.1.1/2008/122/Sz</v>
      </c>
      <c r="I29" s="9" t="s">
        <v>477</v>
      </c>
      <c r="J29" s="9" t="s">
        <v>112</v>
      </c>
      <c r="K29" s="9" t="s">
        <v>113</v>
      </c>
      <c r="L29" s="9" t="s">
        <v>388</v>
      </c>
      <c r="M29" s="9" t="s">
        <v>112</v>
      </c>
      <c r="N29" s="9" t="s">
        <v>113</v>
      </c>
      <c r="O29" s="8" t="s">
        <v>549</v>
      </c>
      <c r="P29" s="9" t="s">
        <v>1180</v>
      </c>
      <c r="Q29" s="9" t="s">
        <v>605</v>
      </c>
      <c r="R29" s="9" t="s">
        <v>606</v>
      </c>
      <c r="S29" s="9" t="s">
        <v>1389</v>
      </c>
      <c r="T29" s="10">
        <v>2863582</v>
      </c>
      <c r="U29" s="10">
        <v>2450000</v>
      </c>
      <c r="V29" s="10">
        <v>1000000</v>
      </c>
      <c r="W29" s="10">
        <v>850000</v>
      </c>
      <c r="X29" s="10">
        <v>1450000</v>
      </c>
      <c r="Y29" s="10">
        <v>40.82</v>
      </c>
      <c r="Z29" s="8" t="s">
        <v>1390</v>
      </c>
      <c r="AA29" s="8" t="s">
        <v>119</v>
      </c>
      <c r="AB29" s="11">
        <v>2863582</v>
      </c>
      <c r="AC29" s="11">
        <v>1000000</v>
      </c>
      <c r="AD29" s="11">
        <v>1863582</v>
      </c>
      <c r="AE29" s="11">
        <v>0</v>
      </c>
      <c r="AF29" s="8" t="s">
        <v>64</v>
      </c>
      <c r="AG29" s="8" t="s">
        <v>120</v>
      </c>
      <c r="AH29" s="8" t="s">
        <v>66</v>
      </c>
      <c r="AI29" s="8" t="s">
        <v>67</v>
      </c>
      <c r="AJ29" s="8" t="s">
        <v>190</v>
      </c>
      <c r="AK29" s="8" t="s">
        <v>1391</v>
      </c>
      <c r="AL29" s="8" t="s">
        <v>1392</v>
      </c>
      <c r="AM29" s="8" t="s">
        <v>1393</v>
      </c>
      <c r="AN29" s="8" t="s">
        <v>72</v>
      </c>
      <c r="AO29" s="8" t="s">
        <v>1394</v>
      </c>
      <c r="AP29" s="8" t="s">
        <v>74</v>
      </c>
      <c r="AQ29" s="8" t="s">
        <v>157</v>
      </c>
      <c r="AR29" s="8" t="s">
        <v>1395</v>
      </c>
      <c r="AS29" s="8" t="s">
        <v>1396</v>
      </c>
      <c r="AT29" s="8" t="s">
        <v>217</v>
      </c>
      <c r="AU29" s="8" t="s">
        <v>1397</v>
      </c>
      <c r="AV29" s="8" t="s">
        <v>133</v>
      </c>
      <c r="AW29" s="11">
        <v>2863582</v>
      </c>
      <c r="AX29" s="9" t="s">
        <v>1398</v>
      </c>
    </row>
    <row r="30" spans="1:50" customFormat="1" ht="36" hidden="1" x14ac:dyDescent="0.25">
      <c r="A30" s="8" t="s">
        <v>104</v>
      </c>
      <c r="B30" s="8" t="s">
        <v>105</v>
      </c>
      <c r="C30" s="8" t="s">
        <v>106</v>
      </c>
      <c r="D30" s="8" t="s">
        <v>1442</v>
      </c>
      <c r="E30" s="8" t="s">
        <v>1443</v>
      </c>
      <c r="F30" s="8" t="s">
        <v>1444</v>
      </c>
      <c r="G30" s="9" t="s">
        <v>1445</v>
      </c>
      <c r="H30" s="9" t="str">
        <f>VLOOKUP(G30,[1]Arkusz2!A:B,2,FALSE)</f>
        <v>WND-RPZP.01.01.01-32-161/09</v>
      </c>
      <c r="I30" s="9" t="s">
        <v>514</v>
      </c>
      <c r="J30" s="9" t="s">
        <v>605</v>
      </c>
      <c r="K30" s="9" t="s">
        <v>606</v>
      </c>
      <c r="L30" s="9" t="s">
        <v>1362</v>
      </c>
      <c r="M30" s="9" t="s">
        <v>605</v>
      </c>
      <c r="N30" s="9" t="s">
        <v>606</v>
      </c>
      <c r="O30" s="8" t="s">
        <v>452</v>
      </c>
      <c r="P30" s="9" t="s">
        <v>1446</v>
      </c>
      <c r="Q30" s="9" t="s">
        <v>605</v>
      </c>
      <c r="R30" s="9" t="s">
        <v>606</v>
      </c>
      <c r="S30" s="9" t="s">
        <v>1447</v>
      </c>
      <c r="T30" s="10">
        <v>197194</v>
      </c>
      <c r="U30" s="10">
        <v>159999.91</v>
      </c>
      <c r="V30" s="10">
        <v>95999</v>
      </c>
      <c r="W30" s="10">
        <v>81599.12</v>
      </c>
      <c r="X30" s="10">
        <v>64000.91</v>
      </c>
      <c r="Y30" s="10">
        <v>60</v>
      </c>
      <c r="Z30" s="8" t="s">
        <v>1448</v>
      </c>
      <c r="AA30" s="8" t="s">
        <v>147</v>
      </c>
      <c r="AB30" s="11">
        <v>197194</v>
      </c>
      <c r="AC30" s="11">
        <v>95999</v>
      </c>
      <c r="AD30" s="11">
        <v>101195</v>
      </c>
      <c r="AE30" s="11">
        <v>0</v>
      </c>
      <c r="AF30" s="8" t="s">
        <v>64</v>
      </c>
      <c r="AG30" s="8" t="s">
        <v>120</v>
      </c>
      <c r="AH30" s="8" t="s">
        <v>66</v>
      </c>
      <c r="AI30" s="8" t="s">
        <v>67</v>
      </c>
      <c r="AJ30" s="8" t="s">
        <v>1134</v>
      </c>
      <c r="AK30" s="8" t="s">
        <v>1449</v>
      </c>
      <c r="AL30" s="8" t="s">
        <v>1450</v>
      </c>
      <c r="AM30" s="8" t="s">
        <v>1451</v>
      </c>
      <c r="AN30" s="8" t="s">
        <v>1452</v>
      </c>
      <c r="AO30" s="8" t="s">
        <v>1453</v>
      </c>
      <c r="AP30" s="8" t="s">
        <v>842</v>
      </c>
      <c r="AQ30" s="8" t="s">
        <v>157</v>
      </c>
      <c r="AR30" s="8" t="s">
        <v>1454</v>
      </c>
      <c r="AS30" s="8" t="s">
        <v>1455</v>
      </c>
      <c r="AT30" s="8" t="s">
        <v>131</v>
      </c>
      <c r="AU30" s="8" t="s">
        <v>1456</v>
      </c>
      <c r="AV30" s="8" t="s">
        <v>133</v>
      </c>
      <c r="AW30" s="11">
        <v>197194</v>
      </c>
      <c r="AX30" s="9" t="s">
        <v>1038</v>
      </c>
    </row>
    <row r="31" spans="1:50" customFormat="1" ht="36" hidden="1" x14ac:dyDescent="0.25">
      <c r="A31" s="8" t="s">
        <v>104</v>
      </c>
      <c r="B31" s="8" t="s">
        <v>105</v>
      </c>
      <c r="C31" s="8" t="s">
        <v>106</v>
      </c>
      <c r="D31" s="8" t="s">
        <v>1491</v>
      </c>
      <c r="E31" s="8" t="s">
        <v>1492</v>
      </c>
      <c r="F31" s="8" t="s">
        <v>1493</v>
      </c>
      <c r="G31" s="9" t="s">
        <v>1494</v>
      </c>
      <c r="H31" s="9" t="str">
        <f>VLOOKUP(G31,[1]Arkusz2!A:B,2,FALSE)</f>
        <v>RPOWZ/1.1.1/2008/016/Sz</v>
      </c>
      <c r="I31" s="9" t="s">
        <v>1495</v>
      </c>
      <c r="J31" s="9" t="s">
        <v>112</v>
      </c>
      <c r="K31" s="9" t="s">
        <v>113</v>
      </c>
      <c r="L31" s="9" t="s">
        <v>388</v>
      </c>
      <c r="M31" s="9" t="s">
        <v>112</v>
      </c>
      <c r="N31" s="9" t="s">
        <v>113</v>
      </c>
      <c r="O31" s="8" t="s">
        <v>326</v>
      </c>
      <c r="P31" s="9" t="s">
        <v>1496</v>
      </c>
      <c r="Q31" s="9" t="s">
        <v>605</v>
      </c>
      <c r="R31" s="9" t="s">
        <v>606</v>
      </c>
      <c r="S31" s="9" t="s">
        <v>531</v>
      </c>
      <c r="T31" s="10">
        <v>2587803</v>
      </c>
      <c r="U31" s="10">
        <v>2117822.6</v>
      </c>
      <c r="V31" s="10">
        <v>1000000</v>
      </c>
      <c r="W31" s="10">
        <v>850000</v>
      </c>
      <c r="X31" s="10">
        <v>1117822.6000000001</v>
      </c>
      <c r="Y31" s="10">
        <v>47.22</v>
      </c>
      <c r="Z31" s="8" t="s">
        <v>1497</v>
      </c>
      <c r="AA31" s="8" t="s">
        <v>119</v>
      </c>
      <c r="AB31" s="11">
        <v>2587803</v>
      </c>
      <c r="AC31" s="11">
        <v>1000000</v>
      </c>
      <c r="AD31" s="11">
        <v>1587803</v>
      </c>
      <c r="AE31" s="11">
        <v>0</v>
      </c>
      <c r="AF31" s="8" t="s">
        <v>64</v>
      </c>
      <c r="AG31" s="8" t="s">
        <v>120</v>
      </c>
      <c r="AH31" s="8" t="s">
        <v>66</v>
      </c>
      <c r="AI31" s="8" t="s">
        <v>67</v>
      </c>
      <c r="AJ31" s="8" t="s">
        <v>190</v>
      </c>
      <c r="AK31" s="8" t="s">
        <v>1498</v>
      </c>
      <c r="AL31" s="8" t="s">
        <v>1499</v>
      </c>
      <c r="AM31" s="8" t="s">
        <v>1500</v>
      </c>
      <c r="AN31" s="8" t="s">
        <v>72</v>
      </c>
      <c r="AO31" s="8" t="s">
        <v>1501</v>
      </c>
      <c r="AP31" s="8" t="s">
        <v>883</v>
      </c>
      <c r="AQ31" s="8" t="s">
        <v>616</v>
      </c>
      <c r="AR31" s="8" t="s">
        <v>1502</v>
      </c>
      <c r="AS31" s="8" t="s">
        <v>1503</v>
      </c>
      <c r="AT31" s="8" t="s">
        <v>197</v>
      </c>
      <c r="AU31" s="8" t="s">
        <v>1504</v>
      </c>
      <c r="AV31" s="8" t="s">
        <v>133</v>
      </c>
      <c r="AW31" s="11">
        <v>2587803</v>
      </c>
      <c r="AX31" s="9" t="s">
        <v>1180</v>
      </c>
    </row>
    <row r="32" spans="1:50" customFormat="1" ht="36" hidden="1" x14ac:dyDescent="0.25">
      <c r="A32" s="8" t="s">
        <v>104</v>
      </c>
      <c r="B32" s="8" t="s">
        <v>105</v>
      </c>
      <c r="C32" s="8" t="s">
        <v>106</v>
      </c>
      <c r="D32" s="8" t="s">
        <v>1553</v>
      </c>
      <c r="E32" s="8" t="s">
        <v>1554</v>
      </c>
      <c r="F32" s="8" t="s">
        <v>1555</v>
      </c>
      <c r="G32" s="9" t="s">
        <v>1556</v>
      </c>
      <c r="H32" s="9" t="str">
        <f>VLOOKUP(G32,[1]Arkusz2!A:B,2,FALSE)</f>
        <v>WND-RPZP.01.01.01-32-048/09</v>
      </c>
      <c r="I32" s="9" t="s">
        <v>1557</v>
      </c>
      <c r="J32" s="9" t="s">
        <v>605</v>
      </c>
      <c r="K32" s="9" t="s">
        <v>606</v>
      </c>
      <c r="L32" s="9" t="s">
        <v>1362</v>
      </c>
      <c r="M32" s="9" t="s">
        <v>605</v>
      </c>
      <c r="N32" s="9" t="s">
        <v>606</v>
      </c>
      <c r="O32" s="8" t="s">
        <v>1558</v>
      </c>
      <c r="P32" s="9" t="s">
        <v>1559</v>
      </c>
      <c r="Q32" s="9" t="s">
        <v>605</v>
      </c>
      <c r="R32" s="9" t="s">
        <v>606</v>
      </c>
      <c r="S32" s="9" t="s">
        <v>1560</v>
      </c>
      <c r="T32" s="10">
        <v>195200</v>
      </c>
      <c r="U32" s="10">
        <v>160780.29</v>
      </c>
      <c r="V32" s="10">
        <v>96468.17</v>
      </c>
      <c r="W32" s="10">
        <v>81997.94</v>
      </c>
      <c r="X32" s="10">
        <v>64312.12</v>
      </c>
      <c r="Y32" s="10">
        <v>60</v>
      </c>
      <c r="Z32" s="8" t="s">
        <v>1561</v>
      </c>
      <c r="AA32" s="8" t="s">
        <v>147</v>
      </c>
      <c r="AB32" s="11">
        <v>195200</v>
      </c>
      <c r="AC32" s="11">
        <v>96468.17</v>
      </c>
      <c r="AD32" s="11">
        <v>98731.83</v>
      </c>
      <c r="AE32" s="11">
        <v>0</v>
      </c>
      <c r="AF32" s="8" t="s">
        <v>64</v>
      </c>
      <c r="AG32" s="8" t="s">
        <v>120</v>
      </c>
      <c r="AH32" s="8" t="s">
        <v>66</v>
      </c>
      <c r="AI32" s="8" t="s">
        <v>67</v>
      </c>
      <c r="AJ32" s="8" t="s">
        <v>121</v>
      </c>
      <c r="AK32" s="8" t="s">
        <v>1562</v>
      </c>
      <c r="AL32" s="8" t="s">
        <v>1563</v>
      </c>
      <c r="AM32" s="8" t="s">
        <v>774</v>
      </c>
      <c r="AN32" s="8" t="s">
        <v>775</v>
      </c>
      <c r="AO32" s="8" t="s">
        <v>1564</v>
      </c>
      <c r="AP32" s="8" t="s">
        <v>333</v>
      </c>
      <c r="AQ32" s="8" t="s">
        <v>1565</v>
      </c>
      <c r="AR32" s="8" t="s">
        <v>1566</v>
      </c>
      <c r="AS32" s="8" t="s">
        <v>1567</v>
      </c>
      <c r="AT32" s="8" t="s">
        <v>131</v>
      </c>
      <c r="AU32" s="8" t="s">
        <v>1568</v>
      </c>
      <c r="AV32" s="8" t="s">
        <v>133</v>
      </c>
      <c r="AW32" s="11">
        <v>195200</v>
      </c>
      <c r="AX32" s="9" t="s">
        <v>1569</v>
      </c>
    </row>
    <row r="33" spans="1:50" customFormat="1" ht="36" hidden="1" x14ac:dyDescent="0.25">
      <c r="A33" s="8" t="s">
        <v>104</v>
      </c>
      <c r="B33" s="8" t="s">
        <v>105</v>
      </c>
      <c r="C33" s="8" t="s">
        <v>106</v>
      </c>
      <c r="D33" s="8" t="s">
        <v>1586</v>
      </c>
      <c r="E33" s="8" t="s">
        <v>1587</v>
      </c>
      <c r="F33" s="8" t="s">
        <v>1588</v>
      </c>
      <c r="G33" s="9" t="s">
        <v>1589</v>
      </c>
      <c r="H33" s="9" t="str">
        <f>VLOOKUP(G33,[1]Arkusz2!A:B,2,FALSE)</f>
        <v>WND-RPZP.01.01.01-32-151/09</v>
      </c>
      <c r="I33" s="9" t="s">
        <v>1590</v>
      </c>
      <c r="J33" s="9" t="s">
        <v>605</v>
      </c>
      <c r="K33" s="9" t="s">
        <v>606</v>
      </c>
      <c r="L33" s="9" t="s">
        <v>1124</v>
      </c>
      <c r="M33" s="9" t="s">
        <v>752</v>
      </c>
      <c r="N33" s="9" t="s">
        <v>606</v>
      </c>
      <c r="O33" s="8" t="s">
        <v>1591</v>
      </c>
      <c r="P33" s="9" t="s">
        <v>1575</v>
      </c>
      <c r="Q33" s="9" t="s">
        <v>605</v>
      </c>
      <c r="R33" s="9" t="s">
        <v>606</v>
      </c>
      <c r="S33" s="9" t="s">
        <v>1592</v>
      </c>
      <c r="T33" s="10">
        <v>198304.55</v>
      </c>
      <c r="U33" s="10">
        <v>159629.92000000001</v>
      </c>
      <c r="V33" s="10">
        <v>95777.95</v>
      </c>
      <c r="W33" s="10">
        <v>81411.25</v>
      </c>
      <c r="X33" s="10">
        <v>63851.97</v>
      </c>
      <c r="Y33" s="10">
        <v>60</v>
      </c>
      <c r="Z33" s="8" t="s">
        <v>1593</v>
      </c>
      <c r="AA33" s="8" t="s">
        <v>147</v>
      </c>
      <c r="AB33" s="11">
        <v>198304.55</v>
      </c>
      <c r="AC33" s="11">
        <v>95777.95</v>
      </c>
      <c r="AD33" s="11">
        <v>102526.6</v>
      </c>
      <c r="AE33" s="11">
        <v>0</v>
      </c>
      <c r="AF33" s="8" t="s">
        <v>64</v>
      </c>
      <c r="AG33" s="8" t="s">
        <v>120</v>
      </c>
      <c r="AH33" s="8" t="s">
        <v>66</v>
      </c>
      <c r="AI33" s="8" t="s">
        <v>67</v>
      </c>
      <c r="AJ33" s="8" t="s">
        <v>150</v>
      </c>
      <c r="AK33" s="8" t="s">
        <v>1594</v>
      </c>
      <c r="AL33" s="8" t="s">
        <v>1595</v>
      </c>
      <c r="AM33" s="8" t="s">
        <v>1596</v>
      </c>
      <c r="AN33" s="8" t="s">
        <v>1597</v>
      </c>
      <c r="AO33" s="8" t="s">
        <v>1598</v>
      </c>
      <c r="AP33" s="8" t="s">
        <v>1599</v>
      </c>
      <c r="AQ33" s="8" t="s">
        <v>157</v>
      </c>
      <c r="AR33" s="8" t="s">
        <v>1600</v>
      </c>
      <c r="AS33" s="8" t="s">
        <v>1601</v>
      </c>
      <c r="AT33" s="8" t="s">
        <v>131</v>
      </c>
      <c r="AU33" s="8" t="s">
        <v>1602</v>
      </c>
      <c r="AV33" s="8" t="s">
        <v>133</v>
      </c>
      <c r="AW33" s="11">
        <v>198304.55</v>
      </c>
      <c r="AX33" s="9" t="s">
        <v>1603</v>
      </c>
    </row>
    <row r="34" spans="1:50" customFormat="1" ht="36" hidden="1" x14ac:dyDescent="0.25">
      <c r="A34" s="8" t="s">
        <v>104</v>
      </c>
      <c r="B34" s="8" t="s">
        <v>105</v>
      </c>
      <c r="C34" s="8" t="s">
        <v>106</v>
      </c>
      <c r="D34" s="8" t="s">
        <v>1604</v>
      </c>
      <c r="E34" s="8" t="s">
        <v>1605</v>
      </c>
      <c r="F34" s="8" t="s">
        <v>1606</v>
      </c>
      <c r="G34" s="9" t="s">
        <v>1607</v>
      </c>
      <c r="H34" s="9" t="str">
        <f>VLOOKUP(G34,[1]Arkusz2!A:B,2,FALSE)</f>
        <v>RPOWZ/1.1.1/2008/039/Sz</v>
      </c>
      <c r="I34" s="9" t="s">
        <v>246</v>
      </c>
      <c r="J34" s="9" t="s">
        <v>112</v>
      </c>
      <c r="K34" s="9" t="s">
        <v>113</v>
      </c>
      <c r="L34" s="9" t="s">
        <v>1002</v>
      </c>
      <c r="M34" s="9" t="s">
        <v>112</v>
      </c>
      <c r="N34" s="9" t="s">
        <v>113</v>
      </c>
      <c r="O34" s="8" t="s">
        <v>186</v>
      </c>
      <c r="P34" s="9" t="s">
        <v>1608</v>
      </c>
      <c r="Q34" s="9" t="s">
        <v>605</v>
      </c>
      <c r="R34" s="9" t="s">
        <v>606</v>
      </c>
      <c r="S34" s="9" t="s">
        <v>531</v>
      </c>
      <c r="T34" s="10">
        <v>408957.82</v>
      </c>
      <c r="U34" s="10">
        <v>316482</v>
      </c>
      <c r="V34" s="10">
        <v>189889.2</v>
      </c>
      <c r="W34" s="10">
        <v>161405.82</v>
      </c>
      <c r="X34" s="10">
        <v>126592.8</v>
      </c>
      <c r="Y34" s="10">
        <v>60</v>
      </c>
      <c r="Z34" s="8" t="s">
        <v>1609</v>
      </c>
      <c r="AA34" s="8" t="s">
        <v>119</v>
      </c>
      <c r="AB34" s="11">
        <v>408957.82</v>
      </c>
      <c r="AC34" s="11">
        <v>189889.2</v>
      </c>
      <c r="AD34" s="11">
        <v>219068.62</v>
      </c>
      <c r="AE34" s="11">
        <v>0</v>
      </c>
      <c r="AF34" s="8" t="s">
        <v>64</v>
      </c>
      <c r="AG34" s="8" t="s">
        <v>120</v>
      </c>
      <c r="AH34" s="8" t="s">
        <v>66</v>
      </c>
      <c r="AI34" s="8" t="s">
        <v>67</v>
      </c>
      <c r="AJ34" s="8" t="s">
        <v>290</v>
      </c>
      <c r="AK34" s="8" t="s">
        <v>1610</v>
      </c>
      <c r="AL34" s="8" t="s">
        <v>1611</v>
      </c>
      <c r="AM34" s="8" t="s">
        <v>1612</v>
      </c>
      <c r="AN34" s="8" t="s">
        <v>72</v>
      </c>
      <c r="AO34" s="8" t="s">
        <v>1613</v>
      </c>
      <c r="AP34" s="8" t="s">
        <v>1439</v>
      </c>
      <c r="AQ34" s="8" t="s">
        <v>157</v>
      </c>
      <c r="AR34" s="8" t="s">
        <v>1614</v>
      </c>
      <c r="AS34" s="8" t="s">
        <v>1615</v>
      </c>
      <c r="AT34" s="8" t="s">
        <v>450</v>
      </c>
      <c r="AU34" s="8" t="s">
        <v>1616</v>
      </c>
      <c r="AV34" s="8" t="s">
        <v>133</v>
      </c>
      <c r="AW34" s="11">
        <v>408957.82</v>
      </c>
      <c r="AX34" s="9" t="s">
        <v>514</v>
      </c>
    </row>
    <row r="35" spans="1:50" customFormat="1" ht="48" hidden="1" x14ac:dyDescent="0.25">
      <c r="A35" s="8" t="s">
        <v>104</v>
      </c>
      <c r="B35" s="8" t="s">
        <v>105</v>
      </c>
      <c r="C35" s="8" t="s">
        <v>106</v>
      </c>
      <c r="D35" s="8" t="s">
        <v>1617</v>
      </c>
      <c r="E35" s="8" t="s">
        <v>1618</v>
      </c>
      <c r="F35" s="8" t="s">
        <v>1619</v>
      </c>
      <c r="G35" s="9" t="s">
        <v>1620</v>
      </c>
      <c r="H35" s="9" t="str">
        <f>VLOOKUP(G35,[1]Arkusz2!A:B,2,FALSE)</f>
        <v>RPOWZ/1.1.1/2008/142/K</v>
      </c>
      <c r="I35" s="9" t="s">
        <v>249</v>
      </c>
      <c r="J35" s="9" t="s">
        <v>142</v>
      </c>
      <c r="K35" s="9" t="s">
        <v>113</v>
      </c>
      <c r="L35" s="9" t="s">
        <v>785</v>
      </c>
      <c r="M35" s="9" t="s">
        <v>142</v>
      </c>
      <c r="N35" s="9" t="s">
        <v>113</v>
      </c>
      <c r="O35" s="8" t="s">
        <v>1621</v>
      </c>
      <c r="P35" s="9" t="s">
        <v>1608</v>
      </c>
      <c r="Q35" s="9" t="s">
        <v>605</v>
      </c>
      <c r="R35" s="9" t="s">
        <v>606</v>
      </c>
      <c r="S35" s="9" t="s">
        <v>1622</v>
      </c>
      <c r="T35" s="10">
        <v>140458.6</v>
      </c>
      <c r="U35" s="10">
        <v>115130</v>
      </c>
      <c r="V35" s="10">
        <v>69078</v>
      </c>
      <c r="W35" s="10">
        <v>58716.3</v>
      </c>
      <c r="X35" s="10">
        <v>46052</v>
      </c>
      <c r="Y35" s="10">
        <v>60</v>
      </c>
      <c r="Z35" s="8" t="s">
        <v>1623</v>
      </c>
      <c r="AA35" s="8" t="s">
        <v>119</v>
      </c>
      <c r="AB35" s="11">
        <v>140458.6</v>
      </c>
      <c r="AC35" s="11">
        <v>69078</v>
      </c>
      <c r="AD35" s="11">
        <v>71380.600000000006</v>
      </c>
      <c r="AE35" s="11">
        <v>0</v>
      </c>
      <c r="AF35" s="8" t="s">
        <v>64</v>
      </c>
      <c r="AG35" s="8" t="s">
        <v>120</v>
      </c>
      <c r="AH35" s="8" t="s">
        <v>66</v>
      </c>
      <c r="AI35" s="8" t="s">
        <v>67</v>
      </c>
      <c r="AJ35" s="8" t="s">
        <v>310</v>
      </c>
      <c r="AK35" s="8" t="s">
        <v>1624</v>
      </c>
      <c r="AL35" s="8" t="s">
        <v>1625</v>
      </c>
      <c r="AM35" s="8" t="s">
        <v>1626</v>
      </c>
      <c r="AN35" s="8" t="s">
        <v>125</v>
      </c>
      <c r="AO35" s="8" t="s">
        <v>1627</v>
      </c>
      <c r="AP35" s="8" t="s">
        <v>333</v>
      </c>
      <c r="AQ35" s="8" t="s">
        <v>883</v>
      </c>
      <c r="AR35" s="8" t="s">
        <v>1628</v>
      </c>
      <c r="AS35" s="8" t="s">
        <v>1629</v>
      </c>
      <c r="AT35" s="8" t="s">
        <v>131</v>
      </c>
      <c r="AU35" s="8" t="s">
        <v>1630</v>
      </c>
      <c r="AV35" s="8" t="s">
        <v>133</v>
      </c>
      <c r="AW35" s="11">
        <v>140458.6</v>
      </c>
      <c r="AX35" s="9" t="s">
        <v>1375</v>
      </c>
    </row>
    <row r="36" spans="1:50" customFormat="1" ht="48" hidden="1" x14ac:dyDescent="0.25">
      <c r="A36" s="8" t="s">
        <v>104</v>
      </c>
      <c r="B36" s="8" t="s">
        <v>105</v>
      </c>
      <c r="C36" s="8" t="s">
        <v>106</v>
      </c>
      <c r="D36" s="8" t="s">
        <v>1631</v>
      </c>
      <c r="E36" s="8" t="s">
        <v>1632</v>
      </c>
      <c r="F36" s="8" t="s">
        <v>1633</v>
      </c>
      <c r="G36" s="9" t="s">
        <v>1634</v>
      </c>
      <c r="H36" s="9" t="str">
        <f>VLOOKUP(G36,[1]Arkusz2!A:B,2,FALSE)</f>
        <v>WND-RPZP.01.01.01-32-281/09</v>
      </c>
      <c r="I36" s="9" t="s">
        <v>1635</v>
      </c>
      <c r="J36" s="9" t="s">
        <v>605</v>
      </c>
      <c r="K36" s="9" t="s">
        <v>606</v>
      </c>
      <c r="L36" s="9" t="s">
        <v>1636</v>
      </c>
      <c r="M36" s="9" t="s">
        <v>752</v>
      </c>
      <c r="N36" s="9" t="s">
        <v>606</v>
      </c>
      <c r="O36" s="8" t="s">
        <v>1637</v>
      </c>
      <c r="P36" s="9" t="s">
        <v>1622</v>
      </c>
      <c r="Q36" s="9" t="s">
        <v>605</v>
      </c>
      <c r="R36" s="9" t="s">
        <v>606</v>
      </c>
      <c r="S36" s="9" t="s">
        <v>1638</v>
      </c>
      <c r="T36" s="10">
        <v>350646</v>
      </c>
      <c r="U36" s="10">
        <v>269000</v>
      </c>
      <c r="V36" s="10">
        <v>161400</v>
      </c>
      <c r="W36" s="10">
        <v>137190</v>
      </c>
      <c r="X36" s="10">
        <v>107600</v>
      </c>
      <c r="Y36" s="10">
        <v>60</v>
      </c>
      <c r="Z36" s="8" t="s">
        <v>1639</v>
      </c>
      <c r="AA36" s="8" t="s">
        <v>119</v>
      </c>
      <c r="AB36" s="11">
        <v>350646</v>
      </c>
      <c r="AC36" s="11">
        <v>161400</v>
      </c>
      <c r="AD36" s="11">
        <v>189246</v>
      </c>
      <c r="AE36" s="11">
        <v>0</v>
      </c>
      <c r="AF36" s="8" t="s">
        <v>64</v>
      </c>
      <c r="AG36" s="8" t="s">
        <v>120</v>
      </c>
      <c r="AH36" s="8" t="s">
        <v>66</v>
      </c>
      <c r="AI36" s="8" t="s">
        <v>67</v>
      </c>
      <c r="AJ36" s="8" t="s">
        <v>190</v>
      </c>
      <c r="AK36" s="8" t="s">
        <v>1640</v>
      </c>
      <c r="AL36" s="8" t="s">
        <v>1641</v>
      </c>
      <c r="AM36" s="8" t="s">
        <v>1642</v>
      </c>
      <c r="AN36" s="8" t="s">
        <v>125</v>
      </c>
      <c r="AO36" s="8" t="s">
        <v>1643</v>
      </c>
      <c r="AP36" s="8" t="s">
        <v>616</v>
      </c>
      <c r="AQ36" s="8" t="s">
        <v>278</v>
      </c>
      <c r="AR36" s="8" t="s">
        <v>1644</v>
      </c>
      <c r="AS36" s="8" t="s">
        <v>1645</v>
      </c>
      <c r="AT36" s="8" t="s">
        <v>217</v>
      </c>
      <c r="AU36" s="8" t="s">
        <v>1646</v>
      </c>
      <c r="AV36" s="8" t="s">
        <v>133</v>
      </c>
      <c r="AW36" s="11">
        <v>350646</v>
      </c>
      <c r="AX36" s="9" t="s">
        <v>1647</v>
      </c>
    </row>
    <row r="37" spans="1:50" customFormat="1" ht="36" hidden="1" x14ac:dyDescent="0.25">
      <c r="A37" s="8" t="s">
        <v>104</v>
      </c>
      <c r="B37" s="8" t="s">
        <v>105</v>
      </c>
      <c r="C37" s="8" t="s">
        <v>106</v>
      </c>
      <c r="D37" s="8" t="s">
        <v>1658</v>
      </c>
      <c r="E37" s="8" t="s">
        <v>1659</v>
      </c>
      <c r="F37" s="8" t="s">
        <v>1660</v>
      </c>
      <c r="G37" s="9" t="s">
        <v>1661</v>
      </c>
      <c r="H37" s="9" t="str">
        <f>VLOOKUP(G37,[1]Arkusz2!A:B,2,FALSE)</f>
        <v>WND-RPZP.01.01.01-32-100/09</v>
      </c>
      <c r="I37" s="9" t="s">
        <v>1346</v>
      </c>
      <c r="J37" s="9" t="s">
        <v>605</v>
      </c>
      <c r="K37" s="9" t="s">
        <v>606</v>
      </c>
      <c r="L37" s="9" t="s">
        <v>1124</v>
      </c>
      <c r="M37" s="9" t="s">
        <v>752</v>
      </c>
      <c r="N37" s="9" t="s">
        <v>606</v>
      </c>
      <c r="O37" s="8" t="s">
        <v>1662</v>
      </c>
      <c r="P37" s="9" t="s">
        <v>1663</v>
      </c>
      <c r="Q37" s="9" t="s">
        <v>605</v>
      </c>
      <c r="R37" s="9" t="s">
        <v>606</v>
      </c>
      <c r="S37" s="9" t="s">
        <v>1664</v>
      </c>
      <c r="T37" s="10">
        <v>140300</v>
      </c>
      <c r="U37" s="10">
        <v>115000</v>
      </c>
      <c r="V37" s="10">
        <v>69000</v>
      </c>
      <c r="W37" s="10">
        <v>58649.99</v>
      </c>
      <c r="X37" s="10">
        <v>46000</v>
      </c>
      <c r="Y37" s="10">
        <v>60</v>
      </c>
      <c r="Z37" s="8" t="s">
        <v>1665</v>
      </c>
      <c r="AA37" s="8" t="s">
        <v>147</v>
      </c>
      <c r="AB37" s="11">
        <v>140300</v>
      </c>
      <c r="AC37" s="11">
        <v>69000</v>
      </c>
      <c r="AD37" s="11">
        <v>71300</v>
      </c>
      <c r="AE37" s="11">
        <v>0</v>
      </c>
      <c r="AF37" s="8" t="s">
        <v>64</v>
      </c>
      <c r="AG37" s="8" t="s">
        <v>120</v>
      </c>
      <c r="AH37" s="8" t="s">
        <v>66</v>
      </c>
      <c r="AI37" s="8" t="s">
        <v>67</v>
      </c>
      <c r="AJ37" s="8" t="s">
        <v>310</v>
      </c>
      <c r="AK37" s="8" t="s">
        <v>1666</v>
      </c>
      <c r="AL37" s="8" t="s">
        <v>1667</v>
      </c>
      <c r="AM37" s="8" t="s">
        <v>690</v>
      </c>
      <c r="AN37" s="8" t="s">
        <v>691</v>
      </c>
      <c r="AO37" s="8" t="s">
        <v>1668</v>
      </c>
      <c r="AP37" s="8" t="s">
        <v>678</v>
      </c>
      <c r="AQ37" s="8" t="s">
        <v>157</v>
      </c>
      <c r="AR37" s="8" t="s">
        <v>1669</v>
      </c>
      <c r="AS37" s="8" t="s">
        <v>1670</v>
      </c>
      <c r="AT37" s="8" t="s">
        <v>131</v>
      </c>
      <c r="AU37" s="8" t="s">
        <v>1671</v>
      </c>
      <c r="AV37" s="8" t="s">
        <v>133</v>
      </c>
      <c r="AW37" s="11">
        <v>140300</v>
      </c>
      <c r="AX37" s="9" t="s">
        <v>733</v>
      </c>
    </row>
    <row r="38" spans="1:50" customFormat="1" ht="36" hidden="1" x14ac:dyDescent="0.25">
      <c r="A38" s="8" t="s">
        <v>104</v>
      </c>
      <c r="B38" s="8" t="s">
        <v>105</v>
      </c>
      <c r="C38" s="8" t="s">
        <v>106</v>
      </c>
      <c r="D38" s="8" t="s">
        <v>1820</v>
      </c>
      <c r="E38" s="8" t="s">
        <v>1821</v>
      </c>
      <c r="F38" s="8" t="s">
        <v>1822</v>
      </c>
      <c r="G38" s="9" t="s">
        <v>1823</v>
      </c>
      <c r="H38" s="9" t="str">
        <f>VLOOKUP(G38,[1]Arkusz2!A:B,2,FALSE)</f>
        <v>WND-RPZP.01.01.01-32-133/09</v>
      </c>
      <c r="I38" s="9" t="s">
        <v>1824</v>
      </c>
      <c r="J38" s="9" t="s">
        <v>605</v>
      </c>
      <c r="K38" s="9" t="s">
        <v>606</v>
      </c>
      <c r="L38" s="9" t="s">
        <v>1124</v>
      </c>
      <c r="M38" s="9" t="s">
        <v>752</v>
      </c>
      <c r="N38" s="9" t="s">
        <v>606</v>
      </c>
      <c r="O38" s="8" t="s">
        <v>1825</v>
      </c>
      <c r="P38" s="9" t="s">
        <v>1826</v>
      </c>
      <c r="Q38" s="9" t="s">
        <v>605</v>
      </c>
      <c r="R38" s="9" t="s">
        <v>606</v>
      </c>
      <c r="S38" s="9" t="s">
        <v>1827</v>
      </c>
      <c r="T38" s="10">
        <v>35310</v>
      </c>
      <c r="U38" s="10">
        <v>32631.15</v>
      </c>
      <c r="V38" s="10">
        <v>19578.689999999999</v>
      </c>
      <c r="W38" s="10">
        <v>16641.88</v>
      </c>
      <c r="X38" s="10">
        <v>13052.46</v>
      </c>
      <c r="Y38" s="10">
        <v>60</v>
      </c>
      <c r="Z38" s="8" t="s">
        <v>1828</v>
      </c>
      <c r="AA38" s="8" t="s">
        <v>147</v>
      </c>
      <c r="AB38" s="11">
        <v>35310</v>
      </c>
      <c r="AC38" s="11">
        <v>19578.689999999999</v>
      </c>
      <c r="AD38" s="11">
        <v>15731.31</v>
      </c>
      <c r="AE38" s="11">
        <v>0</v>
      </c>
      <c r="AF38" s="8" t="s">
        <v>64</v>
      </c>
      <c r="AG38" s="8" t="s">
        <v>120</v>
      </c>
      <c r="AH38" s="8" t="s">
        <v>66</v>
      </c>
      <c r="AI38" s="8" t="s">
        <v>67</v>
      </c>
      <c r="AJ38" s="8" t="s">
        <v>121</v>
      </c>
      <c r="AK38" s="8" t="s">
        <v>1829</v>
      </c>
      <c r="AL38" s="8" t="s">
        <v>1830</v>
      </c>
      <c r="AM38" s="8" t="s">
        <v>1831</v>
      </c>
      <c r="AN38" s="8" t="s">
        <v>72</v>
      </c>
      <c r="AO38" s="8" t="s">
        <v>1832</v>
      </c>
      <c r="AP38" s="8" t="s">
        <v>1833</v>
      </c>
      <c r="AQ38" s="8" t="s">
        <v>157</v>
      </c>
      <c r="AR38" s="8" t="s">
        <v>1834</v>
      </c>
      <c r="AS38" s="8" t="s">
        <v>1835</v>
      </c>
      <c r="AT38" s="8" t="s">
        <v>131</v>
      </c>
      <c r="AU38" s="8" t="s">
        <v>1836</v>
      </c>
      <c r="AV38" s="8" t="s">
        <v>133</v>
      </c>
      <c r="AW38" s="11">
        <v>35310</v>
      </c>
      <c r="AX38" s="9" t="s">
        <v>1837</v>
      </c>
    </row>
    <row r="39" spans="1:50" customFormat="1" ht="36" hidden="1" x14ac:dyDescent="0.25">
      <c r="A39" s="8" t="s">
        <v>104</v>
      </c>
      <c r="B39" s="8" t="s">
        <v>105</v>
      </c>
      <c r="C39" s="8" t="s">
        <v>106</v>
      </c>
      <c r="D39" s="8" t="s">
        <v>1857</v>
      </c>
      <c r="E39" s="8" t="s">
        <v>1858</v>
      </c>
      <c r="F39" s="8" t="s">
        <v>1859</v>
      </c>
      <c r="G39" s="9" t="s">
        <v>1860</v>
      </c>
      <c r="H39" s="9" t="str">
        <f>VLOOKUP(G39,[1]Arkusz2!A:B,2,FALSE)</f>
        <v>WND-RPZP.01.01.01-32-212/09</v>
      </c>
      <c r="I39" s="9" t="s">
        <v>1861</v>
      </c>
      <c r="J39" s="9" t="s">
        <v>605</v>
      </c>
      <c r="K39" s="9" t="s">
        <v>606</v>
      </c>
      <c r="L39" s="9" t="s">
        <v>1862</v>
      </c>
      <c r="M39" s="9" t="s">
        <v>605</v>
      </c>
      <c r="N39" s="9" t="s">
        <v>606</v>
      </c>
      <c r="O39" s="8" t="s">
        <v>1333</v>
      </c>
      <c r="P39" s="9" t="s">
        <v>1362</v>
      </c>
      <c r="Q39" s="9" t="s">
        <v>605</v>
      </c>
      <c r="R39" s="9" t="s">
        <v>606</v>
      </c>
      <c r="S39" s="9" t="s">
        <v>1116</v>
      </c>
      <c r="T39" s="10">
        <v>107920.99</v>
      </c>
      <c r="U39" s="10">
        <v>86679.08</v>
      </c>
      <c r="V39" s="10">
        <v>52007.45</v>
      </c>
      <c r="W39" s="10">
        <v>44206.33</v>
      </c>
      <c r="X39" s="10">
        <v>34671.629999999997</v>
      </c>
      <c r="Y39" s="10">
        <v>60</v>
      </c>
      <c r="Z39" s="8" t="s">
        <v>1863</v>
      </c>
      <c r="AA39" s="8" t="s">
        <v>147</v>
      </c>
      <c r="AB39" s="11">
        <v>107920.99</v>
      </c>
      <c r="AC39" s="11">
        <v>52007.45</v>
      </c>
      <c r="AD39" s="11">
        <v>55913.54</v>
      </c>
      <c r="AE39" s="11">
        <v>0</v>
      </c>
      <c r="AF39" s="8" t="s">
        <v>64</v>
      </c>
      <c r="AG39" s="8" t="s">
        <v>120</v>
      </c>
      <c r="AH39" s="8" t="s">
        <v>66</v>
      </c>
      <c r="AI39" s="8" t="s">
        <v>67</v>
      </c>
      <c r="AJ39" s="8" t="s">
        <v>290</v>
      </c>
      <c r="AK39" s="8" t="s">
        <v>1864</v>
      </c>
      <c r="AL39" s="8" t="s">
        <v>1865</v>
      </c>
      <c r="AM39" s="8" t="s">
        <v>1866</v>
      </c>
      <c r="AN39" s="8" t="s">
        <v>72</v>
      </c>
      <c r="AO39" s="8" t="s">
        <v>1867</v>
      </c>
      <c r="AP39" s="8" t="s">
        <v>678</v>
      </c>
      <c r="AQ39" s="8" t="s">
        <v>1289</v>
      </c>
      <c r="AR39" s="8" t="s">
        <v>1868</v>
      </c>
      <c r="AS39" s="8" t="s">
        <v>1868</v>
      </c>
      <c r="AT39" s="8" t="s">
        <v>131</v>
      </c>
      <c r="AU39" s="8" t="s">
        <v>1869</v>
      </c>
      <c r="AV39" s="8" t="s">
        <v>133</v>
      </c>
      <c r="AW39" s="11">
        <v>107920.99</v>
      </c>
      <c r="AX39" s="9" t="s">
        <v>461</v>
      </c>
    </row>
    <row r="40" spans="1:50" customFormat="1" ht="36" hidden="1" x14ac:dyDescent="0.25">
      <c r="A40" s="8" t="s">
        <v>104</v>
      </c>
      <c r="B40" s="8" t="s">
        <v>105</v>
      </c>
      <c r="C40" s="8" t="s">
        <v>106</v>
      </c>
      <c r="D40" s="8" t="s">
        <v>1896</v>
      </c>
      <c r="E40" s="8" t="s">
        <v>1897</v>
      </c>
      <c r="F40" s="8" t="s">
        <v>1898</v>
      </c>
      <c r="G40" s="9" t="s">
        <v>1899</v>
      </c>
      <c r="H40" s="9" t="str">
        <f>VLOOKUP(G40,[1]Arkusz2!A:B,2,FALSE)</f>
        <v>WND-RPZP.01.01.01-32-274/09</v>
      </c>
      <c r="I40" s="9" t="s">
        <v>1900</v>
      </c>
      <c r="J40" s="9" t="s">
        <v>605</v>
      </c>
      <c r="K40" s="9" t="s">
        <v>606</v>
      </c>
      <c r="L40" s="9" t="s">
        <v>751</v>
      </c>
      <c r="M40" s="9" t="s">
        <v>752</v>
      </c>
      <c r="N40" s="9" t="s">
        <v>606</v>
      </c>
      <c r="O40" s="8" t="s">
        <v>700</v>
      </c>
      <c r="P40" s="9" t="s">
        <v>1874</v>
      </c>
      <c r="Q40" s="9" t="s">
        <v>605</v>
      </c>
      <c r="R40" s="9" t="s">
        <v>606</v>
      </c>
      <c r="S40" s="9" t="s">
        <v>1901</v>
      </c>
      <c r="T40" s="10">
        <v>86080</v>
      </c>
      <c r="U40" s="10">
        <v>73889.679999999993</v>
      </c>
      <c r="V40" s="10">
        <v>44333.8</v>
      </c>
      <c r="W40" s="10">
        <v>37683.730000000003</v>
      </c>
      <c r="X40" s="10">
        <v>29555.88</v>
      </c>
      <c r="Y40" s="10">
        <v>60</v>
      </c>
      <c r="Z40" s="8" t="s">
        <v>1902</v>
      </c>
      <c r="AA40" s="8" t="s">
        <v>147</v>
      </c>
      <c r="AB40" s="11">
        <v>86080</v>
      </c>
      <c r="AC40" s="11">
        <v>44333.8</v>
      </c>
      <c r="AD40" s="11">
        <v>41746.199999999997</v>
      </c>
      <c r="AE40" s="11">
        <v>0</v>
      </c>
      <c r="AF40" s="8" t="s">
        <v>64</v>
      </c>
      <c r="AG40" s="8" t="s">
        <v>120</v>
      </c>
      <c r="AH40" s="8" t="s">
        <v>66</v>
      </c>
      <c r="AI40" s="8" t="s">
        <v>67</v>
      </c>
      <c r="AJ40" s="8" t="s">
        <v>121</v>
      </c>
      <c r="AK40" s="8" t="s">
        <v>1903</v>
      </c>
      <c r="AL40" s="8" t="s">
        <v>1904</v>
      </c>
      <c r="AM40" s="8" t="s">
        <v>804</v>
      </c>
      <c r="AN40" s="8" t="s">
        <v>558</v>
      </c>
      <c r="AO40" s="8" t="s">
        <v>1905</v>
      </c>
      <c r="AP40" s="8" t="s">
        <v>952</v>
      </c>
      <c r="AQ40" s="8" t="s">
        <v>128</v>
      </c>
      <c r="AR40" s="8" t="s">
        <v>1906</v>
      </c>
      <c r="AS40" s="8" t="s">
        <v>1907</v>
      </c>
      <c r="AT40" s="8" t="s">
        <v>131</v>
      </c>
      <c r="AU40" s="8" t="s">
        <v>1908</v>
      </c>
      <c r="AV40" s="8" t="s">
        <v>133</v>
      </c>
      <c r="AW40" s="11">
        <v>86080</v>
      </c>
      <c r="AX40" s="9" t="s">
        <v>1592</v>
      </c>
    </row>
    <row r="41" spans="1:50" customFormat="1" ht="48" hidden="1" x14ac:dyDescent="0.25">
      <c r="A41" s="8" t="s">
        <v>104</v>
      </c>
      <c r="B41" s="8" t="s">
        <v>105</v>
      </c>
      <c r="C41" s="8" t="s">
        <v>106</v>
      </c>
      <c r="D41" s="8" t="s">
        <v>1954</v>
      </c>
      <c r="E41" s="8" t="s">
        <v>1955</v>
      </c>
      <c r="F41" s="8" t="s">
        <v>1956</v>
      </c>
      <c r="G41" s="9" t="s">
        <v>1957</v>
      </c>
      <c r="H41" s="9" t="str">
        <f>VLOOKUP(G41,[1]Arkusz2!A:B,2,FALSE)</f>
        <v>RPOWZ/1.1.1/2008/156/K</v>
      </c>
      <c r="I41" s="9" t="s">
        <v>436</v>
      </c>
      <c r="J41" s="9" t="s">
        <v>112</v>
      </c>
      <c r="K41" s="9" t="s">
        <v>113</v>
      </c>
      <c r="L41" s="9" t="s">
        <v>437</v>
      </c>
      <c r="M41" s="9" t="s">
        <v>112</v>
      </c>
      <c r="N41" s="9" t="s">
        <v>113</v>
      </c>
      <c r="O41" s="8" t="s">
        <v>1958</v>
      </c>
      <c r="P41" s="9" t="s">
        <v>1959</v>
      </c>
      <c r="Q41" s="9" t="s">
        <v>605</v>
      </c>
      <c r="R41" s="9" t="s">
        <v>606</v>
      </c>
      <c r="S41" s="9" t="s">
        <v>1960</v>
      </c>
      <c r="T41" s="10">
        <v>958675.91</v>
      </c>
      <c r="U41" s="10">
        <v>426719.84</v>
      </c>
      <c r="V41" s="10">
        <v>256031.9</v>
      </c>
      <c r="W41" s="10">
        <v>217627.1</v>
      </c>
      <c r="X41" s="10">
        <v>170687.94</v>
      </c>
      <c r="Y41" s="10">
        <v>60</v>
      </c>
      <c r="Z41" s="8" t="s">
        <v>1961</v>
      </c>
      <c r="AA41" s="8" t="s">
        <v>119</v>
      </c>
      <c r="AB41" s="11">
        <v>958675.91</v>
      </c>
      <c r="AC41" s="11">
        <v>256031.9</v>
      </c>
      <c r="AD41" s="11">
        <v>702644.01</v>
      </c>
      <c r="AE41" s="11">
        <v>0</v>
      </c>
      <c r="AF41" s="8" t="s">
        <v>64</v>
      </c>
      <c r="AG41" s="8" t="s">
        <v>120</v>
      </c>
      <c r="AH41" s="8" t="s">
        <v>66</v>
      </c>
      <c r="AI41" s="8" t="s">
        <v>67</v>
      </c>
      <c r="AJ41" s="8" t="s">
        <v>290</v>
      </c>
      <c r="AK41" s="8" t="s">
        <v>1962</v>
      </c>
      <c r="AL41" s="8" t="s">
        <v>1963</v>
      </c>
      <c r="AM41" s="8" t="s">
        <v>1964</v>
      </c>
      <c r="AN41" s="8" t="s">
        <v>125</v>
      </c>
      <c r="AO41" s="8" t="s">
        <v>1965</v>
      </c>
      <c r="AP41" s="8" t="s">
        <v>156</v>
      </c>
      <c r="AQ41" s="8" t="s">
        <v>1966</v>
      </c>
      <c r="AR41" s="8" t="s">
        <v>1967</v>
      </c>
      <c r="AS41" s="8" t="s">
        <v>1967</v>
      </c>
      <c r="AT41" s="8" t="s">
        <v>131</v>
      </c>
      <c r="AU41" s="8" t="s">
        <v>1968</v>
      </c>
      <c r="AV41" s="8" t="s">
        <v>133</v>
      </c>
      <c r="AW41" s="11">
        <v>958675.91</v>
      </c>
      <c r="AX41" s="9" t="s">
        <v>754</v>
      </c>
    </row>
    <row r="42" spans="1:50" customFormat="1" ht="36" hidden="1" x14ac:dyDescent="0.25">
      <c r="A42" s="8" t="s">
        <v>104</v>
      </c>
      <c r="B42" s="8" t="s">
        <v>105</v>
      </c>
      <c r="C42" s="8" t="s">
        <v>106</v>
      </c>
      <c r="D42" s="8" t="s">
        <v>1969</v>
      </c>
      <c r="E42" s="8" t="s">
        <v>1970</v>
      </c>
      <c r="F42" s="8" t="s">
        <v>1971</v>
      </c>
      <c r="G42" s="9" t="s">
        <v>1972</v>
      </c>
      <c r="H42" s="9" t="str">
        <f>VLOOKUP(G42,[1]Arkusz2!A:B,2,FALSE)</f>
        <v>WND-RPZP.01.01.01-32-141/09</v>
      </c>
      <c r="I42" s="9" t="s">
        <v>1590</v>
      </c>
      <c r="J42" s="9" t="s">
        <v>605</v>
      </c>
      <c r="K42" s="9" t="s">
        <v>606</v>
      </c>
      <c r="L42" s="9" t="s">
        <v>1124</v>
      </c>
      <c r="M42" s="9" t="s">
        <v>752</v>
      </c>
      <c r="N42" s="9" t="s">
        <v>606</v>
      </c>
      <c r="O42" s="8" t="s">
        <v>1973</v>
      </c>
      <c r="P42" s="9" t="s">
        <v>1974</v>
      </c>
      <c r="Q42" s="9" t="s">
        <v>605</v>
      </c>
      <c r="R42" s="9" t="s">
        <v>606</v>
      </c>
      <c r="S42" s="9" t="s">
        <v>1975</v>
      </c>
      <c r="T42" s="10">
        <v>150000</v>
      </c>
      <c r="U42" s="10">
        <v>150000</v>
      </c>
      <c r="V42" s="10">
        <v>90000</v>
      </c>
      <c r="W42" s="10">
        <v>76499.990000000005</v>
      </c>
      <c r="X42" s="10">
        <v>60000</v>
      </c>
      <c r="Y42" s="10">
        <v>60</v>
      </c>
      <c r="Z42" s="8" t="s">
        <v>1976</v>
      </c>
      <c r="AA42" s="8" t="s">
        <v>147</v>
      </c>
      <c r="AB42" s="11">
        <v>150000</v>
      </c>
      <c r="AC42" s="11">
        <v>90000</v>
      </c>
      <c r="AD42" s="11">
        <v>60000</v>
      </c>
      <c r="AE42" s="11">
        <v>0</v>
      </c>
      <c r="AF42" s="8" t="s">
        <v>64</v>
      </c>
      <c r="AG42" s="8" t="s">
        <v>120</v>
      </c>
      <c r="AH42" s="8" t="s">
        <v>66</v>
      </c>
      <c r="AI42" s="8" t="s">
        <v>67</v>
      </c>
      <c r="AJ42" s="8" t="s">
        <v>121</v>
      </c>
      <c r="AK42" s="8" t="s">
        <v>1977</v>
      </c>
      <c r="AL42" s="8" t="s">
        <v>1978</v>
      </c>
      <c r="AM42" s="8" t="s">
        <v>275</v>
      </c>
      <c r="AN42" s="8" t="s">
        <v>276</v>
      </c>
      <c r="AO42" s="8" t="s">
        <v>1979</v>
      </c>
      <c r="AP42" s="8" t="s">
        <v>315</v>
      </c>
      <c r="AQ42" s="8" t="s">
        <v>157</v>
      </c>
      <c r="AR42" s="8" t="s">
        <v>1980</v>
      </c>
      <c r="AS42" s="8" t="s">
        <v>157</v>
      </c>
      <c r="AT42" s="8" t="s">
        <v>131</v>
      </c>
      <c r="AU42" s="8" t="s">
        <v>1981</v>
      </c>
      <c r="AV42" s="8" t="s">
        <v>133</v>
      </c>
      <c r="AW42" s="11">
        <v>150000</v>
      </c>
      <c r="AX42" s="9" t="s">
        <v>1982</v>
      </c>
    </row>
    <row r="43" spans="1:50" customFormat="1" ht="48" hidden="1" x14ac:dyDescent="0.25">
      <c r="A43" s="8" t="s">
        <v>104</v>
      </c>
      <c r="B43" s="8" t="s">
        <v>105</v>
      </c>
      <c r="C43" s="8" t="s">
        <v>106</v>
      </c>
      <c r="D43" s="8" t="s">
        <v>2057</v>
      </c>
      <c r="E43" s="8" t="s">
        <v>2058</v>
      </c>
      <c r="F43" s="8" t="s">
        <v>2059</v>
      </c>
      <c r="G43" s="9" t="s">
        <v>2060</v>
      </c>
      <c r="H43" s="9" t="str">
        <f>VLOOKUP(G43,[1]Arkusz2!A:B,2,FALSE)</f>
        <v>WND-RPZP.01.01.01-32-018/09</v>
      </c>
      <c r="I43" s="9" t="s">
        <v>1590</v>
      </c>
      <c r="J43" s="9" t="s">
        <v>605</v>
      </c>
      <c r="K43" s="9" t="s">
        <v>606</v>
      </c>
      <c r="L43" s="9" t="s">
        <v>750</v>
      </c>
      <c r="M43" s="9" t="s">
        <v>605</v>
      </c>
      <c r="N43" s="9" t="s">
        <v>606</v>
      </c>
      <c r="O43" s="8" t="s">
        <v>1914</v>
      </c>
      <c r="P43" s="9" t="s">
        <v>2061</v>
      </c>
      <c r="Q43" s="9" t="s">
        <v>605</v>
      </c>
      <c r="R43" s="9" t="s">
        <v>606</v>
      </c>
      <c r="S43" s="9" t="s">
        <v>2062</v>
      </c>
      <c r="T43" s="10">
        <v>184990</v>
      </c>
      <c r="U43" s="10">
        <v>184990</v>
      </c>
      <c r="V43" s="10">
        <v>110994</v>
      </c>
      <c r="W43" s="10">
        <v>94344.89</v>
      </c>
      <c r="X43" s="10">
        <v>73996</v>
      </c>
      <c r="Y43" s="10">
        <v>60</v>
      </c>
      <c r="Z43" s="8" t="s">
        <v>2063</v>
      </c>
      <c r="AA43" s="8" t="s">
        <v>147</v>
      </c>
      <c r="AB43" s="11">
        <v>184990</v>
      </c>
      <c r="AC43" s="11">
        <v>110994</v>
      </c>
      <c r="AD43" s="11">
        <v>73996</v>
      </c>
      <c r="AE43" s="11">
        <v>0</v>
      </c>
      <c r="AF43" s="8" t="s">
        <v>64</v>
      </c>
      <c r="AG43" s="8" t="s">
        <v>120</v>
      </c>
      <c r="AH43" s="8" t="s">
        <v>66</v>
      </c>
      <c r="AI43" s="8" t="s">
        <v>67</v>
      </c>
      <c r="AJ43" s="8" t="s">
        <v>121</v>
      </c>
      <c r="AK43" s="8" t="s">
        <v>2064</v>
      </c>
      <c r="AL43" s="8" t="s">
        <v>2065</v>
      </c>
      <c r="AM43" s="8" t="s">
        <v>2066</v>
      </c>
      <c r="AN43" s="8" t="s">
        <v>72</v>
      </c>
      <c r="AO43" s="8" t="s">
        <v>2067</v>
      </c>
      <c r="AP43" s="8" t="s">
        <v>278</v>
      </c>
      <c r="AQ43" s="8" t="s">
        <v>842</v>
      </c>
      <c r="AR43" s="8" t="s">
        <v>2068</v>
      </c>
      <c r="AS43" s="8" t="s">
        <v>2068</v>
      </c>
      <c r="AT43" s="8" t="s">
        <v>131</v>
      </c>
      <c r="AU43" s="8" t="s">
        <v>2069</v>
      </c>
      <c r="AV43" s="8" t="s">
        <v>133</v>
      </c>
      <c r="AW43" s="11">
        <v>184990</v>
      </c>
      <c r="AX43" s="9" t="s">
        <v>471</v>
      </c>
    </row>
    <row r="44" spans="1:50" customFormat="1" ht="60" hidden="1" x14ac:dyDescent="0.25">
      <c r="A44" s="8" t="s">
        <v>104</v>
      </c>
      <c r="B44" s="8" t="s">
        <v>105</v>
      </c>
      <c r="C44" s="8" t="s">
        <v>106</v>
      </c>
      <c r="D44" s="8" t="s">
        <v>2070</v>
      </c>
      <c r="E44" s="8" t="s">
        <v>2071</v>
      </c>
      <c r="F44" s="8" t="s">
        <v>2072</v>
      </c>
      <c r="G44" s="9" t="s">
        <v>2073</v>
      </c>
      <c r="H44" s="9" t="str">
        <f>VLOOKUP(G44,[1]Arkusz2!A:B,2,FALSE)</f>
        <v>WND-RPZP.01.01.01-32-131/09</v>
      </c>
      <c r="I44" s="9" t="s">
        <v>1824</v>
      </c>
      <c r="J44" s="9" t="s">
        <v>605</v>
      </c>
      <c r="K44" s="9" t="s">
        <v>606</v>
      </c>
      <c r="L44" s="9" t="s">
        <v>1124</v>
      </c>
      <c r="M44" s="9" t="s">
        <v>752</v>
      </c>
      <c r="N44" s="9" t="s">
        <v>606</v>
      </c>
      <c r="O44" s="8" t="s">
        <v>836</v>
      </c>
      <c r="P44" s="9" t="s">
        <v>2061</v>
      </c>
      <c r="Q44" s="9" t="s">
        <v>605</v>
      </c>
      <c r="R44" s="9" t="s">
        <v>606</v>
      </c>
      <c r="S44" s="9" t="s">
        <v>2074</v>
      </c>
      <c r="T44" s="10">
        <v>73343.960000000006</v>
      </c>
      <c r="U44" s="10">
        <v>60118</v>
      </c>
      <c r="V44" s="10">
        <v>36070.800000000003</v>
      </c>
      <c r="W44" s="10">
        <v>30660.18</v>
      </c>
      <c r="X44" s="10">
        <v>24047.200000000001</v>
      </c>
      <c r="Y44" s="10">
        <v>60</v>
      </c>
      <c r="Z44" s="8" t="s">
        <v>2075</v>
      </c>
      <c r="AA44" s="8" t="s">
        <v>147</v>
      </c>
      <c r="AB44" s="11">
        <v>73343.960000000006</v>
      </c>
      <c r="AC44" s="11">
        <v>36070.800000000003</v>
      </c>
      <c r="AD44" s="11">
        <v>37273.160000000003</v>
      </c>
      <c r="AE44" s="11">
        <v>0</v>
      </c>
      <c r="AF44" s="8" t="s">
        <v>229</v>
      </c>
      <c r="AG44" s="8" t="s">
        <v>120</v>
      </c>
      <c r="AH44" s="8" t="s">
        <v>66</v>
      </c>
      <c r="AI44" s="8" t="s">
        <v>67</v>
      </c>
      <c r="AJ44" s="8" t="s">
        <v>877</v>
      </c>
      <c r="AK44" s="8" t="s">
        <v>2076</v>
      </c>
      <c r="AL44" s="8" t="s">
        <v>2077</v>
      </c>
      <c r="AM44" s="8" t="s">
        <v>2078</v>
      </c>
      <c r="AN44" s="8" t="s">
        <v>72</v>
      </c>
      <c r="AO44" s="8" t="s">
        <v>2079</v>
      </c>
      <c r="AP44" s="8" t="s">
        <v>662</v>
      </c>
      <c r="AQ44" s="8" t="s">
        <v>842</v>
      </c>
      <c r="AR44" s="8" t="s">
        <v>2080</v>
      </c>
      <c r="AS44" s="8" t="s">
        <v>2081</v>
      </c>
      <c r="AT44" s="8" t="s">
        <v>131</v>
      </c>
      <c r="AU44" s="8" t="s">
        <v>2082</v>
      </c>
      <c r="AV44" s="8" t="s">
        <v>133</v>
      </c>
      <c r="AW44" s="11">
        <v>73343.960000000006</v>
      </c>
      <c r="AX44" s="9" t="s">
        <v>2083</v>
      </c>
    </row>
    <row r="45" spans="1:50" customFormat="1" ht="48" hidden="1" x14ac:dyDescent="0.25">
      <c r="A45" s="8" t="s">
        <v>104</v>
      </c>
      <c r="B45" s="8" t="s">
        <v>105</v>
      </c>
      <c r="C45" s="8" t="s">
        <v>106</v>
      </c>
      <c r="D45" s="8" t="s">
        <v>2100</v>
      </c>
      <c r="E45" s="8" t="s">
        <v>2101</v>
      </c>
      <c r="F45" s="8" t="s">
        <v>2102</v>
      </c>
      <c r="G45" s="9" t="s">
        <v>2103</v>
      </c>
      <c r="H45" s="9" t="str">
        <f>VLOOKUP(G45,[1]Arkusz2!A:B,2,FALSE)</f>
        <v>WND-RPZP.01.01.01-32-224/09</v>
      </c>
      <c r="I45" s="9" t="s">
        <v>1590</v>
      </c>
      <c r="J45" s="9" t="s">
        <v>605</v>
      </c>
      <c r="K45" s="9" t="s">
        <v>606</v>
      </c>
      <c r="L45" s="9" t="s">
        <v>1124</v>
      </c>
      <c r="M45" s="9" t="s">
        <v>752</v>
      </c>
      <c r="N45" s="9" t="s">
        <v>606</v>
      </c>
      <c r="O45" s="8" t="s">
        <v>2104</v>
      </c>
      <c r="P45" s="9" t="s">
        <v>2105</v>
      </c>
      <c r="Q45" s="9" t="s">
        <v>605</v>
      </c>
      <c r="R45" s="9" t="s">
        <v>606</v>
      </c>
      <c r="S45" s="9" t="s">
        <v>2106</v>
      </c>
      <c r="T45" s="10">
        <v>203270.14</v>
      </c>
      <c r="U45" s="10">
        <v>136004.63</v>
      </c>
      <c r="V45" s="10">
        <v>81602.77</v>
      </c>
      <c r="W45" s="10">
        <v>69362.350000000006</v>
      </c>
      <c r="X45" s="10">
        <v>54401.86</v>
      </c>
      <c r="Y45" s="10">
        <v>60</v>
      </c>
      <c r="Z45" s="8" t="s">
        <v>2107</v>
      </c>
      <c r="AA45" s="8" t="s">
        <v>147</v>
      </c>
      <c r="AB45" s="11">
        <v>203270.14</v>
      </c>
      <c r="AC45" s="11">
        <v>81602.77</v>
      </c>
      <c r="AD45" s="11">
        <v>121667.37</v>
      </c>
      <c r="AE45" s="11">
        <v>0</v>
      </c>
      <c r="AF45" s="8" t="s">
        <v>64</v>
      </c>
      <c r="AG45" s="8" t="s">
        <v>120</v>
      </c>
      <c r="AH45" s="8" t="s">
        <v>66</v>
      </c>
      <c r="AI45" s="8" t="s">
        <v>67</v>
      </c>
      <c r="AJ45" s="8" t="s">
        <v>150</v>
      </c>
      <c r="AK45" s="8" t="s">
        <v>2108</v>
      </c>
      <c r="AL45" s="8" t="s">
        <v>2109</v>
      </c>
      <c r="AM45" s="8" t="s">
        <v>2110</v>
      </c>
      <c r="AN45" s="8" t="s">
        <v>2111</v>
      </c>
      <c r="AO45" s="8" t="s">
        <v>2112</v>
      </c>
      <c r="AP45" s="8" t="s">
        <v>127</v>
      </c>
      <c r="AQ45" s="8" t="s">
        <v>157</v>
      </c>
      <c r="AR45" s="8" t="s">
        <v>2113</v>
      </c>
      <c r="AS45" s="8" t="s">
        <v>2113</v>
      </c>
      <c r="AT45" s="8" t="s">
        <v>131</v>
      </c>
      <c r="AU45" s="8" t="s">
        <v>2114</v>
      </c>
      <c r="AV45" s="8" t="s">
        <v>133</v>
      </c>
      <c r="AW45" s="11">
        <v>203270.14</v>
      </c>
      <c r="AX45" s="9" t="s">
        <v>2115</v>
      </c>
    </row>
    <row r="46" spans="1:50" customFormat="1" ht="60" hidden="1" x14ac:dyDescent="0.25">
      <c r="A46" s="8" t="s">
        <v>104</v>
      </c>
      <c r="B46" s="8" t="s">
        <v>105</v>
      </c>
      <c r="C46" s="8" t="s">
        <v>106</v>
      </c>
      <c r="D46" s="8" t="s">
        <v>2116</v>
      </c>
      <c r="E46" s="8" t="s">
        <v>2117</v>
      </c>
      <c r="F46" s="8" t="s">
        <v>2118</v>
      </c>
      <c r="G46" s="9" t="s">
        <v>2119</v>
      </c>
      <c r="H46" s="9" t="str">
        <f>VLOOKUP(G46,[1]Arkusz2!A:B,2,FALSE)</f>
        <v>WND-RPZP.01.01.01-32-050/09</v>
      </c>
      <c r="I46" s="9" t="s">
        <v>374</v>
      </c>
      <c r="J46" s="9" t="s">
        <v>605</v>
      </c>
      <c r="K46" s="9" t="s">
        <v>606</v>
      </c>
      <c r="L46" s="9" t="s">
        <v>969</v>
      </c>
      <c r="M46" s="9" t="s">
        <v>605</v>
      </c>
      <c r="N46" s="9" t="s">
        <v>606</v>
      </c>
      <c r="O46" s="8" t="s">
        <v>1462</v>
      </c>
      <c r="P46" s="9" t="s">
        <v>2120</v>
      </c>
      <c r="Q46" s="9" t="s">
        <v>605</v>
      </c>
      <c r="R46" s="9" t="s">
        <v>606</v>
      </c>
      <c r="S46" s="9" t="s">
        <v>2121</v>
      </c>
      <c r="T46" s="10">
        <v>133490</v>
      </c>
      <c r="U46" s="10">
        <v>115598</v>
      </c>
      <c r="V46" s="10">
        <v>69358.210000000006</v>
      </c>
      <c r="W46" s="10">
        <v>58954.47</v>
      </c>
      <c r="X46" s="10">
        <v>46239.79</v>
      </c>
      <c r="Y46" s="10">
        <v>60</v>
      </c>
      <c r="Z46" s="8" t="s">
        <v>2122</v>
      </c>
      <c r="AA46" s="8" t="s">
        <v>147</v>
      </c>
      <c r="AB46" s="11">
        <v>133490</v>
      </c>
      <c r="AC46" s="11">
        <v>69358.210000000006</v>
      </c>
      <c r="AD46" s="11">
        <v>64131.79</v>
      </c>
      <c r="AE46" s="11">
        <v>0</v>
      </c>
      <c r="AF46" s="8" t="s">
        <v>64</v>
      </c>
      <c r="AG46" s="8" t="s">
        <v>120</v>
      </c>
      <c r="AH46" s="8" t="s">
        <v>66</v>
      </c>
      <c r="AI46" s="8" t="s">
        <v>67</v>
      </c>
      <c r="AJ46" s="8" t="s">
        <v>877</v>
      </c>
      <c r="AK46" s="8" t="s">
        <v>2123</v>
      </c>
      <c r="AL46" s="8" t="s">
        <v>2124</v>
      </c>
      <c r="AM46" s="8" t="s">
        <v>1351</v>
      </c>
      <c r="AN46" s="8" t="s">
        <v>1352</v>
      </c>
      <c r="AO46" s="8" t="s">
        <v>2125</v>
      </c>
      <c r="AP46" s="8" t="s">
        <v>1807</v>
      </c>
      <c r="AQ46" s="8" t="s">
        <v>484</v>
      </c>
      <c r="AR46" s="8" t="s">
        <v>2126</v>
      </c>
      <c r="AS46" s="8" t="s">
        <v>216</v>
      </c>
      <c r="AT46" s="8" t="s">
        <v>217</v>
      </c>
      <c r="AU46" s="8" t="s">
        <v>2127</v>
      </c>
      <c r="AV46" s="8" t="s">
        <v>133</v>
      </c>
      <c r="AW46" s="11">
        <v>133490</v>
      </c>
      <c r="AX46" s="9" t="s">
        <v>2121</v>
      </c>
    </row>
    <row r="47" spans="1:50" customFormat="1" ht="48" hidden="1" x14ac:dyDescent="0.25">
      <c r="A47" s="8" t="s">
        <v>104</v>
      </c>
      <c r="B47" s="8" t="s">
        <v>105</v>
      </c>
      <c r="C47" s="8" t="s">
        <v>106</v>
      </c>
      <c r="D47" s="8" t="s">
        <v>2142</v>
      </c>
      <c r="E47" s="8" t="s">
        <v>2143</v>
      </c>
      <c r="F47" s="8" t="s">
        <v>2144</v>
      </c>
      <c r="G47" s="9" t="s">
        <v>2145</v>
      </c>
      <c r="H47" s="9" t="str">
        <f>VLOOKUP(G47,[1]Arkusz2!A:B,2,FALSE)</f>
        <v>WND-RPZP.01.01.01-32-217/09</v>
      </c>
      <c r="I47" s="9" t="s">
        <v>1346</v>
      </c>
      <c r="J47" s="9" t="s">
        <v>605</v>
      </c>
      <c r="K47" s="9" t="s">
        <v>606</v>
      </c>
      <c r="L47" s="9" t="s">
        <v>1635</v>
      </c>
      <c r="M47" s="9" t="s">
        <v>605</v>
      </c>
      <c r="N47" s="9" t="s">
        <v>606</v>
      </c>
      <c r="O47" s="8" t="s">
        <v>1557</v>
      </c>
      <c r="P47" s="9" t="s">
        <v>2146</v>
      </c>
      <c r="Q47" s="9" t="s">
        <v>605</v>
      </c>
      <c r="R47" s="9" t="s">
        <v>606</v>
      </c>
      <c r="S47" s="9" t="s">
        <v>800</v>
      </c>
      <c r="T47" s="10">
        <v>197773.47</v>
      </c>
      <c r="U47" s="10">
        <v>162109.4</v>
      </c>
      <c r="V47" s="10">
        <v>97265.64</v>
      </c>
      <c r="W47" s="10">
        <v>82675.789999999994</v>
      </c>
      <c r="X47" s="10">
        <v>64843.76</v>
      </c>
      <c r="Y47" s="10">
        <v>60</v>
      </c>
      <c r="Z47" s="8" t="s">
        <v>2147</v>
      </c>
      <c r="AA47" s="8" t="s">
        <v>147</v>
      </c>
      <c r="AB47" s="11">
        <v>197773.47</v>
      </c>
      <c r="AC47" s="11">
        <v>97265.64</v>
      </c>
      <c r="AD47" s="11">
        <v>100507.83</v>
      </c>
      <c r="AE47" s="11">
        <v>0</v>
      </c>
      <c r="AF47" s="8" t="s">
        <v>64</v>
      </c>
      <c r="AG47" s="8" t="s">
        <v>120</v>
      </c>
      <c r="AH47" s="8" t="s">
        <v>66</v>
      </c>
      <c r="AI47" s="8" t="s">
        <v>67</v>
      </c>
      <c r="AJ47" s="8" t="s">
        <v>190</v>
      </c>
      <c r="AK47" s="8" t="s">
        <v>802</v>
      </c>
      <c r="AL47" s="8" t="s">
        <v>803</v>
      </c>
      <c r="AM47" s="8" t="s">
        <v>804</v>
      </c>
      <c r="AN47" s="8" t="s">
        <v>805</v>
      </c>
      <c r="AO47" s="8" t="s">
        <v>806</v>
      </c>
      <c r="AP47" s="8" t="s">
        <v>128</v>
      </c>
      <c r="AQ47" s="8" t="s">
        <v>157</v>
      </c>
      <c r="AR47" s="8" t="s">
        <v>1819</v>
      </c>
      <c r="AS47" s="8" t="s">
        <v>808</v>
      </c>
      <c r="AT47" s="8" t="s">
        <v>197</v>
      </c>
      <c r="AU47" s="8" t="s">
        <v>809</v>
      </c>
      <c r="AV47" s="8" t="s">
        <v>133</v>
      </c>
      <c r="AW47" s="11">
        <v>197773.47</v>
      </c>
      <c r="AX47" s="9" t="s">
        <v>800</v>
      </c>
    </row>
    <row r="48" spans="1:50" customFormat="1" ht="48" hidden="1" x14ac:dyDescent="0.25">
      <c r="A48" s="8" t="s">
        <v>104</v>
      </c>
      <c r="B48" s="8" t="s">
        <v>105</v>
      </c>
      <c r="C48" s="8" t="s">
        <v>106</v>
      </c>
      <c r="D48" s="8" t="s">
        <v>2148</v>
      </c>
      <c r="E48" s="8" t="s">
        <v>2149</v>
      </c>
      <c r="F48" s="8" t="s">
        <v>2150</v>
      </c>
      <c r="G48" s="9" t="s">
        <v>2151</v>
      </c>
      <c r="H48" s="9" t="str">
        <f>VLOOKUP(G48,[1]Arkusz2!A:B,2,FALSE)</f>
        <v>WND-RPZP.01.01.01-32-270/09</v>
      </c>
      <c r="I48" s="9" t="s">
        <v>1346</v>
      </c>
      <c r="J48" s="9" t="s">
        <v>605</v>
      </c>
      <c r="K48" s="9" t="s">
        <v>606</v>
      </c>
      <c r="L48" s="9" t="s">
        <v>1636</v>
      </c>
      <c r="M48" s="9" t="s">
        <v>752</v>
      </c>
      <c r="N48" s="9" t="s">
        <v>606</v>
      </c>
      <c r="O48" s="8" t="s">
        <v>2152</v>
      </c>
      <c r="P48" s="9" t="s">
        <v>2146</v>
      </c>
      <c r="Q48" s="9" t="s">
        <v>605</v>
      </c>
      <c r="R48" s="9" t="s">
        <v>606</v>
      </c>
      <c r="S48" s="9" t="s">
        <v>2045</v>
      </c>
      <c r="T48" s="10">
        <v>61012</v>
      </c>
      <c r="U48" s="10">
        <v>60878.720000000001</v>
      </c>
      <c r="V48" s="10">
        <v>36527.230000000003</v>
      </c>
      <c r="W48" s="10">
        <v>31048.14</v>
      </c>
      <c r="X48" s="10">
        <v>24351.49</v>
      </c>
      <c r="Y48" s="10">
        <v>60</v>
      </c>
      <c r="Z48" s="8" t="s">
        <v>2153</v>
      </c>
      <c r="AA48" s="8" t="s">
        <v>147</v>
      </c>
      <c r="AB48" s="11">
        <v>61012</v>
      </c>
      <c r="AC48" s="11">
        <v>36527.230000000003</v>
      </c>
      <c r="AD48" s="11">
        <v>24484.77</v>
      </c>
      <c r="AE48" s="11">
        <v>0</v>
      </c>
      <c r="AF48" s="8" t="s">
        <v>64</v>
      </c>
      <c r="AG48" s="8" t="s">
        <v>120</v>
      </c>
      <c r="AH48" s="8" t="s">
        <v>66</v>
      </c>
      <c r="AI48" s="8" t="s">
        <v>149</v>
      </c>
      <c r="AJ48" s="8" t="s">
        <v>121</v>
      </c>
      <c r="AK48" s="8" t="s">
        <v>2154</v>
      </c>
      <c r="AL48" s="8" t="s">
        <v>2155</v>
      </c>
      <c r="AM48" s="8" t="s">
        <v>2156</v>
      </c>
      <c r="AN48" s="8" t="s">
        <v>2157</v>
      </c>
      <c r="AO48" s="8" t="s">
        <v>1598</v>
      </c>
      <c r="AP48" s="8" t="s">
        <v>2158</v>
      </c>
      <c r="AQ48" s="8" t="s">
        <v>157</v>
      </c>
      <c r="AR48" s="8" t="s">
        <v>2159</v>
      </c>
      <c r="AS48" s="8" t="s">
        <v>2160</v>
      </c>
      <c r="AT48" s="8" t="s">
        <v>131</v>
      </c>
      <c r="AU48" s="8" t="s">
        <v>2161</v>
      </c>
      <c r="AV48" s="8" t="s">
        <v>133</v>
      </c>
      <c r="AW48" s="11">
        <v>61012</v>
      </c>
      <c r="AX48" s="9" t="s">
        <v>1038</v>
      </c>
    </row>
    <row r="49" spans="1:50" customFormat="1" ht="48" hidden="1" x14ac:dyDescent="0.25">
      <c r="A49" s="8" t="s">
        <v>104</v>
      </c>
      <c r="B49" s="8" t="s">
        <v>105</v>
      </c>
      <c r="C49" s="8" t="s">
        <v>106</v>
      </c>
      <c r="D49" s="8" t="s">
        <v>2181</v>
      </c>
      <c r="E49" s="8" t="s">
        <v>2182</v>
      </c>
      <c r="F49" s="8" t="s">
        <v>2183</v>
      </c>
      <c r="G49" s="9" t="s">
        <v>2184</v>
      </c>
      <c r="H49" s="9" t="str">
        <f>VLOOKUP(G49,[1]Arkusz2!A:B,2,FALSE)</f>
        <v>RPOWZ/1.1.1/2008/044/Sz</v>
      </c>
      <c r="I49" s="9" t="s">
        <v>769</v>
      </c>
      <c r="J49" s="9" t="s">
        <v>142</v>
      </c>
      <c r="K49" s="9" t="s">
        <v>113</v>
      </c>
      <c r="L49" s="9" t="s">
        <v>1099</v>
      </c>
      <c r="M49" s="9" t="s">
        <v>142</v>
      </c>
      <c r="N49" s="9" t="s">
        <v>113</v>
      </c>
      <c r="O49" s="8" t="s">
        <v>2185</v>
      </c>
      <c r="P49" s="9" t="s">
        <v>2186</v>
      </c>
      <c r="Q49" s="9" t="s">
        <v>605</v>
      </c>
      <c r="R49" s="9" t="s">
        <v>606</v>
      </c>
      <c r="S49" s="9" t="s">
        <v>188</v>
      </c>
      <c r="T49" s="10">
        <v>138000</v>
      </c>
      <c r="U49" s="10">
        <v>120000</v>
      </c>
      <c r="V49" s="10">
        <v>72000</v>
      </c>
      <c r="W49" s="10">
        <v>61200</v>
      </c>
      <c r="X49" s="10">
        <v>48000</v>
      </c>
      <c r="Y49" s="10">
        <v>60</v>
      </c>
      <c r="Z49" s="8" t="s">
        <v>2187</v>
      </c>
      <c r="AA49" s="8" t="s">
        <v>119</v>
      </c>
      <c r="AB49" s="11">
        <v>138000</v>
      </c>
      <c r="AC49" s="11">
        <v>72000</v>
      </c>
      <c r="AD49" s="11">
        <v>66000</v>
      </c>
      <c r="AE49" s="11">
        <v>0</v>
      </c>
      <c r="AF49" s="8" t="s">
        <v>64</v>
      </c>
      <c r="AG49" s="8" t="s">
        <v>120</v>
      </c>
      <c r="AH49" s="8" t="s">
        <v>66</v>
      </c>
      <c r="AI49" s="8" t="s">
        <v>67</v>
      </c>
      <c r="AJ49" s="8" t="s">
        <v>190</v>
      </c>
      <c r="AK49" s="8" t="s">
        <v>2188</v>
      </c>
      <c r="AL49" s="8" t="s">
        <v>2189</v>
      </c>
      <c r="AM49" s="8" t="s">
        <v>2190</v>
      </c>
      <c r="AN49" s="8" t="s">
        <v>2191</v>
      </c>
      <c r="AO49" s="8" t="s">
        <v>2192</v>
      </c>
      <c r="AP49" s="8" t="s">
        <v>2193</v>
      </c>
      <c r="AQ49" s="8" t="s">
        <v>562</v>
      </c>
      <c r="AR49" s="8" t="s">
        <v>2194</v>
      </c>
      <c r="AS49" s="8" t="s">
        <v>2194</v>
      </c>
      <c r="AT49" s="8" t="s">
        <v>131</v>
      </c>
      <c r="AU49" s="8" t="s">
        <v>2195</v>
      </c>
      <c r="AV49" s="8" t="s">
        <v>133</v>
      </c>
      <c r="AW49" s="11">
        <v>138000</v>
      </c>
      <c r="AX49" s="9" t="s">
        <v>1676</v>
      </c>
    </row>
    <row r="50" spans="1:50" customFormat="1" ht="48" hidden="1" x14ac:dyDescent="0.25">
      <c r="A50" s="8" t="s">
        <v>104</v>
      </c>
      <c r="B50" s="8" t="s">
        <v>105</v>
      </c>
      <c r="C50" s="8" t="s">
        <v>106</v>
      </c>
      <c r="D50" s="8" t="s">
        <v>2212</v>
      </c>
      <c r="E50" s="8" t="s">
        <v>2213</v>
      </c>
      <c r="F50" s="8" t="s">
        <v>2214</v>
      </c>
      <c r="G50" s="9" t="s">
        <v>2215</v>
      </c>
      <c r="H50" s="9" t="str">
        <f>VLOOKUP(G50,[1]Arkusz2!A:B,2,FALSE)</f>
        <v>WND-RPZP.01.01.01-32-320/09</v>
      </c>
      <c r="I50" s="9" t="s">
        <v>1346</v>
      </c>
      <c r="J50" s="9" t="s">
        <v>605</v>
      </c>
      <c r="K50" s="9" t="s">
        <v>606</v>
      </c>
      <c r="L50" s="9" t="s">
        <v>1636</v>
      </c>
      <c r="M50" s="9" t="s">
        <v>752</v>
      </c>
      <c r="N50" s="9" t="s">
        <v>606</v>
      </c>
      <c r="O50" s="8" t="s">
        <v>1462</v>
      </c>
      <c r="P50" s="9" t="s">
        <v>2201</v>
      </c>
      <c r="Q50" s="9" t="s">
        <v>605</v>
      </c>
      <c r="R50" s="9" t="s">
        <v>606</v>
      </c>
      <c r="S50" s="9" t="s">
        <v>2216</v>
      </c>
      <c r="T50" s="10">
        <v>199999.77</v>
      </c>
      <c r="U50" s="10">
        <v>163934.23000000001</v>
      </c>
      <c r="V50" s="10">
        <v>98356.98</v>
      </c>
      <c r="W50" s="10">
        <v>83603.429999999993</v>
      </c>
      <c r="X50" s="10">
        <v>65577.25</v>
      </c>
      <c r="Y50" s="10">
        <v>60</v>
      </c>
      <c r="Z50" s="8" t="s">
        <v>2217</v>
      </c>
      <c r="AA50" s="8" t="s">
        <v>147</v>
      </c>
      <c r="AB50" s="11">
        <v>199999.77</v>
      </c>
      <c r="AC50" s="11">
        <v>98356.98</v>
      </c>
      <c r="AD50" s="11">
        <v>101642.79</v>
      </c>
      <c r="AE50" s="11">
        <v>0</v>
      </c>
      <c r="AF50" s="8" t="s">
        <v>64</v>
      </c>
      <c r="AG50" s="8" t="s">
        <v>120</v>
      </c>
      <c r="AH50" s="8" t="s">
        <v>66</v>
      </c>
      <c r="AI50" s="8" t="s">
        <v>149</v>
      </c>
      <c r="AJ50" s="8" t="s">
        <v>150</v>
      </c>
      <c r="AK50" s="8" t="s">
        <v>2218</v>
      </c>
      <c r="AL50" s="8" t="s">
        <v>2219</v>
      </c>
      <c r="AM50" s="8" t="s">
        <v>2220</v>
      </c>
      <c r="AN50" s="8" t="s">
        <v>72</v>
      </c>
      <c r="AO50" s="8" t="s">
        <v>2221</v>
      </c>
      <c r="AP50" s="8" t="s">
        <v>2222</v>
      </c>
      <c r="AQ50" s="8" t="s">
        <v>157</v>
      </c>
      <c r="AR50" s="8" t="s">
        <v>2223</v>
      </c>
      <c r="AS50" s="8" t="s">
        <v>2223</v>
      </c>
      <c r="AT50" s="8" t="s">
        <v>131</v>
      </c>
      <c r="AU50" s="8" t="s">
        <v>2224</v>
      </c>
      <c r="AV50" s="8" t="s">
        <v>133</v>
      </c>
      <c r="AW50" s="11">
        <v>199999.77</v>
      </c>
      <c r="AX50" s="9" t="s">
        <v>2225</v>
      </c>
    </row>
    <row r="51" spans="1:50" customFormat="1" ht="48" hidden="1" x14ac:dyDescent="0.25">
      <c r="A51" s="8" t="s">
        <v>104</v>
      </c>
      <c r="B51" s="8" t="s">
        <v>105</v>
      </c>
      <c r="C51" s="8" t="s">
        <v>106</v>
      </c>
      <c r="D51" s="8" t="s">
        <v>2226</v>
      </c>
      <c r="E51" s="8" t="s">
        <v>2227</v>
      </c>
      <c r="F51" s="8" t="s">
        <v>2228</v>
      </c>
      <c r="G51" s="9" t="s">
        <v>2229</v>
      </c>
      <c r="H51" s="9" t="str">
        <f>VLOOKUP(G51,[1]Arkusz2!A:B,2,FALSE)</f>
        <v>WND-RPZP.01.01.01-32-308/09</v>
      </c>
      <c r="I51" s="9" t="s">
        <v>1635</v>
      </c>
      <c r="J51" s="9" t="s">
        <v>605</v>
      </c>
      <c r="K51" s="9" t="s">
        <v>606</v>
      </c>
      <c r="L51" s="9" t="s">
        <v>751</v>
      </c>
      <c r="M51" s="9" t="s">
        <v>752</v>
      </c>
      <c r="N51" s="9" t="s">
        <v>606</v>
      </c>
      <c r="O51" s="8" t="s">
        <v>552</v>
      </c>
      <c r="P51" s="9" t="s">
        <v>1814</v>
      </c>
      <c r="Q51" s="9" t="s">
        <v>605</v>
      </c>
      <c r="R51" s="9" t="s">
        <v>606</v>
      </c>
      <c r="S51" s="9" t="s">
        <v>2230</v>
      </c>
      <c r="T51" s="10">
        <v>1013899.12</v>
      </c>
      <c r="U51" s="10">
        <v>759438.8</v>
      </c>
      <c r="V51" s="10">
        <v>455663.28</v>
      </c>
      <c r="W51" s="10">
        <v>387313.78</v>
      </c>
      <c r="X51" s="10">
        <v>303775.52</v>
      </c>
      <c r="Y51" s="10">
        <v>60</v>
      </c>
      <c r="Z51" s="8" t="s">
        <v>2231</v>
      </c>
      <c r="AA51" s="8" t="s">
        <v>119</v>
      </c>
      <c r="AB51" s="11">
        <v>1013899.12</v>
      </c>
      <c r="AC51" s="11">
        <v>455663.28</v>
      </c>
      <c r="AD51" s="11">
        <v>558235.84</v>
      </c>
      <c r="AE51" s="11">
        <v>0</v>
      </c>
      <c r="AF51" s="8" t="s">
        <v>64</v>
      </c>
      <c r="AG51" s="8" t="s">
        <v>120</v>
      </c>
      <c r="AH51" s="8" t="s">
        <v>66</v>
      </c>
      <c r="AI51" s="8" t="s">
        <v>67</v>
      </c>
      <c r="AJ51" s="8" t="s">
        <v>1134</v>
      </c>
      <c r="AK51" s="8" t="s">
        <v>2232</v>
      </c>
      <c r="AL51" s="8" t="s">
        <v>2233</v>
      </c>
      <c r="AM51" s="8" t="s">
        <v>275</v>
      </c>
      <c r="AN51" s="8" t="s">
        <v>276</v>
      </c>
      <c r="AO51" s="8" t="s">
        <v>2234</v>
      </c>
      <c r="AP51" s="8" t="s">
        <v>2235</v>
      </c>
      <c r="AQ51" s="8" t="s">
        <v>157</v>
      </c>
      <c r="AR51" s="8" t="s">
        <v>2113</v>
      </c>
      <c r="AS51" s="8" t="s">
        <v>2113</v>
      </c>
      <c r="AT51" s="8" t="s">
        <v>217</v>
      </c>
      <c r="AU51" s="8" t="s">
        <v>2236</v>
      </c>
      <c r="AV51" s="8" t="s">
        <v>133</v>
      </c>
      <c r="AW51" s="11">
        <v>1013899.12</v>
      </c>
      <c r="AX51" s="9" t="s">
        <v>471</v>
      </c>
    </row>
    <row r="52" spans="1:50" customFormat="1" ht="36" hidden="1" x14ac:dyDescent="0.25">
      <c r="A52" s="8" t="s">
        <v>104</v>
      </c>
      <c r="B52" s="8" t="s">
        <v>105</v>
      </c>
      <c r="C52" s="8" t="s">
        <v>106</v>
      </c>
      <c r="D52" s="8" t="s">
        <v>2293</v>
      </c>
      <c r="E52" s="8" t="s">
        <v>2294</v>
      </c>
      <c r="F52" s="8" t="s">
        <v>2295</v>
      </c>
      <c r="G52" s="9" t="s">
        <v>2296</v>
      </c>
      <c r="H52" s="9" t="str">
        <f>VLOOKUP(G52,[1]Arkusz2!A:B,2,FALSE)</f>
        <v>WND-RPZP.01.01.01-32-079/09</v>
      </c>
      <c r="I52" s="9" t="s">
        <v>1824</v>
      </c>
      <c r="J52" s="9" t="s">
        <v>605</v>
      </c>
      <c r="K52" s="9" t="s">
        <v>606</v>
      </c>
      <c r="L52" s="9" t="s">
        <v>1124</v>
      </c>
      <c r="M52" s="9" t="s">
        <v>752</v>
      </c>
      <c r="N52" s="9" t="s">
        <v>606</v>
      </c>
      <c r="O52" s="8" t="s">
        <v>571</v>
      </c>
      <c r="P52" s="9" t="s">
        <v>2297</v>
      </c>
      <c r="Q52" s="9" t="s">
        <v>605</v>
      </c>
      <c r="R52" s="9" t="s">
        <v>606</v>
      </c>
      <c r="S52" s="9" t="s">
        <v>2298</v>
      </c>
      <c r="T52" s="10">
        <v>62719.8</v>
      </c>
      <c r="U52" s="10">
        <v>40753.25</v>
      </c>
      <c r="V52" s="10">
        <v>24451.95</v>
      </c>
      <c r="W52" s="10">
        <v>20784.150000000001</v>
      </c>
      <c r="X52" s="10">
        <v>16301.3</v>
      </c>
      <c r="Y52" s="10">
        <v>60</v>
      </c>
      <c r="Z52" s="8" t="s">
        <v>2299</v>
      </c>
      <c r="AA52" s="8" t="s">
        <v>147</v>
      </c>
      <c r="AB52" s="11">
        <v>62719.8</v>
      </c>
      <c r="AC52" s="11">
        <v>24451.95</v>
      </c>
      <c r="AD52" s="11">
        <v>38267.85</v>
      </c>
      <c r="AE52" s="11">
        <v>0</v>
      </c>
      <c r="AF52" s="8" t="s">
        <v>64</v>
      </c>
      <c r="AG52" s="8" t="s">
        <v>120</v>
      </c>
      <c r="AH52" s="8" t="s">
        <v>66</v>
      </c>
      <c r="AI52" s="8" t="s">
        <v>67</v>
      </c>
      <c r="AJ52" s="8" t="s">
        <v>1319</v>
      </c>
      <c r="AK52" s="8" t="s">
        <v>2300</v>
      </c>
      <c r="AL52" s="8" t="s">
        <v>2301</v>
      </c>
      <c r="AM52" s="8" t="s">
        <v>2302</v>
      </c>
      <c r="AN52" s="8" t="s">
        <v>72</v>
      </c>
      <c r="AO52" s="8" t="s">
        <v>2303</v>
      </c>
      <c r="AP52" s="8" t="s">
        <v>2304</v>
      </c>
      <c r="AQ52" s="8" t="s">
        <v>2305</v>
      </c>
      <c r="AR52" s="8" t="s">
        <v>2306</v>
      </c>
      <c r="AS52" s="8" t="s">
        <v>2307</v>
      </c>
      <c r="AT52" s="8" t="s">
        <v>131</v>
      </c>
      <c r="AU52" s="8" t="s">
        <v>2308</v>
      </c>
      <c r="AV52" s="8" t="s">
        <v>133</v>
      </c>
      <c r="AW52" s="11">
        <v>62719.8</v>
      </c>
      <c r="AX52" s="9" t="s">
        <v>2309</v>
      </c>
    </row>
    <row r="53" spans="1:50" customFormat="1" ht="36" hidden="1" x14ac:dyDescent="0.25">
      <c r="A53" s="8" t="s">
        <v>104</v>
      </c>
      <c r="B53" s="8" t="s">
        <v>105</v>
      </c>
      <c r="C53" s="8" t="s">
        <v>106</v>
      </c>
      <c r="D53" s="8" t="s">
        <v>2310</v>
      </c>
      <c r="E53" s="8" t="s">
        <v>2311</v>
      </c>
      <c r="F53" s="8" t="s">
        <v>2312</v>
      </c>
      <c r="G53" s="9" t="s">
        <v>2313</v>
      </c>
      <c r="H53" s="9" t="str">
        <f>VLOOKUP(G53,[1]Arkusz2!A:B,2,FALSE)</f>
        <v>WND-RPZP.01.01.01-32-163/09</v>
      </c>
      <c r="I53" s="9" t="s">
        <v>2314</v>
      </c>
      <c r="J53" s="9" t="s">
        <v>605</v>
      </c>
      <c r="K53" s="9" t="s">
        <v>606</v>
      </c>
      <c r="L53" s="9" t="s">
        <v>2315</v>
      </c>
      <c r="M53" s="9" t="s">
        <v>605</v>
      </c>
      <c r="N53" s="9" t="s">
        <v>606</v>
      </c>
      <c r="O53" s="8" t="s">
        <v>2061</v>
      </c>
      <c r="P53" s="9" t="s">
        <v>1900</v>
      </c>
      <c r="Q53" s="9" t="s">
        <v>605</v>
      </c>
      <c r="R53" s="9" t="s">
        <v>606</v>
      </c>
      <c r="S53" s="9" t="s">
        <v>745</v>
      </c>
      <c r="T53" s="10">
        <v>26108</v>
      </c>
      <c r="U53" s="10">
        <v>21400</v>
      </c>
      <c r="V53" s="10">
        <v>12840</v>
      </c>
      <c r="W53" s="10">
        <v>10914</v>
      </c>
      <c r="X53" s="10">
        <v>8560</v>
      </c>
      <c r="Y53" s="10">
        <v>60</v>
      </c>
      <c r="Z53" s="8" t="s">
        <v>2316</v>
      </c>
      <c r="AA53" s="8" t="s">
        <v>147</v>
      </c>
      <c r="AB53" s="11">
        <v>26108</v>
      </c>
      <c r="AC53" s="11">
        <v>12840</v>
      </c>
      <c r="AD53" s="11">
        <v>13268</v>
      </c>
      <c r="AE53" s="11">
        <v>0</v>
      </c>
      <c r="AF53" s="8" t="s">
        <v>64</v>
      </c>
      <c r="AG53" s="8" t="s">
        <v>120</v>
      </c>
      <c r="AH53" s="8" t="s">
        <v>66</v>
      </c>
      <c r="AI53" s="8" t="s">
        <v>67</v>
      </c>
      <c r="AJ53" s="8" t="s">
        <v>290</v>
      </c>
      <c r="AK53" s="8" t="s">
        <v>2317</v>
      </c>
      <c r="AL53" s="8" t="s">
        <v>2318</v>
      </c>
      <c r="AM53" s="8" t="s">
        <v>2319</v>
      </c>
      <c r="AN53" s="8" t="s">
        <v>72</v>
      </c>
      <c r="AO53" s="8" t="s">
        <v>2320</v>
      </c>
      <c r="AP53" s="8" t="s">
        <v>2321</v>
      </c>
      <c r="AQ53" s="8" t="s">
        <v>157</v>
      </c>
      <c r="AR53" s="8" t="s">
        <v>2322</v>
      </c>
      <c r="AS53" s="8" t="s">
        <v>2322</v>
      </c>
      <c r="AT53" s="8" t="s">
        <v>450</v>
      </c>
      <c r="AU53" s="8" t="s">
        <v>2323</v>
      </c>
      <c r="AV53" s="8" t="s">
        <v>133</v>
      </c>
      <c r="AW53" s="11">
        <v>26108</v>
      </c>
      <c r="AX53" s="9" t="s">
        <v>2324</v>
      </c>
    </row>
    <row r="54" spans="1:50" customFormat="1" ht="48" hidden="1" x14ac:dyDescent="0.25">
      <c r="A54" s="8" t="s">
        <v>104</v>
      </c>
      <c r="B54" s="8" t="s">
        <v>105</v>
      </c>
      <c r="C54" s="8" t="s">
        <v>106</v>
      </c>
      <c r="D54" s="8" t="s">
        <v>2325</v>
      </c>
      <c r="E54" s="8" t="s">
        <v>2326</v>
      </c>
      <c r="F54" s="8" t="s">
        <v>2327</v>
      </c>
      <c r="G54" s="9" t="s">
        <v>2328</v>
      </c>
      <c r="H54" s="9" t="str">
        <f>VLOOKUP(G54,[1]Arkusz2!A:B,2,FALSE)</f>
        <v>WND-RPZP.01.01.01-32-059/09</v>
      </c>
      <c r="I54" s="9" t="s">
        <v>1824</v>
      </c>
      <c r="J54" s="9" t="s">
        <v>605</v>
      </c>
      <c r="K54" s="9" t="s">
        <v>606</v>
      </c>
      <c r="L54" s="9" t="s">
        <v>1114</v>
      </c>
      <c r="M54" s="9" t="s">
        <v>605</v>
      </c>
      <c r="N54" s="9" t="s">
        <v>606</v>
      </c>
      <c r="O54" s="8" t="s">
        <v>1676</v>
      </c>
      <c r="P54" s="9" t="s">
        <v>1900</v>
      </c>
      <c r="Q54" s="9" t="s">
        <v>605</v>
      </c>
      <c r="R54" s="9" t="s">
        <v>606</v>
      </c>
      <c r="S54" s="9" t="s">
        <v>2329</v>
      </c>
      <c r="T54" s="10">
        <v>209999.27</v>
      </c>
      <c r="U54" s="10">
        <v>200000</v>
      </c>
      <c r="V54" s="10">
        <v>120000</v>
      </c>
      <c r="W54" s="10">
        <v>101999.99</v>
      </c>
      <c r="X54" s="10">
        <v>80000</v>
      </c>
      <c r="Y54" s="10">
        <v>60</v>
      </c>
      <c r="Z54" s="8" t="s">
        <v>2330</v>
      </c>
      <c r="AA54" s="8" t="s">
        <v>147</v>
      </c>
      <c r="AB54" s="11">
        <v>209999.27</v>
      </c>
      <c r="AC54" s="11">
        <v>120000</v>
      </c>
      <c r="AD54" s="11">
        <v>89999.27</v>
      </c>
      <c r="AE54" s="11">
        <v>0</v>
      </c>
      <c r="AF54" s="8" t="s">
        <v>64</v>
      </c>
      <c r="AG54" s="8" t="s">
        <v>120</v>
      </c>
      <c r="AH54" s="8" t="s">
        <v>66</v>
      </c>
      <c r="AI54" s="8" t="s">
        <v>67</v>
      </c>
      <c r="AJ54" s="8" t="s">
        <v>121</v>
      </c>
      <c r="AK54" s="8" t="s">
        <v>2331</v>
      </c>
      <c r="AL54" s="8" t="s">
        <v>2332</v>
      </c>
      <c r="AM54" s="8" t="s">
        <v>2333</v>
      </c>
      <c r="AN54" s="8" t="s">
        <v>72</v>
      </c>
      <c r="AO54" s="8" t="s">
        <v>2334</v>
      </c>
      <c r="AP54" s="8" t="s">
        <v>156</v>
      </c>
      <c r="AQ54" s="8" t="s">
        <v>128</v>
      </c>
      <c r="AR54" s="8" t="s">
        <v>2335</v>
      </c>
      <c r="AS54" s="8" t="s">
        <v>157</v>
      </c>
      <c r="AT54" s="8" t="s">
        <v>131</v>
      </c>
      <c r="AU54" s="8" t="s">
        <v>2336</v>
      </c>
      <c r="AV54" s="8" t="s">
        <v>133</v>
      </c>
      <c r="AW54" s="11">
        <v>209999.27</v>
      </c>
      <c r="AX54" s="9" t="s">
        <v>2337</v>
      </c>
    </row>
    <row r="55" spans="1:50" customFormat="1" ht="36" hidden="1" x14ac:dyDescent="0.25">
      <c r="A55" s="8" t="s">
        <v>104</v>
      </c>
      <c r="B55" s="8" t="s">
        <v>105</v>
      </c>
      <c r="C55" s="8" t="s">
        <v>106</v>
      </c>
      <c r="D55" s="8" t="s">
        <v>2338</v>
      </c>
      <c r="E55" s="8" t="s">
        <v>2339</v>
      </c>
      <c r="F55" s="8" t="s">
        <v>2340</v>
      </c>
      <c r="G55" s="9" t="s">
        <v>2341</v>
      </c>
      <c r="H55" s="9" t="str">
        <f>VLOOKUP(G55,[1]Arkusz2!A:B,2,FALSE)</f>
        <v>WND-RPZP.01.01.01-32-112/09</v>
      </c>
      <c r="I55" s="9" t="s">
        <v>1914</v>
      </c>
      <c r="J55" s="9" t="s">
        <v>605</v>
      </c>
      <c r="K55" s="9" t="s">
        <v>606</v>
      </c>
      <c r="L55" s="9" t="s">
        <v>850</v>
      </c>
      <c r="M55" s="9" t="s">
        <v>605</v>
      </c>
      <c r="N55" s="9" t="s">
        <v>606</v>
      </c>
      <c r="O55" s="8" t="s">
        <v>2342</v>
      </c>
      <c r="P55" s="9" t="s">
        <v>1114</v>
      </c>
      <c r="Q55" s="9" t="s">
        <v>605</v>
      </c>
      <c r="R55" s="9" t="s">
        <v>606</v>
      </c>
      <c r="S55" s="9" t="s">
        <v>1647</v>
      </c>
      <c r="T55" s="10">
        <v>55093.4</v>
      </c>
      <c r="U55" s="10">
        <v>44265</v>
      </c>
      <c r="V55" s="10">
        <v>26559</v>
      </c>
      <c r="W55" s="10">
        <v>22575.14</v>
      </c>
      <c r="X55" s="10">
        <v>17706</v>
      </c>
      <c r="Y55" s="10">
        <v>60</v>
      </c>
      <c r="Z55" s="8" t="s">
        <v>2343</v>
      </c>
      <c r="AA55" s="8" t="s">
        <v>147</v>
      </c>
      <c r="AB55" s="11">
        <v>55093.4</v>
      </c>
      <c r="AC55" s="11">
        <v>26559</v>
      </c>
      <c r="AD55" s="11">
        <v>28534.400000000001</v>
      </c>
      <c r="AE55" s="11">
        <v>0</v>
      </c>
      <c r="AF55" s="8" t="s">
        <v>64</v>
      </c>
      <c r="AG55" s="8" t="s">
        <v>120</v>
      </c>
      <c r="AH55" s="8" t="s">
        <v>66</v>
      </c>
      <c r="AI55" s="8" t="s">
        <v>67</v>
      </c>
      <c r="AJ55" s="8" t="s">
        <v>290</v>
      </c>
      <c r="AK55" s="8" t="s">
        <v>2344</v>
      </c>
      <c r="AL55" s="8" t="s">
        <v>2345</v>
      </c>
      <c r="AM55" s="8" t="s">
        <v>2346</v>
      </c>
      <c r="AN55" s="8" t="s">
        <v>72</v>
      </c>
      <c r="AO55" s="8" t="s">
        <v>2347</v>
      </c>
      <c r="AP55" s="8" t="s">
        <v>2348</v>
      </c>
      <c r="AQ55" s="8" t="s">
        <v>157</v>
      </c>
      <c r="AR55" s="8" t="s">
        <v>2349</v>
      </c>
      <c r="AS55" s="8" t="s">
        <v>216</v>
      </c>
      <c r="AT55" s="8" t="s">
        <v>131</v>
      </c>
      <c r="AU55" s="8" t="s">
        <v>2350</v>
      </c>
      <c r="AV55" s="8" t="s">
        <v>133</v>
      </c>
      <c r="AW55" s="11">
        <v>55093.4</v>
      </c>
      <c r="AX55" s="9" t="s">
        <v>1647</v>
      </c>
    </row>
    <row r="56" spans="1:50" customFormat="1" ht="48" hidden="1" x14ac:dyDescent="0.25">
      <c r="A56" s="8" t="s">
        <v>104</v>
      </c>
      <c r="B56" s="8" t="s">
        <v>105</v>
      </c>
      <c r="C56" s="8" t="s">
        <v>106</v>
      </c>
      <c r="D56" s="8" t="s">
        <v>2351</v>
      </c>
      <c r="E56" s="8" t="s">
        <v>2352</v>
      </c>
      <c r="F56" s="8" t="s">
        <v>2353</v>
      </c>
      <c r="G56" s="9" t="s">
        <v>2354</v>
      </c>
      <c r="H56" s="9" t="str">
        <f>VLOOKUP(G56,[1]Arkusz2!A:B,2,FALSE)</f>
        <v>WND-RPZP.01.01.01-32-314/09</v>
      </c>
      <c r="I56" s="9" t="s">
        <v>2355</v>
      </c>
      <c r="J56" s="9" t="s">
        <v>605</v>
      </c>
      <c r="K56" s="9" t="s">
        <v>606</v>
      </c>
      <c r="L56" s="9" t="s">
        <v>1636</v>
      </c>
      <c r="M56" s="9" t="s">
        <v>752</v>
      </c>
      <c r="N56" s="9" t="s">
        <v>606</v>
      </c>
      <c r="O56" s="8" t="s">
        <v>2356</v>
      </c>
      <c r="P56" s="9" t="s">
        <v>1114</v>
      </c>
      <c r="Q56" s="9" t="s">
        <v>605</v>
      </c>
      <c r="R56" s="9" t="s">
        <v>606</v>
      </c>
      <c r="S56" s="9" t="s">
        <v>2357</v>
      </c>
      <c r="T56" s="10">
        <v>360473.95</v>
      </c>
      <c r="U56" s="10">
        <v>263536.96999999997</v>
      </c>
      <c r="V56" s="10">
        <v>158122.18</v>
      </c>
      <c r="W56" s="10">
        <v>134403.85</v>
      </c>
      <c r="X56" s="10">
        <v>105414.79</v>
      </c>
      <c r="Y56" s="10">
        <v>60</v>
      </c>
      <c r="Z56" s="8" t="s">
        <v>2358</v>
      </c>
      <c r="AA56" s="8" t="s">
        <v>119</v>
      </c>
      <c r="AB56" s="11">
        <v>360473.95</v>
      </c>
      <c r="AC56" s="11">
        <v>158122.18</v>
      </c>
      <c r="AD56" s="11">
        <v>202351.77</v>
      </c>
      <c r="AE56" s="11">
        <v>0</v>
      </c>
      <c r="AF56" s="8" t="s">
        <v>64</v>
      </c>
      <c r="AG56" s="8" t="s">
        <v>120</v>
      </c>
      <c r="AH56" s="8" t="s">
        <v>66</v>
      </c>
      <c r="AI56" s="8" t="s">
        <v>67</v>
      </c>
      <c r="AJ56" s="8" t="s">
        <v>150</v>
      </c>
      <c r="AK56" s="8" t="s">
        <v>2359</v>
      </c>
      <c r="AL56" s="8" t="s">
        <v>2360</v>
      </c>
      <c r="AM56" s="8" t="s">
        <v>1104</v>
      </c>
      <c r="AN56" s="8" t="s">
        <v>2361</v>
      </c>
      <c r="AO56" s="8" t="s">
        <v>254</v>
      </c>
      <c r="AP56" s="8" t="s">
        <v>2362</v>
      </c>
      <c r="AQ56" s="8" t="s">
        <v>157</v>
      </c>
      <c r="AR56" s="8" t="s">
        <v>2363</v>
      </c>
      <c r="AS56" s="8" t="s">
        <v>2364</v>
      </c>
      <c r="AT56" s="8" t="s">
        <v>131</v>
      </c>
      <c r="AU56" s="8" t="s">
        <v>2365</v>
      </c>
      <c r="AV56" s="8" t="s">
        <v>133</v>
      </c>
      <c r="AW56" s="11">
        <v>360473.95</v>
      </c>
      <c r="AX56" s="9" t="s">
        <v>1032</v>
      </c>
    </row>
    <row r="57" spans="1:50" customFormat="1" ht="48" hidden="1" x14ac:dyDescent="0.25">
      <c r="A57" s="8" t="s">
        <v>104</v>
      </c>
      <c r="B57" s="8" t="s">
        <v>105</v>
      </c>
      <c r="C57" s="8" t="s">
        <v>106</v>
      </c>
      <c r="D57" s="8" t="s">
        <v>2520</v>
      </c>
      <c r="E57" s="8" t="s">
        <v>2521</v>
      </c>
      <c r="F57" s="8" t="s">
        <v>2522</v>
      </c>
      <c r="G57" s="9" t="s">
        <v>2523</v>
      </c>
      <c r="H57" s="9" t="str">
        <f>VLOOKUP(G57,[1]Arkusz2!A:B,2,FALSE)</f>
        <v>WND-RPZP.01.01.01-32-078/09</v>
      </c>
      <c r="I57" s="9" t="s">
        <v>1590</v>
      </c>
      <c r="J57" s="9" t="s">
        <v>605</v>
      </c>
      <c r="K57" s="9" t="s">
        <v>606</v>
      </c>
      <c r="L57" s="9" t="s">
        <v>916</v>
      </c>
      <c r="M57" s="9" t="s">
        <v>605</v>
      </c>
      <c r="N57" s="9" t="s">
        <v>606</v>
      </c>
      <c r="O57" s="8" t="s">
        <v>552</v>
      </c>
      <c r="P57" s="9" t="s">
        <v>2385</v>
      </c>
      <c r="Q57" s="9" t="s">
        <v>605</v>
      </c>
      <c r="R57" s="9" t="s">
        <v>606</v>
      </c>
      <c r="S57" s="9" t="s">
        <v>1071</v>
      </c>
      <c r="T57" s="10">
        <v>139470.20000000001</v>
      </c>
      <c r="U57" s="10">
        <v>100401.32</v>
      </c>
      <c r="V57" s="10">
        <v>59099.11</v>
      </c>
      <c r="W57" s="10">
        <v>50234.239999999998</v>
      </c>
      <c r="X57" s="10">
        <v>41302.21</v>
      </c>
      <c r="Y57" s="10">
        <v>58.86</v>
      </c>
      <c r="Z57" s="8" t="s">
        <v>2524</v>
      </c>
      <c r="AA57" s="8" t="s">
        <v>147</v>
      </c>
      <c r="AB57" s="11">
        <v>139470.20000000001</v>
      </c>
      <c r="AC57" s="11">
        <v>59099.11</v>
      </c>
      <c r="AD57" s="11">
        <v>80371.09</v>
      </c>
      <c r="AE57" s="11">
        <v>0</v>
      </c>
      <c r="AF57" s="8" t="s">
        <v>64</v>
      </c>
      <c r="AG57" s="8" t="s">
        <v>120</v>
      </c>
      <c r="AH57" s="8" t="s">
        <v>66</v>
      </c>
      <c r="AI57" s="8" t="s">
        <v>67</v>
      </c>
      <c r="AJ57" s="8" t="s">
        <v>1134</v>
      </c>
      <c r="AK57" s="8" t="s">
        <v>2525</v>
      </c>
      <c r="AL57" s="8" t="s">
        <v>2526</v>
      </c>
      <c r="AM57" s="8" t="s">
        <v>2346</v>
      </c>
      <c r="AN57" s="8" t="s">
        <v>2527</v>
      </c>
      <c r="AO57" s="8" t="s">
        <v>2528</v>
      </c>
      <c r="AP57" s="8" t="s">
        <v>663</v>
      </c>
      <c r="AQ57" s="8" t="s">
        <v>952</v>
      </c>
      <c r="AR57" s="8" t="s">
        <v>2529</v>
      </c>
      <c r="AS57" s="8" t="s">
        <v>216</v>
      </c>
      <c r="AT57" s="8" t="s">
        <v>217</v>
      </c>
      <c r="AU57" s="8" t="s">
        <v>2530</v>
      </c>
      <c r="AV57" s="8" t="s">
        <v>133</v>
      </c>
      <c r="AW57" s="11">
        <v>139470.20000000001</v>
      </c>
      <c r="AX57" s="9" t="s">
        <v>621</v>
      </c>
    </row>
    <row r="58" spans="1:50" customFormat="1" ht="48" hidden="1" x14ac:dyDescent="0.25">
      <c r="A58" s="8" t="s">
        <v>104</v>
      </c>
      <c r="B58" s="8" t="s">
        <v>105</v>
      </c>
      <c r="C58" s="8" t="s">
        <v>106</v>
      </c>
      <c r="D58" s="8" t="s">
        <v>2531</v>
      </c>
      <c r="E58" s="8" t="s">
        <v>2532</v>
      </c>
      <c r="F58" s="8" t="s">
        <v>2533</v>
      </c>
      <c r="G58" s="9" t="s">
        <v>2534</v>
      </c>
      <c r="H58" s="9" t="str">
        <f>VLOOKUP(G58,[1]Arkusz2!A:B,2,FALSE)</f>
        <v>WND-RPZP.01.01.01-32-044/09</v>
      </c>
      <c r="I58" s="9" t="s">
        <v>1346</v>
      </c>
      <c r="J58" s="9" t="s">
        <v>605</v>
      </c>
      <c r="K58" s="9" t="s">
        <v>606</v>
      </c>
      <c r="L58" s="9" t="s">
        <v>1124</v>
      </c>
      <c r="M58" s="9" t="s">
        <v>752</v>
      </c>
      <c r="N58" s="9" t="s">
        <v>606</v>
      </c>
      <c r="O58" s="8" t="s">
        <v>1973</v>
      </c>
      <c r="P58" s="9" t="s">
        <v>2385</v>
      </c>
      <c r="Q58" s="9" t="s">
        <v>605</v>
      </c>
      <c r="R58" s="9" t="s">
        <v>606</v>
      </c>
      <c r="S58" s="9" t="s">
        <v>2535</v>
      </c>
      <c r="T58" s="10">
        <v>193159.85</v>
      </c>
      <c r="U58" s="10">
        <v>158327.75</v>
      </c>
      <c r="V58" s="10">
        <v>94995.67</v>
      </c>
      <c r="W58" s="10">
        <v>80746.31</v>
      </c>
      <c r="X58" s="10">
        <v>63332.08</v>
      </c>
      <c r="Y58" s="10">
        <v>60</v>
      </c>
      <c r="Z58" s="8" t="s">
        <v>2536</v>
      </c>
      <c r="AA58" s="8" t="s">
        <v>147</v>
      </c>
      <c r="AB58" s="11">
        <v>193159.85</v>
      </c>
      <c r="AC58" s="11">
        <v>94995.67</v>
      </c>
      <c r="AD58" s="11">
        <v>98164.18</v>
      </c>
      <c r="AE58" s="11">
        <v>0</v>
      </c>
      <c r="AF58" s="8" t="s">
        <v>64</v>
      </c>
      <c r="AG58" s="8" t="s">
        <v>120</v>
      </c>
      <c r="AH58" s="8" t="s">
        <v>66</v>
      </c>
      <c r="AI58" s="8" t="s">
        <v>149</v>
      </c>
      <c r="AJ58" s="8" t="s">
        <v>150</v>
      </c>
      <c r="AK58" s="8" t="s">
        <v>2537</v>
      </c>
      <c r="AL58" s="8" t="s">
        <v>2538</v>
      </c>
      <c r="AM58" s="8" t="s">
        <v>880</v>
      </c>
      <c r="AN58" s="8" t="s">
        <v>881</v>
      </c>
      <c r="AO58" s="8" t="s">
        <v>2539</v>
      </c>
      <c r="AP58" s="8" t="s">
        <v>484</v>
      </c>
      <c r="AQ58" s="8" t="s">
        <v>157</v>
      </c>
      <c r="AR58" s="8" t="s">
        <v>2540</v>
      </c>
      <c r="AS58" s="8" t="s">
        <v>157</v>
      </c>
      <c r="AT58" s="8" t="s">
        <v>131</v>
      </c>
      <c r="AU58" s="8" t="s">
        <v>2541</v>
      </c>
      <c r="AV58" s="8" t="s">
        <v>133</v>
      </c>
      <c r="AW58" s="11">
        <v>193159.85</v>
      </c>
      <c r="AX58" s="9" t="s">
        <v>2542</v>
      </c>
    </row>
    <row r="59" spans="1:50" customFormat="1" ht="48" hidden="1" x14ac:dyDescent="0.25">
      <c r="A59" s="8" t="s">
        <v>104</v>
      </c>
      <c r="B59" s="8" t="s">
        <v>105</v>
      </c>
      <c r="C59" s="8" t="s">
        <v>106</v>
      </c>
      <c r="D59" s="8" t="s">
        <v>2543</v>
      </c>
      <c r="E59" s="8" t="s">
        <v>2544</v>
      </c>
      <c r="F59" s="8" t="s">
        <v>2545</v>
      </c>
      <c r="G59" s="9" t="s">
        <v>2546</v>
      </c>
      <c r="H59" s="9" t="str">
        <f>VLOOKUP(G59,[1]Arkusz2!A:B,2,FALSE)</f>
        <v>WND-RPZP.01.01.01-32-230/09</v>
      </c>
      <c r="I59" s="9" t="s">
        <v>1346</v>
      </c>
      <c r="J59" s="9" t="s">
        <v>605</v>
      </c>
      <c r="K59" s="9" t="s">
        <v>606</v>
      </c>
      <c r="L59" s="9" t="s">
        <v>1636</v>
      </c>
      <c r="M59" s="9" t="s">
        <v>752</v>
      </c>
      <c r="N59" s="9" t="s">
        <v>606</v>
      </c>
      <c r="O59" s="8" t="s">
        <v>2547</v>
      </c>
      <c r="P59" s="9" t="s">
        <v>2385</v>
      </c>
      <c r="Q59" s="9" t="s">
        <v>605</v>
      </c>
      <c r="R59" s="9" t="s">
        <v>606</v>
      </c>
      <c r="S59" s="9" t="s">
        <v>1636</v>
      </c>
      <c r="T59" s="10">
        <v>67147.179999999993</v>
      </c>
      <c r="U59" s="10">
        <v>56879.77</v>
      </c>
      <c r="V59" s="10">
        <v>34071.129999999997</v>
      </c>
      <c r="W59" s="10">
        <v>28960.46</v>
      </c>
      <c r="X59" s="10">
        <v>22808.639999999999</v>
      </c>
      <c r="Y59" s="10">
        <v>59.9</v>
      </c>
      <c r="Z59" s="8" t="s">
        <v>2548</v>
      </c>
      <c r="AA59" s="8" t="s">
        <v>147</v>
      </c>
      <c r="AB59" s="11">
        <v>67147.179999999993</v>
      </c>
      <c r="AC59" s="11">
        <v>34071.129999999997</v>
      </c>
      <c r="AD59" s="11">
        <v>33076.050000000003</v>
      </c>
      <c r="AE59" s="11">
        <v>0</v>
      </c>
      <c r="AF59" s="8" t="s">
        <v>64</v>
      </c>
      <c r="AG59" s="8" t="s">
        <v>120</v>
      </c>
      <c r="AH59" s="8" t="s">
        <v>66</v>
      </c>
      <c r="AI59" s="8" t="s">
        <v>67</v>
      </c>
      <c r="AJ59" s="8" t="s">
        <v>1319</v>
      </c>
      <c r="AK59" s="8" t="s">
        <v>2549</v>
      </c>
      <c r="AL59" s="8" t="s">
        <v>2550</v>
      </c>
      <c r="AM59" s="8" t="s">
        <v>153</v>
      </c>
      <c r="AN59" s="8" t="s">
        <v>193</v>
      </c>
      <c r="AO59" s="8" t="s">
        <v>720</v>
      </c>
      <c r="AP59" s="8" t="s">
        <v>156</v>
      </c>
      <c r="AQ59" s="8" t="s">
        <v>157</v>
      </c>
      <c r="AR59" s="8" t="s">
        <v>2551</v>
      </c>
      <c r="AS59" s="8" t="s">
        <v>2081</v>
      </c>
      <c r="AT59" s="8" t="s">
        <v>217</v>
      </c>
      <c r="AU59" s="8" t="s">
        <v>2552</v>
      </c>
      <c r="AV59" s="8" t="s">
        <v>133</v>
      </c>
      <c r="AW59" s="11">
        <v>67147.179999999993</v>
      </c>
      <c r="AX59" s="9" t="s">
        <v>1783</v>
      </c>
    </row>
    <row r="60" spans="1:50" customFormat="1" ht="36" hidden="1" x14ac:dyDescent="0.25">
      <c r="A60" s="8" t="s">
        <v>104</v>
      </c>
      <c r="B60" s="8" t="s">
        <v>105</v>
      </c>
      <c r="C60" s="8" t="s">
        <v>106</v>
      </c>
      <c r="D60" s="8" t="s">
        <v>2553</v>
      </c>
      <c r="E60" s="8" t="s">
        <v>2554</v>
      </c>
      <c r="F60" s="8" t="s">
        <v>2555</v>
      </c>
      <c r="G60" s="9" t="s">
        <v>2556</v>
      </c>
      <c r="H60" s="9" t="str">
        <f>VLOOKUP(G60,[1]Arkusz2!A:B,2,FALSE)</f>
        <v>WND-RPZP.01.01.01-32-120/09</v>
      </c>
      <c r="I60" s="9" t="s">
        <v>2370</v>
      </c>
      <c r="J60" s="9" t="s">
        <v>605</v>
      </c>
      <c r="K60" s="9" t="s">
        <v>606</v>
      </c>
      <c r="L60" s="9" t="s">
        <v>1636</v>
      </c>
      <c r="M60" s="9" t="s">
        <v>752</v>
      </c>
      <c r="N60" s="9" t="s">
        <v>606</v>
      </c>
      <c r="O60" s="8" t="s">
        <v>1662</v>
      </c>
      <c r="P60" s="9" t="s">
        <v>2385</v>
      </c>
      <c r="Q60" s="9" t="s">
        <v>605</v>
      </c>
      <c r="R60" s="9" t="s">
        <v>606</v>
      </c>
      <c r="S60" s="9" t="s">
        <v>1403</v>
      </c>
      <c r="T60" s="10">
        <v>1308328</v>
      </c>
      <c r="U60" s="10">
        <v>1024895.79</v>
      </c>
      <c r="V60" s="10">
        <v>614000</v>
      </c>
      <c r="W60" s="10">
        <v>521899.97</v>
      </c>
      <c r="X60" s="10">
        <v>410895.79</v>
      </c>
      <c r="Y60" s="10">
        <v>59.91</v>
      </c>
      <c r="Z60" s="8" t="s">
        <v>2557</v>
      </c>
      <c r="AA60" s="8" t="s">
        <v>119</v>
      </c>
      <c r="AB60" s="11">
        <v>1308328</v>
      </c>
      <c r="AC60" s="11">
        <v>614000</v>
      </c>
      <c r="AD60" s="11">
        <v>694328</v>
      </c>
      <c r="AE60" s="11">
        <v>0</v>
      </c>
      <c r="AF60" s="8" t="s">
        <v>64</v>
      </c>
      <c r="AG60" s="8" t="s">
        <v>120</v>
      </c>
      <c r="AH60" s="8" t="s">
        <v>66</v>
      </c>
      <c r="AI60" s="8" t="s">
        <v>67</v>
      </c>
      <c r="AJ60" s="8" t="s">
        <v>190</v>
      </c>
      <c r="AK60" s="8" t="s">
        <v>2558</v>
      </c>
      <c r="AL60" s="8" t="s">
        <v>2559</v>
      </c>
      <c r="AM60" s="8" t="s">
        <v>2560</v>
      </c>
      <c r="AN60" s="8" t="s">
        <v>2561</v>
      </c>
      <c r="AO60" s="8" t="s">
        <v>2562</v>
      </c>
      <c r="AP60" s="8" t="s">
        <v>857</v>
      </c>
      <c r="AQ60" s="8" t="s">
        <v>157</v>
      </c>
      <c r="AR60" s="8" t="s">
        <v>2563</v>
      </c>
      <c r="AS60" s="8" t="s">
        <v>2564</v>
      </c>
      <c r="AT60" s="8" t="s">
        <v>131</v>
      </c>
      <c r="AU60" s="8" t="s">
        <v>2565</v>
      </c>
      <c r="AV60" s="8" t="s">
        <v>133</v>
      </c>
      <c r="AW60" s="11">
        <v>1308328</v>
      </c>
      <c r="AX60" s="9" t="s">
        <v>471</v>
      </c>
    </row>
    <row r="61" spans="1:50" customFormat="1" ht="48" hidden="1" x14ac:dyDescent="0.25">
      <c r="A61" s="8" t="s">
        <v>104</v>
      </c>
      <c r="B61" s="8" t="s">
        <v>105</v>
      </c>
      <c r="C61" s="8" t="s">
        <v>106</v>
      </c>
      <c r="D61" s="8" t="s">
        <v>2566</v>
      </c>
      <c r="E61" s="8" t="s">
        <v>2567</v>
      </c>
      <c r="F61" s="8" t="s">
        <v>2568</v>
      </c>
      <c r="G61" s="9" t="s">
        <v>2569</v>
      </c>
      <c r="H61" s="9" t="str">
        <f>VLOOKUP(G61,[1]Arkusz2!A:B,2,FALSE)</f>
        <v>WND-RPZP.01.01.01-32-182/09</v>
      </c>
      <c r="I61" s="9" t="s">
        <v>1346</v>
      </c>
      <c r="J61" s="9" t="s">
        <v>605</v>
      </c>
      <c r="K61" s="9" t="s">
        <v>606</v>
      </c>
      <c r="L61" s="9" t="s">
        <v>1636</v>
      </c>
      <c r="M61" s="9" t="s">
        <v>752</v>
      </c>
      <c r="N61" s="9" t="s">
        <v>606</v>
      </c>
      <c r="O61" s="8" t="s">
        <v>836</v>
      </c>
      <c r="P61" s="9" t="s">
        <v>2385</v>
      </c>
      <c r="Q61" s="9" t="s">
        <v>605</v>
      </c>
      <c r="R61" s="9" t="s">
        <v>606</v>
      </c>
      <c r="S61" s="9" t="s">
        <v>2570</v>
      </c>
      <c r="T61" s="10">
        <v>48948</v>
      </c>
      <c r="U61" s="10">
        <v>48948</v>
      </c>
      <c r="V61" s="10">
        <v>29368.799999999999</v>
      </c>
      <c r="W61" s="10">
        <v>24963.48</v>
      </c>
      <c r="X61" s="10">
        <v>19579.2</v>
      </c>
      <c r="Y61" s="10">
        <v>60</v>
      </c>
      <c r="Z61" s="8" t="s">
        <v>2571</v>
      </c>
      <c r="AA61" s="8" t="s">
        <v>147</v>
      </c>
      <c r="AB61" s="11">
        <v>48948</v>
      </c>
      <c r="AC61" s="11">
        <v>29368.799999999999</v>
      </c>
      <c r="AD61" s="11">
        <v>19579.2</v>
      </c>
      <c r="AE61" s="11">
        <v>0</v>
      </c>
      <c r="AF61" s="8" t="s">
        <v>64</v>
      </c>
      <c r="AG61" s="8" t="s">
        <v>120</v>
      </c>
      <c r="AH61" s="8" t="s">
        <v>66</v>
      </c>
      <c r="AI61" s="8" t="s">
        <v>67</v>
      </c>
      <c r="AJ61" s="8" t="s">
        <v>121</v>
      </c>
      <c r="AK61" s="8" t="s">
        <v>2572</v>
      </c>
      <c r="AL61" s="8" t="s">
        <v>2573</v>
      </c>
      <c r="AM61" s="8" t="s">
        <v>2574</v>
      </c>
      <c r="AN61" s="8" t="s">
        <v>72</v>
      </c>
      <c r="AO61" s="8" t="s">
        <v>2575</v>
      </c>
      <c r="AP61" s="8" t="s">
        <v>2576</v>
      </c>
      <c r="AQ61" s="8" t="s">
        <v>663</v>
      </c>
      <c r="AR61" s="8" t="s">
        <v>2577</v>
      </c>
      <c r="AS61" s="8" t="s">
        <v>216</v>
      </c>
      <c r="AT61" s="8" t="s">
        <v>131</v>
      </c>
      <c r="AU61" s="8" t="s">
        <v>2578</v>
      </c>
      <c r="AV61" s="8" t="s">
        <v>133</v>
      </c>
      <c r="AW61" s="11">
        <v>48948</v>
      </c>
      <c r="AX61" s="9" t="s">
        <v>2579</v>
      </c>
    </row>
    <row r="62" spans="1:50" customFormat="1" ht="48" hidden="1" x14ac:dyDescent="0.25">
      <c r="A62" s="8" t="s">
        <v>104</v>
      </c>
      <c r="B62" s="8" t="s">
        <v>105</v>
      </c>
      <c r="C62" s="8" t="s">
        <v>106</v>
      </c>
      <c r="D62" s="8" t="s">
        <v>2580</v>
      </c>
      <c r="E62" s="8" t="s">
        <v>2581</v>
      </c>
      <c r="F62" s="8" t="s">
        <v>2582</v>
      </c>
      <c r="G62" s="9" t="s">
        <v>2583</v>
      </c>
      <c r="H62" s="9" t="str">
        <f>VLOOKUP(G62,[1]Arkusz2!A:B,2,FALSE)</f>
        <v>WND-RPZP.01.01.01-32-069/09</v>
      </c>
      <c r="I62" s="9" t="s">
        <v>1874</v>
      </c>
      <c r="J62" s="9" t="s">
        <v>605</v>
      </c>
      <c r="K62" s="9" t="s">
        <v>606</v>
      </c>
      <c r="L62" s="9" t="s">
        <v>850</v>
      </c>
      <c r="M62" s="9" t="s">
        <v>605</v>
      </c>
      <c r="N62" s="9" t="s">
        <v>606</v>
      </c>
      <c r="O62" s="8" t="s">
        <v>2584</v>
      </c>
      <c r="P62" s="9" t="s">
        <v>2585</v>
      </c>
      <c r="Q62" s="9" t="s">
        <v>752</v>
      </c>
      <c r="R62" s="9" t="s">
        <v>606</v>
      </c>
      <c r="S62" s="9" t="s">
        <v>1479</v>
      </c>
      <c r="T62" s="10">
        <v>232434.64</v>
      </c>
      <c r="U62" s="10">
        <v>163175</v>
      </c>
      <c r="V62" s="10">
        <v>97905</v>
      </c>
      <c r="W62" s="10">
        <v>83219.240000000005</v>
      </c>
      <c r="X62" s="10">
        <v>65270</v>
      </c>
      <c r="Y62" s="10">
        <v>60</v>
      </c>
      <c r="Z62" s="8" t="s">
        <v>2586</v>
      </c>
      <c r="AA62" s="8" t="s">
        <v>147</v>
      </c>
      <c r="AB62" s="11">
        <v>232434.64</v>
      </c>
      <c r="AC62" s="11">
        <v>97905</v>
      </c>
      <c r="AD62" s="11">
        <v>134529.64000000001</v>
      </c>
      <c r="AE62" s="11">
        <v>0</v>
      </c>
      <c r="AF62" s="8" t="s">
        <v>64</v>
      </c>
      <c r="AG62" s="8" t="s">
        <v>120</v>
      </c>
      <c r="AH62" s="8" t="s">
        <v>66</v>
      </c>
      <c r="AI62" s="8" t="s">
        <v>67</v>
      </c>
      <c r="AJ62" s="8" t="s">
        <v>310</v>
      </c>
      <c r="AK62" s="8" t="s">
        <v>2587</v>
      </c>
      <c r="AL62" s="8" t="s">
        <v>2588</v>
      </c>
      <c r="AM62" s="8" t="s">
        <v>2589</v>
      </c>
      <c r="AN62" s="8" t="s">
        <v>72</v>
      </c>
      <c r="AO62" s="8" t="s">
        <v>2590</v>
      </c>
      <c r="AP62" s="8" t="s">
        <v>842</v>
      </c>
      <c r="AQ62" s="8" t="s">
        <v>1289</v>
      </c>
      <c r="AR62" s="8" t="s">
        <v>2591</v>
      </c>
      <c r="AS62" s="8" t="s">
        <v>2592</v>
      </c>
      <c r="AT62" s="8" t="s">
        <v>131</v>
      </c>
      <c r="AU62" s="8" t="s">
        <v>2593</v>
      </c>
      <c r="AV62" s="8" t="s">
        <v>133</v>
      </c>
      <c r="AW62" s="11">
        <v>232434.64</v>
      </c>
      <c r="AX62" s="9" t="s">
        <v>2579</v>
      </c>
    </row>
    <row r="63" spans="1:50" customFormat="1" ht="36" hidden="1" x14ac:dyDescent="0.25">
      <c r="A63" s="8" t="s">
        <v>104</v>
      </c>
      <c r="B63" s="8" t="s">
        <v>105</v>
      </c>
      <c r="C63" s="8" t="s">
        <v>106</v>
      </c>
      <c r="D63" s="8" t="s">
        <v>2594</v>
      </c>
      <c r="E63" s="8" t="s">
        <v>2595</v>
      </c>
      <c r="F63" s="8" t="s">
        <v>2596</v>
      </c>
      <c r="G63" s="9" t="s">
        <v>2597</v>
      </c>
      <c r="H63" s="9" t="str">
        <f>VLOOKUP(G63,[1]Arkusz2!A:B,2,FALSE)</f>
        <v>WND-RPZP.01.01.01-32-030/09</v>
      </c>
      <c r="I63" s="9" t="s">
        <v>2598</v>
      </c>
      <c r="J63" s="9" t="s">
        <v>752</v>
      </c>
      <c r="K63" s="9" t="s">
        <v>606</v>
      </c>
      <c r="L63" s="9" t="s">
        <v>1403</v>
      </c>
      <c r="M63" s="9" t="s">
        <v>752</v>
      </c>
      <c r="N63" s="9" t="s">
        <v>606</v>
      </c>
      <c r="O63" s="8" t="s">
        <v>1959</v>
      </c>
      <c r="P63" s="9" t="s">
        <v>2585</v>
      </c>
      <c r="Q63" s="9" t="s">
        <v>752</v>
      </c>
      <c r="R63" s="9" t="s">
        <v>606</v>
      </c>
      <c r="S63" s="9" t="s">
        <v>1202</v>
      </c>
      <c r="T63" s="10">
        <v>237700</v>
      </c>
      <c r="U63" s="10">
        <v>234800</v>
      </c>
      <c r="V63" s="10">
        <v>117400</v>
      </c>
      <c r="W63" s="10">
        <v>99790</v>
      </c>
      <c r="X63" s="10">
        <v>117400</v>
      </c>
      <c r="Y63" s="10">
        <v>50</v>
      </c>
      <c r="Z63" s="8" t="s">
        <v>2599</v>
      </c>
      <c r="AA63" s="8" t="s">
        <v>119</v>
      </c>
      <c r="AB63" s="11">
        <v>237700</v>
      </c>
      <c r="AC63" s="11">
        <v>117400</v>
      </c>
      <c r="AD63" s="11">
        <v>120300</v>
      </c>
      <c r="AE63" s="11">
        <v>0</v>
      </c>
      <c r="AF63" s="8" t="s">
        <v>64</v>
      </c>
      <c r="AG63" s="8" t="s">
        <v>120</v>
      </c>
      <c r="AH63" s="8" t="s">
        <v>66</v>
      </c>
      <c r="AI63" s="8" t="s">
        <v>67</v>
      </c>
      <c r="AJ63" s="8" t="s">
        <v>121</v>
      </c>
      <c r="AK63" s="8" t="s">
        <v>2600</v>
      </c>
      <c r="AL63" s="8" t="s">
        <v>2601</v>
      </c>
      <c r="AM63" s="8" t="s">
        <v>2602</v>
      </c>
      <c r="AN63" s="8" t="s">
        <v>72</v>
      </c>
      <c r="AO63" s="8" t="s">
        <v>2603</v>
      </c>
      <c r="AP63" s="8" t="s">
        <v>278</v>
      </c>
      <c r="AQ63" s="8" t="s">
        <v>128</v>
      </c>
      <c r="AR63" s="8" t="s">
        <v>2604</v>
      </c>
      <c r="AS63" s="8" t="s">
        <v>2604</v>
      </c>
      <c r="AT63" s="8" t="s">
        <v>131</v>
      </c>
      <c r="AU63" s="8" t="s">
        <v>2605</v>
      </c>
      <c r="AV63" s="8" t="s">
        <v>133</v>
      </c>
      <c r="AW63" s="11">
        <v>237700</v>
      </c>
      <c r="AX63" s="9" t="s">
        <v>928</v>
      </c>
    </row>
    <row r="64" spans="1:50" customFormat="1" ht="48" hidden="1" x14ac:dyDescent="0.25">
      <c r="A64" s="8" t="s">
        <v>104</v>
      </c>
      <c r="B64" s="8" t="s">
        <v>105</v>
      </c>
      <c r="C64" s="8" t="s">
        <v>106</v>
      </c>
      <c r="D64" s="8" t="s">
        <v>2673</v>
      </c>
      <c r="E64" s="8" t="s">
        <v>2674</v>
      </c>
      <c r="F64" s="8" t="s">
        <v>2675</v>
      </c>
      <c r="G64" s="9" t="s">
        <v>2676</v>
      </c>
      <c r="H64" s="9" t="str">
        <f>VLOOKUP(G64,[1]Arkusz2!A:B,2,FALSE)</f>
        <v>WND-RPZP.01.01.01-32-360/09</v>
      </c>
      <c r="I64" s="9" t="s">
        <v>1346</v>
      </c>
      <c r="J64" s="9" t="s">
        <v>605</v>
      </c>
      <c r="K64" s="9" t="s">
        <v>606</v>
      </c>
      <c r="L64" s="9" t="s">
        <v>1636</v>
      </c>
      <c r="M64" s="9" t="s">
        <v>752</v>
      </c>
      <c r="N64" s="9" t="s">
        <v>606</v>
      </c>
      <c r="O64" s="8" t="s">
        <v>610</v>
      </c>
      <c r="P64" s="9" t="s">
        <v>1636</v>
      </c>
      <c r="Q64" s="9" t="s">
        <v>752</v>
      </c>
      <c r="R64" s="9" t="s">
        <v>606</v>
      </c>
      <c r="S64" s="9" t="s">
        <v>1937</v>
      </c>
      <c r="T64" s="10">
        <v>32159.32</v>
      </c>
      <c r="U64" s="10">
        <v>26360.1</v>
      </c>
      <c r="V64" s="10">
        <v>15816.06</v>
      </c>
      <c r="W64" s="10">
        <v>13443.65</v>
      </c>
      <c r="X64" s="10">
        <v>10544.04</v>
      </c>
      <c r="Y64" s="10">
        <v>60</v>
      </c>
      <c r="Z64" s="8" t="s">
        <v>2677</v>
      </c>
      <c r="AA64" s="8" t="s">
        <v>147</v>
      </c>
      <c r="AB64" s="11">
        <v>32159.32</v>
      </c>
      <c r="AC64" s="11">
        <v>15816.06</v>
      </c>
      <c r="AD64" s="11">
        <v>16343.26</v>
      </c>
      <c r="AE64" s="11">
        <v>0</v>
      </c>
      <c r="AF64" s="8" t="s">
        <v>64</v>
      </c>
      <c r="AG64" s="8" t="s">
        <v>120</v>
      </c>
      <c r="AH64" s="8" t="s">
        <v>66</v>
      </c>
      <c r="AI64" s="8" t="s">
        <v>67</v>
      </c>
      <c r="AJ64" s="8" t="s">
        <v>290</v>
      </c>
      <c r="AK64" s="8" t="s">
        <v>2678</v>
      </c>
      <c r="AL64" s="8" t="s">
        <v>2679</v>
      </c>
      <c r="AM64" s="8" t="s">
        <v>2680</v>
      </c>
      <c r="AN64" s="8" t="s">
        <v>72</v>
      </c>
      <c r="AO64" s="8" t="s">
        <v>2681</v>
      </c>
      <c r="AP64" s="8" t="s">
        <v>2207</v>
      </c>
      <c r="AQ64" s="8" t="s">
        <v>156</v>
      </c>
      <c r="AR64" s="8" t="s">
        <v>2682</v>
      </c>
      <c r="AS64" s="8" t="s">
        <v>2683</v>
      </c>
      <c r="AT64" s="8" t="s">
        <v>2684</v>
      </c>
      <c r="AU64" s="8" t="s">
        <v>2685</v>
      </c>
      <c r="AV64" s="8" t="s">
        <v>133</v>
      </c>
      <c r="AW64" s="11">
        <v>32159.32</v>
      </c>
      <c r="AX64" s="9" t="s">
        <v>1686</v>
      </c>
    </row>
    <row r="65" spans="1:50" customFormat="1" ht="60" hidden="1" x14ac:dyDescent="0.25">
      <c r="A65" s="8" t="s">
        <v>104</v>
      </c>
      <c r="B65" s="8" t="s">
        <v>105</v>
      </c>
      <c r="C65" s="8" t="s">
        <v>106</v>
      </c>
      <c r="D65" s="8" t="s">
        <v>2706</v>
      </c>
      <c r="E65" s="8" t="s">
        <v>2707</v>
      </c>
      <c r="F65" s="8" t="s">
        <v>2708</v>
      </c>
      <c r="G65" s="9" t="s">
        <v>2709</v>
      </c>
      <c r="H65" s="9" t="str">
        <f>VLOOKUP(G65,[1]Arkusz2!A:B,2,FALSE)</f>
        <v>WND-RPZP.01.01.01-32-135/09</v>
      </c>
      <c r="I65" s="9" t="s">
        <v>1635</v>
      </c>
      <c r="J65" s="9" t="s">
        <v>605</v>
      </c>
      <c r="K65" s="9" t="s">
        <v>606</v>
      </c>
      <c r="L65" s="9" t="s">
        <v>1636</v>
      </c>
      <c r="M65" s="9" t="s">
        <v>752</v>
      </c>
      <c r="N65" s="9" t="s">
        <v>606</v>
      </c>
      <c r="O65" s="8" t="s">
        <v>2710</v>
      </c>
      <c r="P65" s="9" t="s">
        <v>2711</v>
      </c>
      <c r="Q65" s="9" t="s">
        <v>752</v>
      </c>
      <c r="R65" s="9" t="s">
        <v>606</v>
      </c>
      <c r="S65" s="9" t="s">
        <v>2712</v>
      </c>
      <c r="T65" s="10">
        <v>475964.03</v>
      </c>
      <c r="U65" s="10">
        <v>473927.52</v>
      </c>
      <c r="V65" s="10">
        <v>236963.76</v>
      </c>
      <c r="W65" s="10">
        <v>201419.18</v>
      </c>
      <c r="X65" s="10">
        <v>236963.76</v>
      </c>
      <c r="Y65" s="10">
        <v>50</v>
      </c>
      <c r="Z65" s="8" t="s">
        <v>2713</v>
      </c>
      <c r="AA65" s="8" t="s">
        <v>119</v>
      </c>
      <c r="AB65" s="11">
        <v>475964.03</v>
      </c>
      <c r="AC65" s="11">
        <v>236963.76</v>
      </c>
      <c r="AD65" s="11">
        <v>239000.27</v>
      </c>
      <c r="AE65" s="11">
        <v>0</v>
      </c>
      <c r="AF65" s="8" t="s">
        <v>64</v>
      </c>
      <c r="AG65" s="8" t="s">
        <v>120</v>
      </c>
      <c r="AH65" s="8" t="s">
        <v>66</v>
      </c>
      <c r="AI65" s="8" t="s">
        <v>67</v>
      </c>
      <c r="AJ65" s="8" t="s">
        <v>121</v>
      </c>
      <c r="AK65" s="8" t="s">
        <v>2714</v>
      </c>
      <c r="AL65" s="8" t="s">
        <v>2715</v>
      </c>
      <c r="AM65" s="8" t="s">
        <v>444</v>
      </c>
      <c r="AN65" s="8" t="s">
        <v>445</v>
      </c>
      <c r="AO65" s="8" t="s">
        <v>2716</v>
      </c>
      <c r="AP65" s="8" t="s">
        <v>2717</v>
      </c>
      <c r="AQ65" s="8" t="s">
        <v>157</v>
      </c>
      <c r="AR65" s="8" t="s">
        <v>2718</v>
      </c>
      <c r="AS65" s="8" t="s">
        <v>2718</v>
      </c>
      <c r="AT65" s="8" t="s">
        <v>131</v>
      </c>
      <c r="AU65" s="8" t="s">
        <v>2719</v>
      </c>
      <c r="AV65" s="8" t="s">
        <v>133</v>
      </c>
      <c r="AW65" s="11">
        <v>475964.03</v>
      </c>
      <c r="AX65" s="9" t="s">
        <v>2720</v>
      </c>
    </row>
    <row r="66" spans="1:50" customFormat="1" ht="48" hidden="1" x14ac:dyDescent="0.25">
      <c r="A66" s="8" t="s">
        <v>104</v>
      </c>
      <c r="B66" s="8" t="s">
        <v>105</v>
      </c>
      <c r="C66" s="8" t="s">
        <v>106</v>
      </c>
      <c r="D66" s="8" t="s">
        <v>2734</v>
      </c>
      <c r="E66" s="8" t="s">
        <v>2735</v>
      </c>
      <c r="F66" s="8" t="s">
        <v>2736</v>
      </c>
      <c r="G66" s="9" t="s">
        <v>2737</v>
      </c>
      <c r="H66" s="9" t="str">
        <f>VLOOKUP(G66,[1]Arkusz2!A:B,2,FALSE)</f>
        <v>WND-RPZP.01.01.01-32-093/09</v>
      </c>
      <c r="I66" s="9" t="s">
        <v>514</v>
      </c>
      <c r="J66" s="9" t="s">
        <v>605</v>
      </c>
      <c r="K66" s="9" t="s">
        <v>606</v>
      </c>
      <c r="L66" s="9" t="s">
        <v>374</v>
      </c>
      <c r="M66" s="9" t="s">
        <v>605</v>
      </c>
      <c r="N66" s="9" t="s">
        <v>606</v>
      </c>
      <c r="O66" s="8" t="s">
        <v>2738</v>
      </c>
      <c r="P66" s="9" t="s">
        <v>1080</v>
      </c>
      <c r="Q66" s="9" t="s">
        <v>752</v>
      </c>
      <c r="R66" s="9" t="s">
        <v>606</v>
      </c>
      <c r="S66" s="9" t="s">
        <v>2739</v>
      </c>
      <c r="T66" s="10">
        <v>198860</v>
      </c>
      <c r="U66" s="10">
        <v>163000</v>
      </c>
      <c r="V66" s="10">
        <v>97800</v>
      </c>
      <c r="W66" s="10">
        <v>83129.990000000005</v>
      </c>
      <c r="X66" s="10">
        <v>65200</v>
      </c>
      <c r="Y66" s="10">
        <v>60</v>
      </c>
      <c r="Z66" s="8" t="s">
        <v>2740</v>
      </c>
      <c r="AA66" s="8" t="s">
        <v>147</v>
      </c>
      <c r="AB66" s="11">
        <v>198860</v>
      </c>
      <c r="AC66" s="11">
        <v>97800</v>
      </c>
      <c r="AD66" s="11">
        <v>101060</v>
      </c>
      <c r="AE66" s="11">
        <v>0</v>
      </c>
      <c r="AF66" s="8" t="s">
        <v>64</v>
      </c>
      <c r="AG66" s="8" t="s">
        <v>120</v>
      </c>
      <c r="AH66" s="8" t="s">
        <v>66</v>
      </c>
      <c r="AI66" s="8" t="s">
        <v>67</v>
      </c>
      <c r="AJ66" s="8" t="s">
        <v>1134</v>
      </c>
      <c r="AK66" s="8" t="s">
        <v>2741</v>
      </c>
      <c r="AL66" s="8" t="s">
        <v>2742</v>
      </c>
      <c r="AM66" s="8" t="s">
        <v>2743</v>
      </c>
      <c r="AN66" s="8" t="s">
        <v>72</v>
      </c>
      <c r="AO66" s="8" t="s">
        <v>2744</v>
      </c>
      <c r="AP66" s="8" t="s">
        <v>484</v>
      </c>
      <c r="AQ66" s="8" t="s">
        <v>157</v>
      </c>
      <c r="AR66" s="8" t="s">
        <v>2745</v>
      </c>
      <c r="AS66" s="8" t="s">
        <v>2746</v>
      </c>
      <c r="AT66" s="8" t="s">
        <v>450</v>
      </c>
      <c r="AU66" s="8" t="s">
        <v>2747</v>
      </c>
      <c r="AV66" s="8" t="s">
        <v>133</v>
      </c>
      <c r="AW66" s="11">
        <v>198860</v>
      </c>
      <c r="AX66" s="9" t="s">
        <v>2748</v>
      </c>
    </row>
    <row r="67" spans="1:50" customFormat="1" ht="48" hidden="1" x14ac:dyDescent="0.25">
      <c r="A67" s="8" t="s">
        <v>104</v>
      </c>
      <c r="B67" s="8" t="s">
        <v>105</v>
      </c>
      <c r="C67" s="8" t="s">
        <v>106</v>
      </c>
      <c r="D67" s="8" t="s">
        <v>2749</v>
      </c>
      <c r="E67" s="8" t="s">
        <v>2750</v>
      </c>
      <c r="F67" s="8" t="s">
        <v>2751</v>
      </c>
      <c r="G67" s="9" t="s">
        <v>2752</v>
      </c>
      <c r="H67" s="9" t="str">
        <f>VLOOKUP(G67,[1]Arkusz2!A:B,2,FALSE)</f>
        <v>RPOWZ/1.1.1/2008/001/Sz</v>
      </c>
      <c r="I67" s="9" t="s">
        <v>1747</v>
      </c>
      <c r="J67" s="9" t="s">
        <v>142</v>
      </c>
      <c r="K67" s="9" t="s">
        <v>113</v>
      </c>
      <c r="L67" s="9" t="s">
        <v>785</v>
      </c>
      <c r="M67" s="9" t="s">
        <v>142</v>
      </c>
      <c r="N67" s="9" t="s">
        <v>113</v>
      </c>
      <c r="O67" s="8" t="s">
        <v>2753</v>
      </c>
      <c r="P67" s="9" t="s">
        <v>2230</v>
      </c>
      <c r="Q67" s="9" t="s">
        <v>752</v>
      </c>
      <c r="R67" s="9" t="s">
        <v>606</v>
      </c>
      <c r="S67" s="9" t="s">
        <v>1636</v>
      </c>
      <c r="T67" s="10">
        <v>1001620.57</v>
      </c>
      <c r="U67" s="10">
        <v>851977.48</v>
      </c>
      <c r="V67" s="10">
        <v>511186.49</v>
      </c>
      <c r="W67" s="10">
        <v>434508.5</v>
      </c>
      <c r="X67" s="10">
        <v>340790.99</v>
      </c>
      <c r="Y67" s="10">
        <v>60</v>
      </c>
      <c r="Z67" s="8" t="s">
        <v>2754</v>
      </c>
      <c r="AA67" s="8" t="s">
        <v>119</v>
      </c>
      <c r="AB67" s="11">
        <v>1001620.57</v>
      </c>
      <c r="AC67" s="11">
        <v>511186.49</v>
      </c>
      <c r="AD67" s="11">
        <v>490434.08</v>
      </c>
      <c r="AE67" s="11">
        <v>0</v>
      </c>
      <c r="AF67" s="8" t="s">
        <v>64</v>
      </c>
      <c r="AG67" s="8" t="s">
        <v>120</v>
      </c>
      <c r="AH67" s="8" t="s">
        <v>66</v>
      </c>
      <c r="AI67" s="8" t="s">
        <v>67</v>
      </c>
      <c r="AJ67" s="8" t="s">
        <v>121</v>
      </c>
      <c r="AK67" s="8" t="s">
        <v>2755</v>
      </c>
      <c r="AL67" s="8" t="s">
        <v>2756</v>
      </c>
      <c r="AM67" s="8" t="s">
        <v>804</v>
      </c>
      <c r="AN67" s="8" t="s">
        <v>2757</v>
      </c>
      <c r="AO67" s="8" t="s">
        <v>360</v>
      </c>
      <c r="AP67" s="8" t="s">
        <v>333</v>
      </c>
      <c r="AQ67" s="8" t="s">
        <v>157</v>
      </c>
      <c r="AR67" s="8" t="s">
        <v>2758</v>
      </c>
      <c r="AS67" s="8" t="s">
        <v>2758</v>
      </c>
      <c r="AT67" s="8" t="s">
        <v>217</v>
      </c>
      <c r="AU67" s="8" t="s">
        <v>2759</v>
      </c>
      <c r="AV67" s="8" t="s">
        <v>133</v>
      </c>
      <c r="AW67" s="11">
        <v>1001620.57</v>
      </c>
      <c r="AX67" s="9" t="s">
        <v>1116</v>
      </c>
    </row>
    <row r="68" spans="1:50" customFormat="1" ht="48" hidden="1" x14ac:dyDescent="0.25">
      <c r="A68" s="8" t="s">
        <v>104</v>
      </c>
      <c r="B68" s="8" t="s">
        <v>105</v>
      </c>
      <c r="C68" s="8" t="s">
        <v>106</v>
      </c>
      <c r="D68" s="8" t="s">
        <v>2760</v>
      </c>
      <c r="E68" s="8" t="s">
        <v>2761</v>
      </c>
      <c r="F68" s="8" t="s">
        <v>2762</v>
      </c>
      <c r="G68" s="9" t="s">
        <v>2763</v>
      </c>
      <c r="H68" s="9" t="str">
        <f>VLOOKUP(G68,[1]Arkusz2!A:B,2,FALSE)</f>
        <v>RPOWZ/1.1.1/2008/123/Sz</v>
      </c>
      <c r="I68" s="9" t="s">
        <v>437</v>
      </c>
      <c r="J68" s="9" t="s">
        <v>112</v>
      </c>
      <c r="K68" s="9" t="s">
        <v>113</v>
      </c>
      <c r="L68" s="9" t="s">
        <v>2764</v>
      </c>
      <c r="M68" s="9" t="s">
        <v>112</v>
      </c>
      <c r="N68" s="9" t="s">
        <v>113</v>
      </c>
      <c r="O68" s="8" t="s">
        <v>2765</v>
      </c>
      <c r="P68" s="9" t="s">
        <v>2266</v>
      </c>
      <c r="Q68" s="9" t="s">
        <v>752</v>
      </c>
      <c r="R68" s="9" t="s">
        <v>606</v>
      </c>
      <c r="S68" s="9" t="s">
        <v>1664</v>
      </c>
      <c r="T68" s="10">
        <v>2502524.06</v>
      </c>
      <c r="U68" s="10">
        <v>2017311.6</v>
      </c>
      <c r="V68" s="10">
        <v>999380.05</v>
      </c>
      <c r="W68" s="10">
        <v>849473.02</v>
      </c>
      <c r="X68" s="10">
        <v>1017931.55</v>
      </c>
      <c r="Y68" s="10">
        <v>49.54</v>
      </c>
      <c r="Z68" s="8" t="s">
        <v>2766</v>
      </c>
      <c r="AA68" s="8" t="s">
        <v>119</v>
      </c>
      <c r="AB68" s="11">
        <v>2502524.06</v>
      </c>
      <c r="AC68" s="11">
        <v>999380.05</v>
      </c>
      <c r="AD68" s="11">
        <v>1503144.01</v>
      </c>
      <c r="AE68" s="11">
        <v>0</v>
      </c>
      <c r="AF68" s="8" t="s">
        <v>64</v>
      </c>
      <c r="AG68" s="8" t="s">
        <v>120</v>
      </c>
      <c r="AH68" s="8" t="s">
        <v>66</v>
      </c>
      <c r="AI68" s="8" t="s">
        <v>149</v>
      </c>
      <c r="AJ68" s="8" t="s">
        <v>1134</v>
      </c>
      <c r="AK68" s="8" t="s">
        <v>2767</v>
      </c>
      <c r="AL68" s="8" t="s">
        <v>2768</v>
      </c>
      <c r="AM68" s="8" t="s">
        <v>2769</v>
      </c>
      <c r="AN68" s="8" t="s">
        <v>72</v>
      </c>
      <c r="AO68" s="8" t="s">
        <v>2770</v>
      </c>
      <c r="AP68" s="8" t="s">
        <v>2771</v>
      </c>
      <c r="AQ68" s="8" t="s">
        <v>157</v>
      </c>
      <c r="AR68" s="8" t="s">
        <v>2772</v>
      </c>
      <c r="AS68" s="8" t="s">
        <v>2773</v>
      </c>
      <c r="AT68" s="8" t="s">
        <v>217</v>
      </c>
      <c r="AU68" s="8" t="s">
        <v>2774</v>
      </c>
      <c r="AV68" s="8" t="s">
        <v>133</v>
      </c>
      <c r="AW68" s="11">
        <v>2502524.06</v>
      </c>
      <c r="AX68" s="9" t="s">
        <v>1417</v>
      </c>
    </row>
    <row r="69" spans="1:50" customFormat="1" ht="36" hidden="1" x14ac:dyDescent="0.25">
      <c r="A69" s="8" t="s">
        <v>104</v>
      </c>
      <c r="B69" s="8" t="s">
        <v>105</v>
      </c>
      <c r="C69" s="8" t="s">
        <v>106</v>
      </c>
      <c r="D69" s="8" t="s">
        <v>2775</v>
      </c>
      <c r="E69" s="8" t="s">
        <v>2776</v>
      </c>
      <c r="F69" s="8" t="s">
        <v>2777</v>
      </c>
      <c r="G69" s="9" t="s">
        <v>2778</v>
      </c>
      <c r="H69" s="9" t="str">
        <f>VLOOKUP(G69,[1]Arkusz2!A:B,2,FALSE)</f>
        <v>WND-RPZP.01.01.01-32-024/09</v>
      </c>
      <c r="I69" s="9" t="s">
        <v>1346</v>
      </c>
      <c r="J69" s="9" t="s">
        <v>605</v>
      </c>
      <c r="K69" s="9" t="s">
        <v>606</v>
      </c>
      <c r="L69" s="9" t="s">
        <v>1114</v>
      </c>
      <c r="M69" s="9" t="s">
        <v>605</v>
      </c>
      <c r="N69" s="9" t="s">
        <v>606</v>
      </c>
      <c r="O69" s="8" t="s">
        <v>492</v>
      </c>
      <c r="P69" s="9" t="s">
        <v>2266</v>
      </c>
      <c r="Q69" s="9" t="s">
        <v>752</v>
      </c>
      <c r="R69" s="9" t="s">
        <v>606</v>
      </c>
      <c r="S69" s="9" t="s">
        <v>1479</v>
      </c>
      <c r="T69" s="10">
        <v>185756.65</v>
      </c>
      <c r="U69" s="10">
        <v>138646.09</v>
      </c>
      <c r="V69" s="10">
        <v>69323.039999999994</v>
      </c>
      <c r="W69" s="10">
        <v>58924.58</v>
      </c>
      <c r="X69" s="10">
        <v>69323.05</v>
      </c>
      <c r="Y69" s="10">
        <v>50</v>
      </c>
      <c r="Z69" s="8" t="s">
        <v>2779</v>
      </c>
      <c r="AA69" s="8" t="s">
        <v>147</v>
      </c>
      <c r="AB69" s="11">
        <v>185756.65</v>
      </c>
      <c r="AC69" s="11">
        <v>69323.039999999994</v>
      </c>
      <c r="AD69" s="11">
        <v>116433.61</v>
      </c>
      <c r="AE69" s="11">
        <v>0</v>
      </c>
      <c r="AF69" s="8" t="s">
        <v>64</v>
      </c>
      <c r="AG69" s="8" t="s">
        <v>120</v>
      </c>
      <c r="AH69" s="8" t="s">
        <v>66</v>
      </c>
      <c r="AI69" s="8" t="s">
        <v>67</v>
      </c>
      <c r="AJ69" s="8" t="s">
        <v>150</v>
      </c>
      <c r="AK69" s="8" t="s">
        <v>2780</v>
      </c>
      <c r="AL69" s="8" t="s">
        <v>2781</v>
      </c>
      <c r="AM69" s="8" t="s">
        <v>509</v>
      </c>
      <c r="AN69" s="8" t="s">
        <v>2434</v>
      </c>
      <c r="AO69" s="8" t="s">
        <v>2782</v>
      </c>
      <c r="AP69" s="8" t="s">
        <v>315</v>
      </c>
      <c r="AQ69" s="8" t="s">
        <v>157</v>
      </c>
      <c r="AR69" s="8" t="s">
        <v>2783</v>
      </c>
      <c r="AS69" s="8" t="s">
        <v>2783</v>
      </c>
      <c r="AT69" s="8" t="s">
        <v>131</v>
      </c>
      <c r="AU69" s="8" t="s">
        <v>2784</v>
      </c>
      <c r="AV69" s="8" t="s">
        <v>133</v>
      </c>
      <c r="AW69" s="11">
        <v>185756.65</v>
      </c>
      <c r="AX69" s="9" t="s">
        <v>2579</v>
      </c>
    </row>
    <row r="70" spans="1:50" customFormat="1" ht="36" hidden="1" x14ac:dyDescent="0.25">
      <c r="A70" s="8" t="s">
        <v>104</v>
      </c>
      <c r="B70" s="8" t="s">
        <v>105</v>
      </c>
      <c r="C70" s="8" t="s">
        <v>106</v>
      </c>
      <c r="D70" s="8" t="s">
        <v>2817</v>
      </c>
      <c r="E70" s="8" t="s">
        <v>2818</v>
      </c>
      <c r="F70" s="8" t="s">
        <v>2819</v>
      </c>
      <c r="G70" s="9" t="s">
        <v>2820</v>
      </c>
      <c r="H70" s="9" t="str">
        <f>VLOOKUP(G70,[1]Arkusz2!A:B,2,FALSE)</f>
        <v>WND-RPZP.01.01.01-32-005/09</v>
      </c>
      <c r="I70" s="9" t="s">
        <v>1874</v>
      </c>
      <c r="J70" s="9" t="s">
        <v>605</v>
      </c>
      <c r="K70" s="9" t="s">
        <v>606</v>
      </c>
      <c r="L70" s="9" t="s">
        <v>850</v>
      </c>
      <c r="M70" s="9" t="s">
        <v>605</v>
      </c>
      <c r="N70" s="9" t="s">
        <v>606</v>
      </c>
      <c r="O70" s="8" t="s">
        <v>2385</v>
      </c>
      <c r="P70" s="9" t="s">
        <v>2088</v>
      </c>
      <c r="Q70" s="9" t="s">
        <v>752</v>
      </c>
      <c r="R70" s="9" t="s">
        <v>606</v>
      </c>
      <c r="S70" s="9" t="s">
        <v>2821</v>
      </c>
      <c r="T70" s="10">
        <v>98742.41</v>
      </c>
      <c r="U70" s="10">
        <v>80936.399999999994</v>
      </c>
      <c r="V70" s="10">
        <v>48561.84</v>
      </c>
      <c r="W70" s="10">
        <v>41277.56</v>
      </c>
      <c r="X70" s="10">
        <v>32374.560000000001</v>
      </c>
      <c r="Y70" s="10">
        <v>60</v>
      </c>
      <c r="Z70" s="8" t="s">
        <v>2822</v>
      </c>
      <c r="AA70" s="8" t="s">
        <v>147</v>
      </c>
      <c r="AB70" s="11">
        <v>98742.41</v>
      </c>
      <c r="AC70" s="11">
        <v>48561.84</v>
      </c>
      <c r="AD70" s="11">
        <v>50180.57</v>
      </c>
      <c r="AE70" s="11">
        <v>0</v>
      </c>
      <c r="AF70" s="8" t="s">
        <v>64</v>
      </c>
      <c r="AG70" s="8" t="s">
        <v>120</v>
      </c>
      <c r="AH70" s="8" t="s">
        <v>66</v>
      </c>
      <c r="AI70" s="8" t="s">
        <v>67</v>
      </c>
      <c r="AJ70" s="8" t="s">
        <v>1319</v>
      </c>
      <c r="AK70" s="8" t="s">
        <v>2823</v>
      </c>
      <c r="AL70" s="8" t="s">
        <v>2824</v>
      </c>
      <c r="AM70" s="8" t="s">
        <v>2825</v>
      </c>
      <c r="AN70" s="8" t="s">
        <v>125</v>
      </c>
      <c r="AO70" s="8" t="s">
        <v>2826</v>
      </c>
      <c r="AP70" s="8" t="s">
        <v>842</v>
      </c>
      <c r="AQ70" s="8" t="s">
        <v>157</v>
      </c>
      <c r="AR70" s="8" t="s">
        <v>2827</v>
      </c>
      <c r="AS70" s="8" t="s">
        <v>216</v>
      </c>
      <c r="AT70" s="8" t="s">
        <v>131</v>
      </c>
      <c r="AU70" s="8" t="s">
        <v>2828</v>
      </c>
      <c r="AV70" s="8" t="s">
        <v>133</v>
      </c>
      <c r="AW70" s="11">
        <v>98742.41</v>
      </c>
      <c r="AX70" s="9" t="s">
        <v>2829</v>
      </c>
    </row>
    <row r="71" spans="1:50" customFormat="1" ht="36" hidden="1" x14ac:dyDescent="0.25">
      <c r="A71" s="8" t="s">
        <v>104</v>
      </c>
      <c r="B71" s="8" t="s">
        <v>105</v>
      </c>
      <c r="C71" s="8" t="s">
        <v>106</v>
      </c>
      <c r="D71" s="8" t="s">
        <v>2918</v>
      </c>
      <c r="E71" s="8" t="s">
        <v>2919</v>
      </c>
      <c r="F71" s="8" t="s">
        <v>2920</v>
      </c>
      <c r="G71" s="9" t="s">
        <v>2921</v>
      </c>
      <c r="H71" s="9" t="str">
        <f>VLOOKUP(G71,[1]Arkusz2!A:B,2,FALSE)</f>
        <v>WND-RPZP.01.01.01-32-352/09</v>
      </c>
      <c r="I71" s="9" t="s">
        <v>1635</v>
      </c>
      <c r="J71" s="9" t="s">
        <v>605</v>
      </c>
      <c r="K71" s="9" t="s">
        <v>606</v>
      </c>
      <c r="L71" s="9" t="s">
        <v>1636</v>
      </c>
      <c r="M71" s="9" t="s">
        <v>752</v>
      </c>
      <c r="N71" s="9" t="s">
        <v>606</v>
      </c>
      <c r="O71" s="8" t="s">
        <v>1462</v>
      </c>
      <c r="P71" s="9" t="s">
        <v>1403</v>
      </c>
      <c r="Q71" s="9" t="s">
        <v>752</v>
      </c>
      <c r="R71" s="9" t="s">
        <v>606</v>
      </c>
      <c r="S71" s="9" t="s">
        <v>1100</v>
      </c>
      <c r="T71" s="10">
        <v>475995.82</v>
      </c>
      <c r="U71" s="10">
        <v>475995.82</v>
      </c>
      <c r="V71" s="10">
        <v>285597.49</v>
      </c>
      <c r="W71" s="10">
        <v>242757.86</v>
      </c>
      <c r="X71" s="10">
        <v>190398.33</v>
      </c>
      <c r="Y71" s="10">
        <v>60</v>
      </c>
      <c r="Z71" s="8" t="s">
        <v>2922</v>
      </c>
      <c r="AA71" s="8" t="s">
        <v>119</v>
      </c>
      <c r="AB71" s="11">
        <v>475995.82</v>
      </c>
      <c r="AC71" s="11">
        <v>285597.49</v>
      </c>
      <c r="AD71" s="11">
        <v>190398.33</v>
      </c>
      <c r="AE71" s="11">
        <v>0</v>
      </c>
      <c r="AF71" s="8" t="s">
        <v>64</v>
      </c>
      <c r="AG71" s="8" t="s">
        <v>120</v>
      </c>
      <c r="AH71" s="8" t="s">
        <v>66</v>
      </c>
      <c r="AI71" s="8" t="s">
        <v>67</v>
      </c>
      <c r="AJ71" s="8" t="s">
        <v>121</v>
      </c>
      <c r="AK71" s="8" t="s">
        <v>2923</v>
      </c>
      <c r="AL71" s="8" t="s">
        <v>2924</v>
      </c>
      <c r="AM71" s="8" t="s">
        <v>2465</v>
      </c>
      <c r="AN71" s="8" t="s">
        <v>72</v>
      </c>
      <c r="AO71" s="8" t="s">
        <v>2925</v>
      </c>
      <c r="AP71" s="8" t="s">
        <v>2926</v>
      </c>
      <c r="AQ71" s="8" t="s">
        <v>157</v>
      </c>
      <c r="AR71" s="8" t="s">
        <v>2927</v>
      </c>
      <c r="AS71" s="8" t="s">
        <v>2928</v>
      </c>
      <c r="AT71" s="8" t="s">
        <v>450</v>
      </c>
      <c r="AU71" s="8" t="s">
        <v>2929</v>
      </c>
      <c r="AV71" s="8" t="s">
        <v>133</v>
      </c>
      <c r="AW71" s="11">
        <v>475995.82</v>
      </c>
      <c r="AX71" s="9" t="s">
        <v>2248</v>
      </c>
    </row>
    <row r="72" spans="1:50" customFormat="1" ht="60" hidden="1" x14ac:dyDescent="0.25">
      <c r="A72" s="8" t="s">
        <v>104</v>
      </c>
      <c r="B72" s="8" t="s">
        <v>105</v>
      </c>
      <c r="C72" s="8" t="s">
        <v>106</v>
      </c>
      <c r="D72" s="8" t="s">
        <v>2984</v>
      </c>
      <c r="E72" s="8" t="s">
        <v>2985</v>
      </c>
      <c r="F72" s="8" t="s">
        <v>2986</v>
      </c>
      <c r="G72" s="9" t="s">
        <v>2987</v>
      </c>
      <c r="H72" s="9" t="str">
        <f>VLOOKUP(G72,[1]Arkusz2!A:B,2,FALSE)</f>
        <v>WND-RPZP.01.01.01-32-272/09</v>
      </c>
      <c r="I72" s="9" t="s">
        <v>1635</v>
      </c>
      <c r="J72" s="9" t="s">
        <v>605</v>
      </c>
      <c r="K72" s="9" t="s">
        <v>606</v>
      </c>
      <c r="L72" s="9" t="s">
        <v>751</v>
      </c>
      <c r="M72" s="9" t="s">
        <v>752</v>
      </c>
      <c r="N72" s="9" t="s">
        <v>606</v>
      </c>
      <c r="O72" s="8" t="s">
        <v>1974</v>
      </c>
      <c r="P72" s="9" t="s">
        <v>1569</v>
      </c>
      <c r="Q72" s="9" t="s">
        <v>752</v>
      </c>
      <c r="R72" s="9" t="s">
        <v>606</v>
      </c>
      <c r="S72" s="9" t="s">
        <v>2988</v>
      </c>
      <c r="T72" s="10">
        <v>305500</v>
      </c>
      <c r="U72" s="10">
        <v>296000</v>
      </c>
      <c r="V72" s="10">
        <v>177600</v>
      </c>
      <c r="W72" s="10">
        <v>150959.99</v>
      </c>
      <c r="X72" s="10">
        <v>118400</v>
      </c>
      <c r="Y72" s="10">
        <v>60</v>
      </c>
      <c r="Z72" s="8" t="s">
        <v>2989</v>
      </c>
      <c r="AA72" s="8" t="s">
        <v>119</v>
      </c>
      <c r="AB72" s="11">
        <v>305500</v>
      </c>
      <c r="AC72" s="11">
        <v>177600</v>
      </c>
      <c r="AD72" s="11">
        <v>127900</v>
      </c>
      <c r="AE72" s="11">
        <v>0</v>
      </c>
      <c r="AF72" s="8" t="s">
        <v>64</v>
      </c>
      <c r="AG72" s="8" t="s">
        <v>120</v>
      </c>
      <c r="AH72" s="8" t="s">
        <v>66</v>
      </c>
      <c r="AI72" s="8" t="s">
        <v>67</v>
      </c>
      <c r="AJ72" s="8" t="s">
        <v>121</v>
      </c>
      <c r="AK72" s="8" t="s">
        <v>2990</v>
      </c>
      <c r="AL72" s="8" t="s">
        <v>2991</v>
      </c>
      <c r="AM72" s="8" t="s">
        <v>2992</v>
      </c>
      <c r="AN72" s="8" t="s">
        <v>125</v>
      </c>
      <c r="AO72" s="8" t="s">
        <v>2993</v>
      </c>
      <c r="AP72" s="8" t="s">
        <v>693</v>
      </c>
      <c r="AQ72" s="8" t="s">
        <v>428</v>
      </c>
      <c r="AR72" s="8" t="s">
        <v>2994</v>
      </c>
      <c r="AS72" s="8" t="s">
        <v>2995</v>
      </c>
      <c r="AT72" s="8" t="s">
        <v>217</v>
      </c>
      <c r="AU72" s="8" t="s">
        <v>2996</v>
      </c>
      <c r="AV72" s="8" t="s">
        <v>133</v>
      </c>
      <c r="AW72" s="11">
        <v>305500</v>
      </c>
      <c r="AX72" s="9" t="s">
        <v>2461</v>
      </c>
    </row>
    <row r="73" spans="1:50" customFormat="1" ht="36" hidden="1" x14ac:dyDescent="0.25">
      <c r="A73" s="8" t="s">
        <v>104</v>
      </c>
      <c r="B73" s="8" t="s">
        <v>105</v>
      </c>
      <c r="C73" s="8" t="s">
        <v>106</v>
      </c>
      <c r="D73" s="8" t="s">
        <v>3003</v>
      </c>
      <c r="E73" s="8" t="s">
        <v>3004</v>
      </c>
      <c r="F73" s="8" t="s">
        <v>3005</v>
      </c>
      <c r="G73" s="9" t="s">
        <v>3006</v>
      </c>
      <c r="H73" s="9" t="str">
        <f>VLOOKUP(G73,[1]Arkusz2!A:B,2,FALSE)</f>
        <v>WND-RPZP.01.01.01-32-089/09</v>
      </c>
      <c r="I73" s="9" t="s">
        <v>1346</v>
      </c>
      <c r="J73" s="9" t="s">
        <v>605</v>
      </c>
      <c r="K73" s="9" t="s">
        <v>606</v>
      </c>
      <c r="L73" s="9" t="s">
        <v>1124</v>
      </c>
      <c r="M73" s="9" t="s">
        <v>752</v>
      </c>
      <c r="N73" s="9" t="s">
        <v>606</v>
      </c>
      <c r="O73" s="8" t="s">
        <v>2385</v>
      </c>
      <c r="P73" s="9" t="s">
        <v>1126</v>
      </c>
      <c r="Q73" s="9" t="s">
        <v>752</v>
      </c>
      <c r="R73" s="9" t="s">
        <v>606</v>
      </c>
      <c r="S73" s="9" t="s">
        <v>3007</v>
      </c>
      <c r="T73" s="10">
        <v>150563.79999999999</v>
      </c>
      <c r="U73" s="10">
        <v>149434.20000000001</v>
      </c>
      <c r="V73" s="10">
        <v>89660</v>
      </c>
      <c r="W73" s="10">
        <v>76210.990000000005</v>
      </c>
      <c r="X73" s="10">
        <v>59774.2</v>
      </c>
      <c r="Y73" s="10">
        <v>60</v>
      </c>
      <c r="Z73" s="8" t="s">
        <v>3008</v>
      </c>
      <c r="AA73" s="8" t="s">
        <v>147</v>
      </c>
      <c r="AB73" s="11">
        <v>150563.79999999999</v>
      </c>
      <c r="AC73" s="11">
        <v>89660</v>
      </c>
      <c r="AD73" s="11">
        <v>60903.8</v>
      </c>
      <c r="AE73" s="11">
        <v>0</v>
      </c>
      <c r="AF73" s="8" t="s">
        <v>64</v>
      </c>
      <c r="AG73" s="8" t="s">
        <v>120</v>
      </c>
      <c r="AH73" s="8" t="s">
        <v>66</v>
      </c>
      <c r="AI73" s="8" t="s">
        <v>67</v>
      </c>
      <c r="AJ73" s="8" t="s">
        <v>121</v>
      </c>
      <c r="AK73" s="8" t="s">
        <v>3009</v>
      </c>
      <c r="AL73" s="8" t="s">
        <v>3010</v>
      </c>
      <c r="AM73" s="8" t="s">
        <v>804</v>
      </c>
      <c r="AN73" s="8" t="s">
        <v>558</v>
      </c>
      <c r="AO73" s="8" t="s">
        <v>3011</v>
      </c>
      <c r="AP73" s="8" t="s">
        <v>395</v>
      </c>
      <c r="AQ73" s="8" t="s">
        <v>842</v>
      </c>
      <c r="AR73" s="8" t="s">
        <v>3012</v>
      </c>
      <c r="AS73" s="8" t="s">
        <v>3013</v>
      </c>
      <c r="AT73" s="8" t="s">
        <v>131</v>
      </c>
      <c r="AU73" s="8" t="s">
        <v>3014</v>
      </c>
      <c r="AV73" s="8" t="s">
        <v>133</v>
      </c>
      <c r="AW73" s="11">
        <v>150563.79999999999</v>
      </c>
      <c r="AX73" s="9" t="s">
        <v>3015</v>
      </c>
    </row>
    <row r="74" spans="1:50" customFormat="1" ht="48" hidden="1" x14ac:dyDescent="0.25">
      <c r="A74" s="8" t="s">
        <v>104</v>
      </c>
      <c r="B74" s="8" t="s">
        <v>105</v>
      </c>
      <c r="C74" s="8" t="s">
        <v>106</v>
      </c>
      <c r="D74" s="8" t="s">
        <v>3016</v>
      </c>
      <c r="E74" s="8" t="s">
        <v>3017</v>
      </c>
      <c r="F74" s="8" t="s">
        <v>3018</v>
      </c>
      <c r="G74" s="9" t="s">
        <v>3019</v>
      </c>
      <c r="H74" s="9" t="str">
        <f>VLOOKUP(G74,[1]Arkusz2!A:B,2,FALSE)</f>
        <v>WND-RPZP.01.01.01-32-280/09</v>
      </c>
      <c r="I74" s="9" t="s">
        <v>2152</v>
      </c>
      <c r="J74" s="9" t="s">
        <v>605</v>
      </c>
      <c r="K74" s="9" t="s">
        <v>606</v>
      </c>
      <c r="L74" s="9" t="s">
        <v>1636</v>
      </c>
      <c r="M74" s="9" t="s">
        <v>752</v>
      </c>
      <c r="N74" s="9" t="s">
        <v>606</v>
      </c>
      <c r="O74" s="8" t="s">
        <v>2201</v>
      </c>
      <c r="P74" s="9" t="s">
        <v>1126</v>
      </c>
      <c r="Q74" s="9" t="s">
        <v>752</v>
      </c>
      <c r="R74" s="9" t="s">
        <v>606</v>
      </c>
      <c r="S74" s="9" t="s">
        <v>875</v>
      </c>
      <c r="T74" s="10">
        <v>96131.92</v>
      </c>
      <c r="U74" s="10">
        <v>75520.95</v>
      </c>
      <c r="V74" s="10">
        <v>45312.57</v>
      </c>
      <c r="W74" s="10">
        <v>38515.68</v>
      </c>
      <c r="X74" s="10">
        <v>30208.38</v>
      </c>
      <c r="Y74" s="10">
        <v>60</v>
      </c>
      <c r="Z74" s="8" t="s">
        <v>3020</v>
      </c>
      <c r="AA74" s="8" t="s">
        <v>147</v>
      </c>
      <c r="AB74" s="11">
        <v>96131.92</v>
      </c>
      <c r="AC74" s="11">
        <v>45312.57</v>
      </c>
      <c r="AD74" s="11">
        <v>50819.35</v>
      </c>
      <c r="AE74" s="11">
        <v>0</v>
      </c>
      <c r="AF74" s="8" t="s">
        <v>64</v>
      </c>
      <c r="AG74" s="8" t="s">
        <v>120</v>
      </c>
      <c r="AH74" s="8" t="s">
        <v>66</v>
      </c>
      <c r="AI74" s="8" t="s">
        <v>67</v>
      </c>
      <c r="AJ74" s="8" t="s">
        <v>310</v>
      </c>
      <c r="AK74" s="8" t="s">
        <v>3021</v>
      </c>
      <c r="AL74" s="8" t="s">
        <v>3022</v>
      </c>
      <c r="AM74" s="8" t="s">
        <v>293</v>
      </c>
      <c r="AN74" s="8" t="s">
        <v>294</v>
      </c>
      <c r="AO74" s="8" t="s">
        <v>3023</v>
      </c>
      <c r="AP74" s="8" t="s">
        <v>278</v>
      </c>
      <c r="AQ74" s="8" t="s">
        <v>484</v>
      </c>
      <c r="AR74" s="8" t="s">
        <v>3024</v>
      </c>
      <c r="AS74" s="8" t="s">
        <v>3025</v>
      </c>
      <c r="AT74" s="8" t="s">
        <v>131</v>
      </c>
      <c r="AU74" s="8" t="s">
        <v>3026</v>
      </c>
      <c r="AV74" s="8" t="s">
        <v>133</v>
      </c>
      <c r="AW74" s="11">
        <v>96131.92</v>
      </c>
      <c r="AX74" s="9" t="s">
        <v>2748</v>
      </c>
    </row>
    <row r="75" spans="1:50" customFormat="1" ht="36" hidden="1" x14ac:dyDescent="0.25">
      <c r="A75" s="8" t="s">
        <v>104</v>
      </c>
      <c r="B75" s="8" t="s">
        <v>105</v>
      </c>
      <c r="C75" s="8" t="s">
        <v>106</v>
      </c>
      <c r="D75" s="8" t="s">
        <v>3027</v>
      </c>
      <c r="E75" s="8" t="s">
        <v>3028</v>
      </c>
      <c r="F75" s="8" t="s">
        <v>3029</v>
      </c>
      <c r="G75" s="9" t="s">
        <v>3030</v>
      </c>
      <c r="H75" s="9" t="str">
        <f>VLOOKUP(G75,[1]Arkusz2!A:B,2,FALSE)</f>
        <v>WND-RPZP.01.01.01-32-298/09</v>
      </c>
      <c r="I75" s="9" t="s">
        <v>1635</v>
      </c>
      <c r="J75" s="9" t="s">
        <v>605</v>
      </c>
      <c r="K75" s="9" t="s">
        <v>606</v>
      </c>
      <c r="L75" s="9" t="s">
        <v>751</v>
      </c>
      <c r="M75" s="9" t="s">
        <v>752</v>
      </c>
      <c r="N75" s="9" t="s">
        <v>606</v>
      </c>
      <c r="O75" s="8" t="s">
        <v>1099</v>
      </c>
      <c r="P75" s="9" t="s">
        <v>1126</v>
      </c>
      <c r="Q75" s="9" t="s">
        <v>752</v>
      </c>
      <c r="R75" s="9" t="s">
        <v>606</v>
      </c>
      <c r="S75" s="9" t="s">
        <v>2266</v>
      </c>
      <c r="T75" s="10">
        <v>476970.29</v>
      </c>
      <c r="U75" s="10">
        <v>370787.24</v>
      </c>
      <c r="V75" s="10">
        <v>222472.34</v>
      </c>
      <c r="W75" s="10">
        <v>189101.48</v>
      </c>
      <c r="X75" s="10">
        <v>148314.9</v>
      </c>
      <c r="Y75" s="10">
        <v>60</v>
      </c>
      <c r="Z75" s="8" t="s">
        <v>3031</v>
      </c>
      <c r="AA75" s="8" t="s">
        <v>119</v>
      </c>
      <c r="AB75" s="11">
        <v>476970.29</v>
      </c>
      <c r="AC75" s="11">
        <v>222472.34</v>
      </c>
      <c r="AD75" s="11">
        <v>254497.95</v>
      </c>
      <c r="AE75" s="11">
        <v>0</v>
      </c>
      <c r="AF75" s="8" t="s">
        <v>64</v>
      </c>
      <c r="AG75" s="8" t="s">
        <v>120</v>
      </c>
      <c r="AH75" s="8" t="s">
        <v>66</v>
      </c>
      <c r="AI75" s="8" t="s">
        <v>67</v>
      </c>
      <c r="AJ75" s="8" t="s">
        <v>150</v>
      </c>
      <c r="AK75" s="8" t="s">
        <v>3032</v>
      </c>
      <c r="AL75" s="8" t="s">
        <v>3033</v>
      </c>
      <c r="AM75" s="8" t="s">
        <v>804</v>
      </c>
      <c r="AN75" s="8" t="s">
        <v>558</v>
      </c>
      <c r="AO75" s="8" t="s">
        <v>3034</v>
      </c>
      <c r="AP75" s="8" t="s">
        <v>315</v>
      </c>
      <c r="AQ75" s="8" t="s">
        <v>157</v>
      </c>
      <c r="AR75" s="8" t="s">
        <v>3035</v>
      </c>
      <c r="AS75" s="8" t="s">
        <v>3036</v>
      </c>
      <c r="AT75" s="8" t="s">
        <v>131</v>
      </c>
      <c r="AU75" s="8" t="s">
        <v>3037</v>
      </c>
      <c r="AV75" s="8" t="s">
        <v>133</v>
      </c>
      <c r="AW75" s="11">
        <v>476970.29</v>
      </c>
      <c r="AX75" s="9" t="s">
        <v>1569</v>
      </c>
    </row>
    <row r="76" spans="1:50" customFormat="1" ht="48" hidden="1" x14ac:dyDescent="0.25">
      <c r="A76" s="8" t="s">
        <v>104</v>
      </c>
      <c r="B76" s="8" t="s">
        <v>105</v>
      </c>
      <c r="C76" s="8" t="s">
        <v>106</v>
      </c>
      <c r="D76" s="8" t="s">
        <v>3064</v>
      </c>
      <c r="E76" s="8" t="s">
        <v>3065</v>
      </c>
      <c r="F76" s="8" t="s">
        <v>3066</v>
      </c>
      <c r="G76" s="9" t="s">
        <v>3067</v>
      </c>
      <c r="H76" s="9" t="str">
        <f>VLOOKUP(G76,[1]Arkusz2!A:B,2,FALSE)</f>
        <v>RPOWZ/1.1.1/2008/118/Sz</v>
      </c>
      <c r="I76" s="9" t="s">
        <v>569</v>
      </c>
      <c r="J76" s="9" t="s">
        <v>112</v>
      </c>
      <c r="K76" s="9" t="s">
        <v>113</v>
      </c>
      <c r="L76" s="9" t="s">
        <v>569</v>
      </c>
      <c r="M76" s="9" t="s">
        <v>112</v>
      </c>
      <c r="N76" s="9" t="s">
        <v>113</v>
      </c>
      <c r="O76" s="8" t="s">
        <v>114</v>
      </c>
      <c r="P76" s="9" t="s">
        <v>3068</v>
      </c>
      <c r="Q76" s="9" t="s">
        <v>752</v>
      </c>
      <c r="R76" s="9" t="s">
        <v>606</v>
      </c>
      <c r="S76" s="9" t="s">
        <v>3069</v>
      </c>
      <c r="T76" s="10">
        <v>1052486.4099999999</v>
      </c>
      <c r="U76" s="10">
        <v>940090.4</v>
      </c>
      <c r="V76" s="10">
        <v>564054.22</v>
      </c>
      <c r="W76" s="10">
        <v>479446.07</v>
      </c>
      <c r="X76" s="10">
        <v>376036.18</v>
      </c>
      <c r="Y76" s="10">
        <v>60</v>
      </c>
      <c r="Z76" s="8" t="s">
        <v>3070</v>
      </c>
      <c r="AA76" s="8" t="s">
        <v>119</v>
      </c>
      <c r="AB76" s="11">
        <v>1052486.4099999999</v>
      </c>
      <c r="AC76" s="11">
        <v>564054.22</v>
      </c>
      <c r="AD76" s="11">
        <v>488432.19</v>
      </c>
      <c r="AE76" s="11">
        <v>0</v>
      </c>
      <c r="AF76" s="8" t="s">
        <v>64</v>
      </c>
      <c r="AG76" s="8" t="s">
        <v>120</v>
      </c>
      <c r="AH76" s="8" t="s">
        <v>66</v>
      </c>
      <c r="AI76" s="8" t="s">
        <v>149</v>
      </c>
      <c r="AJ76" s="8" t="s">
        <v>1319</v>
      </c>
      <c r="AK76" s="8" t="s">
        <v>3071</v>
      </c>
      <c r="AL76" s="8" t="s">
        <v>3072</v>
      </c>
      <c r="AM76" s="8" t="s">
        <v>3073</v>
      </c>
      <c r="AN76" s="8" t="s">
        <v>3074</v>
      </c>
      <c r="AO76" s="8" t="s">
        <v>3074</v>
      </c>
      <c r="AP76" s="8" t="s">
        <v>315</v>
      </c>
      <c r="AQ76" s="8" t="s">
        <v>278</v>
      </c>
      <c r="AR76" s="8" t="s">
        <v>3075</v>
      </c>
      <c r="AS76" s="8" t="s">
        <v>3076</v>
      </c>
      <c r="AT76" s="8" t="s">
        <v>450</v>
      </c>
      <c r="AU76" s="8" t="s">
        <v>3077</v>
      </c>
      <c r="AV76" s="8" t="s">
        <v>133</v>
      </c>
      <c r="AW76" s="11">
        <v>1052486.4099999999</v>
      </c>
      <c r="AX76" s="9" t="s">
        <v>134</v>
      </c>
    </row>
    <row r="77" spans="1:50" customFormat="1" ht="36" hidden="1" x14ac:dyDescent="0.25">
      <c r="A77" s="8" t="s">
        <v>104</v>
      </c>
      <c r="B77" s="8" t="s">
        <v>105</v>
      </c>
      <c r="C77" s="8" t="s">
        <v>106</v>
      </c>
      <c r="D77" s="8" t="s">
        <v>3097</v>
      </c>
      <c r="E77" s="8" t="s">
        <v>3098</v>
      </c>
      <c r="F77" s="8" t="s">
        <v>3099</v>
      </c>
      <c r="G77" s="9" t="s">
        <v>3100</v>
      </c>
      <c r="H77" s="9" t="str">
        <f>VLOOKUP(G77,[1]Arkusz2!A:B,2,FALSE)</f>
        <v>WND-RPZP.01.01.01-32-155/09</v>
      </c>
      <c r="I77" s="9" t="s">
        <v>1824</v>
      </c>
      <c r="J77" s="9" t="s">
        <v>605</v>
      </c>
      <c r="K77" s="9" t="s">
        <v>606</v>
      </c>
      <c r="L77" s="9" t="s">
        <v>1124</v>
      </c>
      <c r="M77" s="9" t="s">
        <v>752</v>
      </c>
      <c r="N77" s="9" t="s">
        <v>606</v>
      </c>
      <c r="O77" s="8" t="s">
        <v>3101</v>
      </c>
      <c r="P77" s="9" t="s">
        <v>461</v>
      </c>
      <c r="Q77" s="9" t="s">
        <v>752</v>
      </c>
      <c r="R77" s="9" t="s">
        <v>606</v>
      </c>
      <c r="S77" s="9" t="s">
        <v>3102</v>
      </c>
      <c r="T77" s="10">
        <v>99561</v>
      </c>
      <c r="U77" s="10">
        <v>81360.740000000005</v>
      </c>
      <c r="V77" s="10">
        <v>48816.44</v>
      </c>
      <c r="W77" s="10">
        <v>41493.97</v>
      </c>
      <c r="X77" s="10">
        <v>32544.3</v>
      </c>
      <c r="Y77" s="10">
        <v>60</v>
      </c>
      <c r="Z77" s="8" t="s">
        <v>3103</v>
      </c>
      <c r="AA77" s="8" t="s">
        <v>147</v>
      </c>
      <c r="AB77" s="11">
        <v>99561</v>
      </c>
      <c r="AC77" s="11">
        <v>48816.44</v>
      </c>
      <c r="AD77" s="11">
        <v>50744.56</v>
      </c>
      <c r="AE77" s="11">
        <v>0</v>
      </c>
      <c r="AF77" s="8" t="s">
        <v>64</v>
      </c>
      <c r="AG77" s="8" t="s">
        <v>120</v>
      </c>
      <c r="AH77" s="8" t="s">
        <v>66</v>
      </c>
      <c r="AI77" s="8" t="s">
        <v>67</v>
      </c>
      <c r="AJ77" s="8" t="s">
        <v>1134</v>
      </c>
      <c r="AK77" s="8" t="s">
        <v>3104</v>
      </c>
      <c r="AL77" s="8" t="s">
        <v>3105</v>
      </c>
      <c r="AM77" s="8" t="s">
        <v>3106</v>
      </c>
      <c r="AN77" s="8" t="s">
        <v>72</v>
      </c>
      <c r="AO77" s="8" t="s">
        <v>3107</v>
      </c>
      <c r="AP77" s="8" t="s">
        <v>1276</v>
      </c>
      <c r="AQ77" s="8" t="s">
        <v>157</v>
      </c>
      <c r="AR77" s="8" t="s">
        <v>3108</v>
      </c>
      <c r="AS77" s="8" t="s">
        <v>216</v>
      </c>
      <c r="AT77" s="8" t="s">
        <v>131</v>
      </c>
      <c r="AU77" s="8" t="s">
        <v>3109</v>
      </c>
      <c r="AV77" s="8" t="s">
        <v>133</v>
      </c>
      <c r="AW77" s="11">
        <v>99561</v>
      </c>
      <c r="AX77" s="9" t="s">
        <v>3110</v>
      </c>
    </row>
    <row r="78" spans="1:50" customFormat="1" ht="48" hidden="1" x14ac:dyDescent="0.25">
      <c r="A78" s="8" t="s">
        <v>104</v>
      </c>
      <c r="B78" s="8" t="s">
        <v>105</v>
      </c>
      <c r="C78" s="8" t="s">
        <v>106</v>
      </c>
      <c r="D78" s="8" t="s">
        <v>3111</v>
      </c>
      <c r="E78" s="8" t="s">
        <v>3112</v>
      </c>
      <c r="F78" s="8" t="s">
        <v>3113</v>
      </c>
      <c r="G78" s="9" t="s">
        <v>3114</v>
      </c>
      <c r="H78" s="9" t="str">
        <f>VLOOKUP(G78,[1]Arkusz2!A:B,2,FALSE)</f>
        <v>WND-RPZP.01.01.01-32-262/09</v>
      </c>
      <c r="I78" s="9" t="s">
        <v>3115</v>
      </c>
      <c r="J78" s="9" t="s">
        <v>605</v>
      </c>
      <c r="K78" s="9" t="s">
        <v>606</v>
      </c>
      <c r="L78" s="9" t="s">
        <v>1636</v>
      </c>
      <c r="M78" s="9" t="s">
        <v>752</v>
      </c>
      <c r="N78" s="9" t="s">
        <v>606</v>
      </c>
      <c r="O78" s="8" t="s">
        <v>3115</v>
      </c>
      <c r="P78" s="9" t="s">
        <v>3116</v>
      </c>
      <c r="Q78" s="9" t="s">
        <v>752</v>
      </c>
      <c r="R78" s="9" t="s">
        <v>606</v>
      </c>
      <c r="S78" s="9" t="s">
        <v>1837</v>
      </c>
      <c r="T78" s="10">
        <v>382367.52</v>
      </c>
      <c r="U78" s="10">
        <v>297500</v>
      </c>
      <c r="V78" s="10">
        <v>178500</v>
      </c>
      <c r="W78" s="10">
        <v>151724.98000000001</v>
      </c>
      <c r="X78" s="10">
        <v>119000</v>
      </c>
      <c r="Y78" s="10">
        <v>60</v>
      </c>
      <c r="Z78" s="8" t="s">
        <v>3117</v>
      </c>
      <c r="AA78" s="8" t="s">
        <v>119</v>
      </c>
      <c r="AB78" s="11">
        <v>382367.52</v>
      </c>
      <c r="AC78" s="11">
        <v>178500</v>
      </c>
      <c r="AD78" s="11">
        <v>203867.51999999999</v>
      </c>
      <c r="AE78" s="11">
        <v>0</v>
      </c>
      <c r="AF78" s="8" t="s">
        <v>64</v>
      </c>
      <c r="AG78" s="8" t="s">
        <v>120</v>
      </c>
      <c r="AH78" s="8" t="s">
        <v>66</v>
      </c>
      <c r="AI78" s="8" t="s">
        <v>67</v>
      </c>
      <c r="AJ78" s="8" t="s">
        <v>290</v>
      </c>
      <c r="AK78" s="8" t="s">
        <v>3118</v>
      </c>
      <c r="AL78" s="8" t="s">
        <v>3119</v>
      </c>
      <c r="AM78" s="8" t="s">
        <v>1596</v>
      </c>
      <c r="AN78" s="8" t="s">
        <v>1597</v>
      </c>
      <c r="AO78" s="8" t="s">
        <v>3120</v>
      </c>
      <c r="AP78" s="8" t="s">
        <v>2467</v>
      </c>
      <c r="AQ78" s="8" t="s">
        <v>157</v>
      </c>
      <c r="AR78" s="8" t="s">
        <v>3121</v>
      </c>
      <c r="AS78" s="8" t="s">
        <v>3121</v>
      </c>
      <c r="AT78" s="8" t="s">
        <v>131</v>
      </c>
      <c r="AU78" s="8" t="s">
        <v>3122</v>
      </c>
      <c r="AV78" s="8" t="s">
        <v>133</v>
      </c>
      <c r="AW78" s="11">
        <v>382367.52</v>
      </c>
      <c r="AX78" s="9" t="s">
        <v>1953</v>
      </c>
    </row>
    <row r="79" spans="1:50" customFormat="1" ht="36" hidden="1" x14ac:dyDescent="0.25">
      <c r="A79" s="8" t="s">
        <v>104</v>
      </c>
      <c r="B79" s="8" t="s">
        <v>105</v>
      </c>
      <c r="C79" s="8" t="s">
        <v>106</v>
      </c>
      <c r="D79" s="8" t="s">
        <v>3123</v>
      </c>
      <c r="E79" s="8" t="s">
        <v>3124</v>
      </c>
      <c r="F79" s="8">
        <v>136620167</v>
      </c>
      <c r="G79" s="9" t="s">
        <v>3125</v>
      </c>
      <c r="H79" s="9" t="str">
        <f>VLOOKUP(G79,[1]Arkusz2!A:B,2,FALSE)</f>
        <v>WND-RPZP.01.01.01-32-014/09</v>
      </c>
      <c r="I79" s="9" t="s">
        <v>1635</v>
      </c>
      <c r="J79" s="9" t="s">
        <v>605</v>
      </c>
      <c r="K79" s="9" t="s">
        <v>606</v>
      </c>
      <c r="L79" s="9" t="s">
        <v>1114</v>
      </c>
      <c r="M79" s="9" t="s">
        <v>605</v>
      </c>
      <c r="N79" s="9" t="s">
        <v>606</v>
      </c>
      <c r="O79" s="8" t="s">
        <v>550</v>
      </c>
      <c r="P79" s="9" t="s">
        <v>3126</v>
      </c>
      <c r="Q79" s="9" t="s">
        <v>752</v>
      </c>
      <c r="R79" s="9" t="s">
        <v>606</v>
      </c>
      <c r="S79" s="9" t="s">
        <v>2821</v>
      </c>
      <c r="T79" s="10">
        <v>784833.68</v>
      </c>
      <c r="U79" s="10">
        <v>595806.30000000005</v>
      </c>
      <c r="V79" s="10">
        <v>357483.78</v>
      </c>
      <c r="W79" s="10">
        <v>303861.21000000002</v>
      </c>
      <c r="X79" s="10">
        <v>238322.52</v>
      </c>
      <c r="Y79" s="10">
        <v>60</v>
      </c>
      <c r="Z79" s="8" t="s">
        <v>3127</v>
      </c>
      <c r="AA79" s="8" t="s">
        <v>119</v>
      </c>
      <c r="AB79" s="11">
        <v>784833.68</v>
      </c>
      <c r="AC79" s="11">
        <v>357483.78</v>
      </c>
      <c r="AD79" s="11">
        <v>427349.9</v>
      </c>
      <c r="AE79" s="11">
        <v>0</v>
      </c>
      <c r="AF79" s="8" t="s">
        <v>64</v>
      </c>
      <c r="AG79" s="8" t="s">
        <v>120</v>
      </c>
      <c r="AH79" s="8" t="s">
        <v>66</v>
      </c>
      <c r="AI79" s="8" t="s">
        <v>67</v>
      </c>
      <c r="AJ79" s="8" t="s">
        <v>1134</v>
      </c>
      <c r="AK79" s="8" t="s">
        <v>3128</v>
      </c>
      <c r="AL79" s="8" t="s">
        <v>3129</v>
      </c>
      <c r="AM79" s="8" t="s">
        <v>210</v>
      </c>
      <c r="AN79" s="8" t="s">
        <v>211</v>
      </c>
      <c r="AO79" s="8" t="s">
        <v>3130</v>
      </c>
      <c r="AP79" s="8" t="s">
        <v>1289</v>
      </c>
      <c r="AQ79" s="8" t="s">
        <v>157</v>
      </c>
      <c r="AR79" s="8" t="s">
        <v>3131</v>
      </c>
      <c r="AS79" s="8" t="s">
        <v>3132</v>
      </c>
      <c r="AT79" s="8" t="s">
        <v>450</v>
      </c>
      <c r="AU79" s="8" t="s">
        <v>3133</v>
      </c>
      <c r="AV79" s="8" t="s">
        <v>133</v>
      </c>
      <c r="AW79" s="11">
        <v>784833.68</v>
      </c>
      <c r="AX79" s="9" t="s">
        <v>1417</v>
      </c>
    </row>
    <row r="80" spans="1:50" customFormat="1" ht="48" hidden="1" x14ac:dyDescent="0.25">
      <c r="A80" s="8" t="s">
        <v>104</v>
      </c>
      <c r="B80" s="8" t="s">
        <v>105</v>
      </c>
      <c r="C80" s="8" t="s">
        <v>106</v>
      </c>
      <c r="D80" s="8" t="s">
        <v>3134</v>
      </c>
      <c r="E80" s="8" t="s">
        <v>3135</v>
      </c>
      <c r="F80" s="8" t="s">
        <v>3136</v>
      </c>
      <c r="G80" s="9" t="s">
        <v>3137</v>
      </c>
      <c r="H80" s="9" t="str">
        <f>VLOOKUP(G80,[1]Arkusz2!A:B,2,FALSE)</f>
        <v>WND-RPZP.01.01.01-32-063/09</v>
      </c>
      <c r="I80" s="9" t="s">
        <v>1346</v>
      </c>
      <c r="J80" s="9" t="s">
        <v>605</v>
      </c>
      <c r="K80" s="9" t="s">
        <v>606</v>
      </c>
      <c r="L80" s="9" t="s">
        <v>917</v>
      </c>
      <c r="M80" s="9" t="s">
        <v>752</v>
      </c>
      <c r="N80" s="9" t="s">
        <v>606</v>
      </c>
      <c r="O80" s="8" t="s">
        <v>1900</v>
      </c>
      <c r="P80" s="9" t="s">
        <v>3138</v>
      </c>
      <c r="Q80" s="9" t="s">
        <v>752</v>
      </c>
      <c r="R80" s="9" t="s">
        <v>606</v>
      </c>
      <c r="S80" s="9" t="s">
        <v>2829</v>
      </c>
      <c r="T80" s="10">
        <v>180642.89</v>
      </c>
      <c r="U80" s="10">
        <v>170728.02</v>
      </c>
      <c r="V80" s="10">
        <v>102436.07</v>
      </c>
      <c r="W80" s="10">
        <v>87070.65</v>
      </c>
      <c r="X80" s="10">
        <v>68291.95</v>
      </c>
      <c r="Y80" s="10">
        <v>60</v>
      </c>
      <c r="Z80" s="8" t="s">
        <v>3139</v>
      </c>
      <c r="AA80" s="8" t="s">
        <v>147</v>
      </c>
      <c r="AB80" s="11">
        <v>180642.89</v>
      </c>
      <c r="AC80" s="11">
        <v>102436.07</v>
      </c>
      <c r="AD80" s="11">
        <v>78206.820000000007</v>
      </c>
      <c r="AE80" s="11">
        <v>0</v>
      </c>
      <c r="AF80" s="8" t="s">
        <v>64</v>
      </c>
      <c r="AG80" s="8" t="s">
        <v>120</v>
      </c>
      <c r="AH80" s="8" t="s">
        <v>66</v>
      </c>
      <c r="AI80" s="8" t="s">
        <v>67</v>
      </c>
      <c r="AJ80" s="8" t="s">
        <v>121</v>
      </c>
      <c r="AK80" s="8" t="s">
        <v>3140</v>
      </c>
      <c r="AL80" s="8" t="s">
        <v>3141</v>
      </c>
      <c r="AM80" s="8" t="s">
        <v>3142</v>
      </c>
      <c r="AN80" s="8" t="s">
        <v>72</v>
      </c>
      <c r="AO80" s="8" t="s">
        <v>3143</v>
      </c>
      <c r="AP80" s="8" t="s">
        <v>1140</v>
      </c>
      <c r="AQ80" s="8" t="s">
        <v>2036</v>
      </c>
      <c r="AR80" s="8" t="s">
        <v>3144</v>
      </c>
      <c r="AS80" s="8" t="s">
        <v>216</v>
      </c>
      <c r="AT80" s="8" t="s">
        <v>131</v>
      </c>
      <c r="AU80" s="8" t="s">
        <v>3145</v>
      </c>
      <c r="AV80" s="8" t="s">
        <v>133</v>
      </c>
      <c r="AW80" s="11">
        <v>180642.89</v>
      </c>
      <c r="AX80" s="9" t="s">
        <v>2829</v>
      </c>
    </row>
    <row r="81" spans="1:50" customFormat="1" ht="36" hidden="1" x14ac:dyDescent="0.25">
      <c r="A81" s="8" t="s">
        <v>104</v>
      </c>
      <c r="B81" s="8" t="s">
        <v>105</v>
      </c>
      <c r="C81" s="8" t="s">
        <v>106</v>
      </c>
      <c r="D81" s="8" t="s">
        <v>3146</v>
      </c>
      <c r="E81" s="8" t="s">
        <v>3147</v>
      </c>
      <c r="F81" s="8" t="s">
        <v>3148</v>
      </c>
      <c r="G81" s="9" t="s">
        <v>3149</v>
      </c>
      <c r="H81" s="9" t="str">
        <f>VLOOKUP(G81,[1]Arkusz2!A:B,2,FALSE)</f>
        <v>WND-RPZP.01.01.01-32-029/09</v>
      </c>
      <c r="I81" s="9" t="s">
        <v>1914</v>
      </c>
      <c r="J81" s="9" t="s">
        <v>605</v>
      </c>
      <c r="K81" s="9" t="s">
        <v>606</v>
      </c>
      <c r="L81" s="9" t="s">
        <v>850</v>
      </c>
      <c r="M81" s="9" t="s">
        <v>605</v>
      </c>
      <c r="N81" s="9" t="s">
        <v>606</v>
      </c>
      <c r="O81" s="8" t="s">
        <v>607</v>
      </c>
      <c r="P81" s="9" t="s">
        <v>1782</v>
      </c>
      <c r="Q81" s="9" t="s">
        <v>752</v>
      </c>
      <c r="R81" s="9" t="s">
        <v>606</v>
      </c>
      <c r="S81" s="9" t="s">
        <v>3150</v>
      </c>
      <c r="T81" s="10">
        <v>133958.72</v>
      </c>
      <c r="U81" s="10">
        <v>111547.19</v>
      </c>
      <c r="V81" s="10">
        <v>66928.31</v>
      </c>
      <c r="W81" s="10">
        <v>56889.06</v>
      </c>
      <c r="X81" s="10">
        <v>44618.879999999997</v>
      </c>
      <c r="Y81" s="10">
        <v>60</v>
      </c>
      <c r="Z81" s="8" t="s">
        <v>3151</v>
      </c>
      <c r="AA81" s="8" t="s">
        <v>147</v>
      </c>
      <c r="AB81" s="11">
        <v>133958.72</v>
      </c>
      <c r="AC81" s="11">
        <v>66928.31</v>
      </c>
      <c r="AD81" s="11">
        <v>67030.41</v>
      </c>
      <c r="AE81" s="11">
        <v>0</v>
      </c>
      <c r="AF81" s="8" t="s">
        <v>64</v>
      </c>
      <c r="AG81" s="8" t="s">
        <v>120</v>
      </c>
      <c r="AH81" s="8" t="s">
        <v>66</v>
      </c>
      <c r="AI81" s="8" t="s">
        <v>67</v>
      </c>
      <c r="AJ81" s="8" t="s">
        <v>3152</v>
      </c>
      <c r="AK81" s="8" t="s">
        <v>3153</v>
      </c>
      <c r="AL81" s="8" t="s">
        <v>3154</v>
      </c>
      <c r="AM81" s="8" t="s">
        <v>3155</v>
      </c>
      <c r="AN81" s="8" t="s">
        <v>72</v>
      </c>
      <c r="AO81" s="8" t="s">
        <v>3156</v>
      </c>
      <c r="AP81" s="8" t="s">
        <v>1010</v>
      </c>
      <c r="AQ81" s="8" t="s">
        <v>128</v>
      </c>
      <c r="AR81" s="8" t="s">
        <v>3157</v>
      </c>
      <c r="AS81" s="8" t="s">
        <v>3158</v>
      </c>
      <c r="AT81" s="8" t="s">
        <v>131</v>
      </c>
      <c r="AU81" s="8" t="s">
        <v>3159</v>
      </c>
      <c r="AV81" s="8" t="s">
        <v>133</v>
      </c>
      <c r="AW81" s="11">
        <v>133958.72</v>
      </c>
      <c r="AX81" s="9" t="s">
        <v>800</v>
      </c>
    </row>
    <row r="82" spans="1:50" customFormat="1" ht="36" hidden="1" x14ac:dyDescent="0.25">
      <c r="A82" s="8" t="s">
        <v>104</v>
      </c>
      <c r="B82" s="8" t="s">
        <v>105</v>
      </c>
      <c r="C82" s="8" t="s">
        <v>106</v>
      </c>
      <c r="D82" s="8" t="s">
        <v>3160</v>
      </c>
      <c r="E82" s="8" t="s">
        <v>3161</v>
      </c>
      <c r="F82" s="8" t="s">
        <v>3162</v>
      </c>
      <c r="G82" s="9" t="s">
        <v>3163</v>
      </c>
      <c r="H82" s="9" t="str">
        <f>VLOOKUP(G82,[1]Arkusz2!A:B,2,FALSE)</f>
        <v>WND-RPZP.01.01.01-32-149/09</v>
      </c>
      <c r="I82" s="9" t="s">
        <v>3164</v>
      </c>
      <c r="J82" s="9" t="s">
        <v>752</v>
      </c>
      <c r="K82" s="9" t="s">
        <v>606</v>
      </c>
      <c r="L82" s="9" t="s">
        <v>2696</v>
      </c>
      <c r="M82" s="9" t="s">
        <v>752</v>
      </c>
      <c r="N82" s="9" t="s">
        <v>606</v>
      </c>
      <c r="O82" s="8" t="s">
        <v>1346</v>
      </c>
      <c r="P82" s="9" t="s">
        <v>1782</v>
      </c>
      <c r="Q82" s="9" t="s">
        <v>752</v>
      </c>
      <c r="R82" s="9" t="s">
        <v>606</v>
      </c>
      <c r="S82" s="9" t="s">
        <v>3165</v>
      </c>
      <c r="T82" s="10">
        <v>99582.25</v>
      </c>
      <c r="U82" s="10">
        <v>92527.84</v>
      </c>
      <c r="V82" s="10">
        <v>55516.7</v>
      </c>
      <c r="W82" s="10">
        <v>47189.19</v>
      </c>
      <c r="X82" s="10">
        <v>37011.14</v>
      </c>
      <c r="Y82" s="10">
        <v>60</v>
      </c>
      <c r="Z82" s="8" t="s">
        <v>3166</v>
      </c>
      <c r="AA82" s="8" t="s">
        <v>147</v>
      </c>
      <c r="AB82" s="11">
        <v>99582.25</v>
      </c>
      <c r="AC82" s="11">
        <v>55516.7</v>
      </c>
      <c r="AD82" s="11">
        <v>44065.55</v>
      </c>
      <c r="AE82" s="11">
        <v>0</v>
      </c>
      <c r="AF82" s="8" t="s">
        <v>64</v>
      </c>
      <c r="AG82" s="8" t="s">
        <v>120</v>
      </c>
      <c r="AH82" s="8" t="s">
        <v>66</v>
      </c>
      <c r="AI82" s="8" t="s">
        <v>67</v>
      </c>
      <c r="AJ82" s="8" t="s">
        <v>121</v>
      </c>
      <c r="AK82" s="8" t="s">
        <v>3167</v>
      </c>
      <c r="AL82" s="8" t="s">
        <v>3168</v>
      </c>
      <c r="AM82" s="8" t="s">
        <v>275</v>
      </c>
      <c r="AN82" s="8" t="s">
        <v>3169</v>
      </c>
      <c r="AO82" s="8" t="s">
        <v>3170</v>
      </c>
      <c r="AP82" s="8" t="s">
        <v>616</v>
      </c>
      <c r="AQ82" s="8" t="s">
        <v>3171</v>
      </c>
      <c r="AR82" s="8" t="s">
        <v>3172</v>
      </c>
      <c r="AS82" s="8" t="s">
        <v>3173</v>
      </c>
      <c r="AT82" s="8" t="s">
        <v>131</v>
      </c>
      <c r="AU82" s="8" t="s">
        <v>3174</v>
      </c>
      <c r="AV82" s="8" t="s">
        <v>133</v>
      </c>
      <c r="AW82" s="11">
        <v>99582.25</v>
      </c>
      <c r="AX82" s="9" t="s">
        <v>3175</v>
      </c>
    </row>
    <row r="83" spans="1:50" customFormat="1" ht="36" hidden="1" x14ac:dyDescent="0.25">
      <c r="A83" s="8" t="s">
        <v>104</v>
      </c>
      <c r="B83" s="8" t="s">
        <v>105</v>
      </c>
      <c r="C83" s="8" t="s">
        <v>106</v>
      </c>
      <c r="D83" s="8" t="s">
        <v>3247</v>
      </c>
      <c r="E83" s="8" t="s">
        <v>3248</v>
      </c>
      <c r="F83" s="8" t="s">
        <v>3249</v>
      </c>
      <c r="G83" s="9" t="s">
        <v>3250</v>
      </c>
      <c r="H83" s="9" t="str">
        <f>VLOOKUP(G83,[1]Arkusz2!A:B,2,FALSE)</f>
        <v>WND-RPZP.01.01.01-32-205/09</v>
      </c>
      <c r="I83" s="9" t="s">
        <v>1346</v>
      </c>
      <c r="J83" s="9" t="s">
        <v>605</v>
      </c>
      <c r="K83" s="9" t="s">
        <v>606</v>
      </c>
      <c r="L83" s="9" t="s">
        <v>1636</v>
      </c>
      <c r="M83" s="9" t="s">
        <v>752</v>
      </c>
      <c r="N83" s="9" t="s">
        <v>606</v>
      </c>
      <c r="O83" s="8" t="s">
        <v>3115</v>
      </c>
      <c r="P83" s="9" t="s">
        <v>3244</v>
      </c>
      <c r="Q83" s="9" t="s">
        <v>752</v>
      </c>
      <c r="R83" s="9" t="s">
        <v>606</v>
      </c>
      <c r="S83" s="9" t="s">
        <v>1100</v>
      </c>
      <c r="T83" s="10">
        <v>197000</v>
      </c>
      <c r="U83" s="10">
        <v>197000</v>
      </c>
      <c r="V83" s="10">
        <v>118200</v>
      </c>
      <c r="W83" s="10">
        <v>100469.99</v>
      </c>
      <c r="X83" s="10">
        <v>78800</v>
      </c>
      <c r="Y83" s="10">
        <v>60</v>
      </c>
      <c r="Z83" s="8" t="s">
        <v>3251</v>
      </c>
      <c r="AA83" s="8" t="s">
        <v>147</v>
      </c>
      <c r="AB83" s="11">
        <v>197000</v>
      </c>
      <c r="AC83" s="11">
        <v>118200</v>
      </c>
      <c r="AD83" s="11">
        <v>78800</v>
      </c>
      <c r="AE83" s="11">
        <v>0</v>
      </c>
      <c r="AF83" s="8" t="s">
        <v>64</v>
      </c>
      <c r="AG83" s="8" t="s">
        <v>120</v>
      </c>
      <c r="AH83" s="8" t="s">
        <v>66</v>
      </c>
      <c r="AI83" s="8" t="s">
        <v>67</v>
      </c>
      <c r="AJ83" s="8" t="s">
        <v>1319</v>
      </c>
      <c r="AK83" s="8" t="s">
        <v>3252</v>
      </c>
      <c r="AL83" s="8" t="s">
        <v>3253</v>
      </c>
      <c r="AM83" s="8" t="s">
        <v>2465</v>
      </c>
      <c r="AN83" s="8" t="s">
        <v>72</v>
      </c>
      <c r="AO83" s="8" t="s">
        <v>3254</v>
      </c>
      <c r="AP83" s="8" t="s">
        <v>1289</v>
      </c>
      <c r="AQ83" s="8" t="s">
        <v>3255</v>
      </c>
      <c r="AR83" s="8" t="s">
        <v>3256</v>
      </c>
      <c r="AS83" s="8" t="s">
        <v>3257</v>
      </c>
      <c r="AT83" s="8" t="s">
        <v>131</v>
      </c>
      <c r="AU83" s="8" t="s">
        <v>3258</v>
      </c>
      <c r="AV83" s="8" t="s">
        <v>133</v>
      </c>
      <c r="AW83" s="11">
        <v>197000</v>
      </c>
      <c r="AX83" s="9" t="s">
        <v>2748</v>
      </c>
    </row>
    <row r="84" spans="1:50" customFormat="1" ht="36" hidden="1" x14ac:dyDescent="0.25">
      <c r="A84" s="8" t="s">
        <v>104</v>
      </c>
      <c r="B84" s="8" t="s">
        <v>105</v>
      </c>
      <c r="C84" s="8" t="s">
        <v>106</v>
      </c>
      <c r="D84" s="8" t="s">
        <v>3259</v>
      </c>
      <c r="E84" s="8" t="s">
        <v>3260</v>
      </c>
      <c r="F84" s="8" t="s">
        <v>3261</v>
      </c>
      <c r="G84" s="9" t="s">
        <v>3262</v>
      </c>
      <c r="H84" s="9" t="str">
        <f>VLOOKUP(G84,[1]Arkusz2!A:B,2,FALSE)</f>
        <v>WND-RPZP.01.01.01-32-256/09</v>
      </c>
      <c r="I84" s="9" t="s">
        <v>916</v>
      </c>
      <c r="J84" s="9" t="s">
        <v>605</v>
      </c>
      <c r="K84" s="9" t="s">
        <v>606</v>
      </c>
      <c r="L84" s="9" t="s">
        <v>1636</v>
      </c>
      <c r="M84" s="9" t="s">
        <v>752</v>
      </c>
      <c r="N84" s="9" t="s">
        <v>606</v>
      </c>
      <c r="O84" s="8" t="s">
        <v>2104</v>
      </c>
      <c r="P84" s="9" t="s">
        <v>3244</v>
      </c>
      <c r="Q84" s="9" t="s">
        <v>752</v>
      </c>
      <c r="R84" s="9" t="s">
        <v>606</v>
      </c>
      <c r="S84" s="9" t="s">
        <v>3263</v>
      </c>
      <c r="T84" s="10">
        <v>263462.99</v>
      </c>
      <c r="U84" s="10">
        <v>236752.63</v>
      </c>
      <c r="V84" s="10">
        <v>142051.57</v>
      </c>
      <c r="W84" s="10">
        <v>120743.82</v>
      </c>
      <c r="X84" s="10">
        <v>94701.06</v>
      </c>
      <c r="Y84" s="10">
        <v>60</v>
      </c>
      <c r="Z84" s="8" t="s">
        <v>3264</v>
      </c>
      <c r="AA84" s="8" t="s">
        <v>119</v>
      </c>
      <c r="AB84" s="11">
        <v>263462.99</v>
      </c>
      <c r="AC84" s="11">
        <v>142051.57</v>
      </c>
      <c r="AD84" s="11">
        <v>121411.42</v>
      </c>
      <c r="AE84" s="11">
        <v>0</v>
      </c>
      <c r="AF84" s="8" t="s">
        <v>64</v>
      </c>
      <c r="AG84" s="8" t="s">
        <v>120</v>
      </c>
      <c r="AH84" s="8" t="s">
        <v>66</v>
      </c>
      <c r="AI84" s="8" t="s">
        <v>67</v>
      </c>
      <c r="AJ84" s="8" t="s">
        <v>1319</v>
      </c>
      <c r="AK84" s="8" t="s">
        <v>3265</v>
      </c>
      <c r="AL84" s="8" t="s">
        <v>3266</v>
      </c>
      <c r="AM84" s="8" t="s">
        <v>3267</v>
      </c>
      <c r="AN84" s="8" t="s">
        <v>72</v>
      </c>
      <c r="AO84" s="8" t="s">
        <v>2435</v>
      </c>
      <c r="AP84" s="8" t="s">
        <v>842</v>
      </c>
      <c r="AQ84" s="8" t="s">
        <v>157</v>
      </c>
      <c r="AR84" s="8" t="s">
        <v>3268</v>
      </c>
      <c r="AS84" s="8" t="s">
        <v>216</v>
      </c>
      <c r="AT84" s="8" t="s">
        <v>131</v>
      </c>
      <c r="AU84" s="8" t="s">
        <v>3269</v>
      </c>
      <c r="AV84" s="8" t="s">
        <v>133</v>
      </c>
      <c r="AW84" s="11">
        <v>263462.99</v>
      </c>
      <c r="AX84" s="9" t="s">
        <v>3270</v>
      </c>
    </row>
    <row r="85" spans="1:50" customFormat="1" ht="36" hidden="1" x14ac:dyDescent="0.25">
      <c r="A85" s="8" t="s">
        <v>104</v>
      </c>
      <c r="B85" s="8" t="s">
        <v>105</v>
      </c>
      <c r="C85" s="8" t="s">
        <v>106</v>
      </c>
      <c r="D85" s="8" t="s">
        <v>3336</v>
      </c>
      <c r="E85" s="8" t="s">
        <v>3337</v>
      </c>
      <c r="F85" s="8" t="s">
        <v>3338</v>
      </c>
      <c r="G85" s="9" t="s">
        <v>3339</v>
      </c>
      <c r="H85" s="9" t="str">
        <f>VLOOKUP(G85,[1]Arkusz2!A:B,2,FALSE)</f>
        <v>WND-RPZP.01.01.01-32-148/09</v>
      </c>
      <c r="I85" s="9" t="s">
        <v>1635</v>
      </c>
      <c r="J85" s="9" t="s">
        <v>605</v>
      </c>
      <c r="K85" s="9" t="s">
        <v>606</v>
      </c>
      <c r="L85" s="9" t="s">
        <v>1636</v>
      </c>
      <c r="M85" s="9" t="s">
        <v>752</v>
      </c>
      <c r="N85" s="9" t="s">
        <v>606</v>
      </c>
      <c r="O85" s="8" t="s">
        <v>3340</v>
      </c>
      <c r="P85" s="9" t="s">
        <v>1736</v>
      </c>
      <c r="Q85" s="9" t="s">
        <v>752</v>
      </c>
      <c r="R85" s="9" t="s">
        <v>606</v>
      </c>
      <c r="S85" s="9" t="s">
        <v>1132</v>
      </c>
      <c r="T85" s="10">
        <v>365390</v>
      </c>
      <c r="U85" s="10">
        <v>259500</v>
      </c>
      <c r="V85" s="10">
        <v>155700</v>
      </c>
      <c r="W85" s="10">
        <v>132345</v>
      </c>
      <c r="X85" s="10">
        <v>103800</v>
      </c>
      <c r="Y85" s="10">
        <v>60</v>
      </c>
      <c r="Z85" s="8" t="s">
        <v>3341</v>
      </c>
      <c r="AA85" s="8" t="s">
        <v>119</v>
      </c>
      <c r="AB85" s="11">
        <v>365390</v>
      </c>
      <c r="AC85" s="11">
        <v>155700</v>
      </c>
      <c r="AD85" s="11">
        <v>209690</v>
      </c>
      <c r="AE85" s="11">
        <v>0</v>
      </c>
      <c r="AF85" s="8" t="s">
        <v>64</v>
      </c>
      <c r="AG85" s="8" t="s">
        <v>120</v>
      </c>
      <c r="AH85" s="8" t="s">
        <v>66</v>
      </c>
      <c r="AI85" s="8" t="s">
        <v>67</v>
      </c>
      <c r="AJ85" s="8" t="s">
        <v>310</v>
      </c>
      <c r="AK85" s="8" t="s">
        <v>3342</v>
      </c>
      <c r="AL85" s="8" t="s">
        <v>3343</v>
      </c>
      <c r="AM85" s="8" t="s">
        <v>3344</v>
      </c>
      <c r="AN85" s="8" t="s">
        <v>72</v>
      </c>
      <c r="AO85" s="8" t="s">
        <v>3345</v>
      </c>
      <c r="AP85" s="8" t="s">
        <v>315</v>
      </c>
      <c r="AQ85" s="8" t="s">
        <v>333</v>
      </c>
      <c r="AR85" s="8" t="s">
        <v>3346</v>
      </c>
      <c r="AS85" s="8" t="s">
        <v>3347</v>
      </c>
      <c r="AT85" s="8" t="s">
        <v>131</v>
      </c>
      <c r="AU85" s="8" t="s">
        <v>3348</v>
      </c>
      <c r="AV85" s="8" t="s">
        <v>133</v>
      </c>
      <c r="AW85" s="11">
        <v>365390</v>
      </c>
      <c r="AX85" s="9" t="s">
        <v>1143</v>
      </c>
    </row>
    <row r="86" spans="1:50" customFormat="1" ht="48" hidden="1" x14ac:dyDescent="0.25">
      <c r="A86" s="8" t="s">
        <v>104</v>
      </c>
      <c r="B86" s="8" t="s">
        <v>105</v>
      </c>
      <c r="C86" s="8" t="s">
        <v>106</v>
      </c>
      <c r="D86" s="8" t="s">
        <v>3360</v>
      </c>
      <c r="E86" s="8" t="s">
        <v>3361</v>
      </c>
      <c r="F86" s="8" t="s">
        <v>3362</v>
      </c>
      <c r="G86" s="9" t="s">
        <v>3363</v>
      </c>
      <c r="H86" s="9" t="str">
        <f>VLOOKUP(G86,[1]Arkusz2!A:B,2,FALSE)</f>
        <v>WND-RPZP.01.01.01-32-066/09</v>
      </c>
      <c r="I86" s="9" t="s">
        <v>1346</v>
      </c>
      <c r="J86" s="9" t="s">
        <v>605</v>
      </c>
      <c r="K86" s="9" t="s">
        <v>606</v>
      </c>
      <c r="L86" s="9" t="s">
        <v>917</v>
      </c>
      <c r="M86" s="9" t="s">
        <v>752</v>
      </c>
      <c r="N86" s="9" t="s">
        <v>606</v>
      </c>
      <c r="O86" s="8" t="s">
        <v>3364</v>
      </c>
      <c r="P86" s="9" t="s">
        <v>3063</v>
      </c>
      <c r="Q86" s="9" t="s">
        <v>752</v>
      </c>
      <c r="R86" s="9" t="s">
        <v>606</v>
      </c>
      <c r="S86" s="9" t="s">
        <v>3150</v>
      </c>
      <c r="T86" s="10">
        <v>209000</v>
      </c>
      <c r="U86" s="10">
        <v>180750</v>
      </c>
      <c r="V86" s="10">
        <v>108450</v>
      </c>
      <c r="W86" s="10">
        <v>92182.5</v>
      </c>
      <c r="X86" s="10">
        <v>72300</v>
      </c>
      <c r="Y86" s="10">
        <v>60</v>
      </c>
      <c r="Z86" s="8" t="s">
        <v>3365</v>
      </c>
      <c r="AA86" s="8" t="s">
        <v>147</v>
      </c>
      <c r="AB86" s="11">
        <v>209000</v>
      </c>
      <c r="AC86" s="11">
        <v>108450</v>
      </c>
      <c r="AD86" s="11">
        <v>100550</v>
      </c>
      <c r="AE86" s="11">
        <v>0</v>
      </c>
      <c r="AF86" s="8" t="s">
        <v>64</v>
      </c>
      <c r="AG86" s="8" t="s">
        <v>120</v>
      </c>
      <c r="AH86" s="8" t="s">
        <v>66</v>
      </c>
      <c r="AI86" s="8" t="s">
        <v>67</v>
      </c>
      <c r="AJ86" s="8" t="s">
        <v>121</v>
      </c>
      <c r="AK86" s="8" t="s">
        <v>3366</v>
      </c>
      <c r="AL86" s="8" t="s">
        <v>3367</v>
      </c>
      <c r="AM86" s="8" t="s">
        <v>3368</v>
      </c>
      <c r="AN86" s="8" t="s">
        <v>3369</v>
      </c>
      <c r="AO86" s="8" t="s">
        <v>3196</v>
      </c>
      <c r="AP86" s="8" t="s">
        <v>3370</v>
      </c>
      <c r="AQ86" s="8" t="s">
        <v>157</v>
      </c>
      <c r="AR86" s="8" t="s">
        <v>3371</v>
      </c>
      <c r="AS86" s="8" t="s">
        <v>3372</v>
      </c>
      <c r="AT86" s="8" t="s">
        <v>1210</v>
      </c>
      <c r="AU86" s="8" t="s">
        <v>3373</v>
      </c>
      <c r="AV86" s="8" t="s">
        <v>133</v>
      </c>
      <c r="AW86" s="11">
        <v>209000</v>
      </c>
      <c r="AX86" s="9" t="s">
        <v>800</v>
      </c>
    </row>
    <row r="87" spans="1:50" customFormat="1" ht="48" hidden="1" x14ac:dyDescent="0.25">
      <c r="A87" s="8" t="s">
        <v>104</v>
      </c>
      <c r="B87" s="8" t="s">
        <v>105</v>
      </c>
      <c r="C87" s="8" t="s">
        <v>106</v>
      </c>
      <c r="D87" s="8" t="s">
        <v>3374</v>
      </c>
      <c r="E87" s="8" t="s">
        <v>3375</v>
      </c>
      <c r="F87" s="8" t="s">
        <v>3376</v>
      </c>
      <c r="G87" s="9" t="s">
        <v>3377</v>
      </c>
      <c r="H87" s="9" t="str">
        <f>VLOOKUP(G87,[1]Arkusz2!A:B,2,FALSE)</f>
        <v>WND-RPZP.01.01.01-32-106/09</v>
      </c>
      <c r="I87" s="9" t="s">
        <v>1824</v>
      </c>
      <c r="J87" s="9" t="s">
        <v>605</v>
      </c>
      <c r="K87" s="9" t="s">
        <v>606</v>
      </c>
      <c r="L87" s="9" t="s">
        <v>1124</v>
      </c>
      <c r="M87" s="9" t="s">
        <v>752</v>
      </c>
      <c r="N87" s="9" t="s">
        <v>606</v>
      </c>
      <c r="O87" s="8" t="s">
        <v>3378</v>
      </c>
      <c r="P87" s="9" t="s">
        <v>3063</v>
      </c>
      <c r="Q87" s="9" t="s">
        <v>752</v>
      </c>
      <c r="R87" s="9" t="s">
        <v>606</v>
      </c>
      <c r="S87" s="9" t="s">
        <v>2099</v>
      </c>
      <c r="T87" s="10">
        <v>122595.3</v>
      </c>
      <c r="U87" s="10">
        <v>95564.71</v>
      </c>
      <c r="V87" s="10">
        <v>57338.82</v>
      </c>
      <c r="W87" s="10">
        <v>48737.99</v>
      </c>
      <c r="X87" s="10">
        <v>38225.89</v>
      </c>
      <c r="Y87" s="10">
        <v>60</v>
      </c>
      <c r="Z87" s="8" t="s">
        <v>3379</v>
      </c>
      <c r="AA87" s="8" t="s">
        <v>147</v>
      </c>
      <c r="AB87" s="11">
        <v>122595.3</v>
      </c>
      <c r="AC87" s="11">
        <v>57338.82</v>
      </c>
      <c r="AD87" s="11">
        <v>65256.480000000003</v>
      </c>
      <c r="AE87" s="11">
        <v>0</v>
      </c>
      <c r="AF87" s="8" t="s">
        <v>64</v>
      </c>
      <c r="AG87" s="8" t="s">
        <v>120</v>
      </c>
      <c r="AH87" s="8" t="s">
        <v>66</v>
      </c>
      <c r="AI87" s="8" t="s">
        <v>67</v>
      </c>
      <c r="AJ87" s="8" t="s">
        <v>3380</v>
      </c>
      <c r="AK87" s="8" t="s">
        <v>3381</v>
      </c>
      <c r="AL87" s="8" t="s">
        <v>3382</v>
      </c>
      <c r="AM87" s="8" t="s">
        <v>1612</v>
      </c>
      <c r="AN87" s="8" t="s">
        <v>72</v>
      </c>
      <c r="AO87" s="8" t="s">
        <v>3383</v>
      </c>
      <c r="AP87" s="8" t="s">
        <v>128</v>
      </c>
      <c r="AQ87" s="8" t="s">
        <v>157</v>
      </c>
      <c r="AR87" s="8" t="s">
        <v>3384</v>
      </c>
      <c r="AS87" s="8" t="s">
        <v>3384</v>
      </c>
      <c r="AT87" s="8" t="s">
        <v>3385</v>
      </c>
      <c r="AU87" s="8" t="s">
        <v>3386</v>
      </c>
      <c r="AV87" s="8" t="s">
        <v>133</v>
      </c>
      <c r="AW87" s="11">
        <v>122595.3</v>
      </c>
      <c r="AX87" s="9" t="s">
        <v>2056</v>
      </c>
    </row>
    <row r="88" spans="1:50" customFormat="1" ht="48" hidden="1" x14ac:dyDescent="0.25">
      <c r="A88" s="8" t="s">
        <v>104</v>
      </c>
      <c r="B88" s="8" t="s">
        <v>105</v>
      </c>
      <c r="C88" s="8" t="s">
        <v>106</v>
      </c>
      <c r="D88" s="8" t="s">
        <v>3401</v>
      </c>
      <c r="E88" s="8" t="s">
        <v>3402</v>
      </c>
      <c r="F88" s="8" t="s">
        <v>3403</v>
      </c>
      <c r="G88" s="9" t="s">
        <v>3404</v>
      </c>
      <c r="H88" s="9" t="str">
        <f>VLOOKUP(G88,[1]Arkusz2!A:B,2,FALSE)</f>
        <v>WND-RPZP.01.01.01-32-347/09</v>
      </c>
      <c r="I88" s="9" t="s">
        <v>1346</v>
      </c>
      <c r="J88" s="9" t="s">
        <v>605</v>
      </c>
      <c r="K88" s="9" t="s">
        <v>606</v>
      </c>
      <c r="L88" s="9" t="s">
        <v>1636</v>
      </c>
      <c r="M88" s="9" t="s">
        <v>752</v>
      </c>
      <c r="N88" s="9" t="s">
        <v>606</v>
      </c>
      <c r="O88" s="8" t="s">
        <v>404</v>
      </c>
      <c r="P88" s="9" t="s">
        <v>3063</v>
      </c>
      <c r="Q88" s="9" t="s">
        <v>752</v>
      </c>
      <c r="R88" s="9" t="s">
        <v>606</v>
      </c>
      <c r="S88" s="9" t="s">
        <v>3405</v>
      </c>
      <c r="T88" s="10">
        <v>180000.01</v>
      </c>
      <c r="U88" s="10">
        <v>180000</v>
      </c>
      <c r="V88" s="10">
        <v>108000</v>
      </c>
      <c r="W88" s="10">
        <v>91799.99</v>
      </c>
      <c r="X88" s="10">
        <v>72000</v>
      </c>
      <c r="Y88" s="10">
        <v>60</v>
      </c>
      <c r="Z88" s="8" t="s">
        <v>3406</v>
      </c>
      <c r="AA88" s="8" t="s">
        <v>147</v>
      </c>
      <c r="AB88" s="11">
        <v>180000.01</v>
      </c>
      <c r="AC88" s="11">
        <v>108000</v>
      </c>
      <c r="AD88" s="11">
        <v>72000.009999999995</v>
      </c>
      <c r="AE88" s="11">
        <v>0</v>
      </c>
      <c r="AF88" s="8" t="s">
        <v>64</v>
      </c>
      <c r="AG88" s="8" t="s">
        <v>120</v>
      </c>
      <c r="AH88" s="8" t="s">
        <v>66</v>
      </c>
      <c r="AI88" s="8" t="s">
        <v>67</v>
      </c>
      <c r="AJ88" s="8" t="s">
        <v>121</v>
      </c>
      <c r="AK88" s="8" t="s">
        <v>3407</v>
      </c>
      <c r="AL88" s="8" t="s">
        <v>3408</v>
      </c>
      <c r="AM88" s="8" t="s">
        <v>3409</v>
      </c>
      <c r="AN88" s="8" t="s">
        <v>72</v>
      </c>
      <c r="AO88" s="8" t="s">
        <v>3410</v>
      </c>
      <c r="AP88" s="8" t="s">
        <v>74</v>
      </c>
      <c r="AQ88" s="8" t="s">
        <v>315</v>
      </c>
      <c r="AR88" s="8" t="s">
        <v>3411</v>
      </c>
      <c r="AS88" s="8" t="s">
        <v>216</v>
      </c>
      <c r="AT88" s="8" t="s">
        <v>131</v>
      </c>
      <c r="AU88" s="8" t="s">
        <v>3412</v>
      </c>
      <c r="AV88" s="8" t="s">
        <v>133</v>
      </c>
      <c r="AW88" s="11">
        <v>180000.01</v>
      </c>
      <c r="AX88" s="9" t="s">
        <v>3102</v>
      </c>
    </row>
    <row r="89" spans="1:50" customFormat="1" ht="48" hidden="1" x14ac:dyDescent="0.25">
      <c r="A89" s="8" t="s">
        <v>104</v>
      </c>
      <c r="B89" s="8" t="s">
        <v>105</v>
      </c>
      <c r="C89" s="8" t="s">
        <v>106</v>
      </c>
      <c r="D89" s="8" t="s">
        <v>3453</v>
      </c>
      <c r="E89" s="8" t="s">
        <v>3454</v>
      </c>
      <c r="F89" s="8" t="s">
        <v>3455</v>
      </c>
      <c r="G89" s="9" t="s">
        <v>3456</v>
      </c>
      <c r="H89" s="9" t="str">
        <f>VLOOKUP(G89,[1]Arkusz2!A:B,2,FALSE)</f>
        <v>WND-RPZP.01.01.01-32-127/09</v>
      </c>
      <c r="I89" s="9" t="s">
        <v>1346</v>
      </c>
      <c r="J89" s="9" t="s">
        <v>605</v>
      </c>
      <c r="K89" s="9" t="s">
        <v>606</v>
      </c>
      <c r="L89" s="9" t="s">
        <v>1071</v>
      </c>
      <c r="M89" s="9" t="s">
        <v>605</v>
      </c>
      <c r="N89" s="9" t="s">
        <v>606</v>
      </c>
      <c r="O89" s="8" t="s">
        <v>2494</v>
      </c>
      <c r="P89" s="9" t="s">
        <v>1827</v>
      </c>
      <c r="Q89" s="9" t="s">
        <v>752</v>
      </c>
      <c r="R89" s="9" t="s">
        <v>606</v>
      </c>
      <c r="S89" s="9" t="s">
        <v>751</v>
      </c>
      <c r="T89" s="10">
        <v>594644.56999999995</v>
      </c>
      <c r="U89" s="10">
        <v>477882.94</v>
      </c>
      <c r="V89" s="10">
        <v>286729.76</v>
      </c>
      <c r="W89" s="10">
        <v>243720.29</v>
      </c>
      <c r="X89" s="10">
        <v>191153.18</v>
      </c>
      <c r="Y89" s="10">
        <v>60</v>
      </c>
      <c r="Z89" s="8" t="s">
        <v>3457</v>
      </c>
      <c r="AA89" s="8" t="s">
        <v>119</v>
      </c>
      <c r="AB89" s="11">
        <v>594644.56999999995</v>
      </c>
      <c r="AC89" s="11">
        <v>286729.76</v>
      </c>
      <c r="AD89" s="11">
        <v>307914.81</v>
      </c>
      <c r="AE89" s="11">
        <v>0</v>
      </c>
      <c r="AF89" s="8" t="s">
        <v>64</v>
      </c>
      <c r="AG89" s="8" t="s">
        <v>120</v>
      </c>
      <c r="AH89" s="8" t="s">
        <v>66</v>
      </c>
      <c r="AI89" s="8" t="s">
        <v>67</v>
      </c>
      <c r="AJ89" s="8" t="s">
        <v>290</v>
      </c>
      <c r="AK89" s="8" t="s">
        <v>3458</v>
      </c>
      <c r="AL89" s="8" t="s">
        <v>3459</v>
      </c>
      <c r="AM89" s="8" t="s">
        <v>1596</v>
      </c>
      <c r="AN89" s="8" t="s">
        <v>1597</v>
      </c>
      <c r="AO89" s="8" t="s">
        <v>295</v>
      </c>
      <c r="AP89" s="8" t="s">
        <v>213</v>
      </c>
      <c r="AQ89" s="8" t="s">
        <v>3460</v>
      </c>
      <c r="AR89" s="8" t="s">
        <v>3461</v>
      </c>
      <c r="AS89" s="8" t="s">
        <v>3461</v>
      </c>
      <c r="AT89" s="8" t="s">
        <v>131</v>
      </c>
      <c r="AU89" s="8" t="s">
        <v>3462</v>
      </c>
      <c r="AV89" s="8" t="s">
        <v>133</v>
      </c>
      <c r="AW89" s="11">
        <v>594644.56999999995</v>
      </c>
      <c r="AX89" s="9" t="s">
        <v>1783</v>
      </c>
    </row>
    <row r="90" spans="1:50" customFormat="1" ht="48" hidden="1" x14ac:dyDescent="0.25">
      <c r="A90" s="8" t="s">
        <v>104</v>
      </c>
      <c r="B90" s="8" t="s">
        <v>105</v>
      </c>
      <c r="C90" s="8" t="s">
        <v>106</v>
      </c>
      <c r="D90" s="8" t="s">
        <v>3463</v>
      </c>
      <c r="E90" s="8" t="s">
        <v>3464</v>
      </c>
      <c r="F90" s="8" t="s">
        <v>3465</v>
      </c>
      <c r="G90" s="9" t="s">
        <v>3466</v>
      </c>
      <c r="H90" s="9" t="str">
        <f>VLOOKUP(G90,[1]Arkusz2!A:B,2,FALSE)</f>
        <v>WND-RPZP.01.01.01-32-121/09</v>
      </c>
      <c r="I90" s="9" t="s">
        <v>1824</v>
      </c>
      <c r="J90" s="9" t="s">
        <v>605</v>
      </c>
      <c r="K90" s="9" t="s">
        <v>606</v>
      </c>
      <c r="L90" s="9" t="s">
        <v>1124</v>
      </c>
      <c r="M90" s="9" t="s">
        <v>752</v>
      </c>
      <c r="N90" s="9" t="s">
        <v>606</v>
      </c>
      <c r="O90" s="8" t="s">
        <v>2482</v>
      </c>
      <c r="P90" s="9" t="s">
        <v>1827</v>
      </c>
      <c r="Q90" s="9" t="s">
        <v>752</v>
      </c>
      <c r="R90" s="9" t="s">
        <v>606</v>
      </c>
      <c r="S90" s="9" t="s">
        <v>3467</v>
      </c>
      <c r="T90" s="10">
        <v>190174.42</v>
      </c>
      <c r="U90" s="10">
        <v>153736.20000000001</v>
      </c>
      <c r="V90" s="10">
        <v>92241.71</v>
      </c>
      <c r="W90" s="10">
        <v>78405.45</v>
      </c>
      <c r="X90" s="10">
        <v>61494.49</v>
      </c>
      <c r="Y90" s="10">
        <v>60</v>
      </c>
      <c r="Z90" s="8" t="s">
        <v>3468</v>
      </c>
      <c r="AA90" s="8" t="s">
        <v>147</v>
      </c>
      <c r="AB90" s="11">
        <v>190174.42</v>
      </c>
      <c r="AC90" s="11">
        <v>92241.71</v>
      </c>
      <c r="AD90" s="11">
        <v>97932.71</v>
      </c>
      <c r="AE90" s="11">
        <v>0</v>
      </c>
      <c r="AF90" s="8" t="s">
        <v>64</v>
      </c>
      <c r="AG90" s="8" t="s">
        <v>120</v>
      </c>
      <c r="AH90" s="8" t="s">
        <v>66</v>
      </c>
      <c r="AI90" s="8" t="s">
        <v>67</v>
      </c>
      <c r="AJ90" s="8" t="s">
        <v>290</v>
      </c>
      <c r="AK90" s="8" t="s">
        <v>3469</v>
      </c>
      <c r="AL90" s="8" t="s">
        <v>3470</v>
      </c>
      <c r="AM90" s="8" t="s">
        <v>3471</v>
      </c>
      <c r="AN90" s="8" t="s">
        <v>72</v>
      </c>
      <c r="AO90" s="8" t="s">
        <v>3472</v>
      </c>
      <c r="AP90" s="8" t="s">
        <v>333</v>
      </c>
      <c r="AQ90" s="8" t="s">
        <v>128</v>
      </c>
      <c r="AR90" s="8" t="s">
        <v>3473</v>
      </c>
      <c r="AS90" s="8" t="s">
        <v>3474</v>
      </c>
      <c r="AT90" s="8" t="s">
        <v>131</v>
      </c>
      <c r="AU90" s="8" t="s">
        <v>3475</v>
      </c>
      <c r="AV90" s="8" t="s">
        <v>133</v>
      </c>
      <c r="AW90" s="11">
        <v>190174.42</v>
      </c>
      <c r="AX90" s="9" t="s">
        <v>3476</v>
      </c>
    </row>
    <row r="91" spans="1:50" customFormat="1" ht="36" hidden="1" x14ac:dyDescent="0.25">
      <c r="A91" s="8" t="s">
        <v>104</v>
      </c>
      <c r="B91" s="8" t="s">
        <v>105</v>
      </c>
      <c r="C91" s="8" t="s">
        <v>106</v>
      </c>
      <c r="D91" s="8" t="s">
        <v>3477</v>
      </c>
      <c r="E91" s="8" t="s">
        <v>3478</v>
      </c>
      <c r="F91" s="8" t="s">
        <v>3479</v>
      </c>
      <c r="G91" s="9" t="s">
        <v>3480</v>
      </c>
      <c r="H91" s="9" t="str">
        <f>VLOOKUP(G91,[1]Arkusz2!A:B,2,FALSE)</f>
        <v>WND-RPZP.01.01.01-32-275/09</v>
      </c>
      <c r="I91" s="9" t="s">
        <v>1824</v>
      </c>
      <c r="J91" s="9" t="s">
        <v>605</v>
      </c>
      <c r="K91" s="9" t="s">
        <v>606</v>
      </c>
      <c r="L91" s="9" t="s">
        <v>1124</v>
      </c>
      <c r="M91" s="9" t="s">
        <v>752</v>
      </c>
      <c r="N91" s="9" t="s">
        <v>606</v>
      </c>
      <c r="O91" s="8" t="s">
        <v>3481</v>
      </c>
      <c r="P91" s="9" t="s">
        <v>1827</v>
      </c>
      <c r="Q91" s="9" t="s">
        <v>752</v>
      </c>
      <c r="R91" s="9" t="s">
        <v>606</v>
      </c>
      <c r="S91" s="9" t="s">
        <v>3069</v>
      </c>
      <c r="T91" s="10">
        <v>147499.57</v>
      </c>
      <c r="U91" s="10">
        <v>113969.37</v>
      </c>
      <c r="V91" s="10">
        <v>68381.62</v>
      </c>
      <c r="W91" s="10">
        <v>58124.37</v>
      </c>
      <c r="X91" s="10">
        <v>45587.75</v>
      </c>
      <c r="Y91" s="10">
        <v>60</v>
      </c>
      <c r="Z91" s="8" t="s">
        <v>3482</v>
      </c>
      <c r="AA91" s="8" t="s">
        <v>147</v>
      </c>
      <c r="AB91" s="11">
        <v>147499.57</v>
      </c>
      <c r="AC91" s="11">
        <v>68381.62</v>
      </c>
      <c r="AD91" s="11">
        <v>79117.95</v>
      </c>
      <c r="AE91" s="11">
        <v>0</v>
      </c>
      <c r="AF91" s="8" t="s">
        <v>64</v>
      </c>
      <c r="AG91" s="8" t="s">
        <v>120</v>
      </c>
      <c r="AH91" s="8" t="s">
        <v>66</v>
      </c>
      <c r="AI91" s="8" t="s">
        <v>67</v>
      </c>
      <c r="AJ91" s="8" t="s">
        <v>1134</v>
      </c>
      <c r="AK91" s="8" t="s">
        <v>3483</v>
      </c>
      <c r="AL91" s="8" t="s">
        <v>3484</v>
      </c>
      <c r="AM91" s="8" t="s">
        <v>804</v>
      </c>
      <c r="AN91" s="8" t="s">
        <v>558</v>
      </c>
      <c r="AO91" s="8" t="s">
        <v>3485</v>
      </c>
      <c r="AP91" s="8" t="s">
        <v>842</v>
      </c>
      <c r="AQ91" s="8" t="s">
        <v>128</v>
      </c>
      <c r="AR91" s="8" t="s">
        <v>3486</v>
      </c>
      <c r="AS91" s="8" t="s">
        <v>3487</v>
      </c>
      <c r="AT91" s="8" t="s">
        <v>131</v>
      </c>
      <c r="AU91" s="8" t="s">
        <v>3488</v>
      </c>
      <c r="AV91" s="8" t="s">
        <v>133</v>
      </c>
      <c r="AW91" s="11">
        <v>147499.57</v>
      </c>
      <c r="AX91" s="9" t="s">
        <v>134</v>
      </c>
    </row>
    <row r="92" spans="1:50" customFormat="1" ht="48" hidden="1" x14ac:dyDescent="0.25">
      <c r="A92" s="8" t="s">
        <v>104</v>
      </c>
      <c r="B92" s="8" t="s">
        <v>105</v>
      </c>
      <c r="C92" s="8" t="s">
        <v>106</v>
      </c>
      <c r="D92" s="8" t="s">
        <v>3489</v>
      </c>
      <c r="E92" s="8" t="s">
        <v>3490</v>
      </c>
      <c r="F92" s="8" t="s">
        <v>3491</v>
      </c>
      <c r="G92" s="9" t="s">
        <v>3492</v>
      </c>
      <c r="H92" s="9" t="str">
        <f>VLOOKUP(G92,[1]Arkusz2!A:B,2,FALSE)</f>
        <v>WND-RPZP.01.01.01-32-216/09</v>
      </c>
      <c r="I92" s="9" t="s">
        <v>1346</v>
      </c>
      <c r="J92" s="9" t="s">
        <v>605</v>
      </c>
      <c r="K92" s="9" t="s">
        <v>606</v>
      </c>
      <c r="L92" s="9" t="s">
        <v>1636</v>
      </c>
      <c r="M92" s="9" t="s">
        <v>752</v>
      </c>
      <c r="N92" s="9" t="s">
        <v>606</v>
      </c>
      <c r="O92" s="8" t="s">
        <v>2089</v>
      </c>
      <c r="P92" s="9" t="s">
        <v>1827</v>
      </c>
      <c r="Q92" s="9" t="s">
        <v>752</v>
      </c>
      <c r="R92" s="9" t="s">
        <v>606</v>
      </c>
      <c r="S92" s="9" t="s">
        <v>1124</v>
      </c>
      <c r="T92" s="10">
        <v>198697.46</v>
      </c>
      <c r="U92" s="10">
        <v>162866.76</v>
      </c>
      <c r="V92" s="10">
        <v>97720.05</v>
      </c>
      <c r="W92" s="10">
        <v>83062.039999999994</v>
      </c>
      <c r="X92" s="10">
        <v>65146.71</v>
      </c>
      <c r="Y92" s="10">
        <v>60</v>
      </c>
      <c r="Z92" s="8" t="s">
        <v>3493</v>
      </c>
      <c r="AA92" s="8" t="s">
        <v>147</v>
      </c>
      <c r="AB92" s="11">
        <v>198697.46</v>
      </c>
      <c r="AC92" s="11">
        <v>97720.05</v>
      </c>
      <c r="AD92" s="11">
        <v>100977.41</v>
      </c>
      <c r="AE92" s="11">
        <v>0</v>
      </c>
      <c r="AF92" s="8" t="s">
        <v>64</v>
      </c>
      <c r="AG92" s="8" t="s">
        <v>120</v>
      </c>
      <c r="AH92" s="8" t="s">
        <v>66</v>
      </c>
      <c r="AI92" s="8" t="s">
        <v>67</v>
      </c>
      <c r="AJ92" s="8" t="s">
        <v>290</v>
      </c>
      <c r="AK92" s="8" t="s">
        <v>3494</v>
      </c>
      <c r="AL92" s="8" t="s">
        <v>3495</v>
      </c>
      <c r="AM92" s="8" t="s">
        <v>3496</v>
      </c>
      <c r="AN92" s="8" t="s">
        <v>72</v>
      </c>
      <c r="AO92" s="8" t="s">
        <v>3497</v>
      </c>
      <c r="AP92" s="8" t="s">
        <v>3498</v>
      </c>
      <c r="AQ92" s="8" t="s">
        <v>157</v>
      </c>
      <c r="AR92" s="8" t="s">
        <v>3499</v>
      </c>
      <c r="AS92" s="8" t="s">
        <v>3500</v>
      </c>
      <c r="AT92" s="8" t="s">
        <v>217</v>
      </c>
      <c r="AU92" s="8" t="s">
        <v>3501</v>
      </c>
      <c r="AV92" s="8" t="s">
        <v>133</v>
      </c>
      <c r="AW92" s="11">
        <v>198697.46</v>
      </c>
      <c r="AX92" s="9" t="s">
        <v>1783</v>
      </c>
    </row>
    <row r="93" spans="1:50" customFormat="1" ht="48" hidden="1" x14ac:dyDescent="0.25">
      <c r="A93" s="8" t="s">
        <v>104</v>
      </c>
      <c r="B93" s="8" t="s">
        <v>105</v>
      </c>
      <c r="C93" s="8" t="s">
        <v>106</v>
      </c>
      <c r="D93" s="8" t="s">
        <v>3502</v>
      </c>
      <c r="E93" s="8" t="s">
        <v>3503</v>
      </c>
      <c r="F93" s="8" t="s">
        <v>3504</v>
      </c>
      <c r="G93" s="9" t="s">
        <v>3505</v>
      </c>
      <c r="H93" s="9" t="str">
        <f>VLOOKUP(G93,[1]Arkusz2!A:B,2,FALSE)</f>
        <v>WND-RPZP.01.01.01-32-356/09</v>
      </c>
      <c r="I93" s="9" t="s">
        <v>1346</v>
      </c>
      <c r="J93" s="9" t="s">
        <v>605</v>
      </c>
      <c r="K93" s="9" t="s">
        <v>606</v>
      </c>
      <c r="L93" s="9" t="s">
        <v>1636</v>
      </c>
      <c r="M93" s="9" t="s">
        <v>752</v>
      </c>
      <c r="N93" s="9" t="s">
        <v>606</v>
      </c>
      <c r="O93" s="8" t="s">
        <v>552</v>
      </c>
      <c r="P93" s="9" t="s">
        <v>1827</v>
      </c>
      <c r="Q93" s="9" t="s">
        <v>752</v>
      </c>
      <c r="R93" s="9" t="s">
        <v>606</v>
      </c>
      <c r="S93" s="9" t="s">
        <v>621</v>
      </c>
      <c r="T93" s="10">
        <v>30000</v>
      </c>
      <c r="U93" s="10">
        <v>30000</v>
      </c>
      <c r="V93" s="10">
        <v>18000</v>
      </c>
      <c r="W93" s="10">
        <v>15300</v>
      </c>
      <c r="X93" s="10">
        <v>12000</v>
      </c>
      <c r="Y93" s="10">
        <v>60</v>
      </c>
      <c r="Z93" s="8" t="s">
        <v>3506</v>
      </c>
      <c r="AA93" s="8" t="s">
        <v>147</v>
      </c>
      <c r="AB93" s="11">
        <v>30000</v>
      </c>
      <c r="AC93" s="11">
        <v>18000</v>
      </c>
      <c r="AD93" s="11">
        <v>12000</v>
      </c>
      <c r="AE93" s="11">
        <v>0</v>
      </c>
      <c r="AF93" s="8" t="s">
        <v>64</v>
      </c>
      <c r="AG93" s="8" t="s">
        <v>120</v>
      </c>
      <c r="AH93" s="8" t="s">
        <v>66</v>
      </c>
      <c r="AI93" s="8" t="s">
        <v>67</v>
      </c>
      <c r="AJ93" s="8" t="s">
        <v>121</v>
      </c>
      <c r="AK93" s="8" t="s">
        <v>3507</v>
      </c>
      <c r="AL93" s="8" t="s">
        <v>3508</v>
      </c>
      <c r="AM93" s="8" t="s">
        <v>3509</v>
      </c>
      <c r="AN93" s="8" t="s">
        <v>72</v>
      </c>
      <c r="AO93" s="8" t="s">
        <v>3510</v>
      </c>
      <c r="AP93" s="8" t="s">
        <v>3511</v>
      </c>
      <c r="AQ93" s="8" t="s">
        <v>157</v>
      </c>
      <c r="AR93" s="8" t="s">
        <v>3512</v>
      </c>
      <c r="AS93" s="8" t="s">
        <v>3513</v>
      </c>
      <c r="AT93" s="8" t="s">
        <v>131</v>
      </c>
      <c r="AU93" s="8" t="s">
        <v>3514</v>
      </c>
      <c r="AV93" s="8" t="s">
        <v>133</v>
      </c>
      <c r="AW93" s="11">
        <v>30000</v>
      </c>
      <c r="AX93" s="9" t="s">
        <v>1783</v>
      </c>
    </row>
    <row r="94" spans="1:50" customFormat="1" ht="36" hidden="1" x14ac:dyDescent="0.25">
      <c r="A94" s="8" t="s">
        <v>104</v>
      </c>
      <c r="B94" s="8" t="s">
        <v>105</v>
      </c>
      <c r="C94" s="8" t="s">
        <v>106</v>
      </c>
      <c r="D94" s="8" t="s">
        <v>3515</v>
      </c>
      <c r="E94" s="8" t="s">
        <v>3516</v>
      </c>
      <c r="F94" s="8" t="s">
        <v>3517</v>
      </c>
      <c r="G94" s="9" t="s">
        <v>3518</v>
      </c>
      <c r="H94" s="9" t="str">
        <f>VLOOKUP(G94,[1]Arkusz2!A:B,2,FALSE)</f>
        <v>WND-RPZP.01.01.01-32-118/09</v>
      </c>
      <c r="I94" s="9" t="s">
        <v>1635</v>
      </c>
      <c r="J94" s="9" t="s">
        <v>605</v>
      </c>
      <c r="K94" s="9" t="s">
        <v>606</v>
      </c>
      <c r="L94" s="9" t="s">
        <v>1636</v>
      </c>
      <c r="M94" s="9" t="s">
        <v>752</v>
      </c>
      <c r="N94" s="9" t="s">
        <v>606</v>
      </c>
      <c r="O94" s="8" t="s">
        <v>1900</v>
      </c>
      <c r="P94" s="9" t="s">
        <v>1827</v>
      </c>
      <c r="Q94" s="9" t="s">
        <v>752</v>
      </c>
      <c r="R94" s="9" t="s">
        <v>606</v>
      </c>
      <c r="S94" s="9" t="s">
        <v>2216</v>
      </c>
      <c r="T94" s="10">
        <v>188318.96</v>
      </c>
      <c r="U94" s="10">
        <v>154359.79999999999</v>
      </c>
      <c r="V94" s="10">
        <v>92615.88</v>
      </c>
      <c r="W94" s="10">
        <v>78723.490000000005</v>
      </c>
      <c r="X94" s="10">
        <v>61743.92</v>
      </c>
      <c r="Y94" s="10">
        <v>60</v>
      </c>
      <c r="Z94" s="8" t="s">
        <v>3519</v>
      </c>
      <c r="AA94" s="8" t="s">
        <v>119</v>
      </c>
      <c r="AB94" s="11">
        <v>188318.96</v>
      </c>
      <c r="AC94" s="11">
        <v>92615.88</v>
      </c>
      <c r="AD94" s="11">
        <v>95703.08</v>
      </c>
      <c r="AE94" s="11">
        <v>0</v>
      </c>
      <c r="AF94" s="8" t="s">
        <v>64</v>
      </c>
      <c r="AG94" s="8" t="s">
        <v>120</v>
      </c>
      <c r="AH94" s="8" t="s">
        <v>66</v>
      </c>
      <c r="AI94" s="8" t="s">
        <v>67</v>
      </c>
      <c r="AJ94" s="8" t="s">
        <v>190</v>
      </c>
      <c r="AK94" s="8" t="s">
        <v>3520</v>
      </c>
      <c r="AL94" s="8" t="s">
        <v>3521</v>
      </c>
      <c r="AM94" s="8" t="s">
        <v>3522</v>
      </c>
      <c r="AN94" s="8" t="s">
        <v>72</v>
      </c>
      <c r="AO94" s="8" t="s">
        <v>3523</v>
      </c>
      <c r="AP94" s="8" t="s">
        <v>278</v>
      </c>
      <c r="AQ94" s="8" t="s">
        <v>3524</v>
      </c>
      <c r="AR94" s="8" t="s">
        <v>3525</v>
      </c>
      <c r="AS94" s="8" t="s">
        <v>3526</v>
      </c>
      <c r="AT94" s="8" t="s">
        <v>131</v>
      </c>
      <c r="AU94" s="8" t="s">
        <v>3527</v>
      </c>
      <c r="AV94" s="8" t="s">
        <v>133</v>
      </c>
      <c r="AW94" s="11">
        <v>188318.96</v>
      </c>
      <c r="AX94" s="9" t="s">
        <v>2725</v>
      </c>
    </row>
    <row r="95" spans="1:50" customFormat="1" ht="48" hidden="1" x14ac:dyDescent="0.25">
      <c r="A95" s="8" t="s">
        <v>104</v>
      </c>
      <c r="B95" s="8" t="s">
        <v>105</v>
      </c>
      <c r="C95" s="8" t="s">
        <v>106</v>
      </c>
      <c r="D95" s="8" t="s">
        <v>3528</v>
      </c>
      <c r="E95" s="8" t="s">
        <v>3529</v>
      </c>
      <c r="F95" s="8" t="s">
        <v>3530</v>
      </c>
      <c r="G95" s="9" t="s">
        <v>3531</v>
      </c>
      <c r="H95" s="9" t="str">
        <f>VLOOKUP(G95,[1]Arkusz2!A:B,2,FALSE)</f>
        <v>WND-RPZP.01.01.01-32-329/09</v>
      </c>
      <c r="I95" s="9" t="s">
        <v>1346</v>
      </c>
      <c r="J95" s="9" t="s">
        <v>605</v>
      </c>
      <c r="K95" s="9" t="s">
        <v>606</v>
      </c>
      <c r="L95" s="9" t="s">
        <v>1636</v>
      </c>
      <c r="M95" s="9" t="s">
        <v>752</v>
      </c>
      <c r="N95" s="9" t="s">
        <v>606</v>
      </c>
      <c r="O95" s="8" t="s">
        <v>552</v>
      </c>
      <c r="P95" s="9" t="s">
        <v>1827</v>
      </c>
      <c r="Q95" s="9" t="s">
        <v>752</v>
      </c>
      <c r="R95" s="9" t="s">
        <v>606</v>
      </c>
      <c r="S95" s="9" t="s">
        <v>1929</v>
      </c>
      <c r="T95" s="10">
        <v>130226.9</v>
      </c>
      <c r="U95" s="10">
        <v>130226.9</v>
      </c>
      <c r="V95" s="10">
        <v>78136.14</v>
      </c>
      <c r="W95" s="10">
        <v>66415.710000000006</v>
      </c>
      <c r="X95" s="10">
        <v>52090.76</v>
      </c>
      <c r="Y95" s="10">
        <v>60</v>
      </c>
      <c r="Z95" s="8" t="s">
        <v>3532</v>
      </c>
      <c r="AA95" s="8" t="s">
        <v>147</v>
      </c>
      <c r="AB95" s="11">
        <v>130226.9</v>
      </c>
      <c r="AC95" s="11">
        <v>78136.14</v>
      </c>
      <c r="AD95" s="11">
        <v>52090.76</v>
      </c>
      <c r="AE95" s="11">
        <v>0</v>
      </c>
      <c r="AF95" s="8" t="s">
        <v>64</v>
      </c>
      <c r="AG95" s="8" t="s">
        <v>120</v>
      </c>
      <c r="AH95" s="8" t="s">
        <v>66</v>
      </c>
      <c r="AI95" s="8" t="s">
        <v>67</v>
      </c>
      <c r="AJ95" s="8" t="s">
        <v>121</v>
      </c>
      <c r="AK95" s="8" t="s">
        <v>3533</v>
      </c>
      <c r="AL95" s="8" t="s">
        <v>3534</v>
      </c>
      <c r="AM95" s="8" t="s">
        <v>3535</v>
      </c>
      <c r="AN95" s="8" t="s">
        <v>72</v>
      </c>
      <c r="AO95" s="8" t="s">
        <v>1438</v>
      </c>
      <c r="AP95" s="8" t="s">
        <v>3536</v>
      </c>
      <c r="AQ95" s="8" t="s">
        <v>128</v>
      </c>
      <c r="AR95" s="8" t="s">
        <v>3537</v>
      </c>
      <c r="AS95" s="8" t="s">
        <v>3513</v>
      </c>
      <c r="AT95" s="8" t="s">
        <v>131</v>
      </c>
      <c r="AU95" s="8" t="s">
        <v>3538</v>
      </c>
      <c r="AV95" s="8" t="s">
        <v>133</v>
      </c>
      <c r="AW95" s="11">
        <v>130226.9</v>
      </c>
      <c r="AX95" s="9" t="s">
        <v>1937</v>
      </c>
    </row>
    <row r="96" spans="1:50" customFormat="1" ht="48" hidden="1" x14ac:dyDescent="0.25">
      <c r="A96" s="8" t="s">
        <v>104</v>
      </c>
      <c r="B96" s="8" t="s">
        <v>105</v>
      </c>
      <c r="C96" s="8" t="s">
        <v>106</v>
      </c>
      <c r="D96" s="8" t="s">
        <v>3539</v>
      </c>
      <c r="E96" s="8" t="s">
        <v>3540</v>
      </c>
      <c r="F96" s="8" t="s">
        <v>3541</v>
      </c>
      <c r="G96" s="9" t="s">
        <v>3542</v>
      </c>
      <c r="H96" s="9" t="str">
        <f>VLOOKUP(G96,[1]Arkusz2!A:B,2,FALSE)</f>
        <v>WND-RPZP.01.01.01-32-159/09</v>
      </c>
      <c r="I96" s="9" t="s">
        <v>2370</v>
      </c>
      <c r="J96" s="9" t="s">
        <v>605</v>
      </c>
      <c r="K96" s="9" t="s">
        <v>606</v>
      </c>
      <c r="L96" s="9" t="s">
        <v>1636</v>
      </c>
      <c r="M96" s="9" t="s">
        <v>752</v>
      </c>
      <c r="N96" s="9" t="s">
        <v>606</v>
      </c>
      <c r="O96" s="8" t="s">
        <v>2146</v>
      </c>
      <c r="P96" s="9" t="s">
        <v>1827</v>
      </c>
      <c r="Q96" s="9" t="s">
        <v>752</v>
      </c>
      <c r="R96" s="9" t="s">
        <v>606</v>
      </c>
      <c r="S96" s="9" t="s">
        <v>3543</v>
      </c>
      <c r="T96" s="10">
        <v>1625040</v>
      </c>
      <c r="U96" s="10">
        <v>1264106</v>
      </c>
      <c r="V96" s="10">
        <v>758463.6</v>
      </c>
      <c r="W96" s="10">
        <v>644694.06000000006</v>
      </c>
      <c r="X96" s="10">
        <v>505642.4</v>
      </c>
      <c r="Y96" s="10">
        <v>60</v>
      </c>
      <c r="Z96" s="8" t="s">
        <v>3544</v>
      </c>
      <c r="AA96" s="8" t="s">
        <v>119</v>
      </c>
      <c r="AB96" s="11">
        <v>1625040</v>
      </c>
      <c r="AC96" s="11">
        <v>758463.6</v>
      </c>
      <c r="AD96" s="11">
        <v>866576.4</v>
      </c>
      <c r="AE96" s="11">
        <v>0</v>
      </c>
      <c r="AF96" s="8" t="s">
        <v>64</v>
      </c>
      <c r="AG96" s="8" t="s">
        <v>120</v>
      </c>
      <c r="AH96" s="8" t="s">
        <v>66</v>
      </c>
      <c r="AI96" s="8" t="s">
        <v>149</v>
      </c>
      <c r="AJ96" s="8" t="s">
        <v>190</v>
      </c>
      <c r="AK96" s="8" t="s">
        <v>3545</v>
      </c>
      <c r="AL96" s="8" t="s">
        <v>3546</v>
      </c>
      <c r="AM96" s="8" t="s">
        <v>275</v>
      </c>
      <c r="AN96" s="8" t="s">
        <v>276</v>
      </c>
      <c r="AO96" s="8" t="s">
        <v>3547</v>
      </c>
      <c r="AP96" s="8" t="s">
        <v>484</v>
      </c>
      <c r="AQ96" s="8" t="s">
        <v>157</v>
      </c>
      <c r="AR96" s="8" t="s">
        <v>3548</v>
      </c>
      <c r="AS96" s="8" t="s">
        <v>3548</v>
      </c>
      <c r="AT96" s="8" t="s">
        <v>131</v>
      </c>
      <c r="AU96" s="8" t="s">
        <v>3549</v>
      </c>
      <c r="AV96" s="8" t="s">
        <v>133</v>
      </c>
      <c r="AW96" s="11">
        <v>1625040</v>
      </c>
      <c r="AX96" s="9" t="s">
        <v>3550</v>
      </c>
    </row>
    <row r="97" spans="1:50" customFormat="1" ht="36" hidden="1" x14ac:dyDescent="0.25">
      <c r="A97" s="8" t="s">
        <v>104</v>
      </c>
      <c r="B97" s="8" t="s">
        <v>105</v>
      </c>
      <c r="C97" s="8" t="s">
        <v>106</v>
      </c>
      <c r="D97" s="8" t="s">
        <v>3551</v>
      </c>
      <c r="E97" s="8" t="s">
        <v>3552</v>
      </c>
      <c r="F97" s="8" t="s">
        <v>3553</v>
      </c>
      <c r="G97" s="9" t="s">
        <v>3554</v>
      </c>
      <c r="H97" s="9" t="str">
        <f>VLOOKUP(G97,[1]Arkusz2!A:B,2,FALSE)</f>
        <v>WND-RPZP.01.01.01-32-293/09</v>
      </c>
      <c r="I97" s="9" t="s">
        <v>1635</v>
      </c>
      <c r="J97" s="9" t="s">
        <v>605</v>
      </c>
      <c r="K97" s="9" t="s">
        <v>606</v>
      </c>
      <c r="L97" s="9" t="s">
        <v>1636</v>
      </c>
      <c r="M97" s="9" t="s">
        <v>752</v>
      </c>
      <c r="N97" s="9" t="s">
        <v>606</v>
      </c>
      <c r="O97" s="8" t="s">
        <v>1825</v>
      </c>
      <c r="P97" s="9" t="s">
        <v>1827</v>
      </c>
      <c r="Q97" s="9" t="s">
        <v>752</v>
      </c>
      <c r="R97" s="9" t="s">
        <v>606</v>
      </c>
      <c r="S97" s="9" t="s">
        <v>920</v>
      </c>
      <c r="T97" s="10">
        <v>546380.18000000005</v>
      </c>
      <c r="U97" s="10">
        <v>447781</v>
      </c>
      <c r="V97" s="10">
        <v>268668.59000000003</v>
      </c>
      <c r="W97" s="10">
        <v>228368.3</v>
      </c>
      <c r="X97" s="10">
        <v>179112.41</v>
      </c>
      <c r="Y97" s="10">
        <v>60</v>
      </c>
      <c r="Z97" s="8" t="s">
        <v>3555</v>
      </c>
      <c r="AA97" s="8" t="s">
        <v>119</v>
      </c>
      <c r="AB97" s="11">
        <v>546380.18000000005</v>
      </c>
      <c r="AC97" s="11">
        <v>268668.59000000003</v>
      </c>
      <c r="AD97" s="11">
        <v>277711.59000000003</v>
      </c>
      <c r="AE97" s="11">
        <v>0</v>
      </c>
      <c r="AF97" s="8" t="s">
        <v>64</v>
      </c>
      <c r="AG97" s="8" t="s">
        <v>120</v>
      </c>
      <c r="AH97" s="8" t="s">
        <v>66</v>
      </c>
      <c r="AI97" s="8" t="s">
        <v>67</v>
      </c>
      <c r="AJ97" s="8" t="s">
        <v>1134</v>
      </c>
      <c r="AK97" s="8" t="s">
        <v>3556</v>
      </c>
      <c r="AL97" s="8" t="s">
        <v>3557</v>
      </c>
      <c r="AM97" s="8" t="s">
        <v>3558</v>
      </c>
      <c r="AN97" s="8" t="s">
        <v>125</v>
      </c>
      <c r="AO97" s="8" t="s">
        <v>3559</v>
      </c>
      <c r="AP97" s="8" t="s">
        <v>3560</v>
      </c>
      <c r="AQ97" s="8" t="s">
        <v>157</v>
      </c>
      <c r="AR97" s="8" t="s">
        <v>3561</v>
      </c>
      <c r="AS97" s="8" t="s">
        <v>1354</v>
      </c>
      <c r="AT97" s="8" t="s">
        <v>131</v>
      </c>
      <c r="AU97" s="8" t="s">
        <v>3562</v>
      </c>
      <c r="AV97" s="8" t="s">
        <v>133</v>
      </c>
      <c r="AW97" s="11">
        <v>546380.18000000005</v>
      </c>
      <c r="AX97" s="9" t="s">
        <v>928</v>
      </c>
    </row>
    <row r="98" spans="1:50" customFormat="1" ht="36" hidden="1" x14ac:dyDescent="0.25">
      <c r="A98" s="8" t="s">
        <v>104</v>
      </c>
      <c r="B98" s="8" t="s">
        <v>105</v>
      </c>
      <c r="C98" s="8" t="s">
        <v>106</v>
      </c>
      <c r="D98" s="8" t="s">
        <v>3591</v>
      </c>
      <c r="E98" s="8" t="s">
        <v>3592</v>
      </c>
      <c r="F98" s="8" t="s">
        <v>3593</v>
      </c>
      <c r="G98" s="9" t="s">
        <v>3594</v>
      </c>
      <c r="H98" s="9" t="str">
        <f>VLOOKUP(G98,[1]Arkusz2!A:B,2,FALSE)</f>
        <v>WND-RPZP.01.01.01-32-090/09</v>
      </c>
      <c r="I98" s="9" t="s">
        <v>1038</v>
      </c>
      <c r="J98" s="9" t="s">
        <v>752</v>
      </c>
      <c r="K98" s="9" t="s">
        <v>606</v>
      </c>
      <c r="L98" s="9" t="s">
        <v>1837</v>
      </c>
      <c r="M98" s="9" t="s">
        <v>752</v>
      </c>
      <c r="N98" s="9" t="s">
        <v>606</v>
      </c>
      <c r="O98" s="8" t="s">
        <v>785</v>
      </c>
      <c r="P98" s="9" t="s">
        <v>1827</v>
      </c>
      <c r="Q98" s="9" t="s">
        <v>752</v>
      </c>
      <c r="R98" s="9" t="s">
        <v>606</v>
      </c>
      <c r="S98" s="9" t="s">
        <v>2655</v>
      </c>
      <c r="T98" s="10">
        <v>844392.64</v>
      </c>
      <c r="U98" s="10">
        <v>839249.14</v>
      </c>
      <c r="V98" s="10">
        <v>503549.48</v>
      </c>
      <c r="W98" s="10">
        <v>503549.48</v>
      </c>
      <c r="X98" s="10">
        <v>335699.66</v>
      </c>
      <c r="Y98" s="10">
        <v>60</v>
      </c>
      <c r="Z98" s="8" t="s">
        <v>3595</v>
      </c>
      <c r="AA98" s="8" t="s">
        <v>119</v>
      </c>
      <c r="AB98" s="11">
        <v>844392.64</v>
      </c>
      <c r="AC98" s="11">
        <v>503549.48</v>
      </c>
      <c r="AD98" s="11">
        <v>340843.16</v>
      </c>
      <c r="AE98" s="11">
        <v>0</v>
      </c>
      <c r="AF98" s="8" t="s">
        <v>64</v>
      </c>
      <c r="AG98" s="8" t="s">
        <v>120</v>
      </c>
      <c r="AH98" s="8" t="s">
        <v>66</v>
      </c>
      <c r="AI98" s="8" t="s">
        <v>67</v>
      </c>
      <c r="AJ98" s="8" t="s">
        <v>1134</v>
      </c>
      <c r="AK98" s="8" t="s">
        <v>3596</v>
      </c>
      <c r="AL98" s="8" t="s">
        <v>3597</v>
      </c>
      <c r="AM98" s="8" t="s">
        <v>3598</v>
      </c>
      <c r="AN98" s="8" t="s">
        <v>72</v>
      </c>
      <c r="AO98" s="8" t="s">
        <v>3599</v>
      </c>
      <c r="AP98" s="8" t="s">
        <v>1276</v>
      </c>
      <c r="AQ98" s="8" t="s">
        <v>157</v>
      </c>
      <c r="AR98" s="8" t="s">
        <v>3600</v>
      </c>
      <c r="AS98" s="8" t="s">
        <v>3601</v>
      </c>
      <c r="AT98" s="8" t="s">
        <v>450</v>
      </c>
      <c r="AU98" s="8" t="s">
        <v>3602</v>
      </c>
      <c r="AV98" s="8" t="s">
        <v>133</v>
      </c>
      <c r="AW98" s="11">
        <v>844392.64</v>
      </c>
      <c r="AX98" s="9" t="s">
        <v>979</v>
      </c>
    </row>
    <row r="99" spans="1:50" customFormat="1" ht="36" hidden="1" x14ac:dyDescent="0.25">
      <c r="A99" s="8" t="s">
        <v>104</v>
      </c>
      <c r="B99" s="8" t="s">
        <v>105</v>
      </c>
      <c r="C99" s="8" t="s">
        <v>106</v>
      </c>
      <c r="D99" s="8" t="s">
        <v>3603</v>
      </c>
      <c r="E99" s="8" t="s">
        <v>3604</v>
      </c>
      <c r="F99" s="8" t="s">
        <v>3605</v>
      </c>
      <c r="G99" s="9" t="s">
        <v>3606</v>
      </c>
      <c r="H99" s="9" t="str">
        <f>VLOOKUP(G99,[1]Arkusz2!A:B,2,FALSE)</f>
        <v>WND-RPZP.01.01.01-32-081/09</v>
      </c>
      <c r="I99" s="9" t="s">
        <v>1635</v>
      </c>
      <c r="J99" s="9" t="s">
        <v>605</v>
      </c>
      <c r="K99" s="9" t="s">
        <v>606</v>
      </c>
      <c r="L99" s="9" t="s">
        <v>1636</v>
      </c>
      <c r="M99" s="9" t="s">
        <v>752</v>
      </c>
      <c r="N99" s="9" t="s">
        <v>606</v>
      </c>
      <c r="O99" s="8" t="s">
        <v>610</v>
      </c>
      <c r="P99" s="9" t="s">
        <v>2211</v>
      </c>
      <c r="Q99" s="9" t="s">
        <v>752</v>
      </c>
      <c r="R99" s="9" t="s">
        <v>606</v>
      </c>
      <c r="S99" s="9" t="s">
        <v>3607</v>
      </c>
      <c r="T99" s="10">
        <v>1729240.01</v>
      </c>
      <c r="U99" s="10">
        <v>1632000.01</v>
      </c>
      <c r="V99" s="10">
        <v>979200</v>
      </c>
      <c r="W99" s="10">
        <v>832320</v>
      </c>
      <c r="X99" s="10">
        <v>652800.01</v>
      </c>
      <c r="Y99" s="10">
        <v>60</v>
      </c>
      <c r="Z99" s="8" t="s">
        <v>3608</v>
      </c>
      <c r="AA99" s="8" t="s">
        <v>119</v>
      </c>
      <c r="AB99" s="11">
        <v>1729240.01</v>
      </c>
      <c r="AC99" s="11">
        <v>979200</v>
      </c>
      <c r="AD99" s="11">
        <v>750040.01</v>
      </c>
      <c r="AE99" s="11">
        <v>0</v>
      </c>
      <c r="AF99" s="8" t="s">
        <v>64</v>
      </c>
      <c r="AG99" s="8" t="s">
        <v>120</v>
      </c>
      <c r="AH99" s="8" t="s">
        <v>66</v>
      </c>
      <c r="AI99" s="8" t="s">
        <v>67</v>
      </c>
      <c r="AJ99" s="8" t="s">
        <v>190</v>
      </c>
      <c r="AK99" s="8" t="s">
        <v>3609</v>
      </c>
      <c r="AL99" s="8" t="s">
        <v>3610</v>
      </c>
      <c r="AM99" s="8" t="s">
        <v>3445</v>
      </c>
      <c r="AN99" s="8" t="s">
        <v>72</v>
      </c>
      <c r="AO99" s="8" t="s">
        <v>3446</v>
      </c>
      <c r="AP99" s="8" t="s">
        <v>3447</v>
      </c>
      <c r="AQ99" s="8" t="s">
        <v>157</v>
      </c>
      <c r="AR99" s="8" t="s">
        <v>3611</v>
      </c>
      <c r="AS99" s="8" t="s">
        <v>3611</v>
      </c>
      <c r="AT99" s="8" t="s">
        <v>450</v>
      </c>
      <c r="AU99" s="8" t="s">
        <v>3612</v>
      </c>
      <c r="AV99" s="8" t="s">
        <v>133</v>
      </c>
      <c r="AW99" s="11">
        <v>1729240.01</v>
      </c>
      <c r="AX99" s="9" t="s">
        <v>3613</v>
      </c>
    </row>
    <row r="100" spans="1:50" customFormat="1" ht="48" hidden="1" x14ac:dyDescent="0.25">
      <c r="A100" s="8" t="s">
        <v>104</v>
      </c>
      <c r="B100" s="8" t="s">
        <v>105</v>
      </c>
      <c r="C100" s="8" t="s">
        <v>106</v>
      </c>
      <c r="D100" s="8" t="s">
        <v>3614</v>
      </c>
      <c r="E100" s="8" t="s">
        <v>3615</v>
      </c>
      <c r="F100" s="8" t="s">
        <v>3616</v>
      </c>
      <c r="G100" s="9" t="s">
        <v>3617</v>
      </c>
      <c r="H100" s="9" t="str">
        <f>VLOOKUP(G100,[1]Arkusz2!A:B,2,FALSE)</f>
        <v>WND-RPZP.01.01.01-32-279/09</v>
      </c>
      <c r="I100" s="9" t="s">
        <v>1914</v>
      </c>
      <c r="J100" s="9" t="s">
        <v>605</v>
      </c>
      <c r="K100" s="9" t="s">
        <v>606</v>
      </c>
      <c r="L100" s="9" t="s">
        <v>850</v>
      </c>
      <c r="M100" s="9" t="s">
        <v>605</v>
      </c>
      <c r="N100" s="9" t="s">
        <v>606</v>
      </c>
      <c r="O100" s="8" t="s">
        <v>1201</v>
      </c>
      <c r="P100" s="9" t="s">
        <v>1417</v>
      </c>
      <c r="Q100" s="9" t="s">
        <v>752</v>
      </c>
      <c r="R100" s="9" t="s">
        <v>606</v>
      </c>
      <c r="S100" s="9" t="s">
        <v>3590</v>
      </c>
      <c r="T100" s="10">
        <v>198907</v>
      </c>
      <c r="U100" s="10">
        <v>198907</v>
      </c>
      <c r="V100" s="10">
        <v>119344.2</v>
      </c>
      <c r="W100" s="10">
        <v>101442.57</v>
      </c>
      <c r="X100" s="10">
        <v>79562.8</v>
      </c>
      <c r="Y100" s="10">
        <v>60</v>
      </c>
      <c r="Z100" s="8" t="s">
        <v>3618</v>
      </c>
      <c r="AA100" s="8" t="s">
        <v>147</v>
      </c>
      <c r="AB100" s="11">
        <v>198907</v>
      </c>
      <c r="AC100" s="11">
        <v>119344.2</v>
      </c>
      <c r="AD100" s="11">
        <v>79562.8</v>
      </c>
      <c r="AE100" s="11">
        <v>0</v>
      </c>
      <c r="AF100" s="8" t="s">
        <v>64</v>
      </c>
      <c r="AG100" s="8" t="s">
        <v>120</v>
      </c>
      <c r="AH100" s="8" t="s">
        <v>66</v>
      </c>
      <c r="AI100" s="8" t="s">
        <v>67</v>
      </c>
      <c r="AJ100" s="8" t="s">
        <v>121</v>
      </c>
      <c r="AK100" s="8" t="s">
        <v>3619</v>
      </c>
      <c r="AL100" s="8" t="s">
        <v>3620</v>
      </c>
      <c r="AM100" s="8" t="s">
        <v>904</v>
      </c>
      <c r="AN100" s="8" t="s">
        <v>1379</v>
      </c>
      <c r="AO100" s="8" t="s">
        <v>3621</v>
      </c>
      <c r="AP100" s="8" t="s">
        <v>3622</v>
      </c>
      <c r="AQ100" s="8" t="s">
        <v>157</v>
      </c>
      <c r="AR100" s="8" t="s">
        <v>3623</v>
      </c>
      <c r="AS100" s="8" t="s">
        <v>3623</v>
      </c>
      <c r="AT100" s="8" t="s">
        <v>1210</v>
      </c>
      <c r="AU100" s="8" t="s">
        <v>3624</v>
      </c>
      <c r="AV100" s="8" t="s">
        <v>133</v>
      </c>
      <c r="AW100" s="11">
        <v>198907</v>
      </c>
      <c r="AX100" s="9" t="s">
        <v>2471</v>
      </c>
    </row>
    <row r="101" spans="1:50" customFormat="1" ht="36" hidden="1" x14ac:dyDescent="0.25">
      <c r="A101" s="8" t="s">
        <v>104</v>
      </c>
      <c r="B101" s="8" t="s">
        <v>105</v>
      </c>
      <c r="C101" s="8" t="s">
        <v>106</v>
      </c>
      <c r="D101" s="8" t="s">
        <v>3625</v>
      </c>
      <c r="E101" s="8" t="s">
        <v>3626</v>
      </c>
      <c r="F101" s="8" t="s">
        <v>3627</v>
      </c>
      <c r="G101" s="9" t="s">
        <v>3628</v>
      </c>
      <c r="H101" s="9" t="str">
        <f>VLOOKUP(G101,[1]Arkusz2!A:B,2,FALSE)</f>
        <v>WND-RPZP.01.01.01-32-168/09</v>
      </c>
      <c r="I101" s="9" t="s">
        <v>1728</v>
      </c>
      <c r="J101" s="9" t="s">
        <v>752</v>
      </c>
      <c r="K101" s="9" t="s">
        <v>606</v>
      </c>
      <c r="L101" s="9" t="s">
        <v>1736</v>
      </c>
      <c r="M101" s="9" t="s">
        <v>752</v>
      </c>
      <c r="N101" s="9" t="s">
        <v>606</v>
      </c>
      <c r="O101" s="8" t="s">
        <v>552</v>
      </c>
      <c r="P101" s="9" t="s">
        <v>1417</v>
      </c>
      <c r="Q101" s="9" t="s">
        <v>752</v>
      </c>
      <c r="R101" s="9" t="s">
        <v>606</v>
      </c>
      <c r="S101" s="9" t="s">
        <v>3629</v>
      </c>
      <c r="T101" s="10">
        <v>247050.56</v>
      </c>
      <c r="U101" s="10">
        <v>123422.2</v>
      </c>
      <c r="V101" s="10">
        <v>74053.320000000007</v>
      </c>
      <c r="W101" s="10">
        <v>62945.31</v>
      </c>
      <c r="X101" s="10">
        <v>49368.88</v>
      </c>
      <c r="Y101" s="10">
        <v>60</v>
      </c>
      <c r="Z101" s="8" t="s">
        <v>3630</v>
      </c>
      <c r="AA101" s="8" t="s">
        <v>147</v>
      </c>
      <c r="AB101" s="11">
        <v>247050.56</v>
      </c>
      <c r="AC101" s="11">
        <v>74053.320000000007</v>
      </c>
      <c r="AD101" s="11">
        <v>172997.24</v>
      </c>
      <c r="AE101" s="11">
        <v>0</v>
      </c>
      <c r="AF101" s="8" t="s">
        <v>64</v>
      </c>
      <c r="AG101" s="8" t="s">
        <v>120</v>
      </c>
      <c r="AH101" s="8" t="s">
        <v>66</v>
      </c>
      <c r="AI101" s="8" t="s">
        <v>67</v>
      </c>
      <c r="AJ101" s="8" t="s">
        <v>290</v>
      </c>
      <c r="AK101" s="8" t="s">
        <v>3631</v>
      </c>
      <c r="AL101" s="8" t="s">
        <v>3632</v>
      </c>
      <c r="AM101" s="8" t="s">
        <v>275</v>
      </c>
      <c r="AN101" s="8" t="s">
        <v>276</v>
      </c>
      <c r="AO101" s="8" t="s">
        <v>3633</v>
      </c>
      <c r="AP101" s="8" t="s">
        <v>213</v>
      </c>
      <c r="AQ101" s="8" t="s">
        <v>156</v>
      </c>
      <c r="AR101" s="8" t="s">
        <v>3634</v>
      </c>
      <c r="AS101" s="8" t="s">
        <v>3635</v>
      </c>
      <c r="AT101" s="8" t="s">
        <v>131</v>
      </c>
      <c r="AU101" s="8" t="s">
        <v>3636</v>
      </c>
      <c r="AV101" s="8" t="s">
        <v>133</v>
      </c>
      <c r="AW101" s="11">
        <v>247050.56</v>
      </c>
      <c r="AX101" s="9" t="s">
        <v>3637</v>
      </c>
    </row>
    <row r="102" spans="1:50" customFormat="1" ht="36" hidden="1" x14ac:dyDescent="0.25">
      <c r="A102" s="8" t="s">
        <v>104</v>
      </c>
      <c r="B102" s="8" t="s">
        <v>105</v>
      </c>
      <c r="C102" s="8" t="s">
        <v>106</v>
      </c>
      <c r="D102" s="8" t="s">
        <v>3638</v>
      </c>
      <c r="E102" s="8" t="s">
        <v>3639</v>
      </c>
      <c r="F102" s="8" t="s">
        <v>3640</v>
      </c>
      <c r="G102" s="9" t="s">
        <v>3641</v>
      </c>
      <c r="H102" s="9" t="str">
        <f>VLOOKUP(G102,[1]Arkusz2!A:B,2,FALSE)</f>
        <v>WND-RPZP.01.01.01-32-082/09</v>
      </c>
      <c r="I102" s="9" t="s">
        <v>2738</v>
      </c>
      <c r="J102" s="9" t="s">
        <v>605</v>
      </c>
      <c r="K102" s="9" t="s">
        <v>606</v>
      </c>
      <c r="L102" s="9" t="s">
        <v>850</v>
      </c>
      <c r="M102" s="9" t="s">
        <v>605</v>
      </c>
      <c r="N102" s="9" t="s">
        <v>606</v>
      </c>
      <c r="O102" s="8" t="s">
        <v>3642</v>
      </c>
      <c r="P102" s="9" t="s">
        <v>3643</v>
      </c>
      <c r="Q102" s="9" t="s">
        <v>752</v>
      </c>
      <c r="R102" s="9" t="s">
        <v>606</v>
      </c>
      <c r="S102" s="9" t="s">
        <v>3644</v>
      </c>
      <c r="T102" s="10">
        <v>200324</v>
      </c>
      <c r="U102" s="10">
        <v>159000</v>
      </c>
      <c r="V102" s="10">
        <v>95400</v>
      </c>
      <c r="W102" s="10">
        <v>81090</v>
      </c>
      <c r="X102" s="10">
        <v>63600</v>
      </c>
      <c r="Y102" s="10">
        <v>60</v>
      </c>
      <c r="Z102" s="8" t="s">
        <v>3645</v>
      </c>
      <c r="AA102" s="8" t="s">
        <v>147</v>
      </c>
      <c r="AB102" s="11">
        <v>200324</v>
      </c>
      <c r="AC102" s="11">
        <v>95400</v>
      </c>
      <c r="AD102" s="11">
        <v>104924</v>
      </c>
      <c r="AE102" s="11">
        <v>0</v>
      </c>
      <c r="AF102" s="8" t="s">
        <v>64</v>
      </c>
      <c r="AG102" s="8" t="s">
        <v>120</v>
      </c>
      <c r="AH102" s="8" t="s">
        <v>66</v>
      </c>
      <c r="AI102" s="8" t="s">
        <v>67</v>
      </c>
      <c r="AJ102" s="8" t="s">
        <v>1319</v>
      </c>
      <c r="AK102" s="8" t="s">
        <v>3646</v>
      </c>
      <c r="AL102" s="8" t="s">
        <v>3647</v>
      </c>
      <c r="AM102" s="8" t="s">
        <v>3648</v>
      </c>
      <c r="AN102" s="8" t="s">
        <v>72</v>
      </c>
      <c r="AO102" s="8" t="s">
        <v>3649</v>
      </c>
      <c r="AP102" s="8" t="s">
        <v>333</v>
      </c>
      <c r="AQ102" s="8" t="s">
        <v>952</v>
      </c>
      <c r="AR102" s="8" t="s">
        <v>3650</v>
      </c>
      <c r="AS102" s="8" t="s">
        <v>3651</v>
      </c>
      <c r="AT102" s="8" t="s">
        <v>131</v>
      </c>
      <c r="AU102" s="8" t="s">
        <v>3652</v>
      </c>
      <c r="AV102" s="8" t="s">
        <v>133</v>
      </c>
      <c r="AW102" s="11">
        <v>200324</v>
      </c>
      <c r="AX102" s="9" t="s">
        <v>2121</v>
      </c>
    </row>
    <row r="103" spans="1:50" customFormat="1" ht="48" hidden="1" x14ac:dyDescent="0.25">
      <c r="A103" s="8" t="s">
        <v>104</v>
      </c>
      <c r="B103" s="8" t="s">
        <v>105</v>
      </c>
      <c r="C103" s="8" t="s">
        <v>106</v>
      </c>
      <c r="D103" s="8" t="s">
        <v>3653</v>
      </c>
      <c r="E103" s="8" t="s">
        <v>3654</v>
      </c>
      <c r="F103" s="8" t="s">
        <v>3655</v>
      </c>
      <c r="G103" s="9" t="s">
        <v>3656</v>
      </c>
      <c r="H103" s="9" t="str">
        <f>VLOOKUP(G103,[1]Arkusz2!A:B,2,FALSE)</f>
        <v>WND-RPZP.01.01.01-32-191/09</v>
      </c>
      <c r="I103" s="9" t="s">
        <v>1635</v>
      </c>
      <c r="J103" s="9" t="s">
        <v>605</v>
      </c>
      <c r="K103" s="9" t="s">
        <v>606</v>
      </c>
      <c r="L103" s="9" t="s">
        <v>1636</v>
      </c>
      <c r="M103" s="9" t="s">
        <v>752</v>
      </c>
      <c r="N103" s="9" t="s">
        <v>606</v>
      </c>
      <c r="O103" s="8" t="s">
        <v>1900</v>
      </c>
      <c r="P103" s="9" t="s">
        <v>3643</v>
      </c>
      <c r="Q103" s="9" t="s">
        <v>752</v>
      </c>
      <c r="R103" s="9" t="s">
        <v>606</v>
      </c>
      <c r="S103" s="9" t="s">
        <v>1100</v>
      </c>
      <c r="T103" s="10">
        <v>622200</v>
      </c>
      <c r="U103" s="10">
        <v>510000</v>
      </c>
      <c r="V103" s="10">
        <v>306000</v>
      </c>
      <c r="W103" s="10">
        <v>260099.99</v>
      </c>
      <c r="X103" s="10">
        <v>204000</v>
      </c>
      <c r="Y103" s="10">
        <v>60</v>
      </c>
      <c r="Z103" s="8" t="s">
        <v>3657</v>
      </c>
      <c r="AA103" s="8" t="s">
        <v>119</v>
      </c>
      <c r="AB103" s="11">
        <v>622200</v>
      </c>
      <c r="AC103" s="11">
        <v>306000</v>
      </c>
      <c r="AD103" s="11">
        <v>316200</v>
      </c>
      <c r="AE103" s="11">
        <v>0</v>
      </c>
      <c r="AF103" s="8" t="s">
        <v>64</v>
      </c>
      <c r="AG103" s="8" t="s">
        <v>120</v>
      </c>
      <c r="AH103" s="8" t="s">
        <v>66</v>
      </c>
      <c r="AI103" s="8" t="s">
        <v>149</v>
      </c>
      <c r="AJ103" s="8" t="s">
        <v>190</v>
      </c>
      <c r="AK103" s="8" t="s">
        <v>1218</v>
      </c>
      <c r="AL103" s="8" t="s">
        <v>1219</v>
      </c>
      <c r="AM103" s="8" t="s">
        <v>3658</v>
      </c>
      <c r="AN103" s="8" t="s">
        <v>3659</v>
      </c>
      <c r="AO103" s="8" t="s">
        <v>157</v>
      </c>
      <c r="AP103" s="8" t="s">
        <v>3660</v>
      </c>
      <c r="AQ103" s="8" t="s">
        <v>157</v>
      </c>
      <c r="AR103" s="8" t="s">
        <v>1222</v>
      </c>
      <c r="AS103" s="8" t="s">
        <v>1222</v>
      </c>
      <c r="AT103" s="8" t="s">
        <v>131</v>
      </c>
      <c r="AU103" s="8" t="s">
        <v>1223</v>
      </c>
      <c r="AV103" s="8" t="s">
        <v>133</v>
      </c>
      <c r="AW103" s="11">
        <v>622200</v>
      </c>
      <c r="AX103" s="9" t="s">
        <v>2748</v>
      </c>
    </row>
    <row r="104" spans="1:50" customFormat="1" ht="36" hidden="1" x14ac:dyDescent="0.25">
      <c r="A104" s="8" t="s">
        <v>104</v>
      </c>
      <c r="B104" s="8" t="s">
        <v>105</v>
      </c>
      <c r="C104" s="8" t="s">
        <v>106</v>
      </c>
      <c r="D104" s="8" t="s">
        <v>3691</v>
      </c>
      <c r="E104" s="8" t="s">
        <v>3692</v>
      </c>
      <c r="F104" s="8" t="s">
        <v>3693</v>
      </c>
      <c r="G104" s="9" t="s">
        <v>3694</v>
      </c>
      <c r="H104" s="9" t="str">
        <f>VLOOKUP(G104,[1]Arkusz2!A:B,2,FALSE)</f>
        <v>WND-RPZP.01.01.01-32-213/09</v>
      </c>
      <c r="I104" s="9" t="s">
        <v>1346</v>
      </c>
      <c r="J104" s="9" t="s">
        <v>605</v>
      </c>
      <c r="K104" s="9" t="s">
        <v>606</v>
      </c>
      <c r="L104" s="9" t="s">
        <v>1636</v>
      </c>
      <c r="M104" s="9" t="s">
        <v>752</v>
      </c>
      <c r="N104" s="9" t="s">
        <v>606</v>
      </c>
      <c r="O104" s="8" t="s">
        <v>1988</v>
      </c>
      <c r="P104" s="9" t="s">
        <v>1334</v>
      </c>
      <c r="Q104" s="9" t="s">
        <v>752</v>
      </c>
      <c r="R104" s="9" t="s">
        <v>606</v>
      </c>
      <c r="S104" s="9" t="s">
        <v>3607</v>
      </c>
      <c r="T104" s="10">
        <v>112347</v>
      </c>
      <c r="U104" s="10">
        <v>89408.35</v>
      </c>
      <c r="V104" s="10">
        <v>53645.01</v>
      </c>
      <c r="W104" s="10">
        <v>45598.25</v>
      </c>
      <c r="X104" s="10">
        <v>35763.339999999997</v>
      </c>
      <c r="Y104" s="10">
        <v>60</v>
      </c>
      <c r="Z104" s="8" t="s">
        <v>3695</v>
      </c>
      <c r="AA104" s="8" t="s">
        <v>147</v>
      </c>
      <c r="AB104" s="11">
        <v>112347</v>
      </c>
      <c r="AC104" s="11">
        <v>53645.01</v>
      </c>
      <c r="AD104" s="11">
        <v>58701.99</v>
      </c>
      <c r="AE104" s="11">
        <v>0</v>
      </c>
      <c r="AF104" s="8" t="s">
        <v>64</v>
      </c>
      <c r="AG104" s="8" t="s">
        <v>120</v>
      </c>
      <c r="AH104" s="8" t="s">
        <v>66</v>
      </c>
      <c r="AI104" s="8" t="s">
        <v>67</v>
      </c>
      <c r="AJ104" s="8" t="s">
        <v>121</v>
      </c>
      <c r="AK104" s="8" t="s">
        <v>3696</v>
      </c>
      <c r="AL104" s="8" t="s">
        <v>3697</v>
      </c>
      <c r="AM104" s="8" t="s">
        <v>3698</v>
      </c>
      <c r="AN104" s="8" t="s">
        <v>72</v>
      </c>
      <c r="AO104" s="8" t="s">
        <v>3699</v>
      </c>
      <c r="AP104" s="8" t="s">
        <v>3700</v>
      </c>
      <c r="AQ104" s="8" t="s">
        <v>857</v>
      </c>
      <c r="AR104" s="8" t="s">
        <v>3701</v>
      </c>
      <c r="AS104" s="8" t="s">
        <v>3702</v>
      </c>
      <c r="AT104" s="8" t="s">
        <v>131</v>
      </c>
      <c r="AU104" s="8" t="s">
        <v>3703</v>
      </c>
      <c r="AV104" s="8" t="s">
        <v>133</v>
      </c>
      <c r="AW104" s="11">
        <v>112347</v>
      </c>
      <c r="AX104" s="9" t="s">
        <v>3704</v>
      </c>
    </row>
    <row r="105" spans="1:50" customFormat="1" ht="36" hidden="1" x14ac:dyDescent="0.25">
      <c r="A105" s="8" t="s">
        <v>104</v>
      </c>
      <c r="B105" s="8" t="s">
        <v>105</v>
      </c>
      <c r="C105" s="8" t="s">
        <v>106</v>
      </c>
      <c r="D105" s="8" t="s">
        <v>3705</v>
      </c>
      <c r="E105" s="8" t="s">
        <v>3706</v>
      </c>
      <c r="F105" s="8" t="s">
        <v>3707</v>
      </c>
      <c r="G105" s="9" t="s">
        <v>3708</v>
      </c>
      <c r="H105" s="9" t="str">
        <f>VLOOKUP(G105,[1]Arkusz2!A:B,2,FALSE)</f>
        <v>WND-RPZP.01.01.01-32-094/09</v>
      </c>
      <c r="I105" s="9" t="s">
        <v>3115</v>
      </c>
      <c r="J105" s="9" t="s">
        <v>605</v>
      </c>
      <c r="K105" s="9" t="s">
        <v>606</v>
      </c>
      <c r="L105" s="9" t="s">
        <v>2385</v>
      </c>
      <c r="M105" s="9" t="s">
        <v>605</v>
      </c>
      <c r="N105" s="9" t="s">
        <v>606</v>
      </c>
      <c r="O105" s="8" t="s">
        <v>550</v>
      </c>
      <c r="P105" s="9" t="s">
        <v>3709</v>
      </c>
      <c r="Q105" s="9" t="s">
        <v>752</v>
      </c>
      <c r="R105" s="9" t="s">
        <v>606</v>
      </c>
      <c r="S105" s="9" t="s">
        <v>3710</v>
      </c>
      <c r="T105" s="10">
        <v>1589866.9</v>
      </c>
      <c r="U105" s="10">
        <v>1276333.92</v>
      </c>
      <c r="V105" s="10">
        <v>765800.2</v>
      </c>
      <c r="W105" s="10">
        <v>650930.16</v>
      </c>
      <c r="X105" s="10">
        <v>510533.72</v>
      </c>
      <c r="Y105" s="10">
        <v>60</v>
      </c>
      <c r="Z105" s="8" t="s">
        <v>3711</v>
      </c>
      <c r="AA105" s="8" t="s">
        <v>119</v>
      </c>
      <c r="AB105" s="11">
        <v>1589866.9</v>
      </c>
      <c r="AC105" s="11">
        <v>765800.2</v>
      </c>
      <c r="AD105" s="11">
        <v>824066.7</v>
      </c>
      <c r="AE105" s="11">
        <v>0</v>
      </c>
      <c r="AF105" s="8" t="s">
        <v>64</v>
      </c>
      <c r="AG105" s="8" t="s">
        <v>120</v>
      </c>
      <c r="AH105" s="8" t="s">
        <v>66</v>
      </c>
      <c r="AI105" s="8" t="s">
        <v>67</v>
      </c>
      <c r="AJ105" s="8" t="s">
        <v>290</v>
      </c>
      <c r="AK105" s="8" t="s">
        <v>3712</v>
      </c>
      <c r="AL105" s="8" t="s">
        <v>3713</v>
      </c>
      <c r="AM105" s="8" t="s">
        <v>1024</v>
      </c>
      <c r="AN105" s="8" t="s">
        <v>1025</v>
      </c>
      <c r="AO105" s="8" t="s">
        <v>3714</v>
      </c>
      <c r="AP105" s="8" t="s">
        <v>333</v>
      </c>
      <c r="AQ105" s="8" t="s">
        <v>842</v>
      </c>
      <c r="AR105" s="8" t="s">
        <v>3715</v>
      </c>
      <c r="AS105" s="8" t="s">
        <v>1354</v>
      </c>
      <c r="AT105" s="8" t="s">
        <v>131</v>
      </c>
      <c r="AU105" s="8" t="s">
        <v>3716</v>
      </c>
      <c r="AV105" s="8" t="s">
        <v>133</v>
      </c>
      <c r="AW105" s="11">
        <v>1589866.9</v>
      </c>
      <c r="AX105" s="9" t="s">
        <v>219</v>
      </c>
    </row>
    <row r="106" spans="1:50" customFormat="1" ht="36" hidden="1" x14ac:dyDescent="0.25">
      <c r="A106" s="8" t="s">
        <v>104</v>
      </c>
      <c r="B106" s="8" t="s">
        <v>105</v>
      </c>
      <c r="C106" s="8" t="s">
        <v>106</v>
      </c>
      <c r="D106" s="8" t="s">
        <v>3717</v>
      </c>
      <c r="E106" s="8" t="s">
        <v>3718</v>
      </c>
      <c r="F106" s="8" t="s">
        <v>3719</v>
      </c>
      <c r="G106" s="9" t="s">
        <v>3720</v>
      </c>
      <c r="H106" s="9" t="str">
        <f>VLOOKUP(G106,[1]Arkusz2!A:B,2,FALSE)</f>
        <v>WND-RPZP.01.01.01-32-208/09</v>
      </c>
      <c r="I106" s="9" t="s">
        <v>1635</v>
      </c>
      <c r="J106" s="9" t="s">
        <v>605</v>
      </c>
      <c r="K106" s="9" t="s">
        <v>606</v>
      </c>
      <c r="L106" s="9" t="s">
        <v>1636</v>
      </c>
      <c r="M106" s="9" t="s">
        <v>752</v>
      </c>
      <c r="N106" s="9" t="s">
        <v>606</v>
      </c>
      <c r="O106" s="8" t="s">
        <v>769</v>
      </c>
      <c r="P106" s="9" t="s">
        <v>986</v>
      </c>
      <c r="Q106" s="9" t="s">
        <v>752</v>
      </c>
      <c r="R106" s="9" t="s">
        <v>606</v>
      </c>
      <c r="S106" s="9" t="s">
        <v>3721</v>
      </c>
      <c r="T106" s="10">
        <v>1186475.7</v>
      </c>
      <c r="U106" s="10">
        <v>972435</v>
      </c>
      <c r="V106" s="10">
        <v>583461</v>
      </c>
      <c r="W106" s="10">
        <v>495941.85</v>
      </c>
      <c r="X106" s="10">
        <v>388974</v>
      </c>
      <c r="Y106" s="10">
        <v>60</v>
      </c>
      <c r="Z106" s="8" t="s">
        <v>3722</v>
      </c>
      <c r="AA106" s="8" t="s">
        <v>119</v>
      </c>
      <c r="AB106" s="11">
        <v>1186475.7</v>
      </c>
      <c r="AC106" s="11">
        <v>583461</v>
      </c>
      <c r="AD106" s="11">
        <v>603014.69999999995</v>
      </c>
      <c r="AE106" s="11">
        <v>0</v>
      </c>
      <c r="AF106" s="8" t="s">
        <v>64</v>
      </c>
      <c r="AG106" s="8" t="s">
        <v>120</v>
      </c>
      <c r="AH106" s="8" t="s">
        <v>66</v>
      </c>
      <c r="AI106" s="8" t="s">
        <v>67</v>
      </c>
      <c r="AJ106" s="8" t="s">
        <v>290</v>
      </c>
      <c r="AK106" s="8" t="s">
        <v>3723</v>
      </c>
      <c r="AL106" s="8" t="s">
        <v>3724</v>
      </c>
      <c r="AM106" s="8" t="s">
        <v>3725</v>
      </c>
      <c r="AN106" s="8" t="s">
        <v>3726</v>
      </c>
      <c r="AO106" s="8" t="s">
        <v>3727</v>
      </c>
      <c r="AP106" s="8" t="s">
        <v>883</v>
      </c>
      <c r="AQ106" s="8" t="s">
        <v>157</v>
      </c>
      <c r="AR106" s="8" t="s">
        <v>3728</v>
      </c>
      <c r="AS106" s="8" t="s">
        <v>3729</v>
      </c>
      <c r="AT106" s="8" t="s">
        <v>131</v>
      </c>
      <c r="AU106" s="8" t="s">
        <v>3730</v>
      </c>
      <c r="AV106" s="8" t="s">
        <v>133</v>
      </c>
      <c r="AW106" s="11">
        <v>1186475.7</v>
      </c>
      <c r="AX106" s="9" t="s">
        <v>3731</v>
      </c>
    </row>
    <row r="107" spans="1:50" customFormat="1" ht="48" hidden="1" x14ac:dyDescent="0.25">
      <c r="A107" s="8" t="s">
        <v>104</v>
      </c>
      <c r="B107" s="8" t="s">
        <v>105</v>
      </c>
      <c r="C107" s="8" t="s">
        <v>106</v>
      </c>
      <c r="D107" s="8" t="s">
        <v>3744</v>
      </c>
      <c r="E107" s="8" t="s">
        <v>3745</v>
      </c>
      <c r="F107" s="8" t="s">
        <v>3746</v>
      </c>
      <c r="G107" s="9" t="s">
        <v>3747</v>
      </c>
      <c r="H107" s="9" t="str">
        <f>VLOOKUP(G107,[1]Arkusz2!A:B,2,FALSE)</f>
        <v>WND-RPZP.01.01.01-32-101/09</v>
      </c>
      <c r="I107" s="9" t="s">
        <v>1346</v>
      </c>
      <c r="J107" s="9" t="s">
        <v>605</v>
      </c>
      <c r="K107" s="9" t="s">
        <v>606</v>
      </c>
      <c r="L107" s="9" t="s">
        <v>1636</v>
      </c>
      <c r="M107" s="9" t="s">
        <v>752</v>
      </c>
      <c r="N107" s="9" t="s">
        <v>606</v>
      </c>
      <c r="O107" s="8" t="s">
        <v>3748</v>
      </c>
      <c r="P107" s="9" t="s">
        <v>2976</v>
      </c>
      <c r="Q107" s="9" t="s">
        <v>752</v>
      </c>
      <c r="R107" s="9" t="s">
        <v>606</v>
      </c>
      <c r="S107" s="9" t="s">
        <v>3749</v>
      </c>
      <c r="T107" s="10">
        <v>75511.81</v>
      </c>
      <c r="U107" s="10">
        <v>61894.94</v>
      </c>
      <c r="V107" s="10">
        <v>37136.959999999999</v>
      </c>
      <c r="W107" s="10">
        <v>31566.41</v>
      </c>
      <c r="X107" s="10">
        <v>24757.98</v>
      </c>
      <c r="Y107" s="10">
        <v>60</v>
      </c>
      <c r="Z107" s="8" t="s">
        <v>3750</v>
      </c>
      <c r="AA107" s="8" t="s">
        <v>147</v>
      </c>
      <c r="AB107" s="11">
        <v>75511.81</v>
      </c>
      <c r="AC107" s="11">
        <v>37136.959999999999</v>
      </c>
      <c r="AD107" s="11">
        <v>38374.85</v>
      </c>
      <c r="AE107" s="11">
        <v>0</v>
      </c>
      <c r="AF107" s="8" t="s">
        <v>64</v>
      </c>
      <c r="AG107" s="8" t="s">
        <v>120</v>
      </c>
      <c r="AH107" s="8" t="s">
        <v>66</v>
      </c>
      <c r="AI107" s="8" t="s">
        <v>67</v>
      </c>
      <c r="AJ107" s="8" t="s">
        <v>1134</v>
      </c>
      <c r="AK107" s="8" t="s">
        <v>3751</v>
      </c>
      <c r="AL107" s="8" t="s">
        <v>3752</v>
      </c>
      <c r="AM107" s="8" t="s">
        <v>3753</v>
      </c>
      <c r="AN107" s="8" t="s">
        <v>72</v>
      </c>
      <c r="AO107" s="8" t="s">
        <v>3754</v>
      </c>
      <c r="AP107" s="8" t="s">
        <v>315</v>
      </c>
      <c r="AQ107" s="8" t="s">
        <v>128</v>
      </c>
      <c r="AR107" s="8" t="s">
        <v>3755</v>
      </c>
      <c r="AS107" s="8" t="s">
        <v>3755</v>
      </c>
      <c r="AT107" s="8" t="s">
        <v>131</v>
      </c>
      <c r="AU107" s="8" t="s">
        <v>3756</v>
      </c>
      <c r="AV107" s="8" t="s">
        <v>133</v>
      </c>
      <c r="AW107" s="11">
        <v>75511.81</v>
      </c>
      <c r="AX107" s="9" t="s">
        <v>3757</v>
      </c>
    </row>
    <row r="108" spans="1:50" customFormat="1" ht="48" hidden="1" x14ac:dyDescent="0.25">
      <c r="A108" s="8" t="s">
        <v>104</v>
      </c>
      <c r="B108" s="8" t="s">
        <v>105</v>
      </c>
      <c r="C108" s="8" t="s">
        <v>106</v>
      </c>
      <c r="D108" s="8" t="s">
        <v>3758</v>
      </c>
      <c r="E108" s="8" t="s">
        <v>3759</v>
      </c>
      <c r="F108" s="8" t="s">
        <v>3760</v>
      </c>
      <c r="G108" s="9" t="s">
        <v>3761</v>
      </c>
      <c r="H108" s="9" t="str">
        <f>VLOOKUP(G108,[1]Arkusz2!A:B,2,FALSE)</f>
        <v>WND-RPZP.01.01.01-32-192/09</v>
      </c>
      <c r="I108" s="9" t="s">
        <v>3101</v>
      </c>
      <c r="J108" s="9" t="s">
        <v>605</v>
      </c>
      <c r="K108" s="9" t="s">
        <v>606</v>
      </c>
      <c r="L108" s="9" t="s">
        <v>751</v>
      </c>
      <c r="M108" s="9" t="s">
        <v>752</v>
      </c>
      <c r="N108" s="9" t="s">
        <v>606</v>
      </c>
      <c r="O108" s="8" t="s">
        <v>969</v>
      </c>
      <c r="P108" s="9" t="s">
        <v>1473</v>
      </c>
      <c r="Q108" s="9" t="s">
        <v>752</v>
      </c>
      <c r="R108" s="9" t="s">
        <v>606</v>
      </c>
      <c r="S108" s="9" t="s">
        <v>2329</v>
      </c>
      <c r="T108" s="10">
        <v>1573932.28</v>
      </c>
      <c r="U108" s="10">
        <v>1295974.02</v>
      </c>
      <c r="V108" s="10">
        <v>777584.41</v>
      </c>
      <c r="W108" s="10">
        <v>660946.74</v>
      </c>
      <c r="X108" s="10">
        <v>518389.61</v>
      </c>
      <c r="Y108" s="10">
        <v>60</v>
      </c>
      <c r="Z108" s="8" t="s">
        <v>3762</v>
      </c>
      <c r="AA108" s="8" t="s">
        <v>119</v>
      </c>
      <c r="AB108" s="11">
        <v>1573932.28</v>
      </c>
      <c r="AC108" s="11">
        <v>777584.41</v>
      </c>
      <c r="AD108" s="11">
        <v>796347.87</v>
      </c>
      <c r="AE108" s="11">
        <v>0</v>
      </c>
      <c r="AF108" s="8" t="s">
        <v>64</v>
      </c>
      <c r="AG108" s="8" t="s">
        <v>120</v>
      </c>
      <c r="AH108" s="8" t="s">
        <v>66</v>
      </c>
      <c r="AI108" s="8" t="s">
        <v>67</v>
      </c>
      <c r="AJ108" s="8" t="s">
        <v>310</v>
      </c>
      <c r="AK108" s="8" t="s">
        <v>3763</v>
      </c>
      <c r="AL108" s="8" t="s">
        <v>3764</v>
      </c>
      <c r="AM108" s="8" t="s">
        <v>3765</v>
      </c>
      <c r="AN108" s="8" t="s">
        <v>72</v>
      </c>
      <c r="AO108" s="8" t="s">
        <v>3766</v>
      </c>
      <c r="AP108" s="8" t="s">
        <v>1059</v>
      </c>
      <c r="AQ108" s="8" t="s">
        <v>157</v>
      </c>
      <c r="AR108" s="8" t="s">
        <v>3767</v>
      </c>
      <c r="AS108" s="8" t="s">
        <v>3768</v>
      </c>
      <c r="AT108" s="8" t="s">
        <v>131</v>
      </c>
      <c r="AU108" s="8" t="s">
        <v>3769</v>
      </c>
      <c r="AV108" s="8" t="s">
        <v>133</v>
      </c>
      <c r="AW108" s="11">
        <v>1573932.28</v>
      </c>
      <c r="AX108" s="9" t="s">
        <v>3770</v>
      </c>
    </row>
    <row r="109" spans="1:50" customFormat="1" ht="48" hidden="1" x14ac:dyDescent="0.25">
      <c r="A109" s="8" t="s">
        <v>104</v>
      </c>
      <c r="B109" s="8" t="s">
        <v>105</v>
      </c>
      <c r="C109" s="8" t="s">
        <v>106</v>
      </c>
      <c r="D109" s="8" t="s">
        <v>3771</v>
      </c>
      <c r="E109" s="8" t="s">
        <v>3772</v>
      </c>
      <c r="F109" s="8" t="s">
        <v>3773</v>
      </c>
      <c r="G109" s="9" t="s">
        <v>3774</v>
      </c>
      <c r="H109" s="9" t="str">
        <f>VLOOKUP(G109,[1]Arkusz2!A:B,2,FALSE)</f>
        <v>WND-RPZP.01.01.01-32-368/09</v>
      </c>
      <c r="I109" s="9" t="s">
        <v>1635</v>
      </c>
      <c r="J109" s="9" t="s">
        <v>605</v>
      </c>
      <c r="K109" s="9" t="s">
        <v>606</v>
      </c>
      <c r="L109" s="9" t="s">
        <v>751</v>
      </c>
      <c r="M109" s="9" t="s">
        <v>752</v>
      </c>
      <c r="N109" s="9" t="s">
        <v>606</v>
      </c>
      <c r="O109" s="8" t="s">
        <v>2385</v>
      </c>
      <c r="P109" s="9" t="s">
        <v>1473</v>
      </c>
      <c r="Q109" s="9" t="s">
        <v>752</v>
      </c>
      <c r="R109" s="9" t="s">
        <v>606</v>
      </c>
      <c r="S109" s="9" t="s">
        <v>3775</v>
      </c>
      <c r="T109" s="10">
        <v>746221.32</v>
      </c>
      <c r="U109" s="10">
        <v>746221.31</v>
      </c>
      <c r="V109" s="10">
        <v>447732.78</v>
      </c>
      <c r="W109" s="10">
        <v>380572.86</v>
      </c>
      <c r="X109" s="10">
        <v>298488.53000000003</v>
      </c>
      <c r="Y109" s="10">
        <v>60</v>
      </c>
      <c r="Z109" s="8" t="s">
        <v>3776</v>
      </c>
      <c r="AA109" s="8" t="s">
        <v>119</v>
      </c>
      <c r="AB109" s="11">
        <v>746221.32</v>
      </c>
      <c r="AC109" s="11">
        <v>447732.78</v>
      </c>
      <c r="AD109" s="11">
        <v>298488.53999999998</v>
      </c>
      <c r="AE109" s="11">
        <v>0</v>
      </c>
      <c r="AF109" s="8" t="s">
        <v>64</v>
      </c>
      <c r="AG109" s="8" t="s">
        <v>120</v>
      </c>
      <c r="AH109" s="8" t="s">
        <v>66</v>
      </c>
      <c r="AI109" s="8" t="s">
        <v>67</v>
      </c>
      <c r="AJ109" s="8" t="s">
        <v>121</v>
      </c>
      <c r="AK109" s="8" t="s">
        <v>3777</v>
      </c>
      <c r="AL109" s="8" t="s">
        <v>3778</v>
      </c>
      <c r="AM109" s="8" t="s">
        <v>3779</v>
      </c>
      <c r="AN109" s="8" t="s">
        <v>72</v>
      </c>
      <c r="AO109" s="8" t="s">
        <v>3780</v>
      </c>
      <c r="AP109" s="8" t="s">
        <v>2235</v>
      </c>
      <c r="AQ109" s="8" t="s">
        <v>3781</v>
      </c>
      <c r="AR109" s="8" t="s">
        <v>3782</v>
      </c>
      <c r="AS109" s="8" t="s">
        <v>3782</v>
      </c>
      <c r="AT109" s="8" t="s">
        <v>217</v>
      </c>
      <c r="AU109" s="8" t="s">
        <v>3783</v>
      </c>
      <c r="AV109" s="8" t="s">
        <v>133</v>
      </c>
      <c r="AW109" s="11">
        <v>746221.32</v>
      </c>
      <c r="AX109" s="9" t="s">
        <v>3784</v>
      </c>
    </row>
    <row r="110" spans="1:50" customFormat="1" ht="36" hidden="1" x14ac:dyDescent="0.25">
      <c r="A110" s="8" t="s">
        <v>104</v>
      </c>
      <c r="B110" s="8" t="s">
        <v>105</v>
      </c>
      <c r="C110" s="8" t="s">
        <v>106</v>
      </c>
      <c r="D110" s="8" t="s">
        <v>3797</v>
      </c>
      <c r="E110" s="8" t="s">
        <v>3798</v>
      </c>
      <c r="F110" s="8" t="s">
        <v>3799</v>
      </c>
      <c r="G110" s="9" t="s">
        <v>3800</v>
      </c>
      <c r="H110" s="9" t="str">
        <f>VLOOKUP(G110,[1]Arkusz2!A:B,2,FALSE)</f>
        <v>WND-RPZP.01.01.01-32-034/09</v>
      </c>
      <c r="I110" s="9" t="s">
        <v>1874</v>
      </c>
      <c r="J110" s="9" t="s">
        <v>605</v>
      </c>
      <c r="K110" s="9" t="s">
        <v>606</v>
      </c>
      <c r="L110" s="9" t="s">
        <v>850</v>
      </c>
      <c r="M110" s="9" t="s">
        <v>605</v>
      </c>
      <c r="N110" s="9" t="s">
        <v>606</v>
      </c>
      <c r="O110" s="8" t="s">
        <v>3101</v>
      </c>
      <c r="P110" s="9" t="s">
        <v>1341</v>
      </c>
      <c r="Q110" s="9" t="s">
        <v>752</v>
      </c>
      <c r="R110" s="9" t="s">
        <v>606</v>
      </c>
      <c r="S110" s="9" t="s">
        <v>3801</v>
      </c>
      <c r="T110" s="10">
        <v>196100</v>
      </c>
      <c r="U110" s="10">
        <v>195450</v>
      </c>
      <c r="V110" s="10">
        <v>117270</v>
      </c>
      <c r="W110" s="10">
        <v>99679.49</v>
      </c>
      <c r="X110" s="10">
        <v>78180</v>
      </c>
      <c r="Y110" s="10">
        <v>60</v>
      </c>
      <c r="Z110" s="8" t="s">
        <v>3802</v>
      </c>
      <c r="AA110" s="8" t="s">
        <v>147</v>
      </c>
      <c r="AB110" s="11">
        <v>196100</v>
      </c>
      <c r="AC110" s="11">
        <v>117270</v>
      </c>
      <c r="AD110" s="11">
        <v>78830</v>
      </c>
      <c r="AE110" s="11">
        <v>0</v>
      </c>
      <c r="AF110" s="8" t="s">
        <v>64</v>
      </c>
      <c r="AG110" s="8" t="s">
        <v>120</v>
      </c>
      <c r="AH110" s="8" t="s">
        <v>66</v>
      </c>
      <c r="AI110" s="8" t="s">
        <v>67</v>
      </c>
      <c r="AJ110" s="8" t="s">
        <v>121</v>
      </c>
      <c r="AK110" s="8" t="s">
        <v>3803</v>
      </c>
      <c r="AL110" s="8" t="s">
        <v>3804</v>
      </c>
      <c r="AM110" s="8" t="s">
        <v>3805</v>
      </c>
      <c r="AN110" s="8" t="s">
        <v>72</v>
      </c>
      <c r="AO110" s="8" t="s">
        <v>3806</v>
      </c>
      <c r="AP110" s="8" t="s">
        <v>213</v>
      </c>
      <c r="AQ110" s="8" t="s">
        <v>842</v>
      </c>
      <c r="AR110" s="8" t="s">
        <v>3807</v>
      </c>
      <c r="AS110" s="8" t="s">
        <v>3808</v>
      </c>
      <c r="AT110" s="8" t="s">
        <v>131</v>
      </c>
      <c r="AU110" s="8" t="s">
        <v>3809</v>
      </c>
      <c r="AV110" s="8" t="s">
        <v>133</v>
      </c>
      <c r="AW110" s="11">
        <v>196100</v>
      </c>
      <c r="AX110" s="9" t="s">
        <v>3810</v>
      </c>
    </row>
    <row r="111" spans="1:50" customFormat="1" ht="36" hidden="1" x14ac:dyDescent="0.25">
      <c r="A111" s="8" t="s">
        <v>104</v>
      </c>
      <c r="B111" s="8" t="s">
        <v>105</v>
      </c>
      <c r="C111" s="8" t="s">
        <v>106</v>
      </c>
      <c r="D111" s="8" t="s">
        <v>3811</v>
      </c>
      <c r="E111" s="8" t="s">
        <v>3812</v>
      </c>
      <c r="F111" s="8" t="s">
        <v>3813</v>
      </c>
      <c r="G111" s="9" t="s">
        <v>3814</v>
      </c>
      <c r="H111" s="9" t="str">
        <f>VLOOKUP(G111,[1]Arkusz2!A:B,2,FALSE)</f>
        <v>WND-RPZP.01.01.01-32-321/09</v>
      </c>
      <c r="I111" s="9" t="s">
        <v>1346</v>
      </c>
      <c r="J111" s="9" t="s">
        <v>605</v>
      </c>
      <c r="K111" s="9" t="s">
        <v>606</v>
      </c>
      <c r="L111" s="9" t="s">
        <v>1636</v>
      </c>
      <c r="M111" s="9" t="s">
        <v>752</v>
      </c>
      <c r="N111" s="9" t="s">
        <v>606</v>
      </c>
      <c r="O111" s="8" t="s">
        <v>2005</v>
      </c>
      <c r="P111" s="9" t="s">
        <v>1341</v>
      </c>
      <c r="Q111" s="9" t="s">
        <v>752</v>
      </c>
      <c r="R111" s="9" t="s">
        <v>606</v>
      </c>
      <c r="S111" s="9" t="s">
        <v>3815</v>
      </c>
      <c r="T111" s="10">
        <v>155304.06</v>
      </c>
      <c r="U111" s="10">
        <v>97640.63</v>
      </c>
      <c r="V111" s="10">
        <v>58584.36</v>
      </c>
      <c r="W111" s="10">
        <v>49796.7</v>
      </c>
      <c r="X111" s="10">
        <v>39056.269999999997</v>
      </c>
      <c r="Y111" s="10">
        <v>60</v>
      </c>
      <c r="Z111" s="8" t="s">
        <v>3816</v>
      </c>
      <c r="AA111" s="8" t="s">
        <v>147</v>
      </c>
      <c r="AB111" s="11">
        <v>155304.06</v>
      </c>
      <c r="AC111" s="11">
        <v>58584.36</v>
      </c>
      <c r="AD111" s="11">
        <v>96719.7</v>
      </c>
      <c r="AE111" s="11">
        <v>0</v>
      </c>
      <c r="AF111" s="8" t="s">
        <v>64</v>
      </c>
      <c r="AG111" s="8" t="s">
        <v>120</v>
      </c>
      <c r="AH111" s="8" t="s">
        <v>66</v>
      </c>
      <c r="AI111" s="8" t="s">
        <v>67</v>
      </c>
      <c r="AJ111" s="8" t="s">
        <v>290</v>
      </c>
      <c r="AK111" s="8" t="s">
        <v>3817</v>
      </c>
      <c r="AL111" s="8" t="s">
        <v>3818</v>
      </c>
      <c r="AM111" s="8" t="s">
        <v>1436</v>
      </c>
      <c r="AN111" s="8" t="s">
        <v>1437</v>
      </c>
      <c r="AO111" s="8" t="s">
        <v>3819</v>
      </c>
      <c r="AP111" s="8" t="s">
        <v>484</v>
      </c>
      <c r="AQ111" s="8" t="s">
        <v>157</v>
      </c>
      <c r="AR111" s="8" t="s">
        <v>3820</v>
      </c>
      <c r="AS111" s="8" t="s">
        <v>216</v>
      </c>
      <c r="AT111" s="8" t="s">
        <v>131</v>
      </c>
      <c r="AU111" s="8" t="s">
        <v>3821</v>
      </c>
      <c r="AV111" s="8" t="s">
        <v>133</v>
      </c>
      <c r="AW111" s="11">
        <v>155304.06</v>
      </c>
      <c r="AX111" s="9" t="s">
        <v>2337</v>
      </c>
    </row>
    <row r="112" spans="1:50" customFormat="1" ht="48" hidden="1" x14ac:dyDescent="0.25">
      <c r="A112" s="8" t="s">
        <v>104</v>
      </c>
      <c r="B112" s="8" t="s">
        <v>105</v>
      </c>
      <c r="C112" s="8" t="s">
        <v>106</v>
      </c>
      <c r="D112" s="8" t="s">
        <v>3858</v>
      </c>
      <c r="E112" s="8" t="s">
        <v>3859</v>
      </c>
      <c r="F112" s="8" t="s">
        <v>3860</v>
      </c>
      <c r="G112" s="9" t="s">
        <v>3861</v>
      </c>
      <c r="H112" s="9" t="str">
        <f>VLOOKUP(G112,[1]Arkusz2!A:B,2,FALSE)</f>
        <v>RPOWZ/1.1.1/2008/121/Sz</v>
      </c>
      <c r="I112" s="9" t="s">
        <v>3862</v>
      </c>
      <c r="J112" s="9" t="s">
        <v>112</v>
      </c>
      <c r="K112" s="9" t="s">
        <v>113</v>
      </c>
      <c r="L112" s="9" t="s">
        <v>114</v>
      </c>
      <c r="M112" s="9" t="s">
        <v>112</v>
      </c>
      <c r="N112" s="9" t="s">
        <v>113</v>
      </c>
      <c r="O112" s="8" t="s">
        <v>186</v>
      </c>
      <c r="P112" s="9" t="s">
        <v>3863</v>
      </c>
      <c r="Q112" s="9" t="s">
        <v>752</v>
      </c>
      <c r="R112" s="9" t="s">
        <v>606</v>
      </c>
      <c r="S112" s="9" t="s">
        <v>1662</v>
      </c>
      <c r="T112" s="10">
        <v>2193135.29</v>
      </c>
      <c r="U112" s="10">
        <v>1692573.15</v>
      </c>
      <c r="V112" s="10">
        <v>948313.22</v>
      </c>
      <c r="W112" s="10">
        <v>806066.21</v>
      </c>
      <c r="X112" s="10">
        <v>744259.93</v>
      </c>
      <c r="Y112" s="10">
        <v>56.03</v>
      </c>
      <c r="Z112" s="8" t="s">
        <v>3864</v>
      </c>
      <c r="AA112" s="8" t="s">
        <v>119</v>
      </c>
      <c r="AB112" s="11">
        <v>2193135.29</v>
      </c>
      <c r="AC112" s="11">
        <v>948313.22</v>
      </c>
      <c r="AD112" s="11">
        <v>1244822.07</v>
      </c>
      <c r="AE112" s="11">
        <v>0</v>
      </c>
      <c r="AF112" s="8" t="s">
        <v>64</v>
      </c>
      <c r="AG112" s="8" t="s">
        <v>120</v>
      </c>
      <c r="AH112" s="8" t="s">
        <v>66</v>
      </c>
      <c r="AI112" s="8" t="s">
        <v>149</v>
      </c>
      <c r="AJ112" s="8" t="s">
        <v>150</v>
      </c>
      <c r="AK112" s="8" t="s">
        <v>3865</v>
      </c>
      <c r="AL112" s="8" t="s">
        <v>3866</v>
      </c>
      <c r="AM112" s="8" t="s">
        <v>2769</v>
      </c>
      <c r="AN112" s="8" t="s">
        <v>3867</v>
      </c>
      <c r="AO112" s="8" t="s">
        <v>3868</v>
      </c>
      <c r="AP112" s="8" t="s">
        <v>3869</v>
      </c>
      <c r="AQ112" s="8" t="s">
        <v>157</v>
      </c>
      <c r="AR112" s="8" t="s">
        <v>3870</v>
      </c>
      <c r="AS112" s="8" t="s">
        <v>3871</v>
      </c>
      <c r="AT112" s="8" t="s">
        <v>217</v>
      </c>
      <c r="AU112" s="8" t="s">
        <v>3872</v>
      </c>
      <c r="AV112" s="8" t="s">
        <v>133</v>
      </c>
      <c r="AW112" s="11">
        <v>2193135.29</v>
      </c>
      <c r="AX112" s="9" t="s">
        <v>2046</v>
      </c>
    </row>
    <row r="113" spans="1:50" customFormat="1" ht="36" hidden="1" x14ac:dyDescent="0.25">
      <c r="A113" s="8" t="s">
        <v>104</v>
      </c>
      <c r="B113" s="8" t="s">
        <v>105</v>
      </c>
      <c r="C113" s="8" t="s">
        <v>106</v>
      </c>
      <c r="D113" s="8" t="s">
        <v>3912</v>
      </c>
      <c r="E113" s="8" t="s">
        <v>3913</v>
      </c>
      <c r="F113" s="8" t="s">
        <v>3914</v>
      </c>
      <c r="G113" s="9" t="s">
        <v>3915</v>
      </c>
      <c r="H113" s="9" t="str">
        <f>VLOOKUP(G113,[1]Arkusz2!A:B,2,FALSE)</f>
        <v>WND-RPZP.01.01.01-32-139/09</v>
      </c>
      <c r="I113" s="9" t="s">
        <v>1362</v>
      </c>
      <c r="J113" s="9" t="s">
        <v>605</v>
      </c>
      <c r="K113" s="9" t="s">
        <v>606</v>
      </c>
      <c r="L113" s="9" t="s">
        <v>374</v>
      </c>
      <c r="M113" s="9" t="s">
        <v>605</v>
      </c>
      <c r="N113" s="9" t="s">
        <v>606</v>
      </c>
      <c r="O113" s="8" t="s">
        <v>1333</v>
      </c>
      <c r="P113" s="9" t="s">
        <v>3863</v>
      </c>
      <c r="Q113" s="9" t="s">
        <v>752</v>
      </c>
      <c r="R113" s="9" t="s">
        <v>606</v>
      </c>
      <c r="S113" s="9" t="s">
        <v>3916</v>
      </c>
      <c r="T113" s="10">
        <v>208941.08</v>
      </c>
      <c r="U113" s="10">
        <v>163750</v>
      </c>
      <c r="V113" s="10">
        <v>81875</v>
      </c>
      <c r="W113" s="10">
        <v>69593.740000000005</v>
      </c>
      <c r="X113" s="10">
        <v>81875</v>
      </c>
      <c r="Y113" s="10">
        <v>50</v>
      </c>
      <c r="Z113" s="8" t="s">
        <v>3917</v>
      </c>
      <c r="AA113" s="8" t="s">
        <v>147</v>
      </c>
      <c r="AB113" s="11">
        <v>208941.08</v>
      </c>
      <c r="AC113" s="11">
        <v>81875</v>
      </c>
      <c r="AD113" s="11">
        <v>127066.08</v>
      </c>
      <c r="AE113" s="11">
        <v>0</v>
      </c>
      <c r="AF113" s="8" t="s">
        <v>64</v>
      </c>
      <c r="AG113" s="8" t="s">
        <v>120</v>
      </c>
      <c r="AH113" s="8" t="s">
        <v>66</v>
      </c>
      <c r="AI113" s="8" t="s">
        <v>67</v>
      </c>
      <c r="AJ113" s="8" t="s">
        <v>290</v>
      </c>
      <c r="AK113" s="8" t="s">
        <v>3918</v>
      </c>
      <c r="AL113" s="8" t="s">
        <v>3919</v>
      </c>
      <c r="AM113" s="8" t="s">
        <v>3920</v>
      </c>
      <c r="AN113" s="8" t="s">
        <v>2527</v>
      </c>
      <c r="AO113" s="8" t="s">
        <v>3921</v>
      </c>
      <c r="AP113" s="8" t="s">
        <v>2235</v>
      </c>
      <c r="AQ113" s="8" t="s">
        <v>428</v>
      </c>
      <c r="AR113" s="8" t="s">
        <v>3922</v>
      </c>
      <c r="AS113" s="8" t="s">
        <v>3922</v>
      </c>
      <c r="AT113" s="8" t="s">
        <v>131</v>
      </c>
      <c r="AU113" s="8" t="s">
        <v>3923</v>
      </c>
      <c r="AV113" s="8" t="s">
        <v>133</v>
      </c>
      <c r="AW113" s="11">
        <v>208941.08</v>
      </c>
      <c r="AX113" s="9" t="s">
        <v>3924</v>
      </c>
    </row>
    <row r="114" spans="1:50" customFormat="1" ht="36" hidden="1" x14ac:dyDescent="0.25">
      <c r="A114" s="8" t="s">
        <v>104</v>
      </c>
      <c r="B114" s="8" t="s">
        <v>105</v>
      </c>
      <c r="C114" s="8" t="s">
        <v>106</v>
      </c>
      <c r="D114" s="8" t="s">
        <v>3947</v>
      </c>
      <c r="E114" s="8" t="s">
        <v>3948</v>
      </c>
      <c r="F114" s="8" t="s">
        <v>3949</v>
      </c>
      <c r="G114" s="9" t="s">
        <v>3950</v>
      </c>
      <c r="H114" s="9" t="str">
        <f>VLOOKUP(G114,[1]Arkusz2!A:B,2,FALSE)</f>
        <v>WND-RPZP.01.01.01-32-023/09</v>
      </c>
      <c r="I114" s="9" t="s">
        <v>750</v>
      </c>
      <c r="J114" s="9" t="s">
        <v>605</v>
      </c>
      <c r="K114" s="9" t="s">
        <v>606</v>
      </c>
      <c r="L114" s="9" t="s">
        <v>1114</v>
      </c>
      <c r="M114" s="9" t="s">
        <v>605</v>
      </c>
      <c r="N114" s="9" t="s">
        <v>606</v>
      </c>
      <c r="O114" s="8" t="s">
        <v>2146</v>
      </c>
      <c r="P114" s="9" t="s">
        <v>3863</v>
      </c>
      <c r="Q114" s="9" t="s">
        <v>752</v>
      </c>
      <c r="R114" s="9" t="s">
        <v>606</v>
      </c>
      <c r="S114" s="9" t="s">
        <v>1942</v>
      </c>
      <c r="T114" s="10">
        <v>179519.39</v>
      </c>
      <c r="U114" s="10">
        <v>162084.99</v>
      </c>
      <c r="V114" s="10">
        <v>97250.99</v>
      </c>
      <c r="W114" s="10">
        <v>82663.34</v>
      </c>
      <c r="X114" s="10">
        <v>64834</v>
      </c>
      <c r="Y114" s="10">
        <v>60</v>
      </c>
      <c r="Z114" s="8" t="s">
        <v>3951</v>
      </c>
      <c r="AA114" s="8" t="s">
        <v>147</v>
      </c>
      <c r="AB114" s="11">
        <v>179519.39</v>
      </c>
      <c r="AC114" s="11">
        <v>97250.99</v>
      </c>
      <c r="AD114" s="11">
        <v>82268.399999999994</v>
      </c>
      <c r="AE114" s="11">
        <v>0</v>
      </c>
      <c r="AF114" s="8" t="s">
        <v>64</v>
      </c>
      <c r="AG114" s="8" t="s">
        <v>120</v>
      </c>
      <c r="AH114" s="8" t="s">
        <v>66</v>
      </c>
      <c r="AI114" s="8" t="s">
        <v>67</v>
      </c>
      <c r="AJ114" s="8" t="s">
        <v>121</v>
      </c>
      <c r="AK114" s="8" t="s">
        <v>3952</v>
      </c>
      <c r="AL114" s="8" t="s">
        <v>3953</v>
      </c>
      <c r="AM114" s="8" t="s">
        <v>1351</v>
      </c>
      <c r="AN114" s="8" t="s">
        <v>1352</v>
      </c>
      <c r="AO114" s="8" t="s">
        <v>1751</v>
      </c>
      <c r="AP114" s="8" t="s">
        <v>3954</v>
      </c>
      <c r="AQ114" s="8" t="s">
        <v>157</v>
      </c>
      <c r="AR114" s="8" t="s">
        <v>3955</v>
      </c>
      <c r="AS114" s="8" t="s">
        <v>3955</v>
      </c>
      <c r="AT114" s="8" t="s">
        <v>131</v>
      </c>
      <c r="AU114" s="8" t="s">
        <v>3956</v>
      </c>
      <c r="AV114" s="8" t="s">
        <v>133</v>
      </c>
      <c r="AW114" s="11">
        <v>179519.39</v>
      </c>
      <c r="AX114" s="9" t="s">
        <v>2255</v>
      </c>
    </row>
    <row r="115" spans="1:50" customFormat="1" ht="48" hidden="1" x14ac:dyDescent="0.25">
      <c r="A115" s="8" t="s">
        <v>104</v>
      </c>
      <c r="B115" s="8" t="s">
        <v>105</v>
      </c>
      <c r="C115" s="8" t="s">
        <v>106</v>
      </c>
      <c r="D115" s="8" t="s">
        <v>3957</v>
      </c>
      <c r="E115" s="8" t="s">
        <v>3958</v>
      </c>
      <c r="F115" s="8" t="s">
        <v>3959</v>
      </c>
      <c r="G115" s="9" t="s">
        <v>3960</v>
      </c>
      <c r="H115" s="9" t="str">
        <f>VLOOKUP(G115,[1]Arkusz2!A:B,2,FALSE)</f>
        <v>WND-RPZP.01.01.01-32-068/09</v>
      </c>
      <c r="I115" s="9" t="s">
        <v>1590</v>
      </c>
      <c r="J115" s="9" t="s">
        <v>605</v>
      </c>
      <c r="K115" s="9" t="s">
        <v>606</v>
      </c>
      <c r="L115" s="9" t="s">
        <v>1124</v>
      </c>
      <c r="M115" s="9" t="s">
        <v>752</v>
      </c>
      <c r="N115" s="9" t="s">
        <v>606</v>
      </c>
      <c r="O115" s="8" t="s">
        <v>3961</v>
      </c>
      <c r="P115" s="9" t="s">
        <v>3863</v>
      </c>
      <c r="Q115" s="9" t="s">
        <v>752</v>
      </c>
      <c r="R115" s="9" t="s">
        <v>606</v>
      </c>
      <c r="S115" s="9" t="s">
        <v>754</v>
      </c>
      <c r="T115" s="10">
        <v>1437999.52</v>
      </c>
      <c r="U115" s="10">
        <v>1265514.3999999999</v>
      </c>
      <c r="V115" s="10">
        <v>759308.64</v>
      </c>
      <c r="W115" s="10">
        <v>645412.32999999996</v>
      </c>
      <c r="X115" s="10">
        <v>506205.76</v>
      </c>
      <c r="Y115" s="10">
        <v>60</v>
      </c>
      <c r="Z115" s="8" t="s">
        <v>3962</v>
      </c>
      <c r="AA115" s="8" t="s">
        <v>119</v>
      </c>
      <c r="AB115" s="11">
        <v>1437999.52</v>
      </c>
      <c r="AC115" s="11">
        <v>759308.64</v>
      </c>
      <c r="AD115" s="11">
        <v>678690.88</v>
      </c>
      <c r="AE115" s="11">
        <v>0</v>
      </c>
      <c r="AF115" s="8" t="s">
        <v>64</v>
      </c>
      <c r="AG115" s="8" t="s">
        <v>120</v>
      </c>
      <c r="AH115" s="8" t="s">
        <v>66</v>
      </c>
      <c r="AI115" s="8" t="s">
        <v>149</v>
      </c>
      <c r="AJ115" s="8" t="s">
        <v>3963</v>
      </c>
      <c r="AK115" s="8" t="s">
        <v>3964</v>
      </c>
      <c r="AL115" s="8" t="s">
        <v>3965</v>
      </c>
      <c r="AM115" s="8" t="s">
        <v>1206</v>
      </c>
      <c r="AN115" s="8" t="s">
        <v>1207</v>
      </c>
      <c r="AO115" s="8" t="s">
        <v>3966</v>
      </c>
      <c r="AP115" s="8" t="s">
        <v>952</v>
      </c>
      <c r="AQ115" s="8" t="s">
        <v>157</v>
      </c>
      <c r="AR115" s="8" t="s">
        <v>3967</v>
      </c>
      <c r="AS115" s="8" t="s">
        <v>216</v>
      </c>
      <c r="AT115" s="8" t="s">
        <v>131</v>
      </c>
      <c r="AU115" s="8" t="s">
        <v>3968</v>
      </c>
      <c r="AV115" s="8" t="s">
        <v>133</v>
      </c>
      <c r="AW115" s="11">
        <v>1437999.52</v>
      </c>
      <c r="AX115" s="9" t="s">
        <v>1038</v>
      </c>
    </row>
    <row r="116" spans="1:50" customFormat="1" ht="36" hidden="1" x14ac:dyDescent="0.25">
      <c r="A116" s="8" t="s">
        <v>104</v>
      </c>
      <c r="B116" s="8" t="s">
        <v>105</v>
      </c>
      <c r="C116" s="8" t="s">
        <v>106</v>
      </c>
      <c r="D116" s="8" t="s">
        <v>3969</v>
      </c>
      <c r="E116" s="8" t="s">
        <v>3970</v>
      </c>
      <c r="F116" s="8" t="s">
        <v>3971</v>
      </c>
      <c r="G116" s="9" t="s">
        <v>3972</v>
      </c>
      <c r="H116" s="9" t="str">
        <f>VLOOKUP(G116,[1]Arkusz2!A:B,2,FALSE)</f>
        <v>WND-RPZP.01.01.01-32-243/09</v>
      </c>
      <c r="I116" s="9" t="s">
        <v>1824</v>
      </c>
      <c r="J116" s="9" t="s">
        <v>605</v>
      </c>
      <c r="K116" s="9" t="s">
        <v>606</v>
      </c>
      <c r="L116" s="9" t="s">
        <v>1124</v>
      </c>
      <c r="M116" s="9" t="s">
        <v>752</v>
      </c>
      <c r="N116" s="9" t="s">
        <v>606</v>
      </c>
      <c r="O116" s="8" t="s">
        <v>1361</v>
      </c>
      <c r="P116" s="9" t="s">
        <v>3863</v>
      </c>
      <c r="Q116" s="9" t="s">
        <v>752</v>
      </c>
      <c r="R116" s="9" t="s">
        <v>606</v>
      </c>
      <c r="S116" s="9" t="s">
        <v>3973</v>
      </c>
      <c r="T116" s="10">
        <v>160271.29</v>
      </c>
      <c r="U116" s="10">
        <v>113580</v>
      </c>
      <c r="V116" s="10">
        <v>56572.41</v>
      </c>
      <c r="W116" s="10">
        <v>48086.54</v>
      </c>
      <c r="X116" s="10">
        <v>57007.59</v>
      </c>
      <c r="Y116" s="10">
        <v>49.81</v>
      </c>
      <c r="Z116" s="8" t="s">
        <v>3974</v>
      </c>
      <c r="AA116" s="8" t="s">
        <v>147</v>
      </c>
      <c r="AB116" s="11">
        <v>160271.29</v>
      </c>
      <c r="AC116" s="11">
        <v>56572.41</v>
      </c>
      <c r="AD116" s="11">
        <v>103698.88</v>
      </c>
      <c r="AE116" s="11">
        <v>0</v>
      </c>
      <c r="AF116" s="8" t="s">
        <v>64</v>
      </c>
      <c r="AG116" s="8" t="s">
        <v>120</v>
      </c>
      <c r="AH116" s="8" t="s">
        <v>66</v>
      </c>
      <c r="AI116" s="8" t="s">
        <v>67</v>
      </c>
      <c r="AJ116" s="8" t="s">
        <v>290</v>
      </c>
      <c r="AK116" s="8" t="s">
        <v>3975</v>
      </c>
      <c r="AL116" s="8" t="s">
        <v>3976</v>
      </c>
      <c r="AM116" s="8" t="s">
        <v>3977</v>
      </c>
      <c r="AN116" s="8" t="s">
        <v>72</v>
      </c>
      <c r="AO116" s="8" t="s">
        <v>3978</v>
      </c>
      <c r="AP116" s="8" t="s">
        <v>156</v>
      </c>
      <c r="AQ116" s="8" t="s">
        <v>1949</v>
      </c>
      <c r="AR116" s="8" t="s">
        <v>3979</v>
      </c>
      <c r="AS116" s="8" t="s">
        <v>3980</v>
      </c>
      <c r="AT116" s="8" t="s">
        <v>450</v>
      </c>
      <c r="AU116" s="8" t="s">
        <v>3981</v>
      </c>
      <c r="AV116" s="8" t="s">
        <v>133</v>
      </c>
      <c r="AW116" s="11">
        <v>160271.29</v>
      </c>
      <c r="AX116" s="9" t="s">
        <v>3982</v>
      </c>
    </row>
    <row r="117" spans="1:50" customFormat="1" ht="36" hidden="1" x14ac:dyDescent="0.25">
      <c r="A117" s="8" t="s">
        <v>104</v>
      </c>
      <c r="B117" s="8" t="s">
        <v>105</v>
      </c>
      <c r="C117" s="8" t="s">
        <v>106</v>
      </c>
      <c r="D117" s="8" t="s">
        <v>3983</v>
      </c>
      <c r="E117" s="8" t="s">
        <v>3984</v>
      </c>
      <c r="F117" s="8" t="s">
        <v>3985</v>
      </c>
      <c r="G117" s="9" t="s">
        <v>3986</v>
      </c>
      <c r="H117" s="9" t="str">
        <f>VLOOKUP(G117,[1]Arkusz2!A:B,2,FALSE)</f>
        <v>WND-RPZP.01.01.01-32-046/09</v>
      </c>
      <c r="I117" s="9" t="s">
        <v>917</v>
      </c>
      <c r="J117" s="9" t="s">
        <v>752</v>
      </c>
      <c r="K117" s="9" t="s">
        <v>606</v>
      </c>
      <c r="L117" s="9" t="s">
        <v>1124</v>
      </c>
      <c r="M117" s="9" t="s">
        <v>752</v>
      </c>
      <c r="N117" s="9" t="s">
        <v>606</v>
      </c>
      <c r="O117" s="8" t="s">
        <v>3987</v>
      </c>
      <c r="P117" s="9" t="s">
        <v>3863</v>
      </c>
      <c r="Q117" s="9" t="s">
        <v>752</v>
      </c>
      <c r="R117" s="9" t="s">
        <v>606</v>
      </c>
      <c r="S117" s="9" t="s">
        <v>3988</v>
      </c>
      <c r="T117" s="10">
        <v>707653.12</v>
      </c>
      <c r="U117" s="10">
        <v>593653.12</v>
      </c>
      <c r="V117" s="10">
        <v>356191.87</v>
      </c>
      <c r="W117" s="10">
        <v>302763.08</v>
      </c>
      <c r="X117" s="10">
        <v>237461.25</v>
      </c>
      <c r="Y117" s="10">
        <v>60</v>
      </c>
      <c r="Z117" s="8" t="s">
        <v>3989</v>
      </c>
      <c r="AA117" s="8" t="s">
        <v>119</v>
      </c>
      <c r="AB117" s="11">
        <v>707653.12</v>
      </c>
      <c r="AC117" s="11">
        <v>356191.87</v>
      </c>
      <c r="AD117" s="11">
        <v>351461.25</v>
      </c>
      <c r="AE117" s="11">
        <v>0</v>
      </c>
      <c r="AF117" s="8" t="s">
        <v>64</v>
      </c>
      <c r="AG117" s="8" t="s">
        <v>120</v>
      </c>
      <c r="AH117" s="8" t="s">
        <v>66</v>
      </c>
      <c r="AI117" s="8" t="s">
        <v>67</v>
      </c>
      <c r="AJ117" s="8" t="s">
        <v>121</v>
      </c>
      <c r="AK117" s="8" t="s">
        <v>3990</v>
      </c>
      <c r="AL117" s="8" t="s">
        <v>3991</v>
      </c>
      <c r="AM117" s="8" t="s">
        <v>378</v>
      </c>
      <c r="AN117" s="8" t="s">
        <v>379</v>
      </c>
      <c r="AO117" s="8" t="s">
        <v>3992</v>
      </c>
      <c r="AP117" s="8" t="s">
        <v>278</v>
      </c>
      <c r="AQ117" s="8" t="s">
        <v>157</v>
      </c>
      <c r="AR117" s="8" t="s">
        <v>3993</v>
      </c>
      <c r="AS117" s="8" t="s">
        <v>3994</v>
      </c>
      <c r="AT117" s="8" t="s">
        <v>131</v>
      </c>
      <c r="AU117" s="8" t="s">
        <v>3995</v>
      </c>
      <c r="AV117" s="8" t="s">
        <v>133</v>
      </c>
      <c r="AW117" s="11">
        <v>707653.12</v>
      </c>
      <c r="AX117" s="9" t="s">
        <v>3996</v>
      </c>
    </row>
    <row r="118" spans="1:50" customFormat="1" ht="36" hidden="1" x14ac:dyDescent="0.25">
      <c r="A118" s="8" t="s">
        <v>104</v>
      </c>
      <c r="B118" s="8" t="s">
        <v>105</v>
      </c>
      <c r="C118" s="8" t="s">
        <v>106</v>
      </c>
      <c r="D118" s="8" t="s">
        <v>3997</v>
      </c>
      <c r="E118" s="8" t="s">
        <v>3998</v>
      </c>
      <c r="F118" s="8" t="s">
        <v>3999</v>
      </c>
      <c r="G118" s="9" t="s">
        <v>4000</v>
      </c>
      <c r="H118" s="9" t="str">
        <f>VLOOKUP(G118,[1]Arkusz2!A:B,2,FALSE)</f>
        <v>WND-RPZP.01.01.01-32-143/09</v>
      </c>
      <c r="I118" s="9" t="s">
        <v>1635</v>
      </c>
      <c r="J118" s="9" t="s">
        <v>605</v>
      </c>
      <c r="K118" s="9" t="s">
        <v>606</v>
      </c>
      <c r="L118" s="9" t="s">
        <v>1636</v>
      </c>
      <c r="M118" s="9" t="s">
        <v>752</v>
      </c>
      <c r="N118" s="9" t="s">
        <v>606</v>
      </c>
      <c r="O118" s="8" t="s">
        <v>552</v>
      </c>
      <c r="P118" s="9" t="s">
        <v>3863</v>
      </c>
      <c r="Q118" s="9" t="s">
        <v>752</v>
      </c>
      <c r="R118" s="9" t="s">
        <v>606</v>
      </c>
      <c r="S118" s="9" t="s">
        <v>3690</v>
      </c>
      <c r="T118" s="10">
        <v>843500.52</v>
      </c>
      <c r="U118" s="10">
        <v>788182.9</v>
      </c>
      <c r="V118" s="10">
        <v>472909.74</v>
      </c>
      <c r="W118" s="10">
        <v>401973.26</v>
      </c>
      <c r="X118" s="10">
        <v>315273.15999999997</v>
      </c>
      <c r="Y118" s="10">
        <v>60</v>
      </c>
      <c r="Z118" s="8" t="s">
        <v>4001</v>
      </c>
      <c r="AA118" s="8" t="s">
        <v>119</v>
      </c>
      <c r="AB118" s="11">
        <v>843500.52</v>
      </c>
      <c r="AC118" s="11">
        <v>472909.74</v>
      </c>
      <c r="AD118" s="11">
        <v>370590.78</v>
      </c>
      <c r="AE118" s="11">
        <v>0</v>
      </c>
      <c r="AF118" s="8" t="s">
        <v>64</v>
      </c>
      <c r="AG118" s="8" t="s">
        <v>120</v>
      </c>
      <c r="AH118" s="8" t="s">
        <v>66</v>
      </c>
      <c r="AI118" s="8" t="s">
        <v>67</v>
      </c>
      <c r="AJ118" s="8" t="s">
        <v>121</v>
      </c>
      <c r="AK118" s="8" t="s">
        <v>4002</v>
      </c>
      <c r="AL118" s="8" t="s">
        <v>4003</v>
      </c>
      <c r="AM118" s="8" t="s">
        <v>4004</v>
      </c>
      <c r="AN118" s="8" t="s">
        <v>72</v>
      </c>
      <c r="AO118" s="8" t="s">
        <v>4005</v>
      </c>
      <c r="AP118" s="8" t="s">
        <v>4006</v>
      </c>
      <c r="AQ118" s="8" t="s">
        <v>157</v>
      </c>
      <c r="AR118" s="8" t="s">
        <v>4007</v>
      </c>
      <c r="AS118" s="8" t="s">
        <v>4008</v>
      </c>
      <c r="AT118" s="8" t="s">
        <v>131</v>
      </c>
      <c r="AU118" s="8" t="s">
        <v>4009</v>
      </c>
      <c r="AV118" s="8" t="s">
        <v>133</v>
      </c>
      <c r="AW118" s="11">
        <v>843500.52</v>
      </c>
      <c r="AX118" s="9" t="s">
        <v>2357</v>
      </c>
    </row>
    <row r="119" spans="1:50" customFormat="1" ht="48" hidden="1" x14ac:dyDescent="0.25">
      <c r="A119" s="8" t="s">
        <v>104</v>
      </c>
      <c r="B119" s="8" t="s">
        <v>105</v>
      </c>
      <c r="C119" s="8" t="s">
        <v>106</v>
      </c>
      <c r="D119" s="8" t="s">
        <v>4010</v>
      </c>
      <c r="E119" s="8" t="s">
        <v>4011</v>
      </c>
      <c r="F119" s="8" t="s">
        <v>4012</v>
      </c>
      <c r="G119" s="9" t="s">
        <v>4013</v>
      </c>
      <c r="H119" s="9" t="str">
        <f>VLOOKUP(G119,[1]Arkusz2!A:B,2,FALSE)</f>
        <v>WND-RPZP.01.01.01-32-271/09</v>
      </c>
      <c r="I119" s="9" t="s">
        <v>916</v>
      </c>
      <c r="J119" s="9" t="s">
        <v>605</v>
      </c>
      <c r="K119" s="9" t="s">
        <v>606</v>
      </c>
      <c r="L119" s="9" t="s">
        <v>1636</v>
      </c>
      <c r="M119" s="9" t="s">
        <v>752</v>
      </c>
      <c r="N119" s="9" t="s">
        <v>606</v>
      </c>
      <c r="O119" s="8" t="s">
        <v>504</v>
      </c>
      <c r="P119" s="9" t="s">
        <v>3863</v>
      </c>
      <c r="Q119" s="9" t="s">
        <v>752</v>
      </c>
      <c r="R119" s="9" t="s">
        <v>606</v>
      </c>
      <c r="S119" s="9" t="s">
        <v>4014</v>
      </c>
      <c r="T119" s="10">
        <v>685823.05</v>
      </c>
      <c r="U119" s="10">
        <v>537271.53</v>
      </c>
      <c r="V119" s="10">
        <v>322362.90999999997</v>
      </c>
      <c r="W119" s="10">
        <v>274008.46999999997</v>
      </c>
      <c r="X119" s="10">
        <v>214908.62</v>
      </c>
      <c r="Y119" s="10">
        <v>60</v>
      </c>
      <c r="Z119" s="8" t="s">
        <v>4015</v>
      </c>
      <c r="AA119" s="8" t="s">
        <v>119</v>
      </c>
      <c r="AB119" s="11">
        <v>685823.05</v>
      </c>
      <c r="AC119" s="11">
        <v>322362.90999999997</v>
      </c>
      <c r="AD119" s="11">
        <v>363460.14</v>
      </c>
      <c r="AE119" s="11">
        <v>0</v>
      </c>
      <c r="AF119" s="8" t="s">
        <v>64</v>
      </c>
      <c r="AG119" s="8" t="s">
        <v>120</v>
      </c>
      <c r="AH119" s="8" t="s">
        <v>66</v>
      </c>
      <c r="AI119" s="8" t="s">
        <v>67</v>
      </c>
      <c r="AJ119" s="8" t="s">
        <v>150</v>
      </c>
      <c r="AK119" s="8" t="s">
        <v>4016</v>
      </c>
      <c r="AL119" s="8" t="s">
        <v>4017</v>
      </c>
      <c r="AM119" s="8" t="s">
        <v>774</v>
      </c>
      <c r="AN119" s="8" t="s">
        <v>775</v>
      </c>
      <c r="AO119" s="8" t="s">
        <v>4018</v>
      </c>
      <c r="AP119" s="8" t="s">
        <v>333</v>
      </c>
      <c r="AQ119" s="8" t="s">
        <v>1010</v>
      </c>
      <c r="AR119" s="8" t="s">
        <v>4019</v>
      </c>
      <c r="AS119" s="8" t="s">
        <v>1354</v>
      </c>
      <c r="AT119" s="8" t="s">
        <v>131</v>
      </c>
      <c r="AU119" s="8" t="s">
        <v>4020</v>
      </c>
      <c r="AV119" s="8" t="s">
        <v>133</v>
      </c>
      <c r="AW119" s="11">
        <v>685823.05</v>
      </c>
      <c r="AX119" s="9" t="s">
        <v>1550</v>
      </c>
    </row>
    <row r="120" spans="1:50" customFormat="1" ht="48" hidden="1" x14ac:dyDescent="0.25">
      <c r="A120" s="8" t="s">
        <v>104</v>
      </c>
      <c r="B120" s="8" t="s">
        <v>105</v>
      </c>
      <c r="C120" s="8" t="s">
        <v>106</v>
      </c>
      <c r="D120" s="8" t="s">
        <v>4028</v>
      </c>
      <c r="E120" s="8" t="s">
        <v>4029</v>
      </c>
      <c r="F120" s="8" t="s">
        <v>4030</v>
      </c>
      <c r="G120" s="9" t="s">
        <v>4031</v>
      </c>
      <c r="H120" s="9" t="str">
        <f>VLOOKUP(G120,[1]Arkusz2!A:B,2,FALSE)</f>
        <v>WND-RPZP.01.01.01-32-237/09</v>
      </c>
      <c r="I120" s="9" t="s">
        <v>1635</v>
      </c>
      <c r="J120" s="9" t="s">
        <v>605</v>
      </c>
      <c r="K120" s="9" t="s">
        <v>606</v>
      </c>
      <c r="L120" s="9" t="s">
        <v>751</v>
      </c>
      <c r="M120" s="9" t="s">
        <v>752</v>
      </c>
      <c r="N120" s="9" t="s">
        <v>606</v>
      </c>
      <c r="O120" s="8" t="s">
        <v>2201</v>
      </c>
      <c r="P120" s="9" t="s">
        <v>3863</v>
      </c>
      <c r="Q120" s="9" t="s">
        <v>752</v>
      </c>
      <c r="R120" s="9" t="s">
        <v>606</v>
      </c>
      <c r="S120" s="9" t="s">
        <v>4032</v>
      </c>
      <c r="T120" s="10">
        <v>472512</v>
      </c>
      <c r="U120" s="10">
        <v>472512</v>
      </c>
      <c r="V120" s="10">
        <v>283507.20000000001</v>
      </c>
      <c r="W120" s="10">
        <v>240981.11</v>
      </c>
      <c r="X120" s="10">
        <v>189004.79999999999</v>
      </c>
      <c r="Y120" s="10">
        <v>60</v>
      </c>
      <c r="Z120" s="8" t="s">
        <v>4033</v>
      </c>
      <c r="AA120" s="8" t="s">
        <v>119</v>
      </c>
      <c r="AB120" s="11">
        <v>472512</v>
      </c>
      <c r="AC120" s="11">
        <v>283507.20000000001</v>
      </c>
      <c r="AD120" s="11">
        <v>189004.79999999999</v>
      </c>
      <c r="AE120" s="11">
        <v>0</v>
      </c>
      <c r="AF120" s="8" t="s">
        <v>64</v>
      </c>
      <c r="AG120" s="8" t="s">
        <v>120</v>
      </c>
      <c r="AH120" s="8" t="s">
        <v>66</v>
      </c>
      <c r="AI120" s="8" t="s">
        <v>67</v>
      </c>
      <c r="AJ120" s="8" t="s">
        <v>121</v>
      </c>
      <c r="AK120" s="8" t="s">
        <v>4034</v>
      </c>
      <c r="AL120" s="8" t="s">
        <v>4035</v>
      </c>
      <c r="AM120" s="8" t="s">
        <v>4036</v>
      </c>
      <c r="AN120" s="8" t="s">
        <v>72</v>
      </c>
      <c r="AO120" s="8" t="s">
        <v>4037</v>
      </c>
      <c r="AP120" s="8" t="s">
        <v>857</v>
      </c>
      <c r="AQ120" s="8" t="s">
        <v>1262</v>
      </c>
      <c r="AR120" s="8" t="s">
        <v>4038</v>
      </c>
      <c r="AS120" s="8" t="s">
        <v>4038</v>
      </c>
      <c r="AT120" s="8" t="s">
        <v>131</v>
      </c>
      <c r="AU120" s="8" t="s">
        <v>4039</v>
      </c>
      <c r="AV120" s="8" t="s">
        <v>133</v>
      </c>
      <c r="AW120" s="11">
        <v>472512</v>
      </c>
      <c r="AX120" s="9" t="s">
        <v>3175</v>
      </c>
    </row>
    <row r="121" spans="1:50" customFormat="1" ht="36" hidden="1" x14ac:dyDescent="0.25">
      <c r="A121" s="8" t="s">
        <v>104</v>
      </c>
      <c r="B121" s="8" t="s">
        <v>105</v>
      </c>
      <c r="C121" s="8" t="s">
        <v>106</v>
      </c>
      <c r="D121" s="8" t="s">
        <v>4109</v>
      </c>
      <c r="E121" s="8" t="s">
        <v>4110</v>
      </c>
      <c r="F121" s="8" t="s">
        <v>4111</v>
      </c>
      <c r="G121" s="9" t="s">
        <v>4112</v>
      </c>
      <c r="H121" s="9" t="str">
        <f>VLOOKUP(G121,[1]Arkusz2!A:B,2,FALSE)</f>
        <v>WND-RPZP.01.01.01-32-077/09</v>
      </c>
      <c r="I121" s="9" t="s">
        <v>4113</v>
      </c>
      <c r="J121" s="9" t="s">
        <v>895</v>
      </c>
      <c r="K121" s="9" t="s">
        <v>896</v>
      </c>
      <c r="L121" s="9" t="s">
        <v>4114</v>
      </c>
      <c r="M121" s="9" t="s">
        <v>895</v>
      </c>
      <c r="N121" s="9" t="s">
        <v>896</v>
      </c>
      <c r="O121" s="8" t="s">
        <v>732</v>
      </c>
      <c r="P121" s="9" t="s">
        <v>3863</v>
      </c>
      <c r="Q121" s="9" t="s">
        <v>752</v>
      </c>
      <c r="R121" s="9" t="s">
        <v>606</v>
      </c>
      <c r="S121" s="9" t="s">
        <v>1356</v>
      </c>
      <c r="T121" s="10">
        <v>203801</v>
      </c>
      <c r="U121" s="10">
        <v>170100</v>
      </c>
      <c r="V121" s="10">
        <v>102060</v>
      </c>
      <c r="W121" s="10">
        <v>86751</v>
      </c>
      <c r="X121" s="10">
        <v>68040</v>
      </c>
      <c r="Y121" s="10">
        <v>60</v>
      </c>
      <c r="Z121" s="8" t="s">
        <v>4115</v>
      </c>
      <c r="AA121" s="8" t="s">
        <v>147</v>
      </c>
      <c r="AB121" s="11">
        <v>203801</v>
      </c>
      <c r="AC121" s="11">
        <v>102060</v>
      </c>
      <c r="AD121" s="11">
        <v>101741</v>
      </c>
      <c r="AE121" s="11">
        <v>0</v>
      </c>
      <c r="AF121" s="8" t="s">
        <v>64</v>
      </c>
      <c r="AG121" s="8" t="s">
        <v>120</v>
      </c>
      <c r="AH121" s="8" t="s">
        <v>66</v>
      </c>
      <c r="AI121" s="8" t="s">
        <v>67</v>
      </c>
      <c r="AJ121" s="8" t="s">
        <v>290</v>
      </c>
      <c r="AK121" s="8" t="s">
        <v>4116</v>
      </c>
      <c r="AL121" s="8" t="s">
        <v>4117</v>
      </c>
      <c r="AM121" s="8" t="s">
        <v>774</v>
      </c>
      <c r="AN121" s="8" t="s">
        <v>775</v>
      </c>
      <c r="AO121" s="8" t="s">
        <v>4118</v>
      </c>
      <c r="AP121" s="8" t="s">
        <v>4119</v>
      </c>
      <c r="AQ121" s="8" t="s">
        <v>857</v>
      </c>
      <c r="AR121" s="8" t="s">
        <v>4120</v>
      </c>
      <c r="AS121" s="8" t="s">
        <v>4121</v>
      </c>
      <c r="AT121" s="8" t="s">
        <v>131</v>
      </c>
      <c r="AU121" s="8" t="s">
        <v>4122</v>
      </c>
      <c r="AV121" s="8" t="s">
        <v>133</v>
      </c>
      <c r="AW121" s="11">
        <v>203801</v>
      </c>
      <c r="AX121" s="9" t="s">
        <v>1521</v>
      </c>
    </row>
    <row r="122" spans="1:50" customFormat="1" ht="48" hidden="1" x14ac:dyDescent="0.25">
      <c r="A122" s="8" t="s">
        <v>104</v>
      </c>
      <c r="B122" s="8" t="s">
        <v>105</v>
      </c>
      <c r="C122" s="8" t="s">
        <v>106</v>
      </c>
      <c r="D122" s="8" t="s">
        <v>4123</v>
      </c>
      <c r="E122" s="8" t="s">
        <v>4124</v>
      </c>
      <c r="F122" s="8">
        <v>3485232962</v>
      </c>
      <c r="G122" s="9" t="s">
        <v>4125</v>
      </c>
      <c r="H122" s="9" t="str">
        <f>VLOOKUP(G122,[1]Arkusz2!A:B,2,FALSE)</f>
        <v>RPOWZ/1.1.1/2008/059/Sz</v>
      </c>
      <c r="I122" s="9" t="s">
        <v>3235</v>
      </c>
      <c r="J122" s="9" t="s">
        <v>142</v>
      </c>
      <c r="K122" s="9" t="s">
        <v>113</v>
      </c>
      <c r="L122" s="9" t="s">
        <v>452</v>
      </c>
      <c r="M122" s="9" t="s">
        <v>142</v>
      </c>
      <c r="N122" s="9" t="s">
        <v>113</v>
      </c>
      <c r="O122" s="8" t="s">
        <v>2185</v>
      </c>
      <c r="P122" s="9" t="s">
        <v>996</v>
      </c>
      <c r="Q122" s="9" t="s">
        <v>752</v>
      </c>
      <c r="R122" s="9" t="s">
        <v>606</v>
      </c>
      <c r="S122" s="9" t="s">
        <v>4126</v>
      </c>
      <c r="T122" s="10">
        <v>3180546.58</v>
      </c>
      <c r="U122" s="10">
        <v>3100759.16</v>
      </c>
      <c r="V122" s="10">
        <v>984367.98</v>
      </c>
      <c r="W122" s="10">
        <v>836712.77</v>
      </c>
      <c r="X122" s="10">
        <v>2116391.1800000002</v>
      </c>
      <c r="Y122" s="10">
        <v>31.75</v>
      </c>
      <c r="Z122" s="8" t="s">
        <v>4127</v>
      </c>
      <c r="AA122" s="8" t="s">
        <v>119</v>
      </c>
      <c r="AB122" s="11">
        <v>3180546.58</v>
      </c>
      <c r="AC122" s="11">
        <v>984367.98</v>
      </c>
      <c r="AD122" s="11">
        <v>2196178.6</v>
      </c>
      <c r="AE122" s="11">
        <v>0</v>
      </c>
      <c r="AF122" s="8" t="s">
        <v>64</v>
      </c>
      <c r="AG122" s="8" t="s">
        <v>120</v>
      </c>
      <c r="AH122" s="8" t="s">
        <v>66</v>
      </c>
      <c r="AI122" s="8" t="s">
        <v>149</v>
      </c>
      <c r="AJ122" s="8" t="s">
        <v>190</v>
      </c>
      <c r="AK122" s="8" t="s">
        <v>4128</v>
      </c>
      <c r="AL122" s="8" t="s">
        <v>4129</v>
      </c>
      <c r="AM122" s="8" t="s">
        <v>482</v>
      </c>
      <c r="AN122" s="8" t="s">
        <v>72</v>
      </c>
      <c r="AO122" s="8" t="s">
        <v>4130</v>
      </c>
      <c r="AP122" s="8" t="s">
        <v>156</v>
      </c>
      <c r="AQ122" s="8" t="s">
        <v>157</v>
      </c>
      <c r="AR122" s="8" t="s">
        <v>4131</v>
      </c>
      <c r="AS122" s="8" t="s">
        <v>4132</v>
      </c>
      <c r="AT122" s="8" t="s">
        <v>450</v>
      </c>
      <c r="AU122" s="8" t="s">
        <v>4133</v>
      </c>
      <c r="AV122" s="8" t="s">
        <v>133</v>
      </c>
      <c r="AW122" s="11">
        <v>3180546.58</v>
      </c>
      <c r="AX122" s="9" t="s">
        <v>2902</v>
      </c>
    </row>
    <row r="123" spans="1:50" customFormat="1" ht="48" hidden="1" x14ac:dyDescent="0.25">
      <c r="A123" s="8" t="s">
        <v>104</v>
      </c>
      <c r="B123" s="8" t="s">
        <v>105</v>
      </c>
      <c r="C123" s="8" t="s">
        <v>106</v>
      </c>
      <c r="D123" s="8" t="s">
        <v>4134</v>
      </c>
      <c r="E123" s="8" t="s">
        <v>4135</v>
      </c>
      <c r="F123" s="8" t="s">
        <v>4136</v>
      </c>
      <c r="G123" s="9" t="s">
        <v>4137</v>
      </c>
      <c r="H123" s="9" t="str">
        <f>VLOOKUP(G123,[1]Arkusz2!A:B,2,FALSE)</f>
        <v>WND-RPZP.01.01.01-32-282/09</v>
      </c>
      <c r="I123" s="9" t="s">
        <v>1346</v>
      </c>
      <c r="J123" s="9" t="s">
        <v>605</v>
      </c>
      <c r="K123" s="9" t="s">
        <v>606</v>
      </c>
      <c r="L123" s="9" t="s">
        <v>1636</v>
      </c>
      <c r="M123" s="9" t="s">
        <v>752</v>
      </c>
      <c r="N123" s="9" t="s">
        <v>606</v>
      </c>
      <c r="O123" s="8" t="s">
        <v>2959</v>
      </c>
      <c r="P123" s="9" t="s">
        <v>2864</v>
      </c>
      <c r="Q123" s="9" t="s">
        <v>752</v>
      </c>
      <c r="R123" s="9" t="s">
        <v>606</v>
      </c>
      <c r="S123" s="9" t="s">
        <v>4138</v>
      </c>
      <c r="T123" s="10">
        <v>140613.26999999999</v>
      </c>
      <c r="U123" s="10">
        <v>140613.26999999999</v>
      </c>
      <c r="V123" s="10">
        <v>84367.96</v>
      </c>
      <c r="W123" s="10">
        <v>71712.759999999995</v>
      </c>
      <c r="X123" s="10">
        <v>56245.31</v>
      </c>
      <c r="Y123" s="10">
        <v>60</v>
      </c>
      <c r="Z123" s="8" t="s">
        <v>4139</v>
      </c>
      <c r="AA123" s="8" t="s">
        <v>147</v>
      </c>
      <c r="AB123" s="11">
        <v>140613.26999999999</v>
      </c>
      <c r="AC123" s="11">
        <v>84367.96</v>
      </c>
      <c r="AD123" s="11">
        <v>56245.31</v>
      </c>
      <c r="AE123" s="11">
        <v>0</v>
      </c>
      <c r="AF123" s="8" t="s">
        <v>64</v>
      </c>
      <c r="AG123" s="8" t="s">
        <v>120</v>
      </c>
      <c r="AH123" s="8" t="s">
        <v>66</v>
      </c>
      <c r="AI123" s="8" t="s">
        <v>67</v>
      </c>
      <c r="AJ123" s="8" t="s">
        <v>1319</v>
      </c>
      <c r="AK123" s="8" t="s">
        <v>4140</v>
      </c>
      <c r="AL123" s="8" t="s">
        <v>4141</v>
      </c>
      <c r="AM123" s="8" t="s">
        <v>2992</v>
      </c>
      <c r="AN123" s="8" t="s">
        <v>4142</v>
      </c>
      <c r="AO123" s="8" t="s">
        <v>4143</v>
      </c>
      <c r="AP123" s="8" t="s">
        <v>857</v>
      </c>
      <c r="AQ123" s="8" t="s">
        <v>578</v>
      </c>
      <c r="AR123" s="8" t="s">
        <v>4144</v>
      </c>
      <c r="AS123" s="8" t="s">
        <v>4145</v>
      </c>
      <c r="AT123" s="8" t="s">
        <v>131</v>
      </c>
      <c r="AU123" s="8" t="s">
        <v>4146</v>
      </c>
      <c r="AV123" s="8" t="s">
        <v>133</v>
      </c>
      <c r="AW123" s="11">
        <v>140613.26999999999</v>
      </c>
      <c r="AX123" s="9" t="s">
        <v>3175</v>
      </c>
    </row>
    <row r="124" spans="1:50" customFormat="1" ht="48" hidden="1" x14ac:dyDescent="0.25">
      <c r="A124" s="8" t="s">
        <v>104</v>
      </c>
      <c r="B124" s="8" t="s">
        <v>105</v>
      </c>
      <c r="C124" s="8" t="s">
        <v>106</v>
      </c>
      <c r="D124" s="8" t="s">
        <v>4180</v>
      </c>
      <c r="E124" s="8" t="s">
        <v>4181</v>
      </c>
      <c r="F124" s="8" t="s">
        <v>4182</v>
      </c>
      <c r="G124" s="9" t="s">
        <v>4183</v>
      </c>
      <c r="H124" s="9" t="str">
        <f>VLOOKUP(G124,[1]Arkusz2!A:B,2,FALSE)</f>
        <v>WND-RPZP.01.01.01-32-283/09</v>
      </c>
      <c r="I124" s="9" t="s">
        <v>1635</v>
      </c>
      <c r="J124" s="9" t="s">
        <v>605</v>
      </c>
      <c r="K124" s="9" t="s">
        <v>606</v>
      </c>
      <c r="L124" s="9" t="s">
        <v>751</v>
      </c>
      <c r="M124" s="9" t="s">
        <v>752</v>
      </c>
      <c r="N124" s="9" t="s">
        <v>606</v>
      </c>
      <c r="O124" s="8" t="s">
        <v>1663</v>
      </c>
      <c r="P124" s="9" t="s">
        <v>1479</v>
      </c>
      <c r="Q124" s="9" t="s">
        <v>752</v>
      </c>
      <c r="R124" s="9" t="s">
        <v>606</v>
      </c>
      <c r="S124" s="9" t="s">
        <v>4184</v>
      </c>
      <c r="T124" s="10">
        <v>700373.81</v>
      </c>
      <c r="U124" s="10">
        <v>496391</v>
      </c>
      <c r="V124" s="10">
        <v>291918.99</v>
      </c>
      <c r="W124" s="10">
        <v>248131.13</v>
      </c>
      <c r="X124" s="10">
        <v>204472.01</v>
      </c>
      <c r="Y124" s="10">
        <v>58.81</v>
      </c>
      <c r="Z124" s="8" t="s">
        <v>4185</v>
      </c>
      <c r="AA124" s="8" t="s">
        <v>119</v>
      </c>
      <c r="AB124" s="11">
        <v>700373.81</v>
      </c>
      <c r="AC124" s="11">
        <v>291918.99</v>
      </c>
      <c r="AD124" s="11">
        <v>408454.82</v>
      </c>
      <c r="AE124" s="11">
        <v>0</v>
      </c>
      <c r="AF124" s="8" t="s">
        <v>64</v>
      </c>
      <c r="AG124" s="8" t="s">
        <v>120</v>
      </c>
      <c r="AH124" s="8" t="s">
        <v>66</v>
      </c>
      <c r="AI124" s="8" t="s">
        <v>67</v>
      </c>
      <c r="AJ124" s="8" t="s">
        <v>1134</v>
      </c>
      <c r="AK124" s="8" t="s">
        <v>4186</v>
      </c>
      <c r="AL124" s="8" t="s">
        <v>4187</v>
      </c>
      <c r="AM124" s="8" t="s">
        <v>4188</v>
      </c>
      <c r="AN124" s="8" t="s">
        <v>4189</v>
      </c>
      <c r="AO124" s="8" t="s">
        <v>4190</v>
      </c>
      <c r="AP124" s="8" t="s">
        <v>2022</v>
      </c>
      <c r="AQ124" s="8" t="s">
        <v>4191</v>
      </c>
      <c r="AR124" s="8" t="s">
        <v>4192</v>
      </c>
      <c r="AS124" s="8" t="s">
        <v>4192</v>
      </c>
      <c r="AT124" s="8" t="s">
        <v>450</v>
      </c>
      <c r="AU124" s="8" t="s">
        <v>4193</v>
      </c>
      <c r="AV124" s="8" t="s">
        <v>133</v>
      </c>
      <c r="AW124" s="11">
        <v>700373.81</v>
      </c>
      <c r="AX124" s="9" t="s">
        <v>2292</v>
      </c>
    </row>
    <row r="125" spans="1:50" customFormat="1" ht="36" hidden="1" x14ac:dyDescent="0.25">
      <c r="A125" s="8" t="s">
        <v>104</v>
      </c>
      <c r="B125" s="8" t="s">
        <v>105</v>
      </c>
      <c r="C125" s="8" t="s">
        <v>106</v>
      </c>
      <c r="D125" s="8" t="s">
        <v>4208</v>
      </c>
      <c r="E125" s="8" t="s">
        <v>4209</v>
      </c>
      <c r="F125" s="8" t="s">
        <v>4210</v>
      </c>
      <c r="G125" s="9" t="s">
        <v>4211</v>
      </c>
      <c r="H125" s="9" t="str">
        <f>VLOOKUP(G125,[1]Arkusz2!A:B,2,FALSE)</f>
        <v>WND-RPZP.01.01.01-32-096/09</v>
      </c>
      <c r="I125" s="9" t="s">
        <v>1038</v>
      </c>
      <c r="J125" s="9" t="s">
        <v>752</v>
      </c>
      <c r="K125" s="9" t="s">
        <v>606</v>
      </c>
      <c r="L125" s="9" t="s">
        <v>763</v>
      </c>
      <c r="M125" s="9" t="s">
        <v>752</v>
      </c>
      <c r="N125" s="9" t="s">
        <v>606</v>
      </c>
      <c r="O125" s="8" t="s">
        <v>4025</v>
      </c>
      <c r="P125" s="9" t="s">
        <v>2789</v>
      </c>
      <c r="Q125" s="9" t="s">
        <v>752</v>
      </c>
      <c r="R125" s="9" t="s">
        <v>606</v>
      </c>
      <c r="S125" s="9" t="s">
        <v>1020</v>
      </c>
      <c r="T125" s="10">
        <v>357700.65</v>
      </c>
      <c r="U125" s="10">
        <v>290197.25</v>
      </c>
      <c r="V125" s="10">
        <v>174118.35</v>
      </c>
      <c r="W125" s="10">
        <v>148000.59</v>
      </c>
      <c r="X125" s="10">
        <v>116078.9</v>
      </c>
      <c r="Y125" s="10">
        <v>60</v>
      </c>
      <c r="Z125" s="8" t="s">
        <v>4212</v>
      </c>
      <c r="AA125" s="8" t="s">
        <v>119</v>
      </c>
      <c r="AB125" s="11">
        <v>357700.65</v>
      </c>
      <c r="AC125" s="11">
        <v>174118.35</v>
      </c>
      <c r="AD125" s="11">
        <v>183582.3</v>
      </c>
      <c r="AE125" s="11">
        <v>0</v>
      </c>
      <c r="AF125" s="8" t="s">
        <v>64</v>
      </c>
      <c r="AG125" s="8" t="s">
        <v>120</v>
      </c>
      <c r="AH125" s="8" t="s">
        <v>66</v>
      </c>
      <c r="AI125" s="8" t="s">
        <v>67</v>
      </c>
      <c r="AJ125" s="8" t="s">
        <v>190</v>
      </c>
      <c r="AK125" s="8" t="s">
        <v>4213</v>
      </c>
      <c r="AL125" s="8" t="s">
        <v>4214</v>
      </c>
      <c r="AM125" s="8" t="s">
        <v>4215</v>
      </c>
      <c r="AN125" s="8" t="s">
        <v>72</v>
      </c>
      <c r="AO125" s="8" t="s">
        <v>4216</v>
      </c>
      <c r="AP125" s="8" t="s">
        <v>1154</v>
      </c>
      <c r="AQ125" s="8" t="s">
        <v>157</v>
      </c>
      <c r="AR125" s="8" t="s">
        <v>4217</v>
      </c>
      <c r="AS125" s="8" t="s">
        <v>157</v>
      </c>
      <c r="AT125" s="8" t="s">
        <v>131</v>
      </c>
      <c r="AU125" s="8" t="s">
        <v>4218</v>
      </c>
      <c r="AV125" s="8" t="s">
        <v>133</v>
      </c>
      <c r="AW125" s="11">
        <v>357700.65</v>
      </c>
      <c r="AX125" s="9" t="s">
        <v>2248</v>
      </c>
    </row>
    <row r="126" spans="1:50" customFormat="1" ht="36" hidden="1" x14ac:dyDescent="0.25">
      <c r="A126" s="8" t="s">
        <v>104</v>
      </c>
      <c r="B126" s="8" t="s">
        <v>105</v>
      </c>
      <c r="C126" s="8" t="s">
        <v>106</v>
      </c>
      <c r="D126" s="8" t="s">
        <v>4323</v>
      </c>
      <c r="E126" s="8" t="s">
        <v>4324</v>
      </c>
      <c r="F126" s="8" t="s">
        <v>4325</v>
      </c>
      <c r="G126" s="9" t="s">
        <v>4326</v>
      </c>
      <c r="H126" s="9" t="str">
        <f>VLOOKUP(G126,[1]Arkusz2!A:B,2,FALSE)</f>
        <v>WND-RPZP.01.01.01-32-363/09</v>
      </c>
      <c r="I126" s="9" t="s">
        <v>1635</v>
      </c>
      <c r="J126" s="9" t="s">
        <v>605</v>
      </c>
      <c r="K126" s="9" t="s">
        <v>606</v>
      </c>
      <c r="L126" s="9" t="s">
        <v>2385</v>
      </c>
      <c r="M126" s="9" t="s">
        <v>605</v>
      </c>
      <c r="N126" s="9" t="s">
        <v>606</v>
      </c>
      <c r="O126" s="8" t="s">
        <v>1727</v>
      </c>
      <c r="P126" s="9" t="s">
        <v>2225</v>
      </c>
      <c r="Q126" s="9" t="s">
        <v>752</v>
      </c>
      <c r="R126" s="9" t="s">
        <v>606</v>
      </c>
      <c r="S126" s="9" t="s">
        <v>4327</v>
      </c>
      <c r="T126" s="10">
        <v>591726.34</v>
      </c>
      <c r="U126" s="10">
        <v>570300</v>
      </c>
      <c r="V126" s="10">
        <v>342180</v>
      </c>
      <c r="W126" s="10">
        <v>290852.98</v>
      </c>
      <c r="X126" s="10">
        <v>228120</v>
      </c>
      <c r="Y126" s="10">
        <v>60</v>
      </c>
      <c r="Z126" s="8" t="s">
        <v>4328</v>
      </c>
      <c r="AA126" s="8" t="s">
        <v>119</v>
      </c>
      <c r="AB126" s="11">
        <v>591726.34</v>
      </c>
      <c r="AC126" s="11">
        <v>342180</v>
      </c>
      <c r="AD126" s="11">
        <v>249546.34</v>
      </c>
      <c r="AE126" s="11">
        <v>0</v>
      </c>
      <c r="AF126" s="8" t="s">
        <v>64</v>
      </c>
      <c r="AG126" s="8" t="s">
        <v>120</v>
      </c>
      <c r="AH126" s="8" t="s">
        <v>66</v>
      </c>
      <c r="AI126" s="8" t="s">
        <v>67</v>
      </c>
      <c r="AJ126" s="8" t="s">
        <v>121</v>
      </c>
      <c r="AK126" s="8" t="s">
        <v>4329</v>
      </c>
      <c r="AL126" s="8" t="s">
        <v>4330</v>
      </c>
      <c r="AM126" s="8" t="s">
        <v>4331</v>
      </c>
      <c r="AN126" s="8" t="s">
        <v>72</v>
      </c>
      <c r="AO126" s="8" t="s">
        <v>3410</v>
      </c>
      <c r="AP126" s="8" t="s">
        <v>1439</v>
      </c>
      <c r="AQ126" s="8" t="s">
        <v>663</v>
      </c>
      <c r="AR126" s="8" t="s">
        <v>4332</v>
      </c>
      <c r="AS126" s="8" t="s">
        <v>4333</v>
      </c>
      <c r="AT126" s="8" t="s">
        <v>131</v>
      </c>
      <c r="AU126" s="8" t="s">
        <v>4334</v>
      </c>
      <c r="AV126" s="8" t="s">
        <v>133</v>
      </c>
      <c r="AW126" s="11">
        <v>591726.34</v>
      </c>
      <c r="AX126" s="9" t="s">
        <v>4335</v>
      </c>
    </row>
    <row r="127" spans="1:50" customFormat="1" ht="48" hidden="1" x14ac:dyDescent="0.25">
      <c r="A127" s="8" t="s">
        <v>104</v>
      </c>
      <c r="B127" s="8" t="s">
        <v>105</v>
      </c>
      <c r="C127" s="8" t="s">
        <v>106</v>
      </c>
      <c r="D127" s="8" t="s">
        <v>4336</v>
      </c>
      <c r="E127" s="8" t="s">
        <v>4337</v>
      </c>
      <c r="F127" s="8" t="s">
        <v>4338</v>
      </c>
      <c r="G127" s="9" t="s">
        <v>4339</v>
      </c>
      <c r="H127" s="9" t="str">
        <f>VLOOKUP(G127,[1]Arkusz2!A:B,2,FALSE)</f>
        <v>WND-RPZP.01.01.01-32-015/10</v>
      </c>
      <c r="I127" s="9" t="s">
        <v>1110</v>
      </c>
      <c r="J127" s="9" t="s">
        <v>752</v>
      </c>
      <c r="K127" s="9" t="s">
        <v>606</v>
      </c>
      <c r="L127" s="9" t="s">
        <v>2519</v>
      </c>
      <c r="M127" s="9" t="s">
        <v>752</v>
      </c>
      <c r="N127" s="9" t="s">
        <v>606</v>
      </c>
      <c r="O127" s="8" t="s">
        <v>2005</v>
      </c>
      <c r="P127" s="9" t="s">
        <v>2225</v>
      </c>
      <c r="Q127" s="9" t="s">
        <v>752</v>
      </c>
      <c r="R127" s="9" t="s">
        <v>606</v>
      </c>
      <c r="S127" s="9" t="s">
        <v>2056</v>
      </c>
      <c r="T127" s="10">
        <v>195185.36</v>
      </c>
      <c r="U127" s="10">
        <v>159988</v>
      </c>
      <c r="V127" s="10">
        <v>95992.8</v>
      </c>
      <c r="W127" s="10">
        <v>95992.8</v>
      </c>
      <c r="X127" s="10">
        <v>63995.199999999997</v>
      </c>
      <c r="Y127" s="10">
        <v>60</v>
      </c>
      <c r="Z127" s="8" t="s">
        <v>4340</v>
      </c>
      <c r="AA127" s="8" t="s">
        <v>147</v>
      </c>
      <c r="AB127" s="11">
        <v>195185.36</v>
      </c>
      <c r="AC127" s="11">
        <v>95992.8</v>
      </c>
      <c r="AD127" s="11">
        <v>99192.56</v>
      </c>
      <c r="AE127" s="11">
        <v>0</v>
      </c>
      <c r="AF127" s="8" t="s">
        <v>64</v>
      </c>
      <c r="AG127" s="8" t="s">
        <v>120</v>
      </c>
      <c r="AH127" s="8" t="s">
        <v>66</v>
      </c>
      <c r="AI127" s="8" t="s">
        <v>149</v>
      </c>
      <c r="AJ127" s="8" t="s">
        <v>1134</v>
      </c>
      <c r="AK127" s="8" t="s">
        <v>4341</v>
      </c>
      <c r="AL127" s="8" t="s">
        <v>4342</v>
      </c>
      <c r="AM127" s="8" t="s">
        <v>804</v>
      </c>
      <c r="AN127" s="8" t="s">
        <v>558</v>
      </c>
      <c r="AO127" s="8" t="s">
        <v>4343</v>
      </c>
      <c r="AP127" s="8" t="s">
        <v>128</v>
      </c>
      <c r="AQ127" s="8" t="s">
        <v>157</v>
      </c>
      <c r="AR127" s="8" t="s">
        <v>4344</v>
      </c>
      <c r="AS127" s="8" t="s">
        <v>1354</v>
      </c>
      <c r="AT127" s="8" t="s">
        <v>131</v>
      </c>
      <c r="AU127" s="8" t="s">
        <v>4345</v>
      </c>
      <c r="AV127" s="8" t="s">
        <v>133</v>
      </c>
      <c r="AW127" s="11">
        <v>195185.36</v>
      </c>
      <c r="AX127" s="9" t="s">
        <v>4346</v>
      </c>
    </row>
    <row r="128" spans="1:50" customFormat="1" ht="36" hidden="1" x14ac:dyDescent="0.25">
      <c r="A128" s="8" t="s">
        <v>104</v>
      </c>
      <c r="B128" s="8" t="s">
        <v>105</v>
      </c>
      <c r="C128" s="8" t="s">
        <v>106</v>
      </c>
      <c r="D128" s="8" t="s">
        <v>4347</v>
      </c>
      <c r="E128" s="8" t="s">
        <v>4348</v>
      </c>
      <c r="F128" s="8" t="s">
        <v>4349</v>
      </c>
      <c r="G128" s="9" t="s">
        <v>4350</v>
      </c>
      <c r="H128" s="9" t="str">
        <f>VLOOKUP(G128,[1]Arkusz2!A:B,2,FALSE)</f>
        <v>WND-RPZP.01.01.01-32-020/09</v>
      </c>
      <c r="I128" s="9" t="s">
        <v>1635</v>
      </c>
      <c r="J128" s="9" t="s">
        <v>605</v>
      </c>
      <c r="K128" s="9" t="s">
        <v>606</v>
      </c>
      <c r="L128" s="9" t="s">
        <v>1114</v>
      </c>
      <c r="M128" s="9" t="s">
        <v>605</v>
      </c>
      <c r="N128" s="9" t="s">
        <v>606</v>
      </c>
      <c r="O128" s="8" t="s">
        <v>962</v>
      </c>
      <c r="P128" s="9" t="s">
        <v>3288</v>
      </c>
      <c r="Q128" s="9" t="s">
        <v>752</v>
      </c>
      <c r="R128" s="9" t="s">
        <v>606</v>
      </c>
      <c r="S128" s="9" t="s">
        <v>3710</v>
      </c>
      <c r="T128" s="10">
        <v>522745.64</v>
      </c>
      <c r="U128" s="10">
        <v>508241.15</v>
      </c>
      <c r="V128" s="10">
        <v>304944.69</v>
      </c>
      <c r="W128" s="10">
        <v>259202.98</v>
      </c>
      <c r="X128" s="10">
        <v>203296.46</v>
      </c>
      <c r="Y128" s="10">
        <v>60</v>
      </c>
      <c r="Z128" s="8" t="s">
        <v>4351</v>
      </c>
      <c r="AA128" s="8" t="s">
        <v>119</v>
      </c>
      <c r="AB128" s="11">
        <v>522745.64</v>
      </c>
      <c r="AC128" s="11">
        <v>304944.69</v>
      </c>
      <c r="AD128" s="11">
        <v>217800.95</v>
      </c>
      <c r="AE128" s="11">
        <v>0</v>
      </c>
      <c r="AF128" s="8" t="s">
        <v>64</v>
      </c>
      <c r="AG128" s="8" t="s">
        <v>120</v>
      </c>
      <c r="AH128" s="8" t="s">
        <v>66</v>
      </c>
      <c r="AI128" s="8" t="s">
        <v>67</v>
      </c>
      <c r="AJ128" s="8" t="s">
        <v>190</v>
      </c>
      <c r="AK128" s="8" t="s">
        <v>4352</v>
      </c>
      <c r="AL128" s="8" t="s">
        <v>4353</v>
      </c>
      <c r="AM128" s="8" t="s">
        <v>4354</v>
      </c>
      <c r="AN128" s="8" t="s">
        <v>125</v>
      </c>
      <c r="AO128" s="8" t="s">
        <v>3881</v>
      </c>
      <c r="AP128" s="8" t="s">
        <v>4355</v>
      </c>
      <c r="AQ128" s="8" t="s">
        <v>4356</v>
      </c>
      <c r="AR128" s="8" t="s">
        <v>4357</v>
      </c>
      <c r="AS128" s="8" t="s">
        <v>4357</v>
      </c>
      <c r="AT128" s="8" t="s">
        <v>131</v>
      </c>
      <c r="AU128" s="8" t="s">
        <v>4358</v>
      </c>
      <c r="AV128" s="8" t="s">
        <v>133</v>
      </c>
      <c r="AW128" s="11">
        <v>522745.64</v>
      </c>
      <c r="AX128" s="9" t="s">
        <v>928</v>
      </c>
    </row>
    <row r="129" spans="1:50" customFormat="1" ht="36" hidden="1" x14ac:dyDescent="0.25">
      <c r="A129" s="8" t="s">
        <v>104</v>
      </c>
      <c r="B129" s="8" t="s">
        <v>105</v>
      </c>
      <c r="C129" s="8" t="s">
        <v>106</v>
      </c>
      <c r="D129" s="8" t="s">
        <v>4484</v>
      </c>
      <c r="E129" s="8" t="s">
        <v>4485</v>
      </c>
      <c r="F129" s="8" t="s">
        <v>4486</v>
      </c>
      <c r="G129" s="9" t="s">
        <v>4487</v>
      </c>
      <c r="H129" s="9" t="str">
        <f>VLOOKUP(G129,[1]Arkusz2!A:B,2,FALSE)</f>
        <v>WND-RPZP.01.01.01-32-251/09</v>
      </c>
      <c r="I129" s="9" t="s">
        <v>1635</v>
      </c>
      <c r="J129" s="9" t="s">
        <v>605</v>
      </c>
      <c r="K129" s="9" t="s">
        <v>606</v>
      </c>
      <c r="L129" s="9" t="s">
        <v>751</v>
      </c>
      <c r="M129" s="9" t="s">
        <v>752</v>
      </c>
      <c r="N129" s="9" t="s">
        <v>606</v>
      </c>
      <c r="O129" s="8" t="s">
        <v>2061</v>
      </c>
      <c r="P129" s="9" t="s">
        <v>1647</v>
      </c>
      <c r="Q129" s="9" t="s">
        <v>752</v>
      </c>
      <c r="R129" s="9" t="s">
        <v>606</v>
      </c>
      <c r="S129" s="9" t="s">
        <v>4488</v>
      </c>
      <c r="T129" s="10">
        <v>693511.34</v>
      </c>
      <c r="U129" s="10">
        <v>524615.75</v>
      </c>
      <c r="V129" s="10">
        <v>314769.44</v>
      </c>
      <c r="W129" s="10">
        <v>267554.01</v>
      </c>
      <c r="X129" s="10">
        <v>209846.31</v>
      </c>
      <c r="Y129" s="10">
        <v>60</v>
      </c>
      <c r="Z129" s="8" t="s">
        <v>4489</v>
      </c>
      <c r="AA129" s="8" t="s">
        <v>119</v>
      </c>
      <c r="AB129" s="11">
        <v>693511.34</v>
      </c>
      <c r="AC129" s="11">
        <v>314769.44</v>
      </c>
      <c r="AD129" s="11">
        <v>378741.9</v>
      </c>
      <c r="AE129" s="11">
        <v>0</v>
      </c>
      <c r="AF129" s="8" t="s">
        <v>64</v>
      </c>
      <c r="AG129" s="8" t="s">
        <v>120</v>
      </c>
      <c r="AH129" s="8" t="s">
        <v>66</v>
      </c>
      <c r="AI129" s="8" t="s">
        <v>67</v>
      </c>
      <c r="AJ129" s="8" t="s">
        <v>1134</v>
      </c>
      <c r="AK129" s="8" t="s">
        <v>4490</v>
      </c>
      <c r="AL129" s="8" t="s">
        <v>4491</v>
      </c>
      <c r="AM129" s="8" t="s">
        <v>210</v>
      </c>
      <c r="AN129" s="8" t="s">
        <v>211</v>
      </c>
      <c r="AO129" s="8" t="s">
        <v>4492</v>
      </c>
      <c r="AP129" s="8" t="s">
        <v>4493</v>
      </c>
      <c r="AQ129" s="8" t="s">
        <v>157</v>
      </c>
      <c r="AR129" s="8" t="s">
        <v>4494</v>
      </c>
      <c r="AS129" s="8" t="s">
        <v>216</v>
      </c>
      <c r="AT129" s="8" t="s">
        <v>131</v>
      </c>
      <c r="AU129" s="8" t="s">
        <v>4495</v>
      </c>
      <c r="AV129" s="8" t="s">
        <v>133</v>
      </c>
      <c r="AW129" s="11">
        <v>693511.34</v>
      </c>
      <c r="AX129" s="9" t="s">
        <v>4496</v>
      </c>
    </row>
    <row r="130" spans="1:50" customFormat="1" ht="48" hidden="1" x14ac:dyDescent="0.25">
      <c r="A130" s="8" t="s">
        <v>104</v>
      </c>
      <c r="B130" s="8" t="s">
        <v>105</v>
      </c>
      <c r="C130" s="8" t="s">
        <v>106</v>
      </c>
      <c r="D130" s="8" t="s">
        <v>4497</v>
      </c>
      <c r="E130" s="8" t="s">
        <v>4498</v>
      </c>
      <c r="F130" s="8" t="s">
        <v>4499</v>
      </c>
      <c r="G130" s="9" t="s">
        <v>4500</v>
      </c>
      <c r="H130" s="9" t="str">
        <f>VLOOKUP(G130,[1]Arkusz2!A:B,2,FALSE)</f>
        <v>WND-RPZP.01.01.01-32-173/09</v>
      </c>
      <c r="I130" s="9" t="s">
        <v>1636</v>
      </c>
      <c r="J130" s="9" t="s">
        <v>752</v>
      </c>
      <c r="K130" s="9" t="s">
        <v>606</v>
      </c>
      <c r="L130" s="9" t="s">
        <v>1116</v>
      </c>
      <c r="M130" s="9" t="s">
        <v>752</v>
      </c>
      <c r="N130" s="9" t="s">
        <v>606</v>
      </c>
      <c r="O130" s="8" t="s">
        <v>2061</v>
      </c>
      <c r="P130" s="9" t="s">
        <v>4501</v>
      </c>
      <c r="Q130" s="9" t="s">
        <v>752</v>
      </c>
      <c r="R130" s="9" t="s">
        <v>606</v>
      </c>
      <c r="S130" s="9" t="s">
        <v>3050</v>
      </c>
      <c r="T130" s="10">
        <v>315550.28999999998</v>
      </c>
      <c r="U130" s="10">
        <v>312600.28999999998</v>
      </c>
      <c r="V130" s="10">
        <v>187560.17</v>
      </c>
      <c r="W130" s="10">
        <v>159426.14000000001</v>
      </c>
      <c r="X130" s="10">
        <v>125040.12</v>
      </c>
      <c r="Y130" s="10">
        <v>60</v>
      </c>
      <c r="Z130" s="8" t="s">
        <v>4502</v>
      </c>
      <c r="AA130" s="8" t="s">
        <v>119</v>
      </c>
      <c r="AB130" s="11">
        <v>315550.28999999998</v>
      </c>
      <c r="AC130" s="11">
        <v>187560.17</v>
      </c>
      <c r="AD130" s="11">
        <v>127990.12</v>
      </c>
      <c r="AE130" s="11">
        <v>0</v>
      </c>
      <c r="AF130" s="8" t="s">
        <v>64</v>
      </c>
      <c r="AG130" s="8" t="s">
        <v>120</v>
      </c>
      <c r="AH130" s="8" t="s">
        <v>66</v>
      </c>
      <c r="AI130" s="8" t="s">
        <v>67</v>
      </c>
      <c r="AJ130" s="8" t="s">
        <v>121</v>
      </c>
      <c r="AK130" s="8" t="s">
        <v>4503</v>
      </c>
      <c r="AL130" s="8" t="s">
        <v>4504</v>
      </c>
      <c r="AM130" s="8" t="s">
        <v>4505</v>
      </c>
      <c r="AN130" s="8" t="s">
        <v>72</v>
      </c>
      <c r="AO130" s="8" t="s">
        <v>4506</v>
      </c>
      <c r="AP130" s="8" t="s">
        <v>315</v>
      </c>
      <c r="AQ130" s="8" t="s">
        <v>157</v>
      </c>
      <c r="AR130" s="8" t="s">
        <v>4507</v>
      </c>
      <c r="AS130" s="8" t="s">
        <v>4508</v>
      </c>
      <c r="AT130" s="8" t="s">
        <v>2684</v>
      </c>
      <c r="AU130" s="8" t="s">
        <v>4509</v>
      </c>
      <c r="AV130" s="8" t="s">
        <v>133</v>
      </c>
      <c r="AW130" s="11">
        <v>315550.28999999998</v>
      </c>
      <c r="AX130" s="9" t="s">
        <v>3736</v>
      </c>
    </row>
    <row r="131" spans="1:50" customFormat="1" ht="60" hidden="1" x14ac:dyDescent="0.25">
      <c r="A131" s="8" t="s">
        <v>104</v>
      </c>
      <c r="B131" s="8" t="s">
        <v>105</v>
      </c>
      <c r="C131" s="8" t="s">
        <v>106</v>
      </c>
      <c r="D131" s="8" t="s">
        <v>4516</v>
      </c>
      <c r="E131" s="8" t="s">
        <v>4517</v>
      </c>
      <c r="F131" s="8" t="s">
        <v>4518</v>
      </c>
      <c r="G131" s="9" t="s">
        <v>4519</v>
      </c>
      <c r="H131" s="9" t="str">
        <f>VLOOKUP(G131,[1]Arkusz2!A:B,2,FALSE)</f>
        <v>WND-RPZP.01.01.01-32-198/09</v>
      </c>
      <c r="I131" s="9" t="s">
        <v>1635</v>
      </c>
      <c r="J131" s="9" t="s">
        <v>605</v>
      </c>
      <c r="K131" s="9" t="s">
        <v>606</v>
      </c>
      <c r="L131" s="9" t="s">
        <v>1636</v>
      </c>
      <c r="M131" s="9" t="s">
        <v>752</v>
      </c>
      <c r="N131" s="9" t="s">
        <v>606</v>
      </c>
      <c r="O131" s="8" t="s">
        <v>1621</v>
      </c>
      <c r="P131" s="9" t="s">
        <v>2641</v>
      </c>
      <c r="Q131" s="9" t="s">
        <v>752</v>
      </c>
      <c r="R131" s="9" t="s">
        <v>606</v>
      </c>
      <c r="S131" s="9" t="s">
        <v>3607</v>
      </c>
      <c r="T131" s="10">
        <v>463372.89</v>
      </c>
      <c r="U131" s="10">
        <v>411603.4</v>
      </c>
      <c r="V131" s="10">
        <v>246962.04</v>
      </c>
      <c r="W131" s="10">
        <v>209917.72</v>
      </c>
      <c r="X131" s="10">
        <v>164641.35999999999</v>
      </c>
      <c r="Y131" s="10">
        <v>60</v>
      </c>
      <c r="Z131" s="8" t="s">
        <v>4520</v>
      </c>
      <c r="AA131" s="8" t="s">
        <v>119</v>
      </c>
      <c r="AB131" s="11">
        <v>463372.89</v>
      </c>
      <c r="AC131" s="11">
        <v>246962.04</v>
      </c>
      <c r="AD131" s="11">
        <v>216410.85</v>
      </c>
      <c r="AE131" s="11">
        <v>0</v>
      </c>
      <c r="AF131" s="8" t="s">
        <v>64</v>
      </c>
      <c r="AG131" s="8" t="s">
        <v>120</v>
      </c>
      <c r="AH131" s="8" t="s">
        <v>66</v>
      </c>
      <c r="AI131" s="8" t="s">
        <v>67</v>
      </c>
      <c r="AJ131" s="8" t="s">
        <v>121</v>
      </c>
      <c r="AK131" s="8" t="s">
        <v>4521</v>
      </c>
      <c r="AL131" s="8" t="s">
        <v>4522</v>
      </c>
      <c r="AM131" s="8" t="s">
        <v>4523</v>
      </c>
      <c r="AN131" s="8" t="s">
        <v>72</v>
      </c>
      <c r="AO131" s="8" t="s">
        <v>2826</v>
      </c>
      <c r="AP131" s="8" t="s">
        <v>1027</v>
      </c>
      <c r="AQ131" s="8" t="s">
        <v>484</v>
      </c>
      <c r="AR131" s="8" t="s">
        <v>4524</v>
      </c>
      <c r="AS131" s="8" t="s">
        <v>4525</v>
      </c>
      <c r="AT131" s="8" t="s">
        <v>1210</v>
      </c>
      <c r="AU131" s="8" t="s">
        <v>4526</v>
      </c>
      <c r="AV131" s="8" t="s">
        <v>133</v>
      </c>
      <c r="AW131" s="11">
        <v>463372.89</v>
      </c>
      <c r="AX131" s="9" t="s">
        <v>3704</v>
      </c>
    </row>
    <row r="132" spans="1:50" customFormat="1" ht="48" hidden="1" x14ac:dyDescent="0.25">
      <c r="A132" s="8" t="s">
        <v>104</v>
      </c>
      <c r="B132" s="8" t="s">
        <v>105</v>
      </c>
      <c r="C132" s="8" t="s">
        <v>106</v>
      </c>
      <c r="D132" s="8" t="s">
        <v>4560</v>
      </c>
      <c r="E132" s="8" t="s">
        <v>4561</v>
      </c>
      <c r="F132" s="8" t="s">
        <v>4562</v>
      </c>
      <c r="G132" s="9" t="s">
        <v>4563</v>
      </c>
      <c r="H132" s="9" t="str">
        <f>VLOOKUP(G132,[1]Arkusz2!A:B,2,FALSE)</f>
        <v>RPOWZ/1.1.1/2008/116/Sz</v>
      </c>
      <c r="I132" s="9" t="s">
        <v>865</v>
      </c>
      <c r="J132" s="9" t="s">
        <v>112</v>
      </c>
      <c r="K132" s="9" t="s">
        <v>113</v>
      </c>
      <c r="L132" s="9" t="s">
        <v>865</v>
      </c>
      <c r="M132" s="9" t="s">
        <v>112</v>
      </c>
      <c r="N132" s="9" t="s">
        <v>113</v>
      </c>
      <c r="O132" s="8" t="s">
        <v>372</v>
      </c>
      <c r="P132" s="9" t="s">
        <v>4564</v>
      </c>
      <c r="Q132" s="9" t="s">
        <v>752</v>
      </c>
      <c r="R132" s="9" t="s">
        <v>606</v>
      </c>
      <c r="S132" s="9" t="s">
        <v>4565</v>
      </c>
      <c r="T132" s="10">
        <v>1826029.24</v>
      </c>
      <c r="U132" s="10">
        <v>1168208.25</v>
      </c>
      <c r="V132" s="10">
        <v>700913.13</v>
      </c>
      <c r="W132" s="10">
        <v>595776.15</v>
      </c>
      <c r="X132" s="10">
        <v>467295.12</v>
      </c>
      <c r="Y132" s="10">
        <v>60</v>
      </c>
      <c r="Z132" s="8" t="s">
        <v>4566</v>
      </c>
      <c r="AA132" s="8" t="s">
        <v>119</v>
      </c>
      <c r="AB132" s="11">
        <v>1826029.24</v>
      </c>
      <c r="AC132" s="11">
        <v>700913.13</v>
      </c>
      <c r="AD132" s="11">
        <v>1125116.1100000001</v>
      </c>
      <c r="AE132" s="11">
        <v>0</v>
      </c>
      <c r="AF132" s="8" t="s">
        <v>64</v>
      </c>
      <c r="AG132" s="8" t="s">
        <v>120</v>
      </c>
      <c r="AH132" s="8" t="s">
        <v>66</v>
      </c>
      <c r="AI132" s="8" t="s">
        <v>67</v>
      </c>
      <c r="AJ132" s="8" t="s">
        <v>121</v>
      </c>
      <c r="AK132" s="8" t="s">
        <v>4567</v>
      </c>
      <c r="AL132" s="8" t="s">
        <v>4568</v>
      </c>
      <c r="AM132" s="8" t="s">
        <v>4569</v>
      </c>
      <c r="AN132" s="8" t="s">
        <v>72</v>
      </c>
      <c r="AO132" s="8" t="s">
        <v>4570</v>
      </c>
      <c r="AP132" s="8" t="s">
        <v>3433</v>
      </c>
      <c r="AQ132" s="8" t="s">
        <v>128</v>
      </c>
      <c r="AR132" s="8" t="s">
        <v>4571</v>
      </c>
      <c r="AS132" s="8" t="s">
        <v>177</v>
      </c>
      <c r="AT132" s="8" t="s">
        <v>131</v>
      </c>
      <c r="AU132" s="8" t="s">
        <v>4572</v>
      </c>
      <c r="AV132" s="8" t="s">
        <v>133</v>
      </c>
      <c r="AW132" s="11">
        <v>1826029.24</v>
      </c>
      <c r="AX132" s="9" t="s">
        <v>4281</v>
      </c>
    </row>
    <row r="133" spans="1:50" customFormat="1" ht="48" hidden="1" x14ac:dyDescent="0.25">
      <c r="A133" s="8" t="s">
        <v>104</v>
      </c>
      <c r="B133" s="8" t="s">
        <v>105</v>
      </c>
      <c r="C133" s="8" t="s">
        <v>106</v>
      </c>
      <c r="D133" s="8" t="s">
        <v>4573</v>
      </c>
      <c r="E133" s="8" t="s">
        <v>4574</v>
      </c>
      <c r="F133" s="8" t="s">
        <v>4575</v>
      </c>
      <c r="G133" s="9" t="s">
        <v>4576</v>
      </c>
      <c r="H133" s="9" t="str">
        <f>VLOOKUP(G133,[1]Arkusz2!A:B,2,FALSE)</f>
        <v>WND-RPZP.01.01.01-32-252/09</v>
      </c>
      <c r="I133" s="9" t="s">
        <v>1824</v>
      </c>
      <c r="J133" s="9" t="s">
        <v>605</v>
      </c>
      <c r="K133" s="9" t="s">
        <v>606</v>
      </c>
      <c r="L133" s="9" t="s">
        <v>1124</v>
      </c>
      <c r="M133" s="9" t="s">
        <v>752</v>
      </c>
      <c r="N133" s="9" t="s">
        <v>606</v>
      </c>
      <c r="O133" s="8" t="s">
        <v>552</v>
      </c>
      <c r="P133" s="9" t="s">
        <v>4564</v>
      </c>
      <c r="Q133" s="9" t="s">
        <v>752</v>
      </c>
      <c r="R133" s="9" t="s">
        <v>606</v>
      </c>
      <c r="S133" s="9" t="s">
        <v>4577</v>
      </c>
      <c r="T133" s="10">
        <v>143219.79999999999</v>
      </c>
      <c r="U133" s="10">
        <v>142855.46</v>
      </c>
      <c r="V133" s="10">
        <v>85713.27</v>
      </c>
      <c r="W133" s="10">
        <v>72856.27</v>
      </c>
      <c r="X133" s="10">
        <v>57142.19</v>
      </c>
      <c r="Y133" s="10">
        <v>60</v>
      </c>
      <c r="Z133" s="8" t="s">
        <v>4578</v>
      </c>
      <c r="AA133" s="8" t="s">
        <v>147</v>
      </c>
      <c r="AB133" s="11">
        <v>143219.79999999999</v>
      </c>
      <c r="AC133" s="11">
        <v>85713.27</v>
      </c>
      <c r="AD133" s="11">
        <v>57506.53</v>
      </c>
      <c r="AE133" s="11">
        <v>0</v>
      </c>
      <c r="AF133" s="8" t="s">
        <v>64</v>
      </c>
      <c r="AG133" s="8" t="s">
        <v>120</v>
      </c>
      <c r="AH133" s="8" t="s">
        <v>66</v>
      </c>
      <c r="AI133" s="8" t="s">
        <v>149</v>
      </c>
      <c r="AJ133" s="8" t="s">
        <v>121</v>
      </c>
      <c r="AK133" s="8" t="s">
        <v>4579</v>
      </c>
      <c r="AL133" s="8" t="s">
        <v>4580</v>
      </c>
      <c r="AM133" s="8" t="s">
        <v>210</v>
      </c>
      <c r="AN133" s="8" t="s">
        <v>211</v>
      </c>
      <c r="AO133" s="8" t="s">
        <v>3130</v>
      </c>
      <c r="AP133" s="8" t="s">
        <v>883</v>
      </c>
      <c r="AQ133" s="8" t="s">
        <v>157</v>
      </c>
      <c r="AR133" s="8" t="s">
        <v>4581</v>
      </c>
      <c r="AS133" s="8" t="s">
        <v>4582</v>
      </c>
      <c r="AT133" s="8" t="s">
        <v>131</v>
      </c>
      <c r="AU133" s="8" t="s">
        <v>4583</v>
      </c>
      <c r="AV133" s="8" t="s">
        <v>133</v>
      </c>
      <c r="AW133" s="11">
        <v>143219.79999999999</v>
      </c>
      <c r="AX133" s="9" t="s">
        <v>4559</v>
      </c>
    </row>
    <row r="134" spans="1:50" customFormat="1" ht="48" hidden="1" x14ac:dyDescent="0.25">
      <c r="A134" s="8" t="s">
        <v>104</v>
      </c>
      <c r="B134" s="8" t="s">
        <v>105</v>
      </c>
      <c r="C134" s="8" t="s">
        <v>106</v>
      </c>
      <c r="D134" s="8" t="s">
        <v>4596</v>
      </c>
      <c r="E134" s="8" t="s">
        <v>4597</v>
      </c>
      <c r="F134" s="8" t="s">
        <v>4598</v>
      </c>
      <c r="G134" s="9" t="s">
        <v>4599</v>
      </c>
      <c r="H134" s="9" t="str">
        <f>VLOOKUP(G134,[1]Arkusz2!A:B,2,FALSE)</f>
        <v>WND-RPZP.01.01.01-32-523/10</v>
      </c>
      <c r="I134" s="9" t="s">
        <v>4600</v>
      </c>
      <c r="J134" s="9" t="s">
        <v>4601</v>
      </c>
      <c r="K134" s="9" t="s">
        <v>4262</v>
      </c>
      <c r="L134" s="9" t="s">
        <v>4602</v>
      </c>
      <c r="M134" s="9" t="s">
        <v>4601</v>
      </c>
      <c r="N134" s="9" t="s">
        <v>4262</v>
      </c>
      <c r="O134" s="8" t="s">
        <v>621</v>
      </c>
      <c r="P134" s="9" t="s">
        <v>4564</v>
      </c>
      <c r="Q134" s="9" t="s">
        <v>752</v>
      </c>
      <c r="R134" s="9" t="s">
        <v>606</v>
      </c>
      <c r="S134" s="9" t="s">
        <v>4603</v>
      </c>
      <c r="T134" s="10">
        <v>193554.77</v>
      </c>
      <c r="U134" s="10">
        <v>154421.25</v>
      </c>
      <c r="V134" s="10">
        <v>92652.74</v>
      </c>
      <c r="W134" s="10">
        <v>92652.74</v>
      </c>
      <c r="X134" s="10">
        <v>61768.51</v>
      </c>
      <c r="Y134" s="10">
        <v>60</v>
      </c>
      <c r="Z134" s="8" t="s">
        <v>4604</v>
      </c>
      <c r="AA134" s="8" t="s">
        <v>147</v>
      </c>
      <c r="AB134" s="11">
        <v>193554.77</v>
      </c>
      <c r="AC134" s="11">
        <v>92652.74</v>
      </c>
      <c r="AD134" s="11">
        <v>100902.03</v>
      </c>
      <c r="AE134" s="11">
        <v>0</v>
      </c>
      <c r="AF134" s="8" t="s">
        <v>64</v>
      </c>
      <c r="AG134" s="8" t="s">
        <v>120</v>
      </c>
      <c r="AH134" s="8" t="s">
        <v>66</v>
      </c>
      <c r="AI134" s="8" t="s">
        <v>67</v>
      </c>
      <c r="AJ134" s="8" t="s">
        <v>290</v>
      </c>
      <c r="AK134" s="8" t="s">
        <v>4605</v>
      </c>
      <c r="AL134" s="8" t="s">
        <v>4606</v>
      </c>
      <c r="AM134" s="8" t="s">
        <v>4607</v>
      </c>
      <c r="AN134" s="8" t="s">
        <v>125</v>
      </c>
      <c r="AO134" s="8" t="s">
        <v>3881</v>
      </c>
      <c r="AP134" s="8" t="s">
        <v>4608</v>
      </c>
      <c r="AQ134" s="8" t="s">
        <v>4609</v>
      </c>
      <c r="AR134" s="8" t="s">
        <v>4610</v>
      </c>
      <c r="AS134" s="8" t="s">
        <v>1354</v>
      </c>
      <c r="AT134" s="8" t="s">
        <v>131</v>
      </c>
      <c r="AU134" s="8" t="s">
        <v>4611</v>
      </c>
      <c r="AV134" s="8" t="s">
        <v>133</v>
      </c>
      <c r="AW134" s="11">
        <v>193554.77</v>
      </c>
      <c r="AX134" s="9" t="s">
        <v>4612</v>
      </c>
    </row>
    <row r="135" spans="1:50" customFormat="1" ht="60" hidden="1" x14ac:dyDescent="0.25">
      <c r="A135" s="8" t="s">
        <v>104</v>
      </c>
      <c r="B135" s="8" t="s">
        <v>105</v>
      </c>
      <c r="C135" s="8" t="s">
        <v>106</v>
      </c>
      <c r="D135" s="8" t="s">
        <v>4663</v>
      </c>
      <c r="E135" s="8" t="s">
        <v>4664</v>
      </c>
      <c r="F135" s="8" t="s">
        <v>4665</v>
      </c>
      <c r="G135" s="9" t="s">
        <v>4666</v>
      </c>
      <c r="H135" s="9" t="str">
        <f>VLOOKUP(G135,[1]Arkusz2!A:B,2,FALSE)</f>
        <v>WND-RPZP.01.01.01-32-057/09</v>
      </c>
      <c r="I135" s="9" t="s">
        <v>2370</v>
      </c>
      <c r="J135" s="9" t="s">
        <v>605</v>
      </c>
      <c r="K135" s="9" t="s">
        <v>606</v>
      </c>
      <c r="L135" s="9" t="s">
        <v>917</v>
      </c>
      <c r="M135" s="9" t="s">
        <v>752</v>
      </c>
      <c r="N135" s="9" t="s">
        <v>606</v>
      </c>
      <c r="O135" s="8" t="s">
        <v>2254</v>
      </c>
      <c r="P135" s="9" t="s">
        <v>2655</v>
      </c>
      <c r="Q135" s="9" t="s">
        <v>752</v>
      </c>
      <c r="R135" s="9" t="s">
        <v>606</v>
      </c>
      <c r="S135" s="9" t="s">
        <v>3770</v>
      </c>
      <c r="T135" s="10">
        <v>550614</v>
      </c>
      <c r="U135" s="10">
        <v>546560</v>
      </c>
      <c r="V135" s="10">
        <v>327936</v>
      </c>
      <c r="W135" s="10">
        <v>278745.59000000003</v>
      </c>
      <c r="X135" s="10">
        <v>218624</v>
      </c>
      <c r="Y135" s="10">
        <v>60</v>
      </c>
      <c r="Z135" s="8" t="s">
        <v>4667</v>
      </c>
      <c r="AA135" s="8" t="s">
        <v>119</v>
      </c>
      <c r="AB135" s="11">
        <v>550614</v>
      </c>
      <c r="AC135" s="11">
        <v>327936</v>
      </c>
      <c r="AD135" s="11">
        <v>222678</v>
      </c>
      <c r="AE135" s="11">
        <v>0</v>
      </c>
      <c r="AF135" s="8" t="s">
        <v>64</v>
      </c>
      <c r="AG135" s="8" t="s">
        <v>120</v>
      </c>
      <c r="AH135" s="8" t="s">
        <v>66</v>
      </c>
      <c r="AI135" s="8" t="s">
        <v>67</v>
      </c>
      <c r="AJ135" s="8" t="s">
        <v>1319</v>
      </c>
      <c r="AK135" s="8" t="s">
        <v>4668</v>
      </c>
      <c r="AL135" s="8" t="s">
        <v>4669</v>
      </c>
      <c r="AM135" s="8" t="s">
        <v>482</v>
      </c>
      <c r="AN135" s="8" t="s">
        <v>72</v>
      </c>
      <c r="AO135" s="8" t="s">
        <v>4130</v>
      </c>
      <c r="AP135" s="8" t="s">
        <v>484</v>
      </c>
      <c r="AQ135" s="8" t="s">
        <v>157</v>
      </c>
      <c r="AR135" s="8" t="s">
        <v>4670</v>
      </c>
      <c r="AS135" s="8" t="s">
        <v>4671</v>
      </c>
      <c r="AT135" s="8" t="s">
        <v>450</v>
      </c>
      <c r="AU135" s="8" t="s">
        <v>4672</v>
      </c>
      <c r="AV135" s="8" t="s">
        <v>133</v>
      </c>
      <c r="AW135" s="11">
        <v>550614</v>
      </c>
      <c r="AX135" s="9" t="s">
        <v>2337</v>
      </c>
    </row>
    <row r="136" spans="1:50" customFormat="1" ht="48" hidden="1" x14ac:dyDescent="0.25">
      <c r="A136" s="8" t="s">
        <v>104</v>
      </c>
      <c r="B136" s="8" t="s">
        <v>105</v>
      </c>
      <c r="C136" s="8" t="s">
        <v>106</v>
      </c>
      <c r="D136" s="8" t="s">
        <v>4685</v>
      </c>
      <c r="E136" s="8" t="s">
        <v>4686</v>
      </c>
      <c r="F136" s="8" t="s">
        <v>4687</v>
      </c>
      <c r="G136" s="9" t="s">
        <v>4688</v>
      </c>
      <c r="H136" s="9" t="str">
        <f>VLOOKUP(G136,[1]Arkusz2!A:B,2,FALSE)</f>
        <v>WND-RPZP.01.01.01-32-273/09</v>
      </c>
      <c r="I136" s="9" t="s">
        <v>1346</v>
      </c>
      <c r="J136" s="9" t="s">
        <v>605</v>
      </c>
      <c r="K136" s="9" t="s">
        <v>606</v>
      </c>
      <c r="L136" s="9" t="s">
        <v>1636</v>
      </c>
      <c r="M136" s="9" t="s">
        <v>752</v>
      </c>
      <c r="N136" s="9" t="s">
        <v>606</v>
      </c>
      <c r="O136" s="8" t="s">
        <v>2385</v>
      </c>
      <c r="P136" s="9" t="s">
        <v>2879</v>
      </c>
      <c r="Q136" s="9" t="s">
        <v>752</v>
      </c>
      <c r="R136" s="9" t="s">
        <v>606</v>
      </c>
      <c r="S136" s="9" t="s">
        <v>3710</v>
      </c>
      <c r="T136" s="10">
        <v>196743.57</v>
      </c>
      <c r="U136" s="10">
        <v>196743.57</v>
      </c>
      <c r="V136" s="10">
        <v>118045.26</v>
      </c>
      <c r="W136" s="10">
        <v>100338.46</v>
      </c>
      <c r="X136" s="10">
        <v>78698.31</v>
      </c>
      <c r="Y136" s="10">
        <v>60</v>
      </c>
      <c r="Z136" s="8" t="s">
        <v>4689</v>
      </c>
      <c r="AA136" s="8" t="s">
        <v>147</v>
      </c>
      <c r="AB136" s="11">
        <v>196743.57</v>
      </c>
      <c r="AC136" s="11">
        <v>118045.26</v>
      </c>
      <c r="AD136" s="11">
        <v>78698.31</v>
      </c>
      <c r="AE136" s="11">
        <v>0</v>
      </c>
      <c r="AF136" s="8" t="s">
        <v>64</v>
      </c>
      <c r="AG136" s="8" t="s">
        <v>120</v>
      </c>
      <c r="AH136" s="8" t="s">
        <v>66</v>
      </c>
      <c r="AI136" s="8" t="s">
        <v>67</v>
      </c>
      <c r="AJ136" s="8" t="s">
        <v>121</v>
      </c>
      <c r="AK136" s="8" t="s">
        <v>4690</v>
      </c>
      <c r="AL136" s="8" t="s">
        <v>4691</v>
      </c>
      <c r="AM136" s="8" t="s">
        <v>904</v>
      </c>
      <c r="AN136" s="8" t="s">
        <v>1379</v>
      </c>
      <c r="AO136" s="8" t="s">
        <v>4692</v>
      </c>
      <c r="AP136" s="8" t="s">
        <v>428</v>
      </c>
      <c r="AQ136" s="8" t="s">
        <v>157</v>
      </c>
      <c r="AR136" s="8" t="s">
        <v>4693</v>
      </c>
      <c r="AS136" s="8" t="s">
        <v>216</v>
      </c>
      <c r="AT136" s="8" t="s">
        <v>131</v>
      </c>
      <c r="AU136" s="8" t="s">
        <v>4694</v>
      </c>
      <c r="AV136" s="8" t="s">
        <v>133</v>
      </c>
      <c r="AW136" s="11">
        <v>196743.57</v>
      </c>
      <c r="AX136" s="9" t="s">
        <v>206</v>
      </c>
    </row>
    <row r="137" spans="1:50" customFormat="1" ht="48" hidden="1" x14ac:dyDescent="0.25">
      <c r="A137" s="8" t="s">
        <v>104</v>
      </c>
      <c r="B137" s="8" t="s">
        <v>105</v>
      </c>
      <c r="C137" s="8" t="s">
        <v>106</v>
      </c>
      <c r="D137" s="8" t="s">
        <v>4695</v>
      </c>
      <c r="E137" s="8" t="s">
        <v>4696</v>
      </c>
      <c r="F137" s="8" t="s">
        <v>4697</v>
      </c>
      <c r="G137" s="9" t="s">
        <v>4698</v>
      </c>
      <c r="H137" s="9" t="str">
        <f>VLOOKUP(G137,[1]Arkusz2!A:B,2,FALSE)</f>
        <v>WND-RPZP.01.01.01-32-231/09</v>
      </c>
      <c r="I137" s="9" t="s">
        <v>1590</v>
      </c>
      <c r="J137" s="9" t="s">
        <v>605</v>
      </c>
      <c r="K137" s="9" t="s">
        <v>606</v>
      </c>
      <c r="L137" s="9" t="s">
        <v>2062</v>
      </c>
      <c r="M137" s="9" t="s">
        <v>752</v>
      </c>
      <c r="N137" s="9" t="s">
        <v>606</v>
      </c>
      <c r="O137" s="8" t="s">
        <v>1050</v>
      </c>
      <c r="P137" s="9" t="s">
        <v>2879</v>
      </c>
      <c r="Q137" s="9" t="s">
        <v>752</v>
      </c>
      <c r="R137" s="9" t="s">
        <v>606</v>
      </c>
      <c r="S137" s="9" t="s">
        <v>4113</v>
      </c>
      <c r="T137" s="10">
        <v>174810.02</v>
      </c>
      <c r="U137" s="10">
        <v>168432.84</v>
      </c>
      <c r="V137" s="10">
        <v>100960.8</v>
      </c>
      <c r="W137" s="10">
        <v>85816.67</v>
      </c>
      <c r="X137" s="10">
        <v>67472.039999999994</v>
      </c>
      <c r="Y137" s="10">
        <v>59.94</v>
      </c>
      <c r="Z137" s="8" t="s">
        <v>4699</v>
      </c>
      <c r="AA137" s="8" t="s">
        <v>147</v>
      </c>
      <c r="AB137" s="11">
        <v>174810.02</v>
      </c>
      <c r="AC137" s="11">
        <v>100960.8</v>
      </c>
      <c r="AD137" s="11">
        <v>73849.22</v>
      </c>
      <c r="AE137" s="11">
        <v>0</v>
      </c>
      <c r="AF137" s="8" t="s">
        <v>64</v>
      </c>
      <c r="AG137" s="8" t="s">
        <v>120</v>
      </c>
      <c r="AH137" s="8" t="s">
        <v>66</v>
      </c>
      <c r="AI137" s="8" t="s">
        <v>67</v>
      </c>
      <c r="AJ137" s="8" t="s">
        <v>1319</v>
      </c>
      <c r="AK137" s="8" t="s">
        <v>4700</v>
      </c>
      <c r="AL137" s="8" t="s">
        <v>4701</v>
      </c>
      <c r="AM137" s="8" t="s">
        <v>1024</v>
      </c>
      <c r="AN137" s="8" t="s">
        <v>1025</v>
      </c>
      <c r="AO137" s="8" t="s">
        <v>1485</v>
      </c>
      <c r="AP137" s="8" t="s">
        <v>4702</v>
      </c>
      <c r="AQ137" s="8" t="s">
        <v>842</v>
      </c>
      <c r="AR137" s="8" t="s">
        <v>4703</v>
      </c>
      <c r="AS137" s="8" t="s">
        <v>2081</v>
      </c>
      <c r="AT137" s="8" t="s">
        <v>217</v>
      </c>
      <c r="AU137" s="8" t="s">
        <v>4704</v>
      </c>
      <c r="AV137" s="8" t="s">
        <v>133</v>
      </c>
      <c r="AW137" s="11">
        <v>174810.02</v>
      </c>
      <c r="AX137" s="9" t="s">
        <v>4705</v>
      </c>
    </row>
    <row r="138" spans="1:50" customFormat="1" ht="36" hidden="1" x14ac:dyDescent="0.25">
      <c r="A138" s="8" t="s">
        <v>104</v>
      </c>
      <c r="B138" s="8" t="s">
        <v>105</v>
      </c>
      <c r="C138" s="8" t="s">
        <v>106</v>
      </c>
      <c r="D138" s="8" t="s">
        <v>4756</v>
      </c>
      <c r="E138" s="8" t="s">
        <v>4757</v>
      </c>
      <c r="F138" s="8" t="s">
        <v>4758</v>
      </c>
      <c r="G138" s="9" t="s">
        <v>4759</v>
      </c>
      <c r="H138" s="9" t="str">
        <f>VLOOKUP(G138,[1]Arkusz2!A:B,2,FALSE)</f>
        <v>WND-RPZP.01.01.01-32-194/09</v>
      </c>
      <c r="I138" s="9" t="s">
        <v>1736</v>
      </c>
      <c r="J138" s="9" t="s">
        <v>752</v>
      </c>
      <c r="K138" s="9" t="s">
        <v>606</v>
      </c>
      <c r="L138" s="9" t="s">
        <v>1837</v>
      </c>
      <c r="M138" s="9" t="s">
        <v>752</v>
      </c>
      <c r="N138" s="9" t="s">
        <v>606</v>
      </c>
      <c r="O138" s="8" t="s">
        <v>610</v>
      </c>
      <c r="P138" s="9" t="s">
        <v>2892</v>
      </c>
      <c r="Q138" s="9" t="s">
        <v>752</v>
      </c>
      <c r="R138" s="9" t="s">
        <v>606</v>
      </c>
      <c r="S138" s="9" t="s">
        <v>1592</v>
      </c>
      <c r="T138" s="10">
        <v>184586</v>
      </c>
      <c r="U138" s="10">
        <v>151300</v>
      </c>
      <c r="V138" s="10">
        <v>90780</v>
      </c>
      <c r="W138" s="10">
        <v>77163</v>
      </c>
      <c r="X138" s="10">
        <v>60520</v>
      </c>
      <c r="Y138" s="10">
        <v>60</v>
      </c>
      <c r="Z138" s="8" t="s">
        <v>4760</v>
      </c>
      <c r="AA138" s="8" t="s">
        <v>147</v>
      </c>
      <c r="AB138" s="11">
        <v>184586</v>
      </c>
      <c r="AC138" s="11">
        <v>90780</v>
      </c>
      <c r="AD138" s="11">
        <v>93806</v>
      </c>
      <c r="AE138" s="11">
        <v>0</v>
      </c>
      <c r="AF138" s="8" t="s">
        <v>64</v>
      </c>
      <c r="AG138" s="8" t="s">
        <v>120</v>
      </c>
      <c r="AH138" s="8" t="s">
        <v>66</v>
      </c>
      <c r="AI138" s="8" t="s">
        <v>67</v>
      </c>
      <c r="AJ138" s="8" t="s">
        <v>190</v>
      </c>
      <c r="AK138" s="8" t="s">
        <v>4761</v>
      </c>
      <c r="AL138" s="8" t="s">
        <v>4762</v>
      </c>
      <c r="AM138" s="8" t="s">
        <v>4591</v>
      </c>
      <c r="AN138" s="8" t="s">
        <v>72</v>
      </c>
      <c r="AO138" s="8" t="s">
        <v>4592</v>
      </c>
      <c r="AP138" s="8" t="s">
        <v>4763</v>
      </c>
      <c r="AQ138" s="8" t="s">
        <v>157</v>
      </c>
      <c r="AR138" s="8" t="s">
        <v>4764</v>
      </c>
      <c r="AS138" s="8" t="s">
        <v>4764</v>
      </c>
      <c r="AT138" s="8" t="s">
        <v>131</v>
      </c>
      <c r="AU138" s="8" t="s">
        <v>4765</v>
      </c>
      <c r="AV138" s="8" t="s">
        <v>133</v>
      </c>
      <c r="AW138" s="11">
        <v>184586</v>
      </c>
      <c r="AX138" s="9" t="s">
        <v>1603</v>
      </c>
    </row>
    <row r="139" spans="1:50" customFormat="1" ht="24" hidden="1" x14ac:dyDescent="0.25">
      <c r="A139" s="8" t="s">
        <v>104</v>
      </c>
      <c r="B139" s="8" t="s">
        <v>105</v>
      </c>
      <c r="C139" s="8" t="s">
        <v>106</v>
      </c>
      <c r="D139" s="8" t="s">
        <v>4863</v>
      </c>
      <c r="E139" s="8" t="s">
        <v>4864</v>
      </c>
      <c r="F139" s="8" t="s">
        <v>4865</v>
      </c>
      <c r="G139" s="9" t="s">
        <v>4866</v>
      </c>
      <c r="H139" s="9" t="str">
        <f>VLOOKUP(G139,[1]Arkusz2!A:B,2,FALSE)</f>
        <v>WND-RPZP.01.01.01-32-199/10</v>
      </c>
      <c r="I139" s="9" t="s">
        <v>2430</v>
      </c>
      <c r="J139" s="9" t="s">
        <v>752</v>
      </c>
      <c r="K139" s="9" t="s">
        <v>606</v>
      </c>
      <c r="L139" s="9" t="s">
        <v>2519</v>
      </c>
      <c r="M139" s="9" t="s">
        <v>752</v>
      </c>
      <c r="N139" s="9" t="s">
        <v>606</v>
      </c>
      <c r="O139" s="8" t="s">
        <v>1316</v>
      </c>
      <c r="P139" s="9" t="s">
        <v>1020</v>
      </c>
      <c r="Q139" s="9" t="s">
        <v>752</v>
      </c>
      <c r="R139" s="9" t="s">
        <v>606</v>
      </c>
      <c r="S139" s="9" t="s">
        <v>4867</v>
      </c>
      <c r="T139" s="10">
        <v>23802.2</v>
      </c>
      <c r="U139" s="10">
        <v>19510</v>
      </c>
      <c r="V139" s="10">
        <v>11706</v>
      </c>
      <c r="W139" s="10">
        <v>11706</v>
      </c>
      <c r="X139" s="10">
        <v>7804</v>
      </c>
      <c r="Y139" s="10">
        <v>60</v>
      </c>
      <c r="Z139" s="8" t="s">
        <v>4868</v>
      </c>
      <c r="AA139" s="8" t="s">
        <v>147</v>
      </c>
      <c r="AB139" s="11">
        <v>23802.2</v>
      </c>
      <c r="AC139" s="11">
        <v>11706</v>
      </c>
      <c r="AD139" s="11">
        <v>12096.2</v>
      </c>
      <c r="AE139" s="11">
        <v>0</v>
      </c>
      <c r="AF139" s="8" t="s">
        <v>64</v>
      </c>
      <c r="AG139" s="8" t="s">
        <v>120</v>
      </c>
      <c r="AH139" s="8" t="s">
        <v>66</v>
      </c>
      <c r="AI139" s="8" t="s">
        <v>67</v>
      </c>
      <c r="AJ139" s="8" t="s">
        <v>1134</v>
      </c>
      <c r="AK139" s="8" t="s">
        <v>4869</v>
      </c>
      <c r="AL139" s="8" t="s">
        <v>4870</v>
      </c>
      <c r="AM139" s="8" t="s">
        <v>4871</v>
      </c>
      <c r="AN139" s="8" t="s">
        <v>72</v>
      </c>
      <c r="AO139" s="8" t="s">
        <v>4872</v>
      </c>
      <c r="AP139" s="8" t="s">
        <v>3511</v>
      </c>
      <c r="AQ139" s="8" t="s">
        <v>157</v>
      </c>
      <c r="AR139" s="8" t="s">
        <v>4873</v>
      </c>
      <c r="AS139" s="8" t="s">
        <v>4874</v>
      </c>
      <c r="AT139" s="8" t="s">
        <v>197</v>
      </c>
      <c r="AU139" s="8" t="s">
        <v>4875</v>
      </c>
      <c r="AV139" s="8" t="s">
        <v>133</v>
      </c>
      <c r="AW139" s="11">
        <v>23802.2</v>
      </c>
      <c r="AX139" s="9" t="s">
        <v>4476</v>
      </c>
    </row>
    <row r="140" spans="1:50" customFormat="1" ht="36" hidden="1" x14ac:dyDescent="0.25">
      <c r="A140" s="8" t="s">
        <v>104</v>
      </c>
      <c r="B140" s="8" t="s">
        <v>105</v>
      </c>
      <c r="C140" s="8" t="s">
        <v>106</v>
      </c>
      <c r="D140" s="8" t="s">
        <v>4902</v>
      </c>
      <c r="E140" s="8" t="s">
        <v>4903</v>
      </c>
      <c r="F140" s="8" t="s">
        <v>4904</v>
      </c>
      <c r="G140" s="9" t="s">
        <v>4905</v>
      </c>
      <c r="H140" s="9" t="str">
        <f>VLOOKUP(G140,[1]Arkusz2!A:B,2,FALSE)</f>
        <v>WND-RPZP.01.01.01-32-339/09</v>
      </c>
      <c r="I140" s="9" t="s">
        <v>4906</v>
      </c>
      <c r="J140" s="9" t="s">
        <v>605</v>
      </c>
      <c r="K140" s="9" t="s">
        <v>606</v>
      </c>
      <c r="L140" s="9" t="s">
        <v>2385</v>
      </c>
      <c r="M140" s="9" t="s">
        <v>605</v>
      </c>
      <c r="N140" s="9" t="s">
        <v>606</v>
      </c>
      <c r="O140" s="8" t="s">
        <v>1114</v>
      </c>
      <c r="P140" s="9" t="s">
        <v>979</v>
      </c>
      <c r="Q140" s="9" t="s">
        <v>752</v>
      </c>
      <c r="R140" s="9" t="s">
        <v>606</v>
      </c>
      <c r="S140" s="9" t="s">
        <v>4907</v>
      </c>
      <c r="T140" s="10">
        <v>555016.54</v>
      </c>
      <c r="U140" s="10">
        <v>451133.92</v>
      </c>
      <c r="V140" s="10">
        <v>270226.2</v>
      </c>
      <c r="W140" s="10">
        <v>229692.24</v>
      </c>
      <c r="X140" s="10">
        <v>180907.72</v>
      </c>
      <c r="Y140" s="10">
        <v>59.9</v>
      </c>
      <c r="Z140" s="8" t="s">
        <v>4908</v>
      </c>
      <c r="AA140" s="8" t="s">
        <v>119</v>
      </c>
      <c r="AB140" s="11">
        <v>555016.54</v>
      </c>
      <c r="AC140" s="11">
        <v>270226.2</v>
      </c>
      <c r="AD140" s="11">
        <v>284790.34000000003</v>
      </c>
      <c r="AE140" s="11">
        <v>0</v>
      </c>
      <c r="AF140" s="8" t="s">
        <v>64</v>
      </c>
      <c r="AG140" s="8" t="s">
        <v>120</v>
      </c>
      <c r="AH140" s="8" t="s">
        <v>66</v>
      </c>
      <c r="AI140" s="8" t="s">
        <v>67</v>
      </c>
      <c r="AJ140" s="8" t="s">
        <v>150</v>
      </c>
      <c r="AK140" s="8" t="s">
        <v>4909</v>
      </c>
      <c r="AL140" s="8" t="s">
        <v>4910</v>
      </c>
      <c r="AM140" s="8" t="s">
        <v>4911</v>
      </c>
      <c r="AN140" s="8" t="s">
        <v>72</v>
      </c>
      <c r="AO140" s="8" t="s">
        <v>4912</v>
      </c>
      <c r="AP140" s="8" t="s">
        <v>663</v>
      </c>
      <c r="AQ140" s="8" t="s">
        <v>842</v>
      </c>
      <c r="AR140" s="8" t="s">
        <v>4913</v>
      </c>
      <c r="AS140" s="8" t="s">
        <v>4914</v>
      </c>
      <c r="AT140" s="8" t="s">
        <v>131</v>
      </c>
      <c r="AU140" s="8" t="s">
        <v>4915</v>
      </c>
      <c r="AV140" s="8" t="s">
        <v>133</v>
      </c>
      <c r="AW140" s="11">
        <v>555016.54</v>
      </c>
      <c r="AX140" s="9" t="s">
        <v>4916</v>
      </c>
    </row>
    <row r="141" spans="1:50" customFormat="1" ht="48" hidden="1" x14ac:dyDescent="0.25">
      <c r="A141" s="8" t="s">
        <v>104</v>
      </c>
      <c r="B141" s="8" t="s">
        <v>105</v>
      </c>
      <c r="C141" s="8" t="s">
        <v>106</v>
      </c>
      <c r="D141" s="8" t="s">
        <v>4917</v>
      </c>
      <c r="E141" s="8" t="s">
        <v>4918</v>
      </c>
      <c r="F141" s="8" t="s">
        <v>4919</v>
      </c>
      <c r="G141" s="9" t="s">
        <v>4920</v>
      </c>
      <c r="H141" s="9" t="str">
        <f>VLOOKUP(G141,[1]Arkusz2!A:B,2,FALSE)</f>
        <v>WND-RPZP.01.01.01-32-267/09</v>
      </c>
      <c r="I141" s="9" t="s">
        <v>1824</v>
      </c>
      <c r="J141" s="9" t="s">
        <v>605</v>
      </c>
      <c r="K141" s="9" t="s">
        <v>606</v>
      </c>
      <c r="L141" s="9" t="s">
        <v>1124</v>
      </c>
      <c r="M141" s="9" t="s">
        <v>752</v>
      </c>
      <c r="N141" s="9" t="s">
        <v>606</v>
      </c>
      <c r="O141" s="8" t="s">
        <v>1558</v>
      </c>
      <c r="P141" s="9" t="s">
        <v>979</v>
      </c>
      <c r="Q141" s="9" t="s">
        <v>752</v>
      </c>
      <c r="R141" s="9" t="s">
        <v>606</v>
      </c>
      <c r="S141" s="9" t="s">
        <v>3335</v>
      </c>
      <c r="T141" s="10">
        <v>166087.56</v>
      </c>
      <c r="U141" s="10">
        <v>160285.4</v>
      </c>
      <c r="V141" s="10">
        <v>96171.24</v>
      </c>
      <c r="W141" s="10">
        <v>81745.539999999994</v>
      </c>
      <c r="X141" s="10">
        <v>64114.16</v>
      </c>
      <c r="Y141" s="10">
        <v>60</v>
      </c>
      <c r="Z141" s="8" t="s">
        <v>4921</v>
      </c>
      <c r="AA141" s="8" t="s">
        <v>147</v>
      </c>
      <c r="AB141" s="11">
        <v>166087.56</v>
      </c>
      <c r="AC141" s="11">
        <v>96171.24</v>
      </c>
      <c r="AD141" s="11">
        <v>69916.320000000007</v>
      </c>
      <c r="AE141" s="11">
        <v>0</v>
      </c>
      <c r="AF141" s="8" t="s">
        <v>64</v>
      </c>
      <c r="AG141" s="8" t="s">
        <v>120</v>
      </c>
      <c r="AH141" s="8" t="s">
        <v>66</v>
      </c>
      <c r="AI141" s="8" t="s">
        <v>149</v>
      </c>
      <c r="AJ141" s="8" t="s">
        <v>290</v>
      </c>
      <c r="AK141" s="8" t="s">
        <v>4922</v>
      </c>
      <c r="AL141" s="8" t="s">
        <v>4923</v>
      </c>
      <c r="AM141" s="8" t="s">
        <v>4924</v>
      </c>
      <c r="AN141" s="8" t="s">
        <v>72</v>
      </c>
      <c r="AO141" s="8" t="s">
        <v>4925</v>
      </c>
      <c r="AP141" s="8" t="s">
        <v>333</v>
      </c>
      <c r="AQ141" s="8" t="s">
        <v>952</v>
      </c>
      <c r="AR141" s="8" t="s">
        <v>4926</v>
      </c>
      <c r="AS141" s="8" t="s">
        <v>4926</v>
      </c>
      <c r="AT141" s="8" t="s">
        <v>131</v>
      </c>
      <c r="AU141" s="8" t="s">
        <v>4927</v>
      </c>
      <c r="AV141" s="8" t="s">
        <v>133</v>
      </c>
      <c r="AW141" s="11">
        <v>166087.56</v>
      </c>
      <c r="AX141" s="9" t="s">
        <v>2357</v>
      </c>
    </row>
    <row r="142" spans="1:50" customFormat="1" ht="48" hidden="1" x14ac:dyDescent="0.25">
      <c r="A142" s="8" t="s">
        <v>104</v>
      </c>
      <c r="B142" s="8" t="s">
        <v>105</v>
      </c>
      <c r="C142" s="8" t="s">
        <v>106</v>
      </c>
      <c r="D142" s="8" t="s">
        <v>4928</v>
      </c>
      <c r="E142" s="8" t="s">
        <v>4929</v>
      </c>
      <c r="F142" s="8" t="s">
        <v>4930</v>
      </c>
      <c r="G142" s="9" t="s">
        <v>4931</v>
      </c>
      <c r="H142" s="9" t="str">
        <f>VLOOKUP(G142,[1]Arkusz2!A:B,2,FALSE)</f>
        <v>WND-RPZP.01.01.01-32-104/09</v>
      </c>
      <c r="I142" s="9" t="s">
        <v>1346</v>
      </c>
      <c r="J142" s="9" t="s">
        <v>605</v>
      </c>
      <c r="K142" s="9" t="s">
        <v>606</v>
      </c>
      <c r="L142" s="9" t="s">
        <v>1636</v>
      </c>
      <c r="M142" s="9" t="s">
        <v>752</v>
      </c>
      <c r="N142" s="9" t="s">
        <v>606</v>
      </c>
      <c r="O142" s="8" t="s">
        <v>2355</v>
      </c>
      <c r="P142" s="9" t="s">
        <v>979</v>
      </c>
      <c r="Q142" s="9" t="s">
        <v>752</v>
      </c>
      <c r="R142" s="9" t="s">
        <v>606</v>
      </c>
      <c r="S142" s="9" t="s">
        <v>2611</v>
      </c>
      <c r="T142" s="10">
        <v>200000</v>
      </c>
      <c r="U142" s="10">
        <v>163934.39999999999</v>
      </c>
      <c r="V142" s="10">
        <v>98360.639999999999</v>
      </c>
      <c r="W142" s="10">
        <v>83606.539999999994</v>
      </c>
      <c r="X142" s="10">
        <v>65573.759999999995</v>
      </c>
      <c r="Y142" s="10">
        <v>60</v>
      </c>
      <c r="Z142" s="8" t="s">
        <v>4932</v>
      </c>
      <c r="AA142" s="8" t="s">
        <v>147</v>
      </c>
      <c r="AB142" s="11">
        <v>200000</v>
      </c>
      <c r="AC142" s="11">
        <v>98360.639999999999</v>
      </c>
      <c r="AD142" s="11">
        <v>101639.36</v>
      </c>
      <c r="AE142" s="11">
        <v>0</v>
      </c>
      <c r="AF142" s="8" t="s">
        <v>64</v>
      </c>
      <c r="AG142" s="8" t="s">
        <v>120</v>
      </c>
      <c r="AH142" s="8" t="s">
        <v>66</v>
      </c>
      <c r="AI142" s="8" t="s">
        <v>67</v>
      </c>
      <c r="AJ142" s="8" t="s">
        <v>1134</v>
      </c>
      <c r="AK142" s="8" t="s">
        <v>4933</v>
      </c>
      <c r="AL142" s="8" t="s">
        <v>4934</v>
      </c>
      <c r="AM142" s="8" t="s">
        <v>4935</v>
      </c>
      <c r="AN142" s="8" t="s">
        <v>72</v>
      </c>
      <c r="AO142" s="8" t="s">
        <v>4936</v>
      </c>
      <c r="AP142" s="8" t="s">
        <v>842</v>
      </c>
      <c r="AQ142" s="8" t="s">
        <v>157</v>
      </c>
      <c r="AR142" s="8" t="s">
        <v>4937</v>
      </c>
      <c r="AS142" s="8" t="s">
        <v>4938</v>
      </c>
      <c r="AT142" s="8" t="s">
        <v>131</v>
      </c>
      <c r="AU142" s="8" t="s">
        <v>4939</v>
      </c>
      <c r="AV142" s="8" t="s">
        <v>133</v>
      </c>
      <c r="AW142" s="11">
        <v>200000</v>
      </c>
      <c r="AX142" s="9" t="s">
        <v>1783</v>
      </c>
    </row>
    <row r="143" spans="1:50" customFormat="1" ht="36" hidden="1" x14ac:dyDescent="0.25">
      <c r="A143" s="8" t="s">
        <v>104</v>
      </c>
      <c r="B143" s="8" t="s">
        <v>105</v>
      </c>
      <c r="C143" s="8" t="s">
        <v>106</v>
      </c>
      <c r="D143" s="8" t="s">
        <v>4951</v>
      </c>
      <c r="E143" s="8" t="s">
        <v>4952</v>
      </c>
      <c r="F143" s="8" t="s">
        <v>4953</v>
      </c>
      <c r="G143" s="9" t="s">
        <v>4954</v>
      </c>
      <c r="H143" s="9" t="str">
        <f>VLOOKUP(G143,[1]Arkusz2!A:B,2,FALSE)</f>
        <v>WND-RPZP.01.01.01-32-138/09</v>
      </c>
      <c r="I143" s="9" t="s">
        <v>1116</v>
      </c>
      <c r="J143" s="9" t="s">
        <v>752</v>
      </c>
      <c r="K143" s="9" t="s">
        <v>606</v>
      </c>
      <c r="L143" s="9" t="s">
        <v>1116</v>
      </c>
      <c r="M143" s="9" t="s">
        <v>752</v>
      </c>
      <c r="N143" s="9" t="s">
        <v>606</v>
      </c>
      <c r="O143" s="8" t="s">
        <v>2547</v>
      </c>
      <c r="P143" s="9" t="s">
        <v>979</v>
      </c>
      <c r="Q143" s="9" t="s">
        <v>752</v>
      </c>
      <c r="R143" s="9" t="s">
        <v>606</v>
      </c>
      <c r="S143" s="9" t="s">
        <v>4421</v>
      </c>
      <c r="T143" s="10">
        <v>1437147.88</v>
      </c>
      <c r="U143" s="10">
        <v>993301.3</v>
      </c>
      <c r="V143" s="10">
        <v>496650.65</v>
      </c>
      <c r="W143" s="10">
        <v>422153.04</v>
      </c>
      <c r="X143" s="10">
        <v>496650.65</v>
      </c>
      <c r="Y143" s="10">
        <v>50</v>
      </c>
      <c r="Z143" s="8" t="s">
        <v>4955</v>
      </c>
      <c r="AA143" s="8" t="s">
        <v>119</v>
      </c>
      <c r="AB143" s="11">
        <v>1437147.88</v>
      </c>
      <c r="AC143" s="11">
        <v>496650.65</v>
      </c>
      <c r="AD143" s="11">
        <v>940497.23</v>
      </c>
      <c r="AE143" s="11">
        <v>0</v>
      </c>
      <c r="AF143" s="8" t="s">
        <v>64</v>
      </c>
      <c r="AG143" s="8" t="s">
        <v>120</v>
      </c>
      <c r="AH143" s="8" t="s">
        <v>66</v>
      </c>
      <c r="AI143" s="8" t="s">
        <v>67</v>
      </c>
      <c r="AJ143" s="8" t="s">
        <v>290</v>
      </c>
      <c r="AK143" s="8" t="s">
        <v>4956</v>
      </c>
      <c r="AL143" s="8" t="s">
        <v>4957</v>
      </c>
      <c r="AM143" s="8" t="s">
        <v>444</v>
      </c>
      <c r="AN143" s="8" t="s">
        <v>445</v>
      </c>
      <c r="AO143" s="8" t="s">
        <v>4958</v>
      </c>
      <c r="AP143" s="8" t="s">
        <v>759</v>
      </c>
      <c r="AQ143" s="8" t="s">
        <v>157</v>
      </c>
      <c r="AR143" s="8" t="s">
        <v>3922</v>
      </c>
      <c r="AS143" s="8" t="s">
        <v>3922</v>
      </c>
      <c r="AT143" s="8" t="s">
        <v>131</v>
      </c>
      <c r="AU143" s="8" t="s">
        <v>4959</v>
      </c>
      <c r="AV143" s="8" t="s">
        <v>133</v>
      </c>
      <c r="AW143" s="11">
        <v>1437147.88</v>
      </c>
      <c r="AX143" s="9" t="s">
        <v>4960</v>
      </c>
    </row>
    <row r="144" spans="1:50" customFormat="1" ht="48" hidden="1" x14ac:dyDescent="0.25">
      <c r="A144" s="8" t="s">
        <v>104</v>
      </c>
      <c r="B144" s="8" t="s">
        <v>105</v>
      </c>
      <c r="C144" s="8" t="s">
        <v>106</v>
      </c>
      <c r="D144" s="8" t="s">
        <v>4971</v>
      </c>
      <c r="E144" s="8" t="s">
        <v>4972</v>
      </c>
      <c r="F144" s="8" t="s">
        <v>4973</v>
      </c>
      <c r="G144" s="9" t="s">
        <v>4974</v>
      </c>
      <c r="H144" s="9" t="str">
        <f>VLOOKUP(G144,[1]Arkusz2!A:B,2,FALSE)</f>
        <v>WND-RPZP.01.01.01-32-036/09</v>
      </c>
      <c r="I144" s="9" t="s">
        <v>471</v>
      </c>
      <c r="J144" s="9" t="s">
        <v>752</v>
      </c>
      <c r="K144" s="9" t="s">
        <v>606</v>
      </c>
      <c r="L144" s="9" t="s">
        <v>754</v>
      </c>
      <c r="M144" s="9" t="s">
        <v>752</v>
      </c>
      <c r="N144" s="9" t="s">
        <v>606</v>
      </c>
      <c r="O144" s="8" t="s">
        <v>2385</v>
      </c>
      <c r="P144" s="9" t="s">
        <v>979</v>
      </c>
      <c r="Q144" s="9" t="s">
        <v>752</v>
      </c>
      <c r="R144" s="9" t="s">
        <v>606</v>
      </c>
      <c r="S144" s="9" t="s">
        <v>887</v>
      </c>
      <c r="T144" s="10">
        <v>185097.67</v>
      </c>
      <c r="U144" s="10">
        <v>151719.4</v>
      </c>
      <c r="V144" s="10">
        <v>91031.64</v>
      </c>
      <c r="W144" s="10">
        <v>77376.89</v>
      </c>
      <c r="X144" s="10">
        <v>60687.76</v>
      </c>
      <c r="Y144" s="10">
        <v>60</v>
      </c>
      <c r="Z144" s="8" t="s">
        <v>4975</v>
      </c>
      <c r="AA144" s="8" t="s">
        <v>147</v>
      </c>
      <c r="AB144" s="11">
        <v>185097.67</v>
      </c>
      <c r="AC144" s="11">
        <v>91031.64</v>
      </c>
      <c r="AD144" s="11">
        <v>94066.03</v>
      </c>
      <c r="AE144" s="11">
        <v>0</v>
      </c>
      <c r="AF144" s="8" t="s">
        <v>64</v>
      </c>
      <c r="AG144" s="8" t="s">
        <v>120</v>
      </c>
      <c r="AH144" s="8" t="s">
        <v>66</v>
      </c>
      <c r="AI144" s="8" t="s">
        <v>67</v>
      </c>
      <c r="AJ144" s="8" t="s">
        <v>190</v>
      </c>
      <c r="AK144" s="8" t="s">
        <v>4976</v>
      </c>
      <c r="AL144" s="8" t="s">
        <v>4977</v>
      </c>
      <c r="AM144" s="8" t="s">
        <v>1421</v>
      </c>
      <c r="AN144" s="8" t="s">
        <v>72</v>
      </c>
      <c r="AO144" s="8" t="s">
        <v>1422</v>
      </c>
      <c r="AP144" s="8" t="s">
        <v>4978</v>
      </c>
      <c r="AQ144" s="8" t="s">
        <v>157</v>
      </c>
      <c r="AR144" s="8" t="s">
        <v>4979</v>
      </c>
      <c r="AS144" s="8" t="s">
        <v>4980</v>
      </c>
      <c r="AT144" s="8" t="s">
        <v>450</v>
      </c>
      <c r="AU144" s="8" t="s">
        <v>4981</v>
      </c>
      <c r="AV144" s="8" t="s">
        <v>133</v>
      </c>
      <c r="AW144" s="11">
        <v>185097.67</v>
      </c>
      <c r="AX144" s="9" t="s">
        <v>2141</v>
      </c>
    </row>
    <row r="145" spans="1:50" customFormat="1" ht="36" hidden="1" x14ac:dyDescent="0.25">
      <c r="A145" s="8" t="s">
        <v>104</v>
      </c>
      <c r="B145" s="8" t="s">
        <v>105</v>
      </c>
      <c r="C145" s="8" t="s">
        <v>106</v>
      </c>
      <c r="D145" s="8" t="s">
        <v>5010</v>
      </c>
      <c r="E145" s="8" t="s">
        <v>5011</v>
      </c>
      <c r="F145" s="8" t="s">
        <v>5012</v>
      </c>
      <c r="G145" s="9" t="s">
        <v>5013</v>
      </c>
      <c r="H145" s="9" t="str">
        <f>VLOOKUP(G145,[1]Arkusz2!A:B,2,FALSE)</f>
        <v>WND-RPZP.01.01.01-32-355/09</v>
      </c>
      <c r="I145" s="9" t="s">
        <v>2201</v>
      </c>
      <c r="J145" s="9" t="s">
        <v>605</v>
      </c>
      <c r="K145" s="9" t="s">
        <v>606</v>
      </c>
      <c r="L145" s="9" t="s">
        <v>751</v>
      </c>
      <c r="M145" s="9" t="s">
        <v>752</v>
      </c>
      <c r="N145" s="9" t="s">
        <v>606</v>
      </c>
      <c r="O145" s="8" t="s">
        <v>1201</v>
      </c>
      <c r="P145" s="9" t="s">
        <v>2357</v>
      </c>
      <c r="Q145" s="9" t="s">
        <v>752</v>
      </c>
      <c r="R145" s="9" t="s">
        <v>606</v>
      </c>
      <c r="S145" s="9" t="s">
        <v>1544</v>
      </c>
      <c r="T145" s="10">
        <v>161436.46</v>
      </c>
      <c r="U145" s="10">
        <v>132324.97</v>
      </c>
      <c r="V145" s="10">
        <v>79394.97</v>
      </c>
      <c r="W145" s="10">
        <v>67485.72</v>
      </c>
      <c r="X145" s="10">
        <v>52930</v>
      </c>
      <c r="Y145" s="10">
        <v>60</v>
      </c>
      <c r="Z145" s="8" t="s">
        <v>5014</v>
      </c>
      <c r="AA145" s="8" t="s">
        <v>147</v>
      </c>
      <c r="AB145" s="11">
        <v>161436.46</v>
      </c>
      <c r="AC145" s="11">
        <v>79394.97</v>
      </c>
      <c r="AD145" s="11">
        <v>82041.490000000005</v>
      </c>
      <c r="AE145" s="11">
        <v>0</v>
      </c>
      <c r="AF145" s="8" t="s">
        <v>64</v>
      </c>
      <c r="AG145" s="8" t="s">
        <v>120</v>
      </c>
      <c r="AH145" s="8" t="s">
        <v>66</v>
      </c>
      <c r="AI145" s="8" t="s">
        <v>67</v>
      </c>
      <c r="AJ145" s="8" t="s">
        <v>150</v>
      </c>
      <c r="AK145" s="8" t="s">
        <v>5015</v>
      </c>
      <c r="AL145" s="8" t="s">
        <v>5016</v>
      </c>
      <c r="AM145" s="8" t="s">
        <v>2110</v>
      </c>
      <c r="AN145" s="8" t="s">
        <v>2111</v>
      </c>
      <c r="AO145" s="8" t="s">
        <v>5017</v>
      </c>
      <c r="AP145" s="8" t="s">
        <v>952</v>
      </c>
      <c r="AQ145" s="8" t="s">
        <v>157</v>
      </c>
      <c r="AR145" s="8" t="s">
        <v>5018</v>
      </c>
      <c r="AS145" s="8" t="s">
        <v>5019</v>
      </c>
      <c r="AT145" s="8" t="s">
        <v>131</v>
      </c>
      <c r="AU145" s="8" t="s">
        <v>5020</v>
      </c>
      <c r="AV145" s="8" t="s">
        <v>133</v>
      </c>
      <c r="AW145" s="11">
        <v>161436.46</v>
      </c>
      <c r="AX145" s="9" t="s">
        <v>3476</v>
      </c>
    </row>
    <row r="146" spans="1:50" customFormat="1" ht="60" hidden="1" x14ac:dyDescent="0.25">
      <c r="A146" s="8" t="s">
        <v>104</v>
      </c>
      <c r="B146" s="8" t="s">
        <v>105</v>
      </c>
      <c r="C146" s="8" t="s">
        <v>106</v>
      </c>
      <c r="D146" s="8" t="s">
        <v>5101</v>
      </c>
      <c r="E146" s="8" t="s">
        <v>5102</v>
      </c>
      <c r="F146" s="8" t="s">
        <v>5103</v>
      </c>
      <c r="G146" s="9" t="s">
        <v>5104</v>
      </c>
      <c r="H146" s="9" t="str">
        <f>VLOOKUP(G146,[1]Arkusz2!A:B,2,FALSE)</f>
        <v>WND-RPZP.01.01.01-32-436/10</v>
      </c>
      <c r="I146" s="9" t="s">
        <v>2519</v>
      </c>
      <c r="J146" s="9" t="s">
        <v>752</v>
      </c>
      <c r="K146" s="9" t="s">
        <v>606</v>
      </c>
      <c r="L146" s="9" t="s">
        <v>5105</v>
      </c>
      <c r="M146" s="9" t="s">
        <v>752</v>
      </c>
      <c r="N146" s="9" t="s">
        <v>606</v>
      </c>
      <c r="O146" s="8" t="s">
        <v>2663</v>
      </c>
      <c r="P146" s="9" t="s">
        <v>5088</v>
      </c>
      <c r="Q146" s="9" t="s">
        <v>752</v>
      </c>
      <c r="R146" s="9" t="s">
        <v>606</v>
      </c>
      <c r="S146" s="9" t="s">
        <v>4327</v>
      </c>
      <c r="T146" s="10">
        <v>197640</v>
      </c>
      <c r="U146" s="10">
        <v>153660</v>
      </c>
      <c r="V146" s="10">
        <v>92196</v>
      </c>
      <c r="W146" s="10">
        <v>92196</v>
      </c>
      <c r="X146" s="10">
        <v>61464</v>
      </c>
      <c r="Y146" s="10">
        <v>60</v>
      </c>
      <c r="Z146" s="8" t="s">
        <v>5106</v>
      </c>
      <c r="AA146" s="8" t="s">
        <v>147</v>
      </c>
      <c r="AB146" s="11">
        <v>197640</v>
      </c>
      <c r="AC146" s="11">
        <v>92196</v>
      </c>
      <c r="AD146" s="11">
        <v>105444</v>
      </c>
      <c r="AE146" s="11">
        <v>0</v>
      </c>
      <c r="AF146" s="8" t="s">
        <v>64</v>
      </c>
      <c r="AG146" s="8" t="s">
        <v>120</v>
      </c>
      <c r="AH146" s="8" t="s">
        <v>66</v>
      </c>
      <c r="AI146" s="8" t="s">
        <v>149</v>
      </c>
      <c r="AJ146" s="8" t="s">
        <v>877</v>
      </c>
      <c r="AK146" s="8" t="s">
        <v>5107</v>
      </c>
      <c r="AL146" s="8" t="s">
        <v>5108</v>
      </c>
      <c r="AM146" s="8" t="s">
        <v>5109</v>
      </c>
      <c r="AN146" s="8" t="s">
        <v>5110</v>
      </c>
      <c r="AO146" s="8" t="s">
        <v>5111</v>
      </c>
      <c r="AP146" s="8" t="s">
        <v>333</v>
      </c>
      <c r="AQ146" s="8" t="s">
        <v>157</v>
      </c>
      <c r="AR146" s="8" t="s">
        <v>5112</v>
      </c>
      <c r="AS146" s="8" t="s">
        <v>5113</v>
      </c>
      <c r="AT146" s="8" t="s">
        <v>131</v>
      </c>
      <c r="AU146" s="8" t="s">
        <v>5114</v>
      </c>
      <c r="AV146" s="8" t="s">
        <v>133</v>
      </c>
      <c r="AW146" s="11">
        <v>197640</v>
      </c>
      <c r="AX146" s="9" t="s">
        <v>4335</v>
      </c>
    </row>
    <row r="147" spans="1:50" customFormat="1" ht="48" hidden="1" x14ac:dyDescent="0.25">
      <c r="A147" s="8" t="s">
        <v>104</v>
      </c>
      <c r="B147" s="8" t="s">
        <v>105</v>
      </c>
      <c r="C147" s="8" t="s">
        <v>106</v>
      </c>
      <c r="D147" s="8" t="s">
        <v>5132</v>
      </c>
      <c r="E147" s="8" t="s">
        <v>5133</v>
      </c>
      <c r="F147" s="8" t="s">
        <v>5134</v>
      </c>
      <c r="G147" s="9" t="s">
        <v>5135</v>
      </c>
      <c r="H147" s="9" t="str">
        <f>VLOOKUP(G147,[1]Arkusz2!A:B,2,FALSE)</f>
        <v>WND-RPZP.01.01.01-32-367/09</v>
      </c>
      <c r="I147" s="9" t="s">
        <v>1988</v>
      </c>
      <c r="J147" s="9" t="s">
        <v>605</v>
      </c>
      <c r="K147" s="9" t="s">
        <v>606</v>
      </c>
      <c r="L147" s="9" t="s">
        <v>751</v>
      </c>
      <c r="M147" s="9" t="s">
        <v>752</v>
      </c>
      <c r="N147" s="9" t="s">
        <v>606</v>
      </c>
      <c r="O147" s="8" t="s">
        <v>2146</v>
      </c>
      <c r="P147" s="9" t="s">
        <v>875</v>
      </c>
      <c r="Q147" s="9" t="s">
        <v>752</v>
      </c>
      <c r="R147" s="9" t="s">
        <v>606</v>
      </c>
      <c r="S147" s="9" t="s">
        <v>5136</v>
      </c>
      <c r="T147" s="10">
        <v>677354.98</v>
      </c>
      <c r="U147" s="10">
        <v>555209</v>
      </c>
      <c r="V147" s="10">
        <v>333125.40000000002</v>
      </c>
      <c r="W147" s="10">
        <v>283156.59000000003</v>
      </c>
      <c r="X147" s="10">
        <v>222083.6</v>
      </c>
      <c r="Y147" s="10">
        <v>60</v>
      </c>
      <c r="Z147" s="8" t="s">
        <v>5137</v>
      </c>
      <c r="AA147" s="8" t="s">
        <v>119</v>
      </c>
      <c r="AB147" s="11">
        <v>677354.98</v>
      </c>
      <c r="AC147" s="11">
        <v>333125.40000000002</v>
      </c>
      <c r="AD147" s="11">
        <v>344229.58</v>
      </c>
      <c r="AE147" s="11">
        <v>0</v>
      </c>
      <c r="AF147" s="8" t="s">
        <v>64</v>
      </c>
      <c r="AG147" s="8" t="s">
        <v>120</v>
      </c>
      <c r="AH147" s="8" t="s">
        <v>66</v>
      </c>
      <c r="AI147" s="8" t="s">
        <v>149</v>
      </c>
      <c r="AJ147" s="8" t="s">
        <v>1134</v>
      </c>
      <c r="AK147" s="8" t="s">
        <v>5138</v>
      </c>
      <c r="AL147" s="8" t="s">
        <v>5139</v>
      </c>
      <c r="AM147" s="8" t="s">
        <v>5140</v>
      </c>
      <c r="AN147" s="8" t="s">
        <v>5141</v>
      </c>
      <c r="AO147" s="8" t="s">
        <v>157</v>
      </c>
      <c r="AP147" s="8" t="s">
        <v>3498</v>
      </c>
      <c r="AQ147" s="8" t="s">
        <v>157</v>
      </c>
      <c r="AR147" s="8" t="s">
        <v>5142</v>
      </c>
      <c r="AS147" s="8" t="s">
        <v>5143</v>
      </c>
      <c r="AT147" s="8" t="s">
        <v>131</v>
      </c>
      <c r="AU147" s="8" t="s">
        <v>5144</v>
      </c>
      <c r="AV147" s="8" t="s">
        <v>133</v>
      </c>
      <c r="AW147" s="11">
        <v>677354.98</v>
      </c>
      <c r="AX147" s="9" t="s">
        <v>5034</v>
      </c>
    </row>
    <row r="148" spans="1:50" customFormat="1" ht="48" hidden="1" x14ac:dyDescent="0.25">
      <c r="A148" s="8" t="s">
        <v>104</v>
      </c>
      <c r="B148" s="8" t="s">
        <v>105</v>
      </c>
      <c r="C148" s="8" t="s">
        <v>106</v>
      </c>
      <c r="D148" s="8" t="s">
        <v>5145</v>
      </c>
      <c r="E148" s="8" t="s">
        <v>5146</v>
      </c>
      <c r="F148" s="8" t="s">
        <v>5147</v>
      </c>
      <c r="G148" s="9" t="s">
        <v>5148</v>
      </c>
      <c r="H148" s="9" t="str">
        <f>VLOOKUP(G148,[1]Arkusz2!A:B,2,FALSE)</f>
        <v>WND-RPZP.01.01.01-32-246/09</v>
      </c>
      <c r="I148" s="9" t="s">
        <v>1635</v>
      </c>
      <c r="J148" s="9" t="s">
        <v>605</v>
      </c>
      <c r="K148" s="9" t="s">
        <v>606</v>
      </c>
      <c r="L148" s="9" t="s">
        <v>1636</v>
      </c>
      <c r="M148" s="9" t="s">
        <v>752</v>
      </c>
      <c r="N148" s="9" t="s">
        <v>606</v>
      </c>
      <c r="O148" s="8" t="s">
        <v>1988</v>
      </c>
      <c r="P148" s="9" t="s">
        <v>5149</v>
      </c>
      <c r="Q148" s="9" t="s">
        <v>752</v>
      </c>
      <c r="R148" s="9" t="s">
        <v>606</v>
      </c>
      <c r="S148" s="9" t="s">
        <v>4725</v>
      </c>
      <c r="T148" s="10">
        <v>514853.76</v>
      </c>
      <c r="U148" s="10">
        <v>513331.53</v>
      </c>
      <c r="V148" s="10">
        <v>307998.90999999997</v>
      </c>
      <c r="W148" s="10">
        <v>261799.06</v>
      </c>
      <c r="X148" s="10">
        <v>205332.62</v>
      </c>
      <c r="Y148" s="10">
        <v>60</v>
      </c>
      <c r="Z148" s="8" t="s">
        <v>5150</v>
      </c>
      <c r="AA148" s="8" t="s">
        <v>119</v>
      </c>
      <c r="AB148" s="11">
        <v>514853.76</v>
      </c>
      <c r="AC148" s="11">
        <v>307998.90999999997</v>
      </c>
      <c r="AD148" s="11">
        <v>206854.85</v>
      </c>
      <c r="AE148" s="11">
        <v>0</v>
      </c>
      <c r="AF148" s="8" t="s">
        <v>64</v>
      </c>
      <c r="AG148" s="8" t="s">
        <v>120</v>
      </c>
      <c r="AH148" s="8" t="s">
        <v>66</v>
      </c>
      <c r="AI148" s="8" t="s">
        <v>149</v>
      </c>
      <c r="AJ148" s="8" t="s">
        <v>190</v>
      </c>
      <c r="AK148" s="8" t="s">
        <v>5151</v>
      </c>
      <c r="AL148" s="8" t="s">
        <v>5152</v>
      </c>
      <c r="AM148" s="8" t="s">
        <v>5076</v>
      </c>
      <c r="AN148" s="8" t="s">
        <v>5153</v>
      </c>
      <c r="AO148" s="8" t="s">
        <v>360</v>
      </c>
      <c r="AP148" s="8" t="s">
        <v>5154</v>
      </c>
      <c r="AQ148" s="8" t="s">
        <v>157</v>
      </c>
      <c r="AR148" s="8" t="s">
        <v>5155</v>
      </c>
      <c r="AS148" s="8" t="s">
        <v>5156</v>
      </c>
      <c r="AT148" s="8" t="s">
        <v>131</v>
      </c>
      <c r="AU148" s="8" t="s">
        <v>5157</v>
      </c>
      <c r="AV148" s="8" t="s">
        <v>133</v>
      </c>
      <c r="AW148" s="11">
        <v>514853.76</v>
      </c>
      <c r="AX148" s="9" t="s">
        <v>1677</v>
      </c>
    </row>
    <row r="149" spans="1:50" customFormat="1" ht="36" hidden="1" x14ac:dyDescent="0.25">
      <c r="A149" s="8" t="s">
        <v>104</v>
      </c>
      <c r="B149" s="8" t="s">
        <v>105</v>
      </c>
      <c r="C149" s="8" t="s">
        <v>106</v>
      </c>
      <c r="D149" s="8" t="s">
        <v>5158</v>
      </c>
      <c r="E149" s="8" t="s">
        <v>5159</v>
      </c>
      <c r="F149" s="8" t="s">
        <v>5160</v>
      </c>
      <c r="G149" s="9" t="s">
        <v>5161</v>
      </c>
      <c r="H149" s="9" t="str">
        <f>VLOOKUP(G149,[1]Arkusz2!A:B,2,FALSE)</f>
        <v>WND-RPZP.01.01.01-32-165/09</v>
      </c>
      <c r="I149" s="9" t="s">
        <v>1346</v>
      </c>
      <c r="J149" s="9" t="s">
        <v>605</v>
      </c>
      <c r="K149" s="9" t="s">
        <v>606</v>
      </c>
      <c r="L149" s="9" t="s">
        <v>1636</v>
      </c>
      <c r="M149" s="9" t="s">
        <v>752</v>
      </c>
      <c r="N149" s="9" t="s">
        <v>606</v>
      </c>
      <c r="O149" s="8" t="s">
        <v>610</v>
      </c>
      <c r="P149" s="9" t="s">
        <v>5149</v>
      </c>
      <c r="Q149" s="9" t="s">
        <v>752</v>
      </c>
      <c r="R149" s="9" t="s">
        <v>606</v>
      </c>
      <c r="S149" s="9" t="s">
        <v>2309</v>
      </c>
      <c r="T149" s="10">
        <v>177949</v>
      </c>
      <c r="U149" s="10">
        <v>177949</v>
      </c>
      <c r="V149" s="10">
        <v>106769.4</v>
      </c>
      <c r="W149" s="10">
        <v>90753.99</v>
      </c>
      <c r="X149" s="10">
        <v>71179.600000000006</v>
      </c>
      <c r="Y149" s="10">
        <v>60</v>
      </c>
      <c r="Z149" s="8" t="s">
        <v>5162</v>
      </c>
      <c r="AA149" s="8" t="s">
        <v>147</v>
      </c>
      <c r="AB149" s="11">
        <v>177949</v>
      </c>
      <c r="AC149" s="11">
        <v>106769.4</v>
      </c>
      <c r="AD149" s="11">
        <v>71179.600000000006</v>
      </c>
      <c r="AE149" s="11">
        <v>0</v>
      </c>
      <c r="AF149" s="8" t="s">
        <v>64</v>
      </c>
      <c r="AG149" s="8" t="s">
        <v>120</v>
      </c>
      <c r="AH149" s="8" t="s">
        <v>66</v>
      </c>
      <c r="AI149" s="8" t="s">
        <v>67</v>
      </c>
      <c r="AJ149" s="8" t="s">
        <v>121</v>
      </c>
      <c r="AK149" s="8" t="s">
        <v>5163</v>
      </c>
      <c r="AL149" s="8" t="s">
        <v>5164</v>
      </c>
      <c r="AM149" s="8" t="s">
        <v>5165</v>
      </c>
      <c r="AN149" s="8" t="s">
        <v>72</v>
      </c>
      <c r="AO149" s="8" t="s">
        <v>5166</v>
      </c>
      <c r="AP149" s="8" t="s">
        <v>428</v>
      </c>
      <c r="AQ149" s="8" t="s">
        <v>128</v>
      </c>
      <c r="AR149" s="8" t="s">
        <v>5167</v>
      </c>
      <c r="AS149" s="8" t="s">
        <v>5167</v>
      </c>
      <c r="AT149" s="8" t="s">
        <v>131</v>
      </c>
      <c r="AU149" s="8" t="s">
        <v>5168</v>
      </c>
      <c r="AV149" s="8" t="s">
        <v>133</v>
      </c>
      <c r="AW149" s="11">
        <v>177949</v>
      </c>
      <c r="AX149" s="9" t="s">
        <v>5169</v>
      </c>
    </row>
    <row r="150" spans="1:50" customFormat="1" ht="36" hidden="1" x14ac:dyDescent="0.25">
      <c r="A150" s="8" t="s">
        <v>104</v>
      </c>
      <c r="B150" s="8" t="s">
        <v>105</v>
      </c>
      <c r="C150" s="8" t="s">
        <v>106</v>
      </c>
      <c r="D150" s="8" t="s">
        <v>5175</v>
      </c>
      <c r="E150" s="8" t="s">
        <v>5176</v>
      </c>
      <c r="F150" s="8" t="s">
        <v>5177</v>
      </c>
      <c r="G150" s="9" t="s">
        <v>5178</v>
      </c>
      <c r="H150" s="9" t="str">
        <f>VLOOKUP(G150,[1]Arkusz2!A:B,2,FALSE)</f>
        <v>WND-RPZP.01.01.01-32-410/10</v>
      </c>
      <c r="I150" s="9" t="s">
        <v>1785</v>
      </c>
      <c r="J150" s="9" t="s">
        <v>752</v>
      </c>
      <c r="K150" s="9" t="s">
        <v>606</v>
      </c>
      <c r="L150" s="9" t="s">
        <v>4032</v>
      </c>
      <c r="M150" s="9" t="s">
        <v>752</v>
      </c>
      <c r="N150" s="9" t="s">
        <v>606</v>
      </c>
      <c r="O150" s="8" t="s">
        <v>3188</v>
      </c>
      <c r="P150" s="9" t="s">
        <v>2739</v>
      </c>
      <c r="Q150" s="9" t="s">
        <v>752</v>
      </c>
      <c r="R150" s="9" t="s">
        <v>606</v>
      </c>
      <c r="S150" s="9" t="s">
        <v>5179</v>
      </c>
      <c r="T150" s="10">
        <v>198000</v>
      </c>
      <c r="U150" s="10">
        <v>198000</v>
      </c>
      <c r="V150" s="10">
        <v>118800</v>
      </c>
      <c r="W150" s="10">
        <v>118800</v>
      </c>
      <c r="X150" s="10">
        <v>79200</v>
      </c>
      <c r="Y150" s="10">
        <v>60</v>
      </c>
      <c r="Z150" s="8" t="s">
        <v>5180</v>
      </c>
      <c r="AA150" s="8" t="s">
        <v>147</v>
      </c>
      <c r="AB150" s="11">
        <v>198000</v>
      </c>
      <c r="AC150" s="11">
        <v>118800</v>
      </c>
      <c r="AD150" s="11">
        <v>79200</v>
      </c>
      <c r="AE150" s="11">
        <v>0</v>
      </c>
      <c r="AF150" s="8" t="s">
        <v>64</v>
      </c>
      <c r="AG150" s="8" t="s">
        <v>120</v>
      </c>
      <c r="AH150" s="8" t="s">
        <v>66</v>
      </c>
      <c r="AI150" s="8" t="s">
        <v>67</v>
      </c>
      <c r="AJ150" s="8" t="s">
        <v>121</v>
      </c>
      <c r="AK150" s="8" t="s">
        <v>5181</v>
      </c>
      <c r="AL150" s="8" t="s">
        <v>5182</v>
      </c>
      <c r="AM150" s="8" t="s">
        <v>5183</v>
      </c>
      <c r="AN150" s="8" t="s">
        <v>72</v>
      </c>
      <c r="AO150" s="8" t="s">
        <v>5184</v>
      </c>
      <c r="AP150" s="8" t="s">
        <v>5154</v>
      </c>
      <c r="AQ150" s="8" t="s">
        <v>663</v>
      </c>
      <c r="AR150" s="8" t="s">
        <v>5185</v>
      </c>
      <c r="AS150" s="8" t="s">
        <v>5186</v>
      </c>
      <c r="AT150" s="8" t="s">
        <v>131</v>
      </c>
      <c r="AU150" s="8" t="s">
        <v>5187</v>
      </c>
      <c r="AV150" s="8" t="s">
        <v>133</v>
      </c>
      <c r="AW150" s="11">
        <v>198000</v>
      </c>
      <c r="AX150" s="9" t="s">
        <v>3982</v>
      </c>
    </row>
    <row r="151" spans="1:50" customFormat="1" ht="36" hidden="1" x14ac:dyDescent="0.25">
      <c r="A151" s="8" t="s">
        <v>104</v>
      </c>
      <c r="B151" s="8" t="s">
        <v>105</v>
      </c>
      <c r="C151" s="8" t="s">
        <v>106</v>
      </c>
      <c r="D151" s="8" t="s">
        <v>5263</v>
      </c>
      <c r="E151" s="8" t="s">
        <v>5264</v>
      </c>
      <c r="F151" s="8" t="s">
        <v>5265</v>
      </c>
      <c r="G151" s="9" t="s">
        <v>5266</v>
      </c>
      <c r="H151" s="9" t="str">
        <f>VLOOKUP(G151,[1]Arkusz2!A:B,2,FALSE)</f>
        <v>WND-RPZP.01.01.01-32-322/09</v>
      </c>
      <c r="I151" s="9" t="s">
        <v>1126</v>
      </c>
      <c r="J151" s="9" t="s">
        <v>752</v>
      </c>
      <c r="K151" s="9" t="s">
        <v>606</v>
      </c>
      <c r="L151" s="9" t="s">
        <v>2696</v>
      </c>
      <c r="M151" s="9" t="s">
        <v>752</v>
      </c>
      <c r="N151" s="9" t="s">
        <v>606</v>
      </c>
      <c r="O151" s="8" t="s">
        <v>1770</v>
      </c>
      <c r="P151" s="9" t="s">
        <v>2430</v>
      </c>
      <c r="Q151" s="9" t="s">
        <v>752</v>
      </c>
      <c r="R151" s="9" t="s">
        <v>606</v>
      </c>
      <c r="S151" s="9" t="s">
        <v>5267</v>
      </c>
      <c r="T151" s="10">
        <v>81049.2</v>
      </c>
      <c r="U151" s="10">
        <v>63344.55</v>
      </c>
      <c r="V151" s="10">
        <v>38006.730000000003</v>
      </c>
      <c r="W151" s="10">
        <v>32305.71</v>
      </c>
      <c r="X151" s="10">
        <v>25337.82</v>
      </c>
      <c r="Y151" s="10">
        <v>60</v>
      </c>
      <c r="Z151" s="8" t="s">
        <v>5268</v>
      </c>
      <c r="AA151" s="8" t="s">
        <v>147</v>
      </c>
      <c r="AB151" s="11">
        <v>81049.2</v>
      </c>
      <c r="AC151" s="11">
        <v>38006.730000000003</v>
      </c>
      <c r="AD151" s="11">
        <v>43042.47</v>
      </c>
      <c r="AE151" s="11">
        <v>0</v>
      </c>
      <c r="AF151" s="8" t="s">
        <v>64</v>
      </c>
      <c r="AG151" s="8" t="s">
        <v>120</v>
      </c>
      <c r="AH151" s="8" t="s">
        <v>66</v>
      </c>
      <c r="AI151" s="8" t="s">
        <v>67</v>
      </c>
      <c r="AJ151" s="8" t="s">
        <v>190</v>
      </c>
      <c r="AK151" s="8" t="s">
        <v>5269</v>
      </c>
      <c r="AL151" s="8" t="s">
        <v>5270</v>
      </c>
      <c r="AM151" s="8" t="s">
        <v>5271</v>
      </c>
      <c r="AN151" s="8" t="s">
        <v>72</v>
      </c>
      <c r="AO151" s="8" t="s">
        <v>5272</v>
      </c>
      <c r="AP151" s="8" t="s">
        <v>2362</v>
      </c>
      <c r="AQ151" s="8" t="s">
        <v>693</v>
      </c>
      <c r="AR151" s="8" t="s">
        <v>5273</v>
      </c>
      <c r="AS151" s="8" t="s">
        <v>5274</v>
      </c>
      <c r="AT151" s="8" t="s">
        <v>131</v>
      </c>
      <c r="AU151" s="8" t="s">
        <v>5275</v>
      </c>
      <c r="AV151" s="8" t="s">
        <v>133</v>
      </c>
      <c r="AW151" s="11">
        <v>81049.2</v>
      </c>
      <c r="AX151" s="9" t="s">
        <v>4600</v>
      </c>
    </row>
    <row r="152" spans="1:50" customFormat="1" ht="36" hidden="1" x14ac:dyDescent="0.25">
      <c r="A152" s="8" t="s">
        <v>104</v>
      </c>
      <c r="B152" s="8" t="s">
        <v>105</v>
      </c>
      <c r="C152" s="8" t="s">
        <v>106</v>
      </c>
      <c r="D152" s="8" t="s">
        <v>5302</v>
      </c>
      <c r="E152" s="8" t="s">
        <v>5303</v>
      </c>
      <c r="F152" s="8" t="s">
        <v>5304</v>
      </c>
      <c r="G152" s="9" t="s">
        <v>5305</v>
      </c>
      <c r="H152" s="9" t="str">
        <f>VLOOKUP(G152,[1]Arkusz2!A:B,2,FALSE)</f>
        <v>WND-RPZP.01.01.01-32-286/09</v>
      </c>
      <c r="I152" s="9" t="s">
        <v>3115</v>
      </c>
      <c r="J152" s="9" t="s">
        <v>605</v>
      </c>
      <c r="K152" s="9" t="s">
        <v>606</v>
      </c>
      <c r="L152" s="9" t="s">
        <v>1636</v>
      </c>
      <c r="M152" s="9" t="s">
        <v>752</v>
      </c>
      <c r="N152" s="9" t="s">
        <v>606</v>
      </c>
      <c r="O152" s="8" t="s">
        <v>5306</v>
      </c>
      <c r="P152" s="9" t="s">
        <v>1110</v>
      </c>
      <c r="Q152" s="9" t="s">
        <v>752</v>
      </c>
      <c r="R152" s="9" t="s">
        <v>606</v>
      </c>
      <c r="S152" s="9" t="s">
        <v>5307</v>
      </c>
      <c r="T152" s="10">
        <v>167625.51999999999</v>
      </c>
      <c r="U152" s="10">
        <v>167625.51999999999</v>
      </c>
      <c r="V152" s="10">
        <v>100572.26</v>
      </c>
      <c r="W152" s="10">
        <v>85486.42</v>
      </c>
      <c r="X152" s="10">
        <v>67053.259999999995</v>
      </c>
      <c r="Y152" s="10">
        <v>60</v>
      </c>
      <c r="Z152" s="8" t="s">
        <v>5308</v>
      </c>
      <c r="AA152" s="8" t="s">
        <v>147</v>
      </c>
      <c r="AB152" s="11">
        <v>167625.51999999999</v>
      </c>
      <c r="AC152" s="11">
        <v>100572.26</v>
      </c>
      <c r="AD152" s="11">
        <v>67053.259999999995</v>
      </c>
      <c r="AE152" s="11">
        <v>0</v>
      </c>
      <c r="AF152" s="8" t="s">
        <v>64</v>
      </c>
      <c r="AG152" s="8" t="s">
        <v>120</v>
      </c>
      <c r="AH152" s="8" t="s">
        <v>66</v>
      </c>
      <c r="AI152" s="8" t="s">
        <v>67</v>
      </c>
      <c r="AJ152" s="8" t="s">
        <v>190</v>
      </c>
      <c r="AK152" s="8" t="s">
        <v>5309</v>
      </c>
      <c r="AL152" s="8" t="s">
        <v>5310</v>
      </c>
      <c r="AM152" s="8" t="s">
        <v>5311</v>
      </c>
      <c r="AN152" s="8" t="s">
        <v>125</v>
      </c>
      <c r="AO152" s="8" t="s">
        <v>5312</v>
      </c>
      <c r="AP152" s="8" t="s">
        <v>5313</v>
      </c>
      <c r="AQ152" s="8" t="s">
        <v>157</v>
      </c>
      <c r="AR152" s="8" t="s">
        <v>5314</v>
      </c>
      <c r="AS152" s="8" t="s">
        <v>216</v>
      </c>
      <c r="AT152" s="8" t="s">
        <v>131</v>
      </c>
      <c r="AU152" s="8" t="s">
        <v>5315</v>
      </c>
      <c r="AV152" s="8" t="s">
        <v>133</v>
      </c>
      <c r="AW152" s="11">
        <v>167625.51999999999</v>
      </c>
      <c r="AX152" s="9" t="s">
        <v>3736</v>
      </c>
    </row>
    <row r="153" spans="1:50" customFormat="1" ht="48" hidden="1" x14ac:dyDescent="0.25">
      <c r="A153" s="8" t="s">
        <v>104</v>
      </c>
      <c r="B153" s="8" t="s">
        <v>105</v>
      </c>
      <c r="C153" s="8" t="s">
        <v>106</v>
      </c>
      <c r="D153" s="8" t="s">
        <v>5330</v>
      </c>
      <c r="E153" s="8" t="s">
        <v>5331</v>
      </c>
      <c r="F153" s="8" t="s">
        <v>5332</v>
      </c>
      <c r="G153" s="9" t="s">
        <v>5333</v>
      </c>
      <c r="H153" s="9" t="str">
        <f>VLOOKUP(G153,[1]Arkusz2!A:B,2,FALSE)</f>
        <v>WND-RPZP.01.01.01-32-017/09</v>
      </c>
      <c r="I153" s="9" t="s">
        <v>1346</v>
      </c>
      <c r="J153" s="9" t="s">
        <v>605</v>
      </c>
      <c r="K153" s="9" t="s">
        <v>606</v>
      </c>
      <c r="L153" s="9" t="s">
        <v>1114</v>
      </c>
      <c r="M153" s="9" t="s">
        <v>605</v>
      </c>
      <c r="N153" s="9" t="s">
        <v>606</v>
      </c>
      <c r="O153" s="8" t="s">
        <v>3101</v>
      </c>
      <c r="P153" s="9" t="s">
        <v>2519</v>
      </c>
      <c r="Q153" s="9" t="s">
        <v>752</v>
      </c>
      <c r="R153" s="9" t="s">
        <v>606</v>
      </c>
      <c r="S153" s="9" t="s">
        <v>3042</v>
      </c>
      <c r="T153" s="10">
        <v>72805.350000000006</v>
      </c>
      <c r="U153" s="10">
        <v>53653.13</v>
      </c>
      <c r="V153" s="10">
        <v>32191.87</v>
      </c>
      <c r="W153" s="10">
        <v>27363.08</v>
      </c>
      <c r="X153" s="10">
        <v>21461.26</v>
      </c>
      <c r="Y153" s="10">
        <v>60</v>
      </c>
      <c r="Z153" s="8" t="s">
        <v>5334</v>
      </c>
      <c r="AA153" s="8" t="s">
        <v>147</v>
      </c>
      <c r="AB153" s="11">
        <v>72805.350000000006</v>
      </c>
      <c r="AC153" s="11">
        <v>32191.87</v>
      </c>
      <c r="AD153" s="11">
        <v>40613.480000000003</v>
      </c>
      <c r="AE153" s="11">
        <v>0</v>
      </c>
      <c r="AF153" s="8" t="s">
        <v>64</v>
      </c>
      <c r="AG153" s="8" t="s">
        <v>120</v>
      </c>
      <c r="AH153" s="8" t="s">
        <v>66</v>
      </c>
      <c r="AI153" s="8" t="s">
        <v>67</v>
      </c>
      <c r="AJ153" s="8" t="s">
        <v>190</v>
      </c>
      <c r="AK153" s="8" t="s">
        <v>5335</v>
      </c>
      <c r="AL153" s="8" t="s">
        <v>5336</v>
      </c>
      <c r="AM153" s="8" t="s">
        <v>1891</v>
      </c>
      <c r="AN153" s="8" t="s">
        <v>72</v>
      </c>
      <c r="AO153" s="8" t="s">
        <v>5337</v>
      </c>
      <c r="AP153" s="8" t="s">
        <v>1289</v>
      </c>
      <c r="AQ153" s="8" t="s">
        <v>2951</v>
      </c>
      <c r="AR153" s="8" t="s">
        <v>5338</v>
      </c>
      <c r="AS153" s="8" t="s">
        <v>5339</v>
      </c>
      <c r="AT153" s="8" t="s">
        <v>217</v>
      </c>
      <c r="AU153" s="8" t="s">
        <v>5340</v>
      </c>
      <c r="AV153" s="8" t="s">
        <v>133</v>
      </c>
      <c r="AW153" s="11">
        <v>72805.350000000006</v>
      </c>
      <c r="AX153" s="9" t="s">
        <v>3736</v>
      </c>
    </row>
    <row r="154" spans="1:50" customFormat="1" ht="36" hidden="1" x14ac:dyDescent="0.25">
      <c r="A154" s="8" t="s">
        <v>104</v>
      </c>
      <c r="B154" s="8" t="s">
        <v>105</v>
      </c>
      <c r="C154" s="8" t="s">
        <v>106</v>
      </c>
      <c r="D154" s="8" t="s">
        <v>5453</v>
      </c>
      <c r="E154" s="8" t="s">
        <v>5454</v>
      </c>
      <c r="F154" s="8" t="s">
        <v>5455</v>
      </c>
      <c r="G154" s="9" t="s">
        <v>5456</v>
      </c>
      <c r="H154" s="9" t="str">
        <f>VLOOKUP(G154,[1]Arkusz2!A:B,2,FALSE)</f>
        <v>WND-RPZP.01.01.01-32-204/09</v>
      </c>
      <c r="I154" s="9" t="s">
        <v>1346</v>
      </c>
      <c r="J154" s="9" t="s">
        <v>605</v>
      </c>
      <c r="K154" s="9" t="s">
        <v>606</v>
      </c>
      <c r="L154" s="9" t="s">
        <v>1636</v>
      </c>
      <c r="M154" s="9" t="s">
        <v>752</v>
      </c>
      <c r="N154" s="9" t="s">
        <v>606</v>
      </c>
      <c r="O154" s="8" t="s">
        <v>1727</v>
      </c>
      <c r="P154" s="9" t="s">
        <v>4032</v>
      </c>
      <c r="Q154" s="9" t="s">
        <v>752</v>
      </c>
      <c r="R154" s="9" t="s">
        <v>606</v>
      </c>
      <c r="S154" s="9" t="s">
        <v>2892</v>
      </c>
      <c r="T154" s="10">
        <v>205509.02</v>
      </c>
      <c r="U154" s="10">
        <v>198460</v>
      </c>
      <c r="V154" s="10">
        <v>119076</v>
      </c>
      <c r="W154" s="10">
        <v>101214.59</v>
      </c>
      <c r="X154" s="10">
        <v>79384</v>
      </c>
      <c r="Y154" s="10">
        <v>60</v>
      </c>
      <c r="Z154" s="8" t="s">
        <v>5457</v>
      </c>
      <c r="AA154" s="8" t="s">
        <v>147</v>
      </c>
      <c r="AB154" s="11">
        <v>205509.02</v>
      </c>
      <c r="AC154" s="11">
        <v>119076</v>
      </c>
      <c r="AD154" s="11">
        <v>86433.02</v>
      </c>
      <c r="AE154" s="11">
        <v>0</v>
      </c>
      <c r="AF154" s="8" t="s">
        <v>64</v>
      </c>
      <c r="AG154" s="8" t="s">
        <v>120</v>
      </c>
      <c r="AH154" s="8" t="s">
        <v>66</v>
      </c>
      <c r="AI154" s="8" t="s">
        <v>67</v>
      </c>
      <c r="AJ154" s="8" t="s">
        <v>121</v>
      </c>
      <c r="AK154" s="8" t="s">
        <v>5458</v>
      </c>
      <c r="AL154" s="8" t="s">
        <v>5459</v>
      </c>
      <c r="AM154" s="8" t="s">
        <v>5460</v>
      </c>
      <c r="AN154" s="8" t="s">
        <v>72</v>
      </c>
      <c r="AO154" s="8" t="s">
        <v>5461</v>
      </c>
      <c r="AP154" s="8" t="s">
        <v>5462</v>
      </c>
      <c r="AQ154" s="8" t="s">
        <v>157</v>
      </c>
      <c r="AR154" s="8" t="s">
        <v>5463</v>
      </c>
      <c r="AS154" s="8" t="s">
        <v>5464</v>
      </c>
      <c r="AT154" s="8" t="s">
        <v>131</v>
      </c>
      <c r="AU154" s="8" t="s">
        <v>5465</v>
      </c>
      <c r="AV154" s="8" t="s">
        <v>133</v>
      </c>
      <c r="AW154" s="11">
        <v>205509.02</v>
      </c>
      <c r="AX154" s="9" t="s">
        <v>2519</v>
      </c>
    </row>
    <row r="155" spans="1:50" customFormat="1" ht="48" hidden="1" x14ac:dyDescent="0.25">
      <c r="A155" s="8" t="s">
        <v>104</v>
      </c>
      <c r="B155" s="8" t="s">
        <v>105</v>
      </c>
      <c r="C155" s="8" t="s">
        <v>106</v>
      </c>
      <c r="D155" s="8" t="s">
        <v>5485</v>
      </c>
      <c r="E155" s="8" t="s">
        <v>5486</v>
      </c>
      <c r="F155" s="8" t="s">
        <v>5487</v>
      </c>
      <c r="G155" s="9" t="s">
        <v>5488</v>
      </c>
      <c r="H155" s="9" t="str">
        <f>VLOOKUP(G155,[1]Arkusz2!A:B,2,FALSE)</f>
        <v>WND-RPZP.01.01.01-32-560/10</v>
      </c>
      <c r="I155" s="9" t="s">
        <v>5105</v>
      </c>
      <c r="J155" s="9" t="s">
        <v>752</v>
      </c>
      <c r="K155" s="9" t="s">
        <v>606</v>
      </c>
      <c r="L155" s="9" t="s">
        <v>4032</v>
      </c>
      <c r="M155" s="9" t="s">
        <v>752</v>
      </c>
      <c r="N155" s="9" t="s">
        <v>606</v>
      </c>
      <c r="O155" s="8" t="s">
        <v>979</v>
      </c>
      <c r="P155" s="9" t="s">
        <v>4032</v>
      </c>
      <c r="Q155" s="9" t="s">
        <v>752</v>
      </c>
      <c r="R155" s="9" t="s">
        <v>606</v>
      </c>
      <c r="S155" s="9" t="s">
        <v>3613</v>
      </c>
      <c r="T155" s="10">
        <v>214107.56</v>
      </c>
      <c r="U155" s="10">
        <v>158502.01999999999</v>
      </c>
      <c r="V155" s="10">
        <v>95101.21</v>
      </c>
      <c r="W155" s="10">
        <v>95101.21</v>
      </c>
      <c r="X155" s="10">
        <v>63400.81</v>
      </c>
      <c r="Y155" s="10">
        <v>60</v>
      </c>
      <c r="Z155" s="8" t="s">
        <v>5489</v>
      </c>
      <c r="AA155" s="8" t="s">
        <v>147</v>
      </c>
      <c r="AB155" s="11">
        <v>214107.56</v>
      </c>
      <c r="AC155" s="11">
        <v>95101.21</v>
      </c>
      <c r="AD155" s="11">
        <v>119006.35</v>
      </c>
      <c r="AE155" s="11">
        <v>0</v>
      </c>
      <c r="AF155" s="8" t="s">
        <v>64</v>
      </c>
      <c r="AG155" s="8" t="s">
        <v>120</v>
      </c>
      <c r="AH155" s="8" t="s">
        <v>66</v>
      </c>
      <c r="AI155" s="8" t="s">
        <v>67</v>
      </c>
      <c r="AJ155" s="8" t="s">
        <v>290</v>
      </c>
      <c r="AK155" s="8" t="s">
        <v>658</v>
      </c>
      <c r="AL155" s="8" t="s">
        <v>659</v>
      </c>
      <c r="AM155" s="8" t="s">
        <v>5490</v>
      </c>
      <c r="AN155" s="8" t="s">
        <v>72</v>
      </c>
      <c r="AO155" s="8" t="s">
        <v>5491</v>
      </c>
      <c r="AP155" s="8" t="s">
        <v>156</v>
      </c>
      <c r="AQ155" s="8" t="s">
        <v>128</v>
      </c>
      <c r="AR155" s="8" t="s">
        <v>664</v>
      </c>
      <c r="AS155" s="8" t="s">
        <v>665</v>
      </c>
      <c r="AT155" s="8" t="s">
        <v>131</v>
      </c>
      <c r="AU155" s="8" t="s">
        <v>666</v>
      </c>
      <c r="AV155" s="8" t="s">
        <v>133</v>
      </c>
      <c r="AW155" s="11">
        <v>214107.56</v>
      </c>
      <c r="AX155" s="9" t="s">
        <v>4858</v>
      </c>
    </row>
    <row r="156" spans="1:50" customFormat="1" ht="48" hidden="1" x14ac:dyDescent="0.25">
      <c r="A156" s="8" t="s">
        <v>104</v>
      </c>
      <c r="B156" s="8" t="s">
        <v>105</v>
      </c>
      <c r="C156" s="8" t="s">
        <v>106</v>
      </c>
      <c r="D156" s="8" t="s">
        <v>5492</v>
      </c>
      <c r="E156" s="8" t="s">
        <v>5493</v>
      </c>
      <c r="F156" s="8" t="s">
        <v>5494</v>
      </c>
      <c r="G156" s="9" t="s">
        <v>5495</v>
      </c>
      <c r="H156" s="9" t="str">
        <f>VLOOKUP(G156,[1]Arkusz2!A:B,2,FALSE)</f>
        <v>WND-RPZP.01.01.01-32-011/10</v>
      </c>
      <c r="I156" s="9" t="s">
        <v>1816</v>
      </c>
      <c r="J156" s="9" t="s">
        <v>4261</v>
      </c>
      <c r="K156" s="9" t="s">
        <v>4262</v>
      </c>
      <c r="L156" s="9" t="s">
        <v>1603</v>
      </c>
      <c r="M156" s="9" t="s">
        <v>4261</v>
      </c>
      <c r="N156" s="9" t="s">
        <v>4262</v>
      </c>
      <c r="O156" s="8" t="s">
        <v>1346</v>
      </c>
      <c r="P156" s="9" t="s">
        <v>4032</v>
      </c>
      <c r="Q156" s="9" t="s">
        <v>752</v>
      </c>
      <c r="R156" s="9" t="s">
        <v>606</v>
      </c>
      <c r="S156" s="9" t="s">
        <v>1816</v>
      </c>
      <c r="T156" s="10">
        <v>199660</v>
      </c>
      <c r="U156" s="10">
        <v>163655.75</v>
      </c>
      <c r="V156" s="10">
        <v>98193.45</v>
      </c>
      <c r="W156" s="10">
        <v>98193.45</v>
      </c>
      <c r="X156" s="10">
        <v>65462.3</v>
      </c>
      <c r="Y156" s="10">
        <v>60</v>
      </c>
      <c r="Z156" s="8" t="s">
        <v>5496</v>
      </c>
      <c r="AA156" s="8" t="s">
        <v>147</v>
      </c>
      <c r="AB156" s="11">
        <v>199660</v>
      </c>
      <c r="AC156" s="11">
        <v>98193.45</v>
      </c>
      <c r="AD156" s="11">
        <v>101466.55</v>
      </c>
      <c r="AE156" s="11">
        <v>0</v>
      </c>
      <c r="AF156" s="8" t="s">
        <v>64</v>
      </c>
      <c r="AG156" s="8" t="s">
        <v>120</v>
      </c>
      <c r="AH156" s="8" t="s">
        <v>66</v>
      </c>
      <c r="AI156" s="8" t="s">
        <v>67</v>
      </c>
      <c r="AJ156" s="8" t="s">
        <v>1134</v>
      </c>
      <c r="AK156" s="8" t="s">
        <v>4046</v>
      </c>
      <c r="AL156" s="8" t="s">
        <v>4047</v>
      </c>
      <c r="AM156" s="8" t="s">
        <v>633</v>
      </c>
      <c r="AN156" s="8" t="s">
        <v>72</v>
      </c>
      <c r="AO156" s="8" t="s">
        <v>4048</v>
      </c>
      <c r="AP156" s="8" t="s">
        <v>4049</v>
      </c>
      <c r="AQ156" s="8" t="s">
        <v>157</v>
      </c>
      <c r="AR156" s="8" t="s">
        <v>4050</v>
      </c>
      <c r="AS156" s="8" t="s">
        <v>4051</v>
      </c>
      <c r="AT156" s="8" t="s">
        <v>131</v>
      </c>
      <c r="AU156" s="8" t="s">
        <v>4052</v>
      </c>
      <c r="AV156" s="8" t="s">
        <v>133</v>
      </c>
      <c r="AW156" s="11">
        <v>199660</v>
      </c>
      <c r="AX156" s="9" t="s">
        <v>1603</v>
      </c>
    </row>
    <row r="157" spans="1:50" customFormat="1" ht="48" hidden="1" x14ac:dyDescent="0.25">
      <c r="A157" s="8" t="s">
        <v>104</v>
      </c>
      <c r="B157" s="8" t="s">
        <v>105</v>
      </c>
      <c r="C157" s="8" t="s">
        <v>106</v>
      </c>
      <c r="D157" s="8" t="s">
        <v>5564</v>
      </c>
      <c r="E157" s="8" t="s">
        <v>5565</v>
      </c>
      <c r="F157" s="8" t="s">
        <v>5566</v>
      </c>
      <c r="G157" s="9" t="s">
        <v>5567</v>
      </c>
      <c r="H157" s="9" t="str">
        <f>VLOOKUP(G157,[1]Arkusz2!A:B,2,FALSE)</f>
        <v>WND-RPZP.01.01.01-32-011/09</v>
      </c>
      <c r="I157" s="9" t="s">
        <v>2314</v>
      </c>
      <c r="J157" s="9" t="s">
        <v>605</v>
      </c>
      <c r="K157" s="9" t="s">
        <v>606</v>
      </c>
      <c r="L157" s="9" t="s">
        <v>836</v>
      </c>
      <c r="M157" s="9" t="s">
        <v>605</v>
      </c>
      <c r="N157" s="9" t="s">
        <v>606</v>
      </c>
      <c r="O157" s="8" t="s">
        <v>1416</v>
      </c>
      <c r="P157" s="9" t="s">
        <v>2440</v>
      </c>
      <c r="Q157" s="9" t="s">
        <v>752</v>
      </c>
      <c r="R157" s="9" t="s">
        <v>606</v>
      </c>
      <c r="S157" s="9" t="s">
        <v>5568</v>
      </c>
      <c r="T157" s="10">
        <v>40468.25</v>
      </c>
      <c r="U157" s="10">
        <v>33611.480000000003</v>
      </c>
      <c r="V157" s="10">
        <v>20166.88</v>
      </c>
      <c r="W157" s="10">
        <v>17141.84</v>
      </c>
      <c r="X157" s="10">
        <v>13444.6</v>
      </c>
      <c r="Y157" s="10">
        <v>60</v>
      </c>
      <c r="Z157" s="8" t="s">
        <v>5569</v>
      </c>
      <c r="AA157" s="8" t="s">
        <v>147</v>
      </c>
      <c r="AB157" s="11">
        <v>40468.25</v>
      </c>
      <c r="AC157" s="11">
        <v>20166.88</v>
      </c>
      <c r="AD157" s="11">
        <v>20301.37</v>
      </c>
      <c r="AE157" s="11">
        <v>0</v>
      </c>
      <c r="AF157" s="8" t="s">
        <v>64</v>
      </c>
      <c r="AG157" s="8" t="s">
        <v>120</v>
      </c>
      <c r="AH157" s="8" t="s">
        <v>66</v>
      </c>
      <c r="AI157" s="8" t="s">
        <v>67</v>
      </c>
      <c r="AJ157" s="8" t="s">
        <v>290</v>
      </c>
      <c r="AK157" s="8" t="s">
        <v>5570</v>
      </c>
      <c r="AL157" s="8" t="s">
        <v>5571</v>
      </c>
      <c r="AM157" s="8" t="s">
        <v>3753</v>
      </c>
      <c r="AN157" s="8" t="s">
        <v>72</v>
      </c>
      <c r="AO157" s="8" t="s">
        <v>5572</v>
      </c>
      <c r="AP157" s="8" t="s">
        <v>5573</v>
      </c>
      <c r="AQ157" s="8" t="s">
        <v>5574</v>
      </c>
      <c r="AR157" s="8" t="s">
        <v>5575</v>
      </c>
      <c r="AS157" s="8" t="s">
        <v>5576</v>
      </c>
      <c r="AT157" s="8" t="s">
        <v>131</v>
      </c>
      <c r="AU157" s="8" t="s">
        <v>5577</v>
      </c>
      <c r="AV157" s="8" t="s">
        <v>133</v>
      </c>
      <c r="AW157" s="11">
        <v>40468.25</v>
      </c>
      <c r="AX157" s="9" t="s">
        <v>5578</v>
      </c>
    </row>
    <row r="158" spans="1:50" customFormat="1" ht="36" hidden="1" x14ac:dyDescent="0.25">
      <c r="A158" s="8" t="s">
        <v>104</v>
      </c>
      <c r="B158" s="8" t="s">
        <v>105</v>
      </c>
      <c r="C158" s="8" t="s">
        <v>106</v>
      </c>
      <c r="D158" s="8" t="s">
        <v>5579</v>
      </c>
      <c r="E158" s="8" t="s">
        <v>5580</v>
      </c>
      <c r="F158" s="8" t="s">
        <v>5581</v>
      </c>
      <c r="G158" s="9" t="s">
        <v>5582</v>
      </c>
      <c r="H158" s="9" t="str">
        <f>VLOOKUP(G158,[1]Arkusz2!A:B,2,FALSE)</f>
        <v>WND-RPZP.01.01.01-32-065/09</v>
      </c>
      <c r="I158" s="9" t="s">
        <v>1824</v>
      </c>
      <c r="J158" s="9" t="s">
        <v>605</v>
      </c>
      <c r="K158" s="9" t="s">
        <v>606</v>
      </c>
      <c r="L158" s="9" t="s">
        <v>916</v>
      </c>
      <c r="M158" s="9" t="s">
        <v>605</v>
      </c>
      <c r="N158" s="9" t="s">
        <v>606</v>
      </c>
      <c r="O158" s="8" t="s">
        <v>1824</v>
      </c>
      <c r="P158" s="9" t="s">
        <v>2440</v>
      </c>
      <c r="Q158" s="9" t="s">
        <v>752</v>
      </c>
      <c r="R158" s="9" t="s">
        <v>606</v>
      </c>
      <c r="S158" s="9" t="s">
        <v>5583</v>
      </c>
      <c r="T158" s="10">
        <v>40389.089999999997</v>
      </c>
      <c r="U158" s="10">
        <v>39810.89</v>
      </c>
      <c r="V158" s="10">
        <v>23886.5</v>
      </c>
      <c r="W158" s="10">
        <v>20303.52</v>
      </c>
      <c r="X158" s="10">
        <v>15924.39</v>
      </c>
      <c r="Y158" s="10">
        <v>60</v>
      </c>
      <c r="Z158" s="8" t="s">
        <v>5584</v>
      </c>
      <c r="AA158" s="8" t="s">
        <v>147</v>
      </c>
      <c r="AB158" s="11">
        <v>40389.089999999997</v>
      </c>
      <c r="AC158" s="11">
        <v>23886.5</v>
      </c>
      <c r="AD158" s="11">
        <v>16502.59</v>
      </c>
      <c r="AE158" s="11">
        <v>0</v>
      </c>
      <c r="AF158" s="8" t="s">
        <v>64</v>
      </c>
      <c r="AG158" s="8" t="s">
        <v>120</v>
      </c>
      <c r="AH158" s="8" t="s">
        <v>66</v>
      </c>
      <c r="AI158" s="8" t="s">
        <v>67</v>
      </c>
      <c r="AJ158" s="8" t="s">
        <v>1319</v>
      </c>
      <c r="AK158" s="8" t="s">
        <v>5585</v>
      </c>
      <c r="AL158" s="8" t="s">
        <v>5586</v>
      </c>
      <c r="AM158" s="8" t="s">
        <v>5587</v>
      </c>
      <c r="AN158" s="8" t="s">
        <v>72</v>
      </c>
      <c r="AO158" s="8" t="s">
        <v>5588</v>
      </c>
      <c r="AP158" s="8" t="s">
        <v>759</v>
      </c>
      <c r="AQ158" s="8" t="s">
        <v>2305</v>
      </c>
      <c r="AR158" s="8" t="s">
        <v>5589</v>
      </c>
      <c r="AS158" s="8" t="s">
        <v>2081</v>
      </c>
      <c r="AT158" s="8" t="s">
        <v>131</v>
      </c>
      <c r="AU158" s="8" t="s">
        <v>5590</v>
      </c>
      <c r="AV158" s="8" t="s">
        <v>133</v>
      </c>
      <c r="AW158" s="11">
        <v>40389.089999999997</v>
      </c>
      <c r="AX158" s="9" t="s">
        <v>3775</v>
      </c>
    </row>
    <row r="159" spans="1:50" customFormat="1" ht="36" hidden="1" x14ac:dyDescent="0.25">
      <c r="A159" s="8" t="s">
        <v>104</v>
      </c>
      <c r="B159" s="8" t="s">
        <v>105</v>
      </c>
      <c r="C159" s="8" t="s">
        <v>106</v>
      </c>
      <c r="D159" s="8" t="s">
        <v>5658</v>
      </c>
      <c r="E159" s="8" t="s">
        <v>5659</v>
      </c>
      <c r="F159" s="8" t="s">
        <v>5660</v>
      </c>
      <c r="G159" s="9" t="s">
        <v>5661</v>
      </c>
      <c r="H159" s="9" t="str">
        <f>VLOOKUP(G159,[1]Arkusz2!A:B,2,FALSE)</f>
        <v>WND-RPZP.01.01.01-32-354/10</v>
      </c>
      <c r="I159" s="9" t="s">
        <v>2739</v>
      </c>
      <c r="J159" s="9" t="s">
        <v>752</v>
      </c>
      <c r="K159" s="9" t="s">
        <v>606</v>
      </c>
      <c r="L159" s="9" t="s">
        <v>2430</v>
      </c>
      <c r="M159" s="9" t="s">
        <v>752</v>
      </c>
      <c r="N159" s="9" t="s">
        <v>606</v>
      </c>
      <c r="O159" s="8" t="s">
        <v>1032</v>
      </c>
      <c r="P159" s="9" t="s">
        <v>2440</v>
      </c>
      <c r="Q159" s="9" t="s">
        <v>752</v>
      </c>
      <c r="R159" s="9" t="s">
        <v>606</v>
      </c>
      <c r="S159" s="9" t="s">
        <v>5662</v>
      </c>
      <c r="T159" s="10">
        <v>391600</v>
      </c>
      <c r="U159" s="10">
        <v>365981.3</v>
      </c>
      <c r="V159" s="10">
        <v>219588.78</v>
      </c>
      <c r="W159" s="10">
        <v>219588.78</v>
      </c>
      <c r="X159" s="10">
        <v>146392.51999999999</v>
      </c>
      <c r="Y159" s="10">
        <v>60</v>
      </c>
      <c r="Z159" s="8" t="s">
        <v>5663</v>
      </c>
      <c r="AA159" s="8" t="s">
        <v>119</v>
      </c>
      <c r="AB159" s="11">
        <v>391600</v>
      </c>
      <c r="AC159" s="11">
        <v>219588.78</v>
      </c>
      <c r="AD159" s="11">
        <v>172011.22</v>
      </c>
      <c r="AE159" s="11">
        <v>0</v>
      </c>
      <c r="AF159" s="8" t="s">
        <v>229</v>
      </c>
      <c r="AG159" s="8" t="s">
        <v>120</v>
      </c>
      <c r="AH159" s="8" t="s">
        <v>66</v>
      </c>
      <c r="AI159" s="8" t="s">
        <v>67</v>
      </c>
      <c r="AJ159" s="8" t="s">
        <v>121</v>
      </c>
      <c r="AK159" s="8" t="s">
        <v>5664</v>
      </c>
      <c r="AL159" s="8" t="s">
        <v>5665</v>
      </c>
      <c r="AM159" s="8" t="s">
        <v>5666</v>
      </c>
      <c r="AN159" s="8" t="s">
        <v>72</v>
      </c>
      <c r="AO159" s="8" t="s">
        <v>5667</v>
      </c>
      <c r="AP159" s="8" t="s">
        <v>5668</v>
      </c>
      <c r="AQ159" s="8" t="s">
        <v>157</v>
      </c>
      <c r="AR159" s="8" t="s">
        <v>5669</v>
      </c>
      <c r="AS159" s="8" t="s">
        <v>5670</v>
      </c>
      <c r="AT159" s="8" t="s">
        <v>131</v>
      </c>
      <c r="AU159" s="8" t="s">
        <v>5671</v>
      </c>
      <c r="AV159" s="8" t="s">
        <v>133</v>
      </c>
      <c r="AW159" s="11">
        <v>391600</v>
      </c>
      <c r="AX159" s="9" t="s">
        <v>5672</v>
      </c>
    </row>
    <row r="160" spans="1:50" customFormat="1" ht="60" hidden="1" x14ac:dyDescent="0.25">
      <c r="A160" s="8" t="s">
        <v>104</v>
      </c>
      <c r="B160" s="8" t="s">
        <v>105</v>
      </c>
      <c r="C160" s="8" t="s">
        <v>106</v>
      </c>
      <c r="D160" s="8" t="s">
        <v>5673</v>
      </c>
      <c r="E160" s="8" t="s">
        <v>5674</v>
      </c>
      <c r="F160" s="8" t="s">
        <v>5675</v>
      </c>
      <c r="G160" s="9" t="s">
        <v>5676</v>
      </c>
      <c r="H160" s="9" t="str">
        <f>VLOOKUP(G160,[1]Arkusz2!A:B,2,FALSE)</f>
        <v>WND-RPZP.01.01.01-32-488/10</v>
      </c>
      <c r="I160" s="9" t="s">
        <v>2430</v>
      </c>
      <c r="J160" s="9" t="s">
        <v>752</v>
      </c>
      <c r="K160" s="9" t="s">
        <v>606</v>
      </c>
      <c r="L160" s="9" t="s">
        <v>2519</v>
      </c>
      <c r="M160" s="9" t="s">
        <v>752</v>
      </c>
      <c r="N160" s="9" t="s">
        <v>606</v>
      </c>
      <c r="O160" s="8" t="s">
        <v>996</v>
      </c>
      <c r="P160" s="9" t="s">
        <v>2440</v>
      </c>
      <c r="Q160" s="9" t="s">
        <v>752</v>
      </c>
      <c r="R160" s="9" t="s">
        <v>606</v>
      </c>
      <c r="S160" s="9" t="s">
        <v>5677</v>
      </c>
      <c r="T160" s="10">
        <v>199740</v>
      </c>
      <c r="U160" s="10">
        <v>199740</v>
      </c>
      <c r="V160" s="10">
        <v>119844</v>
      </c>
      <c r="W160" s="10">
        <v>119844</v>
      </c>
      <c r="X160" s="10">
        <v>79896</v>
      </c>
      <c r="Y160" s="10">
        <v>60</v>
      </c>
      <c r="Z160" s="8" t="s">
        <v>5678</v>
      </c>
      <c r="AA160" s="8" t="s">
        <v>147</v>
      </c>
      <c r="AB160" s="11">
        <v>199740</v>
      </c>
      <c r="AC160" s="11">
        <v>119844</v>
      </c>
      <c r="AD160" s="11">
        <v>79896</v>
      </c>
      <c r="AE160" s="11">
        <v>0</v>
      </c>
      <c r="AF160" s="8" t="s">
        <v>64</v>
      </c>
      <c r="AG160" s="8" t="s">
        <v>120</v>
      </c>
      <c r="AH160" s="8" t="s">
        <v>66</v>
      </c>
      <c r="AI160" s="8" t="s">
        <v>67</v>
      </c>
      <c r="AJ160" s="8" t="s">
        <v>121</v>
      </c>
      <c r="AK160" s="8" t="s">
        <v>5679</v>
      </c>
      <c r="AL160" s="8" t="s">
        <v>5680</v>
      </c>
      <c r="AM160" s="8" t="s">
        <v>2992</v>
      </c>
      <c r="AN160" s="8" t="s">
        <v>125</v>
      </c>
      <c r="AO160" s="8" t="s">
        <v>2993</v>
      </c>
      <c r="AP160" s="8" t="s">
        <v>693</v>
      </c>
      <c r="AQ160" s="8" t="s">
        <v>428</v>
      </c>
      <c r="AR160" s="8" t="s">
        <v>2994</v>
      </c>
      <c r="AS160" s="8" t="s">
        <v>216</v>
      </c>
      <c r="AT160" s="8" t="s">
        <v>217</v>
      </c>
      <c r="AU160" s="8" t="s">
        <v>2996</v>
      </c>
      <c r="AV160" s="8" t="s">
        <v>133</v>
      </c>
      <c r="AW160" s="11">
        <v>199740</v>
      </c>
      <c r="AX160" s="9" t="s">
        <v>2461</v>
      </c>
    </row>
    <row r="161" spans="1:50" customFormat="1" ht="48" hidden="1" x14ac:dyDescent="0.25">
      <c r="A161" s="8" t="s">
        <v>104</v>
      </c>
      <c r="B161" s="8" t="s">
        <v>105</v>
      </c>
      <c r="C161" s="8" t="s">
        <v>106</v>
      </c>
      <c r="D161" s="8" t="s">
        <v>5681</v>
      </c>
      <c r="E161" s="8" t="s">
        <v>5682</v>
      </c>
      <c r="F161" s="8" t="s">
        <v>5683</v>
      </c>
      <c r="G161" s="9" t="s">
        <v>5684</v>
      </c>
      <c r="H161" s="9" t="str">
        <f>VLOOKUP(G161,[1]Arkusz2!A:B,2,FALSE)</f>
        <v>WND-RPZP.01.01.01-32-469/10</v>
      </c>
      <c r="I161" s="9" t="s">
        <v>2519</v>
      </c>
      <c r="J161" s="9" t="s">
        <v>752</v>
      </c>
      <c r="K161" s="9" t="s">
        <v>606</v>
      </c>
      <c r="L161" s="9" t="s">
        <v>5369</v>
      </c>
      <c r="M161" s="9" t="s">
        <v>752</v>
      </c>
      <c r="N161" s="9" t="s">
        <v>606</v>
      </c>
      <c r="O161" s="8" t="s">
        <v>3796</v>
      </c>
      <c r="P161" s="9" t="s">
        <v>2440</v>
      </c>
      <c r="Q161" s="9" t="s">
        <v>752</v>
      </c>
      <c r="R161" s="9" t="s">
        <v>606</v>
      </c>
      <c r="S161" s="9" t="s">
        <v>5685</v>
      </c>
      <c r="T161" s="10">
        <v>199917</v>
      </c>
      <c r="U161" s="10">
        <v>199917</v>
      </c>
      <c r="V161" s="10">
        <v>119950</v>
      </c>
      <c r="W161" s="10">
        <v>119950</v>
      </c>
      <c r="X161" s="10">
        <v>79967</v>
      </c>
      <c r="Y161" s="10">
        <v>60</v>
      </c>
      <c r="Z161" s="8" t="s">
        <v>5686</v>
      </c>
      <c r="AA161" s="8" t="s">
        <v>147</v>
      </c>
      <c r="AB161" s="11">
        <v>199917</v>
      </c>
      <c r="AC161" s="11">
        <v>119950</v>
      </c>
      <c r="AD161" s="11">
        <v>79967</v>
      </c>
      <c r="AE161" s="11">
        <v>0</v>
      </c>
      <c r="AF161" s="8" t="s">
        <v>64</v>
      </c>
      <c r="AG161" s="8" t="s">
        <v>120</v>
      </c>
      <c r="AH161" s="8" t="s">
        <v>66</v>
      </c>
      <c r="AI161" s="8" t="s">
        <v>67</v>
      </c>
      <c r="AJ161" s="8" t="s">
        <v>121</v>
      </c>
      <c r="AK161" s="8" t="s">
        <v>5687</v>
      </c>
      <c r="AL161" s="8" t="s">
        <v>5688</v>
      </c>
      <c r="AM161" s="8" t="s">
        <v>5689</v>
      </c>
      <c r="AN161" s="8" t="s">
        <v>125</v>
      </c>
      <c r="AO161" s="8" t="s">
        <v>5631</v>
      </c>
      <c r="AP161" s="8" t="s">
        <v>213</v>
      </c>
      <c r="AQ161" s="8" t="s">
        <v>842</v>
      </c>
      <c r="AR161" s="8" t="s">
        <v>5690</v>
      </c>
      <c r="AS161" s="8" t="s">
        <v>216</v>
      </c>
      <c r="AT161" s="8" t="s">
        <v>131</v>
      </c>
      <c r="AU161" s="8" t="s">
        <v>5691</v>
      </c>
      <c r="AV161" s="8" t="s">
        <v>133</v>
      </c>
      <c r="AW161" s="11">
        <v>199917</v>
      </c>
      <c r="AX161" s="9" t="s">
        <v>5692</v>
      </c>
    </row>
    <row r="162" spans="1:50" customFormat="1" ht="36" hidden="1" x14ac:dyDescent="0.25">
      <c r="A162" s="8" t="s">
        <v>104</v>
      </c>
      <c r="B162" s="8" t="s">
        <v>105</v>
      </c>
      <c r="C162" s="8" t="s">
        <v>106</v>
      </c>
      <c r="D162" s="8" t="s">
        <v>5693</v>
      </c>
      <c r="E162" s="8" t="s">
        <v>5694</v>
      </c>
      <c r="F162" s="8" t="s">
        <v>5695</v>
      </c>
      <c r="G162" s="9" t="s">
        <v>5696</v>
      </c>
      <c r="H162" s="9" t="str">
        <f>VLOOKUP(G162,[1]Arkusz2!A:B,2,FALSE)</f>
        <v>WND-RPZP.01.01.01-32-314/10</v>
      </c>
      <c r="I162" s="9" t="s">
        <v>2519</v>
      </c>
      <c r="J162" s="9" t="s">
        <v>752</v>
      </c>
      <c r="K162" s="9" t="s">
        <v>606</v>
      </c>
      <c r="L162" s="9" t="s">
        <v>5369</v>
      </c>
      <c r="M162" s="9" t="s">
        <v>752</v>
      </c>
      <c r="N162" s="9" t="s">
        <v>606</v>
      </c>
      <c r="O162" s="8" t="s">
        <v>1988</v>
      </c>
      <c r="P162" s="9" t="s">
        <v>2440</v>
      </c>
      <c r="Q162" s="9" t="s">
        <v>752</v>
      </c>
      <c r="R162" s="9" t="s">
        <v>606</v>
      </c>
      <c r="S162" s="9" t="s">
        <v>5697</v>
      </c>
      <c r="T162" s="10">
        <v>124910</v>
      </c>
      <c r="U162" s="10">
        <v>102385.24</v>
      </c>
      <c r="V162" s="10">
        <v>61431.14</v>
      </c>
      <c r="W162" s="10">
        <v>61431.14</v>
      </c>
      <c r="X162" s="10">
        <v>40954.1</v>
      </c>
      <c r="Y162" s="10">
        <v>60</v>
      </c>
      <c r="Z162" s="8" t="s">
        <v>5698</v>
      </c>
      <c r="AA162" s="8" t="s">
        <v>147</v>
      </c>
      <c r="AB162" s="11">
        <v>124910</v>
      </c>
      <c r="AC162" s="11">
        <v>61431.14</v>
      </c>
      <c r="AD162" s="11">
        <v>63478.86</v>
      </c>
      <c r="AE162" s="11">
        <v>0</v>
      </c>
      <c r="AF162" s="8" t="s">
        <v>64</v>
      </c>
      <c r="AG162" s="8" t="s">
        <v>120</v>
      </c>
      <c r="AH162" s="8" t="s">
        <v>66</v>
      </c>
      <c r="AI162" s="8" t="s">
        <v>67</v>
      </c>
      <c r="AJ162" s="8" t="s">
        <v>290</v>
      </c>
      <c r="AK162" s="8" t="s">
        <v>5699</v>
      </c>
      <c r="AL162" s="8" t="s">
        <v>5700</v>
      </c>
      <c r="AM162" s="8" t="s">
        <v>2769</v>
      </c>
      <c r="AN162" s="8" t="s">
        <v>72</v>
      </c>
      <c r="AO162" s="8" t="s">
        <v>5701</v>
      </c>
      <c r="AP162" s="8" t="s">
        <v>759</v>
      </c>
      <c r="AQ162" s="8" t="s">
        <v>157</v>
      </c>
      <c r="AR162" s="8" t="s">
        <v>2113</v>
      </c>
      <c r="AS162" s="8" t="s">
        <v>2113</v>
      </c>
      <c r="AT162" s="8" t="s">
        <v>450</v>
      </c>
      <c r="AU162" s="8" t="s">
        <v>5702</v>
      </c>
      <c r="AV162" s="8" t="s">
        <v>133</v>
      </c>
      <c r="AW162" s="11">
        <v>124910</v>
      </c>
      <c r="AX162" s="9" t="s">
        <v>5703</v>
      </c>
    </row>
    <row r="163" spans="1:50" customFormat="1" ht="48" hidden="1" x14ac:dyDescent="0.25">
      <c r="A163" s="8" t="s">
        <v>104</v>
      </c>
      <c r="B163" s="8" t="s">
        <v>105</v>
      </c>
      <c r="C163" s="8" t="s">
        <v>106</v>
      </c>
      <c r="D163" s="8" t="s">
        <v>5704</v>
      </c>
      <c r="E163" s="8" t="s">
        <v>5705</v>
      </c>
      <c r="F163" s="8" t="s">
        <v>5706</v>
      </c>
      <c r="G163" s="9" t="s">
        <v>5707</v>
      </c>
      <c r="H163" s="9" t="str">
        <f>VLOOKUP(G163,[1]Arkusz2!A:B,2,FALSE)</f>
        <v>WND-RPZP.01.01.01-32-001/10</v>
      </c>
      <c r="I163" s="9" t="s">
        <v>1785</v>
      </c>
      <c r="J163" s="9" t="s">
        <v>752</v>
      </c>
      <c r="K163" s="9" t="s">
        <v>606</v>
      </c>
      <c r="L163" s="9" t="s">
        <v>4032</v>
      </c>
      <c r="M163" s="9" t="s">
        <v>752</v>
      </c>
      <c r="N163" s="9" t="s">
        <v>606</v>
      </c>
      <c r="O163" s="8" t="s">
        <v>836</v>
      </c>
      <c r="P163" s="9" t="s">
        <v>2440</v>
      </c>
      <c r="Q163" s="9" t="s">
        <v>752</v>
      </c>
      <c r="R163" s="9" t="s">
        <v>606</v>
      </c>
      <c r="S163" s="9" t="s">
        <v>4483</v>
      </c>
      <c r="T163" s="10">
        <v>201075</v>
      </c>
      <c r="U163" s="10">
        <v>158100</v>
      </c>
      <c r="V163" s="10">
        <v>94860</v>
      </c>
      <c r="W163" s="10">
        <v>94860</v>
      </c>
      <c r="X163" s="10">
        <v>63240</v>
      </c>
      <c r="Y163" s="10">
        <v>60</v>
      </c>
      <c r="Z163" s="8" t="s">
        <v>5708</v>
      </c>
      <c r="AA163" s="8" t="s">
        <v>147</v>
      </c>
      <c r="AB163" s="11">
        <v>201075</v>
      </c>
      <c r="AC163" s="11">
        <v>94860</v>
      </c>
      <c r="AD163" s="11">
        <v>106215</v>
      </c>
      <c r="AE163" s="11">
        <v>0</v>
      </c>
      <c r="AF163" s="8" t="s">
        <v>64</v>
      </c>
      <c r="AG163" s="8" t="s">
        <v>120</v>
      </c>
      <c r="AH163" s="8" t="s">
        <v>66</v>
      </c>
      <c r="AI163" s="8" t="s">
        <v>67</v>
      </c>
      <c r="AJ163" s="8" t="s">
        <v>290</v>
      </c>
      <c r="AK163" s="8" t="s">
        <v>5709</v>
      </c>
      <c r="AL163" s="8" t="s">
        <v>5710</v>
      </c>
      <c r="AM163" s="8" t="s">
        <v>275</v>
      </c>
      <c r="AN163" s="8" t="s">
        <v>276</v>
      </c>
      <c r="AO163" s="8" t="s">
        <v>1305</v>
      </c>
      <c r="AP163" s="8" t="s">
        <v>156</v>
      </c>
      <c r="AQ163" s="8" t="s">
        <v>5711</v>
      </c>
      <c r="AR163" s="8" t="s">
        <v>5712</v>
      </c>
      <c r="AS163" s="8" t="s">
        <v>5713</v>
      </c>
      <c r="AT163" s="8" t="s">
        <v>217</v>
      </c>
      <c r="AU163" s="8" t="s">
        <v>5714</v>
      </c>
      <c r="AV163" s="8" t="s">
        <v>133</v>
      </c>
      <c r="AW163" s="11">
        <v>201075</v>
      </c>
      <c r="AX163" s="9" t="s">
        <v>5475</v>
      </c>
    </row>
    <row r="164" spans="1:50" customFormat="1" ht="48" hidden="1" x14ac:dyDescent="0.25">
      <c r="A164" s="8" t="s">
        <v>104</v>
      </c>
      <c r="B164" s="8" t="s">
        <v>105</v>
      </c>
      <c r="C164" s="8" t="s">
        <v>106</v>
      </c>
      <c r="D164" s="8" t="s">
        <v>5733</v>
      </c>
      <c r="E164" s="8" t="s">
        <v>5734</v>
      </c>
      <c r="F164" s="8" t="s">
        <v>5735</v>
      </c>
      <c r="G164" s="9" t="s">
        <v>5736</v>
      </c>
      <c r="H164" s="9" t="str">
        <f>VLOOKUP(G164,[1]Arkusz2!A:B,2,FALSE)</f>
        <v>WND-RPZP.01.01.01-32-167/09</v>
      </c>
      <c r="I164" s="9" t="s">
        <v>1824</v>
      </c>
      <c r="J164" s="9" t="s">
        <v>605</v>
      </c>
      <c r="K164" s="9" t="s">
        <v>606</v>
      </c>
      <c r="L164" s="9" t="s">
        <v>1124</v>
      </c>
      <c r="M164" s="9" t="s">
        <v>752</v>
      </c>
      <c r="N164" s="9" t="s">
        <v>606</v>
      </c>
      <c r="O164" s="8" t="s">
        <v>1900</v>
      </c>
      <c r="P164" s="9" t="s">
        <v>3815</v>
      </c>
      <c r="Q164" s="9" t="s">
        <v>4261</v>
      </c>
      <c r="R164" s="9" t="s">
        <v>4262</v>
      </c>
      <c r="S164" s="9" t="s">
        <v>5737</v>
      </c>
      <c r="T164" s="10">
        <v>180000</v>
      </c>
      <c r="U164" s="10">
        <v>140000</v>
      </c>
      <c r="V164" s="10">
        <v>84000</v>
      </c>
      <c r="W164" s="10">
        <v>71399.990000000005</v>
      </c>
      <c r="X164" s="10">
        <v>56000</v>
      </c>
      <c r="Y164" s="10">
        <v>60</v>
      </c>
      <c r="Z164" s="8" t="s">
        <v>5738</v>
      </c>
      <c r="AA164" s="8" t="s">
        <v>147</v>
      </c>
      <c r="AB164" s="11">
        <v>180000</v>
      </c>
      <c r="AC164" s="11">
        <v>84000</v>
      </c>
      <c r="AD164" s="11">
        <v>96000</v>
      </c>
      <c r="AE164" s="11">
        <v>0</v>
      </c>
      <c r="AF164" s="8" t="s">
        <v>64</v>
      </c>
      <c r="AG164" s="8" t="s">
        <v>120</v>
      </c>
      <c r="AH164" s="8" t="s">
        <v>66</v>
      </c>
      <c r="AI164" s="8" t="s">
        <v>67</v>
      </c>
      <c r="AJ164" s="8" t="s">
        <v>310</v>
      </c>
      <c r="AK164" s="8" t="s">
        <v>5739</v>
      </c>
      <c r="AL164" s="8" t="s">
        <v>5740</v>
      </c>
      <c r="AM164" s="8" t="s">
        <v>444</v>
      </c>
      <c r="AN164" s="8" t="s">
        <v>5741</v>
      </c>
      <c r="AO164" s="8" t="s">
        <v>5742</v>
      </c>
      <c r="AP164" s="8" t="s">
        <v>842</v>
      </c>
      <c r="AQ164" s="8" t="s">
        <v>157</v>
      </c>
      <c r="AR164" s="8" t="s">
        <v>5743</v>
      </c>
      <c r="AS164" s="8" t="s">
        <v>5744</v>
      </c>
      <c r="AT164" s="8" t="s">
        <v>131</v>
      </c>
      <c r="AU164" s="8" t="s">
        <v>5745</v>
      </c>
      <c r="AV164" s="8" t="s">
        <v>133</v>
      </c>
      <c r="AW164" s="11">
        <v>180000</v>
      </c>
      <c r="AX164" s="9" t="s">
        <v>5746</v>
      </c>
    </row>
    <row r="165" spans="1:50" customFormat="1" ht="48" hidden="1" x14ac:dyDescent="0.25">
      <c r="A165" s="8" t="s">
        <v>104</v>
      </c>
      <c r="B165" s="8" t="s">
        <v>105</v>
      </c>
      <c r="C165" s="8" t="s">
        <v>106</v>
      </c>
      <c r="D165" s="8" t="s">
        <v>5768</v>
      </c>
      <c r="E165" s="8" t="s">
        <v>5769</v>
      </c>
      <c r="F165" s="8" t="s">
        <v>5770</v>
      </c>
      <c r="G165" s="9" t="s">
        <v>5771</v>
      </c>
      <c r="H165" s="9" t="str">
        <f>VLOOKUP(G165,[1]Arkusz2!A:B,2,FALSE)</f>
        <v>WND-RPZP.01.01.01-32-311/09</v>
      </c>
      <c r="I165" s="9" t="s">
        <v>2370</v>
      </c>
      <c r="J165" s="9" t="s">
        <v>605</v>
      </c>
      <c r="K165" s="9" t="s">
        <v>606</v>
      </c>
      <c r="L165" s="9" t="s">
        <v>962</v>
      </c>
      <c r="M165" s="9" t="s">
        <v>605</v>
      </c>
      <c r="N165" s="9" t="s">
        <v>606</v>
      </c>
      <c r="O165" s="8" t="s">
        <v>1843</v>
      </c>
      <c r="P165" s="9" t="s">
        <v>2337</v>
      </c>
      <c r="Q165" s="9" t="s">
        <v>4261</v>
      </c>
      <c r="R165" s="9" t="s">
        <v>4262</v>
      </c>
      <c r="S165" s="9" t="s">
        <v>5772</v>
      </c>
      <c r="T165" s="10">
        <v>919871.56</v>
      </c>
      <c r="U165" s="10">
        <v>919795.32</v>
      </c>
      <c r="V165" s="10">
        <v>551877.18999999994</v>
      </c>
      <c r="W165" s="10">
        <v>469095.59</v>
      </c>
      <c r="X165" s="10">
        <v>367918.13</v>
      </c>
      <c r="Y165" s="10">
        <v>60</v>
      </c>
      <c r="Z165" s="8" t="s">
        <v>5773</v>
      </c>
      <c r="AA165" s="8" t="s">
        <v>119</v>
      </c>
      <c r="AB165" s="11">
        <v>919871.56</v>
      </c>
      <c r="AC165" s="11">
        <v>551877.18999999994</v>
      </c>
      <c r="AD165" s="11">
        <v>367994.37</v>
      </c>
      <c r="AE165" s="11">
        <v>0</v>
      </c>
      <c r="AF165" s="8" t="s">
        <v>64</v>
      </c>
      <c r="AG165" s="8" t="s">
        <v>120</v>
      </c>
      <c r="AH165" s="8" t="s">
        <v>66</v>
      </c>
      <c r="AI165" s="8" t="s">
        <v>67</v>
      </c>
      <c r="AJ165" s="8" t="s">
        <v>121</v>
      </c>
      <c r="AK165" s="8" t="s">
        <v>4678</v>
      </c>
      <c r="AL165" s="8" t="s">
        <v>5774</v>
      </c>
      <c r="AM165" s="8" t="s">
        <v>4680</v>
      </c>
      <c r="AN165" s="8" t="s">
        <v>72</v>
      </c>
      <c r="AO165" s="8" t="s">
        <v>5775</v>
      </c>
      <c r="AP165" s="8" t="s">
        <v>791</v>
      </c>
      <c r="AQ165" s="8" t="s">
        <v>157</v>
      </c>
      <c r="AR165" s="8" t="s">
        <v>4682</v>
      </c>
      <c r="AS165" s="8" t="s">
        <v>4683</v>
      </c>
      <c r="AT165" s="8" t="s">
        <v>450</v>
      </c>
      <c r="AU165" s="8" t="s">
        <v>4684</v>
      </c>
      <c r="AV165" s="8" t="s">
        <v>133</v>
      </c>
      <c r="AW165" s="11">
        <v>919871.56</v>
      </c>
      <c r="AX165" s="9" t="s">
        <v>3007</v>
      </c>
    </row>
    <row r="166" spans="1:50" customFormat="1" ht="60" hidden="1" x14ac:dyDescent="0.25">
      <c r="A166" s="8" t="s">
        <v>104</v>
      </c>
      <c r="B166" s="8" t="s">
        <v>105</v>
      </c>
      <c r="C166" s="8" t="s">
        <v>106</v>
      </c>
      <c r="D166" s="8" t="s">
        <v>5790</v>
      </c>
      <c r="E166" s="8" t="s">
        <v>5791</v>
      </c>
      <c r="F166" s="8" t="s">
        <v>5792</v>
      </c>
      <c r="G166" s="9" t="s">
        <v>5793</v>
      </c>
      <c r="H166" s="9" t="str">
        <f>VLOOKUP(G166,[1]Arkusz2!A:B,2,FALSE)</f>
        <v>WND-RPZP.01.01.01-32-300/10</v>
      </c>
      <c r="I166" s="9" t="s">
        <v>5105</v>
      </c>
      <c r="J166" s="9" t="s">
        <v>752</v>
      </c>
      <c r="K166" s="9" t="s">
        <v>606</v>
      </c>
      <c r="L166" s="9" t="s">
        <v>4032</v>
      </c>
      <c r="M166" s="9" t="s">
        <v>752</v>
      </c>
      <c r="N166" s="9" t="s">
        <v>606</v>
      </c>
      <c r="O166" s="8" t="s">
        <v>2655</v>
      </c>
      <c r="P166" s="9" t="s">
        <v>2337</v>
      </c>
      <c r="Q166" s="9" t="s">
        <v>4261</v>
      </c>
      <c r="R166" s="9" t="s">
        <v>4262</v>
      </c>
      <c r="S166" s="9" t="s">
        <v>206</v>
      </c>
      <c r="T166" s="10">
        <v>235052</v>
      </c>
      <c r="U166" s="10">
        <v>196837</v>
      </c>
      <c r="V166" s="10">
        <v>118102.2</v>
      </c>
      <c r="W166" s="10">
        <v>118102.2</v>
      </c>
      <c r="X166" s="10">
        <v>78734.8</v>
      </c>
      <c r="Y166" s="10">
        <v>60</v>
      </c>
      <c r="Z166" s="8" t="s">
        <v>5794</v>
      </c>
      <c r="AA166" s="8" t="s">
        <v>147</v>
      </c>
      <c r="AB166" s="11">
        <v>235052</v>
      </c>
      <c r="AC166" s="11">
        <v>118102.2</v>
      </c>
      <c r="AD166" s="11">
        <v>116949.8</v>
      </c>
      <c r="AE166" s="11">
        <v>0</v>
      </c>
      <c r="AF166" s="8" t="s">
        <v>64</v>
      </c>
      <c r="AG166" s="8" t="s">
        <v>120</v>
      </c>
      <c r="AH166" s="8" t="s">
        <v>66</v>
      </c>
      <c r="AI166" s="8" t="s">
        <v>67</v>
      </c>
      <c r="AJ166" s="8" t="s">
        <v>121</v>
      </c>
      <c r="AK166" s="8" t="s">
        <v>5795</v>
      </c>
      <c r="AL166" s="8" t="s">
        <v>5796</v>
      </c>
      <c r="AM166" s="8" t="s">
        <v>5797</v>
      </c>
      <c r="AN166" s="8" t="s">
        <v>72</v>
      </c>
      <c r="AO166" s="8" t="s">
        <v>1438</v>
      </c>
      <c r="AP166" s="8" t="s">
        <v>759</v>
      </c>
      <c r="AQ166" s="8" t="s">
        <v>128</v>
      </c>
      <c r="AR166" s="8" t="s">
        <v>5798</v>
      </c>
      <c r="AS166" s="8" t="s">
        <v>5798</v>
      </c>
      <c r="AT166" s="8" t="s">
        <v>217</v>
      </c>
      <c r="AU166" s="8" t="s">
        <v>5799</v>
      </c>
      <c r="AV166" s="8" t="s">
        <v>133</v>
      </c>
      <c r="AW166" s="11">
        <v>235052</v>
      </c>
      <c r="AX166" s="9" t="s">
        <v>398</v>
      </c>
    </row>
    <row r="167" spans="1:50" customFormat="1" ht="48" hidden="1" x14ac:dyDescent="0.25">
      <c r="A167" s="8" t="s">
        <v>104</v>
      </c>
      <c r="B167" s="8" t="s">
        <v>105</v>
      </c>
      <c r="C167" s="8" t="s">
        <v>106</v>
      </c>
      <c r="D167" s="8" t="s">
        <v>5852</v>
      </c>
      <c r="E167" s="8" t="s">
        <v>5853</v>
      </c>
      <c r="F167" s="8" t="s">
        <v>5854</v>
      </c>
      <c r="G167" s="9" t="s">
        <v>5855</v>
      </c>
      <c r="H167" s="9" t="str">
        <f>VLOOKUP(G167,[1]Arkusz2!A:B,2,FALSE)</f>
        <v>WND-RPZP.01.01.01-32-365/10</v>
      </c>
      <c r="I167" s="9" t="s">
        <v>1110</v>
      </c>
      <c r="J167" s="9" t="s">
        <v>752</v>
      </c>
      <c r="K167" s="9" t="s">
        <v>606</v>
      </c>
      <c r="L167" s="9" t="s">
        <v>5105</v>
      </c>
      <c r="M167" s="9" t="s">
        <v>752</v>
      </c>
      <c r="N167" s="9" t="s">
        <v>606</v>
      </c>
      <c r="O167" s="8" t="s">
        <v>2519</v>
      </c>
      <c r="P167" s="9" t="s">
        <v>5034</v>
      </c>
      <c r="Q167" s="9" t="s">
        <v>4261</v>
      </c>
      <c r="R167" s="9" t="s">
        <v>4262</v>
      </c>
      <c r="S167" s="9" t="s">
        <v>5856</v>
      </c>
      <c r="T167" s="10">
        <v>180000</v>
      </c>
      <c r="U167" s="10">
        <v>177720.85</v>
      </c>
      <c r="V167" s="10">
        <v>106632.51</v>
      </c>
      <c r="W167" s="10">
        <v>106632.51</v>
      </c>
      <c r="X167" s="10">
        <v>71088.34</v>
      </c>
      <c r="Y167" s="10">
        <v>60</v>
      </c>
      <c r="Z167" s="8" t="s">
        <v>5857</v>
      </c>
      <c r="AA167" s="8" t="s">
        <v>147</v>
      </c>
      <c r="AB167" s="11">
        <v>180000</v>
      </c>
      <c r="AC167" s="11">
        <v>106632.51</v>
      </c>
      <c r="AD167" s="11">
        <v>73367.490000000005</v>
      </c>
      <c r="AE167" s="11">
        <v>0</v>
      </c>
      <c r="AF167" s="8" t="s">
        <v>64</v>
      </c>
      <c r="AG167" s="8" t="s">
        <v>120</v>
      </c>
      <c r="AH167" s="8" t="s">
        <v>66</v>
      </c>
      <c r="AI167" s="8" t="s">
        <v>67</v>
      </c>
      <c r="AJ167" s="8" t="s">
        <v>121</v>
      </c>
      <c r="AK167" s="8" t="s">
        <v>5858</v>
      </c>
      <c r="AL167" s="8" t="s">
        <v>5859</v>
      </c>
      <c r="AM167" s="8" t="s">
        <v>1351</v>
      </c>
      <c r="AN167" s="8" t="s">
        <v>1352</v>
      </c>
      <c r="AO167" s="8" t="s">
        <v>5860</v>
      </c>
      <c r="AP167" s="8" t="s">
        <v>4240</v>
      </c>
      <c r="AQ167" s="8" t="s">
        <v>157</v>
      </c>
      <c r="AR167" s="8" t="s">
        <v>5861</v>
      </c>
      <c r="AS167" s="8" t="s">
        <v>5861</v>
      </c>
      <c r="AT167" s="8" t="s">
        <v>131</v>
      </c>
      <c r="AU167" s="8" t="s">
        <v>5862</v>
      </c>
      <c r="AV167" s="8" t="s">
        <v>133</v>
      </c>
      <c r="AW167" s="11">
        <v>180000</v>
      </c>
      <c r="AX167" s="9" t="s">
        <v>5863</v>
      </c>
    </row>
    <row r="168" spans="1:50" customFormat="1" ht="48" hidden="1" x14ac:dyDescent="0.25">
      <c r="A168" s="8" t="s">
        <v>104</v>
      </c>
      <c r="B168" s="8" t="s">
        <v>105</v>
      </c>
      <c r="C168" s="8" t="s">
        <v>106</v>
      </c>
      <c r="D168" s="8" t="s">
        <v>5882</v>
      </c>
      <c r="E168" s="8" t="s">
        <v>5883</v>
      </c>
      <c r="F168" s="8" t="s">
        <v>5884</v>
      </c>
      <c r="G168" s="9" t="s">
        <v>5885</v>
      </c>
      <c r="H168" s="9" t="str">
        <f>VLOOKUP(G168,[1]Arkusz2!A:B,2,FALSE)</f>
        <v>WND-RPZP.01.01.01-32-132/09</v>
      </c>
      <c r="I168" s="9" t="s">
        <v>916</v>
      </c>
      <c r="J168" s="9" t="s">
        <v>605</v>
      </c>
      <c r="K168" s="9" t="s">
        <v>606</v>
      </c>
      <c r="L168" s="9" t="s">
        <v>1636</v>
      </c>
      <c r="M168" s="9" t="s">
        <v>752</v>
      </c>
      <c r="N168" s="9" t="s">
        <v>606</v>
      </c>
      <c r="O168" s="8" t="s">
        <v>1826</v>
      </c>
      <c r="P168" s="9" t="s">
        <v>2090</v>
      </c>
      <c r="Q168" s="9" t="s">
        <v>4261</v>
      </c>
      <c r="R168" s="9" t="s">
        <v>4262</v>
      </c>
      <c r="S168" s="9" t="s">
        <v>4476</v>
      </c>
      <c r="T168" s="10">
        <v>1067423.81</v>
      </c>
      <c r="U168" s="10">
        <v>1062545.57</v>
      </c>
      <c r="V168" s="10">
        <v>637527.30000000005</v>
      </c>
      <c r="W168" s="10">
        <v>541898.19999999995</v>
      </c>
      <c r="X168" s="10">
        <v>425018.27</v>
      </c>
      <c r="Y168" s="10">
        <v>60</v>
      </c>
      <c r="Z168" s="8" t="s">
        <v>5886</v>
      </c>
      <c r="AA168" s="8" t="s">
        <v>119</v>
      </c>
      <c r="AB168" s="11">
        <v>1067423.81</v>
      </c>
      <c r="AC168" s="11">
        <v>637527.30000000005</v>
      </c>
      <c r="AD168" s="11">
        <v>429896.51</v>
      </c>
      <c r="AE168" s="11">
        <v>0</v>
      </c>
      <c r="AF168" s="8" t="s">
        <v>64</v>
      </c>
      <c r="AG168" s="8" t="s">
        <v>120</v>
      </c>
      <c r="AH168" s="8" t="s">
        <v>66</v>
      </c>
      <c r="AI168" s="8" t="s">
        <v>67</v>
      </c>
      <c r="AJ168" s="8" t="s">
        <v>121</v>
      </c>
      <c r="AK168" s="8" t="s">
        <v>5887</v>
      </c>
      <c r="AL168" s="8" t="s">
        <v>5888</v>
      </c>
      <c r="AM168" s="8" t="s">
        <v>854</v>
      </c>
      <c r="AN168" s="8" t="s">
        <v>855</v>
      </c>
      <c r="AO168" s="8" t="s">
        <v>5889</v>
      </c>
      <c r="AP168" s="8" t="s">
        <v>5632</v>
      </c>
      <c r="AQ168" s="8" t="s">
        <v>157</v>
      </c>
      <c r="AR168" s="8" t="s">
        <v>5890</v>
      </c>
      <c r="AS168" s="8" t="s">
        <v>5890</v>
      </c>
      <c r="AT168" s="8" t="s">
        <v>131</v>
      </c>
      <c r="AU168" s="8" t="s">
        <v>5891</v>
      </c>
      <c r="AV168" s="8" t="s">
        <v>133</v>
      </c>
      <c r="AW168" s="11">
        <v>1067423.81</v>
      </c>
      <c r="AX168" s="9" t="s">
        <v>3704</v>
      </c>
    </row>
    <row r="169" spans="1:50" customFormat="1" ht="48" hidden="1" x14ac:dyDescent="0.25">
      <c r="A169" s="8" t="s">
        <v>104</v>
      </c>
      <c r="B169" s="8" t="s">
        <v>105</v>
      </c>
      <c r="C169" s="8" t="s">
        <v>106</v>
      </c>
      <c r="D169" s="8" t="s">
        <v>5892</v>
      </c>
      <c r="E169" s="8" t="s">
        <v>5893</v>
      </c>
      <c r="F169" s="8" t="s">
        <v>5894</v>
      </c>
      <c r="G169" s="9" t="s">
        <v>5895</v>
      </c>
      <c r="H169" s="9" t="str">
        <f>VLOOKUP(G169,[1]Arkusz2!A:B,2,FALSE)</f>
        <v>WND-RPZP.01.01.01-32-258/09</v>
      </c>
      <c r="I169" s="9" t="s">
        <v>1900</v>
      </c>
      <c r="J169" s="9" t="s">
        <v>605</v>
      </c>
      <c r="K169" s="9" t="s">
        <v>606</v>
      </c>
      <c r="L169" s="9" t="s">
        <v>751</v>
      </c>
      <c r="M169" s="9" t="s">
        <v>752</v>
      </c>
      <c r="N169" s="9" t="s">
        <v>606</v>
      </c>
      <c r="O169" s="8" t="s">
        <v>1114</v>
      </c>
      <c r="P169" s="9" t="s">
        <v>2090</v>
      </c>
      <c r="Q169" s="9" t="s">
        <v>4261</v>
      </c>
      <c r="R169" s="9" t="s">
        <v>4262</v>
      </c>
      <c r="S169" s="9" t="s">
        <v>887</v>
      </c>
      <c r="T169" s="10">
        <v>1968710.44</v>
      </c>
      <c r="U169" s="10">
        <v>1710000</v>
      </c>
      <c r="V169" s="10">
        <v>1000000</v>
      </c>
      <c r="W169" s="10">
        <v>849999.99</v>
      </c>
      <c r="X169" s="10">
        <v>710000</v>
      </c>
      <c r="Y169" s="10">
        <v>58.48</v>
      </c>
      <c r="Z169" s="8" t="s">
        <v>5896</v>
      </c>
      <c r="AA169" s="8" t="s">
        <v>119</v>
      </c>
      <c r="AB169" s="11">
        <v>1968710.44</v>
      </c>
      <c r="AC169" s="11">
        <v>1000000</v>
      </c>
      <c r="AD169" s="11">
        <v>968710.44</v>
      </c>
      <c r="AE169" s="11">
        <v>0</v>
      </c>
      <c r="AF169" s="8" t="s">
        <v>64</v>
      </c>
      <c r="AG169" s="8" t="s">
        <v>120</v>
      </c>
      <c r="AH169" s="8" t="s">
        <v>66</v>
      </c>
      <c r="AI169" s="8" t="s">
        <v>149</v>
      </c>
      <c r="AJ169" s="8" t="s">
        <v>190</v>
      </c>
      <c r="AK169" s="8" t="s">
        <v>5897</v>
      </c>
      <c r="AL169" s="8" t="s">
        <v>5898</v>
      </c>
      <c r="AM169" s="8" t="s">
        <v>5899</v>
      </c>
      <c r="AN169" s="8" t="s">
        <v>72</v>
      </c>
      <c r="AO169" s="8" t="s">
        <v>592</v>
      </c>
      <c r="AP169" s="8" t="s">
        <v>827</v>
      </c>
      <c r="AQ169" s="8" t="s">
        <v>157</v>
      </c>
      <c r="AR169" s="8" t="s">
        <v>5900</v>
      </c>
      <c r="AS169" s="8" t="s">
        <v>5901</v>
      </c>
      <c r="AT169" s="8" t="s">
        <v>3385</v>
      </c>
      <c r="AU169" s="8" t="s">
        <v>5902</v>
      </c>
      <c r="AV169" s="8" t="s">
        <v>133</v>
      </c>
      <c r="AW169" s="11">
        <v>1968710.44</v>
      </c>
      <c r="AX169" s="9" t="s">
        <v>2519</v>
      </c>
    </row>
    <row r="170" spans="1:50" customFormat="1" ht="48" hidden="1" x14ac:dyDescent="0.25">
      <c r="A170" s="8" t="s">
        <v>104</v>
      </c>
      <c r="B170" s="8" t="s">
        <v>105</v>
      </c>
      <c r="C170" s="8" t="s">
        <v>106</v>
      </c>
      <c r="D170" s="8" t="s">
        <v>5949</v>
      </c>
      <c r="E170" s="8" t="s">
        <v>5950</v>
      </c>
      <c r="F170" s="8" t="s">
        <v>5951</v>
      </c>
      <c r="G170" s="9" t="s">
        <v>5952</v>
      </c>
      <c r="H170" s="9" t="str">
        <f>VLOOKUP(G170,[1]Arkusz2!A:B,2,FALSE)</f>
        <v>WND-RPZP.01.01.01-32-188/09</v>
      </c>
      <c r="I170" s="9" t="s">
        <v>1341</v>
      </c>
      <c r="J170" s="9" t="s">
        <v>752</v>
      </c>
      <c r="K170" s="9" t="s">
        <v>606</v>
      </c>
      <c r="L170" s="9" t="s">
        <v>3863</v>
      </c>
      <c r="M170" s="9" t="s">
        <v>752</v>
      </c>
      <c r="N170" s="9" t="s">
        <v>606</v>
      </c>
      <c r="O170" s="8" t="s">
        <v>1637</v>
      </c>
      <c r="P170" s="9" t="s">
        <v>2090</v>
      </c>
      <c r="Q170" s="9" t="s">
        <v>4261</v>
      </c>
      <c r="R170" s="9" t="s">
        <v>4262</v>
      </c>
      <c r="S170" s="9" t="s">
        <v>2337</v>
      </c>
      <c r="T170" s="10">
        <v>1009467</v>
      </c>
      <c r="U170" s="10">
        <v>699145.05</v>
      </c>
      <c r="V170" s="10">
        <v>419487.03</v>
      </c>
      <c r="W170" s="10">
        <v>419487.03</v>
      </c>
      <c r="X170" s="10">
        <v>279658.02</v>
      </c>
      <c r="Y170" s="10">
        <v>60</v>
      </c>
      <c r="Z170" s="8" t="s">
        <v>5953</v>
      </c>
      <c r="AA170" s="8" t="s">
        <v>119</v>
      </c>
      <c r="AB170" s="11">
        <v>1009467</v>
      </c>
      <c r="AC170" s="11">
        <v>419487.03</v>
      </c>
      <c r="AD170" s="11">
        <v>589979.97</v>
      </c>
      <c r="AE170" s="11">
        <v>0</v>
      </c>
      <c r="AF170" s="8" t="s">
        <v>64</v>
      </c>
      <c r="AG170" s="8" t="s">
        <v>120</v>
      </c>
      <c r="AH170" s="8" t="s">
        <v>66</v>
      </c>
      <c r="AI170" s="8" t="s">
        <v>67</v>
      </c>
      <c r="AJ170" s="8" t="s">
        <v>5954</v>
      </c>
      <c r="AK170" s="8" t="s">
        <v>5955</v>
      </c>
      <c r="AL170" s="8" t="s">
        <v>5956</v>
      </c>
      <c r="AM170" s="8" t="s">
        <v>275</v>
      </c>
      <c r="AN170" s="8" t="s">
        <v>276</v>
      </c>
      <c r="AO170" s="8" t="s">
        <v>5957</v>
      </c>
      <c r="AP170" s="8" t="s">
        <v>5958</v>
      </c>
      <c r="AQ170" s="8" t="s">
        <v>663</v>
      </c>
      <c r="AR170" s="8" t="s">
        <v>5959</v>
      </c>
      <c r="AS170" s="8" t="s">
        <v>2081</v>
      </c>
      <c r="AT170" s="8" t="s">
        <v>131</v>
      </c>
      <c r="AU170" s="8" t="s">
        <v>5960</v>
      </c>
      <c r="AV170" s="8" t="s">
        <v>133</v>
      </c>
      <c r="AW170" s="11">
        <v>1009467</v>
      </c>
      <c r="AX170" s="9" t="s">
        <v>5136</v>
      </c>
    </row>
    <row r="171" spans="1:50" customFormat="1" ht="36" hidden="1" x14ac:dyDescent="0.25">
      <c r="A171" s="8" t="s">
        <v>104</v>
      </c>
      <c r="B171" s="8" t="s">
        <v>105</v>
      </c>
      <c r="C171" s="8" t="s">
        <v>106</v>
      </c>
      <c r="D171" s="8" t="s">
        <v>5961</v>
      </c>
      <c r="E171" s="8" t="s">
        <v>5962</v>
      </c>
      <c r="F171" s="8" t="s">
        <v>5963</v>
      </c>
      <c r="G171" s="9" t="s">
        <v>5964</v>
      </c>
      <c r="H171" s="9" t="str">
        <f>VLOOKUP(G171,[1]Arkusz2!A:B,2,FALSE)</f>
        <v>WND-RPZP.01.01.01-32-289/10</v>
      </c>
      <c r="I171" s="9" t="s">
        <v>5119</v>
      </c>
      <c r="J171" s="9" t="s">
        <v>752</v>
      </c>
      <c r="K171" s="9" t="s">
        <v>606</v>
      </c>
      <c r="L171" s="9" t="s">
        <v>5149</v>
      </c>
      <c r="M171" s="9" t="s">
        <v>752</v>
      </c>
      <c r="N171" s="9" t="s">
        <v>606</v>
      </c>
      <c r="O171" s="8" t="s">
        <v>2748</v>
      </c>
      <c r="P171" s="9" t="s">
        <v>2090</v>
      </c>
      <c r="Q171" s="9" t="s">
        <v>4261</v>
      </c>
      <c r="R171" s="9" t="s">
        <v>4262</v>
      </c>
      <c r="S171" s="9" t="s">
        <v>5965</v>
      </c>
      <c r="T171" s="10">
        <v>56463.63</v>
      </c>
      <c r="U171" s="10">
        <v>45756.81</v>
      </c>
      <c r="V171" s="10">
        <v>27454.080000000002</v>
      </c>
      <c r="W171" s="10">
        <v>27454.080000000002</v>
      </c>
      <c r="X171" s="10">
        <v>18302.73</v>
      </c>
      <c r="Y171" s="10">
        <v>60</v>
      </c>
      <c r="Z171" s="8" t="s">
        <v>5966</v>
      </c>
      <c r="AA171" s="8" t="s">
        <v>147</v>
      </c>
      <c r="AB171" s="11">
        <v>56463.63</v>
      </c>
      <c r="AC171" s="11">
        <v>27454.080000000002</v>
      </c>
      <c r="AD171" s="11">
        <v>29009.55</v>
      </c>
      <c r="AE171" s="11">
        <v>0</v>
      </c>
      <c r="AF171" s="8" t="s">
        <v>64</v>
      </c>
      <c r="AG171" s="8" t="s">
        <v>120</v>
      </c>
      <c r="AH171" s="8" t="s">
        <v>66</v>
      </c>
      <c r="AI171" s="8" t="s">
        <v>67</v>
      </c>
      <c r="AJ171" s="8" t="s">
        <v>290</v>
      </c>
      <c r="AK171" s="8" t="s">
        <v>5967</v>
      </c>
      <c r="AL171" s="8" t="s">
        <v>5968</v>
      </c>
      <c r="AM171" s="8" t="s">
        <v>5921</v>
      </c>
      <c r="AN171" s="8" t="s">
        <v>72</v>
      </c>
      <c r="AO171" s="8" t="s">
        <v>5922</v>
      </c>
      <c r="AP171" s="8" t="s">
        <v>952</v>
      </c>
      <c r="AQ171" s="8" t="s">
        <v>157</v>
      </c>
      <c r="AR171" s="8" t="s">
        <v>5969</v>
      </c>
      <c r="AS171" s="8" t="s">
        <v>5969</v>
      </c>
      <c r="AT171" s="8" t="s">
        <v>131</v>
      </c>
      <c r="AU171" s="8" t="s">
        <v>5970</v>
      </c>
      <c r="AV171" s="8" t="s">
        <v>133</v>
      </c>
      <c r="AW171" s="11">
        <v>56463.63</v>
      </c>
      <c r="AX171" s="9" t="s">
        <v>5971</v>
      </c>
    </row>
    <row r="172" spans="1:50" customFormat="1" ht="36" hidden="1" x14ac:dyDescent="0.25">
      <c r="A172" s="8" t="s">
        <v>104</v>
      </c>
      <c r="B172" s="8" t="s">
        <v>105</v>
      </c>
      <c r="C172" s="8" t="s">
        <v>106</v>
      </c>
      <c r="D172" s="8" t="s">
        <v>5986</v>
      </c>
      <c r="E172" s="8" t="s">
        <v>5987</v>
      </c>
      <c r="F172" s="8" t="s">
        <v>5988</v>
      </c>
      <c r="G172" s="9" t="s">
        <v>5989</v>
      </c>
      <c r="H172" s="9" t="str">
        <f>VLOOKUP(G172,[1]Arkusz2!A:B,2,FALSE)</f>
        <v>WND-RPZP.01.01.01-32-058/10</v>
      </c>
      <c r="I172" s="9" t="s">
        <v>2440</v>
      </c>
      <c r="J172" s="9" t="s">
        <v>752</v>
      </c>
      <c r="K172" s="9" t="s">
        <v>606</v>
      </c>
      <c r="L172" s="9" t="s">
        <v>2440</v>
      </c>
      <c r="M172" s="9" t="s">
        <v>752</v>
      </c>
      <c r="N172" s="9" t="s">
        <v>606</v>
      </c>
      <c r="O172" s="8" t="s">
        <v>4032</v>
      </c>
      <c r="P172" s="9" t="s">
        <v>1535</v>
      </c>
      <c r="Q172" s="9" t="s">
        <v>4261</v>
      </c>
      <c r="R172" s="9" t="s">
        <v>4262</v>
      </c>
      <c r="S172" s="9" t="s">
        <v>5990</v>
      </c>
      <c r="T172" s="10">
        <v>200000</v>
      </c>
      <c r="U172" s="10">
        <v>200000</v>
      </c>
      <c r="V172" s="10">
        <v>120000</v>
      </c>
      <c r="W172" s="10">
        <v>120000</v>
      </c>
      <c r="X172" s="10">
        <v>80000</v>
      </c>
      <c r="Y172" s="10">
        <v>60</v>
      </c>
      <c r="Z172" s="8" t="s">
        <v>5991</v>
      </c>
      <c r="AA172" s="8" t="s">
        <v>147</v>
      </c>
      <c r="AB172" s="11">
        <v>200000</v>
      </c>
      <c r="AC172" s="11">
        <v>120000</v>
      </c>
      <c r="AD172" s="11">
        <v>80000</v>
      </c>
      <c r="AE172" s="11">
        <v>0</v>
      </c>
      <c r="AF172" s="8" t="s">
        <v>64</v>
      </c>
      <c r="AG172" s="8" t="s">
        <v>120</v>
      </c>
      <c r="AH172" s="8" t="s">
        <v>66</v>
      </c>
      <c r="AI172" s="8" t="s">
        <v>67</v>
      </c>
      <c r="AJ172" s="8" t="s">
        <v>121</v>
      </c>
      <c r="AK172" s="8" t="s">
        <v>5992</v>
      </c>
      <c r="AL172" s="8" t="s">
        <v>5993</v>
      </c>
      <c r="AM172" s="8" t="s">
        <v>5994</v>
      </c>
      <c r="AN172" s="8" t="s">
        <v>72</v>
      </c>
      <c r="AO172" s="8" t="s">
        <v>5995</v>
      </c>
      <c r="AP172" s="8" t="s">
        <v>5996</v>
      </c>
      <c r="AQ172" s="8" t="s">
        <v>128</v>
      </c>
      <c r="AR172" s="8" t="s">
        <v>5997</v>
      </c>
      <c r="AS172" s="8" t="s">
        <v>157</v>
      </c>
      <c r="AT172" s="8" t="s">
        <v>131</v>
      </c>
      <c r="AU172" s="8" t="s">
        <v>5998</v>
      </c>
      <c r="AV172" s="8" t="s">
        <v>133</v>
      </c>
      <c r="AW172" s="11">
        <v>200000</v>
      </c>
      <c r="AX172" s="9" t="s">
        <v>5999</v>
      </c>
    </row>
    <row r="173" spans="1:50" customFormat="1" ht="48" hidden="1" x14ac:dyDescent="0.25">
      <c r="A173" s="8" t="s">
        <v>104</v>
      </c>
      <c r="B173" s="8" t="s">
        <v>105</v>
      </c>
      <c r="C173" s="8" t="s">
        <v>106</v>
      </c>
      <c r="D173" s="8" t="s">
        <v>6000</v>
      </c>
      <c r="E173" s="8" t="s">
        <v>6001</v>
      </c>
      <c r="F173" s="8" t="s">
        <v>6002</v>
      </c>
      <c r="G173" s="9" t="s">
        <v>6003</v>
      </c>
      <c r="H173" s="9" t="str">
        <f>VLOOKUP(G173,[1]Arkusz2!A:B,2,FALSE)</f>
        <v>WND-RPZP.01.01.01-32-223/09</v>
      </c>
      <c r="I173" s="9" t="s">
        <v>3287</v>
      </c>
      <c r="J173" s="9" t="s">
        <v>605</v>
      </c>
      <c r="K173" s="9" t="s">
        <v>606</v>
      </c>
      <c r="L173" s="9" t="s">
        <v>1862</v>
      </c>
      <c r="M173" s="9" t="s">
        <v>605</v>
      </c>
      <c r="N173" s="9" t="s">
        <v>606</v>
      </c>
      <c r="O173" s="8" t="s">
        <v>2547</v>
      </c>
      <c r="P173" s="9" t="s">
        <v>1544</v>
      </c>
      <c r="Q173" s="9" t="s">
        <v>4261</v>
      </c>
      <c r="R173" s="9" t="s">
        <v>4262</v>
      </c>
      <c r="S173" s="9" t="s">
        <v>5409</v>
      </c>
      <c r="T173" s="10">
        <v>83269.95</v>
      </c>
      <c r="U173" s="10">
        <v>83269.94</v>
      </c>
      <c r="V173" s="10">
        <v>49961.96</v>
      </c>
      <c r="W173" s="10">
        <v>42467.66</v>
      </c>
      <c r="X173" s="10">
        <v>33307.980000000003</v>
      </c>
      <c r="Y173" s="10">
        <v>60</v>
      </c>
      <c r="Z173" s="8" t="s">
        <v>6004</v>
      </c>
      <c r="AA173" s="8" t="s">
        <v>147</v>
      </c>
      <c r="AB173" s="11">
        <v>83269.95</v>
      </c>
      <c r="AC173" s="11">
        <v>49961.96</v>
      </c>
      <c r="AD173" s="11">
        <v>33307.99</v>
      </c>
      <c r="AE173" s="11">
        <v>0</v>
      </c>
      <c r="AF173" s="8" t="s">
        <v>64</v>
      </c>
      <c r="AG173" s="8" t="s">
        <v>120</v>
      </c>
      <c r="AH173" s="8" t="s">
        <v>66</v>
      </c>
      <c r="AI173" s="8" t="s">
        <v>67</v>
      </c>
      <c r="AJ173" s="8" t="s">
        <v>190</v>
      </c>
      <c r="AK173" s="8" t="s">
        <v>6005</v>
      </c>
      <c r="AL173" s="8" t="s">
        <v>6006</v>
      </c>
      <c r="AM173" s="8" t="s">
        <v>6007</v>
      </c>
      <c r="AN173" s="8" t="s">
        <v>72</v>
      </c>
      <c r="AO173" s="8" t="s">
        <v>6008</v>
      </c>
      <c r="AP173" s="8" t="s">
        <v>5380</v>
      </c>
      <c r="AQ173" s="8" t="s">
        <v>157</v>
      </c>
      <c r="AR173" s="8" t="s">
        <v>2113</v>
      </c>
      <c r="AS173" s="8" t="s">
        <v>2113</v>
      </c>
      <c r="AT173" s="8" t="s">
        <v>131</v>
      </c>
      <c r="AU173" s="8" t="s">
        <v>6009</v>
      </c>
      <c r="AV173" s="8" t="s">
        <v>133</v>
      </c>
      <c r="AW173" s="11">
        <v>83269.95</v>
      </c>
      <c r="AX173" s="9" t="s">
        <v>6010</v>
      </c>
    </row>
    <row r="174" spans="1:50" customFormat="1" ht="36" hidden="1" x14ac:dyDescent="0.25">
      <c r="A174" s="8" t="s">
        <v>104</v>
      </c>
      <c r="B174" s="8" t="s">
        <v>105</v>
      </c>
      <c r="C174" s="8" t="s">
        <v>106</v>
      </c>
      <c r="D174" s="8" t="s">
        <v>6049</v>
      </c>
      <c r="E174" s="8" t="s">
        <v>6050</v>
      </c>
      <c r="F174" s="8" t="s">
        <v>6051</v>
      </c>
      <c r="G174" s="9" t="s">
        <v>6052</v>
      </c>
      <c r="H174" s="9" t="str">
        <f>VLOOKUP(G174,[1]Arkusz2!A:B,2,FALSE)</f>
        <v>WND-RPZP.01.01.01-32-472/10</v>
      </c>
      <c r="I174" s="9" t="s">
        <v>1110</v>
      </c>
      <c r="J174" s="9" t="s">
        <v>752</v>
      </c>
      <c r="K174" s="9" t="s">
        <v>606</v>
      </c>
      <c r="L174" s="9" t="s">
        <v>2519</v>
      </c>
      <c r="M174" s="9" t="s">
        <v>752</v>
      </c>
      <c r="N174" s="9" t="s">
        <v>606</v>
      </c>
      <c r="O174" s="8" t="s">
        <v>1785</v>
      </c>
      <c r="P174" s="9" t="s">
        <v>6053</v>
      </c>
      <c r="Q174" s="9" t="s">
        <v>4261</v>
      </c>
      <c r="R174" s="9" t="s">
        <v>4262</v>
      </c>
      <c r="S174" s="9" t="s">
        <v>6054</v>
      </c>
      <c r="T174" s="10">
        <v>104641.98</v>
      </c>
      <c r="U174" s="10">
        <v>84638.53</v>
      </c>
      <c r="V174" s="10">
        <v>50427.16</v>
      </c>
      <c r="W174" s="10">
        <v>50427.16</v>
      </c>
      <c r="X174" s="10">
        <v>34211.370000000003</v>
      </c>
      <c r="Y174" s="10">
        <v>59.58</v>
      </c>
      <c r="Z174" s="8" t="s">
        <v>6055</v>
      </c>
      <c r="AA174" s="8" t="s">
        <v>147</v>
      </c>
      <c r="AB174" s="11">
        <v>104641.98</v>
      </c>
      <c r="AC174" s="11">
        <v>50427.16</v>
      </c>
      <c r="AD174" s="11">
        <v>54214.82</v>
      </c>
      <c r="AE174" s="11">
        <v>0</v>
      </c>
      <c r="AF174" s="8" t="s">
        <v>64</v>
      </c>
      <c r="AG174" s="8" t="s">
        <v>120</v>
      </c>
      <c r="AH174" s="8" t="s">
        <v>66</v>
      </c>
      <c r="AI174" s="8" t="s">
        <v>67</v>
      </c>
      <c r="AJ174" s="8" t="s">
        <v>1134</v>
      </c>
      <c r="AK174" s="8" t="s">
        <v>6056</v>
      </c>
      <c r="AL174" s="8" t="s">
        <v>6057</v>
      </c>
      <c r="AM174" s="8" t="s">
        <v>6058</v>
      </c>
      <c r="AN174" s="8" t="s">
        <v>4142</v>
      </c>
      <c r="AO174" s="8" t="s">
        <v>6059</v>
      </c>
      <c r="AP174" s="8" t="s">
        <v>428</v>
      </c>
      <c r="AQ174" s="8" t="s">
        <v>157</v>
      </c>
      <c r="AR174" s="8" t="s">
        <v>6060</v>
      </c>
      <c r="AS174" s="8" t="s">
        <v>6060</v>
      </c>
      <c r="AT174" s="8" t="s">
        <v>131</v>
      </c>
      <c r="AU174" s="8" t="s">
        <v>6061</v>
      </c>
      <c r="AV174" s="8" t="s">
        <v>133</v>
      </c>
      <c r="AW174" s="11">
        <v>104641.98</v>
      </c>
      <c r="AX174" s="9" t="s">
        <v>6062</v>
      </c>
    </row>
    <row r="175" spans="1:50" customFormat="1" ht="36" hidden="1" x14ac:dyDescent="0.25">
      <c r="A175" s="8" t="s">
        <v>104</v>
      </c>
      <c r="B175" s="8" t="s">
        <v>105</v>
      </c>
      <c r="C175" s="8" t="s">
        <v>106</v>
      </c>
      <c r="D175" s="8" t="s">
        <v>6090</v>
      </c>
      <c r="E175" s="8" t="s">
        <v>6091</v>
      </c>
      <c r="F175" s="8" t="s">
        <v>6092</v>
      </c>
      <c r="G175" s="9" t="s">
        <v>6093</v>
      </c>
      <c r="H175" s="9" t="str">
        <f>VLOOKUP(G175,[1]Arkusz2!A:B,2,FALSE)</f>
        <v>WND-RPZP.01.01.01-32-326/10</v>
      </c>
      <c r="I175" s="9" t="s">
        <v>2739</v>
      </c>
      <c r="J175" s="9" t="s">
        <v>752</v>
      </c>
      <c r="K175" s="9" t="s">
        <v>606</v>
      </c>
      <c r="L175" s="9" t="s">
        <v>5105</v>
      </c>
      <c r="M175" s="9" t="s">
        <v>752</v>
      </c>
      <c r="N175" s="9" t="s">
        <v>606</v>
      </c>
      <c r="O175" s="8" t="s">
        <v>2585</v>
      </c>
      <c r="P175" s="9" t="s">
        <v>1929</v>
      </c>
      <c r="Q175" s="9" t="s">
        <v>4261</v>
      </c>
      <c r="R175" s="9" t="s">
        <v>4262</v>
      </c>
      <c r="S175" s="9" t="s">
        <v>6094</v>
      </c>
      <c r="T175" s="10">
        <v>197719.42</v>
      </c>
      <c r="U175" s="10">
        <v>157338.76999999999</v>
      </c>
      <c r="V175" s="10">
        <v>94403.26</v>
      </c>
      <c r="W175" s="10">
        <v>94403.26</v>
      </c>
      <c r="X175" s="10">
        <v>62935.51</v>
      </c>
      <c r="Y175" s="10">
        <v>60</v>
      </c>
      <c r="Z175" s="8" t="s">
        <v>6095</v>
      </c>
      <c r="AA175" s="8" t="s">
        <v>147</v>
      </c>
      <c r="AB175" s="11">
        <v>197719.42</v>
      </c>
      <c r="AC175" s="11">
        <v>94403.26</v>
      </c>
      <c r="AD175" s="11">
        <v>103316.16</v>
      </c>
      <c r="AE175" s="11">
        <v>0</v>
      </c>
      <c r="AF175" s="8" t="s">
        <v>229</v>
      </c>
      <c r="AG175" s="8" t="s">
        <v>120</v>
      </c>
      <c r="AH175" s="8" t="s">
        <v>66</v>
      </c>
      <c r="AI175" s="8" t="s">
        <v>67</v>
      </c>
      <c r="AJ175" s="8" t="s">
        <v>290</v>
      </c>
      <c r="AK175" s="8" t="s">
        <v>6096</v>
      </c>
      <c r="AL175" s="8" t="s">
        <v>6097</v>
      </c>
      <c r="AM175" s="8" t="s">
        <v>275</v>
      </c>
      <c r="AN175" s="8" t="s">
        <v>276</v>
      </c>
      <c r="AO175" s="8" t="s">
        <v>6098</v>
      </c>
      <c r="AP175" s="8" t="s">
        <v>315</v>
      </c>
      <c r="AQ175" s="8" t="s">
        <v>156</v>
      </c>
      <c r="AR175" s="8" t="s">
        <v>6099</v>
      </c>
      <c r="AS175" s="8" t="s">
        <v>1354</v>
      </c>
      <c r="AT175" s="8" t="s">
        <v>131</v>
      </c>
      <c r="AU175" s="8" t="s">
        <v>6100</v>
      </c>
      <c r="AV175" s="8" t="s">
        <v>133</v>
      </c>
      <c r="AW175" s="11">
        <v>197719.42</v>
      </c>
      <c r="AX175" s="9" t="s">
        <v>3102</v>
      </c>
    </row>
    <row r="176" spans="1:50" customFormat="1" ht="60" hidden="1" x14ac:dyDescent="0.25">
      <c r="A176" s="8" t="s">
        <v>104</v>
      </c>
      <c r="B176" s="8" t="s">
        <v>105</v>
      </c>
      <c r="C176" s="8" t="s">
        <v>106</v>
      </c>
      <c r="D176" s="8" t="s">
        <v>6101</v>
      </c>
      <c r="E176" s="8" t="s">
        <v>6102</v>
      </c>
      <c r="F176" s="8" t="s">
        <v>6103</v>
      </c>
      <c r="G176" s="9" t="s">
        <v>6104</v>
      </c>
      <c r="H176" s="9" t="str">
        <f>VLOOKUP(G176,[1]Arkusz2!A:B,2,FALSE)</f>
        <v>WND-RPZP.01.01.01-32-038/09</v>
      </c>
      <c r="I176" s="9" t="s">
        <v>1824</v>
      </c>
      <c r="J176" s="9" t="s">
        <v>605</v>
      </c>
      <c r="K176" s="9" t="s">
        <v>606</v>
      </c>
      <c r="L176" s="9" t="s">
        <v>1114</v>
      </c>
      <c r="M176" s="9" t="s">
        <v>605</v>
      </c>
      <c r="N176" s="9" t="s">
        <v>606</v>
      </c>
      <c r="O176" s="8" t="s">
        <v>1974</v>
      </c>
      <c r="P176" s="9" t="s">
        <v>3790</v>
      </c>
      <c r="Q176" s="9" t="s">
        <v>4261</v>
      </c>
      <c r="R176" s="9" t="s">
        <v>4262</v>
      </c>
      <c r="S176" s="9" t="s">
        <v>3452</v>
      </c>
      <c r="T176" s="10">
        <v>113648.75</v>
      </c>
      <c r="U176" s="10">
        <v>93028.59</v>
      </c>
      <c r="V176" s="10">
        <v>55817.15</v>
      </c>
      <c r="W176" s="10">
        <v>47444.57</v>
      </c>
      <c r="X176" s="10">
        <v>37211.440000000002</v>
      </c>
      <c r="Y176" s="10">
        <v>60</v>
      </c>
      <c r="Z176" s="8" t="s">
        <v>6105</v>
      </c>
      <c r="AA176" s="8" t="s">
        <v>147</v>
      </c>
      <c r="AB176" s="11">
        <v>113648.75</v>
      </c>
      <c r="AC176" s="11">
        <v>55817.15</v>
      </c>
      <c r="AD176" s="11">
        <v>57831.6</v>
      </c>
      <c r="AE176" s="11">
        <v>0</v>
      </c>
      <c r="AF176" s="8" t="s">
        <v>64</v>
      </c>
      <c r="AG176" s="8" t="s">
        <v>120</v>
      </c>
      <c r="AH176" s="8" t="s">
        <v>66</v>
      </c>
      <c r="AI176" s="8" t="s">
        <v>67</v>
      </c>
      <c r="AJ176" s="8" t="s">
        <v>190</v>
      </c>
      <c r="AK176" s="8" t="s">
        <v>6106</v>
      </c>
      <c r="AL176" s="8" t="s">
        <v>6107</v>
      </c>
      <c r="AM176" s="8" t="s">
        <v>6108</v>
      </c>
      <c r="AN176" s="8" t="s">
        <v>72</v>
      </c>
      <c r="AO176" s="8" t="s">
        <v>6109</v>
      </c>
      <c r="AP176" s="8" t="s">
        <v>6110</v>
      </c>
      <c r="AQ176" s="8"/>
      <c r="AR176" s="8" t="s">
        <v>6111</v>
      </c>
      <c r="AS176" s="8" t="s">
        <v>6111</v>
      </c>
      <c r="AT176" s="8" t="s">
        <v>217</v>
      </c>
      <c r="AU176" s="8" t="s">
        <v>6112</v>
      </c>
      <c r="AV176" s="8" t="s">
        <v>133</v>
      </c>
      <c r="AW176" s="11">
        <v>113648.75</v>
      </c>
      <c r="AX176" s="9" t="s">
        <v>5169</v>
      </c>
    </row>
    <row r="177" spans="1:50" customFormat="1" ht="48" hidden="1" x14ac:dyDescent="0.25">
      <c r="A177" s="8" t="s">
        <v>104</v>
      </c>
      <c r="B177" s="8" t="s">
        <v>105</v>
      </c>
      <c r="C177" s="8" t="s">
        <v>106</v>
      </c>
      <c r="D177" s="8" t="s">
        <v>6113</v>
      </c>
      <c r="E177" s="8" t="s">
        <v>6114</v>
      </c>
      <c r="F177" s="8" t="s">
        <v>6115</v>
      </c>
      <c r="G177" s="9" t="s">
        <v>6116</v>
      </c>
      <c r="H177" s="9" t="str">
        <f>VLOOKUP(G177,[1]Arkusz2!A:B,2,FALSE)</f>
        <v>WND-RPZP.01.01.01-32-211/09</v>
      </c>
      <c r="I177" s="9" t="s">
        <v>1635</v>
      </c>
      <c r="J177" s="9" t="s">
        <v>605</v>
      </c>
      <c r="K177" s="9" t="s">
        <v>606</v>
      </c>
      <c r="L177" s="9" t="s">
        <v>751</v>
      </c>
      <c r="M177" s="9" t="s">
        <v>752</v>
      </c>
      <c r="N177" s="9" t="s">
        <v>606</v>
      </c>
      <c r="O177" s="8" t="s">
        <v>1201</v>
      </c>
      <c r="P177" s="9" t="s">
        <v>3790</v>
      </c>
      <c r="Q177" s="9" t="s">
        <v>4261</v>
      </c>
      <c r="R177" s="9" t="s">
        <v>4262</v>
      </c>
      <c r="S177" s="9" t="s">
        <v>3476</v>
      </c>
      <c r="T177" s="10">
        <v>898499.02</v>
      </c>
      <c r="U177" s="10">
        <v>736041.42</v>
      </c>
      <c r="V177" s="10">
        <v>441624.84</v>
      </c>
      <c r="W177" s="10">
        <v>375381.1</v>
      </c>
      <c r="X177" s="10">
        <v>294416.58</v>
      </c>
      <c r="Y177" s="10">
        <v>60</v>
      </c>
      <c r="Z177" s="8" t="s">
        <v>6117</v>
      </c>
      <c r="AA177" s="8" t="s">
        <v>119</v>
      </c>
      <c r="AB177" s="11">
        <v>898499.02</v>
      </c>
      <c r="AC177" s="11">
        <v>441624.84</v>
      </c>
      <c r="AD177" s="11">
        <v>456874.18</v>
      </c>
      <c r="AE177" s="11">
        <v>0</v>
      </c>
      <c r="AF177" s="8" t="s">
        <v>64</v>
      </c>
      <c r="AG177" s="8" t="s">
        <v>120</v>
      </c>
      <c r="AH177" s="8" t="s">
        <v>66</v>
      </c>
      <c r="AI177" s="8" t="s">
        <v>67</v>
      </c>
      <c r="AJ177" s="8" t="s">
        <v>290</v>
      </c>
      <c r="AK177" s="8" t="s">
        <v>6118</v>
      </c>
      <c r="AL177" s="8" t="s">
        <v>6119</v>
      </c>
      <c r="AM177" s="8" t="s">
        <v>6120</v>
      </c>
      <c r="AN177" s="8" t="s">
        <v>72</v>
      </c>
      <c r="AO177" s="8" t="s">
        <v>6121</v>
      </c>
      <c r="AP177" s="8" t="s">
        <v>5380</v>
      </c>
      <c r="AQ177" s="8" t="s">
        <v>157</v>
      </c>
      <c r="AR177" s="8" t="s">
        <v>6122</v>
      </c>
      <c r="AS177" s="8" t="s">
        <v>6123</v>
      </c>
      <c r="AT177" s="8" t="s">
        <v>217</v>
      </c>
      <c r="AU177" s="8" t="s">
        <v>6124</v>
      </c>
      <c r="AV177" s="8" t="s">
        <v>133</v>
      </c>
      <c r="AW177" s="11">
        <v>898499.02</v>
      </c>
      <c r="AX177" s="9" t="s">
        <v>5772</v>
      </c>
    </row>
    <row r="178" spans="1:50" customFormat="1" ht="48" hidden="1" x14ac:dyDescent="0.25">
      <c r="A178" s="8" t="s">
        <v>104</v>
      </c>
      <c r="B178" s="8" t="s">
        <v>105</v>
      </c>
      <c r="C178" s="8" t="s">
        <v>106</v>
      </c>
      <c r="D178" s="8" t="s">
        <v>6194</v>
      </c>
      <c r="E178" s="8" t="s">
        <v>6195</v>
      </c>
      <c r="F178" s="8" t="s">
        <v>6196</v>
      </c>
      <c r="G178" s="9" t="s">
        <v>6197</v>
      </c>
      <c r="H178" s="9" t="str">
        <f>VLOOKUP(G178,[1]Arkusz2!A:B,2,FALSE)</f>
        <v>WND-RPZP.01.01.01-32-264/09</v>
      </c>
      <c r="I178" s="9" t="s">
        <v>1635</v>
      </c>
      <c r="J178" s="9" t="s">
        <v>605</v>
      </c>
      <c r="K178" s="9" t="s">
        <v>606</v>
      </c>
      <c r="L178" s="9" t="s">
        <v>751</v>
      </c>
      <c r="M178" s="9" t="s">
        <v>752</v>
      </c>
      <c r="N178" s="9" t="s">
        <v>606</v>
      </c>
      <c r="O178" s="8" t="s">
        <v>2061</v>
      </c>
      <c r="P178" s="9" t="s">
        <v>1686</v>
      </c>
      <c r="Q178" s="9" t="s">
        <v>4261</v>
      </c>
      <c r="R178" s="9" t="s">
        <v>4262</v>
      </c>
      <c r="S178" s="9" t="s">
        <v>6198</v>
      </c>
      <c r="T178" s="10">
        <v>751822.63</v>
      </c>
      <c r="U178" s="10">
        <v>751216.49</v>
      </c>
      <c r="V178" s="10">
        <v>450729.89</v>
      </c>
      <c r="W178" s="10">
        <v>383120.4</v>
      </c>
      <c r="X178" s="10">
        <v>300486.59999999998</v>
      </c>
      <c r="Y178" s="10">
        <v>60</v>
      </c>
      <c r="Z178" s="8" t="s">
        <v>6199</v>
      </c>
      <c r="AA178" s="8" t="s">
        <v>119</v>
      </c>
      <c r="AB178" s="11">
        <v>751822.63</v>
      </c>
      <c r="AC178" s="11">
        <v>450729.89</v>
      </c>
      <c r="AD178" s="11">
        <v>301092.74</v>
      </c>
      <c r="AE178" s="11">
        <v>0</v>
      </c>
      <c r="AF178" s="8" t="s">
        <v>64</v>
      </c>
      <c r="AG178" s="8" t="s">
        <v>120</v>
      </c>
      <c r="AH178" s="8" t="s">
        <v>66</v>
      </c>
      <c r="AI178" s="8" t="s">
        <v>67</v>
      </c>
      <c r="AJ178" s="8" t="s">
        <v>121</v>
      </c>
      <c r="AK178" s="8" t="s">
        <v>6200</v>
      </c>
      <c r="AL178" s="8" t="s">
        <v>6201</v>
      </c>
      <c r="AM178" s="8" t="s">
        <v>6202</v>
      </c>
      <c r="AN178" s="8" t="s">
        <v>72</v>
      </c>
      <c r="AO178" s="8" t="s">
        <v>3143</v>
      </c>
      <c r="AP178" s="8" t="s">
        <v>2467</v>
      </c>
      <c r="AQ178" s="8" t="s">
        <v>842</v>
      </c>
      <c r="AR178" s="8" t="s">
        <v>6203</v>
      </c>
      <c r="AS178" s="8" t="s">
        <v>1262</v>
      </c>
      <c r="AT178" s="8" t="s">
        <v>131</v>
      </c>
      <c r="AU178" s="8" t="s">
        <v>6204</v>
      </c>
      <c r="AV178" s="8" t="s">
        <v>133</v>
      </c>
      <c r="AW178" s="11">
        <v>751822.63</v>
      </c>
      <c r="AX178" s="9" t="s">
        <v>4496</v>
      </c>
    </row>
    <row r="179" spans="1:50" customFormat="1" ht="36" hidden="1" x14ac:dyDescent="0.25">
      <c r="A179" s="8" t="s">
        <v>104</v>
      </c>
      <c r="B179" s="8" t="s">
        <v>105</v>
      </c>
      <c r="C179" s="8" t="s">
        <v>106</v>
      </c>
      <c r="D179" s="8" t="s">
        <v>6205</v>
      </c>
      <c r="E179" s="8" t="s">
        <v>6206</v>
      </c>
      <c r="F179" s="8" t="s">
        <v>6207</v>
      </c>
      <c r="G179" s="9" t="s">
        <v>6208</v>
      </c>
      <c r="H179" s="9" t="str">
        <f>VLOOKUP(G179,[1]Arkusz2!A:B,2,FALSE)</f>
        <v>WND-RPZP.01.01.01-32-054/10</v>
      </c>
      <c r="I179" s="9" t="s">
        <v>4032</v>
      </c>
      <c r="J179" s="9" t="s">
        <v>752</v>
      </c>
      <c r="K179" s="9" t="s">
        <v>606</v>
      </c>
      <c r="L179" s="9" t="s">
        <v>4032</v>
      </c>
      <c r="M179" s="9" t="s">
        <v>752</v>
      </c>
      <c r="N179" s="9" t="s">
        <v>606</v>
      </c>
      <c r="O179" s="8" t="s">
        <v>4207</v>
      </c>
      <c r="P179" s="9" t="s">
        <v>3400</v>
      </c>
      <c r="Q179" s="9" t="s">
        <v>4261</v>
      </c>
      <c r="R179" s="9" t="s">
        <v>4262</v>
      </c>
      <c r="S179" s="9" t="s">
        <v>3069</v>
      </c>
      <c r="T179" s="10">
        <v>46659.28</v>
      </c>
      <c r="U179" s="10">
        <v>46581.39</v>
      </c>
      <c r="V179" s="10">
        <v>27948.83</v>
      </c>
      <c r="W179" s="10">
        <v>27948.83</v>
      </c>
      <c r="X179" s="10">
        <v>18632.560000000001</v>
      </c>
      <c r="Y179" s="10">
        <v>60</v>
      </c>
      <c r="Z179" s="8" t="s">
        <v>6209</v>
      </c>
      <c r="AA179" s="8" t="s">
        <v>147</v>
      </c>
      <c r="AB179" s="11">
        <v>46659.28</v>
      </c>
      <c r="AC179" s="11">
        <v>27948.83</v>
      </c>
      <c r="AD179" s="11">
        <v>18710.45</v>
      </c>
      <c r="AE179" s="11">
        <v>0</v>
      </c>
      <c r="AF179" s="8" t="s">
        <v>64</v>
      </c>
      <c r="AG179" s="8" t="s">
        <v>120</v>
      </c>
      <c r="AH179" s="8" t="s">
        <v>66</v>
      </c>
      <c r="AI179" s="8" t="s">
        <v>67</v>
      </c>
      <c r="AJ179" s="8" t="s">
        <v>290</v>
      </c>
      <c r="AK179" s="8" t="s">
        <v>6210</v>
      </c>
      <c r="AL179" s="8" t="s">
        <v>6211</v>
      </c>
      <c r="AM179" s="8" t="s">
        <v>275</v>
      </c>
      <c r="AN179" s="8" t="s">
        <v>276</v>
      </c>
      <c r="AO179" s="8" t="s">
        <v>6212</v>
      </c>
      <c r="AP179" s="8" t="s">
        <v>952</v>
      </c>
      <c r="AQ179" s="8" t="s">
        <v>157</v>
      </c>
      <c r="AR179" s="8" t="s">
        <v>6213</v>
      </c>
      <c r="AS179" s="8" t="s">
        <v>1354</v>
      </c>
      <c r="AT179" s="8" t="s">
        <v>131</v>
      </c>
      <c r="AU179" s="8" t="s">
        <v>6214</v>
      </c>
      <c r="AV179" s="8" t="s">
        <v>133</v>
      </c>
      <c r="AW179" s="11">
        <v>46659.28</v>
      </c>
      <c r="AX179" s="9" t="s">
        <v>928</v>
      </c>
    </row>
    <row r="180" spans="1:50" customFormat="1" ht="60" hidden="1" x14ac:dyDescent="0.25">
      <c r="A180" s="8" t="s">
        <v>104</v>
      </c>
      <c r="B180" s="8" t="s">
        <v>105</v>
      </c>
      <c r="C180" s="8" t="s">
        <v>106</v>
      </c>
      <c r="D180" s="8" t="s">
        <v>6215</v>
      </c>
      <c r="E180" s="8" t="s">
        <v>6216</v>
      </c>
      <c r="F180" s="8" t="s">
        <v>6217</v>
      </c>
      <c r="G180" s="9" t="s">
        <v>6218</v>
      </c>
      <c r="H180" s="9" t="str">
        <f>VLOOKUP(G180,[1]Arkusz2!A:B,2,FALSE)</f>
        <v>WND-RPZP.01.01.01-32-184/10</v>
      </c>
      <c r="I180" s="9" t="s">
        <v>875</v>
      </c>
      <c r="J180" s="9" t="s">
        <v>752</v>
      </c>
      <c r="K180" s="9" t="s">
        <v>606</v>
      </c>
      <c r="L180" s="9" t="s">
        <v>1110</v>
      </c>
      <c r="M180" s="9" t="s">
        <v>752</v>
      </c>
      <c r="N180" s="9" t="s">
        <v>606</v>
      </c>
      <c r="O180" s="8" t="s">
        <v>6219</v>
      </c>
      <c r="P180" s="9" t="s">
        <v>4286</v>
      </c>
      <c r="Q180" s="9" t="s">
        <v>4261</v>
      </c>
      <c r="R180" s="9" t="s">
        <v>4262</v>
      </c>
      <c r="S180" s="9" t="s">
        <v>3644</v>
      </c>
      <c r="T180" s="10">
        <v>194200</v>
      </c>
      <c r="U180" s="10">
        <v>179814.81</v>
      </c>
      <c r="V180" s="10">
        <v>107888.88</v>
      </c>
      <c r="W180" s="10">
        <v>107888.88</v>
      </c>
      <c r="X180" s="10">
        <v>71925.929999999993</v>
      </c>
      <c r="Y180" s="10">
        <v>60</v>
      </c>
      <c r="Z180" s="8" t="s">
        <v>6220</v>
      </c>
      <c r="AA180" s="8" t="s">
        <v>147</v>
      </c>
      <c r="AB180" s="11">
        <v>194200</v>
      </c>
      <c r="AC180" s="11">
        <v>107888.88</v>
      </c>
      <c r="AD180" s="11">
        <v>86311.12</v>
      </c>
      <c r="AE180" s="11">
        <v>0</v>
      </c>
      <c r="AF180" s="8" t="s">
        <v>64</v>
      </c>
      <c r="AG180" s="8" t="s">
        <v>120</v>
      </c>
      <c r="AH180" s="8" t="s">
        <v>66</v>
      </c>
      <c r="AI180" s="8" t="s">
        <v>67</v>
      </c>
      <c r="AJ180" s="8" t="s">
        <v>121</v>
      </c>
      <c r="AK180" s="8" t="s">
        <v>6221</v>
      </c>
      <c r="AL180" s="8" t="s">
        <v>6222</v>
      </c>
      <c r="AM180" s="8" t="s">
        <v>6223</v>
      </c>
      <c r="AN180" s="8" t="s">
        <v>72</v>
      </c>
      <c r="AO180" s="8" t="s">
        <v>3780</v>
      </c>
      <c r="AP180" s="8" t="s">
        <v>842</v>
      </c>
      <c r="AQ180" s="8" t="s">
        <v>128</v>
      </c>
      <c r="AR180" s="8" t="s">
        <v>6224</v>
      </c>
      <c r="AS180" s="8" t="s">
        <v>157</v>
      </c>
      <c r="AT180" s="8" t="s">
        <v>131</v>
      </c>
      <c r="AU180" s="8" t="s">
        <v>6225</v>
      </c>
      <c r="AV180" s="8" t="s">
        <v>133</v>
      </c>
      <c r="AW180" s="11">
        <v>194200</v>
      </c>
      <c r="AX180" s="9" t="s">
        <v>2121</v>
      </c>
    </row>
    <row r="181" spans="1:50" customFormat="1" ht="48" hidden="1" x14ac:dyDescent="0.25">
      <c r="A181" s="8" t="s">
        <v>104</v>
      </c>
      <c r="B181" s="8" t="s">
        <v>105</v>
      </c>
      <c r="C181" s="8" t="s">
        <v>106</v>
      </c>
      <c r="D181" s="8" t="s">
        <v>6226</v>
      </c>
      <c r="E181" s="8" t="s">
        <v>6227</v>
      </c>
      <c r="F181" s="8" t="s">
        <v>6228</v>
      </c>
      <c r="G181" s="9" t="s">
        <v>6229</v>
      </c>
      <c r="H181" s="9" t="str">
        <f>VLOOKUP(G181,[1]Arkusz2!A:B,2,FALSE)</f>
        <v>WND-RPZP.01.01.01-32-156/09</v>
      </c>
      <c r="I181" s="9" t="s">
        <v>1635</v>
      </c>
      <c r="J181" s="9" t="s">
        <v>605</v>
      </c>
      <c r="K181" s="9" t="s">
        <v>606</v>
      </c>
      <c r="L181" s="9" t="s">
        <v>1124</v>
      </c>
      <c r="M181" s="9" t="s">
        <v>752</v>
      </c>
      <c r="N181" s="9" t="s">
        <v>606</v>
      </c>
      <c r="O181" s="8" t="s">
        <v>610</v>
      </c>
      <c r="P181" s="9" t="s">
        <v>4327</v>
      </c>
      <c r="Q181" s="9" t="s">
        <v>4261</v>
      </c>
      <c r="R181" s="9" t="s">
        <v>4262</v>
      </c>
      <c r="S181" s="9" t="s">
        <v>4476</v>
      </c>
      <c r="T181" s="10">
        <v>1542296.12</v>
      </c>
      <c r="U181" s="10">
        <v>1189600</v>
      </c>
      <c r="V181" s="10">
        <v>713760</v>
      </c>
      <c r="W181" s="10">
        <v>606695.98</v>
      </c>
      <c r="X181" s="10">
        <v>475840</v>
      </c>
      <c r="Y181" s="10">
        <v>60</v>
      </c>
      <c r="Z181" s="8" t="s">
        <v>6230</v>
      </c>
      <c r="AA181" s="8" t="s">
        <v>119</v>
      </c>
      <c r="AB181" s="11">
        <v>1542296.12</v>
      </c>
      <c r="AC181" s="11">
        <v>713760</v>
      </c>
      <c r="AD181" s="11">
        <v>828536.12</v>
      </c>
      <c r="AE181" s="11">
        <v>0</v>
      </c>
      <c r="AF181" s="8" t="s">
        <v>64</v>
      </c>
      <c r="AG181" s="8" t="s">
        <v>120</v>
      </c>
      <c r="AH181" s="8" t="s">
        <v>66</v>
      </c>
      <c r="AI181" s="8" t="s">
        <v>67</v>
      </c>
      <c r="AJ181" s="8" t="s">
        <v>190</v>
      </c>
      <c r="AK181" s="8" t="s">
        <v>6231</v>
      </c>
      <c r="AL181" s="8" t="s">
        <v>6232</v>
      </c>
      <c r="AM181" s="8" t="s">
        <v>6233</v>
      </c>
      <c r="AN181" s="8" t="s">
        <v>72</v>
      </c>
      <c r="AO181" s="8" t="s">
        <v>6234</v>
      </c>
      <c r="AP181" s="8" t="s">
        <v>3869</v>
      </c>
      <c r="AQ181" s="8" t="s">
        <v>157</v>
      </c>
      <c r="AR181" s="8" t="s">
        <v>6235</v>
      </c>
      <c r="AS181" s="8" t="s">
        <v>6236</v>
      </c>
      <c r="AT181" s="8" t="s">
        <v>217</v>
      </c>
      <c r="AU181" s="8" t="s">
        <v>6237</v>
      </c>
      <c r="AV181" s="8" t="s">
        <v>133</v>
      </c>
      <c r="AW181" s="11">
        <v>1542296.12</v>
      </c>
      <c r="AX181" s="9" t="s">
        <v>5475</v>
      </c>
    </row>
    <row r="182" spans="1:50" customFormat="1" ht="36" hidden="1" x14ac:dyDescent="0.25">
      <c r="A182" s="8" t="s">
        <v>104</v>
      </c>
      <c r="B182" s="8" t="s">
        <v>105</v>
      </c>
      <c r="C182" s="8" t="s">
        <v>106</v>
      </c>
      <c r="D182" s="8" t="s">
        <v>6238</v>
      </c>
      <c r="E182" s="8" t="s">
        <v>6239</v>
      </c>
      <c r="F182" s="8" t="s">
        <v>6240</v>
      </c>
      <c r="G182" s="9" t="s">
        <v>6241</v>
      </c>
      <c r="H182" s="9" t="str">
        <f>VLOOKUP(G182,[1]Arkusz2!A:B,2,FALSE)</f>
        <v>WND-RPZP.01.01.01-32-407/10</v>
      </c>
      <c r="I182" s="9" t="s">
        <v>3015</v>
      </c>
      <c r="J182" s="9" t="s">
        <v>4261</v>
      </c>
      <c r="K182" s="9" t="s">
        <v>4262</v>
      </c>
      <c r="L182" s="9" t="s">
        <v>1929</v>
      </c>
      <c r="M182" s="9" t="s">
        <v>4261</v>
      </c>
      <c r="N182" s="9" t="s">
        <v>4262</v>
      </c>
      <c r="O182" s="8" t="s">
        <v>6242</v>
      </c>
      <c r="P182" s="9" t="s">
        <v>4327</v>
      </c>
      <c r="Q182" s="9" t="s">
        <v>4261</v>
      </c>
      <c r="R182" s="9" t="s">
        <v>4262</v>
      </c>
      <c r="S182" s="9" t="s">
        <v>928</v>
      </c>
      <c r="T182" s="10">
        <v>169685.88</v>
      </c>
      <c r="U182" s="10">
        <v>137956</v>
      </c>
      <c r="V182" s="10">
        <v>82773.600000000006</v>
      </c>
      <c r="W182" s="10">
        <v>82773.600000000006</v>
      </c>
      <c r="X182" s="10">
        <v>55182.400000000001</v>
      </c>
      <c r="Y182" s="10">
        <v>60</v>
      </c>
      <c r="Z182" s="8" t="s">
        <v>6243</v>
      </c>
      <c r="AA182" s="8" t="s">
        <v>147</v>
      </c>
      <c r="AB182" s="11">
        <v>169685.88</v>
      </c>
      <c r="AC182" s="11">
        <v>82773.600000000006</v>
      </c>
      <c r="AD182" s="11">
        <v>86912.28</v>
      </c>
      <c r="AE182" s="11">
        <v>0</v>
      </c>
      <c r="AF182" s="8" t="s">
        <v>64</v>
      </c>
      <c r="AG182" s="8" t="s">
        <v>120</v>
      </c>
      <c r="AH182" s="8" t="s">
        <v>66</v>
      </c>
      <c r="AI182" s="8" t="s">
        <v>67</v>
      </c>
      <c r="AJ182" s="8" t="s">
        <v>290</v>
      </c>
      <c r="AK182" s="8" t="s">
        <v>6244</v>
      </c>
      <c r="AL182" s="8" t="s">
        <v>6245</v>
      </c>
      <c r="AM182" s="8" t="s">
        <v>6246</v>
      </c>
      <c r="AN182" s="8" t="s">
        <v>72</v>
      </c>
      <c r="AO182" s="8" t="s">
        <v>3143</v>
      </c>
      <c r="AP182" s="8" t="s">
        <v>842</v>
      </c>
      <c r="AQ182" s="8" t="s">
        <v>883</v>
      </c>
      <c r="AR182" s="8" t="s">
        <v>6247</v>
      </c>
      <c r="AS182" s="8" t="s">
        <v>6248</v>
      </c>
      <c r="AT182" s="8" t="s">
        <v>131</v>
      </c>
      <c r="AU182" s="8" t="s">
        <v>6249</v>
      </c>
      <c r="AV182" s="8" t="s">
        <v>133</v>
      </c>
      <c r="AW182" s="11">
        <v>169685.88</v>
      </c>
      <c r="AX182" s="9" t="s">
        <v>206</v>
      </c>
    </row>
    <row r="183" spans="1:50" customFormat="1" ht="48" hidden="1" x14ac:dyDescent="0.25">
      <c r="A183" s="8" t="s">
        <v>104</v>
      </c>
      <c r="B183" s="8" t="s">
        <v>105</v>
      </c>
      <c r="C183" s="8" t="s">
        <v>106</v>
      </c>
      <c r="D183" s="8" t="s">
        <v>6270</v>
      </c>
      <c r="E183" s="8" t="s">
        <v>6271</v>
      </c>
      <c r="F183" s="8" t="s">
        <v>6272</v>
      </c>
      <c r="G183" s="9" t="s">
        <v>6273</v>
      </c>
      <c r="H183" s="9" t="str">
        <f>VLOOKUP(G183,[1]Arkusz2!A:B,2,FALSE)</f>
        <v>WND-RPZP.01.01.01-32-203/09</v>
      </c>
      <c r="I183" s="9" t="s">
        <v>621</v>
      </c>
      <c r="J183" s="9" t="s">
        <v>752</v>
      </c>
      <c r="K183" s="9" t="s">
        <v>606</v>
      </c>
      <c r="L183" s="9" t="s">
        <v>1783</v>
      </c>
      <c r="M183" s="9" t="s">
        <v>752</v>
      </c>
      <c r="N183" s="9" t="s">
        <v>606</v>
      </c>
      <c r="O183" s="8" t="s">
        <v>1900</v>
      </c>
      <c r="P183" s="9" t="s">
        <v>5388</v>
      </c>
      <c r="Q183" s="9" t="s">
        <v>4261</v>
      </c>
      <c r="R183" s="9" t="s">
        <v>4262</v>
      </c>
      <c r="S183" s="9" t="s">
        <v>2121</v>
      </c>
      <c r="T183" s="10">
        <v>204615.36</v>
      </c>
      <c r="U183" s="10">
        <v>200000</v>
      </c>
      <c r="V183" s="10">
        <v>120000</v>
      </c>
      <c r="W183" s="10">
        <v>101999.99</v>
      </c>
      <c r="X183" s="10">
        <v>80000</v>
      </c>
      <c r="Y183" s="10">
        <v>60</v>
      </c>
      <c r="Z183" s="8" t="s">
        <v>6274</v>
      </c>
      <c r="AA183" s="8" t="s">
        <v>147</v>
      </c>
      <c r="AB183" s="11">
        <v>204615.36</v>
      </c>
      <c r="AC183" s="11">
        <v>120000</v>
      </c>
      <c r="AD183" s="11">
        <v>84615.360000000001</v>
      </c>
      <c r="AE183" s="11">
        <v>0</v>
      </c>
      <c r="AF183" s="8" t="s">
        <v>64</v>
      </c>
      <c r="AG183" s="8" t="s">
        <v>120</v>
      </c>
      <c r="AH183" s="8" t="s">
        <v>66</v>
      </c>
      <c r="AI183" s="8" t="s">
        <v>67</v>
      </c>
      <c r="AJ183" s="8" t="s">
        <v>1319</v>
      </c>
      <c r="AK183" s="8" t="s">
        <v>6275</v>
      </c>
      <c r="AL183" s="8" t="s">
        <v>6276</v>
      </c>
      <c r="AM183" s="8" t="s">
        <v>2190</v>
      </c>
      <c r="AN183" s="8" t="s">
        <v>2191</v>
      </c>
      <c r="AO183" s="8" t="s">
        <v>6121</v>
      </c>
      <c r="AP183" s="8" t="s">
        <v>827</v>
      </c>
      <c r="AQ183" s="8" t="s">
        <v>842</v>
      </c>
      <c r="AR183" s="8" t="s">
        <v>6277</v>
      </c>
      <c r="AS183" s="8" t="s">
        <v>6278</v>
      </c>
      <c r="AT183" s="8" t="s">
        <v>131</v>
      </c>
      <c r="AU183" s="8" t="s">
        <v>6279</v>
      </c>
      <c r="AV183" s="8" t="s">
        <v>133</v>
      </c>
      <c r="AW183" s="11">
        <v>204615.36</v>
      </c>
      <c r="AX183" s="9" t="s">
        <v>2121</v>
      </c>
    </row>
    <row r="184" spans="1:50" customFormat="1" ht="36" hidden="1" x14ac:dyDescent="0.25">
      <c r="A184" s="8" t="s">
        <v>104</v>
      </c>
      <c r="B184" s="8" t="s">
        <v>105</v>
      </c>
      <c r="C184" s="8" t="s">
        <v>106</v>
      </c>
      <c r="D184" s="8" t="s">
        <v>6293</v>
      </c>
      <c r="E184" s="8" t="s">
        <v>6294</v>
      </c>
      <c r="F184" s="8" t="s">
        <v>6295</v>
      </c>
      <c r="G184" s="9" t="s">
        <v>6296</v>
      </c>
      <c r="H184" s="9" t="str">
        <f>VLOOKUP(G184,[1]Arkusz2!A:B,2,FALSE)</f>
        <v>WND-RPZP.01.01.01-32-304/10</v>
      </c>
      <c r="I184" s="9" t="s">
        <v>1110</v>
      </c>
      <c r="J184" s="9" t="s">
        <v>752</v>
      </c>
      <c r="K184" s="9" t="s">
        <v>606</v>
      </c>
      <c r="L184" s="9" t="s">
        <v>5369</v>
      </c>
      <c r="M184" s="9" t="s">
        <v>752</v>
      </c>
      <c r="N184" s="9" t="s">
        <v>606</v>
      </c>
      <c r="O184" s="8" t="s">
        <v>1900</v>
      </c>
      <c r="P184" s="9" t="s">
        <v>6297</v>
      </c>
      <c r="Q184" s="9" t="s">
        <v>4261</v>
      </c>
      <c r="R184" s="9" t="s">
        <v>4262</v>
      </c>
      <c r="S184" s="9" t="s">
        <v>3784</v>
      </c>
      <c r="T184" s="10">
        <v>187265.14</v>
      </c>
      <c r="U184" s="10">
        <v>153170.28</v>
      </c>
      <c r="V184" s="10">
        <v>91749</v>
      </c>
      <c r="W184" s="10">
        <v>91749</v>
      </c>
      <c r="X184" s="10">
        <v>61421.279999999999</v>
      </c>
      <c r="Y184" s="10">
        <v>59.9</v>
      </c>
      <c r="Z184" s="8" t="s">
        <v>6298</v>
      </c>
      <c r="AA184" s="8" t="s">
        <v>147</v>
      </c>
      <c r="AB184" s="11">
        <v>187265.14</v>
      </c>
      <c r="AC184" s="11">
        <v>91749</v>
      </c>
      <c r="AD184" s="11">
        <v>95516.14</v>
      </c>
      <c r="AE184" s="11">
        <v>0</v>
      </c>
      <c r="AF184" s="8" t="s">
        <v>64</v>
      </c>
      <c r="AG184" s="8" t="s">
        <v>120</v>
      </c>
      <c r="AH184" s="8" t="s">
        <v>66</v>
      </c>
      <c r="AI184" s="8" t="s">
        <v>67</v>
      </c>
      <c r="AJ184" s="8" t="s">
        <v>1134</v>
      </c>
      <c r="AK184" s="8" t="s">
        <v>6299</v>
      </c>
      <c r="AL184" s="8" t="s">
        <v>6300</v>
      </c>
      <c r="AM184" s="8" t="s">
        <v>774</v>
      </c>
      <c r="AN184" s="8" t="s">
        <v>775</v>
      </c>
      <c r="AO184" s="8" t="s">
        <v>212</v>
      </c>
      <c r="AP184" s="8" t="s">
        <v>2207</v>
      </c>
      <c r="AQ184" s="8" t="s">
        <v>157</v>
      </c>
      <c r="AR184" s="8" t="s">
        <v>6301</v>
      </c>
      <c r="AS184" s="8" t="s">
        <v>6302</v>
      </c>
      <c r="AT184" s="8" t="s">
        <v>131</v>
      </c>
      <c r="AU184" s="8" t="s">
        <v>6303</v>
      </c>
      <c r="AV184" s="8" t="s">
        <v>133</v>
      </c>
      <c r="AW184" s="11">
        <v>187265.14</v>
      </c>
      <c r="AX184" s="9" t="s">
        <v>6304</v>
      </c>
    </row>
    <row r="185" spans="1:50" customFormat="1" ht="36" hidden="1" x14ac:dyDescent="0.25">
      <c r="A185" s="8" t="s">
        <v>104</v>
      </c>
      <c r="B185" s="8" t="s">
        <v>105</v>
      </c>
      <c r="C185" s="8" t="s">
        <v>106</v>
      </c>
      <c r="D185" s="8" t="s">
        <v>6311</v>
      </c>
      <c r="E185" s="8" t="s">
        <v>6312</v>
      </c>
      <c r="F185" s="8" t="s">
        <v>6313</v>
      </c>
      <c r="G185" s="9" t="s">
        <v>6314</v>
      </c>
      <c r="H185" s="9" t="str">
        <f>VLOOKUP(G185,[1]Arkusz2!A:B,2,FALSE)</f>
        <v>WND-RPZP.01.01.01-32-110/10</v>
      </c>
      <c r="I185" s="9" t="s">
        <v>2739</v>
      </c>
      <c r="J185" s="9" t="s">
        <v>752</v>
      </c>
      <c r="K185" s="9" t="s">
        <v>606</v>
      </c>
      <c r="L185" s="9" t="s">
        <v>1110</v>
      </c>
      <c r="M185" s="9" t="s">
        <v>752</v>
      </c>
      <c r="N185" s="9" t="s">
        <v>606</v>
      </c>
      <c r="O185" s="8" t="s">
        <v>2099</v>
      </c>
      <c r="P185" s="9" t="s">
        <v>1875</v>
      </c>
      <c r="Q185" s="9" t="s">
        <v>4261</v>
      </c>
      <c r="R185" s="9" t="s">
        <v>4262</v>
      </c>
      <c r="S185" s="9" t="s">
        <v>6315</v>
      </c>
      <c r="T185" s="10">
        <v>487000</v>
      </c>
      <c r="U185" s="10">
        <v>390000</v>
      </c>
      <c r="V185" s="10">
        <v>234000</v>
      </c>
      <c r="W185" s="10">
        <v>234000</v>
      </c>
      <c r="X185" s="10">
        <v>156000</v>
      </c>
      <c r="Y185" s="10">
        <v>60</v>
      </c>
      <c r="Z185" s="8" t="s">
        <v>6316</v>
      </c>
      <c r="AA185" s="8" t="s">
        <v>119</v>
      </c>
      <c r="AB185" s="11">
        <v>487000</v>
      </c>
      <c r="AC185" s="11">
        <v>234000</v>
      </c>
      <c r="AD185" s="11">
        <v>253000</v>
      </c>
      <c r="AE185" s="11">
        <v>0</v>
      </c>
      <c r="AF185" s="8" t="s">
        <v>64</v>
      </c>
      <c r="AG185" s="8" t="s">
        <v>120</v>
      </c>
      <c r="AH185" s="8" t="s">
        <v>66</v>
      </c>
      <c r="AI185" s="8" t="s">
        <v>67</v>
      </c>
      <c r="AJ185" s="8" t="s">
        <v>121</v>
      </c>
      <c r="AK185" s="8" t="s">
        <v>6317</v>
      </c>
      <c r="AL185" s="8" t="s">
        <v>6318</v>
      </c>
      <c r="AM185" s="8" t="s">
        <v>6319</v>
      </c>
      <c r="AN185" s="8" t="s">
        <v>72</v>
      </c>
      <c r="AO185" s="8" t="s">
        <v>6320</v>
      </c>
      <c r="AP185" s="8" t="s">
        <v>759</v>
      </c>
      <c r="AQ185" s="8" t="s">
        <v>157</v>
      </c>
      <c r="AR185" s="8" t="s">
        <v>6321</v>
      </c>
      <c r="AS185" s="8" t="s">
        <v>157</v>
      </c>
      <c r="AT185" s="8" t="s">
        <v>131</v>
      </c>
      <c r="AU185" s="8" t="s">
        <v>6322</v>
      </c>
      <c r="AV185" s="8" t="s">
        <v>133</v>
      </c>
      <c r="AW185" s="11">
        <v>487000</v>
      </c>
      <c r="AX185" s="9" t="s">
        <v>6323</v>
      </c>
    </row>
    <row r="186" spans="1:50" customFormat="1" ht="48" hidden="1" x14ac:dyDescent="0.25">
      <c r="A186" s="8" t="s">
        <v>104</v>
      </c>
      <c r="B186" s="8" t="s">
        <v>105</v>
      </c>
      <c r="C186" s="8" t="s">
        <v>106</v>
      </c>
      <c r="D186" s="8" t="s">
        <v>6337</v>
      </c>
      <c r="E186" s="8" t="s">
        <v>6338</v>
      </c>
      <c r="F186" s="8" t="s">
        <v>6339</v>
      </c>
      <c r="G186" s="9" t="s">
        <v>6340</v>
      </c>
      <c r="H186" s="9" t="str">
        <f>VLOOKUP(G186,[1]Arkusz2!A:B,2,FALSE)</f>
        <v>WND-RPZP.01.01.01-32-300/09</v>
      </c>
      <c r="I186" s="9" t="s">
        <v>1635</v>
      </c>
      <c r="J186" s="9" t="s">
        <v>605</v>
      </c>
      <c r="K186" s="9" t="s">
        <v>606</v>
      </c>
      <c r="L186" s="9" t="s">
        <v>751</v>
      </c>
      <c r="M186" s="9" t="s">
        <v>752</v>
      </c>
      <c r="N186" s="9" t="s">
        <v>606</v>
      </c>
      <c r="O186" s="8" t="s">
        <v>2201</v>
      </c>
      <c r="P186" s="9" t="s">
        <v>1901</v>
      </c>
      <c r="Q186" s="9" t="s">
        <v>4261</v>
      </c>
      <c r="R186" s="9" t="s">
        <v>4262</v>
      </c>
      <c r="S186" s="9" t="s">
        <v>4531</v>
      </c>
      <c r="T186" s="10">
        <v>5345272.96</v>
      </c>
      <c r="U186" s="10">
        <v>4300517.03</v>
      </c>
      <c r="V186" s="10">
        <v>955670.45</v>
      </c>
      <c r="W186" s="10">
        <v>812319.87</v>
      </c>
      <c r="X186" s="10">
        <v>3344846.58</v>
      </c>
      <c r="Y186" s="10">
        <v>22.22</v>
      </c>
      <c r="Z186" s="8" t="s">
        <v>6341</v>
      </c>
      <c r="AA186" s="8" t="s">
        <v>119</v>
      </c>
      <c r="AB186" s="11">
        <v>5345272.96</v>
      </c>
      <c r="AC186" s="11">
        <v>955670.45</v>
      </c>
      <c r="AD186" s="11">
        <v>4389602.51</v>
      </c>
      <c r="AE186" s="11">
        <v>0</v>
      </c>
      <c r="AF186" s="8" t="s">
        <v>64</v>
      </c>
      <c r="AG186" s="8" t="s">
        <v>120</v>
      </c>
      <c r="AH186" s="8" t="s">
        <v>66</v>
      </c>
      <c r="AI186" s="8" t="s">
        <v>149</v>
      </c>
      <c r="AJ186" s="8" t="s">
        <v>3963</v>
      </c>
      <c r="AK186" s="8" t="s">
        <v>6342</v>
      </c>
      <c r="AL186" s="8" t="s">
        <v>6343</v>
      </c>
      <c r="AM186" s="8" t="s">
        <v>6344</v>
      </c>
      <c r="AN186" s="8" t="s">
        <v>1994</v>
      </c>
      <c r="AO186" s="8" t="s">
        <v>692</v>
      </c>
      <c r="AP186" s="8" t="s">
        <v>6345</v>
      </c>
      <c r="AQ186" s="8" t="s">
        <v>157</v>
      </c>
      <c r="AR186" s="8" t="s">
        <v>6346</v>
      </c>
      <c r="AS186" s="8" t="s">
        <v>6347</v>
      </c>
      <c r="AT186" s="8" t="s">
        <v>450</v>
      </c>
      <c r="AU186" s="8" t="s">
        <v>6348</v>
      </c>
      <c r="AV186" s="8" t="s">
        <v>133</v>
      </c>
      <c r="AW186" s="11">
        <v>5345272.96</v>
      </c>
      <c r="AX186" s="9" t="s">
        <v>800</v>
      </c>
    </row>
    <row r="187" spans="1:50" customFormat="1" ht="48" hidden="1" x14ac:dyDescent="0.25">
      <c r="A187" s="8" t="s">
        <v>104</v>
      </c>
      <c r="B187" s="8" t="s">
        <v>105</v>
      </c>
      <c r="C187" s="8" t="s">
        <v>106</v>
      </c>
      <c r="D187" s="8" t="s">
        <v>6363</v>
      </c>
      <c r="E187" s="8" t="s">
        <v>6364</v>
      </c>
      <c r="F187" s="8" t="s">
        <v>6365</v>
      </c>
      <c r="G187" s="9" t="s">
        <v>6366</v>
      </c>
      <c r="H187" s="9" t="str">
        <f>VLOOKUP(G187,[1]Arkusz2!A:B,2,FALSE)</f>
        <v>WND-RPZP.01.01.01-32-023/10</v>
      </c>
      <c r="I187" s="9" t="s">
        <v>875</v>
      </c>
      <c r="J187" s="9" t="s">
        <v>752</v>
      </c>
      <c r="K187" s="9" t="s">
        <v>606</v>
      </c>
      <c r="L187" s="9" t="s">
        <v>2430</v>
      </c>
      <c r="M187" s="9" t="s">
        <v>752</v>
      </c>
      <c r="N187" s="9" t="s">
        <v>606</v>
      </c>
      <c r="O187" s="8" t="s">
        <v>5388</v>
      </c>
      <c r="P187" s="9" t="s">
        <v>1901</v>
      </c>
      <c r="Q187" s="9" t="s">
        <v>4261</v>
      </c>
      <c r="R187" s="9" t="s">
        <v>4262</v>
      </c>
      <c r="S187" s="9" t="s">
        <v>2267</v>
      </c>
      <c r="T187" s="10">
        <v>189276.84</v>
      </c>
      <c r="U187" s="10">
        <v>159166.17000000001</v>
      </c>
      <c r="V187" s="10">
        <v>95499.69</v>
      </c>
      <c r="W187" s="10">
        <v>95499.69</v>
      </c>
      <c r="X187" s="10">
        <v>63666.48</v>
      </c>
      <c r="Y187" s="10">
        <v>60</v>
      </c>
      <c r="Z187" s="8" t="s">
        <v>6367</v>
      </c>
      <c r="AA187" s="8" t="s">
        <v>147</v>
      </c>
      <c r="AB187" s="11">
        <v>189276.84</v>
      </c>
      <c r="AC187" s="11">
        <v>95499.69</v>
      </c>
      <c r="AD187" s="11">
        <v>93777.15</v>
      </c>
      <c r="AE187" s="11">
        <v>0</v>
      </c>
      <c r="AF187" s="8" t="s">
        <v>229</v>
      </c>
      <c r="AG187" s="8" t="s">
        <v>120</v>
      </c>
      <c r="AH187" s="8" t="s">
        <v>66</v>
      </c>
      <c r="AI187" s="8" t="s">
        <v>67</v>
      </c>
      <c r="AJ187" s="8" t="s">
        <v>310</v>
      </c>
      <c r="AK187" s="8" t="s">
        <v>6368</v>
      </c>
      <c r="AL187" s="8" t="s">
        <v>6369</v>
      </c>
      <c r="AM187" s="8" t="s">
        <v>6370</v>
      </c>
      <c r="AN187" s="8" t="s">
        <v>72</v>
      </c>
      <c r="AO187" s="8" t="s">
        <v>6371</v>
      </c>
      <c r="AP187" s="8" t="s">
        <v>759</v>
      </c>
      <c r="AQ187" s="8" t="s">
        <v>157</v>
      </c>
      <c r="AR187" s="8" t="s">
        <v>6372</v>
      </c>
      <c r="AS187" s="8" t="s">
        <v>6373</v>
      </c>
      <c r="AT187" s="8" t="s">
        <v>131</v>
      </c>
      <c r="AU187" s="8" t="s">
        <v>6374</v>
      </c>
      <c r="AV187" s="8" t="s">
        <v>133</v>
      </c>
      <c r="AW187" s="11">
        <v>189276.84</v>
      </c>
      <c r="AX187" s="9" t="s">
        <v>2275</v>
      </c>
    </row>
    <row r="188" spans="1:50" customFormat="1" ht="36" hidden="1" x14ac:dyDescent="0.25">
      <c r="A188" s="8" t="s">
        <v>104</v>
      </c>
      <c r="B188" s="8" t="s">
        <v>105</v>
      </c>
      <c r="C188" s="8" t="s">
        <v>106</v>
      </c>
      <c r="D188" s="8" t="s">
        <v>6375</v>
      </c>
      <c r="E188" s="8" t="s">
        <v>6376</v>
      </c>
      <c r="F188" s="8" t="s">
        <v>6377</v>
      </c>
      <c r="G188" s="9" t="s">
        <v>6378</v>
      </c>
      <c r="H188" s="9" t="str">
        <f>VLOOKUP(G188,[1]Arkusz2!A:B,2,FALSE)</f>
        <v>WND-RPZP.01.01.01-32-113/10</v>
      </c>
      <c r="I188" s="9" t="s">
        <v>1816</v>
      </c>
      <c r="J188" s="9" t="s">
        <v>4261</v>
      </c>
      <c r="K188" s="9" t="s">
        <v>4262</v>
      </c>
      <c r="L188" s="9" t="s">
        <v>1603</v>
      </c>
      <c r="M188" s="9" t="s">
        <v>4261</v>
      </c>
      <c r="N188" s="9" t="s">
        <v>4262</v>
      </c>
      <c r="O188" s="8" t="s">
        <v>2739</v>
      </c>
      <c r="P188" s="9" t="s">
        <v>1901</v>
      </c>
      <c r="Q188" s="9" t="s">
        <v>4261</v>
      </c>
      <c r="R188" s="9" t="s">
        <v>4262</v>
      </c>
      <c r="S188" s="9" t="s">
        <v>6379</v>
      </c>
      <c r="T188" s="10">
        <v>167437.67000000001</v>
      </c>
      <c r="U188" s="10">
        <v>136128.19</v>
      </c>
      <c r="V188" s="10">
        <v>81676.91</v>
      </c>
      <c r="W188" s="10">
        <v>81676.91</v>
      </c>
      <c r="X188" s="10">
        <v>54451.28</v>
      </c>
      <c r="Y188" s="10">
        <v>60</v>
      </c>
      <c r="Z188" s="8" t="s">
        <v>6380</v>
      </c>
      <c r="AA188" s="8" t="s">
        <v>147</v>
      </c>
      <c r="AB188" s="11">
        <v>167437.67000000001</v>
      </c>
      <c r="AC188" s="11">
        <v>81676.91</v>
      </c>
      <c r="AD188" s="11">
        <v>85760.76</v>
      </c>
      <c r="AE188" s="11">
        <v>0</v>
      </c>
      <c r="AF188" s="8" t="s">
        <v>64</v>
      </c>
      <c r="AG188" s="8" t="s">
        <v>120</v>
      </c>
      <c r="AH188" s="8" t="s">
        <v>66</v>
      </c>
      <c r="AI188" s="8" t="s">
        <v>67</v>
      </c>
      <c r="AJ188" s="8" t="s">
        <v>290</v>
      </c>
      <c r="AK188" s="8" t="s">
        <v>6381</v>
      </c>
      <c r="AL188" s="8" t="s">
        <v>6382</v>
      </c>
      <c r="AM188" s="8" t="s">
        <v>465</v>
      </c>
      <c r="AN188" s="8" t="s">
        <v>72</v>
      </c>
      <c r="AO188" s="8" t="s">
        <v>466</v>
      </c>
      <c r="AP188" s="8" t="s">
        <v>6383</v>
      </c>
      <c r="AQ188" s="8" t="s">
        <v>157</v>
      </c>
      <c r="AR188" s="8" t="s">
        <v>6384</v>
      </c>
      <c r="AS188" s="8" t="s">
        <v>6384</v>
      </c>
      <c r="AT188" s="8" t="s">
        <v>131</v>
      </c>
      <c r="AU188" s="8" t="s">
        <v>6385</v>
      </c>
      <c r="AV188" s="8" t="s">
        <v>133</v>
      </c>
      <c r="AW188" s="11">
        <v>167437.67000000001</v>
      </c>
      <c r="AX188" s="9" t="s">
        <v>6386</v>
      </c>
    </row>
    <row r="189" spans="1:50" customFormat="1" ht="48" hidden="1" x14ac:dyDescent="0.25">
      <c r="A189" s="8" t="s">
        <v>104</v>
      </c>
      <c r="B189" s="8" t="s">
        <v>105</v>
      </c>
      <c r="C189" s="8" t="s">
        <v>106</v>
      </c>
      <c r="D189" s="8" t="s">
        <v>6422</v>
      </c>
      <c r="E189" s="8" t="s">
        <v>6423</v>
      </c>
      <c r="F189" s="8" t="s">
        <v>6424</v>
      </c>
      <c r="G189" s="9" t="s">
        <v>6425</v>
      </c>
      <c r="H189" s="9" t="str">
        <f>VLOOKUP(G189,[1]Arkusz2!A:B,2,FALSE)</f>
        <v>WND-RPZP.01.01.01-32-095/09</v>
      </c>
      <c r="I189" s="9" t="s">
        <v>1590</v>
      </c>
      <c r="J189" s="9" t="s">
        <v>605</v>
      </c>
      <c r="K189" s="9" t="s">
        <v>606</v>
      </c>
      <c r="L189" s="9" t="s">
        <v>1124</v>
      </c>
      <c r="M189" s="9" t="s">
        <v>752</v>
      </c>
      <c r="N189" s="9" t="s">
        <v>606</v>
      </c>
      <c r="O189" s="8" t="s">
        <v>1843</v>
      </c>
      <c r="P189" s="9" t="s">
        <v>1592</v>
      </c>
      <c r="Q189" s="9" t="s">
        <v>4261</v>
      </c>
      <c r="R189" s="9" t="s">
        <v>4262</v>
      </c>
      <c r="S189" s="9" t="s">
        <v>6048</v>
      </c>
      <c r="T189" s="10">
        <v>97908</v>
      </c>
      <c r="U189" s="10">
        <v>81918</v>
      </c>
      <c r="V189" s="10">
        <v>49150.8</v>
      </c>
      <c r="W189" s="10">
        <v>41778.18</v>
      </c>
      <c r="X189" s="10">
        <v>32767.200000000001</v>
      </c>
      <c r="Y189" s="10">
        <v>60</v>
      </c>
      <c r="Z189" s="8" t="s">
        <v>6426</v>
      </c>
      <c r="AA189" s="8" t="s">
        <v>147</v>
      </c>
      <c r="AB189" s="11">
        <v>97908</v>
      </c>
      <c r="AC189" s="11">
        <v>49150.8</v>
      </c>
      <c r="AD189" s="11">
        <v>48757.2</v>
      </c>
      <c r="AE189" s="11">
        <v>0</v>
      </c>
      <c r="AF189" s="8" t="s">
        <v>64</v>
      </c>
      <c r="AG189" s="8" t="s">
        <v>120</v>
      </c>
      <c r="AH189" s="8" t="s">
        <v>66</v>
      </c>
      <c r="AI189" s="8" t="s">
        <v>67</v>
      </c>
      <c r="AJ189" s="8" t="s">
        <v>121</v>
      </c>
      <c r="AK189" s="8" t="s">
        <v>6427</v>
      </c>
      <c r="AL189" s="8" t="s">
        <v>6428</v>
      </c>
      <c r="AM189" s="8" t="s">
        <v>275</v>
      </c>
      <c r="AN189" s="8" t="s">
        <v>276</v>
      </c>
      <c r="AO189" s="8" t="s">
        <v>6429</v>
      </c>
      <c r="AP189" s="8" t="s">
        <v>6430</v>
      </c>
      <c r="AQ189" s="8" t="s">
        <v>128</v>
      </c>
      <c r="AR189" s="8" t="s">
        <v>6431</v>
      </c>
      <c r="AS189" s="8" t="s">
        <v>216</v>
      </c>
      <c r="AT189" s="8" t="s">
        <v>131</v>
      </c>
      <c r="AU189" s="8" t="s">
        <v>6432</v>
      </c>
      <c r="AV189" s="8" t="s">
        <v>133</v>
      </c>
      <c r="AW189" s="11">
        <v>97908</v>
      </c>
      <c r="AX189" s="9" t="s">
        <v>3550</v>
      </c>
    </row>
    <row r="190" spans="1:50" customFormat="1" ht="36" hidden="1" x14ac:dyDescent="0.25">
      <c r="A190" s="8" t="s">
        <v>104</v>
      </c>
      <c r="B190" s="8" t="s">
        <v>105</v>
      </c>
      <c r="C190" s="8" t="s">
        <v>106</v>
      </c>
      <c r="D190" s="8" t="s">
        <v>6433</v>
      </c>
      <c r="E190" s="8" t="s">
        <v>6434</v>
      </c>
      <c r="F190" s="8" t="s">
        <v>6435</v>
      </c>
      <c r="G190" s="9" t="s">
        <v>6436</v>
      </c>
      <c r="H190" s="9" t="str">
        <f>VLOOKUP(G190,[1]Arkusz2!A:B,2,FALSE)</f>
        <v>WND-RPZP.01.01.01-32-186/09</v>
      </c>
      <c r="I190" s="9" t="s">
        <v>917</v>
      </c>
      <c r="J190" s="9" t="s">
        <v>752</v>
      </c>
      <c r="K190" s="9" t="s">
        <v>606</v>
      </c>
      <c r="L190" s="9" t="s">
        <v>751</v>
      </c>
      <c r="M190" s="9" t="s">
        <v>752</v>
      </c>
      <c r="N190" s="9" t="s">
        <v>606</v>
      </c>
      <c r="O190" s="8" t="s">
        <v>2169</v>
      </c>
      <c r="P190" s="9" t="s">
        <v>1592</v>
      </c>
      <c r="Q190" s="9" t="s">
        <v>4261</v>
      </c>
      <c r="R190" s="9" t="s">
        <v>4262</v>
      </c>
      <c r="S190" s="9" t="s">
        <v>2099</v>
      </c>
      <c r="T190" s="10">
        <v>192067.05</v>
      </c>
      <c r="U190" s="10">
        <v>162444.24</v>
      </c>
      <c r="V190" s="10">
        <v>97466.54</v>
      </c>
      <c r="W190" s="10">
        <v>82846.559999999998</v>
      </c>
      <c r="X190" s="10">
        <v>64977.7</v>
      </c>
      <c r="Y190" s="10">
        <v>60</v>
      </c>
      <c r="Z190" s="8" t="s">
        <v>6437</v>
      </c>
      <c r="AA190" s="8" t="s">
        <v>147</v>
      </c>
      <c r="AB190" s="11">
        <v>192067.05</v>
      </c>
      <c r="AC190" s="11">
        <v>97466.54</v>
      </c>
      <c r="AD190" s="11">
        <v>94600.51</v>
      </c>
      <c r="AE190" s="11">
        <v>0</v>
      </c>
      <c r="AF190" s="8" t="s">
        <v>64</v>
      </c>
      <c r="AG190" s="8" t="s">
        <v>120</v>
      </c>
      <c r="AH190" s="8" t="s">
        <v>66</v>
      </c>
      <c r="AI190" s="8" t="s">
        <v>67</v>
      </c>
      <c r="AJ190" s="8" t="s">
        <v>1319</v>
      </c>
      <c r="AK190" s="8" t="s">
        <v>6438</v>
      </c>
      <c r="AL190" s="8" t="s">
        <v>6439</v>
      </c>
      <c r="AM190" s="8" t="s">
        <v>6440</v>
      </c>
      <c r="AN190" s="8" t="s">
        <v>72</v>
      </c>
      <c r="AO190" s="8" t="s">
        <v>6441</v>
      </c>
      <c r="AP190" s="8" t="s">
        <v>883</v>
      </c>
      <c r="AQ190" s="8" t="s">
        <v>1565</v>
      </c>
      <c r="AR190" s="8" t="s">
        <v>6442</v>
      </c>
      <c r="AS190" s="8" t="s">
        <v>6442</v>
      </c>
      <c r="AT190" s="8" t="s">
        <v>131</v>
      </c>
      <c r="AU190" s="8" t="s">
        <v>6443</v>
      </c>
      <c r="AV190" s="8" t="s">
        <v>133</v>
      </c>
      <c r="AW190" s="11">
        <v>192067.05</v>
      </c>
      <c r="AX190" s="9" t="s">
        <v>2056</v>
      </c>
    </row>
    <row r="191" spans="1:50" customFormat="1" ht="48" hidden="1" x14ac:dyDescent="0.25">
      <c r="A191" s="8" t="s">
        <v>104</v>
      </c>
      <c r="B191" s="8" t="s">
        <v>105</v>
      </c>
      <c r="C191" s="8" t="s">
        <v>106</v>
      </c>
      <c r="D191" s="8" t="s">
        <v>6477</v>
      </c>
      <c r="E191" s="8" t="s">
        <v>6478</v>
      </c>
      <c r="F191" s="8" t="s">
        <v>6479</v>
      </c>
      <c r="G191" s="9" t="s">
        <v>6480</v>
      </c>
      <c r="H191" s="9" t="str">
        <f>VLOOKUP(G191,[1]Arkusz2!A:B,2,FALSE)</f>
        <v>WND-RPZP.01.01.01-32-285/10</v>
      </c>
      <c r="I191" s="9" t="s">
        <v>875</v>
      </c>
      <c r="J191" s="9" t="s">
        <v>752</v>
      </c>
      <c r="K191" s="9" t="s">
        <v>606</v>
      </c>
      <c r="L191" s="9" t="s">
        <v>2430</v>
      </c>
      <c r="M191" s="9" t="s">
        <v>752</v>
      </c>
      <c r="N191" s="9" t="s">
        <v>606</v>
      </c>
      <c r="O191" s="8" t="s">
        <v>4138</v>
      </c>
      <c r="P191" s="9" t="s">
        <v>1592</v>
      </c>
      <c r="Q191" s="9" t="s">
        <v>4261</v>
      </c>
      <c r="R191" s="9" t="s">
        <v>4262</v>
      </c>
      <c r="S191" s="9" t="s">
        <v>800</v>
      </c>
      <c r="T191" s="10">
        <v>199581.03</v>
      </c>
      <c r="U191" s="10">
        <v>162261</v>
      </c>
      <c r="V191" s="10">
        <v>97356.6</v>
      </c>
      <c r="W191" s="10">
        <v>97356.6</v>
      </c>
      <c r="X191" s="10">
        <v>64904.4</v>
      </c>
      <c r="Y191" s="10">
        <v>60</v>
      </c>
      <c r="Z191" s="8" t="s">
        <v>6481</v>
      </c>
      <c r="AA191" s="8" t="s">
        <v>147</v>
      </c>
      <c r="AB191" s="11">
        <v>199581.03</v>
      </c>
      <c r="AC191" s="11">
        <v>97356.6</v>
      </c>
      <c r="AD191" s="11">
        <v>102224.43</v>
      </c>
      <c r="AE191" s="11">
        <v>0</v>
      </c>
      <c r="AF191" s="8" t="s">
        <v>64</v>
      </c>
      <c r="AG191" s="8" t="s">
        <v>120</v>
      </c>
      <c r="AH191" s="8" t="s">
        <v>66</v>
      </c>
      <c r="AI191" s="8" t="s">
        <v>67</v>
      </c>
      <c r="AJ191" s="8" t="s">
        <v>190</v>
      </c>
      <c r="AK191" s="8" t="s">
        <v>802</v>
      </c>
      <c r="AL191" s="8" t="s">
        <v>6482</v>
      </c>
      <c r="AM191" s="8" t="s">
        <v>804</v>
      </c>
      <c r="AN191" s="8" t="s">
        <v>805</v>
      </c>
      <c r="AO191" s="8" t="s">
        <v>806</v>
      </c>
      <c r="AP191" s="8" t="s">
        <v>128</v>
      </c>
      <c r="AQ191" s="8" t="s">
        <v>157</v>
      </c>
      <c r="AR191" s="8" t="s">
        <v>1819</v>
      </c>
      <c r="AS191" s="8" t="s">
        <v>808</v>
      </c>
      <c r="AT191" s="8" t="s">
        <v>197</v>
      </c>
      <c r="AU191" s="8" t="s">
        <v>809</v>
      </c>
      <c r="AV191" s="8" t="s">
        <v>133</v>
      </c>
      <c r="AW191" s="11">
        <v>199581.03</v>
      </c>
      <c r="AX191" s="9" t="s">
        <v>800</v>
      </c>
    </row>
    <row r="192" spans="1:50" customFormat="1" ht="48" hidden="1" x14ac:dyDescent="0.25">
      <c r="A192" s="8" t="s">
        <v>104</v>
      </c>
      <c r="B192" s="8" t="s">
        <v>105</v>
      </c>
      <c r="C192" s="8" t="s">
        <v>106</v>
      </c>
      <c r="D192" s="8" t="s">
        <v>6543</v>
      </c>
      <c r="E192" s="8" t="s">
        <v>6544</v>
      </c>
      <c r="F192" s="8" t="s">
        <v>6545</v>
      </c>
      <c r="G192" s="9" t="s">
        <v>6546</v>
      </c>
      <c r="H192" s="9" t="str">
        <f>VLOOKUP(G192,[1]Arkusz2!A:B,2,FALSE)</f>
        <v>WND-RPZP.01.01.01-32-099/10</v>
      </c>
      <c r="I192" s="9" t="s">
        <v>2519</v>
      </c>
      <c r="J192" s="9" t="s">
        <v>752</v>
      </c>
      <c r="K192" s="9" t="s">
        <v>606</v>
      </c>
      <c r="L192" s="9" t="s">
        <v>1785</v>
      </c>
      <c r="M192" s="9" t="s">
        <v>752</v>
      </c>
      <c r="N192" s="9" t="s">
        <v>606</v>
      </c>
      <c r="O192" s="8" t="s">
        <v>3770</v>
      </c>
      <c r="P192" s="9" t="s">
        <v>6547</v>
      </c>
      <c r="Q192" s="9" t="s">
        <v>4261</v>
      </c>
      <c r="R192" s="9" t="s">
        <v>4262</v>
      </c>
      <c r="S192" s="9" t="s">
        <v>6548</v>
      </c>
      <c r="T192" s="10">
        <v>179690</v>
      </c>
      <c r="U192" s="10">
        <v>179439</v>
      </c>
      <c r="V192" s="10">
        <v>107663.4</v>
      </c>
      <c r="W192" s="10">
        <v>107663.4</v>
      </c>
      <c r="X192" s="10">
        <v>71775.600000000006</v>
      </c>
      <c r="Y192" s="10">
        <v>60</v>
      </c>
      <c r="Z192" s="8" t="s">
        <v>6549</v>
      </c>
      <c r="AA192" s="8" t="s">
        <v>147</v>
      </c>
      <c r="AB192" s="11">
        <v>179690</v>
      </c>
      <c r="AC192" s="11">
        <v>107663.4</v>
      </c>
      <c r="AD192" s="11">
        <v>72026.600000000006</v>
      </c>
      <c r="AE192" s="11">
        <v>0</v>
      </c>
      <c r="AF192" s="8" t="s">
        <v>64</v>
      </c>
      <c r="AG192" s="8" t="s">
        <v>120</v>
      </c>
      <c r="AH192" s="8" t="s">
        <v>66</v>
      </c>
      <c r="AI192" s="8" t="s">
        <v>67</v>
      </c>
      <c r="AJ192" s="8" t="s">
        <v>121</v>
      </c>
      <c r="AK192" s="8" t="s">
        <v>6550</v>
      </c>
      <c r="AL192" s="8" t="s">
        <v>6551</v>
      </c>
      <c r="AM192" s="8" t="s">
        <v>6552</v>
      </c>
      <c r="AN192" s="8" t="s">
        <v>72</v>
      </c>
      <c r="AO192" s="8" t="s">
        <v>6553</v>
      </c>
      <c r="AP192" s="8" t="s">
        <v>278</v>
      </c>
      <c r="AQ192" s="8" t="s">
        <v>157</v>
      </c>
      <c r="AR192" s="8" t="s">
        <v>6554</v>
      </c>
      <c r="AS192" s="8" t="s">
        <v>6555</v>
      </c>
      <c r="AT192" s="8" t="s">
        <v>131</v>
      </c>
      <c r="AU192" s="8" t="s">
        <v>6556</v>
      </c>
      <c r="AV192" s="8" t="s">
        <v>133</v>
      </c>
      <c r="AW192" s="11">
        <v>179690</v>
      </c>
      <c r="AX192" s="9" t="s">
        <v>3775</v>
      </c>
    </row>
    <row r="193" spans="1:50" customFormat="1" ht="36" hidden="1" x14ac:dyDescent="0.25">
      <c r="A193" s="8" t="s">
        <v>104</v>
      </c>
      <c r="B193" s="8" t="s">
        <v>105</v>
      </c>
      <c r="C193" s="8" t="s">
        <v>106</v>
      </c>
      <c r="D193" s="8" t="s">
        <v>6560</v>
      </c>
      <c r="E193" s="8" t="s">
        <v>6561</v>
      </c>
      <c r="F193" s="8" t="s">
        <v>6562</v>
      </c>
      <c r="G193" s="9" t="s">
        <v>6563</v>
      </c>
      <c r="H193" s="9" t="str">
        <f>VLOOKUP(G193,[1]Arkusz2!A:B,2,FALSE)</f>
        <v>WND-RPZP.01.01.01-32-113/09</v>
      </c>
      <c r="I193" s="9" t="s">
        <v>1346</v>
      </c>
      <c r="J193" s="9" t="s">
        <v>605</v>
      </c>
      <c r="K193" s="9" t="s">
        <v>606</v>
      </c>
      <c r="L193" s="9" t="s">
        <v>1636</v>
      </c>
      <c r="M193" s="9" t="s">
        <v>752</v>
      </c>
      <c r="N193" s="9" t="s">
        <v>606</v>
      </c>
      <c r="O193" s="8" t="s">
        <v>2385</v>
      </c>
      <c r="P193" s="9" t="s">
        <v>3849</v>
      </c>
      <c r="Q193" s="9" t="s">
        <v>4261</v>
      </c>
      <c r="R193" s="9" t="s">
        <v>4262</v>
      </c>
      <c r="S193" s="9" t="s">
        <v>6564</v>
      </c>
      <c r="T193" s="10">
        <v>76194</v>
      </c>
      <c r="U193" s="10">
        <v>63775.9</v>
      </c>
      <c r="V193" s="10">
        <v>38265.54</v>
      </c>
      <c r="W193" s="10">
        <v>32525.7</v>
      </c>
      <c r="X193" s="10">
        <v>25510.36</v>
      </c>
      <c r="Y193" s="10">
        <v>60</v>
      </c>
      <c r="Z193" s="8" t="s">
        <v>6565</v>
      </c>
      <c r="AA193" s="8" t="s">
        <v>147</v>
      </c>
      <c r="AB193" s="11">
        <v>76194</v>
      </c>
      <c r="AC193" s="11">
        <v>38265.54</v>
      </c>
      <c r="AD193" s="11">
        <v>37928.46</v>
      </c>
      <c r="AE193" s="11">
        <v>0</v>
      </c>
      <c r="AF193" s="8" t="s">
        <v>64</v>
      </c>
      <c r="AG193" s="8" t="s">
        <v>120</v>
      </c>
      <c r="AH193" s="8" t="s">
        <v>66</v>
      </c>
      <c r="AI193" s="8" t="s">
        <v>67</v>
      </c>
      <c r="AJ193" s="8" t="s">
        <v>290</v>
      </c>
      <c r="AK193" s="8" t="s">
        <v>6566</v>
      </c>
      <c r="AL193" s="8" t="s">
        <v>6567</v>
      </c>
      <c r="AM193" s="8" t="s">
        <v>5848</v>
      </c>
      <c r="AN193" s="8" t="s">
        <v>72</v>
      </c>
      <c r="AO193" s="8" t="s">
        <v>1717</v>
      </c>
      <c r="AP193" s="8" t="s">
        <v>6568</v>
      </c>
      <c r="AQ193" s="8" t="s">
        <v>663</v>
      </c>
      <c r="AR193" s="8" t="s">
        <v>6569</v>
      </c>
      <c r="AS193" s="8" t="s">
        <v>216</v>
      </c>
      <c r="AT193" s="8" t="s">
        <v>131</v>
      </c>
      <c r="AU193" s="8" t="s">
        <v>6570</v>
      </c>
      <c r="AV193" s="8" t="s">
        <v>133</v>
      </c>
      <c r="AW193" s="11">
        <v>76194</v>
      </c>
      <c r="AX193" s="9" t="s">
        <v>3175</v>
      </c>
    </row>
    <row r="194" spans="1:50" customFormat="1" ht="48" hidden="1" x14ac:dyDescent="0.25">
      <c r="A194" s="8" t="s">
        <v>104</v>
      </c>
      <c r="B194" s="8" t="s">
        <v>105</v>
      </c>
      <c r="C194" s="8" t="s">
        <v>106</v>
      </c>
      <c r="D194" s="8" t="s">
        <v>6571</v>
      </c>
      <c r="E194" s="8" t="s">
        <v>6572</v>
      </c>
      <c r="F194" s="8" t="s">
        <v>6573</v>
      </c>
      <c r="G194" s="9" t="s">
        <v>6574</v>
      </c>
      <c r="H194" s="9" t="str">
        <f>VLOOKUP(G194,[1]Arkusz2!A:B,2,FALSE)</f>
        <v>WND-RPZP.01.01.01-32-210/09</v>
      </c>
      <c r="I194" s="9" t="s">
        <v>1635</v>
      </c>
      <c r="J194" s="9" t="s">
        <v>605</v>
      </c>
      <c r="K194" s="9" t="s">
        <v>606</v>
      </c>
      <c r="L194" s="9" t="s">
        <v>1636</v>
      </c>
      <c r="M194" s="9" t="s">
        <v>752</v>
      </c>
      <c r="N194" s="9" t="s">
        <v>606</v>
      </c>
      <c r="O194" s="8" t="s">
        <v>6575</v>
      </c>
      <c r="P194" s="9" t="s">
        <v>3849</v>
      </c>
      <c r="Q194" s="9" t="s">
        <v>4261</v>
      </c>
      <c r="R194" s="9" t="s">
        <v>4262</v>
      </c>
      <c r="S194" s="9" t="s">
        <v>1202</v>
      </c>
      <c r="T194" s="10">
        <v>512699</v>
      </c>
      <c r="U194" s="10">
        <v>512699</v>
      </c>
      <c r="V194" s="10">
        <v>307619.40000000002</v>
      </c>
      <c r="W194" s="10">
        <v>261476.49</v>
      </c>
      <c r="X194" s="10">
        <v>205079.6</v>
      </c>
      <c r="Y194" s="10">
        <v>60</v>
      </c>
      <c r="Z194" s="8" t="s">
        <v>6576</v>
      </c>
      <c r="AA194" s="8" t="s">
        <v>119</v>
      </c>
      <c r="AB194" s="11">
        <v>512699</v>
      </c>
      <c r="AC194" s="11">
        <v>307619.40000000002</v>
      </c>
      <c r="AD194" s="11">
        <v>205079.6</v>
      </c>
      <c r="AE194" s="11">
        <v>0</v>
      </c>
      <c r="AF194" s="8" t="s">
        <v>64</v>
      </c>
      <c r="AG194" s="8" t="s">
        <v>120</v>
      </c>
      <c r="AH194" s="8" t="s">
        <v>66</v>
      </c>
      <c r="AI194" s="8" t="s">
        <v>67</v>
      </c>
      <c r="AJ194" s="8" t="s">
        <v>121</v>
      </c>
      <c r="AK194" s="8" t="s">
        <v>6577</v>
      </c>
      <c r="AL194" s="8" t="s">
        <v>6578</v>
      </c>
      <c r="AM194" s="8" t="s">
        <v>6579</v>
      </c>
      <c r="AN194" s="8" t="s">
        <v>72</v>
      </c>
      <c r="AO194" s="8" t="s">
        <v>3446</v>
      </c>
      <c r="AP194" s="8" t="s">
        <v>4162</v>
      </c>
      <c r="AQ194" s="8" t="s">
        <v>157</v>
      </c>
      <c r="AR194" s="8" t="s">
        <v>6580</v>
      </c>
      <c r="AS194" s="8" t="s">
        <v>6580</v>
      </c>
      <c r="AT194" s="8" t="s">
        <v>1210</v>
      </c>
      <c r="AU194" s="8" t="s">
        <v>6581</v>
      </c>
      <c r="AV194" s="8" t="s">
        <v>133</v>
      </c>
      <c r="AW194" s="11">
        <v>512699</v>
      </c>
      <c r="AX194" s="9" t="s">
        <v>4464</v>
      </c>
    </row>
    <row r="195" spans="1:50" customFormat="1" ht="60" hidden="1" x14ac:dyDescent="0.25">
      <c r="A195" s="8" t="s">
        <v>104</v>
      </c>
      <c r="B195" s="8" t="s">
        <v>105</v>
      </c>
      <c r="C195" s="8" t="s">
        <v>106</v>
      </c>
      <c r="D195" s="8" t="s">
        <v>6582</v>
      </c>
      <c r="E195" s="8" t="s">
        <v>6583</v>
      </c>
      <c r="F195" s="8" t="s">
        <v>6584</v>
      </c>
      <c r="G195" s="9" t="s">
        <v>6585</v>
      </c>
      <c r="H195" s="9" t="str">
        <f>VLOOKUP(G195,[1]Arkusz2!A:B,2,FALSE)</f>
        <v>WND-RPZP.01.01.01-32-049/10</v>
      </c>
      <c r="I195" s="9" t="s">
        <v>887</v>
      </c>
      <c r="J195" s="9" t="s">
        <v>752</v>
      </c>
      <c r="K195" s="9" t="s">
        <v>606</v>
      </c>
      <c r="L195" s="9" t="s">
        <v>1110</v>
      </c>
      <c r="M195" s="9" t="s">
        <v>752</v>
      </c>
      <c r="N195" s="9" t="s">
        <v>606</v>
      </c>
      <c r="O195" s="8" t="s">
        <v>383</v>
      </c>
      <c r="P195" s="9" t="s">
        <v>6586</v>
      </c>
      <c r="Q195" s="9" t="s">
        <v>4261</v>
      </c>
      <c r="R195" s="9" t="s">
        <v>4262</v>
      </c>
      <c r="S195" s="9" t="s">
        <v>5881</v>
      </c>
      <c r="T195" s="10">
        <v>333900.44</v>
      </c>
      <c r="U195" s="10">
        <v>283328.58</v>
      </c>
      <c r="V195" s="10">
        <v>169997.14</v>
      </c>
      <c r="W195" s="10">
        <v>169997.14</v>
      </c>
      <c r="X195" s="10">
        <v>113331.44</v>
      </c>
      <c r="Y195" s="10">
        <v>60</v>
      </c>
      <c r="Z195" s="8" t="s">
        <v>6587</v>
      </c>
      <c r="AA195" s="8" t="s">
        <v>119</v>
      </c>
      <c r="AB195" s="11">
        <v>333900.44</v>
      </c>
      <c r="AC195" s="11">
        <v>169997.14</v>
      </c>
      <c r="AD195" s="11">
        <v>163903.29999999999</v>
      </c>
      <c r="AE195" s="11">
        <v>0</v>
      </c>
      <c r="AF195" s="8" t="s">
        <v>64</v>
      </c>
      <c r="AG195" s="8" t="s">
        <v>120</v>
      </c>
      <c r="AH195" s="8" t="s">
        <v>66</v>
      </c>
      <c r="AI195" s="8" t="s">
        <v>67</v>
      </c>
      <c r="AJ195" s="8" t="s">
        <v>121</v>
      </c>
      <c r="AK195" s="8" t="s">
        <v>6588</v>
      </c>
      <c r="AL195" s="8" t="s">
        <v>6589</v>
      </c>
      <c r="AM195" s="8" t="s">
        <v>6590</v>
      </c>
      <c r="AN195" s="8" t="s">
        <v>72</v>
      </c>
      <c r="AO195" s="8" t="s">
        <v>6591</v>
      </c>
      <c r="AP195" s="8" t="s">
        <v>841</v>
      </c>
      <c r="AQ195" s="8" t="s">
        <v>952</v>
      </c>
      <c r="AR195" s="8" t="s">
        <v>6592</v>
      </c>
      <c r="AS195" s="8" t="s">
        <v>6593</v>
      </c>
      <c r="AT195" s="8" t="s">
        <v>131</v>
      </c>
      <c r="AU195" s="8" t="s">
        <v>6594</v>
      </c>
      <c r="AV195" s="8" t="s">
        <v>133</v>
      </c>
      <c r="AW195" s="11">
        <v>333900.44</v>
      </c>
      <c r="AX195" s="9" t="s">
        <v>6595</v>
      </c>
    </row>
    <row r="196" spans="1:50" customFormat="1" ht="36" hidden="1" x14ac:dyDescent="0.25">
      <c r="A196" s="8" t="s">
        <v>104</v>
      </c>
      <c r="B196" s="8" t="s">
        <v>105</v>
      </c>
      <c r="C196" s="8" t="s">
        <v>106</v>
      </c>
      <c r="D196" s="8" t="s">
        <v>6617</v>
      </c>
      <c r="E196" s="8" t="s">
        <v>6618</v>
      </c>
      <c r="F196" s="8" t="s">
        <v>6619</v>
      </c>
      <c r="G196" s="9" t="s">
        <v>6620</v>
      </c>
      <c r="H196" s="9" t="str">
        <f>VLOOKUP(G196,[1]Arkusz2!A:B,2,FALSE)</f>
        <v>WND-RPZP.01.01.01-32-043/10</v>
      </c>
      <c r="I196" s="9" t="s">
        <v>1929</v>
      </c>
      <c r="J196" s="9" t="s">
        <v>4261</v>
      </c>
      <c r="K196" s="9" t="s">
        <v>4262</v>
      </c>
      <c r="L196" s="9" t="s">
        <v>1929</v>
      </c>
      <c r="M196" s="9" t="s">
        <v>4261</v>
      </c>
      <c r="N196" s="9" t="s">
        <v>4262</v>
      </c>
      <c r="O196" s="8" t="s">
        <v>1032</v>
      </c>
      <c r="P196" s="9" t="s">
        <v>4093</v>
      </c>
      <c r="Q196" s="9" t="s">
        <v>4261</v>
      </c>
      <c r="R196" s="9" t="s">
        <v>4262</v>
      </c>
      <c r="S196" s="9" t="s">
        <v>5765</v>
      </c>
      <c r="T196" s="10">
        <v>762700</v>
      </c>
      <c r="U196" s="10">
        <v>762700</v>
      </c>
      <c r="V196" s="10">
        <v>457620</v>
      </c>
      <c r="W196" s="10">
        <v>457620</v>
      </c>
      <c r="X196" s="10">
        <v>305080</v>
      </c>
      <c r="Y196" s="10">
        <v>60</v>
      </c>
      <c r="Z196" s="8" t="s">
        <v>6621</v>
      </c>
      <c r="AA196" s="8" t="s">
        <v>119</v>
      </c>
      <c r="AB196" s="11">
        <v>762700</v>
      </c>
      <c r="AC196" s="11">
        <v>457620</v>
      </c>
      <c r="AD196" s="11">
        <v>305080</v>
      </c>
      <c r="AE196" s="11">
        <v>0</v>
      </c>
      <c r="AF196" s="8" t="s">
        <v>64</v>
      </c>
      <c r="AG196" s="8" t="s">
        <v>120</v>
      </c>
      <c r="AH196" s="8" t="s">
        <v>66</v>
      </c>
      <c r="AI196" s="8" t="s">
        <v>67</v>
      </c>
      <c r="AJ196" s="8" t="s">
        <v>1319</v>
      </c>
      <c r="AK196" s="8" t="s">
        <v>6622</v>
      </c>
      <c r="AL196" s="8" t="s">
        <v>6623</v>
      </c>
      <c r="AM196" s="8" t="s">
        <v>6624</v>
      </c>
      <c r="AN196" s="8" t="s">
        <v>72</v>
      </c>
      <c r="AO196" s="8" t="s">
        <v>6625</v>
      </c>
      <c r="AP196" s="8" t="s">
        <v>195</v>
      </c>
      <c r="AQ196" s="8" t="s">
        <v>157</v>
      </c>
      <c r="AR196" s="8" t="s">
        <v>6626</v>
      </c>
      <c r="AS196" s="8" t="s">
        <v>1354</v>
      </c>
      <c r="AT196" s="8" t="s">
        <v>131</v>
      </c>
      <c r="AU196" s="8" t="s">
        <v>6627</v>
      </c>
      <c r="AV196" s="8" t="s">
        <v>133</v>
      </c>
      <c r="AW196" s="11">
        <v>762700</v>
      </c>
      <c r="AX196" s="9" t="s">
        <v>5767</v>
      </c>
    </row>
    <row r="197" spans="1:50" customFormat="1" ht="36" hidden="1" x14ac:dyDescent="0.25">
      <c r="A197" s="8" t="s">
        <v>104</v>
      </c>
      <c r="B197" s="8" t="s">
        <v>105</v>
      </c>
      <c r="C197" s="8" t="s">
        <v>106</v>
      </c>
      <c r="D197" s="8" t="s">
        <v>6628</v>
      </c>
      <c r="E197" s="8" t="s">
        <v>6629</v>
      </c>
      <c r="F197" s="8" t="s">
        <v>6630</v>
      </c>
      <c r="G197" s="9" t="s">
        <v>6631</v>
      </c>
      <c r="H197" s="9" t="str">
        <f>VLOOKUP(G197,[1]Arkusz2!A:B,2,FALSE)</f>
        <v>WND-RPZP.01.01.01-32-258/10</v>
      </c>
      <c r="I197" s="9" t="s">
        <v>1110</v>
      </c>
      <c r="J197" s="9" t="s">
        <v>752</v>
      </c>
      <c r="K197" s="9" t="s">
        <v>606</v>
      </c>
      <c r="L197" s="9" t="s">
        <v>5369</v>
      </c>
      <c r="M197" s="9" t="s">
        <v>752</v>
      </c>
      <c r="N197" s="9" t="s">
        <v>606</v>
      </c>
      <c r="O197" s="8" t="s">
        <v>2739</v>
      </c>
      <c r="P197" s="9" t="s">
        <v>5287</v>
      </c>
      <c r="Q197" s="9" t="s">
        <v>4261</v>
      </c>
      <c r="R197" s="9" t="s">
        <v>4262</v>
      </c>
      <c r="S197" s="9" t="s">
        <v>6632</v>
      </c>
      <c r="T197" s="10">
        <v>201295.05</v>
      </c>
      <c r="U197" s="10">
        <v>162612.74</v>
      </c>
      <c r="V197" s="10">
        <v>97567.64</v>
      </c>
      <c r="W197" s="10">
        <v>97567.64</v>
      </c>
      <c r="X197" s="10">
        <v>65045.1</v>
      </c>
      <c r="Y197" s="10">
        <v>60</v>
      </c>
      <c r="Z197" s="8" t="s">
        <v>6633</v>
      </c>
      <c r="AA197" s="8" t="s">
        <v>147</v>
      </c>
      <c r="AB197" s="11">
        <v>201295.05</v>
      </c>
      <c r="AC197" s="11">
        <v>97567.64</v>
      </c>
      <c r="AD197" s="11">
        <v>103727.41</v>
      </c>
      <c r="AE197" s="11">
        <v>0</v>
      </c>
      <c r="AF197" s="8" t="s">
        <v>64</v>
      </c>
      <c r="AG197" s="8" t="s">
        <v>120</v>
      </c>
      <c r="AH197" s="8" t="s">
        <v>66</v>
      </c>
      <c r="AI197" s="8" t="s">
        <v>67</v>
      </c>
      <c r="AJ197" s="8" t="s">
        <v>290</v>
      </c>
      <c r="AK197" s="8" t="s">
        <v>6634</v>
      </c>
      <c r="AL197" s="8" t="s">
        <v>6635</v>
      </c>
      <c r="AM197" s="8" t="s">
        <v>2205</v>
      </c>
      <c r="AN197" s="8" t="s">
        <v>72</v>
      </c>
      <c r="AO197" s="8" t="s">
        <v>2206</v>
      </c>
      <c r="AP197" s="8" t="s">
        <v>4493</v>
      </c>
      <c r="AQ197" s="8" t="s">
        <v>157</v>
      </c>
      <c r="AR197" s="8" t="s">
        <v>6636</v>
      </c>
      <c r="AS197" s="8" t="s">
        <v>6637</v>
      </c>
      <c r="AT197" s="8" t="s">
        <v>450</v>
      </c>
      <c r="AU197" s="8" t="s">
        <v>6638</v>
      </c>
      <c r="AV197" s="8" t="s">
        <v>133</v>
      </c>
      <c r="AW197" s="11">
        <v>201295.05</v>
      </c>
      <c r="AX197" s="9" t="s">
        <v>4623</v>
      </c>
    </row>
    <row r="198" spans="1:50" customFormat="1" ht="48" hidden="1" x14ac:dyDescent="0.25">
      <c r="A198" s="8" t="s">
        <v>104</v>
      </c>
      <c r="B198" s="8" t="s">
        <v>105</v>
      </c>
      <c r="C198" s="8" t="s">
        <v>106</v>
      </c>
      <c r="D198" s="8" t="s">
        <v>6639</v>
      </c>
      <c r="E198" s="8" t="s">
        <v>6640</v>
      </c>
      <c r="F198" s="8" t="s">
        <v>6641</v>
      </c>
      <c r="G198" s="9" t="s">
        <v>6642</v>
      </c>
      <c r="H198" s="9" t="str">
        <f>VLOOKUP(G198,[1]Arkusz2!A:B,2,FALSE)</f>
        <v>WND-RPZP.01.01.01-32-335/09</v>
      </c>
      <c r="I198" s="9" t="s">
        <v>1362</v>
      </c>
      <c r="J198" s="9" t="s">
        <v>605</v>
      </c>
      <c r="K198" s="9" t="s">
        <v>606</v>
      </c>
      <c r="L198" s="9" t="s">
        <v>1635</v>
      </c>
      <c r="M198" s="9" t="s">
        <v>605</v>
      </c>
      <c r="N198" s="9" t="s">
        <v>606</v>
      </c>
      <c r="O198" s="8" t="s">
        <v>2476</v>
      </c>
      <c r="P198" s="9" t="s">
        <v>4676</v>
      </c>
      <c r="Q198" s="9" t="s">
        <v>4261</v>
      </c>
      <c r="R198" s="9" t="s">
        <v>4262</v>
      </c>
      <c r="S198" s="9" t="s">
        <v>4014</v>
      </c>
      <c r="T198" s="10">
        <v>188288.26</v>
      </c>
      <c r="U198" s="10">
        <v>152283.54999999999</v>
      </c>
      <c r="V198" s="10">
        <v>91062.29</v>
      </c>
      <c r="W198" s="10">
        <v>77402.94</v>
      </c>
      <c r="X198" s="10">
        <v>61221.26</v>
      </c>
      <c r="Y198" s="10">
        <v>59.8</v>
      </c>
      <c r="Z198" s="8" t="s">
        <v>6643</v>
      </c>
      <c r="AA198" s="8" t="s">
        <v>147</v>
      </c>
      <c r="AB198" s="11">
        <v>188288.26</v>
      </c>
      <c r="AC198" s="11">
        <v>91062.29</v>
      </c>
      <c r="AD198" s="11">
        <v>97225.97</v>
      </c>
      <c r="AE198" s="11">
        <v>0</v>
      </c>
      <c r="AF198" s="8" t="s">
        <v>64</v>
      </c>
      <c r="AG198" s="8" t="s">
        <v>120</v>
      </c>
      <c r="AH198" s="8" t="s">
        <v>66</v>
      </c>
      <c r="AI198" s="8" t="s">
        <v>67</v>
      </c>
      <c r="AJ198" s="8" t="s">
        <v>1134</v>
      </c>
      <c r="AK198" s="8" t="s">
        <v>6644</v>
      </c>
      <c r="AL198" s="8" t="s">
        <v>6645</v>
      </c>
      <c r="AM198" s="8" t="s">
        <v>378</v>
      </c>
      <c r="AN198" s="8" t="s">
        <v>379</v>
      </c>
      <c r="AO198" s="8" t="s">
        <v>4836</v>
      </c>
      <c r="AP198" s="8" t="s">
        <v>128</v>
      </c>
      <c r="AQ198" s="8" t="s">
        <v>157</v>
      </c>
      <c r="AR198" s="8" t="s">
        <v>6646</v>
      </c>
      <c r="AS198" s="8" t="s">
        <v>6646</v>
      </c>
      <c r="AT198" s="8" t="s">
        <v>131</v>
      </c>
      <c r="AU198" s="8" t="s">
        <v>6647</v>
      </c>
      <c r="AV198" s="8" t="s">
        <v>133</v>
      </c>
      <c r="AW198" s="11">
        <v>188288.26</v>
      </c>
      <c r="AX198" s="9" t="s">
        <v>6648</v>
      </c>
    </row>
    <row r="199" spans="1:50" customFormat="1" ht="48" hidden="1" x14ac:dyDescent="0.25">
      <c r="A199" s="8" t="s">
        <v>104</v>
      </c>
      <c r="B199" s="8" t="s">
        <v>105</v>
      </c>
      <c r="C199" s="8" t="s">
        <v>106</v>
      </c>
      <c r="D199" s="8" t="s">
        <v>6649</v>
      </c>
      <c r="E199" s="8" t="s">
        <v>6650</v>
      </c>
      <c r="F199" s="8" t="s">
        <v>6651</v>
      </c>
      <c r="G199" s="9" t="s">
        <v>6652</v>
      </c>
      <c r="H199" s="9" t="str">
        <f>VLOOKUP(G199,[1]Arkusz2!A:B,2,FALSE)</f>
        <v>WND-RPZP.01.01.01-32-101/10</v>
      </c>
      <c r="I199" s="9" t="s">
        <v>1110</v>
      </c>
      <c r="J199" s="9" t="s">
        <v>752</v>
      </c>
      <c r="K199" s="9" t="s">
        <v>606</v>
      </c>
      <c r="L199" s="9" t="s">
        <v>2519</v>
      </c>
      <c r="M199" s="9" t="s">
        <v>752</v>
      </c>
      <c r="N199" s="9" t="s">
        <v>606</v>
      </c>
      <c r="O199" s="8" t="s">
        <v>2090</v>
      </c>
      <c r="P199" s="9" t="s">
        <v>3644</v>
      </c>
      <c r="Q199" s="9" t="s">
        <v>4261</v>
      </c>
      <c r="R199" s="9" t="s">
        <v>4262</v>
      </c>
      <c r="S199" s="9" t="s">
        <v>398</v>
      </c>
      <c r="T199" s="10">
        <v>184459.3</v>
      </c>
      <c r="U199" s="10">
        <v>184437.3</v>
      </c>
      <c r="V199" s="10">
        <v>110662.38</v>
      </c>
      <c r="W199" s="10">
        <v>110662.38</v>
      </c>
      <c r="X199" s="10">
        <v>73774.92</v>
      </c>
      <c r="Y199" s="10">
        <v>60</v>
      </c>
      <c r="Z199" s="8" t="s">
        <v>6653</v>
      </c>
      <c r="AA199" s="8" t="s">
        <v>147</v>
      </c>
      <c r="AB199" s="11">
        <v>184459.3</v>
      </c>
      <c r="AC199" s="11">
        <v>110662.38</v>
      </c>
      <c r="AD199" s="11">
        <v>73796.92</v>
      </c>
      <c r="AE199" s="11">
        <v>0</v>
      </c>
      <c r="AF199" s="8" t="s">
        <v>64</v>
      </c>
      <c r="AG199" s="8" t="s">
        <v>120</v>
      </c>
      <c r="AH199" s="8" t="s">
        <v>66</v>
      </c>
      <c r="AI199" s="8" t="s">
        <v>149</v>
      </c>
      <c r="AJ199" s="8" t="s">
        <v>121</v>
      </c>
      <c r="AK199" s="8" t="s">
        <v>6654</v>
      </c>
      <c r="AL199" s="8" t="s">
        <v>6655</v>
      </c>
      <c r="AM199" s="8" t="s">
        <v>509</v>
      </c>
      <c r="AN199" s="8" t="s">
        <v>2434</v>
      </c>
      <c r="AO199" s="8" t="s">
        <v>6656</v>
      </c>
      <c r="AP199" s="8" t="s">
        <v>484</v>
      </c>
      <c r="AQ199" s="8" t="s">
        <v>157</v>
      </c>
      <c r="AR199" s="8" t="s">
        <v>6657</v>
      </c>
      <c r="AS199" s="8" t="s">
        <v>6658</v>
      </c>
      <c r="AT199" s="8" t="s">
        <v>131</v>
      </c>
      <c r="AU199" s="8" t="s">
        <v>6659</v>
      </c>
      <c r="AV199" s="8" t="s">
        <v>133</v>
      </c>
      <c r="AW199" s="11">
        <v>184459.3</v>
      </c>
      <c r="AX199" s="9" t="s">
        <v>398</v>
      </c>
    </row>
    <row r="200" spans="1:50" customFormat="1" ht="36" hidden="1" x14ac:dyDescent="0.25">
      <c r="A200" s="8" t="s">
        <v>104</v>
      </c>
      <c r="B200" s="8" t="s">
        <v>105</v>
      </c>
      <c r="C200" s="8" t="s">
        <v>106</v>
      </c>
      <c r="D200" s="8" t="s">
        <v>6660</v>
      </c>
      <c r="E200" s="8" t="s">
        <v>6661</v>
      </c>
      <c r="F200" s="8" t="s">
        <v>6662</v>
      </c>
      <c r="G200" s="9" t="s">
        <v>6663</v>
      </c>
      <c r="H200" s="9" t="str">
        <f>VLOOKUP(G200,[1]Arkusz2!A:B,2,FALSE)</f>
        <v>WND-RPZP.01.01.01-32-135/10</v>
      </c>
      <c r="I200" s="9" t="s">
        <v>1785</v>
      </c>
      <c r="J200" s="9" t="s">
        <v>752</v>
      </c>
      <c r="K200" s="9" t="s">
        <v>606</v>
      </c>
      <c r="L200" s="9" t="s">
        <v>4032</v>
      </c>
      <c r="M200" s="9" t="s">
        <v>752</v>
      </c>
      <c r="N200" s="9" t="s">
        <v>606</v>
      </c>
      <c r="O200" s="8" t="s">
        <v>1900</v>
      </c>
      <c r="P200" s="9" t="s">
        <v>3644</v>
      </c>
      <c r="Q200" s="9" t="s">
        <v>4261</v>
      </c>
      <c r="R200" s="9" t="s">
        <v>4262</v>
      </c>
      <c r="S200" s="9" t="s">
        <v>398</v>
      </c>
      <c r="T200" s="10">
        <v>197551.98</v>
      </c>
      <c r="U200" s="10">
        <v>163525</v>
      </c>
      <c r="V200" s="10">
        <v>98115</v>
      </c>
      <c r="W200" s="10">
        <v>98115</v>
      </c>
      <c r="X200" s="10">
        <v>65410</v>
      </c>
      <c r="Y200" s="10">
        <v>60</v>
      </c>
      <c r="Z200" s="8" t="s">
        <v>6664</v>
      </c>
      <c r="AA200" s="8" t="s">
        <v>147</v>
      </c>
      <c r="AB200" s="11">
        <v>197551.98</v>
      </c>
      <c r="AC200" s="11">
        <v>98115</v>
      </c>
      <c r="AD200" s="11">
        <v>99436.98</v>
      </c>
      <c r="AE200" s="11">
        <v>0</v>
      </c>
      <c r="AF200" s="8" t="s">
        <v>64</v>
      </c>
      <c r="AG200" s="8" t="s">
        <v>120</v>
      </c>
      <c r="AH200" s="8" t="s">
        <v>66</v>
      </c>
      <c r="AI200" s="8" t="s">
        <v>67</v>
      </c>
      <c r="AJ200" s="8" t="s">
        <v>190</v>
      </c>
      <c r="AK200" s="8" t="s">
        <v>6665</v>
      </c>
      <c r="AL200" s="8" t="s">
        <v>6666</v>
      </c>
      <c r="AM200" s="8" t="s">
        <v>3073</v>
      </c>
      <c r="AN200" s="8" t="s">
        <v>6667</v>
      </c>
      <c r="AO200" s="8" t="s">
        <v>6668</v>
      </c>
      <c r="AP200" s="8" t="s">
        <v>2193</v>
      </c>
      <c r="AQ200" s="8" t="s">
        <v>1262</v>
      </c>
      <c r="AR200" s="8" t="s">
        <v>6669</v>
      </c>
      <c r="AS200" s="8" t="s">
        <v>6670</v>
      </c>
      <c r="AT200" s="8" t="s">
        <v>131</v>
      </c>
      <c r="AU200" s="8" t="s">
        <v>6671</v>
      </c>
      <c r="AV200" s="8" t="s">
        <v>133</v>
      </c>
      <c r="AW200" s="11">
        <v>197551.98</v>
      </c>
      <c r="AX200" s="9" t="s">
        <v>4464</v>
      </c>
    </row>
    <row r="201" spans="1:50" customFormat="1" ht="60" hidden="1" x14ac:dyDescent="0.25">
      <c r="A201" s="8" t="s">
        <v>104</v>
      </c>
      <c r="B201" s="8" t="s">
        <v>105</v>
      </c>
      <c r="C201" s="8" t="s">
        <v>106</v>
      </c>
      <c r="D201" s="8" t="s">
        <v>6672</v>
      </c>
      <c r="E201" s="8" t="s">
        <v>6673</v>
      </c>
      <c r="F201" s="8" t="s">
        <v>6674</v>
      </c>
      <c r="G201" s="9" t="s">
        <v>6675</v>
      </c>
      <c r="H201" s="9" t="str">
        <f>VLOOKUP(G201,[1]Arkusz2!A:B,2,FALSE)</f>
        <v>WND-RPZP.01.01.01-32-186/10</v>
      </c>
      <c r="I201" s="9" t="s">
        <v>5105</v>
      </c>
      <c r="J201" s="9" t="s">
        <v>752</v>
      </c>
      <c r="K201" s="9" t="s">
        <v>606</v>
      </c>
      <c r="L201" s="9" t="s">
        <v>4032</v>
      </c>
      <c r="M201" s="9" t="s">
        <v>752</v>
      </c>
      <c r="N201" s="9" t="s">
        <v>606</v>
      </c>
      <c r="O201" s="8" t="s">
        <v>5445</v>
      </c>
      <c r="P201" s="9" t="s">
        <v>3644</v>
      </c>
      <c r="Q201" s="9" t="s">
        <v>4261</v>
      </c>
      <c r="R201" s="9" t="s">
        <v>4262</v>
      </c>
      <c r="S201" s="9" t="s">
        <v>179</v>
      </c>
      <c r="T201" s="10">
        <v>198000</v>
      </c>
      <c r="U201" s="10">
        <v>189100</v>
      </c>
      <c r="V201" s="10">
        <v>113460</v>
      </c>
      <c r="W201" s="10">
        <v>113460</v>
      </c>
      <c r="X201" s="10">
        <v>75640</v>
      </c>
      <c r="Y201" s="10">
        <v>60</v>
      </c>
      <c r="Z201" s="8" t="s">
        <v>6676</v>
      </c>
      <c r="AA201" s="8" t="s">
        <v>147</v>
      </c>
      <c r="AB201" s="11">
        <v>198000</v>
      </c>
      <c r="AC201" s="11">
        <v>113460</v>
      </c>
      <c r="AD201" s="11">
        <v>84540</v>
      </c>
      <c r="AE201" s="11">
        <v>0</v>
      </c>
      <c r="AF201" s="8" t="s">
        <v>64</v>
      </c>
      <c r="AG201" s="8" t="s">
        <v>120</v>
      </c>
      <c r="AH201" s="8" t="s">
        <v>66</v>
      </c>
      <c r="AI201" s="8" t="s">
        <v>67</v>
      </c>
      <c r="AJ201" s="8" t="s">
        <v>121</v>
      </c>
      <c r="AK201" s="8" t="s">
        <v>6677</v>
      </c>
      <c r="AL201" s="8" t="s">
        <v>6678</v>
      </c>
      <c r="AM201" s="8" t="s">
        <v>6223</v>
      </c>
      <c r="AN201" s="8" t="s">
        <v>72</v>
      </c>
      <c r="AO201" s="8" t="s">
        <v>3780</v>
      </c>
      <c r="AP201" s="8" t="s">
        <v>842</v>
      </c>
      <c r="AQ201" s="8" t="s">
        <v>128</v>
      </c>
      <c r="AR201" s="8" t="s">
        <v>6224</v>
      </c>
      <c r="AS201" s="8" t="s">
        <v>157</v>
      </c>
      <c r="AT201" s="8" t="s">
        <v>131</v>
      </c>
      <c r="AU201" s="8" t="s">
        <v>6679</v>
      </c>
      <c r="AV201" s="8" t="s">
        <v>133</v>
      </c>
      <c r="AW201" s="11">
        <v>198000</v>
      </c>
      <c r="AX201" s="9" t="s">
        <v>2535</v>
      </c>
    </row>
    <row r="202" spans="1:50" customFormat="1" ht="48" hidden="1" x14ac:dyDescent="0.25">
      <c r="A202" s="8" t="s">
        <v>104</v>
      </c>
      <c r="B202" s="8" t="s">
        <v>105</v>
      </c>
      <c r="C202" s="8" t="s">
        <v>106</v>
      </c>
      <c r="D202" s="8" t="s">
        <v>6715</v>
      </c>
      <c r="E202" s="8" t="s">
        <v>6716</v>
      </c>
      <c r="F202" s="8" t="s">
        <v>6717</v>
      </c>
      <c r="G202" s="9" t="s">
        <v>6718</v>
      </c>
      <c r="H202" s="9" t="str">
        <f>VLOOKUP(G202,[1]Arkusz2!A:B,2,FALSE)</f>
        <v>WND-RPZP.01.01.01-32-088/10</v>
      </c>
      <c r="I202" s="9" t="s">
        <v>1785</v>
      </c>
      <c r="J202" s="9" t="s">
        <v>752</v>
      </c>
      <c r="K202" s="9" t="s">
        <v>606</v>
      </c>
      <c r="L202" s="9" t="s">
        <v>4032</v>
      </c>
      <c r="M202" s="9" t="s">
        <v>752</v>
      </c>
      <c r="N202" s="9" t="s">
        <v>606</v>
      </c>
      <c r="O202" s="8" t="s">
        <v>1316</v>
      </c>
      <c r="P202" s="9" t="s">
        <v>3550</v>
      </c>
      <c r="Q202" s="9" t="s">
        <v>4261</v>
      </c>
      <c r="R202" s="9" t="s">
        <v>4262</v>
      </c>
      <c r="S202" s="9" t="s">
        <v>6719</v>
      </c>
      <c r="T202" s="10">
        <v>203526.39999999999</v>
      </c>
      <c r="U202" s="10">
        <v>163183</v>
      </c>
      <c r="V202" s="10">
        <v>97909.8</v>
      </c>
      <c r="W202" s="10">
        <v>97909.8</v>
      </c>
      <c r="X202" s="10">
        <v>65273.2</v>
      </c>
      <c r="Y202" s="10">
        <v>60</v>
      </c>
      <c r="Z202" s="8" t="s">
        <v>6720</v>
      </c>
      <c r="AA202" s="8" t="s">
        <v>147</v>
      </c>
      <c r="AB202" s="11">
        <v>203526.39999999999</v>
      </c>
      <c r="AC202" s="11">
        <v>97909.8</v>
      </c>
      <c r="AD202" s="11">
        <v>105616.6</v>
      </c>
      <c r="AE202" s="11">
        <v>0</v>
      </c>
      <c r="AF202" s="8" t="s">
        <v>64</v>
      </c>
      <c r="AG202" s="8" t="s">
        <v>120</v>
      </c>
      <c r="AH202" s="8" t="s">
        <v>66</v>
      </c>
      <c r="AI202" s="8" t="s">
        <v>67</v>
      </c>
      <c r="AJ202" s="8" t="s">
        <v>190</v>
      </c>
      <c r="AK202" s="8" t="s">
        <v>6721</v>
      </c>
      <c r="AL202" s="8" t="s">
        <v>6722</v>
      </c>
      <c r="AM202" s="8" t="s">
        <v>275</v>
      </c>
      <c r="AN202" s="8" t="s">
        <v>276</v>
      </c>
      <c r="AO202" s="8" t="s">
        <v>6723</v>
      </c>
      <c r="AP202" s="8" t="s">
        <v>663</v>
      </c>
      <c r="AQ202" s="8" t="s">
        <v>157</v>
      </c>
      <c r="AR202" s="8" t="s">
        <v>6724</v>
      </c>
      <c r="AS202" s="8" t="s">
        <v>6724</v>
      </c>
      <c r="AT202" s="8" t="s">
        <v>217</v>
      </c>
      <c r="AU202" s="8" t="s">
        <v>6725</v>
      </c>
      <c r="AV202" s="8" t="s">
        <v>133</v>
      </c>
      <c r="AW202" s="11">
        <v>203526.39999999999</v>
      </c>
      <c r="AX202" s="9" t="s">
        <v>4053</v>
      </c>
    </row>
    <row r="203" spans="1:50" customFormat="1" ht="48" hidden="1" x14ac:dyDescent="0.25">
      <c r="A203" s="8" t="s">
        <v>104</v>
      </c>
      <c r="B203" s="8" t="s">
        <v>105</v>
      </c>
      <c r="C203" s="8" t="s">
        <v>106</v>
      </c>
      <c r="D203" s="8" t="s">
        <v>6726</v>
      </c>
      <c r="E203" s="8" t="s">
        <v>6727</v>
      </c>
      <c r="F203" s="8" t="s">
        <v>6728</v>
      </c>
      <c r="G203" s="9" t="s">
        <v>6729</v>
      </c>
      <c r="H203" s="9" t="str">
        <f>VLOOKUP(G203,[1]Arkusz2!A:B,2,FALSE)</f>
        <v>WND-RPZP.01.01.01-32-150/09</v>
      </c>
      <c r="I203" s="9" t="s">
        <v>917</v>
      </c>
      <c r="J203" s="9" t="s">
        <v>752</v>
      </c>
      <c r="K203" s="9" t="s">
        <v>606</v>
      </c>
      <c r="L203" s="9" t="s">
        <v>751</v>
      </c>
      <c r="M203" s="9" t="s">
        <v>752</v>
      </c>
      <c r="N203" s="9" t="s">
        <v>606</v>
      </c>
      <c r="O203" s="8" t="s">
        <v>3235</v>
      </c>
      <c r="P203" s="9" t="s">
        <v>6730</v>
      </c>
      <c r="Q203" s="9" t="s">
        <v>4261</v>
      </c>
      <c r="R203" s="9" t="s">
        <v>4262</v>
      </c>
      <c r="S203" s="9" t="s">
        <v>4281</v>
      </c>
      <c r="T203" s="10">
        <v>1265103.93</v>
      </c>
      <c r="U203" s="10">
        <v>1045617.47</v>
      </c>
      <c r="V203" s="10">
        <v>627370.48</v>
      </c>
      <c r="W203" s="10">
        <v>533264.9</v>
      </c>
      <c r="X203" s="10">
        <v>418246.99</v>
      </c>
      <c r="Y203" s="10">
        <v>60</v>
      </c>
      <c r="Z203" s="8" t="s">
        <v>6731</v>
      </c>
      <c r="AA203" s="8" t="s">
        <v>119</v>
      </c>
      <c r="AB203" s="11">
        <v>1265103.93</v>
      </c>
      <c r="AC203" s="11">
        <v>627370.48</v>
      </c>
      <c r="AD203" s="11">
        <v>637733.44999999995</v>
      </c>
      <c r="AE203" s="11">
        <v>0</v>
      </c>
      <c r="AF203" s="8" t="s">
        <v>64</v>
      </c>
      <c r="AG203" s="8" t="s">
        <v>120</v>
      </c>
      <c r="AH203" s="8" t="s">
        <v>66</v>
      </c>
      <c r="AI203" s="8" t="s">
        <v>67</v>
      </c>
      <c r="AJ203" s="8" t="s">
        <v>121</v>
      </c>
      <c r="AK203" s="8" t="s">
        <v>6732</v>
      </c>
      <c r="AL203" s="8" t="s">
        <v>6733</v>
      </c>
      <c r="AM203" s="8" t="s">
        <v>6734</v>
      </c>
      <c r="AN203" s="8" t="s">
        <v>72</v>
      </c>
      <c r="AO203" s="8" t="s">
        <v>5272</v>
      </c>
      <c r="AP203" s="8" t="s">
        <v>128</v>
      </c>
      <c r="AQ203" s="8" t="s">
        <v>315</v>
      </c>
      <c r="AR203" s="8" t="s">
        <v>6735</v>
      </c>
      <c r="AS203" s="8" t="s">
        <v>6735</v>
      </c>
      <c r="AT203" s="8" t="s">
        <v>131</v>
      </c>
      <c r="AU203" s="8" t="s">
        <v>6736</v>
      </c>
      <c r="AV203" s="8" t="s">
        <v>133</v>
      </c>
      <c r="AW203" s="11">
        <v>1265103.93</v>
      </c>
      <c r="AX203" s="9" t="s">
        <v>4366</v>
      </c>
    </row>
    <row r="204" spans="1:50" customFormat="1" ht="36" hidden="1" x14ac:dyDescent="0.25">
      <c r="A204" s="8" t="s">
        <v>104</v>
      </c>
      <c r="B204" s="8" t="s">
        <v>105</v>
      </c>
      <c r="C204" s="8" t="s">
        <v>106</v>
      </c>
      <c r="D204" s="8" t="s">
        <v>6763</v>
      </c>
      <c r="E204" s="8" t="s">
        <v>6764</v>
      </c>
      <c r="F204" s="8" t="s">
        <v>6765</v>
      </c>
      <c r="G204" s="9" t="s">
        <v>6766</v>
      </c>
      <c r="H204" s="9" t="str">
        <f>VLOOKUP(G204,[1]Arkusz2!A:B,2,FALSE)</f>
        <v>WND-RPZP.01.01.01-32-267/10</v>
      </c>
      <c r="I204" s="9" t="s">
        <v>2739</v>
      </c>
      <c r="J204" s="9" t="s">
        <v>752</v>
      </c>
      <c r="K204" s="9" t="s">
        <v>606</v>
      </c>
      <c r="L204" s="9" t="s">
        <v>5105</v>
      </c>
      <c r="M204" s="9" t="s">
        <v>752</v>
      </c>
      <c r="N204" s="9" t="s">
        <v>606</v>
      </c>
      <c r="O204" s="8" t="s">
        <v>3165</v>
      </c>
      <c r="P204" s="9" t="s">
        <v>6730</v>
      </c>
      <c r="Q204" s="9" t="s">
        <v>4261</v>
      </c>
      <c r="R204" s="9" t="s">
        <v>4262</v>
      </c>
      <c r="S204" s="9" t="s">
        <v>6767</v>
      </c>
      <c r="T204" s="10">
        <v>193661.74</v>
      </c>
      <c r="U204" s="10">
        <v>157448.57</v>
      </c>
      <c r="V204" s="10">
        <v>94469.14</v>
      </c>
      <c r="W204" s="10">
        <v>94469.14</v>
      </c>
      <c r="X204" s="10">
        <v>62979.43</v>
      </c>
      <c r="Y204" s="10">
        <v>60</v>
      </c>
      <c r="Z204" s="8" t="s">
        <v>6768</v>
      </c>
      <c r="AA204" s="8" t="s">
        <v>147</v>
      </c>
      <c r="AB204" s="11">
        <v>193661.74</v>
      </c>
      <c r="AC204" s="11">
        <v>94469.14</v>
      </c>
      <c r="AD204" s="11">
        <v>99192.6</v>
      </c>
      <c r="AE204" s="11">
        <v>0</v>
      </c>
      <c r="AF204" s="8" t="s">
        <v>64</v>
      </c>
      <c r="AG204" s="8" t="s">
        <v>120</v>
      </c>
      <c r="AH204" s="8" t="s">
        <v>66</v>
      </c>
      <c r="AI204" s="8" t="s">
        <v>67</v>
      </c>
      <c r="AJ204" s="8" t="s">
        <v>1134</v>
      </c>
      <c r="AK204" s="8" t="s">
        <v>6769</v>
      </c>
      <c r="AL204" s="8" t="s">
        <v>6770</v>
      </c>
      <c r="AM204" s="8" t="s">
        <v>6771</v>
      </c>
      <c r="AN204" s="8" t="s">
        <v>72</v>
      </c>
      <c r="AO204" s="8" t="s">
        <v>5128</v>
      </c>
      <c r="AP204" s="8" t="s">
        <v>6772</v>
      </c>
      <c r="AQ204" s="8" t="s">
        <v>157</v>
      </c>
      <c r="AR204" s="8" t="s">
        <v>6773</v>
      </c>
      <c r="AS204" s="8" t="s">
        <v>6774</v>
      </c>
      <c r="AT204" s="8" t="s">
        <v>131</v>
      </c>
      <c r="AU204" s="8" t="s">
        <v>6775</v>
      </c>
      <c r="AV204" s="8" t="s">
        <v>133</v>
      </c>
      <c r="AW204" s="11">
        <v>193661.74</v>
      </c>
      <c r="AX204" s="9" t="s">
        <v>6776</v>
      </c>
    </row>
    <row r="205" spans="1:50" customFormat="1" ht="60" hidden="1" x14ac:dyDescent="0.25">
      <c r="A205" s="8" t="s">
        <v>104</v>
      </c>
      <c r="B205" s="8" t="s">
        <v>105</v>
      </c>
      <c r="C205" s="8" t="s">
        <v>106</v>
      </c>
      <c r="D205" s="8" t="s">
        <v>6783</v>
      </c>
      <c r="E205" s="8" t="s">
        <v>6784</v>
      </c>
      <c r="F205" s="8" t="s">
        <v>6785</v>
      </c>
      <c r="G205" s="9" t="s">
        <v>6786</v>
      </c>
      <c r="H205" s="9" t="str">
        <f>VLOOKUP(G205,[1]Arkusz2!A:B,2,FALSE)</f>
        <v>WND-RPZP.01.01.01-32-214/09</v>
      </c>
      <c r="I205" s="9" t="s">
        <v>2315</v>
      </c>
      <c r="J205" s="9" t="s">
        <v>605</v>
      </c>
      <c r="K205" s="9" t="s">
        <v>606</v>
      </c>
      <c r="L205" s="9" t="s">
        <v>374</v>
      </c>
      <c r="M205" s="9" t="s">
        <v>605</v>
      </c>
      <c r="N205" s="9" t="s">
        <v>606</v>
      </c>
      <c r="O205" s="8" t="s">
        <v>629</v>
      </c>
      <c r="P205" s="9" t="s">
        <v>6315</v>
      </c>
      <c r="Q205" s="9" t="s">
        <v>4261</v>
      </c>
      <c r="R205" s="9" t="s">
        <v>4262</v>
      </c>
      <c r="S205" s="9" t="s">
        <v>3775</v>
      </c>
      <c r="T205" s="10">
        <v>2028823.79</v>
      </c>
      <c r="U205" s="10">
        <v>1755918</v>
      </c>
      <c r="V205" s="10">
        <v>1000000</v>
      </c>
      <c r="W205" s="10">
        <v>849999.99</v>
      </c>
      <c r="X205" s="10">
        <v>755918</v>
      </c>
      <c r="Y205" s="10">
        <v>56.95</v>
      </c>
      <c r="Z205" s="8" t="s">
        <v>6787</v>
      </c>
      <c r="AA205" s="8" t="s">
        <v>119</v>
      </c>
      <c r="AB205" s="11">
        <v>2028823.79</v>
      </c>
      <c r="AC205" s="11">
        <v>1000000</v>
      </c>
      <c r="AD205" s="11">
        <v>1028823.79</v>
      </c>
      <c r="AE205" s="11">
        <v>0</v>
      </c>
      <c r="AF205" s="8" t="s">
        <v>64</v>
      </c>
      <c r="AG205" s="8" t="s">
        <v>120</v>
      </c>
      <c r="AH205" s="8" t="s">
        <v>66</v>
      </c>
      <c r="AI205" s="8" t="s">
        <v>67</v>
      </c>
      <c r="AJ205" s="8" t="s">
        <v>1801</v>
      </c>
      <c r="AK205" s="8" t="s">
        <v>6788</v>
      </c>
      <c r="AL205" s="8" t="s">
        <v>6789</v>
      </c>
      <c r="AM205" s="8" t="s">
        <v>482</v>
      </c>
      <c r="AN205" s="8" t="s">
        <v>72</v>
      </c>
      <c r="AO205" s="8" t="s">
        <v>4130</v>
      </c>
      <c r="AP205" s="8" t="s">
        <v>156</v>
      </c>
      <c r="AQ205" s="8" t="s">
        <v>842</v>
      </c>
      <c r="AR205" s="8" t="s">
        <v>6790</v>
      </c>
      <c r="AS205" s="8" t="s">
        <v>6791</v>
      </c>
      <c r="AT205" s="8" t="s">
        <v>450</v>
      </c>
      <c r="AU205" s="8" t="s">
        <v>6792</v>
      </c>
      <c r="AV205" s="8" t="s">
        <v>133</v>
      </c>
      <c r="AW205" s="11">
        <v>2028823.79</v>
      </c>
      <c r="AX205" s="9" t="s">
        <v>3784</v>
      </c>
    </row>
    <row r="206" spans="1:50" customFormat="1" ht="36" hidden="1" x14ac:dyDescent="0.25">
      <c r="A206" s="8" t="s">
        <v>104</v>
      </c>
      <c r="B206" s="8" t="s">
        <v>105</v>
      </c>
      <c r="C206" s="8" t="s">
        <v>106</v>
      </c>
      <c r="D206" s="8" t="s">
        <v>6815</v>
      </c>
      <c r="E206" s="8" t="s">
        <v>6816</v>
      </c>
      <c r="F206" s="8" t="s">
        <v>6817</v>
      </c>
      <c r="G206" s="9" t="s">
        <v>6818</v>
      </c>
      <c r="H206" s="9" t="str">
        <f>VLOOKUP(G206,[1]Arkusz2!A:B,2,FALSE)</f>
        <v>WND-RPZP.01.01.01-32-133/10</v>
      </c>
      <c r="I206" s="9" t="s">
        <v>2739</v>
      </c>
      <c r="J206" s="9" t="s">
        <v>752</v>
      </c>
      <c r="K206" s="9" t="s">
        <v>606</v>
      </c>
      <c r="L206" s="9" t="s">
        <v>1110</v>
      </c>
      <c r="M206" s="9" t="s">
        <v>752</v>
      </c>
      <c r="N206" s="9" t="s">
        <v>606</v>
      </c>
      <c r="O206" s="8" t="s">
        <v>6819</v>
      </c>
      <c r="P206" s="9" t="s">
        <v>6820</v>
      </c>
      <c r="Q206" s="9" t="s">
        <v>4261</v>
      </c>
      <c r="R206" s="9" t="s">
        <v>4262</v>
      </c>
      <c r="S206" s="9" t="s">
        <v>4916</v>
      </c>
      <c r="T206" s="10">
        <v>195631.68</v>
      </c>
      <c r="U206" s="10">
        <v>195631.68</v>
      </c>
      <c r="V206" s="10">
        <v>117379</v>
      </c>
      <c r="W206" s="10">
        <v>117379</v>
      </c>
      <c r="X206" s="10">
        <v>78252.679999999993</v>
      </c>
      <c r="Y206" s="10">
        <v>60</v>
      </c>
      <c r="Z206" s="8" t="s">
        <v>6821</v>
      </c>
      <c r="AA206" s="8" t="s">
        <v>147</v>
      </c>
      <c r="AB206" s="11">
        <v>195631.68</v>
      </c>
      <c r="AC206" s="11">
        <v>117379</v>
      </c>
      <c r="AD206" s="11">
        <v>78252.679999999993</v>
      </c>
      <c r="AE206" s="11">
        <v>0</v>
      </c>
      <c r="AF206" s="8" t="s">
        <v>229</v>
      </c>
      <c r="AG206" s="8" t="s">
        <v>120</v>
      </c>
      <c r="AH206" s="8" t="s">
        <v>66</v>
      </c>
      <c r="AI206" s="8" t="s">
        <v>67</v>
      </c>
      <c r="AJ206" s="8" t="s">
        <v>290</v>
      </c>
      <c r="AK206" s="8" t="s">
        <v>6822</v>
      </c>
      <c r="AL206" s="8" t="s">
        <v>6823</v>
      </c>
      <c r="AM206" s="8" t="s">
        <v>4036</v>
      </c>
      <c r="AN206" s="8" t="s">
        <v>72</v>
      </c>
      <c r="AO206" s="8" t="s">
        <v>6824</v>
      </c>
      <c r="AP206" s="8" t="s">
        <v>2036</v>
      </c>
      <c r="AQ206" s="8" t="s">
        <v>157</v>
      </c>
      <c r="AR206" s="8" t="s">
        <v>216</v>
      </c>
      <c r="AS206" s="8" t="s">
        <v>216</v>
      </c>
      <c r="AT206" s="8" t="s">
        <v>131</v>
      </c>
      <c r="AU206" s="8" t="s">
        <v>6825</v>
      </c>
      <c r="AV206" s="8" t="s">
        <v>133</v>
      </c>
      <c r="AW206" s="11">
        <v>195631.68</v>
      </c>
      <c r="AX206" s="9" t="s">
        <v>4916</v>
      </c>
    </row>
    <row r="207" spans="1:50" customFormat="1" ht="36" hidden="1" x14ac:dyDescent="0.25">
      <c r="A207" s="8" t="s">
        <v>104</v>
      </c>
      <c r="B207" s="8" t="s">
        <v>105</v>
      </c>
      <c r="C207" s="8" t="s">
        <v>106</v>
      </c>
      <c r="D207" s="8" t="s">
        <v>6826</v>
      </c>
      <c r="E207" s="8" t="s">
        <v>6827</v>
      </c>
      <c r="F207" s="8" t="s">
        <v>6828</v>
      </c>
      <c r="G207" s="9" t="s">
        <v>6829</v>
      </c>
      <c r="H207" s="9" t="str">
        <f>VLOOKUP(G207,[1]Arkusz2!A:B,2,FALSE)</f>
        <v>WND-RPZP.01.01.01-32-287/09</v>
      </c>
      <c r="I207" s="9" t="s">
        <v>383</v>
      </c>
      <c r="J207" s="9" t="s">
        <v>752</v>
      </c>
      <c r="K207" s="9" t="s">
        <v>606</v>
      </c>
      <c r="L207" s="9" t="s">
        <v>1403</v>
      </c>
      <c r="M207" s="9" t="s">
        <v>752</v>
      </c>
      <c r="N207" s="9" t="s">
        <v>606</v>
      </c>
      <c r="O207" s="8" t="s">
        <v>1974</v>
      </c>
      <c r="P207" s="9" t="s">
        <v>3069</v>
      </c>
      <c r="Q207" s="9" t="s">
        <v>4261</v>
      </c>
      <c r="R207" s="9" t="s">
        <v>4262</v>
      </c>
      <c r="S207" s="9" t="s">
        <v>6830</v>
      </c>
      <c r="T207" s="10">
        <v>212726.98</v>
      </c>
      <c r="U207" s="10">
        <v>175883.59</v>
      </c>
      <c r="V207" s="10">
        <v>105369.21</v>
      </c>
      <c r="W207" s="10">
        <v>89563.81</v>
      </c>
      <c r="X207" s="10">
        <v>70514.38</v>
      </c>
      <c r="Y207" s="10">
        <v>59.91</v>
      </c>
      <c r="Z207" s="8" t="s">
        <v>6831</v>
      </c>
      <c r="AA207" s="8" t="s">
        <v>147</v>
      </c>
      <c r="AB207" s="11">
        <v>212726.98</v>
      </c>
      <c r="AC207" s="11">
        <v>105369.21</v>
      </c>
      <c r="AD207" s="11">
        <v>107357.77</v>
      </c>
      <c r="AE207" s="11">
        <v>0</v>
      </c>
      <c r="AF207" s="8" t="s">
        <v>64</v>
      </c>
      <c r="AG207" s="8" t="s">
        <v>120</v>
      </c>
      <c r="AH207" s="8" t="s">
        <v>66</v>
      </c>
      <c r="AI207" s="8" t="s">
        <v>67</v>
      </c>
      <c r="AJ207" s="8" t="s">
        <v>1134</v>
      </c>
      <c r="AK207" s="8" t="s">
        <v>6832</v>
      </c>
      <c r="AL207" s="8" t="s">
        <v>6833</v>
      </c>
      <c r="AM207" s="8" t="s">
        <v>738</v>
      </c>
      <c r="AN207" s="8" t="s">
        <v>739</v>
      </c>
      <c r="AO207" s="8" t="s">
        <v>6834</v>
      </c>
      <c r="AP207" s="8" t="s">
        <v>857</v>
      </c>
      <c r="AQ207" s="8" t="s">
        <v>157</v>
      </c>
      <c r="AR207" s="8" t="s">
        <v>6835</v>
      </c>
      <c r="AS207" s="8" t="s">
        <v>216</v>
      </c>
      <c r="AT207" s="8" t="s">
        <v>131</v>
      </c>
      <c r="AU207" s="8" t="s">
        <v>6836</v>
      </c>
      <c r="AV207" s="8" t="s">
        <v>133</v>
      </c>
      <c r="AW207" s="11">
        <v>212726.98</v>
      </c>
      <c r="AX207" s="9" t="s">
        <v>6837</v>
      </c>
    </row>
    <row r="208" spans="1:50" customFormat="1" ht="48" hidden="1" x14ac:dyDescent="0.25">
      <c r="A208" s="8" t="s">
        <v>104</v>
      </c>
      <c r="B208" s="8" t="s">
        <v>105</v>
      </c>
      <c r="C208" s="8" t="s">
        <v>106</v>
      </c>
      <c r="D208" s="8" t="s">
        <v>7127</v>
      </c>
      <c r="E208" s="8" t="s">
        <v>7128</v>
      </c>
      <c r="F208" s="8" t="s">
        <v>7129</v>
      </c>
      <c r="G208" s="9" t="s">
        <v>7130</v>
      </c>
      <c r="H208" s="9" t="str">
        <f>VLOOKUP(G208,[1]Arkusz2!A:B,2,FALSE)</f>
        <v>WND-RPZP.01.01.01-32-004/09</v>
      </c>
      <c r="I208" s="9" t="s">
        <v>1635</v>
      </c>
      <c r="J208" s="9" t="s">
        <v>605</v>
      </c>
      <c r="K208" s="9" t="s">
        <v>606</v>
      </c>
      <c r="L208" s="9" t="s">
        <v>4025</v>
      </c>
      <c r="M208" s="9" t="s">
        <v>605</v>
      </c>
      <c r="N208" s="9" t="s">
        <v>606</v>
      </c>
      <c r="O208" s="8" t="s">
        <v>390</v>
      </c>
      <c r="P208" s="9" t="s">
        <v>398</v>
      </c>
      <c r="Q208" s="9" t="s">
        <v>4261</v>
      </c>
      <c r="R208" s="9" t="s">
        <v>4262</v>
      </c>
      <c r="S208" s="9" t="s">
        <v>7131</v>
      </c>
      <c r="T208" s="10">
        <v>3025076.69</v>
      </c>
      <c r="U208" s="10">
        <v>1551400</v>
      </c>
      <c r="V208" s="10">
        <v>930840</v>
      </c>
      <c r="W208" s="10">
        <v>791213.99</v>
      </c>
      <c r="X208" s="10">
        <v>620560</v>
      </c>
      <c r="Y208" s="10">
        <v>60</v>
      </c>
      <c r="Z208" s="8" t="s">
        <v>7132</v>
      </c>
      <c r="AA208" s="8" t="s">
        <v>119</v>
      </c>
      <c r="AB208" s="11">
        <v>3025076.69</v>
      </c>
      <c r="AC208" s="11">
        <v>930840</v>
      </c>
      <c r="AD208" s="11">
        <v>2094236.69</v>
      </c>
      <c r="AE208" s="11">
        <v>0</v>
      </c>
      <c r="AF208" s="8" t="s">
        <v>64</v>
      </c>
      <c r="AG208" s="8" t="s">
        <v>120</v>
      </c>
      <c r="AH208" s="8" t="s">
        <v>66</v>
      </c>
      <c r="AI208" s="8" t="s">
        <v>149</v>
      </c>
      <c r="AJ208" s="8" t="s">
        <v>150</v>
      </c>
      <c r="AK208" s="8" t="s">
        <v>7133</v>
      </c>
      <c r="AL208" s="8" t="s">
        <v>7134</v>
      </c>
      <c r="AM208" s="8" t="s">
        <v>7135</v>
      </c>
      <c r="AN208" s="8" t="s">
        <v>7136</v>
      </c>
      <c r="AO208" s="8" t="s">
        <v>7137</v>
      </c>
      <c r="AP208" s="8" t="s">
        <v>213</v>
      </c>
      <c r="AQ208" s="8" t="s">
        <v>157</v>
      </c>
      <c r="AR208" s="8" t="s">
        <v>7138</v>
      </c>
      <c r="AS208" s="8" t="s">
        <v>7139</v>
      </c>
      <c r="AT208" s="8" t="s">
        <v>131</v>
      </c>
      <c r="AU208" s="8" t="s">
        <v>7140</v>
      </c>
      <c r="AV208" s="8" t="s">
        <v>133</v>
      </c>
      <c r="AW208" s="11">
        <v>3025076.69</v>
      </c>
      <c r="AX208" s="9" t="s">
        <v>7141</v>
      </c>
    </row>
    <row r="209" spans="1:50" customFormat="1" ht="36" hidden="1" x14ac:dyDescent="0.25">
      <c r="A209" s="8" t="s">
        <v>104</v>
      </c>
      <c r="B209" s="8" t="s">
        <v>105</v>
      </c>
      <c r="C209" s="8" t="s">
        <v>106</v>
      </c>
      <c r="D209" s="8" t="s">
        <v>7147</v>
      </c>
      <c r="E209" s="8" t="s">
        <v>7148</v>
      </c>
      <c r="F209" s="8" t="s">
        <v>7149</v>
      </c>
      <c r="G209" s="9" t="s">
        <v>7150</v>
      </c>
      <c r="H209" s="9" t="str">
        <f>VLOOKUP(G209,[1]Arkusz2!A:B,2,FALSE)</f>
        <v>WND-RPZP.01.01.01-32-207/09</v>
      </c>
      <c r="I209" s="9" t="s">
        <v>2598</v>
      </c>
      <c r="J209" s="9" t="s">
        <v>752</v>
      </c>
      <c r="K209" s="9" t="s">
        <v>606</v>
      </c>
      <c r="L209" s="9" t="s">
        <v>1126</v>
      </c>
      <c r="M209" s="9" t="s">
        <v>752</v>
      </c>
      <c r="N209" s="9" t="s">
        <v>606</v>
      </c>
      <c r="O209" s="8" t="s">
        <v>607</v>
      </c>
      <c r="P209" s="9" t="s">
        <v>398</v>
      </c>
      <c r="Q209" s="9" t="s">
        <v>4261</v>
      </c>
      <c r="R209" s="9" t="s">
        <v>4262</v>
      </c>
      <c r="S209" s="9" t="s">
        <v>7151</v>
      </c>
      <c r="T209" s="10">
        <v>95367.74</v>
      </c>
      <c r="U209" s="10">
        <v>89603.48</v>
      </c>
      <c r="V209" s="10">
        <v>53762.080000000002</v>
      </c>
      <c r="W209" s="10">
        <v>45697.760000000002</v>
      </c>
      <c r="X209" s="10">
        <v>35841.4</v>
      </c>
      <c r="Y209" s="10">
        <v>60</v>
      </c>
      <c r="Z209" s="8" t="s">
        <v>7152</v>
      </c>
      <c r="AA209" s="8" t="s">
        <v>147</v>
      </c>
      <c r="AB209" s="11">
        <v>95367.74</v>
      </c>
      <c r="AC209" s="11">
        <v>53762.080000000002</v>
      </c>
      <c r="AD209" s="11">
        <v>41605.660000000003</v>
      </c>
      <c r="AE209" s="11">
        <v>0</v>
      </c>
      <c r="AF209" s="8" t="s">
        <v>64</v>
      </c>
      <c r="AG209" s="8" t="s">
        <v>120</v>
      </c>
      <c r="AH209" s="8" t="s">
        <v>66</v>
      </c>
      <c r="AI209" s="8" t="s">
        <v>67</v>
      </c>
      <c r="AJ209" s="8" t="s">
        <v>121</v>
      </c>
      <c r="AK209" s="8" t="s">
        <v>7153</v>
      </c>
      <c r="AL209" s="8" t="s">
        <v>7154</v>
      </c>
      <c r="AM209" s="8" t="s">
        <v>3522</v>
      </c>
      <c r="AN209" s="8" t="s">
        <v>72</v>
      </c>
      <c r="AO209" s="8" t="s">
        <v>7155</v>
      </c>
      <c r="AP209" s="8" t="s">
        <v>315</v>
      </c>
      <c r="AQ209" s="8" t="s">
        <v>663</v>
      </c>
      <c r="AR209" s="8" t="s">
        <v>216</v>
      </c>
      <c r="AS209" s="8" t="s">
        <v>4525</v>
      </c>
      <c r="AT209" s="8" t="s">
        <v>131</v>
      </c>
      <c r="AU209" s="8" t="s">
        <v>7156</v>
      </c>
      <c r="AV209" s="8" t="s">
        <v>133</v>
      </c>
      <c r="AW209" s="11">
        <v>95367.74</v>
      </c>
      <c r="AX209" s="9" t="s">
        <v>5169</v>
      </c>
    </row>
    <row r="210" spans="1:50" customFormat="1" ht="48" hidden="1" x14ac:dyDescent="0.25">
      <c r="A210" s="8" t="s">
        <v>104</v>
      </c>
      <c r="B210" s="8" t="s">
        <v>105</v>
      </c>
      <c r="C210" s="8" t="s">
        <v>106</v>
      </c>
      <c r="D210" s="8" t="s">
        <v>7211</v>
      </c>
      <c r="E210" s="8" t="s">
        <v>7212</v>
      </c>
      <c r="F210" s="8" t="s">
        <v>7213</v>
      </c>
      <c r="G210" s="9" t="s">
        <v>7214</v>
      </c>
      <c r="H210" s="9" t="str">
        <f>VLOOKUP(G210,[1]Arkusz2!A:B,2,FALSE)</f>
        <v>WND-RPZP.01.01.01-32-146/10</v>
      </c>
      <c r="I210" s="9" t="s">
        <v>887</v>
      </c>
      <c r="J210" s="9" t="s">
        <v>752</v>
      </c>
      <c r="K210" s="9" t="s">
        <v>606</v>
      </c>
      <c r="L210" s="9" t="s">
        <v>1110</v>
      </c>
      <c r="M210" s="9" t="s">
        <v>752</v>
      </c>
      <c r="N210" s="9" t="s">
        <v>606</v>
      </c>
      <c r="O210" s="8" t="s">
        <v>5369</v>
      </c>
      <c r="P210" s="9" t="s">
        <v>4464</v>
      </c>
      <c r="Q210" s="9" t="s">
        <v>4261</v>
      </c>
      <c r="R210" s="9" t="s">
        <v>4262</v>
      </c>
      <c r="S210" s="9" t="s">
        <v>2371</v>
      </c>
      <c r="T210" s="10">
        <v>1786968.94</v>
      </c>
      <c r="U210" s="10">
        <v>1643880.3</v>
      </c>
      <c r="V210" s="10">
        <v>986328.18</v>
      </c>
      <c r="W210" s="10">
        <v>986328.18</v>
      </c>
      <c r="X210" s="10">
        <v>657552.12</v>
      </c>
      <c r="Y210" s="10">
        <v>60</v>
      </c>
      <c r="Z210" s="8" t="s">
        <v>7215</v>
      </c>
      <c r="AA210" s="8" t="s">
        <v>119</v>
      </c>
      <c r="AB210" s="11">
        <v>1786968.94</v>
      </c>
      <c r="AC210" s="11">
        <v>986328.18</v>
      </c>
      <c r="AD210" s="11">
        <v>800640.76</v>
      </c>
      <c r="AE210" s="11">
        <v>0</v>
      </c>
      <c r="AF210" s="8" t="s">
        <v>64</v>
      </c>
      <c r="AG210" s="8" t="s">
        <v>120</v>
      </c>
      <c r="AH210" s="8" t="s">
        <v>66</v>
      </c>
      <c r="AI210" s="8" t="s">
        <v>149</v>
      </c>
      <c r="AJ210" s="8" t="s">
        <v>1134</v>
      </c>
      <c r="AK210" s="8" t="s">
        <v>1653</v>
      </c>
      <c r="AL210" s="8" t="s">
        <v>1654</v>
      </c>
      <c r="AM210" s="8" t="s">
        <v>1206</v>
      </c>
      <c r="AN210" s="8" t="s">
        <v>1207</v>
      </c>
      <c r="AO210" s="8" t="s">
        <v>1655</v>
      </c>
      <c r="AP210" s="8" t="s">
        <v>428</v>
      </c>
      <c r="AQ210" s="8" t="s">
        <v>157</v>
      </c>
      <c r="AR210" s="8" t="s">
        <v>1656</v>
      </c>
      <c r="AS210" s="8" t="s">
        <v>1656</v>
      </c>
      <c r="AT210" s="8" t="s">
        <v>217</v>
      </c>
      <c r="AU210" s="8" t="s">
        <v>1657</v>
      </c>
      <c r="AV210" s="8" t="s">
        <v>133</v>
      </c>
      <c r="AW210" s="11">
        <v>1786968.94</v>
      </c>
      <c r="AX210" s="9" t="s">
        <v>2379</v>
      </c>
    </row>
    <row r="211" spans="1:50" customFormat="1" ht="48" hidden="1" x14ac:dyDescent="0.25">
      <c r="A211" s="8" t="s">
        <v>104</v>
      </c>
      <c r="B211" s="8" t="s">
        <v>105</v>
      </c>
      <c r="C211" s="8" t="s">
        <v>106</v>
      </c>
      <c r="D211" s="8" t="s">
        <v>7216</v>
      </c>
      <c r="E211" s="8" t="s">
        <v>7217</v>
      </c>
      <c r="F211" s="8" t="s">
        <v>7218</v>
      </c>
      <c r="G211" s="9" t="s">
        <v>7219</v>
      </c>
      <c r="H211" s="9" t="str">
        <f>VLOOKUP(G211,[1]Arkusz2!A:B,2,FALSE)</f>
        <v>WND-RPZP.01.01.01-32-161/10</v>
      </c>
      <c r="I211" s="9" t="s">
        <v>5369</v>
      </c>
      <c r="J211" s="9" t="s">
        <v>752</v>
      </c>
      <c r="K211" s="9" t="s">
        <v>606</v>
      </c>
      <c r="L211" s="9" t="s">
        <v>4032</v>
      </c>
      <c r="M211" s="9" t="s">
        <v>752</v>
      </c>
      <c r="N211" s="9" t="s">
        <v>606</v>
      </c>
      <c r="O211" s="8" t="s">
        <v>3810</v>
      </c>
      <c r="P211" s="9" t="s">
        <v>4464</v>
      </c>
      <c r="Q211" s="9" t="s">
        <v>4261</v>
      </c>
      <c r="R211" s="9" t="s">
        <v>4262</v>
      </c>
      <c r="S211" s="9" t="s">
        <v>7220</v>
      </c>
      <c r="T211" s="10">
        <v>1208801.6200000001</v>
      </c>
      <c r="U211" s="10">
        <v>1208801.6200000001</v>
      </c>
      <c r="V211" s="10">
        <v>725280.97</v>
      </c>
      <c r="W211" s="10">
        <v>725280.97</v>
      </c>
      <c r="X211" s="10">
        <v>483520.65</v>
      </c>
      <c r="Y211" s="10">
        <v>60</v>
      </c>
      <c r="Z211" s="8" t="s">
        <v>7221</v>
      </c>
      <c r="AA211" s="8" t="s">
        <v>119</v>
      </c>
      <c r="AB211" s="11">
        <v>1208801.6200000001</v>
      </c>
      <c r="AC211" s="11">
        <v>725280.97</v>
      </c>
      <c r="AD211" s="11">
        <v>483520.65</v>
      </c>
      <c r="AE211" s="11">
        <v>0</v>
      </c>
      <c r="AF211" s="8" t="s">
        <v>64</v>
      </c>
      <c r="AG211" s="8" t="s">
        <v>120</v>
      </c>
      <c r="AH211" s="8" t="s">
        <v>66</v>
      </c>
      <c r="AI211" s="8" t="s">
        <v>149</v>
      </c>
      <c r="AJ211" s="8" t="s">
        <v>1712</v>
      </c>
      <c r="AK211" s="8" t="s">
        <v>7222</v>
      </c>
      <c r="AL211" s="8" t="s">
        <v>7223</v>
      </c>
      <c r="AM211" s="8" t="s">
        <v>7224</v>
      </c>
      <c r="AN211" s="8" t="s">
        <v>7225</v>
      </c>
      <c r="AO211" s="8" t="s">
        <v>7225</v>
      </c>
      <c r="AP211" s="8" t="s">
        <v>759</v>
      </c>
      <c r="AQ211" s="8" t="s">
        <v>157</v>
      </c>
      <c r="AR211" s="8" t="s">
        <v>7226</v>
      </c>
      <c r="AS211" s="8" t="s">
        <v>7227</v>
      </c>
      <c r="AT211" s="8" t="s">
        <v>131</v>
      </c>
      <c r="AU211" s="8" t="s">
        <v>7228</v>
      </c>
      <c r="AV211" s="8" t="s">
        <v>133</v>
      </c>
      <c r="AW211" s="11">
        <v>1208801.6200000001</v>
      </c>
      <c r="AX211" s="9" t="s">
        <v>7229</v>
      </c>
    </row>
    <row r="212" spans="1:50" customFormat="1" ht="48" hidden="1" x14ac:dyDescent="0.25">
      <c r="A212" s="8" t="s">
        <v>104</v>
      </c>
      <c r="B212" s="8" t="s">
        <v>105</v>
      </c>
      <c r="C212" s="8" t="s">
        <v>106</v>
      </c>
      <c r="D212" s="8" t="s">
        <v>7230</v>
      </c>
      <c r="E212" s="8" t="s">
        <v>7231</v>
      </c>
      <c r="F212" s="8" t="s">
        <v>7232</v>
      </c>
      <c r="G212" s="9" t="s">
        <v>7233</v>
      </c>
      <c r="H212" s="9" t="str">
        <f>VLOOKUP(G212,[1]Arkusz2!A:B,2,FALSE)</f>
        <v>WND-RPZP.01.01.01-32-237/10</v>
      </c>
      <c r="I212" s="9" t="s">
        <v>2519</v>
      </c>
      <c r="J212" s="9" t="s">
        <v>752</v>
      </c>
      <c r="K212" s="9" t="s">
        <v>606</v>
      </c>
      <c r="L212" s="9" t="s">
        <v>4032</v>
      </c>
      <c r="M212" s="9" t="s">
        <v>752</v>
      </c>
      <c r="N212" s="9" t="s">
        <v>606</v>
      </c>
      <c r="O212" s="8" t="s">
        <v>2061</v>
      </c>
      <c r="P212" s="9" t="s">
        <v>4464</v>
      </c>
      <c r="Q212" s="9" t="s">
        <v>4261</v>
      </c>
      <c r="R212" s="9" t="s">
        <v>4262</v>
      </c>
      <c r="S212" s="9" t="s">
        <v>7234</v>
      </c>
      <c r="T212" s="10">
        <v>199405.66</v>
      </c>
      <c r="U212" s="10">
        <v>162623.76999999999</v>
      </c>
      <c r="V212" s="10">
        <v>97574</v>
      </c>
      <c r="W212" s="10">
        <v>97574</v>
      </c>
      <c r="X212" s="10">
        <v>65049.77</v>
      </c>
      <c r="Y212" s="10">
        <v>60</v>
      </c>
      <c r="Z212" s="8" t="s">
        <v>7235</v>
      </c>
      <c r="AA212" s="8" t="s">
        <v>147</v>
      </c>
      <c r="AB212" s="11">
        <v>199405.66</v>
      </c>
      <c r="AC212" s="11">
        <v>97574</v>
      </c>
      <c r="AD212" s="11">
        <v>101831.66</v>
      </c>
      <c r="AE212" s="11">
        <v>0</v>
      </c>
      <c r="AF212" s="8" t="s">
        <v>64</v>
      </c>
      <c r="AG212" s="8" t="s">
        <v>120</v>
      </c>
      <c r="AH212" s="8" t="s">
        <v>66</v>
      </c>
      <c r="AI212" s="8" t="s">
        <v>67</v>
      </c>
      <c r="AJ212" s="8" t="s">
        <v>290</v>
      </c>
      <c r="AK212" s="8" t="s">
        <v>7236</v>
      </c>
      <c r="AL212" s="8" t="s">
        <v>7237</v>
      </c>
      <c r="AM212" s="8" t="s">
        <v>5271</v>
      </c>
      <c r="AN212" s="8" t="s">
        <v>72</v>
      </c>
      <c r="AO212" s="8" t="s">
        <v>7238</v>
      </c>
      <c r="AP212" s="8" t="s">
        <v>2305</v>
      </c>
      <c r="AQ212" s="8" t="s">
        <v>7239</v>
      </c>
      <c r="AR212" s="8" t="s">
        <v>7240</v>
      </c>
      <c r="AS212" s="8" t="s">
        <v>7240</v>
      </c>
      <c r="AT212" s="8" t="s">
        <v>217</v>
      </c>
      <c r="AU212" s="8" t="s">
        <v>7241</v>
      </c>
      <c r="AV212" s="8" t="s">
        <v>133</v>
      </c>
      <c r="AW212" s="11">
        <v>199405.66</v>
      </c>
      <c r="AX212" s="9" t="s">
        <v>5375</v>
      </c>
    </row>
    <row r="213" spans="1:50" customFormat="1" ht="36" hidden="1" x14ac:dyDescent="0.25">
      <c r="A213" s="8" t="s">
        <v>104</v>
      </c>
      <c r="B213" s="8" t="s">
        <v>105</v>
      </c>
      <c r="C213" s="8" t="s">
        <v>106</v>
      </c>
      <c r="D213" s="8" t="s">
        <v>7272</v>
      </c>
      <c r="E213" s="8" t="s">
        <v>7273</v>
      </c>
      <c r="F213" s="8" t="s">
        <v>7274</v>
      </c>
      <c r="G213" s="9" t="s">
        <v>7275</v>
      </c>
      <c r="H213" s="9" t="str">
        <f>VLOOKUP(G213,[1]Arkusz2!A:B,2,FALSE)</f>
        <v>WND-RPZP.01.01.01-32-171/10</v>
      </c>
      <c r="I213" s="9" t="s">
        <v>875</v>
      </c>
      <c r="J213" s="9" t="s">
        <v>752</v>
      </c>
      <c r="K213" s="9" t="s">
        <v>606</v>
      </c>
      <c r="L213" s="9" t="s">
        <v>887</v>
      </c>
      <c r="M213" s="9" t="s">
        <v>752</v>
      </c>
      <c r="N213" s="9" t="s">
        <v>606</v>
      </c>
      <c r="O213" s="8" t="s">
        <v>7276</v>
      </c>
      <c r="P213" s="9" t="s">
        <v>7277</v>
      </c>
      <c r="Q213" s="9" t="s">
        <v>4261</v>
      </c>
      <c r="R213" s="9" t="s">
        <v>4262</v>
      </c>
      <c r="S213" s="9" t="s">
        <v>2298</v>
      </c>
      <c r="T213" s="10">
        <v>197433.48</v>
      </c>
      <c r="U213" s="10">
        <v>197433.48</v>
      </c>
      <c r="V213" s="10">
        <v>118460.08</v>
      </c>
      <c r="W213" s="10">
        <v>118460.08</v>
      </c>
      <c r="X213" s="10">
        <v>78973.399999999994</v>
      </c>
      <c r="Y213" s="10">
        <v>60</v>
      </c>
      <c r="Z213" s="8" t="s">
        <v>7278</v>
      </c>
      <c r="AA213" s="8" t="s">
        <v>147</v>
      </c>
      <c r="AB213" s="11">
        <v>197433.48</v>
      </c>
      <c r="AC213" s="11">
        <v>118460.08</v>
      </c>
      <c r="AD213" s="11">
        <v>78973.399999999994</v>
      </c>
      <c r="AE213" s="11">
        <v>0</v>
      </c>
      <c r="AF213" s="8" t="s">
        <v>64</v>
      </c>
      <c r="AG213" s="8" t="s">
        <v>120</v>
      </c>
      <c r="AH213" s="8" t="s">
        <v>66</v>
      </c>
      <c r="AI213" s="8" t="s">
        <v>67</v>
      </c>
      <c r="AJ213" s="8" t="s">
        <v>121</v>
      </c>
      <c r="AK213" s="8" t="s">
        <v>7279</v>
      </c>
      <c r="AL213" s="8" t="s">
        <v>7280</v>
      </c>
      <c r="AM213" s="8" t="s">
        <v>7281</v>
      </c>
      <c r="AN213" s="8" t="s">
        <v>72</v>
      </c>
      <c r="AO213" s="8" t="s">
        <v>7282</v>
      </c>
      <c r="AP213" s="8" t="s">
        <v>842</v>
      </c>
      <c r="AQ213" s="8" t="s">
        <v>128</v>
      </c>
      <c r="AR213" s="8" t="s">
        <v>7283</v>
      </c>
      <c r="AS213" s="8" t="s">
        <v>216</v>
      </c>
      <c r="AT213" s="8" t="s">
        <v>131</v>
      </c>
      <c r="AU213" s="8" t="s">
        <v>7284</v>
      </c>
      <c r="AV213" s="8" t="s">
        <v>133</v>
      </c>
      <c r="AW213" s="11">
        <v>197433.48</v>
      </c>
      <c r="AX213" s="9" t="s">
        <v>2309</v>
      </c>
    </row>
    <row r="214" spans="1:50" customFormat="1" ht="72" hidden="1" x14ac:dyDescent="0.25">
      <c r="A214" s="8" t="s">
        <v>104</v>
      </c>
      <c r="B214" s="8" t="s">
        <v>105</v>
      </c>
      <c r="C214" s="8" t="s">
        <v>106</v>
      </c>
      <c r="D214" s="8" t="s">
        <v>7357</v>
      </c>
      <c r="E214" s="8" t="s">
        <v>7358</v>
      </c>
      <c r="F214" s="8" t="s">
        <v>7359</v>
      </c>
      <c r="G214" s="9" t="s">
        <v>7360</v>
      </c>
      <c r="H214" s="9" t="str">
        <f>VLOOKUP(G214,[1]Arkusz2!A:B,2,FALSE)</f>
        <v>WND-RPZP.01.01.01-32-098/10</v>
      </c>
      <c r="I214" s="9" t="s">
        <v>5149</v>
      </c>
      <c r="J214" s="9" t="s">
        <v>752</v>
      </c>
      <c r="K214" s="9" t="s">
        <v>606</v>
      </c>
      <c r="L214" s="9" t="s">
        <v>2430</v>
      </c>
      <c r="M214" s="9" t="s">
        <v>752</v>
      </c>
      <c r="N214" s="9" t="s">
        <v>606</v>
      </c>
      <c r="O214" s="8" t="s">
        <v>875</v>
      </c>
      <c r="P214" s="9" t="s">
        <v>4273</v>
      </c>
      <c r="Q214" s="9" t="s">
        <v>4261</v>
      </c>
      <c r="R214" s="9" t="s">
        <v>4262</v>
      </c>
      <c r="S214" s="9" t="s">
        <v>7361</v>
      </c>
      <c r="T214" s="10">
        <v>164533.96</v>
      </c>
      <c r="U214" s="10">
        <v>164533.96</v>
      </c>
      <c r="V214" s="10">
        <v>98720.37</v>
      </c>
      <c r="W214" s="10">
        <v>98720.37</v>
      </c>
      <c r="X214" s="10">
        <v>65813.59</v>
      </c>
      <c r="Y214" s="10">
        <v>60</v>
      </c>
      <c r="Z214" s="8" t="s">
        <v>7362</v>
      </c>
      <c r="AA214" s="8" t="s">
        <v>147</v>
      </c>
      <c r="AB214" s="11">
        <v>164533.96</v>
      </c>
      <c r="AC214" s="11">
        <v>98720.37</v>
      </c>
      <c r="AD214" s="11">
        <v>65813.59</v>
      </c>
      <c r="AE214" s="11">
        <v>0</v>
      </c>
      <c r="AF214" s="8" t="s">
        <v>64</v>
      </c>
      <c r="AG214" s="8" t="s">
        <v>120</v>
      </c>
      <c r="AH214" s="8" t="s">
        <v>66</v>
      </c>
      <c r="AI214" s="8" t="s">
        <v>67</v>
      </c>
      <c r="AJ214" s="8" t="s">
        <v>121</v>
      </c>
      <c r="AK214" s="8" t="s">
        <v>7363</v>
      </c>
      <c r="AL214" s="8" t="s">
        <v>7364</v>
      </c>
      <c r="AM214" s="8" t="s">
        <v>1206</v>
      </c>
      <c r="AN214" s="8" t="s">
        <v>1207</v>
      </c>
      <c r="AO214" s="8" t="s">
        <v>7365</v>
      </c>
      <c r="AP214" s="8" t="s">
        <v>195</v>
      </c>
      <c r="AQ214" s="8" t="s">
        <v>484</v>
      </c>
      <c r="AR214" s="8" t="s">
        <v>7366</v>
      </c>
      <c r="AS214" s="8" t="s">
        <v>7366</v>
      </c>
      <c r="AT214" s="8" t="s">
        <v>131</v>
      </c>
      <c r="AU214" s="8" t="s">
        <v>7367</v>
      </c>
      <c r="AV214" s="8" t="s">
        <v>133</v>
      </c>
      <c r="AW214" s="11">
        <v>164533.96</v>
      </c>
      <c r="AX214" s="9" t="s">
        <v>5863</v>
      </c>
    </row>
    <row r="215" spans="1:50" customFormat="1" ht="60" hidden="1" x14ac:dyDescent="0.25">
      <c r="A215" s="8" t="s">
        <v>104</v>
      </c>
      <c r="B215" s="8" t="s">
        <v>105</v>
      </c>
      <c r="C215" s="8" t="s">
        <v>106</v>
      </c>
      <c r="D215" s="8" t="s">
        <v>7399</v>
      </c>
      <c r="E215" s="8" t="s">
        <v>7400</v>
      </c>
      <c r="F215" s="8" t="s">
        <v>7401</v>
      </c>
      <c r="G215" s="9" t="s">
        <v>7402</v>
      </c>
      <c r="H215" s="9" t="str">
        <f>VLOOKUP(G215,[1]Arkusz2!A:B,2,FALSE)</f>
        <v>WND-RPZP.01.01.01-32-354/09</v>
      </c>
      <c r="I215" s="9" t="s">
        <v>2045</v>
      </c>
      <c r="J215" s="9" t="s">
        <v>752</v>
      </c>
      <c r="K215" s="9" t="s">
        <v>606</v>
      </c>
      <c r="L215" s="9" t="s">
        <v>754</v>
      </c>
      <c r="M215" s="9" t="s">
        <v>752</v>
      </c>
      <c r="N215" s="9" t="s">
        <v>606</v>
      </c>
      <c r="O215" s="8" t="s">
        <v>1637</v>
      </c>
      <c r="P215" s="9" t="s">
        <v>3607</v>
      </c>
      <c r="Q215" s="9" t="s">
        <v>4261</v>
      </c>
      <c r="R215" s="9" t="s">
        <v>4262</v>
      </c>
      <c r="S215" s="9" t="s">
        <v>7403</v>
      </c>
      <c r="T215" s="10">
        <v>516990.79</v>
      </c>
      <c r="U215" s="10">
        <v>371077.96</v>
      </c>
      <c r="V215" s="10">
        <v>222646.77</v>
      </c>
      <c r="W215" s="10">
        <v>189249.75</v>
      </c>
      <c r="X215" s="10">
        <v>148431.19</v>
      </c>
      <c r="Y215" s="10">
        <v>60</v>
      </c>
      <c r="Z215" s="8" t="s">
        <v>7404</v>
      </c>
      <c r="AA215" s="8" t="s">
        <v>119</v>
      </c>
      <c r="AB215" s="11">
        <v>516990.79</v>
      </c>
      <c r="AC215" s="11">
        <v>222646.77</v>
      </c>
      <c r="AD215" s="11">
        <v>294344.02</v>
      </c>
      <c r="AE215" s="11">
        <v>0</v>
      </c>
      <c r="AF215" s="8" t="s">
        <v>64</v>
      </c>
      <c r="AG215" s="8" t="s">
        <v>120</v>
      </c>
      <c r="AH215" s="8" t="s">
        <v>66</v>
      </c>
      <c r="AI215" s="8" t="s">
        <v>67</v>
      </c>
      <c r="AJ215" s="8" t="s">
        <v>121</v>
      </c>
      <c r="AK215" s="8" t="s">
        <v>7405</v>
      </c>
      <c r="AL215" s="8" t="s">
        <v>7406</v>
      </c>
      <c r="AM215" s="8" t="s">
        <v>2110</v>
      </c>
      <c r="AN215" s="8" t="s">
        <v>2111</v>
      </c>
      <c r="AO215" s="8" t="s">
        <v>7407</v>
      </c>
      <c r="AP215" s="8" t="s">
        <v>484</v>
      </c>
      <c r="AQ215" s="8" t="s">
        <v>157</v>
      </c>
      <c r="AR215" s="8" t="s">
        <v>7408</v>
      </c>
      <c r="AS215" s="8" t="s">
        <v>7408</v>
      </c>
      <c r="AT215" s="8" t="s">
        <v>2684</v>
      </c>
      <c r="AU215" s="8" t="s">
        <v>7409</v>
      </c>
      <c r="AV215" s="8" t="s">
        <v>133</v>
      </c>
      <c r="AW215" s="11">
        <v>516990.79</v>
      </c>
      <c r="AX215" s="9" t="s">
        <v>7410</v>
      </c>
    </row>
    <row r="216" spans="1:50" customFormat="1" ht="36" hidden="1" x14ac:dyDescent="0.25">
      <c r="A216" s="8" t="s">
        <v>104</v>
      </c>
      <c r="B216" s="8" t="s">
        <v>105</v>
      </c>
      <c r="C216" s="8" t="s">
        <v>106</v>
      </c>
      <c r="D216" s="8" t="s">
        <v>7469</v>
      </c>
      <c r="E216" s="8" t="s">
        <v>7470</v>
      </c>
      <c r="F216" s="8" t="s">
        <v>7471</v>
      </c>
      <c r="G216" s="9" t="s">
        <v>7472</v>
      </c>
      <c r="H216" s="9" t="str">
        <f>VLOOKUP(G216,[1]Arkusz2!A:B,2,FALSE)</f>
        <v>WND-RPZP.01.01.01-32-153/09</v>
      </c>
      <c r="I216" s="9" t="s">
        <v>2230</v>
      </c>
      <c r="J216" s="9" t="s">
        <v>752</v>
      </c>
      <c r="K216" s="9" t="s">
        <v>606</v>
      </c>
      <c r="L216" s="9" t="s">
        <v>1403</v>
      </c>
      <c r="M216" s="9" t="s">
        <v>752</v>
      </c>
      <c r="N216" s="9" t="s">
        <v>606</v>
      </c>
      <c r="O216" s="8" t="s">
        <v>3481</v>
      </c>
      <c r="P216" s="9" t="s">
        <v>3704</v>
      </c>
      <c r="Q216" s="9" t="s">
        <v>4261</v>
      </c>
      <c r="R216" s="9" t="s">
        <v>4262</v>
      </c>
      <c r="S216" s="9" t="s">
        <v>7473</v>
      </c>
      <c r="T216" s="10">
        <v>416798.75</v>
      </c>
      <c r="U216" s="10">
        <v>404117.04</v>
      </c>
      <c r="V216" s="10">
        <v>242470.22</v>
      </c>
      <c r="W216" s="10">
        <v>206099.68</v>
      </c>
      <c r="X216" s="10">
        <v>161646.82</v>
      </c>
      <c r="Y216" s="10">
        <v>60</v>
      </c>
      <c r="Z216" s="8" t="s">
        <v>7474</v>
      </c>
      <c r="AA216" s="8" t="s">
        <v>119</v>
      </c>
      <c r="AB216" s="11">
        <v>416798.75</v>
      </c>
      <c r="AC216" s="11">
        <v>242470.22</v>
      </c>
      <c r="AD216" s="11">
        <v>174328.53</v>
      </c>
      <c r="AE216" s="11">
        <v>0</v>
      </c>
      <c r="AF216" s="8" t="s">
        <v>64</v>
      </c>
      <c r="AG216" s="8" t="s">
        <v>120</v>
      </c>
      <c r="AH216" s="8" t="s">
        <v>66</v>
      </c>
      <c r="AI216" s="8" t="s">
        <v>67</v>
      </c>
      <c r="AJ216" s="8" t="s">
        <v>121</v>
      </c>
      <c r="AK216" s="8" t="s">
        <v>7475</v>
      </c>
      <c r="AL216" s="8" t="s">
        <v>7476</v>
      </c>
      <c r="AM216" s="8" t="s">
        <v>1866</v>
      </c>
      <c r="AN216" s="8" t="s">
        <v>72</v>
      </c>
      <c r="AO216" s="8" t="s">
        <v>7477</v>
      </c>
      <c r="AP216" s="8" t="s">
        <v>678</v>
      </c>
      <c r="AQ216" s="8" t="s">
        <v>842</v>
      </c>
      <c r="AR216" s="8" t="s">
        <v>1354</v>
      </c>
      <c r="AS216" s="8" t="s">
        <v>7478</v>
      </c>
      <c r="AT216" s="8" t="s">
        <v>131</v>
      </c>
      <c r="AU216" s="8" t="s">
        <v>7479</v>
      </c>
      <c r="AV216" s="8" t="s">
        <v>133</v>
      </c>
      <c r="AW216" s="11">
        <v>416798.75</v>
      </c>
      <c r="AX216" s="9" t="s">
        <v>7480</v>
      </c>
    </row>
    <row r="217" spans="1:50" customFormat="1" ht="60" hidden="1" x14ac:dyDescent="0.25">
      <c r="A217" s="8" t="s">
        <v>104</v>
      </c>
      <c r="B217" s="8" t="s">
        <v>105</v>
      </c>
      <c r="C217" s="8" t="s">
        <v>106</v>
      </c>
      <c r="D217" s="8" t="s">
        <v>7515</v>
      </c>
      <c r="E217" s="8" t="s">
        <v>7516</v>
      </c>
      <c r="F217" s="8" t="s">
        <v>7517</v>
      </c>
      <c r="G217" s="9" t="s">
        <v>7518</v>
      </c>
      <c r="H217" s="9" t="str">
        <f>VLOOKUP(G217,[1]Arkusz2!A:B,2,FALSE)</f>
        <v>WND-RPZP.01.01.01-32-040/10</v>
      </c>
      <c r="I217" s="9" t="s">
        <v>1110</v>
      </c>
      <c r="J217" s="9" t="s">
        <v>752</v>
      </c>
      <c r="K217" s="9" t="s">
        <v>606</v>
      </c>
      <c r="L217" s="9" t="s">
        <v>5369</v>
      </c>
      <c r="M217" s="9" t="s">
        <v>752</v>
      </c>
      <c r="N217" s="9" t="s">
        <v>606</v>
      </c>
      <c r="O217" s="8" t="s">
        <v>7519</v>
      </c>
      <c r="P217" s="9" t="s">
        <v>3704</v>
      </c>
      <c r="Q217" s="9" t="s">
        <v>4261</v>
      </c>
      <c r="R217" s="9" t="s">
        <v>4262</v>
      </c>
      <c r="S217" s="9" t="s">
        <v>7520</v>
      </c>
      <c r="T217" s="10">
        <v>151987</v>
      </c>
      <c r="U217" s="10">
        <v>151400</v>
      </c>
      <c r="V217" s="10">
        <v>90840</v>
      </c>
      <c r="W217" s="10">
        <v>90840</v>
      </c>
      <c r="X217" s="10">
        <v>60560</v>
      </c>
      <c r="Y217" s="10">
        <v>60</v>
      </c>
      <c r="Z217" s="8" t="s">
        <v>7521</v>
      </c>
      <c r="AA217" s="8" t="s">
        <v>147</v>
      </c>
      <c r="AB217" s="11">
        <v>151987</v>
      </c>
      <c r="AC217" s="11">
        <v>90840</v>
      </c>
      <c r="AD217" s="11">
        <v>61147</v>
      </c>
      <c r="AE217" s="11">
        <v>0</v>
      </c>
      <c r="AF217" s="8" t="s">
        <v>64</v>
      </c>
      <c r="AG217" s="8" t="s">
        <v>120</v>
      </c>
      <c r="AH217" s="8" t="s">
        <v>66</v>
      </c>
      <c r="AI217" s="8" t="s">
        <v>67</v>
      </c>
      <c r="AJ217" s="8" t="s">
        <v>121</v>
      </c>
      <c r="AK217" s="8" t="s">
        <v>7522</v>
      </c>
      <c r="AL217" s="8" t="s">
        <v>7523</v>
      </c>
      <c r="AM217" s="8" t="s">
        <v>275</v>
      </c>
      <c r="AN217" s="8" t="s">
        <v>276</v>
      </c>
      <c r="AO217" s="8" t="s">
        <v>7524</v>
      </c>
      <c r="AP217" s="8" t="s">
        <v>7525</v>
      </c>
      <c r="AQ217" s="8" t="s">
        <v>7526</v>
      </c>
      <c r="AR217" s="8" t="s">
        <v>7527</v>
      </c>
      <c r="AS217" s="8" t="s">
        <v>157</v>
      </c>
      <c r="AT217" s="8" t="s">
        <v>1210</v>
      </c>
      <c r="AU217" s="8" t="s">
        <v>7528</v>
      </c>
      <c r="AV217" s="8" t="s">
        <v>133</v>
      </c>
      <c r="AW217" s="11">
        <v>151987</v>
      </c>
      <c r="AX217" s="9" t="s">
        <v>7529</v>
      </c>
    </row>
    <row r="218" spans="1:50" customFormat="1" ht="60" hidden="1" x14ac:dyDescent="0.25">
      <c r="A218" s="8" t="s">
        <v>104</v>
      </c>
      <c r="B218" s="8" t="s">
        <v>105</v>
      </c>
      <c r="C218" s="8" t="s">
        <v>106</v>
      </c>
      <c r="D218" s="8" t="s">
        <v>7551</v>
      </c>
      <c r="E218" s="8" t="s">
        <v>7552</v>
      </c>
      <c r="F218" s="8" t="s">
        <v>7553</v>
      </c>
      <c r="G218" s="9" t="s">
        <v>7554</v>
      </c>
      <c r="H218" s="9" t="str">
        <f>VLOOKUP(G218,[1]Arkusz2!A:B,2,FALSE)</f>
        <v>WND-RPZP.01.01.01-32-512/10</v>
      </c>
      <c r="I218" s="9" t="s">
        <v>1785</v>
      </c>
      <c r="J218" s="9" t="s">
        <v>752</v>
      </c>
      <c r="K218" s="9" t="s">
        <v>606</v>
      </c>
      <c r="L218" s="9" t="s">
        <v>4032</v>
      </c>
      <c r="M218" s="9" t="s">
        <v>752</v>
      </c>
      <c r="N218" s="9" t="s">
        <v>606</v>
      </c>
      <c r="O218" s="8" t="s">
        <v>2748</v>
      </c>
      <c r="P218" s="9" t="s">
        <v>3704</v>
      </c>
      <c r="Q218" s="9" t="s">
        <v>4261</v>
      </c>
      <c r="R218" s="9" t="s">
        <v>4262</v>
      </c>
      <c r="S218" s="9" t="s">
        <v>5751</v>
      </c>
      <c r="T218" s="10">
        <v>191408.31</v>
      </c>
      <c r="U218" s="10">
        <v>163934.39999999999</v>
      </c>
      <c r="V218" s="10">
        <v>98360.639999999999</v>
      </c>
      <c r="W218" s="10">
        <v>98360.639999999999</v>
      </c>
      <c r="X218" s="10">
        <v>65573.759999999995</v>
      </c>
      <c r="Y218" s="10">
        <v>60</v>
      </c>
      <c r="Z218" s="8" t="s">
        <v>7555</v>
      </c>
      <c r="AA218" s="8" t="s">
        <v>147</v>
      </c>
      <c r="AB218" s="11">
        <v>191408.31</v>
      </c>
      <c r="AC218" s="11">
        <v>98360.639999999999</v>
      </c>
      <c r="AD218" s="11">
        <v>93047.67</v>
      </c>
      <c r="AE218" s="11">
        <v>0</v>
      </c>
      <c r="AF218" s="8" t="s">
        <v>64</v>
      </c>
      <c r="AG218" s="8" t="s">
        <v>120</v>
      </c>
      <c r="AH218" s="8" t="s">
        <v>66</v>
      </c>
      <c r="AI218" s="8" t="s">
        <v>67</v>
      </c>
      <c r="AJ218" s="8" t="s">
        <v>290</v>
      </c>
      <c r="AK218" s="8" t="s">
        <v>7556</v>
      </c>
      <c r="AL218" s="8" t="s">
        <v>7557</v>
      </c>
      <c r="AM218" s="8" t="s">
        <v>5224</v>
      </c>
      <c r="AN218" s="8" t="s">
        <v>125</v>
      </c>
      <c r="AO218" s="8" t="s">
        <v>1408</v>
      </c>
      <c r="AP218" s="8" t="s">
        <v>1059</v>
      </c>
      <c r="AQ218" s="8" t="s">
        <v>157</v>
      </c>
      <c r="AR218" s="8" t="s">
        <v>7558</v>
      </c>
      <c r="AS218" s="8" t="s">
        <v>7559</v>
      </c>
      <c r="AT218" s="8" t="s">
        <v>131</v>
      </c>
      <c r="AU218" s="8" t="s">
        <v>7560</v>
      </c>
      <c r="AV218" s="8" t="s">
        <v>133</v>
      </c>
      <c r="AW218" s="11">
        <v>191408.31</v>
      </c>
      <c r="AX218" s="9" t="s">
        <v>4720</v>
      </c>
    </row>
    <row r="219" spans="1:50" customFormat="1" ht="48" hidden="1" x14ac:dyDescent="0.25">
      <c r="A219" s="8" t="s">
        <v>104</v>
      </c>
      <c r="B219" s="8" t="s">
        <v>105</v>
      </c>
      <c r="C219" s="8" t="s">
        <v>106</v>
      </c>
      <c r="D219" s="8" t="s">
        <v>7561</v>
      </c>
      <c r="E219" s="8" t="s">
        <v>7562</v>
      </c>
      <c r="F219" s="8" t="s">
        <v>7563</v>
      </c>
      <c r="G219" s="9" t="s">
        <v>7564</v>
      </c>
      <c r="H219" s="9" t="str">
        <f>VLOOKUP(G219,[1]Arkusz2!A:B,2,FALSE)</f>
        <v>WND-RPZP.01.01.01-32-092/10</v>
      </c>
      <c r="I219" s="9" t="s">
        <v>6284</v>
      </c>
      <c r="J219" s="9" t="s">
        <v>4261</v>
      </c>
      <c r="K219" s="9" t="s">
        <v>4262</v>
      </c>
      <c r="L219" s="9" t="s">
        <v>2418</v>
      </c>
      <c r="M219" s="9" t="s">
        <v>4261</v>
      </c>
      <c r="N219" s="9" t="s">
        <v>4262</v>
      </c>
      <c r="O219" s="8" t="s">
        <v>5119</v>
      </c>
      <c r="P219" s="9" t="s">
        <v>3704</v>
      </c>
      <c r="Q219" s="9" t="s">
        <v>4261</v>
      </c>
      <c r="R219" s="9" t="s">
        <v>4262</v>
      </c>
      <c r="S219" s="9" t="s">
        <v>7565</v>
      </c>
      <c r="T219" s="10">
        <v>1273308.05</v>
      </c>
      <c r="U219" s="10">
        <v>950732.52</v>
      </c>
      <c r="V219" s="10">
        <v>570439.51</v>
      </c>
      <c r="W219" s="10">
        <v>570439.51</v>
      </c>
      <c r="X219" s="10">
        <v>380293.01</v>
      </c>
      <c r="Y219" s="10">
        <v>60</v>
      </c>
      <c r="Z219" s="8" t="s">
        <v>7566</v>
      </c>
      <c r="AA219" s="8" t="s">
        <v>119</v>
      </c>
      <c r="AB219" s="11">
        <v>1273308.05</v>
      </c>
      <c r="AC219" s="11">
        <v>570439.51</v>
      </c>
      <c r="AD219" s="11">
        <v>702868.54</v>
      </c>
      <c r="AE219" s="11">
        <v>0</v>
      </c>
      <c r="AF219" s="8" t="s">
        <v>64</v>
      </c>
      <c r="AG219" s="8" t="s">
        <v>120</v>
      </c>
      <c r="AH219" s="8" t="s">
        <v>66</v>
      </c>
      <c r="AI219" s="8" t="s">
        <v>67</v>
      </c>
      <c r="AJ219" s="8" t="s">
        <v>290</v>
      </c>
      <c r="AK219" s="8" t="s">
        <v>7567</v>
      </c>
      <c r="AL219" s="8" t="s">
        <v>7568</v>
      </c>
      <c r="AM219" s="8" t="s">
        <v>7569</v>
      </c>
      <c r="AN219" s="8" t="s">
        <v>72</v>
      </c>
      <c r="AO219" s="8" t="s">
        <v>7570</v>
      </c>
      <c r="AP219" s="8" t="s">
        <v>4608</v>
      </c>
      <c r="AQ219" s="8" t="s">
        <v>157</v>
      </c>
      <c r="AR219" s="8" t="s">
        <v>7571</v>
      </c>
      <c r="AS219" s="8" t="s">
        <v>7572</v>
      </c>
      <c r="AT219" s="8" t="s">
        <v>450</v>
      </c>
      <c r="AU219" s="8" t="s">
        <v>7573</v>
      </c>
      <c r="AV219" s="8" t="s">
        <v>133</v>
      </c>
      <c r="AW219" s="11">
        <v>1273308.05</v>
      </c>
      <c r="AX219" s="9" t="s">
        <v>7574</v>
      </c>
    </row>
    <row r="220" spans="1:50" customFormat="1" ht="48" hidden="1" x14ac:dyDescent="0.25">
      <c r="A220" s="8" t="s">
        <v>104</v>
      </c>
      <c r="B220" s="8" t="s">
        <v>105</v>
      </c>
      <c r="C220" s="8" t="s">
        <v>106</v>
      </c>
      <c r="D220" s="8" t="s">
        <v>7596</v>
      </c>
      <c r="E220" s="8" t="s">
        <v>7597</v>
      </c>
      <c r="F220" s="8" t="s">
        <v>7598</v>
      </c>
      <c r="G220" s="9" t="s">
        <v>7599</v>
      </c>
      <c r="H220" s="9" t="str">
        <f>VLOOKUP(G220,[1]Arkusz2!A:B,2,FALSE)</f>
        <v>WND-RPZP.01.01.01-32-035/09</v>
      </c>
      <c r="I220" s="9" t="s">
        <v>2598</v>
      </c>
      <c r="J220" s="9" t="s">
        <v>752</v>
      </c>
      <c r="K220" s="9" t="s">
        <v>606</v>
      </c>
      <c r="L220" s="9" t="s">
        <v>1569</v>
      </c>
      <c r="M220" s="9" t="s">
        <v>752</v>
      </c>
      <c r="N220" s="9" t="s">
        <v>606</v>
      </c>
      <c r="O220" s="8" t="s">
        <v>552</v>
      </c>
      <c r="P220" s="9" t="s">
        <v>6932</v>
      </c>
      <c r="Q220" s="9" t="s">
        <v>4601</v>
      </c>
      <c r="R220" s="9" t="s">
        <v>4262</v>
      </c>
      <c r="S220" s="9" t="s">
        <v>7600</v>
      </c>
      <c r="T220" s="10">
        <v>483338.35</v>
      </c>
      <c r="U220" s="10">
        <v>473597.8</v>
      </c>
      <c r="V220" s="10">
        <v>284158.67</v>
      </c>
      <c r="W220" s="10">
        <v>241534.86</v>
      </c>
      <c r="X220" s="10">
        <v>189439.13</v>
      </c>
      <c r="Y220" s="10">
        <v>60</v>
      </c>
      <c r="Z220" s="8" t="s">
        <v>7601</v>
      </c>
      <c r="AA220" s="8" t="s">
        <v>119</v>
      </c>
      <c r="AB220" s="11">
        <v>483338.35</v>
      </c>
      <c r="AC220" s="11">
        <v>284158.67</v>
      </c>
      <c r="AD220" s="11">
        <v>199179.68</v>
      </c>
      <c r="AE220" s="11">
        <v>0</v>
      </c>
      <c r="AF220" s="8" t="s">
        <v>64</v>
      </c>
      <c r="AG220" s="8" t="s">
        <v>120</v>
      </c>
      <c r="AH220" s="8" t="s">
        <v>66</v>
      </c>
      <c r="AI220" s="8" t="s">
        <v>67</v>
      </c>
      <c r="AJ220" s="8" t="s">
        <v>121</v>
      </c>
      <c r="AK220" s="8" t="s">
        <v>7602</v>
      </c>
      <c r="AL220" s="8" t="s">
        <v>7603</v>
      </c>
      <c r="AM220" s="8" t="s">
        <v>2190</v>
      </c>
      <c r="AN220" s="8" t="s">
        <v>2191</v>
      </c>
      <c r="AO220" s="8" t="s">
        <v>7604</v>
      </c>
      <c r="AP220" s="8" t="s">
        <v>1807</v>
      </c>
      <c r="AQ220" s="8" t="s">
        <v>157</v>
      </c>
      <c r="AR220" s="8" t="s">
        <v>7605</v>
      </c>
      <c r="AS220" s="8" t="s">
        <v>7605</v>
      </c>
      <c r="AT220" s="8" t="s">
        <v>131</v>
      </c>
      <c r="AU220" s="8" t="s">
        <v>7606</v>
      </c>
      <c r="AV220" s="8" t="s">
        <v>133</v>
      </c>
      <c r="AW220" s="11">
        <v>483338.35</v>
      </c>
      <c r="AX220" s="9" t="s">
        <v>2309</v>
      </c>
    </row>
    <row r="221" spans="1:50" customFormat="1" ht="48" hidden="1" x14ac:dyDescent="0.25">
      <c r="A221" s="8" t="s">
        <v>104</v>
      </c>
      <c r="B221" s="8" t="s">
        <v>105</v>
      </c>
      <c r="C221" s="8" t="s">
        <v>106</v>
      </c>
      <c r="D221" s="8" t="s">
        <v>7624</v>
      </c>
      <c r="E221" s="8" t="s">
        <v>7625</v>
      </c>
      <c r="F221" s="8" t="s">
        <v>7626</v>
      </c>
      <c r="G221" s="9" t="s">
        <v>7627</v>
      </c>
      <c r="H221" s="9" t="str">
        <f>VLOOKUP(G221,[1]Arkusz2!A:B,2,FALSE)</f>
        <v>WND-RPZP.01.01.01-32-192/10</v>
      </c>
      <c r="I221" s="9" t="s">
        <v>1100</v>
      </c>
      <c r="J221" s="9" t="s">
        <v>752</v>
      </c>
      <c r="K221" s="9" t="s">
        <v>606</v>
      </c>
      <c r="L221" s="9" t="s">
        <v>5054</v>
      </c>
      <c r="M221" s="9" t="s">
        <v>752</v>
      </c>
      <c r="N221" s="9" t="s">
        <v>606</v>
      </c>
      <c r="O221" s="8" t="s">
        <v>3863</v>
      </c>
      <c r="P221" s="9" t="s">
        <v>4483</v>
      </c>
      <c r="Q221" s="9" t="s">
        <v>4601</v>
      </c>
      <c r="R221" s="9" t="s">
        <v>4262</v>
      </c>
      <c r="S221" s="9" t="s">
        <v>4720</v>
      </c>
      <c r="T221" s="10">
        <v>137952.26999999999</v>
      </c>
      <c r="U221" s="10">
        <v>112581.48</v>
      </c>
      <c r="V221" s="10">
        <v>67548.88</v>
      </c>
      <c r="W221" s="10">
        <v>67548.88</v>
      </c>
      <c r="X221" s="10">
        <v>45032.6</v>
      </c>
      <c r="Y221" s="10">
        <v>60</v>
      </c>
      <c r="Z221" s="8" t="s">
        <v>7628</v>
      </c>
      <c r="AA221" s="8" t="s">
        <v>147</v>
      </c>
      <c r="AB221" s="11">
        <v>137952.26999999999</v>
      </c>
      <c r="AC221" s="11">
        <v>67548.88</v>
      </c>
      <c r="AD221" s="11">
        <v>70403.39</v>
      </c>
      <c r="AE221" s="11">
        <v>0</v>
      </c>
      <c r="AF221" s="8" t="s">
        <v>64</v>
      </c>
      <c r="AG221" s="8" t="s">
        <v>120</v>
      </c>
      <c r="AH221" s="8" t="s">
        <v>66</v>
      </c>
      <c r="AI221" s="8" t="s">
        <v>67</v>
      </c>
      <c r="AJ221" s="8" t="s">
        <v>310</v>
      </c>
      <c r="AK221" s="8" t="s">
        <v>7629</v>
      </c>
      <c r="AL221" s="8" t="s">
        <v>7630</v>
      </c>
      <c r="AM221" s="8" t="s">
        <v>7631</v>
      </c>
      <c r="AN221" s="8" t="s">
        <v>72</v>
      </c>
      <c r="AO221" s="8" t="s">
        <v>7632</v>
      </c>
      <c r="AP221" s="8" t="s">
        <v>1289</v>
      </c>
      <c r="AQ221" s="8" t="s">
        <v>157</v>
      </c>
      <c r="AR221" s="8" t="s">
        <v>7633</v>
      </c>
      <c r="AS221" s="8" t="s">
        <v>7633</v>
      </c>
      <c r="AT221" s="8" t="s">
        <v>131</v>
      </c>
      <c r="AU221" s="8" t="s">
        <v>7634</v>
      </c>
      <c r="AV221" s="8" t="s">
        <v>133</v>
      </c>
      <c r="AW221" s="11">
        <v>137952.26999999999</v>
      </c>
      <c r="AX221" s="9" t="s">
        <v>800</v>
      </c>
    </row>
    <row r="222" spans="1:50" customFormat="1" ht="48" hidden="1" x14ac:dyDescent="0.25">
      <c r="A222" s="8" t="s">
        <v>104</v>
      </c>
      <c r="B222" s="8" t="s">
        <v>105</v>
      </c>
      <c r="C222" s="8" t="s">
        <v>106</v>
      </c>
      <c r="D222" s="8" t="s">
        <v>7657</v>
      </c>
      <c r="E222" s="8" t="s">
        <v>7658</v>
      </c>
      <c r="F222" s="8" t="s">
        <v>7659</v>
      </c>
      <c r="G222" s="9" t="s">
        <v>7660</v>
      </c>
      <c r="H222" s="9" t="str">
        <f>VLOOKUP(G222,[1]Arkusz2!A:B,2,FALSE)</f>
        <v>RPOWZ/1.1.1/2008/080/Sz</v>
      </c>
      <c r="I222" s="9" t="s">
        <v>7661</v>
      </c>
      <c r="J222" s="9" t="s">
        <v>142</v>
      </c>
      <c r="K222" s="9" t="s">
        <v>113</v>
      </c>
      <c r="L222" s="9" t="s">
        <v>350</v>
      </c>
      <c r="M222" s="9" t="s">
        <v>142</v>
      </c>
      <c r="N222" s="9" t="s">
        <v>113</v>
      </c>
      <c r="O222" s="8" t="s">
        <v>372</v>
      </c>
      <c r="P222" s="9" t="s">
        <v>7662</v>
      </c>
      <c r="Q222" s="9" t="s">
        <v>4601</v>
      </c>
      <c r="R222" s="9" t="s">
        <v>4262</v>
      </c>
      <c r="S222" s="9" t="s">
        <v>3784</v>
      </c>
      <c r="T222" s="10">
        <v>215173.65</v>
      </c>
      <c r="U222" s="10">
        <v>127842</v>
      </c>
      <c r="V222" s="10">
        <v>76705.2</v>
      </c>
      <c r="W222" s="10">
        <v>65199.42</v>
      </c>
      <c r="X222" s="10">
        <v>51136.800000000003</v>
      </c>
      <c r="Y222" s="10">
        <v>60</v>
      </c>
      <c r="Z222" s="8" t="s">
        <v>7663</v>
      </c>
      <c r="AA222" s="8" t="s">
        <v>119</v>
      </c>
      <c r="AB222" s="11">
        <v>215173.65</v>
      </c>
      <c r="AC222" s="11">
        <v>76705.2</v>
      </c>
      <c r="AD222" s="11">
        <v>138468.45000000001</v>
      </c>
      <c r="AE222" s="11">
        <v>0</v>
      </c>
      <c r="AF222" s="8" t="s">
        <v>64</v>
      </c>
      <c r="AG222" s="8" t="s">
        <v>120</v>
      </c>
      <c r="AH222" s="8" t="s">
        <v>66</v>
      </c>
      <c r="AI222" s="8" t="s">
        <v>67</v>
      </c>
      <c r="AJ222" s="8" t="s">
        <v>121</v>
      </c>
      <c r="AK222" s="8" t="s">
        <v>7664</v>
      </c>
      <c r="AL222" s="8" t="s">
        <v>7665</v>
      </c>
      <c r="AM222" s="8" t="s">
        <v>275</v>
      </c>
      <c r="AN222" s="8" t="s">
        <v>276</v>
      </c>
      <c r="AO222" s="8" t="s">
        <v>6806</v>
      </c>
      <c r="AP222" s="8" t="s">
        <v>7666</v>
      </c>
      <c r="AQ222" s="8" t="s">
        <v>157</v>
      </c>
      <c r="AR222" s="8" t="s">
        <v>7667</v>
      </c>
      <c r="AS222" s="8" t="s">
        <v>216</v>
      </c>
      <c r="AT222" s="8" t="s">
        <v>217</v>
      </c>
      <c r="AU222" s="8" t="s">
        <v>7668</v>
      </c>
      <c r="AV222" s="8" t="s">
        <v>133</v>
      </c>
      <c r="AW222" s="11">
        <v>215173.65</v>
      </c>
      <c r="AX222" s="9" t="s">
        <v>3784</v>
      </c>
    </row>
    <row r="223" spans="1:50" customFormat="1" ht="48" hidden="1" x14ac:dyDescent="0.25">
      <c r="A223" s="8" t="s">
        <v>104</v>
      </c>
      <c r="B223" s="8" t="s">
        <v>105</v>
      </c>
      <c r="C223" s="8" t="s">
        <v>106</v>
      </c>
      <c r="D223" s="8" t="s">
        <v>7669</v>
      </c>
      <c r="E223" s="8" t="s">
        <v>7670</v>
      </c>
      <c r="F223" s="8" t="s">
        <v>7671</v>
      </c>
      <c r="G223" s="9" t="s">
        <v>7672</v>
      </c>
      <c r="H223" s="9" t="str">
        <f>VLOOKUP(G223,[1]Arkusz2!A:B,2,FALSE)</f>
        <v>WND-RPZP.01.01.01-32-184/09</v>
      </c>
      <c r="I223" s="9" t="s">
        <v>1362</v>
      </c>
      <c r="J223" s="9" t="s">
        <v>605</v>
      </c>
      <c r="K223" s="9" t="s">
        <v>606</v>
      </c>
      <c r="L223" s="9" t="s">
        <v>1874</v>
      </c>
      <c r="M223" s="9" t="s">
        <v>605</v>
      </c>
      <c r="N223" s="9" t="s">
        <v>606</v>
      </c>
      <c r="O223" s="8" t="s">
        <v>3481</v>
      </c>
      <c r="P223" s="9" t="s">
        <v>6943</v>
      </c>
      <c r="Q223" s="9" t="s">
        <v>4601</v>
      </c>
      <c r="R223" s="9" t="s">
        <v>4262</v>
      </c>
      <c r="S223" s="9" t="s">
        <v>7673</v>
      </c>
      <c r="T223" s="10">
        <v>123239.05</v>
      </c>
      <c r="U223" s="10">
        <v>122843.04</v>
      </c>
      <c r="V223" s="10">
        <v>73705.820000000007</v>
      </c>
      <c r="W223" s="10">
        <v>62649.94</v>
      </c>
      <c r="X223" s="10">
        <v>49137.22</v>
      </c>
      <c r="Y223" s="10">
        <v>60</v>
      </c>
      <c r="Z223" s="8" t="s">
        <v>7674</v>
      </c>
      <c r="AA223" s="8" t="s">
        <v>147</v>
      </c>
      <c r="AB223" s="11">
        <v>123239.05</v>
      </c>
      <c r="AC223" s="11">
        <v>73705.820000000007</v>
      </c>
      <c r="AD223" s="11">
        <v>49533.23</v>
      </c>
      <c r="AE223" s="11">
        <v>0</v>
      </c>
      <c r="AF223" s="8" t="s">
        <v>64</v>
      </c>
      <c r="AG223" s="8" t="s">
        <v>120</v>
      </c>
      <c r="AH223" s="8" t="s">
        <v>66</v>
      </c>
      <c r="AI223" s="8" t="s">
        <v>67</v>
      </c>
      <c r="AJ223" s="8" t="s">
        <v>121</v>
      </c>
      <c r="AK223" s="8" t="s">
        <v>7675</v>
      </c>
      <c r="AL223" s="8" t="s">
        <v>7676</v>
      </c>
      <c r="AM223" s="8" t="s">
        <v>7677</v>
      </c>
      <c r="AN223" s="8" t="s">
        <v>72</v>
      </c>
      <c r="AO223" s="8" t="s">
        <v>7678</v>
      </c>
      <c r="AP223" s="8" t="s">
        <v>7679</v>
      </c>
      <c r="AQ223" s="8" t="s">
        <v>156</v>
      </c>
      <c r="AR223" s="8" t="s">
        <v>7680</v>
      </c>
      <c r="AS223" s="8" t="s">
        <v>216</v>
      </c>
      <c r="AT223" s="8" t="s">
        <v>131</v>
      </c>
      <c r="AU223" s="8" t="s">
        <v>7681</v>
      </c>
      <c r="AV223" s="8" t="s">
        <v>133</v>
      </c>
      <c r="AW223" s="11">
        <v>123239.05</v>
      </c>
      <c r="AX223" s="9" t="s">
        <v>7682</v>
      </c>
    </row>
    <row r="224" spans="1:50" customFormat="1" ht="48" hidden="1" x14ac:dyDescent="0.25">
      <c r="A224" s="8" t="s">
        <v>104</v>
      </c>
      <c r="B224" s="8" t="s">
        <v>105</v>
      </c>
      <c r="C224" s="8" t="s">
        <v>106</v>
      </c>
      <c r="D224" s="8" t="s">
        <v>7808</v>
      </c>
      <c r="E224" s="8" t="s">
        <v>7809</v>
      </c>
      <c r="F224" s="8" t="s">
        <v>7810</v>
      </c>
      <c r="G224" s="9" t="s">
        <v>7811</v>
      </c>
      <c r="H224" s="9" t="str">
        <f>VLOOKUP(G224,[1]Arkusz2!A:B,2,FALSE)</f>
        <v>WND-RPZP.01.01.01-32-486/10</v>
      </c>
      <c r="I224" s="9" t="s">
        <v>7812</v>
      </c>
      <c r="J224" s="9" t="s">
        <v>4601</v>
      </c>
      <c r="K224" s="9" t="s">
        <v>4262</v>
      </c>
      <c r="L224" s="9" t="s">
        <v>5481</v>
      </c>
      <c r="M224" s="9" t="s">
        <v>4601</v>
      </c>
      <c r="N224" s="9" t="s">
        <v>4262</v>
      </c>
      <c r="O224" s="8" t="s">
        <v>7813</v>
      </c>
      <c r="P224" s="9" t="s">
        <v>5307</v>
      </c>
      <c r="Q224" s="9" t="s">
        <v>4601</v>
      </c>
      <c r="R224" s="9" t="s">
        <v>4262</v>
      </c>
      <c r="S224" s="9" t="s">
        <v>6889</v>
      </c>
      <c r="T224" s="10">
        <v>123739.42</v>
      </c>
      <c r="U224" s="10">
        <v>75241.119999999995</v>
      </c>
      <c r="V224" s="10">
        <v>45144.67</v>
      </c>
      <c r="W224" s="10">
        <v>45144.67</v>
      </c>
      <c r="X224" s="10">
        <v>30096.45</v>
      </c>
      <c r="Y224" s="10">
        <v>60</v>
      </c>
      <c r="Z224" s="8" t="s">
        <v>7814</v>
      </c>
      <c r="AA224" s="8" t="s">
        <v>147</v>
      </c>
      <c r="AB224" s="11">
        <v>123739.42</v>
      </c>
      <c r="AC224" s="11">
        <v>45144.67</v>
      </c>
      <c r="AD224" s="11">
        <v>78594.75</v>
      </c>
      <c r="AE224" s="11">
        <v>0</v>
      </c>
      <c r="AF224" s="8" t="s">
        <v>64</v>
      </c>
      <c r="AG224" s="8" t="s">
        <v>120</v>
      </c>
      <c r="AH224" s="8" t="s">
        <v>66</v>
      </c>
      <c r="AI224" s="8" t="s">
        <v>67</v>
      </c>
      <c r="AJ224" s="8" t="s">
        <v>310</v>
      </c>
      <c r="AK224" s="8" t="s">
        <v>7815</v>
      </c>
      <c r="AL224" s="8" t="s">
        <v>7816</v>
      </c>
      <c r="AM224" s="8" t="s">
        <v>7817</v>
      </c>
      <c r="AN224" s="8" t="s">
        <v>125</v>
      </c>
      <c r="AO224" s="8" t="s">
        <v>5631</v>
      </c>
      <c r="AP224" s="8" t="s">
        <v>7818</v>
      </c>
      <c r="AQ224" s="8" t="s">
        <v>157</v>
      </c>
      <c r="AR224" s="8" t="s">
        <v>7819</v>
      </c>
      <c r="AS224" s="8" t="s">
        <v>7820</v>
      </c>
      <c r="AT224" s="8" t="s">
        <v>131</v>
      </c>
      <c r="AU224" s="8" t="s">
        <v>7821</v>
      </c>
      <c r="AV224" s="8" t="s">
        <v>133</v>
      </c>
      <c r="AW224" s="11">
        <v>123739.42</v>
      </c>
      <c r="AX224" s="9" t="s">
        <v>7822</v>
      </c>
    </row>
    <row r="225" spans="1:50" customFormat="1" ht="60" hidden="1" x14ac:dyDescent="0.25">
      <c r="A225" s="8" t="s">
        <v>104</v>
      </c>
      <c r="B225" s="8" t="s">
        <v>105</v>
      </c>
      <c r="C225" s="8" t="s">
        <v>106</v>
      </c>
      <c r="D225" s="8" t="s">
        <v>7837</v>
      </c>
      <c r="E225" s="8" t="s">
        <v>7838</v>
      </c>
      <c r="F225" s="8" t="s">
        <v>7839</v>
      </c>
      <c r="G225" s="9" t="s">
        <v>7840</v>
      </c>
      <c r="H225" s="9" t="str">
        <f>VLOOKUP(G225,[1]Arkusz2!A:B,2,FALSE)</f>
        <v>WND-RPZP.01.01.01-32-071/09</v>
      </c>
      <c r="I225" s="9" t="s">
        <v>1635</v>
      </c>
      <c r="J225" s="9" t="s">
        <v>605</v>
      </c>
      <c r="K225" s="9" t="s">
        <v>606</v>
      </c>
      <c r="L225" s="9" t="s">
        <v>1636</v>
      </c>
      <c r="M225" s="9" t="s">
        <v>752</v>
      </c>
      <c r="N225" s="9" t="s">
        <v>606</v>
      </c>
      <c r="O225" s="8" t="s">
        <v>552</v>
      </c>
      <c r="P225" s="9" t="s">
        <v>4306</v>
      </c>
      <c r="Q225" s="9" t="s">
        <v>4601</v>
      </c>
      <c r="R225" s="9" t="s">
        <v>4262</v>
      </c>
      <c r="S225" s="9" t="s">
        <v>2106</v>
      </c>
      <c r="T225" s="10">
        <v>839942.02</v>
      </c>
      <c r="U225" s="10">
        <v>697896.73</v>
      </c>
      <c r="V225" s="10">
        <v>418737.85</v>
      </c>
      <c r="W225" s="10">
        <v>355927.15</v>
      </c>
      <c r="X225" s="10">
        <v>279158.88</v>
      </c>
      <c r="Y225" s="10">
        <v>60</v>
      </c>
      <c r="Z225" s="8" t="s">
        <v>7841</v>
      </c>
      <c r="AA225" s="8" t="s">
        <v>119</v>
      </c>
      <c r="AB225" s="11">
        <v>839942.02</v>
      </c>
      <c r="AC225" s="11">
        <v>418737.85</v>
      </c>
      <c r="AD225" s="11">
        <v>421204.17</v>
      </c>
      <c r="AE225" s="11">
        <v>0</v>
      </c>
      <c r="AF225" s="8" t="s">
        <v>64</v>
      </c>
      <c r="AG225" s="8" t="s">
        <v>120</v>
      </c>
      <c r="AH225" s="8" t="s">
        <v>66</v>
      </c>
      <c r="AI225" s="8" t="s">
        <v>67</v>
      </c>
      <c r="AJ225" s="8" t="s">
        <v>290</v>
      </c>
      <c r="AK225" s="8" t="s">
        <v>7842</v>
      </c>
      <c r="AL225" s="8" t="s">
        <v>7843</v>
      </c>
      <c r="AM225" s="8" t="s">
        <v>804</v>
      </c>
      <c r="AN225" s="8" t="s">
        <v>558</v>
      </c>
      <c r="AO225" s="8" t="s">
        <v>3011</v>
      </c>
      <c r="AP225" s="8" t="s">
        <v>7844</v>
      </c>
      <c r="AQ225" s="8" t="s">
        <v>157</v>
      </c>
      <c r="AR225" s="8" t="s">
        <v>7845</v>
      </c>
      <c r="AS225" s="8" t="s">
        <v>7846</v>
      </c>
      <c r="AT225" s="8" t="s">
        <v>131</v>
      </c>
      <c r="AU225" s="8" t="s">
        <v>7847</v>
      </c>
      <c r="AV225" s="8" t="s">
        <v>133</v>
      </c>
      <c r="AW225" s="11">
        <v>839942.02</v>
      </c>
      <c r="AX225" s="9" t="s">
        <v>2115</v>
      </c>
    </row>
    <row r="226" spans="1:50" customFormat="1" ht="60" hidden="1" x14ac:dyDescent="0.25">
      <c r="A226" s="8" t="s">
        <v>104</v>
      </c>
      <c r="B226" s="8" t="s">
        <v>105</v>
      </c>
      <c r="C226" s="8" t="s">
        <v>106</v>
      </c>
      <c r="D226" s="8" t="s">
        <v>7848</v>
      </c>
      <c r="E226" s="8" t="s">
        <v>7849</v>
      </c>
      <c r="F226" s="8" t="s">
        <v>7850</v>
      </c>
      <c r="G226" s="9" t="s">
        <v>7851</v>
      </c>
      <c r="H226" s="9" t="str">
        <f>VLOOKUP(G226,[1]Arkusz2!A:B,2,FALSE)</f>
        <v>WND-RPZP.01.01.01-32-369/09</v>
      </c>
      <c r="I226" s="9" t="s">
        <v>996</v>
      </c>
      <c r="J226" s="9" t="s">
        <v>752</v>
      </c>
      <c r="K226" s="9" t="s">
        <v>606</v>
      </c>
      <c r="L226" s="9" t="s">
        <v>1479</v>
      </c>
      <c r="M226" s="9" t="s">
        <v>752</v>
      </c>
      <c r="N226" s="9" t="s">
        <v>606</v>
      </c>
      <c r="O226" s="8" t="s">
        <v>769</v>
      </c>
      <c r="P226" s="9" t="s">
        <v>4306</v>
      </c>
      <c r="Q226" s="9" t="s">
        <v>4601</v>
      </c>
      <c r="R226" s="9" t="s">
        <v>4262</v>
      </c>
      <c r="S226" s="9" t="s">
        <v>4488</v>
      </c>
      <c r="T226" s="10">
        <v>1642481.01</v>
      </c>
      <c r="U226" s="10">
        <v>1642481.01</v>
      </c>
      <c r="V226" s="10">
        <v>962298.55</v>
      </c>
      <c r="W226" s="10">
        <v>907158.85</v>
      </c>
      <c r="X226" s="10">
        <v>680182.46</v>
      </c>
      <c r="Y226" s="10">
        <v>58.59</v>
      </c>
      <c r="Z226" s="8" t="s">
        <v>7852</v>
      </c>
      <c r="AA226" s="8" t="s">
        <v>119</v>
      </c>
      <c r="AB226" s="11">
        <v>1642481.01</v>
      </c>
      <c r="AC226" s="11">
        <v>962298.55</v>
      </c>
      <c r="AD226" s="11">
        <v>680182.46</v>
      </c>
      <c r="AE226" s="11">
        <v>0</v>
      </c>
      <c r="AF226" s="8" t="s">
        <v>64</v>
      </c>
      <c r="AG226" s="8" t="s">
        <v>120</v>
      </c>
      <c r="AH226" s="8" t="s">
        <v>66</v>
      </c>
      <c r="AI226" s="8" t="s">
        <v>67</v>
      </c>
      <c r="AJ226" s="8" t="s">
        <v>121</v>
      </c>
      <c r="AK226" s="8" t="s">
        <v>7853</v>
      </c>
      <c r="AL226" s="8" t="s">
        <v>7854</v>
      </c>
      <c r="AM226" s="8" t="s">
        <v>1206</v>
      </c>
      <c r="AN226" s="8" t="s">
        <v>1207</v>
      </c>
      <c r="AO226" s="8" t="s">
        <v>7584</v>
      </c>
      <c r="AP226" s="8" t="s">
        <v>1565</v>
      </c>
      <c r="AQ226" s="8" t="s">
        <v>156</v>
      </c>
      <c r="AR226" s="8" t="s">
        <v>7855</v>
      </c>
      <c r="AS226" s="8" t="s">
        <v>1354</v>
      </c>
      <c r="AT226" s="8" t="s">
        <v>131</v>
      </c>
      <c r="AU226" s="8" t="s">
        <v>7856</v>
      </c>
      <c r="AV226" s="8" t="s">
        <v>133</v>
      </c>
      <c r="AW226" s="11">
        <v>1642481.01</v>
      </c>
      <c r="AX226" s="9" t="s">
        <v>4496</v>
      </c>
    </row>
    <row r="227" spans="1:50" customFormat="1" ht="36" hidden="1" x14ac:dyDescent="0.25">
      <c r="A227" s="8" t="s">
        <v>104</v>
      </c>
      <c r="B227" s="8" t="s">
        <v>105</v>
      </c>
      <c r="C227" s="8" t="s">
        <v>106</v>
      </c>
      <c r="D227" s="8" t="s">
        <v>7857</v>
      </c>
      <c r="E227" s="8" t="s">
        <v>7858</v>
      </c>
      <c r="F227" s="8" t="s">
        <v>7859</v>
      </c>
      <c r="G227" s="9" t="s">
        <v>7860</v>
      </c>
      <c r="H227" s="9" t="str">
        <f>VLOOKUP(G227,[1]Arkusz2!A:B,2,FALSE)</f>
        <v>WND-RPZP.01.01.01-32-003/10</v>
      </c>
      <c r="I227" s="9" t="s">
        <v>1100</v>
      </c>
      <c r="J227" s="9" t="s">
        <v>752</v>
      </c>
      <c r="K227" s="9" t="s">
        <v>606</v>
      </c>
      <c r="L227" s="9" t="s">
        <v>5054</v>
      </c>
      <c r="M227" s="9" t="s">
        <v>752</v>
      </c>
      <c r="N227" s="9" t="s">
        <v>606</v>
      </c>
      <c r="O227" s="8" t="s">
        <v>2201</v>
      </c>
      <c r="P227" s="9" t="s">
        <v>4306</v>
      </c>
      <c r="Q227" s="9" t="s">
        <v>4601</v>
      </c>
      <c r="R227" s="9" t="s">
        <v>4262</v>
      </c>
      <c r="S227" s="9" t="s">
        <v>4794</v>
      </c>
      <c r="T227" s="10">
        <v>181498.27</v>
      </c>
      <c r="U227" s="10">
        <v>145969.18</v>
      </c>
      <c r="V227" s="10">
        <v>87581.5</v>
      </c>
      <c r="W227" s="10">
        <v>87581.5</v>
      </c>
      <c r="X227" s="10">
        <v>58387.68</v>
      </c>
      <c r="Y227" s="10">
        <v>60</v>
      </c>
      <c r="Z227" s="8" t="s">
        <v>7861</v>
      </c>
      <c r="AA227" s="8" t="s">
        <v>147</v>
      </c>
      <c r="AB227" s="11">
        <v>181498.27</v>
      </c>
      <c r="AC227" s="11">
        <v>87581.5</v>
      </c>
      <c r="AD227" s="11">
        <v>93916.77</v>
      </c>
      <c r="AE227" s="11">
        <v>0</v>
      </c>
      <c r="AF227" s="8" t="s">
        <v>64</v>
      </c>
      <c r="AG227" s="8" t="s">
        <v>120</v>
      </c>
      <c r="AH227" s="8" t="s">
        <v>66</v>
      </c>
      <c r="AI227" s="8" t="s">
        <v>67</v>
      </c>
      <c r="AJ227" s="8" t="s">
        <v>290</v>
      </c>
      <c r="AK227" s="8" t="s">
        <v>7862</v>
      </c>
      <c r="AL227" s="8" t="s">
        <v>7863</v>
      </c>
      <c r="AM227" s="8" t="s">
        <v>7864</v>
      </c>
      <c r="AN227" s="8" t="s">
        <v>2527</v>
      </c>
      <c r="AO227" s="8" t="s">
        <v>7865</v>
      </c>
      <c r="AP227" s="8" t="s">
        <v>7866</v>
      </c>
      <c r="AQ227" s="8" t="s">
        <v>7867</v>
      </c>
      <c r="AR227" s="8" t="s">
        <v>7868</v>
      </c>
      <c r="AS227" s="8" t="s">
        <v>7868</v>
      </c>
      <c r="AT227" s="8" t="s">
        <v>450</v>
      </c>
      <c r="AU227" s="8" t="s">
        <v>7869</v>
      </c>
      <c r="AV227" s="8" t="s">
        <v>133</v>
      </c>
      <c r="AW227" s="11">
        <v>181498.27</v>
      </c>
      <c r="AX227" s="9" t="s">
        <v>4720</v>
      </c>
    </row>
    <row r="228" spans="1:50" customFormat="1" ht="36" hidden="1" x14ac:dyDescent="0.25">
      <c r="A228" s="8" t="s">
        <v>104</v>
      </c>
      <c r="B228" s="8" t="s">
        <v>105</v>
      </c>
      <c r="C228" s="8" t="s">
        <v>106</v>
      </c>
      <c r="D228" s="8" t="s">
        <v>7870</v>
      </c>
      <c r="E228" s="8" t="s">
        <v>7871</v>
      </c>
      <c r="F228" s="8" t="s">
        <v>7872</v>
      </c>
      <c r="G228" s="9" t="s">
        <v>7873</v>
      </c>
      <c r="H228" s="9" t="str">
        <f>VLOOKUP(G228,[1]Arkusz2!A:B,2,FALSE)</f>
        <v>WND-RPZP.01.01.01-32-316/10</v>
      </c>
      <c r="I228" s="9" t="s">
        <v>2739</v>
      </c>
      <c r="J228" s="9" t="s">
        <v>752</v>
      </c>
      <c r="K228" s="9" t="s">
        <v>606</v>
      </c>
      <c r="L228" s="9" t="s">
        <v>1110</v>
      </c>
      <c r="M228" s="9" t="s">
        <v>752</v>
      </c>
      <c r="N228" s="9" t="s">
        <v>606</v>
      </c>
      <c r="O228" s="8" t="s">
        <v>2748</v>
      </c>
      <c r="P228" s="9" t="s">
        <v>4306</v>
      </c>
      <c r="Q228" s="9" t="s">
        <v>4601</v>
      </c>
      <c r="R228" s="9" t="s">
        <v>4262</v>
      </c>
      <c r="S228" s="9" t="s">
        <v>6849</v>
      </c>
      <c r="T228" s="10">
        <v>92451.23</v>
      </c>
      <c r="U228" s="10">
        <v>71806.91</v>
      </c>
      <c r="V228" s="10">
        <v>43084.14</v>
      </c>
      <c r="W228" s="10">
        <v>43084.14</v>
      </c>
      <c r="X228" s="10">
        <v>28722.77</v>
      </c>
      <c r="Y228" s="10">
        <v>60</v>
      </c>
      <c r="Z228" s="8" t="s">
        <v>7874</v>
      </c>
      <c r="AA228" s="8" t="s">
        <v>147</v>
      </c>
      <c r="AB228" s="11">
        <v>92451.23</v>
      </c>
      <c r="AC228" s="11">
        <v>43084.14</v>
      </c>
      <c r="AD228" s="11">
        <v>49367.09</v>
      </c>
      <c r="AE228" s="11">
        <v>0</v>
      </c>
      <c r="AF228" s="8" t="s">
        <v>64</v>
      </c>
      <c r="AG228" s="8" t="s">
        <v>120</v>
      </c>
      <c r="AH228" s="8" t="s">
        <v>66</v>
      </c>
      <c r="AI228" s="8" t="s">
        <v>67</v>
      </c>
      <c r="AJ228" s="8" t="s">
        <v>290</v>
      </c>
      <c r="AK228" s="8" t="s">
        <v>7875</v>
      </c>
      <c r="AL228" s="8" t="s">
        <v>7876</v>
      </c>
      <c r="AM228" s="8" t="s">
        <v>6108</v>
      </c>
      <c r="AN228" s="8" t="s">
        <v>72</v>
      </c>
      <c r="AO228" s="8" t="s">
        <v>6109</v>
      </c>
      <c r="AP228" s="8" t="s">
        <v>278</v>
      </c>
      <c r="AQ228" s="8" t="s">
        <v>157</v>
      </c>
      <c r="AR228" s="8" t="s">
        <v>7877</v>
      </c>
      <c r="AS228" s="8" t="s">
        <v>7877</v>
      </c>
      <c r="AT228" s="8" t="s">
        <v>131</v>
      </c>
      <c r="AU228" s="8" t="s">
        <v>7878</v>
      </c>
      <c r="AV228" s="8" t="s">
        <v>133</v>
      </c>
      <c r="AW228" s="11">
        <v>92451.23</v>
      </c>
      <c r="AX228" s="9" t="s">
        <v>5169</v>
      </c>
    </row>
    <row r="229" spans="1:50" customFormat="1" ht="48" hidden="1" x14ac:dyDescent="0.25">
      <c r="A229" s="8" t="s">
        <v>104</v>
      </c>
      <c r="B229" s="8" t="s">
        <v>105</v>
      </c>
      <c r="C229" s="8" t="s">
        <v>106</v>
      </c>
      <c r="D229" s="8" t="s">
        <v>7879</v>
      </c>
      <c r="E229" s="8" t="s">
        <v>7880</v>
      </c>
      <c r="F229" s="8" t="s">
        <v>7881</v>
      </c>
      <c r="G229" s="9" t="s">
        <v>7882</v>
      </c>
      <c r="H229" s="9" t="str">
        <f>VLOOKUP(G229,[1]Arkusz2!A:B,2,FALSE)</f>
        <v>WND-RPZP.01.01.01-32-541/10</v>
      </c>
      <c r="I229" s="9" t="s">
        <v>5369</v>
      </c>
      <c r="J229" s="9" t="s">
        <v>752</v>
      </c>
      <c r="K229" s="9" t="s">
        <v>606</v>
      </c>
      <c r="L229" s="9" t="s">
        <v>4032</v>
      </c>
      <c r="M229" s="9" t="s">
        <v>752</v>
      </c>
      <c r="N229" s="9" t="s">
        <v>606</v>
      </c>
      <c r="O229" s="8" t="s">
        <v>875</v>
      </c>
      <c r="P229" s="9" t="s">
        <v>7883</v>
      </c>
      <c r="Q229" s="9" t="s">
        <v>4601</v>
      </c>
      <c r="R229" s="9" t="s">
        <v>4262</v>
      </c>
      <c r="S229" s="9" t="s">
        <v>5662</v>
      </c>
      <c r="T229" s="10">
        <v>1016973.44</v>
      </c>
      <c r="U229" s="10">
        <v>832800</v>
      </c>
      <c r="V229" s="10">
        <v>499680</v>
      </c>
      <c r="W229" s="10">
        <v>499680</v>
      </c>
      <c r="X229" s="10">
        <v>333120</v>
      </c>
      <c r="Y229" s="10">
        <v>60</v>
      </c>
      <c r="Z229" s="8" t="s">
        <v>7884</v>
      </c>
      <c r="AA229" s="8" t="s">
        <v>119</v>
      </c>
      <c r="AB229" s="11">
        <v>1016973.44</v>
      </c>
      <c r="AC229" s="11">
        <v>499680</v>
      </c>
      <c r="AD229" s="11">
        <v>517293.44</v>
      </c>
      <c r="AE229" s="11">
        <v>0</v>
      </c>
      <c r="AF229" s="8" t="s">
        <v>64</v>
      </c>
      <c r="AG229" s="8" t="s">
        <v>120</v>
      </c>
      <c r="AH229" s="8" t="s">
        <v>66</v>
      </c>
      <c r="AI229" s="8" t="s">
        <v>67</v>
      </c>
      <c r="AJ229" s="8" t="s">
        <v>190</v>
      </c>
      <c r="AK229" s="8" t="s">
        <v>1466</v>
      </c>
      <c r="AL229" s="8" t="s">
        <v>7885</v>
      </c>
      <c r="AM229" s="8" t="s">
        <v>275</v>
      </c>
      <c r="AN229" s="8" t="s">
        <v>313</v>
      </c>
      <c r="AO229" s="8" t="s">
        <v>7886</v>
      </c>
      <c r="AP229" s="8" t="s">
        <v>1010</v>
      </c>
      <c r="AQ229" s="8" t="s">
        <v>157</v>
      </c>
      <c r="AR229" s="8" t="s">
        <v>1470</v>
      </c>
      <c r="AS229" s="8" t="s">
        <v>1471</v>
      </c>
      <c r="AT229" s="8" t="s">
        <v>217</v>
      </c>
      <c r="AU229" s="8" t="s">
        <v>1472</v>
      </c>
      <c r="AV229" s="8" t="s">
        <v>133</v>
      </c>
      <c r="AW229" s="11">
        <v>1016973.44</v>
      </c>
      <c r="AX229" s="9" t="s">
        <v>5672</v>
      </c>
    </row>
    <row r="230" spans="1:50" customFormat="1" ht="48" hidden="1" x14ac:dyDescent="0.25">
      <c r="A230" s="8" t="s">
        <v>104</v>
      </c>
      <c r="B230" s="8" t="s">
        <v>105</v>
      </c>
      <c r="C230" s="8" t="s">
        <v>106</v>
      </c>
      <c r="D230" s="8" t="s">
        <v>7906</v>
      </c>
      <c r="E230" s="8" t="s">
        <v>7907</v>
      </c>
      <c r="F230" s="8" t="s">
        <v>7908</v>
      </c>
      <c r="G230" s="9" t="s">
        <v>7909</v>
      </c>
      <c r="H230" s="9" t="str">
        <f>VLOOKUP(G230,[1]Arkusz2!A:B,2,FALSE)</f>
        <v>WND-RPZP.01.01.01-32-366/09</v>
      </c>
      <c r="I230" s="9" t="s">
        <v>3340</v>
      </c>
      <c r="J230" s="9" t="s">
        <v>605</v>
      </c>
      <c r="K230" s="9" t="s">
        <v>606</v>
      </c>
      <c r="L230" s="9" t="s">
        <v>1636</v>
      </c>
      <c r="M230" s="9" t="s">
        <v>752</v>
      </c>
      <c r="N230" s="9" t="s">
        <v>606</v>
      </c>
      <c r="O230" s="8" t="s">
        <v>700</v>
      </c>
      <c r="P230" s="9" t="s">
        <v>3736</v>
      </c>
      <c r="Q230" s="9" t="s">
        <v>4601</v>
      </c>
      <c r="R230" s="9" t="s">
        <v>4262</v>
      </c>
      <c r="S230" s="9" t="s">
        <v>1195</v>
      </c>
      <c r="T230" s="10">
        <v>1267420.83</v>
      </c>
      <c r="U230" s="10">
        <v>545478.30000000005</v>
      </c>
      <c r="V230" s="10">
        <v>327286.98</v>
      </c>
      <c r="W230" s="10">
        <v>278193.91999999998</v>
      </c>
      <c r="X230" s="10">
        <v>218191.32</v>
      </c>
      <c r="Y230" s="10">
        <v>60</v>
      </c>
      <c r="Z230" s="8" t="s">
        <v>7910</v>
      </c>
      <c r="AA230" s="8" t="s">
        <v>119</v>
      </c>
      <c r="AB230" s="11">
        <v>1267420.83</v>
      </c>
      <c r="AC230" s="11">
        <v>327286.98</v>
      </c>
      <c r="AD230" s="11">
        <v>940133.85</v>
      </c>
      <c r="AE230" s="11">
        <v>0</v>
      </c>
      <c r="AF230" s="8" t="s">
        <v>64</v>
      </c>
      <c r="AG230" s="8" t="s">
        <v>120</v>
      </c>
      <c r="AH230" s="8" t="s">
        <v>66</v>
      </c>
      <c r="AI230" s="8" t="s">
        <v>67</v>
      </c>
      <c r="AJ230" s="8" t="s">
        <v>150</v>
      </c>
      <c r="AK230" s="8" t="s">
        <v>7911</v>
      </c>
      <c r="AL230" s="8" t="s">
        <v>7912</v>
      </c>
      <c r="AM230" s="8" t="s">
        <v>1596</v>
      </c>
      <c r="AN230" s="8" t="s">
        <v>1597</v>
      </c>
      <c r="AO230" s="8" t="s">
        <v>1453</v>
      </c>
      <c r="AP230" s="8" t="s">
        <v>315</v>
      </c>
      <c r="AQ230" s="8" t="s">
        <v>157</v>
      </c>
      <c r="AR230" s="8" t="s">
        <v>7913</v>
      </c>
      <c r="AS230" s="8" t="s">
        <v>7913</v>
      </c>
      <c r="AT230" s="8" t="s">
        <v>131</v>
      </c>
      <c r="AU230" s="8" t="s">
        <v>7914</v>
      </c>
      <c r="AV230" s="8" t="s">
        <v>133</v>
      </c>
      <c r="AW230" s="11">
        <v>1267420.83</v>
      </c>
      <c r="AX230" s="9" t="s">
        <v>7514</v>
      </c>
    </row>
    <row r="231" spans="1:50" customFormat="1" ht="36" hidden="1" x14ac:dyDescent="0.25">
      <c r="A231" s="8" t="s">
        <v>104</v>
      </c>
      <c r="B231" s="8" t="s">
        <v>105</v>
      </c>
      <c r="C231" s="8" t="s">
        <v>106</v>
      </c>
      <c r="D231" s="8" t="s">
        <v>7966</v>
      </c>
      <c r="E231" s="8" t="s">
        <v>7967</v>
      </c>
      <c r="F231" s="8" t="s">
        <v>7968</v>
      </c>
      <c r="G231" s="9" t="s">
        <v>7969</v>
      </c>
      <c r="H231" s="9" t="str">
        <f>VLOOKUP(G231,[1]Arkusz2!A:B,2,FALSE)</f>
        <v>WND-RPZP.01.01.01-32-037/10</v>
      </c>
      <c r="I231" s="9" t="s">
        <v>4032</v>
      </c>
      <c r="J231" s="9" t="s">
        <v>752</v>
      </c>
      <c r="K231" s="9" t="s">
        <v>606</v>
      </c>
      <c r="L231" s="9" t="s">
        <v>4032</v>
      </c>
      <c r="M231" s="9" t="s">
        <v>752</v>
      </c>
      <c r="N231" s="9" t="s">
        <v>606</v>
      </c>
      <c r="O231" s="8" t="s">
        <v>1794</v>
      </c>
      <c r="P231" s="9" t="s">
        <v>5512</v>
      </c>
      <c r="Q231" s="9" t="s">
        <v>4601</v>
      </c>
      <c r="R231" s="9" t="s">
        <v>4262</v>
      </c>
      <c r="S231" s="9" t="s">
        <v>5765</v>
      </c>
      <c r="T231" s="10">
        <v>147721.48000000001</v>
      </c>
      <c r="U231" s="10">
        <v>144661.49</v>
      </c>
      <c r="V231" s="10">
        <v>86796.89</v>
      </c>
      <c r="W231" s="10">
        <v>86796.89</v>
      </c>
      <c r="X231" s="10">
        <v>57864.6</v>
      </c>
      <c r="Y231" s="10">
        <v>60</v>
      </c>
      <c r="Z231" s="8" t="s">
        <v>7970</v>
      </c>
      <c r="AA231" s="8" t="s">
        <v>147</v>
      </c>
      <c r="AB231" s="11">
        <v>147721.48000000001</v>
      </c>
      <c r="AC231" s="11">
        <v>86796.89</v>
      </c>
      <c r="AD231" s="11">
        <v>60924.59</v>
      </c>
      <c r="AE231" s="11">
        <v>0</v>
      </c>
      <c r="AF231" s="8" t="s">
        <v>229</v>
      </c>
      <c r="AG231" s="8" t="s">
        <v>120</v>
      </c>
      <c r="AH231" s="8" t="s">
        <v>66</v>
      </c>
      <c r="AI231" s="8" t="s">
        <v>67</v>
      </c>
      <c r="AJ231" s="8" t="s">
        <v>290</v>
      </c>
      <c r="AK231" s="8" t="s">
        <v>7971</v>
      </c>
      <c r="AL231" s="8" t="s">
        <v>7972</v>
      </c>
      <c r="AM231" s="8" t="s">
        <v>5093</v>
      </c>
      <c r="AN231" s="8" t="s">
        <v>72</v>
      </c>
      <c r="AO231" s="8" t="s">
        <v>5094</v>
      </c>
      <c r="AP231" s="8" t="s">
        <v>2235</v>
      </c>
      <c r="AQ231" s="8" t="s">
        <v>157</v>
      </c>
      <c r="AR231" s="8" t="s">
        <v>7973</v>
      </c>
      <c r="AS231" s="8" t="s">
        <v>1354</v>
      </c>
      <c r="AT231" s="8" t="s">
        <v>131</v>
      </c>
      <c r="AU231" s="8" t="s">
        <v>7974</v>
      </c>
      <c r="AV231" s="8" t="s">
        <v>133</v>
      </c>
      <c r="AW231" s="11">
        <v>147721.48000000001</v>
      </c>
      <c r="AX231" s="9" t="s">
        <v>5767</v>
      </c>
    </row>
    <row r="232" spans="1:50" customFormat="1" ht="48" hidden="1" x14ac:dyDescent="0.25">
      <c r="A232" s="8" t="s">
        <v>104</v>
      </c>
      <c r="B232" s="8" t="s">
        <v>105</v>
      </c>
      <c r="C232" s="8" t="s">
        <v>106</v>
      </c>
      <c r="D232" s="8" t="s">
        <v>7983</v>
      </c>
      <c r="E232" s="8" t="s">
        <v>7984</v>
      </c>
      <c r="F232" s="8" t="s">
        <v>7985</v>
      </c>
      <c r="G232" s="9" t="s">
        <v>7986</v>
      </c>
      <c r="H232" s="9" t="str">
        <f>VLOOKUP(G232,[1]Arkusz2!A:B,2,FALSE)</f>
        <v>WND-RPZP.01.01.01-32-563/10</v>
      </c>
      <c r="I232" s="9" t="s">
        <v>6602</v>
      </c>
      <c r="J232" s="9" t="s">
        <v>4261</v>
      </c>
      <c r="K232" s="9" t="s">
        <v>4262</v>
      </c>
      <c r="L232" s="9" t="s">
        <v>6048</v>
      </c>
      <c r="M232" s="9" t="s">
        <v>4261</v>
      </c>
      <c r="N232" s="9" t="s">
        <v>4262</v>
      </c>
      <c r="O232" s="8" t="s">
        <v>1937</v>
      </c>
      <c r="P232" s="9" t="s">
        <v>2298</v>
      </c>
      <c r="Q232" s="9" t="s">
        <v>4601</v>
      </c>
      <c r="R232" s="9" t="s">
        <v>4262</v>
      </c>
      <c r="S232" s="9" t="s">
        <v>6975</v>
      </c>
      <c r="T232" s="10">
        <v>132224.56</v>
      </c>
      <c r="U232" s="10">
        <v>132224.56</v>
      </c>
      <c r="V232" s="10">
        <v>79334.720000000001</v>
      </c>
      <c r="W232" s="10">
        <v>79334.720000000001</v>
      </c>
      <c r="X232" s="10">
        <v>52889.84</v>
      </c>
      <c r="Y232" s="10">
        <v>60</v>
      </c>
      <c r="Z232" s="8" t="s">
        <v>7987</v>
      </c>
      <c r="AA232" s="8" t="s">
        <v>147</v>
      </c>
      <c r="AB232" s="11">
        <v>132224.56</v>
      </c>
      <c r="AC232" s="11">
        <v>79334.720000000001</v>
      </c>
      <c r="AD232" s="11">
        <v>52889.84</v>
      </c>
      <c r="AE232" s="11">
        <v>0</v>
      </c>
      <c r="AF232" s="8" t="s">
        <v>64</v>
      </c>
      <c r="AG232" s="8" t="s">
        <v>120</v>
      </c>
      <c r="AH232" s="8" t="s">
        <v>66</v>
      </c>
      <c r="AI232" s="8" t="s">
        <v>67</v>
      </c>
      <c r="AJ232" s="8" t="s">
        <v>121</v>
      </c>
      <c r="AK232" s="8" t="s">
        <v>7988</v>
      </c>
      <c r="AL232" s="8" t="s">
        <v>7989</v>
      </c>
      <c r="AM232" s="8" t="s">
        <v>7990</v>
      </c>
      <c r="AN232" s="8" t="s">
        <v>72</v>
      </c>
      <c r="AO232" s="8" t="s">
        <v>7991</v>
      </c>
      <c r="AP232" s="8" t="s">
        <v>883</v>
      </c>
      <c r="AQ232" s="8" t="s">
        <v>157</v>
      </c>
      <c r="AR232" s="8" t="s">
        <v>7992</v>
      </c>
      <c r="AS232" s="8" t="s">
        <v>7992</v>
      </c>
      <c r="AT232" s="8" t="s">
        <v>131</v>
      </c>
      <c r="AU232" s="8" t="s">
        <v>7993</v>
      </c>
      <c r="AV232" s="8" t="s">
        <v>133</v>
      </c>
      <c r="AW232" s="11">
        <v>132224.56</v>
      </c>
      <c r="AX232" s="9" t="s">
        <v>6975</v>
      </c>
    </row>
    <row r="233" spans="1:50" customFormat="1" ht="36" hidden="1" x14ac:dyDescent="0.25">
      <c r="A233" s="8" t="s">
        <v>104</v>
      </c>
      <c r="B233" s="8" t="s">
        <v>105</v>
      </c>
      <c r="C233" s="8" t="s">
        <v>106</v>
      </c>
      <c r="D233" s="8" t="s">
        <v>8090</v>
      </c>
      <c r="E233" s="8" t="s">
        <v>8091</v>
      </c>
      <c r="F233" s="8" t="s">
        <v>8092</v>
      </c>
      <c r="G233" s="9" t="s">
        <v>8093</v>
      </c>
      <c r="H233" s="9" t="str">
        <f>VLOOKUP(G233,[1]Arkusz2!A:B,2,FALSE)</f>
        <v>WND-RPZP.01.01.01-32-324/10</v>
      </c>
      <c r="I233" s="9" t="s">
        <v>1785</v>
      </c>
      <c r="J233" s="9" t="s">
        <v>752</v>
      </c>
      <c r="K233" s="9" t="s">
        <v>606</v>
      </c>
      <c r="L233" s="9" t="s">
        <v>4032</v>
      </c>
      <c r="M233" s="9" t="s">
        <v>752</v>
      </c>
      <c r="N233" s="9" t="s">
        <v>606</v>
      </c>
      <c r="O233" s="8" t="s">
        <v>4207</v>
      </c>
      <c r="P233" s="9" t="s">
        <v>5520</v>
      </c>
      <c r="Q233" s="9" t="s">
        <v>4601</v>
      </c>
      <c r="R233" s="9" t="s">
        <v>4262</v>
      </c>
      <c r="S233" s="9" t="s">
        <v>1785</v>
      </c>
      <c r="T233" s="10">
        <v>201691.51999999999</v>
      </c>
      <c r="U233" s="10">
        <v>159072.79999999999</v>
      </c>
      <c r="V233" s="10">
        <v>95443.68</v>
      </c>
      <c r="W233" s="10">
        <v>95443.68</v>
      </c>
      <c r="X233" s="10">
        <v>63629.120000000003</v>
      </c>
      <c r="Y233" s="10">
        <v>60</v>
      </c>
      <c r="Z233" s="8" t="s">
        <v>8094</v>
      </c>
      <c r="AA233" s="8" t="s">
        <v>147</v>
      </c>
      <c r="AB233" s="11">
        <v>201691.51999999999</v>
      </c>
      <c r="AC233" s="11">
        <v>95443.68</v>
      </c>
      <c r="AD233" s="11">
        <v>106247.84</v>
      </c>
      <c r="AE233" s="11">
        <v>0</v>
      </c>
      <c r="AF233" s="8" t="s">
        <v>64</v>
      </c>
      <c r="AG233" s="8" t="s">
        <v>120</v>
      </c>
      <c r="AH233" s="8" t="s">
        <v>66</v>
      </c>
      <c r="AI233" s="8" t="s">
        <v>67</v>
      </c>
      <c r="AJ233" s="8" t="s">
        <v>1134</v>
      </c>
      <c r="AK233" s="8" t="s">
        <v>8095</v>
      </c>
      <c r="AL233" s="8" t="s">
        <v>8096</v>
      </c>
      <c r="AM233" s="8" t="s">
        <v>8097</v>
      </c>
      <c r="AN233" s="8" t="s">
        <v>72</v>
      </c>
      <c r="AO233" s="8" t="s">
        <v>8098</v>
      </c>
      <c r="AP233" s="8" t="s">
        <v>663</v>
      </c>
      <c r="AQ233" s="8" t="s">
        <v>157</v>
      </c>
      <c r="AR233" s="8" t="s">
        <v>8099</v>
      </c>
      <c r="AS233" s="8" t="s">
        <v>8100</v>
      </c>
      <c r="AT233" s="8" t="s">
        <v>131</v>
      </c>
      <c r="AU233" s="8" t="s">
        <v>8101</v>
      </c>
      <c r="AV233" s="8" t="s">
        <v>133</v>
      </c>
      <c r="AW233" s="11">
        <v>201691.51999999999</v>
      </c>
      <c r="AX233" s="9" t="s">
        <v>4032</v>
      </c>
    </row>
    <row r="234" spans="1:50" customFormat="1" ht="36" hidden="1" x14ac:dyDescent="0.25">
      <c r="A234" s="8" t="s">
        <v>104</v>
      </c>
      <c r="B234" s="8" t="s">
        <v>105</v>
      </c>
      <c r="C234" s="8" t="s">
        <v>106</v>
      </c>
      <c r="D234" s="8" t="s">
        <v>8263</v>
      </c>
      <c r="E234" s="8" t="s">
        <v>8264</v>
      </c>
      <c r="F234" s="8" t="s">
        <v>8265</v>
      </c>
      <c r="G234" s="9" t="s">
        <v>8266</v>
      </c>
      <c r="H234" s="9" t="str">
        <f>VLOOKUP(G234,[1]Arkusz2!A:B,2,FALSE)</f>
        <v>WND-RPZP.01.01.01-32-307/10</v>
      </c>
      <c r="I234" s="9" t="s">
        <v>5105</v>
      </c>
      <c r="J234" s="9" t="s">
        <v>752</v>
      </c>
      <c r="K234" s="9" t="s">
        <v>606</v>
      </c>
      <c r="L234" s="9" t="s">
        <v>4032</v>
      </c>
      <c r="M234" s="9" t="s">
        <v>752</v>
      </c>
      <c r="N234" s="9" t="s">
        <v>606</v>
      </c>
      <c r="O234" s="8" t="s">
        <v>1143</v>
      </c>
      <c r="P234" s="9" t="s">
        <v>4602</v>
      </c>
      <c r="Q234" s="9" t="s">
        <v>4601</v>
      </c>
      <c r="R234" s="9" t="s">
        <v>4262</v>
      </c>
      <c r="S234" s="9" t="s">
        <v>6145</v>
      </c>
      <c r="T234" s="10">
        <v>170705.77</v>
      </c>
      <c r="U234" s="10">
        <v>142510.96</v>
      </c>
      <c r="V234" s="10">
        <v>85506.55</v>
      </c>
      <c r="W234" s="10">
        <v>85506.55</v>
      </c>
      <c r="X234" s="10">
        <v>57004.41</v>
      </c>
      <c r="Y234" s="10">
        <v>60</v>
      </c>
      <c r="Z234" s="8" t="s">
        <v>8267</v>
      </c>
      <c r="AA234" s="8" t="s">
        <v>147</v>
      </c>
      <c r="AB234" s="11">
        <v>170705.77</v>
      </c>
      <c r="AC234" s="11">
        <v>85506.55</v>
      </c>
      <c r="AD234" s="11">
        <v>85199.22</v>
      </c>
      <c r="AE234" s="11">
        <v>0</v>
      </c>
      <c r="AF234" s="8" t="s">
        <v>64</v>
      </c>
      <c r="AG234" s="8" t="s">
        <v>120</v>
      </c>
      <c r="AH234" s="8" t="s">
        <v>66</v>
      </c>
      <c r="AI234" s="8" t="s">
        <v>67</v>
      </c>
      <c r="AJ234" s="8" t="s">
        <v>290</v>
      </c>
      <c r="AK234" s="8" t="s">
        <v>8268</v>
      </c>
      <c r="AL234" s="8" t="s">
        <v>8269</v>
      </c>
      <c r="AM234" s="8" t="s">
        <v>804</v>
      </c>
      <c r="AN234" s="8" t="s">
        <v>558</v>
      </c>
      <c r="AO234" s="8" t="s">
        <v>8270</v>
      </c>
      <c r="AP234" s="8" t="s">
        <v>3498</v>
      </c>
      <c r="AQ234" s="8" t="s">
        <v>128</v>
      </c>
      <c r="AR234" s="8" t="s">
        <v>8271</v>
      </c>
      <c r="AS234" s="8" t="s">
        <v>157</v>
      </c>
      <c r="AT234" s="8" t="s">
        <v>131</v>
      </c>
      <c r="AU234" s="8" t="s">
        <v>8272</v>
      </c>
      <c r="AV234" s="8" t="s">
        <v>133</v>
      </c>
      <c r="AW234" s="11">
        <v>170705.77</v>
      </c>
      <c r="AX234" s="9" t="s">
        <v>8273</v>
      </c>
    </row>
    <row r="235" spans="1:50" customFormat="1" ht="48" hidden="1" x14ac:dyDescent="0.25">
      <c r="A235" s="8" t="s">
        <v>104</v>
      </c>
      <c r="B235" s="8" t="s">
        <v>105</v>
      </c>
      <c r="C235" s="8" t="s">
        <v>106</v>
      </c>
      <c r="D235" s="8" t="s">
        <v>8286</v>
      </c>
      <c r="E235" s="8" t="s">
        <v>8287</v>
      </c>
      <c r="F235" s="8" t="s">
        <v>8288</v>
      </c>
      <c r="G235" s="9" t="s">
        <v>8289</v>
      </c>
      <c r="H235" s="9" t="str">
        <f>VLOOKUP(G235,[1]Arkusz2!A:B,2,FALSE)</f>
        <v>WND-RPZP.01.01.01-32-116/09</v>
      </c>
      <c r="I235" s="9" t="s">
        <v>2519</v>
      </c>
      <c r="J235" s="9" t="s">
        <v>752</v>
      </c>
      <c r="K235" s="9" t="s">
        <v>606</v>
      </c>
      <c r="L235" s="9" t="s">
        <v>5369</v>
      </c>
      <c r="M235" s="9" t="s">
        <v>752</v>
      </c>
      <c r="N235" s="9" t="s">
        <v>606</v>
      </c>
      <c r="O235" s="8" t="s">
        <v>8290</v>
      </c>
      <c r="P235" s="9" t="s">
        <v>8291</v>
      </c>
      <c r="Q235" s="9" t="s">
        <v>4601</v>
      </c>
      <c r="R235" s="9" t="s">
        <v>4262</v>
      </c>
      <c r="S235" s="9" t="s">
        <v>4916</v>
      </c>
      <c r="T235" s="10">
        <v>1400062.74</v>
      </c>
      <c r="U235" s="10">
        <v>1123271.75</v>
      </c>
      <c r="V235" s="10">
        <v>673962.31</v>
      </c>
      <c r="W235" s="10">
        <v>572867.94999999995</v>
      </c>
      <c r="X235" s="10">
        <v>449309.44</v>
      </c>
      <c r="Y235" s="10">
        <v>60</v>
      </c>
      <c r="Z235" s="8" t="s">
        <v>8292</v>
      </c>
      <c r="AA235" s="8" t="s">
        <v>119</v>
      </c>
      <c r="AB235" s="11">
        <v>1400062.74</v>
      </c>
      <c r="AC235" s="11">
        <v>673962.31</v>
      </c>
      <c r="AD235" s="11">
        <v>726100.43</v>
      </c>
      <c r="AE235" s="11">
        <v>0</v>
      </c>
      <c r="AF235" s="8" t="s">
        <v>64</v>
      </c>
      <c r="AG235" s="8" t="s">
        <v>120</v>
      </c>
      <c r="AH235" s="8" t="s">
        <v>66</v>
      </c>
      <c r="AI235" s="8" t="s">
        <v>149</v>
      </c>
      <c r="AJ235" s="8" t="s">
        <v>190</v>
      </c>
      <c r="AK235" s="8" t="s">
        <v>507</v>
      </c>
      <c r="AL235" s="8" t="s">
        <v>508</v>
      </c>
      <c r="AM235" s="8" t="s">
        <v>509</v>
      </c>
      <c r="AN235" s="8" t="s">
        <v>510</v>
      </c>
      <c r="AO235" s="8" t="s">
        <v>510</v>
      </c>
      <c r="AP235" s="8" t="s">
        <v>511</v>
      </c>
      <c r="AQ235" s="8" t="s">
        <v>157</v>
      </c>
      <c r="AR235" s="8" t="s">
        <v>8293</v>
      </c>
      <c r="AS235" s="8" t="s">
        <v>8293</v>
      </c>
      <c r="AT235" s="8" t="s">
        <v>131</v>
      </c>
      <c r="AU235" s="8" t="s">
        <v>513</v>
      </c>
      <c r="AV235" s="8" t="s">
        <v>133</v>
      </c>
      <c r="AW235" s="11">
        <v>1400062.74</v>
      </c>
      <c r="AX235" s="9" t="s">
        <v>8294</v>
      </c>
    </row>
    <row r="236" spans="1:50" customFormat="1" ht="36" hidden="1" x14ac:dyDescent="0.25">
      <c r="A236" s="8" t="s">
        <v>104</v>
      </c>
      <c r="B236" s="8" t="s">
        <v>105</v>
      </c>
      <c r="C236" s="8" t="s">
        <v>106</v>
      </c>
      <c r="D236" s="8" t="s">
        <v>8325</v>
      </c>
      <c r="E236" s="8" t="s">
        <v>8326</v>
      </c>
      <c r="F236" s="8" t="s">
        <v>8327</v>
      </c>
      <c r="G236" s="9" t="s">
        <v>8328</v>
      </c>
      <c r="H236" s="9" t="str">
        <f>VLOOKUP(G236,[1]Arkusz2!A:B,2,FALSE)</f>
        <v>WND-RPZP.01.01.01-32-195/09</v>
      </c>
      <c r="I236" s="9" t="s">
        <v>1590</v>
      </c>
      <c r="J236" s="9" t="s">
        <v>605</v>
      </c>
      <c r="K236" s="9" t="s">
        <v>606</v>
      </c>
      <c r="L236" s="9" t="s">
        <v>1124</v>
      </c>
      <c r="M236" s="9" t="s">
        <v>752</v>
      </c>
      <c r="N236" s="9" t="s">
        <v>606</v>
      </c>
      <c r="O236" s="8" t="s">
        <v>1398</v>
      </c>
      <c r="P236" s="9" t="s">
        <v>2379</v>
      </c>
      <c r="Q236" s="9" t="s">
        <v>4601</v>
      </c>
      <c r="R236" s="9" t="s">
        <v>4262</v>
      </c>
      <c r="S236" s="9" t="s">
        <v>7086</v>
      </c>
      <c r="T236" s="10">
        <v>199395.58</v>
      </c>
      <c r="U236" s="10">
        <v>163439</v>
      </c>
      <c r="V236" s="10">
        <v>98063.4</v>
      </c>
      <c r="W236" s="10">
        <v>83353.88</v>
      </c>
      <c r="X236" s="10">
        <v>65375.6</v>
      </c>
      <c r="Y236" s="10">
        <v>60</v>
      </c>
      <c r="Z236" s="8" t="s">
        <v>8329</v>
      </c>
      <c r="AA236" s="8" t="s">
        <v>147</v>
      </c>
      <c r="AB236" s="11">
        <v>199395.58</v>
      </c>
      <c r="AC236" s="11">
        <v>98063.4</v>
      </c>
      <c r="AD236" s="11">
        <v>101332.18</v>
      </c>
      <c r="AE236" s="11">
        <v>0</v>
      </c>
      <c r="AF236" s="8" t="s">
        <v>64</v>
      </c>
      <c r="AG236" s="8" t="s">
        <v>120</v>
      </c>
      <c r="AH236" s="8" t="s">
        <v>66</v>
      </c>
      <c r="AI236" s="8" t="s">
        <v>67</v>
      </c>
      <c r="AJ236" s="8" t="s">
        <v>150</v>
      </c>
      <c r="AK236" s="8" t="s">
        <v>8330</v>
      </c>
      <c r="AL236" s="8" t="s">
        <v>8331</v>
      </c>
      <c r="AM236" s="8" t="s">
        <v>1303</v>
      </c>
      <c r="AN236" s="8" t="s">
        <v>1304</v>
      </c>
      <c r="AO236" s="8" t="s">
        <v>8332</v>
      </c>
      <c r="AP236" s="8" t="s">
        <v>156</v>
      </c>
      <c r="AQ236" s="8" t="s">
        <v>157</v>
      </c>
      <c r="AR236" s="8" t="s">
        <v>8333</v>
      </c>
      <c r="AS236" s="8" t="s">
        <v>8334</v>
      </c>
      <c r="AT236" s="8" t="s">
        <v>450</v>
      </c>
      <c r="AU236" s="8" t="s">
        <v>8335</v>
      </c>
      <c r="AV236" s="8" t="s">
        <v>133</v>
      </c>
      <c r="AW236" s="11">
        <v>199395.58</v>
      </c>
      <c r="AX236" s="9" t="s">
        <v>5169</v>
      </c>
    </row>
    <row r="237" spans="1:50" customFormat="1" ht="48" hidden="1" x14ac:dyDescent="0.25">
      <c r="A237" s="8" t="s">
        <v>104</v>
      </c>
      <c r="B237" s="8" t="s">
        <v>105</v>
      </c>
      <c r="C237" s="8" t="s">
        <v>106</v>
      </c>
      <c r="D237" s="8" t="s">
        <v>8336</v>
      </c>
      <c r="E237" s="8" t="s">
        <v>8337</v>
      </c>
      <c r="F237" s="8" t="s">
        <v>8338</v>
      </c>
      <c r="G237" s="9" t="s">
        <v>8339</v>
      </c>
      <c r="H237" s="9" t="str">
        <f>VLOOKUP(G237,[1]Arkusz2!A:B,2,FALSE)</f>
        <v>WND-RPZP.01.01.01-32-202/09</v>
      </c>
      <c r="I237" s="9" t="s">
        <v>969</v>
      </c>
      <c r="J237" s="9" t="s">
        <v>605</v>
      </c>
      <c r="K237" s="9" t="s">
        <v>606</v>
      </c>
      <c r="L237" s="9" t="s">
        <v>1636</v>
      </c>
      <c r="M237" s="9" t="s">
        <v>752</v>
      </c>
      <c r="N237" s="9" t="s">
        <v>606</v>
      </c>
      <c r="O237" s="8" t="s">
        <v>1362</v>
      </c>
      <c r="P237" s="9" t="s">
        <v>2379</v>
      </c>
      <c r="Q237" s="9" t="s">
        <v>4601</v>
      </c>
      <c r="R237" s="9" t="s">
        <v>4262</v>
      </c>
      <c r="S237" s="9" t="s">
        <v>5512</v>
      </c>
      <c r="T237" s="10">
        <v>723230.49</v>
      </c>
      <c r="U237" s="10">
        <v>506133.51</v>
      </c>
      <c r="V237" s="10">
        <v>303680.09999999998</v>
      </c>
      <c r="W237" s="10">
        <v>258128.06</v>
      </c>
      <c r="X237" s="10">
        <v>202453.41</v>
      </c>
      <c r="Y237" s="10">
        <v>60</v>
      </c>
      <c r="Z237" s="8" t="s">
        <v>8340</v>
      </c>
      <c r="AA237" s="8" t="s">
        <v>119</v>
      </c>
      <c r="AB237" s="11">
        <v>723230.49</v>
      </c>
      <c r="AC237" s="11">
        <v>303680.09999999998</v>
      </c>
      <c r="AD237" s="11">
        <v>419550.39</v>
      </c>
      <c r="AE237" s="11">
        <v>0</v>
      </c>
      <c r="AF237" s="8" t="s">
        <v>64</v>
      </c>
      <c r="AG237" s="8" t="s">
        <v>120</v>
      </c>
      <c r="AH237" s="8" t="s">
        <v>66</v>
      </c>
      <c r="AI237" s="8" t="s">
        <v>149</v>
      </c>
      <c r="AJ237" s="8" t="s">
        <v>290</v>
      </c>
      <c r="AK237" s="8" t="s">
        <v>8341</v>
      </c>
      <c r="AL237" s="8" t="s">
        <v>8342</v>
      </c>
      <c r="AM237" s="8" t="s">
        <v>8343</v>
      </c>
      <c r="AN237" s="8" t="s">
        <v>8344</v>
      </c>
      <c r="AO237" s="8" t="s">
        <v>8345</v>
      </c>
      <c r="AP237" s="8" t="s">
        <v>511</v>
      </c>
      <c r="AQ237" s="8" t="s">
        <v>157</v>
      </c>
      <c r="AR237" s="8" t="s">
        <v>8346</v>
      </c>
      <c r="AS237" s="8" t="s">
        <v>8346</v>
      </c>
      <c r="AT237" s="8" t="s">
        <v>131</v>
      </c>
      <c r="AU237" s="8" t="s">
        <v>8347</v>
      </c>
      <c r="AV237" s="8" t="s">
        <v>133</v>
      </c>
      <c r="AW237" s="11">
        <v>723230.49</v>
      </c>
      <c r="AX237" s="9" t="s">
        <v>5267</v>
      </c>
    </row>
    <row r="238" spans="1:50" customFormat="1" ht="48" hidden="1" x14ac:dyDescent="0.25">
      <c r="A238" s="8" t="s">
        <v>104</v>
      </c>
      <c r="B238" s="8" t="s">
        <v>105</v>
      </c>
      <c r="C238" s="8" t="s">
        <v>106</v>
      </c>
      <c r="D238" s="8" t="s">
        <v>8348</v>
      </c>
      <c r="E238" s="8" t="s">
        <v>8349</v>
      </c>
      <c r="F238" s="8" t="s">
        <v>8350</v>
      </c>
      <c r="G238" s="9" t="s">
        <v>8351</v>
      </c>
      <c r="H238" s="9" t="str">
        <f>VLOOKUP(G238,[1]Arkusz2!A:B,2,FALSE)</f>
        <v>WND-RPZP.01.01.01-32-250/09</v>
      </c>
      <c r="I238" s="9" t="s">
        <v>1635</v>
      </c>
      <c r="J238" s="9" t="s">
        <v>605</v>
      </c>
      <c r="K238" s="9" t="s">
        <v>606</v>
      </c>
      <c r="L238" s="9" t="s">
        <v>1636</v>
      </c>
      <c r="M238" s="9" t="s">
        <v>752</v>
      </c>
      <c r="N238" s="9" t="s">
        <v>606</v>
      </c>
      <c r="O238" s="8" t="s">
        <v>2959</v>
      </c>
      <c r="P238" s="9" t="s">
        <v>2379</v>
      </c>
      <c r="Q238" s="9" t="s">
        <v>4601</v>
      </c>
      <c r="R238" s="9" t="s">
        <v>4262</v>
      </c>
      <c r="S238" s="9" t="s">
        <v>8218</v>
      </c>
      <c r="T238" s="10">
        <v>547316.26</v>
      </c>
      <c r="U238" s="10">
        <v>352038.53</v>
      </c>
      <c r="V238" s="10">
        <v>211223.11</v>
      </c>
      <c r="W238" s="10">
        <v>179539.62</v>
      </c>
      <c r="X238" s="10">
        <v>140815.42000000001</v>
      </c>
      <c r="Y238" s="10">
        <v>60</v>
      </c>
      <c r="Z238" s="8" t="s">
        <v>8352</v>
      </c>
      <c r="AA238" s="8" t="s">
        <v>119</v>
      </c>
      <c r="AB238" s="11">
        <v>547316.26</v>
      </c>
      <c r="AC238" s="11">
        <v>211223.11</v>
      </c>
      <c r="AD238" s="11">
        <v>336093.15</v>
      </c>
      <c r="AE238" s="11">
        <v>0</v>
      </c>
      <c r="AF238" s="8" t="s">
        <v>64</v>
      </c>
      <c r="AG238" s="8" t="s">
        <v>120</v>
      </c>
      <c r="AH238" s="8" t="s">
        <v>66</v>
      </c>
      <c r="AI238" s="8" t="s">
        <v>67</v>
      </c>
      <c r="AJ238" s="8" t="s">
        <v>290</v>
      </c>
      <c r="AK238" s="8" t="s">
        <v>8353</v>
      </c>
      <c r="AL238" s="8" t="s">
        <v>8354</v>
      </c>
      <c r="AM238" s="8" t="s">
        <v>210</v>
      </c>
      <c r="AN238" s="8" t="s">
        <v>211</v>
      </c>
      <c r="AO238" s="8" t="s">
        <v>8355</v>
      </c>
      <c r="AP238" s="8" t="s">
        <v>8356</v>
      </c>
      <c r="AQ238" s="8" t="s">
        <v>157</v>
      </c>
      <c r="AR238" s="8" t="s">
        <v>8357</v>
      </c>
      <c r="AS238" s="8" t="s">
        <v>8358</v>
      </c>
      <c r="AT238" s="8" t="s">
        <v>197</v>
      </c>
      <c r="AU238" s="8" t="s">
        <v>8359</v>
      </c>
      <c r="AV238" s="8" t="s">
        <v>133</v>
      </c>
      <c r="AW238" s="11">
        <v>547316.26</v>
      </c>
      <c r="AX238" s="9" t="s">
        <v>6933</v>
      </c>
    </row>
    <row r="239" spans="1:50" customFormat="1" ht="48" hidden="1" x14ac:dyDescent="0.25">
      <c r="A239" s="8" t="s">
        <v>104</v>
      </c>
      <c r="B239" s="8" t="s">
        <v>105</v>
      </c>
      <c r="C239" s="8" t="s">
        <v>106</v>
      </c>
      <c r="D239" s="8" t="s">
        <v>8360</v>
      </c>
      <c r="E239" s="8" t="s">
        <v>8361</v>
      </c>
      <c r="F239" s="8" t="s">
        <v>8362</v>
      </c>
      <c r="G239" s="9" t="s">
        <v>8363</v>
      </c>
      <c r="H239" s="9" t="str">
        <f>VLOOKUP(G239,[1]Arkusz2!A:B,2,FALSE)</f>
        <v>WND-RPZP.01.01.01-32-247/10</v>
      </c>
      <c r="I239" s="9" t="s">
        <v>887</v>
      </c>
      <c r="J239" s="9" t="s">
        <v>752</v>
      </c>
      <c r="K239" s="9" t="s">
        <v>606</v>
      </c>
      <c r="L239" s="9" t="s">
        <v>2430</v>
      </c>
      <c r="M239" s="9" t="s">
        <v>752</v>
      </c>
      <c r="N239" s="9" t="s">
        <v>606</v>
      </c>
      <c r="O239" s="8" t="s">
        <v>971</v>
      </c>
      <c r="P239" s="9" t="s">
        <v>2379</v>
      </c>
      <c r="Q239" s="9" t="s">
        <v>4601</v>
      </c>
      <c r="R239" s="9" t="s">
        <v>4262</v>
      </c>
      <c r="S239" s="9" t="s">
        <v>6494</v>
      </c>
      <c r="T239" s="10">
        <v>2091730.01</v>
      </c>
      <c r="U239" s="10">
        <v>1700000</v>
      </c>
      <c r="V239" s="10">
        <v>1000000</v>
      </c>
      <c r="W239" s="10">
        <v>1000000</v>
      </c>
      <c r="X239" s="10">
        <v>700000</v>
      </c>
      <c r="Y239" s="10">
        <v>58.82</v>
      </c>
      <c r="Z239" s="8" t="s">
        <v>8364</v>
      </c>
      <c r="AA239" s="8" t="s">
        <v>119</v>
      </c>
      <c r="AB239" s="11">
        <v>2091730.01</v>
      </c>
      <c r="AC239" s="11">
        <v>1000000</v>
      </c>
      <c r="AD239" s="11">
        <v>1091730.01</v>
      </c>
      <c r="AE239" s="11">
        <v>0</v>
      </c>
      <c r="AF239" s="8" t="s">
        <v>64</v>
      </c>
      <c r="AG239" s="8" t="s">
        <v>120</v>
      </c>
      <c r="AH239" s="8" t="s">
        <v>66</v>
      </c>
      <c r="AI239" s="8" t="s">
        <v>67</v>
      </c>
      <c r="AJ239" s="8" t="s">
        <v>1319</v>
      </c>
      <c r="AK239" s="8" t="s">
        <v>8365</v>
      </c>
      <c r="AL239" s="8" t="s">
        <v>8366</v>
      </c>
      <c r="AM239" s="8" t="s">
        <v>275</v>
      </c>
      <c r="AN239" s="8" t="s">
        <v>276</v>
      </c>
      <c r="AO239" s="8" t="s">
        <v>720</v>
      </c>
      <c r="AP239" s="8" t="s">
        <v>857</v>
      </c>
      <c r="AQ239" s="8" t="s">
        <v>157</v>
      </c>
      <c r="AR239" s="8" t="s">
        <v>8367</v>
      </c>
      <c r="AS239" s="8" t="s">
        <v>8368</v>
      </c>
      <c r="AT239" s="8" t="s">
        <v>450</v>
      </c>
      <c r="AU239" s="8" t="s">
        <v>8369</v>
      </c>
      <c r="AV239" s="8" t="s">
        <v>133</v>
      </c>
      <c r="AW239" s="11">
        <v>2091730.01</v>
      </c>
      <c r="AX239" s="9" t="s">
        <v>6494</v>
      </c>
    </row>
    <row r="240" spans="1:50" customFormat="1" ht="36" hidden="1" x14ac:dyDescent="0.25">
      <c r="A240" s="8" t="s">
        <v>104</v>
      </c>
      <c r="B240" s="8" t="s">
        <v>105</v>
      </c>
      <c r="C240" s="8" t="s">
        <v>106</v>
      </c>
      <c r="D240" s="8" t="s">
        <v>8370</v>
      </c>
      <c r="E240" s="8" t="s">
        <v>8371</v>
      </c>
      <c r="F240" s="8" t="s">
        <v>8372</v>
      </c>
      <c r="G240" s="9" t="s">
        <v>8373</v>
      </c>
      <c r="H240" s="9" t="str">
        <f>VLOOKUP(G240,[1]Arkusz2!A:B,2,FALSE)</f>
        <v>WND-RPZP.01.01.01-32-242/10</v>
      </c>
      <c r="I240" s="9" t="s">
        <v>2430</v>
      </c>
      <c r="J240" s="9" t="s">
        <v>752</v>
      </c>
      <c r="K240" s="9" t="s">
        <v>606</v>
      </c>
      <c r="L240" s="9" t="s">
        <v>5105</v>
      </c>
      <c r="M240" s="9" t="s">
        <v>752</v>
      </c>
      <c r="N240" s="9" t="s">
        <v>606</v>
      </c>
      <c r="O240" s="8" t="s">
        <v>1937</v>
      </c>
      <c r="P240" s="9" t="s">
        <v>2379</v>
      </c>
      <c r="Q240" s="9" t="s">
        <v>4601</v>
      </c>
      <c r="R240" s="9" t="s">
        <v>4262</v>
      </c>
      <c r="S240" s="9" t="s">
        <v>7377</v>
      </c>
      <c r="T240" s="10">
        <v>97302.6</v>
      </c>
      <c r="U240" s="10">
        <v>76742.740000000005</v>
      </c>
      <c r="V240" s="10">
        <v>46045.64</v>
      </c>
      <c r="W240" s="10">
        <v>46045.64</v>
      </c>
      <c r="X240" s="10">
        <v>30697.1</v>
      </c>
      <c r="Y240" s="10">
        <v>60</v>
      </c>
      <c r="Z240" s="8" t="s">
        <v>8374</v>
      </c>
      <c r="AA240" s="8" t="s">
        <v>147</v>
      </c>
      <c r="AB240" s="11">
        <v>97302.6</v>
      </c>
      <c r="AC240" s="11">
        <v>46045.64</v>
      </c>
      <c r="AD240" s="11">
        <v>51256.959999999999</v>
      </c>
      <c r="AE240" s="11">
        <v>0</v>
      </c>
      <c r="AF240" s="8" t="s">
        <v>64</v>
      </c>
      <c r="AG240" s="8" t="s">
        <v>120</v>
      </c>
      <c r="AH240" s="8" t="s">
        <v>66</v>
      </c>
      <c r="AI240" s="8" t="s">
        <v>67</v>
      </c>
      <c r="AJ240" s="8" t="s">
        <v>5056</v>
      </c>
      <c r="AK240" s="8" t="s">
        <v>8375</v>
      </c>
      <c r="AL240" s="8" t="s">
        <v>8376</v>
      </c>
      <c r="AM240" s="8" t="s">
        <v>8377</v>
      </c>
      <c r="AN240" s="8" t="s">
        <v>72</v>
      </c>
      <c r="AO240" s="8" t="s">
        <v>8378</v>
      </c>
      <c r="AP240" s="8" t="s">
        <v>759</v>
      </c>
      <c r="AQ240" s="8" t="s">
        <v>663</v>
      </c>
      <c r="AR240" s="8" t="s">
        <v>8379</v>
      </c>
      <c r="AS240" s="8" t="s">
        <v>216</v>
      </c>
      <c r="AT240" s="8" t="s">
        <v>131</v>
      </c>
      <c r="AU240" s="8" t="s">
        <v>8380</v>
      </c>
      <c r="AV240" s="8" t="s">
        <v>133</v>
      </c>
      <c r="AW240" s="11">
        <v>97302.6</v>
      </c>
      <c r="AX240" s="9" t="s">
        <v>2309</v>
      </c>
    </row>
    <row r="241" spans="1:50" customFormat="1" ht="48" hidden="1" x14ac:dyDescent="0.25">
      <c r="A241" s="8" t="s">
        <v>104</v>
      </c>
      <c r="B241" s="8" t="s">
        <v>105</v>
      </c>
      <c r="C241" s="8" t="s">
        <v>106</v>
      </c>
      <c r="D241" s="8" t="s">
        <v>8381</v>
      </c>
      <c r="E241" s="8" t="s">
        <v>8382</v>
      </c>
      <c r="F241" s="8" t="s">
        <v>8383</v>
      </c>
      <c r="G241" s="9" t="s">
        <v>8384</v>
      </c>
      <c r="H241" s="9" t="str">
        <f>VLOOKUP(G241,[1]Arkusz2!A:B,2,FALSE)</f>
        <v>WND-RPZP.01.01.01-32-185/09</v>
      </c>
      <c r="I241" s="9" t="s">
        <v>2519</v>
      </c>
      <c r="J241" s="9" t="s">
        <v>752</v>
      </c>
      <c r="K241" s="9" t="s">
        <v>606</v>
      </c>
      <c r="L241" s="9" t="s">
        <v>5369</v>
      </c>
      <c r="M241" s="9" t="s">
        <v>752</v>
      </c>
      <c r="N241" s="9" t="s">
        <v>606</v>
      </c>
      <c r="O241" s="8" t="s">
        <v>3287</v>
      </c>
      <c r="P241" s="9" t="s">
        <v>2379</v>
      </c>
      <c r="Q241" s="9" t="s">
        <v>4601</v>
      </c>
      <c r="R241" s="9" t="s">
        <v>4262</v>
      </c>
      <c r="S241" s="9" t="s">
        <v>6714</v>
      </c>
      <c r="T241" s="10">
        <v>1515918.11</v>
      </c>
      <c r="U241" s="10">
        <v>1129477.3799999999</v>
      </c>
      <c r="V241" s="10">
        <v>677686.42</v>
      </c>
      <c r="W241" s="10">
        <v>576033.44999999995</v>
      </c>
      <c r="X241" s="10">
        <v>451790.96</v>
      </c>
      <c r="Y241" s="10">
        <v>60</v>
      </c>
      <c r="Z241" s="8" t="s">
        <v>8385</v>
      </c>
      <c r="AA241" s="8" t="s">
        <v>119</v>
      </c>
      <c r="AB241" s="11">
        <v>1515918.11</v>
      </c>
      <c r="AC241" s="11">
        <v>677686.42</v>
      </c>
      <c r="AD241" s="11">
        <v>838231.69</v>
      </c>
      <c r="AE241" s="11">
        <v>0</v>
      </c>
      <c r="AF241" s="8" t="s">
        <v>64</v>
      </c>
      <c r="AG241" s="8" t="s">
        <v>120</v>
      </c>
      <c r="AH241" s="8" t="s">
        <v>66</v>
      </c>
      <c r="AI241" s="8" t="s">
        <v>67</v>
      </c>
      <c r="AJ241" s="8" t="s">
        <v>1134</v>
      </c>
      <c r="AK241" s="8" t="s">
        <v>8386</v>
      </c>
      <c r="AL241" s="8" t="s">
        <v>8387</v>
      </c>
      <c r="AM241" s="8" t="s">
        <v>880</v>
      </c>
      <c r="AN241" s="8" t="s">
        <v>881</v>
      </c>
      <c r="AO241" s="8" t="s">
        <v>8388</v>
      </c>
      <c r="AP241" s="8" t="s">
        <v>1439</v>
      </c>
      <c r="AQ241" s="8" t="s">
        <v>157</v>
      </c>
      <c r="AR241" s="8" t="s">
        <v>8389</v>
      </c>
      <c r="AS241" s="8" t="s">
        <v>157</v>
      </c>
      <c r="AT241" s="8" t="s">
        <v>131</v>
      </c>
      <c r="AU241" s="8" t="s">
        <v>8390</v>
      </c>
      <c r="AV241" s="8" t="s">
        <v>133</v>
      </c>
      <c r="AW241" s="11">
        <v>1515918.11</v>
      </c>
      <c r="AX241" s="9" t="s">
        <v>5401</v>
      </c>
    </row>
    <row r="242" spans="1:50" customFormat="1" ht="36" hidden="1" x14ac:dyDescent="0.25">
      <c r="A242" s="8" t="s">
        <v>104</v>
      </c>
      <c r="B242" s="8" t="s">
        <v>105</v>
      </c>
      <c r="C242" s="8" t="s">
        <v>106</v>
      </c>
      <c r="D242" s="8" t="s">
        <v>8409</v>
      </c>
      <c r="E242" s="8" t="s">
        <v>8410</v>
      </c>
      <c r="F242" s="8" t="s">
        <v>8411</v>
      </c>
      <c r="G242" s="9" t="s">
        <v>8412</v>
      </c>
      <c r="H242" s="9" t="str">
        <f>VLOOKUP(G242,[1]Arkusz2!A:B,2,FALSE)</f>
        <v>WND-RPZP.01.01.01-32-109/10</v>
      </c>
      <c r="I242" s="9" t="s">
        <v>7534</v>
      </c>
      <c r="J242" s="9" t="s">
        <v>4601</v>
      </c>
      <c r="K242" s="9" t="s">
        <v>4262</v>
      </c>
      <c r="L242" s="9" t="s">
        <v>5267</v>
      </c>
      <c r="M242" s="9" t="s">
        <v>4601</v>
      </c>
      <c r="N242" s="9" t="s">
        <v>4262</v>
      </c>
      <c r="O242" s="8" t="s">
        <v>4126</v>
      </c>
      <c r="P242" s="9" t="s">
        <v>2379</v>
      </c>
      <c r="Q242" s="9" t="s">
        <v>4601</v>
      </c>
      <c r="R242" s="9" t="s">
        <v>4262</v>
      </c>
      <c r="S242" s="9" t="s">
        <v>7534</v>
      </c>
      <c r="T242" s="10">
        <v>127107</v>
      </c>
      <c r="U242" s="10">
        <v>127107</v>
      </c>
      <c r="V242" s="10">
        <v>76264.2</v>
      </c>
      <c r="W242" s="10">
        <v>76264.2</v>
      </c>
      <c r="X242" s="10">
        <v>50842.8</v>
      </c>
      <c r="Y242" s="10">
        <v>60</v>
      </c>
      <c r="Z242" s="8" t="s">
        <v>8413</v>
      </c>
      <c r="AA242" s="8" t="s">
        <v>147</v>
      </c>
      <c r="AB242" s="11">
        <v>127107</v>
      </c>
      <c r="AC242" s="11">
        <v>76264.2</v>
      </c>
      <c r="AD242" s="11">
        <v>50842.8</v>
      </c>
      <c r="AE242" s="11">
        <v>0</v>
      </c>
      <c r="AF242" s="8" t="s">
        <v>64</v>
      </c>
      <c r="AG242" s="8" t="s">
        <v>120</v>
      </c>
      <c r="AH242" s="8" t="s">
        <v>66</v>
      </c>
      <c r="AI242" s="8" t="s">
        <v>67</v>
      </c>
      <c r="AJ242" s="8" t="s">
        <v>121</v>
      </c>
      <c r="AK242" s="8" t="s">
        <v>6317</v>
      </c>
      <c r="AL242" s="8" t="s">
        <v>6318</v>
      </c>
      <c r="AM242" s="8" t="s">
        <v>6319</v>
      </c>
      <c r="AN242" s="8" t="s">
        <v>72</v>
      </c>
      <c r="AO242" s="8" t="s">
        <v>6320</v>
      </c>
      <c r="AP242" s="8" t="s">
        <v>759</v>
      </c>
      <c r="AQ242" s="8" t="s">
        <v>157</v>
      </c>
      <c r="AR242" s="8" t="s">
        <v>6321</v>
      </c>
      <c r="AS242" s="8" t="s">
        <v>157</v>
      </c>
      <c r="AT242" s="8" t="s">
        <v>131</v>
      </c>
      <c r="AU242" s="8" t="s">
        <v>6322</v>
      </c>
      <c r="AV242" s="8" t="s">
        <v>133</v>
      </c>
      <c r="AW242" s="11">
        <v>127107</v>
      </c>
      <c r="AX242" s="9" t="s">
        <v>5267</v>
      </c>
    </row>
    <row r="243" spans="1:50" customFormat="1" ht="36" hidden="1" x14ac:dyDescent="0.25">
      <c r="A243" s="8" t="s">
        <v>104</v>
      </c>
      <c r="B243" s="8" t="s">
        <v>105</v>
      </c>
      <c r="C243" s="8" t="s">
        <v>106</v>
      </c>
      <c r="D243" s="8" t="s">
        <v>8414</v>
      </c>
      <c r="E243" s="8" t="s">
        <v>8415</v>
      </c>
      <c r="F243" s="8" t="s">
        <v>8416</v>
      </c>
      <c r="G243" s="9" t="s">
        <v>8417</v>
      </c>
      <c r="H243" s="9" t="str">
        <f>VLOOKUP(G243,[1]Arkusz2!A:B,2,FALSE)</f>
        <v>WND-RPZP.01.01.01-32-064/10</v>
      </c>
      <c r="I243" s="9" t="s">
        <v>5481</v>
      </c>
      <c r="J243" s="9" t="s">
        <v>4601</v>
      </c>
      <c r="K243" s="9" t="s">
        <v>4262</v>
      </c>
      <c r="L243" s="9" t="s">
        <v>5267</v>
      </c>
      <c r="M243" s="9" t="s">
        <v>4601</v>
      </c>
      <c r="N243" s="9" t="s">
        <v>4262</v>
      </c>
      <c r="O243" s="8" t="s">
        <v>3288</v>
      </c>
      <c r="P243" s="9" t="s">
        <v>2379</v>
      </c>
      <c r="Q243" s="9" t="s">
        <v>4601</v>
      </c>
      <c r="R243" s="9" t="s">
        <v>4262</v>
      </c>
      <c r="S243" s="9" t="s">
        <v>7172</v>
      </c>
      <c r="T243" s="10">
        <v>194566.24</v>
      </c>
      <c r="U243" s="10">
        <v>158160.46</v>
      </c>
      <c r="V243" s="10">
        <v>94896.27</v>
      </c>
      <c r="W243" s="10">
        <v>94896.27</v>
      </c>
      <c r="X243" s="10">
        <v>63264.19</v>
      </c>
      <c r="Y243" s="10">
        <v>60</v>
      </c>
      <c r="Z243" s="8" t="s">
        <v>8418</v>
      </c>
      <c r="AA243" s="8" t="s">
        <v>147</v>
      </c>
      <c r="AB243" s="11">
        <v>194566.24</v>
      </c>
      <c r="AC243" s="11">
        <v>94896.27</v>
      </c>
      <c r="AD243" s="11">
        <v>99669.97</v>
      </c>
      <c r="AE243" s="11">
        <v>0</v>
      </c>
      <c r="AF243" s="8" t="s">
        <v>64</v>
      </c>
      <c r="AG243" s="8" t="s">
        <v>120</v>
      </c>
      <c r="AH243" s="8" t="s">
        <v>66</v>
      </c>
      <c r="AI243" s="8" t="s">
        <v>67</v>
      </c>
      <c r="AJ243" s="8" t="s">
        <v>1187</v>
      </c>
      <c r="AK243" s="8" t="s">
        <v>8419</v>
      </c>
      <c r="AL243" s="8" t="s">
        <v>8420</v>
      </c>
      <c r="AM243" s="8" t="s">
        <v>8421</v>
      </c>
      <c r="AN243" s="8" t="s">
        <v>72</v>
      </c>
      <c r="AO243" s="8" t="s">
        <v>8422</v>
      </c>
      <c r="AP243" s="8" t="s">
        <v>883</v>
      </c>
      <c r="AQ243" s="8" t="s">
        <v>157</v>
      </c>
      <c r="AR243" s="8" t="s">
        <v>8423</v>
      </c>
      <c r="AS243" s="8" t="s">
        <v>8424</v>
      </c>
      <c r="AT243" s="8" t="s">
        <v>450</v>
      </c>
      <c r="AU243" s="8" t="s">
        <v>8425</v>
      </c>
      <c r="AV243" s="8" t="s">
        <v>133</v>
      </c>
      <c r="AW243" s="11">
        <v>194566.24</v>
      </c>
      <c r="AX243" s="9" t="s">
        <v>8426</v>
      </c>
    </row>
    <row r="244" spans="1:50" customFormat="1" ht="48" hidden="1" x14ac:dyDescent="0.25">
      <c r="A244" s="8" t="s">
        <v>104</v>
      </c>
      <c r="B244" s="8" t="s">
        <v>105</v>
      </c>
      <c r="C244" s="8" t="s">
        <v>106</v>
      </c>
      <c r="D244" s="8" t="s">
        <v>8446</v>
      </c>
      <c r="E244" s="8" t="s">
        <v>8447</v>
      </c>
      <c r="F244" s="8" t="s">
        <v>8448</v>
      </c>
      <c r="G244" s="9" t="s">
        <v>8449</v>
      </c>
      <c r="H244" s="9" t="str">
        <f>VLOOKUP(G244,[1]Arkusz2!A:B,2,FALSE)</f>
        <v>WND-RPZP.01.01.01-32-001/09</v>
      </c>
      <c r="I244" s="9" t="s">
        <v>3116</v>
      </c>
      <c r="J244" s="9" t="s">
        <v>752</v>
      </c>
      <c r="K244" s="9" t="s">
        <v>606</v>
      </c>
      <c r="L244" s="9" t="s">
        <v>2696</v>
      </c>
      <c r="M244" s="9" t="s">
        <v>752</v>
      </c>
      <c r="N244" s="9" t="s">
        <v>606</v>
      </c>
      <c r="O244" s="8" t="s">
        <v>2168</v>
      </c>
      <c r="P244" s="9" t="s">
        <v>7947</v>
      </c>
      <c r="Q244" s="9" t="s">
        <v>4601</v>
      </c>
      <c r="R244" s="9" t="s">
        <v>4262</v>
      </c>
      <c r="S244" s="9" t="s">
        <v>3775</v>
      </c>
      <c r="T244" s="10">
        <v>1510728.06</v>
      </c>
      <c r="U244" s="10">
        <v>1501032.67</v>
      </c>
      <c r="V244" s="10">
        <v>900619.6</v>
      </c>
      <c r="W244" s="10">
        <v>765526.66</v>
      </c>
      <c r="X244" s="10">
        <v>600413.06999999995</v>
      </c>
      <c r="Y244" s="10">
        <v>60</v>
      </c>
      <c r="Z244" s="8" t="s">
        <v>8450</v>
      </c>
      <c r="AA244" s="8" t="s">
        <v>119</v>
      </c>
      <c r="AB244" s="11">
        <v>1510728.06</v>
      </c>
      <c r="AC244" s="11">
        <v>900619.6</v>
      </c>
      <c r="AD244" s="11">
        <v>610108.46</v>
      </c>
      <c r="AE244" s="11">
        <v>0</v>
      </c>
      <c r="AF244" s="8" t="s">
        <v>64</v>
      </c>
      <c r="AG244" s="8" t="s">
        <v>120</v>
      </c>
      <c r="AH244" s="8" t="s">
        <v>66</v>
      </c>
      <c r="AI244" s="8" t="s">
        <v>67</v>
      </c>
      <c r="AJ244" s="8" t="s">
        <v>121</v>
      </c>
      <c r="AK244" s="8" t="s">
        <v>8451</v>
      </c>
      <c r="AL244" s="8" t="s">
        <v>8452</v>
      </c>
      <c r="AM244" s="8" t="s">
        <v>8453</v>
      </c>
      <c r="AN244" s="8" t="s">
        <v>72</v>
      </c>
      <c r="AO244" s="8" t="s">
        <v>8454</v>
      </c>
      <c r="AP244" s="8" t="s">
        <v>2362</v>
      </c>
      <c r="AQ244" s="8" t="s">
        <v>128</v>
      </c>
      <c r="AR244" s="8" t="s">
        <v>8455</v>
      </c>
      <c r="AS244" s="8" t="s">
        <v>8455</v>
      </c>
      <c r="AT244" s="8" t="s">
        <v>131</v>
      </c>
      <c r="AU244" s="8" t="s">
        <v>8456</v>
      </c>
      <c r="AV244" s="8" t="s">
        <v>133</v>
      </c>
      <c r="AW244" s="11">
        <v>1510728.06</v>
      </c>
      <c r="AX244" s="9" t="s">
        <v>6304</v>
      </c>
    </row>
    <row r="245" spans="1:50" customFormat="1" ht="60" hidden="1" x14ac:dyDescent="0.25">
      <c r="A245" s="8" t="s">
        <v>104</v>
      </c>
      <c r="B245" s="8" t="s">
        <v>105</v>
      </c>
      <c r="C245" s="8" t="s">
        <v>106</v>
      </c>
      <c r="D245" s="8" t="s">
        <v>8488</v>
      </c>
      <c r="E245" s="8" t="s">
        <v>8489</v>
      </c>
      <c r="F245" s="8">
        <v>5933019792</v>
      </c>
      <c r="G245" s="9" t="s">
        <v>8490</v>
      </c>
      <c r="H245" s="9" t="str">
        <f>VLOOKUP(G245,[1]Arkusz2!A:B,2,FALSE)</f>
        <v>WND-RPZP.01.01.01-32-246/10</v>
      </c>
      <c r="I245" s="9" t="s">
        <v>3069</v>
      </c>
      <c r="J245" s="9" t="s">
        <v>4261</v>
      </c>
      <c r="K245" s="9" t="s">
        <v>4262</v>
      </c>
      <c r="L245" s="9" t="s">
        <v>134</v>
      </c>
      <c r="M245" s="9" t="s">
        <v>4261</v>
      </c>
      <c r="N245" s="9" t="s">
        <v>4262</v>
      </c>
      <c r="O245" s="8" t="s">
        <v>2061</v>
      </c>
      <c r="P245" s="9" t="s">
        <v>8484</v>
      </c>
      <c r="Q245" s="9" t="s">
        <v>4601</v>
      </c>
      <c r="R245" s="9" t="s">
        <v>4262</v>
      </c>
      <c r="S245" s="9" t="s">
        <v>8491</v>
      </c>
      <c r="T245" s="10">
        <v>195942.46</v>
      </c>
      <c r="U245" s="10">
        <v>154905.16</v>
      </c>
      <c r="V245" s="10">
        <v>92943.09</v>
      </c>
      <c r="W245" s="10">
        <v>92943.09</v>
      </c>
      <c r="X245" s="10">
        <v>61962.07</v>
      </c>
      <c r="Y245" s="10">
        <v>60</v>
      </c>
      <c r="Z245" s="8" t="s">
        <v>8492</v>
      </c>
      <c r="AA245" s="8" t="s">
        <v>147</v>
      </c>
      <c r="AB245" s="11">
        <v>195942.46</v>
      </c>
      <c r="AC245" s="11">
        <v>92943.09</v>
      </c>
      <c r="AD245" s="11">
        <v>102999.37</v>
      </c>
      <c r="AE245" s="11">
        <v>0</v>
      </c>
      <c r="AF245" s="8" t="s">
        <v>64</v>
      </c>
      <c r="AG245" s="8" t="s">
        <v>120</v>
      </c>
      <c r="AH245" s="8" t="s">
        <v>66</v>
      </c>
      <c r="AI245" s="8" t="s">
        <v>67</v>
      </c>
      <c r="AJ245" s="8" t="s">
        <v>1319</v>
      </c>
      <c r="AK245" s="8" t="s">
        <v>8493</v>
      </c>
      <c r="AL245" s="8" t="s">
        <v>8494</v>
      </c>
      <c r="AM245" s="8" t="s">
        <v>8495</v>
      </c>
      <c r="AN245" s="8" t="s">
        <v>72</v>
      </c>
      <c r="AO245" s="8" t="s">
        <v>8496</v>
      </c>
      <c r="AP245" s="8" t="s">
        <v>8497</v>
      </c>
      <c r="AQ245" s="8" t="s">
        <v>157</v>
      </c>
      <c r="AR245" s="8" t="s">
        <v>8498</v>
      </c>
      <c r="AS245" s="8" t="s">
        <v>8499</v>
      </c>
      <c r="AT245" s="8" t="s">
        <v>197</v>
      </c>
      <c r="AU245" s="8" t="s">
        <v>8500</v>
      </c>
      <c r="AV245" s="8" t="s">
        <v>133</v>
      </c>
      <c r="AW245" s="11">
        <v>195942.46</v>
      </c>
      <c r="AX245" s="9" t="s">
        <v>5692</v>
      </c>
    </row>
    <row r="246" spans="1:50" customFormat="1" ht="48" hidden="1" x14ac:dyDescent="0.25">
      <c r="A246" s="8" t="s">
        <v>104</v>
      </c>
      <c r="B246" s="8" t="s">
        <v>105</v>
      </c>
      <c r="C246" s="8" t="s">
        <v>106</v>
      </c>
      <c r="D246" s="8" t="s">
        <v>8622</v>
      </c>
      <c r="E246" s="8" t="s">
        <v>8623</v>
      </c>
      <c r="F246" s="8" t="s">
        <v>8624</v>
      </c>
      <c r="G246" s="9" t="s">
        <v>8625</v>
      </c>
      <c r="H246" s="9" t="str">
        <f>VLOOKUP(G246,[1]Arkusz2!A:B,2,FALSE)</f>
        <v>WND-RPZP.01.01.01-32-154/09</v>
      </c>
      <c r="I246" s="9" t="s">
        <v>1341</v>
      </c>
      <c r="J246" s="9" t="s">
        <v>752</v>
      </c>
      <c r="K246" s="9" t="s">
        <v>606</v>
      </c>
      <c r="L246" s="9" t="s">
        <v>3863</v>
      </c>
      <c r="M246" s="9" t="s">
        <v>752</v>
      </c>
      <c r="N246" s="9" t="s">
        <v>606</v>
      </c>
      <c r="O246" s="8" t="s">
        <v>1114</v>
      </c>
      <c r="P246" s="9" t="s">
        <v>7622</v>
      </c>
      <c r="Q246" s="9" t="s">
        <v>4601</v>
      </c>
      <c r="R246" s="9" t="s">
        <v>4262</v>
      </c>
      <c r="S246" s="9" t="s">
        <v>4114</v>
      </c>
      <c r="T246" s="10">
        <v>71426.94</v>
      </c>
      <c r="U246" s="10">
        <v>57605.86</v>
      </c>
      <c r="V246" s="10">
        <v>34563.51</v>
      </c>
      <c r="W246" s="10">
        <v>29378.98</v>
      </c>
      <c r="X246" s="10">
        <v>23042.35</v>
      </c>
      <c r="Y246" s="10">
        <v>60</v>
      </c>
      <c r="Z246" s="8" t="s">
        <v>8626</v>
      </c>
      <c r="AA246" s="8" t="s">
        <v>147</v>
      </c>
      <c r="AB246" s="11">
        <v>71426.94</v>
      </c>
      <c r="AC246" s="11">
        <v>34563.51</v>
      </c>
      <c r="AD246" s="11">
        <v>36863.43</v>
      </c>
      <c r="AE246" s="11">
        <v>0</v>
      </c>
      <c r="AF246" s="8" t="s">
        <v>64</v>
      </c>
      <c r="AG246" s="8" t="s">
        <v>120</v>
      </c>
      <c r="AH246" s="8" t="s">
        <v>66</v>
      </c>
      <c r="AI246" s="8" t="s">
        <v>67</v>
      </c>
      <c r="AJ246" s="8" t="s">
        <v>290</v>
      </c>
      <c r="AK246" s="8" t="s">
        <v>8627</v>
      </c>
      <c r="AL246" s="8" t="s">
        <v>8628</v>
      </c>
      <c r="AM246" s="8" t="s">
        <v>6883</v>
      </c>
      <c r="AN246" s="8" t="s">
        <v>72</v>
      </c>
      <c r="AO246" s="8" t="s">
        <v>8629</v>
      </c>
      <c r="AP246" s="8" t="s">
        <v>8630</v>
      </c>
      <c r="AQ246" s="8" t="s">
        <v>315</v>
      </c>
      <c r="AR246" s="8" t="s">
        <v>8631</v>
      </c>
      <c r="AS246" s="8" t="s">
        <v>8631</v>
      </c>
      <c r="AT246" s="8" t="s">
        <v>217</v>
      </c>
      <c r="AU246" s="8" t="s">
        <v>8632</v>
      </c>
      <c r="AV246" s="8" t="s">
        <v>133</v>
      </c>
      <c r="AW246" s="11">
        <v>71426.94</v>
      </c>
      <c r="AX246" s="9" t="s">
        <v>7734</v>
      </c>
    </row>
    <row r="247" spans="1:50" customFormat="1" ht="48" hidden="1" x14ac:dyDescent="0.25">
      <c r="A247" s="8" t="s">
        <v>104</v>
      </c>
      <c r="B247" s="8" t="s">
        <v>105</v>
      </c>
      <c r="C247" s="8" t="s">
        <v>106</v>
      </c>
      <c r="D247" s="8" t="s">
        <v>8721</v>
      </c>
      <c r="E247" s="8" t="s">
        <v>8722</v>
      </c>
      <c r="F247" s="8" t="s">
        <v>8723</v>
      </c>
      <c r="G247" s="9" t="s">
        <v>8724</v>
      </c>
      <c r="H247" s="9" t="str">
        <f>VLOOKUP(G247,[1]Arkusz2!A:B,2,FALSE)</f>
        <v>WND-RPZP.01.01.01-32-561/10</v>
      </c>
      <c r="I247" s="9" t="s">
        <v>2430</v>
      </c>
      <c r="J247" s="9" t="s">
        <v>752</v>
      </c>
      <c r="K247" s="9" t="s">
        <v>606</v>
      </c>
      <c r="L247" s="9" t="s">
        <v>2519</v>
      </c>
      <c r="M247" s="9" t="s">
        <v>752</v>
      </c>
      <c r="N247" s="9" t="s">
        <v>606</v>
      </c>
      <c r="O247" s="8" t="s">
        <v>7519</v>
      </c>
      <c r="P247" s="9" t="s">
        <v>8119</v>
      </c>
      <c r="Q247" s="9" t="s">
        <v>4601</v>
      </c>
      <c r="R247" s="9" t="s">
        <v>4262</v>
      </c>
      <c r="S247" s="9" t="s">
        <v>8725</v>
      </c>
      <c r="T247" s="10">
        <v>189191.21</v>
      </c>
      <c r="U247" s="10">
        <v>153813.99</v>
      </c>
      <c r="V247" s="10">
        <v>92288.39</v>
      </c>
      <c r="W247" s="10">
        <v>92288.39</v>
      </c>
      <c r="X247" s="10">
        <v>61525.599999999999</v>
      </c>
      <c r="Y247" s="10">
        <v>60</v>
      </c>
      <c r="Z247" s="8" t="s">
        <v>8726</v>
      </c>
      <c r="AA247" s="8" t="s">
        <v>147</v>
      </c>
      <c r="AB247" s="11">
        <v>189191.21</v>
      </c>
      <c r="AC247" s="11">
        <v>92288.39</v>
      </c>
      <c r="AD247" s="11">
        <v>96902.82</v>
      </c>
      <c r="AE247" s="11">
        <v>0</v>
      </c>
      <c r="AF247" s="8" t="s">
        <v>64</v>
      </c>
      <c r="AG247" s="8" t="s">
        <v>120</v>
      </c>
      <c r="AH247" s="8" t="s">
        <v>66</v>
      </c>
      <c r="AI247" s="8" t="s">
        <v>67</v>
      </c>
      <c r="AJ247" s="8" t="s">
        <v>190</v>
      </c>
      <c r="AK247" s="8" t="s">
        <v>8727</v>
      </c>
      <c r="AL247" s="8" t="s">
        <v>8728</v>
      </c>
      <c r="AM247" s="8" t="s">
        <v>8729</v>
      </c>
      <c r="AN247" s="8" t="s">
        <v>72</v>
      </c>
      <c r="AO247" s="8" t="s">
        <v>8730</v>
      </c>
      <c r="AP247" s="8" t="s">
        <v>678</v>
      </c>
      <c r="AQ247" s="8" t="s">
        <v>8731</v>
      </c>
      <c r="AR247" s="8" t="s">
        <v>8732</v>
      </c>
      <c r="AS247" s="8" t="s">
        <v>8733</v>
      </c>
      <c r="AT247" s="8" t="s">
        <v>131</v>
      </c>
      <c r="AU247" s="8" t="s">
        <v>8734</v>
      </c>
      <c r="AV247" s="8" t="s">
        <v>133</v>
      </c>
      <c r="AW247" s="11">
        <v>189191.21</v>
      </c>
      <c r="AX247" s="9" t="s">
        <v>8735</v>
      </c>
    </row>
    <row r="248" spans="1:50" customFormat="1" ht="48" hidden="1" x14ac:dyDescent="0.25">
      <c r="A248" s="8" t="s">
        <v>104</v>
      </c>
      <c r="B248" s="8" t="s">
        <v>105</v>
      </c>
      <c r="C248" s="8" t="s">
        <v>106</v>
      </c>
      <c r="D248" s="8" t="s">
        <v>9010</v>
      </c>
      <c r="E248" s="8" t="s">
        <v>9011</v>
      </c>
      <c r="F248" s="8" t="s">
        <v>9012</v>
      </c>
      <c r="G248" s="9" t="s">
        <v>9013</v>
      </c>
      <c r="H248" s="9" t="str">
        <f>VLOOKUP(G248,[1]Arkusz2!A:B,2,FALSE)</f>
        <v>WND-RPZP.01.01.01-32-091/09</v>
      </c>
      <c r="I248" s="9" t="s">
        <v>733</v>
      </c>
      <c r="J248" s="9" t="s">
        <v>752</v>
      </c>
      <c r="K248" s="9" t="s">
        <v>606</v>
      </c>
      <c r="L248" s="9" t="s">
        <v>3863</v>
      </c>
      <c r="M248" s="9" t="s">
        <v>752</v>
      </c>
      <c r="N248" s="9" t="s">
        <v>606</v>
      </c>
      <c r="O248" s="8" t="s">
        <v>2169</v>
      </c>
      <c r="P248" s="9" t="s">
        <v>5583</v>
      </c>
      <c r="Q248" s="9" t="s">
        <v>4601</v>
      </c>
      <c r="R248" s="9" t="s">
        <v>4262</v>
      </c>
      <c r="S248" s="9" t="s">
        <v>3405</v>
      </c>
      <c r="T248" s="10">
        <v>2438125.04</v>
      </c>
      <c r="U248" s="10">
        <v>2000000</v>
      </c>
      <c r="V248" s="10">
        <v>1000000</v>
      </c>
      <c r="W248" s="10">
        <v>849999.98</v>
      </c>
      <c r="X248" s="10">
        <v>1000000</v>
      </c>
      <c r="Y248" s="10">
        <v>50</v>
      </c>
      <c r="Z248" s="8" t="s">
        <v>9014</v>
      </c>
      <c r="AA248" s="8" t="s">
        <v>119</v>
      </c>
      <c r="AB248" s="11">
        <v>2438125.04</v>
      </c>
      <c r="AC248" s="11">
        <v>1000000</v>
      </c>
      <c r="AD248" s="11">
        <v>1438125.04</v>
      </c>
      <c r="AE248" s="11">
        <v>0</v>
      </c>
      <c r="AF248" s="8" t="s">
        <v>64</v>
      </c>
      <c r="AG248" s="8" t="s">
        <v>120</v>
      </c>
      <c r="AH248" s="8" t="s">
        <v>66</v>
      </c>
      <c r="AI248" s="8" t="s">
        <v>149</v>
      </c>
      <c r="AJ248" s="8" t="s">
        <v>190</v>
      </c>
      <c r="AK248" s="8" t="s">
        <v>589</v>
      </c>
      <c r="AL248" s="8" t="s">
        <v>590</v>
      </c>
      <c r="AM248" s="8" t="s">
        <v>9015</v>
      </c>
      <c r="AN248" s="8" t="s">
        <v>72</v>
      </c>
      <c r="AO248" s="8" t="s">
        <v>3572</v>
      </c>
      <c r="AP248" s="8" t="s">
        <v>428</v>
      </c>
      <c r="AQ248" s="8" t="s">
        <v>157</v>
      </c>
      <c r="AR248" s="8" t="s">
        <v>594</v>
      </c>
      <c r="AS248" s="8" t="s">
        <v>595</v>
      </c>
      <c r="AT248" s="8" t="s">
        <v>131</v>
      </c>
      <c r="AU248" s="8" t="s">
        <v>596</v>
      </c>
      <c r="AV248" s="8" t="s">
        <v>133</v>
      </c>
      <c r="AW248" s="11">
        <v>2438125.04</v>
      </c>
      <c r="AX248" s="9" t="s">
        <v>3102</v>
      </c>
    </row>
    <row r="249" spans="1:50" customFormat="1" ht="36" hidden="1" x14ac:dyDescent="0.25">
      <c r="A249" s="8" t="s">
        <v>104</v>
      </c>
      <c r="B249" s="8" t="s">
        <v>105</v>
      </c>
      <c r="C249" s="8" t="s">
        <v>106</v>
      </c>
      <c r="D249" s="8" t="s">
        <v>9034</v>
      </c>
      <c r="E249" s="8" t="s">
        <v>9035</v>
      </c>
      <c r="F249" s="8" t="s">
        <v>9036</v>
      </c>
      <c r="G249" s="9" t="s">
        <v>9037</v>
      </c>
      <c r="H249" s="9" t="str">
        <f>VLOOKUP(G249,[1]Arkusz2!A:B,2,FALSE)</f>
        <v>WND-RPZP.01.01.01-32-118/10</v>
      </c>
      <c r="I249" s="9" t="s">
        <v>5817</v>
      </c>
      <c r="J249" s="9" t="s">
        <v>4601</v>
      </c>
      <c r="K249" s="9" t="s">
        <v>4262</v>
      </c>
      <c r="L249" s="9" t="s">
        <v>5481</v>
      </c>
      <c r="M249" s="9" t="s">
        <v>4601</v>
      </c>
      <c r="N249" s="9" t="s">
        <v>4262</v>
      </c>
      <c r="O249" s="8" t="s">
        <v>1937</v>
      </c>
      <c r="P249" s="9" t="s">
        <v>3784</v>
      </c>
      <c r="Q249" s="9" t="s">
        <v>4601</v>
      </c>
      <c r="R249" s="9" t="s">
        <v>4262</v>
      </c>
      <c r="S249" s="9" t="s">
        <v>6413</v>
      </c>
      <c r="T249" s="10">
        <v>111192</v>
      </c>
      <c r="U249" s="10">
        <v>90400</v>
      </c>
      <c r="V249" s="10">
        <v>54240</v>
      </c>
      <c r="W249" s="10">
        <v>54240</v>
      </c>
      <c r="X249" s="10">
        <v>36160</v>
      </c>
      <c r="Y249" s="10">
        <v>60</v>
      </c>
      <c r="Z249" s="8" t="s">
        <v>9038</v>
      </c>
      <c r="AA249" s="8" t="s">
        <v>147</v>
      </c>
      <c r="AB249" s="11">
        <v>111192</v>
      </c>
      <c r="AC249" s="11">
        <v>54240</v>
      </c>
      <c r="AD249" s="11">
        <v>56952</v>
      </c>
      <c r="AE249" s="11">
        <v>0</v>
      </c>
      <c r="AF249" s="8" t="s">
        <v>64</v>
      </c>
      <c r="AG249" s="8" t="s">
        <v>120</v>
      </c>
      <c r="AH249" s="8" t="s">
        <v>66</v>
      </c>
      <c r="AI249" s="8" t="s">
        <v>67</v>
      </c>
      <c r="AJ249" s="8" t="s">
        <v>190</v>
      </c>
      <c r="AK249" s="8" t="s">
        <v>9039</v>
      </c>
      <c r="AL249" s="8" t="s">
        <v>9040</v>
      </c>
      <c r="AM249" s="8" t="s">
        <v>9041</v>
      </c>
      <c r="AN249" s="8" t="s">
        <v>72</v>
      </c>
      <c r="AO249" s="8" t="s">
        <v>9042</v>
      </c>
      <c r="AP249" s="8" t="s">
        <v>8913</v>
      </c>
      <c r="AQ249" s="8" t="s">
        <v>157</v>
      </c>
      <c r="AR249" s="8" t="s">
        <v>9043</v>
      </c>
      <c r="AS249" s="8" t="s">
        <v>9044</v>
      </c>
      <c r="AT249" s="8" t="s">
        <v>131</v>
      </c>
      <c r="AU249" s="8" t="s">
        <v>9045</v>
      </c>
      <c r="AV249" s="8" t="s">
        <v>133</v>
      </c>
      <c r="AW249" s="11">
        <v>111192</v>
      </c>
      <c r="AX249" s="9" t="s">
        <v>6648</v>
      </c>
    </row>
    <row r="250" spans="1:50" customFormat="1" ht="36" hidden="1" x14ac:dyDescent="0.25">
      <c r="A250" s="8" t="s">
        <v>104</v>
      </c>
      <c r="B250" s="8" t="s">
        <v>105</v>
      </c>
      <c r="C250" s="8" t="s">
        <v>106</v>
      </c>
      <c r="D250" s="8" t="s">
        <v>9054</v>
      </c>
      <c r="E250" s="8" t="s">
        <v>9055</v>
      </c>
      <c r="F250" s="8" t="s">
        <v>9056</v>
      </c>
      <c r="G250" s="9" t="s">
        <v>9057</v>
      </c>
      <c r="H250" s="9" t="str">
        <f>VLOOKUP(G250,[1]Arkusz2!A:B,2,FALSE)</f>
        <v>WND-RPZP.01.01.01-32-241/10</v>
      </c>
      <c r="I250" s="9" t="s">
        <v>6719</v>
      </c>
      <c r="J250" s="9" t="s">
        <v>4601</v>
      </c>
      <c r="K250" s="9" t="s">
        <v>4262</v>
      </c>
      <c r="L250" s="9" t="s">
        <v>5267</v>
      </c>
      <c r="M250" s="9" t="s">
        <v>4601</v>
      </c>
      <c r="N250" s="9" t="s">
        <v>4262</v>
      </c>
      <c r="O250" s="8" t="s">
        <v>4407</v>
      </c>
      <c r="P250" s="9" t="s">
        <v>6304</v>
      </c>
      <c r="Q250" s="9" t="s">
        <v>4601</v>
      </c>
      <c r="R250" s="9" t="s">
        <v>4262</v>
      </c>
      <c r="S250" s="9" t="s">
        <v>9058</v>
      </c>
      <c r="T250" s="10">
        <v>141435.85999999999</v>
      </c>
      <c r="U250" s="10">
        <v>114888.5</v>
      </c>
      <c r="V250" s="10">
        <v>68933.100000000006</v>
      </c>
      <c r="W250" s="10">
        <v>68933.100000000006</v>
      </c>
      <c r="X250" s="10">
        <v>45955.4</v>
      </c>
      <c r="Y250" s="10">
        <v>60</v>
      </c>
      <c r="Z250" s="8" t="s">
        <v>9059</v>
      </c>
      <c r="AA250" s="8" t="s">
        <v>147</v>
      </c>
      <c r="AB250" s="11">
        <v>141435.85999999999</v>
      </c>
      <c r="AC250" s="11">
        <v>68933.100000000006</v>
      </c>
      <c r="AD250" s="11">
        <v>72502.759999999995</v>
      </c>
      <c r="AE250" s="11">
        <v>0</v>
      </c>
      <c r="AF250" s="8" t="s">
        <v>64</v>
      </c>
      <c r="AG250" s="8" t="s">
        <v>120</v>
      </c>
      <c r="AH250" s="8" t="s">
        <v>66</v>
      </c>
      <c r="AI250" s="8" t="s">
        <v>67</v>
      </c>
      <c r="AJ250" s="8" t="s">
        <v>1134</v>
      </c>
      <c r="AK250" s="8" t="s">
        <v>9060</v>
      </c>
      <c r="AL250" s="8" t="s">
        <v>9061</v>
      </c>
      <c r="AM250" s="8" t="s">
        <v>153</v>
      </c>
      <c r="AN250" s="8" t="s">
        <v>193</v>
      </c>
      <c r="AO250" s="8" t="s">
        <v>8477</v>
      </c>
      <c r="AP250" s="8" t="s">
        <v>156</v>
      </c>
      <c r="AQ250" s="8" t="s">
        <v>157</v>
      </c>
      <c r="AR250" s="8" t="s">
        <v>9062</v>
      </c>
      <c r="AS250" s="8" t="s">
        <v>9062</v>
      </c>
      <c r="AT250" s="8" t="s">
        <v>131</v>
      </c>
      <c r="AU250" s="8" t="s">
        <v>9063</v>
      </c>
      <c r="AV250" s="8" t="s">
        <v>133</v>
      </c>
      <c r="AW250" s="11">
        <v>141435.85999999999</v>
      </c>
      <c r="AX250" s="9" t="s">
        <v>9064</v>
      </c>
    </row>
    <row r="251" spans="1:50" customFormat="1" ht="36" hidden="1" x14ac:dyDescent="0.25">
      <c r="A251" s="8" t="s">
        <v>104</v>
      </c>
      <c r="B251" s="8" t="s">
        <v>105</v>
      </c>
      <c r="C251" s="8" t="s">
        <v>106</v>
      </c>
      <c r="D251" s="8" t="s">
        <v>9077</v>
      </c>
      <c r="E251" s="8" t="s">
        <v>9078</v>
      </c>
      <c r="F251" s="8" t="s">
        <v>9079</v>
      </c>
      <c r="G251" s="9" t="s">
        <v>9080</v>
      </c>
      <c r="H251" s="9" t="str">
        <f>VLOOKUP(G251,[1]Arkusz2!A:B,2,FALSE)</f>
        <v>WND-RPZP.01.01.01-32-076/10</v>
      </c>
      <c r="I251" s="9" t="s">
        <v>5369</v>
      </c>
      <c r="J251" s="9" t="s">
        <v>752</v>
      </c>
      <c r="K251" s="9" t="s">
        <v>606</v>
      </c>
      <c r="L251" s="9" t="s">
        <v>1785</v>
      </c>
      <c r="M251" s="9" t="s">
        <v>752</v>
      </c>
      <c r="N251" s="9" t="s">
        <v>606</v>
      </c>
      <c r="O251" s="8" t="s">
        <v>750</v>
      </c>
      <c r="P251" s="9" t="s">
        <v>4907</v>
      </c>
      <c r="Q251" s="9" t="s">
        <v>4601</v>
      </c>
      <c r="R251" s="9" t="s">
        <v>4262</v>
      </c>
      <c r="S251" s="9" t="s">
        <v>9081</v>
      </c>
      <c r="T251" s="10">
        <v>198863.24</v>
      </c>
      <c r="U251" s="10">
        <v>141868.85</v>
      </c>
      <c r="V251" s="10">
        <v>85121.31</v>
      </c>
      <c r="W251" s="10">
        <v>85121.31</v>
      </c>
      <c r="X251" s="10">
        <v>56747.54</v>
      </c>
      <c r="Y251" s="10">
        <v>60</v>
      </c>
      <c r="Z251" s="8" t="s">
        <v>9082</v>
      </c>
      <c r="AA251" s="8" t="s">
        <v>147</v>
      </c>
      <c r="AB251" s="11">
        <v>198863.24</v>
      </c>
      <c r="AC251" s="11">
        <v>85121.31</v>
      </c>
      <c r="AD251" s="11">
        <v>113741.93</v>
      </c>
      <c r="AE251" s="11">
        <v>0</v>
      </c>
      <c r="AF251" s="8" t="s">
        <v>64</v>
      </c>
      <c r="AG251" s="8" t="s">
        <v>120</v>
      </c>
      <c r="AH251" s="8" t="s">
        <v>66</v>
      </c>
      <c r="AI251" s="8" t="s">
        <v>67</v>
      </c>
      <c r="AJ251" s="8" t="s">
        <v>290</v>
      </c>
      <c r="AK251" s="8" t="s">
        <v>9083</v>
      </c>
      <c r="AL251" s="8" t="s">
        <v>9084</v>
      </c>
      <c r="AM251" s="8" t="s">
        <v>2616</v>
      </c>
      <c r="AN251" s="8" t="s">
        <v>2617</v>
      </c>
      <c r="AO251" s="8" t="s">
        <v>9085</v>
      </c>
      <c r="AP251" s="8" t="s">
        <v>663</v>
      </c>
      <c r="AQ251" s="8" t="s">
        <v>157</v>
      </c>
      <c r="AR251" s="8" t="s">
        <v>9086</v>
      </c>
      <c r="AS251" s="8" t="s">
        <v>9087</v>
      </c>
      <c r="AT251" s="8" t="s">
        <v>131</v>
      </c>
      <c r="AU251" s="8" t="s">
        <v>9088</v>
      </c>
      <c r="AV251" s="8" t="s">
        <v>133</v>
      </c>
      <c r="AW251" s="11">
        <v>198863.24</v>
      </c>
      <c r="AX251" s="9" t="s">
        <v>9089</v>
      </c>
    </row>
    <row r="252" spans="1:50" customFormat="1" ht="36" hidden="1" x14ac:dyDescent="0.25">
      <c r="A252" s="8" t="s">
        <v>104</v>
      </c>
      <c r="B252" s="8" t="s">
        <v>105</v>
      </c>
      <c r="C252" s="8" t="s">
        <v>106</v>
      </c>
      <c r="D252" s="8" t="s">
        <v>9127</v>
      </c>
      <c r="E252" s="8" t="s">
        <v>9128</v>
      </c>
      <c r="F252" s="8" t="s">
        <v>9129</v>
      </c>
      <c r="G252" s="9" t="s">
        <v>9130</v>
      </c>
      <c r="H252" s="9" t="str">
        <f>VLOOKUP(G252,[1]Arkusz2!A:B,2,FALSE)</f>
        <v>WND-RPZP.01.01.01-32-558/10</v>
      </c>
      <c r="I252" s="9" t="s">
        <v>4032</v>
      </c>
      <c r="J252" s="9" t="s">
        <v>752</v>
      </c>
      <c r="K252" s="9" t="s">
        <v>606</v>
      </c>
      <c r="L252" s="9" t="s">
        <v>2440</v>
      </c>
      <c r="M252" s="9" t="s">
        <v>752</v>
      </c>
      <c r="N252" s="9" t="s">
        <v>606</v>
      </c>
      <c r="O252" s="8" t="s">
        <v>2099</v>
      </c>
      <c r="P252" s="9" t="s">
        <v>9111</v>
      </c>
      <c r="Q252" s="9" t="s">
        <v>4601</v>
      </c>
      <c r="R252" s="9" t="s">
        <v>4262</v>
      </c>
      <c r="S252" s="9" t="s">
        <v>9131</v>
      </c>
      <c r="T252" s="10">
        <v>173257.81</v>
      </c>
      <c r="U252" s="10">
        <v>156500</v>
      </c>
      <c r="V252" s="10">
        <v>93900</v>
      </c>
      <c r="W252" s="10">
        <v>93900</v>
      </c>
      <c r="X252" s="10">
        <v>62600</v>
      </c>
      <c r="Y252" s="10">
        <v>60</v>
      </c>
      <c r="Z252" s="8" t="s">
        <v>9132</v>
      </c>
      <c r="AA252" s="8" t="s">
        <v>147</v>
      </c>
      <c r="AB252" s="11">
        <v>173257.81</v>
      </c>
      <c r="AC252" s="11">
        <v>93900</v>
      </c>
      <c r="AD252" s="11">
        <v>79357.81</v>
      </c>
      <c r="AE252" s="11">
        <v>0</v>
      </c>
      <c r="AF252" s="8" t="s">
        <v>64</v>
      </c>
      <c r="AG252" s="8" t="s">
        <v>120</v>
      </c>
      <c r="AH252" s="8" t="s">
        <v>66</v>
      </c>
      <c r="AI252" s="8" t="s">
        <v>67</v>
      </c>
      <c r="AJ252" s="8" t="s">
        <v>121</v>
      </c>
      <c r="AK252" s="8" t="s">
        <v>9133</v>
      </c>
      <c r="AL252" s="8" t="s">
        <v>9134</v>
      </c>
      <c r="AM252" s="8" t="s">
        <v>9135</v>
      </c>
      <c r="AN252" s="8" t="s">
        <v>9136</v>
      </c>
      <c r="AO252" s="8" t="s">
        <v>9137</v>
      </c>
      <c r="AP252" s="8" t="s">
        <v>1565</v>
      </c>
      <c r="AQ252" s="8" t="s">
        <v>157</v>
      </c>
      <c r="AR252" s="8" t="s">
        <v>9138</v>
      </c>
      <c r="AS252" s="8" t="s">
        <v>9138</v>
      </c>
      <c r="AT252" s="8" t="s">
        <v>131</v>
      </c>
      <c r="AU252" s="8" t="s">
        <v>9139</v>
      </c>
      <c r="AV252" s="8" t="s">
        <v>133</v>
      </c>
      <c r="AW252" s="11">
        <v>173257.81</v>
      </c>
      <c r="AX252" s="9" t="s">
        <v>8469</v>
      </c>
    </row>
    <row r="253" spans="1:50" customFormat="1" ht="60" hidden="1" x14ac:dyDescent="0.25">
      <c r="A253" s="8" t="s">
        <v>104</v>
      </c>
      <c r="B253" s="8" t="s">
        <v>105</v>
      </c>
      <c r="C253" s="8" t="s">
        <v>106</v>
      </c>
      <c r="D253" s="8" t="s">
        <v>9147</v>
      </c>
      <c r="E253" s="8" t="s">
        <v>9148</v>
      </c>
      <c r="F253" s="8" t="s">
        <v>9149</v>
      </c>
      <c r="G253" s="9" t="s">
        <v>9150</v>
      </c>
      <c r="H253" s="9" t="str">
        <f>VLOOKUP(G253,[1]Arkusz2!A:B,2,FALSE)</f>
        <v>WND-RPZP.01.01.01-32-042/09</v>
      </c>
      <c r="I253" s="9" t="s">
        <v>2152</v>
      </c>
      <c r="J253" s="9" t="s">
        <v>605</v>
      </c>
      <c r="K253" s="9" t="s">
        <v>606</v>
      </c>
      <c r="L253" s="9" t="s">
        <v>917</v>
      </c>
      <c r="M253" s="9" t="s">
        <v>752</v>
      </c>
      <c r="N253" s="9" t="s">
        <v>606</v>
      </c>
      <c r="O253" s="8" t="s">
        <v>9151</v>
      </c>
      <c r="P253" s="9" t="s">
        <v>8294</v>
      </c>
      <c r="Q253" s="9" t="s">
        <v>4601</v>
      </c>
      <c r="R253" s="9" t="s">
        <v>4262</v>
      </c>
      <c r="S253" s="9" t="s">
        <v>9152</v>
      </c>
      <c r="T253" s="10">
        <v>1677405.23</v>
      </c>
      <c r="U253" s="10">
        <v>1367036.76</v>
      </c>
      <c r="V253" s="10">
        <v>781342.45</v>
      </c>
      <c r="W253" s="10">
        <v>664141.05000000005</v>
      </c>
      <c r="X253" s="10">
        <v>585694.31000000006</v>
      </c>
      <c r="Y253" s="10">
        <v>57.16</v>
      </c>
      <c r="Z253" s="8" t="s">
        <v>9153</v>
      </c>
      <c r="AA253" s="8" t="s">
        <v>119</v>
      </c>
      <c r="AB253" s="11">
        <v>1677405.23</v>
      </c>
      <c r="AC253" s="11">
        <v>781342.45</v>
      </c>
      <c r="AD253" s="11">
        <v>896062.78</v>
      </c>
      <c r="AE253" s="11">
        <v>0</v>
      </c>
      <c r="AF253" s="8" t="s">
        <v>64</v>
      </c>
      <c r="AG253" s="8" t="s">
        <v>120</v>
      </c>
      <c r="AH253" s="8" t="s">
        <v>66</v>
      </c>
      <c r="AI253" s="8" t="s">
        <v>67</v>
      </c>
      <c r="AJ253" s="8" t="s">
        <v>121</v>
      </c>
      <c r="AK253" s="8" t="s">
        <v>9154</v>
      </c>
      <c r="AL253" s="8" t="s">
        <v>9155</v>
      </c>
      <c r="AM253" s="8" t="s">
        <v>9156</v>
      </c>
      <c r="AN253" s="8" t="s">
        <v>2527</v>
      </c>
      <c r="AO253" s="8" t="s">
        <v>9157</v>
      </c>
      <c r="AP253" s="8" t="s">
        <v>9158</v>
      </c>
      <c r="AQ253" s="8" t="s">
        <v>128</v>
      </c>
      <c r="AR253" s="8" t="s">
        <v>9159</v>
      </c>
      <c r="AS253" s="8" t="s">
        <v>9159</v>
      </c>
      <c r="AT253" s="8" t="s">
        <v>131</v>
      </c>
      <c r="AU253" s="8" t="s">
        <v>9160</v>
      </c>
      <c r="AV253" s="8" t="s">
        <v>133</v>
      </c>
      <c r="AW253" s="11">
        <v>1677405.23</v>
      </c>
      <c r="AX253" s="9" t="s">
        <v>6010</v>
      </c>
    </row>
    <row r="254" spans="1:50" customFormat="1" ht="36" hidden="1" x14ac:dyDescent="0.25">
      <c r="A254" s="8" t="s">
        <v>104</v>
      </c>
      <c r="B254" s="8" t="s">
        <v>105</v>
      </c>
      <c r="C254" s="8" t="s">
        <v>106</v>
      </c>
      <c r="D254" s="8" t="s">
        <v>9167</v>
      </c>
      <c r="E254" s="8" t="s">
        <v>9168</v>
      </c>
      <c r="F254" s="8" t="s">
        <v>9169</v>
      </c>
      <c r="G254" s="9" t="s">
        <v>9170</v>
      </c>
      <c r="H254" s="9" t="str">
        <f>VLOOKUP(G254,[1]Arkusz2!A:B,2,FALSE)</f>
        <v>WND-RPZP.01.01.01-32-103/10</v>
      </c>
      <c r="I254" s="9" t="s">
        <v>3452</v>
      </c>
      <c r="J254" s="9" t="s">
        <v>4601</v>
      </c>
      <c r="K254" s="9" t="s">
        <v>4262</v>
      </c>
      <c r="L254" s="9" t="s">
        <v>3452</v>
      </c>
      <c r="M254" s="9" t="s">
        <v>4601</v>
      </c>
      <c r="N254" s="9" t="s">
        <v>4262</v>
      </c>
      <c r="O254" s="8" t="s">
        <v>5100</v>
      </c>
      <c r="P254" s="9" t="s">
        <v>8294</v>
      </c>
      <c r="Q254" s="9" t="s">
        <v>4601</v>
      </c>
      <c r="R254" s="9" t="s">
        <v>4262</v>
      </c>
      <c r="S254" s="9" t="s">
        <v>6010</v>
      </c>
      <c r="T254" s="10">
        <v>128435.49</v>
      </c>
      <c r="U254" s="10">
        <v>89538.29</v>
      </c>
      <c r="V254" s="10">
        <v>53722.97</v>
      </c>
      <c r="W254" s="10">
        <v>53722.97</v>
      </c>
      <c r="X254" s="10">
        <v>35815.32</v>
      </c>
      <c r="Y254" s="10">
        <v>60</v>
      </c>
      <c r="Z254" s="8" t="s">
        <v>9171</v>
      </c>
      <c r="AA254" s="8" t="s">
        <v>119</v>
      </c>
      <c r="AB254" s="11">
        <v>128435.49</v>
      </c>
      <c r="AC254" s="11">
        <v>53722.97</v>
      </c>
      <c r="AD254" s="11">
        <v>74712.52</v>
      </c>
      <c r="AE254" s="11">
        <v>0</v>
      </c>
      <c r="AF254" s="8" t="s">
        <v>64</v>
      </c>
      <c r="AG254" s="8" t="s">
        <v>120</v>
      </c>
      <c r="AH254" s="8" t="s">
        <v>66</v>
      </c>
      <c r="AI254" s="8" t="s">
        <v>67</v>
      </c>
      <c r="AJ254" s="8" t="s">
        <v>1134</v>
      </c>
      <c r="AK254" s="8" t="s">
        <v>9172</v>
      </c>
      <c r="AL254" s="8" t="s">
        <v>9173</v>
      </c>
      <c r="AM254" s="8" t="s">
        <v>3668</v>
      </c>
      <c r="AN254" s="8" t="s">
        <v>7164</v>
      </c>
      <c r="AO254" s="8" t="s">
        <v>9174</v>
      </c>
      <c r="AP254" s="8" t="s">
        <v>9175</v>
      </c>
      <c r="AQ254" s="8" t="s">
        <v>9176</v>
      </c>
      <c r="AR254" s="8" t="s">
        <v>9177</v>
      </c>
      <c r="AS254" s="8" t="s">
        <v>9178</v>
      </c>
      <c r="AT254" s="8" t="s">
        <v>131</v>
      </c>
      <c r="AU254" s="8" t="s">
        <v>9179</v>
      </c>
      <c r="AV254" s="8" t="s">
        <v>133</v>
      </c>
      <c r="AW254" s="11">
        <v>128435.49</v>
      </c>
      <c r="AX254" s="9" t="s">
        <v>7306</v>
      </c>
    </row>
    <row r="255" spans="1:50" customFormat="1" ht="48" hidden="1" x14ac:dyDescent="0.25">
      <c r="A255" s="8" t="s">
        <v>104</v>
      </c>
      <c r="B255" s="8" t="s">
        <v>105</v>
      </c>
      <c r="C255" s="8" t="s">
        <v>106</v>
      </c>
      <c r="D255" s="8" t="s">
        <v>9180</v>
      </c>
      <c r="E255" s="8" t="s">
        <v>9181</v>
      </c>
      <c r="F255" s="8" t="s">
        <v>9182</v>
      </c>
      <c r="G255" s="9" t="s">
        <v>9183</v>
      </c>
      <c r="H255" s="9" t="str">
        <f>VLOOKUP(G255,[1]Arkusz2!A:B,2,FALSE)</f>
        <v>RPOWZ/1.1.1/2008/043/Sz</v>
      </c>
      <c r="I255" s="9" t="s">
        <v>168</v>
      </c>
      <c r="J255" s="9" t="s">
        <v>112</v>
      </c>
      <c r="K255" s="9" t="s">
        <v>113</v>
      </c>
      <c r="L255" s="9" t="s">
        <v>437</v>
      </c>
      <c r="M255" s="9" t="s">
        <v>112</v>
      </c>
      <c r="N255" s="9" t="s">
        <v>113</v>
      </c>
      <c r="O255" s="8" t="s">
        <v>186</v>
      </c>
      <c r="P255" s="9" t="s">
        <v>2074</v>
      </c>
      <c r="Q255" s="9" t="s">
        <v>4601</v>
      </c>
      <c r="R255" s="9" t="s">
        <v>4262</v>
      </c>
      <c r="S255" s="9" t="s">
        <v>5292</v>
      </c>
      <c r="T255" s="10">
        <v>1230871.1000000001</v>
      </c>
      <c r="U255" s="10">
        <v>884449.82</v>
      </c>
      <c r="V255" s="10">
        <v>530669.89</v>
      </c>
      <c r="W255" s="10">
        <v>451069.4</v>
      </c>
      <c r="X255" s="10">
        <v>353779.93</v>
      </c>
      <c r="Y255" s="10">
        <v>60</v>
      </c>
      <c r="Z255" s="8" t="s">
        <v>9184</v>
      </c>
      <c r="AA255" s="8" t="s">
        <v>119</v>
      </c>
      <c r="AB255" s="11">
        <v>1230871.1000000001</v>
      </c>
      <c r="AC255" s="11">
        <v>530669.89</v>
      </c>
      <c r="AD255" s="11">
        <v>700201.21</v>
      </c>
      <c r="AE255" s="11">
        <v>0</v>
      </c>
      <c r="AF255" s="8" t="s">
        <v>64</v>
      </c>
      <c r="AG255" s="8" t="s">
        <v>120</v>
      </c>
      <c r="AH255" s="8" t="s">
        <v>66</v>
      </c>
      <c r="AI255" s="8" t="s">
        <v>149</v>
      </c>
      <c r="AJ255" s="8" t="s">
        <v>190</v>
      </c>
      <c r="AK255" s="8" t="s">
        <v>9185</v>
      </c>
      <c r="AL255" s="8" t="s">
        <v>9186</v>
      </c>
      <c r="AM255" s="8" t="s">
        <v>6084</v>
      </c>
      <c r="AN255" s="8" t="s">
        <v>6085</v>
      </c>
      <c r="AO255" s="8" t="s">
        <v>9187</v>
      </c>
      <c r="AP255" s="8" t="s">
        <v>9188</v>
      </c>
      <c r="AQ255" s="8" t="s">
        <v>157</v>
      </c>
      <c r="AR255" s="8" t="s">
        <v>9189</v>
      </c>
      <c r="AS255" s="8" t="s">
        <v>9189</v>
      </c>
      <c r="AT255" s="8" t="s">
        <v>131</v>
      </c>
      <c r="AU255" s="8" t="s">
        <v>9190</v>
      </c>
      <c r="AV255" s="8" t="s">
        <v>133</v>
      </c>
      <c r="AW255" s="11">
        <v>1230871.1000000001</v>
      </c>
      <c r="AX255" s="9" t="s">
        <v>5301</v>
      </c>
    </row>
    <row r="256" spans="1:50" customFormat="1" ht="36" hidden="1" x14ac:dyDescent="0.25">
      <c r="A256" s="8" t="s">
        <v>104</v>
      </c>
      <c r="B256" s="8" t="s">
        <v>105</v>
      </c>
      <c r="C256" s="8" t="s">
        <v>106</v>
      </c>
      <c r="D256" s="8" t="s">
        <v>9236</v>
      </c>
      <c r="E256" s="8" t="s">
        <v>9237</v>
      </c>
      <c r="F256" s="8" t="s">
        <v>9238</v>
      </c>
      <c r="G256" s="9" t="s">
        <v>9239</v>
      </c>
      <c r="H256" s="9" t="str">
        <f>VLOOKUP(G256,[1]Arkusz2!A:B,2,FALSE)</f>
        <v>WND-RPZP.01.01.01-32-485/10</v>
      </c>
      <c r="I256" s="9" t="s">
        <v>179</v>
      </c>
      <c r="J256" s="9" t="s">
        <v>4261</v>
      </c>
      <c r="K256" s="9" t="s">
        <v>4262</v>
      </c>
      <c r="L256" s="9" t="s">
        <v>7277</v>
      </c>
      <c r="M256" s="9" t="s">
        <v>4261</v>
      </c>
      <c r="N256" s="9" t="s">
        <v>4262</v>
      </c>
      <c r="O256" s="8" t="s">
        <v>1124</v>
      </c>
      <c r="P256" s="9" t="s">
        <v>6889</v>
      </c>
      <c r="Q256" s="9" t="s">
        <v>4601</v>
      </c>
      <c r="R256" s="9" t="s">
        <v>4262</v>
      </c>
      <c r="S256" s="9" t="s">
        <v>7081</v>
      </c>
      <c r="T256" s="10">
        <v>35279.629999999997</v>
      </c>
      <c r="U256" s="10">
        <v>26456.6</v>
      </c>
      <c r="V256" s="10">
        <v>15873.96</v>
      </c>
      <c r="W256" s="10">
        <v>15873.96</v>
      </c>
      <c r="X256" s="10">
        <v>10582.64</v>
      </c>
      <c r="Y256" s="10">
        <v>60</v>
      </c>
      <c r="Z256" s="8" t="s">
        <v>9240</v>
      </c>
      <c r="AA256" s="8" t="s">
        <v>147</v>
      </c>
      <c r="AB256" s="11">
        <v>35279.629999999997</v>
      </c>
      <c r="AC256" s="11">
        <v>15873.96</v>
      </c>
      <c r="AD256" s="11">
        <v>19405.669999999998</v>
      </c>
      <c r="AE256" s="11">
        <v>0</v>
      </c>
      <c r="AF256" s="8" t="s">
        <v>64</v>
      </c>
      <c r="AG256" s="8" t="s">
        <v>120</v>
      </c>
      <c r="AH256" s="8" t="s">
        <v>66</v>
      </c>
      <c r="AI256" s="8" t="s">
        <v>67</v>
      </c>
      <c r="AJ256" s="8" t="s">
        <v>290</v>
      </c>
      <c r="AK256" s="8" t="s">
        <v>9241</v>
      </c>
      <c r="AL256" s="8" t="s">
        <v>9242</v>
      </c>
      <c r="AM256" s="8" t="s">
        <v>9243</v>
      </c>
      <c r="AN256" s="8" t="s">
        <v>125</v>
      </c>
      <c r="AO256" s="8" t="s">
        <v>9244</v>
      </c>
      <c r="AP256" s="8" t="s">
        <v>759</v>
      </c>
      <c r="AQ256" s="8" t="s">
        <v>157</v>
      </c>
      <c r="AR256" s="8" t="s">
        <v>9245</v>
      </c>
      <c r="AS256" s="8" t="s">
        <v>9246</v>
      </c>
      <c r="AT256" s="8" t="s">
        <v>131</v>
      </c>
      <c r="AU256" s="8" t="s">
        <v>9247</v>
      </c>
      <c r="AV256" s="8" t="s">
        <v>133</v>
      </c>
      <c r="AW256" s="11">
        <v>35279.629999999997</v>
      </c>
      <c r="AX256" s="9" t="s">
        <v>7101</v>
      </c>
    </row>
    <row r="257" spans="1:50" customFormat="1" ht="48" hidden="1" x14ac:dyDescent="0.25">
      <c r="A257" s="8" t="s">
        <v>104</v>
      </c>
      <c r="B257" s="8" t="s">
        <v>105</v>
      </c>
      <c r="C257" s="8" t="s">
        <v>106</v>
      </c>
      <c r="D257" s="8" t="s">
        <v>9430</v>
      </c>
      <c r="E257" s="8" t="s">
        <v>9431</v>
      </c>
      <c r="F257" s="8" t="s">
        <v>9432</v>
      </c>
      <c r="G257" s="9" t="s">
        <v>9433</v>
      </c>
      <c r="H257" s="9" t="str">
        <f>VLOOKUP(G257,[1]Arkusz2!A:B,2,FALSE)</f>
        <v>WND-RPZP.01.01.01-32-201/09</v>
      </c>
      <c r="I257" s="9" t="s">
        <v>1635</v>
      </c>
      <c r="J257" s="9" t="s">
        <v>605</v>
      </c>
      <c r="K257" s="9" t="s">
        <v>606</v>
      </c>
      <c r="L257" s="9" t="s">
        <v>1636</v>
      </c>
      <c r="M257" s="9" t="s">
        <v>752</v>
      </c>
      <c r="N257" s="9" t="s">
        <v>606</v>
      </c>
      <c r="O257" s="8" t="s">
        <v>3092</v>
      </c>
      <c r="P257" s="9" t="s">
        <v>7398</v>
      </c>
      <c r="Q257" s="9" t="s">
        <v>4601</v>
      </c>
      <c r="R257" s="9" t="s">
        <v>4262</v>
      </c>
      <c r="S257" s="9" t="s">
        <v>6837</v>
      </c>
      <c r="T257" s="10">
        <v>1235757.1299999999</v>
      </c>
      <c r="U257" s="10">
        <v>588703.89</v>
      </c>
      <c r="V257" s="10">
        <v>353222.33</v>
      </c>
      <c r="W257" s="10">
        <v>300238.98</v>
      </c>
      <c r="X257" s="10">
        <v>235481.56</v>
      </c>
      <c r="Y257" s="10">
        <v>60</v>
      </c>
      <c r="Z257" s="8" t="s">
        <v>9434</v>
      </c>
      <c r="AA257" s="8" t="s">
        <v>119</v>
      </c>
      <c r="AB257" s="11">
        <v>1235757.1299999999</v>
      </c>
      <c r="AC257" s="11">
        <v>353222.33</v>
      </c>
      <c r="AD257" s="11">
        <v>882534.8</v>
      </c>
      <c r="AE257" s="11">
        <v>0</v>
      </c>
      <c r="AF257" s="8" t="s">
        <v>64</v>
      </c>
      <c r="AG257" s="8" t="s">
        <v>120</v>
      </c>
      <c r="AH257" s="8" t="s">
        <v>66</v>
      </c>
      <c r="AI257" s="8" t="s">
        <v>149</v>
      </c>
      <c r="AJ257" s="8" t="s">
        <v>1134</v>
      </c>
      <c r="AK257" s="8" t="s">
        <v>9435</v>
      </c>
      <c r="AL257" s="8" t="s">
        <v>9436</v>
      </c>
      <c r="AM257" s="8" t="s">
        <v>9437</v>
      </c>
      <c r="AN257" s="8" t="s">
        <v>9438</v>
      </c>
      <c r="AO257" s="8" t="s">
        <v>3559</v>
      </c>
      <c r="AP257" s="8" t="s">
        <v>333</v>
      </c>
      <c r="AQ257" s="8" t="s">
        <v>157</v>
      </c>
      <c r="AR257" s="8" t="s">
        <v>9439</v>
      </c>
      <c r="AS257" s="8" t="s">
        <v>9440</v>
      </c>
      <c r="AT257" s="8" t="s">
        <v>131</v>
      </c>
      <c r="AU257" s="8" t="s">
        <v>9441</v>
      </c>
      <c r="AV257" s="8" t="s">
        <v>133</v>
      </c>
      <c r="AW257" s="11">
        <v>1235757.1299999999</v>
      </c>
      <c r="AX257" s="9" t="s">
        <v>7982</v>
      </c>
    </row>
    <row r="258" spans="1:50" customFormat="1" ht="48" hidden="1" x14ac:dyDescent="0.25">
      <c r="A258" s="8" t="s">
        <v>104</v>
      </c>
      <c r="B258" s="8" t="s">
        <v>105</v>
      </c>
      <c r="C258" s="8" t="s">
        <v>106</v>
      </c>
      <c r="D258" s="8" t="s">
        <v>9458</v>
      </c>
      <c r="E258" s="8" t="s">
        <v>9459</v>
      </c>
      <c r="F258" s="8" t="s">
        <v>9460</v>
      </c>
      <c r="G258" s="9" t="s">
        <v>9461</v>
      </c>
      <c r="H258" s="9" t="str">
        <f>VLOOKUP(G258,[1]Arkusz2!A:B,2,FALSE)</f>
        <v>WND-RPZP.01.01.01-32-145/10</v>
      </c>
      <c r="I258" s="9" t="s">
        <v>1100</v>
      </c>
      <c r="J258" s="9" t="s">
        <v>752</v>
      </c>
      <c r="K258" s="9" t="s">
        <v>606</v>
      </c>
      <c r="L258" s="9" t="s">
        <v>5054</v>
      </c>
      <c r="M258" s="9" t="s">
        <v>752</v>
      </c>
      <c r="N258" s="9" t="s">
        <v>606</v>
      </c>
      <c r="O258" s="8" t="s">
        <v>5088</v>
      </c>
      <c r="P258" s="9" t="s">
        <v>4014</v>
      </c>
      <c r="Q258" s="9" t="s">
        <v>4601</v>
      </c>
      <c r="R258" s="9" t="s">
        <v>4262</v>
      </c>
      <c r="S258" s="9" t="s">
        <v>8961</v>
      </c>
      <c r="T258" s="10">
        <v>167878.1</v>
      </c>
      <c r="U258" s="10">
        <v>167878.1</v>
      </c>
      <c r="V258" s="10">
        <v>100726.86</v>
      </c>
      <c r="W258" s="10">
        <v>100726.86</v>
      </c>
      <c r="X258" s="10">
        <v>67151.240000000005</v>
      </c>
      <c r="Y258" s="10">
        <v>60</v>
      </c>
      <c r="Z258" s="8" t="s">
        <v>9462</v>
      </c>
      <c r="AA258" s="8" t="s">
        <v>147</v>
      </c>
      <c r="AB258" s="11">
        <v>167878.1</v>
      </c>
      <c r="AC258" s="11">
        <v>100726.86</v>
      </c>
      <c r="AD258" s="11">
        <v>67151.240000000005</v>
      </c>
      <c r="AE258" s="11">
        <v>0</v>
      </c>
      <c r="AF258" s="8" t="s">
        <v>64</v>
      </c>
      <c r="AG258" s="8" t="s">
        <v>120</v>
      </c>
      <c r="AH258" s="8" t="s">
        <v>66</v>
      </c>
      <c r="AI258" s="8" t="s">
        <v>67</v>
      </c>
      <c r="AJ258" s="8" t="s">
        <v>121</v>
      </c>
      <c r="AK258" s="8" t="s">
        <v>9463</v>
      </c>
      <c r="AL258" s="8" t="s">
        <v>9464</v>
      </c>
      <c r="AM258" s="8" t="s">
        <v>9465</v>
      </c>
      <c r="AN258" s="8" t="s">
        <v>72</v>
      </c>
      <c r="AO258" s="8" t="s">
        <v>9466</v>
      </c>
      <c r="AP258" s="8" t="s">
        <v>9467</v>
      </c>
      <c r="AQ258" s="8" t="s">
        <v>883</v>
      </c>
      <c r="AR258" s="8" t="s">
        <v>9468</v>
      </c>
      <c r="AS258" s="8" t="s">
        <v>157</v>
      </c>
      <c r="AT258" s="8" t="s">
        <v>1210</v>
      </c>
      <c r="AU258" s="8" t="s">
        <v>9469</v>
      </c>
      <c r="AV258" s="8" t="s">
        <v>133</v>
      </c>
      <c r="AW258" s="11">
        <v>167878.1</v>
      </c>
      <c r="AX258" s="9" t="s">
        <v>3982</v>
      </c>
    </row>
    <row r="259" spans="1:50" customFormat="1" ht="48" hidden="1" x14ac:dyDescent="0.25">
      <c r="A259" s="8" t="s">
        <v>104</v>
      </c>
      <c r="B259" s="8" t="s">
        <v>105</v>
      </c>
      <c r="C259" s="8" t="s">
        <v>106</v>
      </c>
      <c r="D259" s="8" t="s">
        <v>9496</v>
      </c>
      <c r="E259" s="8" t="s">
        <v>9497</v>
      </c>
      <c r="F259" s="8" t="s">
        <v>9498</v>
      </c>
      <c r="G259" s="9" t="s">
        <v>9499</v>
      </c>
      <c r="H259" s="9" t="str">
        <f>VLOOKUP(G259,[1]Arkusz2!A:B,2,FALSE)</f>
        <v>WND-RPZP.01.01.01-32-508/10</v>
      </c>
      <c r="I259" s="9" t="s">
        <v>1100</v>
      </c>
      <c r="J259" s="9" t="s">
        <v>752</v>
      </c>
      <c r="K259" s="9" t="s">
        <v>606</v>
      </c>
      <c r="L259" s="9" t="s">
        <v>5041</v>
      </c>
      <c r="M259" s="9" t="s">
        <v>752</v>
      </c>
      <c r="N259" s="9" t="s">
        <v>606</v>
      </c>
      <c r="O259" s="8" t="s">
        <v>4138</v>
      </c>
      <c r="P259" s="9" t="s">
        <v>1550</v>
      </c>
      <c r="Q259" s="9" t="s">
        <v>4601</v>
      </c>
      <c r="R259" s="9" t="s">
        <v>4262</v>
      </c>
      <c r="S259" s="9" t="s">
        <v>7131</v>
      </c>
      <c r="T259" s="10">
        <v>1759824.93</v>
      </c>
      <c r="U259" s="10">
        <v>1482545.12</v>
      </c>
      <c r="V259" s="10">
        <v>889527.07</v>
      </c>
      <c r="W259" s="10">
        <v>889527.07</v>
      </c>
      <c r="X259" s="10">
        <v>593018.05000000005</v>
      </c>
      <c r="Y259" s="10">
        <v>60</v>
      </c>
      <c r="Z259" s="8" t="s">
        <v>9500</v>
      </c>
      <c r="AA259" s="8" t="s">
        <v>119</v>
      </c>
      <c r="AB259" s="11">
        <v>1759824.93</v>
      </c>
      <c r="AC259" s="11">
        <v>889527.07</v>
      </c>
      <c r="AD259" s="11">
        <v>870297.86</v>
      </c>
      <c r="AE259" s="11">
        <v>0</v>
      </c>
      <c r="AF259" s="8" t="s">
        <v>64</v>
      </c>
      <c r="AG259" s="8" t="s">
        <v>120</v>
      </c>
      <c r="AH259" s="8" t="s">
        <v>66</v>
      </c>
      <c r="AI259" s="8" t="s">
        <v>67</v>
      </c>
      <c r="AJ259" s="8" t="s">
        <v>190</v>
      </c>
      <c r="AK259" s="8" t="s">
        <v>9501</v>
      </c>
      <c r="AL259" s="8" t="s">
        <v>9502</v>
      </c>
      <c r="AM259" s="8" t="s">
        <v>293</v>
      </c>
      <c r="AN259" s="8" t="s">
        <v>294</v>
      </c>
      <c r="AO259" s="8" t="s">
        <v>8981</v>
      </c>
      <c r="AP259" s="8" t="s">
        <v>9503</v>
      </c>
      <c r="AQ259" s="8" t="s">
        <v>157</v>
      </c>
      <c r="AR259" s="8" t="s">
        <v>9504</v>
      </c>
      <c r="AS259" s="8" t="s">
        <v>9504</v>
      </c>
      <c r="AT259" s="8" t="s">
        <v>131</v>
      </c>
      <c r="AU259" s="8" t="s">
        <v>9505</v>
      </c>
      <c r="AV259" s="8" t="s">
        <v>133</v>
      </c>
      <c r="AW259" s="11">
        <v>1759824.93</v>
      </c>
      <c r="AX259" s="9" t="s">
        <v>7141</v>
      </c>
    </row>
    <row r="260" spans="1:50" customFormat="1" ht="36" hidden="1" x14ac:dyDescent="0.25">
      <c r="A260" s="8" t="s">
        <v>104</v>
      </c>
      <c r="B260" s="8" t="s">
        <v>105</v>
      </c>
      <c r="C260" s="8" t="s">
        <v>106</v>
      </c>
      <c r="D260" s="8" t="s">
        <v>9571</v>
      </c>
      <c r="E260" s="8" t="s">
        <v>9572</v>
      </c>
      <c r="F260" s="8" t="s">
        <v>9573</v>
      </c>
      <c r="G260" s="9" t="s">
        <v>9574</v>
      </c>
      <c r="H260" s="9" t="str">
        <f>VLOOKUP(G260,[1]Arkusz2!A:B,2,FALSE)</f>
        <v>WND-RPZP.01.01.01-32-350/10</v>
      </c>
      <c r="I260" s="9" t="s">
        <v>6889</v>
      </c>
      <c r="J260" s="9" t="s">
        <v>4601</v>
      </c>
      <c r="K260" s="9" t="s">
        <v>4262</v>
      </c>
      <c r="L260" s="9" t="s">
        <v>6889</v>
      </c>
      <c r="M260" s="9" t="s">
        <v>4601</v>
      </c>
      <c r="N260" s="9" t="s">
        <v>4262</v>
      </c>
      <c r="O260" s="8" t="s">
        <v>2099</v>
      </c>
      <c r="P260" s="9" t="s">
        <v>1552</v>
      </c>
      <c r="Q260" s="9" t="s">
        <v>4601</v>
      </c>
      <c r="R260" s="9" t="s">
        <v>4262</v>
      </c>
      <c r="S260" s="9" t="s">
        <v>7965</v>
      </c>
      <c r="T260" s="10">
        <v>200000</v>
      </c>
      <c r="U260" s="10">
        <v>195006.07</v>
      </c>
      <c r="V260" s="10">
        <v>117003.64</v>
      </c>
      <c r="W260" s="10">
        <v>117003.64</v>
      </c>
      <c r="X260" s="10">
        <v>78002.429999999993</v>
      </c>
      <c r="Y260" s="10">
        <v>60</v>
      </c>
      <c r="Z260" s="8" t="s">
        <v>9575</v>
      </c>
      <c r="AA260" s="8" t="s">
        <v>119</v>
      </c>
      <c r="AB260" s="11">
        <v>200000</v>
      </c>
      <c r="AC260" s="11">
        <v>117003.64</v>
      </c>
      <c r="AD260" s="11">
        <v>82996.36</v>
      </c>
      <c r="AE260" s="11">
        <v>0</v>
      </c>
      <c r="AF260" s="8" t="s">
        <v>64</v>
      </c>
      <c r="AG260" s="8" t="s">
        <v>120</v>
      </c>
      <c r="AH260" s="8" t="s">
        <v>66</v>
      </c>
      <c r="AI260" s="8" t="s">
        <v>67</v>
      </c>
      <c r="AJ260" s="8" t="s">
        <v>121</v>
      </c>
      <c r="AK260" s="8" t="s">
        <v>9576</v>
      </c>
      <c r="AL260" s="8" t="s">
        <v>9577</v>
      </c>
      <c r="AM260" s="8" t="s">
        <v>1596</v>
      </c>
      <c r="AN260" s="8" t="s">
        <v>1597</v>
      </c>
      <c r="AO260" s="8" t="s">
        <v>2112</v>
      </c>
      <c r="AP260" s="8" t="s">
        <v>315</v>
      </c>
      <c r="AQ260" s="8" t="s">
        <v>842</v>
      </c>
      <c r="AR260" s="8" t="s">
        <v>9578</v>
      </c>
      <c r="AS260" s="8" t="s">
        <v>216</v>
      </c>
      <c r="AT260" s="8" t="s">
        <v>131</v>
      </c>
      <c r="AU260" s="8" t="s">
        <v>9579</v>
      </c>
      <c r="AV260" s="8" t="s">
        <v>133</v>
      </c>
      <c r="AW260" s="11">
        <v>200000</v>
      </c>
      <c r="AX260" s="9" t="s">
        <v>3973</v>
      </c>
    </row>
    <row r="261" spans="1:50" customFormat="1" ht="36" hidden="1" x14ac:dyDescent="0.25">
      <c r="A261" s="8" t="s">
        <v>104</v>
      </c>
      <c r="B261" s="8" t="s">
        <v>105</v>
      </c>
      <c r="C261" s="8" t="s">
        <v>106</v>
      </c>
      <c r="D261" s="8" t="s">
        <v>9624</v>
      </c>
      <c r="E261" s="8" t="s">
        <v>9625</v>
      </c>
      <c r="F261" s="8" t="s">
        <v>9626</v>
      </c>
      <c r="G261" s="9" t="s">
        <v>9627</v>
      </c>
      <c r="H261" s="9" t="str">
        <f>VLOOKUP(G261,[1]Arkusz2!A:B,2,FALSE)</f>
        <v>WND-RPZP.01.01.01-32-349/10</v>
      </c>
      <c r="I261" s="9" t="s">
        <v>1785</v>
      </c>
      <c r="J261" s="9" t="s">
        <v>752</v>
      </c>
      <c r="K261" s="9" t="s">
        <v>606</v>
      </c>
      <c r="L261" s="9" t="s">
        <v>4032</v>
      </c>
      <c r="M261" s="9" t="s">
        <v>752</v>
      </c>
      <c r="N261" s="9" t="s">
        <v>606</v>
      </c>
      <c r="O261" s="8" t="s">
        <v>1929</v>
      </c>
      <c r="P261" s="9" t="s">
        <v>8875</v>
      </c>
      <c r="Q261" s="9" t="s">
        <v>4601</v>
      </c>
      <c r="R261" s="9" t="s">
        <v>4262</v>
      </c>
      <c r="S261" s="9" t="s">
        <v>9628</v>
      </c>
      <c r="T261" s="10">
        <v>2036880</v>
      </c>
      <c r="U261" s="10">
        <v>1617710.87</v>
      </c>
      <c r="V261" s="10">
        <v>970626.52</v>
      </c>
      <c r="W261" s="10">
        <v>970626.52</v>
      </c>
      <c r="X261" s="10">
        <v>647084.35</v>
      </c>
      <c r="Y261" s="10">
        <v>60</v>
      </c>
      <c r="Z261" s="8" t="s">
        <v>9629</v>
      </c>
      <c r="AA261" s="8" t="s">
        <v>119</v>
      </c>
      <c r="AB261" s="11">
        <v>2036880</v>
      </c>
      <c r="AC261" s="11">
        <v>970626.52</v>
      </c>
      <c r="AD261" s="11">
        <v>1066253.48</v>
      </c>
      <c r="AE261" s="11">
        <v>0</v>
      </c>
      <c r="AF261" s="8" t="s">
        <v>229</v>
      </c>
      <c r="AG261" s="8" t="s">
        <v>120</v>
      </c>
      <c r="AH261" s="8" t="s">
        <v>66</v>
      </c>
      <c r="AI261" s="8" t="s">
        <v>67</v>
      </c>
      <c r="AJ261" s="8" t="s">
        <v>290</v>
      </c>
      <c r="AK261" s="8" t="s">
        <v>9630</v>
      </c>
      <c r="AL261" s="8" t="s">
        <v>9631</v>
      </c>
      <c r="AM261" s="8" t="s">
        <v>9632</v>
      </c>
      <c r="AN261" s="8" t="s">
        <v>72</v>
      </c>
      <c r="AO261" s="8" t="s">
        <v>7109</v>
      </c>
      <c r="AP261" s="8" t="s">
        <v>9633</v>
      </c>
      <c r="AQ261" s="8" t="s">
        <v>157</v>
      </c>
      <c r="AR261" s="8" t="s">
        <v>9634</v>
      </c>
      <c r="AS261" s="8" t="s">
        <v>9635</v>
      </c>
      <c r="AT261" s="8" t="s">
        <v>131</v>
      </c>
      <c r="AU261" s="8" t="s">
        <v>9636</v>
      </c>
      <c r="AV261" s="8" t="s">
        <v>133</v>
      </c>
      <c r="AW261" s="11">
        <v>2036880</v>
      </c>
      <c r="AX261" s="9" t="s">
        <v>9009</v>
      </c>
    </row>
    <row r="262" spans="1:50" customFormat="1" ht="48" hidden="1" x14ac:dyDescent="0.25">
      <c r="A262" s="8" t="s">
        <v>104</v>
      </c>
      <c r="B262" s="8" t="s">
        <v>105</v>
      </c>
      <c r="C262" s="8" t="s">
        <v>106</v>
      </c>
      <c r="D262" s="8" t="s">
        <v>9724</v>
      </c>
      <c r="E262" s="8" t="s">
        <v>9725</v>
      </c>
      <c r="F262" s="8" t="s">
        <v>9726</v>
      </c>
      <c r="G262" s="9" t="s">
        <v>9727</v>
      </c>
      <c r="H262" s="9" t="str">
        <f>VLOOKUP(G262,[1]Arkusz2!A:B,2,FALSE)</f>
        <v>WND-RPZP.01.01.01-32-070/09</v>
      </c>
      <c r="I262" s="9" t="s">
        <v>1100</v>
      </c>
      <c r="J262" s="9" t="s">
        <v>752</v>
      </c>
      <c r="K262" s="9" t="s">
        <v>606</v>
      </c>
      <c r="L262" s="9" t="s">
        <v>5054</v>
      </c>
      <c r="M262" s="9" t="s">
        <v>752</v>
      </c>
      <c r="N262" s="9" t="s">
        <v>606</v>
      </c>
      <c r="O262" s="8" t="s">
        <v>1914</v>
      </c>
      <c r="P262" s="9" t="s">
        <v>6648</v>
      </c>
      <c r="Q262" s="9" t="s">
        <v>4601</v>
      </c>
      <c r="R262" s="9" t="s">
        <v>4262</v>
      </c>
      <c r="S262" s="9" t="s">
        <v>2083</v>
      </c>
      <c r="T262" s="10">
        <v>437624.03</v>
      </c>
      <c r="U262" s="10">
        <v>338267.5</v>
      </c>
      <c r="V262" s="10">
        <v>202960.5</v>
      </c>
      <c r="W262" s="10">
        <v>202960.5</v>
      </c>
      <c r="X262" s="10">
        <v>135307</v>
      </c>
      <c r="Y262" s="10">
        <v>60</v>
      </c>
      <c r="Z262" s="8" t="s">
        <v>9728</v>
      </c>
      <c r="AA262" s="8" t="s">
        <v>119</v>
      </c>
      <c r="AB262" s="11">
        <v>437624.03</v>
      </c>
      <c r="AC262" s="11">
        <v>202960.5</v>
      </c>
      <c r="AD262" s="11">
        <v>234663.53</v>
      </c>
      <c r="AE262" s="11">
        <v>0</v>
      </c>
      <c r="AF262" s="8" t="s">
        <v>64</v>
      </c>
      <c r="AG262" s="8" t="s">
        <v>120</v>
      </c>
      <c r="AH262" s="8" t="s">
        <v>66</v>
      </c>
      <c r="AI262" s="8" t="s">
        <v>149</v>
      </c>
      <c r="AJ262" s="8" t="s">
        <v>150</v>
      </c>
      <c r="AK262" s="8" t="s">
        <v>9729</v>
      </c>
      <c r="AL262" s="8" t="s">
        <v>9730</v>
      </c>
      <c r="AM262" s="8" t="s">
        <v>9731</v>
      </c>
      <c r="AN262" s="8" t="s">
        <v>72</v>
      </c>
      <c r="AO262" s="8" t="s">
        <v>9732</v>
      </c>
      <c r="AP262" s="8" t="s">
        <v>333</v>
      </c>
      <c r="AQ262" s="8" t="s">
        <v>484</v>
      </c>
      <c r="AR262" s="8" t="s">
        <v>9733</v>
      </c>
      <c r="AS262" s="8" t="s">
        <v>9734</v>
      </c>
      <c r="AT262" s="8" t="s">
        <v>131</v>
      </c>
      <c r="AU262" s="8" t="s">
        <v>9735</v>
      </c>
      <c r="AV262" s="8" t="s">
        <v>133</v>
      </c>
      <c r="AW262" s="11">
        <v>437624.03</v>
      </c>
      <c r="AX262" s="9" t="s">
        <v>2083</v>
      </c>
    </row>
    <row r="263" spans="1:50" customFormat="1" ht="48" hidden="1" x14ac:dyDescent="0.25">
      <c r="A263" s="8" t="s">
        <v>104</v>
      </c>
      <c r="B263" s="8" t="s">
        <v>105</v>
      </c>
      <c r="C263" s="8" t="s">
        <v>106</v>
      </c>
      <c r="D263" s="8" t="s">
        <v>9736</v>
      </c>
      <c r="E263" s="8" t="s">
        <v>9737</v>
      </c>
      <c r="F263" s="8" t="s">
        <v>9738</v>
      </c>
      <c r="G263" s="9" t="s">
        <v>9739</v>
      </c>
      <c r="H263" s="9" t="str">
        <f>VLOOKUP(G263,[1]Arkusz2!A:B,2,FALSE)</f>
        <v>WND-RPZP.01.01.01-32-198/10</v>
      </c>
      <c r="I263" s="9" t="s">
        <v>5088</v>
      </c>
      <c r="J263" s="9" t="s">
        <v>752</v>
      </c>
      <c r="K263" s="9" t="s">
        <v>606</v>
      </c>
      <c r="L263" s="9" t="s">
        <v>875</v>
      </c>
      <c r="M263" s="9" t="s">
        <v>752</v>
      </c>
      <c r="N263" s="9" t="s">
        <v>606</v>
      </c>
      <c r="O263" s="8" t="s">
        <v>7519</v>
      </c>
      <c r="P263" s="9" t="s">
        <v>6648</v>
      </c>
      <c r="Q263" s="9" t="s">
        <v>4601</v>
      </c>
      <c r="R263" s="9" t="s">
        <v>4262</v>
      </c>
      <c r="S263" s="9" t="s">
        <v>9740</v>
      </c>
      <c r="T263" s="10">
        <v>1821079.26</v>
      </c>
      <c r="U263" s="10">
        <v>1417095.82</v>
      </c>
      <c r="V263" s="10">
        <v>850257.49</v>
      </c>
      <c r="W263" s="10">
        <v>850257.49</v>
      </c>
      <c r="X263" s="10">
        <v>566838.32999999996</v>
      </c>
      <c r="Y263" s="10">
        <v>60</v>
      </c>
      <c r="Z263" s="8" t="s">
        <v>9741</v>
      </c>
      <c r="AA263" s="8" t="s">
        <v>119</v>
      </c>
      <c r="AB263" s="11">
        <v>1821079.26</v>
      </c>
      <c r="AC263" s="11">
        <v>850257.49</v>
      </c>
      <c r="AD263" s="11">
        <v>970821.77</v>
      </c>
      <c r="AE263" s="11">
        <v>0</v>
      </c>
      <c r="AF263" s="8" t="s">
        <v>64</v>
      </c>
      <c r="AG263" s="8" t="s">
        <v>120</v>
      </c>
      <c r="AH263" s="8" t="s">
        <v>66</v>
      </c>
      <c r="AI263" s="8" t="s">
        <v>149</v>
      </c>
      <c r="AJ263" s="8" t="s">
        <v>310</v>
      </c>
      <c r="AK263" s="8" t="s">
        <v>9742</v>
      </c>
      <c r="AL263" s="8" t="s">
        <v>9743</v>
      </c>
      <c r="AM263" s="8" t="s">
        <v>153</v>
      </c>
      <c r="AN263" s="8" t="s">
        <v>9744</v>
      </c>
      <c r="AO263" s="8" t="s">
        <v>157</v>
      </c>
      <c r="AP263" s="8" t="s">
        <v>156</v>
      </c>
      <c r="AQ263" s="8" t="s">
        <v>157</v>
      </c>
      <c r="AR263" s="8" t="s">
        <v>9745</v>
      </c>
      <c r="AS263" s="8" t="s">
        <v>9745</v>
      </c>
      <c r="AT263" s="8" t="s">
        <v>131</v>
      </c>
      <c r="AU263" s="8" t="s">
        <v>9746</v>
      </c>
      <c r="AV263" s="8" t="s">
        <v>133</v>
      </c>
      <c r="AW263" s="11">
        <v>1821079.26</v>
      </c>
      <c r="AX263" s="9" t="s">
        <v>8904</v>
      </c>
    </row>
    <row r="264" spans="1:50" customFormat="1" ht="36" hidden="1" x14ac:dyDescent="0.25">
      <c r="A264" s="8" t="s">
        <v>104</v>
      </c>
      <c r="B264" s="8" t="s">
        <v>105</v>
      </c>
      <c r="C264" s="8" t="s">
        <v>106</v>
      </c>
      <c r="D264" s="8" t="s">
        <v>9747</v>
      </c>
      <c r="E264" s="8" t="s">
        <v>9748</v>
      </c>
      <c r="F264" s="8" t="s">
        <v>9749</v>
      </c>
      <c r="G264" s="9" t="s">
        <v>9750</v>
      </c>
      <c r="H264" s="9" t="str">
        <f>VLOOKUP(G264,[1]Arkusz2!A:B,2,FALSE)</f>
        <v>WND-RPZP.01.01.01-32-364/10</v>
      </c>
      <c r="I264" s="9" t="s">
        <v>875</v>
      </c>
      <c r="J264" s="9" t="s">
        <v>752</v>
      </c>
      <c r="K264" s="9" t="s">
        <v>606</v>
      </c>
      <c r="L264" s="9" t="s">
        <v>887</v>
      </c>
      <c r="M264" s="9" t="s">
        <v>752</v>
      </c>
      <c r="N264" s="9" t="s">
        <v>606</v>
      </c>
      <c r="O264" s="8" t="s">
        <v>6297</v>
      </c>
      <c r="P264" s="9" t="s">
        <v>6648</v>
      </c>
      <c r="Q264" s="9" t="s">
        <v>4601</v>
      </c>
      <c r="R264" s="9" t="s">
        <v>4262</v>
      </c>
      <c r="S264" s="9" t="s">
        <v>9751</v>
      </c>
      <c r="T264" s="10">
        <v>187809.6</v>
      </c>
      <c r="U264" s="10">
        <v>187809.6</v>
      </c>
      <c r="V264" s="10">
        <v>112685.75</v>
      </c>
      <c r="W264" s="10">
        <v>112685.75</v>
      </c>
      <c r="X264" s="10">
        <v>75123.850000000006</v>
      </c>
      <c r="Y264" s="10">
        <v>60</v>
      </c>
      <c r="Z264" s="8" t="s">
        <v>9752</v>
      </c>
      <c r="AA264" s="8" t="s">
        <v>147</v>
      </c>
      <c r="AB264" s="11">
        <v>187809.6</v>
      </c>
      <c r="AC264" s="11">
        <v>112685.75</v>
      </c>
      <c r="AD264" s="11">
        <v>75123.850000000006</v>
      </c>
      <c r="AE264" s="11">
        <v>0</v>
      </c>
      <c r="AF264" s="8" t="s">
        <v>64</v>
      </c>
      <c r="AG264" s="8" t="s">
        <v>120</v>
      </c>
      <c r="AH264" s="8" t="s">
        <v>66</v>
      </c>
      <c r="AI264" s="8" t="s">
        <v>67</v>
      </c>
      <c r="AJ264" s="8" t="s">
        <v>121</v>
      </c>
      <c r="AK264" s="8" t="s">
        <v>9753</v>
      </c>
      <c r="AL264" s="8" t="s">
        <v>9754</v>
      </c>
      <c r="AM264" s="8" t="s">
        <v>9755</v>
      </c>
      <c r="AN264" s="8" t="s">
        <v>72</v>
      </c>
      <c r="AO264" s="8" t="s">
        <v>9756</v>
      </c>
      <c r="AP264" s="8" t="s">
        <v>1010</v>
      </c>
      <c r="AQ264" s="8" t="s">
        <v>157</v>
      </c>
      <c r="AR264" s="8" t="s">
        <v>9757</v>
      </c>
      <c r="AS264" s="8" t="s">
        <v>216</v>
      </c>
      <c r="AT264" s="8" t="s">
        <v>131</v>
      </c>
      <c r="AU264" s="8" t="s">
        <v>9758</v>
      </c>
      <c r="AV264" s="8" t="s">
        <v>133</v>
      </c>
      <c r="AW264" s="11">
        <v>187809.6</v>
      </c>
      <c r="AX264" s="9" t="s">
        <v>8003</v>
      </c>
    </row>
    <row r="265" spans="1:50" customFormat="1" ht="36" hidden="1" x14ac:dyDescent="0.25">
      <c r="A265" s="8" t="s">
        <v>104</v>
      </c>
      <c r="B265" s="8" t="s">
        <v>105</v>
      </c>
      <c r="C265" s="8" t="s">
        <v>106</v>
      </c>
      <c r="D265" s="8" t="s">
        <v>9785</v>
      </c>
      <c r="E265" s="8" t="s">
        <v>9786</v>
      </c>
      <c r="F265" s="8" t="s">
        <v>9787</v>
      </c>
      <c r="G265" s="9" t="s">
        <v>9788</v>
      </c>
      <c r="H265" s="9" t="str">
        <f>VLOOKUP(G265,[1]Arkusz2!A:B,2,FALSE)</f>
        <v>WND-RPZP.01.01.01-32-433/10</v>
      </c>
      <c r="I265" s="9" t="s">
        <v>1785</v>
      </c>
      <c r="J265" s="9" t="s">
        <v>752</v>
      </c>
      <c r="K265" s="9" t="s">
        <v>606</v>
      </c>
      <c r="L265" s="9" t="s">
        <v>4032</v>
      </c>
      <c r="M265" s="9" t="s">
        <v>752</v>
      </c>
      <c r="N265" s="9" t="s">
        <v>606</v>
      </c>
      <c r="O265" s="8" t="s">
        <v>7519</v>
      </c>
      <c r="P265" s="9" t="s">
        <v>6648</v>
      </c>
      <c r="Q265" s="9" t="s">
        <v>4601</v>
      </c>
      <c r="R265" s="9" t="s">
        <v>4262</v>
      </c>
      <c r="S265" s="9" t="s">
        <v>9789</v>
      </c>
      <c r="T265" s="10">
        <v>144991.91</v>
      </c>
      <c r="U265" s="10">
        <v>120937.28</v>
      </c>
      <c r="V265" s="10">
        <v>72562.36</v>
      </c>
      <c r="W265" s="10">
        <v>72562.36</v>
      </c>
      <c r="X265" s="10">
        <v>48374.92</v>
      </c>
      <c r="Y265" s="10">
        <v>60</v>
      </c>
      <c r="Z265" s="8" t="s">
        <v>9790</v>
      </c>
      <c r="AA265" s="8" t="s">
        <v>147</v>
      </c>
      <c r="AB265" s="11">
        <v>144991.91</v>
      </c>
      <c r="AC265" s="11">
        <v>72562.36</v>
      </c>
      <c r="AD265" s="11">
        <v>72429.55</v>
      </c>
      <c r="AE265" s="11">
        <v>0</v>
      </c>
      <c r="AF265" s="8" t="s">
        <v>229</v>
      </c>
      <c r="AG265" s="8" t="s">
        <v>120</v>
      </c>
      <c r="AH265" s="8" t="s">
        <v>66</v>
      </c>
      <c r="AI265" s="8" t="s">
        <v>67</v>
      </c>
      <c r="AJ265" s="8" t="s">
        <v>290</v>
      </c>
      <c r="AK265" s="8" t="s">
        <v>9791</v>
      </c>
      <c r="AL265" s="8" t="s">
        <v>9792</v>
      </c>
      <c r="AM265" s="8" t="s">
        <v>2051</v>
      </c>
      <c r="AN265" s="8" t="s">
        <v>72</v>
      </c>
      <c r="AO265" s="8" t="s">
        <v>9793</v>
      </c>
      <c r="AP265" s="8" t="s">
        <v>952</v>
      </c>
      <c r="AQ265" s="8" t="s">
        <v>128</v>
      </c>
      <c r="AR265" s="8" t="s">
        <v>9794</v>
      </c>
      <c r="AS265" s="8" t="s">
        <v>216</v>
      </c>
      <c r="AT265" s="8" t="s">
        <v>131</v>
      </c>
      <c r="AU265" s="8" t="s">
        <v>9795</v>
      </c>
      <c r="AV265" s="8" t="s">
        <v>133</v>
      </c>
      <c r="AW265" s="11">
        <v>144991.91</v>
      </c>
      <c r="AX265" s="9" t="s">
        <v>9796</v>
      </c>
    </row>
    <row r="266" spans="1:50" customFormat="1" ht="36" hidden="1" x14ac:dyDescent="0.25">
      <c r="A266" s="8" t="s">
        <v>104</v>
      </c>
      <c r="B266" s="8" t="s">
        <v>105</v>
      </c>
      <c r="C266" s="8" t="s">
        <v>106</v>
      </c>
      <c r="D266" s="8" t="s">
        <v>9837</v>
      </c>
      <c r="E266" s="8" t="s">
        <v>9838</v>
      </c>
      <c r="F266" s="8" t="s">
        <v>9839</v>
      </c>
      <c r="G266" s="9" t="s">
        <v>9840</v>
      </c>
      <c r="H266" s="9" t="str">
        <f>VLOOKUP(G266,[1]Arkusz2!A:B,2,FALSE)</f>
        <v>WND-RPZP.01.01.01-32-209/10</v>
      </c>
      <c r="I266" s="9" t="s">
        <v>5345</v>
      </c>
      <c r="J266" s="9" t="s">
        <v>4601</v>
      </c>
      <c r="K266" s="9" t="s">
        <v>4262</v>
      </c>
      <c r="L266" s="9" t="s">
        <v>7087</v>
      </c>
      <c r="M266" s="9" t="s">
        <v>4601</v>
      </c>
      <c r="N266" s="9" t="s">
        <v>4262</v>
      </c>
      <c r="O266" s="8" t="s">
        <v>9841</v>
      </c>
      <c r="P266" s="9" t="s">
        <v>6648</v>
      </c>
      <c r="Q266" s="9" t="s">
        <v>4601</v>
      </c>
      <c r="R266" s="9" t="s">
        <v>4262</v>
      </c>
      <c r="S266" s="9" t="s">
        <v>9111</v>
      </c>
      <c r="T266" s="10">
        <v>62710.81</v>
      </c>
      <c r="U266" s="10">
        <v>50819.66</v>
      </c>
      <c r="V266" s="10">
        <v>30491.79</v>
      </c>
      <c r="W266" s="10">
        <v>30491.79</v>
      </c>
      <c r="X266" s="10">
        <v>20327.87</v>
      </c>
      <c r="Y266" s="10">
        <v>60</v>
      </c>
      <c r="Z266" s="8" t="s">
        <v>9842</v>
      </c>
      <c r="AA266" s="8" t="s">
        <v>147</v>
      </c>
      <c r="AB266" s="11">
        <v>62710.81</v>
      </c>
      <c r="AC266" s="11">
        <v>30491.79</v>
      </c>
      <c r="AD266" s="11">
        <v>32219.02</v>
      </c>
      <c r="AE266" s="11">
        <v>0</v>
      </c>
      <c r="AF266" s="8" t="s">
        <v>64</v>
      </c>
      <c r="AG266" s="8" t="s">
        <v>120</v>
      </c>
      <c r="AH266" s="8" t="s">
        <v>66</v>
      </c>
      <c r="AI266" s="8" t="s">
        <v>67</v>
      </c>
      <c r="AJ266" s="8" t="s">
        <v>290</v>
      </c>
      <c r="AK266" s="8" t="s">
        <v>9843</v>
      </c>
      <c r="AL266" s="8" t="s">
        <v>9844</v>
      </c>
      <c r="AM266" s="8" t="s">
        <v>9845</v>
      </c>
      <c r="AN266" s="8" t="s">
        <v>9846</v>
      </c>
      <c r="AO266" s="8" t="s">
        <v>9847</v>
      </c>
      <c r="AP266" s="8" t="s">
        <v>484</v>
      </c>
      <c r="AQ266" s="8" t="s">
        <v>842</v>
      </c>
      <c r="AR266" s="8" t="s">
        <v>9848</v>
      </c>
      <c r="AS266" s="8" t="s">
        <v>216</v>
      </c>
      <c r="AT266" s="8" t="s">
        <v>131</v>
      </c>
      <c r="AU266" s="8" t="s">
        <v>9849</v>
      </c>
      <c r="AV266" s="8" t="s">
        <v>133</v>
      </c>
      <c r="AW266" s="11">
        <v>62710.81</v>
      </c>
      <c r="AX266" s="9" t="s">
        <v>6889</v>
      </c>
    </row>
    <row r="267" spans="1:50" customFormat="1" ht="48" hidden="1" x14ac:dyDescent="0.25">
      <c r="A267" s="8" t="s">
        <v>104</v>
      </c>
      <c r="B267" s="8" t="s">
        <v>105</v>
      </c>
      <c r="C267" s="8" t="s">
        <v>106</v>
      </c>
      <c r="D267" s="8" t="s">
        <v>9884</v>
      </c>
      <c r="E267" s="8" t="s">
        <v>9885</v>
      </c>
      <c r="F267" s="8" t="s">
        <v>9886</v>
      </c>
      <c r="G267" s="9" t="s">
        <v>9887</v>
      </c>
      <c r="H267" s="9" t="str">
        <f>VLOOKUP(G267,[1]Arkusz2!A:B,2,FALSE)</f>
        <v>WND-RPZP.01.01.01-32-008/09</v>
      </c>
      <c r="I267" s="9" t="s">
        <v>916</v>
      </c>
      <c r="J267" s="9" t="s">
        <v>605</v>
      </c>
      <c r="K267" s="9" t="s">
        <v>606</v>
      </c>
      <c r="L267" s="9" t="s">
        <v>4025</v>
      </c>
      <c r="M267" s="9" t="s">
        <v>605</v>
      </c>
      <c r="N267" s="9" t="s">
        <v>606</v>
      </c>
      <c r="O267" s="8" t="s">
        <v>439</v>
      </c>
      <c r="P267" s="9" t="s">
        <v>9876</v>
      </c>
      <c r="Q267" s="9" t="s">
        <v>4601</v>
      </c>
      <c r="R267" s="9" t="s">
        <v>4262</v>
      </c>
      <c r="S267" s="9" t="s">
        <v>9888</v>
      </c>
      <c r="T267" s="10">
        <v>4175503.82</v>
      </c>
      <c r="U267" s="10">
        <v>1939981.05</v>
      </c>
      <c r="V267" s="10">
        <v>985680.99</v>
      </c>
      <c r="W267" s="10">
        <v>837828.81</v>
      </c>
      <c r="X267" s="10">
        <v>954300.06</v>
      </c>
      <c r="Y267" s="10">
        <v>50.81</v>
      </c>
      <c r="Z267" s="8" t="s">
        <v>9889</v>
      </c>
      <c r="AA267" s="8" t="s">
        <v>119</v>
      </c>
      <c r="AB267" s="11">
        <v>4175503.82</v>
      </c>
      <c r="AC267" s="11">
        <v>985680.99</v>
      </c>
      <c r="AD267" s="11">
        <v>3189822.83</v>
      </c>
      <c r="AE267" s="11">
        <v>0</v>
      </c>
      <c r="AF267" s="8" t="s">
        <v>64</v>
      </c>
      <c r="AG267" s="8" t="s">
        <v>120</v>
      </c>
      <c r="AH267" s="8" t="s">
        <v>66</v>
      </c>
      <c r="AI267" s="8" t="s">
        <v>67</v>
      </c>
      <c r="AJ267" s="8" t="s">
        <v>121</v>
      </c>
      <c r="AK267" s="8" t="s">
        <v>9890</v>
      </c>
      <c r="AL267" s="8" t="s">
        <v>9891</v>
      </c>
      <c r="AM267" s="8" t="s">
        <v>9892</v>
      </c>
      <c r="AN267" s="8" t="s">
        <v>72</v>
      </c>
      <c r="AO267" s="8" t="s">
        <v>9893</v>
      </c>
      <c r="AP267" s="8" t="s">
        <v>883</v>
      </c>
      <c r="AQ267" s="8" t="s">
        <v>157</v>
      </c>
      <c r="AR267" s="8" t="s">
        <v>2113</v>
      </c>
      <c r="AS267" s="8" t="s">
        <v>2113</v>
      </c>
      <c r="AT267" s="8" t="s">
        <v>131</v>
      </c>
      <c r="AU267" s="8" t="s">
        <v>9894</v>
      </c>
      <c r="AV267" s="8" t="s">
        <v>133</v>
      </c>
      <c r="AW267" s="11">
        <v>4175503.82</v>
      </c>
      <c r="AX267" s="9" t="s">
        <v>9895</v>
      </c>
    </row>
    <row r="268" spans="1:50" customFormat="1" ht="36" hidden="1" x14ac:dyDescent="0.25">
      <c r="A268" s="8" t="s">
        <v>104</v>
      </c>
      <c r="B268" s="8" t="s">
        <v>105</v>
      </c>
      <c r="C268" s="8" t="s">
        <v>106</v>
      </c>
      <c r="D268" s="8" t="s">
        <v>9906</v>
      </c>
      <c r="E268" s="8" t="s">
        <v>9907</v>
      </c>
      <c r="F268" s="8" t="s">
        <v>9908</v>
      </c>
      <c r="G268" s="9" t="s">
        <v>9909</v>
      </c>
      <c r="H268" s="9" t="str">
        <f>VLOOKUP(G268,[1]Arkusz2!A:B,2,FALSE)</f>
        <v>WND-RPZP.01.01.01-32-031/10</v>
      </c>
      <c r="I268" s="9" t="s">
        <v>6268</v>
      </c>
      <c r="J268" s="9" t="s">
        <v>4261</v>
      </c>
      <c r="K268" s="9" t="s">
        <v>4262</v>
      </c>
      <c r="L268" s="9" t="s">
        <v>5100</v>
      </c>
      <c r="M268" s="9" t="s">
        <v>4261</v>
      </c>
      <c r="N268" s="9" t="s">
        <v>4262</v>
      </c>
      <c r="O268" s="8" t="s">
        <v>3164</v>
      </c>
      <c r="P268" s="9" t="s">
        <v>9876</v>
      </c>
      <c r="Q268" s="9" t="s">
        <v>4601</v>
      </c>
      <c r="R268" s="9" t="s">
        <v>4262</v>
      </c>
      <c r="S268" s="9" t="s">
        <v>7377</v>
      </c>
      <c r="T268" s="10">
        <v>186912.22</v>
      </c>
      <c r="U268" s="10">
        <v>153206.74</v>
      </c>
      <c r="V268" s="10">
        <v>91924.04</v>
      </c>
      <c r="W268" s="10">
        <v>91924.04</v>
      </c>
      <c r="X268" s="10">
        <v>61282.7</v>
      </c>
      <c r="Y268" s="10">
        <v>60</v>
      </c>
      <c r="Z268" s="8" t="s">
        <v>9910</v>
      </c>
      <c r="AA268" s="8" t="s">
        <v>147</v>
      </c>
      <c r="AB268" s="11">
        <v>186912.22</v>
      </c>
      <c r="AC268" s="11">
        <v>91924.04</v>
      </c>
      <c r="AD268" s="11">
        <v>94988.18</v>
      </c>
      <c r="AE268" s="11">
        <v>0</v>
      </c>
      <c r="AF268" s="8" t="s">
        <v>64</v>
      </c>
      <c r="AG268" s="8" t="s">
        <v>120</v>
      </c>
      <c r="AH268" s="8" t="s">
        <v>66</v>
      </c>
      <c r="AI268" s="8" t="s">
        <v>67</v>
      </c>
      <c r="AJ268" s="8" t="s">
        <v>290</v>
      </c>
      <c r="AK268" s="8" t="s">
        <v>9911</v>
      </c>
      <c r="AL268" s="8" t="s">
        <v>9912</v>
      </c>
      <c r="AM268" s="8" t="s">
        <v>804</v>
      </c>
      <c r="AN268" s="8" t="s">
        <v>558</v>
      </c>
      <c r="AO268" s="8" t="s">
        <v>9913</v>
      </c>
      <c r="AP268" s="8" t="s">
        <v>952</v>
      </c>
      <c r="AQ268" s="8" t="s">
        <v>157</v>
      </c>
      <c r="AR268" s="8" t="s">
        <v>9914</v>
      </c>
      <c r="AS268" s="8" t="s">
        <v>216</v>
      </c>
      <c r="AT268" s="8" t="s">
        <v>131</v>
      </c>
      <c r="AU268" s="8" t="s">
        <v>9915</v>
      </c>
      <c r="AV268" s="8" t="s">
        <v>133</v>
      </c>
      <c r="AW268" s="11">
        <v>186912.22</v>
      </c>
      <c r="AX268" s="9" t="s">
        <v>3452</v>
      </c>
    </row>
    <row r="269" spans="1:50" customFormat="1" ht="36" hidden="1" x14ac:dyDescent="0.25">
      <c r="A269" s="8" t="s">
        <v>104</v>
      </c>
      <c r="B269" s="8" t="s">
        <v>105</v>
      </c>
      <c r="C269" s="8" t="s">
        <v>106</v>
      </c>
      <c r="D269" s="8" t="s">
        <v>9928</v>
      </c>
      <c r="E269" s="8" t="s">
        <v>9929</v>
      </c>
      <c r="F269" s="8" t="s">
        <v>9930</v>
      </c>
      <c r="G269" s="9" t="s">
        <v>9931</v>
      </c>
      <c r="H269" s="9" t="str">
        <f>VLOOKUP(G269,[1]Arkusz2!A:B,2,FALSE)</f>
        <v>WND-RPZP.01.01.01-32-312/09</v>
      </c>
      <c r="I269" s="9" t="s">
        <v>1635</v>
      </c>
      <c r="J269" s="9" t="s">
        <v>605</v>
      </c>
      <c r="K269" s="9" t="s">
        <v>606</v>
      </c>
      <c r="L269" s="9" t="s">
        <v>1636</v>
      </c>
      <c r="M269" s="9" t="s">
        <v>752</v>
      </c>
      <c r="N269" s="9" t="s">
        <v>606</v>
      </c>
      <c r="O269" s="8" t="s">
        <v>1759</v>
      </c>
      <c r="P269" s="9" t="s">
        <v>7921</v>
      </c>
      <c r="Q269" s="9" t="s">
        <v>895</v>
      </c>
      <c r="R269" s="9" t="s">
        <v>896</v>
      </c>
      <c r="S269" s="9" t="s">
        <v>9932</v>
      </c>
      <c r="T269" s="10">
        <v>476450.92</v>
      </c>
      <c r="U269" s="10">
        <v>472900</v>
      </c>
      <c r="V269" s="10">
        <v>283740</v>
      </c>
      <c r="W269" s="10">
        <v>241178.99</v>
      </c>
      <c r="X269" s="10">
        <v>189160</v>
      </c>
      <c r="Y269" s="10">
        <v>60</v>
      </c>
      <c r="Z269" s="8" t="s">
        <v>9933</v>
      </c>
      <c r="AA269" s="8" t="s">
        <v>119</v>
      </c>
      <c r="AB269" s="11">
        <v>476450.92</v>
      </c>
      <c r="AC269" s="11">
        <v>283740</v>
      </c>
      <c r="AD269" s="11">
        <v>192710.92</v>
      </c>
      <c r="AE269" s="11">
        <v>0</v>
      </c>
      <c r="AF269" s="8" t="s">
        <v>64</v>
      </c>
      <c r="AG269" s="8" t="s">
        <v>120</v>
      </c>
      <c r="AH269" s="8" t="s">
        <v>66</v>
      </c>
      <c r="AI269" s="8" t="s">
        <v>67</v>
      </c>
      <c r="AJ269" s="8" t="s">
        <v>121</v>
      </c>
      <c r="AK269" s="8" t="s">
        <v>9934</v>
      </c>
      <c r="AL269" s="8" t="s">
        <v>9935</v>
      </c>
      <c r="AM269" s="8" t="s">
        <v>9936</v>
      </c>
      <c r="AN269" s="8" t="s">
        <v>125</v>
      </c>
      <c r="AO269" s="8" t="s">
        <v>9937</v>
      </c>
      <c r="AP269" s="8" t="s">
        <v>9938</v>
      </c>
      <c r="AQ269" s="8" t="s">
        <v>157</v>
      </c>
      <c r="AR269" s="8" t="s">
        <v>9939</v>
      </c>
      <c r="AS269" s="8" t="s">
        <v>1354</v>
      </c>
      <c r="AT269" s="8" t="s">
        <v>131</v>
      </c>
      <c r="AU269" s="8" t="s">
        <v>9940</v>
      </c>
      <c r="AV269" s="8" t="s">
        <v>133</v>
      </c>
      <c r="AW269" s="11">
        <v>476450.92</v>
      </c>
      <c r="AX269" s="9" t="s">
        <v>9941</v>
      </c>
    </row>
    <row r="270" spans="1:50" customFormat="1" ht="48" hidden="1" x14ac:dyDescent="0.25">
      <c r="A270" s="8" t="s">
        <v>104</v>
      </c>
      <c r="B270" s="8" t="s">
        <v>105</v>
      </c>
      <c r="C270" s="8" t="s">
        <v>106</v>
      </c>
      <c r="D270" s="8" t="s">
        <v>9948</v>
      </c>
      <c r="E270" s="8" t="s">
        <v>9949</v>
      </c>
      <c r="F270" s="8" t="s">
        <v>9950</v>
      </c>
      <c r="G270" s="9" t="s">
        <v>9951</v>
      </c>
      <c r="H270" s="9" t="str">
        <f>VLOOKUP(G270,[1]Arkusz2!A:B,2,FALSE)</f>
        <v>WND-RPZP.01.01.01-32-425/10</v>
      </c>
      <c r="I270" s="9" t="s">
        <v>9117</v>
      </c>
      <c r="J270" s="9" t="s">
        <v>895</v>
      </c>
      <c r="K270" s="9" t="s">
        <v>896</v>
      </c>
      <c r="L270" s="9" t="s">
        <v>9952</v>
      </c>
      <c r="M270" s="9" t="s">
        <v>895</v>
      </c>
      <c r="N270" s="9" t="s">
        <v>896</v>
      </c>
      <c r="O270" s="8" t="s">
        <v>1143</v>
      </c>
      <c r="P270" s="9" t="s">
        <v>6067</v>
      </c>
      <c r="Q270" s="9" t="s">
        <v>895</v>
      </c>
      <c r="R270" s="9" t="s">
        <v>896</v>
      </c>
      <c r="S270" s="9" t="s">
        <v>4449</v>
      </c>
      <c r="T270" s="10">
        <v>199584</v>
      </c>
      <c r="U270" s="10">
        <v>163293</v>
      </c>
      <c r="V270" s="10">
        <v>80883.7</v>
      </c>
      <c r="W270" s="10">
        <v>80883.7</v>
      </c>
      <c r="X270" s="10">
        <v>82409.3</v>
      </c>
      <c r="Y270" s="10">
        <v>49.53</v>
      </c>
      <c r="Z270" s="8" t="s">
        <v>9953</v>
      </c>
      <c r="AA270" s="8" t="s">
        <v>147</v>
      </c>
      <c r="AB270" s="11">
        <v>199584</v>
      </c>
      <c r="AC270" s="11">
        <v>80883.7</v>
      </c>
      <c r="AD270" s="11">
        <v>118700.3</v>
      </c>
      <c r="AE270" s="11">
        <v>0</v>
      </c>
      <c r="AF270" s="8" t="s">
        <v>64</v>
      </c>
      <c r="AG270" s="8" t="s">
        <v>120</v>
      </c>
      <c r="AH270" s="8" t="s">
        <v>66</v>
      </c>
      <c r="AI270" s="8" t="s">
        <v>67</v>
      </c>
      <c r="AJ270" s="8" t="s">
        <v>290</v>
      </c>
      <c r="AK270" s="8" t="s">
        <v>9954</v>
      </c>
      <c r="AL270" s="8" t="s">
        <v>9955</v>
      </c>
      <c r="AM270" s="8" t="s">
        <v>275</v>
      </c>
      <c r="AN270" s="8" t="s">
        <v>276</v>
      </c>
      <c r="AO270" s="8" t="s">
        <v>3143</v>
      </c>
      <c r="AP270" s="8" t="s">
        <v>1565</v>
      </c>
      <c r="AQ270" s="8" t="s">
        <v>157</v>
      </c>
      <c r="AR270" s="8" t="s">
        <v>9956</v>
      </c>
      <c r="AS270" s="8" t="s">
        <v>9957</v>
      </c>
      <c r="AT270" s="8" t="s">
        <v>131</v>
      </c>
      <c r="AU270" s="8" t="s">
        <v>9958</v>
      </c>
      <c r="AV270" s="8" t="s">
        <v>133</v>
      </c>
      <c r="AW270" s="11">
        <v>199584</v>
      </c>
      <c r="AX270" s="9" t="s">
        <v>4459</v>
      </c>
    </row>
    <row r="271" spans="1:50" customFormat="1" ht="48" hidden="1" x14ac:dyDescent="0.25">
      <c r="A271" s="8" t="s">
        <v>104</v>
      </c>
      <c r="B271" s="8" t="s">
        <v>105</v>
      </c>
      <c r="C271" s="8" t="s">
        <v>106</v>
      </c>
      <c r="D271" s="8" t="s">
        <v>10058</v>
      </c>
      <c r="E271" s="8" t="s">
        <v>10059</v>
      </c>
      <c r="F271" s="8" t="s">
        <v>10060</v>
      </c>
      <c r="G271" s="9" t="s">
        <v>10061</v>
      </c>
      <c r="H271" s="9" t="str">
        <f>VLOOKUP(G271,[1]Arkusz2!A:B,2,FALSE)</f>
        <v>WND-RPZP.01.01.01-32-094/10</v>
      </c>
      <c r="I271" s="9" t="s">
        <v>2430</v>
      </c>
      <c r="J271" s="9" t="s">
        <v>752</v>
      </c>
      <c r="K271" s="9" t="s">
        <v>606</v>
      </c>
      <c r="L271" s="9" t="s">
        <v>5105</v>
      </c>
      <c r="M271" s="9" t="s">
        <v>752</v>
      </c>
      <c r="N271" s="9" t="s">
        <v>606</v>
      </c>
      <c r="O271" s="8" t="s">
        <v>1544</v>
      </c>
      <c r="P271" s="9" t="s">
        <v>3924</v>
      </c>
      <c r="Q271" s="9" t="s">
        <v>895</v>
      </c>
      <c r="R271" s="9" t="s">
        <v>896</v>
      </c>
      <c r="S271" s="9" t="s">
        <v>2115</v>
      </c>
      <c r="T271" s="10">
        <v>221730</v>
      </c>
      <c r="U271" s="10">
        <v>198640</v>
      </c>
      <c r="V271" s="10">
        <v>119184</v>
      </c>
      <c r="W271" s="10">
        <v>119184</v>
      </c>
      <c r="X271" s="10">
        <v>79456</v>
      </c>
      <c r="Y271" s="10">
        <v>60</v>
      </c>
      <c r="Z271" s="8" t="s">
        <v>10062</v>
      </c>
      <c r="AA271" s="8" t="s">
        <v>147</v>
      </c>
      <c r="AB271" s="11">
        <v>221730</v>
      </c>
      <c r="AC271" s="11">
        <v>119184</v>
      </c>
      <c r="AD271" s="11">
        <v>102546</v>
      </c>
      <c r="AE271" s="11">
        <v>0</v>
      </c>
      <c r="AF271" s="8" t="s">
        <v>64</v>
      </c>
      <c r="AG271" s="8" t="s">
        <v>120</v>
      </c>
      <c r="AH271" s="8" t="s">
        <v>66</v>
      </c>
      <c r="AI271" s="8" t="s">
        <v>149</v>
      </c>
      <c r="AJ271" s="8" t="s">
        <v>121</v>
      </c>
      <c r="AK271" s="8" t="s">
        <v>10063</v>
      </c>
      <c r="AL271" s="8" t="s">
        <v>10064</v>
      </c>
      <c r="AM271" s="8" t="s">
        <v>8861</v>
      </c>
      <c r="AN271" s="8" t="s">
        <v>72</v>
      </c>
      <c r="AO271" s="8" t="s">
        <v>1995</v>
      </c>
      <c r="AP271" s="8" t="s">
        <v>2158</v>
      </c>
      <c r="AQ271" s="8" t="s">
        <v>333</v>
      </c>
      <c r="AR271" s="8" t="s">
        <v>10065</v>
      </c>
      <c r="AS271" s="8" t="s">
        <v>4145</v>
      </c>
      <c r="AT271" s="8" t="s">
        <v>131</v>
      </c>
      <c r="AU271" s="8" t="s">
        <v>10066</v>
      </c>
      <c r="AV271" s="8" t="s">
        <v>133</v>
      </c>
      <c r="AW271" s="11">
        <v>221730</v>
      </c>
      <c r="AX271" s="9" t="s">
        <v>7714</v>
      </c>
    </row>
    <row r="272" spans="1:50" customFormat="1" ht="36" hidden="1" x14ac:dyDescent="0.25">
      <c r="A272" s="8" t="s">
        <v>104</v>
      </c>
      <c r="B272" s="8" t="s">
        <v>105</v>
      </c>
      <c r="C272" s="8" t="s">
        <v>106</v>
      </c>
      <c r="D272" s="8" t="s">
        <v>10133</v>
      </c>
      <c r="E272" s="8" t="s">
        <v>10134</v>
      </c>
      <c r="F272" s="8" t="s">
        <v>10135</v>
      </c>
      <c r="G272" s="9" t="s">
        <v>10136</v>
      </c>
      <c r="H272" s="9" t="str">
        <f>VLOOKUP(G272,[1]Arkusz2!A:B,2,FALSE)</f>
        <v>WND-RPZP.01.01.01-32-174/09</v>
      </c>
      <c r="I272" s="9" t="s">
        <v>5149</v>
      </c>
      <c r="J272" s="9" t="s">
        <v>752</v>
      </c>
      <c r="K272" s="9" t="s">
        <v>606</v>
      </c>
      <c r="L272" s="9" t="s">
        <v>2430</v>
      </c>
      <c r="M272" s="9" t="s">
        <v>752</v>
      </c>
      <c r="N272" s="9" t="s">
        <v>606</v>
      </c>
      <c r="O272" s="8" t="s">
        <v>2186</v>
      </c>
      <c r="P272" s="9" t="s">
        <v>5375</v>
      </c>
      <c r="Q272" s="9" t="s">
        <v>895</v>
      </c>
      <c r="R272" s="9" t="s">
        <v>896</v>
      </c>
      <c r="S272" s="9" t="s">
        <v>10137</v>
      </c>
      <c r="T272" s="10">
        <v>791799.17</v>
      </c>
      <c r="U272" s="10">
        <v>788978.65</v>
      </c>
      <c r="V272" s="10">
        <v>473387.19</v>
      </c>
      <c r="W272" s="10">
        <v>402379.1</v>
      </c>
      <c r="X272" s="10">
        <v>315591.46000000002</v>
      </c>
      <c r="Y272" s="10">
        <v>60</v>
      </c>
      <c r="Z272" s="8" t="s">
        <v>10138</v>
      </c>
      <c r="AA272" s="8" t="s">
        <v>119</v>
      </c>
      <c r="AB272" s="11">
        <v>791799.17</v>
      </c>
      <c r="AC272" s="11">
        <v>473387.19</v>
      </c>
      <c r="AD272" s="11">
        <v>318411.98</v>
      </c>
      <c r="AE272" s="11">
        <v>0</v>
      </c>
      <c r="AF272" s="8" t="s">
        <v>64</v>
      </c>
      <c r="AG272" s="8" t="s">
        <v>120</v>
      </c>
      <c r="AH272" s="8" t="s">
        <v>66</v>
      </c>
      <c r="AI272" s="8" t="s">
        <v>67</v>
      </c>
      <c r="AJ272" s="8" t="s">
        <v>190</v>
      </c>
      <c r="AK272" s="8" t="s">
        <v>10139</v>
      </c>
      <c r="AL272" s="8" t="s">
        <v>10140</v>
      </c>
      <c r="AM272" s="8" t="s">
        <v>2465</v>
      </c>
      <c r="AN272" s="8" t="s">
        <v>72</v>
      </c>
      <c r="AO272" s="8" t="s">
        <v>3254</v>
      </c>
      <c r="AP272" s="8" t="s">
        <v>361</v>
      </c>
      <c r="AQ272" s="8" t="s">
        <v>128</v>
      </c>
      <c r="AR272" s="8" t="s">
        <v>10141</v>
      </c>
      <c r="AS272" s="8" t="s">
        <v>10141</v>
      </c>
      <c r="AT272" s="8" t="s">
        <v>450</v>
      </c>
      <c r="AU272" s="8" t="s">
        <v>10142</v>
      </c>
      <c r="AV272" s="8" t="s">
        <v>133</v>
      </c>
      <c r="AW272" s="11">
        <v>791799.17</v>
      </c>
      <c r="AX272" s="9" t="s">
        <v>10143</v>
      </c>
    </row>
    <row r="273" spans="1:50" customFormat="1" ht="36" hidden="1" x14ac:dyDescent="0.25">
      <c r="A273" s="8" t="s">
        <v>104</v>
      </c>
      <c r="B273" s="8" t="s">
        <v>105</v>
      </c>
      <c r="C273" s="8" t="s">
        <v>106</v>
      </c>
      <c r="D273" s="8" t="s">
        <v>10213</v>
      </c>
      <c r="E273" s="8" t="s">
        <v>10214</v>
      </c>
      <c r="F273" s="8" t="s">
        <v>10215</v>
      </c>
      <c r="G273" s="9" t="s">
        <v>10216</v>
      </c>
      <c r="H273" s="9" t="str">
        <f>VLOOKUP(G273,[1]Arkusz2!A:B,2,FALSE)</f>
        <v>RPOWZ/1.1.1/2008/110/Sz</v>
      </c>
      <c r="I273" s="9" t="s">
        <v>267</v>
      </c>
      <c r="J273" s="9" t="s">
        <v>112</v>
      </c>
      <c r="K273" s="9" t="s">
        <v>113</v>
      </c>
      <c r="L273" s="9" t="s">
        <v>865</v>
      </c>
      <c r="M273" s="9" t="s">
        <v>112</v>
      </c>
      <c r="N273" s="9" t="s">
        <v>113</v>
      </c>
      <c r="O273" s="8" t="s">
        <v>10217</v>
      </c>
      <c r="P273" s="9" t="s">
        <v>6894</v>
      </c>
      <c r="Q273" s="9" t="s">
        <v>895</v>
      </c>
      <c r="R273" s="9" t="s">
        <v>896</v>
      </c>
      <c r="S273" s="9" t="s">
        <v>962</v>
      </c>
      <c r="T273" s="10">
        <v>874785.27</v>
      </c>
      <c r="U273" s="10">
        <v>699537.7</v>
      </c>
      <c r="V273" s="10">
        <v>419722.46</v>
      </c>
      <c r="W273" s="10">
        <v>356764.04</v>
      </c>
      <c r="X273" s="10">
        <v>279815.24</v>
      </c>
      <c r="Y273" s="10">
        <v>60</v>
      </c>
      <c r="Z273" s="8" t="s">
        <v>10218</v>
      </c>
      <c r="AA273" s="8" t="s">
        <v>119</v>
      </c>
      <c r="AB273" s="11">
        <v>874785.27</v>
      </c>
      <c r="AC273" s="11">
        <v>419722.46</v>
      </c>
      <c r="AD273" s="11">
        <v>455062.81</v>
      </c>
      <c r="AE273" s="11">
        <v>0</v>
      </c>
      <c r="AF273" s="8" t="s">
        <v>64</v>
      </c>
      <c r="AG273" s="8" t="s">
        <v>120</v>
      </c>
      <c r="AH273" s="8" t="s">
        <v>66</v>
      </c>
      <c r="AI273" s="8" t="s">
        <v>67</v>
      </c>
      <c r="AJ273" s="8" t="s">
        <v>121</v>
      </c>
      <c r="AK273" s="8" t="s">
        <v>10219</v>
      </c>
      <c r="AL273" s="8" t="s">
        <v>10220</v>
      </c>
      <c r="AM273" s="8" t="s">
        <v>7055</v>
      </c>
      <c r="AN273" s="8" t="s">
        <v>72</v>
      </c>
      <c r="AO273" s="8" t="s">
        <v>10221</v>
      </c>
      <c r="AP273" s="8" t="s">
        <v>278</v>
      </c>
      <c r="AQ273" s="8" t="s">
        <v>842</v>
      </c>
      <c r="AR273" s="8" t="s">
        <v>10222</v>
      </c>
      <c r="AS273" s="8" t="s">
        <v>216</v>
      </c>
      <c r="AT273" s="8" t="s">
        <v>131</v>
      </c>
      <c r="AU273" s="8" t="s">
        <v>10223</v>
      </c>
      <c r="AV273" s="8" t="s">
        <v>133</v>
      </c>
      <c r="AW273" s="11">
        <v>874785.27</v>
      </c>
      <c r="AX273" s="9" t="s">
        <v>621</v>
      </c>
    </row>
    <row r="274" spans="1:50" customFormat="1" ht="48" hidden="1" x14ac:dyDescent="0.25">
      <c r="A274" s="8" t="s">
        <v>104</v>
      </c>
      <c r="B274" s="8" t="s">
        <v>105</v>
      </c>
      <c r="C274" s="8" t="s">
        <v>106</v>
      </c>
      <c r="D274" s="8" t="s">
        <v>10277</v>
      </c>
      <c r="E274" s="8" t="s">
        <v>10278</v>
      </c>
      <c r="F274" s="8" t="s">
        <v>10279</v>
      </c>
      <c r="G274" s="9" t="s">
        <v>10280</v>
      </c>
      <c r="H274" s="9" t="str">
        <f>VLOOKUP(G274,[1]Arkusz2!A:B,2,FALSE)</f>
        <v>WND-RPZP.01.01.01-32-287/10</v>
      </c>
      <c r="I274" s="9" t="s">
        <v>4602</v>
      </c>
      <c r="J274" s="9" t="s">
        <v>4601</v>
      </c>
      <c r="K274" s="9" t="s">
        <v>4262</v>
      </c>
      <c r="L274" s="9" t="s">
        <v>7087</v>
      </c>
      <c r="M274" s="9" t="s">
        <v>4601</v>
      </c>
      <c r="N274" s="9" t="s">
        <v>4262</v>
      </c>
      <c r="O274" s="8" t="s">
        <v>10281</v>
      </c>
      <c r="P274" s="9" t="s">
        <v>9487</v>
      </c>
      <c r="Q274" s="9" t="s">
        <v>895</v>
      </c>
      <c r="R274" s="9" t="s">
        <v>896</v>
      </c>
      <c r="S274" s="9" t="s">
        <v>10282</v>
      </c>
      <c r="T274" s="10">
        <v>89948.85</v>
      </c>
      <c r="U274" s="10">
        <v>87321.87</v>
      </c>
      <c r="V274" s="10">
        <v>52393.120000000003</v>
      </c>
      <c r="W274" s="10">
        <v>52393.120000000003</v>
      </c>
      <c r="X274" s="10">
        <v>34928.75</v>
      </c>
      <c r="Y274" s="10">
        <v>60</v>
      </c>
      <c r="Z274" s="8" t="s">
        <v>10283</v>
      </c>
      <c r="AA274" s="8" t="s">
        <v>147</v>
      </c>
      <c r="AB274" s="11">
        <v>89948.85</v>
      </c>
      <c r="AC274" s="11">
        <v>52393.120000000003</v>
      </c>
      <c r="AD274" s="11">
        <v>37555.730000000003</v>
      </c>
      <c r="AE274" s="11">
        <v>0</v>
      </c>
      <c r="AF274" s="8" t="s">
        <v>64</v>
      </c>
      <c r="AG274" s="8" t="s">
        <v>120</v>
      </c>
      <c r="AH274" s="8" t="s">
        <v>66</v>
      </c>
      <c r="AI274" s="8" t="s">
        <v>67</v>
      </c>
      <c r="AJ274" s="8" t="s">
        <v>121</v>
      </c>
      <c r="AK274" s="8" t="s">
        <v>10284</v>
      </c>
      <c r="AL274" s="8" t="s">
        <v>10285</v>
      </c>
      <c r="AM274" s="8" t="s">
        <v>6804</v>
      </c>
      <c r="AN274" s="8" t="s">
        <v>10286</v>
      </c>
      <c r="AO274" s="8" t="s">
        <v>8193</v>
      </c>
      <c r="AP274" s="8" t="s">
        <v>315</v>
      </c>
      <c r="AQ274" s="8" t="s">
        <v>157</v>
      </c>
      <c r="AR274" s="8" t="s">
        <v>10287</v>
      </c>
      <c r="AS274" s="8" t="s">
        <v>10287</v>
      </c>
      <c r="AT274" s="8" t="s">
        <v>217</v>
      </c>
      <c r="AU274" s="8" t="s">
        <v>10288</v>
      </c>
      <c r="AV274" s="8" t="s">
        <v>133</v>
      </c>
      <c r="AW274" s="11">
        <v>89948.85</v>
      </c>
      <c r="AX274" s="9" t="s">
        <v>10289</v>
      </c>
    </row>
    <row r="275" spans="1:50" customFormat="1" ht="36" hidden="1" x14ac:dyDescent="0.25">
      <c r="A275" s="8" t="s">
        <v>104</v>
      </c>
      <c r="B275" s="8" t="s">
        <v>105</v>
      </c>
      <c r="C275" s="8" t="s">
        <v>106</v>
      </c>
      <c r="D275" s="8" t="s">
        <v>10313</v>
      </c>
      <c r="E275" s="8" t="s">
        <v>10314</v>
      </c>
      <c r="F275" s="8" t="s">
        <v>10315</v>
      </c>
      <c r="G275" s="9" t="s">
        <v>10316</v>
      </c>
      <c r="H275" s="9" t="str">
        <f>VLOOKUP(G275,[1]Arkusz2!A:B,2,FALSE)</f>
        <v>WND-RPZP.01.01.01-32-305/10</v>
      </c>
      <c r="I275" s="9" t="s">
        <v>1110</v>
      </c>
      <c r="J275" s="9" t="s">
        <v>752</v>
      </c>
      <c r="K275" s="9" t="s">
        <v>606</v>
      </c>
      <c r="L275" s="9" t="s">
        <v>2519</v>
      </c>
      <c r="M275" s="9" t="s">
        <v>752</v>
      </c>
      <c r="N275" s="9" t="s">
        <v>606</v>
      </c>
      <c r="O275" s="8" t="s">
        <v>5445</v>
      </c>
      <c r="P275" s="9" t="s">
        <v>4655</v>
      </c>
      <c r="Q275" s="9" t="s">
        <v>895</v>
      </c>
      <c r="R275" s="9" t="s">
        <v>896</v>
      </c>
      <c r="S275" s="9" t="s">
        <v>5765</v>
      </c>
      <c r="T275" s="10">
        <v>203723.03</v>
      </c>
      <c r="U275" s="10">
        <v>177900</v>
      </c>
      <c r="V275" s="10">
        <v>106740</v>
      </c>
      <c r="W275" s="10">
        <v>106740</v>
      </c>
      <c r="X275" s="10">
        <v>71160</v>
      </c>
      <c r="Y275" s="10">
        <v>60</v>
      </c>
      <c r="Z275" s="8" t="s">
        <v>10317</v>
      </c>
      <c r="AA275" s="8" t="s">
        <v>147</v>
      </c>
      <c r="AB275" s="11">
        <v>203723.03</v>
      </c>
      <c r="AC275" s="11">
        <v>106740</v>
      </c>
      <c r="AD275" s="11">
        <v>96983.03</v>
      </c>
      <c r="AE275" s="11">
        <v>0</v>
      </c>
      <c r="AF275" s="8" t="s">
        <v>64</v>
      </c>
      <c r="AG275" s="8" t="s">
        <v>120</v>
      </c>
      <c r="AH275" s="8" t="s">
        <v>66</v>
      </c>
      <c r="AI275" s="8" t="s">
        <v>67</v>
      </c>
      <c r="AJ275" s="8" t="s">
        <v>290</v>
      </c>
      <c r="AK275" s="8" t="s">
        <v>10318</v>
      </c>
      <c r="AL275" s="8" t="s">
        <v>10319</v>
      </c>
      <c r="AM275" s="8" t="s">
        <v>293</v>
      </c>
      <c r="AN275" s="8" t="s">
        <v>294</v>
      </c>
      <c r="AO275" s="8" t="s">
        <v>10320</v>
      </c>
      <c r="AP275" s="8" t="s">
        <v>1289</v>
      </c>
      <c r="AQ275" s="8" t="s">
        <v>484</v>
      </c>
      <c r="AR275" s="8" t="s">
        <v>10321</v>
      </c>
      <c r="AS275" s="8" t="s">
        <v>10322</v>
      </c>
      <c r="AT275" s="8" t="s">
        <v>197</v>
      </c>
      <c r="AU275" s="8" t="s">
        <v>10323</v>
      </c>
      <c r="AV275" s="8" t="s">
        <v>133</v>
      </c>
      <c r="AW275" s="11">
        <v>203723.03</v>
      </c>
      <c r="AX275" s="9" t="s">
        <v>8857</v>
      </c>
    </row>
    <row r="276" spans="1:50" customFormat="1" ht="60" hidden="1" x14ac:dyDescent="0.25">
      <c r="A276" s="8" t="s">
        <v>104</v>
      </c>
      <c r="B276" s="8" t="s">
        <v>105</v>
      </c>
      <c r="C276" s="8" t="s">
        <v>106</v>
      </c>
      <c r="D276" s="8" t="s">
        <v>10336</v>
      </c>
      <c r="E276" s="8" t="s">
        <v>10337</v>
      </c>
      <c r="F276" s="8" t="s">
        <v>10338</v>
      </c>
      <c r="G276" s="9" t="s">
        <v>10339</v>
      </c>
      <c r="H276" s="9" t="str">
        <f>VLOOKUP(G276,[1]Arkusz2!A:B,2,FALSE)</f>
        <v>WND-RPZP.01.01.01-32-265/09</v>
      </c>
      <c r="I276" s="9" t="s">
        <v>916</v>
      </c>
      <c r="J276" s="9" t="s">
        <v>605</v>
      </c>
      <c r="K276" s="9" t="s">
        <v>606</v>
      </c>
      <c r="L276" s="9" t="s">
        <v>1636</v>
      </c>
      <c r="M276" s="9" t="s">
        <v>752</v>
      </c>
      <c r="N276" s="9" t="s">
        <v>606</v>
      </c>
      <c r="O276" s="8" t="s">
        <v>1825</v>
      </c>
      <c r="P276" s="9" t="s">
        <v>5179</v>
      </c>
      <c r="Q276" s="9" t="s">
        <v>895</v>
      </c>
      <c r="R276" s="9" t="s">
        <v>896</v>
      </c>
      <c r="S276" s="9" t="s">
        <v>4113</v>
      </c>
      <c r="T276" s="10">
        <v>695630.81</v>
      </c>
      <c r="U276" s="10">
        <v>506346</v>
      </c>
      <c r="V276" s="10">
        <v>303807.59999999998</v>
      </c>
      <c r="W276" s="10">
        <v>258236.45</v>
      </c>
      <c r="X276" s="10">
        <v>202538.4</v>
      </c>
      <c r="Y276" s="10">
        <v>60</v>
      </c>
      <c r="Z276" s="8" t="s">
        <v>10340</v>
      </c>
      <c r="AA276" s="8" t="s">
        <v>119</v>
      </c>
      <c r="AB276" s="11">
        <v>695630.81</v>
      </c>
      <c r="AC276" s="11">
        <v>303807.59999999998</v>
      </c>
      <c r="AD276" s="11">
        <v>391823.21</v>
      </c>
      <c r="AE276" s="11">
        <v>0</v>
      </c>
      <c r="AF276" s="8" t="s">
        <v>64</v>
      </c>
      <c r="AG276" s="8" t="s">
        <v>120</v>
      </c>
      <c r="AH276" s="8" t="s">
        <v>66</v>
      </c>
      <c r="AI276" s="8" t="s">
        <v>67</v>
      </c>
      <c r="AJ276" s="8" t="s">
        <v>121</v>
      </c>
      <c r="AK276" s="8" t="s">
        <v>10341</v>
      </c>
      <c r="AL276" s="8" t="s">
        <v>10342</v>
      </c>
      <c r="AM276" s="8" t="s">
        <v>2906</v>
      </c>
      <c r="AN276" s="8" t="s">
        <v>10343</v>
      </c>
      <c r="AO276" s="8" t="s">
        <v>10344</v>
      </c>
      <c r="AP276" s="8" t="s">
        <v>428</v>
      </c>
      <c r="AQ276" s="8" t="s">
        <v>128</v>
      </c>
      <c r="AR276" s="8" t="s">
        <v>10345</v>
      </c>
      <c r="AS276" s="8" t="s">
        <v>10345</v>
      </c>
      <c r="AT276" s="8" t="s">
        <v>131</v>
      </c>
      <c r="AU276" s="8" t="s">
        <v>10346</v>
      </c>
      <c r="AV276" s="8" t="s">
        <v>133</v>
      </c>
      <c r="AW276" s="11">
        <v>695630.81</v>
      </c>
      <c r="AX276" s="9" t="s">
        <v>7734</v>
      </c>
    </row>
    <row r="277" spans="1:50" customFormat="1" ht="48" hidden="1" x14ac:dyDescent="0.25">
      <c r="A277" s="8" t="s">
        <v>104</v>
      </c>
      <c r="B277" s="8" t="s">
        <v>105</v>
      </c>
      <c r="C277" s="8" t="s">
        <v>106</v>
      </c>
      <c r="D277" s="8" t="s">
        <v>10381</v>
      </c>
      <c r="E277" s="8" t="s">
        <v>10382</v>
      </c>
      <c r="F277" s="8" t="s">
        <v>10383</v>
      </c>
      <c r="G277" s="9" t="s">
        <v>10384</v>
      </c>
      <c r="H277" s="9" t="str">
        <f>VLOOKUP(G277,[1]Arkusz2!A:B,2,FALSE)</f>
        <v>WND-RPZP.01.01.01-32-039/10</v>
      </c>
      <c r="I277" s="9" t="s">
        <v>3607</v>
      </c>
      <c r="J277" s="9" t="s">
        <v>4261</v>
      </c>
      <c r="K277" s="9" t="s">
        <v>4262</v>
      </c>
      <c r="L277" s="9" t="s">
        <v>4476</v>
      </c>
      <c r="M277" s="9" t="s">
        <v>4261</v>
      </c>
      <c r="N277" s="9" t="s">
        <v>4262</v>
      </c>
      <c r="O277" s="8" t="s">
        <v>962</v>
      </c>
      <c r="P277" s="9" t="s">
        <v>8961</v>
      </c>
      <c r="Q277" s="9" t="s">
        <v>895</v>
      </c>
      <c r="R277" s="9" t="s">
        <v>896</v>
      </c>
      <c r="S277" s="9" t="s">
        <v>10385</v>
      </c>
      <c r="T277" s="10">
        <v>772708.42</v>
      </c>
      <c r="U277" s="10">
        <v>533957.68000000005</v>
      </c>
      <c r="V277" s="10">
        <v>320374.59999999998</v>
      </c>
      <c r="W277" s="10">
        <v>320374.59999999998</v>
      </c>
      <c r="X277" s="10">
        <v>213583.08</v>
      </c>
      <c r="Y277" s="10">
        <v>60</v>
      </c>
      <c r="Z277" s="8" t="s">
        <v>10386</v>
      </c>
      <c r="AA277" s="8" t="s">
        <v>119</v>
      </c>
      <c r="AB277" s="11">
        <v>772708.42</v>
      </c>
      <c r="AC277" s="11">
        <v>320374.59999999998</v>
      </c>
      <c r="AD277" s="11">
        <v>452333.82</v>
      </c>
      <c r="AE277" s="11">
        <v>0</v>
      </c>
      <c r="AF277" s="8" t="s">
        <v>64</v>
      </c>
      <c r="AG277" s="8" t="s">
        <v>120</v>
      </c>
      <c r="AH277" s="8" t="s">
        <v>66</v>
      </c>
      <c r="AI277" s="8" t="s">
        <v>149</v>
      </c>
      <c r="AJ277" s="8" t="s">
        <v>290</v>
      </c>
      <c r="AK277" s="8" t="s">
        <v>10387</v>
      </c>
      <c r="AL277" s="8" t="s">
        <v>10388</v>
      </c>
      <c r="AM277" s="8" t="s">
        <v>8535</v>
      </c>
      <c r="AN277" s="8" t="s">
        <v>8536</v>
      </c>
      <c r="AO277" s="8" t="s">
        <v>10389</v>
      </c>
      <c r="AP277" s="8" t="s">
        <v>2305</v>
      </c>
      <c r="AQ277" s="8" t="s">
        <v>157</v>
      </c>
      <c r="AR277" s="8" t="s">
        <v>10390</v>
      </c>
      <c r="AS277" s="8" t="s">
        <v>157</v>
      </c>
      <c r="AT277" s="8" t="s">
        <v>131</v>
      </c>
      <c r="AU277" s="8" t="s">
        <v>10391</v>
      </c>
      <c r="AV277" s="8" t="s">
        <v>133</v>
      </c>
      <c r="AW277" s="11">
        <v>772708.42</v>
      </c>
      <c r="AX277" s="9" t="s">
        <v>10392</v>
      </c>
    </row>
    <row r="278" spans="1:50" customFormat="1" ht="36" hidden="1" x14ac:dyDescent="0.25">
      <c r="A278" s="8" t="s">
        <v>104</v>
      </c>
      <c r="B278" s="8" t="s">
        <v>105</v>
      </c>
      <c r="C278" s="8" t="s">
        <v>106</v>
      </c>
      <c r="D278" s="8" t="s">
        <v>10404</v>
      </c>
      <c r="E278" s="8" t="s">
        <v>10405</v>
      </c>
      <c r="F278" s="8" t="s">
        <v>10406</v>
      </c>
      <c r="G278" s="9" t="s">
        <v>10407</v>
      </c>
      <c r="H278" s="9" t="str">
        <f>VLOOKUP(G278,[1]Arkusz2!A:B,2,FALSE)</f>
        <v>WND-RPZP.01.01.01-32-169/09</v>
      </c>
      <c r="I278" s="9" t="s">
        <v>1635</v>
      </c>
      <c r="J278" s="9" t="s">
        <v>605</v>
      </c>
      <c r="K278" s="9" t="s">
        <v>606</v>
      </c>
      <c r="L278" s="9" t="s">
        <v>1636</v>
      </c>
      <c r="M278" s="9" t="s">
        <v>752</v>
      </c>
      <c r="N278" s="9" t="s">
        <v>606</v>
      </c>
      <c r="O278" s="8" t="s">
        <v>10408</v>
      </c>
      <c r="P278" s="9" t="s">
        <v>10409</v>
      </c>
      <c r="Q278" s="9" t="s">
        <v>895</v>
      </c>
      <c r="R278" s="9" t="s">
        <v>896</v>
      </c>
      <c r="S278" s="9" t="s">
        <v>6830</v>
      </c>
      <c r="T278" s="10">
        <v>517225.5</v>
      </c>
      <c r="U278" s="10">
        <v>456720</v>
      </c>
      <c r="V278" s="10">
        <v>274031.99</v>
      </c>
      <c r="W278" s="10">
        <v>232927.16</v>
      </c>
      <c r="X278" s="10">
        <v>182688.01</v>
      </c>
      <c r="Y278" s="10">
        <v>60</v>
      </c>
      <c r="Z278" s="8" t="s">
        <v>10410</v>
      </c>
      <c r="AA278" s="8" t="s">
        <v>119</v>
      </c>
      <c r="AB278" s="11">
        <v>517225.5</v>
      </c>
      <c r="AC278" s="11">
        <v>274031.99</v>
      </c>
      <c r="AD278" s="11">
        <v>243193.51</v>
      </c>
      <c r="AE278" s="11">
        <v>0</v>
      </c>
      <c r="AF278" s="8" t="s">
        <v>64</v>
      </c>
      <c r="AG278" s="8" t="s">
        <v>120</v>
      </c>
      <c r="AH278" s="8" t="s">
        <v>66</v>
      </c>
      <c r="AI278" s="8" t="s">
        <v>67</v>
      </c>
      <c r="AJ278" s="8" t="s">
        <v>121</v>
      </c>
      <c r="AK278" s="8" t="s">
        <v>10411</v>
      </c>
      <c r="AL278" s="8" t="s">
        <v>10412</v>
      </c>
      <c r="AM278" s="8" t="s">
        <v>690</v>
      </c>
      <c r="AN278" s="8" t="s">
        <v>691</v>
      </c>
      <c r="AO278" s="8" t="s">
        <v>1751</v>
      </c>
      <c r="AP278" s="8" t="s">
        <v>484</v>
      </c>
      <c r="AQ278" s="8" t="s">
        <v>10413</v>
      </c>
      <c r="AR278" s="8" t="s">
        <v>10414</v>
      </c>
      <c r="AS278" s="8" t="s">
        <v>216</v>
      </c>
      <c r="AT278" s="8" t="s">
        <v>131</v>
      </c>
      <c r="AU278" s="8" t="s">
        <v>10415</v>
      </c>
      <c r="AV278" s="8" t="s">
        <v>133</v>
      </c>
      <c r="AW278" s="11">
        <v>517225.5</v>
      </c>
      <c r="AX278" s="9" t="s">
        <v>6837</v>
      </c>
    </row>
    <row r="279" spans="1:50" customFormat="1" ht="48" hidden="1" x14ac:dyDescent="0.25">
      <c r="A279" s="8" t="s">
        <v>104</v>
      </c>
      <c r="B279" s="8" t="s">
        <v>105</v>
      </c>
      <c r="C279" s="8" t="s">
        <v>106</v>
      </c>
      <c r="D279" s="8" t="s">
        <v>10416</v>
      </c>
      <c r="E279" s="8" t="s">
        <v>10417</v>
      </c>
      <c r="F279" s="8" t="s">
        <v>10418</v>
      </c>
      <c r="G279" s="9" t="s">
        <v>10419</v>
      </c>
      <c r="H279" s="9" t="str">
        <f>VLOOKUP(G279,[1]Arkusz2!A:B,2,FALSE)</f>
        <v>WND-RPZP.01.01.01-32-299/10</v>
      </c>
      <c r="I279" s="9" t="s">
        <v>5105</v>
      </c>
      <c r="J279" s="9" t="s">
        <v>752</v>
      </c>
      <c r="K279" s="9" t="s">
        <v>606</v>
      </c>
      <c r="L279" s="9" t="s">
        <v>5369</v>
      </c>
      <c r="M279" s="9" t="s">
        <v>752</v>
      </c>
      <c r="N279" s="9" t="s">
        <v>606</v>
      </c>
      <c r="O279" s="8" t="s">
        <v>2061</v>
      </c>
      <c r="P279" s="9" t="s">
        <v>10409</v>
      </c>
      <c r="Q279" s="9" t="s">
        <v>895</v>
      </c>
      <c r="R279" s="9" t="s">
        <v>896</v>
      </c>
      <c r="S279" s="9" t="s">
        <v>4907</v>
      </c>
      <c r="T279" s="10">
        <v>2069932.71</v>
      </c>
      <c r="U279" s="10">
        <v>1704955.5</v>
      </c>
      <c r="V279" s="10">
        <v>1000000</v>
      </c>
      <c r="W279" s="10">
        <v>1000000</v>
      </c>
      <c r="X279" s="10">
        <v>704955.5</v>
      </c>
      <c r="Y279" s="10">
        <v>58.65</v>
      </c>
      <c r="Z279" s="8" t="s">
        <v>10420</v>
      </c>
      <c r="AA279" s="8" t="s">
        <v>119</v>
      </c>
      <c r="AB279" s="11">
        <v>2069932.71</v>
      </c>
      <c r="AC279" s="11">
        <v>1000000</v>
      </c>
      <c r="AD279" s="11">
        <v>1069932.71</v>
      </c>
      <c r="AE279" s="11">
        <v>0</v>
      </c>
      <c r="AF279" s="8" t="s">
        <v>64</v>
      </c>
      <c r="AG279" s="8" t="s">
        <v>120</v>
      </c>
      <c r="AH279" s="8" t="s">
        <v>66</v>
      </c>
      <c r="AI279" s="8" t="s">
        <v>149</v>
      </c>
      <c r="AJ279" s="8" t="s">
        <v>150</v>
      </c>
      <c r="AK279" s="8" t="s">
        <v>10421</v>
      </c>
      <c r="AL279" s="8" t="s">
        <v>10422</v>
      </c>
      <c r="AM279" s="8" t="s">
        <v>9437</v>
      </c>
      <c r="AN279" s="8" t="s">
        <v>9438</v>
      </c>
      <c r="AO279" s="8" t="s">
        <v>10423</v>
      </c>
      <c r="AP279" s="8" t="s">
        <v>663</v>
      </c>
      <c r="AQ279" s="8" t="s">
        <v>157</v>
      </c>
      <c r="AR279" s="8" t="s">
        <v>10424</v>
      </c>
      <c r="AS279" s="8" t="s">
        <v>10424</v>
      </c>
      <c r="AT279" s="8" t="s">
        <v>131</v>
      </c>
      <c r="AU279" s="8" t="s">
        <v>10425</v>
      </c>
      <c r="AV279" s="8" t="s">
        <v>133</v>
      </c>
      <c r="AW279" s="11">
        <v>2069932.71</v>
      </c>
      <c r="AX279" s="9" t="s">
        <v>4907</v>
      </c>
    </row>
    <row r="280" spans="1:50" customFormat="1" ht="48" hidden="1" x14ac:dyDescent="0.25">
      <c r="A280" s="8" t="s">
        <v>104</v>
      </c>
      <c r="B280" s="8" t="s">
        <v>105</v>
      </c>
      <c r="C280" s="8" t="s">
        <v>106</v>
      </c>
      <c r="D280" s="8" t="s">
        <v>10641</v>
      </c>
      <c r="E280" s="8" t="s">
        <v>10642</v>
      </c>
      <c r="F280" s="8" t="s">
        <v>10643</v>
      </c>
      <c r="G280" s="9" t="s">
        <v>10644</v>
      </c>
      <c r="H280" s="9" t="str">
        <f>VLOOKUP(G280,[1]Arkusz2!A:B,2,FALSE)</f>
        <v>WND-RPZP.01.01.01-32-226/10</v>
      </c>
      <c r="I280" s="9" t="s">
        <v>1785</v>
      </c>
      <c r="J280" s="9" t="s">
        <v>752</v>
      </c>
      <c r="K280" s="9" t="s">
        <v>606</v>
      </c>
      <c r="L280" s="9" t="s">
        <v>4032</v>
      </c>
      <c r="M280" s="9" t="s">
        <v>752</v>
      </c>
      <c r="N280" s="9" t="s">
        <v>606</v>
      </c>
      <c r="O280" s="8" t="s">
        <v>1959</v>
      </c>
      <c r="P280" s="9" t="s">
        <v>10645</v>
      </c>
      <c r="Q280" s="9" t="s">
        <v>895</v>
      </c>
      <c r="R280" s="9" t="s">
        <v>896</v>
      </c>
      <c r="S280" s="9" t="s">
        <v>10646</v>
      </c>
      <c r="T280" s="10">
        <v>157474.78</v>
      </c>
      <c r="U280" s="10">
        <v>128241.02</v>
      </c>
      <c r="V280" s="10">
        <v>76944.61</v>
      </c>
      <c r="W280" s="10">
        <v>76944.61</v>
      </c>
      <c r="X280" s="10">
        <v>51296.41</v>
      </c>
      <c r="Y280" s="10">
        <v>60</v>
      </c>
      <c r="Z280" s="8" t="s">
        <v>10647</v>
      </c>
      <c r="AA280" s="8" t="s">
        <v>147</v>
      </c>
      <c r="AB280" s="11">
        <v>157474.78</v>
      </c>
      <c r="AC280" s="11">
        <v>76944.61</v>
      </c>
      <c r="AD280" s="11">
        <v>80530.17</v>
      </c>
      <c r="AE280" s="11">
        <v>0</v>
      </c>
      <c r="AF280" s="8" t="s">
        <v>64</v>
      </c>
      <c r="AG280" s="8" t="s">
        <v>120</v>
      </c>
      <c r="AH280" s="8" t="s">
        <v>66</v>
      </c>
      <c r="AI280" s="8" t="s">
        <v>67</v>
      </c>
      <c r="AJ280" s="8" t="s">
        <v>1134</v>
      </c>
      <c r="AK280" s="8" t="s">
        <v>10648</v>
      </c>
      <c r="AL280" s="8" t="s">
        <v>10649</v>
      </c>
      <c r="AM280" s="8" t="s">
        <v>10650</v>
      </c>
      <c r="AN280" s="8" t="s">
        <v>72</v>
      </c>
      <c r="AO280" s="8" t="s">
        <v>10651</v>
      </c>
      <c r="AP280" s="8" t="s">
        <v>2036</v>
      </c>
      <c r="AQ280" s="8" t="s">
        <v>157</v>
      </c>
      <c r="AR280" s="8" t="s">
        <v>10652</v>
      </c>
      <c r="AS280" s="8" t="s">
        <v>10653</v>
      </c>
      <c r="AT280" s="8" t="s">
        <v>217</v>
      </c>
      <c r="AU280" s="8" t="s">
        <v>10654</v>
      </c>
      <c r="AV280" s="8" t="s">
        <v>133</v>
      </c>
      <c r="AW280" s="11">
        <v>157474.78</v>
      </c>
      <c r="AX280" s="9" t="s">
        <v>1356</v>
      </c>
    </row>
    <row r="281" spans="1:50" customFormat="1" ht="36" hidden="1" x14ac:dyDescent="0.25">
      <c r="A281" s="8" t="s">
        <v>104</v>
      </c>
      <c r="B281" s="8" t="s">
        <v>105</v>
      </c>
      <c r="C281" s="8" t="s">
        <v>106</v>
      </c>
      <c r="D281" s="8" t="s">
        <v>10688</v>
      </c>
      <c r="E281" s="8" t="s">
        <v>10689</v>
      </c>
      <c r="F281" s="8" t="s">
        <v>10690</v>
      </c>
      <c r="G281" s="9" t="s">
        <v>10691</v>
      </c>
      <c r="H281" s="9" t="str">
        <f>VLOOKUP(G281,[1]Arkusz2!A:B,2,FALSE)</f>
        <v>WND-RPZP.01.01.01-32-232/10</v>
      </c>
      <c r="I281" s="9" t="s">
        <v>7747</v>
      </c>
      <c r="J281" s="9" t="s">
        <v>4601</v>
      </c>
      <c r="K281" s="9" t="s">
        <v>4262</v>
      </c>
      <c r="L281" s="9" t="s">
        <v>4710</v>
      </c>
      <c r="M281" s="9" t="s">
        <v>4601</v>
      </c>
      <c r="N281" s="9" t="s">
        <v>4262</v>
      </c>
      <c r="O281" s="8" t="s">
        <v>4138</v>
      </c>
      <c r="P281" s="9" t="s">
        <v>9058</v>
      </c>
      <c r="Q281" s="9" t="s">
        <v>895</v>
      </c>
      <c r="R281" s="9" t="s">
        <v>896</v>
      </c>
      <c r="S281" s="9" t="s">
        <v>10692</v>
      </c>
      <c r="T281" s="10">
        <v>203787.24</v>
      </c>
      <c r="U281" s="10">
        <v>199248.16</v>
      </c>
      <c r="V281" s="10">
        <v>119548.89</v>
      </c>
      <c r="W281" s="10">
        <v>119548.89</v>
      </c>
      <c r="X281" s="10">
        <v>79699.27</v>
      </c>
      <c r="Y281" s="10">
        <v>60</v>
      </c>
      <c r="Z281" s="8" t="s">
        <v>10693</v>
      </c>
      <c r="AA281" s="8" t="s">
        <v>147</v>
      </c>
      <c r="AB281" s="11">
        <v>203787.24</v>
      </c>
      <c r="AC281" s="11">
        <v>119548.89</v>
      </c>
      <c r="AD281" s="11">
        <v>84238.35</v>
      </c>
      <c r="AE281" s="11">
        <v>0</v>
      </c>
      <c r="AF281" s="8" t="s">
        <v>64</v>
      </c>
      <c r="AG281" s="8" t="s">
        <v>120</v>
      </c>
      <c r="AH281" s="8" t="s">
        <v>66</v>
      </c>
      <c r="AI281" s="8" t="s">
        <v>67</v>
      </c>
      <c r="AJ281" s="8" t="s">
        <v>1319</v>
      </c>
      <c r="AK281" s="8" t="s">
        <v>6438</v>
      </c>
      <c r="AL281" s="8" t="s">
        <v>6439</v>
      </c>
      <c r="AM281" s="8" t="s">
        <v>6440</v>
      </c>
      <c r="AN281" s="8" t="s">
        <v>72</v>
      </c>
      <c r="AO281" s="8" t="s">
        <v>6441</v>
      </c>
      <c r="AP281" s="8" t="s">
        <v>883</v>
      </c>
      <c r="AQ281" s="8" t="s">
        <v>1565</v>
      </c>
      <c r="AR281" s="8" t="s">
        <v>6442</v>
      </c>
      <c r="AS281" s="8" t="s">
        <v>6442</v>
      </c>
      <c r="AT281" s="8" t="s">
        <v>131</v>
      </c>
      <c r="AU281" s="8" t="s">
        <v>6443</v>
      </c>
      <c r="AV281" s="8" t="s">
        <v>133</v>
      </c>
      <c r="AW281" s="11">
        <v>203787.24</v>
      </c>
      <c r="AX281" s="9" t="s">
        <v>2461</v>
      </c>
    </row>
    <row r="282" spans="1:50" customFormat="1" ht="48" hidden="1" x14ac:dyDescent="0.25">
      <c r="A282" s="8" t="s">
        <v>104</v>
      </c>
      <c r="B282" s="8" t="s">
        <v>105</v>
      </c>
      <c r="C282" s="8" t="s">
        <v>106</v>
      </c>
      <c r="D282" s="8" t="s">
        <v>10863</v>
      </c>
      <c r="E282" s="8" t="s">
        <v>10864</v>
      </c>
      <c r="F282" s="8" t="s">
        <v>10865</v>
      </c>
      <c r="G282" s="9" t="s">
        <v>10866</v>
      </c>
      <c r="H282" s="9" t="str">
        <f>VLOOKUP(G282,[1]Arkusz2!A:B,2,FALSE)</f>
        <v>WND-RPZP.01.01.01-32-399/10</v>
      </c>
      <c r="I282" s="9" t="s">
        <v>7687</v>
      </c>
      <c r="J282" s="9" t="s">
        <v>4601</v>
      </c>
      <c r="K282" s="9" t="s">
        <v>4262</v>
      </c>
      <c r="L282" s="9" t="s">
        <v>7696</v>
      </c>
      <c r="M282" s="9" t="s">
        <v>4601</v>
      </c>
      <c r="N282" s="9" t="s">
        <v>4262</v>
      </c>
      <c r="O282" s="8" t="s">
        <v>1937</v>
      </c>
      <c r="P282" s="9" t="s">
        <v>2672</v>
      </c>
      <c r="Q282" s="9" t="s">
        <v>895</v>
      </c>
      <c r="R282" s="9" t="s">
        <v>896</v>
      </c>
      <c r="S282" s="9" t="s">
        <v>9144</v>
      </c>
      <c r="T282" s="10">
        <v>447777.42</v>
      </c>
      <c r="U282" s="10">
        <v>387000</v>
      </c>
      <c r="V282" s="10">
        <v>232200</v>
      </c>
      <c r="W282" s="10">
        <v>232200</v>
      </c>
      <c r="X282" s="10">
        <v>154800</v>
      </c>
      <c r="Y282" s="10">
        <v>60</v>
      </c>
      <c r="Z282" s="8" t="s">
        <v>10867</v>
      </c>
      <c r="AA282" s="8" t="s">
        <v>119</v>
      </c>
      <c r="AB282" s="11">
        <v>447777.42</v>
      </c>
      <c r="AC282" s="11">
        <v>232200</v>
      </c>
      <c r="AD282" s="11">
        <v>215577.42</v>
      </c>
      <c r="AE282" s="11">
        <v>0</v>
      </c>
      <c r="AF282" s="8" t="s">
        <v>64</v>
      </c>
      <c r="AG282" s="8" t="s">
        <v>120</v>
      </c>
      <c r="AH282" s="8" t="s">
        <v>66</v>
      </c>
      <c r="AI282" s="8" t="s">
        <v>67</v>
      </c>
      <c r="AJ282" s="8" t="s">
        <v>121</v>
      </c>
      <c r="AK282" s="8" t="s">
        <v>10868</v>
      </c>
      <c r="AL282" s="8" t="s">
        <v>10869</v>
      </c>
      <c r="AM282" s="8" t="s">
        <v>7677</v>
      </c>
      <c r="AN282" s="8" t="s">
        <v>72</v>
      </c>
      <c r="AO282" s="8" t="s">
        <v>7678</v>
      </c>
      <c r="AP282" s="8" t="s">
        <v>541</v>
      </c>
      <c r="AQ282" s="8" t="s">
        <v>1059</v>
      </c>
      <c r="AR282" s="8" t="s">
        <v>10870</v>
      </c>
      <c r="AS282" s="8" t="s">
        <v>10871</v>
      </c>
      <c r="AT282" s="8" t="s">
        <v>131</v>
      </c>
      <c r="AU282" s="8" t="s">
        <v>10872</v>
      </c>
      <c r="AV282" s="8" t="s">
        <v>133</v>
      </c>
      <c r="AW282" s="11">
        <v>447777.42</v>
      </c>
      <c r="AX282" s="9" t="s">
        <v>9146</v>
      </c>
    </row>
    <row r="283" spans="1:50" customFormat="1" ht="36" hidden="1" x14ac:dyDescent="0.25">
      <c r="A283" s="8" t="s">
        <v>104</v>
      </c>
      <c r="B283" s="8" t="s">
        <v>105</v>
      </c>
      <c r="C283" s="8" t="s">
        <v>106</v>
      </c>
      <c r="D283" s="8" t="s">
        <v>10913</v>
      </c>
      <c r="E283" s="8" t="s">
        <v>10914</v>
      </c>
      <c r="F283" s="8" t="s">
        <v>10915</v>
      </c>
      <c r="G283" s="9" t="s">
        <v>10916</v>
      </c>
      <c r="H283" s="9" t="str">
        <f>VLOOKUP(G283,[1]Arkusz2!A:B,2,FALSE)</f>
        <v>RPOWZ/1.1.1/2008/062/Sz</v>
      </c>
      <c r="I283" s="9" t="s">
        <v>10917</v>
      </c>
      <c r="J283" s="9" t="s">
        <v>142</v>
      </c>
      <c r="K283" s="9" t="s">
        <v>113</v>
      </c>
      <c r="L283" s="9" t="s">
        <v>1201</v>
      </c>
      <c r="M283" s="9" t="s">
        <v>142</v>
      </c>
      <c r="N283" s="9" t="s">
        <v>113</v>
      </c>
      <c r="O283" s="8" t="s">
        <v>1256</v>
      </c>
      <c r="P283" s="9" t="s">
        <v>8836</v>
      </c>
      <c r="Q283" s="9" t="s">
        <v>895</v>
      </c>
      <c r="R283" s="9" t="s">
        <v>896</v>
      </c>
      <c r="S283" s="9" t="s">
        <v>10918</v>
      </c>
      <c r="T283" s="10">
        <v>300248.15000000002</v>
      </c>
      <c r="U283" s="10">
        <v>242990.65</v>
      </c>
      <c r="V283" s="10">
        <v>143394.03</v>
      </c>
      <c r="W283" s="10">
        <v>121884.88</v>
      </c>
      <c r="X283" s="10">
        <v>99596.62</v>
      </c>
      <c r="Y283" s="10">
        <v>59.01</v>
      </c>
      <c r="Z283" s="8" t="s">
        <v>10919</v>
      </c>
      <c r="AA283" s="8" t="s">
        <v>119</v>
      </c>
      <c r="AB283" s="11">
        <v>300248.15000000002</v>
      </c>
      <c r="AC283" s="11">
        <v>143394.03</v>
      </c>
      <c r="AD283" s="11">
        <v>156854.12</v>
      </c>
      <c r="AE283" s="11">
        <v>0</v>
      </c>
      <c r="AF283" s="8" t="s">
        <v>64</v>
      </c>
      <c r="AG283" s="8" t="s">
        <v>120</v>
      </c>
      <c r="AH283" s="8" t="s">
        <v>66</v>
      </c>
      <c r="AI283" s="8" t="s">
        <v>67</v>
      </c>
      <c r="AJ283" s="8" t="s">
        <v>121</v>
      </c>
      <c r="AK283" s="8" t="s">
        <v>10920</v>
      </c>
      <c r="AL283" s="8" t="s">
        <v>10921</v>
      </c>
      <c r="AM283" s="8" t="s">
        <v>804</v>
      </c>
      <c r="AN283" s="8" t="s">
        <v>558</v>
      </c>
      <c r="AO283" s="8" t="s">
        <v>8193</v>
      </c>
      <c r="AP283" s="8" t="s">
        <v>10922</v>
      </c>
      <c r="AQ283" s="8" t="s">
        <v>952</v>
      </c>
      <c r="AR283" s="8" t="s">
        <v>10923</v>
      </c>
      <c r="AS283" s="8" t="s">
        <v>10924</v>
      </c>
      <c r="AT283" s="8" t="s">
        <v>131</v>
      </c>
      <c r="AU283" s="8" t="s">
        <v>10925</v>
      </c>
      <c r="AV283" s="8" t="s">
        <v>133</v>
      </c>
      <c r="AW283" s="11">
        <v>300248.15000000002</v>
      </c>
      <c r="AX283" s="9" t="s">
        <v>10926</v>
      </c>
    </row>
    <row r="284" spans="1:50" customFormat="1" ht="36" hidden="1" x14ac:dyDescent="0.25">
      <c r="A284" s="8" t="s">
        <v>104</v>
      </c>
      <c r="B284" s="8" t="s">
        <v>105</v>
      </c>
      <c r="C284" s="8" t="s">
        <v>106</v>
      </c>
      <c r="D284" s="8" t="s">
        <v>10927</v>
      </c>
      <c r="E284" s="8" t="s">
        <v>10928</v>
      </c>
      <c r="F284" s="8" t="s">
        <v>10929</v>
      </c>
      <c r="G284" s="9" t="s">
        <v>10930</v>
      </c>
      <c r="H284" s="9" t="str">
        <f>VLOOKUP(G284,[1]Arkusz2!A:B,2,FALSE)</f>
        <v>WND-RPZP.01.01.01-32-107/09</v>
      </c>
      <c r="I284" s="9" t="s">
        <v>916</v>
      </c>
      <c r="J284" s="9" t="s">
        <v>605</v>
      </c>
      <c r="K284" s="9" t="s">
        <v>606</v>
      </c>
      <c r="L284" s="9" t="s">
        <v>1636</v>
      </c>
      <c r="M284" s="9" t="s">
        <v>752</v>
      </c>
      <c r="N284" s="9" t="s">
        <v>606</v>
      </c>
      <c r="O284" s="8" t="s">
        <v>850</v>
      </c>
      <c r="P284" s="9" t="s">
        <v>7520</v>
      </c>
      <c r="Q284" s="9" t="s">
        <v>895</v>
      </c>
      <c r="R284" s="9" t="s">
        <v>896</v>
      </c>
      <c r="S284" s="9" t="s">
        <v>10931</v>
      </c>
      <c r="T284" s="10">
        <v>1914968.22</v>
      </c>
      <c r="U284" s="10">
        <v>1626859.41</v>
      </c>
      <c r="V284" s="10">
        <v>976115.64</v>
      </c>
      <c r="W284" s="10">
        <v>829698.28</v>
      </c>
      <c r="X284" s="10">
        <v>650743.77</v>
      </c>
      <c r="Y284" s="10">
        <v>60</v>
      </c>
      <c r="Z284" s="8" t="s">
        <v>10932</v>
      </c>
      <c r="AA284" s="8" t="s">
        <v>119</v>
      </c>
      <c r="AB284" s="11">
        <v>1914968.22</v>
      </c>
      <c r="AC284" s="11">
        <v>976115.64</v>
      </c>
      <c r="AD284" s="11">
        <v>938852.58</v>
      </c>
      <c r="AE284" s="11">
        <v>0</v>
      </c>
      <c r="AF284" s="8" t="s">
        <v>229</v>
      </c>
      <c r="AG284" s="8" t="s">
        <v>120</v>
      </c>
      <c r="AH284" s="8" t="s">
        <v>66</v>
      </c>
      <c r="AI284" s="8" t="s">
        <v>67</v>
      </c>
      <c r="AJ284" s="8" t="s">
        <v>310</v>
      </c>
      <c r="AK284" s="8" t="s">
        <v>10933</v>
      </c>
      <c r="AL284" s="8" t="s">
        <v>10934</v>
      </c>
      <c r="AM284" s="8" t="s">
        <v>10935</v>
      </c>
      <c r="AN284" s="8" t="s">
        <v>72</v>
      </c>
      <c r="AO284" s="8" t="s">
        <v>8465</v>
      </c>
      <c r="AP284" s="8" t="s">
        <v>10936</v>
      </c>
      <c r="AQ284" s="8" t="s">
        <v>157</v>
      </c>
      <c r="AR284" s="8" t="s">
        <v>10937</v>
      </c>
      <c r="AS284" s="8" t="s">
        <v>10937</v>
      </c>
      <c r="AT284" s="8" t="s">
        <v>131</v>
      </c>
      <c r="AU284" s="8" t="s">
        <v>10938</v>
      </c>
      <c r="AV284" s="8" t="s">
        <v>133</v>
      </c>
      <c r="AW284" s="11">
        <v>1914968.22</v>
      </c>
      <c r="AX284" s="9" t="s">
        <v>3590</v>
      </c>
    </row>
    <row r="285" spans="1:50" customFormat="1" ht="48" hidden="1" x14ac:dyDescent="0.25">
      <c r="A285" s="8" t="s">
        <v>104</v>
      </c>
      <c r="B285" s="8" t="s">
        <v>105</v>
      </c>
      <c r="C285" s="8" t="s">
        <v>106</v>
      </c>
      <c r="D285" s="8" t="s">
        <v>10939</v>
      </c>
      <c r="E285" s="8" t="s">
        <v>10940</v>
      </c>
      <c r="F285" s="8" t="s">
        <v>10941</v>
      </c>
      <c r="G285" s="9" t="s">
        <v>10942</v>
      </c>
      <c r="H285" s="9" t="str">
        <f>VLOOKUP(G285,[1]Arkusz2!A:B,2,FALSE)</f>
        <v>WND-RPZP.01.01.01-32-509/10</v>
      </c>
      <c r="I285" s="9" t="s">
        <v>7960</v>
      </c>
      <c r="J285" s="9" t="s">
        <v>895</v>
      </c>
      <c r="K285" s="9" t="s">
        <v>896</v>
      </c>
      <c r="L285" s="9" t="s">
        <v>7965</v>
      </c>
      <c r="M285" s="9" t="s">
        <v>895</v>
      </c>
      <c r="N285" s="9" t="s">
        <v>896</v>
      </c>
      <c r="O285" s="8" t="s">
        <v>7420</v>
      </c>
      <c r="P285" s="9" t="s">
        <v>10765</v>
      </c>
      <c r="Q285" s="9" t="s">
        <v>895</v>
      </c>
      <c r="R285" s="9" t="s">
        <v>896</v>
      </c>
      <c r="S285" s="9" t="s">
        <v>10943</v>
      </c>
      <c r="T285" s="10">
        <v>148368.32000000001</v>
      </c>
      <c r="U285" s="10">
        <v>145404.32</v>
      </c>
      <c r="V285" s="10">
        <v>87242.45</v>
      </c>
      <c r="W285" s="10">
        <v>87242.45</v>
      </c>
      <c r="X285" s="10">
        <v>58161.87</v>
      </c>
      <c r="Y285" s="10">
        <v>60</v>
      </c>
      <c r="Z285" s="8" t="s">
        <v>10944</v>
      </c>
      <c r="AA285" s="8" t="s">
        <v>147</v>
      </c>
      <c r="AB285" s="11">
        <v>148368.32000000001</v>
      </c>
      <c r="AC285" s="11">
        <v>87242.45</v>
      </c>
      <c r="AD285" s="11">
        <v>61125.87</v>
      </c>
      <c r="AE285" s="11">
        <v>0</v>
      </c>
      <c r="AF285" s="8" t="s">
        <v>64</v>
      </c>
      <c r="AG285" s="8" t="s">
        <v>120</v>
      </c>
      <c r="AH285" s="8" t="s">
        <v>66</v>
      </c>
      <c r="AI285" s="8" t="s">
        <v>67</v>
      </c>
      <c r="AJ285" s="8" t="s">
        <v>121</v>
      </c>
      <c r="AK285" s="8" t="s">
        <v>10945</v>
      </c>
      <c r="AL285" s="8" t="s">
        <v>10946</v>
      </c>
      <c r="AM285" s="8" t="s">
        <v>10947</v>
      </c>
      <c r="AN285" s="8" t="s">
        <v>125</v>
      </c>
      <c r="AO285" s="8" t="s">
        <v>8193</v>
      </c>
      <c r="AP285" s="8" t="s">
        <v>278</v>
      </c>
      <c r="AQ285" s="8" t="s">
        <v>128</v>
      </c>
      <c r="AR285" s="8" t="s">
        <v>10948</v>
      </c>
      <c r="AS285" s="8" t="s">
        <v>10949</v>
      </c>
      <c r="AT285" s="8" t="s">
        <v>131</v>
      </c>
      <c r="AU285" s="8" t="s">
        <v>10950</v>
      </c>
      <c r="AV285" s="8" t="s">
        <v>133</v>
      </c>
      <c r="AW285" s="11">
        <v>148368.32000000001</v>
      </c>
      <c r="AX285" s="9" t="s">
        <v>6254</v>
      </c>
    </row>
    <row r="286" spans="1:50" customFormat="1" ht="48" hidden="1" x14ac:dyDescent="0.25">
      <c r="A286" s="8" t="s">
        <v>104</v>
      </c>
      <c r="B286" s="8" t="s">
        <v>105</v>
      </c>
      <c r="C286" s="8" t="s">
        <v>106</v>
      </c>
      <c r="D286" s="8" t="s">
        <v>10951</v>
      </c>
      <c r="E286" s="8" t="s">
        <v>10952</v>
      </c>
      <c r="F286" s="8" t="s">
        <v>10953</v>
      </c>
      <c r="G286" s="9" t="s">
        <v>10954</v>
      </c>
      <c r="H286" s="9" t="str">
        <f>VLOOKUP(G286,[1]Arkusz2!A:B,2,FALSE)</f>
        <v>WND-RPZP.01.01.01-32-242/09</v>
      </c>
      <c r="I286" s="9" t="s">
        <v>1334</v>
      </c>
      <c r="J286" s="9" t="s">
        <v>752</v>
      </c>
      <c r="K286" s="9" t="s">
        <v>606</v>
      </c>
      <c r="L286" s="9" t="s">
        <v>986</v>
      </c>
      <c r="M286" s="9" t="s">
        <v>752</v>
      </c>
      <c r="N286" s="9" t="s">
        <v>606</v>
      </c>
      <c r="O286" s="8" t="s">
        <v>552</v>
      </c>
      <c r="P286" s="9" t="s">
        <v>7038</v>
      </c>
      <c r="Q286" s="9" t="s">
        <v>895</v>
      </c>
      <c r="R286" s="9" t="s">
        <v>896</v>
      </c>
      <c r="S286" s="9" t="s">
        <v>10328</v>
      </c>
      <c r="T286" s="10">
        <v>195478.22</v>
      </c>
      <c r="U286" s="10">
        <v>135237.06</v>
      </c>
      <c r="V286" s="10">
        <v>81142.23</v>
      </c>
      <c r="W286" s="10">
        <v>68970.87</v>
      </c>
      <c r="X286" s="10">
        <v>54094.83</v>
      </c>
      <c r="Y286" s="10">
        <v>60</v>
      </c>
      <c r="Z286" s="8" t="s">
        <v>10955</v>
      </c>
      <c r="AA286" s="8" t="s">
        <v>147</v>
      </c>
      <c r="AB286" s="11">
        <v>195478.22</v>
      </c>
      <c r="AC286" s="11">
        <v>81142.23</v>
      </c>
      <c r="AD286" s="11">
        <v>114335.99</v>
      </c>
      <c r="AE286" s="11">
        <v>0</v>
      </c>
      <c r="AF286" s="8" t="s">
        <v>64</v>
      </c>
      <c r="AG286" s="8" t="s">
        <v>120</v>
      </c>
      <c r="AH286" s="8" t="s">
        <v>66</v>
      </c>
      <c r="AI286" s="8" t="s">
        <v>149</v>
      </c>
      <c r="AJ286" s="8" t="s">
        <v>150</v>
      </c>
      <c r="AK286" s="8" t="s">
        <v>10956</v>
      </c>
      <c r="AL286" s="8" t="s">
        <v>10957</v>
      </c>
      <c r="AM286" s="8" t="s">
        <v>10958</v>
      </c>
      <c r="AN286" s="8" t="s">
        <v>10959</v>
      </c>
      <c r="AO286" s="8" t="s">
        <v>10077</v>
      </c>
      <c r="AP286" s="8" t="s">
        <v>10960</v>
      </c>
      <c r="AQ286" s="8" t="s">
        <v>842</v>
      </c>
      <c r="AR286" s="8" t="s">
        <v>10961</v>
      </c>
      <c r="AS286" s="8" t="s">
        <v>10962</v>
      </c>
      <c r="AT286" s="8" t="s">
        <v>131</v>
      </c>
      <c r="AU286" s="8" t="s">
        <v>10963</v>
      </c>
      <c r="AV286" s="8" t="s">
        <v>133</v>
      </c>
      <c r="AW286" s="11">
        <v>195478.22</v>
      </c>
      <c r="AX286" s="9" t="s">
        <v>9663</v>
      </c>
    </row>
    <row r="287" spans="1:50" customFormat="1" ht="36" hidden="1" x14ac:dyDescent="0.25">
      <c r="A287" s="8" t="s">
        <v>104</v>
      </c>
      <c r="B287" s="8" t="s">
        <v>105</v>
      </c>
      <c r="C287" s="8" t="s">
        <v>106</v>
      </c>
      <c r="D287" s="8" t="s">
        <v>11003</v>
      </c>
      <c r="E287" s="8" t="s">
        <v>11004</v>
      </c>
      <c r="F287" s="8" t="s">
        <v>11005</v>
      </c>
      <c r="G287" s="9" t="s">
        <v>11006</v>
      </c>
      <c r="H287" s="9" t="str">
        <f>VLOOKUP(G287,[1]Arkusz2!A:B,2,FALSE)</f>
        <v>WND-RPZP.01.01.01-32-041/10</v>
      </c>
      <c r="I287" s="9" t="s">
        <v>4867</v>
      </c>
      <c r="J287" s="9" t="s">
        <v>4261</v>
      </c>
      <c r="K287" s="9" t="s">
        <v>4262</v>
      </c>
      <c r="L287" s="9" t="s">
        <v>8037</v>
      </c>
      <c r="M287" s="9" t="s">
        <v>4261</v>
      </c>
      <c r="N287" s="9" t="s">
        <v>4262</v>
      </c>
      <c r="O287" s="8" t="s">
        <v>3810</v>
      </c>
      <c r="P287" s="9" t="s">
        <v>8897</v>
      </c>
      <c r="Q287" s="9" t="s">
        <v>895</v>
      </c>
      <c r="R287" s="9" t="s">
        <v>896</v>
      </c>
      <c r="S287" s="9" t="s">
        <v>7768</v>
      </c>
      <c r="T287" s="10">
        <v>2040599.35</v>
      </c>
      <c r="U287" s="10">
        <v>1654709.24</v>
      </c>
      <c r="V287" s="10">
        <v>992329.37</v>
      </c>
      <c r="W287" s="10">
        <v>992329.37</v>
      </c>
      <c r="X287" s="10">
        <v>662379.87</v>
      </c>
      <c r="Y287" s="10">
        <v>59.97</v>
      </c>
      <c r="Z287" s="8" t="s">
        <v>11007</v>
      </c>
      <c r="AA287" s="8" t="s">
        <v>119</v>
      </c>
      <c r="AB287" s="11">
        <v>2040599.35</v>
      </c>
      <c r="AC287" s="11">
        <v>992329.37</v>
      </c>
      <c r="AD287" s="11">
        <v>1048269.98</v>
      </c>
      <c r="AE287" s="11">
        <v>0</v>
      </c>
      <c r="AF287" s="8" t="s">
        <v>64</v>
      </c>
      <c r="AG287" s="8" t="s">
        <v>120</v>
      </c>
      <c r="AH287" s="8" t="s">
        <v>66</v>
      </c>
      <c r="AI287" s="8" t="s">
        <v>67</v>
      </c>
      <c r="AJ287" s="8" t="s">
        <v>190</v>
      </c>
      <c r="AK287" s="8" t="s">
        <v>11008</v>
      </c>
      <c r="AL287" s="8" t="s">
        <v>11009</v>
      </c>
      <c r="AM287" s="8" t="s">
        <v>11010</v>
      </c>
      <c r="AN287" s="8" t="s">
        <v>72</v>
      </c>
      <c r="AO287" s="8" t="s">
        <v>11011</v>
      </c>
      <c r="AP287" s="8" t="s">
        <v>128</v>
      </c>
      <c r="AQ287" s="8" t="s">
        <v>333</v>
      </c>
      <c r="AR287" s="8" t="s">
        <v>11012</v>
      </c>
      <c r="AS287" s="8" t="s">
        <v>11012</v>
      </c>
      <c r="AT287" s="8" t="s">
        <v>131</v>
      </c>
      <c r="AU287" s="8" t="s">
        <v>11013</v>
      </c>
      <c r="AV287" s="8" t="s">
        <v>133</v>
      </c>
      <c r="AW287" s="11">
        <v>2040599.35</v>
      </c>
      <c r="AX287" s="9" t="s">
        <v>4631</v>
      </c>
    </row>
    <row r="288" spans="1:50" customFormat="1" ht="36" hidden="1" x14ac:dyDescent="0.25">
      <c r="A288" s="8" t="s">
        <v>104</v>
      </c>
      <c r="B288" s="8" t="s">
        <v>105</v>
      </c>
      <c r="C288" s="8" t="s">
        <v>106</v>
      </c>
      <c r="D288" s="8" t="s">
        <v>11111</v>
      </c>
      <c r="E288" s="8" t="s">
        <v>11112</v>
      </c>
      <c r="F288" s="8" t="s">
        <v>11113</v>
      </c>
      <c r="G288" s="9" t="s">
        <v>11114</v>
      </c>
      <c r="H288" s="9" t="str">
        <f>VLOOKUP(G288,[1]Arkusz2!A:B,2,FALSE)</f>
        <v>WND-RPZP.01.01.01-32-102/10</v>
      </c>
      <c r="I288" s="9" t="s">
        <v>6362</v>
      </c>
      <c r="J288" s="9" t="s">
        <v>4601</v>
      </c>
      <c r="K288" s="9" t="s">
        <v>4262</v>
      </c>
      <c r="L288" s="9" t="s">
        <v>6362</v>
      </c>
      <c r="M288" s="9" t="s">
        <v>4601</v>
      </c>
      <c r="N288" s="9" t="s">
        <v>4262</v>
      </c>
      <c r="O288" s="8" t="s">
        <v>2266</v>
      </c>
      <c r="P288" s="9" t="s">
        <v>11075</v>
      </c>
      <c r="Q288" s="9" t="s">
        <v>895</v>
      </c>
      <c r="R288" s="9" t="s">
        <v>896</v>
      </c>
      <c r="S288" s="9" t="s">
        <v>8784</v>
      </c>
      <c r="T288" s="10">
        <v>192684.14</v>
      </c>
      <c r="U288" s="10">
        <v>159956.88</v>
      </c>
      <c r="V288" s="10">
        <v>95974.12</v>
      </c>
      <c r="W288" s="10">
        <v>95974.12</v>
      </c>
      <c r="X288" s="10">
        <v>63982.76</v>
      </c>
      <c r="Y288" s="10">
        <v>60</v>
      </c>
      <c r="Z288" s="8" t="s">
        <v>11115</v>
      </c>
      <c r="AA288" s="8" t="s">
        <v>147</v>
      </c>
      <c r="AB288" s="11">
        <v>192684.14</v>
      </c>
      <c r="AC288" s="11">
        <v>95974.12</v>
      </c>
      <c r="AD288" s="11">
        <v>96710.02</v>
      </c>
      <c r="AE288" s="11">
        <v>0</v>
      </c>
      <c r="AF288" s="8" t="s">
        <v>64</v>
      </c>
      <c r="AG288" s="8" t="s">
        <v>120</v>
      </c>
      <c r="AH288" s="8" t="s">
        <v>66</v>
      </c>
      <c r="AI288" s="8" t="s">
        <v>67</v>
      </c>
      <c r="AJ288" s="8" t="s">
        <v>290</v>
      </c>
      <c r="AK288" s="8" t="s">
        <v>11116</v>
      </c>
      <c r="AL288" s="8" t="s">
        <v>11117</v>
      </c>
      <c r="AM288" s="8" t="s">
        <v>1436</v>
      </c>
      <c r="AN288" s="8" t="s">
        <v>1437</v>
      </c>
      <c r="AO288" s="8" t="s">
        <v>11118</v>
      </c>
      <c r="AP288" s="8" t="s">
        <v>156</v>
      </c>
      <c r="AQ288" s="8" t="s">
        <v>157</v>
      </c>
      <c r="AR288" s="8" t="s">
        <v>11119</v>
      </c>
      <c r="AS288" s="8" t="s">
        <v>216</v>
      </c>
      <c r="AT288" s="8" t="s">
        <v>131</v>
      </c>
      <c r="AU288" s="8" t="s">
        <v>11120</v>
      </c>
      <c r="AV288" s="8" t="s">
        <v>133</v>
      </c>
      <c r="AW288" s="11">
        <v>192684.14</v>
      </c>
      <c r="AX288" s="9" t="s">
        <v>582</v>
      </c>
    </row>
    <row r="289" spans="1:50" customFormat="1" ht="48" hidden="1" x14ac:dyDescent="0.25">
      <c r="A289" s="8" t="s">
        <v>104</v>
      </c>
      <c r="B289" s="8" t="s">
        <v>105</v>
      </c>
      <c r="C289" s="8" t="s">
        <v>106</v>
      </c>
      <c r="D289" s="8" t="s">
        <v>11140</v>
      </c>
      <c r="E289" s="8" t="s">
        <v>11141</v>
      </c>
      <c r="F289" s="8" t="s">
        <v>11142</v>
      </c>
      <c r="G289" s="9" t="s">
        <v>11143</v>
      </c>
      <c r="H289" s="9" t="str">
        <f>VLOOKUP(G289,[1]Arkusz2!A:B,2,FALSE)</f>
        <v>WND-RPZP.01.01.01-32-347/10</v>
      </c>
      <c r="I289" s="9" t="s">
        <v>7398</v>
      </c>
      <c r="J289" s="9" t="s">
        <v>4601</v>
      </c>
      <c r="K289" s="9" t="s">
        <v>4262</v>
      </c>
      <c r="L289" s="9" t="s">
        <v>1550</v>
      </c>
      <c r="M289" s="9" t="s">
        <v>4601</v>
      </c>
      <c r="N289" s="9" t="s">
        <v>4262</v>
      </c>
      <c r="O289" s="8" t="s">
        <v>4725</v>
      </c>
      <c r="P289" s="9" t="s">
        <v>8904</v>
      </c>
      <c r="Q289" s="9" t="s">
        <v>2281</v>
      </c>
      <c r="R289" s="9" t="s">
        <v>896</v>
      </c>
      <c r="S289" s="9" t="s">
        <v>11144</v>
      </c>
      <c r="T289" s="10">
        <v>193110</v>
      </c>
      <c r="U289" s="10">
        <v>156000</v>
      </c>
      <c r="V289" s="10">
        <v>93600</v>
      </c>
      <c r="W289" s="10">
        <v>93600</v>
      </c>
      <c r="X289" s="10">
        <v>62400</v>
      </c>
      <c r="Y289" s="10">
        <v>60</v>
      </c>
      <c r="Z289" s="8" t="s">
        <v>11145</v>
      </c>
      <c r="AA289" s="8" t="s">
        <v>147</v>
      </c>
      <c r="AB289" s="11">
        <v>193110</v>
      </c>
      <c r="AC289" s="11">
        <v>93600</v>
      </c>
      <c r="AD289" s="11">
        <v>99510</v>
      </c>
      <c r="AE289" s="11">
        <v>0</v>
      </c>
      <c r="AF289" s="8" t="s">
        <v>64</v>
      </c>
      <c r="AG289" s="8" t="s">
        <v>120</v>
      </c>
      <c r="AH289" s="8" t="s">
        <v>66</v>
      </c>
      <c r="AI289" s="8" t="s">
        <v>67</v>
      </c>
      <c r="AJ289" s="8" t="s">
        <v>290</v>
      </c>
      <c r="AK289" s="8" t="s">
        <v>11146</v>
      </c>
      <c r="AL289" s="8" t="s">
        <v>11147</v>
      </c>
      <c r="AM289" s="8" t="s">
        <v>11148</v>
      </c>
      <c r="AN289" s="8" t="s">
        <v>72</v>
      </c>
      <c r="AO289" s="8" t="s">
        <v>1453</v>
      </c>
      <c r="AP289" s="8" t="s">
        <v>11149</v>
      </c>
      <c r="AQ289" s="8" t="s">
        <v>157</v>
      </c>
      <c r="AR289" s="8" t="s">
        <v>11150</v>
      </c>
      <c r="AS289" s="8" t="s">
        <v>11151</v>
      </c>
      <c r="AT289" s="8" t="s">
        <v>217</v>
      </c>
      <c r="AU289" s="8" t="s">
        <v>11152</v>
      </c>
      <c r="AV289" s="8" t="s">
        <v>133</v>
      </c>
      <c r="AW289" s="11">
        <v>193110</v>
      </c>
      <c r="AX289" s="9" t="s">
        <v>11153</v>
      </c>
    </row>
    <row r="290" spans="1:50" customFormat="1" ht="36" hidden="1" x14ac:dyDescent="0.25">
      <c r="A290" s="8" t="s">
        <v>104</v>
      </c>
      <c r="B290" s="8" t="s">
        <v>105</v>
      </c>
      <c r="C290" s="8" t="s">
        <v>106</v>
      </c>
      <c r="D290" s="8" t="s">
        <v>11201</v>
      </c>
      <c r="E290" s="8" t="s">
        <v>11202</v>
      </c>
      <c r="F290" s="8" t="s">
        <v>11203</v>
      </c>
      <c r="G290" s="9" t="s">
        <v>11204</v>
      </c>
      <c r="H290" s="9" t="str">
        <f>VLOOKUP(G290,[1]Arkusz2!A:B,2,FALSE)</f>
        <v>WND-RPZP.01.01.01-32-519/10</v>
      </c>
      <c r="I290" s="9" t="s">
        <v>4600</v>
      </c>
      <c r="J290" s="9" t="s">
        <v>4601</v>
      </c>
      <c r="K290" s="9" t="s">
        <v>4262</v>
      </c>
      <c r="L290" s="9" t="s">
        <v>7087</v>
      </c>
      <c r="M290" s="9" t="s">
        <v>4601</v>
      </c>
      <c r="N290" s="9" t="s">
        <v>4262</v>
      </c>
      <c r="O290" s="8" t="s">
        <v>2061</v>
      </c>
      <c r="P290" s="9" t="s">
        <v>3581</v>
      </c>
      <c r="Q290" s="9" t="s">
        <v>2281</v>
      </c>
      <c r="R290" s="9" t="s">
        <v>896</v>
      </c>
      <c r="S290" s="9" t="s">
        <v>11205</v>
      </c>
      <c r="T290" s="10">
        <v>800158.23</v>
      </c>
      <c r="U290" s="10">
        <v>680870.54</v>
      </c>
      <c r="V290" s="10">
        <v>408522.32</v>
      </c>
      <c r="W290" s="10">
        <v>408522.32</v>
      </c>
      <c r="X290" s="10">
        <v>272348.21999999997</v>
      </c>
      <c r="Y290" s="10">
        <v>60</v>
      </c>
      <c r="Z290" s="8" t="s">
        <v>11206</v>
      </c>
      <c r="AA290" s="8" t="s">
        <v>119</v>
      </c>
      <c r="AB290" s="11">
        <v>800158.23</v>
      </c>
      <c r="AC290" s="11">
        <v>408522.32</v>
      </c>
      <c r="AD290" s="11">
        <v>391635.91</v>
      </c>
      <c r="AE290" s="11">
        <v>0</v>
      </c>
      <c r="AF290" s="8" t="s">
        <v>64</v>
      </c>
      <c r="AG290" s="8" t="s">
        <v>120</v>
      </c>
      <c r="AH290" s="8" t="s">
        <v>66</v>
      </c>
      <c r="AI290" s="8" t="s">
        <v>67</v>
      </c>
      <c r="AJ290" s="8" t="s">
        <v>290</v>
      </c>
      <c r="AK290" s="8" t="s">
        <v>11207</v>
      </c>
      <c r="AL290" s="8" t="s">
        <v>11208</v>
      </c>
      <c r="AM290" s="8" t="s">
        <v>11209</v>
      </c>
      <c r="AN290" s="8" t="s">
        <v>125</v>
      </c>
      <c r="AO290" s="8" t="s">
        <v>5742</v>
      </c>
      <c r="AP290" s="8" t="s">
        <v>693</v>
      </c>
      <c r="AQ290" s="8" t="s">
        <v>157</v>
      </c>
      <c r="AR290" s="8" t="s">
        <v>11210</v>
      </c>
      <c r="AS290" s="8" t="s">
        <v>1354</v>
      </c>
      <c r="AT290" s="8" t="s">
        <v>197</v>
      </c>
      <c r="AU290" s="8" t="s">
        <v>11211</v>
      </c>
      <c r="AV290" s="8" t="s">
        <v>133</v>
      </c>
      <c r="AW290" s="11">
        <v>800158.23</v>
      </c>
      <c r="AX290" s="9" t="s">
        <v>11212</v>
      </c>
    </row>
    <row r="291" spans="1:50" customFormat="1" ht="36" hidden="1" x14ac:dyDescent="0.25">
      <c r="A291" s="8" t="s">
        <v>104</v>
      </c>
      <c r="B291" s="8" t="s">
        <v>105</v>
      </c>
      <c r="C291" s="8" t="s">
        <v>106</v>
      </c>
      <c r="D291" s="8" t="s">
        <v>11422</v>
      </c>
      <c r="E291" s="8" t="s">
        <v>11423</v>
      </c>
      <c r="F291" s="8" t="s">
        <v>11424</v>
      </c>
      <c r="G291" s="9" t="s">
        <v>11425</v>
      </c>
      <c r="H291" s="9" t="str">
        <f>VLOOKUP(G291,[1]Arkusz2!A:B,2,FALSE)</f>
        <v>WND-RPZP.01.01.01-32-496/10</v>
      </c>
      <c r="I291" s="9" t="s">
        <v>1785</v>
      </c>
      <c r="J291" s="9" t="s">
        <v>752</v>
      </c>
      <c r="K291" s="9" t="s">
        <v>606</v>
      </c>
      <c r="L291" s="9" t="s">
        <v>4032</v>
      </c>
      <c r="M291" s="9" t="s">
        <v>752</v>
      </c>
      <c r="N291" s="9" t="s">
        <v>606</v>
      </c>
      <c r="O291" s="8" t="s">
        <v>1635</v>
      </c>
      <c r="P291" s="9" t="s">
        <v>11426</v>
      </c>
      <c r="Q291" s="9" t="s">
        <v>2281</v>
      </c>
      <c r="R291" s="9" t="s">
        <v>896</v>
      </c>
      <c r="S291" s="9" t="s">
        <v>11427</v>
      </c>
      <c r="T291" s="10">
        <v>191970.67</v>
      </c>
      <c r="U291" s="10">
        <v>153903.21</v>
      </c>
      <c r="V291" s="10">
        <v>92341.92</v>
      </c>
      <c r="W291" s="10">
        <v>92341.92</v>
      </c>
      <c r="X291" s="10">
        <v>61561.29</v>
      </c>
      <c r="Y291" s="10">
        <v>60</v>
      </c>
      <c r="Z291" s="8" t="s">
        <v>11428</v>
      </c>
      <c r="AA291" s="8" t="s">
        <v>147</v>
      </c>
      <c r="AB291" s="11">
        <v>191970.67</v>
      </c>
      <c r="AC291" s="11">
        <v>92341.92</v>
      </c>
      <c r="AD291" s="11">
        <v>99628.75</v>
      </c>
      <c r="AE291" s="11">
        <v>0</v>
      </c>
      <c r="AF291" s="8" t="s">
        <v>229</v>
      </c>
      <c r="AG291" s="8" t="s">
        <v>120</v>
      </c>
      <c r="AH291" s="8" t="s">
        <v>66</v>
      </c>
      <c r="AI291" s="8" t="s">
        <v>67</v>
      </c>
      <c r="AJ291" s="8" t="s">
        <v>1319</v>
      </c>
      <c r="AK291" s="8" t="s">
        <v>11429</v>
      </c>
      <c r="AL291" s="8" t="s">
        <v>11430</v>
      </c>
      <c r="AM291" s="8" t="s">
        <v>11431</v>
      </c>
      <c r="AN291" s="8" t="s">
        <v>125</v>
      </c>
      <c r="AO291" s="8" t="s">
        <v>11432</v>
      </c>
      <c r="AP291" s="8" t="s">
        <v>156</v>
      </c>
      <c r="AQ291" s="8" t="s">
        <v>428</v>
      </c>
      <c r="AR291" s="8" t="s">
        <v>11433</v>
      </c>
      <c r="AS291" s="8" t="s">
        <v>11434</v>
      </c>
      <c r="AT291" s="8" t="s">
        <v>131</v>
      </c>
      <c r="AU291" s="8" t="s">
        <v>11435</v>
      </c>
      <c r="AV291" s="8" t="s">
        <v>133</v>
      </c>
      <c r="AW291" s="11">
        <v>191970.67</v>
      </c>
      <c r="AX291" s="9" t="s">
        <v>11436</v>
      </c>
    </row>
    <row r="292" spans="1:50" customFormat="1" ht="36" hidden="1" x14ac:dyDescent="0.25">
      <c r="A292" s="8" t="s">
        <v>104</v>
      </c>
      <c r="B292" s="8" t="s">
        <v>105</v>
      </c>
      <c r="C292" s="8" t="s">
        <v>106</v>
      </c>
      <c r="D292" s="8" t="s">
        <v>11521</v>
      </c>
      <c r="E292" s="8" t="s">
        <v>11522</v>
      </c>
      <c r="F292" s="8" t="s">
        <v>11523</v>
      </c>
      <c r="G292" s="9" t="s">
        <v>11524</v>
      </c>
      <c r="H292" s="9" t="str">
        <f>VLOOKUP(G292,[1]Arkusz2!A:B,2,FALSE)</f>
        <v>WND-RPZP.01.01.01-32-213/10</v>
      </c>
      <c r="I292" s="9" t="s">
        <v>5345</v>
      </c>
      <c r="J292" s="9" t="s">
        <v>4601</v>
      </c>
      <c r="K292" s="9" t="s">
        <v>4262</v>
      </c>
      <c r="L292" s="9" t="s">
        <v>4600</v>
      </c>
      <c r="M292" s="9" t="s">
        <v>4601</v>
      </c>
      <c r="N292" s="9" t="s">
        <v>4262</v>
      </c>
      <c r="O292" s="8" t="s">
        <v>2902</v>
      </c>
      <c r="P292" s="9" t="s">
        <v>5685</v>
      </c>
      <c r="Q292" s="9" t="s">
        <v>2281</v>
      </c>
      <c r="R292" s="9" t="s">
        <v>896</v>
      </c>
      <c r="S292" s="9" t="s">
        <v>9921</v>
      </c>
      <c r="T292" s="10">
        <v>1974150</v>
      </c>
      <c r="U292" s="10">
        <v>1600000</v>
      </c>
      <c r="V292" s="10">
        <v>960000</v>
      </c>
      <c r="W292" s="10">
        <v>960000</v>
      </c>
      <c r="X292" s="10">
        <v>640000</v>
      </c>
      <c r="Y292" s="10">
        <v>60</v>
      </c>
      <c r="Z292" s="8" t="s">
        <v>11525</v>
      </c>
      <c r="AA292" s="8" t="s">
        <v>119</v>
      </c>
      <c r="AB292" s="11">
        <v>1974150</v>
      </c>
      <c r="AC292" s="11">
        <v>960000</v>
      </c>
      <c r="AD292" s="11">
        <v>1014150</v>
      </c>
      <c r="AE292" s="11">
        <v>0</v>
      </c>
      <c r="AF292" s="8" t="s">
        <v>64</v>
      </c>
      <c r="AG292" s="8" t="s">
        <v>120</v>
      </c>
      <c r="AH292" s="8" t="s">
        <v>66</v>
      </c>
      <c r="AI292" s="8" t="s">
        <v>67</v>
      </c>
      <c r="AJ292" s="8" t="s">
        <v>190</v>
      </c>
      <c r="AK292" s="8" t="s">
        <v>2558</v>
      </c>
      <c r="AL292" s="8" t="s">
        <v>11526</v>
      </c>
      <c r="AM292" s="8" t="s">
        <v>2560</v>
      </c>
      <c r="AN292" s="8" t="s">
        <v>2561</v>
      </c>
      <c r="AO292" s="8" t="s">
        <v>2562</v>
      </c>
      <c r="AP292" s="8" t="s">
        <v>857</v>
      </c>
      <c r="AQ292" s="8" t="s">
        <v>157</v>
      </c>
      <c r="AR292" s="8" t="s">
        <v>2563</v>
      </c>
      <c r="AS292" s="8" t="s">
        <v>2564</v>
      </c>
      <c r="AT292" s="8" t="s">
        <v>131</v>
      </c>
      <c r="AU292" s="8" t="s">
        <v>2565</v>
      </c>
      <c r="AV292" s="8" t="s">
        <v>133</v>
      </c>
      <c r="AW292" s="11">
        <v>1974150</v>
      </c>
      <c r="AX292" s="9" t="s">
        <v>9927</v>
      </c>
    </row>
    <row r="293" spans="1:50" customFormat="1" ht="60" hidden="1" x14ac:dyDescent="0.25">
      <c r="A293" s="8" t="s">
        <v>104</v>
      </c>
      <c r="B293" s="8" t="s">
        <v>105</v>
      </c>
      <c r="C293" s="8" t="s">
        <v>106</v>
      </c>
      <c r="D293" s="8" t="s">
        <v>11588</v>
      </c>
      <c r="E293" s="8" t="s">
        <v>11589</v>
      </c>
      <c r="F293" s="8" t="s">
        <v>11590</v>
      </c>
      <c r="G293" s="9" t="s">
        <v>11591</v>
      </c>
      <c r="H293" s="9" t="str">
        <f>VLOOKUP(G293,[1]Arkusz2!A:B,2,FALSE)</f>
        <v>WND-RPZP.01.01.01-32-123/10</v>
      </c>
      <c r="I293" s="9" t="s">
        <v>5345</v>
      </c>
      <c r="J293" s="9" t="s">
        <v>4601</v>
      </c>
      <c r="K293" s="9" t="s">
        <v>4262</v>
      </c>
      <c r="L293" s="9" t="s">
        <v>7087</v>
      </c>
      <c r="M293" s="9" t="s">
        <v>4601</v>
      </c>
      <c r="N293" s="9" t="s">
        <v>4262</v>
      </c>
      <c r="O293" s="8" t="s">
        <v>6297</v>
      </c>
      <c r="P293" s="9" t="s">
        <v>11571</v>
      </c>
      <c r="Q293" s="9" t="s">
        <v>2281</v>
      </c>
      <c r="R293" s="9" t="s">
        <v>896</v>
      </c>
      <c r="S293" s="9" t="s">
        <v>10911</v>
      </c>
      <c r="T293" s="10">
        <v>193045.11</v>
      </c>
      <c r="U293" s="10">
        <v>193045.11</v>
      </c>
      <c r="V293" s="10">
        <v>115827.06</v>
      </c>
      <c r="W293" s="10">
        <v>115827.06</v>
      </c>
      <c r="X293" s="10">
        <v>77218.05</v>
      </c>
      <c r="Y293" s="10">
        <v>60</v>
      </c>
      <c r="Z293" s="8" t="s">
        <v>11592</v>
      </c>
      <c r="AA293" s="8" t="s">
        <v>147</v>
      </c>
      <c r="AB293" s="11">
        <v>193045.11</v>
      </c>
      <c r="AC293" s="11">
        <v>115827.06</v>
      </c>
      <c r="AD293" s="11">
        <v>77218.05</v>
      </c>
      <c r="AE293" s="11">
        <v>0</v>
      </c>
      <c r="AF293" s="8" t="s">
        <v>64</v>
      </c>
      <c r="AG293" s="8" t="s">
        <v>120</v>
      </c>
      <c r="AH293" s="8" t="s">
        <v>66</v>
      </c>
      <c r="AI293" s="8" t="s">
        <v>149</v>
      </c>
      <c r="AJ293" s="8" t="s">
        <v>121</v>
      </c>
      <c r="AK293" s="8" t="s">
        <v>11593</v>
      </c>
      <c r="AL293" s="8" t="s">
        <v>11594</v>
      </c>
      <c r="AM293" s="8" t="s">
        <v>1008</v>
      </c>
      <c r="AN293" s="8" t="s">
        <v>72</v>
      </c>
      <c r="AO293" s="8" t="s">
        <v>11595</v>
      </c>
      <c r="AP293" s="8" t="s">
        <v>11596</v>
      </c>
      <c r="AQ293" s="8" t="s">
        <v>484</v>
      </c>
      <c r="AR293" s="8" t="s">
        <v>11597</v>
      </c>
      <c r="AS293" s="8" t="s">
        <v>11598</v>
      </c>
      <c r="AT293" s="8" t="s">
        <v>131</v>
      </c>
      <c r="AU293" s="8" t="s">
        <v>11599</v>
      </c>
      <c r="AV293" s="8" t="s">
        <v>133</v>
      </c>
      <c r="AW293" s="11">
        <v>193045.11</v>
      </c>
      <c r="AX293" s="9" t="s">
        <v>7193</v>
      </c>
    </row>
    <row r="294" spans="1:50" customFormat="1" ht="48" hidden="1" x14ac:dyDescent="0.25">
      <c r="A294" s="8" t="s">
        <v>104</v>
      </c>
      <c r="B294" s="8" t="s">
        <v>105</v>
      </c>
      <c r="C294" s="8" t="s">
        <v>106</v>
      </c>
      <c r="D294" s="8" t="s">
        <v>11607</v>
      </c>
      <c r="E294" s="8" t="s">
        <v>11608</v>
      </c>
      <c r="F294" s="8" t="s">
        <v>11609</v>
      </c>
      <c r="G294" s="9" t="s">
        <v>11610</v>
      </c>
      <c r="H294" s="9" t="str">
        <f>VLOOKUP(G294,[1]Arkusz2!A:B,2,FALSE)</f>
        <v>WND-RPZP.01.01.01-32-131/10</v>
      </c>
      <c r="I294" s="9" t="s">
        <v>8866</v>
      </c>
      <c r="J294" s="9" t="s">
        <v>895</v>
      </c>
      <c r="K294" s="9" t="s">
        <v>896</v>
      </c>
      <c r="L294" s="9" t="s">
        <v>8836</v>
      </c>
      <c r="M294" s="9" t="s">
        <v>895</v>
      </c>
      <c r="N294" s="9" t="s">
        <v>896</v>
      </c>
      <c r="O294" s="8" t="s">
        <v>5445</v>
      </c>
      <c r="P294" s="9" t="s">
        <v>11571</v>
      </c>
      <c r="Q294" s="9" t="s">
        <v>2281</v>
      </c>
      <c r="R294" s="9" t="s">
        <v>896</v>
      </c>
      <c r="S294" s="9" t="s">
        <v>8300</v>
      </c>
      <c r="T294" s="10">
        <v>195910</v>
      </c>
      <c r="U294" s="10">
        <v>195910</v>
      </c>
      <c r="V294" s="10">
        <v>117546</v>
      </c>
      <c r="W294" s="10">
        <v>117546</v>
      </c>
      <c r="X294" s="10">
        <v>78364</v>
      </c>
      <c r="Y294" s="10">
        <v>60</v>
      </c>
      <c r="Z294" s="8" t="s">
        <v>11611</v>
      </c>
      <c r="AA294" s="8" t="s">
        <v>147</v>
      </c>
      <c r="AB294" s="11">
        <v>195910</v>
      </c>
      <c r="AC294" s="11">
        <v>117546</v>
      </c>
      <c r="AD294" s="11">
        <v>78364</v>
      </c>
      <c r="AE294" s="11">
        <v>0</v>
      </c>
      <c r="AF294" s="8" t="s">
        <v>64</v>
      </c>
      <c r="AG294" s="8" t="s">
        <v>120</v>
      </c>
      <c r="AH294" s="8" t="s">
        <v>66</v>
      </c>
      <c r="AI294" s="8" t="s">
        <v>67</v>
      </c>
      <c r="AJ294" s="8" t="s">
        <v>121</v>
      </c>
      <c r="AK294" s="8" t="s">
        <v>4329</v>
      </c>
      <c r="AL294" s="8" t="s">
        <v>4330</v>
      </c>
      <c r="AM294" s="8" t="s">
        <v>4331</v>
      </c>
      <c r="AN294" s="8" t="s">
        <v>72</v>
      </c>
      <c r="AO294" s="8" t="s">
        <v>3410</v>
      </c>
      <c r="AP294" s="8" t="s">
        <v>1439</v>
      </c>
      <c r="AQ294" s="8" t="s">
        <v>663</v>
      </c>
      <c r="AR294" s="8" t="s">
        <v>4332</v>
      </c>
      <c r="AS294" s="8" t="s">
        <v>4333</v>
      </c>
      <c r="AT294" s="8" t="s">
        <v>131</v>
      </c>
      <c r="AU294" s="8" t="s">
        <v>4334</v>
      </c>
      <c r="AV294" s="8" t="s">
        <v>133</v>
      </c>
      <c r="AW294" s="11">
        <v>195910</v>
      </c>
      <c r="AX294" s="9" t="s">
        <v>10104</v>
      </c>
    </row>
    <row r="295" spans="1:50" customFormat="1" ht="36" hidden="1" x14ac:dyDescent="0.25">
      <c r="A295" s="8" t="s">
        <v>104</v>
      </c>
      <c r="B295" s="8" t="s">
        <v>105</v>
      </c>
      <c r="C295" s="8" t="s">
        <v>106</v>
      </c>
      <c r="D295" s="8" t="s">
        <v>11846</v>
      </c>
      <c r="E295" s="8" t="s">
        <v>11847</v>
      </c>
      <c r="F295" s="8" t="s">
        <v>11848</v>
      </c>
      <c r="G295" s="9" t="s">
        <v>11849</v>
      </c>
      <c r="H295" s="9" t="str">
        <f>VLOOKUP(G295,[1]Arkusz2!A:B,2,FALSE)</f>
        <v>WND-RPZP.01.01.01-32-190/09</v>
      </c>
      <c r="I295" s="9" t="s">
        <v>6198</v>
      </c>
      <c r="J295" s="9" t="s">
        <v>4601</v>
      </c>
      <c r="K295" s="9" t="s">
        <v>4262</v>
      </c>
      <c r="L295" s="9" t="s">
        <v>4496</v>
      </c>
      <c r="M295" s="9" t="s">
        <v>4601</v>
      </c>
      <c r="N295" s="9" t="s">
        <v>4262</v>
      </c>
      <c r="O295" s="8" t="s">
        <v>300</v>
      </c>
      <c r="P295" s="9" t="s">
        <v>6595</v>
      </c>
      <c r="Q295" s="9" t="s">
        <v>2281</v>
      </c>
      <c r="R295" s="9" t="s">
        <v>896</v>
      </c>
      <c r="S295" s="9" t="s">
        <v>10086</v>
      </c>
      <c r="T295" s="10">
        <v>1708893.11</v>
      </c>
      <c r="U295" s="10">
        <v>1402767.49</v>
      </c>
      <c r="V295" s="10">
        <v>841660.49</v>
      </c>
      <c r="W295" s="10">
        <v>715411.4</v>
      </c>
      <c r="X295" s="10">
        <v>561107</v>
      </c>
      <c r="Y295" s="10">
        <v>60</v>
      </c>
      <c r="Z295" s="8" t="s">
        <v>11850</v>
      </c>
      <c r="AA295" s="8" t="s">
        <v>119</v>
      </c>
      <c r="AB295" s="11">
        <v>1708893.11</v>
      </c>
      <c r="AC295" s="11">
        <v>841660.49</v>
      </c>
      <c r="AD295" s="11">
        <v>867232.62</v>
      </c>
      <c r="AE295" s="11">
        <v>0</v>
      </c>
      <c r="AF295" s="8" t="s">
        <v>64</v>
      </c>
      <c r="AG295" s="8" t="s">
        <v>120</v>
      </c>
      <c r="AH295" s="8" t="s">
        <v>66</v>
      </c>
      <c r="AI295" s="8" t="s">
        <v>67</v>
      </c>
      <c r="AJ295" s="8" t="s">
        <v>190</v>
      </c>
      <c r="AK295" s="8" t="s">
        <v>11851</v>
      </c>
      <c r="AL295" s="8" t="s">
        <v>11852</v>
      </c>
      <c r="AM295" s="8" t="s">
        <v>444</v>
      </c>
      <c r="AN295" s="8" t="s">
        <v>445</v>
      </c>
      <c r="AO295" s="8" t="s">
        <v>6758</v>
      </c>
      <c r="AP295" s="8" t="s">
        <v>1423</v>
      </c>
      <c r="AQ295" s="8" t="s">
        <v>157</v>
      </c>
      <c r="AR295" s="8" t="s">
        <v>11853</v>
      </c>
      <c r="AS295" s="8" t="s">
        <v>11854</v>
      </c>
      <c r="AT295" s="8" t="s">
        <v>450</v>
      </c>
      <c r="AU295" s="8" t="s">
        <v>11855</v>
      </c>
      <c r="AV295" s="8" t="s">
        <v>133</v>
      </c>
      <c r="AW295" s="11">
        <v>1708893.11</v>
      </c>
      <c r="AX295" s="9" t="s">
        <v>10165</v>
      </c>
    </row>
    <row r="296" spans="1:50" customFormat="1" ht="36" hidden="1" x14ac:dyDescent="0.25">
      <c r="A296" s="8" t="s">
        <v>104</v>
      </c>
      <c r="B296" s="8" t="s">
        <v>105</v>
      </c>
      <c r="C296" s="8" t="s">
        <v>106</v>
      </c>
      <c r="D296" s="8" t="s">
        <v>11906</v>
      </c>
      <c r="E296" s="8" t="s">
        <v>11907</v>
      </c>
      <c r="F296" s="8" t="s">
        <v>11908</v>
      </c>
      <c r="G296" s="9" t="s">
        <v>11909</v>
      </c>
      <c r="H296" s="9" t="str">
        <f>VLOOKUP(G296,[1]Arkusz2!A:B,2,FALSE)</f>
        <v>WND-RPZP.01.01.01-32-468/10</v>
      </c>
      <c r="I296" s="9" t="s">
        <v>11579</v>
      </c>
      <c r="J296" s="9" t="s">
        <v>2281</v>
      </c>
      <c r="K296" s="9" t="s">
        <v>896</v>
      </c>
      <c r="L296" s="9" t="s">
        <v>11325</v>
      </c>
      <c r="M296" s="9" t="s">
        <v>2281</v>
      </c>
      <c r="N296" s="9" t="s">
        <v>896</v>
      </c>
      <c r="O296" s="8" t="s">
        <v>1544</v>
      </c>
      <c r="P296" s="9" t="s">
        <v>6254</v>
      </c>
      <c r="Q296" s="9" t="s">
        <v>2281</v>
      </c>
      <c r="R296" s="9" t="s">
        <v>896</v>
      </c>
      <c r="S296" s="9" t="s">
        <v>11330</v>
      </c>
      <c r="T296" s="10">
        <v>199450.62</v>
      </c>
      <c r="U296" s="10">
        <v>180000</v>
      </c>
      <c r="V296" s="10">
        <v>107999.99</v>
      </c>
      <c r="W296" s="10">
        <v>107999.99</v>
      </c>
      <c r="X296" s="10">
        <v>72000.009999999995</v>
      </c>
      <c r="Y296" s="10">
        <v>60</v>
      </c>
      <c r="Z296" s="8" t="s">
        <v>11910</v>
      </c>
      <c r="AA296" s="8" t="s">
        <v>147</v>
      </c>
      <c r="AB296" s="11">
        <v>199450.62</v>
      </c>
      <c r="AC296" s="11">
        <v>107999.99</v>
      </c>
      <c r="AD296" s="11">
        <v>91450.63</v>
      </c>
      <c r="AE296" s="11">
        <v>0</v>
      </c>
      <c r="AF296" s="8" t="s">
        <v>64</v>
      </c>
      <c r="AG296" s="8" t="s">
        <v>120</v>
      </c>
      <c r="AH296" s="8" t="s">
        <v>66</v>
      </c>
      <c r="AI296" s="8" t="s">
        <v>67</v>
      </c>
      <c r="AJ296" s="8" t="s">
        <v>121</v>
      </c>
      <c r="AK296" s="8" t="s">
        <v>11911</v>
      </c>
      <c r="AL296" s="8" t="s">
        <v>11912</v>
      </c>
      <c r="AM296" s="8" t="s">
        <v>5311</v>
      </c>
      <c r="AN296" s="8" t="s">
        <v>125</v>
      </c>
      <c r="AO296" s="8" t="s">
        <v>3572</v>
      </c>
      <c r="AP296" s="8" t="s">
        <v>1059</v>
      </c>
      <c r="AQ296" s="8" t="s">
        <v>9158</v>
      </c>
      <c r="AR296" s="8" t="s">
        <v>11913</v>
      </c>
      <c r="AS296" s="8" t="s">
        <v>216</v>
      </c>
      <c r="AT296" s="8" t="s">
        <v>450</v>
      </c>
      <c r="AU296" s="8" t="s">
        <v>11914</v>
      </c>
      <c r="AV296" s="8" t="s">
        <v>133</v>
      </c>
      <c r="AW296" s="11">
        <v>199450.62</v>
      </c>
      <c r="AX296" s="9" t="s">
        <v>10468</v>
      </c>
    </row>
    <row r="297" spans="1:50" customFormat="1" ht="36" hidden="1" x14ac:dyDescent="0.25">
      <c r="A297" s="8" t="s">
        <v>104</v>
      </c>
      <c r="B297" s="8" t="s">
        <v>105</v>
      </c>
      <c r="C297" s="8" t="s">
        <v>106</v>
      </c>
      <c r="D297" s="8" t="s">
        <v>12081</v>
      </c>
      <c r="E297" s="8" t="s">
        <v>12082</v>
      </c>
      <c r="F297" s="8" t="s">
        <v>12083</v>
      </c>
      <c r="G297" s="9" t="s">
        <v>12084</v>
      </c>
      <c r="H297" s="9" t="str">
        <f>VLOOKUP(G297,[1]Arkusz2!A:B,2,FALSE)</f>
        <v>WND-RPZP.01.01.01-32-302/10</v>
      </c>
      <c r="I297" s="9" t="s">
        <v>7786</v>
      </c>
      <c r="J297" s="9" t="s">
        <v>895</v>
      </c>
      <c r="K297" s="9" t="s">
        <v>896</v>
      </c>
      <c r="L297" s="9" t="s">
        <v>5409</v>
      </c>
      <c r="M297" s="9" t="s">
        <v>895</v>
      </c>
      <c r="N297" s="9" t="s">
        <v>896</v>
      </c>
      <c r="O297" s="8" t="s">
        <v>6268</v>
      </c>
      <c r="P297" s="9" t="s">
        <v>1975</v>
      </c>
      <c r="Q297" s="9" t="s">
        <v>2281</v>
      </c>
      <c r="R297" s="9" t="s">
        <v>896</v>
      </c>
      <c r="S297" s="9" t="s">
        <v>12085</v>
      </c>
      <c r="T297" s="10">
        <v>2728755</v>
      </c>
      <c r="U297" s="10">
        <v>1661621.67</v>
      </c>
      <c r="V297" s="10">
        <v>996972.99</v>
      </c>
      <c r="W297" s="10">
        <v>996972.99</v>
      </c>
      <c r="X297" s="10">
        <v>664648.68000000005</v>
      </c>
      <c r="Y297" s="10">
        <v>60</v>
      </c>
      <c r="Z297" s="8" t="s">
        <v>12086</v>
      </c>
      <c r="AA297" s="8" t="s">
        <v>119</v>
      </c>
      <c r="AB297" s="11">
        <v>2728755</v>
      </c>
      <c r="AC297" s="11">
        <v>996972.99</v>
      </c>
      <c r="AD297" s="11">
        <v>1731782.01</v>
      </c>
      <c r="AE297" s="11">
        <v>0</v>
      </c>
      <c r="AF297" s="8" t="s">
        <v>64</v>
      </c>
      <c r="AG297" s="8" t="s">
        <v>120</v>
      </c>
      <c r="AH297" s="8" t="s">
        <v>66</v>
      </c>
      <c r="AI297" s="8" t="s">
        <v>67</v>
      </c>
      <c r="AJ297" s="8" t="s">
        <v>290</v>
      </c>
      <c r="AK297" s="8" t="s">
        <v>12087</v>
      </c>
      <c r="AL297" s="8" t="s">
        <v>12088</v>
      </c>
      <c r="AM297" s="8" t="s">
        <v>7677</v>
      </c>
      <c r="AN297" s="8" t="s">
        <v>72</v>
      </c>
      <c r="AO297" s="8" t="s">
        <v>7678</v>
      </c>
      <c r="AP297" s="8" t="s">
        <v>175</v>
      </c>
      <c r="AQ297" s="8" t="s">
        <v>157</v>
      </c>
      <c r="AR297" s="8" t="s">
        <v>12089</v>
      </c>
      <c r="AS297" s="8" t="s">
        <v>11806</v>
      </c>
      <c r="AT297" s="8" t="s">
        <v>450</v>
      </c>
      <c r="AU297" s="8" t="s">
        <v>12090</v>
      </c>
      <c r="AV297" s="8" t="s">
        <v>133</v>
      </c>
      <c r="AW297" s="11">
        <v>2728755</v>
      </c>
      <c r="AX297" s="9" t="s">
        <v>1284</v>
      </c>
    </row>
    <row r="298" spans="1:50" customFormat="1" ht="36" hidden="1" x14ac:dyDescent="0.25">
      <c r="A298" s="8" t="s">
        <v>104</v>
      </c>
      <c r="B298" s="8" t="s">
        <v>105</v>
      </c>
      <c r="C298" s="8" t="s">
        <v>106</v>
      </c>
      <c r="D298" s="8" t="s">
        <v>12106</v>
      </c>
      <c r="E298" s="8" t="s">
        <v>12107</v>
      </c>
      <c r="F298" s="8" t="s">
        <v>12108</v>
      </c>
      <c r="G298" s="9" t="s">
        <v>12109</v>
      </c>
      <c r="H298" s="9" t="str">
        <f>VLOOKUP(G298,[1]Arkusz2!A:B,2,FALSE)</f>
        <v>WND-RPZP.01.01.01-32-006/10</v>
      </c>
      <c r="I298" s="9" t="s">
        <v>5267</v>
      </c>
      <c r="J298" s="9" t="s">
        <v>4601</v>
      </c>
      <c r="K298" s="9" t="s">
        <v>4262</v>
      </c>
      <c r="L298" s="9" t="s">
        <v>4602</v>
      </c>
      <c r="M298" s="9" t="s">
        <v>4601</v>
      </c>
      <c r="N298" s="9" t="s">
        <v>4262</v>
      </c>
      <c r="O298" s="8" t="s">
        <v>2585</v>
      </c>
      <c r="P298" s="9" t="s">
        <v>8278</v>
      </c>
      <c r="Q298" s="9" t="s">
        <v>2281</v>
      </c>
      <c r="R298" s="9" t="s">
        <v>896</v>
      </c>
      <c r="S298" s="9" t="s">
        <v>12110</v>
      </c>
      <c r="T298" s="10">
        <v>148130.16</v>
      </c>
      <c r="U298" s="10">
        <v>114878.44</v>
      </c>
      <c r="V298" s="10">
        <v>68927.06</v>
      </c>
      <c r="W298" s="10">
        <v>68927.06</v>
      </c>
      <c r="X298" s="10">
        <v>45951.38</v>
      </c>
      <c r="Y298" s="10">
        <v>60</v>
      </c>
      <c r="Z298" s="8" t="s">
        <v>12111</v>
      </c>
      <c r="AA298" s="8" t="s">
        <v>147</v>
      </c>
      <c r="AB298" s="11">
        <v>148130.16</v>
      </c>
      <c r="AC298" s="11">
        <v>68927.06</v>
      </c>
      <c r="AD298" s="11">
        <v>79203.100000000006</v>
      </c>
      <c r="AE298" s="11">
        <v>0</v>
      </c>
      <c r="AF298" s="8" t="s">
        <v>64</v>
      </c>
      <c r="AG298" s="8" t="s">
        <v>120</v>
      </c>
      <c r="AH298" s="8" t="s">
        <v>66</v>
      </c>
      <c r="AI298" s="8" t="s">
        <v>67</v>
      </c>
      <c r="AJ298" s="8" t="s">
        <v>1134</v>
      </c>
      <c r="AK298" s="8" t="s">
        <v>4933</v>
      </c>
      <c r="AL298" s="8" t="s">
        <v>4934</v>
      </c>
      <c r="AM298" s="8" t="s">
        <v>4935</v>
      </c>
      <c r="AN298" s="8" t="s">
        <v>72</v>
      </c>
      <c r="AO298" s="8" t="s">
        <v>4936</v>
      </c>
      <c r="AP298" s="8" t="s">
        <v>842</v>
      </c>
      <c r="AQ298" s="8" t="s">
        <v>157</v>
      </c>
      <c r="AR298" s="8" t="s">
        <v>4937</v>
      </c>
      <c r="AS298" s="8" t="s">
        <v>4938</v>
      </c>
      <c r="AT298" s="8" t="s">
        <v>131</v>
      </c>
      <c r="AU298" s="8" t="s">
        <v>4939</v>
      </c>
      <c r="AV298" s="8" t="s">
        <v>133</v>
      </c>
      <c r="AW298" s="11">
        <v>148130.16</v>
      </c>
      <c r="AX298" s="9" t="s">
        <v>12112</v>
      </c>
    </row>
    <row r="299" spans="1:50" customFormat="1" ht="108" hidden="1" x14ac:dyDescent="0.25">
      <c r="A299" s="8" t="s">
        <v>104</v>
      </c>
      <c r="B299" s="8" t="s">
        <v>105</v>
      </c>
      <c r="C299" s="8" t="s">
        <v>106</v>
      </c>
      <c r="D299" s="8" t="s">
        <v>12164</v>
      </c>
      <c r="E299" s="8" t="s">
        <v>12165</v>
      </c>
      <c r="F299" s="8" t="s">
        <v>12166</v>
      </c>
      <c r="G299" s="9" t="s">
        <v>12167</v>
      </c>
      <c r="H299" s="9" t="str">
        <f>VLOOKUP(G299,[1]Arkusz2!A:B,2,FALSE)</f>
        <v>WND-RPZP.01.01.01-32-233/10</v>
      </c>
      <c r="I299" s="9" t="s">
        <v>10765</v>
      </c>
      <c r="J299" s="9" t="s">
        <v>895</v>
      </c>
      <c r="K299" s="9" t="s">
        <v>896</v>
      </c>
      <c r="L299" s="9" t="s">
        <v>7046</v>
      </c>
      <c r="M299" s="9" t="s">
        <v>895</v>
      </c>
      <c r="N299" s="9" t="s">
        <v>896</v>
      </c>
      <c r="O299" s="8" t="s">
        <v>1937</v>
      </c>
      <c r="P299" s="9" t="s">
        <v>11679</v>
      </c>
      <c r="Q299" s="9" t="s">
        <v>2281</v>
      </c>
      <c r="R299" s="9" t="s">
        <v>896</v>
      </c>
      <c r="S299" s="9" t="s">
        <v>12168</v>
      </c>
      <c r="T299" s="10">
        <v>199999.98</v>
      </c>
      <c r="U299" s="10">
        <v>199999.98</v>
      </c>
      <c r="V299" s="10">
        <v>119999.98</v>
      </c>
      <c r="W299" s="10">
        <v>119999.98</v>
      </c>
      <c r="X299" s="10">
        <v>80000</v>
      </c>
      <c r="Y299" s="10">
        <v>60</v>
      </c>
      <c r="Z299" s="8" t="s">
        <v>12169</v>
      </c>
      <c r="AA299" s="8" t="s">
        <v>147</v>
      </c>
      <c r="AB299" s="11">
        <v>199999.98</v>
      </c>
      <c r="AC299" s="11">
        <v>119999.98</v>
      </c>
      <c r="AD299" s="11">
        <v>80000</v>
      </c>
      <c r="AE299" s="11">
        <v>0</v>
      </c>
      <c r="AF299" s="8" t="s">
        <v>64</v>
      </c>
      <c r="AG299" s="8" t="s">
        <v>120</v>
      </c>
      <c r="AH299" s="8" t="s">
        <v>66</v>
      </c>
      <c r="AI299" s="8" t="s">
        <v>67</v>
      </c>
      <c r="AJ299" s="8" t="s">
        <v>121</v>
      </c>
      <c r="AK299" s="8" t="s">
        <v>12170</v>
      </c>
      <c r="AL299" s="8" t="s">
        <v>12171</v>
      </c>
      <c r="AM299" s="8" t="s">
        <v>8319</v>
      </c>
      <c r="AN299" s="8" t="s">
        <v>72</v>
      </c>
      <c r="AO299" s="8" t="s">
        <v>12172</v>
      </c>
      <c r="AP299" s="8" t="s">
        <v>12173</v>
      </c>
      <c r="AQ299" s="8" t="s">
        <v>157</v>
      </c>
      <c r="AR299" s="8" t="s">
        <v>12174</v>
      </c>
      <c r="AS299" s="8" t="s">
        <v>12175</v>
      </c>
      <c r="AT299" s="8" t="s">
        <v>217</v>
      </c>
      <c r="AU299" s="8" t="s">
        <v>12176</v>
      </c>
      <c r="AV299" s="8" t="s">
        <v>133</v>
      </c>
      <c r="AW299" s="11">
        <v>199999.98</v>
      </c>
      <c r="AX299" s="9" t="s">
        <v>12177</v>
      </c>
    </row>
    <row r="300" spans="1:50" customFormat="1" ht="24" hidden="1" x14ac:dyDescent="0.25">
      <c r="A300" s="8" t="s">
        <v>104</v>
      </c>
      <c r="B300" s="8" t="s">
        <v>105</v>
      </c>
      <c r="C300" s="8" t="s">
        <v>106</v>
      </c>
      <c r="D300" s="8" t="s">
        <v>12355</v>
      </c>
      <c r="E300" s="8" t="s">
        <v>12356</v>
      </c>
      <c r="F300" s="8" t="s">
        <v>12357</v>
      </c>
      <c r="G300" s="9" t="s">
        <v>12358</v>
      </c>
      <c r="H300" s="9" t="str">
        <f>VLOOKUP(G300,[1]Arkusz2!A:B,2,FALSE)</f>
        <v>WND-RPZP.01.01.01-32-189/09</v>
      </c>
      <c r="I300" s="9" t="s">
        <v>2370</v>
      </c>
      <c r="J300" s="9" t="s">
        <v>605</v>
      </c>
      <c r="K300" s="9" t="s">
        <v>606</v>
      </c>
      <c r="L300" s="9" t="s">
        <v>1636</v>
      </c>
      <c r="M300" s="9" t="s">
        <v>752</v>
      </c>
      <c r="N300" s="9" t="s">
        <v>606</v>
      </c>
      <c r="O300" s="8" t="s">
        <v>1375</v>
      </c>
      <c r="P300" s="9" t="s">
        <v>10137</v>
      </c>
      <c r="Q300" s="9" t="s">
        <v>2281</v>
      </c>
      <c r="R300" s="9" t="s">
        <v>896</v>
      </c>
      <c r="S300" s="9" t="s">
        <v>5772</v>
      </c>
      <c r="T300" s="10">
        <v>1422612.63</v>
      </c>
      <c r="U300" s="10">
        <v>623509.34</v>
      </c>
      <c r="V300" s="10">
        <v>374105.59999999998</v>
      </c>
      <c r="W300" s="10">
        <v>317989.75</v>
      </c>
      <c r="X300" s="10">
        <v>249403.74</v>
      </c>
      <c r="Y300" s="10">
        <v>60</v>
      </c>
      <c r="Z300" s="8" t="s">
        <v>12359</v>
      </c>
      <c r="AA300" s="8" t="s">
        <v>119</v>
      </c>
      <c r="AB300" s="11">
        <v>1422612.63</v>
      </c>
      <c r="AC300" s="11">
        <v>374105.59999999998</v>
      </c>
      <c r="AD300" s="11">
        <v>1048507.03</v>
      </c>
      <c r="AE300" s="11">
        <v>0</v>
      </c>
      <c r="AF300" s="8" t="s">
        <v>64</v>
      </c>
      <c r="AG300" s="8" t="s">
        <v>120</v>
      </c>
      <c r="AH300" s="8" t="s">
        <v>66</v>
      </c>
      <c r="AI300" s="8" t="s">
        <v>67</v>
      </c>
      <c r="AJ300" s="8" t="s">
        <v>190</v>
      </c>
      <c r="AK300" s="8" t="s">
        <v>191</v>
      </c>
      <c r="AL300" s="8" t="s">
        <v>9947</v>
      </c>
      <c r="AM300" s="8" t="s">
        <v>153</v>
      </c>
      <c r="AN300" s="8" t="s">
        <v>193</v>
      </c>
      <c r="AO300" s="8" t="s">
        <v>194</v>
      </c>
      <c r="AP300" s="8" t="s">
        <v>195</v>
      </c>
      <c r="AQ300" s="8" t="s">
        <v>157</v>
      </c>
      <c r="AR300" s="8" t="s">
        <v>12360</v>
      </c>
      <c r="AS300" s="8" t="s">
        <v>12360</v>
      </c>
      <c r="AT300" s="8" t="s">
        <v>197</v>
      </c>
      <c r="AU300" s="8" t="s">
        <v>198</v>
      </c>
      <c r="AV300" s="8" t="s">
        <v>133</v>
      </c>
      <c r="AW300" s="11">
        <v>1422612.63</v>
      </c>
      <c r="AX300" s="9" t="s">
        <v>3015</v>
      </c>
    </row>
    <row r="301" spans="1:50" customFormat="1" ht="36" hidden="1" x14ac:dyDescent="0.25">
      <c r="A301" s="8" t="s">
        <v>104</v>
      </c>
      <c r="B301" s="8" t="s">
        <v>105</v>
      </c>
      <c r="C301" s="8" t="s">
        <v>106</v>
      </c>
      <c r="D301" s="8" t="s">
        <v>12361</v>
      </c>
      <c r="E301" s="8" t="s">
        <v>12362</v>
      </c>
      <c r="F301" s="8" t="s">
        <v>12363</v>
      </c>
      <c r="G301" s="9" t="s">
        <v>12364</v>
      </c>
      <c r="H301" s="9" t="str">
        <f>VLOOKUP(G301,[1]Arkusz2!A:B,2,FALSE)</f>
        <v>WND-RPZP.01.01.01-32-233/09</v>
      </c>
      <c r="I301" s="9" t="s">
        <v>2370</v>
      </c>
      <c r="J301" s="9" t="s">
        <v>605</v>
      </c>
      <c r="K301" s="9" t="s">
        <v>606</v>
      </c>
      <c r="L301" s="9" t="s">
        <v>1636</v>
      </c>
      <c r="M301" s="9" t="s">
        <v>752</v>
      </c>
      <c r="N301" s="9" t="s">
        <v>606</v>
      </c>
      <c r="O301" s="8" t="s">
        <v>1114</v>
      </c>
      <c r="P301" s="9" t="s">
        <v>10137</v>
      </c>
      <c r="Q301" s="9" t="s">
        <v>2281</v>
      </c>
      <c r="R301" s="9" t="s">
        <v>896</v>
      </c>
      <c r="S301" s="9" t="s">
        <v>8278</v>
      </c>
      <c r="T301" s="10">
        <v>2095986.74</v>
      </c>
      <c r="U301" s="10">
        <v>1685724.15</v>
      </c>
      <c r="V301" s="10">
        <v>1000000</v>
      </c>
      <c r="W301" s="10">
        <v>849999.99</v>
      </c>
      <c r="X301" s="10">
        <v>685724.15</v>
      </c>
      <c r="Y301" s="10">
        <v>59.32</v>
      </c>
      <c r="Z301" s="8" t="s">
        <v>12365</v>
      </c>
      <c r="AA301" s="8" t="s">
        <v>119</v>
      </c>
      <c r="AB301" s="11">
        <v>2095986.74</v>
      </c>
      <c r="AC301" s="11">
        <v>1000000</v>
      </c>
      <c r="AD301" s="11">
        <v>1095986.74</v>
      </c>
      <c r="AE301" s="11">
        <v>0</v>
      </c>
      <c r="AF301" s="8" t="s">
        <v>64</v>
      </c>
      <c r="AG301" s="8" t="s">
        <v>120</v>
      </c>
      <c r="AH301" s="8" t="s">
        <v>66</v>
      </c>
      <c r="AI301" s="8" t="s">
        <v>67</v>
      </c>
      <c r="AJ301" s="8" t="s">
        <v>310</v>
      </c>
      <c r="AK301" s="8" t="s">
        <v>12366</v>
      </c>
      <c r="AL301" s="8" t="s">
        <v>12367</v>
      </c>
      <c r="AM301" s="8" t="s">
        <v>444</v>
      </c>
      <c r="AN301" s="8" t="s">
        <v>445</v>
      </c>
      <c r="AO301" s="8" t="s">
        <v>12368</v>
      </c>
      <c r="AP301" s="8" t="s">
        <v>1486</v>
      </c>
      <c r="AQ301" s="8" t="s">
        <v>157</v>
      </c>
      <c r="AR301" s="8" t="s">
        <v>12369</v>
      </c>
      <c r="AS301" s="8" t="s">
        <v>12369</v>
      </c>
      <c r="AT301" s="8" t="s">
        <v>450</v>
      </c>
      <c r="AU301" s="8" t="s">
        <v>12370</v>
      </c>
      <c r="AV301" s="8" t="s">
        <v>133</v>
      </c>
      <c r="AW301" s="11">
        <v>2095986.74</v>
      </c>
      <c r="AX301" s="9" t="s">
        <v>10143</v>
      </c>
    </row>
    <row r="302" spans="1:50" customFormat="1" ht="36" hidden="1" x14ac:dyDescent="0.25">
      <c r="A302" s="8" t="s">
        <v>104</v>
      </c>
      <c r="B302" s="8" t="s">
        <v>105</v>
      </c>
      <c r="C302" s="8" t="s">
        <v>106</v>
      </c>
      <c r="D302" s="8" t="s">
        <v>12371</v>
      </c>
      <c r="E302" s="8" t="s">
        <v>12372</v>
      </c>
      <c r="F302" s="8" t="s">
        <v>12373</v>
      </c>
      <c r="G302" s="9" t="s">
        <v>12374</v>
      </c>
      <c r="H302" s="9" t="str">
        <f>VLOOKUP(G302,[1]Arkusz2!A:B,2,FALSE)</f>
        <v>WND-RPZP.01.01.01-32-072/09</v>
      </c>
      <c r="I302" s="9" t="s">
        <v>2152</v>
      </c>
      <c r="J302" s="9" t="s">
        <v>605</v>
      </c>
      <c r="K302" s="9" t="s">
        <v>606</v>
      </c>
      <c r="L302" s="9" t="s">
        <v>1636</v>
      </c>
      <c r="M302" s="9" t="s">
        <v>752</v>
      </c>
      <c r="N302" s="9" t="s">
        <v>606</v>
      </c>
      <c r="O302" s="8" t="s">
        <v>1676</v>
      </c>
      <c r="P302" s="9" t="s">
        <v>10137</v>
      </c>
      <c r="Q302" s="9" t="s">
        <v>2281</v>
      </c>
      <c r="R302" s="9" t="s">
        <v>896</v>
      </c>
      <c r="S302" s="9" t="s">
        <v>12375</v>
      </c>
      <c r="T302" s="10">
        <v>294234.93</v>
      </c>
      <c r="U302" s="10">
        <v>253800</v>
      </c>
      <c r="V302" s="10">
        <v>152280</v>
      </c>
      <c r="W302" s="10">
        <v>129437.98</v>
      </c>
      <c r="X302" s="10">
        <v>101520</v>
      </c>
      <c r="Y302" s="10">
        <v>60</v>
      </c>
      <c r="Z302" s="8" t="s">
        <v>12376</v>
      </c>
      <c r="AA302" s="8" t="s">
        <v>119</v>
      </c>
      <c r="AB302" s="11">
        <v>294234.93</v>
      </c>
      <c r="AC302" s="11">
        <v>152280</v>
      </c>
      <c r="AD302" s="11">
        <v>141954.93</v>
      </c>
      <c r="AE302" s="11">
        <v>0</v>
      </c>
      <c r="AF302" s="8" t="s">
        <v>64</v>
      </c>
      <c r="AG302" s="8" t="s">
        <v>120</v>
      </c>
      <c r="AH302" s="8" t="s">
        <v>66</v>
      </c>
      <c r="AI302" s="8" t="s">
        <v>67</v>
      </c>
      <c r="AJ302" s="8" t="s">
        <v>290</v>
      </c>
      <c r="AK302" s="8" t="s">
        <v>1610</v>
      </c>
      <c r="AL302" s="8" t="s">
        <v>12377</v>
      </c>
      <c r="AM302" s="8" t="s">
        <v>1612</v>
      </c>
      <c r="AN302" s="8" t="s">
        <v>72</v>
      </c>
      <c r="AO302" s="8" t="s">
        <v>1613</v>
      </c>
      <c r="AP302" s="8" t="s">
        <v>1439</v>
      </c>
      <c r="AQ302" s="8" t="s">
        <v>157</v>
      </c>
      <c r="AR302" s="8" t="s">
        <v>1614</v>
      </c>
      <c r="AS302" s="8" t="s">
        <v>1615</v>
      </c>
      <c r="AT302" s="8" t="s">
        <v>450</v>
      </c>
      <c r="AU302" s="8" t="s">
        <v>1616</v>
      </c>
      <c r="AV302" s="8" t="s">
        <v>133</v>
      </c>
      <c r="AW302" s="11">
        <v>294234.93</v>
      </c>
      <c r="AX302" s="9" t="s">
        <v>5863</v>
      </c>
    </row>
    <row r="303" spans="1:50" customFormat="1" ht="96" hidden="1" x14ac:dyDescent="0.25">
      <c r="A303" s="8" t="s">
        <v>104</v>
      </c>
      <c r="B303" s="8" t="s">
        <v>105</v>
      </c>
      <c r="C303" s="8" t="s">
        <v>106</v>
      </c>
      <c r="D303" s="8" t="s">
        <v>12480</v>
      </c>
      <c r="E303" s="8" t="s">
        <v>12481</v>
      </c>
      <c r="F303" s="8" t="s">
        <v>12482</v>
      </c>
      <c r="G303" s="9" t="s">
        <v>12483</v>
      </c>
      <c r="H303" s="9" t="str">
        <f>VLOOKUP(G303,[1]Arkusz2!A:B,2,FALSE)</f>
        <v>WND-RPZP.01.01.01-32-106/10</v>
      </c>
      <c r="I303" s="9" t="s">
        <v>4114</v>
      </c>
      <c r="J303" s="9" t="s">
        <v>895</v>
      </c>
      <c r="K303" s="9" t="s">
        <v>896</v>
      </c>
      <c r="L303" s="9" t="s">
        <v>12484</v>
      </c>
      <c r="M303" s="9" t="s">
        <v>895</v>
      </c>
      <c r="N303" s="9" t="s">
        <v>896</v>
      </c>
      <c r="O303" s="8" t="s">
        <v>4321</v>
      </c>
      <c r="P303" s="9" t="s">
        <v>10137</v>
      </c>
      <c r="Q303" s="9" t="s">
        <v>2281</v>
      </c>
      <c r="R303" s="9" t="s">
        <v>896</v>
      </c>
      <c r="S303" s="9" t="s">
        <v>12182</v>
      </c>
      <c r="T303" s="10">
        <v>194699</v>
      </c>
      <c r="U303" s="10">
        <v>194511.23</v>
      </c>
      <c r="V303" s="10">
        <v>116706.73</v>
      </c>
      <c r="W303" s="10">
        <v>116706.73</v>
      </c>
      <c r="X303" s="10">
        <v>77804.5</v>
      </c>
      <c r="Y303" s="10">
        <v>60</v>
      </c>
      <c r="Z303" s="8" t="s">
        <v>12485</v>
      </c>
      <c r="AA303" s="8" t="s">
        <v>147</v>
      </c>
      <c r="AB303" s="11">
        <v>194699</v>
      </c>
      <c r="AC303" s="11">
        <v>116706.73</v>
      </c>
      <c r="AD303" s="11">
        <v>77992.27</v>
      </c>
      <c r="AE303" s="11">
        <v>0</v>
      </c>
      <c r="AF303" s="8" t="s">
        <v>64</v>
      </c>
      <c r="AG303" s="8" t="s">
        <v>120</v>
      </c>
      <c r="AH303" s="8" t="s">
        <v>66</v>
      </c>
      <c r="AI303" s="8" t="s">
        <v>67</v>
      </c>
      <c r="AJ303" s="8" t="s">
        <v>121</v>
      </c>
      <c r="AK303" s="8" t="s">
        <v>12486</v>
      </c>
      <c r="AL303" s="8" t="s">
        <v>12487</v>
      </c>
      <c r="AM303" s="8" t="s">
        <v>2769</v>
      </c>
      <c r="AN303" s="8" t="s">
        <v>72</v>
      </c>
      <c r="AO303" s="8" t="s">
        <v>12488</v>
      </c>
      <c r="AP303" s="8" t="s">
        <v>6772</v>
      </c>
      <c r="AQ303" s="8" t="s">
        <v>157</v>
      </c>
      <c r="AR303" s="8" t="s">
        <v>12489</v>
      </c>
      <c r="AS303" s="8" t="s">
        <v>12490</v>
      </c>
      <c r="AT303" s="8" t="s">
        <v>131</v>
      </c>
      <c r="AU303" s="8" t="s">
        <v>12491</v>
      </c>
      <c r="AV303" s="8" t="s">
        <v>133</v>
      </c>
      <c r="AW303" s="11">
        <v>194699</v>
      </c>
      <c r="AX303" s="9" t="s">
        <v>9656</v>
      </c>
    </row>
    <row r="304" spans="1:50" customFormat="1" ht="36" hidden="1" x14ac:dyDescent="0.25">
      <c r="A304" s="8" t="s">
        <v>104</v>
      </c>
      <c r="B304" s="8" t="s">
        <v>105</v>
      </c>
      <c r="C304" s="8" t="s">
        <v>106</v>
      </c>
      <c r="D304" s="8" t="s">
        <v>12517</v>
      </c>
      <c r="E304" s="8" t="s">
        <v>12518</v>
      </c>
      <c r="F304" s="8" t="s">
        <v>12519</v>
      </c>
      <c r="G304" s="9" t="s">
        <v>12520</v>
      </c>
      <c r="H304" s="9" t="str">
        <f>VLOOKUP(G304,[1]Arkusz2!A:B,2,FALSE)</f>
        <v>WND-RPZP.01.01.01-32-341/09</v>
      </c>
      <c r="I304" s="9" t="s">
        <v>1635</v>
      </c>
      <c r="J304" s="9" t="s">
        <v>605</v>
      </c>
      <c r="K304" s="9" t="s">
        <v>606</v>
      </c>
      <c r="L304" s="9" t="s">
        <v>1636</v>
      </c>
      <c r="M304" s="9" t="s">
        <v>752</v>
      </c>
      <c r="N304" s="9" t="s">
        <v>606</v>
      </c>
      <c r="O304" s="8" t="s">
        <v>1558</v>
      </c>
      <c r="P304" s="9" t="s">
        <v>12521</v>
      </c>
      <c r="Q304" s="9" t="s">
        <v>3297</v>
      </c>
      <c r="R304" s="9" t="s">
        <v>3298</v>
      </c>
      <c r="S304" s="9" t="s">
        <v>12522</v>
      </c>
      <c r="T304" s="10">
        <v>2452875.79</v>
      </c>
      <c r="U304" s="10">
        <v>2029071.7</v>
      </c>
      <c r="V304" s="10">
        <v>755369.49</v>
      </c>
      <c r="W304" s="10">
        <v>642064.05000000005</v>
      </c>
      <c r="X304" s="10">
        <v>1273702.21</v>
      </c>
      <c r="Y304" s="10">
        <v>37.229999999999997</v>
      </c>
      <c r="Z304" s="8" t="s">
        <v>12523</v>
      </c>
      <c r="AA304" s="8" t="s">
        <v>119</v>
      </c>
      <c r="AB304" s="11">
        <v>2452875.79</v>
      </c>
      <c r="AC304" s="11">
        <v>755369.49</v>
      </c>
      <c r="AD304" s="11">
        <v>1697506.3</v>
      </c>
      <c r="AE304" s="11">
        <v>0</v>
      </c>
      <c r="AF304" s="8" t="s">
        <v>64</v>
      </c>
      <c r="AG304" s="8" t="s">
        <v>120</v>
      </c>
      <c r="AH304" s="8" t="s">
        <v>66</v>
      </c>
      <c r="AI304" s="8" t="s">
        <v>67</v>
      </c>
      <c r="AJ304" s="8" t="s">
        <v>121</v>
      </c>
      <c r="AK304" s="8" t="s">
        <v>12524</v>
      </c>
      <c r="AL304" s="8" t="s">
        <v>12525</v>
      </c>
      <c r="AM304" s="8" t="s">
        <v>12526</v>
      </c>
      <c r="AN304" s="8" t="s">
        <v>72</v>
      </c>
      <c r="AO304" s="8" t="s">
        <v>12527</v>
      </c>
      <c r="AP304" s="8" t="s">
        <v>827</v>
      </c>
      <c r="AQ304" s="8" t="s">
        <v>157</v>
      </c>
      <c r="AR304" s="8" t="s">
        <v>12528</v>
      </c>
      <c r="AS304" s="8" t="s">
        <v>2081</v>
      </c>
      <c r="AT304" s="8" t="s">
        <v>131</v>
      </c>
      <c r="AU304" s="8" t="s">
        <v>12529</v>
      </c>
      <c r="AV304" s="8" t="s">
        <v>133</v>
      </c>
      <c r="AW304" s="11">
        <v>2452875.79</v>
      </c>
      <c r="AX304" s="9" t="s">
        <v>8506</v>
      </c>
    </row>
    <row r="305" spans="1:50" customFormat="1" ht="48" hidden="1" x14ac:dyDescent="0.25">
      <c r="A305" s="8" t="s">
        <v>104</v>
      </c>
      <c r="B305" s="8" t="s">
        <v>105</v>
      </c>
      <c r="C305" s="8" t="s">
        <v>106</v>
      </c>
      <c r="D305" s="8" t="s">
        <v>12675</v>
      </c>
      <c r="E305" s="8" t="s">
        <v>12676</v>
      </c>
      <c r="F305" s="8" t="s">
        <v>12677</v>
      </c>
      <c r="G305" s="9" t="s">
        <v>12678</v>
      </c>
      <c r="H305" s="9" t="str">
        <f>VLOOKUP(G305,[1]Arkusz2!A:B,2,FALSE)</f>
        <v>WND-RPZP.01.01.01-32-261/09</v>
      </c>
      <c r="I305" s="9" t="s">
        <v>1114</v>
      </c>
      <c r="J305" s="9" t="s">
        <v>605</v>
      </c>
      <c r="K305" s="9" t="s">
        <v>606</v>
      </c>
      <c r="L305" s="9" t="s">
        <v>751</v>
      </c>
      <c r="M305" s="9" t="s">
        <v>752</v>
      </c>
      <c r="N305" s="9" t="s">
        <v>606</v>
      </c>
      <c r="O305" s="8" t="s">
        <v>2200</v>
      </c>
      <c r="P305" s="9" t="s">
        <v>6180</v>
      </c>
      <c r="Q305" s="9" t="s">
        <v>3297</v>
      </c>
      <c r="R305" s="9" t="s">
        <v>3298</v>
      </c>
      <c r="S305" s="9" t="s">
        <v>12679</v>
      </c>
      <c r="T305" s="10">
        <v>74000</v>
      </c>
      <c r="U305" s="10">
        <v>74000</v>
      </c>
      <c r="V305" s="10">
        <v>44400</v>
      </c>
      <c r="W305" s="10">
        <v>37739.96</v>
      </c>
      <c r="X305" s="10">
        <v>29600</v>
      </c>
      <c r="Y305" s="10">
        <v>60</v>
      </c>
      <c r="Z305" s="8" t="s">
        <v>12680</v>
      </c>
      <c r="AA305" s="8" t="s">
        <v>147</v>
      </c>
      <c r="AB305" s="11">
        <v>74000</v>
      </c>
      <c r="AC305" s="11">
        <v>44400</v>
      </c>
      <c r="AD305" s="11">
        <v>29600</v>
      </c>
      <c r="AE305" s="11">
        <v>0</v>
      </c>
      <c r="AF305" s="8" t="s">
        <v>64</v>
      </c>
      <c r="AG305" s="8" t="s">
        <v>120</v>
      </c>
      <c r="AH305" s="8" t="s">
        <v>66</v>
      </c>
      <c r="AI305" s="8" t="s">
        <v>67</v>
      </c>
      <c r="AJ305" s="8" t="s">
        <v>121</v>
      </c>
      <c r="AK305" s="8" t="s">
        <v>12681</v>
      </c>
      <c r="AL305" s="8" t="s">
        <v>12682</v>
      </c>
      <c r="AM305" s="8" t="s">
        <v>12683</v>
      </c>
      <c r="AN305" s="8" t="s">
        <v>12684</v>
      </c>
      <c r="AO305" s="8" t="s">
        <v>5742</v>
      </c>
      <c r="AP305" s="8" t="s">
        <v>3433</v>
      </c>
      <c r="AQ305" s="8" t="s">
        <v>157</v>
      </c>
      <c r="AR305" s="8" t="s">
        <v>12685</v>
      </c>
      <c r="AS305" s="8" t="s">
        <v>12686</v>
      </c>
      <c r="AT305" s="8" t="s">
        <v>131</v>
      </c>
      <c r="AU305" s="8" t="s">
        <v>12687</v>
      </c>
      <c r="AV305" s="8" t="s">
        <v>133</v>
      </c>
      <c r="AW305" s="11">
        <v>74000</v>
      </c>
      <c r="AX305" s="9" t="s">
        <v>7429</v>
      </c>
    </row>
    <row r="306" spans="1:50" customFormat="1" ht="36" hidden="1" x14ac:dyDescent="0.25">
      <c r="A306" s="8" t="s">
        <v>104</v>
      </c>
      <c r="B306" s="8" t="s">
        <v>105</v>
      </c>
      <c r="C306" s="8" t="s">
        <v>106</v>
      </c>
      <c r="D306" s="8" t="s">
        <v>12712</v>
      </c>
      <c r="E306" s="8" t="s">
        <v>12713</v>
      </c>
      <c r="F306" s="8" t="s">
        <v>12714</v>
      </c>
      <c r="G306" s="9" t="s">
        <v>12715</v>
      </c>
      <c r="H306" s="9" t="str">
        <f>VLOOKUP(G306,[1]Arkusz2!A:B,2,FALSE)</f>
        <v>WND-RPZP.01.01.01-32-309/10</v>
      </c>
      <c r="I306" s="9" t="s">
        <v>12716</v>
      </c>
      <c r="J306" s="9" t="s">
        <v>2281</v>
      </c>
      <c r="K306" s="9" t="s">
        <v>896</v>
      </c>
      <c r="L306" s="9" t="s">
        <v>9921</v>
      </c>
      <c r="M306" s="9" t="s">
        <v>2281</v>
      </c>
      <c r="N306" s="9" t="s">
        <v>896</v>
      </c>
      <c r="O306" s="8" t="s">
        <v>2186</v>
      </c>
      <c r="P306" s="9" t="s">
        <v>10231</v>
      </c>
      <c r="Q306" s="9" t="s">
        <v>3297</v>
      </c>
      <c r="R306" s="9" t="s">
        <v>3298</v>
      </c>
      <c r="S306" s="9" t="s">
        <v>12717</v>
      </c>
      <c r="T306" s="10">
        <v>742535.01</v>
      </c>
      <c r="U306" s="10">
        <v>667673.92000000004</v>
      </c>
      <c r="V306" s="10">
        <v>400604.35</v>
      </c>
      <c r="W306" s="10">
        <v>400604.35</v>
      </c>
      <c r="X306" s="10">
        <v>267069.57</v>
      </c>
      <c r="Y306" s="10">
        <v>60</v>
      </c>
      <c r="Z306" s="8" t="s">
        <v>12718</v>
      </c>
      <c r="AA306" s="8" t="s">
        <v>119</v>
      </c>
      <c r="AB306" s="11">
        <v>742535.01</v>
      </c>
      <c r="AC306" s="11">
        <v>400604.35</v>
      </c>
      <c r="AD306" s="11">
        <v>341930.66</v>
      </c>
      <c r="AE306" s="11">
        <v>0</v>
      </c>
      <c r="AF306" s="8" t="s">
        <v>64</v>
      </c>
      <c r="AG306" s="8" t="s">
        <v>120</v>
      </c>
      <c r="AH306" s="8" t="s">
        <v>66</v>
      </c>
      <c r="AI306" s="8" t="s">
        <v>67</v>
      </c>
      <c r="AJ306" s="8" t="s">
        <v>121</v>
      </c>
      <c r="AK306" s="8" t="s">
        <v>12719</v>
      </c>
      <c r="AL306" s="8" t="s">
        <v>12720</v>
      </c>
      <c r="AM306" s="8" t="s">
        <v>275</v>
      </c>
      <c r="AN306" s="8" t="s">
        <v>276</v>
      </c>
      <c r="AO306" s="8" t="s">
        <v>12721</v>
      </c>
      <c r="AP306" s="8" t="s">
        <v>12722</v>
      </c>
      <c r="AQ306" s="8" t="s">
        <v>157</v>
      </c>
      <c r="AR306" s="8" t="s">
        <v>7877</v>
      </c>
      <c r="AS306" s="8" t="s">
        <v>7877</v>
      </c>
      <c r="AT306" s="8" t="s">
        <v>450</v>
      </c>
      <c r="AU306" s="8" t="s">
        <v>12723</v>
      </c>
      <c r="AV306" s="8" t="s">
        <v>133</v>
      </c>
      <c r="AW306" s="11">
        <v>742535.01</v>
      </c>
      <c r="AX306" s="9" t="s">
        <v>12724</v>
      </c>
    </row>
    <row r="307" spans="1:50" ht="36" hidden="1" x14ac:dyDescent="0.25">
      <c r="A307" s="8" t="s">
        <v>104</v>
      </c>
      <c r="B307" s="8" t="s">
        <v>105</v>
      </c>
      <c r="C307" s="8" t="s">
        <v>106</v>
      </c>
      <c r="D307" s="8" t="s">
        <v>12745</v>
      </c>
      <c r="E307" s="8" t="s">
        <v>12746</v>
      </c>
      <c r="F307" s="8" t="s">
        <v>12747</v>
      </c>
      <c r="G307" s="9" t="s">
        <v>12748</v>
      </c>
      <c r="H307" s="9" t="str">
        <f>VLOOKUP(G307,[1]Arkusz2!A:B,2,FALSE)</f>
        <v>WND-RPZP.01.01.01-32-444/10</v>
      </c>
      <c r="I307" s="9" t="s">
        <v>6036</v>
      </c>
      <c r="J307" s="9" t="s">
        <v>4601</v>
      </c>
      <c r="K307" s="9" t="s">
        <v>4262</v>
      </c>
      <c r="L307" s="9" t="s">
        <v>8571</v>
      </c>
      <c r="M307" s="9" t="s">
        <v>4601</v>
      </c>
      <c r="N307" s="9" t="s">
        <v>4262</v>
      </c>
      <c r="O307" s="8" t="s">
        <v>2902</v>
      </c>
      <c r="P307" s="9" t="s">
        <v>8003</v>
      </c>
      <c r="Q307" s="9" t="s">
        <v>3297</v>
      </c>
      <c r="R307" s="9" t="s">
        <v>3298</v>
      </c>
      <c r="S307" s="9" t="s">
        <v>10512</v>
      </c>
      <c r="T307" s="10">
        <v>197975.63</v>
      </c>
      <c r="U307" s="10">
        <v>192100.05</v>
      </c>
      <c r="V307" s="10">
        <v>115260.02</v>
      </c>
      <c r="W307" s="10">
        <v>115260.02</v>
      </c>
      <c r="X307" s="10">
        <v>76840.03</v>
      </c>
      <c r="Y307" s="10">
        <v>60</v>
      </c>
      <c r="Z307" s="8" t="s">
        <v>12749</v>
      </c>
      <c r="AA307" s="8" t="s">
        <v>147</v>
      </c>
      <c r="AB307" s="11">
        <v>197975.63</v>
      </c>
      <c r="AC307" s="11">
        <v>115260.02</v>
      </c>
      <c r="AD307" s="11">
        <v>82715.61</v>
      </c>
      <c r="AE307" s="11">
        <v>0</v>
      </c>
      <c r="AF307" s="8" t="s">
        <v>64</v>
      </c>
      <c r="AG307" s="8" t="s">
        <v>120</v>
      </c>
      <c r="AH307" s="8" t="s">
        <v>66</v>
      </c>
      <c r="AI307" s="8" t="s">
        <v>67</v>
      </c>
      <c r="AJ307" s="8" t="s">
        <v>121</v>
      </c>
      <c r="AK307" s="8" t="s">
        <v>12750</v>
      </c>
      <c r="AL307" s="8" t="s">
        <v>12751</v>
      </c>
      <c r="AM307" s="8" t="s">
        <v>12752</v>
      </c>
      <c r="AN307" s="8" t="s">
        <v>72</v>
      </c>
      <c r="AO307" s="8" t="s">
        <v>12753</v>
      </c>
      <c r="AP307" s="8" t="s">
        <v>156</v>
      </c>
      <c r="AQ307" s="8" t="s">
        <v>1289</v>
      </c>
      <c r="AR307" s="8" t="s">
        <v>12754</v>
      </c>
      <c r="AS307" s="8" t="s">
        <v>11806</v>
      </c>
      <c r="AT307" s="8" t="s">
        <v>131</v>
      </c>
      <c r="AU307" s="8" t="s">
        <v>3306</v>
      </c>
      <c r="AV307" s="8" t="s">
        <v>133</v>
      </c>
      <c r="AW307" s="11">
        <v>197975.63</v>
      </c>
      <c r="AX307" s="9" t="s">
        <v>12507</v>
      </c>
    </row>
    <row r="308" spans="1:50" customFormat="1" ht="48" hidden="1" x14ac:dyDescent="0.25">
      <c r="A308" s="8" t="s">
        <v>104</v>
      </c>
      <c r="B308" s="8" t="s">
        <v>105</v>
      </c>
      <c r="C308" s="8" t="s">
        <v>106</v>
      </c>
      <c r="D308" s="8" t="s">
        <v>12814</v>
      </c>
      <c r="E308" s="8" t="s">
        <v>12815</v>
      </c>
      <c r="F308" s="8" t="s">
        <v>12816</v>
      </c>
      <c r="G308" s="9" t="s">
        <v>12817</v>
      </c>
      <c r="H308" s="9" t="str">
        <f>VLOOKUP(G308,[1]Arkusz2!A:B,2,FALSE)</f>
        <v>WND-RPZP.01.01.01-32-228/10</v>
      </c>
      <c r="I308" s="9" t="s">
        <v>1901</v>
      </c>
      <c r="J308" s="9" t="s">
        <v>4261</v>
      </c>
      <c r="K308" s="9" t="s">
        <v>4262</v>
      </c>
      <c r="L308" s="9" t="s">
        <v>1592</v>
      </c>
      <c r="M308" s="9" t="s">
        <v>4261</v>
      </c>
      <c r="N308" s="9" t="s">
        <v>4262</v>
      </c>
      <c r="O308" s="8" t="s">
        <v>1937</v>
      </c>
      <c r="P308" s="9" t="s">
        <v>11770</v>
      </c>
      <c r="Q308" s="9" t="s">
        <v>3297</v>
      </c>
      <c r="R308" s="9" t="s">
        <v>3298</v>
      </c>
      <c r="S308" s="9" t="s">
        <v>8909</v>
      </c>
      <c r="T308" s="10">
        <v>1381827.21</v>
      </c>
      <c r="U308" s="10">
        <v>854326.08</v>
      </c>
      <c r="V308" s="10">
        <v>512595.64</v>
      </c>
      <c r="W308" s="10">
        <v>512595.64</v>
      </c>
      <c r="X308" s="10">
        <v>341730.44</v>
      </c>
      <c r="Y308" s="10">
        <v>60</v>
      </c>
      <c r="Z308" s="8" t="s">
        <v>12818</v>
      </c>
      <c r="AA308" s="8" t="s">
        <v>119</v>
      </c>
      <c r="AB308" s="11">
        <v>1381827.21</v>
      </c>
      <c r="AC308" s="11">
        <v>512595.64</v>
      </c>
      <c r="AD308" s="11">
        <v>869231.57</v>
      </c>
      <c r="AE308" s="11">
        <v>0</v>
      </c>
      <c r="AF308" s="8" t="s">
        <v>64</v>
      </c>
      <c r="AG308" s="8" t="s">
        <v>120</v>
      </c>
      <c r="AH308" s="8" t="s">
        <v>66</v>
      </c>
      <c r="AI308" s="8" t="s">
        <v>149</v>
      </c>
      <c r="AJ308" s="8" t="s">
        <v>190</v>
      </c>
      <c r="AK308" s="8" t="s">
        <v>12819</v>
      </c>
      <c r="AL308" s="8" t="s">
        <v>12820</v>
      </c>
      <c r="AM308" s="8" t="s">
        <v>4251</v>
      </c>
      <c r="AN308" s="8" t="s">
        <v>8017</v>
      </c>
      <c r="AO308" s="8" t="s">
        <v>2435</v>
      </c>
      <c r="AP308" s="8" t="s">
        <v>12821</v>
      </c>
      <c r="AQ308" s="8" t="s">
        <v>157</v>
      </c>
      <c r="AR308" s="8" t="s">
        <v>12822</v>
      </c>
      <c r="AS308" s="8" t="s">
        <v>12823</v>
      </c>
      <c r="AT308" s="8" t="s">
        <v>197</v>
      </c>
      <c r="AU308" s="8" t="s">
        <v>12824</v>
      </c>
      <c r="AV308" s="8" t="s">
        <v>133</v>
      </c>
      <c r="AW308" s="11">
        <v>1381827.21</v>
      </c>
      <c r="AX308" s="9" t="s">
        <v>11821</v>
      </c>
    </row>
    <row r="309" spans="1:50" customFormat="1" ht="36" hidden="1" x14ac:dyDescent="0.25">
      <c r="A309" s="8" t="s">
        <v>104</v>
      </c>
      <c r="B309" s="8" t="s">
        <v>105</v>
      </c>
      <c r="C309" s="8" t="s">
        <v>106</v>
      </c>
      <c r="D309" s="8" t="s">
        <v>12981</v>
      </c>
      <c r="E309" s="8" t="s">
        <v>12982</v>
      </c>
      <c r="F309" s="8" t="s">
        <v>12983</v>
      </c>
      <c r="G309" s="9" t="s">
        <v>12984</v>
      </c>
      <c r="H309" s="9" t="str">
        <f>VLOOKUP(G309,[1]Arkusz2!A:B,2,FALSE)</f>
        <v>WND-RPZP.01.01.01-32-317/09</v>
      </c>
      <c r="I309" s="9" t="s">
        <v>1635</v>
      </c>
      <c r="J309" s="9" t="s">
        <v>605</v>
      </c>
      <c r="K309" s="9" t="s">
        <v>606</v>
      </c>
      <c r="L309" s="9" t="s">
        <v>2385</v>
      </c>
      <c r="M309" s="9" t="s">
        <v>605</v>
      </c>
      <c r="N309" s="9" t="s">
        <v>606</v>
      </c>
      <c r="O309" s="8" t="s">
        <v>2152</v>
      </c>
      <c r="P309" s="9" t="s">
        <v>12985</v>
      </c>
      <c r="Q309" s="9" t="s">
        <v>3297</v>
      </c>
      <c r="R309" s="9" t="s">
        <v>3298</v>
      </c>
      <c r="S309" s="9" t="s">
        <v>12986</v>
      </c>
      <c r="T309" s="10">
        <v>365087.5</v>
      </c>
      <c r="U309" s="10">
        <v>253530.25</v>
      </c>
      <c r="V309" s="10">
        <v>152118.09</v>
      </c>
      <c r="W309" s="10">
        <v>129300.35</v>
      </c>
      <c r="X309" s="10">
        <v>101412.16</v>
      </c>
      <c r="Y309" s="10">
        <v>60</v>
      </c>
      <c r="Z309" s="8" t="s">
        <v>12987</v>
      </c>
      <c r="AA309" s="8" t="s">
        <v>119</v>
      </c>
      <c r="AB309" s="11">
        <v>365087.5</v>
      </c>
      <c r="AC309" s="11">
        <v>152118.09</v>
      </c>
      <c r="AD309" s="11">
        <v>212969.41</v>
      </c>
      <c r="AE309" s="11">
        <v>0</v>
      </c>
      <c r="AF309" s="8" t="s">
        <v>64</v>
      </c>
      <c r="AG309" s="8" t="s">
        <v>120</v>
      </c>
      <c r="AH309" s="8" t="s">
        <v>66</v>
      </c>
      <c r="AI309" s="8" t="s">
        <v>67</v>
      </c>
      <c r="AJ309" s="8" t="s">
        <v>310</v>
      </c>
      <c r="AK309" s="8" t="s">
        <v>12988</v>
      </c>
      <c r="AL309" s="8" t="s">
        <v>12989</v>
      </c>
      <c r="AM309" s="8" t="s">
        <v>633</v>
      </c>
      <c r="AN309" s="8" t="s">
        <v>72</v>
      </c>
      <c r="AO309" s="8" t="s">
        <v>4048</v>
      </c>
      <c r="AP309" s="8" t="s">
        <v>12990</v>
      </c>
      <c r="AQ309" s="8" t="s">
        <v>157</v>
      </c>
      <c r="AR309" s="8" t="s">
        <v>12991</v>
      </c>
      <c r="AS309" s="8" t="s">
        <v>12992</v>
      </c>
      <c r="AT309" s="8" t="s">
        <v>131</v>
      </c>
      <c r="AU309" s="8" t="s">
        <v>12993</v>
      </c>
      <c r="AV309" s="8" t="s">
        <v>133</v>
      </c>
      <c r="AW309" s="11">
        <v>365087.5</v>
      </c>
      <c r="AX309" s="9" t="s">
        <v>12994</v>
      </c>
    </row>
    <row r="310" spans="1:50" customFormat="1" ht="60" hidden="1" x14ac:dyDescent="0.25">
      <c r="A310" s="8" t="s">
        <v>104</v>
      </c>
      <c r="B310" s="8" t="s">
        <v>105</v>
      </c>
      <c r="C310" s="8" t="s">
        <v>106</v>
      </c>
      <c r="D310" s="8" t="s">
        <v>13082</v>
      </c>
      <c r="E310" s="8" t="s">
        <v>13083</v>
      </c>
      <c r="F310" s="8" t="s">
        <v>13084</v>
      </c>
      <c r="G310" s="9" t="s">
        <v>13085</v>
      </c>
      <c r="H310" s="9" t="str">
        <f>VLOOKUP(G310,[1]Arkusz2!A:B,2,FALSE)</f>
        <v>WND-RPZP.01.01.01-32-009/10</v>
      </c>
      <c r="I310" s="9" t="s">
        <v>6254</v>
      </c>
      <c r="J310" s="9" t="s">
        <v>2281</v>
      </c>
      <c r="K310" s="9" t="s">
        <v>896</v>
      </c>
      <c r="L310" s="9" t="s">
        <v>6255</v>
      </c>
      <c r="M310" s="9" t="s">
        <v>2281</v>
      </c>
      <c r="N310" s="9" t="s">
        <v>896</v>
      </c>
      <c r="O310" s="8" t="s">
        <v>850</v>
      </c>
      <c r="P310" s="9" t="s">
        <v>8438</v>
      </c>
      <c r="Q310" s="9" t="s">
        <v>3297</v>
      </c>
      <c r="R310" s="9" t="s">
        <v>3298</v>
      </c>
      <c r="S310" s="9" t="s">
        <v>13086</v>
      </c>
      <c r="T310" s="10">
        <v>915200</v>
      </c>
      <c r="U310" s="10">
        <v>911062.82</v>
      </c>
      <c r="V310" s="10">
        <v>546637.68999999994</v>
      </c>
      <c r="W310" s="10">
        <v>546637.68999999994</v>
      </c>
      <c r="X310" s="10">
        <v>364425.13</v>
      </c>
      <c r="Y310" s="10">
        <v>60</v>
      </c>
      <c r="Z310" s="8" t="s">
        <v>13087</v>
      </c>
      <c r="AA310" s="8" t="s">
        <v>119</v>
      </c>
      <c r="AB310" s="11">
        <v>915200</v>
      </c>
      <c r="AC310" s="11">
        <v>546637.68999999994</v>
      </c>
      <c r="AD310" s="11">
        <v>368562.31</v>
      </c>
      <c r="AE310" s="11">
        <v>0</v>
      </c>
      <c r="AF310" s="8" t="s">
        <v>64</v>
      </c>
      <c r="AG310" s="8" t="s">
        <v>120</v>
      </c>
      <c r="AH310" s="8" t="s">
        <v>66</v>
      </c>
      <c r="AI310" s="8" t="s">
        <v>67</v>
      </c>
      <c r="AJ310" s="8" t="s">
        <v>121</v>
      </c>
      <c r="AK310" s="8" t="s">
        <v>13088</v>
      </c>
      <c r="AL310" s="8" t="s">
        <v>13089</v>
      </c>
      <c r="AM310" s="8" t="s">
        <v>13090</v>
      </c>
      <c r="AN310" s="8" t="s">
        <v>72</v>
      </c>
      <c r="AO310" s="8" t="s">
        <v>13091</v>
      </c>
      <c r="AP310" s="8" t="s">
        <v>2036</v>
      </c>
      <c r="AQ310" s="8" t="s">
        <v>157</v>
      </c>
      <c r="AR310" s="8" t="s">
        <v>13092</v>
      </c>
      <c r="AS310" s="8" t="s">
        <v>1354</v>
      </c>
      <c r="AT310" s="8" t="s">
        <v>217</v>
      </c>
      <c r="AU310" s="8" t="s">
        <v>13093</v>
      </c>
      <c r="AV310" s="8" t="s">
        <v>133</v>
      </c>
      <c r="AW310" s="11">
        <v>915200</v>
      </c>
      <c r="AX310" s="9" t="s">
        <v>8909</v>
      </c>
    </row>
    <row r="311" spans="1:50" customFormat="1" ht="48" hidden="1" x14ac:dyDescent="0.25">
      <c r="A311" s="8" t="s">
        <v>104</v>
      </c>
      <c r="B311" s="8" t="s">
        <v>105</v>
      </c>
      <c r="C311" s="8" t="s">
        <v>106</v>
      </c>
      <c r="D311" s="8" t="s">
        <v>13163</v>
      </c>
      <c r="E311" s="8" t="s">
        <v>13164</v>
      </c>
      <c r="F311" s="8" t="s">
        <v>13165</v>
      </c>
      <c r="G311" s="9" t="s">
        <v>13166</v>
      </c>
      <c r="H311" s="9" t="str">
        <f>VLOOKUP(G311,[1]Arkusz2!A:B,2,FALSE)</f>
        <v>WND-RPZP.01.01.01-32-492/10</v>
      </c>
      <c r="I311" s="9" t="s">
        <v>8155</v>
      </c>
      <c r="J311" s="9" t="s">
        <v>4601</v>
      </c>
      <c r="K311" s="9" t="s">
        <v>4262</v>
      </c>
      <c r="L311" s="9" t="s">
        <v>6198</v>
      </c>
      <c r="M311" s="9" t="s">
        <v>4601</v>
      </c>
      <c r="N311" s="9" t="s">
        <v>4262</v>
      </c>
      <c r="O311" s="8" t="s">
        <v>9841</v>
      </c>
      <c r="P311" s="9" t="s">
        <v>11469</v>
      </c>
      <c r="Q311" s="9" t="s">
        <v>3297</v>
      </c>
      <c r="R311" s="9" t="s">
        <v>3298</v>
      </c>
      <c r="S311" s="9" t="s">
        <v>10289</v>
      </c>
      <c r="T311" s="10">
        <v>1293534.78</v>
      </c>
      <c r="U311" s="10">
        <v>993088.88</v>
      </c>
      <c r="V311" s="10">
        <v>595853.32999999996</v>
      </c>
      <c r="W311" s="10">
        <v>595853.32999999996</v>
      </c>
      <c r="X311" s="10">
        <v>397235.55</v>
      </c>
      <c r="Y311" s="10">
        <v>60</v>
      </c>
      <c r="Z311" s="8" t="s">
        <v>13167</v>
      </c>
      <c r="AA311" s="8" t="s">
        <v>119</v>
      </c>
      <c r="AB311" s="11">
        <v>1293534.78</v>
      </c>
      <c r="AC311" s="11">
        <v>595853.32999999996</v>
      </c>
      <c r="AD311" s="11">
        <v>697681.45</v>
      </c>
      <c r="AE311" s="11">
        <v>0</v>
      </c>
      <c r="AF311" s="8" t="s">
        <v>64</v>
      </c>
      <c r="AG311" s="8" t="s">
        <v>120</v>
      </c>
      <c r="AH311" s="8" t="s">
        <v>66</v>
      </c>
      <c r="AI311" s="8" t="s">
        <v>149</v>
      </c>
      <c r="AJ311" s="8" t="s">
        <v>190</v>
      </c>
      <c r="AK311" s="8" t="s">
        <v>13168</v>
      </c>
      <c r="AL311" s="8" t="s">
        <v>13169</v>
      </c>
      <c r="AM311" s="8" t="s">
        <v>13170</v>
      </c>
      <c r="AN311" s="8" t="s">
        <v>13171</v>
      </c>
      <c r="AO311" s="8" t="s">
        <v>13171</v>
      </c>
      <c r="AP311" s="8" t="s">
        <v>2158</v>
      </c>
      <c r="AQ311" s="8" t="s">
        <v>157</v>
      </c>
      <c r="AR311" s="8" t="s">
        <v>13172</v>
      </c>
      <c r="AS311" s="8" t="s">
        <v>13173</v>
      </c>
      <c r="AT311" s="8" t="s">
        <v>131</v>
      </c>
      <c r="AU311" s="8" t="s">
        <v>13174</v>
      </c>
      <c r="AV311" s="8" t="s">
        <v>133</v>
      </c>
      <c r="AW311" s="11">
        <v>1293534.78</v>
      </c>
      <c r="AX311" s="9" t="s">
        <v>11165</v>
      </c>
    </row>
    <row r="312" spans="1:50" customFormat="1" ht="48" hidden="1" x14ac:dyDescent="0.25">
      <c r="A312" s="8" t="s">
        <v>104</v>
      </c>
      <c r="B312" s="8" t="s">
        <v>105</v>
      </c>
      <c r="C312" s="8" t="s">
        <v>106</v>
      </c>
      <c r="D312" s="8" t="s">
        <v>13263</v>
      </c>
      <c r="E312" s="8" t="s">
        <v>13264</v>
      </c>
      <c r="F312" s="8" t="s">
        <v>13265</v>
      </c>
      <c r="G312" s="9" t="s">
        <v>13266</v>
      </c>
      <c r="H312" s="9" t="str">
        <f>VLOOKUP(G312,[1]Arkusz2!A:B,2,FALSE)</f>
        <v>WND-RPZP.01.01.01-32-122/09</v>
      </c>
      <c r="I312" s="9" t="s">
        <v>916</v>
      </c>
      <c r="J312" s="9" t="s">
        <v>605</v>
      </c>
      <c r="K312" s="9" t="s">
        <v>606</v>
      </c>
      <c r="L312" s="9" t="s">
        <v>1636</v>
      </c>
      <c r="M312" s="9" t="s">
        <v>752</v>
      </c>
      <c r="N312" s="9" t="s">
        <v>606</v>
      </c>
      <c r="O312" s="8" t="s">
        <v>2186</v>
      </c>
      <c r="P312" s="9" t="s">
        <v>12618</v>
      </c>
      <c r="Q312" s="9" t="s">
        <v>3297</v>
      </c>
      <c r="R312" s="9" t="s">
        <v>3298</v>
      </c>
      <c r="S312" s="9" t="s">
        <v>12986</v>
      </c>
      <c r="T312" s="10">
        <v>549000</v>
      </c>
      <c r="U312" s="10">
        <v>450000</v>
      </c>
      <c r="V312" s="10">
        <v>270000</v>
      </c>
      <c r="W312" s="10">
        <v>229499.96</v>
      </c>
      <c r="X312" s="10">
        <v>180000</v>
      </c>
      <c r="Y312" s="10">
        <v>60</v>
      </c>
      <c r="Z312" s="8" t="s">
        <v>13267</v>
      </c>
      <c r="AA312" s="8" t="s">
        <v>119</v>
      </c>
      <c r="AB312" s="11">
        <v>549000</v>
      </c>
      <c r="AC312" s="11">
        <v>270000</v>
      </c>
      <c r="AD312" s="11">
        <v>279000</v>
      </c>
      <c r="AE312" s="11">
        <v>0</v>
      </c>
      <c r="AF312" s="8" t="s">
        <v>229</v>
      </c>
      <c r="AG312" s="8" t="s">
        <v>120</v>
      </c>
      <c r="AH312" s="8" t="s">
        <v>66</v>
      </c>
      <c r="AI312" s="8" t="s">
        <v>67</v>
      </c>
      <c r="AJ312" s="8" t="s">
        <v>290</v>
      </c>
      <c r="AK312" s="8" t="s">
        <v>3469</v>
      </c>
      <c r="AL312" s="8" t="s">
        <v>3470</v>
      </c>
      <c r="AM312" s="8" t="s">
        <v>3471</v>
      </c>
      <c r="AN312" s="8" t="s">
        <v>72</v>
      </c>
      <c r="AO312" s="8" t="s">
        <v>3472</v>
      </c>
      <c r="AP312" s="8" t="s">
        <v>333</v>
      </c>
      <c r="AQ312" s="8" t="s">
        <v>128</v>
      </c>
      <c r="AR312" s="8" t="s">
        <v>3473</v>
      </c>
      <c r="AS312" s="8" t="s">
        <v>3474</v>
      </c>
      <c r="AT312" s="8" t="s">
        <v>131</v>
      </c>
      <c r="AU312" s="8" t="s">
        <v>3475</v>
      </c>
      <c r="AV312" s="8" t="s">
        <v>133</v>
      </c>
      <c r="AW312" s="11">
        <v>549000</v>
      </c>
      <c r="AX312" s="9" t="s">
        <v>12994</v>
      </c>
    </row>
    <row r="313" spans="1:50" customFormat="1" ht="36" hidden="1" x14ac:dyDescent="0.25">
      <c r="A313" s="8" t="s">
        <v>104</v>
      </c>
      <c r="B313" s="8" t="s">
        <v>105</v>
      </c>
      <c r="C313" s="8" t="s">
        <v>106</v>
      </c>
      <c r="D313" s="8" t="s">
        <v>13268</v>
      </c>
      <c r="E313" s="8" t="s">
        <v>13269</v>
      </c>
      <c r="F313" s="8">
        <v>6315613554</v>
      </c>
      <c r="G313" s="9" t="s">
        <v>13270</v>
      </c>
      <c r="H313" s="9" t="str">
        <f>VLOOKUP(G313,[1]Arkusz2!A:B,2,FALSE)</f>
        <v>WND-RPZP.01.01.01-32-047/09</v>
      </c>
      <c r="I313" s="9" t="s">
        <v>1346</v>
      </c>
      <c r="J313" s="9" t="s">
        <v>605</v>
      </c>
      <c r="K313" s="9" t="s">
        <v>606</v>
      </c>
      <c r="L313" s="9" t="s">
        <v>917</v>
      </c>
      <c r="M313" s="9" t="s">
        <v>752</v>
      </c>
      <c r="N313" s="9" t="s">
        <v>606</v>
      </c>
      <c r="O313" s="8" t="s">
        <v>4025</v>
      </c>
      <c r="P313" s="9" t="s">
        <v>13271</v>
      </c>
      <c r="Q313" s="9" t="s">
        <v>3297</v>
      </c>
      <c r="R313" s="9" t="s">
        <v>3298</v>
      </c>
      <c r="S313" s="9" t="s">
        <v>13179</v>
      </c>
      <c r="T313" s="10">
        <v>244849.63</v>
      </c>
      <c r="U313" s="10">
        <v>160535.35</v>
      </c>
      <c r="V313" s="10">
        <v>96321.21</v>
      </c>
      <c r="W313" s="10">
        <v>81873.02</v>
      </c>
      <c r="X313" s="10">
        <v>64214.14</v>
      </c>
      <c r="Y313" s="10">
        <v>60</v>
      </c>
      <c r="Z313" s="8" t="s">
        <v>13272</v>
      </c>
      <c r="AA313" s="8" t="s">
        <v>147</v>
      </c>
      <c r="AB313" s="11">
        <v>244849.63</v>
      </c>
      <c r="AC313" s="11">
        <v>96321.21</v>
      </c>
      <c r="AD313" s="11">
        <v>148528.42000000001</v>
      </c>
      <c r="AE313" s="11">
        <v>0</v>
      </c>
      <c r="AF313" s="8" t="s">
        <v>64</v>
      </c>
      <c r="AG313" s="8" t="s">
        <v>120</v>
      </c>
      <c r="AH313" s="8" t="s">
        <v>66</v>
      </c>
      <c r="AI313" s="8" t="s">
        <v>67</v>
      </c>
      <c r="AJ313" s="8" t="s">
        <v>190</v>
      </c>
      <c r="AK313" s="8" t="s">
        <v>13273</v>
      </c>
      <c r="AL313" s="8" t="s">
        <v>13274</v>
      </c>
      <c r="AM313" s="8" t="s">
        <v>8729</v>
      </c>
      <c r="AN313" s="8" t="s">
        <v>72</v>
      </c>
      <c r="AO313" s="8" t="s">
        <v>13275</v>
      </c>
      <c r="AP313" s="8" t="s">
        <v>883</v>
      </c>
      <c r="AQ313" s="8" t="s">
        <v>842</v>
      </c>
      <c r="AR313" s="8" t="s">
        <v>13276</v>
      </c>
      <c r="AS313" s="8" t="s">
        <v>13277</v>
      </c>
      <c r="AT313" s="8" t="s">
        <v>131</v>
      </c>
      <c r="AU313" s="8" t="s">
        <v>13278</v>
      </c>
      <c r="AV313" s="8" t="s">
        <v>133</v>
      </c>
      <c r="AW313" s="11">
        <v>244849.63</v>
      </c>
      <c r="AX313" s="9" t="s">
        <v>11090</v>
      </c>
    </row>
    <row r="314" spans="1:50" customFormat="1" ht="36" hidden="1" x14ac:dyDescent="0.25">
      <c r="A314" s="8" t="s">
        <v>104</v>
      </c>
      <c r="B314" s="8" t="s">
        <v>105</v>
      </c>
      <c r="C314" s="8" t="s">
        <v>106</v>
      </c>
      <c r="D314" s="8" t="s">
        <v>13296</v>
      </c>
      <c r="E314" s="8" t="s">
        <v>13297</v>
      </c>
      <c r="F314" s="8" t="s">
        <v>13298</v>
      </c>
      <c r="G314" s="9" t="s">
        <v>13299</v>
      </c>
      <c r="H314" s="9" t="str">
        <f>VLOOKUP(G314,[1]Arkusz2!A:B,2,FALSE)</f>
        <v>WND-RPZP.01.01.01-32-056/09</v>
      </c>
      <c r="I314" s="9" t="s">
        <v>2696</v>
      </c>
      <c r="J314" s="9" t="s">
        <v>752</v>
      </c>
      <c r="K314" s="9" t="s">
        <v>606</v>
      </c>
      <c r="L314" s="9" t="s">
        <v>3063</v>
      </c>
      <c r="M314" s="9" t="s">
        <v>752</v>
      </c>
      <c r="N314" s="9" t="s">
        <v>606</v>
      </c>
      <c r="O314" s="8" t="s">
        <v>1900</v>
      </c>
      <c r="P314" s="9" t="s">
        <v>12627</v>
      </c>
      <c r="Q314" s="9" t="s">
        <v>3297</v>
      </c>
      <c r="R314" s="9" t="s">
        <v>3298</v>
      </c>
      <c r="S314" s="9" t="s">
        <v>12197</v>
      </c>
      <c r="T314" s="10">
        <v>1533053.1</v>
      </c>
      <c r="U314" s="10">
        <v>1152647.1399999999</v>
      </c>
      <c r="V314" s="10">
        <v>691588.28</v>
      </c>
      <c r="W314" s="10">
        <v>691588.28</v>
      </c>
      <c r="X314" s="10">
        <v>461058.86</v>
      </c>
      <c r="Y314" s="10">
        <v>60</v>
      </c>
      <c r="Z314" s="8" t="s">
        <v>13300</v>
      </c>
      <c r="AA314" s="8" t="s">
        <v>119</v>
      </c>
      <c r="AB314" s="11">
        <v>1533053.1</v>
      </c>
      <c r="AC314" s="11">
        <v>691588.28</v>
      </c>
      <c r="AD314" s="11">
        <v>841464.82</v>
      </c>
      <c r="AE314" s="11">
        <v>0</v>
      </c>
      <c r="AF314" s="8" t="s">
        <v>64</v>
      </c>
      <c r="AG314" s="8" t="s">
        <v>120</v>
      </c>
      <c r="AH314" s="8" t="s">
        <v>66</v>
      </c>
      <c r="AI314" s="8" t="s">
        <v>67</v>
      </c>
      <c r="AJ314" s="8" t="s">
        <v>150</v>
      </c>
      <c r="AK314" s="8" t="s">
        <v>13301</v>
      </c>
      <c r="AL314" s="8" t="s">
        <v>13302</v>
      </c>
      <c r="AM314" s="8" t="s">
        <v>854</v>
      </c>
      <c r="AN314" s="8" t="s">
        <v>855</v>
      </c>
      <c r="AO314" s="8" t="s">
        <v>2716</v>
      </c>
      <c r="AP314" s="8" t="s">
        <v>13303</v>
      </c>
      <c r="AQ314" s="8" t="s">
        <v>484</v>
      </c>
      <c r="AR314" s="8" t="s">
        <v>13304</v>
      </c>
      <c r="AS314" s="8" t="s">
        <v>13304</v>
      </c>
      <c r="AT314" s="8" t="s">
        <v>131</v>
      </c>
      <c r="AU314" s="8" t="s">
        <v>13305</v>
      </c>
      <c r="AV314" s="8" t="s">
        <v>133</v>
      </c>
      <c r="AW314" s="11">
        <v>1533053.1</v>
      </c>
      <c r="AX314" s="9" t="s">
        <v>12199</v>
      </c>
    </row>
    <row r="315" spans="1:50" customFormat="1" ht="36" hidden="1" x14ac:dyDescent="0.25">
      <c r="A315" s="8" t="s">
        <v>104</v>
      </c>
      <c r="B315" s="8" t="s">
        <v>105</v>
      </c>
      <c r="C315" s="8" t="s">
        <v>106</v>
      </c>
      <c r="D315" s="8" t="s">
        <v>13318</v>
      </c>
      <c r="E315" s="8" t="s">
        <v>13319</v>
      </c>
      <c r="F315" s="8" t="s">
        <v>13320</v>
      </c>
      <c r="G315" s="9" t="s">
        <v>13321</v>
      </c>
      <c r="H315" s="9" t="str">
        <f>VLOOKUP(G315,[1]Arkusz2!A:B,2,FALSE)</f>
        <v>WND-RPZP.01.01.01-32-108/09</v>
      </c>
      <c r="I315" s="9" t="s">
        <v>1080</v>
      </c>
      <c r="J315" s="9" t="s">
        <v>752</v>
      </c>
      <c r="K315" s="9" t="s">
        <v>606</v>
      </c>
      <c r="L315" s="9" t="s">
        <v>1116</v>
      </c>
      <c r="M315" s="9" t="s">
        <v>752</v>
      </c>
      <c r="N315" s="9" t="s">
        <v>606</v>
      </c>
      <c r="O315" s="8" t="s">
        <v>1114</v>
      </c>
      <c r="P315" s="9" t="s">
        <v>2283</v>
      </c>
      <c r="Q315" s="9" t="s">
        <v>3297</v>
      </c>
      <c r="R315" s="9" t="s">
        <v>3298</v>
      </c>
      <c r="S315" s="9" t="s">
        <v>7574</v>
      </c>
      <c r="T315" s="10">
        <v>2872043.76</v>
      </c>
      <c r="U315" s="10">
        <v>1368440</v>
      </c>
      <c r="V315" s="10">
        <v>821064</v>
      </c>
      <c r="W315" s="10">
        <v>697904.39</v>
      </c>
      <c r="X315" s="10">
        <v>547376</v>
      </c>
      <c r="Y315" s="10">
        <v>60</v>
      </c>
      <c r="Z315" s="8" t="s">
        <v>13322</v>
      </c>
      <c r="AA315" s="8" t="s">
        <v>119</v>
      </c>
      <c r="AB315" s="11">
        <v>2872043.76</v>
      </c>
      <c r="AC315" s="11">
        <v>821064</v>
      </c>
      <c r="AD315" s="11">
        <v>2050979.76</v>
      </c>
      <c r="AE315" s="11">
        <v>0</v>
      </c>
      <c r="AF315" s="8" t="s">
        <v>64</v>
      </c>
      <c r="AG315" s="8" t="s">
        <v>120</v>
      </c>
      <c r="AH315" s="8" t="s">
        <v>66</v>
      </c>
      <c r="AI315" s="8" t="s">
        <v>67</v>
      </c>
      <c r="AJ315" s="8" t="s">
        <v>290</v>
      </c>
      <c r="AK315" s="8" t="s">
        <v>13323</v>
      </c>
      <c r="AL315" s="8" t="s">
        <v>13324</v>
      </c>
      <c r="AM315" s="8" t="s">
        <v>904</v>
      </c>
      <c r="AN315" s="8" t="s">
        <v>1379</v>
      </c>
      <c r="AO315" s="8" t="s">
        <v>3278</v>
      </c>
      <c r="AP315" s="8" t="s">
        <v>952</v>
      </c>
      <c r="AQ315" s="8" t="s">
        <v>157</v>
      </c>
      <c r="AR315" s="8" t="s">
        <v>13325</v>
      </c>
      <c r="AS315" s="8" t="s">
        <v>13326</v>
      </c>
      <c r="AT315" s="8" t="s">
        <v>450</v>
      </c>
      <c r="AU315" s="8" t="s">
        <v>13327</v>
      </c>
      <c r="AV315" s="8" t="s">
        <v>133</v>
      </c>
      <c r="AW315" s="11">
        <v>2872043.76</v>
      </c>
      <c r="AX315" s="9" t="s">
        <v>11469</v>
      </c>
    </row>
    <row r="316" spans="1:50" customFormat="1" ht="48" hidden="1" x14ac:dyDescent="0.25">
      <c r="A316" s="8" t="s">
        <v>104</v>
      </c>
      <c r="B316" s="8" t="s">
        <v>105</v>
      </c>
      <c r="C316" s="8" t="s">
        <v>106</v>
      </c>
      <c r="D316" s="8" t="s">
        <v>13328</v>
      </c>
      <c r="E316" s="8" t="s">
        <v>13329</v>
      </c>
      <c r="F316" s="8" t="s">
        <v>13330</v>
      </c>
      <c r="G316" s="9" t="s">
        <v>13331</v>
      </c>
      <c r="H316" s="9" t="str">
        <f>VLOOKUP(G316,[1]Arkusz2!A:B,2,FALSE)</f>
        <v>WND-RPZP.01.01.01-32-277/09</v>
      </c>
      <c r="I316" s="9" t="s">
        <v>3063</v>
      </c>
      <c r="J316" s="9" t="s">
        <v>752</v>
      </c>
      <c r="K316" s="9" t="s">
        <v>606</v>
      </c>
      <c r="L316" s="9" t="s">
        <v>1827</v>
      </c>
      <c r="M316" s="9" t="s">
        <v>752</v>
      </c>
      <c r="N316" s="9" t="s">
        <v>606</v>
      </c>
      <c r="O316" s="8" t="s">
        <v>1114</v>
      </c>
      <c r="P316" s="9" t="s">
        <v>2283</v>
      </c>
      <c r="Q316" s="9" t="s">
        <v>3297</v>
      </c>
      <c r="R316" s="9" t="s">
        <v>3298</v>
      </c>
      <c r="S316" s="9" t="s">
        <v>11808</v>
      </c>
      <c r="T316" s="10">
        <v>3371046.29</v>
      </c>
      <c r="U316" s="10">
        <v>2239712.5499999998</v>
      </c>
      <c r="V316" s="10">
        <v>1000000</v>
      </c>
      <c r="W316" s="10">
        <v>849999.98</v>
      </c>
      <c r="X316" s="10">
        <v>1239712.55</v>
      </c>
      <c r="Y316" s="10">
        <v>44.65</v>
      </c>
      <c r="Z316" s="8" t="s">
        <v>13332</v>
      </c>
      <c r="AA316" s="8" t="s">
        <v>119</v>
      </c>
      <c r="AB316" s="11">
        <v>3371046.29</v>
      </c>
      <c r="AC316" s="11">
        <v>1000000</v>
      </c>
      <c r="AD316" s="11">
        <v>2371046.29</v>
      </c>
      <c r="AE316" s="11">
        <v>0</v>
      </c>
      <c r="AF316" s="8" t="s">
        <v>64</v>
      </c>
      <c r="AG316" s="8" t="s">
        <v>120</v>
      </c>
      <c r="AH316" s="8" t="s">
        <v>66</v>
      </c>
      <c r="AI316" s="8" t="s">
        <v>149</v>
      </c>
      <c r="AJ316" s="8" t="s">
        <v>150</v>
      </c>
      <c r="AK316" s="8" t="s">
        <v>13333</v>
      </c>
      <c r="AL316" s="8" t="s">
        <v>13334</v>
      </c>
      <c r="AM316" s="8" t="s">
        <v>13335</v>
      </c>
      <c r="AN316" s="8" t="s">
        <v>13336</v>
      </c>
      <c r="AO316" s="8" t="s">
        <v>3699</v>
      </c>
      <c r="AP316" s="8" t="s">
        <v>484</v>
      </c>
      <c r="AQ316" s="8" t="s">
        <v>13337</v>
      </c>
      <c r="AR316" s="8" t="s">
        <v>13338</v>
      </c>
      <c r="AS316" s="8" t="s">
        <v>13339</v>
      </c>
      <c r="AT316" s="8" t="s">
        <v>131</v>
      </c>
      <c r="AU316" s="8" t="s">
        <v>13340</v>
      </c>
      <c r="AV316" s="8" t="s">
        <v>133</v>
      </c>
      <c r="AW316" s="11">
        <v>3371046.29</v>
      </c>
      <c r="AX316" s="9" t="s">
        <v>13341</v>
      </c>
    </row>
    <row r="317" spans="1:50" customFormat="1" ht="48" hidden="1" x14ac:dyDescent="0.25">
      <c r="A317" s="8" t="s">
        <v>104</v>
      </c>
      <c r="B317" s="8" t="s">
        <v>105</v>
      </c>
      <c r="C317" s="8" t="s">
        <v>106</v>
      </c>
      <c r="D317" s="8" t="s">
        <v>13579</v>
      </c>
      <c r="E317" s="8" t="s">
        <v>13580</v>
      </c>
      <c r="F317" s="8" t="s">
        <v>13581</v>
      </c>
      <c r="G317" s="9" t="s">
        <v>13582</v>
      </c>
      <c r="H317" s="9" t="str">
        <f>VLOOKUP(G317,[1]Arkusz2!A:B,2,FALSE)</f>
        <v>WND-RPZP.01.01.01-32-378/10</v>
      </c>
      <c r="I317" s="9" t="s">
        <v>7926</v>
      </c>
      <c r="J317" s="9" t="s">
        <v>895</v>
      </c>
      <c r="K317" s="9" t="s">
        <v>896</v>
      </c>
      <c r="L317" s="9" t="s">
        <v>3102</v>
      </c>
      <c r="M317" s="9" t="s">
        <v>895</v>
      </c>
      <c r="N317" s="9" t="s">
        <v>896</v>
      </c>
      <c r="O317" s="8" t="s">
        <v>1334</v>
      </c>
      <c r="P317" s="9" t="s">
        <v>6386</v>
      </c>
      <c r="Q317" s="9" t="s">
        <v>12730</v>
      </c>
      <c r="R317" s="9" t="s">
        <v>3298</v>
      </c>
      <c r="S317" s="9" t="s">
        <v>1356</v>
      </c>
      <c r="T317" s="10">
        <v>2992647.39</v>
      </c>
      <c r="U317" s="10">
        <v>1705550</v>
      </c>
      <c r="V317" s="10">
        <v>911119.98</v>
      </c>
      <c r="W317" s="10">
        <v>911119.98</v>
      </c>
      <c r="X317" s="10">
        <v>794430.02</v>
      </c>
      <c r="Y317" s="10">
        <v>53.42</v>
      </c>
      <c r="Z317" s="8" t="s">
        <v>13583</v>
      </c>
      <c r="AA317" s="8" t="s">
        <v>119</v>
      </c>
      <c r="AB317" s="11">
        <v>2992647.39</v>
      </c>
      <c r="AC317" s="11">
        <v>911119.98</v>
      </c>
      <c r="AD317" s="11">
        <v>2081527.41</v>
      </c>
      <c r="AE317" s="11">
        <v>0</v>
      </c>
      <c r="AF317" s="8" t="s">
        <v>64</v>
      </c>
      <c r="AG317" s="8" t="s">
        <v>120</v>
      </c>
      <c r="AH317" s="8" t="s">
        <v>66</v>
      </c>
      <c r="AI317" s="8" t="s">
        <v>67</v>
      </c>
      <c r="AJ317" s="8" t="s">
        <v>190</v>
      </c>
      <c r="AK317" s="8" t="s">
        <v>13584</v>
      </c>
      <c r="AL317" s="8" t="s">
        <v>13585</v>
      </c>
      <c r="AM317" s="8" t="s">
        <v>13586</v>
      </c>
      <c r="AN317" s="8" t="s">
        <v>13587</v>
      </c>
      <c r="AO317" s="8" t="s">
        <v>13588</v>
      </c>
      <c r="AP317" s="8" t="s">
        <v>883</v>
      </c>
      <c r="AQ317" s="8" t="s">
        <v>157</v>
      </c>
      <c r="AR317" s="8" t="s">
        <v>13589</v>
      </c>
      <c r="AS317" s="8" t="s">
        <v>13589</v>
      </c>
      <c r="AT317" s="8" t="s">
        <v>450</v>
      </c>
      <c r="AU317" s="8" t="s">
        <v>13590</v>
      </c>
      <c r="AV317" s="8" t="s">
        <v>133</v>
      </c>
      <c r="AW317" s="11">
        <v>2992647.39</v>
      </c>
      <c r="AX317" s="9" t="s">
        <v>1521</v>
      </c>
    </row>
    <row r="318" spans="1:50" customFormat="1" ht="36" hidden="1" x14ac:dyDescent="0.25">
      <c r="A318" s="8" t="s">
        <v>104</v>
      </c>
      <c r="B318" s="8" t="s">
        <v>105</v>
      </c>
      <c r="C318" s="8" t="s">
        <v>106</v>
      </c>
      <c r="D318" s="8" t="s">
        <v>13906</v>
      </c>
      <c r="E318" s="8" t="s">
        <v>13907</v>
      </c>
      <c r="F318" s="8" t="s">
        <v>13908</v>
      </c>
      <c r="G318" s="9" t="s">
        <v>13909</v>
      </c>
      <c r="H318" s="9" t="str">
        <f>VLOOKUP(G318,[1]Arkusz2!A:B,2,FALSE)</f>
        <v>WND-RPZP.01.01.01-32-079/10</v>
      </c>
      <c r="I318" s="9" t="s">
        <v>1110</v>
      </c>
      <c r="J318" s="9" t="s">
        <v>752</v>
      </c>
      <c r="K318" s="9" t="s">
        <v>606</v>
      </c>
      <c r="L318" s="9" t="s">
        <v>1110</v>
      </c>
      <c r="M318" s="9" t="s">
        <v>752</v>
      </c>
      <c r="N318" s="9" t="s">
        <v>606</v>
      </c>
      <c r="O318" s="8" t="s">
        <v>875</v>
      </c>
      <c r="P318" s="9" t="s">
        <v>10276</v>
      </c>
      <c r="Q318" s="9" t="s">
        <v>12730</v>
      </c>
      <c r="R318" s="9" t="s">
        <v>3298</v>
      </c>
      <c r="S318" s="9" t="s">
        <v>10799</v>
      </c>
      <c r="T318" s="10">
        <v>335218.98</v>
      </c>
      <c r="U318" s="10">
        <v>269699.09000000003</v>
      </c>
      <c r="V318" s="10">
        <v>161819.45000000001</v>
      </c>
      <c r="W318" s="10">
        <v>161819.45000000001</v>
      </c>
      <c r="X318" s="10">
        <v>107879.64</v>
      </c>
      <c r="Y318" s="10">
        <v>60</v>
      </c>
      <c r="Z318" s="8" t="s">
        <v>13910</v>
      </c>
      <c r="AA318" s="8" t="s">
        <v>119</v>
      </c>
      <c r="AB318" s="11">
        <v>335218.98</v>
      </c>
      <c r="AC318" s="11">
        <v>161819.45000000001</v>
      </c>
      <c r="AD318" s="11">
        <v>173399.53</v>
      </c>
      <c r="AE318" s="11">
        <v>0</v>
      </c>
      <c r="AF318" s="8" t="s">
        <v>64</v>
      </c>
      <c r="AG318" s="8" t="s">
        <v>120</v>
      </c>
      <c r="AH318" s="8" t="s">
        <v>66</v>
      </c>
      <c r="AI318" s="8" t="s">
        <v>67</v>
      </c>
      <c r="AJ318" s="8" t="s">
        <v>290</v>
      </c>
      <c r="AK318" s="8" t="s">
        <v>1610</v>
      </c>
      <c r="AL318" s="8" t="s">
        <v>13911</v>
      </c>
      <c r="AM318" s="8" t="s">
        <v>1612</v>
      </c>
      <c r="AN318" s="8" t="s">
        <v>72</v>
      </c>
      <c r="AO318" s="8" t="s">
        <v>1613</v>
      </c>
      <c r="AP318" s="8" t="s">
        <v>1439</v>
      </c>
      <c r="AQ318" s="8" t="s">
        <v>157</v>
      </c>
      <c r="AR318" s="8" t="s">
        <v>13912</v>
      </c>
      <c r="AS318" s="8" t="s">
        <v>13913</v>
      </c>
      <c r="AT318" s="8" t="s">
        <v>450</v>
      </c>
      <c r="AU318" s="8" t="s">
        <v>1616</v>
      </c>
      <c r="AV318" s="8" t="s">
        <v>133</v>
      </c>
      <c r="AW318" s="11">
        <v>335218.98</v>
      </c>
      <c r="AX318" s="9" t="s">
        <v>11967</v>
      </c>
    </row>
    <row r="319" spans="1:50" customFormat="1" ht="48" hidden="1" x14ac:dyDescent="0.25">
      <c r="A319" s="8" t="s">
        <v>104</v>
      </c>
      <c r="B319" s="8" t="s">
        <v>105</v>
      </c>
      <c r="C319" s="8" t="s">
        <v>106</v>
      </c>
      <c r="D319" s="8" t="s">
        <v>13986</v>
      </c>
      <c r="E319" s="8" t="s">
        <v>13987</v>
      </c>
      <c r="F319" s="8" t="s">
        <v>13988</v>
      </c>
      <c r="G319" s="9" t="s">
        <v>13989</v>
      </c>
      <c r="H319" s="9" t="str">
        <f>VLOOKUP(G319,[1]Arkusz2!A:B,2,FALSE)</f>
        <v>WND-RPZP.01.01.01-32-283/10</v>
      </c>
      <c r="I319" s="9" t="s">
        <v>8395</v>
      </c>
      <c r="J319" s="9" t="s">
        <v>895</v>
      </c>
      <c r="K319" s="9" t="s">
        <v>896</v>
      </c>
      <c r="L319" s="9" t="s">
        <v>6392</v>
      </c>
      <c r="M319" s="9" t="s">
        <v>895</v>
      </c>
      <c r="N319" s="9" t="s">
        <v>896</v>
      </c>
      <c r="O319" s="8" t="s">
        <v>1937</v>
      </c>
      <c r="P319" s="9" t="s">
        <v>13235</v>
      </c>
      <c r="Q319" s="9" t="s">
        <v>12730</v>
      </c>
      <c r="R319" s="9" t="s">
        <v>3298</v>
      </c>
      <c r="S319" s="9" t="s">
        <v>9895</v>
      </c>
      <c r="T319" s="10">
        <v>130157.3</v>
      </c>
      <c r="U319" s="10">
        <v>112016.99</v>
      </c>
      <c r="V319" s="10">
        <v>67210.19</v>
      </c>
      <c r="W319" s="10">
        <v>67210.19</v>
      </c>
      <c r="X319" s="10">
        <v>44806.8</v>
      </c>
      <c r="Y319" s="10">
        <v>60</v>
      </c>
      <c r="Z319" s="8" t="s">
        <v>13990</v>
      </c>
      <c r="AA319" s="8" t="s">
        <v>147</v>
      </c>
      <c r="AB319" s="11">
        <v>130157.3</v>
      </c>
      <c r="AC319" s="11">
        <v>67210.19</v>
      </c>
      <c r="AD319" s="11">
        <v>62947.11</v>
      </c>
      <c r="AE319" s="11">
        <v>0</v>
      </c>
      <c r="AF319" s="8" t="s">
        <v>64</v>
      </c>
      <c r="AG319" s="8" t="s">
        <v>120</v>
      </c>
      <c r="AH319" s="8" t="s">
        <v>66</v>
      </c>
      <c r="AI319" s="8" t="s">
        <v>67</v>
      </c>
      <c r="AJ319" s="8" t="s">
        <v>1134</v>
      </c>
      <c r="AK319" s="8" t="s">
        <v>13991</v>
      </c>
      <c r="AL319" s="8" t="s">
        <v>13992</v>
      </c>
      <c r="AM319" s="8" t="s">
        <v>275</v>
      </c>
      <c r="AN319" s="8" t="s">
        <v>276</v>
      </c>
      <c r="AO319" s="8" t="s">
        <v>11108</v>
      </c>
      <c r="AP319" s="8" t="s">
        <v>315</v>
      </c>
      <c r="AQ319" s="8" t="s">
        <v>157</v>
      </c>
      <c r="AR319" s="8" t="s">
        <v>13993</v>
      </c>
      <c r="AS319" s="8" t="s">
        <v>1354</v>
      </c>
      <c r="AT319" s="8" t="s">
        <v>131</v>
      </c>
      <c r="AU319" s="8" t="s">
        <v>13994</v>
      </c>
      <c r="AV319" s="8" t="s">
        <v>133</v>
      </c>
      <c r="AW319" s="11">
        <v>130157.3</v>
      </c>
      <c r="AX319" s="9" t="s">
        <v>13995</v>
      </c>
    </row>
    <row r="320" spans="1:50" customFormat="1" ht="48" hidden="1" x14ac:dyDescent="0.25">
      <c r="A320" s="8" t="s">
        <v>104</v>
      </c>
      <c r="B320" s="8" t="s">
        <v>105</v>
      </c>
      <c r="C320" s="8" t="s">
        <v>106</v>
      </c>
      <c r="D320" s="8" t="s">
        <v>14279</v>
      </c>
      <c r="E320" s="8" t="s">
        <v>14280</v>
      </c>
      <c r="F320" s="8" t="s">
        <v>14281</v>
      </c>
      <c r="G320" s="9" t="s">
        <v>14282</v>
      </c>
      <c r="H320" s="9" t="str">
        <f>VLOOKUP(G320,[1]Arkusz2!A:B,2,FALSE)</f>
        <v>WND-RPZP.01.01.01-32-257/10</v>
      </c>
      <c r="I320" s="9" t="s">
        <v>14283</v>
      </c>
      <c r="J320" s="9" t="s">
        <v>2281</v>
      </c>
      <c r="K320" s="9" t="s">
        <v>896</v>
      </c>
      <c r="L320" s="9" t="s">
        <v>10392</v>
      </c>
      <c r="M320" s="9" t="s">
        <v>2281</v>
      </c>
      <c r="N320" s="9" t="s">
        <v>896</v>
      </c>
      <c r="O320" s="8" t="s">
        <v>1937</v>
      </c>
      <c r="P320" s="9" t="s">
        <v>12833</v>
      </c>
      <c r="Q320" s="9" t="s">
        <v>1706</v>
      </c>
      <c r="R320" s="9" t="s">
        <v>1707</v>
      </c>
      <c r="S320" s="9" t="s">
        <v>3757</v>
      </c>
      <c r="T320" s="10">
        <v>1107000</v>
      </c>
      <c r="U320" s="10">
        <v>900000</v>
      </c>
      <c r="V320" s="10">
        <v>540000</v>
      </c>
      <c r="W320" s="10">
        <v>540000</v>
      </c>
      <c r="X320" s="10">
        <v>360000</v>
      </c>
      <c r="Y320" s="10">
        <v>60</v>
      </c>
      <c r="Z320" s="8" t="s">
        <v>14284</v>
      </c>
      <c r="AA320" s="8" t="s">
        <v>119</v>
      </c>
      <c r="AB320" s="11">
        <v>1107000</v>
      </c>
      <c r="AC320" s="11">
        <v>540000</v>
      </c>
      <c r="AD320" s="11">
        <v>567000</v>
      </c>
      <c r="AE320" s="11">
        <v>0</v>
      </c>
      <c r="AF320" s="8" t="s">
        <v>64</v>
      </c>
      <c r="AG320" s="8" t="s">
        <v>120</v>
      </c>
      <c r="AH320" s="8" t="s">
        <v>66</v>
      </c>
      <c r="AI320" s="8" t="s">
        <v>67</v>
      </c>
      <c r="AJ320" s="8" t="s">
        <v>290</v>
      </c>
      <c r="AK320" s="8" t="s">
        <v>1244</v>
      </c>
      <c r="AL320" s="8" t="s">
        <v>1245</v>
      </c>
      <c r="AM320" s="8" t="s">
        <v>1246</v>
      </c>
      <c r="AN320" s="8" t="s">
        <v>72</v>
      </c>
      <c r="AO320" s="8" t="s">
        <v>1247</v>
      </c>
      <c r="AP320" s="8" t="s">
        <v>842</v>
      </c>
      <c r="AQ320" s="8" t="s">
        <v>157</v>
      </c>
      <c r="AR320" s="8" t="s">
        <v>1248</v>
      </c>
      <c r="AS320" s="8" t="s">
        <v>1248</v>
      </c>
      <c r="AT320" s="8" t="s">
        <v>217</v>
      </c>
      <c r="AU320" s="8" t="s">
        <v>1249</v>
      </c>
      <c r="AV320" s="8" t="s">
        <v>133</v>
      </c>
      <c r="AW320" s="11">
        <v>1107000</v>
      </c>
      <c r="AX320" s="9" t="s">
        <v>10792</v>
      </c>
    </row>
    <row r="321" spans="1:50" customFormat="1" ht="36" hidden="1" x14ac:dyDescent="0.25">
      <c r="A321" s="8" t="s">
        <v>104</v>
      </c>
      <c r="B321" s="8" t="s">
        <v>105</v>
      </c>
      <c r="C321" s="8" t="s">
        <v>240</v>
      </c>
      <c r="D321" s="8" t="s">
        <v>241</v>
      </c>
      <c r="E321" s="8" t="s">
        <v>242</v>
      </c>
      <c r="F321" s="8" t="s">
        <v>243</v>
      </c>
      <c r="G321" s="9" t="s">
        <v>244</v>
      </c>
      <c r="H321" s="9" t="str">
        <f>VLOOKUP(G321,[1]Arkusz2!A:B,2,FALSE)</f>
        <v>RPOWZ/1.1.2/2008/084/Sz</v>
      </c>
      <c r="I321" s="9" t="s">
        <v>245</v>
      </c>
      <c r="J321" s="9" t="s">
        <v>112</v>
      </c>
      <c r="K321" s="9" t="s">
        <v>113</v>
      </c>
      <c r="L321" s="9" t="s">
        <v>246</v>
      </c>
      <c r="M321" s="9" t="s">
        <v>112</v>
      </c>
      <c r="N321" s="9" t="s">
        <v>113</v>
      </c>
      <c r="O321" s="8" t="s">
        <v>247</v>
      </c>
      <c r="P321" s="9" t="s">
        <v>248</v>
      </c>
      <c r="Q321" s="9" t="s">
        <v>112</v>
      </c>
      <c r="R321" s="9" t="s">
        <v>113</v>
      </c>
      <c r="S321" s="9" t="s">
        <v>249</v>
      </c>
      <c r="T321" s="10">
        <v>3090880.98</v>
      </c>
      <c r="U321" s="10">
        <v>2347700</v>
      </c>
      <c r="V321" s="10">
        <v>1408620</v>
      </c>
      <c r="W321" s="10">
        <v>1197327</v>
      </c>
      <c r="X321" s="10">
        <v>939080</v>
      </c>
      <c r="Y321" s="10">
        <v>60</v>
      </c>
      <c r="Z321" s="8" t="s">
        <v>250</v>
      </c>
      <c r="AA321" s="8" t="s">
        <v>119</v>
      </c>
      <c r="AB321" s="11">
        <v>3090880.98</v>
      </c>
      <c r="AC321" s="11">
        <v>1408620</v>
      </c>
      <c r="AD321" s="11">
        <v>1682260.98</v>
      </c>
      <c r="AE321" s="11">
        <v>0</v>
      </c>
      <c r="AF321" s="8" t="s">
        <v>64</v>
      </c>
      <c r="AG321" s="8" t="s">
        <v>120</v>
      </c>
      <c r="AH321" s="8" t="s">
        <v>66</v>
      </c>
      <c r="AI321" s="8" t="s">
        <v>67</v>
      </c>
      <c r="AJ321" s="8" t="s">
        <v>190</v>
      </c>
      <c r="AK321" s="8" t="s">
        <v>251</v>
      </c>
      <c r="AL321" s="8" t="s">
        <v>252</v>
      </c>
      <c r="AM321" s="8" t="s">
        <v>253</v>
      </c>
      <c r="AN321" s="8" t="s">
        <v>125</v>
      </c>
      <c r="AO321" s="8" t="s">
        <v>254</v>
      </c>
      <c r="AP321" s="8" t="s">
        <v>255</v>
      </c>
      <c r="AQ321" s="8" t="s">
        <v>256</v>
      </c>
      <c r="AR321" s="8" t="s">
        <v>257</v>
      </c>
      <c r="AS321" s="8" t="s">
        <v>258</v>
      </c>
      <c r="AT321" s="8" t="s">
        <v>259</v>
      </c>
      <c r="AU321" s="8" t="s">
        <v>260</v>
      </c>
      <c r="AV321" s="8" t="s">
        <v>133</v>
      </c>
      <c r="AW321" s="11">
        <v>3090880.98</v>
      </c>
      <c r="AX321" s="9" t="s">
        <v>261</v>
      </c>
    </row>
    <row r="322" spans="1:50" customFormat="1" ht="36" hidden="1" x14ac:dyDescent="0.25">
      <c r="A322" s="8" t="s">
        <v>104</v>
      </c>
      <c r="B322" s="8" t="s">
        <v>105</v>
      </c>
      <c r="C322" s="8" t="s">
        <v>240</v>
      </c>
      <c r="D322" s="8" t="s">
        <v>284</v>
      </c>
      <c r="E322" s="8" t="s">
        <v>285</v>
      </c>
      <c r="F322" s="8" t="s">
        <v>286</v>
      </c>
      <c r="G322" s="9" t="s">
        <v>287</v>
      </c>
      <c r="H322" s="9" t="str">
        <f>VLOOKUP(G322,[1]Arkusz2!A:B,2,FALSE)</f>
        <v>RPOWZ/1.1.2/2008/049/Sz</v>
      </c>
      <c r="I322" s="9" t="s">
        <v>166</v>
      </c>
      <c r="J322" s="9" t="s">
        <v>112</v>
      </c>
      <c r="K322" s="9" t="s">
        <v>113</v>
      </c>
      <c r="L322" s="9" t="s">
        <v>166</v>
      </c>
      <c r="M322" s="9" t="s">
        <v>112</v>
      </c>
      <c r="N322" s="9" t="s">
        <v>113</v>
      </c>
      <c r="O322" s="8" t="s">
        <v>186</v>
      </c>
      <c r="P322" s="9" t="s">
        <v>269</v>
      </c>
      <c r="Q322" s="9" t="s">
        <v>112</v>
      </c>
      <c r="R322" s="9" t="s">
        <v>113</v>
      </c>
      <c r="S322" s="9" t="s">
        <v>288</v>
      </c>
      <c r="T322" s="10">
        <v>325820.07</v>
      </c>
      <c r="U322" s="10">
        <v>265307.86</v>
      </c>
      <c r="V322" s="10">
        <v>159184.72</v>
      </c>
      <c r="W322" s="10">
        <v>135307.01</v>
      </c>
      <c r="X322" s="10">
        <v>106123.14</v>
      </c>
      <c r="Y322" s="10">
        <v>60</v>
      </c>
      <c r="Z322" s="8" t="s">
        <v>289</v>
      </c>
      <c r="AA322" s="8" t="s">
        <v>119</v>
      </c>
      <c r="AB322" s="11">
        <v>325820.07</v>
      </c>
      <c r="AC322" s="11">
        <v>159184.72</v>
      </c>
      <c r="AD322" s="11">
        <v>166635.35</v>
      </c>
      <c r="AE322" s="11">
        <v>0</v>
      </c>
      <c r="AF322" s="8" t="s">
        <v>64</v>
      </c>
      <c r="AG322" s="8" t="s">
        <v>120</v>
      </c>
      <c r="AH322" s="8" t="s">
        <v>66</v>
      </c>
      <c r="AI322" s="8" t="s">
        <v>67</v>
      </c>
      <c r="AJ322" s="8" t="s">
        <v>290</v>
      </c>
      <c r="AK322" s="8" t="s">
        <v>291</v>
      </c>
      <c r="AL322" s="8" t="s">
        <v>292</v>
      </c>
      <c r="AM322" s="8" t="s">
        <v>293</v>
      </c>
      <c r="AN322" s="8" t="s">
        <v>294</v>
      </c>
      <c r="AO322" s="8" t="s">
        <v>295</v>
      </c>
      <c r="AP322" s="8" t="s">
        <v>296</v>
      </c>
      <c r="AQ322" s="8" t="s">
        <v>157</v>
      </c>
      <c r="AR322" s="8" t="s">
        <v>297</v>
      </c>
      <c r="AS322" s="8" t="s">
        <v>297</v>
      </c>
      <c r="AT322" s="8" t="s">
        <v>298</v>
      </c>
      <c r="AU322" s="8" t="s">
        <v>299</v>
      </c>
      <c r="AV322" s="8" t="s">
        <v>133</v>
      </c>
      <c r="AW322" s="11">
        <v>325820.07</v>
      </c>
      <c r="AX322" s="9" t="s">
        <v>300</v>
      </c>
    </row>
    <row r="323" spans="1:50" customFormat="1" ht="48" hidden="1" x14ac:dyDescent="0.25">
      <c r="A323" s="8" t="s">
        <v>104</v>
      </c>
      <c r="B323" s="8" t="s">
        <v>105</v>
      </c>
      <c r="C323" s="8" t="s">
        <v>240</v>
      </c>
      <c r="D323" s="8" t="s">
        <v>320</v>
      </c>
      <c r="E323" s="8" t="s">
        <v>321</v>
      </c>
      <c r="F323" s="8" t="s">
        <v>322</v>
      </c>
      <c r="G323" s="9" t="s">
        <v>323</v>
      </c>
      <c r="H323" s="9" t="str">
        <f>VLOOKUP(G323,[1]Arkusz2!A:B,2,FALSE)</f>
        <v>RPOWZ/1.1.2/2008/069/Sz</v>
      </c>
      <c r="I323" s="9" t="s">
        <v>145</v>
      </c>
      <c r="J323" s="9" t="s">
        <v>112</v>
      </c>
      <c r="K323" s="9" t="s">
        <v>113</v>
      </c>
      <c r="L323" s="9" t="s">
        <v>324</v>
      </c>
      <c r="M323" s="9" t="s">
        <v>112</v>
      </c>
      <c r="N323" s="9" t="s">
        <v>113</v>
      </c>
      <c r="O323" s="8" t="s">
        <v>325</v>
      </c>
      <c r="P323" s="9" t="s">
        <v>326</v>
      </c>
      <c r="Q323" s="9" t="s">
        <v>142</v>
      </c>
      <c r="R323" s="9" t="s">
        <v>113</v>
      </c>
      <c r="S323" s="9" t="s">
        <v>327</v>
      </c>
      <c r="T323" s="10">
        <v>475123.11</v>
      </c>
      <c r="U323" s="10">
        <v>334250</v>
      </c>
      <c r="V323" s="10">
        <v>200550</v>
      </c>
      <c r="W323" s="10">
        <v>170467.5</v>
      </c>
      <c r="X323" s="10">
        <v>133700</v>
      </c>
      <c r="Y323" s="10">
        <v>60</v>
      </c>
      <c r="Z323" s="8" t="s">
        <v>328</v>
      </c>
      <c r="AA323" s="8" t="s">
        <v>119</v>
      </c>
      <c r="AB323" s="11">
        <v>475123.11</v>
      </c>
      <c r="AC323" s="11">
        <v>200550</v>
      </c>
      <c r="AD323" s="11">
        <v>274573.11</v>
      </c>
      <c r="AE323" s="11">
        <v>0</v>
      </c>
      <c r="AF323" s="8" t="s">
        <v>64</v>
      </c>
      <c r="AG323" s="8" t="s">
        <v>120</v>
      </c>
      <c r="AH323" s="8" t="s">
        <v>66</v>
      </c>
      <c r="AI323" s="8" t="s">
        <v>149</v>
      </c>
      <c r="AJ323" s="8" t="s">
        <v>310</v>
      </c>
      <c r="AK323" s="8" t="s">
        <v>329</v>
      </c>
      <c r="AL323" s="8" t="s">
        <v>330</v>
      </c>
      <c r="AM323" s="8" t="s">
        <v>210</v>
      </c>
      <c r="AN323" s="8" t="s">
        <v>331</v>
      </c>
      <c r="AO323" s="8" t="s">
        <v>332</v>
      </c>
      <c r="AP323" s="8" t="s">
        <v>333</v>
      </c>
      <c r="AQ323" s="8" t="s">
        <v>157</v>
      </c>
      <c r="AR323" s="8" t="s">
        <v>334</v>
      </c>
      <c r="AS323" s="8" t="s">
        <v>335</v>
      </c>
      <c r="AT323" s="8" t="s">
        <v>336</v>
      </c>
      <c r="AU323" s="8" t="s">
        <v>337</v>
      </c>
      <c r="AV323" s="8" t="s">
        <v>133</v>
      </c>
      <c r="AW323" s="11">
        <v>475123.11</v>
      </c>
      <c r="AX323" s="9" t="s">
        <v>338</v>
      </c>
    </row>
    <row r="324" spans="1:50" customFormat="1" ht="48" hidden="1" x14ac:dyDescent="0.25">
      <c r="A324" s="8" t="s">
        <v>104</v>
      </c>
      <c r="B324" s="8" t="s">
        <v>105</v>
      </c>
      <c r="C324" s="8" t="s">
        <v>240</v>
      </c>
      <c r="D324" s="8" t="s">
        <v>351</v>
      </c>
      <c r="E324" s="8" t="s">
        <v>352</v>
      </c>
      <c r="F324" s="8" t="s">
        <v>353</v>
      </c>
      <c r="G324" s="9" t="s">
        <v>354</v>
      </c>
      <c r="H324" s="9" t="str">
        <f>VLOOKUP(G324,[1]Arkusz2!A:B,2,FALSE)</f>
        <v>RPOWZ/1.1.2/2008/025/Sz</v>
      </c>
      <c r="I324" s="9" t="s">
        <v>267</v>
      </c>
      <c r="J324" s="9" t="s">
        <v>112</v>
      </c>
      <c r="K324" s="9" t="s">
        <v>113</v>
      </c>
      <c r="L324" s="9" t="s">
        <v>246</v>
      </c>
      <c r="M324" s="9" t="s">
        <v>112</v>
      </c>
      <c r="N324" s="9" t="s">
        <v>113</v>
      </c>
      <c r="O324" s="8" t="s">
        <v>355</v>
      </c>
      <c r="P324" s="9" t="s">
        <v>356</v>
      </c>
      <c r="Q324" s="9" t="s">
        <v>142</v>
      </c>
      <c r="R324" s="9" t="s">
        <v>113</v>
      </c>
      <c r="S324" s="9" t="s">
        <v>249</v>
      </c>
      <c r="T324" s="10">
        <v>1272626.06</v>
      </c>
      <c r="U324" s="10">
        <v>989999.99</v>
      </c>
      <c r="V324" s="10">
        <v>593999.99</v>
      </c>
      <c r="W324" s="10">
        <v>504899.98</v>
      </c>
      <c r="X324" s="10">
        <v>396000</v>
      </c>
      <c r="Y324" s="10">
        <v>60</v>
      </c>
      <c r="Z324" s="8" t="s">
        <v>357</v>
      </c>
      <c r="AA324" s="8" t="s">
        <v>119</v>
      </c>
      <c r="AB324" s="11">
        <v>1272626.06</v>
      </c>
      <c r="AC324" s="11">
        <v>593999.99</v>
      </c>
      <c r="AD324" s="11">
        <v>678626.07</v>
      </c>
      <c r="AE324" s="11">
        <v>0</v>
      </c>
      <c r="AF324" s="8" t="s">
        <v>64</v>
      </c>
      <c r="AG324" s="8" t="s">
        <v>120</v>
      </c>
      <c r="AH324" s="8" t="s">
        <v>66</v>
      </c>
      <c r="AI324" s="8" t="s">
        <v>67</v>
      </c>
      <c r="AJ324" s="8" t="s">
        <v>190</v>
      </c>
      <c r="AK324" s="8" t="s">
        <v>358</v>
      </c>
      <c r="AL324" s="8" t="s">
        <v>359</v>
      </c>
      <c r="AM324" s="8" t="s">
        <v>210</v>
      </c>
      <c r="AN324" s="8" t="s">
        <v>211</v>
      </c>
      <c r="AO324" s="8" t="s">
        <v>360</v>
      </c>
      <c r="AP324" s="8" t="s">
        <v>361</v>
      </c>
      <c r="AQ324" s="8" t="s">
        <v>157</v>
      </c>
      <c r="AR324" s="8" t="s">
        <v>362</v>
      </c>
      <c r="AS324" s="8" t="s">
        <v>363</v>
      </c>
      <c r="AT324" s="8" t="s">
        <v>364</v>
      </c>
      <c r="AU324" s="8" t="s">
        <v>365</v>
      </c>
      <c r="AV324" s="8" t="s">
        <v>133</v>
      </c>
      <c r="AW324" s="11">
        <v>1272626.06</v>
      </c>
      <c r="AX324" s="9" t="s">
        <v>366</v>
      </c>
    </row>
    <row r="325" spans="1:50" customFormat="1" ht="48" hidden="1" x14ac:dyDescent="0.25">
      <c r="A325" s="8" t="s">
        <v>104</v>
      </c>
      <c r="B325" s="8" t="s">
        <v>105</v>
      </c>
      <c r="C325" s="8" t="s">
        <v>240</v>
      </c>
      <c r="D325" s="8" t="s">
        <v>622</v>
      </c>
      <c r="E325" s="8" t="s">
        <v>623</v>
      </c>
      <c r="F325" s="8" t="s">
        <v>624</v>
      </c>
      <c r="G325" s="9" t="s">
        <v>625</v>
      </c>
      <c r="H325" s="9" t="str">
        <f>VLOOKUP(G325,[1]Arkusz2!A:B,2,FALSE)</f>
        <v>RPOWZ/1.1.2/2008/010/Sz</v>
      </c>
      <c r="I325" s="9" t="s">
        <v>626</v>
      </c>
      <c r="J325" s="9" t="s">
        <v>112</v>
      </c>
      <c r="K325" s="9" t="s">
        <v>113</v>
      </c>
      <c r="L325" s="9" t="s">
        <v>627</v>
      </c>
      <c r="M325" s="9" t="s">
        <v>112</v>
      </c>
      <c r="N325" s="9" t="s">
        <v>113</v>
      </c>
      <c r="O325" s="8" t="s">
        <v>628</v>
      </c>
      <c r="P325" s="9" t="s">
        <v>629</v>
      </c>
      <c r="Q325" s="9" t="s">
        <v>142</v>
      </c>
      <c r="R325" s="9" t="s">
        <v>113</v>
      </c>
      <c r="S325" s="9" t="s">
        <v>549</v>
      </c>
      <c r="T325" s="10">
        <v>1568942.03</v>
      </c>
      <c r="U325" s="10">
        <v>858652.96</v>
      </c>
      <c r="V325" s="10">
        <v>429326.48</v>
      </c>
      <c r="W325" s="10">
        <v>364927.5</v>
      </c>
      <c r="X325" s="10">
        <v>429326.48</v>
      </c>
      <c r="Y325" s="10">
        <v>50</v>
      </c>
      <c r="Z325" s="8" t="s">
        <v>630</v>
      </c>
      <c r="AA325" s="8" t="s">
        <v>119</v>
      </c>
      <c r="AB325" s="11">
        <v>1568942.03</v>
      </c>
      <c r="AC325" s="11">
        <v>429326.48</v>
      </c>
      <c r="AD325" s="11">
        <v>1139615.55</v>
      </c>
      <c r="AE325" s="11">
        <v>0</v>
      </c>
      <c r="AF325" s="8" t="s">
        <v>64</v>
      </c>
      <c r="AG325" s="8" t="s">
        <v>120</v>
      </c>
      <c r="AH325" s="8" t="s">
        <v>66</v>
      </c>
      <c r="AI325" s="8" t="s">
        <v>67</v>
      </c>
      <c r="AJ325" s="8" t="s">
        <v>310</v>
      </c>
      <c r="AK325" s="8" t="s">
        <v>631</v>
      </c>
      <c r="AL325" s="8" t="s">
        <v>632</v>
      </c>
      <c r="AM325" s="8" t="s">
        <v>633</v>
      </c>
      <c r="AN325" s="8" t="s">
        <v>72</v>
      </c>
      <c r="AO325" s="8" t="s">
        <v>634</v>
      </c>
      <c r="AP325" s="8" t="s">
        <v>428</v>
      </c>
      <c r="AQ325" s="8" t="s">
        <v>157</v>
      </c>
      <c r="AR325" s="8" t="s">
        <v>635</v>
      </c>
      <c r="AS325" s="8" t="s">
        <v>636</v>
      </c>
      <c r="AT325" s="8" t="s">
        <v>237</v>
      </c>
      <c r="AU325" s="8" t="s">
        <v>637</v>
      </c>
      <c r="AV325" s="8" t="s">
        <v>133</v>
      </c>
      <c r="AW325" s="11">
        <v>1568942.03</v>
      </c>
      <c r="AX325" s="9" t="s">
        <v>550</v>
      </c>
    </row>
    <row r="326" spans="1:50" customFormat="1" ht="48" hidden="1" x14ac:dyDescent="0.25">
      <c r="A326" s="8" t="s">
        <v>104</v>
      </c>
      <c r="B326" s="8" t="s">
        <v>105</v>
      </c>
      <c r="C326" s="8" t="s">
        <v>240</v>
      </c>
      <c r="D326" s="8" t="s">
        <v>638</v>
      </c>
      <c r="E326" s="8" t="s">
        <v>639</v>
      </c>
      <c r="F326" s="8" t="s">
        <v>640</v>
      </c>
      <c r="G326" s="9" t="s">
        <v>641</v>
      </c>
      <c r="H326" s="9" t="str">
        <f>VLOOKUP(G326,[1]Arkusz2!A:B,2,FALSE)</f>
        <v>RPOWZ/1.1.2/2008/041/Sz</v>
      </c>
      <c r="I326" s="9" t="s">
        <v>267</v>
      </c>
      <c r="J326" s="9" t="s">
        <v>112</v>
      </c>
      <c r="K326" s="9" t="s">
        <v>113</v>
      </c>
      <c r="L326" s="9" t="s">
        <v>165</v>
      </c>
      <c r="M326" s="9" t="s">
        <v>112</v>
      </c>
      <c r="N326" s="9" t="s">
        <v>113</v>
      </c>
      <c r="O326" s="8" t="s">
        <v>642</v>
      </c>
      <c r="P326" s="9" t="s">
        <v>629</v>
      </c>
      <c r="Q326" s="9" t="s">
        <v>142</v>
      </c>
      <c r="R326" s="9" t="s">
        <v>113</v>
      </c>
      <c r="S326" s="9" t="s">
        <v>643</v>
      </c>
      <c r="T326" s="10">
        <v>4867800</v>
      </c>
      <c r="U326" s="10">
        <v>3972000</v>
      </c>
      <c r="V326" s="10">
        <v>1986000</v>
      </c>
      <c r="W326" s="10">
        <v>1688100</v>
      </c>
      <c r="X326" s="10">
        <v>1986000</v>
      </c>
      <c r="Y326" s="10">
        <v>50</v>
      </c>
      <c r="Z326" s="8" t="s">
        <v>644</v>
      </c>
      <c r="AA326" s="8" t="s">
        <v>119</v>
      </c>
      <c r="AB326" s="11">
        <v>4867800</v>
      </c>
      <c r="AC326" s="11">
        <v>1986000</v>
      </c>
      <c r="AD326" s="11">
        <v>2881800</v>
      </c>
      <c r="AE326" s="11">
        <v>0</v>
      </c>
      <c r="AF326" s="8" t="s">
        <v>64</v>
      </c>
      <c r="AG326" s="8" t="s">
        <v>120</v>
      </c>
      <c r="AH326" s="8" t="s">
        <v>66</v>
      </c>
      <c r="AI326" s="8" t="s">
        <v>149</v>
      </c>
      <c r="AJ326" s="8" t="s">
        <v>190</v>
      </c>
      <c r="AK326" s="8" t="s">
        <v>645</v>
      </c>
      <c r="AL326" s="8" t="s">
        <v>646</v>
      </c>
      <c r="AM326" s="8" t="s">
        <v>647</v>
      </c>
      <c r="AN326" s="8" t="s">
        <v>72</v>
      </c>
      <c r="AO326" s="8" t="s">
        <v>648</v>
      </c>
      <c r="AP326" s="8" t="s">
        <v>649</v>
      </c>
      <c r="AQ326" s="8" t="s">
        <v>157</v>
      </c>
      <c r="AR326" s="8" t="s">
        <v>650</v>
      </c>
      <c r="AS326" s="8" t="s">
        <v>651</v>
      </c>
      <c r="AT326" s="8" t="s">
        <v>298</v>
      </c>
      <c r="AU326" s="8" t="s">
        <v>652</v>
      </c>
      <c r="AV326" s="8" t="s">
        <v>133</v>
      </c>
      <c r="AW326" s="11">
        <v>4867800</v>
      </c>
      <c r="AX326" s="9" t="s">
        <v>199</v>
      </c>
    </row>
    <row r="327" spans="1:50" customFormat="1" ht="36" hidden="1" x14ac:dyDescent="0.25">
      <c r="A327" s="8" t="s">
        <v>104</v>
      </c>
      <c r="B327" s="8" t="s">
        <v>105</v>
      </c>
      <c r="C327" s="8" t="s">
        <v>240</v>
      </c>
      <c r="D327" s="8" t="s">
        <v>780</v>
      </c>
      <c r="E327" s="8" t="s">
        <v>781</v>
      </c>
      <c r="F327" s="8" t="s">
        <v>782</v>
      </c>
      <c r="G327" s="9" t="s">
        <v>783</v>
      </c>
      <c r="H327" s="9" t="str">
        <f>VLOOKUP(G327,[1]Arkusz2!A:B,2,FALSE)</f>
        <v>RPOWZ/1.1.2/2008/028/Sz</v>
      </c>
      <c r="I327" s="9" t="s">
        <v>460</v>
      </c>
      <c r="J327" s="9" t="s">
        <v>142</v>
      </c>
      <c r="K327" s="9" t="s">
        <v>113</v>
      </c>
      <c r="L327" s="9" t="s">
        <v>308</v>
      </c>
      <c r="M327" s="9" t="s">
        <v>142</v>
      </c>
      <c r="N327" s="9" t="s">
        <v>113</v>
      </c>
      <c r="O327" s="8" t="s">
        <v>784</v>
      </c>
      <c r="P327" s="9" t="s">
        <v>785</v>
      </c>
      <c r="Q327" s="9" t="s">
        <v>142</v>
      </c>
      <c r="R327" s="9" t="s">
        <v>113</v>
      </c>
      <c r="S327" s="9" t="s">
        <v>366</v>
      </c>
      <c r="T327" s="10">
        <v>645836.06000000006</v>
      </c>
      <c r="U327" s="10">
        <v>523399.37</v>
      </c>
      <c r="V327" s="10">
        <v>314039.62</v>
      </c>
      <c r="W327" s="10">
        <v>266933.67</v>
      </c>
      <c r="X327" s="10">
        <v>209359.75</v>
      </c>
      <c r="Y327" s="10">
        <v>60</v>
      </c>
      <c r="Z327" s="8" t="s">
        <v>786</v>
      </c>
      <c r="AA327" s="8" t="s">
        <v>119</v>
      </c>
      <c r="AB327" s="11">
        <v>645836.06000000006</v>
      </c>
      <c r="AC327" s="11">
        <v>314039.62</v>
      </c>
      <c r="AD327" s="11">
        <v>331796.44</v>
      </c>
      <c r="AE327" s="11">
        <v>0</v>
      </c>
      <c r="AF327" s="8" t="s">
        <v>64</v>
      </c>
      <c r="AG327" s="8" t="s">
        <v>120</v>
      </c>
      <c r="AH327" s="8" t="s">
        <v>66</v>
      </c>
      <c r="AI327" s="8" t="s">
        <v>67</v>
      </c>
      <c r="AJ327" s="8" t="s">
        <v>290</v>
      </c>
      <c r="AK327" s="8" t="s">
        <v>787</v>
      </c>
      <c r="AL327" s="8" t="s">
        <v>788</v>
      </c>
      <c r="AM327" s="8" t="s">
        <v>789</v>
      </c>
      <c r="AN327" s="8" t="s">
        <v>72</v>
      </c>
      <c r="AO327" s="8" t="s">
        <v>790</v>
      </c>
      <c r="AP327" s="8" t="s">
        <v>791</v>
      </c>
      <c r="AQ327" s="8" t="s">
        <v>157</v>
      </c>
      <c r="AR327" s="8" t="s">
        <v>792</v>
      </c>
      <c r="AS327" s="8" t="s">
        <v>793</v>
      </c>
      <c r="AT327" s="8" t="s">
        <v>298</v>
      </c>
      <c r="AU327" s="8" t="s">
        <v>794</v>
      </c>
      <c r="AV327" s="8" t="s">
        <v>133</v>
      </c>
      <c r="AW327" s="11">
        <v>645836.06000000006</v>
      </c>
      <c r="AX327" s="9" t="s">
        <v>261</v>
      </c>
    </row>
    <row r="328" spans="1:50" customFormat="1" ht="48" hidden="1" x14ac:dyDescent="0.25">
      <c r="A328" s="8" t="s">
        <v>104</v>
      </c>
      <c r="B328" s="8" t="s">
        <v>105</v>
      </c>
      <c r="C328" s="8" t="s">
        <v>240</v>
      </c>
      <c r="D328" s="8" t="s">
        <v>817</v>
      </c>
      <c r="E328" s="8" t="s">
        <v>818</v>
      </c>
      <c r="F328" s="8" t="s">
        <v>819</v>
      </c>
      <c r="G328" s="9" t="s">
        <v>820</v>
      </c>
      <c r="H328" s="9" t="str">
        <f>VLOOKUP(G328,[1]Arkusz2!A:B,2,FALSE)</f>
        <v>RPOWZ/1.1.2/2008/124/K</v>
      </c>
      <c r="I328" s="9" t="s">
        <v>245</v>
      </c>
      <c r="J328" s="9" t="s">
        <v>112</v>
      </c>
      <c r="K328" s="9" t="s">
        <v>113</v>
      </c>
      <c r="L328" s="9" t="s">
        <v>246</v>
      </c>
      <c r="M328" s="9" t="s">
        <v>112</v>
      </c>
      <c r="N328" s="9" t="s">
        <v>113</v>
      </c>
      <c r="O328" s="8" t="s">
        <v>225</v>
      </c>
      <c r="P328" s="9" t="s">
        <v>821</v>
      </c>
      <c r="Q328" s="9" t="s">
        <v>142</v>
      </c>
      <c r="R328" s="9" t="s">
        <v>113</v>
      </c>
      <c r="S328" s="9" t="s">
        <v>440</v>
      </c>
      <c r="T328" s="10">
        <v>206325.4</v>
      </c>
      <c r="U328" s="10">
        <v>168765.2</v>
      </c>
      <c r="V328" s="10">
        <v>84382.61</v>
      </c>
      <c r="W328" s="10">
        <v>71725.210000000006</v>
      </c>
      <c r="X328" s="10">
        <v>84382.59</v>
      </c>
      <c r="Y328" s="10">
        <v>50</v>
      </c>
      <c r="Z328" s="8" t="s">
        <v>822</v>
      </c>
      <c r="AA328" s="8" t="s">
        <v>119</v>
      </c>
      <c r="AB328" s="11">
        <v>206325.4</v>
      </c>
      <c r="AC328" s="11">
        <v>84382.61</v>
      </c>
      <c r="AD328" s="11">
        <v>121942.79</v>
      </c>
      <c r="AE328" s="11">
        <v>0</v>
      </c>
      <c r="AF328" s="8" t="s">
        <v>64</v>
      </c>
      <c r="AG328" s="8" t="s">
        <v>120</v>
      </c>
      <c r="AH328" s="8" t="s">
        <v>66</v>
      </c>
      <c r="AI328" s="8" t="s">
        <v>67</v>
      </c>
      <c r="AJ328" s="8" t="s">
        <v>290</v>
      </c>
      <c r="AK328" s="8" t="s">
        <v>823</v>
      </c>
      <c r="AL328" s="8" t="s">
        <v>824</v>
      </c>
      <c r="AM328" s="8" t="s">
        <v>825</v>
      </c>
      <c r="AN328" s="8" t="s">
        <v>125</v>
      </c>
      <c r="AO328" s="8" t="s">
        <v>826</v>
      </c>
      <c r="AP328" s="8" t="s">
        <v>827</v>
      </c>
      <c r="AQ328" s="8" t="s">
        <v>157</v>
      </c>
      <c r="AR328" s="8" t="s">
        <v>828</v>
      </c>
      <c r="AS328" s="8" t="s">
        <v>829</v>
      </c>
      <c r="AT328" s="8" t="s">
        <v>237</v>
      </c>
      <c r="AU328" s="8" t="s">
        <v>830</v>
      </c>
      <c r="AV328" s="8" t="s">
        <v>133</v>
      </c>
      <c r="AW328" s="11">
        <v>206325.4</v>
      </c>
      <c r="AX328" s="9" t="s">
        <v>350</v>
      </c>
    </row>
    <row r="329" spans="1:50" customFormat="1" ht="48" hidden="1" x14ac:dyDescent="0.25">
      <c r="A329" s="8" t="s">
        <v>104</v>
      </c>
      <c r="B329" s="8" t="s">
        <v>105</v>
      </c>
      <c r="C329" s="8" t="s">
        <v>240</v>
      </c>
      <c r="D329" s="8" t="s">
        <v>846</v>
      </c>
      <c r="E329" s="8" t="s">
        <v>847</v>
      </c>
      <c r="F329" s="8" t="s">
        <v>848</v>
      </c>
      <c r="G329" s="9" t="s">
        <v>849</v>
      </c>
      <c r="H329" s="9" t="str">
        <f>VLOOKUP(G329,[1]Arkusz2!A:B,2,FALSE)</f>
        <v>RPOWZ/1.1.2/2008/045/Sz</v>
      </c>
      <c r="I329" s="9" t="s">
        <v>436</v>
      </c>
      <c r="J329" s="9" t="s">
        <v>112</v>
      </c>
      <c r="K329" s="9" t="s">
        <v>113</v>
      </c>
      <c r="L329" s="9" t="s">
        <v>437</v>
      </c>
      <c r="M329" s="9" t="s">
        <v>112</v>
      </c>
      <c r="N329" s="9" t="s">
        <v>113</v>
      </c>
      <c r="O329" s="8" t="s">
        <v>642</v>
      </c>
      <c r="P329" s="9" t="s">
        <v>821</v>
      </c>
      <c r="Q329" s="9" t="s">
        <v>142</v>
      </c>
      <c r="R329" s="9" t="s">
        <v>113</v>
      </c>
      <c r="S329" s="9" t="s">
        <v>850</v>
      </c>
      <c r="T329" s="10">
        <v>638652.6</v>
      </c>
      <c r="U329" s="10">
        <v>630000</v>
      </c>
      <c r="V329" s="10">
        <v>378000</v>
      </c>
      <c r="W329" s="10">
        <v>321300</v>
      </c>
      <c r="X329" s="10">
        <v>252000</v>
      </c>
      <c r="Y329" s="10">
        <v>60</v>
      </c>
      <c r="Z329" s="8" t="s">
        <v>851</v>
      </c>
      <c r="AA329" s="8" t="s">
        <v>119</v>
      </c>
      <c r="AB329" s="11">
        <v>638652.6</v>
      </c>
      <c r="AC329" s="11">
        <v>378000</v>
      </c>
      <c r="AD329" s="11">
        <v>260652.6</v>
      </c>
      <c r="AE329" s="11">
        <v>0</v>
      </c>
      <c r="AF329" s="8" t="s">
        <v>64</v>
      </c>
      <c r="AG329" s="8" t="s">
        <v>120</v>
      </c>
      <c r="AH329" s="8" t="s">
        <v>66</v>
      </c>
      <c r="AI329" s="8" t="s">
        <v>67</v>
      </c>
      <c r="AJ329" s="8" t="s">
        <v>190</v>
      </c>
      <c r="AK329" s="8" t="s">
        <v>852</v>
      </c>
      <c r="AL329" s="8" t="s">
        <v>853</v>
      </c>
      <c r="AM329" s="8" t="s">
        <v>854</v>
      </c>
      <c r="AN329" s="8" t="s">
        <v>855</v>
      </c>
      <c r="AO329" s="8" t="s">
        <v>856</v>
      </c>
      <c r="AP329" s="8" t="s">
        <v>857</v>
      </c>
      <c r="AQ329" s="8" t="s">
        <v>157</v>
      </c>
      <c r="AR329" s="8" t="s">
        <v>858</v>
      </c>
      <c r="AS329" s="8" t="s">
        <v>859</v>
      </c>
      <c r="AT329" s="8" t="s">
        <v>336</v>
      </c>
      <c r="AU329" s="8" t="s">
        <v>860</v>
      </c>
      <c r="AV329" s="8" t="s">
        <v>133</v>
      </c>
      <c r="AW329" s="11">
        <v>638652.6</v>
      </c>
      <c r="AX329" s="9" t="s">
        <v>621</v>
      </c>
    </row>
    <row r="330" spans="1:50" customFormat="1" ht="48" hidden="1" x14ac:dyDescent="0.25">
      <c r="A330" s="8" t="s">
        <v>104</v>
      </c>
      <c r="B330" s="8" t="s">
        <v>105</v>
      </c>
      <c r="C330" s="8" t="s">
        <v>240</v>
      </c>
      <c r="D330" s="8" t="s">
        <v>1167</v>
      </c>
      <c r="E330" s="8" t="s">
        <v>1168</v>
      </c>
      <c r="F330" s="8" t="s">
        <v>1169</v>
      </c>
      <c r="G330" s="9" t="s">
        <v>1170</v>
      </c>
      <c r="H330" s="9" t="str">
        <f>VLOOKUP(G330,[1]Arkusz2!A:B,2,FALSE)</f>
        <v>RPOWZ/1.1.2/2008/090/Sz</v>
      </c>
      <c r="I330" s="9" t="s">
        <v>166</v>
      </c>
      <c r="J330" s="9" t="s">
        <v>112</v>
      </c>
      <c r="K330" s="9" t="s">
        <v>113</v>
      </c>
      <c r="L330" s="9" t="s">
        <v>166</v>
      </c>
      <c r="M330" s="9" t="s">
        <v>112</v>
      </c>
      <c r="N330" s="9" t="s">
        <v>113</v>
      </c>
      <c r="O330" s="8" t="s">
        <v>1171</v>
      </c>
      <c r="P330" s="9" t="s">
        <v>338</v>
      </c>
      <c r="Q330" s="9" t="s">
        <v>142</v>
      </c>
      <c r="R330" s="9" t="s">
        <v>113</v>
      </c>
      <c r="S330" s="9" t="s">
        <v>1172</v>
      </c>
      <c r="T330" s="10">
        <v>2148514.2999999998</v>
      </c>
      <c r="U330" s="10">
        <v>2000000</v>
      </c>
      <c r="V330" s="10">
        <v>1000000</v>
      </c>
      <c r="W330" s="10">
        <v>850000</v>
      </c>
      <c r="X330" s="10">
        <v>1000000</v>
      </c>
      <c r="Y330" s="10">
        <v>50</v>
      </c>
      <c r="Z330" s="8" t="s">
        <v>1173</v>
      </c>
      <c r="AA330" s="8" t="s">
        <v>119</v>
      </c>
      <c r="AB330" s="11">
        <v>2148514.2999999998</v>
      </c>
      <c r="AC330" s="11">
        <v>1000000</v>
      </c>
      <c r="AD330" s="11">
        <v>1148514.3</v>
      </c>
      <c r="AE330" s="11">
        <v>0</v>
      </c>
      <c r="AF330" s="8" t="s">
        <v>64</v>
      </c>
      <c r="AG330" s="8" t="s">
        <v>120</v>
      </c>
      <c r="AH330" s="8" t="s">
        <v>66</v>
      </c>
      <c r="AI330" s="8" t="s">
        <v>67</v>
      </c>
      <c r="AJ330" s="8" t="s">
        <v>190</v>
      </c>
      <c r="AK330" s="8" t="s">
        <v>1174</v>
      </c>
      <c r="AL330" s="8" t="s">
        <v>1175</v>
      </c>
      <c r="AM330" s="8" t="s">
        <v>804</v>
      </c>
      <c r="AN330" s="8" t="s">
        <v>558</v>
      </c>
      <c r="AO330" s="8" t="s">
        <v>1176</v>
      </c>
      <c r="AP330" s="8" t="s">
        <v>128</v>
      </c>
      <c r="AQ330" s="8" t="s">
        <v>157</v>
      </c>
      <c r="AR330" s="8" t="s">
        <v>1177</v>
      </c>
      <c r="AS330" s="8" t="s">
        <v>1178</v>
      </c>
      <c r="AT330" s="8" t="s">
        <v>1030</v>
      </c>
      <c r="AU330" s="8" t="s">
        <v>1179</v>
      </c>
      <c r="AV330" s="8" t="s">
        <v>133</v>
      </c>
      <c r="AW330" s="11">
        <v>2148514.2999999998</v>
      </c>
      <c r="AX330" s="9" t="s">
        <v>1180</v>
      </c>
    </row>
    <row r="331" spans="1:50" customFormat="1" ht="60" hidden="1" x14ac:dyDescent="0.25">
      <c r="A331" s="8" t="s">
        <v>104</v>
      </c>
      <c r="B331" s="8" t="s">
        <v>105</v>
      </c>
      <c r="C331" s="8" t="s">
        <v>240</v>
      </c>
      <c r="D331" s="8" t="s">
        <v>1181</v>
      </c>
      <c r="E331" s="8" t="s">
        <v>1182</v>
      </c>
      <c r="F331" s="8" t="s">
        <v>1183</v>
      </c>
      <c r="G331" s="9" t="s">
        <v>1184</v>
      </c>
      <c r="H331" s="9" t="str">
        <f>VLOOKUP(G331,[1]Arkusz2!A:B,2,FALSE)</f>
        <v>RPOWZ/1.1.2/2008/118/K</v>
      </c>
      <c r="I331" s="9" t="s">
        <v>204</v>
      </c>
      <c r="J331" s="9" t="s">
        <v>112</v>
      </c>
      <c r="K331" s="9" t="s">
        <v>113</v>
      </c>
      <c r="L331" s="9" t="s">
        <v>166</v>
      </c>
      <c r="M331" s="9" t="s">
        <v>112</v>
      </c>
      <c r="N331" s="9" t="s">
        <v>113</v>
      </c>
      <c r="O331" s="8" t="s">
        <v>519</v>
      </c>
      <c r="P331" s="9" t="s">
        <v>338</v>
      </c>
      <c r="Q331" s="9" t="s">
        <v>142</v>
      </c>
      <c r="R331" s="9" t="s">
        <v>113</v>
      </c>
      <c r="S331" s="9" t="s">
        <v>1185</v>
      </c>
      <c r="T331" s="10">
        <v>5109010.93</v>
      </c>
      <c r="U331" s="10">
        <v>4055890</v>
      </c>
      <c r="V331" s="10">
        <v>1963041.93</v>
      </c>
      <c r="W331" s="10">
        <v>1668585.63</v>
      </c>
      <c r="X331" s="10">
        <v>2092848.07</v>
      </c>
      <c r="Y331" s="10">
        <v>48.4</v>
      </c>
      <c r="Z331" s="8" t="s">
        <v>1186</v>
      </c>
      <c r="AA331" s="8" t="s">
        <v>119</v>
      </c>
      <c r="AB331" s="11">
        <v>5109010.93</v>
      </c>
      <c r="AC331" s="11">
        <v>1963041.93</v>
      </c>
      <c r="AD331" s="11">
        <v>3145969</v>
      </c>
      <c r="AE331" s="11">
        <v>0</v>
      </c>
      <c r="AF331" s="8" t="s">
        <v>64</v>
      </c>
      <c r="AG331" s="8" t="s">
        <v>120</v>
      </c>
      <c r="AH331" s="8" t="s">
        <v>66</v>
      </c>
      <c r="AI331" s="8" t="s">
        <v>67</v>
      </c>
      <c r="AJ331" s="8" t="s">
        <v>1187</v>
      </c>
      <c r="AK331" s="8" t="s">
        <v>1188</v>
      </c>
      <c r="AL331" s="8" t="s">
        <v>1189</v>
      </c>
      <c r="AM331" s="8" t="s">
        <v>1190</v>
      </c>
      <c r="AN331" s="8" t="s">
        <v>125</v>
      </c>
      <c r="AO331" s="8" t="s">
        <v>1191</v>
      </c>
      <c r="AP331" s="8" t="s">
        <v>156</v>
      </c>
      <c r="AQ331" s="8" t="s">
        <v>157</v>
      </c>
      <c r="AR331" s="8" t="s">
        <v>1192</v>
      </c>
      <c r="AS331" s="8" t="s">
        <v>1193</v>
      </c>
      <c r="AT331" s="8" t="s">
        <v>298</v>
      </c>
      <c r="AU331" s="8" t="s">
        <v>1194</v>
      </c>
      <c r="AV331" s="8" t="s">
        <v>133</v>
      </c>
      <c r="AW331" s="11">
        <v>5109010.93</v>
      </c>
      <c r="AX331" s="9" t="s">
        <v>1195</v>
      </c>
    </row>
    <row r="332" spans="1:50" customFormat="1" ht="36" hidden="1" x14ac:dyDescent="0.25">
      <c r="A332" s="8" t="s">
        <v>104</v>
      </c>
      <c r="B332" s="8" t="s">
        <v>105</v>
      </c>
      <c r="C332" s="8" t="s">
        <v>240</v>
      </c>
      <c r="D332" s="8" t="s">
        <v>1224</v>
      </c>
      <c r="E332" s="8" t="s">
        <v>1225</v>
      </c>
      <c r="F332" s="8" t="s">
        <v>1226</v>
      </c>
      <c r="G332" s="9" t="s">
        <v>1227</v>
      </c>
      <c r="H332" s="9" t="str">
        <f>VLOOKUP(G332,[1]Arkusz2!A:B,2,FALSE)</f>
        <v>RPOWZ/1.1.2/2008/091/Sz</v>
      </c>
      <c r="I332" s="9" t="s">
        <v>1228</v>
      </c>
      <c r="J332" s="9" t="s">
        <v>112</v>
      </c>
      <c r="K332" s="9" t="s">
        <v>113</v>
      </c>
      <c r="L332" s="9" t="s">
        <v>324</v>
      </c>
      <c r="M332" s="9" t="s">
        <v>112</v>
      </c>
      <c r="N332" s="9" t="s">
        <v>113</v>
      </c>
      <c r="O332" s="8" t="s">
        <v>1229</v>
      </c>
      <c r="P332" s="9" t="s">
        <v>338</v>
      </c>
      <c r="Q332" s="9" t="s">
        <v>142</v>
      </c>
      <c r="R332" s="9" t="s">
        <v>113</v>
      </c>
      <c r="S332" s="9" t="s">
        <v>531</v>
      </c>
      <c r="T332" s="10">
        <v>1367895.41</v>
      </c>
      <c r="U332" s="10">
        <v>1120125.74</v>
      </c>
      <c r="V332" s="10">
        <v>560062.87</v>
      </c>
      <c r="W332" s="10">
        <v>476053.43</v>
      </c>
      <c r="X332" s="10">
        <v>560062.87</v>
      </c>
      <c r="Y332" s="10">
        <v>50</v>
      </c>
      <c r="Z332" s="8" t="s">
        <v>1230</v>
      </c>
      <c r="AA332" s="8" t="s">
        <v>119</v>
      </c>
      <c r="AB332" s="11">
        <v>1367895.41</v>
      </c>
      <c r="AC332" s="11">
        <v>560062.87</v>
      </c>
      <c r="AD332" s="11">
        <v>807832.54</v>
      </c>
      <c r="AE332" s="11">
        <v>0</v>
      </c>
      <c r="AF332" s="8" t="s">
        <v>64</v>
      </c>
      <c r="AG332" s="8" t="s">
        <v>120</v>
      </c>
      <c r="AH332" s="8" t="s">
        <v>66</v>
      </c>
      <c r="AI332" s="8" t="s">
        <v>67</v>
      </c>
      <c r="AJ332" s="8" t="s">
        <v>190</v>
      </c>
      <c r="AK332" s="8" t="s">
        <v>1231</v>
      </c>
      <c r="AL332" s="8" t="s">
        <v>1232</v>
      </c>
      <c r="AM332" s="8" t="s">
        <v>1233</v>
      </c>
      <c r="AN332" s="8" t="s">
        <v>72</v>
      </c>
      <c r="AO332" s="8" t="s">
        <v>1234</v>
      </c>
      <c r="AP332" s="8" t="s">
        <v>1235</v>
      </c>
      <c r="AQ332" s="8" t="s">
        <v>157</v>
      </c>
      <c r="AR332" s="8" t="s">
        <v>1236</v>
      </c>
      <c r="AS332" s="8" t="s">
        <v>1237</v>
      </c>
      <c r="AT332" s="8" t="s">
        <v>298</v>
      </c>
      <c r="AU332" s="8" t="s">
        <v>1238</v>
      </c>
      <c r="AV332" s="8" t="s">
        <v>133</v>
      </c>
      <c r="AW332" s="11">
        <v>1367895.41</v>
      </c>
      <c r="AX332" s="9" t="s">
        <v>1180</v>
      </c>
    </row>
    <row r="333" spans="1:50" customFormat="1" ht="48" hidden="1" x14ac:dyDescent="0.25">
      <c r="A333" s="8" t="s">
        <v>104</v>
      </c>
      <c r="B333" s="8" t="s">
        <v>105</v>
      </c>
      <c r="C333" s="8" t="s">
        <v>240</v>
      </c>
      <c r="D333" s="8" t="s">
        <v>1251</v>
      </c>
      <c r="E333" s="8" t="s">
        <v>1252</v>
      </c>
      <c r="F333" s="8" t="s">
        <v>1253</v>
      </c>
      <c r="G333" s="9" t="s">
        <v>1254</v>
      </c>
      <c r="H333" s="9" t="str">
        <f>VLOOKUP(G333,[1]Arkusz2!A:B,2,FALSE)</f>
        <v>RPOWZ/1.1.2/2008/057/Sz</v>
      </c>
      <c r="I333" s="9" t="s">
        <v>1255</v>
      </c>
      <c r="J333" s="9" t="s">
        <v>112</v>
      </c>
      <c r="K333" s="9" t="s">
        <v>113</v>
      </c>
      <c r="L333" s="9" t="s">
        <v>1256</v>
      </c>
      <c r="M333" s="9" t="s">
        <v>112</v>
      </c>
      <c r="N333" s="9" t="s">
        <v>113</v>
      </c>
      <c r="O333" s="8" t="s">
        <v>186</v>
      </c>
      <c r="P333" s="9" t="s">
        <v>338</v>
      </c>
      <c r="Q333" s="9" t="s">
        <v>142</v>
      </c>
      <c r="R333" s="9" t="s">
        <v>113</v>
      </c>
      <c r="S333" s="9" t="s">
        <v>1257</v>
      </c>
      <c r="T333" s="10">
        <v>1096061.17</v>
      </c>
      <c r="U333" s="10">
        <v>826525</v>
      </c>
      <c r="V333" s="10">
        <v>413262.5</v>
      </c>
      <c r="W333" s="10">
        <v>351273.12</v>
      </c>
      <c r="X333" s="10">
        <v>413262.5</v>
      </c>
      <c r="Y333" s="10">
        <v>50</v>
      </c>
      <c r="Z333" s="8" t="s">
        <v>1258</v>
      </c>
      <c r="AA333" s="8" t="s">
        <v>119</v>
      </c>
      <c r="AB333" s="11">
        <v>1096061.17</v>
      </c>
      <c r="AC333" s="11">
        <v>413262.5</v>
      </c>
      <c r="AD333" s="11">
        <v>682798.67</v>
      </c>
      <c r="AE333" s="11">
        <v>0</v>
      </c>
      <c r="AF333" s="8" t="s">
        <v>64</v>
      </c>
      <c r="AG333" s="8" t="s">
        <v>120</v>
      </c>
      <c r="AH333" s="8" t="s">
        <v>66</v>
      </c>
      <c r="AI333" s="8" t="s">
        <v>67</v>
      </c>
      <c r="AJ333" s="8" t="s">
        <v>190</v>
      </c>
      <c r="AK333" s="8" t="s">
        <v>1259</v>
      </c>
      <c r="AL333" s="8" t="s">
        <v>1260</v>
      </c>
      <c r="AM333" s="8" t="s">
        <v>804</v>
      </c>
      <c r="AN333" s="8" t="s">
        <v>558</v>
      </c>
      <c r="AO333" s="8" t="s">
        <v>1261</v>
      </c>
      <c r="AP333" s="8" t="s">
        <v>693</v>
      </c>
      <c r="AQ333" s="8" t="s">
        <v>1262</v>
      </c>
      <c r="AR333" s="8" t="s">
        <v>1263</v>
      </c>
      <c r="AS333" s="8" t="s">
        <v>1264</v>
      </c>
      <c r="AT333" s="8" t="s">
        <v>237</v>
      </c>
      <c r="AU333" s="8" t="s">
        <v>1265</v>
      </c>
      <c r="AV333" s="8" t="s">
        <v>133</v>
      </c>
      <c r="AW333" s="11">
        <v>1096061.17</v>
      </c>
      <c r="AX333" s="9" t="s">
        <v>531</v>
      </c>
    </row>
    <row r="334" spans="1:50" customFormat="1" ht="36" hidden="1" x14ac:dyDescent="0.25">
      <c r="A334" s="8" t="s">
        <v>104</v>
      </c>
      <c r="B334" s="8" t="s">
        <v>105</v>
      </c>
      <c r="C334" s="8" t="s">
        <v>240</v>
      </c>
      <c r="D334" s="8" t="s">
        <v>1266</v>
      </c>
      <c r="E334" s="8" t="s">
        <v>1267</v>
      </c>
      <c r="F334" s="8" t="s">
        <v>1268</v>
      </c>
      <c r="G334" s="9" t="s">
        <v>1269</v>
      </c>
      <c r="H334" s="9" t="str">
        <f>VLOOKUP(G334,[1]Arkusz2!A:B,2,FALSE)</f>
        <v>RPOWZ/1.1.2/2008/123/K</v>
      </c>
      <c r="I334" s="9" t="s">
        <v>1270</v>
      </c>
      <c r="J334" s="9" t="s">
        <v>142</v>
      </c>
      <c r="K334" s="9" t="s">
        <v>113</v>
      </c>
      <c r="L334" s="9" t="s">
        <v>1201</v>
      </c>
      <c r="M334" s="9" t="s">
        <v>142</v>
      </c>
      <c r="N334" s="9" t="s">
        <v>113</v>
      </c>
      <c r="O334" s="8" t="s">
        <v>326</v>
      </c>
      <c r="P334" s="9" t="s">
        <v>338</v>
      </c>
      <c r="Q334" s="9" t="s">
        <v>142</v>
      </c>
      <c r="R334" s="9" t="s">
        <v>113</v>
      </c>
      <c r="S334" s="9" t="s">
        <v>732</v>
      </c>
      <c r="T334" s="10">
        <v>2585237.34</v>
      </c>
      <c r="U334" s="10">
        <v>2106300</v>
      </c>
      <c r="V334" s="10">
        <v>1053150</v>
      </c>
      <c r="W334" s="10">
        <v>895177.5</v>
      </c>
      <c r="X334" s="10">
        <v>1053150</v>
      </c>
      <c r="Y334" s="10">
        <v>50</v>
      </c>
      <c r="Z334" s="8" t="s">
        <v>1271</v>
      </c>
      <c r="AA334" s="8" t="s">
        <v>119</v>
      </c>
      <c r="AB334" s="11">
        <v>2585237.34</v>
      </c>
      <c r="AC334" s="11">
        <v>1053150</v>
      </c>
      <c r="AD334" s="11">
        <v>1532087.34</v>
      </c>
      <c r="AE334" s="11">
        <v>0</v>
      </c>
      <c r="AF334" s="8" t="s">
        <v>64</v>
      </c>
      <c r="AG334" s="8" t="s">
        <v>120</v>
      </c>
      <c r="AH334" s="8" t="s">
        <v>66</v>
      </c>
      <c r="AI334" s="8" t="s">
        <v>67</v>
      </c>
      <c r="AJ334" s="8" t="s">
        <v>310</v>
      </c>
      <c r="AK334" s="8" t="s">
        <v>1272</v>
      </c>
      <c r="AL334" s="8" t="s">
        <v>1273</v>
      </c>
      <c r="AM334" s="8" t="s">
        <v>1274</v>
      </c>
      <c r="AN334" s="8" t="s">
        <v>125</v>
      </c>
      <c r="AO334" s="8" t="s">
        <v>1275</v>
      </c>
      <c r="AP334" s="8" t="s">
        <v>1276</v>
      </c>
      <c r="AQ334" s="8" t="s">
        <v>157</v>
      </c>
      <c r="AR334" s="8" t="s">
        <v>1277</v>
      </c>
      <c r="AS334" s="8" t="s">
        <v>1278</v>
      </c>
      <c r="AT334" s="8" t="s">
        <v>237</v>
      </c>
      <c r="AU334" s="8" t="s">
        <v>1279</v>
      </c>
      <c r="AV334" s="8" t="s">
        <v>133</v>
      </c>
      <c r="AW334" s="11">
        <v>2585237.34</v>
      </c>
      <c r="AX334" s="9" t="s">
        <v>440</v>
      </c>
    </row>
    <row r="335" spans="1:50" customFormat="1" ht="48" hidden="1" x14ac:dyDescent="0.25">
      <c r="A335" s="8" t="s">
        <v>104</v>
      </c>
      <c r="B335" s="8" t="s">
        <v>105</v>
      </c>
      <c r="C335" s="8" t="s">
        <v>240</v>
      </c>
      <c r="D335" s="8" t="s">
        <v>1280</v>
      </c>
      <c r="E335" s="8" t="s">
        <v>1281</v>
      </c>
      <c r="F335" s="8" t="s">
        <v>1282</v>
      </c>
      <c r="G335" s="9" t="s">
        <v>1283</v>
      </c>
      <c r="H335" s="9" t="str">
        <f>VLOOKUP(G335,[1]Arkusz2!A:B,2,FALSE)</f>
        <v>RPOWZ/1.1.2/2008/021/Sz</v>
      </c>
      <c r="I335" s="9" t="s">
        <v>343</v>
      </c>
      <c r="J335" s="9" t="s">
        <v>142</v>
      </c>
      <c r="K335" s="9" t="s">
        <v>113</v>
      </c>
      <c r="L335" s="9" t="s">
        <v>249</v>
      </c>
      <c r="M335" s="9" t="s">
        <v>142</v>
      </c>
      <c r="N335" s="9" t="s">
        <v>113</v>
      </c>
      <c r="O335" s="8" t="s">
        <v>326</v>
      </c>
      <c r="P335" s="9" t="s">
        <v>338</v>
      </c>
      <c r="Q335" s="9" t="s">
        <v>142</v>
      </c>
      <c r="R335" s="9" t="s">
        <v>113</v>
      </c>
      <c r="S335" s="9" t="s">
        <v>1284</v>
      </c>
      <c r="T335" s="10">
        <v>163880.78</v>
      </c>
      <c r="U335" s="10">
        <v>149127.96</v>
      </c>
      <c r="V335" s="10">
        <v>86494.21</v>
      </c>
      <c r="W335" s="10">
        <v>73520.070000000007</v>
      </c>
      <c r="X335" s="10">
        <v>62633.75</v>
      </c>
      <c r="Y335" s="10">
        <v>58</v>
      </c>
      <c r="Z335" s="8" t="s">
        <v>1285</v>
      </c>
      <c r="AA335" s="8" t="s">
        <v>119</v>
      </c>
      <c r="AB335" s="11">
        <v>163880.78</v>
      </c>
      <c r="AC335" s="11">
        <v>86494.21</v>
      </c>
      <c r="AD335" s="11">
        <v>77386.570000000007</v>
      </c>
      <c r="AE335" s="11">
        <v>0</v>
      </c>
      <c r="AF335" s="8" t="s">
        <v>64</v>
      </c>
      <c r="AG335" s="8" t="s">
        <v>120</v>
      </c>
      <c r="AH335" s="8" t="s">
        <v>66</v>
      </c>
      <c r="AI335" s="8" t="s">
        <v>67</v>
      </c>
      <c r="AJ335" s="8" t="s">
        <v>290</v>
      </c>
      <c r="AK335" s="8" t="s">
        <v>1286</v>
      </c>
      <c r="AL335" s="8" t="s">
        <v>1287</v>
      </c>
      <c r="AM335" s="8" t="s">
        <v>880</v>
      </c>
      <c r="AN335" s="8" t="s">
        <v>881</v>
      </c>
      <c r="AO335" s="8" t="s">
        <v>1288</v>
      </c>
      <c r="AP335" s="8" t="s">
        <v>1289</v>
      </c>
      <c r="AQ335" s="8" t="s">
        <v>562</v>
      </c>
      <c r="AR335" s="8" t="s">
        <v>1290</v>
      </c>
      <c r="AS335" s="8" t="s">
        <v>1291</v>
      </c>
      <c r="AT335" s="8" t="s">
        <v>159</v>
      </c>
      <c r="AU335" s="8" t="s">
        <v>1292</v>
      </c>
      <c r="AV335" s="8" t="s">
        <v>133</v>
      </c>
      <c r="AW335" s="11">
        <v>163880.78</v>
      </c>
      <c r="AX335" s="9" t="s">
        <v>1013</v>
      </c>
    </row>
    <row r="336" spans="1:50" customFormat="1" ht="48" hidden="1" x14ac:dyDescent="0.25">
      <c r="A336" s="8" t="s">
        <v>104</v>
      </c>
      <c r="B336" s="8" t="s">
        <v>105</v>
      </c>
      <c r="C336" s="8" t="s">
        <v>240</v>
      </c>
      <c r="D336" s="8" t="s">
        <v>1370</v>
      </c>
      <c r="E336" s="8" t="s">
        <v>1371</v>
      </c>
      <c r="F336" s="8" t="s">
        <v>1372</v>
      </c>
      <c r="G336" s="9" t="s">
        <v>1373</v>
      </c>
      <c r="H336" s="9" t="str">
        <f>VLOOKUP(G336,[1]Arkusz2!A:B,2,FALSE)</f>
        <v>RPOWZ/1.1.2/2008/154/Sz</v>
      </c>
      <c r="I336" s="9" t="s">
        <v>166</v>
      </c>
      <c r="J336" s="9" t="s">
        <v>112</v>
      </c>
      <c r="K336" s="9" t="s">
        <v>113</v>
      </c>
      <c r="L336" s="9" t="s">
        <v>166</v>
      </c>
      <c r="M336" s="9" t="s">
        <v>112</v>
      </c>
      <c r="N336" s="9" t="s">
        <v>113</v>
      </c>
      <c r="O336" s="8" t="s">
        <v>1374</v>
      </c>
      <c r="P336" s="9" t="s">
        <v>1180</v>
      </c>
      <c r="Q336" s="9" t="s">
        <v>605</v>
      </c>
      <c r="R336" s="9" t="s">
        <v>606</v>
      </c>
      <c r="S336" s="9" t="s">
        <v>1375</v>
      </c>
      <c r="T336" s="10">
        <v>2723961.08</v>
      </c>
      <c r="U336" s="10">
        <v>2021912.45</v>
      </c>
      <c r="V336" s="10">
        <v>1213147.47</v>
      </c>
      <c r="W336" s="10">
        <v>1031175.34</v>
      </c>
      <c r="X336" s="10">
        <v>808764.98</v>
      </c>
      <c r="Y336" s="10">
        <v>60</v>
      </c>
      <c r="Z336" s="8" t="s">
        <v>1376</v>
      </c>
      <c r="AA336" s="8" t="s">
        <v>119</v>
      </c>
      <c r="AB336" s="11">
        <v>2723961.08</v>
      </c>
      <c r="AC336" s="11">
        <v>1213147.47</v>
      </c>
      <c r="AD336" s="11">
        <v>1510813.61</v>
      </c>
      <c r="AE336" s="11">
        <v>0</v>
      </c>
      <c r="AF336" s="8" t="s">
        <v>64</v>
      </c>
      <c r="AG336" s="8" t="s">
        <v>120</v>
      </c>
      <c r="AH336" s="8" t="s">
        <v>66</v>
      </c>
      <c r="AI336" s="8" t="s">
        <v>67</v>
      </c>
      <c r="AJ336" s="8" t="s">
        <v>190</v>
      </c>
      <c r="AK336" s="8" t="s">
        <v>1377</v>
      </c>
      <c r="AL336" s="8" t="s">
        <v>1378</v>
      </c>
      <c r="AM336" s="8" t="s">
        <v>904</v>
      </c>
      <c r="AN336" s="8" t="s">
        <v>1379</v>
      </c>
      <c r="AO336" s="8" t="s">
        <v>1380</v>
      </c>
      <c r="AP336" s="8" t="s">
        <v>128</v>
      </c>
      <c r="AQ336" s="8" t="s">
        <v>157</v>
      </c>
      <c r="AR336" s="8" t="s">
        <v>1381</v>
      </c>
      <c r="AS336" s="8" t="s">
        <v>1382</v>
      </c>
      <c r="AT336" s="8" t="s">
        <v>259</v>
      </c>
      <c r="AU336" s="8" t="s">
        <v>1383</v>
      </c>
      <c r="AV336" s="8" t="s">
        <v>133</v>
      </c>
      <c r="AW336" s="11">
        <v>2723961.08</v>
      </c>
      <c r="AX336" s="9" t="s">
        <v>1384</v>
      </c>
    </row>
    <row r="337" spans="1:50" customFormat="1" ht="48" hidden="1" x14ac:dyDescent="0.25">
      <c r="A337" s="8" t="s">
        <v>104</v>
      </c>
      <c r="B337" s="8" t="s">
        <v>105</v>
      </c>
      <c r="C337" s="8" t="s">
        <v>240</v>
      </c>
      <c r="D337" s="8" t="s">
        <v>1474</v>
      </c>
      <c r="E337" s="8" t="s">
        <v>1475</v>
      </c>
      <c r="F337" s="8" t="s">
        <v>1476</v>
      </c>
      <c r="G337" s="9" t="s">
        <v>1477</v>
      </c>
      <c r="H337" s="9" t="str">
        <f>VLOOKUP(G337,[1]Arkusz2!A:B,2,FALSE)</f>
        <v>RPOWZ/1.1.2/2008/044/Sz</v>
      </c>
      <c r="I337" s="9" t="s">
        <v>730</v>
      </c>
      <c r="J337" s="9" t="s">
        <v>142</v>
      </c>
      <c r="K337" s="9" t="s">
        <v>113</v>
      </c>
      <c r="L337" s="9" t="s">
        <v>344</v>
      </c>
      <c r="M337" s="9" t="s">
        <v>142</v>
      </c>
      <c r="N337" s="9" t="s">
        <v>113</v>
      </c>
      <c r="O337" s="8" t="s">
        <v>186</v>
      </c>
      <c r="P337" s="9" t="s">
        <v>1478</v>
      </c>
      <c r="Q337" s="9" t="s">
        <v>605</v>
      </c>
      <c r="R337" s="9" t="s">
        <v>606</v>
      </c>
      <c r="S337" s="9" t="s">
        <v>1479</v>
      </c>
      <c r="T337" s="10">
        <v>1803697.51</v>
      </c>
      <c r="U337" s="10">
        <v>1545916</v>
      </c>
      <c r="V337" s="10">
        <v>772958</v>
      </c>
      <c r="W337" s="10">
        <v>657014.30000000005</v>
      </c>
      <c r="X337" s="10">
        <v>772958</v>
      </c>
      <c r="Y337" s="10">
        <v>50</v>
      </c>
      <c r="Z337" s="8" t="s">
        <v>1480</v>
      </c>
      <c r="AA337" s="8" t="s">
        <v>119</v>
      </c>
      <c r="AB337" s="11">
        <v>1803697.51</v>
      </c>
      <c r="AC337" s="11">
        <v>772958</v>
      </c>
      <c r="AD337" s="11">
        <v>1030739.51</v>
      </c>
      <c r="AE337" s="11">
        <v>0</v>
      </c>
      <c r="AF337" s="8" t="s">
        <v>64</v>
      </c>
      <c r="AG337" s="8" t="s">
        <v>120</v>
      </c>
      <c r="AH337" s="8" t="s">
        <v>66</v>
      </c>
      <c r="AI337" s="8" t="s">
        <v>149</v>
      </c>
      <c r="AJ337" s="8" t="s">
        <v>190</v>
      </c>
      <c r="AK337" s="8" t="s">
        <v>1481</v>
      </c>
      <c r="AL337" s="8" t="s">
        <v>1482</v>
      </c>
      <c r="AM337" s="8" t="s">
        <v>1483</v>
      </c>
      <c r="AN337" s="8" t="s">
        <v>1484</v>
      </c>
      <c r="AO337" s="8" t="s">
        <v>1485</v>
      </c>
      <c r="AP337" s="8" t="s">
        <v>1486</v>
      </c>
      <c r="AQ337" s="8" t="s">
        <v>157</v>
      </c>
      <c r="AR337" s="8" t="s">
        <v>1487</v>
      </c>
      <c r="AS337" s="8" t="s">
        <v>1488</v>
      </c>
      <c r="AT337" s="8" t="s">
        <v>1489</v>
      </c>
      <c r="AU337" s="8" t="s">
        <v>1490</v>
      </c>
      <c r="AV337" s="8" t="s">
        <v>133</v>
      </c>
      <c r="AW337" s="11">
        <v>1803697.51</v>
      </c>
      <c r="AX337" s="9" t="s">
        <v>1479</v>
      </c>
    </row>
    <row r="338" spans="1:50" customFormat="1" ht="48" hidden="1" x14ac:dyDescent="0.25">
      <c r="A338" s="8" t="s">
        <v>104</v>
      </c>
      <c r="B338" s="8" t="s">
        <v>105</v>
      </c>
      <c r="C338" s="8" t="s">
        <v>240</v>
      </c>
      <c r="D338" s="8" t="s">
        <v>1505</v>
      </c>
      <c r="E338" s="8" t="s">
        <v>1506</v>
      </c>
      <c r="F338" s="8" t="s">
        <v>1507</v>
      </c>
      <c r="G338" s="9" t="s">
        <v>1508</v>
      </c>
      <c r="H338" s="9" t="str">
        <f>VLOOKUP(G338,[1]Arkusz2!A:B,2,FALSE)</f>
        <v>RPOWZ/1.1.2/2008/155/Sz</v>
      </c>
      <c r="I338" s="9" t="s">
        <v>1228</v>
      </c>
      <c r="J338" s="9" t="s">
        <v>112</v>
      </c>
      <c r="K338" s="9" t="s">
        <v>113</v>
      </c>
      <c r="L338" s="9" t="s">
        <v>324</v>
      </c>
      <c r="M338" s="9" t="s">
        <v>112</v>
      </c>
      <c r="N338" s="9" t="s">
        <v>113</v>
      </c>
      <c r="O338" s="8" t="s">
        <v>269</v>
      </c>
      <c r="P338" s="9" t="s">
        <v>1496</v>
      </c>
      <c r="Q338" s="9" t="s">
        <v>605</v>
      </c>
      <c r="R338" s="9" t="s">
        <v>606</v>
      </c>
      <c r="S338" s="9" t="s">
        <v>769</v>
      </c>
      <c r="T338" s="10">
        <v>2438650.5699999998</v>
      </c>
      <c r="U338" s="10">
        <v>1746000</v>
      </c>
      <c r="V338" s="10">
        <v>1047600</v>
      </c>
      <c r="W338" s="10">
        <v>890460</v>
      </c>
      <c r="X338" s="10">
        <v>698400</v>
      </c>
      <c r="Y338" s="10">
        <v>60</v>
      </c>
      <c r="Z338" s="8" t="s">
        <v>1509</v>
      </c>
      <c r="AA338" s="8" t="s">
        <v>119</v>
      </c>
      <c r="AB338" s="11">
        <v>2438650.5699999998</v>
      </c>
      <c r="AC338" s="11">
        <v>1047600</v>
      </c>
      <c r="AD338" s="11">
        <v>1391050.57</v>
      </c>
      <c r="AE338" s="11">
        <v>0</v>
      </c>
      <c r="AF338" s="8" t="s">
        <v>64</v>
      </c>
      <c r="AG338" s="8" t="s">
        <v>120</v>
      </c>
      <c r="AH338" s="8" t="s">
        <v>66</v>
      </c>
      <c r="AI338" s="8" t="s">
        <v>67</v>
      </c>
      <c r="AJ338" s="8" t="s">
        <v>190</v>
      </c>
      <c r="AK338" s="8" t="s">
        <v>1510</v>
      </c>
      <c r="AL338" s="8" t="s">
        <v>1511</v>
      </c>
      <c r="AM338" s="8" t="s">
        <v>1512</v>
      </c>
      <c r="AN338" s="8" t="s">
        <v>72</v>
      </c>
      <c r="AO338" s="8" t="s">
        <v>1513</v>
      </c>
      <c r="AP338" s="8" t="s">
        <v>1486</v>
      </c>
      <c r="AQ338" s="8" t="s">
        <v>157</v>
      </c>
      <c r="AR338" s="8" t="s">
        <v>1514</v>
      </c>
      <c r="AS338" s="8" t="s">
        <v>1514</v>
      </c>
      <c r="AT338" s="8" t="s">
        <v>159</v>
      </c>
      <c r="AU338" s="8" t="s">
        <v>1515</v>
      </c>
      <c r="AV338" s="8" t="s">
        <v>133</v>
      </c>
      <c r="AW338" s="11">
        <v>2438650.5699999998</v>
      </c>
      <c r="AX338" s="9" t="s">
        <v>366</v>
      </c>
    </row>
    <row r="339" spans="1:50" customFormat="1" ht="36" hidden="1" x14ac:dyDescent="0.25">
      <c r="A339" s="8" t="s">
        <v>104</v>
      </c>
      <c r="B339" s="8" t="s">
        <v>105</v>
      </c>
      <c r="C339" s="8" t="s">
        <v>240</v>
      </c>
      <c r="D339" s="8" t="s">
        <v>1516</v>
      </c>
      <c r="E339" s="8" t="s">
        <v>1517</v>
      </c>
      <c r="F339" s="8" t="s">
        <v>1518</v>
      </c>
      <c r="G339" s="9" t="s">
        <v>1519</v>
      </c>
      <c r="H339" s="9" t="str">
        <f>VLOOKUP(G339,[1]Arkusz2!A:B,2,FALSE)</f>
        <v>RPOWZ/1.1.2/052/Sz</v>
      </c>
      <c r="I339" s="9" t="s">
        <v>1520</v>
      </c>
      <c r="J339" s="9" t="s">
        <v>112</v>
      </c>
      <c r="K339" s="9" t="s">
        <v>113</v>
      </c>
      <c r="L339" s="9" t="s">
        <v>114</v>
      </c>
      <c r="M339" s="9" t="s">
        <v>112</v>
      </c>
      <c r="N339" s="9" t="s">
        <v>113</v>
      </c>
      <c r="O339" s="8" t="s">
        <v>307</v>
      </c>
      <c r="P339" s="9" t="s">
        <v>188</v>
      </c>
      <c r="Q339" s="9" t="s">
        <v>605</v>
      </c>
      <c r="R339" s="9" t="s">
        <v>606</v>
      </c>
      <c r="S339" s="9" t="s">
        <v>1521</v>
      </c>
      <c r="T339" s="10">
        <v>1017913.37</v>
      </c>
      <c r="U339" s="10">
        <v>693649.29</v>
      </c>
      <c r="V339" s="10">
        <v>346824.65</v>
      </c>
      <c r="W339" s="10">
        <v>294800.95</v>
      </c>
      <c r="X339" s="10">
        <v>346824.64</v>
      </c>
      <c r="Y339" s="10">
        <v>50</v>
      </c>
      <c r="Z339" s="8" t="s">
        <v>1522</v>
      </c>
      <c r="AA339" s="8" t="s">
        <v>119</v>
      </c>
      <c r="AB339" s="11">
        <v>1017913.37</v>
      </c>
      <c r="AC339" s="11">
        <v>346824.65</v>
      </c>
      <c r="AD339" s="11">
        <v>671088.72</v>
      </c>
      <c r="AE339" s="11">
        <v>0</v>
      </c>
      <c r="AF339" s="8" t="s">
        <v>64</v>
      </c>
      <c r="AG339" s="8" t="s">
        <v>120</v>
      </c>
      <c r="AH339" s="8" t="s">
        <v>66</v>
      </c>
      <c r="AI339" s="8" t="s">
        <v>67</v>
      </c>
      <c r="AJ339" s="8" t="s">
        <v>190</v>
      </c>
      <c r="AK339" s="8" t="s">
        <v>1523</v>
      </c>
      <c r="AL339" s="8" t="s">
        <v>1524</v>
      </c>
      <c r="AM339" s="8" t="s">
        <v>647</v>
      </c>
      <c r="AN339" s="8" t="s">
        <v>72</v>
      </c>
      <c r="AO339" s="8" t="s">
        <v>1525</v>
      </c>
      <c r="AP339" s="8" t="s">
        <v>1526</v>
      </c>
      <c r="AQ339" s="8" t="s">
        <v>157</v>
      </c>
      <c r="AR339" s="8" t="s">
        <v>1527</v>
      </c>
      <c r="AS339" s="8" t="s">
        <v>1527</v>
      </c>
      <c r="AT339" s="8" t="s">
        <v>237</v>
      </c>
      <c r="AU339" s="8" t="s">
        <v>1528</v>
      </c>
      <c r="AV339" s="8" t="s">
        <v>133</v>
      </c>
      <c r="AW339" s="11">
        <v>1017913.37</v>
      </c>
      <c r="AX339" s="9" t="s">
        <v>1529</v>
      </c>
    </row>
    <row r="340" spans="1:50" customFormat="1" ht="60" hidden="1" x14ac:dyDescent="0.25">
      <c r="A340" s="8" t="s">
        <v>104</v>
      </c>
      <c r="B340" s="8" t="s">
        <v>105</v>
      </c>
      <c r="C340" s="8" t="s">
        <v>240</v>
      </c>
      <c r="D340" s="8" t="s">
        <v>1570</v>
      </c>
      <c r="E340" s="8" t="s">
        <v>1571</v>
      </c>
      <c r="F340" s="8" t="s">
        <v>1572</v>
      </c>
      <c r="G340" s="9" t="s">
        <v>1573</v>
      </c>
      <c r="H340" s="9" t="str">
        <f>VLOOKUP(G340,[1]Arkusz2!A:B,2,FALSE)</f>
        <v>RPOWZ/1.1.2/2008/007/Sz</v>
      </c>
      <c r="I340" s="9" t="s">
        <v>103</v>
      </c>
      <c r="J340" s="9" t="s">
        <v>142</v>
      </c>
      <c r="K340" s="9" t="s">
        <v>113</v>
      </c>
      <c r="L340" s="9" t="s">
        <v>103</v>
      </c>
      <c r="M340" s="9" t="s">
        <v>142</v>
      </c>
      <c r="N340" s="9" t="s">
        <v>113</v>
      </c>
      <c r="O340" s="8" t="s">
        <v>1574</v>
      </c>
      <c r="P340" s="9" t="s">
        <v>1575</v>
      </c>
      <c r="Q340" s="9" t="s">
        <v>605</v>
      </c>
      <c r="R340" s="9" t="s">
        <v>606</v>
      </c>
      <c r="S340" s="9" t="s">
        <v>1576</v>
      </c>
      <c r="T340" s="10">
        <v>4177082.27</v>
      </c>
      <c r="U340" s="10">
        <v>1866452.32</v>
      </c>
      <c r="V340" s="10">
        <v>933226.16</v>
      </c>
      <c r="W340" s="10">
        <v>793242.23</v>
      </c>
      <c r="X340" s="10">
        <v>933226.16</v>
      </c>
      <c r="Y340" s="10">
        <v>50</v>
      </c>
      <c r="Z340" s="8" t="s">
        <v>1577</v>
      </c>
      <c r="AA340" s="8" t="s">
        <v>119</v>
      </c>
      <c r="AB340" s="11">
        <v>4177082.27</v>
      </c>
      <c r="AC340" s="11">
        <v>933226.16</v>
      </c>
      <c r="AD340" s="11">
        <v>3243856.11</v>
      </c>
      <c r="AE340" s="11">
        <v>0</v>
      </c>
      <c r="AF340" s="8" t="s">
        <v>64</v>
      </c>
      <c r="AG340" s="8" t="s">
        <v>120</v>
      </c>
      <c r="AH340" s="8" t="s">
        <v>66</v>
      </c>
      <c r="AI340" s="8" t="s">
        <v>67</v>
      </c>
      <c r="AJ340" s="8" t="s">
        <v>290</v>
      </c>
      <c r="AK340" s="8" t="s">
        <v>1578</v>
      </c>
      <c r="AL340" s="8" t="s">
        <v>1579</v>
      </c>
      <c r="AM340" s="8" t="s">
        <v>804</v>
      </c>
      <c r="AN340" s="8" t="s">
        <v>558</v>
      </c>
      <c r="AO340" s="8" t="s">
        <v>1580</v>
      </c>
      <c r="AP340" s="8" t="s">
        <v>128</v>
      </c>
      <c r="AQ340" s="8" t="s">
        <v>157</v>
      </c>
      <c r="AR340" s="8" t="s">
        <v>1581</v>
      </c>
      <c r="AS340" s="8" t="s">
        <v>1582</v>
      </c>
      <c r="AT340" s="8" t="s">
        <v>1583</v>
      </c>
      <c r="AU340" s="8" t="s">
        <v>1584</v>
      </c>
      <c r="AV340" s="8" t="s">
        <v>133</v>
      </c>
      <c r="AW340" s="11">
        <v>4177082.27</v>
      </c>
      <c r="AX340" s="9" t="s">
        <v>1585</v>
      </c>
    </row>
    <row r="341" spans="1:50" customFormat="1" ht="36" hidden="1" x14ac:dyDescent="0.25">
      <c r="A341" s="8" t="s">
        <v>104</v>
      </c>
      <c r="B341" s="8" t="s">
        <v>105</v>
      </c>
      <c r="C341" s="8" t="s">
        <v>240</v>
      </c>
      <c r="D341" s="8" t="s">
        <v>1743</v>
      </c>
      <c r="E341" s="8" t="s">
        <v>1744</v>
      </c>
      <c r="F341" s="8" t="s">
        <v>1745</v>
      </c>
      <c r="G341" s="9" t="s">
        <v>1746</v>
      </c>
      <c r="H341" s="9" t="str">
        <f>VLOOKUP(G341,[1]Arkusz2!A:B,2,FALSE)</f>
        <v>RPOWZ/1.1.2/2008/120/K</v>
      </c>
      <c r="I341" s="9" t="s">
        <v>1747</v>
      </c>
      <c r="J341" s="9" t="s">
        <v>142</v>
      </c>
      <c r="K341" s="9" t="s">
        <v>113</v>
      </c>
      <c r="L341" s="9" t="s">
        <v>103</v>
      </c>
      <c r="M341" s="9" t="s">
        <v>142</v>
      </c>
      <c r="N341" s="9" t="s">
        <v>113</v>
      </c>
      <c r="O341" s="8" t="s">
        <v>1085</v>
      </c>
      <c r="P341" s="9" t="s">
        <v>607</v>
      </c>
      <c r="Q341" s="9" t="s">
        <v>605</v>
      </c>
      <c r="R341" s="9" t="s">
        <v>606</v>
      </c>
      <c r="S341" s="9" t="s">
        <v>521</v>
      </c>
      <c r="T341" s="10">
        <v>1098988.77</v>
      </c>
      <c r="U341" s="10">
        <v>1051082.17</v>
      </c>
      <c r="V341" s="10">
        <v>630649.30000000005</v>
      </c>
      <c r="W341" s="10">
        <v>536051.9</v>
      </c>
      <c r="X341" s="10">
        <v>420432.87</v>
      </c>
      <c r="Y341" s="10">
        <v>60</v>
      </c>
      <c r="Z341" s="8" t="s">
        <v>1748</v>
      </c>
      <c r="AA341" s="8" t="s">
        <v>119</v>
      </c>
      <c r="AB341" s="11">
        <v>1098988.77</v>
      </c>
      <c r="AC341" s="11">
        <v>630649.30000000005</v>
      </c>
      <c r="AD341" s="11">
        <v>468339.47</v>
      </c>
      <c r="AE341" s="11">
        <v>0</v>
      </c>
      <c r="AF341" s="8" t="s">
        <v>64</v>
      </c>
      <c r="AG341" s="8" t="s">
        <v>120</v>
      </c>
      <c r="AH341" s="8" t="s">
        <v>66</v>
      </c>
      <c r="AI341" s="8" t="s">
        <v>67</v>
      </c>
      <c r="AJ341" s="8" t="s">
        <v>190</v>
      </c>
      <c r="AK341" s="8" t="s">
        <v>1749</v>
      </c>
      <c r="AL341" s="8" t="s">
        <v>1750</v>
      </c>
      <c r="AM341" s="8" t="s">
        <v>1351</v>
      </c>
      <c r="AN341" s="8" t="s">
        <v>1352</v>
      </c>
      <c r="AO341" s="8" t="s">
        <v>1751</v>
      </c>
      <c r="AP341" s="8" t="s">
        <v>1752</v>
      </c>
      <c r="AQ341" s="8" t="s">
        <v>157</v>
      </c>
      <c r="AR341" s="8" t="s">
        <v>1753</v>
      </c>
      <c r="AS341" s="8" t="s">
        <v>1753</v>
      </c>
      <c r="AT341" s="8" t="s">
        <v>259</v>
      </c>
      <c r="AU341" s="8" t="s">
        <v>1754</v>
      </c>
      <c r="AV341" s="8" t="s">
        <v>133</v>
      </c>
      <c r="AW341" s="11">
        <v>1098988.77</v>
      </c>
      <c r="AX341" s="9" t="s">
        <v>531</v>
      </c>
    </row>
    <row r="342" spans="1:50" customFormat="1" ht="48" hidden="1" x14ac:dyDescent="0.25">
      <c r="A342" s="8" t="s">
        <v>104</v>
      </c>
      <c r="B342" s="8" t="s">
        <v>105</v>
      </c>
      <c r="C342" s="8" t="s">
        <v>240</v>
      </c>
      <c r="D342" s="8" t="s">
        <v>1755</v>
      </c>
      <c r="E342" s="8" t="s">
        <v>1756</v>
      </c>
      <c r="F342" s="8" t="s">
        <v>1757</v>
      </c>
      <c r="G342" s="9" t="s">
        <v>1758</v>
      </c>
      <c r="H342" s="9" t="str">
        <f>VLOOKUP(G342,[1]Arkusz2!A:B,2,FALSE)</f>
        <v>RPOWZ/1.1.2/2008/020/Sz</v>
      </c>
      <c r="I342" s="9" t="s">
        <v>366</v>
      </c>
      <c r="J342" s="9" t="s">
        <v>142</v>
      </c>
      <c r="K342" s="9" t="s">
        <v>113</v>
      </c>
      <c r="L342" s="9" t="s">
        <v>421</v>
      </c>
      <c r="M342" s="9" t="s">
        <v>142</v>
      </c>
      <c r="N342" s="9" t="s">
        <v>113</v>
      </c>
      <c r="O342" s="8" t="s">
        <v>970</v>
      </c>
      <c r="P342" s="9" t="s">
        <v>607</v>
      </c>
      <c r="Q342" s="9" t="s">
        <v>605</v>
      </c>
      <c r="R342" s="9" t="s">
        <v>606</v>
      </c>
      <c r="S342" s="9" t="s">
        <v>1759</v>
      </c>
      <c r="T342" s="10">
        <v>277223.62</v>
      </c>
      <c r="U342" s="10">
        <v>220441.97</v>
      </c>
      <c r="V342" s="10">
        <v>132265.18</v>
      </c>
      <c r="W342" s="10">
        <v>112425.4</v>
      </c>
      <c r="X342" s="10">
        <v>88176.79</v>
      </c>
      <c r="Y342" s="10">
        <v>60</v>
      </c>
      <c r="Z342" s="8" t="s">
        <v>1760</v>
      </c>
      <c r="AA342" s="8" t="s">
        <v>119</v>
      </c>
      <c r="AB342" s="11">
        <v>277223.62</v>
      </c>
      <c r="AC342" s="11">
        <v>132265.18</v>
      </c>
      <c r="AD342" s="11">
        <v>144958.44</v>
      </c>
      <c r="AE342" s="11">
        <v>0</v>
      </c>
      <c r="AF342" s="8" t="s">
        <v>64</v>
      </c>
      <c r="AG342" s="8" t="s">
        <v>120</v>
      </c>
      <c r="AH342" s="8" t="s">
        <v>66</v>
      </c>
      <c r="AI342" s="8" t="s">
        <v>149</v>
      </c>
      <c r="AJ342" s="8" t="s">
        <v>190</v>
      </c>
      <c r="AK342" s="8" t="s">
        <v>1761</v>
      </c>
      <c r="AL342" s="8" t="s">
        <v>1762</v>
      </c>
      <c r="AM342" s="8" t="s">
        <v>774</v>
      </c>
      <c r="AN342" s="8" t="s">
        <v>775</v>
      </c>
      <c r="AO342" s="8" t="s">
        <v>1763</v>
      </c>
      <c r="AP342" s="8" t="s">
        <v>1486</v>
      </c>
      <c r="AQ342" s="8" t="s">
        <v>157</v>
      </c>
      <c r="AR342" s="8" t="s">
        <v>1764</v>
      </c>
      <c r="AS342" s="8" t="s">
        <v>1764</v>
      </c>
      <c r="AT342" s="8" t="s">
        <v>159</v>
      </c>
      <c r="AU342" s="8" t="s">
        <v>1765</v>
      </c>
      <c r="AV342" s="8" t="s">
        <v>133</v>
      </c>
      <c r="AW342" s="11">
        <v>277223.62</v>
      </c>
      <c r="AX342" s="9" t="s">
        <v>770</v>
      </c>
    </row>
    <row r="343" spans="1:50" customFormat="1" ht="48" hidden="1" x14ac:dyDescent="0.25">
      <c r="A343" s="8" t="s">
        <v>104</v>
      </c>
      <c r="B343" s="8" t="s">
        <v>105</v>
      </c>
      <c r="C343" s="8" t="s">
        <v>240</v>
      </c>
      <c r="D343" s="8" t="s">
        <v>1778</v>
      </c>
      <c r="E343" s="8" t="s">
        <v>1779</v>
      </c>
      <c r="F343" s="8" t="s">
        <v>1780</v>
      </c>
      <c r="G343" s="9" t="s">
        <v>1781</v>
      </c>
      <c r="H343" s="9" t="str">
        <f>VLOOKUP(G343,[1]Arkusz2!A:B,2,FALSE)</f>
        <v>WND-RPZP.01.01.02-32-013/09</v>
      </c>
      <c r="I343" s="9" t="s">
        <v>1782</v>
      </c>
      <c r="J343" s="9" t="s">
        <v>752</v>
      </c>
      <c r="K343" s="9" t="s">
        <v>606</v>
      </c>
      <c r="L343" s="9" t="s">
        <v>1783</v>
      </c>
      <c r="M343" s="9" t="s">
        <v>752</v>
      </c>
      <c r="N343" s="9" t="s">
        <v>606</v>
      </c>
      <c r="O343" s="8" t="s">
        <v>1784</v>
      </c>
      <c r="P343" s="9" t="s">
        <v>607</v>
      </c>
      <c r="Q343" s="9" t="s">
        <v>605</v>
      </c>
      <c r="R343" s="9" t="s">
        <v>606</v>
      </c>
      <c r="S343" s="9" t="s">
        <v>1785</v>
      </c>
      <c r="T343" s="10">
        <v>316796.63</v>
      </c>
      <c r="U343" s="10">
        <v>241180.85</v>
      </c>
      <c r="V343" s="10">
        <v>144708.51</v>
      </c>
      <c r="W343" s="10">
        <v>144708.51</v>
      </c>
      <c r="X343" s="10">
        <v>96472.34</v>
      </c>
      <c r="Y343" s="10">
        <v>60</v>
      </c>
      <c r="Z343" s="8" t="s">
        <v>1786</v>
      </c>
      <c r="AA343" s="8" t="s">
        <v>119</v>
      </c>
      <c r="AB343" s="11">
        <v>316796.63</v>
      </c>
      <c r="AC343" s="11">
        <v>144708.51</v>
      </c>
      <c r="AD343" s="11">
        <v>172088.12</v>
      </c>
      <c r="AE343" s="11">
        <v>0</v>
      </c>
      <c r="AF343" s="8" t="s">
        <v>64</v>
      </c>
      <c r="AG343" s="8" t="s">
        <v>120</v>
      </c>
      <c r="AH343" s="8" t="s">
        <v>66</v>
      </c>
      <c r="AI343" s="8" t="s">
        <v>149</v>
      </c>
      <c r="AJ343" s="8" t="s">
        <v>190</v>
      </c>
      <c r="AK343" s="8" t="s">
        <v>1787</v>
      </c>
      <c r="AL343" s="8" t="s">
        <v>1788</v>
      </c>
      <c r="AM343" s="8" t="s">
        <v>1789</v>
      </c>
      <c r="AN343" s="8" t="s">
        <v>1790</v>
      </c>
      <c r="AO343" s="8" t="s">
        <v>155</v>
      </c>
      <c r="AP343" s="8" t="s">
        <v>842</v>
      </c>
      <c r="AQ343" s="8" t="s">
        <v>157</v>
      </c>
      <c r="AR343" s="8" t="s">
        <v>1791</v>
      </c>
      <c r="AS343" s="8" t="s">
        <v>1792</v>
      </c>
      <c r="AT343" s="8" t="s">
        <v>159</v>
      </c>
      <c r="AU343" s="8" t="s">
        <v>1793</v>
      </c>
      <c r="AV343" s="8" t="s">
        <v>133</v>
      </c>
      <c r="AW343" s="11">
        <v>316796.63</v>
      </c>
      <c r="AX343" s="9" t="s">
        <v>1794</v>
      </c>
    </row>
    <row r="344" spans="1:50" customFormat="1" ht="48" hidden="1" x14ac:dyDescent="0.25">
      <c r="A344" s="8" t="s">
        <v>104</v>
      </c>
      <c r="B344" s="8" t="s">
        <v>105</v>
      </c>
      <c r="C344" s="8" t="s">
        <v>240</v>
      </c>
      <c r="D344" s="8" t="s">
        <v>1909</v>
      </c>
      <c r="E344" s="8" t="s">
        <v>1910</v>
      </c>
      <c r="F344" s="8" t="s">
        <v>1911</v>
      </c>
      <c r="G344" s="9" t="s">
        <v>1912</v>
      </c>
      <c r="H344" s="9" t="str">
        <f>VLOOKUP(G344,[1]Arkusz2!A:B,2,FALSE)</f>
        <v>RPOWZ/1.1.2/2008/157/Sz</v>
      </c>
      <c r="I344" s="9" t="s">
        <v>1913</v>
      </c>
      <c r="J344" s="9" t="s">
        <v>142</v>
      </c>
      <c r="K344" s="9" t="s">
        <v>113</v>
      </c>
      <c r="L344" s="9" t="s">
        <v>350</v>
      </c>
      <c r="M344" s="9" t="s">
        <v>142</v>
      </c>
      <c r="N344" s="9" t="s">
        <v>113</v>
      </c>
      <c r="O344" s="8" t="s">
        <v>1052</v>
      </c>
      <c r="P344" s="9" t="s">
        <v>1914</v>
      </c>
      <c r="Q344" s="9" t="s">
        <v>605</v>
      </c>
      <c r="R344" s="9" t="s">
        <v>606</v>
      </c>
      <c r="S344" s="9" t="s">
        <v>621</v>
      </c>
      <c r="T344" s="10">
        <v>1209098.08</v>
      </c>
      <c r="U344" s="10">
        <v>991064</v>
      </c>
      <c r="V344" s="10">
        <v>495532</v>
      </c>
      <c r="W344" s="10">
        <v>421202.2</v>
      </c>
      <c r="X344" s="10">
        <v>495532</v>
      </c>
      <c r="Y344" s="10">
        <v>50</v>
      </c>
      <c r="Z344" s="8" t="s">
        <v>1915</v>
      </c>
      <c r="AA344" s="8" t="s">
        <v>119</v>
      </c>
      <c r="AB344" s="11">
        <v>1209098.08</v>
      </c>
      <c r="AC344" s="11">
        <v>495532</v>
      </c>
      <c r="AD344" s="11">
        <v>713566.08</v>
      </c>
      <c r="AE344" s="11">
        <v>0</v>
      </c>
      <c r="AF344" s="8" t="s">
        <v>64</v>
      </c>
      <c r="AG344" s="8" t="s">
        <v>120</v>
      </c>
      <c r="AH344" s="8" t="s">
        <v>66</v>
      </c>
      <c r="AI344" s="8" t="s">
        <v>67</v>
      </c>
      <c r="AJ344" s="8" t="s">
        <v>290</v>
      </c>
      <c r="AK344" s="8" t="s">
        <v>1916</v>
      </c>
      <c r="AL344" s="8" t="s">
        <v>1917</v>
      </c>
      <c r="AM344" s="8" t="s">
        <v>1918</v>
      </c>
      <c r="AN344" s="8" t="s">
        <v>72</v>
      </c>
      <c r="AO344" s="8" t="s">
        <v>1919</v>
      </c>
      <c r="AP344" s="8" t="s">
        <v>1920</v>
      </c>
      <c r="AQ344" s="8" t="s">
        <v>157</v>
      </c>
      <c r="AR344" s="8" t="s">
        <v>1921</v>
      </c>
      <c r="AS344" s="8" t="s">
        <v>1922</v>
      </c>
      <c r="AT344" s="8" t="s">
        <v>298</v>
      </c>
      <c r="AU344" s="8" t="s">
        <v>1923</v>
      </c>
      <c r="AV344" s="8" t="s">
        <v>133</v>
      </c>
      <c r="AW344" s="11">
        <v>1209098.08</v>
      </c>
      <c r="AX344" s="9" t="s">
        <v>1783</v>
      </c>
    </row>
    <row r="345" spans="1:50" customFormat="1" ht="48" hidden="1" x14ac:dyDescent="0.25">
      <c r="A345" s="8" t="s">
        <v>104</v>
      </c>
      <c r="B345" s="8" t="s">
        <v>105</v>
      </c>
      <c r="C345" s="8" t="s">
        <v>240</v>
      </c>
      <c r="D345" s="8" t="s">
        <v>2001</v>
      </c>
      <c r="E345" s="8" t="s">
        <v>2002</v>
      </c>
      <c r="F345" s="8" t="s">
        <v>2003</v>
      </c>
      <c r="G345" s="9" t="s">
        <v>2004</v>
      </c>
      <c r="H345" s="9" t="str">
        <f>VLOOKUP(G345,[1]Arkusz2!A:B,2,FALSE)</f>
        <v>RPOWZ/1.1.2/2008/038/Sz</v>
      </c>
      <c r="I345" s="9" t="s">
        <v>249</v>
      </c>
      <c r="J345" s="9" t="s">
        <v>142</v>
      </c>
      <c r="K345" s="9" t="s">
        <v>113</v>
      </c>
      <c r="L345" s="9" t="s">
        <v>785</v>
      </c>
      <c r="M345" s="9" t="s">
        <v>142</v>
      </c>
      <c r="N345" s="9" t="s">
        <v>113</v>
      </c>
      <c r="O345" s="8" t="s">
        <v>186</v>
      </c>
      <c r="P345" s="9" t="s">
        <v>2005</v>
      </c>
      <c r="Q345" s="9" t="s">
        <v>605</v>
      </c>
      <c r="R345" s="9" t="s">
        <v>606</v>
      </c>
      <c r="S345" s="9" t="s">
        <v>1432</v>
      </c>
      <c r="T345" s="10">
        <v>1607226.68</v>
      </c>
      <c r="U345" s="10">
        <v>1288214.01</v>
      </c>
      <c r="V345" s="10">
        <v>644107</v>
      </c>
      <c r="W345" s="10">
        <v>547490.94999999995</v>
      </c>
      <c r="X345" s="10">
        <v>644107.01</v>
      </c>
      <c r="Y345" s="10">
        <v>50</v>
      </c>
      <c r="Z345" s="8" t="s">
        <v>2006</v>
      </c>
      <c r="AA345" s="8" t="s">
        <v>119</v>
      </c>
      <c r="AB345" s="11">
        <v>1607226.68</v>
      </c>
      <c r="AC345" s="11">
        <v>644107</v>
      </c>
      <c r="AD345" s="11">
        <v>963119.68</v>
      </c>
      <c r="AE345" s="11">
        <v>0</v>
      </c>
      <c r="AF345" s="8" t="s">
        <v>64</v>
      </c>
      <c r="AG345" s="8" t="s">
        <v>120</v>
      </c>
      <c r="AH345" s="8" t="s">
        <v>66</v>
      </c>
      <c r="AI345" s="8" t="s">
        <v>67</v>
      </c>
      <c r="AJ345" s="8" t="s">
        <v>190</v>
      </c>
      <c r="AK345" s="8" t="s">
        <v>2007</v>
      </c>
      <c r="AL345" s="8" t="s">
        <v>2008</v>
      </c>
      <c r="AM345" s="8" t="s">
        <v>275</v>
      </c>
      <c r="AN345" s="8" t="s">
        <v>276</v>
      </c>
      <c r="AO345" s="8" t="s">
        <v>2009</v>
      </c>
      <c r="AP345" s="8" t="s">
        <v>883</v>
      </c>
      <c r="AQ345" s="8" t="s">
        <v>157</v>
      </c>
      <c r="AR345" s="8" t="s">
        <v>2010</v>
      </c>
      <c r="AS345" s="8" t="s">
        <v>2011</v>
      </c>
      <c r="AT345" s="8" t="s">
        <v>336</v>
      </c>
      <c r="AU345" s="8" t="s">
        <v>2012</v>
      </c>
      <c r="AV345" s="8" t="s">
        <v>133</v>
      </c>
      <c r="AW345" s="11">
        <v>1607226.68</v>
      </c>
      <c r="AX345" s="9" t="s">
        <v>471</v>
      </c>
    </row>
    <row r="346" spans="1:50" customFormat="1" ht="48" hidden="1" x14ac:dyDescent="0.25">
      <c r="A346" s="8" t="s">
        <v>104</v>
      </c>
      <c r="B346" s="8" t="s">
        <v>105</v>
      </c>
      <c r="C346" s="8" t="s">
        <v>240</v>
      </c>
      <c r="D346" s="8" t="s">
        <v>2040</v>
      </c>
      <c r="E346" s="8" t="s">
        <v>2041</v>
      </c>
      <c r="F346" s="8" t="s">
        <v>2042</v>
      </c>
      <c r="G346" s="9" t="s">
        <v>2043</v>
      </c>
      <c r="H346" s="9" t="str">
        <f>VLOOKUP(G346,[1]Arkusz2!A:B,2,FALSE)</f>
        <v>WND-RPZP.01.01.02-32-112/09</v>
      </c>
      <c r="I346" s="9" t="s">
        <v>2044</v>
      </c>
      <c r="J346" s="9" t="s">
        <v>752</v>
      </c>
      <c r="K346" s="9" t="s">
        <v>606</v>
      </c>
      <c r="L346" s="9" t="s">
        <v>2045</v>
      </c>
      <c r="M346" s="9" t="s">
        <v>752</v>
      </c>
      <c r="N346" s="9" t="s">
        <v>606</v>
      </c>
      <c r="O346" s="8" t="s">
        <v>2046</v>
      </c>
      <c r="P346" s="9" t="s">
        <v>2005</v>
      </c>
      <c r="Q346" s="9" t="s">
        <v>605</v>
      </c>
      <c r="R346" s="9" t="s">
        <v>606</v>
      </c>
      <c r="S346" s="9" t="s">
        <v>2047</v>
      </c>
      <c r="T346" s="10">
        <v>945500</v>
      </c>
      <c r="U346" s="10">
        <v>598665</v>
      </c>
      <c r="V346" s="10">
        <v>359199</v>
      </c>
      <c r="W346" s="10">
        <v>359199</v>
      </c>
      <c r="X346" s="10">
        <v>239466</v>
      </c>
      <c r="Y346" s="10">
        <v>60</v>
      </c>
      <c r="Z346" s="8" t="s">
        <v>2048</v>
      </c>
      <c r="AA346" s="8" t="s">
        <v>119</v>
      </c>
      <c r="AB346" s="11">
        <v>945500</v>
      </c>
      <c r="AC346" s="11">
        <v>359199</v>
      </c>
      <c r="AD346" s="11">
        <v>586301</v>
      </c>
      <c r="AE346" s="11">
        <v>0</v>
      </c>
      <c r="AF346" s="8" t="s">
        <v>64</v>
      </c>
      <c r="AG346" s="8" t="s">
        <v>120</v>
      </c>
      <c r="AH346" s="8" t="s">
        <v>66</v>
      </c>
      <c r="AI346" s="8" t="s">
        <v>67</v>
      </c>
      <c r="AJ346" s="8" t="s">
        <v>190</v>
      </c>
      <c r="AK346" s="8" t="s">
        <v>2049</v>
      </c>
      <c r="AL346" s="8" t="s">
        <v>2050</v>
      </c>
      <c r="AM346" s="8" t="s">
        <v>2051</v>
      </c>
      <c r="AN346" s="8" t="s">
        <v>72</v>
      </c>
      <c r="AO346" s="8" t="s">
        <v>2052</v>
      </c>
      <c r="AP346" s="8" t="s">
        <v>484</v>
      </c>
      <c r="AQ346" s="8" t="s">
        <v>156</v>
      </c>
      <c r="AR346" s="8" t="s">
        <v>2053</v>
      </c>
      <c r="AS346" s="8" t="s">
        <v>2054</v>
      </c>
      <c r="AT346" s="8" t="s">
        <v>259</v>
      </c>
      <c r="AU346" s="8" t="s">
        <v>2055</v>
      </c>
      <c r="AV346" s="8" t="s">
        <v>133</v>
      </c>
      <c r="AW346" s="11">
        <v>945500</v>
      </c>
      <c r="AX346" s="9" t="s">
        <v>2056</v>
      </c>
    </row>
    <row r="347" spans="1:50" customFormat="1" ht="48" hidden="1" x14ac:dyDescent="0.25">
      <c r="A347" s="8" t="s">
        <v>104</v>
      </c>
      <c r="B347" s="8" t="s">
        <v>105</v>
      </c>
      <c r="C347" s="8" t="s">
        <v>240</v>
      </c>
      <c r="D347" s="8" t="s">
        <v>2084</v>
      </c>
      <c r="E347" s="8" t="s">
        <v>2085</v>
      </c>
      <c r="F347" s="8" t="s">
        <v>2086</v>
      </c>
      <c r="G347" s="9" t="s">
        <v>2087</v>
      </c>
      <c r="H347" s="9" t="str">
        <f>VLOOKUP(G347,[1]Arkusz2!A:B,2,FALSE)</f>
        <v>WND-RPZP.01.01.02-32-095/09</v>
      </c>
      <c r="I347" s="9" t="s">
        <v>2088</v>
      </c>
      <c r="J347" s="9" t="s">
        <v>752</v>
      </c>
      <c r="K347" s="9" t="s">
        <v>606</v>
      </c>
      <c r="L347" s="9" t="s">
        <v>2045</v>
      </c>
      <c r="M347" s="9" t="s">
        <v>752</v>
      </c>
      <c r="N347" s="9" t="s">
        <v>606</v>
      </c>
      <c r="O347" s="8" t="s">
        <v>2089</v>
      </c>
      <c r="P347" s="9" t="s">
        <v>2061</v>
      </c>
      <c r="Q347" s="9" t="s">
        <v>605</v>
      </c>
      <c r="R347" s="9" t="s">
        <v>606</v>
      </c>
      <c r="S347" s="9" t="s">
        <v>2090</v>
      </c>
      <c r="T347" s="10">
        <v>199300</v>
      </c>
      <c r="U347" s="10">
        <v>191269.04</v>
      </c>
      <c r="V347" s="10">
        <v>114761.42</v>
      </c>
      <c r="W347" s="10">
        <v>114761.42</v>
      </c>
      <c r="X347" s="10">
        <v>76507.62</v>
      </c>
      <c r="Y347" s="10">
        <v>60</v>
      </c>
      <c r="Z347" s="8" t="s">
        <v>2091</v>
      </c>
      <c r="AA347" s="8" t="s">
        <v>119</v>
      </c>
      <c r="AB347" s="11">
        <v>199300</v>
      </c>
      <c r="AC347" s="11">
        <v>114761.42</v>
      </c>
      <c r="AD347" s="11">
        <v>84538.58</v>
      </c>
      <c r="AE347" s="11">
        <v>0</v>
      </c>
      <c r="AF347" s="8" t="s">
        <v>64</v>
      </c>
      <c r="AG347" s="8" t="s">
        <v>120</v>
      </c>
      <c r="AH347" s="8" t="s">
        <v>66</v>
      </c>
      <c r="AI347" s="8" t="s">
        <v>67</v>
      </c>
      <c r="AJ347" s="8" t="s">
        <v>310</v>
      </c>
      <c r="AK347" s="8" t="s">
        <v>2092</v>
      </c>
      <c r="AL347" s="8" t="s">
        <v>2093</v>
      </c>
      <c r="AM347" s="8" t="s">
        <v>854</v>
      </c>
      <c r="AN347" s="8" t="s">
        <v>855</v>
      </c>
      <c r="AO347" s="8" t="s">
        <v>2094</v>
      </c>
      <c r="AP347" s="8" t="s">
        <v>693</v>
      </c>
      <c r="AQ347" s="8" t="s">
        <v>2095</v>
      </c>
      <c r="AR347" s="8" t="s">
        <v>2096</v>
      </c>
      <c r="AS347" s="8" t="s">
        <v>2097</v>
      </c>
      <c r="AT347" s="8" t="s">
        <v>259</v>
      </c>
      <c r="AU347" s="8" t="s">
        <v>2098</v>
      </c>
      <c r="AV347" s="8" t="s">
        <v>133</v>
      </c>
      <c r="AW347" s="11">
        <v>199300</v>
      </c>
      <c r="AX347" s="9" t="s">
        <v>2099</v>
      </c>
    </row>
    <row r="348" spans="1:50" customFormat="1" ht="48" hidden="1" x14ac:dyDescent="0.25">
      <c r="A348" s="8" t="s">
        <v>104</v>
      </c>
      <c r="B348" s="8" t="s">
        <v>105</v>
      </c>
      <c r="C348" s="8" t="s">
        <v>240</v>
      </c>
      <c r="D348" s="8" t="s">
        <v>2262</v>
      </c>
      <c r="E348" s="8" t="s">
        <v>2263</v>
      </c>
      <c r="F348" s="8" t="s">
        <v>2264</v>
      </c>
      <c r="G348" s="9" t="s">
        <v>2265</v>
      </c>
      <c r="H348" s="9" t="str">
        <f>VLOOKUP(G348,[1]Arkusz2!A:B,2,FALSE)</f>
        <v>WND-RPZP.01.01.02-32-026/09</v>
      </c>
      <c r="I348" s="9" t="s">
        <v>2266</v>
      </c>
      <c r="J348" s="9" t="s">
        <v>752</v>
      </c>
      <c r="K348" s="9" t="s">
        <v>606</v>
      </c>
      <c r="L348" s="9" t="s">
        <v>1403</v>
      </c>
      <c r="M348" s="9" t="s">
        <v>752</v>
      </c>
      <c r="N348" s="9" t="s">
        <v>606</v>
      </c>
      <c r="O348" s="8" t="s">
        <v>270</v>
      </c>
      <c r="P348" s="9" t="s">
        <v>2254</v>
      </c>
      <c r="Q348" s="9" t="s">
        <v>605</v>
      </c>
      <c r="R348" s="9" t="s">
        <v>606</v>
      </c>
      <c r="S348" s="9" t="s">
        <v>2267</v>
      </c>
      <c r="T348" s="10">
        <v>585490.19999999995</v>
      </c>
      <c r="U348" s="10">
        <v>424638.56</v>
      </c>
      <c r="V348" s="10">
        <v>254783.13</v>
      </c>
      <c r="W348" s="10">
        <v>216565.66</v>
      </c>
      <c r="X348" s="10">
        <v>169855.43</v>
      </c>
      <c r="Y348" s="10">
        <v>60</v>
      </c>
      <c r="Z348" s="8" t="s">
        <v>2268</v>
      </c>
      <c r="AA348" s="8" t="s">
        <v>119</v>
      </c>
      <c r="AB348" s="11">
        <v>585490.19999999995</v>
      </c>
      <c r="AC348" s="11">
        <v>254783.13</v>
      </c>
      <c r="AD348" s="11">
        <v>330707.07</v>
      </c>
      <c r="AE348" s="11">
        <v>0</v>
      </c>
      <c r="AF348" s="8" t="s">
        <v>64</v>
      </c>
      <c r="AG348" s="8" t="s">
        <v>120</v>
      </c>
      <c r="AH348" s="8" t="s">
        <v>66</v>
      </c>
      <c r="AI348" s="8" t="s">
        <v>149</v>
      </c>
      <c r="AJ348" s="8" t="s">
        <v>290</v>
      </c>
      <c r="AK348" s="8" t="s">
        <v>2269</v>
      </c>
      <c r="AL348" s="8" t="s">
        <v>2270</v>
      </c>
      <c r="AM348" s="8" t="s">
        <v>2190</v>
      </c>
      <c r="AN348" s="8" t="s">
        <v>2191</v>
      </c>
      <c r="AO348" s="8" t="s">
        <v>2271</v>
      </c>
      <c r="AP348" s="8" t="s">
        <v>213</v>
      </c>
      <c r="AQ348" s="8" t="s">
        <v>157</v>
      </c>
      <c r="AR348" s="8" t="s">
        <v>2272</v>
      </c>
      <c r="AS348" s="8" t="s">
        <v>2273</v>
      </c>
      <c r="AT348" s="8" t="s">
        <v>298</v>
      </c>
      <c r="AU348" s="8" t="s">
        <v>2274</v>
      </c>
      <c r="AV348" s="8" t="s">
        <v>133</v>
      </c>
      <c r="AW348" s="11">
        <v>585490.19999999995</v>
      </c>
      <c r="AX348" s="9" t="s">
        <v>2275</v>
      </c>
    </row>
    <row r="349" spans="1:50" customFormat="1" ht="36" hidden="1" x14ac:dyDescent="0.25">
      <c r="A349" s="8" t="s">
        <v>104</v>
      </c>
      <c r="B349" s="8" t="s">
        <v>105</v>
      </c>
      <c r="C349" s="8" t="s">
        <v>240</v>
      </c>
      <c r="D349" s="8" t="s">
        <v>2380</v>
      </c>
      <c r="E349" s="8" t="s">
        <v>2381</v>
      </c>
      <c r="F349" s="8" t="s">
        <v>2382</v>
      </c>
      <c r="G349" s="9" t="s">
        <v>2383</v>
      </c>
      <c r="H349" s="9" t="str">
        <f>VLOOKUP(G349,[1]Arkusz2!A:B,2,FALSE)</f>
        <v>RPOWZ/1.1.2/2008/105/Sz</v>
      </c>
      <c r="I349" s="9" t="s">
        <v>267</v>
      </c>
      <c r="J349" s="9" t="s">
        <v>112</v>
      </c>
      <c r="K349" s="9" t="s">
        <v>113</v>
      </c>
      <c r="L349" s="9" t="s">
        <v>246</v>
      </c>
      <c r="M349" s="9" t="s">
        <v>112</v>
      </c>
      <c r="N349" s="9" t="s">
        <v>113</v>
      </c>
      <c r="O349" s="8" t="s">
        <v>2384</v>
      </c>
      <c r="P349" s="9" t="s">
        <v>2385</v>
      </c>
      <c r="Q349" s="9" t="s">
        <v>605</v>
      </c>
      <c r="R349" s="9" t="s">
        <v>606</v>
      </c>
      <c r="S349" s="9" t="s">
        <v>549</v>
      </c>
      <c r="T349" s="10">
        <v>5324116.95</v>
      </c>
      <c r="U349" s="10">
        <v>4008498.65</v>
      </c>
      <c r="V349" s="10">
        <v>1944967.8</v>
      </c>
      <c r="W349" s="10">
        <v>1653222.6</v>
      </c>
      <c r="X349" s="10">
        <v>2063530.85</v>
      </c>
      <c r="Y349" s="10">
        <v>48.52</v>
      </c>
      <c r="Z349" s="8" t="s">
        <v>2386</v>
      </c>
      <c r="AA349" s="8" t="s">
        <v>119</v>
      </c>
      <c r="AB349" s="11">
        <v>5324116.95</v>
      </c>
      <c r="AC349" s="11">
        <v>1944967.8</v>
      </c>
      <c r="AD349" s="11">
        <v>3379149.15</v>
      </c>
      <c r="AE349" s="11">
        <v>0</v>
      </c>
      <c r="AF349" s="8" t="s">
        <v>64</v>
      </c>
      <c r="AG349" s="8" t="s">
        <v>120</v>
      </c>
      <c r="AH349" s="8" t="s">
        <v>66</v>
      </c>
      <c r="AI349" s="8" t="s">
        <v>67</v>
      </c>
      <c r="AJ349" s="8" t="s">
        <v>121</v>
      </c>
      <c r="AK349" s="8" t="s">
        <v>2387</v>
      </c>
      <c r="AL349" s="8" t="s">
        <v>2388</v>
      </c>
      <c r="AM349" s="8" t="s">
        <v>854</v>
      </c>
      <c r="AN349" s="8" t="s">
        <v>855</v>
      </c>
      <c r="AO349" s="8" t="s">
        <v>2389</v>
      </c>
      <c r="AP349" s="8" t="s">
        <v>2390</v>
      </c>
      <c r="AQ349" s="8" t="s">
        <v>157</v>
      </c>
      <c r="AR349" s="8" t="s">
        <v>2391</v>
      </c>
      <c r="AS349" s="8" t="s">
        <v>2391</v>
      </c>
      <c r="AT349" s="8" t="s">
        <v>298</v>
      </c>
      <c r="AU349" s="8" t="s">
        <v>2392</v>
      </c>
      <c r="AV349" s="8" t="s">
        <v>133</v>
      </c>
      <c r="AW349" s="11">
        <v>5324116.95</v>
      </c>
      <c r="AX349" s="9" t="s">
        <v>785</v>
      </c>
    </row>
    <row r="350" spans="1:50" customFormat="1" ht="36" hidden="1" x14ac:dyDescent="0.25">
      <c r="A350" s="8" t="s">
        <v>104</v>
      </c>
      <c r="B350" s="8" t="s">
        <v>105</v>
      </c>
      <c r="C350" s="8" t="s">
        <v>240</v>
      </c>
      <c r="D350" s="8" t="s">
        <v>2393</v>
      </c>
      <c r="E350" s="8" t="s">
        <v>2394</v>
      </c>
      <c r="F350" s="8" t="s">
        <v>2395</v>
      </c>
      <c r="G350" s="9" t="s">
        <v>2396</v>
      </c>
      <c r="H350" s="9" t="str">
        <f>VLOOKUP(G350,[1]Arkusz2!A:B,2,FALSE)</f>
        <v>RPOWZ/1.1.2/2008/065/Sz</v>
      </c>
      <c r="I350" s="9" t="s">
        <v>1520</v>
      </c>
      <c r="J350" s="9" t="s">
        <v>112</v>
      </c>
      <c r="K350" s="9" t="s">
        <v>113</v>
      </c>
      <c r="L350" s="9" t="s">
        <v>114</v>
      </c>
      <c r="M350" s="9" t="s">
        <v>112</v>
      </c>
      <c r="N350" s="9" t="s">
        <v>113</v>
      </c>
      <c r="O350" s="8" t="s">
        <v>2397</v>
      </c>
      <c r="P350" s="9" t="s">
        <v>2385</v>
      </c>
      <c r="Q350" s="9" t="s">
        <v>605</v>
      </c>
      <c r="R350" s="9" t="s">
        <v>606</v>
      </c>
      <c r="S350" s="9" t="s">
        <v>1431</v>
      </c>
      <c r="T350" s="10">
        <v>5873527.5199999996</v>
      </c>
      <c r="U350" s="10">
        <v>4550013.0599999996</v>
      </c>
      <c r="V350" s="10">
        <v>1976299.7</v>
      </c>
      <c r="W350" s="10">
        <v>1679854.72</v>
      </c>
      <c r="X350" s="10">
        <v>2573713.36</v>
      </c>
      <c r="Y350" s="10">
        <v>43.44</v>
      </c>
      <c r="Z350" s="8" t="s">
        <v>2398</v>
      </c>
      <c r="AA350" s="8" t="s">
        <v>119</v>
      </c>
      <c r="AB350" s="11">
        <v>5873527.5199999996</v>
      </c>
      <c r="AC350" s="11">
        <v>1976299.7</v>
      </c>
      <c r="AD350" s="11">
        <v>3897227.82</v>
      </c>
      <c r="AE350" s="11">
        <v>0</v>
      </c>
      <c r="AF350" s="8" t="s">
        <v>64</v>
      </c>
      <c r="AG350" s="8" t="s">
        <v>120</v>
      </c>
      <c r="AH350" s="8" t="s">
        <v>66</v>
      </c>
      <c r="AI350" s="8" t="s">
        <v>67</v>
      </c>
      <c r="AJ350" s="8" t="s">
        <v>190</v>
      </c>
      <c r="AK350" s="8" t="s">
        <v>2399</v>
      </c>
      <c r="AL350" s="8" t="s">
        <v>2400</v>
      </c>
      <c r="AM350" s="8" t="s">
        <v>789</v>
      </c>
      <c r="AN350" s="8" t="s">
        <v>72</v>
      </c>
      <c r="AO350" s="8" t="s">
        <v>790</v>
      </c>
      <c r="AP350" s="8" t="s">
        <v>2401</v>
      </c>
      <c r="AQ350" s="8" t="s">
        <v>157</v>
      </c>
      <c r="AR350" s="8" t="s">
        <v>2402</v>
      </c>
      <c r="AS350" s="8" t="s">
        <v>2403</v>
      </c>
      <c r="AT350" s="8" t="s">
        <v>2404</v>
      </c>
      <c r="AU350" s="8" t="s">
        <v>2405</v>
      </c>
      <c r="AV350" s="8" t="s">
        <v>133</v>
      </c>
      <c r="AW350" s="11">
        <v>5873527.5199999996</v>
      </c>
      <c r="AX350" s="9" t="s">
        <v>2406</v>
      </c>
    </row>
    <row r="351" spans="1:50" customFormat="1" ht="48" hidden="1" x14ac:dyDescent="0.25">
      <c r="A351" s="8" t="s">
        <v>104</v>
      </c>
      <c r="B351" s="8" t="s">
        <v>105</v>
      </c>
      <c r="C351" s="8" t="s">
        <v>240</v>
      </c>
      <c r="D351" s="8" t="s">
        <v>2785</v>
      </c>
      <c r="E351" s="8" t="s">
        <v>2786</v>
      </c>
      <c r="F351" s="8" t="s">
        <v>2787</v>
      </c>
      <c r="G351" s="9" t="s">
        <v>2788</v>
      </c>
      <c r="H351" s="9" t="str">
        <f>VLOOKUP(G351,[1]Arkusz2!A:B,2,FALSE)</f>
        <v>WND-RPZP.01.01.02-32-098/09</v>
      </c>
      <c r="I351" s="9" t="s">
        <v>1403</v>
      </c>
      <c r="J351" s="9" t="s">
        <v>752</v>
      </c>
      <c r="K351" s="9" t="s">
        <v>606</v>
      </c>
      <c r="L351" s="9" t="s">
        <v>1960</v>
      </c>
      <c r="M351" s="9" t="s">
        <v>752</v>
      </c>
      <c r="N351" s="9" t="s">
        <v>606</v>
      </c>
      <c r="O351" s="8" t="s">
        <v>2585</v>
      </c>
      <c r="P351" s="9" t="s">
        <v>2266</v>
      </c>
      <c r="Q351" s="9" t="s">
        <v>752</v>
      </c>
      <c r="R351" s="9" t="s">
        <v>606</v>
      </c>
      <c r="S351" s="9" t="s">
        <v>2789</v>
      </c>
      <c r="T351" s="10">
        <v>132370</v>
      </c>
      <c r="U351" s="10">
        <v>108500</v>
      </c>
      <c r="V351" s="10">
        <v>54250</v>
      </c>
      <c r="W351" s="10">
        <v>46112.5</v>
      </c>
      <c r="X351" s="10">
        <v>54250</v>
      </c>
      <c r="Y351" s="10">
        <v>50</v>
      </c>
      <c r="Z351" s="8" t="s">
        <v>2790</v>
      </c>
      <c r="AA351" s="8" t="s">
        <v>119</v>
      </c>
      <c r="AB351" s="11">
        <v>132370</v>
      </c>
      <c r="AC351" s="11">
        <v>54250</v>
      </c>
      <c r="AD351" s="11">
        <v>78120</v>
      </c>
      <c r="AE351" s="11">
        <v>0</v>
      </c>
      <c r="AF351" s="8" t="s">
        <v>64</v>
      </c>
      <c r="AG351" s="8" t="s">
        <v>120</v>
      </c>
      <c r="AH351" s="8" t="s">
        <v>66</v>
      </c>
      <c r="AI351" s="8" t="s">
        <v>149</v>
      </c>
      <c r="AJ351" s="8" t="s">
        <v>1712</v>
      </c>
      <c r="AK351" s="8" t="s">
        <v>2791</v>
      </c>
      <c r="AL351" s="8" t="s">
        <v>2792</v>
      </c>
      <c r="AM351" s="8" t="s">
        <v>1206</v>
      </c>
      <c r="AN351" s="8" t="s">
        <v>1207</v>
      </c>
      <c r="AO351" s="8" t="s">
        <v>2793</v>
      </c>
      <c r="AP351" s="8" t="s">
        <v>693</v>
      </c>
      <c r="AQ351" s="8" t="s">
        <v>157</v>
      </c>
      <c r="AR351" s="8" t="s">
        <v>2794</v>
      </c>
      <c r="AS351" s="8" t="s">
        <v>2795</v>
      </c>
      <c r="AT351" s="8" t="s">
        <v>1030</v>
      </c>
      <c r="AU351" s="8" t="s">
        <v>2796</v>
      </c>
      <c r="AV351" s="8" t="s">
        <v>133</v>
      </c>
      <c r="AW351" s="11">
        <v>132370</v>
      </c>
      <c r="AX351" s="9" t="s">
        <v>2789</v>
      </c>
    </row>
    <row r="352" spans="1:50" customFormat="1" ht="48" hidden="1" x14ac:dyDescent="0.25">
      <c r="A352" s="8" t="s">
        <v>104</v>
      </c>
      <c r="B352" s="8" t="s">
        <v>105</v>
      </c>
      <c r="C352" s="8" t="s">
        <v>240</v>
      </c>
      <c r="D352" s="8" t="s">
        <v>2797</v>
      </c>
      <c r="E352" s="8" t="s">
        <v>2798</v>
      </c>
      <c r="F352" s="8" t="s">
        <v>2799</v>
      </c>
      <c r="G352" s="9" t="s">
        <v>2800</v>
      </c>
      <c r="H352" s="9" t="str">
        <f>VLOOKUP(G352,[1]Arkusz2!A:B,2,FALSE)</f>
        <v>WND-RPZP.01.01.02-32-082/09</v>
      </c>
      <c r="I352" s="9" t="s">
        <v>1560</v>
      </c>
      <c r="J352" s="9" t="s">
        <v>752</v>
      </c>
      <c r="K352" s="9" t="s">
        <v>606</v>
      </c>
      <c r="L352" s="9" t="s">
        <v>1126</v>
      </c>
      <c r="M352" s="9" t="s">
        <v>752</v>
      </c>
      <c r="N352" s="9" t="s">
        <v>606</v>
      </c>
      <c r="O352" s="8" t="s">
        <v>1662</v>
      </c>
      <c r="P352" s="9" t="s">
        <v>1432</v>
      </c>
      <c r="Q352" s="9" t="s">
        <v>752</v>
      </c>
      <c r="R352" s="9" t="s">
        <v>606</v>
      </c>
      <c r="S352" s="9" t="s">
        <v>2329</v>
      </c>
      <c r="T352" s="10">
        <v>1900518</v>
      </c>
      <c r="U352" s="10">
        <v>1884044.4</v>
      </c>
      <c r="V352" s="10">
        <v>942022.2</v>
      </c>
      <c r="W352" s="10">
        <v>800718.87</v>
      </c>
      <c r="X352" s="10">
        <v>942022.2</v>
      </c>
      <c r="Y352" s="10">
        <v>50</v>
      </c>
      <c r="Z352" s="8" t="s">
        <v>2801</v>
      </c>
      <c r="AA352" s="8" t="s">
        <v>119</v>
      </c>
      <c r="AB352" s="11">
        <v>1900518</v>
      </c>
      <c r="AC352" s="11">
        <v>942022.2</v>
      </c>
      <c r="AD352" s="11">
        <v>958495.8</v>
      </c>
      <c r="AE352" s="11">
        <v>0</v>
      </c>
      <c r="AF352" s="8" t="s">
        <v>64</v>
      </c>
      <c r="AG352" s="8" t="s">
        <v>120</v>
      </c>
      <c r="AH352" s="8" t="s">
        <v>66</v>
      </c>
      <c r="AI352" s="8" t="s">
        <v>67</v>
      </c>
      <c r="AJ352" s="8" t="s">
        <v>190</v>
      </c>
      <c r="AK352" s="8" t="s">
        <v>2802</v>
      </c>
      <c r="AL352" s="8" t="s">
        <v>2803</v>
      </c>
      <c r="AM352" s="8" t="s">
        <v>2190</v>
      </c>
      <c r="AN352" s="8" t="s">
        <v>2191</v>
      </c>
      <c r="AO352" s="8" t="s">
        <v>2271</v>
      </c>
      <c r="AP352" s="8" t="s">
        <v>315</v>
      </c>
      <c r="AQ352" s="8" t="s">
        <v>857</v>
      </c>
      <c r="AR352" s="8" t="s">
        <v>2804</v>
      </c>
      <c r="AS352" s="8" t="s">
        <v>2805</v>
      </c>
      <c r="AT352" s="8" t="s">
        <v>1489</v>
      </c>
      <c r="AU352" s="8" t="s">
        <v>2806</v>
      </c>
      <c r="AV352" s="8" t="s">
        <v>133</v>
      </c>
      <c r="AW352" s="11">
        <v>1900518</v>
      </c>
      <c r="AX352" s="9" t="s">
        <v>2337</v>
      </c>
    </row>
    <row r="353" spans="1:50" customFormat="1" ht="36" hidden="1" x14ac:dyDescent="0.25">
      <c r="A353" s="8" t="s">
        <v>104</v>
      </c>
      <c r="B353" s="8" t="s">
        <v>105</v>
      </c>
      <c r="C353" s="8" t="s">
        <v>240</v>
      </c>
      <c r="D353" s="8" t="s">
        <v>2853</v>
      </c>
      <c r="E353" s="8" t="s">
        <v>2854</v>
      </c>
      <c r="F353" s="8" t="s">
        <v>2855</v>
      </c>
      <c r="G353" s="9" t="s">
        <v>2856</v>
      </c>
      <c r="H353" s="9" t="str">
        <f>VLOOKUP(G353,[1]Arkusz2!A:B,2,FALSE)</f>
        <v>WND-RPZP.01.01.02-32-023/09</v>
      </c>
      <c r="I353" s="9" t="s">
        <v>2266</v>
      </c>
      <c r="J353" s="9" t="s">
        <v>752</v>
      </c>
      <c r="K353" s="9" t="s">
        <v>606</v>
      </c>
      <c r="L353" s="9" t="s">
        <v>1569</v>
      </c>
      <c r="M353" s="9" t="s">
        <v>752</v>
      </c>
      <c r="N353" s="9" t="s">
        <v>606</v>
      </c>
      <c r="O353" s="8" t="s">
        <v>1959</v>
      </c>
      <c r="P353" s="9" t="s">
        <v>2088</v>
      </c>
      <c r="Q353" s="9" t="s">
        <v>752</v>
      </c>
      <c r="R353" s="9" t="s">
        <v>606</v>
      </c>
      <c r="S353" s="9" t="s">
        <v>1942</v>
      </c>
      <c r="T353" s="10">
        <v>343045.7</v>
      </c>
      <c r="U353" s="10">
        <v>281000</v>
      </c>
      <c r="V353" s="10">
        <v>168600</v>
      </c>
      <c r="W353" s="10">
        <v>168600</v>
      </c>
      <c r="X353" s="10">
        <v>112400</v>
      </c>
      <c r="Y353" s="10">
        <v>60</v>
      </c>
      <c r="Z353" s="8" t="s">
        <v>2857</v>
      </c>
      <c r="AA353" s="8" t="s">
        <v>119</v>
      </c>
      <c r="AB353" s="11">
        <v>343045.7</v>
      </c>
      <c r="AC353" s="11">
        <v>168600</v>
      </c>
      <c r="AD353" s="11">
        <v>174445.7</v>
      </c>
      <c r="AE353" s="11">
        <v>0</v>
      </c>
      <c r="AF353" s="8" t="s">
        <v>64</v>
      </c>
      <c r="AG353" s="8" t="s">
        <v>120</v>
      </c>
      <c r="AH353" s="8" t="s">
        <v>66</v>
      </c>
      <c r="AI353" s="8" t="s">
        <v>67</v>
      </c>
      <c r="AJ353" s="8" t="s">
        <v>310</v>
      </c>
      <c r="AK353" s="8" t="s">
        <v>2858</v>
      </c>
      <c r="AL353" s="8" t="s">
        <v>2859</v>
      </c>
      <c r="AM353" s="8" t="s">
        <v>275</v>
      </c>
      <c r="AN353" s="8" t="s">
        <v>276</v>
      </c>
      <c r="AO353" s="8" t="s">
        <v>1469</v>
      </c>
      <c r="AP353" s="8" t="s">
        <v>1010</v>
      </c>
      <c r="AQ353" s="8" t="s">
        <v>2860</v>
      </c>
      <c r="AR353" s="8" t="s">
        <v>2861</v>
      </c>
      <c r="AS353" s="8" t="s">
        <v>2862</v>
      </c>
      <c r="AT353" s="8" t="s">
        <v>298</v>
      </c>
      <c r="AU353" s="8" t="s">
        <v>2863</v>
      </c>
      <c r="AV353" s="8" t="s">
        <v>133</v>
      </c>
      <c r="AW353" s="11">
        <v>343045.7</v>
      </c>
      <c r="AX353" s="9" t="s">
        <v>2864</v>
      </c>
    </row>
    <row r="354" spans="1:50" customFormat="1" ht="48" hidden="1" x14ac:dyDescent="0.25">
      <c r="A354" s="8" t="s">
        <v>104</v>
      </c>
      <c r="B354" s="8" t="s">
        <v>105</v>
      </c>
      <c r="C354" s="8" t="s">
        <v>240</v>
      </c>
      <c r="D354" s="8" t="s">
        <v>3051</v>
      </c>
      <c r="E354" s="8" t="s">
        <v>3052</v>
      </c>
      <c r="F354" s="8" t="s">
        <v>3053</v>
      </c>
      <c r="G354" s="9" t="s">
        <v>3054</v>
      </c>
      <c r="H354" s="9" t="str">
        <f>VLOOKUP(G354,[1]Arkusz2!A:B,2,FALSE)</f>
        <v>WND-RPZP.01.01.02-32-116/09</v>
      </c>
      <c r="I354" s="9" t="s">
        <v>2062</v>
      </c>
      <c r="J354" s="9" t="s">
        <v>752</v>
      </c>
      <c r="K354" s="9" t="s">
        <v>606</v>
      </c>
      <c r="L354" s="9" t="s">
        <v>1403</v>
      </c>
      <c r="M354" s="9" t="s">
        <v>752</v>
      </c>
      <c r="N354" s="9" t="s">
        <v>606</v>
      </c>
      <c r="O354" s="8" t="s">
        <v>1361</v>
      </c>
      <c r="P354" s="9" t="s">
        <v>1126</v>
      </c>
      <c r="Q354" s="9" t="s">
        <v>752</v>
      </c>
      <c r="R354" s="9" t="s">
        <v>606</v>
      </c>
      <c r="S354" s="9" t="s">
        <v>763</v>
      </c>
      <c r="T354" s="10">
        <v>1464000</v>
      </c>
      <c r="U354" s="10">
        <v>1200000</v>
      </c>
      <c r="V354" s="10">
        <v>600000</v>
      </c>
      <c r="W354" s="10">
        <v>510000</v>
      </c>
      <c r="X354" s="10">
        <v>600000</v>
      </c>
      <c r="Y354" s="10">
        <v>50</v>
      </c>
      <c r="Z354" s="8" t="s">
        <v>3055</v>
      </c>
      <c r="AA354" s="8" t="s">
        <v>119</v>
      </c>
      <c r="AB354" s="11">
        <v>1464000</v>
      </c>
      <c r="AC354" s="11">
        <v>600000</v>
      </c>
      <c r="AD354" s="11">
        <v>864000</v>
      </c>
      <c r="AE354" s="11">
        <v>0</v>
      </c>
      <c r="AF354" s="8" t="s">
        <v>64</v>
      </c>
      <c r="AG354" s="8" t="s">
        <v>120</v>
      </c>
      <c r="AH354" s="8" t="s">
        <v>66</v>
      </c>
      <c r="AI354" s="8" t="s">
        <v>149</v>
      </c>
      <c r="AJ354" s="8" t="s">
        <v>1134</v>
      </c>
      <c r="AK354" s="8" t="s">
        <v>3056</v>
      </c>
      <c r="AL354" s="8" t="s">
        <v>3057</v>
      </c>
      <c r="AM354" s="8" t="s">
        <v>3058</v>
      </c>
      <c r="AN354" s="8" t="s">
        <v>3059</v>
      </c>
      <c r="AO354" s="8" t="s">
        <v>157</v>
      </c>
      <c r="AP354" s="8" t="s">
        <v>484</v>
      </c>
      <c r="AQ354" s="8" t="s">
        <v>157</v>
      </c>
      <c r="AR354" s="8" t="s">
        <v>3060</v>
      </c>
      <c r="AS354" s="8" t="s">
        <v>3061</v>
      </c>
      <c r="AT354" s="8" t="s">
        <v>1030</v>
      </c>
      <c r="AU354" s="8" t="s">
        <v>3062</v>
      </c>
      <c r="AV354" s="8" t="s">
        <v>133</v>
      </c>
      <c r="AW354" s="11">
        <v>1464000</v>
      </c>
      <c r="AX354" s="9" t="s">
        <v>3063</v>
      </c>
    </row>
    <row r="355" spans="1:50" customFormat="1" ht="48" hidden="1" x14ac:dyDescent="0.25">
      <c r="A355" s="8" t="s">
        <v>104</v>
      </c>
      <c r="B355" s="8" t="s">
        <v>105</v>
      </c>
      <c r="C355" s="8" t="s">
        <v>240</v>
      </c>
      <c r="D355" s="8" t="s">
        <v>3078</v>
      </c>
      <c r="E355" s="8" t="s">
        <v>3079</v>
      </c>
      <c r="F355" s="8" t="s">
        <v>3080</v>
      </c>
      <c r="G355" s="9" t="s">
        <v>3081</v>
      </c>
      <c r="H355" s="9" t="str">
        <f>VLOOKUP(G355,[1]Arkusz2!A:B,2,FALSE)</f>
        <v>RPOWZ/1.1.2/2008/032/Sz</v>
      </c>
      <c r="I355" s="9" t="s">
        <v>145</v>
      </c>
      <c r="J355" s="9" t="s">
        <v>112</v>
      </c>
      <c r="K355" s="9" t="s">
        <v>113</v>
      </c>
      <c r="L355" s="9" t="s">
        <v>388</v>
      </c>
      <c r="M355" s="9" t="s">
        <v>112</v>
      </c>
      <c r="N355" s="9" t="s">
        <v>113</v>
      </c>
      <c r="O355" s="8" t="s">
        <v>225</v>
      </c>
      <c r="P355" s="9" t="s">
        <v>3068</v>
      </c>
      <c r="Q355" s="9" t="s">
        <v>752</v>
      </c>
      <c r="R355" s="9" t="s">
        <v>606</v>
      </c>
      <c r="S355" s="9" t="s">
        <v>1816</v>
      </c>
      <c r="T355" s="10">
        <v>4809500.38</v>
      </c>
      <c r="U355" s="10">
        <v>4160000</v>
      </c>
      <c r="V355" s="10">
        <v>1999999.99</v>
      </c>
      <c r="W355" s="10">
        <v>1699999.99</v>
      </c>
      <c r="X355" s="10">
        <v>2160000.0099999998</v>
      </c>
      <c r="Y355" s="10">
        <v>48.08</v>
      </c>
      <c r="Z355" s="8" t="s">
        <v>3082</v>
      </c>
      <c r="AA355" s="8" t="s">
        <v>119</v>
      </c>
      <c r="AB355" s="11">
        <v>4809500.38</v>
      </c>
      <c r="AC355" s="11">
        <v>1999999.99</v>
      </c>
      <c r="AD355" s="11">
        <v>2809500.39</v>
      </c>
      <c r="AE355" s="11">
        <v>0</v>
      </c>
      <c r="AF355" s="8" t="s">
        <v>64</v>
      </c>
      <c r="AG355" s="8" t="s">
        <v>120</v>
      </c>
      <c r="AH355" s="8" t="s">
        <v>66</v>
      </c>
      <c r="AI355" s="8" t="s">
        <v>149</v>
      </c>
      <c r="AJ355" s="8" t="s">
        <v>190</v>
      </c>
      <c r="AK355" s="8" t="s">
        <v>3083</v>
      </c>
      <c r="AL355" s="8" t="s">
        <v>3084</v>
      </c>
      <c r="AM355" s="8" t="s">
        <v>774</v>
      </c>
      <c r="AN355" s="8" t="s">
        <v>775</v>
      </c>
      <c r="AO355" s="8" t="s">
        <v>3085</v>
      </c>
      <c r="AP355" s="8" t="s">
        <v>759</v>
      </c>
      <c r="AQ355" s="8" t="s">
        <v>157</v>
      </c>
      <c r="AR355" s="8" t="s">
        <v>3086</v>
      </c>
      <c r="AS355" s="8" t="s">
        <v>1567</v>
      </c>
      <c r="AT355" s="8" t="s">
        <v>237</v>
      </c>
      <c r="AU355" s="8" t="s">
        <v>3087</v>
      </c>
      <c r="AV355" s="8" t="s">
        <v>133</v>
      </c>
      <c r="AW355" s="11">
        <v>4809500.38</v>
      </c>
      <c r="AX355" s="9" t="s">
        <v>1603</v>
      </c>
    </row>
    <row r="356" spans="1:50" customFormat="1" ht="48" hidden="1" x14ac:dyDescent="0.25">
      <c r="A356" s="8" t="s">
        <v>104</v>
      </c>
      <c r="B356" s="8" t="s">
        <v>105</v>
      </c>
      <c r="C356" s="8" t="s">
        <v>240</v>
      </c>
      <c r="D356" s="8" t="s">
        <v>3088</v>
      </c>
      <c r="E356" s="8" t="s">
        <v>3089</v>
      </c>
      <c r="F356" s="8" t="s">
        <v>3090</v>
      </c>
      <c r="G356" s="9" t="s">
        <v>3091</v>
      </c>
      <c r="H356" s="9" t="str">
        <f>VLOOKUP(G356,[1]Arkusz2!A:B,2,FALSE)</f>
        <v>RPOWZ/1.1.2/2008/031/Sz</v>
      </c>
      <c r="I356" s="9" t="s">
        <v>3092</v>
      </c>
      <c r="J356" s="9" t="s">
        <v>142</v>
      </c>
      <c r="K356" s="9" t="s">
        <v>113</v>
      </c>
      <c r="L356" s="9" t="s">
        <v>785</v>
      </c>
      <c r="M356" s="9" t="s">
        <v>142</v>
      </c>
      <c r="N356" s="9" t="s">
        <v>113</v>
      </c>
      <c r="O356" s="8" t="s">
        <v>373</v>
      </c>
      <c r="P356" s="9" t="s">
        <v>3068</v>
      </c>
      <c r="Q356" s="9" t="s">
        <v>752</v>
      </c>
      <c r="R356" s="9" t="s">
        <v>606</v>
      </c>
      <c r="S356" s="9" t="s">
        <v>1446</v>
      </c>
      <c r="T356" s="10">
        <v>2115154.41</v>
      </c>
      <c r="U356" s="10">
        <v>1779613.71</v>
      </c>
      <c r="V356" s="10">
        <v>889806.85</v>
      </c>
      <c r="W356" s="10">
        <v>756335.82</v>
      </c>
      <c r="X356" s="10">
        <v>889806.86</v>
      </c>
      <c r="Y356" s="10">
        <v>50</v>
      </c>
      <c r="Z356" s="8" t="s">
        <v>3093</v>
      </c>
      <c r="AA356" s="8" t="s">
        <v>119</v>
      </c>
      <c r="AB356" s="11">
        <v>2115154.41</v>
      </c>
      <c r="AC356" s="11">
        <v>889806.85</v>
      </c>
      <c r="AD356" s="11">
        <v>1225347.56</v>
      </c>
      <c r="AE356" s="11">
        <v>0</v>
      </c>
      <c r="AF356" s="8" t="s">
        <v>64</v>
      </c>
      <c r="AG356" s="8" t="s">
        <v>120</v>
      </c>
      <c r="AH356" s="8" t="s">
        <v>66</v>
      </c>
      <c r="AI356" s="8" t="s">
        <v>149</v>
      </c>
      <c r="AJ356" s="8" t="s">
        <v>190</v>
      </c>
      <c r="AK356" s="8" t="s">
        <v>3094</v>
      </c>
      <c r="AL356" s="8" t="s">
        <v>3095</v>
      </c>
      <c r="AM356" s="8" t="s">
        <v>774</v>
      </c>
      <c r="AN356" s="8" t="s">
        <v>775</v>
      </c>
      <c r="AO356" s="8" t="s">
        <v>3085</v>
      </c>
      <c r="AP356" s="8" t="s">
        <v>759</v>
      </c>
      <c r="AQ356" s="8" t="s">
        <v>157</v>
      </c>
      <c r="AR356" s="8" t="s">
        <v>3086</v>
      </c>
      <c r="AS356" s="8" t="s">
        <v>1567</v>
      </c>
      <c r="AT356" s="8" t="s">
        <v>1030</v>
      </c>
      <c r="AU356" s="8" t="s">
        <v>3096</v>
      </c>
      <c r="AV356" s="8" t="s">
        <v>133</v>
      </c>
      <c r="AW356" s="11">
        <v>2115154.41</v>
      </c>
      <c r="AX356" s="9" t="s">
        <v>2406</v>
      </c>
    </row>
    <row r="357" spans="1:50" customFormat="1" ht="48" hidden="1" x14ac:dyDescent="0.25">
      <c r="A357" s="8" t="s">
        <v>104</v>
      </c>
      <c r="B357" s="8" t="s">
        <v>105</v>
      </c>
      <c r="C357" s="8" t="s">
        <v>240</v>
      </c>
      <c r="D357" s="8" t="s">
        <v>3176</v>
      </c>
      <c r="E357" s="8" t="s">
        <v>3177</v>
      </c>
      <c r="F357" s="8" t="s">
        <v>3178</v>
      </c>
      <c r="G357" s="9" t="s">
        <v>3179</v>
      </c>
      <c r="H357" s="9" t="str">
        <f>VLOOKUP(G357,[1]Arkusz2!A:B,2,FALSE)</f>
        <v>WND-RPZP.01.01.02-32-020/09</v>
      </c>
      <c r="I357" s="9" t="s">
        <v>2088</v>
      </c>
      <c r="J357" s="9" t="s">
        <v>752</v>
      </c>
      <c r="K357" s="9" t="s">
        <v>606</v>
      </c>
      <c r="L357" s="9" t="s">
        <v>1827</v>
      </c>
      <c r="M357" s="9" t="s">
        <v>752</v>
      </c>
      <c r="N357" s="9" t="s">
        <v>606</v>
      </c>
      <c r="O357" s="8" t="s">
        <v>2738</v>
      </c>
      <c r="P357" s="9" t="s">
        <v>1782</v>
      </c>
      <c r="Q357" s="9" t="s">
        <v>752</v>
      </c>
      <c r="R357" s="9" t="s">
        <v>606</v>
      </c>
      <c r="S357" s="9" t="s">
        <v>2870</v>
      </c>
      <c r="T357" s="10">
        <v>1480979.35</v>
      </c>
      <c r="U357" s="10">
        <v>1148167.5</v>
      </c>
      <c r="V357" s="10">
        <v>688900.5</v>
      </c>
      <c r="W357" s="10">
        <v>688900.5</v>
      </c>
      <c r="X357" s="10">
        <v>459267</v>
      </c>
      <c r="Y357" s="10">
        <v>60</v>
      </c>
      <c r="Z357" s="8" t="s">
        <v>3180</v>
      </c>
      <c r="AA357" s="8" t="s">
        <v>119</v>
      </c>
      <c r="AB357" s="11">
        <v>1480979.35</v>
      </c>
      <c r="AC357" s="11">
        <v>688900.5</v>
      </c>
      <c r="AD357" s="11">
        <v>792078.85</v>
      </c>
      <c r="AE357" s="11">
        <v>0</v>
      </c>
      <c r="AF357" s="8" t="s">
        <v>64</v>
      </c>
      <c r="AG357" s="8" t="s">
        <v>120</v>
      </c>
      <c r="AH357" s="8" t="s">
        <v>66</v>
      </c>
      <c r="AI357" s="8" t="s">
        <v>149</v>
      </c>
      <c r="AJ357" s="8" t="s">
        <v>310</v>
      </c>
      <c r="AK357" s="8" t="s">
        <v>3181</v>
      </c>
      <c r="AL357" s="8" t="s">
        <v>3182</v>
      </c>
      <c r="AM357" s="8" t="s">
        <v>3183</v>
      </c>
      <c r="AN357" s="8" t="s">
        <v>3184</v>
      </c>
      <c r="AO357" s="8" t="s">
        <v>1453</v>
      </c>
      <c r="AP357" s="8" t="s">
        <v>333</v>
      </c>
      <c r="AQ357" s="8" t="s">
        <v>157</v>
      </c>
      <c r="AR357" s="8" t="s">
        <v>3185</v>
      </c>
      <c r="AS357" s="8" t="s">
        <v>3186</v>
      </c>
      <c r="AT357" s="8" t="s">
        <v>159</v>
      </c>
      <c r="AU357" s="8" t="s">
        <v>3187</v>
      </c>
      <c r="AV357" s="8" t="s">
        <v>133</v>
      </c>
      <c r="AW357" s="11">
        <v>1480979.35</v>
      </c>
      <c r="AX357" s="9" t="s">
        <v>3188</v>
      </c>
    </row>
    <row r="358" spans="1:50" customFormat="1" ht="48" hidden="1" x14ac:dyDescent="0.25">
      <c r="A358" s="8" t="s">
        <v>104</v>
      </c>
      <c r="B358" s="8" t="s">
        <v>105</v>
      </c>
      <c r="C358" s="8" t="s">
        <v>240</v>
      </c>
      <c r="D358" s="8" t="s">
        <v>3200</v>
      </c>
      <c r="E358" s="8" t="s">
        <v>3201</v>
      </c>
      <c r="F358" s="8" t="s">
        <v>3202</v>
      </c>
      <c r="G358" s="9" t="s">
        <v>3203</v>
      </c>
      <c r="H358" s="9" t="str">
        <f>VLOOKUP(G358,[1]Arkusz2!A:B,2,FALSE)</f>
        <v>WND-RPZP.01.01.02-32-015/09</v>
      </c>
      <c r="I358" s="9" t="s">
        <v>1053</v>
      </c>
      <c r="J358" s="9" t="s">
        <v>605</v>
      </c>
      <c r="K358" s="9" t="s">
        <v>606</v>
      </c>
      <c r="L358" s="9" t="s">
        <v>751</v>
      </c>
      <c r="M358" s="9" t="s">
        <v>752</v>
      </c>
      <c r="N358" s="9" t="s">
        <v>606</v>
      </c>
      <c r="O358" s="8" t="s">
        <v>1855</v>
      </c>
      <c r="P358" s="9" t="s">
        <v>2045</v>
      </c>
      <c r="Q358" s="9" t="s">
        <v>752</v>
      </c>
      <c r="R358" s="9" t="s">
        <v>606</v>
      </c>
      <c r="S358" s="9" t="s">
        <v>1334</v>
      </c>
      <c r="T358" s="10">
        <v>528431.73</v>
      </c>
      <c r="U358" s="10">
        <v>410000</v>
      </c>
      <c r="V358" s="10">
        <v>246000</v>
      </c>
      <c r="W358" s="10">
        <v>209100</v>
      </c>
      <c r="X358" s="10">
        <v>164000</v>
      </c>
      <c r="Y358" s="10">
        <v>60</v>
      </c>
      <c r="Z358" s="8" t="s">
        <v>3204</v>
      </c>
      <c r="AA358" s="8" t="s">
        <v>119</v>
      </c>
      <c r="AB358" s="11">
        <v>528431.73</v>
      </c>
      <c r="AC358" s="11">
        <v>246000</v>
      </c>
      <c r="AD358" s="11">
        <v>282431.73</v>
      </c>
      <c r="AE358" s="11">
        <v>0</v>
      </c>
      <c r="AF358" s="8" t="s">
        <v>64</v>
      </c>
      <c r="AG358" s="8" t="s">
        <v>120</v>
      </c>
      <c r="AH358" s="8" t="s">
        <v>66</v>
      </c>
      <c r="AI358" s="8" t="s">
        <v>149</v>
      </c>
      <c r="AJ358" s="8" t="s">
        <v>3205</v>
      </c>
      <c r="AK358" s="8" t="s">
        <v>3206</v>
      </c>
      <c r="AL358" s="8" t="s">
        <v>3207</v>
      </c>
      <c r="AM358" s="8" t="s">
        <v>3208</v>
      </c>
      <c r="AN358" s="8" t="s">
        <v>3209</v>
      </c>
      <c r="AO358" s="8" t="s">
        <v>3209</v>
      </c>
      <c r="AP358" s="8" t="s">
        <v>3210</v>
      </c>
      <c r="AQ358" s="8" t="s">
        <v>157</v>
      </c>
      <c r="AR358" s="8" t="s">
        <v>3211</v>
      </c>
      <c r="AS358" s="8" t="s">
        <v>3212</v>
      </c>
      <c r="AT358" s="8" t="s">
        <v>298</v>
      </c>
      <c r="AU358" s="8" t="s">
        <v>3213</v>
      </c>
      <c r="AV358" s="8" t="s">
        <v>133</v>
      </c>
      <c r="AW358" s="11">
        <v>528431.73</v>
      </c>
      <c r="AX358" s="9" t="s">
        <v>996</v>
      </c>
    </row>
    <row r="359" spans="1:50" customFormat="1" ht="48" hidden="1" x14ac:dyDescent="0.25">
      <c r="A359" s="8" t="s">
        <v>104</v>
      </c>
      <c r="B359" s="8" t="s">
        <v>105</v>
      </c>
      <c r="C359" s="8" t="s">
        <v>240</v>
      </c>
      <c r="D359" s="8" t="s">
        <v>3221</v>
      </c>
      <c r="E359" s="8" t="s">
        <v>3222</v>
      </c>
      <c r="F359" s="8" t="s">
        <v>3223</v>
      </c>
      <c r="G359" s="9" t="s">
        <v>3224</v>
      </c>
      <c r="H359" s="9" t="str">
        <f>VLOOKUP(G359,[1]Arkusz2!A:B,2,FALSE)</f>
        <v>WND-RPZP.01.01.02-32-014/09</v>
      </c>
      <c r="I359" s="9" t="s">
        <v>2230</v>
      </c>
      <c r="J359" s="9" t="s">
        <v>752</v>
      </c>
      <c r="K359" s="9" t="s">
        <v>606</v>
      </c>
      <c r="L359" s="9" t="s">
        <v>1403</v>
      </c>
      <c r="M359" s="9" t="s">
        <v>752</v>
      </c>
      <c r="N359" s="9" t="s">
        <v>606</v>
      </c>
      <c r="O359" s="8" t="s">
        <v>404</v>
      </c>
      <c r="P359" s="9" t="s">
        <v>1783</v>
      </c>
      <c r="Q359" s="9" t="s">
        <v>752</v>
      </c>
      <c r="R359" s="9" t="s">
        <v>606</v>
      </c>
      <c r="S359" s="9" t="s">
        <v>2121</v>
      </c>
      <c r="T359" s="10">
        <v>423299.6</v>
      </c>
      <c r="U359" s="10">
        <v>354030.74</v>
      </c>
      <c r="V359" s="10">
        <v>212418.44</v>
      </c>
      <c r="W359" s="10">
        <v>180555.67</v>
      </c>
      <c r="X359" s="10">
        <v>141612.29999999999</v>
      </c>
      <c r="Y359" s="10">
        <v>60</v>
      </c>
      <c r="Z359" s="8" t="s">
        <v>3225</v>
      </c>
      <c r="AA359" s="8" t="s">
        <v>119</v>
      </c>
      <c r="AB359" s="11">
        <v>423299.6</v>
      </c>
      <c r="AC359" s="11">
        <v>212418.44</v>
      </c>
      <c r="AD359" s="11">
        <v>210881.16</v>
      </c>
      <c r="AE359" s="11">
        <v>0</v>
      </c>
      <c r="AF359" s="8" t="s">
        <v>64</v>
      </c>
      <c r="AG359" s="8" t="s">
        <v>120</v>
      </c>
      <c r="AH359" s="8" t="s">
        <v>66</v>
      </c>
      <c r="AI359" s="8" t="s">
        <v>149</v>
      </c>
      <c r="AJ359" s="8" t="s">
        <v>190</v>
      </c>
      <c r="AK359" s="8" t="s">
        <v>3226</v>
      </c>
      <c r="AL359" s="8" t="s">
        <v>3227</v>
      </c>
      <c r="AM359" s="8" t="s">
        <v>153</v>
      </c>
      <c r="AN359" s="8" t="s">
        <v>193</v>
      </c>
      <c r="AO359" s="8" t="s">
        <v>3120</v>
      </c>
      <c r="AP359" s="8" t="s">
        <v>1807</v>
      </c>
      <c r="AQ359" s="8" t="s">
        <v>157</v>
      </c>
      <c r="AR359" s="8" t="s">
        <v>3228</v>
      </c>
      <c r="AS359" s="8" t="s">
        <v>3229</v>
      </c>
      <c r="AT359" s="8" t="s">
        <v>259</v>
      </c>
      <c r="AU359" s="8" t="s">
        <v>3230</v>
      </c>
      <c r="AV359" s="8" t="s">
        <v>133</v>
      </c>
      <c r="AW359" s="11">
        <v>423299.6</v>
      </c>
      <c r="AX359" s="9" t="s">
        <v>2121</v>
      </c>
    </row>
    <row r="360" spans="1:50" customFormat="1" ht="36" hidden="1" x14ac:dyDescent="0.25">
      <c r="A360" s="8" t="s">
        <v>104</v>
      </c>
      <c r="B360" s="8" t="s">
        <v>105</v>
      </c>
      <c r="C360" s="8" t="s">
        <v>240</v>
      </c>
      <c r="D360" s="8" t="s">
        <v>3271</v>
      </c>
      <c r="E360" s="8" t="s">
        <v>3272</v>
      </c>
      <c r="F360" s="8" t="s">
        <v>3273</v>
      </c>
      <c r="G360" s="9" t="s">
        <v>3274</v>
      </c>
      <c r="H360" s="9" t="str">
        <f>VLOOKUP(G360,[1]Arkusz2!A:B,2,FALSE)</f>
        <v>WND-RPZP.01.01.02-32-164/09</v>
      </c>
      <c r="I360" s="9" t="s">
        <v>1403</v>
      </c>
      <c r="J360" s="9" t="s">
        <v>752</v>
      </c>
      <c r="K360" s="9" t="s">
        <v>606</v>
      </c>
      <c r="L360" s="9" t="s">
        <v>2045</v>
      </c>
      <c r="M360" s="9" t="s">
        <v>752</v>
      </c>
      <c r="N360" s="9" t="s">
        <v>606</v>
      </c>
      <c r="O360" s="8" t="s">
        <v>1398</v>
      </c>
      <c r="P360" s="9" t="s">
        <v>3244</v>
      </c>
      <c r="Q360" s="9" t="s">
        <v>752</v>
      </c>
      <c r="R360" s="9" t="s">
        <v>606</v>
      </c>
      <c r="S360" s="9" t="s">
        <v>2216</v>
      </c>
      <c r="T360" s="10">
        <v>539847.06999999995</v>
      </c>
      <c r="U360" s="10">
        <v>440295.64</v>
      </c>
      <c r="V360" s="10">
        <v>264177.37</v>
      </c>
      <c r="W360" s="10">
        <v>264177.37</v>
      </c>
      <c r="X360" s="10">
        <v>176118.27</v>
      </c>
      <c r="Y360" s="10">
        <v>60</v>
      </c>
      <c r="Z360" s="8" t="s">
        <v>3275</v>
      </c>
      <c r="AA360" s="8" t="s">
        <v>119</v>
      </c>
      <c r="AB360" s="11">
        <v>539847.06999999995</v>
      </c>
      <c r="AC360" s="11">
        <v>264177.37</v>
      </c>
      <c r="AD360" s="11">
        <v>275669.7</v>
      </c>
      <c r="AE360" s="11">
        <v>0</v>
      </c>
      <c r="AF360" s="8" t="s">
        <v>64</v>
      </c>
      <c r="AG360" s="8" t="s">
        <v>120</v>
      </c>
      <c r="AH360" s="8" t="s">
        <v>66</v>
      </c>
      <c r="AI360" s="8" t="s">
        <v>67</v>
      </c>
      <c r="AJ360" s="8" t="s">
        <v>1134</v>
      </c>
      <c r="AK360" s="8" t="s">
        <v>3276</v>
      </c>
      <c r="AL360" s="8" t="s">
        <v>3277</v>
      </c>
      <c r="AM360" s="8" t="s">
        <v>904</v>
      </c>
      <c r="AN360" s="8" t="s">
        <v>1379</v>
      </c>
      <c r="AO360" s="8" t="s">
        <v>3278</v>
      </c>
      <c r="AP360" s="8" t="s">
        <v>3279</v>
      </c>
      <c r="AQ360" s="8" t="s">
        <v>157</v>
      </c>
      <c r="AR360" s="8" t="s">
        <v>3280</v>
      </c>
      <c r="AS360" s="8" t="s">
        <v>3281</v>
      </c>
      <c r="AT360" s="8" t="s">
        <v>298</v>
      </c>
      <c r="AU360" s="8" t="s">
        <v>3282</v>
      </c>
      <c r="AV360" s="8" t="s">
        <v>133</v>
      </c>
      <c r="AW360" s="11">
        <v>539847.06999999995</v>
      </c>
      <c r="AX360" s="9" t="s">
        <v>2225</v>
      </c>
    </row>
    <row r="361" spans="1:50" customFormat="1" ht="60" hidden="1" x14ac:dyDescent="0.25">
      <c r="A361" s="8" t="s">
        <v>104</v>
      </c>
      <c r="B361" s="8" t="s">
        <v>105</v>
      </c>
      <c r="C361" s="8" t="s">
        <v>240</v>
      </c>
      <c r="D361" s="8" t="s">
        <v>3308</v>
      </c>
      <c r="E361" s="8" t="s">
        <v>3309</v>
      </c>
      <c r="F361" s="8" t="s">
        <v>3310</v>
      </c>
      <c r="G361" s="9" t="s">
        <v>3311</v>
      </c>
      <c r="H361" s="9" t="str">
        <f>VLOOKUP(G361,[1]Arkusz2!A:B,2,FALSE)</f>
        <v>WND-RPZP.01.01.02-32-081/09</v>
      </c>
      <c r="I361" s="9" t="s">
        <v>1569</v>
      </c>
      <c r="J361" s="9" t="s">
        <v>752</v>
      </c>
      <c r="K361" s="9" t="s">
        <v>606</v>
      </c>
      <c r="L361" s="9" t="s">
        <v>1782</v>
      </c>
      <c r="M361" s="9" t="s">
        <v>752</v>
      </c>
      <c r="N361" s="9" t="s">
        <v>606</v>
      </c>
      <c r="O361" s="8" t="s">
        <v>2120</v>
      </c>
      <c r="P361" s="9" t="s">
        <v>1728</v>
      </c>
      <c r="Q361" s="9" t="s">
        <v>752</v>
      </c>
      <c r="R361" s="9" t="s">
        <v>606</v>
      </c>
      <c r="S361" s="9" t="s">
        <v>1202</v>
      </c>
      <c r="T361" s="10">
        <v>317704.25</v>
      </c>
      <c r="U361" s="10">
        <v>174833.65</v>
      </c>
      <c r="V361" s="10">
        <v>104900.19</v>
      </c>
      <c r="W361" s="10">
        <v>104900.19</v>
      </c>
      <c r="X361" s="10">
        <v>69933.460000000006</v>
      </c>
      <c r="Y361" s="10">
        <v>60</v>
      </c>
      <c r="Z361" s="8" t="s">
        <v>3312</v>
      </c>
      <c r="AA361" s="8" t="s">
        <v>119</v>
      </c>
      <c r="AB361" s="11">
        <v>317704.25</v>
      </c>
      <c r="AC361" s="11">
        <v>104900.19</v>
      </c>
      <c r="AD361" s="11">
        <v>212804.06</v>
      </c>
      <c r="AE361" s="11">
        <v>0</v>
      </c>
      <c r="AF361" s="8" t="s">
        <v>64</v>
      </c>
      <c r="AG361" s="8" t="s">
        <v>120</v>
      </c>
      <c r="AH361" s="8" t="s">
        <v>66</v>
      </c>
      <c r="AI361" s="8" t="s">
        <v>67</v>
      </c>
      <c r="AJ361" s="8" t="s">
        <v>310</v>
      </c>
      <c r="AK361" s="8" t="s">
        <v>3313</v>
      </c>
      <c r="AL361" s="8" t="s">
        <v>3314</v>
      </c>
      <c r="AM361" s="8" t="s">
        <v>804</v>
      </c>
      <c r="AN361" s="8" t="s">
        <v>558</v>
      </c>
      <c r="AO361" s="8" t="s">
        <v>3315</v>
      </c>
      <c r="AP361" s="8" t="s">
        <v>278</v>
      </c>
      <c r="AQ361" s="8" t="s">
        <v>3316</v>
      </c>
      <c r="AR361" s="8" t="s">
        <v>3317</v>
      </c>
      <c r="AS361" s="8" t="s">
        <v>3317</v>
      </c>
      <c r="AT361" s="8" t="s">
        <v>259</v>
      </c>
      <c r="AU361" s="8" t="s">
        <v>3318</v>
      </c>
      <c r="AV361" s="8" t="s">
        <v>133</v>
      </c>
      <c r="AW361" s="11">
        <v>317704.25</v>
      </c>
      <c r="AX361" s="9" t="s">
        <v>928</v>
      </c>
    </row>
    <row r="362" spans="1:50" customFormat="1" ht="48" hidden="1" x14ac:dyDescent="0.25">
      <c r="A362" s="8" t="s">
        <v>104</v>
      </c>
      <c r="B362" s="8" t="s">
        <v>105</v>
      </c>
      <c r="C362" s="8" t="s">
        <v>240</v>
      </c>
      <c r="D362" s="8" t="s">
        <v>3319</v>
      </c>
      <c r="E362" s="8" t="s">
        <v>3320</v>
      </c>
      <c r="F362" s="8" t="s">
        <v>3321</v>
      </c>
      <c r="G362" s="9" t="s">
        <v>3322</v>
      </c>
      <c r="H362" s="9" t="str">
        <f>VLOOKUP(G362,[1]Arkusz2!A:B,2,FALSE)</f>
        <v>WND-RPZP.01.01.02-32-057/09</v>
      </c>
      <c r="I362" s="9" t="s">
        <v>1569</v>
      </c>
      <c r="J362" s="9" t="s">
        <v>752</v>
      </c>
      <c r="K362" s="9" t="s">
        <v>606</v>
      </c>
      <c r="L362" s="9" t="s">
        <v>2696</v>
      </c>
      <c r="M362" s="9" t="s">
        <v>752</v>
      </c>
      <c r="N362" s="9" t="s">
        <v>606</v>
      </c>
      <c r="O362" s="8" t="s">
        <v>2146</v>
      </c>
      <c r="P362" s="9" t="s">
        <v>1728</v>
      </c>
      <c r="Q362" s="9" t="s">
        <v>752</v>
      </c>
      <c r="R362" s="9" t="s">
        <v>606</v>
      </c>
      <c r="S362" s="9" t="s">
        <v>3323</v>
      </c>
      <c r="T362" s="10">
        <v>62169.46</v>
      </c>
      <c r="U362" s="10">
        <v>42293.4</v>
      </c>
      <c r="V362" s="10">
        <v>25376.04</v>
      </c>
      <c r="W362" s="10">
        <v>25376.04</v>
      </c>
      <c r="X362" s="10">
        <v>16917.36</v>
      </c>
      <c r="Y362" s="10">
        <v>60</v>
      </c>
      <c r="Z362" s="8" t="s">
        <v>3324</v>
      </c>
      <c r="AA362" s="8" t="s">
        <v>119</v>
      </c>
      <c r="AB362" s="11">
        <v>62169.46</v>
      </c>
      <c r="AC362" s="11">
        <v>25376.04</v>
      </c>
      <c r="AD362" s="11">
        <v>36793.42</v>
      </c>
      <c r="AE362" s="11">
        <v>0</v>
      </c>
      <c r="AF362" s="8" t="s">
        <v>64</v>
      </c>
      <c r="AG362" s="8" t="s">
        <v>120</v>
      </c>
      <c r="AH362" s="8" t="s">
        <v>66</v>
      </c>
      <c r="AI362" s="8" t="s">
        <v>149</v>
      </c>
      <c r="AJ362" s="8" t="s">
        <v>310</v>
      </c>
      <c r="AK362" s="8" t="s">
        <v>3313</v>
      </c>
      <c r="AL362" s="8" t="s">
        <v>3314</v>
      </c>
      <c r="AM362" s="8" t="s">
        <v>804</v>
      </c>
      <c r="AN362" s="8" t="s">
        <v>558</v>
      </c>
      <c r="AO362" s="8" t="s">
        <v>3315</v>
      </c>
      <c r="AP362" s="8" t="s">
        <v>278</v>
      </c>
      <c r="AQ362" s="8" t="s">
        <v>3316</v>
      </c>
      <c r="AR362" s="8" t="s">
        <v>3317</v>
      </c>
      <c r="AS362" s="8" t="s">
        <v>3317</v>
      </c>
      <c r="AT362" s="8" t="s">
        <v>259</v>
      </c>
      <c r="AU362" s="8" t="s">
        <v>3318</v>
      </c>
      <c r="AV362" s="8" t="s">
        <v>133</v>
      </c>
      <c r="AW362" s="11">
        <v>62169.46</v>
      </c>
      <c r="AX362" s="9" t="s">
        <v>3323</v>
      </c>
    </row>
    <row r="363" spans="1:50" customFormat="1" ht="36" hidden="1" x14ac:dyDescent="0.25">
      <c r="A363" s="8" t="s">
        <v>104</v>
      </c>
      <c r="B363" s="8" t="s">
        <v>105</v>
      </c>
      <c r="C363" s="8" t="s">
        <v>240</v>
      </c>
      <c r="D363" s="8" t="s">
        <v>3413</v>
      </c>
      <c r="E363" s="8" t="s">
        <v>3414</v>
      </c>
      <c r="F363" s="8" t="s">
        <v>3415</v>
      </c>
      <c r="G363" s="9" t="s">
        <v>3416</v>
      </c>
      <c r="H363" s="9" t="str">
        <f>VLOOKUP(G363,[1]Arkusz2!A:B,2,FALSE)</f>
        <v>WND-RPZP.01.01.02-32-211/09</v>
      </c>
      <c r="I363" s="9" t="s">
        <v>2088</v>
      </c>
      <c r="J363" s="9" t="s">
        <v>752</v>
      </c>
      <c r="K363" s="9" t="s">
        <v>606</v>
      </c>
      <c r="L363" s="9" t="s">
        <v>3164</v>
      </c>
      <c r="M363" s="9" t="s">
        <v>752</v>
      </c>
      <c r="N363" s="9" t="s">
        <v>606</v>
      </c>
      <c r="O363" s="8" t="s">
        <v>1862</v>
      </c>
      <c r="P363" s="9" t="s">
        <v>3063</v>
      </c>
      <c r="Q363" s="9" t="s">
        <v>752</v>
      </c>
      <c r="R363" s="9" t="s">
        <v>606</v>
      </c>
      <c r="S363" s="9" t="s">
        <v>2655</v>
      </c>
      <c r="T363" s="10">
        <v>1677734.06</v>
      </c>
      <c r="U363" s="10">
        <v>1553580</v>
      </c>
      <c r="V363" s="10">
        <v>776790</v>
      </c>
      <c r="W363" s="10">
        <v>660271.5</v>
      </c>
      <c r="X363" s="10">
        <v>776790</v>
      </c>
      <c r="Y363" s="10">
        <v>50</v>
      </c>
      <c r="Z363" s="8" t="s">
        <v>3417</v>
      </c>
      <c r="AA363" s="8" t="s">
        <v>119</v>
      </c>
      <c r="AB363" s="11">
        <v>1677734.06</v>
      </c>
      <c r="AC363" s="11">
        <v>776790</v>
      </c>
      <c r="AD363" s="11">
        <v>900944.06</v>
      </c>
      <c r="AE363" s="11">
        <v>0</v>
      </c>
      <c r="AF363" s="8" t="s">
        <v>64</v>
      </c>
      <c r="AG363" s="8" t="s">
        <v>120</v>
      </c>
      <c r="AH363" s="8" t="s">
        <v>66</v>
      </c>
      <c r="AI363" s="8" t="s">
        <v>67</v>
      </c>
      <c r="AJ363" s="8" t="s">
        <v>310</v>
      </c>
      <c r="AK363" s="8" t="s">
        <v>3418</v>
      </c>
      <c r="AL363" s="8" t="s">
        <v>3419</v>
      </c>
      <c r="AM363" s="8" t="s">
        <v>3420</v>
      </c>
      <c r="AN363" s="8" t="s">
        <v>125</v>
      </c>
      <c r="AO363" s="8" t="s">
        <v>2539</v>
      </c>
      <c r="AP363" s="8" t="s">
        <v>1059</v>
      </c>
      <c r="AQ363" s="8" t="s">
        <v>157</v>
      </c>
      <c r="AR363" s="8" t="s">
        <v>3421</v>
      </c>
      <c r="AS363" s="8" t="s">
        <v>3422</v>
      </c>
      <c r="AT363" s="8" t="s">
        <v>237</v>
      </c>
      <c r="AU363" s="8" t="s">
        <v>3423</v>
      </c>
      <c r="AV363" s="8" t="s">
        <v>133</v>
      </c>
      <c r="AW363" s="11">
        <v>1677734.06</v>
      </c>
      <c r="AX363" s="9" t="s">
        <v>3188</v>
      </c>
    </row>
    <row r="364" spans="1:50" customFormat="1" ht="48" hidden="1" x14ac:dyDescent="0.25">
      <c r="A364" s="8" t="s">
        <v>104</v>
      </c>
      <c r="B364" s="8" t="s">
        <v>105</v>
      </c>
      <c r="C364" s="8" t="s">
        <v>240</v>
      </c>
      <c r="D364" s="8" t="s">
        <v>3661</v>
      </c>
      <c r="E364" s="8" t="s">
        <v>3662</v>
      </c>
      <c r="F364" s="8" t="s">
        <v>3663</v>
      </c>
      <c r="G364" s="9" t="s">
        <v>3664</v>
      </c>
      <c r="H364" s="9" t="str">
        <f>VLOOKUP(G364,[1]Arkusz2!A:B,2,FALSE)</f>
        <v>WND-RPZP.01.01.02-32-022/09</v>
      </c>
      <c r="I364" s="9" t="s">
        <v>2266</v>
      </c>
      <c r="J364" s="9" t="s">
        <v>752</v>
      </c>
      <c r="K364" s="9" t="s">
        <v>606</v>
      </c>
      <c r="L364" s="9" t="s">
        <v>1126</v>
      </c>
      <c r="M364" s="9" t="s">
        <v>752</v>
      </c>
      <c r="N364" s="9" t="s">
        <v>606</v>
      </c>
      <c r="O364" s="8" t="s">
        <v>1316</v>
      </c>
      <c r="P364" s="9" t="s">
        <v>1464</v>
      </c>
      <c r="Q364" s="9" t="s">
        <v>752</v>
      </c>
      <c r="R364" s="9" t="s">
        <v>606</v>
      </c>
      <c r="S364" s="9" t="s">
        <v>1020</v>
      </c>
      <c r="T364" s="10">
        <v>749490</v>
      </c>
      <c r="U364" s="10">
        <v>593511.06999999995</v>
      </c>
      <c r="V364" s="10">
        <v>356106.64</v>
      </c>
      <c r="W364" s="10">
        <v>356106.64</v>
      </c>
      <c r="X364" s="10">
        <v>237404.43</v>
      </c>
      <c r="Y364" s="10">
        <v>60</v>
      </c>
      <c r="Z364" s="8" t="s">
        <v>3665</v>
      </c>
      <c r="AA364" s="8" t="s">
        <v>119</v>
      </c>
      <c r="AB364" s="11">
        <v>749490</v>
      </c>
      <c r="AC364" s="11">
        <v>356106.64</v>
      </c>
      <c r="AD364" s="11">
        <v>393383.36</v>
      </c>
      <c r="AE364" s="11">
        <v>0</v>
      </c>
      <c r="AF364" s="8" t="s">
        <v>64</v>
      </c>
      <c r="AG364" s="8" t="s">
        <v>120</v>
      </c>
      <c r="AH364" s="8" t="s">
        <v>66</v>
      </c>
      <c r="AI364" s="8" t="s">
        <v>149</v>
      </c>
      <c r="AJ364" s="8" t="s">
        <v>310</v>
      </c>
      <c r="AK364" s="8" t="s">
        <v>3666</v>
      </c>
      <c r="AL364" s="8" t="s">
        <v>3667</v>
      </c>
      <c r="AM364" s="8" t="s">
        <v>3668</v>
      </c>
      <c r="AN364" s="8" t="s">
        <v>3669</v>
      </c>
      <c r="AO364" s="8" t="s">
        <v>3669</v>
      </c>
      <c r="AP364" s="8" t="s">
        <v>827</v>
      </c>
      <c r="AQ364" s="8" t="s">
        <v>157</v>
      </c>
      <c r="AR364" s="8" t="s">
        <v>3670</v>
      </c>
      <c r="AS364" s="8" t="s">
        <v>3671</v>
      </c>
      <c r="AT364" s="8" t="s">
        <v>259</v>
      </c>
      <c r="AU364" s="8" t="s">
        <v>3672</v>
      </c>
      <c r="AV364" s="8" t="s">
        <v>133</v>
      </c>
      <c r="AW364" s="11">
        <v>749490</v>
      </c>
      <c r="AX364" s="9" t="s">
        <v>1110</v>
      </c>
    </row>
    <row r="365" spans="1:50" customFormat="1" ht="48" hidden="1" x14ac:dyDescent="0.25">
      <c r="A365" s="8" t="s">
        <v>104</v>
      </c>
      <c r="B365" s="8" t="s">
        <v>105</v>
      </c>
      <c r="C365" s="8" t="s">
        <v>240</v>
      </c>
      <c r="D365" s="8" t="s">
        <v>3673</v>
      </c>
      <c r="E365" s="8" t="s">
        <v>3674</v>
      </c>
      <c r="F365" s="8" t="s">
        <v>3675</v>
      </c>
      <c r="G365" s="9" t="s">
        <v>3676</v>
      </c>
      <c r="H365" s="9" t="str">
        <f>VLOOKUP(G365,[1]Arkusz2!A:B,2,FALSE)</f>
        <v>WND-RPZP.01.01.02-32-010/09</v>
      </c>
      <c r="I365" s="9" t="s">
        <v>1126</v>
      </c>
      <c r="J365" s="9" t="s">
        <v>752</v>
      </c>
      <c r="K365" s="9" t="s">
        <v>606</v>
      </c>
      <c r="L365" s="9" t="s">
        <v>2045</v>
      </c>
      <c r="M365" s="9" t="s">
        <v>752</v>
      </c>
      <c r="N365" s="9" t="s">
        <v>606</v>
      </c>
      <c r="O365" s="8" t="s">
        <v>3287</v>
      </c>
      <c r="P365" s="9" t="s">
        <v>1464</v>
      </c>
      <c r="Q365" s="9" t="s">
        <v>752</v>
      </c>
      <c r="R365" s="9" t="s">
        <v>606</v>
      </c>
      <c r="S365" s="9" t="s">
        <v>1020</v>
      </c>
      <c r="T365" s="10">
        <v>346309.32</v>
      </c>
      <c r="U365" s="10">
        <v>235695.65</v>
      </c>
      <c r="V365" s="10">
        <v>117847.82</v>
      </c>
      <c r="W365" s="10">
        <v>117847.82</v>
      </c>
      <c r="X365" s="10">
        <v>117847.83</v>
      </c>
      <c r="Y365" s="10">
        <v>50</v>
      </c>
      <c r="Z365" s="8" t="s">
        <v>3677</v>
      </c>
      <c r="AA365" s="8" t="s">
        <v>119</v>
      </c>
      <c r="AB365" s="11">
        <v>346309.32</v>
      </c>
      <c r="AC365" s="11">
        <v>117847.82</v>
      </c>
      <c r="AD365" s="11">
        <v>228461.5</v>
      </c>
      <c r="AE365" s="11">
        <v>0</v>
      </c>
      <c r="AF365" s="8" t="s">
        <v>64</v>
      </c>
      <c r="AG365" s="8" t="s">
        <v>120</v>
      </c>
      <c r="AH365" s="8" t="s">
        <v>66</v>
      </c>
      <c r="AI365" s="8" t="s">
        <v>67</v>
      </c>
      <c r="AJ365" s="8" t="s">
        <v>310</v>
      </c>
      <c r="AK365" s="8" t="s">
        <v>631</v>
      </c>
      <c r="AL365" s="8" t="s">
        <v>632</v>
      </c>
      <c r="AM365" s="8" t="s">
        <v>633</v>
      </c>
      <c r="AN365" s="8" t="s">
        <v>72</v>
      </c>
      <c r="AO365" s="8" t="s">
        <v>634</v>
      </c>
      <c r="AP365" s="8" t="s">
        <v>428</v>
      </c>
      <c r="AQ365" s="8" t="s">
        <v>157</v>
      </c>
      <c r="AR365" s="8" t="s">
        <v>635</v>
      </c>
      <c r="AS365" s="8" t="s">
        <v>635</v>
      </c>
      <c r="AT365" s="8" t="s">
        <v>237</v>
      </c>
      <c r="AU365" s="8" t="s">
        <v>637</v>
      </c>
      <c r="AV365" s="8" t="s">
        <v>133</v>
      </c>
      <c r="AW365" s="11">
        <v>346309.32</v>
      </c>
      <c r="AX365" s="9" t="s">
        <v>3175</v>
      </c>
    </row>
    <row r="366" spans="1:50" customFormat="1" ht="36" hidden="1" x14ac:dyDescent="0.25">
      <c r="A366" s="8" t="s">
        <v>104</v>
      </c>
      <c r="B366" s="8" t="s">
        <v>105</v>
      </c>
      <c r="C366" s="8" t="s">
        <v>240</v>
      </c>
      <c r="D366" s="8" t="s">
        <v>3833</v>
      </c>
      <c r="E366" s="8" t="s">
        <v>3834</v>
      </c>
      <c r="F366" s="8" t="s">
        <v>3835</v>
      </c>
      <c r="G366" s="9" t="s">
        <v>3836</v>
      </c>
      <c r="H366" s="9" t="str">
        <f>VLOOKUP(G366,[1]Arkusz2!A:B,2,FALSE)</f>
        <v>WND-RPZP.01.01.02-32-122/09</v>
      </c>
      <c r="I366" s="9" t="s">
        <v>2598</v>
      </c>
      <c r="J366" s="9" t="s">
        <v>752</v>
      </c>
      <c r="K366" s="9" t="s">
        <v>606</v>
      </c>
      <c r="L366" s="9" t="s">
        <v>3138</v>
      </c>
      <c r="M366" s="9" t="s">
        <v>752</v>
      </c>
      <c r="N366" s="9" t="s">
        <v>606</v>
      </c>
      <c r="O366" s="8" t="s">
        <v>2105</v>
      </c>
      <c r="P366" s="9" t="s">
        <v>1341</v>
      </c>
      <c r="Q366" s="9" t="s">
        <v>752</v>
      </c>
      <c r="R366" s="9" t="s">
        <v>606</v>
      </c>
      <c r="S366" s="9" t="s">
        <v>3770</v>
      </c>
      <c r="T366" s="10">
        <v>625554.27</v>
      </c>
      <c r="U366" s="10">
        <v>508890</v>
      </c>
      <c r="V366" s="10">
        <v>254445</v>
      </c>
      <c r="W366" s="10">
        <v>254445</v>
      </c>
      <c r="X366" s="10">
        <v>254445</v>
      </c>
      <c r="Y366" s="10">
        <v>50</v>
      </c>
      <c r="Z366" s="8" t="s">
        <v>3837</v>
      </c>
      <c r="AA366" s="8" t="s">
        <v>119</v>
      </c>
      <c r="AB366" s="11">
        <v>625554.27</v>
      </c>
      <c r="AC366" s="11">
        <v>254445</v>
      </c>
      <c r="AD366" s="11">
        <v>371109.27</v>
      </c>
      <c r="AE366" s="11">
        <v>0</v>
      </c>
      <c r="AF366" s="8" t="s">
        <v>64</v>
      </c>
      <c r="AG366" s="8" t="s">
        <v>120</v>
      </c>
      <c r="AH366" s="8" t="s">
        <v>66</v>
      </c>
      <c r="AI366" s="8" t="s">
        <v>67</v>
      </c>
      <c r="AJ366" s="8" t="s">
        <v>290</v>
      </c>
      <c r="AK366" s="8" t="s">
        <v>3838</v>
      </c>
      <c r="AL366" s="8" t="s">
        <v>3839</v>
      </c>
      <c r="AM366" s="8" t="s">
        <v>3840</v>
      </c>
      <c r="AN366" s="8" t="s">
        <v>72</v>
      </c>
      <c r="AO366" s="8" t="s">
        <v>3841</v>
      </c>
      <c r="AP366" s="8" t="s">
        <v>952</v>
      </c>
      <c r="AQ366" s="8" t="s">
        <v>157</v>
      </c>
      <c r="AR366" s="8" t="s">
        <v>3842</v>
      </c>
      <c r="AS366" s="8" t="s">
        <v>3843</v>
      </c>
      <c r="AT366" s="8" t="s">
        <v>237</v>
      </c>
      <c r="AU366" s="8" t="s">
        <v>3844</v>
      </c>
      <c r="AV366" s="8" t="s">
        <v>133</v>
      </c>
      <c r="AW366" s="11">
        <v>625554.27</v>
      </c>
      <c r="AX366" s="9" t="s">
        <v>3810</v>
      </c>
    </row>
    <row r="367" spans="1:50" customFormat="1" ht="36" hidden="1" x14ac:dyDescent="0.25">
      <c r="A367" s="8" t="s">
        <v>104</v>
      </c>
      <c r="B367" s="8" t="s">
        <v>105</v>
      </c>
      <c r="C367" s="8" t="s">
        <v>240</v>
      </c>
      <c r="D367" s="8" t="s">
        <v>3845</v>
      </c>
      <c r="E367" s="8" t="s">
        <v>3846</v>
      </c>
      <c r="F367" s="8" t="s">
        <v>3847</v>
      </c>
      <c r="G367" s="9" t="s">
        <v>3848</v>
      </c>
      <c r="H367" s="9" t="str">
        <f>VLOOKUP(G367,[1]Arkusz2!A:B,2,FALSE)</f>
        <v>WND-RPZP.01.01.02-32-001/09</v>
      </c>
      <c r="I367" s="9" t="s">
        <v>3116</v>
      </c>
      <c r="J367" s="9" t="s">
        <v>752</v>
      </c>
      <c r="K367" s="9" t="s">
        <v>606</v>
      </c>
      <c r="L367" s="9" t="s">
        <v>1783</v>
      </c>
      <c r="M367" s="9" t="s">
        <v>752</v>
      </c>
      <c r="N367" s="9" t="s">
        <v>606</v>
      </c>
      <c r="O367" s="8" t="s">
        <v>440</v>
      </c>
      <c r="P367" s="9" t="s">
        <v>1341</v>
      </c>
      <c r="Q367" s="9" t="s">
        <v>752</v>
      </c>
      <c r="R367" s="9" t="s">
        <v>606</v>
      </c>
      <c r="S367" s="9" t="s">
        <v>3849</v>
      </c>
      <c r="T367" s="10">
        <v>1791309.34</v>
      </c>
      <c r="U367" s="10">
        <v>1645724.82</v>
      </c>
      <c r="V367" s="10">
        <v>987434.89</v>
      </c>
      <c r="W367" s="10">
        <v>987434.89</v>
      </c>
      <c r="X367" s="10">
        <v>658289.93000000005</v>
      </c>
      <c r="Y367" s="10">
        <v>60</v>
      </c>
      <c r="Z367" s="8" t="s">
        <v>3850</v>
      </c>
      <c r="AA367" s="8" t="s">
        <v>119</v>
      </c>
      <c r="AB367" s="11">
        <v>1791309.34</v>
      </c>
      <c r="AC367" s="11">
        <v>987434.89</v>
      </c>
      <c r="AD367" s="11">
        <v>803874.45</v>
      </c>
      <c r="AE367" s="11">
        <v>0</v>
      </c>
      <c r="AF367" s="8" t="s">
        <v>64</v>
      </c>
      <c r="AG367" s="8" t="s">
        <v>120</v>
      </c>
      <c r="AH367" s="8" t="s">
        <v>66</v>
      </c>
      <c r="AI367" s="8" t="s">
        <v>67</v>
      </c>
      <c r="AJ367" s="8" t="s">
        <v>1134</v>
      </c>
      <c r="AK367" s="8" t="s">
        <v>3851</v>
      </c>
      <c r="AL367" s="8" t="s">
        <v>3852</v>
      </c>
      <c r="AM367" s="8" t="s">
        <v>3853</v>
      </c>
      <c r="AN367" s="8" t="s">
        <v>3854</v>
      </c>
      <c r="AO367" s="8" t="s">
        <v>3855</v>
      </c>
      <c r="AP367" s="8" t="s">
        <v>333</v>
      </c>
      <c r="AQ367" s="8" t="s">
        <v>1289</v>
      </c>
      <c r="AR367" s="8" t="s">
        <v>3856</v>
      </c>
      <c r="AS367" s="8" t="s">
        <v>3856</v>
      </c>
      <c r="AT367" s="8" t="s">
        <v>298</v>
      </c>
      <c r="AU367" s="8" t="s">
        <v>3857</v>
      </c>
      <c r="AV367" s="8" t="s">
        <v>133</v>
      </c>
      <c r="AW367" s="11">
        <v>1791309.34</v>
      </c>
      <c r="AX367" s="9" t="s">
        <v>3849</v>
      </c>
    </row>
    <row r="368" spans="1:50" customFormat="1" ht="60" hidden="1" x14ac:dyDescent="0.25">
      <c r="A368" s="8" t="s">
        <v>104</v>
      </c>
      <c r="B368" s="8" t="s">
        <v>105</v>
      </c>
      <c r="C368" s="8" t="s">
        <v>240</v>
      </c>
      <c r="D368" s="8" t="s">
        <v>3873</v>
      </c>
      <c r="E368" s="8" t="s">
        <v>3874</v>
      </c>
      <c r="F368" s="8" t="s">
        <v>3875</v>
      </c>
      <c r="G368" s="9" t="s">
        <v>3876</v>
      </c>
      <c r="H368" s="9" t="str">
        <f>VLOOKUP(G368,[1]Arkusz2!A:B,2,FALSE)</f>
        <v>RPOWZ/1.1.2/2008/141/K</v>
      </c>
      <c r="I368" s="9" t="s">
        <v>168</v>
      </c>
      <c r="J368" s="9" t="s">
        <v>112</v>
      </c>
      <c r="K368" s="9" t="s">
        <v>113</v>
      </c>
      <c r="L368" s="9" t="s">
        <v>437</v>
      </c>
      <c r="M368" s="9" t="s">
        <v>112</v>
      </c>
      <c r="N368" s="9" t="s">
        <v>113</v>
      </c>
      <c r="O368" s="8" t="s">
        <v>1256</v>
      </c>
      <c r="P368" s="9" t="s">
        <v>3863</v>
      </c>
      <c r="Q368" s="9" t="s">
        <v>752</v>
      </c>
      <c r="R368" s="9" t="s">
        <v>606</v>
      </c>
      <c r="S368" s="9" t="s">
        <v>549</v>
      </c>
      <c r="T368" s="10">
        <v>254991.28</v>
      </c>
      <c r="U368" s="10">
        <v>205848.19</v>
      </c>
      <c r="V368" s="10">
        <v>123508.91</v>
      </c>
      <c r="W368" s="10">
        <v>104982.55</v>
      </c>
      <c r="X368" s="10">
        <v>82339.28</v>
      </c>
      <c r="Y368" s="10">
        <v>60</v>
      </c>
      <c r="Z368" s="8" t="s">
        <v>3877</v>
      </c>
      <c r="AA368" s="8" t="s">
        <v>119</v>
      </c>
      <c r="AB368" s="11">
        <v>254991.28</v>
      </c>
      <c r="AC368" s="11">
        <v>123508.91</v>
      </c>
      <c r="AD368" s="11">
        <v>131482.37</v>
      </c>
      <c r="AE368" s="11">
        <v>0</v>
      </c>
      <c r="AF368" s="8" t="s">
        <v>64</v>
      </c>
      <c r="AG368" s="8" t="s">
        <v>120</v>
      </c>
      <c r="AH368" s="8" t="s">
        <v>66</v>
      </c>
      <c r="AI368" s="8" t="s">
        <v>67</v>
      </c>
      <c r="AJ368" s="8" t="s">
        <v>290</v>
      </c>
      <c r="AK368" s="8" t="s">
        <v>3878</v>
      </c>
      <c r="AL368" s="8" t="s">
        <v>3879</v>
      </c>
      <c r="AM368" s="8" t="s">
        <v>3880</v>
      </c>
      <c r="AN368" s="8" t="s">
        <v>125</v>
      </c>
      <c r="AO368" s="8" t="s">
        <v>3881</v>
      </c>
      <c r="AP368" s="8" t="s">
        <v>3882</v>
      </c>
      <c r="AQ368" s="8" t="s">
        <v>157</v>
      </c>
      <c r="AR368" s="8" t="s">
        <v>3883</v>
      </c>
      <c r="AS368" s="8" t="s">
        <v>3884</v>
      </c>
      <c r="AT368" s="8" t="s">
        <v>298</v>
      </c>
      <c r="AU368" s="8" t="s">
        <v>3885</v>
      </c>
      <c r="AV368" s="8" t="s">
        <v>133</v>
      </c>
      <c r="AW368" s="11">
        <v>254991.28</v>
      </c>
      <c r="AX368" s="9" t="s">
        <v>785</v>
      </c>
    </row>
    <row r="369" spans="1:50" customFormat="1" ht="36" hidden="1" x14ac:dyDescent="0.25">
      <c r="A369" s="8" t="s">
        <v>104</v>
      </c>
      <c r="B369" s="8" t="s">
        <v>105</v>
      </c>
      <c r="C369" s="8" t="s">
        <v>240</v>
      </c>
      <c r="D369" s="8" t="s">
        <v>3886</v>
      </c>
      <c r="E369" s="8" t="s">
        <v>3887</v>
      </c>
      <c r="F369" s="8">
        <v>9.6194779999999999E+94</v>
      </c>
      <c r="G369" s="9" t="s">
        <v>3888</v>
      </c>
      <c r="H369" s="9" t="str">
        <f>VLOOKUP(G369,[1]Arkusz2!A:B,2,FALSE)</f>
        <v>RPOWZ/1.1.2/2008/081/Sz</v>
      </c>
      <c r="I369" s="9" t="s">
        <v>103</v>
      </c>
      <c r="J369" s="9" t="s">
        <v>142</v>
      </c>
      <c r="K369" s="9" t="s">
        <v>113</v>
      </c>
      <c r="L369" s="9" t="s">
        <v>344</v>
      </c>
      <c r="M369" s="9" t="s">
        <v>142</v>
      </c>
      <c r="N369" s="9" t="s">
        <v>113</v>
      </c>
      <c r="O369" s="8" t="s">
        <v>552</v>
      </c>
      <c r="P369" s="9" t="s">
        <v>3863</v>
      </c>
      <c r="Q369" s="9" t="s">
        <v>752</v>
      </c>
      <c r="R369" s="9" t="s">
        <v>606</v>
      </c>
      <c r="S369" s="9" t="s">
        <v>2292</v>
      </c>
      <c r="T369" s="10">
        <v>4654849</v>
      </c>
      <c r="U369" s="10">
        <v>3756550</v>
      </c>
      <c r="V369" s="10">
        <v>1994028.34</v>
      </c>
      <c r="W369" s="10">
        <v>1694924.08</v>
      </c>
      <c r="X369" s="10">
        <v>1762521.66</v>
      </c>
      <c r="Y369" s="10">
        <v>53.08</v>
      </c>
      <c r="Z369" s="8" t="s">
        <v>3889</v>
      </c>
      <c r="AA369" s="8" t="s">
        <v>119</v>
      </c>
      <c r="AB369" s="11">
        <v>4654849</v>
      </c>
      <c r="AC369" s="11">
        <v>1994028.34</v>
      </c>
      <c r="AD369" s="11">
        <v>2660820.66</v>
      </c>
      <c r="AE369" s="11">
        <v>0</v>
      </c>
      <c r="AF369" s="8" t="s">
        <v>64</v>
      </c>
      <c r="AG369" s="8" t="s">
        <v>120</v>
      </c>
      <c r="AH369" s="8" t="s">
        <v>66</v>
      </c>
      <c r="AI369" s="8" t="s">
        <v>67</v>
      </c>
      <c r="AJ369" s="8" t="s">
        <v>190</v>
      </c>
      <c r="AK369" s="8" t="s">
        <v>3890</v>
      </c>
      <c r="AL369" s="8" t="s">
        <v>3891</v>
      </c>
      <c r="AM369" s="8" t="s">
        <v>1612</v>
      </c>
      <c r="AN369" s="8" t="s">
        <v>72</v>
      </c>
      <c r="AO369" s="8" t="s">
        <v>1613</v>
      </c>
      <c r="AP369" s="8" t="s">
        <v>3892</v>
      </c>
      <c r="AQ369" s="8" t="s">
        <v>157</v>
      </c>
      <c r="AR369" s="8" t="s">
        <v>3893</v>
      </c>
      <c r="AS369" s="8" t="s">
        <v>3893</v>
      </c>
      <c r="AT369" s="8" t="s">
        <v>336</v>
      </c>
      <c r="AU369" s="8" t="s">
        <v>3894</v>
      </c>
      <c r="AV369" s="8" t="s">
        <v>133</v>
      </c>
      <c r="AW369" s="11">
        <v>4654849</v>
      </c>
      <c r="AX369" s="9" t="s">
        <v>3895</v>
      </c>
    </row>
    <row r="370" spans="1:50" customFormat="1" ht="48" hidden="1" x14ac:dyDescent="0.25">
      <c r="A370" s="8" t="s">
        <v>104</v>
      </c>
      <c r="B370" s="8" t="s">
        <v>105</v>
      </c>
      <c r="C370" s="8" t="s">
        <v>240</v>
      </c>
      <c r="D370" s="8" t="s">
        <v>4054</v>
      </c>
      <c r="E370" s="8" t="s">
        <v>4055</v>
      </c>
      <c r="F370" s="8" t="s">
        <v>4056</v>
      </c>
      <c r="G370" s="9" t="s">
        <v>4057</v>
      </c>
      <c r="H370" s="9" t="str">
        <f>VLOOKUP(G370,[1]Arkusz2!A:B,2,FALSE)</f>
        <v>WND-RPZP.01.01.02-32-231/09</v>
      </c>
      <c r="I370" s="9" t="s">
        <v>1116</v>
      </c>
      <c r="J370" s="9" t="s">
        <v>752</v>
      </c>
      <c r="K370" s="9" t="s">
        <v>606</v>
      </c>
      <c r="L370" s="9" t="s">
        <v>1403</v>
      </c>
      <c r="M370" s="9" t="s">
        <v>752</v>
      </c>
      <c r="N370" s="9" t="s">
        <v>606</v>
      </c>
      <c r="O370" s="8" t="s">
        <v>1070</v>
      </c>
      <c r="P370" s="9" t="s">
        <v>3863</v>
      </c>
      <c r="Q370" s="9" t="s">
        <v>752</v>
      </c>
      <c r="R370" s="9" t="s">
        <v>606</v>
      </c>
      <c r="S370" s="9" t="s">
        <v>2056</v>
      </c>
      <c r="T370" s="10">
        <v>2820735.08</v>
      </c>
      <c r="U370" s="10">
        <v>2354947.2400000002</v>
      </c>
      <c r="V370" s="10">
        <v>1412967.94</v>
      </c>
      <c r="W370" s="10">
        <v>1201022.74</v>
      </c>
      <c r="X370" s="10">
        <v>941979.3</v>
      </c>
      <c r="Y370" s="10">
        <v>60</v>
      </c>
      <c r="Z370" s="8" t="s">
        <v>4058</v>
      </c>
      <c r="AA370" s="8" t="s">
        <v>119</v>
      </c>
      <c r="AB370" s="11">
        <v>2820735.08</v>
      </c>
      <c r="AC370" s="11">
        <v>1412967.94</v>
      </c>
      <c r="AD370" s="11">
        <v>1407767.14</v>
      </c>
      <c r="AE370" s="11">
        <v>0</v>
      </c>
      <c r="AF370" s="8" t="s">
        <v>64</v>
      </c>
      <c r="AG370" s="8" t="s">
        <v>120</v>
      </c>
      <c r="AH370" s="8" t="s">
        <v>66</v>
      </c>
      <c r="AI370" s="8" t="s">
        <v>67</v>
      </c>
      <c r="AJ370" s="8" t="s">
        <v>1801</v>
      </c>
      <c r="AK370" s="8" t="s">
        <v>4059</v>
      </c>
      <c r="AL370" s="8" t="s">
        <v>4060</v>
      </c>
      <c r="AM370" s="8" t="s">
        <v>4061</v>
      </c>
      <c r="AN370" s="8" t="s">
        <v>125</v>
      </c>
      <c r="AO370" s="8" t="s">
        <v>4062</v>
      </c>
      <c r="AP370" s="8" t="s">
        <v>4063</v>
      </c>
      <c r="AQ370" s="8" t="s">
        <v>157</v>
      </c>
      <c r="AR370" s="8" t="s">
        <v>4064</v>
      </c>
      <c r="AS370" s="8" t="s">
        <v>4065</v>
      </c>
      <c r="AT370" s="8" t="s">
        <v>259</v>
      </c>
      <c r="AU370" s="8" t="s">
        <v>4066</v>
      </c>
      <c r="AV370" s="8" t="s">
        <v>133</v>
      </c>
      <c r="AW370" s="11">
        <v>2820735.08</v>
      </c>
      <c r="AX370" s="9" t="s">
        <v>2056</v>
      </c>
    </row>
    <row r="371" spans="1:50" customFormat="1" ht="48" hidden="1" x14ac:dyDescent="0.25">
      <c r="A371" s="8" t="s">
        <v>104</v>
      </c>
      <c r="B371" s="8" t="s">
        <v>105</v>
      </c>
      <c r="C371" s="8" t="s">
        <v>240</v>
      </c>
      <c r="D371" s="8" t="s">
        <v>4067</v>
      </c>
      <c r="E371" s="8" t="s">
        <v>4068</v>
      </c>
      <c r="F371" s="8" t="s">
        <v>4069</v>
      </c>
      <c r="G371" s="9" t="s">
        <v>4070</v>
      </c>
      <c r="H371" s="9" t="str">
        <f>VLOOKUP(G371,[1]Arkusz2!A:B,2,FALSE)</f>
        <v>WND-RPZP.01.01.02-32-059/09</v>
      </c>
      <c r="I371" s="9" t="s">
        <v>2230</v>
      </c>
      <c r="J371" s="9" t="s">
        <v>752</v>
      </c>
      <c r="K371" s="9" t="s">
        <v>606</v>
      </c>
      <c r="L371" s="9" t="s">
        <v>1126</v>
      </c>
      <c r="M371" s="9" t="s">
        <v>752</v>
      </c>
      <c r="N371" s="9" t="s">
        <v>606</v>
      </c>
      <c r="O371" s="8" t="s">
        <v>2585</v>
      </c>
      <c r="P371" s="9" t="s">
        <v>3863</v>
      </c>
      <c r="Q371" s="9" t="s">
        <v>752</v>
      </c>
      <c r="R371" s="9" t="s">
        <v>606</v>
      </c>
      <c r="S371" s="9" t="s">
        <v>1110</v>
      </c>
      <c r="T371" s="10">
        <v>305485.56</v>
      </c>
      <c r="U371" s="10">
        <v>243678</v>
      </c>
      <c r="V371" s="10">
        <v>146206.79999999999</v>
      </c>
      <c r="W371" s="10">
        <v>146206.79999999999</v>
      </c>
      <c r="X371" s="10">
        <v>97471.2</v>
      </c>
      <c r="Y371" s="10">
        <v>60</v>
      </c>
      <c r="Z371" s="8" t="s">
        <v>4071</v>
      </c>
      <c r="AA371" s="8" t="s">
        <v>119</v>
      </c>
      <c r="AB371" s="11">
        <v>305485.56</v>
      </c>
      <c r="AC371" s="11">
        <v>146206.79999999999</v>
      </c>
      <c r="AD371" s="11">
        <v>159278.76</v>
      </c>
      <c r="AE371" s="11">
        <v>0</v>
      </c>
      <c r="AF371" s="8" t="s">
        <v>64</v>
      </c>
      <c r="AG371" s="8" t="s">
        <v>120</v>
      </c>
      <c r="AH371" s="8" t="s">
        <v>66</v>
      </c>
      <c r="AI371" s="8" t="s">
        <v>67</v>
      </c>
      <c r="AJ371" s="8" t="s">
        <v>290</v>
      </c>
      <c r="AK371" s="8" t="s">
        <v>4072</v>
      </c>
      <c r="AL371" s="8" t="s">
        <v>4073</v>
      </c>
      <c r="AM371" s="8" t="s">
        <v>804</v>
      </c>
      <c r="AN371" s="8" t="s">
        <v>558</v>
      </c>
      <c r="AO371" s="8" t="s">
        <v>1366</v>
      </c>
      <c r="AP371" s="8" t="s">
        <v>663</v>
      </c>
      <c r="AQ371" s="8" t="s">
        <v>157</v>
      </c>
      <c r="AR371" s="8" t="s">
        <v>4074</v>
      </c>
      <c r="AS371" s="8" t="s">
        <v>4074</v>
      </c>
      <c r="AT371" s="8" t="s">
        <v>259</v>
      </c>
      <c r="AU371" s="8" t="s">
        <v>4075</v>
      </c>
      <c r="AV371" s="8" t="s">
        <v>133</v>
      </c>
      <c r="AW371" s="11">
        <v>305485.56</v>
      </c>
      <c r="AX371" s="9" t="s">
        <v>2141</v>
      </c>
    </row>
    <row r="372" spans="1:50" customFormat="1" ht="48" hidden="1" x14ac:dyDescent="0.25">
      <c r="A372" s="8" t="s">
        <v>104</v>
      </c>
      <c r="B372" s="8" t="s">
        <v>105</v>
      </c>
      <c r="C372" s="8" t="s">
        <v>240</v>
      </c>
      <c r="D372" s="8" t="s">
        <v>4076</v>
      </c>
      <c r="E372" s="8" t="s">
        <v>4077</v>
      </c>
      <c r="F372" s="8" t="s">
        <v>4078</v>
      </c>
      <c r="G372" s="9" t="s">
        <v>4079</v>
      </c>
      <c r="H372" s="9" t="str">
        <f>VLOOKUP(G372,[1]Arkusz2!A:B,2,FALSE)</f>
        <v>WND-RPZP.01.01.02-32-135/09</v>
      </c>
      <c r="I372" s="9" t="s">
        <v>1403</v>
      </c>
      <c r="J372" s="9" t="s">
        <v>752</v>
      </c>
      <c r="K372" s="9" t="s">
        <v>606</v>
      </c>
      <c r="L372" s="9" t="s">
        <v>3116</v>
      </c>
      <c r="M372" s="9" t="s">
        <v>752</v>
      </c>
      <c r="N372" s="9" t="s">
        <v>606</v>
      </c>
      <c r="O372" s="8" t="s">
        <v>2611</v>
      </c>
      <c r="P372" s="9" t="s">
        <v>3863</v>
      </c>
      <c r="Q372" s="9" t="s">
        <v>752</v>
      </c>
      <c r="R372" s="9" t="s">
        <v>606</v>
      </c>
      <c r="S372" s="9" t="s">
        <v>4080</v>
      </c>
      <c r="T372" s="10">
        <v>1230095.29</v>
      </c>
      <c r="U372" s="10">
        <v>1230095.29</v>
      </c>
      <c r="V372" s="10">
        <v>738057.17</v>
      </c>
      <c r="W372" s="10">
        <v>738057.17</v>
      </c>
      <c r="X372" s="10">
        <v>492038.12</v>
      </c>
      <c r="Y372" s="10">
        <v>60</v>
      </c>
      <c r="Z372" s="8" t="s">
        <v>4081</v>
      </c>
      <c r="AA372" s="8" t="s">
        <v>119</v>
      </c>
      <c r="AB372" s="11">
        <v>1230095.29</v>
      </c>
      <c r="AC372" s="11">
        <v>738057.17</v>
      </c>
      <c r="AD372" s="11">
        <v>492038.12</v>
      </c>
      <c r="AE372" s="11">
        <v>0</v>
      </c>
      <c r="AF372" s="8" t="s">
        <v>64</v>
      </c>
      <c r="AG372" s="8" t="s">
        <v>120</v>
      </c>
      <c r="AH372" s="8" t="s">
        <v>66</v>
      </c>
      <c r="AI372" s="8" t="s">
        <v>149</v>
      </c>
      <c r="AJ372" s="8" t="s">
        <v>190</v>
      </c>
      <c r="AK372" s="8" t="s">
        <v>4082</v>
      </c>
      <c r="AL372" s="8" t="s">
        <v>4083</v>
      </c>
      <c r="AM372" s="8" t="s">
        <v>425</v>
      </c>
      <c r="AN372" s="8" t="s">
        <v>426</v>
      </c>
      <c r="AO372" s="8" t="s">
        <v>4084</v>
      </c>
      <c r="AP372" s="8" t="s">
        <v>278</v>
      </c>
      <c r="AQ372" s="8" t="s">
        <v>157</v>
      </c>
      <c r="AR372" s="8" t="s">
        <v>4085</v>
      </c>
      <c r="AS372" s="8" t="s">
        <v>4086</v>
      </c>
      <c r="AT372" s="8" t="s">
        <v>259</v>
      </c>
      <c r="AU372" s="8" t="s">
        <v>4087</v>
      </c>
      <c r="AV372" s="8" t="s">
        <v>133</v>
      </c>
      <c r="AW372" s="11">
        <v>1230095.29</v>
      </c>
      <c r="AX372" s="9" t="s">
        <v>4088</v>
      </c>
    </row>
    <row r="373" spans="1:50" customFormat="1" ht="36" hidden="1" x14ac:dyDescent="0.25">
      <c r="A373" s="8" t="s">
        <v>104</v>
      </c>
      <c r="B373" s="8" t="s">
        <v>105</v>
      </c>
      <c r="C373" s="8" t="s">
        <v>240</v>
      </c>
      <c r="D373" s="8" t="s">
        <v>4089</v>
      </c>
      <c r="E373" s="8" t="s">
        <v>4090</v>
      </c>
      <c r="F373" s="8" t="s">
        <v>4091</v>
      </c>
      <c r="G373" s="9" t="s">
        <v>4092</v>
      </c>
      <c r="H373" s="9" t="str">
        <f>VLOOKUP(G373,[1]Arkusz2!A:B,2,FALSE)</f>
        <v>WND-RPZP.01.01.02-32-230/09</v>
      </c>
      <c r="I373" s="9" t="s">
        <v>1960</v>
      </c>
      <c r="J373" s="9" t="s">
        <v>752</v>
      </c>
      <c r="K373" s="9" t="s">
        <v>606</v>
      </c>
      <c r="L373" s="9" t="s">
        <v>2696</v>
      </c>
      <c r="M373" s="9" t="s">
        <v>752</v>
      </c>
      <c r="N373" s="9" t="s">
        <v>606</v>
      </c>
      <c r="O373" s="8" t="s">
        <v>2696</v>
      </c>
      <c r="P373" s="9" t="s">
        <v>3863</v>
      </c>
      <c r="Q373" s="9" t="s">
        <v>752</v>
      </c>
      <c r="R373" s="9" t="s">
        <v>606</v>
      </c>
      <c r="S373" s="9" t="s">
        <v>4093</v>
      </c>
      <c r="T373" s="10">
        <v>46360.01</v>
      </c>
      <c r="U373" s="10">
        <v>38000.01</v>
      </c>
      <c r="V373" s="10">
        <v>22800</v>
      </c>
      <c r="W373" s="10">
        <v>22800</v>
      </c>
      <c r="X373" s="10">
        <v>15200.01</v>
      </c>
      <c r="Y373" s="10">
        <v>60</v>
      </c>
      <c r="Z373" s="8" t="s">
        <v>4094</v>
      </c>
      <c r="AA373" s="8" t="s">
        <v>119</v>
      </c>
      <c r="AB373" s="11">
        <v>46360.01</v>
      </c>
      <c r="AC373" s="11">
        <v>22800</v>
      </c>
      <c r="AD373" s="11">
        <v>23560.01</v>
      </c>
      <c r="AE373" s="11">
        <v>0</v>
      </c>
      <c r="AF373" s="8" t="s">
        <v>64</v>
      </c>
      <c r="AG373" s="8" t="s">
        <v>120</v>
      </c>
      <c r="AH373" s="8" t="s">
        <v>66</v>
      </c>
      <c r="AI373" s="8" t="s">
        <v>67</v>
      </c>
      <c r="AJ373" s="8" t="s">
        <v>121</v>
      </c>
      <c r="AK373" s="8" t="s">
        <v>4095</v>
      </c>
      <c r="AL373" s="8" t="s">
        <v>4096</v>
      </c>
      <c r="AM373" s="8" t="s">
        <v>804</v>
      </c>
      <c r="AN373" s="8" t="s">
        <v>558</v>
      </c>
      <c r="AO373" s="8" t="s">
        <v>4097</v>
      </c>
      <c r="AP373" s="8" t="s">
        <v>156</v>
      </c>
      <c r="AQ373" s="8" t="s">
        <v>157</v>
      </c>
      <c r="AR373" s="8" t="s">
        <v>4098</v>
      </c>
      <c r="AS373" s="8" t="s">
        <v>4099</v>
      </c>
      <c r="AT373" s="8" t="s">
        <v>298</v>
      </c>
      <c r="AU373" s="8" t="s">
        <v>4100</v>
      </c>
      <c r="AV373" s="8" t="s">
        <v>133</v>
      </c>
      <c r="AW373" s="11">
        <v>46360.01</v>
      </c>
      <c r="AX373" s="9" t="s">
        <v>3550</v>
      </c>
    </row>
    <row r="374" spans="1:50" customFormat="1" ht="48" hidden="1" x14ac:dyDescent="0.25">
      <c r="A374" s="8" t="s">
        <v>104</v>
      </c>
      <c r="B374" s="8" t="s">
        <v>105</v>
      </c>
      <c r="C374" s="8" t="s">
        <v>240</v>
      </c>
      <c r="D374" s="8" t="s">
        <v>4147</v>
      </c>
      <c r="E374" s="8" t="s">
        <v>4148</v>
      </c>
      <c r="F374" s="8" t="s">
        <v>4149</v>
      </c>
      <c r="G374" s="9" t="s">
        <v>4150</v>
      </c>
      <c r="H374" s="9" t="str">
        <f>VLOOKUP(G374,[1]Arkusz2!A:B,2,FALSE)</f>
        <v>WND-RPZP.01.01.02-32-097/09</v>
      </c>
      <c r="I374" s="9" t="s">
        <v>1403</v>
      </c>
      <c r="J374" s="9" t="s">
        <v>752</v>
      </c>
      <c r="K374" s="9" t="s">
        <v>606</v>
      </c>
      <c r="L374" s="9" t="s">
        <v>1960</v>
      </c>
      <c r="M374" s="9" t="s">
        <v>752</v>
      </c>
      <c r="N374" s="9" t="s">
        <v>606</v>
      </c>
      <c r="O374" s="8" t="s">
        <v>564</v>
      </c>
      <c r="P374" s="9" t="s">
        <v>2864</v>
      </c>
      <c r="Q374" s="9" t="s">
        <v>752</v>
      </c>
      <c r="R374" s="9" t="s">
        <v>606</v>
      </c>
      <c r="S374" s="9" t="s">
        <v>4151</v>
      </c>
      <c r="T374" s="10">
        <v>917989</v>
      </c>
      <c r="U374" s="10">
        <v>752450</v>
      </c>
      <c r="V374" s="10">
        <v>376225</v>
      </c>
      <c r="W374" s="10">
        <v>376225</v>
      </c>
      <c r="X374" s="10">
        <v>376225</v>
      </c>
      <c r="Y374" s="10">
        <v>50</v>
      </c>
      <c r="Z374" s="8" t="s">
        <v>4152</v>
      </c>
      <c r="AA374" s="8" t="s">
        <v>119</v>
      </c>
      <c r="AB374" s="11">
        <v>917989</v>
      </c>
      <c r="AC374" s="11">
        <v>376225</v>
      </c>
      <c r="AD374" s="11">
        <v>541764</v>
      </c>
      <c r="AE374" s="11">
        <v>0</v>
      </c>
      <c r="AF374" s="8" t="s">
        <v>64</v>
      </c>
      <c r="AG374" s="8" t="s">
        <v>120</v>
      </c>
      <c r="AH374" s="8" t="s">
        <v>66</v>
      </c>
      <c r="AI374" s="8" t="s">
        <v>149</v>
      </c>
      <c r="AJ374" s="8" t="s">
        <v>1712</v>
      </c>
      <c r="AK374" s="8" t="s">
        <v>2791</v>
      </c>
      <c r="AL374" s="8" t="s">
        <v>2792</v>
      </c>
      <c r="AM374" s="8" t="s">
        <v>1206</v>
      </c>
      <c r="AN374" s="8" t="s">
        <v>1207</v>
      </c>
      <c r="AO374" s="8" t="s">
        <v>2793</v>
      </c>
      <c r="AP374" s="8" t="s">
        <v>693</v>
      </c>
      <c r="AQ374" s="8" t="s">
        <v>157</v>
      </c>
      <c r="AR374" s="8" t="s">
        <v>2794</v>
      </c>
      <c r="AS374" s="8" t="s">
        <v>2795</v>
      </c>
      <c r="AT374" s="8" t="s">
        <v>1030</v>
      </c>
      <c r="AU374" s="8" t="s">
        <v>2796</v>
      </c>
      <c r="AV374" s="8" t="s">
        <v>133</v>
      </c>
      <c r="AW374" s="11">
        <v>917989</v>
      </c>
      <c r="AX374" s="9" t="s">
        <v>2622</v>
      </c>
    </row>
    <row r="375" spans="1:50" customFormat="1" ht="48" hidden="1" x14ac:dyDescent="0.25">
      <c r="A375" s="8" t="s">
        <v>104</v>
      </c>
      <c r="B375" s="8" t="s">
        <v>105</v>
      </c>
      <c r="C375" s="8" t="s">
        <v>240</v>
      </c>
      <c r="D375" s="8" t="s">
        <v>4165</v>
      </c>
      <c r="E375" s="8" t="s">
        <v>4166</v>
      </c>
      <c r="F375" s="8" t="s">
        <v>4167</v>
      </c>
      <c r="G375" s="9" t="s">
        <v>4168</v>
      </c>
      <c r="H375" s="9" t="str">
        <f>VLOOKUP(G375,[1]Arkusz2!A:B,2,FALSE)</f>
        <v>WND-RPZP.01.01.02-32-025/09</v>
      </c>
      <c r="I375" s="9" t="s">
        <v>3126</v>
      </c>
      <c r="J375" s="9" t="s">
        <v>752</v>
      </c>
      <c r="K375" s="9" t="s">
        <v>606</v>
      </c>
      <c r="L375" s="9" t="s">
        <v>1783</v>
      </c>
      <c r="M375" s="9" t="s">
        <v>752</v>
      </c>
      <c r="N375" s="9" t="s">
        <v>606</v>
      </c>
      <c r="O375" s="8" t="s">
        <v>3642</v>
      </c>
      <c r="P375" s="9" t="s">
        <v>4169</v>
      </c>
      <c r="Q375" s="9" t="s">
        <v>752</v>
      </c>
      <c r="R375" s="9" t="s">
        <v>606</v>
      </c>
      <c r="S375" s="9" t="s">
        <v>4170</v>
      </c>
      <c r="T375" s="10">
        <v>75000</v>
      </c>
      <c r="U375" s="10">
        <v>61475.41</v>
      </c>
      <c r="V375" s="10">
        <v>30737.7</v>
      </c>
      <c r="W375" s="10">
        <v>26127.040000000001</v>
      </c>
      <c r="X375" s="10">
        <v>30737.71</v>
      </c>
      <c r="Y375" s="10">
        <v>50</v>
      </c>
      <c r="Z375" s="8" t="s">
        <v>4171</v>
      </c>
      <c r="AA375" s="8" t="s">
        <v>119</v>
      </c>
      <c r="AB375" s="11">
        <v>75000</v>
      </c>
      <c r="AC375" s="11">
        <v>30737.7</v>
      </c>
      <c r="AD375" s="11">
        <v>44262.3</v>
      </c>
      <c r="AE375" s="11">
        <v>0</v>
      </c>
      <c r="AF375" s="8" t="s">
        <v>64</v>
      </c>
      <c r="AG375" s="8" t="s">
        <v>120</v>
      </c>
      <c r="AH375" s="8" t="s">
        <v>66</v>
      </c>
      <c r="AI375" s="8" t="s">
        <v>149</v>
      </c>
      <c r="AJ375" s="8" t="s">
        <v>150</v>
      </c>
      <c r="AK375" s="8" t="s">
        <v>4172</v>
      </c>
      <c r="AL375" s="8" t="s">
        <v>4173</v>
      </c>
      <c r="AM375" s="8" t="s">
        <v>4174</v>
      </c>
      <c r="AN375" s="8" t="s">
        <v>4175</v>
      </c>
      <c r="AO375" s="8" t="s">
        <v>4176</v>
      </c>
      <c r="AP375" s="8" t="s">
        <v>213</v>
      </c>
      <c r="AQ375" s="8" t="s">
        <v>157</v>
      </c>
      <c r="AR375" s="8" t="s">
        <v>4177</v>
      </c>
      <c r="AS375" s="8" t="s">
        <v>4177</v>
      </c>
      <c r="AT375" s="8" t="s">
        <v>1030</v>
      </c>
      <c r="AU375" s="8" t="s">
        <v>4178</v>
      </c>
      <c r="AV375" s="8" t="s">
        <v>133</v>
      </c>
      <c r="AW375" s="11">
        <v>75000</v>
      </c>
      <c r="AX375" s="9" t="s">
        <v>4179</v>
      </c>
    </row>
    <row r="376" spans="1:50" customFormat="1" ht="48" hidden="1" x14ac:dyDescent="0.25">
      <c r="A376" s="8" t="s">
        <v>104</v>
      </c>
      <c r="B376" s="8" t="s">
        <v>105</v>
      </c>
      <c r="C376" s="8" t="s">
        <v>240</v>
      </c>
      <c r="D376" s="8" t="s">
        <v>4390</v>
      </c>
      <c r="E376" s="8" t="s">
        <v>4391</v>
      </c>
      <c r="F376" s="8" t="s">
        <v>4392</v>
      </c>
      <c r="G376" s="9" t="s">
        <v>4393</v>
      </c>
      <c r="H376" s="9" t="str">
        <f>VLOOKUP(G376,[1]Arkusz2!A:B,2,FALSE)</f>
        <v>WND-RPZP.01.01.02-32-037/09</v>
      </c>
      <c r="I376" s="9" t="s">
        <v>2044</v>
      </c>
      <c r="J376" s="9" t="s">
        <v>752</v>
      </c>
      <c r="K376" s="9" t="s">
        <v>606</v>
      </c>
      <c r="L376" s="9" t="s">
        <v>2045</v>
      </c>
      <c r="M376" s="9" t="s">
        <v>752</v>
      </c>
      <c r="N376" s="9" t="s">
        <v>606</v>
      </c>
      <c r="O376" s="8" t="s">
        <v>1361</v>
      </c>
      <c r="P376" s="9" t="s">
        <v>2725</v>
      </c>
      <c r="Q376" s="9" t="s">
        <v>752</v>
      </c>
      <c r="R376" s="9" t="s">
        <v>606</v>
      </c>
      <c r="S376" s="9" t="s">
        <v>1100</v>
      </c>
      <c r="T376" s="10">
        <v>307648.71000000002</v>
      </c>
      <c r="U376" s="10">
        <v>243874.89</v>
      </c>
      <c r="V376" s="10">
        <v>146324</v>
      </c>
      <c r="W376" s="10">
        <v>146324</v>
      </c>
      <c r="X376" s="10">
        <v>97550.89</v>
      </c>
      <c r="Y376" s="10">
        <v>60</v>
      </c>
      <c r="Z376" s="8" t="s">
        <v>4394</v>
      </c>
      <c r="AA376" s="8" t="s">
        <v>119</v>
      </c>
      <c r="AB376" s="11">
        <v>307648.71000000002</v>
      </c>
      <c r="AC376" s="11">
        <v>146324</v>
      </c>
      <c r="AD376" s="11">
        <v>161324.71</v>
      </c>
      <c r="AE376" s="11">
        <v>0</v>
      </c>
      <c r="AF376" s="8" t="s">
        <v>64</v>
      </c>
      <c r="AG376" s="8" t="s">
        <v>120</v>
      </c>
      <c r="AH376" s="8" t="s">
        <v>66</v>
      </c>
      <c r="AI376" s="8" t="s">
        <v>67</v>
      </c>
      <c r="AJ376" s="8" t="s">
        <v>290</v>
      </c>
      <c r="AK376" s="8" t="s">
        <v>4395</v>
      </c>
      <c r="AL376" s="8" t="s">
        <v>4396</v>
      </c>
      <c r="AM376" s="8" t="s">
        <v>4397</v>
      </c>
      <c r="AN376" s="8" t="s">
        <v>72</v>
      </c>
      <c r="AO376" s="8" t="s">
        <v>4398</v>
      </c>
      <c r="AP376" s="8" t="s">
        <v>4399</v>
      </c>
      <c r="AQ376" s="8" t="s">
        <v>157</v>
      </c>
      <c r="AR376" s="8" t="s">
        <v>4400</v>
      </c>
      <c r="AS376" s="8" t="s">
        <v>4401</v>
      </c>
      <c r="AT376" s="8" t="s">
        <v>298</v>
      </c>
      <c r="AU376" s="8" t="s">
        <v>4402</v>
      </c>
      <c r="AV376" s="8" t="s">
        <v>133</v>
      </c>
      <c r="AW376" s="11">
        <v>307648.71000000002</v>
      </c>
      <c r="AX376" s="9" t="s">
        <v>2748</v>
      </c>
    </row>
    <row r="377" spans="1:50" customFormat="1" ht="36" hidden="1" x14ac:dyDescent="0.25">
      <c r="A377" s="8" t="s">
        <v>104</v>
      </c>
      <c r="B377" s="8" t="s">
        <v>105</v>
      </c>
      <c r="C377" s="8" t="s">
        <v>240</v>
      </c>
      <c r="D377" s="8" t="s">
        <v>4415</v>
      </c>
      <c r="E377" s="8" t="s">
        <v>4416</v>
      </c>
      <c r="F377" s="8" t="s">
        <v>4417</v>
      </c>
      <c r="G377" s="9" t="s">
        <v>4418</v>
      </c>
      <c r="H377" s="9" t="str">
        <f>VLOOKUP(G377,[1]Arkusz2!A:B,2,FALSE)</f>
        <v>WND-RPZP.01.01.02-32-102/09</v>
      </c>
      <c r="I377" s="9" t="s">
        <v>2976</v>
      </c>
      <c r="J377" s="9" t="s">
        <v>752</v>
      </c>
      <c r="K377" s="9" t="s">
        <v>606</v>
      </c>
      <c r="L377" s="9" t="s">
        <v>996</v>
      </c>
      <c r="M377" s="9" t="s">
        <v>752</v>
      </c>
      <c r="N377" s="9" t="s">
        <v>606</v>
      </c>
      <c r="O377" s="8" t="s">
        <v>1590</v>
      </c>
      <c r="P377" s="9" t="s">
        <v>4419</v>
      </c>
      <c r="Q377" s="9" t="s">
        <v>752</v>
      </c>
      <c r="R377" s="9" t="s">
        <v>606</v>
      </c>
      <c r="S377" s="9" t="s">
        <v>1603</v>
      </c>
      <c r="T377" s="10">
        <v>268954.03000000003</v>
      </c>
      <c r="U377" s="10">
        <v>187080</v>
      </c>
      <c r="V377" s="10">
        <v>93540</v>
      </c>
      <c r="W377" s="10">
        <v>79509</v>
      </c>
      <c r="X377" s="10">
        <v>93540</v>
      </c>
      <c r="Y377" s="10">
        <v>50</v>
      </c>
      <c r="Z377" s="8" t="s">
        <v>4420</v>
      </c>
      <c r="AA377" s="8" t="s">
        <v>119</v>
      </c>
      <c r="AB377" s="11">
        <v>268954.03000000003</v>
      </c>
      <c r="AC377" s="11">
        <v>93540</v>
      </c>
      <c r="AD377" s="11">
        <v>175414.03</v>
      </c>
      <c r="AE377" s="11">
        <v>0</v>
      </c>
      <c r="AF377" s="8" t="s">
        <v>64</v>
      </c>
      <c r="AG377" s="8" t="s">
        <v>120</v>
      </c>
      <c r="AH377" s="8" t="s">
        <v>66</v>
      </c>
      <c r="AI377" s="8" t="s">
        <v>67</v>
      </c>
      <c r="AJ377" s="8" t="s">
        <v>3205</v>
      </c>
      <c r="AK377" s="8" t="s">
        <v>2966</v>
      </c>
      <c r="AL377" s="8" t="s">
        <v>2967</v>
      </c>
      <c r="AM377" s="8" t="s">
        <v>275</v>
      </c>
      <c r="AN377" s="8" t="s">
        <v>276</v>
      </c>
      <c r="AO377" s="8" t="s">
        <v>2009</v>
      </c>
      <c r="AP377" s="8" t="s">
        <v>759</v>
      </c>
      <c r="AQ377" s="8" t="s">
        <v>157</v>
      </c>
      <c r="AR377" s="8" t="s">
        <v>2968</v>
      </c>
      <c r="AS377" s="8" t="s">
        <v>2969</v>
      </c>
      <c r="AT377" s="8" t="s">
        <v>237</v>
      </c>
      <c r="AU377" s="8" t="s">
        <v>2970</v>
      </c>
      <c r="AV377" s="8" t="s">
        <v>133</v>
      </c>
      <c r="AW377" s="11">
        <v>268954.03000000003</v>
      </c>
      <c r="AX377" s="9" t="s">
        <v>4421</v>
      </c>
    </row>
    <row r="378" spans="1:50" customFormat="1" ht="36" hidden="1" x14ac:dyDescent="0.25">
      <c r="A378" s="8" t="s">
        <v>104</v>
      </c>
      <c r="B378" s="8" t="s">
        <v>105</v>
      </c>
      <c r="C378" s="8" t="s">
        <v>240</v>
      </c>
      <c r="D378" s="8" t="s">
        <v>4433</v>
      </c>
      <c r="E378" s="8" t="s">
        <v>4434</v>
      </c>
      <c r="F378" s="8" t="s">
        <v>4435</v>
      </c>
      <c r="G378" s="9" t="s">
        <v>4436</v>
      </c>
      <c r="H378" s="9" t="str">
        <f>VLOOKUP(G378,[1]Arkusz2!A:B,2,FALSE)</f>
        <v>WND-RPZP.01.01.02-32-203/09</v>
      </c>
      <c r="I378" s="9" t="s">
        <v>461</v>
      </c>
      <c r="J378" s="9" t="s">
        <v>752</v>
      </c>
      <c r="K378" s="9" t="s">
        <v>606</v>
      </c>
      <c r="L378" s="9" t="s">
        <v>2045</v>
      </c>
      <c r="M378" s="9" t="s">
        <v>752</v>
      </c>
      <c r="N378" s="9" t="s">
        <v>606</v>
      </c>
      <c r="O378" s="8" t="s">
        <v>1783</v>
      </c>
      <c r="P378" s="9" t="s">
        <v>1638</v>
      </c>
      <c r="Q378" s="9" t="s">
        <v>752</v>
      </c>
      <c r="R378" s="9" t="s">
        <v>606</v>
      </c>
      <c r="S378" s="9" t="s">
        <v>1794</v>
      </c>
      <c r="T378" s="10">
        <v>473817.3</v>
      </c>
      <c r="U378" s="10">
        <v>388374.84</v>
      </c>
      <c r="V378" s="10">
        <v>233024.9</v>
      </c>
      <c r="W378" s="10">
        <v>233024.9</v>
      </c>
      <c r="X378" s="10">
        <v>155349.94</v>
      </c>
      <c r="Y378" s="10">
        <v>60</v>
      </c>
      <c r="Z378" s="8" t="s">
        <v>4437</v>
      </c>
      <c r="AA378" s="8" t="s">
        <v>119</v>
      </c>
      <c r="AB378" s="11">
        <v>473817.3</v>
      </c>
      <c r="AC378" s="11">
        <v>233024.9</v>
      </c>
      <c r="AD378" s="11">
        <v>240792.4</v>
      </c>
      <c r="AE378" s="11">
        <v>0</v>
      </c>
      <c r="AF378" s="8" t="s">
        <v>64</v>
      </c>
      <c r="AG378" s="8" t="s">
        <v>120</v>
      </c>
      <c r="AH378" s="8" t="s">
        <v>66</v>
      </c>
      <c r="AI378" s="8" t="s">
        <v>67</v>
      </c>
      <c r="AJ378" s="8" t="s">
        <v>190</v>
      </c>
      <c r="AK378" s="8" t="s">
        <v>4438</v>
      </c>
      <c r="AL378" s="8" t="s">
        <v>4439</v>
      </c>
      <c r="AM378" s="8" t="s">
        <v>293</v>
      </c>
      <c r="AN378" s="8" t="s">
        <v>294</v>
      </c>
      <c r="AO378" s="8" t="s">
        <v>4440</v>
      </c>
      <c r="AP378" s="8" t="s">
        <v>4441</v>
      </c>
      <c r="AQ378" s="8" t="s">
        <v>157</v>
      </c>
      <c r="AR378" s="8" t="s">
        <v>4442</v>
      </c>
      <c r="AS378" s="8" t="s">
        <v>4443</v>
      </c>
      <c r="AT378" s="8" t="s">
        <v>259</v>
      </c>
      <c r="AU378" s="8" t="s">
        <v>4444</v>
      </c>
      <c r="AV378" s="8" t="s">
        <v>133</v>
      </c>
      <c r="AW378" s="11">
        <v>473817.3</v>
      </c>
      <c r="AX378" s="9" t="s">
        <v>1794</v>
      </c>
    </row>
    <row r="379" spans="1:50" customFormat="1" ht="36" hidden="1" x14ac:dyDescent="0.25">
      <c r="A379" s="8" t="s">
        <v>104</v>
      </c>
      <c r="B379" s="8" t="s">
        <v>105</v>
      </c>
      <c r="C379" s="8" t="s">
        <v>240</v>
      </c>
      <c r="D379" s="8" t="s">
        <v>4527</v>
      </c>
      <c r="E379" s="8" t="s">
        <v>4528</v>
      </c>
      <c r="F379" s="8" t="s">
        <v>4529</v>
      </c>
      <c r="G379" s="9" t="s">
        <v>4530</v>
      </c>
      <c r="H379" s="9" t="str">
        <f>VLOOKUP(G379,[1]Arkusz2!A:B,2,FALSE)</f>
        <v>WND-RPZP.01.01.02-32-173/09</v>
      </c>
      <c r="I379" s="9" t="s">
        <v>2869</v>
      </c>
      <c r="J379" s="9" t="s">
        <v>752</v>
      </c>
      <c r="K379" s="9" t="s">
        <v>606</v>
      </c>
      <c r="L379" s="9" t="s">
        <v>3138</v>
      </c>
      <c r="M379" s="9" t="s">
        <v>752</v>
      </c>
      <c r="N379" s="9" t="s">
        <v>606</v>
      </c>
      <c r="O379" s="8" t="s">
        <v>270</v>
      </c>
      <c r="P379" s="9" t="s">
        <v>2641</v>
      </c>
      <c r="Q379" s="9" t="s">
        <v>752</v>
      </c>
      <c r="R379" s="9" t="s">
        <v>606</v>
      </c>
      <c r="S379" s="9" t="s">
        <v>4531</v>
      </c>
      <c r="T379" s="10">
        <v>656824.65</v>
      </c>
      <c r="U379" s="10">
        <v>477466.36</v>
      </c>
      <c r="V379" s="10">
        <v>286479.81</v>
      </c>
      <c r="W379" s="10">
        <v>286479.81</v>
      </c>
      <c r="X379" s="10">
        <v>190986.55</v>
      </c>
      <c r="Y379" s="10">
        <v>60</v>
      </c>
      <c r="Z379" s="8" t="s">
        <v>4532</v>
      </c>
      <c r="AA379" s="8" t="s">
        <v>119</v>
      </c>
      <c r="AB379" s="11">
        <v>656824.65</v>
      </c>
      <c r="AC379" s="11">
        <v>286479.81</v>
      </c>
      <c r="AD379" s="11">
        <v>370344.84</v>
      </c>
      <c r="AE379" s="11">
        <v>0</v>
      </c>
      <c r="AF379" s="8" t="s">
        <v>64</v>
      </c>
      <c r="AG379" s="8" t="s">
        <v>120</v>
      </c>
      <c r="AH379" s="8" t="s">
        <v>66</v>
      </c>
      <c r="AI379" s="8" t="s">
        <v>67</v>
      </c>
      <c r="AJ379" s="8" t="s">
        <v>1134</v>
      </c>
      <c r="AK379" s="8" t="s">
        <v>4533</v>
      </c>
      <c r="AL379" s="8" t="s">
        <v>4534</v>
      </c>
      <c r="AM379" s="8" t="s">
        <v>4535</v>
      </c>
      <c r="AN379" s="8" t="s">
        <v>72</v>
      </c>
      <c r="AO379" s="8" t="s">
        <v>4536</v>
      </c>
      <c r="AP379" s="8" t="s">
        <v>296</v>
      </c>
      <c r="AQ379" s="8" t="s">
        <v>157</v>
      </c>
      <c r="AR379" s="8" t="s">
        <v>4537</v>
      </c>
      <c r="AS379" s="8" t="s">
        <v>4537</v>
      </c>
      <c r="AT379" s="8" t="s">
        <v>259</v>
      </c>
      <c r="AU379" s="8" t="s">
        <v>4538</v>
      </c>
      <c r="AV379" s="8" t="s">
        <v>133</v>
      </c>
      <c r="AW379" s="11">
        <v>656824.65</v>
      </c>
      <c r="AX379" s="9" t="s">
        <v>800</v>
      </c>
    </row>
    <row r="380" spans="1:50" customFormat="1" ht="48" hidden="1" x14ac:dyDescent="0.25">
      <c r="A380" s="8" t="s">
        <v>104</v>
      </c>
      <c r="B380" s="8" t="s">
        <v>105</v>
      </c>
      <c r="C380" s="8" t="s">
        <v>240</v>
      </c>
      <c r="D380" s="8" t="s">
        <v>4539</v>
      </c>
      <c r="E380" s="8" t="s">
        <v>4540</v>
      </c>
      <c r="F380" s="8" t="s">
        <v>4541</v>
      </c>
      <c r="G380" s="9" t="s">
        <v>4542</v>
      </c>
      <c r="H380" s="9" t="str">
        <f>VLOOKUP(G380,[1]Arkusz2!A:B,2,FALSE)</f>
        <v>WND-RPZP.01.01.02-32-018/09</v>
      </c>
      <c r="I380" s="9" t="s">
        <v>1403</v>
      </c>
      <c r="J380" s="9" t="s">
        <v>752</v>
      </c>
      <c r="K380" s="9" t="s">
        <v>606</v>
      </c>
      <c r="L380" s="9" t="s">
        <v>2045</v>
      </c>
      <c r="M380" s="9" t="s">
        <v>752</v>
      </c>
      <c r="N380" s="9" t="s">
        <v>606</v>
      </c>
      <c r="O380" s="8" t="s">
        <v>1298</v>
      </c>
      <c r="P380" s="9" t="s">
        <v>2641</v>
      </c>
      <c r="Q380" s="9" t="s">
        <v>752</v>
      </c>
      <c r="R380" s="9" t="s">
        <v>606</v>
      </c>
      <c r="S380" s="9" t="s">
        <v>3770</v>
      </c>
      <c r="T380" s="10">
        <v>826920.18</v>
      </c>
      <c r="U380" s="10">
        <v>669335.42000000004</v>
      </c>
      <c r="V380" s="10">
        <v>401601.24</v>
      </c>
      <c r="W380" s="10">
        <v>401601.24</v>
      </c>
      <c r="X380" s="10">
        <v>267734.18</v>
      </c>
      <c r="Y380" s="10">
        <v>60</v>
      </c>
      <c r="Z380" s="8" t="s">
        <v>4543</v>
      </c>
      <c r="AA380" s="8" t="s">
        <v>119</v>
      </c>
      <c r="AB380" s="11">
        <v>826920.18</v>
      </c>
      <c r="AC380" s="11">
        <v>401601.24</v>
      </c>
      <c r="AD380" s="11">
        <v>425318.94</v>
      </c>
      <c r="AE380" s="11">
        <v>0</v>
      </c>
      <c r="AF380" s="8" t="s">
        <v>64</v>
      </c>
      <c r="AG380" s="8" t="s">
        <v>120</v>
      </c>
      <c r="AH380" s="8" t="s">
        <v>66</v>
      </c>
      <c r="AI380" s="8" t="s">
        <v>67</v>
      </c>
      <c r="AJ380" s="8" t="s">
        <v>1134</v>
      </c>
      <c r="AK380" s="8" t="s">
        <v>4544</v>
      </c>
      <c r="AL380" s="8" t="s">
        <v>4545</v>
      </c>
      <c r="AM380" s="8" t="s">
        <v>904</v>
      </c>
      <c r="AN380" s="8" t="s">
        <v>1379</v>
      </c>
      <c r="AO380" s="8" t="s">
        <v>4546</v>
      </c>
      <c r="AP380" s="8" t="s">
        <v>128</v>
      </c>
      <c r="AQ380" s="8" t="s">
        <v>157</v>
      </c>
      <c r="AR380" s="8" t="s">
        <v>4547</v>
      </c>
      <c r="AS380" s="8" t="s">
        <v>4548</v>
      </c>
      <c r="AT380" s="8" t="s">
        <v>259</v>
      </c>
      <c r="AU380" s="8" t="s">
        <v>4549</v>
      </c>
      <c r="AV380" s="8" t="s">
        <v>133</v>
      </c>
      <c r="AW380" s="11">
        <v>826920.18</v>
      </c>
      <c r="AX380" s="9" t="s">
        <v>3810</v>
      </c>
    </row>
    <row r="381" spans="1:50" customFormat="1" ht="48" hidden="1" x14ac:dyDescent="0.25">
      <c r="A381" s="8" t="s">
        <v>104</v>
      </c>
      <c r="B381" s="8" t="s">
        <v>105</v>
      </c>
      <c r="C381" s="8" t="s">
        <v>240</v>
      </c>
      <c r="D381" s="8" t="s">
        <v>4632</v>
      </c>
      <c r="E381" s="8" t="s">
        <v>4633</v>
      </c>
      <c r="F381" s="8" t="s">
        <v>4634</v>
      </c>
      <c r="G381" s="9" t="s">
        <v>4635</v>
      </c>
      <c r="H381" s="9" t="str">
        <f>VLOOKUP(G381,[1]Arkusz2!A:B,2,FALSE)</f>
        <v>WND-RPZP.01.01.02-32-11/09</v>
      </c>
      <c r="I381" s="9" t="s">
        <v>2266</v>
      </c>
      <c r="J381" s="9" t="s">
        <v>752</v>
      </c>
      <c r="K381" s="9" t="s">
        <v>606</v>
      </c>
      <c r="L381" s="9" t="s">
        <v>1403</v>
      </c>
      <c r="M381" s="9" t="s">
        <v>752</v>
      </c>
      <c r="N381" s="9" t="s">
        <v>606</v>
      </c>
      <c r="O381" s="8" t="s">
        <v>261</v>
      </c>
      <c r="P381" s="9" t="s">
        <v>4617</v>
      </c>
      <c r="Q381" s="9" t="s">
        <v>752</v>
      </c>
      <c r="R381" s="9" t="s">
        <v>606</v>
      </c>
      <c r="S381" s="9" t="s">
        <v>4298</v>
      </c>
      <c r="T381" s="10">
        <v>249353.36</v>
      </c>
      <c r="U381" s="10">
        <v>201034</v>
      </c>
      <c r="V381" s="10">
        <v>120620.4</v>
      </c>
      <c r="W381" s="10">
        <v>102527.34</v>
      </c>
      <c r="X381" s="10">
        <v>80413.600000000006</v>
      </c>
      <c r="Y381" s="10">
        <v>60</v>
      </c>
      <c r="Z381" s="8" t="s">
        <v>4636</v>
      </c>
      <c r="AA381" s="8" t="s">
        <v>119</v>
      </c>
      <c r="AB381" s="11">
        <v>249353.36</v>
      </c>
      <c r="AC381" s="11">
        <v>120620.4</v>
      </c>
      <c r="AD381" s="11">
        <v>128732.96</v>
      </c>
      <c r="AE381" s="11">
        <v>0</v>
      </c>
      <c r="AF381" s="8" t="s">
        <v>64</v>
      </c>
      <c r="AG381" s="8" t="s">
        <v>120</v>
      </c>
      <c r="AH381" s="8" t="s">
        <v>66</v>
      </c>
      <c r="AI381" s="8" t="s">
        <v>149</v>
      </c>
      <c r="AJ381" s="8" t="s">
        <v>1134</v>
      </c>
      <c r="AK381" s="8" t="s">
        <v>4637</v>
      </c>
      <c r="AL381" s="8" t="s">
        <v>4638</v>
      </c>
      <c r="AM381" s="8" t="s">
        <v>2346</v>
      </c>
      <c r="AN381" s="8" t="s">
        <v>1207</v>
      </c>
      <c r="AO381" s="8" t="s">
        <v>4639</v>
      </c>
      <c r="AP381" s="8" t="s">
        <v>4640</v>
      </c>
      <c r="AQ381" s="8" t="s">
        <v>157</v>
      </c>
      <c r="AR381" s="8" t="s">
        <v>4641</v>
      </c>
      <c r="AS381" s="8" t="s">
        <v>4641</v>
      </c>
      <c r="AT381" s="8" t="s">
        <v>298</v>
      </c>
      <c r="AU381" s="8" t="s">
        <v>4642</v>
      </c>
      <c r="AV381" s="8" t="s">
        <v>133</v>
      </c>
      <c r="AW381" s="11">
        <v>249353.36</v>
      </c>
      <c r="AX381" s="9" t="s">
        <v>3736</v>
      </c>
    </row>
    <row r="382" spans="1:50" customFormat="1" ht="48" hidden="1" x14ac:dyDescent="0.25">
      <c r="A382" s="8" t="s">
        <v>104</v>
      </c>
      <c r="B382" s="8" t="s">
        <v>105</v>
      </c>
      <c r="C382" s="8" t="s">
        <v>240</v>
      </c>
      <c r="D382" s="8" t="s">
        <v>4827</v>
      </c>
      <c r="E382" s="8" t="s">
        <v>4828</v>
      </c>
      <c r="F382" s="8" t="s">
        <v>4829</v>
      </c>
      <c r="G382" s="9" t="s">
        <v>4830</v>
      </c>
      <c r="H382" s="9" t="str">
        <f>VLOOKUP(G382,[1]Arkusz2!A:B,2,FALSE)</f>
        <v>WND-RPZP.01.01.02-32-170/09</v>
      </c>
      <c r="I382" s="9" t="s">
        <v>4831</v>
      </c>
      <c r="J382" s="9" t="s">
        <v>752</v>
      </c>
      <c r="K382" s="9" t="s">
        <v>606</v>
      </c>
      <c r="L382" s="9" t="s">
        <v>1403</v>
      </c>
      <c r="M382" s="9" t="s">
        <v>752</v>
      </c>
      <c r="N382" s="9" t="s">
        <v>606</v>
      </c>
      <c r="O382" s="8" t="s">
        <v>270</v>
      </c>
      <c r="P382" s="9" t="s">
        <v>3335</v>
      </c>
      <c r="Q382" s="9" t="s">
        <v>752</v>
      </c>
      <c r="R382" s="9" t="s">
        <v>606</v>
      </c>
      <c r="S382" s="9" t="s">
        <v>4832</v>
      </c>
      <c r="T382" s="10">
        <v>2097094.38</v>
      </c>
      <c r="U382" s="10">
        <v>1659929.82</v>
      </c>
      <c r="V382" s="10">
        <v>829964.91</v>
      </c>
      <c r="W382" s="10">
        <v>829964.91</v>
      </c>
      <c r="X382" s="10">
        <v>829964.91</v>
      </c>
      <c r="Y382" s="10">
        <v>50</v>
      </c>
      <c r="Z382" s="8" t="s">
        <v>4833</v>
      </c>
      <c r="AA382" s="8" t="s">
        <v>119</v>
      </c>
      <c r="AB382" s="11">
        <v>2097094.38</v>
      </c>
      <c r="AC382" s="11">
        <v>829964.91</v>
      </c>
      <c r="AD382" s="11">
        <v>1267129.47</v>
      </c>
      <c r="AE382" s="11">
        <v>0</v>
      </c>
      <c r="AF382" s="8" t="s">
        <v>64</v>
      </c>
      <c r="AG382" s="8" t="s">
        <v>120</v>
      </c>
      <c r="AH382" s="8" t="s">
        <v>66</v>
      </c>
      <c r="AI382" s="8" t="s">
        <v>67</v>
      </c>
      <c r="AJ382" s="8" t="s">
        <v>310</v>
      </c>
      <c r="AK382" s="8" t="s">
        <v>4834</v>
      </c>
      <c r="AL382" s="8" t="s">
        <v>4835</v>
      </c>
      <c r="AM382" s="8" t="s">
        <v>1436</v>
      </c>
      <c r="AN382" s="8" t="s">
        <v>1437</v>
      </c>
      <c r="AO382" s="8" t="s">
        <v>4836</v>
      </c>
      <c r="AP382" s="8" t="s">
        <v>4837</v>
      </c>
      <c r="AQ382" s="8" t="s">
        <v>157</v>
      </c>
      <c r="AR382" s="8" t="s">
        <v>4838</v>
      </c>
      <c r="AS382" s="8" t="s">
        <v>4839</v>
      </c>
      <c r="AT382" s="8" t="s">
        <v>1489</v>
      </c>
      <c r="AU382" s="8" t="s">
        <v>4840</v>
      </c>
      <c r="AV382" s="8" t="s">
        <v>133</v>
      </c>
      <c r="AW382" s="11">
        <v>2097094.38</v>
      </c>
      <c r="AX382" s="9" t="s">
        <v>4841</v>
      </c>
    </row>
    <row r="383" spans="1:50" customFormat="1" ht="48" hidden="1" x14ac:dyDescent="0.25">
      <c r="A383" s="8" t="s">
        <v>104</v>
      </c>
      <c r="B383" s="8" t="s">
        <v>105</v>
      </c>
      <c r="C383" s="8" t="s">
        <v>240</v>
      </c>
      <c r="D383" s="8" t="s">
        <v>4842</v>
      </c>
      <c r="E383" s="8" t="s">
        <v>4843</v>
      </c>
      <c r="F383" s="8" t="s">
        <v>4844</v>
      </c>
      <c r="G383" s="9" t="s">
        <v>4845</v>
      </c>
      <c r="H383" s="9" t="str">
        <f>VLOOKUP(G383,[1]Arkusz2!A:B,2,FALSE)</f>
        <v>WND-RPZP.01.01.02-32-040/09</v>
      </c>
      <c r="I383" s="9" t="s">
        <v>2598</v>
      </c>
      <c r="J383" s="9" t="s">
        <v>752</v>
      </c>
      <c r="K383" s="9" t="s">
        <v>606</v>
      </c>
      <c r="L383" s="9" t="s">
        <v>1569</v>
      </c>
      <c r="M383" s="9" t="s">
        <v>752</v>
      </c>
      <c r="N383" s="9" t="s">
        <v>606</v>
      </c>
      <c r="O383" s="8" t="s">
        <v>970</v>
      </c>
      <c r="P383" s="9" t="s">
        <v>3335</v>
      </c>
      <c r="Q383" s="9" t="s">
        <v>752</v>
      </c>
      <c r="R383" s="9" t="s">
        <v>606</v>
      </c>
      <c r="S383" s="9" t="s">
        <v>4321</v>
      </c>
      <c r="T383" s="10">
        <v>1396546.77</v>
      </c>
      <c r="U383" s="10">
        <v>1142560.47</v>
      </c>
      <c r="V383" s="10">
        <v>685536.28</v>
      </c>
      <c r="W383" s="10">
        <v>582705.81999999995</v>
      </c>
      <c r="X383" s="10">
        <v>457024.19</v>
      </c>
      <c r="Y383" s="10">
        <v>60</v>
      </c>
      <c r="Z383" s="8" t="s">
        <v>4846</v>
      </c>
      <c r="AA383" s="8" t="s">
        <v>119</v>
      </c>
      <c r="AB383" s="11">
        <v>1396546.77</v>
      </c>
      <c r="AC383" s="11">
        <v>685536.28</v>
      </c>
      <c r="AD383" s="11">
        <v>711010.49</v>
      </c>
      <c r="AE383" s="11">
        <v>0</v>
      </c>
      <c r="AF383" s="8" t="s">
        <v>64</v>
      </c>
      <c r="AG383" s="8" t="s">
        <v>120</v>
      </c>
      <c r="AH383" s="8" t="s">
        <v>66</v>
      </c>
      <c r="AI383" s="8" t="s">
        <v>149</v>
      </c>
      <c r="AJ383" s="8" t="s">
        <v>190</v>
      </c>
      <c r="AK383" s="8" t="s">
        <v>4847</v>
      </c>
      <c r="AL383" s="8" t="s">
        <v>4848</v>
      </c>
      <c r="AM383" s="8" t="s">
        <v>738</v>
      </c>
      <c r="AN383" s="8" t="s">
        <v>739</v>
      </c>
      <c r="AO383" s="8" t="s">
        <v>4849</v>
      </c>
      <c r="AP383" s="8" t="s">
        <v>4850</v>
      </c>
      <c r="AQ383" s="8" t="s">
        <v>157</v>
      </c>
      <c r="AR383" s="8" t="s">
        <v>4851</v>
      </c>
      <c r="AS383" s="8" t="s">
        <v>4852</v>
      </c>
      <c r="AT383" s="8" t="s">
        <v>259</v>
      </c>
      <c r="AU383" s="8" t="s">
        <v>4853</v>
      </c>
      <c r="AV383" s="8" t="s">
        <v>133</v>
      </c>
      <c r="AW383" s="11">
        <v>1396546.77</v>
      </c>
      <c r="AX383" s="9" t="s">
        <v>1937</v>
      </c>
    </row>
    <row r="384" spans="1:50" customFormat="1" ht="36" hidden="1" x14ac:dyDescent="0.25">
      <c r="A384" s="8" t="s">
        <v>104</v>
      </c>
      <c r="B384" s="8" t="s">
        <v>105</v>
      </c>
      <c r="C384" s="8" t="s">
        <v>240</v>
      </c>
      <c r="D384" s="8" t="s">
        <v>4876</v>
      </c>
      <c r="E384" s="8" t="s">
        <v>4877</v>
      </c>
      <c r="F384" s="8" t="s">
        <v>4878</v>
      </c>
      <c r="G384" s="9" t="s">
        <v>4879</v>
      </c>
      <c r="H384" s="9" t="str">
        <f>VLOOKUP(G384,[1]Arkusz2!A:B,2,FALSE)</f>
        <v>RPOWZ/1.1.2/2008/080/Sz</v>
      </c>
      <c r="I384" s="9" t="s">
        <v>420</v>
      </c>
      <c r="J384" s="9" t="s">
        <v>142</v>
      </c>
      <c r="K384" s="9" t="s">
        <v>113</v>
      </c>
      <c r="L384" s="9" t="s">
        <v>94</v>
      </c>
      <c r="M384" s="9" t="s">
        <v>142</v>
      </c>
      <c r="N384" s="9" t="s">
        <v>113</v>
      </c>
      <c r="O384" s="8" t="s">
        <v>326</v>
      </c>
      <c r="P384" s="9" t="s">
        <v>979</v>
      </c>
      <c r="Q384" s="9" t="s">
        <v>752</v>
      </c>
      <c r="R384" s="9" t="s">
        <v>606</v>
      </c>
      <c r="S384" s="9" t="s">
        <v>2292</v>
      </c>
      <c r="T384" s="10">
        <v>2551351.84</v>
      </c>
      <c r="U384" s="10">
        <v>2091272</v>
      </c>
      <c r="V384" s="10">
        <v>1254763.2</v>
      </c>
      <c r="W384" s="10">
        <v>1066548.72</v>
      </c>
      <c r="X384" s="10">
        <v>836508.8</v>
      </c>
      <c r="Y384" s="10">
        <v>60</v>
      </c>
      <c r="Z384" s="8" t="s">
        <v>4880</v>
      </c>
      <c r="AA384" s="8" t="s">
        <v>119</v>
      </c>
      <c r="AB384" s="11">
        <v>2551351.84</v>
      </c>
      <c r="AC384" s="11">
        <v>1254763.2</v>
      </c>
      <c r="AD384" s="11">
        <v>1296588.6399999999</v>
      </c>
      <c r="AE384" s="11">
        <v>0</v>
      </c>
      <c r="AF384" s="8" t="s">
        <v>64</v>
      </c>
      <c r="AG384" s="8" t="s">
        <v>120</v>
      </c>
      <c r="AH384" s="8" t="s">
        <v>66</v>
      </c>
      <c r="AI384" s="8" t="s">
        <v>67</v>
      </c>
      <c r="AJ384" s="8" t="s">
        <v>190</v>
      </c>
      <c r="AK384" s="8" t="s">
        <v>3890</v>
      </c>
      <c r="AL384" s="8" t="s">
        <v>3891</v>
      </c>
      <c r="AM384" s="8" t="s">
        <v>1612</v>
      </c>
      <c r="AN384" s="8" t="s">
        <v>72</v>
      </c>
      <c r="AO384" s="8" t="s">
        <v>1613</v>
      </c>
      <c r="AP384" s="8" t="s">
        <v>3892</v>
      </c>
      <c r="AQ384" s="8" t="s">
        <v>157</v>
      </c>
      <c r="AR384" s="8" t="s">
        <v>4881</v>
      </c>
      <c r="AS384" s="8" t="s">
        <v>4882</v>
      </c>
      <c r="AT384" s="8" t="s">
        <v>336</v>
      </c>
      <c r="AU384" s="8" t="s">
        <v>3894</v>
      </c>
      <c r="AV384" s="8" t="s">
        <v>133</v>
      </c>
      <c r="AW384" s="11">
        <v>2551351.84</v>
      </c>
      <c r="AX384" s="9" t="s">
        <v>3895</v>
      </c>
    </row>
    <row r="385" spans="1:50" customFormat="1" ht="36" hidden="1" x14ac:dyDescent="0.25">
      <c r="A385" s="8" t="s">
        <v>104</v>
      </c>
      <c r="B385" s="8" t="s">
        <v>105</v>
      </c>
      <c r="C385" s="8" t="s">
        <v>240</v>
      </c>
      <c r="D385" s="8" t="s">
        <v>4945</v>
      </c>
      <c r="E385" s="8" t="s">
        <v>4946</v>
      </c>
      <c r="F385" s="8" t="s">
        <v>4947</v>
      </c>
      <c r="G385" s="9" t="s">
        <v>4948</v>
      </c>
      <c r="H385" s="9" t="str">
        <f>VLOOKUP(G385,[1]Arkusz2!A:B,2,FALSE)</f>
        <v>WND-RPZP.01.01.02-32-178/09</v>
      </c>
      <c r="I385" s="9" t="s">
        <v>1114</v>
      </c>
      <c r="J385" s="9" t="s">
        <v>605</v>
      </c>
      <c r="K385" s="9" t="s">
        <v>606</v>
      </c>
      <c r="L385" s="9" t="s">
        <v>751</v>
      </c>
      <c r="M385" s="9" t="s">
        <v>752</v>
      </c>
      <c r="N385" s="9" t="s">
        <v>606</v>
      </c>
      <c r="O385" s="8" t="s">
        <v>3063</v>
      </c>
      <c r="P385" s="9" t="s">
        <v>979</v>
      </c>
      <c r="Q385" s="9" t="s">
        <v>752</v>
      </c>
      <c r="R385" s="9" t="s">
        <v>606</v>
      </c>
      <c r="S385" s="9" t="s">
        <v>4044</v>
      </c>
      <c r="T385" s="10">
        <v>4222183.92</v>
      </c>
      <c r="U385" s="10">
        <v>3460209.84</v>
      </c>
      <c r="V385" s="10">
        <v>1730104.92</v>
      </c>
      <c r="W385" s="10">
        <v>1470589.18</v>
      </c>
      <c r="X385" s="10">
        <v>1730104.92</v>
      </c>
      <c r="Y385" s="10">
        <v>50</v>
      </c>
      <c r="Z385" s="8" t="s">
        <v>4949</v>
      </c>
      <c r="AA385" s="8" t="s">
        <v>119</v>
      </c>
      <c r="AB385" s="11">
        <v>4222183.92</v>
      </c>
      <c r="AC385" s="11">
        <v>1730104.92</v>
      </c>
      <c r="AD385" s="11">
        <v>2492079</v>
      </c>
      <c r="AE385" s="11">
        <v>0</v>
      </c>
      <c r="AF385" s="8" t="s">
        <v>64</v>
      </c>
      <c r="AG385" s="8" t="s">
        <v>120</v>
      </c>
      <c r="AH385" s="8" t="s">
        <v>66</v>
      </c>
      <c r="AI385" s="8" t="s">
        <v>67</v>
      </c>
      <c r="AJ385" s="8" t="s">
        <v>310</v>
      </c>
      <c r="AK385" s="8" t="s">
        <v>1272</v>
      </c>
      <c r="AL385" s="8" t="s">
        <v>4950</v>
      </c>
      <c r="AM385" s="8" t="s">
        <v>1274</v>
      </c>
      <c r="AN385" s="8" t="s">
        <v>125</v>
      </c>
      <c r="AO385" s="8" t="s">
        <v>1275</v>
      </c>
      <c r="AP385" s="8" t="s">
        <v>1276</v>
      </c>
      <c r="AQ385" s="8" t="s">
        <v>157</v>
      </c>
      <c r="AR385" s="8" t="s">
        <v>1277</v>
      </c>
      <c r="AS385" s="8" t="s">
        <v>1278</v>
      </c>
      <c r="AT385" s="8" t="s">
        <v>237</v>
      </c>
      <c r="AU385" s="8" t="s">
        <v>1279</v>
      </c>
      <c r="AV385" s="8" t="s">
        <v>133</v>
      </c>
      <c r="AW385" s="11">
        <v>4222183.92</v>
      </c>
      <c r="AX385" s="9" t="s">
        <v>4053</v>
      </c>
    </row>
    <row r="386" spans="1:50" customFormat="1" ht="48" hidden="1" x14ac:dyDescent="0.25">
      <c r="A386" s="8" t="s">
        <v>104</v>
      </c>
      <c r="B386" s="8" t="s">
        <v>105</v>
      </c>
      <c r="C386" s="8" t="s">
        <v>240</v>
      </c>
      <c r="D386" s="8" t="s">
        <v>4961</v>
      </c>
      <c r="E386" s="8" t="s">
        <v>4962</v>
      </c>
      <c r="F386" s="8" t="s">
        <v>4963</v>
      </c>
      <c r="G386" s="9" t="s">
        <v>4964</v>
      </c>
      <c r="H386" s="9" t="str">
        <f>VLOOKUP(G386,[1]Arkusz2!A:B,2,FALSE)</f>
        <v>WND-RPZP.01.01.02-32-077/09</v>
      </c>
      <c r="I386" s="9" t="s">
        <v>2598</v>
      </c>
      <c r="J386" s="9" t="s">
        <v>752</v>
      </c>
      <c r="K386" s="9" t="s">
        <v>606</v>
      </c>
      <c r="L386" s="9" t="s">
        <v>1403</v>
      </c>
      <c r="M386" s="9" t="s">
        <v>752</v>
      </c>
      <c r="N386" s="9" t="s">
        <v>606</v>
      </c>
      <c r="O386" s="8" t="s">
        <v>1622</v>
      </c>
      <c r="P386" s="9" t="s">
        <v>979</v>
      </c>
      <c r="Q386" s="9" t="s">
        <v>752</v>
      </c>
      <c r="R386" s="9" t="s">
        <v>606</v>
      </c>
      <c r="S386" s="9" t="s">
        <v>3690</v>
      </c>
      <c r="T386" s="10">
        <v>718239.27</v>
      </c>
      <c r="U386" s="10">
        <v>588720.71</v>
      </c>
      <c r="V386" s="10">
        <v>294360.34999999998</v>
      </c>
      <c r="W386" s="10">
        <v>250206.29</v>
      </c>
      <c r="X386" s="10">
        <v>294360.36</v>
      </c>
      <c r="Y386" s="10">
        <v>50</v>
      </c>
      <c r="Z386" s="8" t="s">
        <v>4965</v>
      </c>
      <c r="AA386" s="8" t="s">
        <v>119</v>
      </c>
      <c r="AB386" s="11">
        <v>718239.27</v>
      </c>
      <c r="AC386" s="11">
        <v>294360.34999999998</v>
      </c>
      <c r="AD386" s="11">
        <v>423878.92</v>
      </c>
      <c r="AE386" s="11">
        <v>0</v>
      </c>
      <c r="AF386" s="8" t="s">
        <v>64</v>
      </c>
      <c r="AG386" s="8" t="s">
        <v>120</v>
      </c>
      <c r="AH386" s="8" t="s">
        <v>66</v>
      </c>
      <c r="AI386" s="8" t="s">
        <v>67</v>
      </c>
      <c r="AJ386" s="8" t="s">
        <v>190</v>
      </c>
      <c r="AK386" s="8" t="s">
        <v>4966</v>
      </c>
      <c r="AL386" s="8" t="s">
        <v>4967</v>
      </c>
      <c r="AM386" s="8" t="s">
        <v>774</v>
      </c>
      <c r="AN386" s="8" t="s">
        <v>775</v>
      </c>
      <c r="AO386" s="8" t="s">
        <v>1613</v>
      </c>
      <c r="AP386" s="8" t="s">
        <v>1140</v>
      </c>
      <c r="AQ386" s="8" t="s">
        <v>157</v>
      </c>
      <c r="AR386" s="8" t="s">
        <v>4968</v>
      </c>
      <c r="AS386" s="8" t="s">
        <v>4969</v>
      </c>
      <c r="AT386" s="8" t="s">
        <v>237</v>
      </c>
      <c r="AU386" s="8" t="s">
        <v>4970</v>
      </c>
      <c r="AV386" s="8" t="s">
        <v>133</v>
      </c>
      <c r="AW386" s="11">
        <v>718239.27</v>
      </c>
      <c r="AX386" s="9" t="s">
        <v>2519</v>
      </c>
    </row>
    <row r="387" spans="1:50" customFormat="1" ht="48" hidden="1" x14ac:dyDescent="0.25">
      <c r="A387" s="8" t="s">
        <v>104</v>
      </c>
      <c r="B387" s="8" t="s">
        <v>105</v>
      </c>
      <c r="C387" s="8" t="s">
        <v>240</v>
      </c>
      <c r="D387" s="8" t="s">
        <v>4982</v>
      </c>
      <c r="E387" s="8" t="s">
        <v>4983</v>
      </c>
      <c r="F387" s="8" t="s">
        <v>4984</v>
      </c>
      <c r="G387" s="9" t="s">
        <v>4985</v>
      </c>
      <c r="H387" s="9" t="str">
        <f>VLOOKUP(G387,[1]Arkusz2!A:B,2,FALSE)</f>
        <v>WND-RPZP.01.01.02-32-204/09</v>
      </c>
      <c r="I387" s="9" t="s">
        <v>2869</v>
      </c>
      <c r="J387" s="9" t="s">
        <v>752</v>
      </c>
      <c r="K387" s="9" t="s">
        <v>606</v>
      </c>
      <c r="L387" s="9" t="s">
        <v>1736</v>
      </c>
      <c r="M387" s="9" t="s">
        <v>752</v>
      </c>
      <c r="N387" s="9" t="s">
        <v>606</v>
      </c>
      <c r="O387" s="8" t="s">
        <v>2585</v>
      </c>
      <c r="P387" s="9" t="s">
        <v>979</v>
      </c>
      <c r="Q387" s="9" t="s">
        <v>752</v>
      </c>
      <c r="R387" s="9" t="s">
        <v>606</v>
      </c>
      <c r="S387" s="9" t="s">
        <v>1901</v>
      </c>
      <c r="T387" s="10">
        <v>2196000</v>
      </c>
      <c r="U387" s="10">
        <v>1415000</v>
      </c>
      <c r="V387" s="10">
        <v>849000</v>
      </c>
      <c r="W387" s="10">
        <v>849000</v>
      </c>
      <c r="X387" s="10">
        <v>566000</v>
      </c>
      <c r="Y387" s="10">
        <v>60</v>
      </c>
      <c r="Z387" s="8" t="s">
        <v>1639</v>
      </c>
      <c r="AA387" s="8" t="s">
        <v>119</v>
      </c>
      <c r="AB387" s="11">
        <v>2196000</v>
      </c>
      <c r="AC387" s="11">
        <v>849000</v>
      </c>
      <c r="AD387" s="11">
        <v>1347000</v>
      </c>
      <c r="AE387" s="11">
        <v>0</v>
      </c>
      <c r="AF387" s="8" t="s">
        <v>64</v>
      </c>
      <c r="AG387" s="8" t="s">
        <v>120</v>
      </c>
      <c r="AH387" s="8" t="s">
        <v>66</v>
      </c>
      <c r="AI387" s="8" t="s">
        <v>149</v>
      </c>
      <c r="AJ387" s="8" t="s">
        <v>190</v>
      </c>
      <c r="AK387" s="8" t="s">
        <v>4986</v>
      </c>
      <c r="AL387" s="8" t="s">
        <v>4987</v>
      </c>
      <c r="AM387" s="8" t="s">
        <v>4988</v>
      </c>
      <c r="AN387" s="8" t="s">
        <v>4989</v>
      </c>
      <c r="AO387" s="8" t="s">
        <v>4990</v>
      </c>
      <c r="AP387" s="8" t="s">
        <v>827</v>
      </c>
      <c r="AQ387" s="8" t="s">
        <v>4191</v>
      </c>
      <c r="AR387" s="8" t="s">
        <v>4991</v>
      </c>
      <c r="AS387" s="8" t="s">
        <v>4992</v>
      </c>
      <c r="AT387" s="8" t="s">
        <v>259</v>
      </c>
      <c r="AU387" s="8" t="s">
        <v>4993</v>
      </c>
      <c r="AV387" s="8" t="s">
        <v>133</v>
      </c>
      <c r="AW387" s="11">
        <v>2196000</v>
      </c>
      <c r="AX387" s="9" t="s">
        <v>1603</v>
      </c>
    </row>
    <row r="388" spans="1:50" customFormat="1" ht="48" hidden="1" x14ac:dyDescent="0.25">
      <c r="A388" s="8" t="s">
        <v>104</v>
      </c>
      <c r="B388" s="8" t="s">
        <v>105</v>
      </c>
      <c r="C388" s="8" t="s">
        <v>240</v>
      </c>
      <c r="D388" s="8" t="s">
        <v>5050</v>
      </c>
      <c r="E388" s="8" t="s">
        <v>5051</v>
      </c>
      <c r="F388" s="8" t="s">
        <v>5052</v>
      </c>
      <c r="G388" s="9" t="s">
        <v>5053</v>
      </c>
      <c r="H388" s="9" t="str">
        <f>VLOOKUP(G388,[1]Arkusz2!A:B,2,FALSE)</f>
        <v>WND-RPZP.01.01.02-32-221/09</v>
      </c>
      <c r="I388" s="9" t="s">
        <v>2598</v>
      </c>
      <c r="J388" s="9" t="s">
        <v>752</v>
      </c>
      <c r="K388" s="9" t="s">
        <v>606</v>
      </c>
      <c r="L388" s="9" t="s">
        <v>2044</v>
      </c>
      <c r="M388" s="9" t="s">
        <v>752</v>
      </c>
      <c r="N388" s="9" t="s">
        <v>606</v>
      </c>
      <c r="O388" s="8" t="s">
        <v>1361</v>
      </c>
      <c r="P388" s="9" t="s">
        <v>5054</v>
      </c>
      <c r="Q388" s="9" t="s">
        <v>752</v>
      </c>
      <c r="R388" s="9" t="s">
        <v>606</v>
      </c>
      <c r="S388" s="9" t="s">
        <v>3296</v>
      </c>
      <c r="T388" s="10">
        <v>381677</v>
      </c>
      <c r="U388" s="10">
        <v>312850</v>
      </c>
      <c r="V388" s="10">
        <v>187710</v>
      </c>
      <c r="W388" s="10">
        <v>159553.5</v>
      </c>
      <c r="X388" s="10">
        <v>125140</v>
      </c>
      <c r="Y388" s="10">
        <v>60</v>
      </c>
      <c r="Z388" s="8" t="s">
        <v>5055</v>
      </c>
      <c r="AA388" s="8" t="s">
        <v>119</v>
      </c>
      <c r="AB388" s="11">
        <v>381677</v>
      </c>
      <c r="AC388" s="11">
        <v>187710</v>
      </c>
      <c r="AD388" s="11">
        <v>193967</v>
      </c>
      <c r="AE388" s="11">
        <v>0</v>
      </c>
      <c r="AF388" s="8" t="s">
        <v>64</v>
      </c>
      <c r="AG388" s="8" t="s">
        <v>120</v>
      </c>
      <c r="AH388" s="8" t="s">
        <v>66</v>
      </c>
      <c r="AI388" s="8" t="s">
        <v>67</v>
      </c>
      <c r="AJ388" s="8" t="s">
        <v>5056</v>
      </c>
      <c r="AK388" s="8" t="s">
        <v>5057</v>
      </c>
      <c r="AL388" s="8" t="s">
        <v>5058</v>
      </c>
      <c r="AM388" s="8" t="s">
        <v>275</v>
      </c>
      <c r="AN388" s="8" t="s">
        <v>276</v>
      </c>
      <c r="AO388" s="8" t="s">
        <v>5059</v>
      </c>
      <c r="AP388" s="8" t="s">
        <v>315</v>
      </c>
      <c r="AQ388" s="8" t="s">
        <v>157</v>
      </c>
      <c r="AR388" s="8" t="s">
        <v>5060</v>
      </c>
      <c r="AS388" s="8" t="s">
        <v>5060</v>
      </c>
      <c r="AT388" s="8" t="s">
        <v>159</v>
      </c>
      <c r="AU388" s="8" t="s">
        <v>5061</v>
      </c>
      <c r="AV388" s="8" t="s">
        <v>133</v>
      </c>
      <c r="AW388" s="11">
        <v>381677</v>
      </c>
      <c r="AX388" s="9" t="s">
        <v>3300</v>
      </c>
    </row>
    <row r="389" spans="1:50" customFormat="1" ht="60" hidden="1" x14ac:dyDescent="0.25">
      <c r="A389" s="8" t="s">
        <v>104</v>
      </c>
      <c r="B389" s="8" t="s">
        <v>105</v>
      </c>
      <c r="C389" s="8" t="s">
        <v>240</v>
      </c>
      <c r="D389" s="8" t="s">
        <v>5068</v>
      </c>
      <c r="E389" s="8" t="s">
        <v>5069</v>
      </c>
      <c r="F389" s="8" t="s">
        <v>5070</v>
      </c>
      <c r="G389" s="9" t="s">
        <v>5071</v>
      </c>
      <c r="H389" s="9" t="str">
        <f>VLOOKUP(G389,[1]Arkusz2!A:B,2,FALSE)</f>
        <v>WND-RPZP.01.01.02-32-150/09</v>
      </c>
      <c r="I389" s="9" t="s">
        <v>3164</v>
      </c>
      <c r="J389" s="9" t="s">
        <v>752</v>
      </c>
      <c r="K389" s="9" t="s">
        <v>606</v>
      </c>
      <c r="L389" s="9" t="s">
        <v>3116</v>
      </c>
      <c r="M389" s="9" t="s">
        <v>752</v>
      </c>
      <c r="N389" s="9" t="s">
        <v>606</v>
      </c>
      <c r="O389" s="8" t="s">
        <v>270</v>
      </c>
      <c r="P389" s="9" t="s">
        <v>5072</v>
      </c>
      <c r="Q389" s="9" t="s">
        <v>752</v>
      </c>
      <c r="R389" s="9" t="s">
        <v>606</v>
      </c>
      <c r="S389" s="9" t="s">
        <v>2099</v>
      </c>
      <c r="T389" s="10">
        <v>940881.1</v>
      </c>
      <c r="U389" s="10">
        <v>769976.51</v>
      </c>
      <c r="V389" s="10">
        <v>461985.9</v>
      </c>
      <c r="W389" s="10">
        <v>461985.9</v>
      </c>
      <c r="X389" s="10">
        <v>307990.61</v>
      </c>
      <c r="Y389" s="10">
        <v>60</v>
      </c>
      <c r="Z389" s="8" t="s">
        <v>5073</v>
      </c>
      <c r="AA389" s="8" t="s">
        <v>119</v>
      </c>
      <c r="AB389" s="11">
        <v>940881.1</v>
      </c>
      <c r="AC389" s="11">
        <v>461985.9</v>
      </c>
      <c r="AD389" s="11">
        <v>478895.2</v>
      </c>
      <c r="AE389" s="11">
        <v>0</v>
      </c>
      <c r="AF389" s="8" t="s">
        <v>64</v>
      </c>
      <c r="AG389" s="8" t="s">
        <v>120</v>
      </c>
      <c r="AH389" s="8" t="s">
        <v>66</v>
      </c>
      <c r="AI389" s="8" t="s">
        <v>149</v>
      </c>
      <c r="AJ389" s="8" t="s">
        <v>190</v>
      </c>
      <c r="AK389" s="8" t="s">
        <v>5074</v>
      </c>
      <c r="AL389" s="8" t="s">
        <v>5075</v>
      </c>
      <c r="AM389" s="8" t="s">
        <v>5076</v>
      </c>
      <c r="AN389" s="8" t="s">
        <v>5077</v>
      </c>
      <c r="AO389" s="8" t="s">
        <v>157</v>
      </c>
      <c r="AP389" s="8" t="s">
        <v>128</v>
      </c>
      <c r="AQ389" s="8" t="s">
        <v>157</v>
      </c>
      <c r="AR389" s="8" t="s">
        <v>5078</v>
      </c>
      <c r="AS389" s="8" t="s">
        <v>5079</v>
      </c>
      <c r="AT389" s="8" t="s">
        <v>336</v>
      </c>
      <c r="AU389" s="8" t="s">
        <v>5080</v>
      </c>
      <c r="AV389" s="8" t="s">
        <v>133</v>
      </c>
      <c r="AW389" s="11">
        <v>940881.1</v>
      </c>
      <c r="AX389" s="9" t="s">
        <v>2056</v>
      </c>
    </row>
    <row r="390" spans="1:50" customFormat="1" ht="48" hidden="1" x14ac:dyDescent="0.25">
      <c r="A390" s="8" t="s">
        <v>104</v>
      </c>
      <c r="B390" s="8" t="s">
        <v>105</v>
      </c>
      <c r="C390" s="8" t="s">
        <v>240</v>
      </c>
      <c r="D390" s="8" t="s">
        <v>5217</v>
      </c>
      <c r="E390" s="8" t="s">
        <v>5218</v>
      </c>
      <c r="F390" s="8" t="s">
        <v>5219</v>
      </c>
      <c r="G390" s="9" t="s">
        <v>5220</v>
      </c>
      <c r="H390" s="9" t="str">
        <f>VLOOKUP(G390,[1]Arkusz2!A:B,2,FALSE)</f>
        <v>WND-RPZP.01.01.02-32-200/09</v>
      </c>
      <c r="I390" s="9" t="s">
        <v>2598</v>
      </c>
      <c r="J390" s="9" t="s">
        <v>752</v>
      </c>
      <c r="K390" s="9" t="s">
        <v>606</v>
      </c>
      <c r="L390" s="9" t="s">
        <v>1403</v>
      </c>
      <c r="M390" s="9" t="s">
        <v>752</v>
      </c>
      <c r="N390" s="9" t="s">
        <v>606</v>
      </c>
      <c r="O390" s="8" t="s">
        <v>1728</v>
      </c>
      <c r="P390" s="9" t="s">
        <v>2430</v>
      </c>
      <c r="Q390" s="9" t="s">
        <v>752</v>
      </c>
      <c r="R390" s="9" t="s">
        <v>606</v>
      </c>
      <c r="S390" s="9" t="s">
        <v>4179</v>
      </c>
      <c r="T390" s="10">
        <v>344442</v>
      </c>
      <c r="U390" s="10">
        <v>344442</v>
      </c>
      <c r="V390" s="10">
        <v>206665.2</v>
      </c>
      <c r="W390" s="10">
        <v>175665.42</v>
      </c>
      <c r="X390" s="10">
        <v>137776.79999999999</v>
      </c>
      <c r="Y390" s="10">
        <v>60</v>
      </c>
      <c r="Z390" s="8" t="s">
        <v>5221</v>
      </c>
      <c r="AA390" s="8" t="s">
        <v>119</v>
      </c>
      <c r="AB390" s="11">
        <v>344442</v>
      </c>
      <c r="AC390" s="11">
        <v>206665.2</v>
      </c>
      <c r="AD390" s="11">
        <v>137776.79999999999</v>
      </c>
      <c r="AE390" s="11">
        <v>0</v>
      </c>
      <c r="AF390" s="8" t="s">
        <v>64</v>
      </c>
      <c r="AG390" s="8" t="s">
        <v>120</v>
      </c>
      <c r="AH390" s="8" t="s">
        <v>66</v>
      </c>
      <c r="AI390" s="8" t="s">
        <v>67</v>
      </c>
      <c r="AJ390" s="8" t="s">
        <v>190</v>
      </c>
      <c r="AK390" s="8" t="s">
        <v>5222</v>
      </c>
      <c r="AL390" s="8" t="s">
        <v>5223</v>
      </c>
      <c r="AM390" s="8" t="s">
        <v>5224</v>
      </c>
      <c r="AN390" s="8" t="s">
        <v>125</v>
      </c>
      <c r="AO390" s="8" t="s">
        <v>1408</v>
      </c>
      <c r="AP390" s="8" t="s">
        <v>1059</v>
      </c>
      <c r="AQ390" s="8" t="s">
        <v>157</v>
      </c>
      <c r="AR390" s="8" t="s">
        <v>5225</v>
      </c>
      <c r="AS390" s="8" t="s">
        <v>5226</v>
      </c>
      <c r="AT390" s="8" t="s">
        <v>259</v>
      </c>
      <c r="AU390" s="8" t="s">
        <v>5227</v>
      </c>
      <c r="AV390" s="8" t="s">
        <v>133</v>
      </c>
      <c r="AW390" s="11">
        <v>344442</v>
      </c>
      <c r="AX390" s="9" t="s">
        <v>4565</v>
      </c>
    </row>
    <row r="391" spans="1:50" customFormat="1" ht="48" hidden="1" x14ac:dyDescent="0.25">
      <c r="A391" s="8" t="s">
        <v>104</v>
      </c>
      <c r="B391" s="8" t="s">
        <v>105</v>
      </c>
      <c r="C391" s="8" t="s">
        <v>240</v>
      </c>
      <c r="D391" s="8" t="s">
        <v>5252</v>
      </c>
      <c r="E391" s="8" t="s">
        <v>5253</v>
      </c>
      <c r="F391" s="8" t="s">
        <v>5254</v>
      </c>
      <c r="G391" s="9" t="s">
        <v>5255</v>
      </c>
      <c r="H391" s="9" t="str">
        <f>VLOOKUP(G391,[1]Arkusz2!A:B,2,FALSE)</f>
        <v>WND-RPZP.01.01.02-32-108/09</v>
      </c>
      <c r="I391" s="9" t="s">
        <v>1569</v>
      </c>
      <c r="J391" s="9" t="s">
        <v>752</v>
      </c>
      <c r="K391" s="9" t="s">
        <v>606</v>
      </c>
      <c r="L391" s="9" t="s">
        <v>1782</v>
      </c>
      <c r="M391" s="9" t="s">
        <v>752</v>
      </c>
      <c r="N391" s="9" t="s">
        <v>606</v>
      </c>
      <c r="O391" s="8" t="s">
        <v>1038</v>
      </c>
      <c r="P391" s="9" t="s">
        <v>2430</v>
      </c>
      <c r="Q391" s="9" t="s">
        <v>752</v>
      </c>
      <c r="R391" s="9" t="s">
        <v>606</v>
      </c>
      <c r="S391" s="9" t="s">
        <v>1929</v>
      </c>
      <c r="T391" s="10">
        <v>5168774</v>
      </c>
      <c r="U391" s="10">
        <v>4025080.33</v>
      </c>
      <c r="V391" s="10">
        <v>1983336.86</v>
      </c>
      <c r="W391" s="10">
        <v>1685836.33</v>
      </c>
      <c r="X391" s="10">
        <v>2041743.47</v>
      </c>
      <c r="Y391" s="10">
        <v>49.27</v>
      </c>
      <c r="Z391" s="8" t="s">
        <v>5256</v>
      </c>
      <c r="AA391" s="8" t="s">
        <v>119</v>
      </c>
      <c r="AB391" s="11">
        <v>5168774</v>
      </c>
      <c r="AC391" s="11">
        <v>1983336.86</v>
      </c>
      <c r="AD391" s="11">
        <v>3185437.14</v>
      </c>
      <c r="AE391" s="11">
        <v>0</v>
      </c>
      <c r="AF391" s="8" t="s">
        <v>64</v>
      </c>
      <c r="AG391" s="8" t="s">
        <v>120</v>
      </c>
      <c r="AH391" s="8" t="s">
        <v>66</v>
      </c>
      <c r="AI391" s="8" t="s">
        <v>67</v>
      </c>
      <c r="AJ391" s="8" t="s">
        <v>310</v>
      </c>
      <c r="AK391" s="8" t="s">
        <v>5257</v>
      </c>
      <c r="AL391" s="8" t="s">
        <v>5258</v>
      </c>
      <c r="AM391" s="8" t="s">
        <v>5259</v>
      </c>
      <c r="AN391" s="8" t="s">
        <v>72</v>
      </c>
      <c r="AO391" s="8" t="s">
        <v>5260</v>
      </c>
      <c r="AP391" s="8" t="s">
        <v>511</v>
      </c>
      <c r="AQ391" s="8" t="s">
        <v>157</v>
      </c>
      <c r="AR391" s="8" t="s">
        <v>5261</v>
      </c>
      <c r="AS391" s="8" t="s">
        <v>5261</v>
      </c>
      <c r="AT391" s="8" t="s">
        <v>1030</v>
      </c>
      <c r="AU391" s="8" t="s">
        <v>5262</v>
      </c>
      <c r="AV391" s="8" t="s">
        <v>133</v>
      </c>
      <c r="AW391" s="11">
        <v>5168774</v>
      </c>
      <c r="AX391" s="9" t="s">
        <v>1937</v>
      </c>
    </row>
    <row r="392" spans="1:50" customFormat="1" ht="36" hidden="1" x14ac:dyDescent="0.25">
      <c r="A392" s="8" t="s">
        <v>104</v>
      </c>
      <c r="B392" s="8" t="s">
        <v>105</v>
      </c>
      <c r="C392" s="8" t="s">
        <v>240</v>
      </c>
      <c r="D392" s="8" t="s">
        <v>5341</v>
      </c>
      <c r="E392" s="8" t="s">
        <v>5342</v>
      </c>
      <c r="F392" s="8" t="s">
        <v>5343</v>
      </c>
      <c r="G392" s="9" t="s">
        <v>5344</v>
      </c>
      <c r="H392" s="9" t="str">
        <f>VLOOKUP(G392,[1]Arkusz2!A:B,2,FALSE)</f>
        <v>WND-RPZP.01.01.02-32-012/09</v>
      </c>
      <c r="I392" s="9" t="s">
        <v>4831</v>
      </c>
      <c r="J392" s="9" t="s">
        <v>752</v>
      </c>
      <c r="K392" s="9" t="s">
        <v>606</v>
      </c>
      <c r="L392" s="9" t="s">
        <v>1403</v>
      </c>
      <c r="M392" s="9" t="s">
        <v>752</v>
      </c>
      <c r="N392" s="9" t="s">
        <v>606</v>
      </c>
      <c r="O392" s="8" t="s">
        <v>1569</v>
      </c>
      <c r="P392" s="9" t="s">
        <v>2519</v>
      </c>
      <c r="Q392" s="9" t="s">
        <v>752</v>
      </c>
      <c r="R392" s="9" t="s">
        <v>606</v>
      </c>
      <c r="S392" s="9" t="s">
        <v>5345</v>
      </c>
      <c r="T392" s="10">
        <v>483696.3</v>
      </c>
      <c r="U392" s="10">
        <v>376063</v>
      </c>
      <c r="V392" s="10">
        <v>188031.5</v>
      </c>
      <c r="W392" s="10">
        <v>159826.76999999999</v>
      </c>
      <c r="X392" s="10">
        <v>188031.5</v>
      </c>
      <c r="Y392" s="10">
        <v>50</v>
      </c>
      <c r="Z392" s="8" t="s">
        <v>5346</v>
      </c>
      <c r="AA392" s="8" t="s">
        <v>119</v>
      </c>
      <c r="AB392" s="11">
        <v>483696.3</v>
      </c>
      <c r="AC392" s="11">
        <v>188031.5</v>
      </c>
      <c r="AD392" s="11">
        <v>295664.8</v>
      </c>
      <c r="AE392" s="11">
        <v>0</v>
      </c>
      <c r="AF392" s="8" t="s">
        <v>64</v>
      </c>
      <c r="AG392" s="8" t="s">
        <v>120</v>
      </c>
      <c r="AH392" s="8" t="s">
        <v>66</v>
      </c>
      <c r="AI392" s="8" t="s">
        <v>67</v>
      </c>
      <c r="AJ392" s="8" t="s">
        <v>190</v>
      </c>
      <c r="AK392" s="8" t="s">
        <v>5347</v>
      </c>
      <c r="AL392" s="8" t="s">
        <v>5348</v>
      </c>
      <c r="AM392" s="8" t="s">
        <v>1451</v>
      </c>
      <c r="AN392" s="8" t="s">
        <v>1452</v>
      </c>
      <c r="AO392" s="8" t="s">
        <v>2539</v>
      </c>
      <c r="AP392" s="8" t="s">
        <v>842</v>
      </c>
      <c r="AQ392" s="8" t="s">
        <v>562</v>
      </c>
      <c r="AR392" s="8" t="s">
        <v>5349</v>
      </c>
      <c r="AS392" s="8" t="s">
        <v>5350</v>
      </c>
      <c r="AT392" s="8" t="s">
        <v>237</v>
      </c>
      <c r="AU392" s="8" t="s">
        <v>5351</v>
      </c>
      <c r="AV392" s="8" t="s">
        <v>133</v>
      </c>
      <c r="AW392" s="11">
        <v>483696.3</v>
      </c>
      <c r="AX392" s="9" t="s">
        <v>2379</v>
      </c>
    </row>
    <row r="393" spans="1:50" customFormat="1" ht="48" hidden="1" x14ac:dyDescent="0.25">
      <c r="A393" s="8" t="s">
        <v>104</v>
      </c>
      <c r="B393" s="8" t="s">
        <v>105</v>
      </c>
      <c r="C393" s="8" t="s">
        <v>240</v>
      </c>
      <c r="D393" s="8" t="s">
        <v>5371</v>
      </c>
      <c r="E393" s="8" t="s">
        <v>5372</v>
      </c>
      <c r="F393" s="8" t="s">
        <v>5373</v>
      </c>
      <c r="G393" s="9" t="s">
        <v>5374</v>
      </c>
      <c r="H393" s="9" t="str">
        <f>VLOOKUP(G393,[1]Arkusz2!A:B,2,FALSE)</f>
        <v>WND-RPZP.01.01.02-32-185/09</v>
      </c>
      <c r="I393" s="9" t="s">
        <v>1560</v>
      </c>
      <c r="J393" s="9" t="s">
        <v>752</v>
      </c>
      <c r="K393" s="9" t="s">
        <v>606</v>
      </c>
      <c r="L393" s="9" t="s">
        <v>1960</v>
      </c>
      <c r="M393" s="9" t="s">
        <v>752</v>
      </c>
      <c r="N393" s="9" t="s">
        <v>606</v>
      </c>
      <c r="O393" s="8" t="s">
        <v>1759</v>
      </c>
      <c r="P393" s="9" t="s">
        <v>5369</v>
      </c>
      <c r="Q393" s="9" t="s">
        <v>752</v>
      </c>
      <c r="R393" s="9" t="s">
        <v>606</v>
      </c>
      <c r="S393" s="9" t="s">
        <v>5375</v>
      </c>
      <c r="T393" s="10">
        <v>152383.18</v>
      </c>
      <c r="U393" s="10">
        <v>117063.85</v>
      </c>
      <c r="V393" s="10">
        <v>58531.92</v>
      </c>
      <c r="W393" s="10">
        <v>58531.92</v>
      </c>
      <c r="X393" s="10">
        <v>58531.93</v>
      </c>
      <c r="Y393" s="10">
        <v>50</v>
      </c>
      <c r="Z393" s="8" t="s">
        <v>5376</v>
      </c>
      <c r="AA393" s="8" t="s">
        <v>119</v>
      </c>
      <c r="AB393" s="11">
        <v>152383.18</v>
      </c>
      <c r="AC393" s="11">
        <v>58531.92</v>
      </c>
      <c r="AD393" s="11">
        <v>93851.26</v>
      </c>
      <c r="AE393" s="11">
        <v>0</v>
      </c>
      <c r="AF393" s="8" t="s">
        <v>64</v>
      </c>
      <c r="AG393" s="8" t="s">
        <v>120</v>
      </c>
      <c r="AH393" s="8" t="s">
        <v>66</v>
      </c>
      <c r="AI393" s="8" t="s">
        <v>67</v>
      </c>
      <c r="AJ393" s="8" t="s">
        <v>5056</v>
      </c>
      <c r="AK393" s="8" t="s">
        <v>5377</v>
      </c>
      <c r="AL393" s="8" t="s">
        <v>5378</v>
      </c>
      <c r="AM393" s="8" t="s">
        <v>904</v>
      </c>
      <c r="AN393" s="8" t="s">
        <v>1379</v>
      </c>
      <c r="AO393" s="8" t="s">
        <v>5379</v>
      </c>
      <c r="AP393" s="8" t="s">
        <v>5380</v>
      </c>
      <c r="AQ393" s="8" t="s">
        <v>157</v>
      </c>
      <c r="AR393" s="8" t="s">
        <v>5381</v>
      </c>
      <c r="AS393" s="8" t="s">
        <v>5381</v>
      </c>
      <c r="AT393" s="8" t="s">
        <v>1489</v>
      </c>
      <c r="AU393" s="8" t="s">
        <v>5382</v>
      </c>
      <c r="AV393" s="8" t="s">
        <v>133</v>
      </c>
      <c r="AW393" s="11">
        <v>152383.18</v>
      </c>
      <c r="AX393" s="9" t="s">
        <v>5383</v>
      </c>
    </row>
    <row r="394" spans="1:50" customFormat="1" ht="36" hidden="1" x14ac:dyDescent="0.25">
      <c r="A394" s="8" t="s">
        <v>104</v>
      </c>
      <c r="B394" s="8" t="s">
        <v>105</v>
      </c>
      <c r="C394" s="8" t="s">
        <v>240</v>
      </c>
      <c r="D394" s="8" t="s">
        <v>5466</v>
      </c>
      <c r="E394" s="8" t="s">
        <v>5467</v>
      </c>
      <c r="F394" s="8" t="s">
        <v>5468</v>
      </c>
      <c r="G394" s="9" t="s">
        <v>5469</v>
      </c>
      <c r="H394" s="9" t="str">
        <f>VLOOKUP(G394,[1]Arkusz2!A:B,2,FALSE)</f>
        <v>WND-RPZP.01.01.02-32-166/09</v>
      </c>
      <c r="I394" s="9" t="s">
        <v>1974</v>
      </c>
      <c r="J394" s="9" t="s">
        <v>605</v>
      </c>
      <c r="K394" s="9" t="s">
        <v>606</v>
      </c>
      <c r="L394" s="9" t="s">
        <v>1636</v>
      </c>
      <c r="M394" s="9" t="s">
        <v>752</v>
      </c>
      <c r="N394" s="9" t="s">
        <v>606</v>
      </c>
      <c r="O394" s="8" t="s">
        <v>3642</v>
      </c>
      <c r="P394" s="9" t="s">
        <v>4032</v>
      </c>
      <c r="Q394" s="9" t="s">
        <v>752</v>
      </c>
      <c r="R394" s="9" t="s">
        <v>606</v>
      </c>
      <c r="S394" s="9" t="s">
        <v>4858</v>
      </c>
      <c r="T394" s="10">
        <v>1660542.04</v>
      </c>
      <c r="U394" s="10">
        <v>1267100.04</v>
      </c>
      <c r="V394" s="10">
        <v>760260.02</v>
      </c>
      <c r="W394" s="10">
        <v>646221.01</v>
      </c>
      <c r="X394" s="10">
        <v>506840.02</v>
      </c>
      <c r="Y394" s="10">
        <v>60</v>
      </c>
      <c r="Z394" s="8" t="s">
        <v>5470</v>
      </c>
      <c r="AA394" s="8" t="s">
        <v>119</v>
      </c>
      <c r="AB394" s="11">
        <v>1660542.04</v>
      </c>
      <c r="AC394" s="11">
        <v>760260.02</v>
      </c>
      <c r="AD394" s="11">
        <v>900282.02</v>
      </c>
      <c r="AE394" s="11">
        <v>0</v>
      </c>
      <c r="AF394" s="8" t="s">
        <v>64</v>
      </c>
      <c r="AG394" s="8" t="s">
        <v>120</v>
      </c>
      <c r="AH394" s="8" t="s">
        <v>66</v>
      </c>
      <c r="AI394" s="8" t="s">
        <v>67</v>
      </c>
      <c r="AJ394" s="8" t="s">
        <v>1134</v>
      </c>
      <c r="AK394" s="8" t="s">
        <v>5471</v>
      </c>
      <c r="AL394" s="8" t="s">
        <v>5472</v>
      </c>
      <c r="AM394" s="8" t="s">
        <v>804</v>
      </c>
      <c r="AN394" s="8" t="s">
        <v>558</v>
      </c>
      <c r="AO394" s="8" t="s">
        <v>2849</v>
      </c>
      <c r="AP394" s="8" t="s">
        <v>759</v>
      </c>
      <c r="AQ394" s="8" t="s">
        <v>157</v>
      </c>
      <c r="AR394" s="8" t="s">
        <v>5473</v>
      </c>
      <c r="AS394" s="8" t="s">
        <v>5473</v>
      </c>
      <c r="AT394" s="8" t="s">
        <v>336</v>
      </c>
      <c r="AU394" s="8" t="s">
        <v>5474</v>
      </c>
      <c r="AV394" s="8" t="s">
        <v>133</v>
      </c>
      <c r="AW394" s="11">
        <v>1660542.04</v>
      </c>
      <c r="AX394" s="9" t="s">
        <v>5475</v>
      </c>
    </row>
    <row r="395" spans="1:50" customFormat="1" ht="36" hidden="1" x14ac:dyDescent="0.25">
      <c r="A395" s="8" t="s">
        <v>104</v>
      </c>
      <c r="B395" s="8" t="s">
        <v>105</v>
      </c>
      <c r="C395" s="8" t="s">
        <v>240</v>
      </c>
      <c r="D395" s="8" t="s">
        <v>5497</v>
      </c>
      <c r="E395" s="8" t="s">
        <v>5498</v>
      </c>
      <c r="F395" s="8" t="s">
        <v>5499</v>
      </c>
      <c r="G395" s="9" t="s">
        <v>5500</v>
      </c>
      <c r="H395" s="9" t="str">
        <f>VLOOKUP(G395,[1]Arkusz2!A:B,2,FALSE)</f>
        <v>RPOWZ/1.1.2/2008/101/Sz</v>
      </c>
      <c r="I395" s="9" t="s">
        <v>245</v>
      </c>
      <c r="J395" s="9" t="s">
        <v>112</v>
      </c>
      <c r="K395" s="9" t="s">
        <v>113</v>
      </c>
      <c r="L395" s="9" t="s">
        <v>166</v>
      </c>
      <c r="M395" s="9" t="s">
        <v>112</v>
      </c>
      <c r="N395" s="9" t="s">
        <v>113</v>
      </c>
      <c r="O395" s="8" t="s">
        <v>166</v>
      </c>
      <c r="P395" s="9" t="s">
        <v>2440</v>
      </c>
      <c r="Q395" s="9" t="s">
        <v>752</v>
      </c>
      <c r="R395" s="9" t="s">
        <v>606</v>
      </c>
      <c r="S395" s="9" t="s">
        <v>2869</v>
      </c>
      <c r="T395" s="10">
        <v>5979106.04</v>
      </c>
      <c r="U395" s="10">
        <v>4167907.48</v>
      </c>
      <c r="V395" s="10">
        <v>1667162.99</v>
      </c>
      <c r="W395" s="10">
        <v>1417088.52</v>
      </c>
      <c r="X395" s="10">
        <v>2500744.4900000002</v>
      </c>
      <c r="Y395" s="10">
        <v>40</v>
      </c>
      <c r="Z395" s="8" t="s">
        <v>5501</v>
      </c>
      <c r="AA395" s="8" t="s">
        <v>119</v>
      </c>
      <c r="AB395" s="11">
        <v>5979106.04</v>
      </c>
      <c r="AC395" s="11">
        <v>1667162.99</v>
      </c>
      <c r="AD395" s="11">
        <v>4311943.05</v>
      </c>
      <c r="AE395" s="11">
        <v>0</v>
      </c>
      <c r="AF395" s="8" t="s">
        <v>64</v>
      </c>
      <c r="AG395" s="8" t="s">
        <v>120</v>
      </c>
      <c r="AH395" s="8" t="s">
        <v>66</v>
      </c>
      <c r="AI395" s="8" t="s">
        <v>67</v>
      </c>
      <c r="AJ395" s="8" t="s">
        <v>290</v>
      </c>
      <c r="AK395" s="8" t="s">
        <v>5502</v>
      </c>
      <c r="AL395" s="8" t="s">
        <v>5503</v>
      </c>
      <c r="AM395" s="8" t="s">
        <v>4276</v>
      </c>
      <c r="AN395" s="8" t="s">
        <v>2527</v>
      </c>
      <c r="AO395" s="8" t="s">
        <v>4277</v>
      </c>
      <c r="AP395" s="8" t="s">
        <v>578</v>
      </c>
      <c r="AQ395" s="8" t="s">
        <v>157</v>
      </c>
      <c r="AR395" s="8" t="s">
        <v>5504</v>
      </c>
      <c r="AS395" s="8" t="s">
        <v>5505</v>
      </c>
      <c r="AT395" s="8" t="s">
        <v>2404</v>
      </c>
      <c r="AU395" s="8" t="s">
        <v>5506</v>
      </c>
      <c r="AV395" s="8" t="s">
        <v>133</v>
      </c>
      <c r="AW395" s="11">
        <v>5979106.04</v>
      </c>
      <c r="AX395" s="9" t="s">
        <v>1960</v>
      </c>
    </row>
    <row r="396" spans="1:50" customFormat="1" ht="36" hidden="1" x14ac:dyDescent="0.25">
      <c r="A396" s="8" t="s">
        <v>104</v>
      </c>
      <c r="B396" s="8" t="s">
        <v>105</v>
      </c>
      <c r="C396" s="8" t="s">
        <v>240</v>
      </c>
      <c r="D396" s="8" t="s">
        <v>5522</v>
      </c>
      <c r="E396" s="8" t="s">
        <v>5523</v>
      </c>
      <c r="F396" s="8" t="s">
        <v>5524</v>
      </c>
      <c r="G396" s="9" t="s">
        <v>5525</v>
      </c>
      <c r="H396" s="9" t="str">
        <f>VLOOKUP(G396,[1]Arkusz2!A:B,2,FALSE)</f>
        <v>RPOWZ/1.1.2/2008/072/Sz</v>
      </c>
      <c r="I396" s="9" t="s">
        <v>629</v>
      </c>
      <c r="J396" s="9" t="s">
        <v>142</v>
      </c>
      <c r="K396" s="9" t="s">
        <v>113</v>
      </c>
      <c r="L396" s="9" t="s">
        <v>785</v>
      </c>
      <c r="M396" s="9" t="s">
        <v>142</v>
      </c>
      <c r="N396" s="9" t="s">
        <v>113</v>
      </c>
      <c r="O396" s="8" t="s">
        <v>769</v>
      </c>
      <c r="P396" s="9" t="s">
        <v>2440</v>
      </c>
      <c r="Q396" s="9" t="s">
        <v>752</v>
      </c>
      <c r="R396" s="9" t="s">
        <v>606</v>
      </c>
      <c r="S396" s="9" t="s">
        <v>5526</v>
      </c>
      <c r="T396" s="10">
        <v>1114473.3400000001</v>
      </c>
      <c r="U396" s="10">
        <v>1065625.03</v>
      </c>
      <c r="V396" s="10">
        <v>532812.51</v>
      </c>
      <c r="W396" s="10">
        <v>452890.62</v>
      </c>
      <c r="X396" s="10">
        <v>532812.52</v>
      </c>
      <c r="Y396" s="10">
        <v>50</v>
      </c>
      <c r="Z396" s="8" t="s">
        <v>5527</v>
      </c>
      <c r="AA396" s="8" t="s">
        <v>119</v>
      </c>
      <c r="AB396" s="11">
        <v>1114473.3400000001</v>
      </c>
      <c r="AC396" s="11">
        <v>532812.51</v>
      </c>
      <c r="AD396" s="11">
        <v>581660.82999999996</v>
      </c>
      <c r="AE396" s="11">
        <v>0</v>
      </c>
      <c r="AF396" s="8" t="s">
        <v>64</v>
      </c>
      <c r="AG396" s="8" t="s">
        <v>120</v>
      </c>
      <c r="AH396" s="8" t="s">
        <v>66</v>
      </c>
      <c r="AI396" s="8" t="s">
        <v>67</v>
      </c>
      <c r="AJ396" s="8" t="s">
        <v>190</v>
      </c>
      <c r="AK396" s="8" t="s">
        <v>5528</v>
      </c>
      <c r="AL396" s="8" t="s">
        <v>5529</v>
      </c>
      <c r="AM396" s="8" t="s">
        <v>275</v>
      </c>
      <c r="AN396" s="8" t="s">
        <v>276</v>
      </c>
      <c r="AO396" s="8" t="s">
        <v>5530</v>
      </c>
      <c r="AP396" s="8" t="s">
        <v>4837</v>
      </c>
      <c r="AQ396" s="8" t="s">
        <v>157</v>
      </c>
      <c r="AR396" s="8" t="s">
        <v>2010</v>
      </c>
      <c r="AS396" s="8" t="s">
        <v>2011</v>
      </c>
      <c r="AT396" s="8" t="s">
        <v>1030</v>
      </c>
      <c r="AU396" s="8" t="s">
        <v>5531</v>
      </c>
      <c r="AV396" s="8" t="s">
        <v>133</v>
      </c>
      <c r="AW396" s="11">
        <v>1114473.3400000001</v>
      </c>
      <c r="AX396" s="9" t="s">
        <v>2406</v>
      </c>
    </row>
    <row r="397" spans="1:50" customFormat="1" ht="48" hidden="1" x14ac:dyDescent="0.25">
      <c r="A397" s="8" t="s">
        <v>104</v>
      </c>
      <c r="B397" s="8" t="s">
        <v>105</v>
      </c>
      <c r="C397" s="8" t="s">
        <v>240</v>
      </c>
      <c r="D397" s="8" t="s">
        <v>5532</v>
      </c>
      <c r="E397" s="8" t="s">
        <v>5533</v>
      </c>
      <c r="F397" s="8" t="s">
        <v>5534</v>
      </c>
      <c r="G397" s="9" t="s">
        <v>5535</v>
      </c>
      <c r="H397" s="9" t="str">
        <f>VLOOKUP(G397,[1]Arkusz2!A:B,2,FALSE)</f>
        <v>RPOWZ/1.1.2/2008/008/Sz</v>
      </c>
      <c r="I397" s="9" t="s">
        <v>5536</v>
      </c>
      <c r="J397" s="9" t="s">
        <v>142</v>
      </c>
      <c r="K397" s="9" t="s">
        <v>113</v>
      </c>
      <c r="L397" s="9" t="s">
        <v>1250</v>
      </c>
      <c r="M397" s="9" t="s">
        <v>142</v>
      </c>
      <c r="N397" s="9" t="s">
        <v>113</v>
      </c>
      <c r="O397" s="8" t="s">
        <v>186</v>
      </c>
      <c r="P397" s="9" t="s">
        <v>2440</v>
      </c>
      <c r="Q397" s="9" t="s">
        <v>752</v>
      </c>
      <c r="R397" s="9" t="s">
        <v>606</v>
      </c>
      <c r="S397" s="9" t="s">
        <v>2099</v>
      </c>
      <c r="T397" s="10">
        <v>2668484.46</v>
      </c>
      <c r="U397" s="10">
        <v>2539496.94</v>
      </c>
      <c r="V397" s="10">
        <v>1269748.47</v>
      </c>
      <c r="W397" s="10">
        <v>1079286.19</v>
      </c>
      <c r="X397" s="10">
        <v>1269748.47</v>
      </c>
      <c r="Y397" s="10">
        <v>50</v>
      </c>
      <c r="Z397" s="8" t="s">
        <v>5537</v>
      </c>
      <c r="AA397" s="8" t="s">
        <v>119</v>
      </c>
      <c r="AB397" s="11">
        <v>2668484.46</v>
      </c>
      <c r="AC397" s="11">
        <v>1269748.47</v>
      </c>
      <c r="AD397" s="11">
        <v>1398735.99</v>
      </c>
      <c r="AE397" s="11">
        <v>0</v>
      </c>
      <c r="AF397" s="8" t="s">
        <v>64</v>
      </c>
      <c r="AG397" s="8" t="s">
        <v>120</v>
      </c>
      <c r="AH397" s="8" t="s">
        <v>66</v>
      </c>
      <c r="AI397" s="8" t="s">
        <v>67</v>
      </c>
      <c r="AJ397" s="8" t="s">
        <v>190</v>
      </c>
      <c r="AK397" s="8" t="s">
        <v>5538</v>
      </c>
      <c r="AL397" s="8" t="s">
        <v>5539</v>
      </c>
      <c r="AM397" s="8" t="s">
        <v>5540</v>
      </c>
      <c r="AN397" s="8" t="s">
        <v>125</v>
      </c>
      <c r="AO397" s="8" t="s">
        <v>5541</v>
      </c>
      <c r="AP397" s="8" t="s">
        <v>5542</v>
      </c>
      <c r="AQ397" s="8" t="s">
        <v>157</v>
      </c>
      <c r="AR397" s="8" t="s">
        <v>5543</v>
      </c>
      <c r="AS397" s="8" t="s">
        <v>5544</v>
      </c>
      <c r="AT397" s="8" t="s">
        <v>237</v>
      </c>
      <c r="AU397" s="8" t="s">
        <v>5545</v>
      </c>
      <c r="AV397" s="8" t="s">
        <v>133</v>
      </c>
      <c r="AW397" s="11">
        <v>2668484.46</v>
      </c>
      <c r="AX397" s="9" t="s">
        <v>4725</v>
      </c>
    </row>
    <row r="398" spans="1:50" customFormat="1" ht="48" hidden="1" x14ac:dyDescent="0.25">
      <c r="A398" s="8" t="s">
        <v>104</v>
      </c>
      <c r="B398" s="8" t="s">
        <v>105</v>
      </c>
      <c r="C398" s="8" t="s">
        <v>240</v>
      </c>
      <c r="D398" s="8" t="s">
        <v>5596</v>
      </c>
      <c r="E398" s="8" t="s">
        <v>5597</v>
      </c>
      <c r="F398" s="8" t="s">
        <v>5598</v>
      </c>
      <c r="G398" s="9" t="s">
        <v>5599</v>
      </c>
      <c r="H398" s="9" t="str">
        <f>VLOOKUP(G398,[1]Arkusz2!A:B,2,FALSE)</f>
        <v>WND-RPZP.01.01.02-32-074/09</v>
      </c>
      <c r="I398" s="9" t="s">
        <v>1116</v>
      </c>
      <c r="J398" s="9" t="s">
        <v>752</v>
      </c>
      <c r="K398" s="9" t="s">
        <v>606</v>
      </c>
      <c r="L398" s="9" t="s">
        <v>1403</v>
      </c>
      <c r="M398" s="9" t="s">
        <v>752</v>
      </c>
      <c r="N398" s="9" t="s">
        <v>606</v>
      </c>
      <c r="O398" s="8" t="s">
        <v>5600</v>
      </c>
      <c r="P398" s="9" t="s">
        <v>2440</v>
      </c>
      <c r="Q398" s="9" t="s">
        <v>752</v>
      </c>
      <c r="R398" s="9" t="s">
        <v>606</v>
      </c>
      <c r="S398" s="9" t="s">
        <v>5601</v>
      </c>
      <c r="T398" s="10">
        <v>4153347.29</v>
      </c>
      <c r="U398" s="10">
        <v>4000000</v>
      </c>
      <c r="V398" s="10">
        <v>2000000</v>
      </c>
      <c r="W398" s="10">
        <v>2000000</v>
      </c>
      <c r="X398" s="10">
        <v>2000000</v>
      </c>
      <c r="Y398" s="10">
        <v>50</v>
      </c>
      <c r="Z398" s="8" t="s">
        <v>5602</v>
      </c>
      <c r="AA398" s="8" t="s">
        <v>119</v>
      </c>
      <c r="AB398" s="11">
        <v>4153347.29</v>
      </c>
      <c r="AC398" s="11">
        <v>2000000</v>
      </c>
      <c r="AD398" s="11">
        <v>2153347.29</v>
      </c>
      <c r="AE398" s="11">
        <v>0</v>
      </c>
      <c r="AF398" s="8" t="s">
        <v>64</v>
      </c>
      <c r="AG398" s="8" t="s">
        <v>120</v>
      </c>
      <c r="AH398" s="8" t="s">
        <v>66</v>
      </c>
      <c r="AI398" s="8" t="s">
        <v>149</v>
      </c>
      <c r="AJ398" s="8" t="s">
        <v>190</v>
      </c>
      <c r="AK398" s="8" t="s">
        <v>5603</v>
      </c>
      <c r="AL398" s="8" t="s">
        <v>5604</v>
      </c>
      <c r="AM398" s="8" t="s">
        <v>5605</v>
      </c>
      <c r="AN398" s="8" t="s">
        <v>5606</v>
      </c>
      <c r="AO398" s="8" t="s">
        <v>5606</v>
      </c>
      <c r="AP398" s="8" t="s">
        <v>5607</v>
      </c>
      <c r="AQ398" s="8" t="s">
        <v>157</v>
      </c>
      <c r="AR398" s="8" t="s">
        <v>5608</v>
      </c>
      <c r="AS398" s="8" t="s">
        <v>5609</v>
      </c>
      <c r="AT398" s="8" t="s">
        <v>259</v>
      </c>
      <c r="AU398" s="8" t="s">
        <v>5610</v>
      </c>
      <c r="AV398" s="8" t="s">
        <v>133</v>
      </c>
      <c r="AW398" s="11">
        <v>4153347.29</v>
      </c>
      <c r="AX398" s="9" t="s">
        <v>4286</v>
      </c>
    </row>
    <row r="399" spans="1:50" customFormat="1" ht="36" hidden="1" x14ac:dyDescent="0.25">
      <c r="A399" s="8" t="s">
        <v>104</v>
      </c>
      <c r="B399" s="8" t="s">
        <v>105</v>
      </c>
      <c r="C399" s="8" t="s">
        <v>240</v>
      </c>
      <c r="D399" s="8" t="s">
        <v>5611</v>
      </c>
      <c r="E399" s="8" t="s">
        <v>5612</v>
      </c>
      <c r="F399" s="8">
        <v>6736897551</v>
      </c>
      <c r="G399" s="9" t="s">
        <v>5613</v>
      </c>
      <c r="H399" s="9" t="str">
        <f>VLOOKUP(G399,[1]Arkusz2!A:B,2,FALSE)</f>
        <v>WND-RPZP.01.01.02-32-198/09</v>
      </c>
      <c r="I399" s="9" t="s">
        <v>2266</v>
      </c>
      <c r="J399" s="9" t="s">
        <v>752</v>
      </c>
      <c r="K399" s="9" t="s">
        <v>606</v>
      </c>
      <c r="L399" s="9" t="s">
        <v>1403</v>
      </c>
      <c r="M399" s="9" t="s">
        <v>752</v>
      </c>
      <c r="N399" s="9" t="s">
        <v>606</v>
      </c>
      <c r="O399" s="8" t="s">
        <v>2584</v>
      </c>
      <c r="P399" s="9" t="s">
        <v>2440</v>
      </c>
      <c r="Q399" s="9" t="s">
        <v>752</v>
      </c>
      <c r="R399" s="9" t="s">
        <v>606</v>
      </c>
      <c r="S399" s="9" t="s">
        <v>5614</v>
      </c>
      <c r="T399" s="10">
        <v>703423.14</v>
      </c>
      <c r="U399" s="10">
        <v>560829.67000000004</v>
      </c>
      <c r="V399" s="10">
        <v>280414.83</v>
      </c>
      <c r="W399" s="10">
        <v>280414.83</v>
      </c>
      <c r="X399" s="10">
        <v>280414.84000000003</v>
      </c>
      <c r="Y399" s="10">
        <v>50</v>
      </c>
      <c r="Z399" s="8" t="s">
        <v>5615</v>
      </c>
      <c r="AA399" s="8" t="s">
        <v>119</v>
      </c>
      <c r="AB399" s="11">
        <v>703423.14</v>
      </c>
      <c r="AC399" s="11">
        <v>280414.83</v>
      </c>
      <c r="AD399" s="11">
        <v>423008.31</v>
      </c>
      <c r="AE399" s="11">
        <v>0</v>
      </c>
      <c r="AF399" s="8" t="s">
        <v>64</v>
      </c>
      <c r="AG399" s="8" t="s">
        <v>120</v>
      </c>
      <c r="AH399" s="8" t="s">
        <v>66</v>
      </c>
      <c r="AI399" s="8" t="s">
        <v>67</v>
      </c>
      <c r="AJ399" s="8" t="s">
        <v>1801</v>
      </c>
      <c r="AK399" s="8" t="s">
        <v>5616</v>
      </c>
      <c r="AL399" s="8" t="s">
        <v>5617</v>
      </c>
      <c r="AM399" s="8" t="s">
        <v>2874</v>
      </c>
      <c r="AN399" s="8" t="s">
        <v>1105</v>
      </c>
      <c r="AO399" s="8" t="s">
        <v>4398</v>
      </c>
      <c r="AP399" s="8" t="s">
        <v>1565</v>
      </c>
      <c r="AQ399" s="8" t="s">
        <v>157</v>
      </c>
      <c r="AR399" s="8" t="s">
        <v>5618</v>
      </c>
      <c r="AS399" s="8" t="s">
        <v>5619</v>
      </c>
      <c r="AT399" s="8" t="s">
        <v>1583</v>
      </c>
      <c r="AU399" s="8" t="s">
        <v>5620</v>
      </c>
      <c r="AV399" s="8" t="s">
        <v>133</v>
      </c>
      <c r="AW399" s="11">
        <v>703423.14</v>
      </c>
      <c r="AX399" s="9" t="s">
        <v>5621</v>
      </c>
    </row>
    <row r="400" spans="1:50" customFormat="1" ht="48" hidden="1" x14ac:dyDescent="0.25">
      <c r="A400" s="8" t="s">
        <v>104</v>
      </c>
      <c r="B400" s="8" t="s">
        <v>105</v>
      </c>
      <c r="C400" s="8" t="s">
        <v>240</v>
      </c>
      <c r="D400" s="8" t="s">
        <v>5622</v>
      </c>
      <c r="E400" s="8" t="s">
        <v>5623</v>
      </c>
      <c r="F400" s="8" t="s">
        <v>5624</v>
      </c>
      <c r="G400" s="9" t="s">
        <v>5625</v>
      </c>
      <c r="H400" s="9" t="str">
        <f>VLOOKUP(G400,[1]Arkusz2!A:B,2,FALSE)</f>
        <v>WND-RPZP.01.01.02-32-207/09</v>
      </c>
      <c r="I400" s="9" t="s">
        <v>2044</v>
      </c>
      <c r="J400" s="9" t="s">
        <v>752</v>
      </c>
      <c r="K400" s="9" t="s">
        <v>606</v>
      </c>
      <c r="L400" s="9" t="s">
        <v>3116</v>
      </c>
      <c r="M400" s="9" t="s">
        <v>752</v>
      </c>
      <c r="N400" s="9" t="s">
        <v>606</v>
      </c>
      <c r="O400" s="8" t="s">
        <v>1959</v>
      </c>
      <c r="P400" s="9" t="s">
        <v>2440</v>
      </c>
      <c r="Q400" s="9" t="s">
        <v>752</v>
      </c>
      <c r="R400" s="9" t="s">
        <v>606</v>
      </c>
      <c r="S400" s="9" t="s">
        <v>5626</v>
      </c>
      <c r="T400" s="10">
        <v>2331347.41</v>
      </c>
      <c r="U400" s="10">
        <v>1862358</v>
      </c>
      <c r="V400" s="10">
        <v>1117410</v>
      </c>
      <c r="W400" s="10">
        <v>1117410</v>
      </c>
      <c r="X400" s="10">
        <v>744948</v>
      </c>
      <c r="Y400" s="10">
        <v>60</v>
      </c>
      <c r="Z400" s="8" t="s">
        <v>5627</v>
      </c>
      <c r="AA400" s="8" t="s">
        <v>119</v>
      </c>
      <c r="AB400" s="11">
        <v>2331347.41</v>
      </c>
      <c r="AC400" s="11">
        <v>1117410</v>
      </c>
      <c r="AD400" s="11">
        <v>1213937.4099999999</v>
      </c>
      <c r="AE400" s="11">
        <v>0</v>
      </c>
      <c r="AF400" s="8" t="s">
        <v>64</v>
      </c>
      <c r="AG400" s="8" t="s">
        <v>120</v>
      </c>
      <c r="AH400" s="8" t="s">
        <v>66</v>
      </c>
      <c r="AI400" s="8" t="s">
        <v>67</v>
      </c>
      <c r="AJ400" s="8" t="s">
        <v>1801</v>
      </c>
      <c r="AK400" s="8" t="s">
        <v>5628</v>
      </c>
      <c r="AL400" s="8" t="s">
        <v>5629</v>
      </c>
      <c r="AM400" s="8" t="s">
        <v>5630</v>
      </c>
      <c r="AN400" s="8" t="s">
        <v>125</v>
      </c>
      <c r="AO400" s="8" t="s">
        <v>5631</v>
      </c>
      <c r="AP400" s="8" t="s">
        <v>5632</v>
      </c>
      <c r="AQ400" s="8" t="s">
        <v>157</v>
      </c>
      <c r="AR400" s="8" t="s">
        <v>5633</v>
      </c>
      <c r="AS400" s="8" t="s">
        <v>5634</v>
      </c>
      <c r="AT400" s="8" t="s">
        <v>159</v>
      </c>
      <c r="AU400" s="8" t="s">
        <v>5635</v>
      </c>
      <c r="AV400" s="8" t="s">
        <v>133</v>
      </c>
      <c r="AW400" s="11">
        <v>2331347.41</v>
      </c>
      <c r="AX400" s="9" t="s">
        <v>800</v>
      </c>
    </row>
    <row r="401" spans="1:50" customFormat="1" ht="36" hidden="1" x14ac:dyDescent="0.25">
      <c r="A401" s="8" t="s">
        <v>104</v>
      </c>
      <c r="B401" s="8" t="s">
        <v>105</v>
      </c>
      <c r="C401" s="8" t="s">
        <v>240</v>
      </c>
      <c r="D401" s="8" t="s">
        <v>5636</v>
      </c>
      <c r="E401" s="8" t="s">
        <v>5637</v>
      </c>
      <c r="F401" s="8" t="s">
        <v>5638</v>
      </c>
      <c r="G401" s="9" t="s">
        <v>5639</v>
      </c>
      <c r="H401" s="9" t="str">
        <f>VLOOKUP(G401,[1]Arkusz2!A:B,2,FALSE)</f>
        <v>WND-RPZP.01.01.02-32-129/09</v>
      </c>
      <c r="I401" s="9" t="s">
        <v>2088</v>
      </c>
      <c r="J401" s="9" t="s">
        <v>752</v>
      </c>
      <c r="K401" s="9" t="s">
        <v>606</v>
      </c>
      <c r="L401" s="9" t="s">
        <v>3116</v>
      </c>
      <c r="M401" s="9" t="s">
        <v>752</v>
      </c>
      <c r="N401" s="9" t="s">
        <v>606</v>
      </c>
      <c r="O401" s="8" t="s">
        <v>1664</v>
      </c>
      <c r="P401" s="9" t="s">
        <v>2440</v>
      </c>
      <c r="Q401" s="9" t="s">
        <v>752</v>
      </c>
      <c r="R401" s="9" t="s">
        <v>606</v>
      </c>
      <c r="S401" s="9" t="s">
        <v>1989</v>
      </c>
      <c r="T401" s="10">
        <v>758639.33</v>
      </c>
      <c r="U401" s="10">
        <v>507280</v>
      </c>
      <c r="V401" s="10">
        <v>253640</v>
      </c>
      <c r="W401" s="10">
        <v>253640</v>
      </c>
      <c r="X401" s="10">
        <v>253640</v>
      </c>
      <c r="Y401" s="10">
        <v>50</v>
      </c>
      <c r="Z401" s="8" t="s">
        <v>5640</v>
      </c>
      <c r="AA401" s="8" t="s">
        <v>119</v>
      </c>
      <c r="AB401" s="11">
        <v>758639.33</v>
      </c>
      <c r="AC401" s="11">
        <v>253640</v>
      </c>
      <c r="AD401" s="11">
        <v>504999.33</v>
      </c>
      <c r="AE401" s="11">
        <v>0</v>
      </c>
      <c r="AF401" s="8" t="s">
        <v>64</v>
      </c>
      <c r="AG401" s="8" t="s">
        <v>120</v>
      </c>
      <c r="AH401" s="8" t="s">
        <v>66</v>
      </c>
      <c r="AI401" s="8" t="s">
        <v>67</v>
      </c>
      <c r="AJ401" s="8" t="s">
        <v>1801</v>
      </c>
      <c r="AK401" s="8" t="s">
        <v>5641</v>
      </c>
      <c r="AL401" s="8" t="s">
        <v>5642</v>
      </c>
      <c r="AM401" s="8" t="s">
        <v>804</v>
      </c>
      <c r="AN401" s="8" t="s">
        <v>558</v>
      </c>
      <c r="AO401" s="8" t="s">
        <v>720</v>
      </c>
      <c r="AP401" s="8" t="s">
        <v>857</v>
      </c>
      <c r="AQ401" s="8" t="s">
        <v>157</v>
      </c>
      <c r="AR401" s="8" t="s">
        <v>5643</v>
      </c>
      <c r="AS401" s="8" t="s">
        <v>5644</v>
      </c>
      <c r="AT401" s="8" t="s">
        <v>237</v>
      </c>
      <c r="AU401" s="8" t="s">
        <v>5645</v>
      </c>
      <c r="AV401" s="8" t="s">
        <v>133</v>
      </c>
      <c r="AW401" s="11">
        <v>758639.33</v>
      </c>
      <c r="AX401" s="9" t="s">
        <v>2000</v>
      </c>
    </row>
    <row r="402" spans="1:50" customFormat="1" ht="48" hidden="1" x14ac:dyDescent="0.25">
      <c r="A402" s="8" t="s">
        <v>104</v>
      </c>
      <c r="B402" s="8" t="s">
        <v>105</v>
      </c>
      <c r="C402" s="8" t="s">
        <v>240</v>
      </c>
      <c r="D402" s="8" t="s">
        <v>5646</v>
      </c>
      <c r="E402" s="8" t="s">
        <v>5647</v>
      </c>
      <c r="F402" s="8" t="s">
        <v>5648</v>
      </c>
      <c r="G402" s="9" t="s">
        <v>5649</v>
      </c>
      <c r="H402" s="9" t="str">
        <f>VLOOKUP(G402,[1]Arkusz2!A:B,2,FALSE)</f>
        <v>WND-RPZP.01.01.02-32-083/09</v>
      </c>
      <c r="I402" s="9" t="s">
        <v>1126</v>
      </c>
      <c r="J402" s="9" t="s">
        <v>752</v>
      </c>
      <c r="K402" s="9" t="s">
        <v>606</v>
      </c>
      <c r="L402" s="9" t="s">
        <v>2045</v>
      </c>
      <c r="M402" s="9" t="s">
        <v>752</v>
      </c>
      <c r="N402" s="9" t="s">
        <v>606</v>
      </c>
      <c r="O402" s="8" t="s">
        <v>3682</v>
      </c>
      <c r="P402" s="9" t="s">
        <v>2440</v>
      </c>
      <c r="Q402" s="9" t="s">
        <v>752</v>
      </c>
      <c r="R402" s="9" t="s">
        <v>606</v>
      </c>
      <c r="S402" s="9" t="s">
        <v>1816</v>
      </c>
      <c r="T402" s="10">
        <v>659580.80000000005</v>
      </c>
      <c r="U402" s="10">
        <v>527320</v>
      </c>
      <c r="V402" s="10">
        <v>316392</v>
      </c>
      <c r="W402" s="10">
        <v>316392</v>
      </c>
      <c r="X402" s="10">
        <v>210928</v>
      </c>
      <c r="Y402" s="10">
        <v>60</v>
      </c>
      <c r="Z402" s="8" t="s">
        <v>5650</v>
      </c>
      <c r="AA402" s="8" t="s">
        <v>119</v>
      </c>
      <c r="AB402" s="11">
        <v>659580.80000000005</v>
      </c>
      <c r="AC402" s="11">
        <v>316392</v>
      </c>
      <c r="AD402" s="11">
        <v>343188.8</v>
      </c>
      <c r="AE402" s="11">
        <v>0</v>
      </c>
      <c r="AF402" s="8" t="s">
        <v>64</v>
      </c>
      <c r="AG402" s="8" t="s">
        <v>120</v>
      </c>
      <c r="AH402" s="8" t="s">
        <v>66</v>
      </c>
      <c r="AI402" s="8" t="s">
        <v>149</v>
      </c>
      <c r="AJ402" s="8" t="s">
        <v>1134</v>
      </c>
      <c r="AK402" s="8" t="s">
        <v>5651</v>
      </c>
      <c r="AL402" s="8" t="s">
        <v>5652</v>
      </c>
      <c r="AM402" s="8" t="s">
        <v>3058</v>
      </c>
      <c r="AN402" s="8" t="s">
        <v>5653</v>
      </c>
      <c r="AO402" s="8" t="s">
        <v>5654</v>
      </c>
      <c r="AP402" s="8" t="s">
        <v>952</v>
      </c>
      <c r="AQ402" s="8" t="s">
        <v>256</v>
      </c>
      <c r="AR402" s="8" t="s">
        <v>5655</v>
      </c>
      <c r="AS402" s="8" t="s">
        <v>5656</v>
      </c>
      <c r="AT402" s="8" t="s">
        <v>298</v>
      </c>
      <c r="AU402" s="8" t="s">
        <v>5657</v>
      </c>
      <c r="AV402" s="8" t="s">
        <v>133</v>
      </c>
      <c r="AW402" s="11">
        <v>659580.80000000005</v>
      </c>
      <c r="AX402" s="9" t="s">
        <v>1603</v>
      </c>
    </row>
    <row r="403" spans="1:50" customFormat="1" ht="48" hidden="1" x14ac:dyDescent="0.25">
      <c r="A403" s="8" t="s">
        <v>104</v>
      </c>
      <c r="B403" s="8" t="s">
        <v>105</v>
      </c>
      <c r="C403" s="8" t="s">
        <v>240</v>
      </c>
      <c r="D403" s="8" t="s">
        <v>5827</v>
      </c>
      <c r="E403" s="8" t="s">
        <v>5828</v>
      </c>
      <c r="F403" s="8" t="s">
        <v>5829</v>
      </c>
      <c r="G403" s="9" t="s">
        <v>5830</v>
      </c>
      <c r="H403" s="9" t="str">
        <f>VLOOKUP(G403,[1]Arkusz2!A:B,2,FALSE)</f>
        <v>WND-RPZP.01.01.02-32-028/09</v>
      </c>
      <c r="I403" s="9" t="s">
        <v>4831</v>
      </c>
      <c r="J403" s="9" t="s">
        <v>752</v>
      </c>
      <c r="K403" s="9" t="s">
        <v>606</v>
      </c>
      <c r="L403" s="9" t="s">
        <v>1403</v>
      </c>
      <c r="M403" s="9" t="s">
        <v>752</v>
      </c>
      <c r="N403" s="9" t="s">
        <v>606</v>
      </c>
      <c r="O403" s="8" t="s">
        <v>836</v>
      </c>
      <c r="P403" s="9" t="s">
        <v>5136</v>
      </c>
      <c r="Q403" s="9" t="s">
        <v>4261</v>
      </c>
      <c r="R403" s="9" t="s">
        <v>4262</v>
      </c>
      <c r="S403" s="9" t="s">
        <v>1677</v>
      </c>
      <c r="T403" s="10">
        <v>2192377.35</v>
      </c>
      <c r="U403" s="10">
        <v>2192377.35</v>
      </c>
      <c r="V403" s="10">
        <v>1096188.67</v>
      </c>
      <c r="W403" s="10">
        <v>931760.36</v>
      </c>
      <c r="X403" s="10">
        <v>1096188.68</v>
      </c>
      <c r="Y403" s="10">
        <v>50</v>
      </c>
      <c r="Z403" s="8" t="s">
        <v>5831</v>
      </c>
      <c r="AA403" s="8" t="s">
        <v>119</v>
      </c>
      <c r="AB403" s="11">
        <v>2192377.35</v>
      </c>
      <c r="AC403" s="11">
        <v>1096188.67</v>
      </c>
      <c r="AD403" s="11">
        <v>1096188.68</v>
      </c>
      <c r="AE403" s="11">
        <v>0</v>
      </c>
      <c r="AF403" s="8" t="s">
        <v>64</v>
      </c>
      <c r="AG403" s="8" t="s">
        <v>120</v>
      </c>
      <c r="AH403" s="8" t="s">
        <v>66</v>
      </c>
      <c r="AI403" s="8" t="s">
        <v>149</v>
      </c>
      <c r="AJ403" s="8" t="s">
        <v>190</v>
      </c>
      <c r="AK403" s="8" t="s">
        <v>5832</v>
      </c>
      <c r="AL403" s="8" t="s">
        <v>5833</v>
      </c>
      <c r="AM403" s="8" t="s">
        <v>5834</v>
      </c>
      <c r="AN403" s="8" t="s">
        <v>5835</v>
      </c>
      <c r="AO403" s="8" t="s">
        <v>5836</v>
      </c>
      <c r="AP403" s="8" t="s">
        <v>1059</v>
      </c>
      <c r="AQ403" s="8" t="s">
        <v>4191</v>
      </c>
      <c r="AR403" s="8" t="s">
        <v>5837</v>
      </c>
      <c r="AS403" s="8" t="s">
        <v>5838</v>
      </c>
      <c r="AT403" s="8" t="s">
        <v>1030</v>
      </c>
      <c r="AU403" s="8" t="s">
        <v>5839</v>
      </c>
      <c r="AV403" s="8" t="s">
        <v>133</v>
      </c>
      <c r="AW403" s="11">
        <v>2192377.35</v>
      </c>
      <c r="AX403" s="9" t="s">
        <v>1686</v>
      </c>
    </row>
    <row r="404" spans="1:50" customFormat="1" ht="60" hidden="1" x14ac:dyDescent="0.25">
      <c r="A404" s="8" t="s">
        <v>104</v>
      </c>
      <c r="B404" s="8" t="s">
        <v>105</v>
      </c>
      <c r="C404" s="8" t="s">
        <v>240</v>
      </c>
      <c r="D404" s="8" t="s">
        <v>5925</v>
      </c>
      <c r="E404" s="8" t="s">
        <v>5926</v>
      </c>
      <c r="F404" s="8" t="s">
        <v>5927</v>
      </c>
      <c r="G404" s="9" t="s">
        <v>5928</v>
      </c>
      <c r="H404" s="9" t="str">
        <f>VLOOKUP(G404,[1]Arkusz2!A:B,2,FALSE)</f>
        <v>WND-RPZP.01.01.02-32-197/09</v>
      </c>
      <c r="I404" s="9" t="s">
        <v>1126</v>
      </c>
      <c r="J404" s="9" t="s">
        <v>752</v>
      </c>
      <c r="K404" s="9" t="s">
        <v>606</v>
      </c>
      <c r="L404" s="9" t="s">
        <v>2044</v>
      </c>
      <c r="M404" s="9" t="s">
        <v>752</v>
      </c>
      <c r="N404" s="9" t="s">
        <v>606</v>
      </c>
      <c r="O404" s="8" t="s">
        <v>2370</v>
      </c>
      <c r="P404" s="9" t="s">
        <v>2090</v>
      </c>
      <c r="Q404" s="9" t="s">
        <v>4261</v>
      </c>
      <c r="R404" s="9" t="s">
        <v>4262</v>
      </c>
      <c r="S404" s="9" t="s">
        <v>3801</v>
      </c>
      <c r="T404" s="10">
        <v>2389049.35</v>
      </c>
      <c r="U404" s="10">
        <v>2147000</v>
      </c>
      <c r="V404" s="10">
        <v>1288200</v>
      </c>
      <c r="W404" s="10">
        <v>1288200</v>
      </c>
      <c r="X404" s="10">
        <v>858800</v>
      </c>
      <c r="Y404" s="10">
        <v>60</v>
      </c>
      <c r="Z404" s="8" t="s">
        <v>5929</v>
      </c>
      <c r="AA404" s="8" t="s">
        <v>119</v>
      </c>
      <c r="AB404" s="11">
        <v>2389049.35</v>
      </c>
      <c r="AC404" s="11">
        <v>1288200</v>
      </c>
      <c r="AD404" s="11">
        <v>1100849.3500000001</v>
      </c>
      <c r="AE404" s="11">
        <v>0</v>
      </c>
      <c r="AF404" s="8" t="s">
        <v>64</v>
      </c>
      <c r="AG404" s="8" t="s">
        <v>120</v>
      </c>
      <c r="AH404" s="8" t="s">
        <v>66</v>
      </c>
      <c r="AI404" s="8" t="s">
        <v>67</v>
      </c>
      <c r="AJ404" s="8" t="s">
        <v>190</v>
      </c>
      <c r="AK404" s="8" t="s">
        <v>5930</v>
      </c>
      <c r="AL404" s="8" t="s">
        <v>5931</v>
      </c>
      <c r="AM404" s="8" t="s">
        <v>5932</v>
      </c>
      <c r="AN404" s="8" t="s">
        <v>125</v>
      </c>
      <c r="AO404" s="8" t="s">
        <v>5933</v>
      </c>
      <c r="AP404" s="8" t="s">
        <v>428</v>
      </c>
      <c r="AQ404" s="8" t="s">
        <v>157</v>
      </c>
      <c r="AR404" s="8" t="s">
        <v>5934</v>
      </c>
      <c r="AS404" s="8" t="s">
        <v>5935</v>
      </c>
      <c r="AT404" s="8" t="s">
        <v>336</v>
      </c>
      <c r="AU404" s="8" t="s">
        <v>5936</v>
      </c>
      <c r="AV404" s="8" t="s">
        <v>133</v>
      </c>
      <c r="AW404" s="11">
        <v>2389049.35</v>
      </c>
      <c r="AX404" s="9" t="s">
        <v>5136</v>
      </c>
    </row>
    <row r="405" spans="1:50" customFormat="1" ht="48" hidden="1" x14ac:dyDescent="0.25">
      <c r="A405" s="8" t="s">
        <v>104</v>
      </c>
      <c r="B405" s="8" t="s">
        <v>105</v>
      </c>
      <c r="C405" s="8" t="s">
        <v>240</v>
      </c>
      <c r="D405" s="8" t="s">
        <v>5937</v>
      </c>
      <c r="E405" s="8" t="s">
        <v>5938</v>
      </c>
      <c r="F405" s="8" t="s">
        <v>5939</v>
      </c>
      <c r="G405" s="9" t="s">
        <v>5940</v>
      </c>
      <c r="H405" s="9" t="str">
        <f>VLOOKUP(G405,[1]Arkusz2!A:B,2,FALSE)</f>
        <v>WND-RPZP.01.01.02-32-210/09</v>
      </c>
      <c r="I405" s="9" t="s">
        <v>1569</v>
      </c>
      <c r="J405" s="9" t="s">
        <v>752</v>
      </c>
      <c r="K405" s="9" t="s">
        <v>606</v>
      </c>
      <c r="L405" s="9" t="s">
        <v>2044</v>
      </c>
      <c r="M405" s="9" t="s">
        <v>752</v>
      </c>
      <c r="N405" s="9" t="s">
        <v>606</v>
      </c>
      <c r="O405" s="8" t="s">
        <v>1959</v>
      </c>
      <c r="P405" s="9" t="s">
        <v>2090</v>
      </c>
      <c r="Q405" s="9" t="s">
        <v>4261</v>
      </c>
      <c r="R405" s="9" t="s">
        <v>4262</v>
      </c>
      <c r="S405" s="9" t="s">
        <v>3790</v>
      </c>
      <c r="T405" s="10">
        <v>4484807.68</v>
      </c>
      <c r="U405" s="10">
        <v>3975725.98</v>
      </c>
      <c r="V405" s="10">
        <v>1987862.99</v>
      </c>
      <c r="W405" s="10">
        <v>1689683.54</v>
      </c>
      <c r="X405" s="10">
        <v>1987862.99</v>
      </c>
      <c r="Y405" s="10">
        <v>50</v>
      </c>
      <c r="Z405" s="8" t="s">
        <v>5941</v>
      </c>
      <c r="AA405" s="8" t="s">
        <v>119</v>
      </c>
      <c r="AB405" s="11">
        <v>4484807.68</v>
      </c>
      <c r="AC405" s="11">
        <v>1987862.99</v>
      </c>
      <c r="AD405" s="11">
        <v>2496944.69</v>
      </c>
      <c r="AE405" s="11">
        <v>0</v>
      </c>
      <c r="AF405" s="8" t="s">
        <v>64</v>
      </c>
      <c r="AG405" s="8" t="s">
        <v>120</v>
      </c>
      <c r="AH405" s="8" t="s">
        <v>66</v>
      </c>
      <c r="AI405" s="8" t="s">
        <v>149</v>
      </c>
      <c r="AJ405" s="8" t="s">
        <v>190</v>
      </c>
      <c r="AK405" s="8" t="s">
        <v>5942</v>
      </c>
      <c r="AL405" s="8" t="s">
        <v>5943</v>
      </c>
      <c r="AM405" s="8" t="s">
        <v>2190</v>
      </c>
      <c r="AN405" s="8" t="s">
        <v>5944</v>
      </c>
      <c r="AO405" s="8" t="s">
        <v>5945</v>
      </c>
      <c r="AP405" s="8" t="s">
        <v>952</v>
      </c>
      <c r="AQ405" s="8" t="s">
        <v>157</v>
      </c>
      <c r="AR405" s="8" t="s">
        <v>5946</v>
      </c>
      <c r="AS405" s="8" t="s">
        <v>5947</v>
      </c>
      <c r="AT405" s="8" t="s">
        <v>237</v>
      </c>
      <c r="AU405" s="8" t="s">
        <v>5948</v>
      </c>
      <c r="AV405" s="8" t="s">
        <v>133</v>
      </c>
      <c r="AW405" s="11">
        <v>4484807.68</v>
      </c>
      <c r="AX405" s="9" t="s">
        <v>1937</v>
      </c>
    </row>
    <row r="406" spans="1:50" customFormat="1" ht="48" hidden="1" x14ac:dyDescent="0.25">
      <c r="A406" s="8" t="s">
        <v>104</v>
      </c>
      <c r="B406" s="8" t="s">
        <v>105</v>
      </c>
      <c r="C406" s="8" t="s">
        <v>240</v>
      </c>
      <c r="D406" s="8" t="s">
        <v>6011</v>
      </c>
      <c r="E406" s="8" t="s">
        <v>6012</v>
      </c>
      <c r="F406" s="8" t="s">
        <v>6013</v>
      </c>
      <c r="G406" s="9" t="s">
        <v>6014</v>
      </c>
      <c r="H406" s="9" t="str">
        <f>VLOOKUP(G406,[1]Arkusz2!A:B,2,FALSE)</f>
        <v>RPOWZ/1.1.2/2008/079/Sz</v>
      </c>
      <c r="I406" s="9" t="s">
        <v>245</v>
      </c>
      <c r="J406" s="9" t="s">
        <v>112</v>
      </c>
      <c r="K406" s="9" t="s">
        <v>113</v>
      </c>
      <c r="L406" s="9" t="s">
        <v>246</v>
      </c>
      <c r="M406" s="9" t="s">
        <v>112</v>
      </c>
      <c r="N406" s="9" t="s">
        <v>113</v>
      </c>
      <c r="O406" s="8" t="s">
        <v>1815</v>
      </c>
      <c r="P406" s="9" t="s">
        <v>3476</v>
      </c>
      <c r="Q406" s="9" t="s">
        <v>4261</v>
      </c>
      <c r="R406" s="9" t="s">
        <v>4262</v>
      </c>
      <c r="S406" s="9" t="s">
        <v>4088</v>
      </c>
      <c r="T406" s="10">
        <v>1823568.63</v>
      </c>
      <c r="U406" s="10">
        <v>666210</v>
      </c>
      <c r="V406" s="10">
        <v>399726</v>
      </c>
      <c r="W406" s="10">
        <v>339767.1</v>
      </c>
      <c r="X406" s="10">
        <v>266484</v>
      </c>
      <c r="Y406" s="10">
        <v>60</v>
      </c>
      <c r="Z406" s="8" t="s">
        <v>6015</v>
      </c>
      <c r="AA406" s="8" t="s">
        <v>119</v>
      </c>
      <c r="AB406" s="11">
        <v>1823568.63</v>
      </c>
      <c r="AC406" s="11">
        <v>399726</v>
      </c>
      <c r="AD406" s="11">
        <v>1423842.63</v>
      </c>
      <c r="AE406" s="11">
        <v>0</v>
      </c>
      <c r="AF406" s="8" t="s">
        <v>64</v>
      </c>
      <c r="AG406" s="8" t="s">
        <v>120</v>
      </c>
      <c r="AH406" s="8" t="s">
        <v>66</v>
      </c>
      <c r="AI406" s="8" t="s">
        <v>149</v>
      </c>
      <c r="AJ406" s="8" t="s">
        <v>190</v>
      </c>
      <c r="AK406" s="8" t="s">
        <v>6016</v>
      </c>
      <c r="AL406" s="8" t="s">
        <v>6017</v>
      </c>
      <c r="AM406" s="8" t="s">
        <v>2560</v>
      </c>
      <c r="AN406" s="8" t="s">
        <v>2561</v>
      </c>
      <c r="AO406" s="8" t="s">
        <v>6018</v>
      </c>
      <c r="AP406" s="8" t="s">
        <v>6019</v>
      </c>
      <c r="AQ406" s="8" t="s">
        <v>157</v>
      </c>
      <c r="AR406" s="8" t="s">
        <v>6020</v>
      </c>
      <c r="AS406" s="8" t="s">
        <v>6021</v>
      </c>
      <c r="AT406" s="8" t="s">
        <v>159</v>
      </c>
      <c r="AU406" s="8" t="s">
        <v>6022</v>
      </c>
      <c r="AV406" s="8" t="s">
        <v>133</v>
      </c>
      <c r="AW406" s="11">
        <v>1823568.63</v>
      </c>
      <c r="AX406" s="9" t="s">
        <v>5999</v>
      </c>
    </row>
    <row r="407" spans="1:50" customFormat="1" ht="48" hidden="1" x14ac:dyDescent="0.25">
      <c r="A407" s="8" t="s">
        <v>104</v>
      </c>
      <c r="B407" s="8" t="s">
        <v>105</v>
      </c>
      <c r="C407" s="8" t="s">
        <v>240</v>
      </c>
      <c r="D407" s="8" t="s">
        <v>6037</v>
      </c>
      <c r="E407" s="8" t="s">
        <v>6038</v>
      </c>
      <c r="F407" s="8" t="s">
        <v>6039</v>
      </c>
      <c r="G407" s="9" t="s">
        <v>6040</v>
      </c>
      <c r="H407" s="9" t="str">
        <f>VLOOKUP(G407,[1]Arkusz2!A:B,2,FALSE)</f>
        <v>WND-RPZP.01.01.02-32-041/09</v>
      </c>
      <c r="I407" s="9" t="s">
        <v>3218</v>
      </c>
      <c r="J407" s="9" t="s">
        <v>752</v>
      </c>
      <c r="K407" s="9" t="s">
        <v>606</v>
      </c>
      <c r="L407" s="9" t="s">
        <v>996</v>
      </c>
      <c r="M407" s="9" t="s">
        <v>752</v>
      </c>
      <c r="N407" s="9" t="s">
        <v>606</v>
      </c>
      <c r="O407" s="8" t="s">
        <v>1953</v>
      </c>
      <c r="P407" s="9" t="s">
        <v>3015</v>
      </c>
      <c r="Q407" s="9" t="s">
        <v>4261</v>
      </c>
      <c r="R407" s="9" t="s">
        <v>4262</v>
      </c>
      <c r="S407" s="9" t="s">
        <v>1816</v>
      </c>
      <c r="T407" s="10">
        <v>1761259.46</v>
      </c>
      <c r="U407" s="10">
        <v>1368380.63</v>
      </c>
      <c r="V407" s="10">
        <v>821028.37</v>
      </c>
      <c r="W407" s="10">
        <v>697874.11</v>
      </c>
      <c r="X407" s="10">
        <v>547352.26</v>
      </c>
      <c r="Y407" s="10">
        <v>60</v>
      </c>
      <c r="Z407" s="8" t="s">
        <v>6041</v>
      </c>
      <c r="AA407" s="8" t="s">
        <v>119</v>
      </c>
      <c r="AB407" s="11">
        <v>1761259.46</v>
      </c>
      <c r="AC407" s="11">
        <v>821028.37</v>
      </c>
      <c r="AD407" s="11">
        <v>940231.09</v>
      </c>
      <c r="AE407" s="11">
        <v>0</v>
      </c>
      <c r="AF407" s="8" t="s">
        <v>64</v>
      </c>
      <c r="AG407" s="8" t="s">
        <v>120</v>
      </c>
      <c r="AH407" s="8" t="s">
        <v>66</v>
      </c>
      <c r="AI407" s="8" t="s">
        <v>67</v>
      </c>
      <c r="AJ407" s="8" t="s">
        <v>190</v>
      </c>
      <c r="AK407" s="8" t="s">
        <v>6042</v>
      </c>
      <c r="AL407" s="8" t="s">
        <v>6043</v>
      </c>
      <c r="AM407" s="8" t="s">
        <v>2190</v>
      </c>
      <c r="AN407" s="8" t="s">
        <v>2191</v>
      </c>
      <c r="AO407" s="8" t="s">
        <v>2271</v>
      </c>
      <c r="AP407" s="8" t="s">
        <v>6044</v>
      </c>
      <c r="AQ407" s="8" t="s">
        <v>157</v>
      </c>
      <c r="AR407" s="8" t="s">
        <v>6045</v>
      </c>
      <c r="AS407" s="8" t="s">
        <v>6046</v>
      </c>
      <c r="AT407" s="8" t="s">
        <v>298</v>
      </c>
      <c r="AU407" s="8" t="s">
        <v>6047</v>
      </c>
      <c r="AV407" s="8" t="s">
        <v>133</v>
      </c>
      <c r="AW407" s="11">
        <v>1761259.46</v>
      </c>
      <c r="AX407" s="9" t="s">
        <v>6048</v>
      </c>
    </row>
    <row r="408" spans="1:50" customFormat="1" ht="36" hidden="1" x14ac:dyDescent="0.25">
      <c r="A408" s="8" t="s">
        <v>104</v>
      </c>
      <c r="B408" s="8" t="s">
        <v>105</v>
      </c>
      <c r="C408" s="8" t="s">
        <v>240</v>
      </c>
      <c r="D408" s="8" t="s">
        <v>6125</v>
      </c>
      <c r="E408" s="8" t="s">
        <v>6126</v>
      </c>
      <c r="F408" s="8" t="s">
        <v>6127</v>
      </c>
      <c r="G408" s="9" t="s">
        <v>6128</v>
      </c>
      <c r="H408" s="9" t="str">
        <f>VLOOKUP(G408,[1]Arkusz2!A:B,2,FALSE)</f>
        <v>WND-RPZP.01.01.02-32-167/09</v>
      </c>
      <c r="I408" s="9" t="s">
        <v>621</v>
      </c>
      <c r="J408" s="9" t="s">
        <v>752</v>
      </c>
      <c r="K408" s="9" t="s">
        <v>606</v>
      </c>
      <c r="L408" s="9" t="s">
        <v>1403</v>
      </c>
      <c r="M408" s="9" t="s">
        <v>752</v>
      </c>
      <c r="N408" s="9" t="s">
        <v>606</v>
      </c>
      <c r="O408" s="8" t="s">
        <v>3642</v>
      </c>
      <c r="P408" s="9" t="s">
        <v>3790</v>
      </c>
      <c r="Q408" s="9" t="s">
        <v>4261</v>
      </c>
      <c r="R408" s="9" t="s">
        <v>4262</v>
      </c>
      <c r="S408" s="9" t="s">
        <v>3801</v>
      </c>
      <c r="T408" s="10">
        <v>1921054</v>
      </c>
      <c r="U408" s="10">
        <v>1540091</v>
      </c>
      <c r="V408" s="10">
        <v>924054.6</v>
      </c>
      <c r="W408" s="10">
        <v>785446.41</v>
      </c>
      <c r="X408" s="10">
        <v>616036.4</v>
      </c>
      <c r="Y408" s="10">
        <v>60</v>
      </c>
      <c r="Z408" s="8" t="s">
        <v>6129</v>
      </c>
      <c r="AA408" s="8" t="s">
        <v>119</v>
      </c>
      <c r="AB408" s="11">
        <v>1921054</v>
      </c>
      <c r="AC408" s="11">
        <v>924054.6</v>
      </c>
      <c r="AD408" s="11">
        <v>996999.4</v>
      </c>
      <c r="AE408" s="11">
        <v>0</v>
      </c>
      <c r="AF408" s="8" t="s">
        <v>64</v>
      </c>
      <c r="AG408" s="8" t="s">
        <v>120</v>
      </c>
      <c r="AH408" s="8" t="s">
        <v>66</v>
      </c>
      <c r="AI408" s="8" t="s">
        <v>67</v>
      </c>
      <c r="AJ408" s="8" t="s">
        <v>1134</v>
      </c>
      <c r="AK408" s="8" t="s">
        <v>5471</v>
      </c>
      <c r="AL408" s="8" t="s">
        <v>5472</v>
      </c>
      <c r="AM408" s="8" t="s">
        <v>804</v>
      </c>
      <c r="AN408" s="8" t="s">
        <v>558</v>
      </c>
      <c r="AO408" s="8" t="s">
        <v>2849</v>
      </c>
      <c r="AP408" s="8" t="s">
        <v>759</v>
      </c>
      <c r="AQ408" s="8" t="s">
        <v>157</v>
      </c>
      <c r="AR408" s="8" t="s">
        <v>5473</v>
      </c>
      <c r="AS408" s="8" t="s">
        <v>5473</v>
      </c>
      <c r="AT408" s="8" t="s">
        <v>336</v>
      </c>
      <c r="AU408" s="8" t="s">
        <v>5474</v>
      </c>
      <c r="AV408" s="8" t="s">
        <v>133</v>
      </c>
      <c r="AW408" s="11">
        <v>1921054</v>
      </c>
      <c r="AX408" s="9" t="s">
        <v>3810</v>
      </c>
    </row>
    <row r="409" spans="1:50" customFormat="1" ht="48" hidden="1" x14ac:dyDescent="0.25">
      <c r="A409" s="8" t="s">
        <v>104</v>
      </c>
      <c r="B409" s="8" t="s">
        <v>105</v>
      </c>
      <c r="C409" s="8" t="s">
        <v>240</v>
      </c>
      <c r="D409" s="8" t="s">
        <v>6130</v>
      </c>
      <c r="E409" s="8" t="s">
        <v>6131</v>
      </c>
      <c r="F409" s="8" t="s">
        <v>6132</v>
      </c>
      <c r="G409" s="9" t="s">
        <v>6133</v>
      </c>
      <c r="H409" s="9" t="str">
        <f>VLOOKUP(G409,[1]Arkusz2!A:B,2,FALSE)</f>
        <v>WND-RPZP.01.01.02-32-137/09</v>
      </c>
      <c r="I409" s="9" t="s">
        <v>1403</v>
      </c>
      <c r="J409" s="9" t="s">
        <v>752</v>
      </c>
      <c r="K409" s="9" t="s">
        <v>606</v>
      </c>
      <c r="L409" s="9" t="s">
        <v>1569</v>
      </c>
      <c r="M409" s="9" t="s">
        <v>752</v>
      </c>
      <c r="N409" s="9" t="s">
        <v>606</v>
      </c>
      <c r="O409" s="8" t="s">
        <v>2585</v>
      </c>
      <c r="P409" s="9" t="s">
        <v>3790</v>
      </c>
      <c r="Q409" s="9" t="s">
        <v>4261</v>
      </c>
      <c r="R409" s="9" t="s">
        <v>4262</v>
      </c>
      <c r="S409" s="9" t="s">
        <v>3790</v>
      </c>
      <c r="T409" s="10">
        <v>588482.09</v>
      </c>
      <c r="U409" s="10">
        <v>490114.21</v>
      </c>
      <c r="V409" s="10">
        <v>294068.52</v>
      </c>
      <c r="W409" s="10">
        <v>249958.24</v>
      </c>
      <c r="X409" s="10">
        <v>196045.69</v>
      </c>
      <c r="Y409" s="10">
        <v>60</v>
      </c>
      <c r="Z409" s="8" t="s">
        <v>6134</v>
      </c>
      <c r="AA409" s="8" t="s">
        <v>119</v>
      </c>
      <c r="AB409" s="11">
        <v>588482.09</v>
      </c>
      <c r="AC409" s="11">
        <v>294068.52</v>
      </c>
      <c r="AD409" s="11">
        <v>294413.57</v>
      </c>
      <c r="AE409" s="11">
        <v>0</v>
      </c>
      <c r="AF409" s="8" t="s">
        <v>64</v>
      </c>
      <c r="AG409" s="8" t="s">
        <v>120</v>
      </c>
      <c r="AH409" s="8" t="s">
        <v>66</v>
      </c>
      <c r="AI409" s="8" t="s">
        <v>67</v>
      </c>
      <c r="AJ409" s="8" t="s">
        <v>190</v>
      </c>
      <c r="AK409" s="8" t="s">
        <v>6135</v>
      </c>
      <c r="AL409" s="8" t="s">
        <v>6136</v>
      </c>
      <c r="AM409" s="8" t="s">
        <v>2190</v>
      </c>
      <c r="AN409" s="8" t="s">
        <v>6137</v>
      </c>
      <c r="AO409" s="8" t="s">
        <v>6137</v>
      </c>
      <c r="AP409" s="8" t="s">
        <v>6138</v>
      </c>
      <c r="AQ409" s="8" t="s">
        <v>157</v>
      </c>
      <c r="AR409" s="8" t="s">
        <v>6139</v>
      </c>
      <c r="AS409" s="8" t="s">
        <v>6139</v>
      </c>
      <c r="AT409" s="8" t="s">
        <v>159</v>
      </c>
      <c r="AU409" s="8" t="s">
        <v>6140</v>
      </c>
      <c r="AV409" s="8" t="s">
        <v>133</v>
      </c>
      <c r="AW409" s="11">
        <v>588482.09</v>
      </c>
      <c r="AX409" s="9" t="s">
        <v>1686</v>
      </c>
    </row>
    <row r="410" spans="1:50" customFormat="1" ht="60" hidden="1" x14ac:dyDescent="0.25">
      <c r="A410" s="8" t="s">
        <v>104</v>
      </c>
      <c r="B410" s="8" t="s">
        <v>105</v>
      </c>
      <c r="C410" s="8" t="s">
        <v>240</v>
      </c>
      <c r="D410" s="8" t="s">
        <v>6141</v>
      </c>
      <c r="E410" s="8" t="s">
        <v>6142</v>
      </c>
      <c r="F410" s="8" t="s">
        <v>6143</v>
      </c>
      <c r="G410" s="9" t="s">
        <v>6144</v>
      </c>
      <c r="H410" s="9" t="str">
        <f>VLOOKUP(G410,[1]Arkusz2!A:B,2,FALSE)</f>
        <v>WND-RPZP.01.01.02-32-027/09</v>
      </c>
      <c r="I410" s="9" t="s">
        <v>2598</v>
      </c>
      <c r="J410" s="9" t="s">
        <v>752</v>
      </c>
      <c r="K410" s="9" t="s">
        <v>606</v>
      </c>
      <c r="L410" s="9" t="s">
        <v>461</v>
      </c>
      <c r="M410" s="9" t="s">
        <v>752</v>
      </c>
      <c r="N410" s="9" t="s">
        <v>606</v>
      </c>
      <c r="O410" s="8" t="s">
        <v>868</v>
      </c>
      <c r="P410" s="9" t="s">
        <v>3790</v>
      </c>
      <c r="Q410" s="9" t="s">
        <v>4261</v>
      </c>
      <c r="R410" s="9" t="s">
        <v>4262</v>
      </c>
      <c r="S410" s="9" t="s">
        <v>6145</v>
      </c>
      <c r="T410" s="10">
        <v>3339020.82</v>
      </c>
      <c r="U410" s="10">
        <v>2870994.3</v>
      </c>
      <c r="V410" s="10">
        <v>1722596.58</v>
      </c>
      <c r="W410" s="10">
        <v>1545513.65</v>
      </c>
      <c r="X410" s="10">
        <v>1148397.72</v>
      </c>
      <c r="Y410" s="10">
        <v>60</v>
      </c>
      <c r="Z410" s="8" t="s">
        <v>6146</v>
      </c>
      <c r="AA410" s="8" t="s">
        <v>119</v>
      </c>
      <c r="AB410" s="11">
        <v>3339020.82</v>
      </c>
      <c r="AC410" s="11">
        <v>1722596.58</v>
      </c>
      <c r="AD410" s="11">
        <v>1616424.24</v>
      </c>
      <c r="AE410" s="11">
        <v>0</v>
      </c>
      <c r="AF410" s="8" t="s">
        <v>64</v>
      </c>
      <c r="AG410" s="8" t="s">
        <v>120</v>
      </c>
      <c r="AH410" s="8" t="s">
        <v>66</v>
      </c>
      <c r="AI410" s="8" t="s">
        <v>149</v>
      </c>
      <c r="AJ410" s="8" t="s">
        <v>121</v>
      </c>
      <c r="AK410" s="8" t="s">
        <v>6147</v>
      </c>
      <c r="AL410" s="8" t="s">
        <v>6148</v>
      </c>
      <c r="AM410" s="8" t="s">
        <v>1774</v>
      </c>
      <c r="AN410" s="8" t="s">
        <v>6149</v>
      </c>
      <c r="AO410" s="8" t="s">
        <v>6150</v>
      </c>
      <c r="AP410" s="8" t="s">
        <v>428</v>
      </c>
      <c r="AQ410" s="8" t="s">
        <v>157</v>
      </c>
      <c r="AR410" s="8" t="s">
        <v>6151</v>
      </c>
      <c r="AS410" s="8" t="s">
        <v>6152</v>
      </c>
      <c r="AT410" s="8" t="s">
        <v>259</v>
      </c>
      <c r="AU410" s="8" t="s">
        <v>6153</v>
      </c>
      <c r="AV410" s="8" t="s">
        <v>133</v>
      </c>
      <c r="AW410" s="11">
        <v>3339020.82</v>
      </c>
      <c r="AX410" s="9" t="s">
        <v>6154</v>
      </c>
    </row>
    <row r="411" spans="1:50" customFormat="1" ht="60" hidden="1" x14ac:dyDescent="0.25">
      <c r="A411" s="8" t="s">
        <v>104</v>
      </c>
      <c r="B411" s="8" t="s">
        <v>105</v>
      </c>
      <c r="C411" s="8" t="s">
        <v>240</v>
      </c>
      <c r="D411" s="8" t="s">
        <v>6155</v>
      </c>
      <c r="E411" s="8" t="s">
        <v>6156</v>
      </c>
      <c r="F411" s="8" t="s">
        <v>6157</v>
      </c>
      <c r="G411" s="9" t="s">
        <v>6158</v>
      </c>
      <c r="H411" s="9" t="str">
        <f>VLOOKUP(G411,[1]Arkusz2!A:B,2,FALSE)</f>
        <v>WND-RPZP.01.01.02-32-052/09</v>
      </c>
      <c r="I411" s="9" t="s">
        <v>3063</v>
      </c>
      <c r="J411" s="9" t="s">
        <v>752</v>
      </c>
      <c r="K411" s="9" t="s">
        <v>606</v>
      </c>
      <c r="L411" s="9" t="s">
        <v>3063</v>
      </c>
      <c r="M411" s="9" t="s">
        <v>752</v>
      </c>
      <c r="N411" s="9" t="s">
        <v>606</v>
      </c>
      <c r="O411" s="8" t="s">
        <v>2585</v>
      </c>
      <c r="P411" s="9" t="s">
        <v>3790</v>
      </c>
      <c r="Q411" s="9" t="s">
        <v>4261</v>
      </c>
      <c r="R411" s="9" t="s">
        <v>4262</v>
      </c>
      <c r="S411" s="9" t="s">
        <v>6159</v>
      </c>
      <c r="T411" s="10">
        <v>616409.96</v>
      </c>
      <c r="U411" s="10">
        <v>504900</v>
      </c>
      <c r="V411" s="10">
        <v>302940</v>
      </c>
      <c r="W411" s="10">
        <v>257498.98</v>
      </c>
      <c r="X411" s="10">
        <v>201960</v>
      </c>
      <c r="Y411" s="10">
        <v>60</v>
      </c>
      <c r="Z411" s="8" t="s">
        <v>6160</v>
      </c>
      <c r="AA411" s="8" t="s">
        <v>119</v>
      </c>
      <c r="AB411" s="11">
        <v>616409.96</v>
      </c>
      <c r="AC411" s="11">
        <v>302940</v>
      </c>
      <c r="AD411" s="11">
        <v>313469.96000000002</v>
      </c>
      <c r="AE411" s="11">
        <v>0</v>
      </c>
      <c r="AF411" s="8" t="s">
        <v>64</v>
      </c>
      <c r="AG411" s="8" t="s">
        <v>120</v>
      </c>
      <c r="AH411" s="8" t="s">
        <v>66</v>
      </c>
      <c r="AI411" s="8" t="s">
        <v>67</v>
      </c>
      <c r="AJ411" s="8" t="s">
        <v>877</v>
      </c>
      <c r="AK411" s="8" t="s">
        <v>6161</v>
      </c>
      <c r="AL411" s="8" t="s">
        <v>6162</v>
      </c>
      <c r="AM411" s="8" t="s">
        <v>6163</v>
      </c>
      <c r="AN411" s="8" t="s">
        <v>72</v>
      </c>
      <c r="AO411" s="8" t="s">
        <v>6164</v>
      </c>
      <c r="AP411" s="8" t="s">
        <v>952</v>
      </c>
      <c r="AQ411" s="8" t="s">
        <v>157</v>
      </c>
      <c r="AR411" s="8" t="s">
        <v>884</v>
      </c>
      <c r="AS411" s="8" t="s">
        <v>885</v>
      </c>
      <c r="AT411" s="8" t="s">
        <v>298</v>
      </c>
      <c r="AU411" s="8" t="s">
        <v>6165</v>
      </c>
      <c r="AV411" s="8" t="s">
        <v>133</v>
      </c>
      <c r="AW411" s="11">
        <v>616409.96</v>
      </c>
      <c r="AX411" s="9" t="s">
        <v>6166</v>
      </c>
    </row>
    <row r="412" spans="1:50" customFormat="1" ht="48" hidden="1" x14ac:dyDescent="0.25">
      <c r="A412" s="8" t="s">
        <v>104</v>
      </c>
      <c r="B412" s="8" t="s">
        <v>105</v>
      </c>
      <c r="C412" s="8" t="s">
        <v>240</v>
      </c>
      <c r="D412" s="8" t="s">
        <v>6167</v>
      </c>
      <c r="E412" s="8" t="s">
        <v>6168</v>
      </c>
      <c r="F412" s="8">
        <v>8795473392</v>
      </c>
      <c r="G412" s="9" t="s">
        <v>6169</v>
      </c>
      <c r="H412" s="9" t="str">
        <f>VLOOKUP(G412,[1]Arkusz2!A:B,2,FALSE)</f>
        <v>WND-RPZP.01.01.02-32-106/09</v>
      </c>
      <c r="I412" s="9" t="s">
        <v>3863</v>
      </c>
      <c r="J412" s="9" t="s">
        <v>752</v>
      </c>
      <c r="K412" s="9" t="s">
        <v>606</v>
      </c>
      <c r="L412" s="9" t="s">
        <v>3863</v>
      </c>
      <c r="M412" s="9" t="s">
        <v>752</v>
      </c>
      <c r="N412" s="9" t="s">
        <v>606</v>
      </c>
      <c r="O412" s="8" t="s">
        <v>2045</v>
      </c>
      <c r="P412" s="9" t="s">
        <v>3790</v>
      </c>
      <c r="Q412" s="9" t="s">
        <v>4261</v>
      </c>
      <c r="R412" s="9" t="s">
        <v>4262</v>
      </c>
      <c r="S412" s="9" t="s">
        <v>4366</v>
      </c>
      <c r="T412" s="10">
        <v>562741.54</v>
      </c>
      <c r="U412" s="10">
        <v>458300</v>
      </c>
      <c r="V412" s="10">
        <v>229150</v>
      </c>
      <c r="W412" s="10">
        <v>194777.5</v>
      </c>
      <c r="X412" s="10">
        <v>229150</v>
      </c>
      <c r="Y412" s="10">
        <v>50</v>
      </c>
      <c r="Z412" s="8" t="s">
        <v>6170</v>
      </c>
      <c r="AA412" s="8" t="s">
        <v>119</v>
      </c>
      <c r="AB412" s="11">
        <v>562741.54</v>
      </c>
      <c r="AC412" s="11">
        <v>229150</v>
      </c>
      <c r="AD412" s="11">
        <v>333591.53999999998</v>
      </c>
      <c r="AE412" s="11">
        <v>0</v>
      </c>
      <c r="AF412" s="8" t="s">
        <v>64</v>
      </c>
      <c r="AG412" s="8" t="s">
        <v>120</v>
      </c>
      <c r="AH412" s="8" t="s">
        <v>66</v>
      </c>
      <c r="AI412" s="8" t="s">
        <v>149</v>
      </c>
      <c r="AJ412" s="8" t="s">
        <v>190</v>
      </c>
      <c r="AK412" s="8" t="s">
        <v>5431</v>
      </c>
      <c r="AL412" s="8" t="s">
        <v>5432</v>
      </c>
      <c r="AM412" s="8" t="s">
        <v>2287</v>
      </c>
      <c r="AN412" s="8" t="s">
        <v>2288</v>
      </c>
      <c r="AO412" s="8" t="s">
        <v>4203</v>
      </c>
      <c r="AP412" s="8" t="s">
        <v>484</v>
      </c>
      <c r="AQ412" s="8" t="s">
        <v>157</v>
      </c>
      <c r="AR412" s="8" t="s">
        <v>5433</v>
      </c>
      <c r="AS412" s="8" t="s">
        <v>5434</v>
      </c>
      <c r="AT412" s="8" t="s">
        <v>1489</v>
      </c>
      <c r="AU412" s="8" t="s">
        <v>5435</v>
      </c>
      <c r="AV412" s="8" t="s">
        <v>133</v>
      </c>
      <c r="AW412" s="11">
        <v>562741.54</v>
      </c>
      <c r="AX412" s="9" t="s">
        <v>3613</v>
      </c>
    </row>
    <row r="413" spans="1:50" ht="36" hidden="1" x14ac:dyDescent="0.25">
      <c r="A413" s="8" t="s">
        <v>104</v>
      </c>
      <c r="B413" s="8" t="s">
        <v>105</v>
      </c>
      <c r="C413" s="8" t="s">
        <v>240</v>
      </c>
      <c r="D413" s="8" t="s">
        <v>6171</v>
      </c>
      <c r="E413" s="8" t="s">
        <v>6172</v>
      </c>
      <c r="F413" s="8" t="s">
        <v>6173</v>
      </c>
      <c r="G413" s="9" t="s">
        <v>6174</v>
      </c>
      <c r="H413" s="9" t="str">
        <f>VLOOKUP(G413,[1]Arkusz2!A:B,2,FALSE)</f>
        <v>WND-RPZP.01.01.02-32-054/09</v>
      </c>
      <c r="I413" s="9" t="s">
        <v>996</v>
      </c>
      <c r="J413" s="9" t="s">
        <v>752</v>
      </c>
      <c r="K413" s="9" t="s">
        <v>606</v>
      </c>
      <c r="L413" s="9" t="s">
        <v>2864</v>
      </c>
      <c r="M413" s="9" t="s">
        <v>752</v>
      </c>
      <c r="N413" s="9" t="s">
        <v>606</v>
      </c>
      <c r="O413" s="8" t="s">
        <v>3126</v>
      </c>
      <c r="P413" s="9" t="s">
        <v>3790</v>
      </c>
      <c r="Q413" s="9" t="s">
        <v>4261</v>
      </c>
      <c r="R413" s="9" t="s">
        <v>4262</v>
      </c>
      <c r="S413" s="9" t="s">
        <v>6175</v>
      </c>
      <c r="T413" s="10">
        <v>793268.04</v>
      </c>
      <c r="U413" s="10">
        <v>454422</v>
      </c>
      <c r="V413" s="10">
        <v>272653.19</v>
      </c>
      <c r="W413" s="10">
        <v>231755.21</v>
      </c>
      <c r="X413" s="10">
        <v>181768.81</v>
      </c>
      <c r="Y413" s="10">
        <v>60</v>
      </c>
      <c r="Z413" s="8" t="s">
        <v>6176</v>
      </c>
      <c r="AA413" s="8" t="s">
        <v>119</v>
      </c>
      <c r="AB413" s="11">
        <v>793268.04</v>
      </c>
      <c r="AC413" s="11">
        <v>272653.19</v>
      </c>
      <c r="AD413" s="11">
        <v>520614.85</v>
      </c>
      <c r="AE413" s="11">
        <v>0</v>
      </c>
      <c r="AF413" s="8" t="s">
        <v>64</v>
      </c>
      <c r="AG413" s="8" t="s">
        <v>120</v>
      </c>
      <c r="AH413" s="8" t="s">
        <v>66</v>
      </c>
      <c r="AI413" s="8" t="s">
        <v>67</v>
      </c>
      <c r="AJ413" s="8" t="s">
        <v>290</v>
      </c>
      <c r="AK413" s="8" t="s">
        <v>6177</v>
      </c>
      <c r="AL413" s="8" t="s">
        <v>6178</v>
      </c>
      <c r="AM413" s="8" t="s">
        <v>6163</v>
      </c>
      <c r="AN413" s="8" t="s">
        <v>72</v>
      </c>
      <c r="AO413" s="8" t="s">
        <v>6164</v>
      </c>
      <c r="AP413" s="8" t="s">
        <v>952</v>
      </c>
      <c r="AQ413" s="8" t="s">
        <v>157</v>
      </c>
      <c r="AR413" s="8" t="s">
        <v>884</v>
      </c>
      <c r="AS413" s="8" t="s">
        <v>885</v>
      </c>
      <c r="AT413" s="8" t="s">
        <v>298</v>
      </c>
      <c r="AU413" s="8" t="s">
        <v>6179</v>
      </c>
      <c r="AV413" s="8" t="s">
        <v>133</v>
      </c>
      <c r="AW413" s="11">
        <v>793268.04</v>
      </c>
      <c r="AX413" s="9" t="s">
        <v>6180</v>
      </c>
    </row>
    <row r="414" spans="1:50" customFormat="1" ht="36" hidden="1" x14ac:dyDescent="0.25">
      <c r="A414" s="8" t="s">
        <v>104</v>
      </c>
      <c r="B414" s="8" t="s">
        <v>105</v>
      </c>
      <c r="C414" s="8" t="s">
        <v>240</v>
      </c>
      <c r="D414" s="8" t="s">
        <v>6188</v>
      </c>
      <c r="E414" s="8" t="s">
        <v>6189</v>
      </c>
      <c r="F414" s="8" t="s">
        <v>6190</v>
      </c>
      <c r="G414" s="9" t="s">
        <v>6191</v>
      </c>
      <c r="H414" s="9" t="str">
        <f>VLOOKUP(G414,[1]Arkusz2!A:B,2,FALSE)</f>
        <v>WND-RPZP.01.01.02-32-132/09</v>
      </c>
      <c r="I414" s="9" t="s">
        <v>1432</v>
      </c>
      <c r="J414" s="9" t="s">
        <v>752</v>
      </c>
      <c r="K414" s="9" t="s">
        <v>606</v>
      </c>
      <c r="L414" s="9" t="s">
        <v>1403</v>
      </c>
      <c r="M414" s="9" t="s">
        <v>752</v>
      </c>
      <c r="N414" s="9" t="s">
        <v>606</v>
      </c>
      <c r="O414" s="8" t="s">
        <v>2211</v>
      </c>
      <c r="P414" s="9" t="s">
        <v>1677</v>
      </c>
      <c r="Q414" s="9" t="s">
        <v>4261</v>
      </c>
      <c r="R414" s="9" t="s">
        <v>4262</v>
      </c>
      <c r="S414" s="9" t="s">
        <v>3710</v>
      </c>
      <c r="T414" s="10">
        <v>1039338.5</v>
      </c>
      <c r="U414" s="10">
        <v>652490.43999999994</v>
      </c>
      <c r="V414" s="10">
        <v>326245.21999999997</v>
      </c>
      <c r="W414" s="10">
        <v>277308.43</v>
      </c>
      <c r="X414" s="10">
        <v>326245.21999999997</v>
      </c>
      <c r="Y414" s="10">
        <v>50</v>
      </c>
      <c r="Z414" s="8" t="s">
        <v>6192</v>
      </c>
      <c r="AA414" s="8" t="s">
        <v>119</v>
      </c>
      <c r="AB414" s="11">
        <v>1039338.5</v>
      </c>
      <c r="AC414" s="11">
        <v>326245.21999999997</v>
      </c>
      <c r="AD414" s="11">
        <v>713093.28</v>
      </c>
      <c r="AE414" s="11">
        <v>0</v>
      </c>
      <c r="AF414" s="8" t="s">
        <v>64</v>
      </c>
      <c r="AG414" s="8" t="s">
        <v>120</v>
      </c>
      <c r="AH414" s="8" t="s">
        <v>66</v>
      </c>
      <c r="AI414" s="8" t="s">
        <v>67</v>
      </c>
      <c r="AJ414" s="8" t="s">
        <v>190</v>
      </c>
      <c r="AK414" s="8" t="s">
        <v>2399</v>
      </c>
      <c r="AL414" s="8" t="s">
        <v>2400</v>
      </c>
      <c r="AM414" s="8" t="s">
        <v>789</v>
      </c>
      <c r="AN414" s="8" t="s">
        <v>72</v>
      </c>
      <c r="AO414" s="8" t="s">
        <v>790</v>
      </c>
      <c r="AP414" s="8" t="s">
        <v>395</v>
      </c>
      <c r="AQ414" s="8" t="s">
        <v>361</v>
      </c>
      <c r="AR414" s="8" t="s">
        <v>2402</v>
      </c>
      <c r="AS414" s="8" t="s">
        <v>2403</v>
      </c>
      <c r="AT414" s="8" t="s">
        <v>2404</v>
      </c>
      <c r="AU414" s="8" t="s">
        <v>2405</v>
      </c>
      <c r="AV414" s="8" t="s">
        <v>133</v>
      </c>
      <c r="AW414" s="11">
        <v>1039338.5</v>
      </c>
      <c r="AX414" s="9" t="s">
        <v>6193</v>
      </c>
    </row>
    <row r="415" spans="1:50" customFormat="1" ht="48" hidden="1" x14ac:dyDescent="0.25">
      <c r="A415" s="8" t="s">
        <v>104</v>
      </c>
      <c r="B415" s="8" t="s">
        <v>105</v>
      </c>
      <c r="C415" s="8" t="s">
        <v>240</v>
      </c>
      <c r="D415" s="8" t="s">
        <v>6250</v>
      </c>
      <c r="E415" s="8" t="s">
        <v>6251</v>
      </c>
      <c r="F415" s="8" t="s">
        <v>6252</v>
      </c>
      <c r="G415" s="9" t="s">
        <v>6253</v>
      </c>
      <c r="H415" s="9" t="str">
        <f>VLOOKUP(G415,[1]Arkusz2!A:B,2,FALSE)</f>
        <v>WND-RPZP.01.01.02-32-253/10</v>
      </c>
      <c r="I415" s="9" t="s">
        <v>6254</v>
      </c>
      <c r="J415" s="9" t="s">
        <v>2281</v>
      </c>
      <c r="K415" s="9" t="s">
        <v>896</v>
      </c>
      <c r="L415" s="9" t="s">
        <v>6255</v>
      </c>
      <c r="M415" s="9" t="s">
        <v>2281</v>
      </c>
      <c r="N415" s="9" t="s">
        <v>896</v>
      </c>
      <c r="O415" s="8" t="s">
        <v>2099</v>
      </c>
      <c r="P415" s="9" t="s">
        <v>5089</v>
      </c>
      <c r="Q415" s="9" t="s">
        <v>4261</v>
      </c>
      <c r="R415" s="9" t="s">
        <v>4262</v>
      </c>
      <c r="S415" s="9" t="s">
        <v>6256</v>
      </c>
      <c r="T415" s="10">
        <v>653463.32999999996</v>
      </c>
      <c r="U415" s="10">
        <v>500000</v>
      </c>
      <c r="V415" s="10">
        <v>300000</v>
      </c>
      <c r="W415" s="10">
        <v>300000</v>
      </c>
      <c r="X415" s="10">
        <v>200000</v>
      </c>
      <c r="Y415" s="10">
        <v>60</v>
      </c>
      <c r="Z415" s="8" t="s">
        <v>6257</v>
      </c>
      <c r="AA415" s="8" t="s">
        <v>119</v>
      </c>
      <c r="AB415" s="11">
        <v>653463.32999999996</v>
      </c>
      <c r="AC415" s="11">
        <v>300000</v>
      </c>
      <c r="AD415" s="11">
        <v>353463.33</v>
      </c>
      <c r="AE415" s="11">
        <v>0</v>
      </c>
      <c r="AF415" s="8" t="s">
        <v>229</v>
      </c>
      <c r="AG415" s="8" t="s">
        <v>120</v>
      </c>
      <c r="AH415" s="8" t="s">
        <v>66</v>
      </c>
      <c r="AI415" s="8" t="s">
        <v>149</v>
      </c>
      <c r="AJ415" s="8" t="s">
        <v>3380</v>
      </c>
      <c r="AK415" s="8" t="s">
        <v>6258</v>
      </c>
      <c r="AL415" s="8" t="s">
        <v>6259</v>
      </c>
      <c r="AM415" s="8" t="s">
        <v>5834</v>
      </c>
      <c r="AN415" s="8" t="s">
        <v>6260</v>
      </c>
      <c r="AO415" s="8" t="s">
        <v>157</v>
      </c>
      <c r="AP415" s="8" t="s">
        <v>952</v>
      </c>
      <c r="AQ415" s="8" t="s">
        <v>157</v>
      </c>
      <c r="AR415" s="8" t="s">
        <v>6261</v>
      </c>
      <c r="AS415" s="8" t="s">
        <v>6262</v>
      </c>
      <c r="AT415" s="8" t="s">
        <v>259</v>
      </c>
      <c r="AU415" s="8" t="s">
        <v>6263</v>
      </c>
      <c r="AV415" s="8" t="s">
        <v>133</v>
      </c>
      <c r="AW415" s="11">
        <v>653463.32999999996</v>
      </c>
      <c r="AX415" s="9" t="s">
        <v>6255</v>
      </c>
    </row>
    <row r="416" spans="1:50" customFormat="1" ht="48" hidden="1" x14ac:dyDescent="0.25">
      <c r="A416" s="8" t="s">
        <v>104</v>
      </c>
      <c r="B416" s="8" t="s">
        <v>105</v>
      </c>
      <c r="C416" s="8" t="s">
        <v>240</v>
      </c>
      <c r="D416" s="8" t="s">
        <v>6280</v>
      </c>
      <c r="E416" s="8" t="s">
        <v>6281</v>
      </c>
      <c r="F416" s="8" t="s">
        <v>6282</v>
      </c>
      <c r="G416" s="9" t="s">
        <v>6283</v>
      </c>
      <c r="H416" s="9" t="str">
        <f>VLOOKUP(G416,[1]Arkusz2!A:B,2,FALSE)</f>
        <v>WND-RPZP.01.01.02-32-047/09</v>
      </c>
      <c r="I416" s="9" t="s">
        <v>621</v>
      </c>
      <c r="J416" s="9" t="s">
        <v>752</v>
      </c>
      <c r="K416" s="9" t="s">
        <v>606</v>
      </c>
      <c r="L416" s="9" t="s">
        <v>1116</v>
      </c>
      <c r="M416" s="9" t="s">
        <v>752</v>
      </c>
      <c r="N416" s="9" t="s">
        <v>606</v>
      </c>
      <c r="O416" s="8" t="s">
        <v>1953</v>
      </c>
      <c r="P416" s="9" t="s">
        <v>5445</v>
      </c>
      <c r="Q416" s="9" t="s">
        <v>4261</v>
      </c>
      <c r="R416" s="9" t="s">
        <v>4262</v>
      </c>
      <c r="S416" s="9" t="s">
        <v>6284</v>
      </c>
      <c r="T416" s="10">
        <v>226649.71</v>
      </c>
      <c r="U416" s="10">
        <v>198505.95</v>
      </c>
      <c r="V416" s="10">
        <v>119103.57</v>
      </c>
      <c r="W416" s="10">
        <v>101238.03</v>
      </c>
      <c r="X416" s="10">
        <v>79402.38</v>
      </c>
      <c r="Y416" s="10">
        <v>60</v>
      </c>
      <c r="Z416" s="8" t="s">
        <v>6285</v>
      </c>
      <c r="AA416" s="8" t="s">
        <v>119</v>
      </c>
      <c r="AB416" s="11">
        <v>226649.71</v>
      </c>
      <c r="AC416" s="11">
        <v>119103.57</v>
      </c>
      <c r="AD416" s="11">
        <v>107546.14</v>
      </c>
      <c r="AE416" s="11">
        <v>0</v>
      </c>
      <c r="AF416" s="8" t="s">
        <v>64</v>
      </c>
      <c r="AG416" s="8" t="s">
        <v>120</v>
      </c>
      <c r="AH416" s="8" t="s">
        <v>66</v>
      </c>
      <c r="AI416" s="8" t="s">
        <v>67</v>
      </c>
      <c r="AJ416" s="8" t="s">
        <v>290</v>
      </c>
      <c r="AK416" s="8" t="s">
        <v>6286</v>
      </c>
      <c r="AL416" s="8" t="s">
        <v>6287</v>
      </c>
      <c r="AM416" s="8" t="s">
        <v>6288</v>
      </c>
      <c r="AN416" s="8" t="s">
        <v>72</v>
      </c>
      <c r="AO416" s="8" t="s">
        <v>6289</v>
      </c>
      <c r="AP416" s="8" t="s">
        <v>128</v>
      </c>
      <c r="AQ416" s="8" t="s">
        <v>157</v>
      </c>
      <c r="AR416" s="8" t="s">
        <v>6290</v>
      </c>
      <c r="AS416" s="8" t="s">
        <v>6291</v>
      </c>
      <c r="AT416" s="8" t="s">
        <v>298</v>
      </c>
      <c r="AU416" s="8" t="s">
        <v>6292</v>
      </c>
      <c r="AV416" s="8" t="s">
        <v>133</v>
      </c>
      <c r="AW416" s="11">
        <v>226649.71</v>
      </c>
      <c r="AX416" s="9" t="s">
        <v>169</v>
      </c>
    </row>
    <row r="417" spans="1:50" customFormat="1" ht="48" hidden="1" x14ac:dyDescent="0.25">
      <c r="A417" s="8" t="s">
        <v>104</v>
      </c>
      <c r="B417" s="8" t="s">
        <v>105</v>
      </c>
      <c r="C417" s="8" t="s">
        <v>240</v>
      </c>
      <c r="D417" s="8" t="s">
        <v>6324</v>
      </c>
      <c r="E417" s="8" t="s">
        <v>6325</v>
      </c>
      <c r="F417" s="8" t="s">
        <v>6326</v>
      </c>
      <c r="G417" s="9" t="s">
        <v>6327</v>
      </c>
      <c r="H417" s="9" t="str">
        <f>VLOOKUP(G417,[1]Arkusz2!A:B,2,FALSE)</f>
        <v>WND-RPZP.01.01.02-32-078/09</v>
      </c>
      <c r="I417" s="9" t="s">
        <v>2598</v>
      </c>
      <c r="J417" s="9" t="s">
        <v>752</v>
      </c>
      <c r="K417" s="9" t="s">
        <v>606</v>
      </c>
      <c r="L417" s="9" t="s">
        <v>1960</v>
      </c>
      <c r="M417" s="9" t="s">
        <v>752</v>
      </c>
      <c r="N417" s="9" t="s">
        <v>606</v>
      </c>
      <c r="O417" s="8" t="s">
        <v>270</v>
      </c>
      <c r="P417" s="9" t="s">
        <v>6328</v>
      </c>
      <c r="Q417" s="9" t="s">
        <v>4261</v>
      </c>
      <c r="R417" s="9" t="s">
        <v>4262</v>
      </c>
      <c r="S417" s="9" t="s">
        <v>5475</v>
      </c>
      <c r="T417" s="10">
        <v>1562290.09</v>
      </c>
      <c r="U417" s="10">
        <v>966632.84</v>
      </c>
      <c r="V417" s="10">
        <v>579979.69999999995</v>
      </c>
      <c r="W417" s="10">
        <v>579979.69999999995</v>
      </c>
      <c r="X417" s="10">
        <v>386653.14</v>
      </c>
      <c r="Y417" s="10">
        <v>60</v>
      </c>
      <c r="Z417" s="8" t="s">
        <v>6329</v>
      </c>
      <c r="AA417" s="8" t="s">
        <v>119</v>
      </c>
      <c r="AB417" s="11">
        <v>1562290.09</v>
      </c>
      <c r="AC417" s="11">
        <v>579979.69999999995</v>
      </c>
      <c r="AD417" s="11">
        <v>982310.39</v>
      </c>
      <c r="AE417" s="11">
        <v>0</v>
      </c>
      <c r="AF417" s="8" t="s">
        <v>64</v>
      </c>
      <c r="AG417" s="8" t="s">
        <v>120</v>
      </c>
      <c r="AH417" s="8" t="s">
        <v>66</v>
      </c>
      <c r="AI417" s="8" t="s">
        <v>67</v>
      </c>
      <c r="AJ417" s="8" t="s">
        <v>5954</v>
      </c>
      <c r="AK417" s="8" t="s">
        <v>6330</v>
      </c>
      <c r="AL417" s="8" t="s">
        <v>6331</v>
      </c>
      <c r="AM417" s="8" t="s">
        <v>6332</v>
      </c>
      <c r="AN417" s="8" t="s">
        <v>72</v>
      </c>
      <c r="AO417" s="8" t="s">
        <v>6333</v>
      </c>
      <c r="AP417" s="8" t="s">
        <v>315</v>
      </c>
      <c r="AQ417" s="8" t="s">
        <v>157</v>
      </c>
      <c r="AR417" s="8" t="s">
        <v>6334</v>
      </c>
      <c r="AS417" s="8" t="s">
        <v>6335</v>
      </c>
      <c r="AT417" s="8" t="s">
        <v>336</v>
      </c>
      <c r="AU417" s="8" t="s">
        <v>6336</v>
      </c>
      <c r="AV417" s="8" t="s">
        <v>133</v>
      </c>
      <c r="AW417" s="11">
        <v>1562290.09</v>
      </c>
      <c r="AX417" s="9" t="s">
        <v>3323</v>
      </c>
    </row>
    <row r="418" spans="1:50" customFormat="1" ht="36" hidden="1" x14ac:dyDescent="0.25">
      <c r="A418" s="8" t="s">
        <v>104</v>
      </c>
      <c r="B418" s="8" t="s">
        <v>105</v>
      </c>
      <c r="C418" s="8" t="s">
        <v>240</v>
      </c>
      <c r="D418" s="8" t="s">
        <v>6349</v>
      </c>
      <c r="E418" s="8" t="s">
        <v>6350</v>
      </c>
      <c r="F418" s="8" t="s">
        <v>6351</v>
      </c>
      <c r="G418" s="9" t="s">
        <v>6352</v>
      </c>
      <c r="H418" s="9" t="str">
        <f>VLOOKUP(G418,[1]Arkusz2!A:B,2,FALSE)</f>
        <v>WND-RPZP.01.01.02-32-163/09</v>
      </c>
      <c r="I418" s="9" t="s">
        <v>2044</v>
      </c>
      <c r="J418" s="9" t="s">
        <v>752</v>
      </c>
      <c r="K418" s="9" t="s">
        <v>606</v>
      </c>
      <c r="L418" s="9" t="s">
        <v>754</v>
      </c>
      <c r="M418" s="9" t="s">
        <v>752</v>
      </c>
      <c r="N418" s="9" t="s">
        <v>606</v>
      </c>
      <c r="O418" s="8" t="s">
        <v>6353</v>
      </c>
      <c r="P418" s="9" t="s">
        <v>1901</v>
      </c>
      <c r="Q418" s="9" t="s">
        <v>4261</v>
      </c>
      <c r="R418" s="9" t="s">
        <v>4262</v>
      </c>
      <c r="S418" s="9" t="s">
        <v>6354</v>
      </c>
      <c r="T418" s="10">
        <v>4396759.84</v>
      </c>
      <c r="U418" s="10">
        <v>3564647.69</v>
      </c>
      <c r="V418" s="10">
        <v>1782323.84</v>
      </c>
      <c r="W418" s="10">
        <v>1514975.26</v>
      </c>
      <c r="X418" s="10">
        <v>1782323.85</v>
      </c>
      <c r="Y418" s="10">
        <v>50</v>
      </c>
      <c r="Z418" s="8" t="s">
        <v>6355</v>
      </c>
      <c r="AA418" s="8" t="s">
        <v>119</v>
      </c>
      <c r="AB418" s="11">
        <v>4396759.84</v>
      </c>
      <c r="AC418" s="11">
        <v>1782323.84</v>
      </c>
      <c r="AD418" s="11">
        <v>2614436</v>
      </c>
      <c r="AE418" s="11">
        <v>0</v>
      </c>
      <c r="AF418" s="8" t="s">
        <v>64</v>
      </c>
      <c r="AG418" s="8" t="s">
        <v>120</v>
      </c>
      <c r="AH418" s="8" t="s">
        <v>66</v>
      </c>
      <c r="AI418" s="8" t="s">
        <v>67</v>
      </c>
      <c r="AJ418" s="8" t="s">
        <v>1801</v>
      </c>
      <c r="AK418" s="8" t="s">
        <v>6356</v>
      </c>
      <c r="AL418" s="8" t="s">
        <v>6357</v>
      </c>
      <c r="AM418" s="8" t="s">
        <v>2346</v>
      </c>
      <c r="AN418" s="8" t="s">
        <v>72</v>
      </c>
      <c r="AO418" s="8" t="s">
        <v>4639</v>
      </c>
      <c r="AP418" s="8" t="s">
        <v>6358</v>
      </c>
      <c r="AQ418" s="8" t="s">
        <v>157</v>
      </c>
      <c r="AR418" s="8" t="s">
        <v>6359</v>
      </c>
      <c r="AS418" s="8" t="s">
        <v>6360</v>
      </c>
      <c r="AT418" s="8" t="s">
        <v>237</v>
      </c>
      <c r="AU418" s="8" t="s">
        <v>6361</v>
      </c>
      <c r="AV418" s="8" t="s">
        <v>133</v>
      </c>
      <c r="AW418" s="11">
        <v>4396759.84</v>
      </c>
      <c r="AX418" s="9" t="s">
        <v>6362</v>
      </c>
    </row>
    <row r="419" spans="1:50" customFormat="1" ht="36" hidden="1" x14ac:dyDescent="0.25">
      <c r="A419" s="8" t="s">
        <v>104</v>
      </c>
      <c r="B419" s="8" t="s">
        <v>105</v>
      </c>
      <c r="C419" s="8" t="s">
        <v>240</v>
      </c>
      <c r="D419" s="8" t="s">
        <v>6444</v>
      </c>
      <c r="E419" s="8" t="s">
        <v>6445</v>
      </c>
      <c r="F419" s="8" t="s">
        <v>6446</v>
      </c>
      <c r="G419" s="9" t="s">
        <v>6447</v>
      </c>
      <c r="H419" s="9" t="str">
        <f>VLOOKUP(G419,[1]Arkusz2!A:B,2,FALSE)</f>
        <v>WND-RPZP.01.01.02-32-213/09</v>
      </c>
      <c r="I419" s="9" t="s">
        <v>2598</v>
      </c>
      <c r="J419" s="9" t="s">
        <v>752</v>
      </c>
      <c r="K419" s="9" t="s">
        <v>606</v>
      </c>
      <c r="L419" s="9" t="s">
        <v>1403</v>
      </c>
      <c r="M419" s="9" t="s">
        <v>752</v>
      </c>
      <c r="N419" s="9" t="s">
        <v>606</v>
      </c>
      <c r="O419" s="8" t="s">
        <v>404</v>
      </c>
      <c r="P419" s="9" t="s">
        <v>1592</v>
      </c>
      <c r="Q419" s="9" t="s">
        <v>4261</v>
      </c>
      <c r="R419" s="9" t="s">
        <v>4262</v>
      </c>
      <c r="S419" s="9" t="s">
        <v>4407</v>
      </c>
      <c r="T419" s="10">
        <v>377325.06</v>
      </c>
      <c r="U419" s="10">
        <v>309645.84000000003</v>
      </c>
      <c r="V419" s="10">
        <v>185787.5</v>
      </c>
      <c r="W419" s="10">
        <v>157919.35999999999</v>
      </c>
      <c r="X419" s="10">
        <v>123858.34</v>
      </c>
      <c r="Y419" s="10">
        <v>60</v>
      </c>
      <c r="Z419" s="8" t="s">
        <v>6448</v>
      </c>
      <c r="AA419" s="8" t="s">
        <v>119</v>
      </c>
      <c r="AB419" s="11">
        <v>377325.06</v>
      </c>
      <c r="AC419" s="11">
        <v>185787.5</v>
      </c>
      <c r="AD419" s="11">
        <v>191537.56</v>
      </c>
      <c r="AE419" s="11">
        <v>0</v>
      </c>
      <c r="AF419" s="8" t="s">
        <v>64</v>
      </c>
      <c r="AG419" s="8" t="s">
        <v>120</v>
      </c>
      <c r="AH419" s="8" t="s">
        <v>66</v>
      </c>
      <c r="AI419" s="8" t="s">
        <v>67</v>
      </c>
      <c r="AJ419" s="8" t="s">
        <v>1319</v>
      </c>
      <c r="AK419" s="8" t="s">
        <v>6449</v>
      </c>
      <c r="AL419" s="8" t="s">
        <v>6450</v>
      </c>
      <c r="AM419" s="8" t="s">
        <v>5259</v>
      </c>
      <c r="AN419" s="8" t="s">
        <v>72</v>
      </c>
      <c r="AO419" s="8" t="s">
        <v>6451</v>
      </c>
      <c r="AP419" s="8" t="s">
        <v>278</v>
      </c>
      <c r="AQ419" s="8" t="s">
        <v>157</v>
      </c>
      <c r="AR419" s="8" t="s">
        <v>6452</v>
      </c>
      <c r="AS419" s="8" t="s">
        <v>6452</v>
      </c>
      <c r="AT419" s="8" t="s">
        <v>298</v>
      </c>
      <c r="AU419" s="8" t="s">
        <v>6453</v>
      </c>
      <c r="AV419" s="8" t="s">
        <v>133</v>
      </c>
      <c r="AW419" s="11">
        <v>377325.06</v>
      </c>
      <c r="AX419" s="9" t="s">
        <v>4407</v>
      </c>
    </row>
    <row r="420" spans="1:50" customFormat="1" ht="36" hidden="1" x14ac:dyDescent="0.25">
      <c r="A420" s="8" t="s">
        <v>104</v>
      </c>
      <c r="B420" s="8" t="s">
        <v>105</v>
      </c>
      <c r="C420" s="8" t="s">
        <v>240</v>
      </c>
      <c r="D420" s="8" t="s">
        <v>6454</v>
      </c>
      <c r="E420" s="8" t="s">
        <v>6455</v>
      </c>
      <c r="F420" s="8" t="s">
        <v>6456</v>
      </c>
      <c r="G420" s="9" t="s">
        <v>6457</v>
      </c>
      <c r="H420" s="9" t="str">
        <f>VLOOKUP(G420,[1]Arkusz2!A:B,2,FALSE)</f>
        <v>WND-RPZP.01.01.02-32-184/09</v>
      </c>
      <c r="I420" s="9" t="s">
        <v>3138</v>
      </c>
      <c r="J420" s="9" t="s">
        <v>752</v>
      </c>
      <c r="K420" s="9" t="s">
        <v>606</v>
      </c>
      <c r="L420" s="9" t="s">
        <v>1783</v>
      </c>
      <c r="M420" s="9" t="s">
        <v>752</v>
      </c>
      <c r="N420" s="9" t="s">
        <v>606</v>
      </c>
      <c r="O420" s="8" t="s">
        <v>986</v>
      </c>
      <c r="P420" s="9" t="s">
        <v>1592</v>
      </c>
      <c r="Q420" s="9" t="s">
        <v>4261</v>
      </c>
      <c r="R420" s="9" t="s">
        <v>4262</v>
      </c>
      <c r="S420" s="9" t="s">
        <v>2275</v>
      </c>
      <c r="T420" s="10">
        <v>174403.5</v>
      </c>
      <c r="U420" s="10">
        <v>142850</v>
      </c>
      <c r="V420" s="10">
        <v>57140</v>
      </c>
      <c r="W420" s="10">
        <v>48569</v>
      </c>
      <c r="X420" s="10">
        <v>85710</v>
      </c>
      <c r="Y420" s="10">
        <v>40</v>
      </c>
      <c r="Z420" s="8" t="s">
        <v>6458</v>
      </c>
      <c r="AA420" s="8" t="s">
        <v>119</v>
      </c>
      <c r="AB420" s="11">
        <v>174403.5</v>
      </c>
      <c r="AC420" s="11">
        <v>57140</v>
      </c>
      <c r="AD420" s="11">
        <v>117263.5</v>
      </c>
      <c r="AE420" s="11">
        <v>0</v>
      </c>
      <c r="AF420" s="8" t="s">
        <v>64</v>
      </c>
      <c r="AG420" s="8" t="s">
        <v>120</v>
      </c>
      <c r="AH420" s="8" t="s">
        <v>66</v>
      </c>
      <c r="AI420" s="8" t="s">
        <v>67</v>
      </c>
      <c r="AJ420" s="8" t="s">
        <v>2671</v>
      </c>
      <c r="AK420" s="8" t="s">
        <v>6459</v>
      </c>
      <c r="AL420" s="8" t="s">
        <v>6460</v>
      </c>
      <c r="AM420" s="8" t="s">
        <v>3420</v>
      </c>
      <c r="AN420" s="8" t="s">
        <v>125</v>
      </c>
      <c r="AO420" s="8" t="s">
        <v>2539</v>
      </c>
      <c r="AP420" s="8" t="s">
        <v>759</v>
      </c>
      <c r="AQ420" s="8" t="s">
        <v>157</v>
      </c>
      <c r="AR420" s="8" t="s">
        <v>6461</v>
      </c>
      <c r="AS420" s="8" t="s">
        <v>6462</v>
      </c>
      <c r="AT420" s="8" t="s">
        <v>298</v>
      </c>
      <c r="AU420" s="8" t="s">
        <v>6463</v>
      </c>
      <c r="AV420" s="8" t="s">
        <v>133</v>
      </c>
      <c r="AW420" s="11">
        <v>174403.5</v>
      </c>
      <c r="AX420" s="9" t="s">
        <v>6464</v>
      </c>
    </row>
    <row r="421" spans="1:50" customFormat="1" ht="48" hidden="1" x14ac:dyDescent="0.25">
      <c r="A421" s="8" t="s">
        <v>104</v>
      </c>
      <c r="B421" s="8" t="s">
        <v>105</v>
      </c>
      <c r="C421" s="8" t="s">
        <v>240</v>
      </c>
      <c r="D421" s="8" t="s">
        <v>6483</v>
      </c>
      <c r="E421" s="8" t="s">
        <v>6484</v>
      </c>
      <c r="F421" s="8" t="s">
        <v>6485</v>
      </c>
      <c r="G421" s="9" t="s">
        <v>6486</v>
      </c>
      <c r="H421" s="9" t="str">
        <f>VLOOKUP(G421,[1]Arkusz2!A:B,2,FALSE)</f>
        <v>WND-RPZP.01.01.02-32-136/09</v>
      </c>
      <c r="I421" s="9" t="s">
        <v>621</v>
      </c>
      <c r="J421" s="9" t="s">
        <v>752</v>
      </c>
      <c r="K421" s="9" t="s">
        <v>606</v>
      </c>
      <c r="L421" s="9" t="s">
        <v>1116</v>
      </c>
      <c r="M421" s="9" t="s">
        <v>752</v>
      </c>
      <c r="N421" s="9" t="s">
        <v>606</v>
      </c>
      <c r="O421" s="8" t="s">
        <v>1341</v>
      </c>
      <c r="P421" s="9" t="s">
        <v>1816</v>
      </c>
      <c r="Q421" s="9" t="s">
        <v>4261</v>
      </c>
      <c r="R421" s="9" t="s">
        <v>4262</v>
      </c>
      <c r="S421" s="9" t="s">
        <v>6487</v>
      </c>
      <c r="T421" s="10">
        <v>2049207.78</v>
      </c>
      <c r="U421" s="10">
        <v>1660717.66</v>
      </c>
      <c r="V421" s="10">
        <v>996430.59</v>
      </c>
      <c r="W421" s="10">
        <v>846966</v>
      </c>
      <c r="X421" s="10">
        <v>664287.06999999995</v>
      </c>
      <c r="Y421" s="10">
        <v>60</v>
      </c>
      <c r="Z421" s="8" t="s">
        <v>6488</v>
      </c>
      <c r="AA421" s="8" t="s">
        <v>119</v>
      </c>
      <c r="AB421" s="11">
        <v>2049207.78</v>
      </c>
      <c r="AC421" s="11">
        <v>996430.59</v>
      </c>
      <c r="AD421" s="11">
        <v>1052777.19</v>
      </c>
      <c r="AE421" s="11">
        <v>0</v>
      </c>
      <c r="AF421" s="8" t="s">
        <v>64</v>
      </c>
      <c r="AG421" s="8" t="s">
        <v>120</v>
      </c>
      <c r="AH421" s="8" t="s">
        <v>66</v>
      </c>
      <c r="AI421" s="8" t="s">
        <v>67</v>
      </c>
      <c r="AJ421" s="8" t="s">
        <v>310</v>
      </c>
      <c r="AK421" s="8" t="s">
        <v>6489</v>
      </c>
      <c r="AL421" s="8" t="s">
        <v>6490</v>
      </c>
      <c r="AM421" s="8" t="s">
        <v>4453</v>
      </c>
      <c r="AN421" s="8" t="s">
        <v>72</v>
      </c>
      <c r="AO421" s="8" t="s">
        <v>4454</v>
      </c>
      <c r="AP421" s="8" t="s">
        <v>128</v>
      </c>
      <c r="AQ421" s="8" t="s">
        <v>157</v>
      </c>
      <c r="AR421" s="8" t="s">
        <v>6491</v>
      </c>
      <c r="AS421" s="8" t="s">
        <v>6492</v>
      </c>
      <c r="AT421" s="8" t="s">
        <v>298</v>
      </c>
      <c r="AU421" s="8" t="s">
        <v>6493</v>
      </c>
      <c r="AV421" s="8" t="s">
        <v>133</v>
      </c>
      <c r="AW421" s="11">
        <v>2049207.78</v>
      </c>
      <c r="AX421" s="9" t="s">
        <v>6494</v>
      </c>
    </row>
    <row r="422" spans="1:50" customFormat="1" ht="48" hidden="1" x14ac:dyDescent="0.25">
      <c r="A422" s="8" t="s">
        <v>104</v>
      </c>
      <c r="B422" s="8" t="s">
        <v>105</v>
      </c>
      <c r="C422" s="8" t="s">
        <v>240</v>
      </c>
      <c r="D422" s="8" t="s">
        <v>6604</v>
      </c>
      <c r="E422" s="8" t="s">
        <v>6605</v>
      </c>
      <c r="F422" s="8" t="s">
        <v>6606</v>
      </c>
      <c r="G422" s="9" t="s">
        <v>6607</v>
      </c>
      <c r="H422" s="9" t="str">
        <f>VLOOKUP(G422,[1]Arkusz2!A:B,2,FALSE)</f>
        <v>WND-RPZP.01.01.02-32-062/09</v>
      </c>
      <c r="I422" s="9" t="s">
        <v>2598</v>
      </c>
      <c r="J422" s="9" t="s">
        <v>752</v>
      </c>
      <c r="K422" s="9" t="s">
        <v>606</v>
      </c>
      <c r="L422" s="9" t="s">
        <v>461</v>
      </c>
      <c r="M422" s="9" t="s">
        <v>752</v>
      </c>
      <c r="N422" s="9" t="s">
        <v>606</v>
      </c>
      <c r="O422" s="8" t="s">
        <v>6608</v>
      </c>
      <c r="P422" s="9" t="s">
        <v>6609</v>
      </c>
      <c r="Q422" s="9" t="s">
        <v>4261</v>
      </c>
      <c r="R422" s="9" t="s">
        <v>4262</v>
      </c>
      <c r="S422" s="9" t="s">
        <v>2309</v>
      </c>
      <c r="T422" s="10">
        <v>7747607.5800000001</v>
      </c>
      <c r="U422" s="10">
        <v>1166871.2</v>
      </c>
      <c r="V422" s="10">
        <v>700122.72</v>
      </c>
      <c r="W422" s="10">
        <v>595104.31000000006</v>
      </c>
      <c r="X422" s="10">
        <v>466748.48</v>
      </c>
      <c r="Y422" s="10">
        <v>60</v>
      </c>
      <c r="Z422" s="8" t="s">
        <v>6610</v>
      </c>
      <c r="AA422" s="8" t="s">
        <v>119</v>
      </c>
      <c r="AB422" s="11">
        <v>7747607.5800000001</v>
      </c>
      <c r="AC422" s="11">
        <v>700122.72</v>
      </c>
      <c r="AD422" s="11">
        <v>7047484.8600000003</v>
      </c>
      <c r="AE422" s="11">
        <v>0</v>
      </c>
      <c r="AF422" s="8" t="s">
        <v>64</v>
      </c>
      <c r="AG422" s="8" t="s">
        <v>120</v>
      </c>
      <c r="AH422" s="8" t="s">
        <v>66</v>
      </c>
      <c r="AI422" s="8" t="s">
        <v>149</v>
      </c>
      <c r="AJ422" s="8" t="s">
        <v>190</v>
      </c>
      <c r="AK422" s="8" t="s">
        <v>6611</v>
      </c>
      <c r="AL422" s="8" t="s">
        <v>6612</v>
      </c>
      <c r="AM422" s="8" t="s">
        <v>2560</v>
      </c>
      <c r="AN422" s="8" t="s">
        <v>6613</v>
      </c>
      <c r="AO422" s="8" t="s">
        <v>157</v>
      </c>
      <c r="AP422" s="8" t="s">
        <v>1154</v>
      </c>
      <c r="AQ422" s="8" t="s">
        <v>157</v>
      </c>
      <c r="AR422" s="8" t="s">
        <v>6614</v>
      </c>
      <c r="AS422" s="8" t="s">
        <v>6615</v>
      </c>
      <c r="AT422" s="8" t="s">
        <v>298</v>
      </c>
      <c r="AU422" s="8" t="s">
        <v>6616</v>
      </c>
      <c r="AV422" s="8" t="s">
        <v>133</v>
      </c>
      <c r="AW422" s="11">
        <v>7747607.5800000001</v>
      </c>
      <c r="AX422" s="9" t="s">
        <v>4053</v>
      </c>
    </row>
    <row r="423" spans="1:50" customFormat="1" ht="48" hidden="1" x14ac:dyDescent="0.25">
      <c r="A423" s="8" t="s">
        <v>104</v>
      </c>
      <c r="B423" s="8" t="s">
        <v>105</v>
      </c>
      <c r="C423" s="8" t="s">
        <v>240</v>
      </c>
      <c r="D423" s="8" t="s">
        <v>6705</v>
      </c>
      <c r="E423" s="8" t="s">
        <v>6706</v>
      </c>
      <c r="F423" s="8" t="s">
        <v>6707</v>
      </c>
      <c r="G423" s="9" t="s">
        <v>6708</v>
      </c>
      <c r="H423" s="9" t="str">
        <f>VLOOKUP(G423,[1]Arkusz2!A:B,2,FALSE)</f>
        <v>WND-RPZP.01.01.02-32-063/09</v>
      </c>
      <c r="I423" s="9" t="s">
        <v>733</v>
      </c>
      <c r="J423" s="9" t="s">
        <v>752</v>
      </c>
      <c r="K423" s="9" t="s">
        <v>606</v>
      </c>
      <c r="L423" s="9" t="s">
        <v>3863</v>
      </c>
      <c r="M423" s="9" t="s">
        <v>752</v>
      </c>
      <c r="N423" s="9" t="s">
        <v>606</v>
      </c>
      <c r="O423" s="8" t="s">
        <v>270</v>
      </c>
      <c r="P423" s="9" t="s">
        <v>3550</v>
      </c>
      <c r="Q423" s="9" t="s">
        <v>4261</v>
      </c>
      <c r="R423" s="9" t="s">
        <v>4262</v>
      </c>
      <c r="S423" s="9" t="s">
        <v>6392</v>
      </c>
      <c r="T423" s="10">
        <v>3509263.54</v>
      </c>
      <c r="U423" s="10">
        <v>2795432.09</v>
      </c>
      <c r="V423" s="10">
        <v>1677191.05</v>
      </c>
      <c r="W423" s="10">
        <v>1425612.37</v>
      </c>
      <c r="X423" s="10">
        <v>1118241.04</v>
      </c>
      <c r="Y423" s="10">
        <v>60</v>
      </c>
      <c r="Z423" s="8" t="s">
        <v>6709</v>
      </c>
      <c r="AA423" s="8" t="s">
        <v>119</v>
      </c>
      <c r="AB423" s="11">
        <v>3509263.54</v>
      </c>
      <c r="AC423" s="11">
        <v>1677191.05</v>
      </c>
      <c r="AD423" s="11">
        <v>1832072.49</v>
      </c>
      <c r="AE423" s="11">
        <v>0</v>
      </c>
      <c r="AF423" s="8" t="s">
        <v>64</v>
      </c>
      <c r="AG423" s="8" t="s">
        <v>120</v>
      </c>
      <c r="AH423" s="8" t="s">
        <v>66</v>
      </c>
      <c r="AI423" s="8" t="s">
        <v>67</v>
      </c>
      <c r="AJ423" s="8" t="s">
        <v>150</v>
      </c>
      <c r="AK423" s="8" t="s">
        <v>6710</v>
      </c>
      <c r="AL423" s="8" t="s">
        <v>6711</v>
      </c>
      <c r="AM423" s="8" t="s">
        <v>525</v>
      </c>
      <c r="AN423" s="8" t="s">
        <v>526</v>
      </c>
      <c r="AO423" s="8" t="s">
        <v>1438</v>
      </c>
      <c r="AP423" s="8" t="s">
        <v>759</v>
      </c>
      <c r="AQ423" s="8" t="s">
        <v>157</v>
      </c>
      <c r="AR423" s="8" t="s">
        <v>6712</v>
      </c>
      <c r="AS423" s="8" t="s">
        <v>6712</v>
      </c>
      <c r="AT423" s="8" t="s">
        <v>298</v>
      </c>
      <c r="AU423" s="8" t="s">
        <v>6713</v>
      </c>
      <c r="AV423" s="8" t="s">
        <v>133</v>
      </c>
      <c r="AW423" s="11">
        <v>3509263.54</v>
      </c>
      <c r="AX423" s="9" t="s">
        <v>6714</v>
      </c>
    </row>
    <row r="424" spans="1:50" customFormat="1" ht="36" hidden="1" x14ac:dyDescent="0.25">
      <c r="A424" s="8" t="s">
        <v>104</v>
      </c>
      <c r="B424" s="8" t="s">
        <v>105</v>
      </c>
      <c r="C424" s="8" t="s">
        <v>240</v>
      </c>
      <c r="D424" s="8" t="s">
        <v>6737</v>
      </c>
      <c r="E424" s="8" t="s">
        <v>6738</v>
      </c>
      <c r="F424" s="8" t="s">
        <v>6739</v>
      </c>
      <c r="G424" s="9" t="s">
        <v>6740</v>
      </c>
      <c r="H424" s="9" t="str">
        <f>VLOOKUP(G424,[1]Arkusz2!A:B,2,FALSE)</f>
        <v>WND-RPZP.01.01.02-32-044/09</v>
      </c>
      <c r="I424" s="9" t="s">
        <v>1116</v>
      </c>
      <c r="J424" s="9" t="s">
        <v>752</v>
      </c>
      <c r="K424" s="9" t="s">
        <v>606</v>
      </c>
      <c r="L424" s="9" t="s">
        <v>1403</v>
      </c>
      <c r="M424" s="9" t="s">
        <v>752</v>
      </c>
      <c r="N424" s="9" t="s">
        <v>606</v>
      </c>
      <c r="O424" s="8" t="s">
        <v>2585</v>
      </c>
      <c r="P424" s="9" t="s">
        <v>6730</v>
      </c>
      <c r="Q424" s="9" t="s">
        <v>4261</v>
      </c>
      <c r="R424" s="9" t="s">
        <v>4262</v>
      </c>
      <c r="S424" s="9" t="s">
        <v>6284</v>
      </c>
      <c r="T424" s="10">
        <v>722899.84</v>
      </c>
      <c r="U424" s="10">
        <v>555018.65</v>
      </c>
      <c r="V424" s="10">
        <v>288051.19</v>
      </c>
      <c r="W424" s="10">
        <v>283059.51</v>
      </c>
      <c r="X424" s="10">
        <v>266967.46000000002</v>
      </c>
      <c r="Y424" s="10">
        <v>51.9</v>
      </c>
      <c r="Z424" s="8" t="s">
        <v>6741</v>
      </c>
      <c r="AA424" s="8" t="s">
        <v>119</v>
      </c>
      <c r="AB424" s="11">
        <v>722899.84</v>
      </c>
      <c r="AC424" s="11">
        <v>288051.19</v>
      </c>
      <c r="AD424" s="11">
        <v>434848.65</v>
      </c>
      <c r="AE424" s="11">
        <v>0</v>
      </c>
      <c r="AF424" s="8" t="s">
        <v>64</v>
      </c>
      <c r="AG424" s="8" t="s">
        <v>120</v>
      </c>
      <c r="AH424" s="8" t="s">
        <v>66</v>
      </c>
      <c r="AI424" s="8" t="s">
        <v>67</v>
      </c>
      <c r="AJ424" s="8" t="s">
        <v>1134</v>
      </c>
      <c r="AK424" s="8" t="s">
        <v>6742</v>
      </c>
      <c r="AL424" s="8" t="s">
        <v>6743</v>
      </c>
      <c r="AM424" s="8" t="s">
        <v>6744</v>
      </c>
      <c r="AN424" s="8" t="s">
        <v>72</v>
      </c>
      <c r="AO424" s="8" t="s">
        <v>6745</v>
      </c>
      <c r="AP424" s="8" t="s">
        <v>857</v>
      </c>
      <c r="AQ424" s="8" t="s">
        <v>157</v>
      </c>
      <c r="AR424" s="8" t="s">
        <v>6746</v>
      </c>
      <c r="AS424" s="8" t="s">
        <v>6747</v>
      </c>
      <c r="AT424" s="8" t="s">
        <v>298</v>
      </c>
      <c r="AU424" s="8" t="s">
        <v>6748</v>
      </c>
      <c r="AV424" s="8" t="s">
        <v>133</v>
      </c>
      <c r="AW424" s="11">
        <v>722899.84</v>
      </c>
      <c r="AX424" s="9" t="s">
        <v>169</v>
      </c>
    </row>
    <row r="425" spans="1:50" customFormat="1" ht="36" hidden="1" x14ac:dyDescent="0.25">
      <c r="A425" s="8" t="s">
        <v>104</v>
      </c>
      <c r="B425" s="8" t="s">
        <v>105</v>
      </c>
      <c r="C425" s="8" t="s">
        <v>240</v>
      </c>
      <c r="D425" s="8" t="s">
        <v>6749</v>
      </c>
      <c r="E425" s="8" t="s">
        <v>6750</v>
      </c>
      <c r="F425" s="8" t="s">
        <v>6751</v>
      </c>
      <c r="G425" s="9" t="s">
        <v>6752</v>
      </c>
      <c r="H425" s="9" t="str">
        <f>VLOOKUP(G425,[1]Arkusz2!A:B,2,FALSE)</f>
        <v>WND-RPZP.01.01.02-32-069/09</v>
      </c>
      <c r="I425" s="9" t="s">
        <v>4831</v>
      </c>
      <c r="J425" s="9" t="s">
        <v>752</v>
      </c>
      <c r="K425" s="9" t="s">
        <v>606</v>
      </c>
      <c r="L425" s="9" t="s">
        <v>1403</v>
      </c>
      <c r="M425" s="9" t="s">
        <v>752</v>
      </c>
      <c r="N425" s="9" t="s">
        <v>606</v>
      </c>
      <c r="O425" s="8" t="s">
        <v>270</v>
      </c>
      <c r="P425" s="9" t="s">
        <v>6730</v>
      </c>
      <c r="Q425" s="9" t="s">
        <v>4261</v>
      </c>
      <c r="R425" s="9" t="s">
        <v>4262</v>
      </c>
      <c r="S425" s="9" t="s">
        <v>6753</v>
      </c>
      <c r="T425" s="10">
        <v>3058453.29</v>
      </c>
      <c r="U425" s="10">
        <v>2625280.19</v>
      </c>
      <c r="V425" s="10">
        <v>1575168.11</v>
      </c>
      <c r="W425" s="10">
        <v>1575168.11</v>
      </c>
      <c r="X425" s="10">
        <v>1050112.08</v>
      </c>
      <c r="Y425" s="10">
        <v>60</v>
      </c>
      <c r="Z425" s="8" t="s">
        <v>6754</v>
      </c>
      <c r="AA425" s="8" t="s">
        <v>119</v>
      </c>
      <c r="AB425" s="11">
        <v>3058453.29</v>
      </c>
      <c r="AC425" s="11">
        <v>1575168.11</v>
      </c>
      <c r="AD425" s="11">
        <v>1483285.18</v>
      </c>
      <c r="AE425" s="11">
        <v>0</v>
      </c>
      <c r="AF425" s="8" t="s">
        <v>64</v>
      </c>
      <c r="AG425" s="8" t="s">
        <v>120</v>
      </c>
      <c r="AH425" s="8" t="s">
        <v>66</v>
      </c>
      <c r="AI425" s="8" t="s">
        <v>67</v>
      </c>
      <c r="AJ425" s="8" t="s">
        <v>190</v>
      </c>
      <c r="AK425" s="8" t="s">
        <v>6755</v>
      </c>
      <c r="AL425" s="8" t="s">
        <v>6756</v>
      </c>
      <c r="AM425" s="8" t="s">
        <v>6757</v>
      </c>
      <c r="AN425" s="8" t="s">
        <v>445</v>
      </c>
      <c r="AO425" s="8" t="s">
        <v>6758</v>
      </c>
      <c r="AP425" s="8" t="s">
        <v>2305</v>
      </c>
      <c r="AQ425" s="8" t="s">
        <v>157</v>
      </c>
      <c r="AR425" s="8" t="s">
        <v>6759</v>
      </c>
      <c r="AS425" s="8" t="s">
        <v>6760</v>
      </c>
      <c r="AT425" s="8" t="s">
        <v>259</v>
      </c>
      <c r="AU425" s="8" t="s">
        <v>6761</v>
      </c>
      <c r="AV425" s="8" t="s">
        <v>133</v>
      </c>
      <c r="AW425" s="11">
        <v>3058453.29</v>
      </c>
      <c r="AX425" s="9" t="s">
        <v>6762</v>
      </c>
    </row>
    <row r="426" spans="1:50" customFormat="1" ht="36" hidden="1" x14ac:dyDescent="0.25">
      <c r="A426" s="8" t="s">
        <v>104</v>
      </c>
      <c r="B426" s="8" t="s">
        <v>105</v>
      </c>
      <c r="C426" s="8" t="s">
        <v>240</v>
      </c>
      <c r="D426" s="8" t="s">
        <v>6844</v>
      </c>
      <c r="E426" s="8" t="s">
        <v>6845</v>
      </c>
      <c r="F426" s="8" t="s">
        <v>6846</v>
      </c>
      <c r="G426" s="9" t="s">
        <v>6847</v>
      </c>
      <c r="H426" s="9" t="str">
        <f>VLOOKUP(G426,[1]Arkusz2!A:B,2,FALSE)</f>
        <v>WND-RPZP.01.01.02-32-070/09</v>
      </c>
      <c r="I426" s="9" t="s">
        <v>1827</v>
      </c>
      <c r="J426" s="9" t="s">
        <v>752</v>
      </c>
      <c r="K426" s="9" t="s">
        <v>606</v>
      </c>
      <c r="L426" s="9" t="s">
        <v>1827</v>
      </c>
      <c r="M426" s="9" t="s">
        <v>752</v>
      </c>
      <c r="N426" s="9" t="s">
        <v>606</v>
      </c>
      <c r="O426" s="8" t="s">
        <v>1341</v>
      </c>
      <c r="P426" s="9" t="s">
        <v>6848</v>
      </c>
      <c r="Q426" s="9" t="s">
        <v>4261</v>
      </c>
      <c r="R426" s="9" t="s">
        <v>4262</v>
      </c>
      <c r="S426" s="9" t="s">
        <v>6849</v>
      </c>
      <c r="T426" s="10">
        <v>368679.86</v>
      </c>
      <c r="U426" s="10">
        <v>299739.68</v>
      </c>
      <c r="V426" s="10">
        <v>173849.01</v>
      </c>
      <c r="W426" s="10">
        <v>173849.01</v>
      </c>
      <c r="X426" s="10">
        <v>125890.67</v>
      </c>
      <c r="Y426" s="10">
        <v>58</v>
      </c>
      <c r="Z426" s="8" t="s">
        <v>6850</v>
      </c>
      <c r="AA426" s="8" t="s">
        <v>119</v>
      </c>
      <c r="AB426" s="11">
        <v>368679.86</v>
      </c>
      <c r="AC426" s="11">
        <v>173849.01</v>
      </c>
      <c r="AD426" s="11">
        <v>194830.85</v>
      </c>
      <c r="AE426" s="11">
        <v>0</v>
      </c>
      <c r="AF426" s="8" t="s">
        <v>229</v>
      </c>
      <c r="AG426" s="8" t="s">
        <v>120</v>
      </c>
      <c r="AH426" s="8" t="s">
        <v>66</v>
      </c>
      <c r="AI426" s="8" t="s">
        <v>67</v>
      </c>
      <c r="AJ426" s="8" t="s">
        <v>310</v>
      </c>
      <c r="AK426" s="8" t="s">
        <v>2628</v>
      </c>
      <c r="AL426" s="8" t="s">
        <v>6851</v>
      </c>
      <c r="AM426" s="8" t="s">
        <v>2630</v>
      </c>
      <c r="AN426" s="8" t="s">
        <v>72</v>
      </c>
      <c r="AO426" s="8" t="s">
        <v>2631</v>
      </c>
      <c r="AP426" s="8" t="s">
        <v>2632</v>
      </c>
      <c r="AQ426" s="8" t="s">
        <v>157</v>
      </c>
      <c r="AR426" s="8" t="s">
        <v>2633</v>
      </c>
      <c r="AS426" s="8" t="s">
        <v>2634</v>
      </c>
      <c r="AT426" s="8" t="s">
        <v>364</v>
      </c>
      <c r="AU426" s="8" t="s">
        <v>2635</v>
      </c>
      <c r="AV426" s="8" t="s">
        <v>133</v>
      </c>
      <c r="AW426" s="11">
        <v>368679.86</v>
      </c>
      <c r="AX426" s="9" t="s">
        <v>2379</v>
      </c>
    </row>
    <row r="427" spans="1:50" customFormat="1" ht="48" hidden="1" x14ac:dyDescent="0.25">
      <c r="A427" s="8" t="s">
        <v>104</v>
      </c>
      <c r="B427" s="8" t="s">
        <v>105</v>
      </c>
      <c r="C427" s="8" t="s">
        <v>240</v>
      </c>
      <c r="D427" s="8" t="s">
        <v>7157</v>
      </c>
      <c r="E427" s="8" t="s">
        <v>7158</v>
      </c>
      <c r="F427" s="8" t="s">
        <v>7159</v>
      </c>
      <c r="G427" s="9" t="s">
        <v>7160</v>
      </c>
      <c r="H427" s="9" t="str">
        <f>VLOOKUP(G427,[1]Arkusz2!A:B,2,FALSE)</f>
        <v>WND-RPZP.01.01.02-32-228/09</v>
      </c>
      <c r="I427" s="9" t="s">
        <v>1569</v>
      </c>
      <c r="J427" s="9" t="s">
        <v>752</v>
      </c>
      <c r="K427" s="9" t="s">
        <v>606</v>
      </c>
      <c r="L427" s="9" t="s">
        <v>1782</v>
      </c>
      <c r="M427" s="9" t="s">
        <v>752</v>
      </c>
      <c r="N427" s="9" t="s">
        <v>606</v>
      </c>
      <c r="O427" s="8" t="s">
        <v>1837</v>
      </c>
      <c r="P427" s="9" t="s">
        <v>398</v>
      </c>
      <c r="Q427" s="9" t="s">
        <v>4261</v>
      </c>
      <c r="R427" s="9" t="s">
        <v>4262</v>
      </c>
      <c r="S427" s="9" t="s">
        <v>5414</v>
      </c>
      <c r="T427" s="10">
        <v>384498</v>
      </c>
      <c r="U427" s="10">
        <v>214391.49</v>
      </c>
      <c r="V427" s="10">
        <v>128634.89</v>
      </c>
      <c r="W427" s="10">
        <v>109339.65</v>
      </c>
      <c r="X427" s="10">
        <v>85756.6</v>
      </c>
      <c r="Y427" s="10">
        <v>60</v>
      </c>
      <c r="Z427" s="8" t="s">
        <v>7161</v>
      </c>
      <c r="AA427" s="8" t="s">
        <v>119</v>
      </c>
      <c r="AB427" s="11">
        <v>384498</v>
      </c>
      <c r="AC427" s="11">
        <v>128634.89</v>
      </c>
      <c r="AD427" s="11">
        <v>255863.11</v>
      </c>
      <c r="AE427" s="11">
        <v>0</v>
      </c>
      <c r="AF427" s="8" t="s">
        <v>64</v>
      </c>
      <c r="AG427" s="8" t="s">
        <v>120</v>
      </c>
      <c r="AH427" s="8" t="s">
        <v>66</v>
      </c>
      <c r="AI427" s="8" t="s">
        <v>149</v>
      </c>
      <c r="AJ427" s="8" t="s">
        <v>190</v>
      </c>
      <c r="AK427" s="8" t="s">
        <v>7162</v>
      </c>
      <c r="AL427" s="8" t="s">
        <v>7163</v>
      </c>
      <c r="AM427" s="8" t="s">
        <v>3668</v>
      </c>
      <c r="AN427" s="8" t="s">
        <v>7164</v>
      </c>
      <c r="AO427" s="8" t="s">
        <v>7165</v>
      </c>
      <c r="AP427" s="8" t="s">
        <v>74</v>
      </c>
      <c r="AQ427" s="8" t="s">
        <v>157</v>
      </c>
      <c r="AR427" s="8" t="s">
        <v>7166</v>
      </c>
      <c r="AS427" s="8" t="s">
        <v>7166</v>
      </c>
      <c r="AT427" s="8" t="s">
        <v>298</v>
      </c>
      <c r="AU427" s="8" t="s">
        <v>7167</v>
      </c>
      <c r="AV427" s="8" t="s">
        <v>133</v>
      </c>
      <c r="AW427" s="11">
        <v>384498</v>
      </c>
      <c r="AX427" s="9" t="s">
        <v>928</v>
      </c>
    </row>
    <row r="428" spans="1:50" customFormat="1" ht="36" hidden="1" x14ac:dyDescent="0.25">
      <c r="A428" s="8" t="s">
        <v>104</v>
      </c>
      <c r="B428" s="8" t="s">
        <v>105</v>
      </c>
      <c r="C428" s="8" t="s">
        <v>240</v>
      </c>
      <c r="D428" s="8" t="s">
        <v>7178</v>
      </c>
      <c r="E428" s="8" t="s">
        <v>7179</v>
      </c>
      <c r="F428" s="8" t="s">
        <v>7180</v>
      </c>
      <c r="G428" s="9" t="s">
        <v>7181</v>
      </c>
      <c r="H428" s="9" t="str">
        <f>VLOOKUP(G428,[1]Arkusz2!A:B,2,FALSE)</f>
        <v>RPOWZ/1.1.2/2008/121/K</v>
      </c>
      <c r="I428" s="9" t="s">
        <v>769</v>
      </c>
      <c r="J428" s="9" t="s">
        <v>142</v>
      </c>
      <c r="K428" s="9" t="s">
        <v>113</v>
      </c>
      <c r="L428" s="9" t="s">
        <v>1099</v>
      </c>
      <c r="M428" s="9" t="s">
        <v>142</v>
      </c>
      <c r="N428" s="9" t="s">
        <v>113</v>
      </c>
      <c r="O428" s="8" t="s">
        <v>7182</v>
      </c>
      <c r="P428" s="9" t="s">
        <v>4464</v>
      </c>
      <c r="Q428" s="9" t="s">
        <v>4261</v>
      </c>
      <c r="R428" s="9" t="s">
        <v>4262</v>
      </c>
      <c r="S428" s="9" t="s">
        <v>5516</v>
      </c>
      <c r="T428" s="10">
        <v>1524417.13</v>
      </c>
      <c r="U428" s="10">
        <v>520000</v>
      </c>
      <c r="V428" s="10">
        <v>260000</v>
      </c>
      <c r="W428" s="10">
        <v>221000</v>
      </c>
      <c r="X428" s="10">
        <v>260000</v>
      </c>
      <c r="Y428" s="10">
        <v>50</v>
      </c>
      <c r="Z428" s="8" t="s">
        <v>7183</v>
      </c>
      <c r="AA428" s="8" t="s">
        <v>119</v>
      </c>
      <c r="AB428" s="11">
        <v>1524417.13</v>
      </c>
      <c r="AC428" s="11">
        <v>260000</v>
      </c>
      <c r="AD428" s="11">
        <v>1264417.1299999999</v>
      </c>
      <c r="AE428" s="11">
        <v>0</v>
      </c>
      <c r="AF428" s="8" t="s">
        <v>64</v>
      </c>
      <c r="AG428" s="8" t="s">
        <v>120</v>
      </c>
      <c r="AH428" s="8" t="s">
        <v>66</v>
      </c>
      <c r="AI428" s="8" t="s">
        <v>67</v>
      </c>
      <c r="AJ428" s="8" t="s">
        <v>1134</v>
      </c>
      <c r="AK428" s="8" t="s">
        <v>7184</v>
      </c>
      <c r="AL428" s="8" t="s">
        <v>7185</v>
      </c>
      <c r="AM428" s="8" t="s">
        <v>5932</v>
      </c>
      <c r="AN428" s="8" t="s">
        <v>125</v>
      </c>
      <c r="AO428" s="8" t="s">
        <v>5933</v>
      </c>
      <c r="AP428" s="8" t="s">
        <v>842</v>
      </c>
      <c r="AQ428" s="8" t="s">
        <v>157</v>
      </c>
      <c r="AR428" s="8" t="s">
        <v>7186</v>
      </c>
      <c r="AS428" s="8" t="s">
        <v>7187</v>
      </c>
      <c r="AT428" s="8" t="s">
        <v>2404</v>
      </c>
      <c r="AU428" s="8" t="s">
        <v>7188</v>
      </c>
      <c r="AV428" s="8" t="s">
        <v>133</v>
      </c>
      <c r="AW428" s="11">
        <v>1524417.13</v>
      </c>
      <c r="AX428" s="9" t="s">
        <v>564</v>
      </c>
    </row>
    <row r="429" spans="1:50" customFormat="1" ht="48" hidden="1" x14ac:dyDescent="0.25">
      <c r="A429" s="8" t="s">
        <v>104</v>
      </c>
      <c r="B429" s="8" t="s">
        <v>105</v>
      </c>
      <c r="C429" s="8" t="s">
        <v>240</v>
      </c>
      <c r="D429" s="8" t="s">
        <v>7198</v>
      </c>
      <c r="E429" s="8" t="s">
        <v>7199</v>
      </c>
      <c r="F429" s="8" t="s">
        <v>7200</v>
      </c>
      <c r="G429" s="9" t="s">
        <v>7201</v>
      </c>
      <c r="H429" s="9" t="str">
        <f>VLOOKUP(G429,[1]Arkusz2!A:B,2,FALSE)</f>
        <v>WND-RPZP.01.01.02-32-007/09</v>
      </c>
      <c r="I429" s="9" t="s">
        <v>1020</v>
      </c>
      <c r="J429" s="9" t="s">
        <v>752</v>
      </c>
      <c r="K429" s="9" t="s">
        <v>606</v>
      </c>
      <c r="L429" s="9" t="s">
        <v>2430</v>
      </c>
      <c r="M429" s="9" t="s">
        <v>752</v>
      </c>
      <c r="N429" s="9" t="s">
        <v>606</v>
      </c>
      <c r="O429" s="8" t="s">
        <v>960</v>
      </c>
      <c r="P429" s="9" t="s">
        <v>4464</v>
      </c>
      <c r="Q429" s="9" t="s">
        <v>4261</v>
      </c>
      <c r="R429" s="9" t="s">
        <v>4262</v>
      </c>
      <c r="S429" s="9" t="s">
        <v>6933</v>
      </c>
      <c r="T429" s="10">
        <v>2027523.81</v>
      </c>
      <c r="U429" s="10">
        <v>1576784.38</v>
      </c>
      <c r="V429" s="10">
        <v>946070.62</v>
      </c>
      <c r="W429" s="10">
        <v>946070.62</v>
      </c>
      <c r="X429" s="10">
        <v>630713.76</v>
      </c>
      <c r="Y429" s="10">
        <v>60</v>
      </c>
      <c r="Z429" s="8" t="s">
        <v>7202</v>
      </c>
      <c r="AA429" s="8" t="s">
        <v>119</v>
      </c>
      <c r="AB429" s="11">
        <v>2027523.81</v>
      </c>
      <c r="AC429" s="11">
        <v>946070.62</v>
      </c>
      <c r="AD429" s="11">
        <v>1081453.19</v>
      </c>
      <c r="AE429" s="11">
        <v>0</v>
      </c>
      <c r="AF429" s="8" t="s">
        <v>64</v>
      </c>
      <c r="AG429" s="8" t="s">
        <v>120</v>
      </c>
      <c r="AH429" s="8" t="s">
        <v>66</v>
      </c>
      <c r="AI429" s="8" t="s">
        <v>67</v>
      </c>
      <c r="AJ429" s="8" t="s">
        <v>1134</v>
      </c>
      <c r="AK429" s="8" t="s">
        <v>7203</v>
      </c>
      <c r="AL429" s="8" t="s">
        <v>7204</v>
      </c>
      <c r="AM429" s="8" t="s">
        <v>7205</v>
      </c>
      <c r="AN429" s="8" t="s">
        <v>72</v>
      </c>
      <c r="AO429" s="8" t="s">
        <v>7206</v>
      </c>
      <c r="AP429" s="8" t="s">
        <v>7207</v>
      </c>
      <c r="AQ429" s="8" t="s">
        <v>157</v>
      </c>
      <c r="AR429" s="8" t="s">
        <v>7208</v>
      </c>
      <c r="AS429" s="8" t="s">
        <v>7209</v>
      </c>
      <c r="AT429" s="8" t="s">
        <v>336</v>
      </c>
      <c r="AU429" s="8" t="s">
        <v>7210</v>
      </c>
      <c r="AV429" s="8" t="s">
        <v>133</v>
      </c>
      <c r="AW429" s="11">
        <v>2027523.81</v>
      </c>
      <c r="AX429" s="9" t="s">
        <v>6933</v>
      </c>
    </row>
    <row r="430" spans="1:50" customFormat="1" ht="36" hidden="1" x14ac:dyDescent="0.25">
      <c r="A430" s="8" t="s">
        <v>104</v>
      </c>
      <c r="B430" s="8" t="s">
        <v>105</v>
      </c>
      <c r="C430" s="8" t="s">
        <v>240</v>
      </c>
      <c r="D430" s="8" t="s">
        <v>7242</v>
      </c>
      <c r="E430" s="8" t="s">
        <v>7243</v>
      </c>
      <c r="F430" s="8" t="s">
        <v>7244</v>
      </c>
      <c r="G430" s="9" t="s">
        <v>7245</v>
      </c>
      <c r="H430" s="9" t="str">
        <f>VLOOKUP(G430,[1]Arkusz2!A:B,2,FALSE)</f>
        <v>WND-RPZP.01.01.02-32-136/10</v>
      </c>
      <c r="I430" s="9" t="s">
        <v>6315</v>
      </c>
      <c r="J430" s="9" t="s">
        <v>4261</v>
      </c>
      <c r="K430" s="9" t="s">
        <v>4262</v>
      </c>
      <c r="L430" s="9" t="s">
        <v>6323</v>
      </c>
      <c r="M430" s="9" t="s">
        <v>4261</v>
      </c>
      <c r="N430" s="9" t="s">
        <v>4262</v>
      </c>
      <c r="O430" s="8" t="s">
        <v>134</v>
      </c>
      <c r="P430" s="9" t="s">
        <v>4464</v>
      </c>
      <c r="Q430" s="9" t="s">
        <v>4261</v>
      </c>
      <c r="R430" s="9" t="s">
        <v>4262</v>
      </c>
      <c r="S430" s="9" t="s">
        <v>3323</v>
      </c>
      <c r="T430" s="10">
        <v>469983</v>
      </c>
      <c r="U430" s="10">
        <v>382100</v>
      </c>
      <c r="V430" s="10">
        <v>229260</v>
      </c>
      <c r="W430" s="10">
        <v>229260</v>
      </c>
      <c r="X430" s="10">
        <v>152840</v>
      </c>
      <c r="Y430" s="10">
        <v>60</v>
      </c>
      <c r="Z430" s="8" t="s">
        <v>7246</v>
      </c>
      <c r="AA430" s="8" t="s">
        <v>119</v>
      </c>
      <c r="AB430" s="11">
        <v>469983</v>
      </c>
      <c r="AC430" s="11">
        <v>229260</v>
      </c>
      <c r="AD430" s="11">
        <v>240723</v>
      </c>
      <c r="AE430" s="11">
        <v>0</v>
      </c>
      <c r="AF430" s="8" t="s">
        <v>64</v>
      </c>
      <c r="AG430" s="8" t="s">
        <v>120</v>
      </c>
      <c r="AH430" s="8" t="s">
        <v>66</v>
      </c>
      <c r="AI430" s="8" t="s">
        <v>67</v>
      </c>
      <c r="AJ430" s="8" t="s">
        <v>310</v>
      </c>
      <c r="AK430" s="8" t="s">
        <v>7247</v>
      </c>
      <c r="AL430" s="8" t="s">
        <v>7248</v>
      </c>
      <c r="AM430" s="8" t="s">
        <v>7249</v>
      </c>
      <c r="AN430" s="8" t="s">
        <v>72</v>
      </c>
      <c r="AO430" s="8" t="s">
        <v>7250</v>
      </c>
      <c r="AP430" s="8" t="s">
        <v>428</v>
      </c>
      <c r="AQ430" s="8" t="s">
        <v>7251</v>
      </c>
      <c r="AR430" s="8" t="s">
        <v>7252</v>
      </c>
      <c r="AS430" s="8" t="s">
        <v>7253</v>
      </c>
      <c r="AT430" s="8" t="s">
        <v>298</v>
      </c>
      <c r="AU430" s="8" t="s">
        <v>7254</v>
      </c>
      <c r="AV430" s="8" t="s">
        <v>133</v>
      </c>
      <c r="AW430" s="11">
        <v>469983</v>
      </c>
      <c r="AX430" s="9" t="s">
        <v>6513</v>
      </c>
    </row>
    <row r="431" spans="1:50" customFormat="1" ht="36" hidden="1" x14ac:dyDescent="0.25">
      <c r="A431" s="8" t="s">
        <v>104</v>
      </c>
      <c r="B431" s="8" t="s">
        <v>105</v>
      </c>
      <c r="C431" s="8" t="s">
        <v>240</v>
      </c>
      <c r="D431" s="8" t="s">
        <v>7255</v>
      </c>
      <c r="E431" s="8" t="s">
        <v>7256</v>
      </c>
      <c r="F431" s="8" t="s">
        <v>7257</v>
      </c>
      <c r="G431" s="9" t="s">
        <v>7258</v>
      </c>
      <c r="H431" s="9" t="str">
        <f>VLOOKUP(G431,[1]Arkusz2!A:B,2,FALSE)</f>
        <v>WND-RPZP.01.01.02-32-081/10</v>
      </c>
      <c r="I431" s="9" t="s">
        <v>7259</v>
      </c>
      <c r="J431" s="9" t="s">
        <v>4261</v>
      </c>
      <c r="K431" s="9" t="s">
        <v>4262</v>
      </c>
      <c r="L431" s="9" t="s">
        <v>7260</v>
      </c>
      <c r="M431" s="9" t="s">
        <v>4261</v>
      </c>
      <c r="N431" s="9" t="s">
        <v>4262</v>
      </c>
      <c r="O431" s="8" t="s">
        <v>6586</v>
      </c>
      <c r="P431" s="9" t="s">
        <v>4464</v>
      </c>
      <c r="Q431" s="9" t="s">
        <v>4261</v>
      </c>
      <c r="R431" s="9" t="s">
        <v>4262</v>
      </c>
      <c r="S431" s="9" t="s">
        <v>4602</v>
      </c>
      <c r="T431" s="10">
        <v>1564257.6</v>
      </c>
      <c r="U431" s="10">
        <v>1248000</v>
      </c>
      <c r="V431" s="10">
        <v>624000</v>
      </c>
      <c r="W431" s="10">
        <v>624000</v>
      </c>
      <c r="X431" s="10">
        <v>624000</v>
      </c>
      <c r="Y431" s="10">
        <v>50</v>
      </c>
      <c r="Z431" s="8" t="s">
        <v>7261</v>
      </c>
      <c r="AA431" s="8" t="s">
        <v>119</v>
      </c>
      <c r="AB431" s="11">
        <v>1564257.6</v>
      </c>
      <c r="AC431" s="11">
        <v>624000</v>
      </c>
      <c r="AD431" s="11">
        <v>940257.6</v>
      </c>
      <c r="AE431" s="11">
        <v>0</v>
      </c>
      <c r="AF431" s="8" t="s">
        <v>64</v>
      </c>
      <c r="AG431" s="8" t="s">
        <v>120</v>
      </c>
      <c r="AH431" s="8" t="s">
        <v>66</v>
      </c>
      <c r="AI431" s="8" t="s">
        <v>67</v>
      </c>
      <c r="AJ431" s="8" t="s">
        <v>190</v>
      </c>
      <c r="AK431" s="8" t="s">
        <v>1259</v>
      </c>
      <c r="AL431" s="8" t="s">
        <v>7262</v>
      </c>
      <c r="AM431" s="8" t="s">
        <v>804</v>
      </c>
      <c r="AN431" s="8" t="s">
        <v>558</v>
      </c>
      <c r="AO431" s="8" t="s">
        <v>4161</v>
      </c>
      <c r="AP431" s="8" t="s">
        <v>693</v>
      </c>
      <c r="AQ431" s="8" t="s">
        <v>1262</v>
      </c>
      <c r="AR431" s="8" t="s">
        <v>7263</v>
      </c>
      <c r="AS431" s="8" t="s">
        <v>7264</v>
      </c>
      <c r="AT431" s="8" t="s">
        <v>237</v>
      </c>
      <c r="AU431" s="8" t="s">
        <v>1265</v>
      </c>
      <c r="AV431" s="8" t="s">
        <v>133</v>
      </c>
      <c r="AW431" s="11">
        <v>1564257.6</v>
      </c>
      <c r="AX431" s="9" t="s">
        <v>2379</v>
      </c>
    </row>
    <row r="432" spans="1:50" customFormat="1" ht="48" hidden="1" x14ac:dyDescent="0.25">
      <c r="A432" s="8" t="s">
        <v>104</v>
      </c>
      <c r="B432" s="8" t="s">
        <v>105</v>
      </c>
      <c r="C432" s="8" t="s">
        <v>240</v>
      </c>
      <c r="D432" s="8" t="s">
        <v>7265</v>
      </c>
      <c r="E432" s="8" t="s">
        <v>7266</v>
      </c>
      <c r="F432" s="8" t="s">
        <v>7267</v>
      </c>
      <c r="G432" s="9" t="s">
        <v>7268</v>
      </c>
      <c r="H432" s="9" t="str">
        <f>VLOOKUP(G432,[1]Arkusz2!A:B,2,FALSE)</f>
        <v>WND-RPZP.01.01.02-32-147/09</v>
      </c>
      <c r="I432" s="9" t="s">
        <v>2696</v>
      </c>
      <c r="J432" s="9" t="s">
        <v>752</v>
      </c>
      <c r="K432" s="9" t="s">
        <v>606</v>
      </c>
      <c r="L432" s="9" t="s">
        <v>1783</v>
      </c>
      <c r="M432" s="9" t="s">
        <v>752</v>
      </c>
      <c r="N432" s="9" t="s">
        <v>606</v>
      </c>
      <c r="O432" s="8" t="s">
        <v>1341</v>
      </c>
      <c r="P432" s="9" t="s">
        <v>6284</v>
      </c>
      <c r="Q432" s="9" t="s">
        <v>4261</v>
      </c>
      <c r="R432" s="9" t="s">
        <v>4262</v>
      </c>
      <c r="S432" s="9" t="s">
        <v>6906</v>
      </c>
      <c r="T432" s="10">
        <v>2908897.17</v>
      </c>
      <c r="U432" s="10">
        <v>2366527.2000000002</v>
      </c>
      <c r="V432" s="10">
        <v>1419916.31</v>
      </c>
      <c r="W432" s="10">
        <v>1419916.31</v>
      </c>
      <c r="X432" s="10">
        <v>946610.89</v>
      </c>
      <c r="Y432" s="10">
        <v>60</v>
      </c>
      <c r="Z432" s="8" t="s">
        <v>7269</v>
      </c>
      <c r="AA432" s="8" t="s">
        <v>119</v>
      </c>
      <c r="AB432" s="11">
        <v>2908897.17</v>
      </c>
      <c r="AC432" s="11">
        <v>1419916.31</v>
      </c>
      <c r="AD432" s="11">
        <v>1488980.86</v>
      </c>
      <c r="AE432" s="11">
        <v>0</v>
      </c>
      <c r="AF432" s="8" t="s">
        <v>64</v>
      </c>
      <c r="AG432" s="8" t="s">
        <v>120</v>
      </c>
      <c r="AH432" s="8" t="s">
        <v>66</v>
      </c>
      <c r="AI432" s="8" t="s">
        <v>67</v>
      </c>
      <c r="AJ432" s="8" t="s">
        <v>310</v>
      </c>
      <c r="AK432" s="8" t="s">
        <v>2451</v>
      </c>
      <c r="AL432" s="8" t="s">
        <v>7270</v>
      </c>
      <c r="AM432" s="8" t="s">
        <v>2453</v>
      </c>
      <c r="AN432" s="8" t="s">
        <v>72</v>
      </c>
      <c r="AO432" s="8" t="s">
        <v>2454</v>
      </c>
      <c r="AP432" s="8" t="s">
        <v>1154</v>
      </c>
      <c r="AQ432" s="8" t="s">
        <v>157</v>
      </c>
      <c r="AR432" s="8" t="s">
        <v>7271</v>
      </c>
      <c r="AS432" s="8" t="s">
        <v>7271</v>
      </c>
      <c r="AT432" s="8" t="s">
        <v>259</v>
      </c>
      <c r="AU432" s="8" t="s">
        <v>2456</v>
      </c>
      <c r="AV432" s="8" t="s">
        <v>133</v>
      </c>
      <c r="AW432" s="11">
        <v>2908897.17</v>
      </c>
      <c r="AX432" s="9" t="s">
        <v>3613</v>
      </c>
    </row>
    <row r="433" spans="1:50" customFormat="1" ht="36" hidden="1" x14ac:dyDescent="0.25">
      <c r="A433" s="8" t="s">
        <v>104</v>
      </c>
      <c r="B433" s="8" t="s">
        <v>105</v>
      </c>
      <c r="C433" s="8" t="s">
        <v>240</v>
      </c>
      <c r="D433" s="8" t="s">
        <v>7373</v>
      </c>
      <c r="E433" s="8" t="s">
        <v>7374</v>
      </c>
      <c r="F433" s="8" t="s">
        <v>7375</v>
      </c>
      <c r="G433" s="9" t="s">
        <v>7376</v>
      </c>
      <c r="H433" s="9" t="str">
        <f>VLOOKUP(G433,[1]Arkusz2!A:B,2,FALSE)</f>
        <v>WND-RPZP.01.01.02-32-096/09</v>
      </c>
      <c r="I433" s="9" t="s">
        <v>2088</v>
      </c>
      <c r="J433" s="9" t="s">
        <v>752</v>
      </c>
      <c r="K433" s="9" t="s">
        <v>606</v>
      </c>
      <c r="L433" s="9" t="s">
        <v>1960</v>
      </c>
      <c r="M433" s="9" t="s">
        <v>752</v>
      </c>
      <c r="N433" s="9" t="s">
        <v>606</v>
      </c>
      <c r="O433" s="8" t="s">
        <v>3863</v>
      </c>
      <c r="P433" s="9" t="s">
        <v>4281</v>
      </c>
      <c r="Q433" s="9" t="s">
        <v>4261</v>
      </c>
      <c r="R433" s="9" t="s">
        <v>4262</v>
      </c>
      <c r="S433" s="9" t="s">
        <v>7377</v>
      </c>
      <c r="T433" s="10">
        <v>5129107.87</v>
      </c>
      <c r="U433" s="10">
        <v>5000000</v>
      </c>
      <c r="V433" s="10">
        <v>2000000</v>
      </c>
      <c r="W433" s="10">
        <v>1700000</v>
      </c>
      <c r="X433" s="10">
        <v>3000000</v>
      </c>
      <c r="Y433" s="10">
        <v>40</v>
      </c>
      <c r="Z433" s="8" t="s">
        <v>7378</v>
      </c>
      <c r="AA433" s="8" t="s">
        <v>119</v>
      </c>
      <c r="AB433" s="11">
        <v>5129107.87</v>
      </c>
      <c r="AC433" s="11">
        <v>2000000</v>
      </c>
      <c r="AD433" s="11">
        <v>3129107.87</v>
      </c>
      <c r="AE433" s="11">
        <v>0</v>
      </c>
      <c r="AF433" s="8" t="s">
        <v>64</v>
      </c>
      <c r="AG433" s="8" t="s">
        <v>120</v>
      </c>
      <c r="AH433" s="8" t="s">
        <v>66</v>
      </c>
      <c r="AI433" s="8" t="s">
        <v>67</v>
      </c>
      <c r="AJ433" s="8" t="s">
        <v>190</v>
      </c>
      <c r="AK433" s="8" t="s">
        <v>7379</v>
      </c>
      <c r="AL433" s="8" t="s">
        <v>7380</v>
      </c>
      <c r="AM433" s="8" t="s">
        <v>7381</v>
      </c>
      <c r="AN433" s="8" t="s">
        <v>72</v>
      </c>
      <c r="AO433" s="8" t="s">
        <v>7382</v>
      </c>
      <c r="AP433" s="8" t="s">
        <v>484</v>
      </c>
      <c r="AQ433" s="8" t="s">
        <v>157</v>
      </c>
      <c r="AR433" s="8" t="s">
        <v>7383</v>
      </c>
      <c r="AS433" s="8" t="s">
        <v>7384</v>
      </c>
      <c r="AT433" s="8" t="s">
        <v>298</v>
      </c>
      <c r="AU433" s="8" t="s">
        <v>7385</v>
      </c>
      <c r="AV433" s="8" t="s">
        <v>133</v>
      </c>
      <c r="AW433" s="11">
        <v>5129107.87</v>
      </c>
      <c r="AX433" s="9" t="s">
        <v>3452</v>
      </c>
    </row>
    <row r="434" spans="1:50" customFormat="1" ht="36" hidden="1" x14ac:dyDescent="0.25">
      <c r="A434" s="8" t="s">
        <v>104</v>
      </c>
      <c r="B434" s="8" t="s">
        <v>105</v>
      </c>
      <c r="C434" s="8" t="s">
        <v>240</v>
      </c>
      <c r="D434" s="8" t="s">
        <v>7393</v>
      </c>
      <c r="E434" s="8" t="s">
        <v>7394</v>
      </c>
      <c r="F434" s="8" t="s">
        <v>7395</v>
      </c>
      <c r="G434" s="9" t="s">
        <v>7396</v>
      </c>
      <c r="H434" s="9" t="str">
        <f>VLOOKUP(G434,[1]Arkusz2!A:B,2,FALSE)</f>
        <v>WND-RPZP.01.01.02-32-105/09</v>
      </c>
      <c r="I434" s="9" t="s">
        <v>1569</v>
      </c>
      <c r="J434" s="9" t="s">
        <v>752</v>
      </c>
      <c r="K434" s="9" t="s">
        <v>606</v>
      </c>
      <c r="L434" s="9" t="s">
        <v>3116</v>
      </c>
      <c r="M434" s="9" t="s">
        <v>752</v>
      </c>
      <c r="N434" s="9" t="s">
        <v>606</v>
      </c>
      <c r="O434" s="8" t="s">
        <v>1403</v>
      </c>
      <c r="P434" s="9" t="s">
        <v>3607</v>
      </c>
      <c r="Q434" s="9" t="s">
        <v>4261</v>
      </c>
      <c r="R434" s="9" t="s">
        <v>4262</v>
      </c>
      <c r="S434" s="9" t="s">
        <v>6464</v>
      </c>
      <c r="T434" s="10">
        <v>5079253.0599999996</v>
      </c>
      <c r="U434" s="10">
        <v>3400000</v>
      </c>
      <c r="V434" s="10">
        <v>2000000</v>
      </c>
      <c r="W434" s="10">
        <v>1700000</v>
      </c>
      <c r="X434" s="10">
        <v>1400000</v>
      </c>
      <c r="Y434" s="10">
        <v>58.82</v>
      </c>
      <c r="Z434" s="8" t="s">
        <v>7397</v>
      </c>
      <c r="AA434" s="8" t="s">
        <v>119</v>
      </c>
      <c r="AB434" s="11">
        <v>5079253.0599999996</v>
      </c>
      <c r="AC434" s="11">
        <v>2000000</v>
      </c>
      <c r="AD434" s="11">
        <v>3079253.06</v>
      </c>
      <c r="AE434" s="11">
        <v>0</v>
      </c>
      <c r="AF434" s="8" t="s">
        <v>64</v>
      </c>
      <c r="AG434" s="8" t="s">
        <v>120</v>
      </c>
      <c r="AH434" s="8" t="s">
        <v>66</v>
      </c>
      <c r="AI434" s="8" t="s">
        <v>67</v>
      </c>
      <c r="AJ434" s="8" t="s">
        <v>190</v>
      </c>
      <c r="AK434" s="8" t="s">
        <v>702</v>
      </c>
      <c r="AL434" s="8" t="s">
        <v>703</v>
      </c>
      <c r="AM434" s="8" t="s">
        <v>704</v>
      </c>
      <c r="AN434" s="8" t="s">
        <v>72</v>
      </c>
      <c r="AO434" s="8" t="s">
        <v>705</v>
      </c>
      <c r="AP434" s="8" t="s">
        <v>156</v>
      </c>
      <c r="AQ434" s="8" t="s">
        <v>706</v>
      </c>
      <c r="AR434" s="8" t="s">
        <v>707</v>
      </c>
      <c r="AS434" s="8" t="s">
        <v>708</v>
      </c>
      <c r="AT434" s="8" t="s">
        <v>364</v>
      </c>
      <c r="AU434" s="8" t="s">
        <v>709</v>
      </c>
      <c r="AV434" s="8" t="s">
        <v>133</v>
      </c>
      <c r="AW434" s="11">
        <v>5079253.0599999996</v>
      </c>
      <c r="AX434" s="9" t="s">
        <v>7398</v>
      </c>
    </row>
    <row r="435" spans="1:50" customFormat="1" ht="48" hidden="1" x14ac:dyDescent="0.25">
      <c r="A435" s="8" t="s">
        <v>104</v>
      </c>
      <c r="B435" s="8" t="s">
        <v>105</v>
      </c>
      <c r="C435" s="8" t="s">
        <v>240</v>
      </c>
      <c r="D435" s="8" t="s">
        <v>7430</v>
      </c>
      <c r="E435" s="8" t="s">
        <v>7431</v>
      </c>
      <c r="F435" s="8" t="s">
        <v>7432</v>
      </c>
      <c r="G435" s="9" t="s">
        <v>7433</v>
      </c>
      <c r="H435" s="9" t="str">
        <f>VLOOKUP(G435,[1]Arkusz2!A:B,2,FALSE)</f>
        <v>WND-RPZP.01.01.02-32-033/09</v>
      </c>
      <c r="I435" s="9" t="s">
        <v>2598</v>
      </c>
      <c r="J435" s="9" t="s">
        <v>752</v>
      </c>
      <c r="K435" s="9" t="s">
        <v>606</v>
      </c>
      <c r="L435" s="9" t="s">
        <v>1569</v>
      </c>
      <c r="M435" s="9" t="s">
        <v>752</v>
      </c>
      <c r="N435" s="9" t="s">
        <v>606</v>
      </c>
      <c r="O435" s="8" t="s">
        <v>1417</v>
      </c>
      <c r="P435" s="9" t="s">
        <v>4476</v>
      </c>
      <c r="Q435" s="9" t="s">
        <v>4261</v>
      </c>
      <c r="R435" s="9" t="s">
        <v>4262</v>
      </c>
      <c r="S435" s="9" t="s">
        <v>3924</v>
      </c>
      <c r="T435" s="10">
        <v>5570830</v>
      </c>
      <c r="U435" s="10">
        <v>5570830</v>
      </c>
      <c r="V435" s="10">
        <v>1993141.32</v>
      </c>
      <c r="W435" s="10">
        <v>1694170.1</v>
      </c>
      <c r="X435" s="10">
        <v>3577688.68</v>
      </c>
      <c r="Y435" s="10">
        <v>35.78</v>
      </c>
      <c r="Z435" s="8" t="s">
        <v>7434</v>
      </c>
      <c r="AA435" s="8" t="s">
        <v>119</v>
      </c>
      <c r="AB435" s="11">
        <v>5570830</v>
      </c>
      <c r="AC435" s="11">
        <v>1993141.32</v>
      </c>
      <c r="AD435" s="11">
        <v>3577688.68</v>
      </c>
      <c r="AE435" s="11">
        <v>0</v>
      </c>
      <c r="AF435" s="8" t="s">
        <v>229</v>
      </c>
      <c r="AG435" s="8" t="s">
        <v>120</v>
      </c>
      <c r="AH435" s="8" t="s">
        <v>66</v>
      </c>
      <c r="AI435" s="8" t="s">
        <v>67</v>
      </c>
      <c r="AJ435" s="8" t="s">
        <v>310</v>
      </c>
      <c r="AK435" s="8" t="s">
        <v>1889</v>
      </c>
      <c r="AL435" s="8" t="s">
        <v>1890</v>
      </c>
      <c r="AM435" s="8" t="s">
        <v>1891</v>
      </c>
      <c r="AN435" s="8" t="s">
        <v>72</v>
      </c>
      <c r="AO435" s="8" t="s">
        <v>1892</v>
      </c>
      <c r="AP435" s="8" t="s">
        <v>1893</v>
      </c>
      <c r="AQ435" s="8" t="s">
        <v>128</v>
      </c>
      <c r="AR435" s="8" t="s">
        <v>1894</v>
      </c>
      <c r="AS435" s="8" t="s">
        <v>1894</v>
      </c>
      <c r="AT435" s="8" t="s">
        <v>237</v>
      </c>
      <c r="AU435" s="8" t="s">
        <v>1895</v>
      </c>
      <c r="AV435" s="8" t="s">
        <v>133</v>
      </c>
      <c r="AW435" s="11">
        <v>5570830</v>
      </c>
      <c r="AX435" s="9" t="s">
        <v>7101</v>
      </c>
    </row>
    <row r="436" spans="1:50" customFormat="1" ht="48" hidden="1" x14ac:dyDescent="0.25">
      <c r="A436" s="8" t="s">
        <v>104</v>
      </c>
      <c r="B436" s="8" t="s">
        <v>105</v>
      </c>
      <c r="C436" s="8" t="s">
        <v>240</v>
      </c>
      <c r="D436" s="8" t="s">
        <v>7458</v>
      </c>
      <c r="E436" s="8" t="s">
        <v>7459</v>
      </c>
      <c r="F436" s="8" t="s">
        <v>7460</v>
      </c>
      <c r="G436" s="9" t="s">
        <v>7461</v>
      </c>
      <c r="H436" s="9" t="str">
        <f>VLOOKUP(G436,[1]Arkusz2!A:B,2,FALSE)</f>
        <v>WND-RPZP.01.01.02-32-084/09</v>
      </c>
      <c r="I436" s="9" t="s">
        <v>2088</v>
      </c>
      <c r="J436" s="9" t="s">
        <v>752</v>
      </c>
      <c r="K436" s="9" t="s">
        <v>606</v>
      </c>
      <c r="L436" s="9" t="s">
        <v>1403</v>
      </c>
      <c r="M436" s="9" t="s">
        <v>752</v>
      </c>
      <c r="N436" s="9" t="s">
        <v>606</v>
      </c>
      <c r="O436" s="8" t="s">
        <v>5510</v>
      </c>
      <c r="P436" s="9" t="s">
        <v>3704</v>
      </c>
      <c r="Q436" s="9" t="s">
        <v>4261</v>
      </c>
      <c r="R436" s="9" t="s">
        <v>4262</v>
      </c>
      <c r="S436" s="9" t="s">
        <v>398</v>
      </c>
      <c r="T436" s="10">
        <v>512670</v>
      </c>
      <c r="U436" s="10">
        <v>419000</v>
      </c>
      <c r="V436" s="10">
        <v>209500</v>
      </c>
      <c r="W436" s="10">
        <v>178075</v>
      </c>
      <c r="X436" s="10">
        <v>209500</v>
      </c>
      <c r="Y436" s="10">
        <v>50</v>
      </c>
      <c r="Z436" s="8" t="s">
        <v>7462</v>
      </c>
      <c r="AA436" s="8" t="s">
        <v>119</v>
      </c>
      <c r="AB436" s="11">
        <v>512670</v>
      </c>
      <c r="AC436" s="11">
        <v>209500</v>
      </c>
      <c r="AD436" s="11">
        <v>303170</v>
      </c>
      <c r="AE436" s="11">
        <v>0</v>
      </c>
      <c r="AF436" s="8" t="s">
        <v>64</v>
      </c>
      <c r="AG436" s="8" t="s">
        <v>120</v>
      </c>
      <c r="AH436" s="8" t="s">
        <v>66</v>
      </c>
      <c r="AI436" s="8" t="s">
        <v>149</v>
      </c>
      <c r="AJ436" s="8" t="s">
        <v>190</v>
      </c>
      <c r="AK436" s="8" t="s">
        <v>7463</v>
      </c>
      <c r="AL436" s="8" t="s">
        <v>7464</v>
      </c>
      <c r="AM436" s="8" t="s">
        <v>2190</v>
      </c>
      <c r="AN436" s="8" t="s">
        <v>3585</v>
      </c>
      <c r="AO436" s="8" t="s">
        <v>7465</v>
      </c>
      <c r="AP436" s="8" t="s">
        <v>1565</v>
      </c>
      <c r="AQ436" s="8" t="s">
        <v>157</v>
      </c>
      <c r="AR436" s="8" t="s">
        <v>7466</v>
      </c>
      <c r="AS436" s="8" t="s">
        <v>7467</v>
      </c>
      <c r="AT436" s="8" t="s">
        <v>237</v>
      </c>
      <c r="AU436" s="8" t="s">
        <v>7468</v>
      </c>
      <c r="AV436" s="8" t="s">
        <v>133</v>
      </c>
      <c r="AW436" s="11">
        <v>512670</v>
      </c>
      <c r="AX436" s="9" t="s">
        <v>398</v>
      </c>
    </row>
    <row r="437" spans="1:50" customFormat="1" ht="48" hidden="1" x14ac:dyDescent="0.25">
      <c r="A437" s="8" t="s">
        <v>104</v>
      </c>
      <c r="B437" s="8" t="s">
        <v>105</v>
      </c>
      <c r="C437" s="8" t="s">
        <v>240</v>
      </c>
      <c r="D437" s="8" t="s">
        <v>7481</v>
      </c>
      <c r="E437" s="8" t="s">
        <v>7482</v>
      </c>
      <c r="F437" s="8" t="s">
        <v>7483</v>
      </c>
      <c r="G437" s="9" t="s">
        <v>7484</v>
      </c>
      <c r="H437" s="9" t="str">
        <f>VLOOKUP(G437,[1]Arkusz2!A:B,2,FALSE)</f>
        <v>WND-RPZP.01.01.02-32-053/09</v>
      </c>
      <c r="I437" s="9" t="s">
        <v>3126</v>
      </c>
      <c r="J437" s="9" t="s">
        <v>752</v>
      </c>
      <c r="K437" s="9" t="s">
        <v>606</v>
      </c>
      <c r="L437" s="9" t="s">
        <v>1783</v>
      </c>
      <c r="M437" s="9" t="s">
        <v>752</v>
      </c>
      <c r="N437" s="9" t="s">
        <v>606</v>
      </c>
      <c r="O437" s="8" t="s">
        <v>763</v>
      </c>
      <c r="P437" s="9" t="s">
        <v>3704</v>
      </c>
      <c r="Q437" s="9" t="s">
        <v>4261</v>
      </c>
      <c r="R437" s="9" t="s">
        <v>4262</v>
      </c>
      <c r="S437" s="9" t="s">
        <v>3801</v>
      </c>
      <c r="T437" s="10">
        <v>1955398.11</v>
      </c>
      <c r="U437" s="10">
        <v>1595479.76</v>
      </c>
      <c r="V437" s="10">
        <v>797739.87</v>
      </c>
      <c r="W437" s="10">
        <v>797739.87</v>
      </c>
      <c r="X437" s="10">
        <v>797739.89</v>
      </c>
      <c r="Y437" s="10">
        <v>50</v>
      </c>
      <c r="Z437" s="8" t="s">
        <v>7485</v>
      </c>
      <c r="AA437" s="8" t="s">
        <v>119</v>
      </c>
      <c r="AB437" s="11">
        <v>1955398.11</v>
      </c>
      <c r="AC437" s="11">
        <v>797739.87</v>
      </c>
      <c r="AD437" s="11">
        <v>1157658.24</v>
      </c>
      <c r="AE437" s="11">
        <v>0</v>
      </c>
      <c r="AF437" s="8" t="s">
        <v>64</v>
      </c>
      <c r="AG437" s="8" t="s">
        <v>120</v>
      </c>
      <c r="AH437" s="8" t="s">
        <v>66</v>
      </c>
      <c r="AI437" s="8" t="s">
        <v>67</v>
      </c>
      <c r="AJ437" s="8" t="s">
        <v>3205</v>
      </c>
      <c r="AK437" s="8" t="s">
        <v>7486</v>
      </c>
      <c r="AL437" s="8" t="s">
        <v>7487</v>
      </c>
      <c r="AM437" s="8" t="s">
        <v>738</v>
      </c>
      <c r="AN437" s="8" t="s">
        <v>7488</v>
      </c>
      <c r="AO437" s="8" t="s">
        <v>7489</v>
      </c>
      <c r="AP437" s="8" t="s">
        <v>857</v>
      </c>
      <c r="AQ437" s="8" t="s">
        <v>157</v>
      </c>
      <c r="AR437" s="8" t="s">
        <v>7490</v>
      </c>
      <c r="AS437" s="8" t="s">
        <v>7491</v>
      </c>
      <c r="AT437" s="8" t="s">
        <v>237</v>
      </c>
      <c r="AU437" s="8" t="s">
        <v>7492</v>
      </c>
      <c r="AV437" s="8" t="s">
        <v>133</v>
      </c>
      <c r="AW437" s="11">
        <v>1955398.11</v>
      </c>
      <c r="AX437" s="9" t="s">
        <v>2337</v>
      </c>
    </row>
    <row r="438" spans="1:50" customFormat="1" ht="48" hidden="1" x14ac:dyDescent="0.25">
      <c r="A438" s="8" t="s">
        <v>104</v>
      </c>
      <c r="B438" s="8" t="s">
        <v>105</v>
      </c>
      <c r="C438" s="8" t="s">
        <v>240</v>
      </c>
      <c r="D438" s="8" t="s">
        <v>7493</v>
      </c>
      <c r="E438" s="8" t="s">
        <v>7494</v>
      </c>
      <c r="F438" s="8" t="s">
        <v>7495</v>
      </c>
      <c r="G438" s="9" t="s">
        <v>7496</v>
      </c>
      <c r="H438" s="9" t="str">
        <f>VLOOKUP(G438,[1]Arkusz2!A:B,2,FALSE)</f>
        <v>WND-RPZP.01.01.02-32-224/09</v>
      </c>
      <c r="I438" s="9" t="s">
        <v>2044</v>
      </c>
      <c r="J438" s="9" t="s">
        <v>752</v>
      </c>
      <c r="K438" s="9" t="s">
        <v>606</v>
      </c>
      <c r="L438" s="9" t="s">
        <v>1783</v>
      </c>
      <c r="M438" s="9" t="s">
        <v>752</v>
      </c>
      <c r="N438" s="9" t="s">
        <v>606</v>
      </c>
      <c r="O438" s="8" t="s">
        <v>2254</v>
      </c>
      <c r="P438" s="9" t="s">
        <v>3704</v>
      </c>
      <c r="Q438" s="9" t="s">
        <v>4261</v>
      </c>
      <c r="R438" s="9" t="s">
        <v>4262</v>
      </c>
      <c r="S438" s="9" t="s">
        <v>3069</v>
      </c>
      <c r="T438" s="10">
        <v>1117324.1000000001</v>
      </c>
      <c r="U438" s="10">
        <v>906008.75</v>
      </c>
      <c r="V438" s="10">
        <v>543604.85</v>
      </c>
      <c r="W438" s="10">
        <v>543604.85</v>
      </c>
      <c r="X438" s="10">
        <v>362403.9</v>
      </c>
      <c r="Y438" s="10">
        <v>60</v>
      </c>
      <c r="Z438" s="8" t="s">
        <v>7497</v>
      </c>
      <c r="AA438" s="8" t="s">
        <v>119</v>
      </c>
      <c r="AB438" s="11">
        <v>1117324.1000000001</v>
      </c>
      <c r="AC438" s="11">
        <v>543604.85</v>
      </c>
      <c r="AD438" s="11">
        <v>573719.25</v>
      </c>
      <c r="AE438" s="11">
        <v>0</v>
      </c>
      <c r="AF438" s="8" t="s">
        <v>64</v>
      </c>
      <c r="AG438" s="8" t="s">
        <v>120</v>
      </c>
      <c r="AH438" s="8" t="s">
        <v>66</v>
      </c>
      <c r="AI438" s="8" t="s">
        <v>149</v>
      </c>
      <c r="AJ438" s="8" t="s">
        <v>1801</v>
      </c>
      <c r="AK438" s="8" t="s">
        <v>7498</v>
      </c>
      <c r="AL438" s="8" t="s">
        <v>7499</v>
      </c>
      <c r="AM438" s="8" t="s">
        <v>1715</v>
      </c>
      <c r="AN438" s="8" t="s">
        <v>1716</v>
      </c>
      <c r="AO438" s="8" t="s">
        <v>3855</v>
      </c>
      <c r="AP438" s="8" t="s">
        <v>333</v>
      </c>
      <c r="AQ438" s="8" t="s">
        <v>157</v>
      </c>
      <c r="AR438" s="8" t="s">
        <v>7500</v>
      </c>
      <c r="AS438" s="8" t="s">
        <v>7500</v>
      </c>
      <c r="AT438" s="8" t="s">
        <v>259</v>
      </c>
      <c r="AU438" s="8" t="s">
        <v>7501</v>
      </c>
      <c r="AV438" s="8" t="s">
        <v>133</v>
      </c>
      <c r="AW438" s="11">
        <v>1117324.1000000001</v>
      </c>
      <c r="AX438" s="9" t="s">
        <v>134</v>
      </c>
    </row>
    <row r="439" spans="1:50" customFormat="1" ht="48" hidden="1" x14ac:dyDescent="0.25">
      <c r="A439" s="8" t="s">
        <v>104</v>
      </c>
      <c r="B439" s="8" t="s">
        <v>105</v>
      </c>
      <c r="C439" s="8" t="s">
        <v>240</v>
      </c>
      <c r="D439" s="8" t="s">
        <v>7575</v>
      </c>
      <c r="E439" s="8" t="s">
        <v>7576</v>
      </c>
      <c r="F439" s="8" t="s">
        <v>7577</v>
      </c>
      <c r="G439" s="9" t="s">
        <v>7578</v>
      </c>
      <c r="H439" s="9" t="str">
        <f>VLOOKUP(G439,[1]Arkusz2!A:B,2,FALSE)</f>
        <v>WND-RPZP.01.01.02-32-231/10</v>
      </c>
      <c r="I439" s="9" t="s">
        <v>179</v>
      </c>
      <c r="J439" s="9" t="s">
        <v>4261</v>
      </c>
      <c r="K439" s="9" t="s">
        <v>4262</v>
      </c>
      <c r="L439" s="9" t="s">
        <v>7579</v>
      </c>
      <c r="M439" s="9" t="s">
        <v>4261</v>
      </c>
      <c r="N439" s="9" t="s">
        <v>4262</v>
      </c>
      <c r="O439" s="8" t="s">
        <v>1603</v>
      </c>
      <c r="P439" s="9" t="s">
        <v>3704</v>
      </c>
      <c r="Q439" s="9" t="s">
        <v>4261</v>
      </c>
      <c r="R439" s="9" t="s">
        <v>4262</v>
      </c>
      <c r="S439" s="9" t="s">
        <v>6027</v>
      </c>
      <c r="T439" s="10">
        <v>246000</v>
      </c>
      <c r="U439" s="10">
        <v>200000</v>
      </c>
      <c r="V439" s="10">
        <v>120000</v>
      </c>
      <c r="W439" s="10">
        <v>120000</v>
      </c>
      <c r="X439" s="10">
        <v>80000</v>
      </c>
      <c r="Y439" s="10">
        <v>60</v>
      </c>
      <c r="Z439" s="8" t="s">
        <v>7580</v>
      </c>
      <c r="AA439" s="8" t="s">
        <v>119</v>
      </c>
      <c r="AB439" s="11">
        <v>246000</v>
      </c>
      <c r="AC439" s="11">
        <v>120000</v>
      </c>
      <c r="AD439" s="11">
        <v>126000</v>
      </c>
      <c r="AE439" s="11">
        <v>0</v>
      </c>
      <c r="AF439" s="8" t="s">
        <v>229</v>
      </c>
      <c r="AG439" s="8" t="s">
        <v>120</v>
      </c>
      <c r="AH439" s="8" t="s">
        <v>66</v>
      </c>
      <c r="AI439" s="8" t="s">
        <v>67</v>
      </c>
      <c r="AJ439" s="8" t="s">
        <v>310</v>
      </c>
      <c r="AK439" s="8" t="s">
        <v>7581</v>
      </c>
      <c r="AL439" s="8" t="s">
        <v>7582</v>
      </c>
      <c r="AM439" s="8" t="s">
        <v>7583</v>
      </c>
      <c r="AN439" s="8" t="s">
        <v>125</v>
      </c>
      <c r="AO439" s="8" t="s">
        <v>7584</v>
      </c>
      <c r="AP439" s="8" t="s">
        <v>4608</v>
      </c>
      <c r="AQ439" s="8" t="s">
        <v>157</v>
      </c>
      <c r="AR439" s="8" t="s">
        <v>7585</v>
      </c>
      <c r="AS439" s="8" t="s">
        <v>7586</v>
      </c>
      <c r="AT439" s="8" t="s">
        <v>298</v>
      </c>
      <c r="AU439" s="8" t="s">
        <v>7587</v>
      </c>
      <c r="AV439" s="8" t="s">
        <v>133</v>
      </c>
      <c r="AW439" s="11">
        <v>246000</v>
      </c>
      <c r="AX439" s="9" t="s">
        <v>6036</v>
      </c>
    </row>
    <row r="440" spans="1:50" customFormat="1" ht="36" hidden="1" x14ac:dyDescent="0.25">
      <c r="A440" s="8" t="s">
        <v>104</v>
      </c>
      <c r="B440" s="8" t="s">
        <v>105</v>
      </c>
      <c r="C440" s="8" t="s">
        <v>240</v>
      </c>
      <c r="D440" s="8" t="s">
        <v>7607</v>
      </c>
      <c r="E440" s="8" t="s">
        <v>7608</v>
      </c>
      <c r="F440" s="8" t="s">
        <v>7609</v>
      </c>
      <c r="G440" s="9" t="s">
        <v>7610</v>
      </c>
      <c r="H440" s="9" t="str">
        <f>VLOOKUP(G440,[1]Arkusz2!A:B,2,FALSE)</f>
        <v>WND-RPZP.01.01.02-32-034/09</v>
      </c>
      <c r="I440" s="9" t="s">
        <v>1560</v>
      </c>
      <c r="J440" s="9" t="s">
        <v>752</v>
      </c>
      <c r="K440" s="9" t="s">
        <v>606</v>
      </c>
      <c r="L440" s="9" t="s">
        <v>1126</v>
      </c>
      <c r="M440" s="9" t="s">
        <v>752</v>
      </c>
      <c r="N440" s="9" t="s">
        <v>606</v>
      </c>
      <c r="O440" s="8" t="s">
        <v>2211</v>
      </c>
      <c r="P440" s="9" t="s">
        <v>6932</v>
      </c>
      <c r="Q440" s="9" t="s">
        <v>4601</v>
      </c>
      <c r="R440" s="9" t="s">
        <v>4262</v>
      </c>
      <c r="S440" s="9" t="s">
        <v>4603</v>
      </c>
      <c r="T440" s="10">
        <v>1939972.24</v>
      </c>
      <c r="U440" s="10">
        <v>1939911.86</v>
      </c>
      <c r="V440" s="10">
        <v>969955.93</v>
      </c>
      <c r="W440" s="10">
        <v>824462.53</v>
      </c>
      <c r="X440" s="10">
        <v>969955.93</v>
      </c>
      <c r="Y440" s="10">
        <v>50</v>
      </c>
      <c r="Z440" s="8" t="s">
        <v>7611</v>
      </c>
      <c r="AA440" s="8" t="s">
        <v>119</v>
      </c>
      <c r="AB440" s="11">
        <v>1939972.24</v>
      </c>
      <c r="AC440" s="11">
        <v>969955.93</v>
      </c>
      <c r="AD440" s="11">
        <v>970016.31</v>
      </c>
      <c r="AE440" s="11">
        <v>0</v>
      </c>
      <c r="AF440" s="8" t="s">
        <v>64</v>
      </c>
      <c r="AG440" s="8" t="s">
        <v>120</v>
      </c>
      <c r="AH440" s="8" t="s">
        <v>66</v>
      </c>
      <c r="AI440" s="8" t="s">
        <v>67</v>
      </c>
      <c r="AJ440" s="8" t="s">
        <v>190</v>
      </c>
      <c r="AK440" s="8" t="s">
        <v>7612</v>
      </c>
      <c r="AL440" s="8" t="s">
        <v>7613</v>
      </c>
      <c r="AM440" s="8" t="s">
        <v>1351</v>
      </c>
      <c r="AN440" s="8" t="s">
        <v>1352</v>
      </c>
      <c r="AO440" s="8" t="s">
        <v>7614</v>
      </c>
      <c r="AP440" s="8" t="s">
        <v>156</v>
      </c>
      <c r="AQ440" s="8" t="s">
        <v>157</v>
      </c>
      <c r="AR440" s="8" t="s">
        <v>7615</v>
      </c>
      <c r="AS440" s="8" t="s">
        <v>7616</v>
      </c>
      <c r="AT440" s="8" t="s">
        <v>237</v>
      </c>
      <c r="AU440" s="8" t="s">
        <v>7617</v>
      </c>
      <c r="AV440" s="8" t="s">
        <v>133</v>
      </c>
      <c r="AW440" s="11">
        <v>1939972.24</v>
      </c>
      <c r="AX440" s="9" t="s">
        <v>4612</v>
      </c>
    </row>
    <row r="441" spans="1:50" customFormat="1" ht="36" hidden="1" x14ac:dyDescent="0.25">
      <c r="A441" s="8" t="s">
        <v>104</v>
      </c>
      <c r="B441" s="8" t="s">
        <v>105</v>
      </c>
      <c r="C441" s="8" t="s">
        <v>240</v>
      </c>
      <c r="D441" s="8" t="s">
        <v>7683</v>
      </c>
      <c r="E441" s="8" t="s">
        <v>7684</v>
      </c>
      <c r="F441" s="8" t="s">
        <v>7685</v>
      </c>
      <c r="G441" s="9" t="s">
        <v>7686</v>
      </c>
      <c r="H441" s="9" t="str">
        <f>VLOOKUP(G441,[1]Arkusz2!A:B,2,FALSE)</f>
        <v>WND-RPZP.01.01.02-32-187/09</v>
      </c>
      <c r="I441" s="9" t="s">
        <v>621</v>
      </c>
      <c r="J441" s="9" t="s">
        <v>752</v>
      </c>
      <c r="K441" s="9" t="s">
        <v>606</v>
      </c>
      <c r="L441" s="9" t="s">
        <v>1116</v>
      </c>
      <c r="M441" s="9" t="s">
        <v>752</v>
      </c>
      <c r="N441" s="9" t="s">
        <v>606</v>
      </c>
      <c r="O441" s="8" t="s">
        <v>3115</v>
      </c>
      <c r="P441" s="9" t="s">
        <v>6943</v>
      </c>
      <c r="Q441" s="9" t="s">
        <v>4601</v>
      </c>
      <c r="R441" s="9" t="s">
        <v>4262</v>
      </c>
      <c r="S441" s="9" t="s">
        <v>7687</v>
      </c>
      <c r="T441" s="10">
        <v>306012.84999999998</v>
      </c>
      <c r="U441" s="10">
        <v>251400</v>
      </c>
      <c r="V441" s="10">
        <v>150800</v>
      </c>
      <c r="W441" s="10">
        <v>128180</v>
      </c>
      <c r="X441" s="10">
        <v>100600</v>
      </c>
      <c r="Y441" s="10">
        <v>59.98</v>
      </c>
      <c r="Z441" s="8" t="s">
        <v>7688</v>
      </c>
      <c r="AA441" s="8" t="s">
        <v>119</v>
      </c>
      <c r="AB441" s="11">
        <v>306012.84999999998</v>
      </c>
      <c r="AC441" s="11">
        <v>150800</v>
      </c>
      <c r="AD441" s="11">
        <v>155212.85</v>
      </c>
      <c r="AE441" s="11">
        <v>0</v>
      </c>
      <c r="AF441" s="8" t="s">
        <v>64</v>
      </c>
      <c r="AG441" s="8" t="s">
        <v>120</v>
      </c>
      <c r="AH441" s="8" t="s">
        <v>66</v>
      </c>
      <c r="AI441" s="8" t="s">
        <v>67</v>
      </c>
      <c r="AJ441" s="8" t="s">
        <v>150</v>
      </c>
      <c r="AK441" s="8" t="s">
        <v>7689</v>
      </c>
      <c r="AL441" s="8" t="s">
        <v>7690</v>
      </c>
      <c r="AM441" s="8" t="s">
        <v>1351</v>
      </c>
      <c r="AN441" s="8" t="s">
        <v>1352</v>
      </c>
      <c r="AO441" s="8" t="s">
        <v>7691</v>
      </c>
      <c r="AP441" s="8" t="s">
        <v>7692</v>
      </c>
      <c r="AQ441" s="8" t="s">
        <v>157</v>
      </c>
      <c r="AR441" s="8" t="s">
        <v>7693</v>
      </c>
      <c r="AS441" s="8" t="s">
        <v>7694</v>
      </c>
      <c r="AT441" s="8" t="s">
        <v>259</v>
      </c>
      <c r="AU441" s="8" t="s">
        <v>7695</v>
      </c>
      <c r="AV441" s="8" t="s">
        <v>133</v>
      </c>
      <c r="AW441" s="11">
        <v>306012.84999999998</v>
      </c>
      <c r="AX441" s="9" t="s">
        <v>7696</v>
      </c>
    </row>
    <row r="442" spans="1:50" customFormat="1" ht="48" hidden="1" x14ac:dyDescent="0.25">
      <c r="A442" s="8" t="s">
        <v>104</v>
      </c>
      <c r="B442" s="8" t="s">
        <v>105</v>
      </c>
      <c r="C442" s="8" t="s">
        <v>240</v>
      </c>
      <c r="D442" s="8" t="s">
        <v>7897</v>
      </c>
      <c r="E442" s="8" t="s">
        <v>7898</v>
      </c>
      <c r="F442" s="8" t="s">
        <v>7899</v>
      </c>
      <c r="G442" s="9" t="s">
        <v>7900</v>
      </c>
      <c r="H442" s="9" t="str">
        <f>VLOOKUP(G442,[1]Arkusz2!A:B,2,FALSE)</f>
        <v>WND-RPZP.01.01.02-32-169/09</v>
      </c>
      <c r="I442" s="9" t="s">
        <v>3116</v>
      </c>
      <c r="J442" s="9" t="s">
        <v>752</v>
      </c>
      <c r="K442" s="9" t="s">
        <v>606</v>
      </c>
      <c r="L442" s="9" t="s">
        <v>1783</v>
      </c>
      <c r="M442" s="9" t="s">
        <v>752</v>
      </c>
      <c r="N442" s="9" t="s">
        <v>606</v>
      </c>
      <c r="O442" s="8" t="s">
        <v>2169</v>
      </c>
      <c r="P442" s="9" t="s">
        <v>7892</v>
      </c>
      <c r="Q442" s="9" t="s">
        <v>4601</v>
      </c>
      <c r="R442" s="9" t="s">
        <v>4262</v>
      </c>
      <c r="S442" s="9" t="s">
        <v>5267</v>
      </c>
      <c r="T442" s="10">
        <v>4185669.68</v>
      </c>
      <c r="U442" s="10">
        <v>3520246.83</v>
      </c>
      <c r="V442" s="10">
        <v>1898270.01</v>
      </c>
      <c r="W442" s="10">
        <v>1613529.5</v>
      </c>
      <c r="X442" s="10">
        <v>1621976.82</v>
      </c>
      <c r="Y442" s="10">
        <v>53.92</v>
      </c>
      <c r="Z442" s="8" t="s">
        <v>7901</v>
      </c>
      <c r="AA442" s="8" t="s">
        <v>119</v>
      </c>
      <c r="AB442" s="11">
        <v>4185669.68</v>
      </c>
      <c r="AC442" s="11">
        <v>1898270.01</v>
      </c>
      <c r="AD442" s="11">
        <v>2287399.67</v>
      </c>
      <c r="AE442" s="11">
        <v>0</v>
      </c>
      <c r="AF442" s="8" t="s">
        <v>64</v>
      </c>
      <c r="AG442" s="8" t="s">
        <v>120</v>
      </c>
      <c r="AH442" s="8" t="s">
        <v>66</v>
      </c>
      <c r="AI442" s="8" t="s">
        <v>149</v>
      </c>
      <c r="AJ442" s="8" t="s">
        <v>190</v>
      </c>
      <c r="AK442" s="8" t="s">
        <v>7902</v>
      </c>
      <c r="AL442" s="8" t="s">
        <v>7903</v>
      </c>
      <c r="AM442" s="8" t="s">
        <v>2156</v>
      </c>
      <c r="AN442" s="8" t="s">
        <v>2157</v>
      </c>
      <c r="AO442" s="8" t="s">
        <v>2659</v>
      </c>
      <c r="AP442" s="8" t="s">
        <v>1010</v>
      </c>
      <c r="AQ442" s="8" t="s">
        <v>562</v>
      </c>
      <c r="AR442" s="8" t="s">
        <v>7904</v>
      </c>
      <c r="AS442" s="8" t="s">
        <v>7904</v>
      </c>
      <c r="AT442" s="8" t="s">
        <v>259</v>
      </c>
      <c r="AU442" s="8" t="s">
        <v>7905</v>
      </c>
      <c r="AV442" s="8" t="s">
        <v>133</v>
      </c>
      <c r="AW442" s="11">
        <v>4185669.68</v>
      </c>
      <c r="AX442" s="9" t="s">
        <v>2379</v>
      </c>
    </row>
    <row r="443" spans="1:50" customFormat="1" ht="60" hidden="1" x14ac:dyDescent="0.25">
      <c r="A443" s="8" t="s">
        <v>104</v>
      </c>
      <c r="B443" s="8" t="s">
        <v>105</v>
      </c>
      <c r="C443" s="8" t="s">
        <v>240</v>
      </c>
      <c r="D443" s="8" t="s">
        <v>7943</v>
      </c>
      <c r="E443" s="8" t="s">
        <v>7944</v>
      </c>
      <c r="F443" s="8" t="s">
        <v>7945</v>
      </c>
      <c r="G443" s="9" t="s">
        <v>7946</v>
      </c>
      <c r="H443" s="9" t="str">
        <f>VLOOKUP(G443,[1]Arkusz2!A:B,2,FALSE)</f>
        <v>WND-RPZP.01.01.02-32-125/10</v>
      </c>
      <c r="I443" s="9" t="s">
        <v>920</v>
      </c>
      <c r="J443" s="9" t="s">
        <v>4261</v>
      </c>
      <c r="K443" s="9" t="s">
        <v>4262</v>
      </c>
      <c r="L443" s="9" t="s">
        <v>3710</v>
      </c>
      <c r="M443" s="9" t="s">
        <v>4261</v>
      </c>
      <c r="N443" s="9" t="s">
        <v>4262</v>
      </c>
      <c r="O443" s="8" t="s">
        <v>3550</v>
      </c>
      <c r="P443" s="9" t="s">
        <v>7025</v>
      </c>
      <c r="Q443" s="9" t="s">
        <v>4601</v>
      </c>
      <c r="R443" s="9" t="s">
        <v>4262</v>
      </c>
      <c r="S443" s="9" t="s">
        <v>7947</v>
      </c>
      <c r="T443" s="10">
        <v>1580550</v>
      </c>
      <c r="U443" s="10">
        <v>1285000</v>
      </c>
      <c r="V443" s="10">
        <v>771000</v>
      </c>
      <c r="W443" s="10">
        <v>771000</v>
      </c>
      <c r="X443" s="10">
        <v>514000</v>
      </c>
      <c r="Y443" s="10">
        <v>60</v>
      </c>
      <c r="Z443" s="8" t="s">
        <v>7948</v>
      </c>
      <c r="AA443" s="8" t="s">
        <v>119</v>
      </c>
      <c r="AB443" s="11">
        <v>1580550</v>
      </c>
      <c r="AC443" s="11">
        <v>771000</v>
      </c>
      <c r="AD443" s="11">
        <v>809550</v>
      </c>
      <c r="AE443" s="11">
        <v>0</v>
      </c>
      <c r="AF443" s="8" t="s">
        <v>64</v>
      </c>
      <c r="AG443" s="8" t="s">
        <v>120</v>
      </c>
      <c r="AH443" s="8" t="s">
        <v>66</v>
      </c>
      <c r="AI443" s="8" t="s">
        <v>67</v>
      </c>
      <c r="AJ443" s="8" t="s">
        <v>5056</v>
      </c>
      <c r="AK443" s="8" t="s">
        <v>7949</v>
      </c>
      <c r="AL443" s="8" t="s">
        <v>7950</v>
      </c>
      <c r="AM443" s="8" t="s">
        <v>7951</v>
      </c>
      <c r="AN443" s="8" t="s">
        <v>72</v>
      </c>
      <c r="AO443" s="8" t="s">
        <v>7952</v>
      </c>
      <c r="AP443" s="8" t="s">
        <v>842</v>
      </c>
      <c r="AQ443" s="8" t="s">
        <v>1262</v>
      </c>
      <c r="AR443" s="8" t="s">
        <v>7953</v>
      </c>
      <c r="AS443" s="8" t="s">
        <v>7954</v>
      </c>
      <c r="AT443" s="8" t="s">
        <v>159</v>
      </c>
      <c r="AU443" s="8" t="s">
        <v>7955</v>
      </c>
      <c r="AV443" s="8" t="s">
        <v>133</v>
      </c>
      <c r="AW443" s="11">
        <v>1580550</v>
      </c>
      <c r="AX443" s="9" t="s">
        <v>6027</v>
      </c>
    </row>
    <row r="444" spans="1:50" customFormat="1" ht="36" hidden="1" x14ac:dyDescent="0.25">
      <c r="A444" s="8" t="s">
        <v>104</v>
      </c>
      <c r="B444" s="8" t="s">
        <v>105</v>
      </c>
      <c r="C444" s="8" t="s">
        <v>240</v>
      </c>
      <c r="D444" s="8" t="s">
        <v>7975</v>
      </c>
      <c r="E444" s="8" t="s">
        <v>7976</v>
      </c>
      <c r="F444" s="8" t="s">
        <v>7977</v>
      </c>
      <c r="G444" s="9" t="s">
        <v>7978</v>
      </c>
      <c r="H444" s="9" t="str">
        <f>VLOOKUP(G444,[1]Arkusz2!A:B,2,FALSE)</f>
        <v>WND-RPZP.01.01.02-32-109/10</v>
      </c>
      <c r="I444" s="9" t="s">
        <v>6284</v>
      </c>
      <c r="J444" s="9" t="s">
        <v>4261</v>
      </c>
      <c r="K444" s="9" t="s">
        <v>4262</v>
      </c>
      <c r="L444" s="9" t="s">
        <v>2418</v>
      </c>
      <c r="M444" s="9" t="s">
        <v>4261</v>
      </c>
      <c r="N444" s="9" t="s">
        <v>4262</v>
      </c>
      <c r="O444" s="8" t="s">
        <v>4676</v>
      </c>
      <c r="P444" s="9" t="s">
        <v>7229</v>
      </c>
      <c r="Q444" s="9" t="s">
        <v>4601</v>
      </c>
      <c r="R444" s="9" t="s">
        <v>4262</v>
      </c>
      <c r="S444" s="9" t="s">
        <v>7979</v>
      </c>
      <c r="T444" s="10">
        <v>1323439.94</v>
      </c>
      <c r="U444" s="10">
        <v>1082564.1599999999</v>
      </c>
      <c r="V444" s="10">
        <v>541282.07999999996</v>
      </c>
      <c r="W444" s="10">
        <v>541282.07999999996</v>
      </c>
      <c r="X444" s="10">
        <v>541282.07999999996</v>
      </c>
      <c r="Y444" s="10">
        <v>50</v>
      </c>
      <c r="Z444" s="8" t="s">
        <v>7980</v>
      </c>
      <c r="AA444" s="8" t="s">
        <v>119</v>
      </c>
      <c r="AB444" s="11">
        <v>1323439.94</v>
      </c>
      <c r="AC444" s="11">
        <v>541282.07999999996</v>
      </c>
      <c r="AD444" s="11">
        <v>782157.86</v>
      </c>
      <c r="AE444" s="11">
        <v>0</v>
      </c>
      <c r="AF444" s="8" t="s">
        <v>64</v>
      </c>
      <c r="AG444" s="8" t="s">
        <v>120</v>
      </c>
      <c r="AH444" s="8" t="s">
        <v>66</v>
      </c>
      <c r="AI444" s="8" t="s">
        <v>67</v>
      </c>
      <c r="AJ444" s="8" t="s">
        <v>290</v>
      </c>
      <c r="AK444" s="8" t="s">
        <v>1916</v>
      </c>
      <c r="AL444" s="8" t="s">
        <v>7981</v>
      </c>
      <c r="AM444" s="8" t="s">
        <v>1918</v>
      </c>
      <c r="AN444" s="8" t="s">
        <v>72</v>
      </c>
      <c r="AO444" s="8" t="s">
        <v>1919</v>
      </c>
      <c r="AP444" s="8" t="s">
        <v>1920</v>
      </c>
      <c r="AQ444" s="8" t="s">
        <v>157</v>
      </c>
      <c r="AR444" s="8" t="s">
        <v>1921</v>
      </c>
      <c r="AS444" s="8" t="s">
        <v>1922</v>
      </c>
      <c r="AT444" s="8" t="s">
        <v>237</v>
      </c>
      <c r="AU444" s="8" t="s">
        <v>1923</v>
      </c>
      <c r="AV444" s="8" t="s">
        <v>133</v>
      </c>
      <c r="AW444" s="11">
        <v>1323439.94</v>
      </c>
      <c r="AX444" s="9" t="s">
        <v>7982</v>
      </c>
    </row>
    <row r="445" spans="1:50" customFormat="1" ht="48" hidden="1" x14ac:dyDescent="0.25">
      <c r="A445" s="8" t="s">
        <v>104</v>
      </c>
      <c r="B445" s="8" t="s">
        <v>105</v>
      </c>
      <c r="C445" s="8" t="s">
        <v>240</v>
      </c>
      <c r="D445" s="8" t="s">
        <v>8004</v>
      </c>
      <c r="E445" s="8" t="s">
        <v>8005</v>
      </c>
      <c r="F445" s="8" t="s">
        <v>8006</v>
      </c>
      <c r="G445" s="9" t="s">
        <v>8007</v>
      </c>
      <c r="H445" s="9" t="str">
        <f>VLOOKUP(G445,[1]Arkusz2!A:B,2,FALSE)</f>
        <v>WND-RPZP.01.01.02-32-019/09</v>
      </c>
      <c r="I445" s="9" t="s">
        <v>2739</v>
      </c>
      <c r="J445" s="9" t="s">
        <v>752</v>
      </c>
      <c r="K445" s="9" t="s">
        <v>606</v>
      </c>
      <c r="L445" s="9" t="s">
        <v>2430</v>
      </c>
      <c r="M445" s="9" t="s">
        <v>752</v>
      </c>
      <c r="N445" s="9" t="s">
        <v>606</v>
      </c>
      <c r="O445" s="8" t="s">
        <v>3218</v>
      </c>
      <c r="P445" s="9" t="s">
        <v>7600</v>
      </c>
      <c r="Q445" s="9" t="s">
        <v>4601</v>
      </c>
      <c r="R445" s="9" t="s">
        <v>4262</v>
      </c>
      <c r="S445" s="9" t="s">
        <v>3102</v>
      </c>
      <c r="T445" s="10">
        <v>3985546.6</v>
      </c>
      <c r="U445" s="10">
        <v>3375000</v>
      </c>
      <c r="V445" s="10">
        <v>1687500</v>
      </c>
      <c r="W445" s="10">
        <v>1687500</v>
      </c>
      <c r="X445" s="10">
        <v>1687500</v>
      </c>
      <c r="Y445" s="10">
        <v>50</v>
      </c>
      <c r="Z445" s="8" t="s">
        <v>8008</v>
      </c>
      <c r="AA445" s="8" t="s">
        <v>119</v>
      </c>
      <c r="AB445" s="11">
        <v>3985546.6</v>
      </c>
      <c r="AC445" s="11">
        <v>1687500</v>
      </c>
      <c r="AD445" s="11">
        <v>2298046.6</v>
      </c>
      <c r="AE445" s="11">
        <v>0</v>
      </c>
      <c r="AF445" s="8" t="s">
        <v>64</v>
      </c>
      <c r="AG445" s="8" t="s">
        <v>120</v>
      </c>
      <c r="AH445" s="8" t="s">
        <v>66</v>
      </c>
      <c r="AI445" s="8" t="s">
        <v>149</v>
      </c>
      <c r="AJ445" s="8" t="s">
        <v>1801</v>
      </c>
      <c r="AK445" s="8" t="s">
        <v>7640</v>
      </c>
      <c r="AL445" s="8" t="s">
        <v>7641</v>
      </c>
      <c r="AM445" s="8" t="s">
        <v>7642</v>
      </c>
      <c r="AN445" s="8" t="s">
        <v>72</v>
      </c>
      <c r="AO445" s="8" t="s">
        <v>7643</v>
      </c>
      <c r="AP445" s="8" t="s">
        <v>278</v>
      </c>
      <c r="AQ445" s="8" t="s">
        <v>157</v>
      </c>
      <c r="AR445" s="8" t="s">
        <v>7644</v>
      </c>
      <c r="AS445" s="8" t="s">
        <v>7645</v>
      </c>
      <c r="AT445" s="8" t="s">
        <v>1489</v>
      </c>
      <c r="AU445" s="8" t="s">
        <v>7646</v>
      </c>
      <c r="AV445" s="8" t="s">
        <v>133</v>
      </c>
      <c r="AW445" s="11">
        <v>3985546.6</v>
      </c>
      <c r="AX445" s="9" t="s">
        <v>3110</v>
      </c>
    </row>
    <row r="446" spans="1:50" customFormat="1" ht="36" hidden="1" x14ac:dyDescent="0.25">
      <c r="A446" s="8" t="s">
        <v>104</v>
      </c>
      <c r="B446" s="8" t="s">
        <v>105</v>
      </c>
      <c r="C446" s="8" t="s">
        <v>240</v>
      </c>
      <c r="D446" s="8" t="s">
        <v>8023</v>
      </c>
      <c r="E446" s="8" t="s">
        <v>8024</v>
      </c>
      <c r="F446" s="8" t="s">
        <v>8025</v>
      </c>
      <c r="G446" s="9" t="s">
        <v>8026</v>
      </c>
      <c r="H446" s="9" t="str">
        <f>VLOOKUP(G446,[1]Arkusz2!A:B,2,FALSE)</f>
        <v>WND-RPZP.01.01.02-32-208/09</v>
      </c>
      <c r="I446" s="9" t="s">
        <v>887</v>
      </c>
      <c r="J446" s="9" t="s">
        <v>752</v>
      </c>
      <c r="K446" s="9" t="s">
        <v>606</v>
      </c>
      <c r="L446" s="9" t="s">
        <v>2430</v>
      </c>
      <c r="M446" s="9" t="s">
        <v>752</v>
      </c>
      <c r="N446" s="9" t="s">
        <v>606</v>
      </c>
      <c r="O446" s="8" t="s">
        <v>5306</v>
      </c>
      <c r="P446" s="9" t="s">
        <v>7377</v>
      </c>
      <c r="Q446" s="9" t="s">
        <v>4601</v>
      </c>
      <c r="R446" s="9" t="s">
        <v>4262</v>
      </c>
      <c r="S446" s="9" t="s">
        <v>7687</v>
      </c>
      <c r="T446" s="10">
        <v>2078320.87</v>
      </c>
      <c r="U446" s="10">
        <v>1665445.45</v>
      </c>
      <c r="V446" s="10">
        <v>997267.81</v>
      </c>
      <c r="W446" s="10">
        <v>997267.81</v>
      </c>
      <c r="X446" s="10">
        <v>668177.64</v>
      </c>
      <c r="Y446" s="10">
        <v>59.88</v>
      </c>
      <c r="Z446" s="8" t="s">
        <v>8027</v>
      </c>
      <c r="AA446" s="8" t="s">
        <v>119</v>
      </c>
      <c r="AB446" s="11">
        <v>2078320.87</v>
      </c>
      <c r="AC446" s="11">
        <v>997267.81</v>
      </c>
      <c r="AD446" s="11">
        <v>1081053.06</v>
      </c>
      <c r="AE446" s="11">
        <v>0</v>
      </c>
      <c r="AF446" s="8" t="s">
        <v>64</v>
      </c>
      <c r="AG446" s="8" t="s">
        <v>120</v>
      </c>
      <c r="AH446" s="8" t="s">
        <v>66</v>
      </c>
      <c r="AI446" s="8" t="s">
        <v>67</v>
      </c>
      <c r="AJ446" s="8" t="s">
        <v>190</v>
      </c>
      <c r="AK446" s="8" t="s">
        <v>8028</v>
      </c>
      <c r="AL446" s="8" t="s">
        <v>8029</v>
      </c>
      <c r="AM446" s="8" t="s">
        <v>293</v>
      </c>
      <c r="AN446" s="8" t="s">
        <v>294</v>
      </c>
      <c r="AO446" s="8" t="s">
        <v>8030</v>
      </c>
      <c r="AP446" s="8" t="s">
        <v>5849</v>
      </c>
      <c r="AQ446" s="8" t="s">
        <v>4990</v>
      </c>
      <c r="AR446" s="8" t="s">
        <v>8031</v>
      </c>
      <c r="AS446" s="8" t="s">
        <v>8031</v>
      </c>
      <c r="AT446" s="8" t="s">
        <v>259</v>
      </c>
      <c r="AU446" s="8" t="s">
        <v>8032</v>
      </c>
      <c r="AV446" s="8" t="s">
        <v>133</v>
      </c>
      <c r="AW446" s="11">
        <v>2078320.87</v>
      </c>
      <c r="AX446" s="9" t="s">
        <v>7696</v>
      </c>
    </row>
    <row r="447" spans="1:50" customFormat="1" ht="48" hidden="1" x14ac:dyDescent="0.25">
      <c r="A447" s="8" t="s">
        <v>104</v>
      </c>
      <c r="B447" s="8" t="s">
        <v>105</v>
      </c>
      <c r="C447" s="8" t="s">
        <v>240</v>
      </c>
      <c r="D447" s="8" t="s">
        <v>8120</v>
      </c>
      <c r="E447" s="8" t="s">
        <v>8121</v>
      </c>
      <c r="F447" s="8" t="s">
        <v>8122</v>
      </c>
      <c r="G447" s="9" t="s">
        <v>8123</v>
      </c>
      <c r="H447" s="9" t="str">
        <f>VLOOKUP(G447,[1]Arkusz2!A:B,2,FALSE)</f>
        <v>WND-RPZP.01.01.02-32-064/10</v>
      </c>
      <c r="I447" s="9" t="s">
        <v>2418</v>
      </c>
      <c r="J447" s="9" t="s">
        <v>4261</v>
      </c>
      <c r="K447" s="9" t="s">
        <v>4262</v>
      </c>
      <c r="L447" s="9" t="s">
        <v>2418</v>
      </c>
      <c r="M447" s="9" t="s">
        <v>4261</v>
      </c>
      <c r="N447" s="9" t="s">
        <v>4262</v>
      </c>
      <c r="O447" s="8" t="s">
        <v>5287</v>
      </c>
      <c r="P447" s="9" t="s">
        <v>4044</v>
      </c>
      <c r="Q447" s="9" t="s">
        <v>4601</v>
      </c>
      <c r="R447" s="9" t="s">
        <v>4262</v>
      </c>
      <c r="S447" s="9" t="s">
        <v>6837</v>
      </c>
      <c r="T447" s="10">
        <v>5475157.7199999997</v>
      </c>
      <c r="U447" s="10">
        <v>4378000</v>
      </c>
      <c r="V447" s="10">
        <v>2000000</v>
      </c>
      <c r="W447" s="10">
        <v>2000000</v>
      </c>
      <c r="X447" s="10">
        <v>2378000</v>
      </c>
      <c r="Y447" s="10">
        <v>45.68</v>
      </c>
      <c r="Z447" s="8" t="s">
        <v>8124</v>
      </c>
      <c r="AA447" s="8" t="s">
        <v>119</v>
      </c>
      <c r="AB447" s="11">
        <v>5475157.7199999997</v>
      </c>
      <c r="AC447" s="11">
        <v>2000000</v>
      </c>
      <c r="AD447" s="11">
        <v>3475157.72</v>
      </c>
      <c r="AE447" s="11">
        <v>0</v>
      </c>
      <c r="AF447" s="8" t="s">
        <v>229</v>
      </c>
      <c r="AG447" s="8" t="s">
        <v>120</v>
      </c>
      <c r="AH447" s="8" t="s">
        <v>66</v>
      </c>
      <c r="AI447" s="8" t="s">
        <v>67</v>
      </c>
      <c r="AJ447" s="8" t="s">
        <v>310</v>
      </c>
      <c r="AK447" s="8" t="s">
        <v>5257</v>
      </c>
      <c r="AL447" s="8" t="s">
        <v>5258</v>
      </c>
      <c r="AM447" s="8" t="s">
        <v>5259</v>
      </c>
      <c r="AN447" s="8" t="s">
        <v>72</v>
      </c>
      <c r="AO447" s="8" t="s">
        <v>5260</v>
      </c>
      <c r="AP447" s="8" t="s">
        <v>511</v>
      </c>
      <c r="AQ447" s="8" t="s">
        <v>157</v>
      </c>
      <c r="AR447" s="8" t="s">
        <v>5261</v>
      </c>
      <c r="AS447" s="8" t="s">
        <v>5261</v>
      </c>
      <c r="AT447" s="8" t="s">
        <v>1030</v>
      </c>
      <c r="AU447" s="8" t="s">
        <v>5262</v>
      </c>
      <c r="AV447" s="8" t="s">
        <v>133</v>
      </c>
      <c r="AW447" s="11">
        <v>5475157.7199999997</v>
      </c>
      <c r="AX447" s="9" t="s">
        <v>7982</v>
      </c>
    </row>
    <row r="448" spans="1:50" customFormat="1" ht="48" hidden="1" x14ac:dyDescent="0.25">
      <c r="A448" s="8" t="s">
        <v>104</v>
      </c>
      <c r="B448" s="8" t="s">
        <v>105</v>
      </c>
      <c r="C448" s="8" t="s">
        <v>240</v>
      </c>
      <c r="D448" s="8" t="s">
        <v>8567</v>
      </c>
      <c r="E448" s="8" t="s">
        <v>8568</v>
      </c>
      <c r="F448" s="8" t="s">
        <v>8569</v>
      </c>
      <c r="G448" s="9" t="s">
        <v>8570</v>
      </c>
      <c r="H448" s="9" t="str">
        <f>VLOOKUP(G448,[1]Arkusz2!A:B,2,FALSE)</f>
        <v>WND-RPZP.01.01.02-32-145/10</v>
      </c>
      <c r="I448" s="9" t="s">
        <v>6284</v>
      </c>
      <c r="J448" s="9" t="s">
        <v>4261</v>
      </c>
      <c r="K448" s="9" t="s">
        <v>4262</v>
      </c>
      <c r="L448" s="9" t="s">
        <v>2418</v>
      </c>
      <c r="M448" s="9" t="s">
        <v>4261</v>
      </c>
      <c r="N448" s="9" t="s">
        <v>4262</v>
      </c>
      <c r="O448" s="8" t="s">
        <v>4407</v>
      </c>
      <c r="P448" s="9" t="s">
        <v>8571</v>
      </c>
      <c r="Q448" s="9" t="s">
        <v>4601</v>
      </c>
      <c r="R448" s="9" t="s">
        <v>4262</v>
      </c>
      <c r="S448" s="9" t="s">
        <v>2461</v>
      </c>
      <c r="T448" s="10">
        <v>2486411.37</v>
      </c>
      <c r="U448" s="10">
        <v>2486411.37</v>
      </c>
      <c r="V448" s="10">
        <v>1491846.82</v>
      </c>
      <c r="W448" s="10">
        <v>1491846.82</v>
      </c>
      <c r="X448" s="10">
        <v>994564.55</v>
      </c>
      <c r="Y448" s="10">
        <v>60</v>
      </c>
      <c r="Z448" s="8" t="s">
        <v>8572</v>
      </c>
      <c r="AA448" s="8" t="s">
        <v>119</v>
      </c>
      <c r="AB448" s="11">
        <v>2486411.37</v>
      </c>
      <c r="AC448" s="11">
        <v>1491846.82</v>
      </c>
      <c r="AD448" s="11">
        <v>994564.55</v>
      </c>
      <c r="AE448" s="11">
        <v>0</v>
      </c>
      <c r="AF448" s="8" t="s">
        <v>64</v>
      </c>
      <c r="AG448" s="8" t="s">
        <v>120</v>
      </c>
      <c r="AH448" s="8" t="s">
        <v>66</v>
      </c>
      <c r="AI448" s="8" t="s">
        <v>67</v>
      </c>
      <c r="AJ448" s="8" t="s">
        <v>121</v>
      </c>
      <c r="AK448" s="8" t="s">
        <v>2463</v>
      </c>
      <c r="AL448" s="8" t="s">
        <v>8573</v>
      </c>
      <c r="AM448" s="8" t="s">
        <v>2465</v>
      </c>
      <c r="AN448" s="8" t="s">
        <v>72</v>
      </c>
      <c r="AO448" s="8" t="s">
        <v>2466</v>
      </c>
      <c r="AP448" s="8" t="s">
        <v>2467</v>
      </c>
      <c r="AQ448" s="8" t="s">
        <v>157</v>
      </c>
      <c r="AR448" s="8" t="s">
        <v>8574</v>
      </c>
      <c r="AS448" s="8" t="s">
        <v>8575</v>
      </c>
      <c r="AT448" s="8" t="s">
        <v>364</v>
      </c>
      <c r="AU448" s="8" t="s">
        <v>2470</v>
      </c>
      <c r="AV448" s="8" t="s">
        <v>133</v>
      </c>
      <c r="AW448" s="11">
        <v>2486411.37</v>
      </c>
      <c r="AX448" s="9" t="s">
        <v>2471</v>
      </c>
    </row>
    <row r="449" spans="1:50" customFormat="1" ht="36" hidden="1" x14ac:dyDescent="0.25">
      <c r="A449" s="8" t="s">
        <v>104</v>
      </c>
      <c r="B449" s="8" t="s">
        <v>105</v>
      </c>
      <c r="C449" s="8" t="s">
        <v>240</v>
      </c>
      <c r="D449" s="8" t="s">
        <v>8609</v>
      </c>
      <c r="E449" s="8" t="s">
        <v>8610</v>
      </c>
      <c r="F449" s="8" t="s">
        <v>8611</v>
      </c>
      <c r="G449" s="9" t="s">
        <v>8612</v>
      </c>
      <c r="H449" s="9" t="str">
        <f>VLOOKUP(G449,[1]Arkusz2!A:B,2,FALSE)</f>
        <v>RPOWZ/1.1.2/2008/061/Sz</v>
      </c>
      <c r="I449" s="9" t="s">
        <v>437</v>
      </c>
      <c r="J449" s="9" t="s">
        <v>112</v>
      </c>
      <c r="K449" s="9" t="s">
        <v>113</v>
      </c>
      <c r="L449" s="9" t="s">
        <v>8613</v>
      </c>
      <c r="M449" s="9" t="s">
        <v>112</v>
      </c>
      <c r="N449" s="9" t="s">
        <v>113</v>
      </c>
      <c r="O449" s="8" t="s">
        <v>225</v>
      </c>
      <c r="P449" s="9" t="s">
        <v>7622</v>
      </c>
      <c r="Q449" s="9" t="s">
        <v>4601</v>
      </c>
      <c r="R449" s="9" t="s">
        <v>4262</v>
      </c>
      <c r="S449" s="9" t="s">
        <v>682</v>
      </c>
      <c r="T449" s="10">
        <v>3046648.3</v>
      </c>
      <c r="U449" s="10">
        <v>2393822.44</v>
      </c>
      <c r="V449" s="10">
        <v>1436293.46</v>
      </c>
      <c r="W449" s="10">
        <v>1220849.43</v>
      </c>
      <c r="X449" s="10">
        <v>957528.98</v>
      </c>
      <c r="Y449" s="10">
        <v>60</v>
      </c>
      <c r="Z449" s="8" t="s">
        <v>8614</v>
      </c>
      <c r="AA449" s="8" t="s">
        <v>119</v>
      </c>
      <c r="AB449" s="11">
        <v>3046648.3</v>
      </c>
      <c r="AC449" s="11">
        <v>1436293.46</v>
      </c>
      <c r="AD449" s="11">
        <v>1610354.84</v>
      </c>
      <c r="AE449" s="11">
        <v>0</v>
      </c>
      <c r="AF449" s="8" t="s">
        <v>64</v>
      </c>
      <c r="AG449" s="8" t="s">
        <v>120</v>
      </c>
      <c r="AH449" s="8" t="s">
        <v>66</v>
      </c>
      <c r="AI449" s="8" t="s">
        <v>67</v>
      </c>
      <c r="AJ449" s="8" t="s">
        <v>190</v>
      </c>
      <c r="AK449" s="8" t="s">
        <v>8615</v>
      </c>
      <c r="AL449" s="8" t="s">
        <v>8616</v>
      </c>
      <c r="AM449" s="8" t="s">
        <v>6757</v>
      </c>
      <c r="AN449" s="8" t="s">
        <v>445</v>
      </c>
      <c r="AO449" s="8" t="s">
        <v>8617</v>
      </c>
      <c r="AP449" s="8" t="s">
        <v>8618</v>
      </c>
      <c r="AQ449" s="8" t="s">
        <v>157</v>
      </c>
      <c r="AR449" s="8" t="s">
        <v>8619</v>
      </c>
      <c r="AS449" s="8" t="s">
        <v>8620</v>
      </c>
      <c r="AT449" s="8" t="s">
        <v>336</v>
      </c>
      <c r="AU449" s="8" t="s">
        <v>8621</v>
      </c>
      <c r="AV449" s="8" t="s">
        <v>133</v>
      </c>
      <c r="AW449" s="11">
        <v>3046648.3</v>
      </c>
      <c r="AX449" s="9" t="s">
        <v>7312</v>
      </c>
    </row>
    <row r="450" spans="1:50" customFormat="1" ht="36" hidden="1" x14ac:dyDescent="0.25">
      <c r="A450" s="8" t="s">
        <v>104</v>
      </c>
      <c r="B450" s="8" t="s">
        <v>105</v>
      </c>
      <c r="C450" s="8" t="s">
        <v>240</v>
      </c>
      <c r="D450" s="8" t="s">
        <v>8933</v>
      </c>
      <c r="E450" s="8" t="s">
        <v>8934</v>
      </c>
      <c r="F450" s="8" t="s">
        <v>8935</v>
      </c>
      <c r="G450" s="9" t="s">
        <v>8936</v>
      </c>
      <c r="H450" s="9" t="str">
        <f>VLOOKUP(G450,[1]Arkusz2!A:B,2,FALSE)</f>
        <v>WND-RPZP.01.01.02-32-176/09</v>
      </c>
      <c r="I450" s="9" t="s">
        <v>2869</v>
      </c>
      <c r="J450" s="9" t="s">
        <v>752</v>
      </c>
      <c r="K450" s="9" t="s">
        <v>606</v>
      </c>
      <c r="L450" s="9" t="s">
        <v>1736</v>
      </c>
      <c r="M450" s="9" t="s">
        <v>752</v>
      </c>
      <c r="N450" s="9" t="s">
        <v>606</v>
      </c>
      <c r="O450" s="8" t="s">
        <v>4363</v>
      </c>
      <c r="P450" s="9" t="s">
        <v>8262</v>
      </c>
      <c r="Q450" s="9" t="s">
        <v>4601</v>
      </c>
      <c r="R450" s="9" t="s">
        <v>4262</v>
      </c>
      <c r="S450" s="9" t="s">
        <v>7982</v>
      </c>
      <c r="T450" s="10">
        <v>110567.57</v>
      </c>
      <c r="U450" s="10">
        <v>84059.94</v>
      </c>
      <c r="V450" s="10">
        <v>50435.95</v>
      </c>
      <c r="W450" s="10">
        <v>50435.95</v>
      </c>
      <c r="X450" s="10">
        <v>33623.99</v>
      </c>
      <c r="Y450" s="10">
        <v>60</v>
      </c>
      <c r="Z450" s="8" t="s">
        <v>8937</v>
      </c>
      <c r="AA450" s="8" t="s">
        <v>119</v>
      </c>
      <c r="AB450" s="11">
        <v>110567.57</v>
      </c>
      <c r="AC450" s="11">
        <v>50435.95</v>
      </c>
      <c r="AD450" s="11">
        <v>60131.62</v>
      </c>
      <c r="AE450" s="11">
        <v>0</v>
      </c>
      <c r="AF450" s="8" t="s">
        <v>64</v>
      </c>
      <c r="AG450" s="8" t="s">
        <v>120</v>
      </c>
      <c r="AH450" s="8" t="s">
        <v>66</v>
      </c>
      <c r="AI450" s="8" t="s">
        <v>67</v>
      </c>
      <c r="AJ450" s="8" t="s">
        <v>290</v>
      </c>
      <c r="AK450" s="8" t="s">
        <v>8938</v>
      </c>
      <c r="AL450" s="8" t="s">
        <v>8939</v>
      </c>
      <c r="AM450" s="8" t="s">
        <v>8940</v>
      </c>
      <c r="AN450" s="8" t="s">
        <v>125</v>
      </c>
      <c r="AO450" s="8" t="s">
        <v>1453</v>
      </c>
      <c r="AP450" s="8" t="s">
        <v>8941</v>
      </c>
      <c r="AQ450" s="8" t="s">
        <v>157</v>
      </c>
      <c r="AR450" s="8" t="s">
        <v>8942</v>
      </c>
      <c r="AS450" s="8" t="s">
        <v>8943</v>
      </c>
      <c r="AT450" s="8" t="s">
        <v>4457</v>
      </c>
      <c r="AU450" s="8" t="s">
        <v>8944</v>
      </c>
      <c r="AV450" s="8" t="s">
        <v>133</v>
      </c>
      <c r="AW450" s="11">
        <v>110567.57</v>
      </c>
      <c r="AX450" s="9" t="s">
        <v>3916</v>
      </c>
    </row>
    <row r="451" spans="1:50" customFormat="1" ht="36" hidden="1" x14ac:dyDescent="0.25">
      <c r="A451" s="8" t="s">
        <v>104</v>
      </c>
      <c r="B451" s="8" t="s">
        <v>105</v>
      </c>
      <c r="C451" s="8" t="s">
        <v>240</v>
      </c>
      <c r="D451" s="8" t="s">
        <v>8957</v>
      </c>
      <c r="E451" s="8" t="s">
        <v>8958</v>
      </c>
      <c r="F451" s="8" t="s">
        <v>8959</v>
      </c>
      <c r="G451" s="9" t="s">
        <v>8960</v>
      </c>
      <c r="H451" s="9" t="str">
        <f>VLOOKUP(G451,[1]Arkusz2!A:B,2,FALSE)</f>
        <v>WND-RPZP.01.01.02-32-188/09</v>
      </c>
      <c r="I451" s="9" t="s">
        <v>4093</v>
      </c>
      <c r="J451" s="9" t="s">
        <v>4261</v>
      </c>
      <c r="K451" s="9" t="s">
        <v>4262</v>
      </c>
      <c r="L451" s="9" t="s">
        <v>3644</v>
      </c>
      <c r="M451" s="9" t="s">
        <v>4261</v>
      </c>
      <c r="N451" s="9" t="s">
        <v>4262</v>
      </c>
      <c r="O451" s="8" t="s">
        <v>6511</v>
      </c>
      <c r="P451" s="9" t="s">
        <v>8262</v>
      </c>
      <c r="Q451" s="9" t="s">
        <v>4601</v>
      </c>
      <c r="R451" s="9" t="s">
        <v>4262</v>
      </c>
      <c r="S451" s="9" t="s">
        <v>8961</v>
      </c>
      <c r="T451" s="10">
        <v>1338328.79</v>
      </c>
      <c r="U451" s="10">
        <v>1143618.3799999999</v>
      </c>
      <c r="V451" s="10">
        <v>571809.18999999994</v>
      </c>
      <c r="W451" s="10">
        <v>486037.81</v>
      </c>
      <c r="X451" s="10">
        <v>571809.18999999994</v>
      </c>
      <c r="Y451" s="10">
        <v>50</v>
      </c>
      <c r="Z451" s="8" t="s">
        <v>8962</v>
      </c>
      <c r="AA451" s="8" t="s">
        <v>119</v>
      </c>
      <c r="AB451" s="11">
        <v>1338328.79</v>
      </c>
      <c r="AC451" s="11">
        <v>571809.18999999994</v>
      </c>
      <c r="AD451" s="11">
        <v>766519.6</v>
      </c>
      <c r="AE451" s="11">
        <v>0</v>
      </c>
      <c r="AF451" s="8" t="s">
        <v>64</v>
      </c>
      <c r="AG451" s="8" t="s">
        <v>120</v>
      </c>
      <c r="AH451" s="8" t="s">
        <v>66</v>
      </c>
      <c r="AI451" s="8" t="s">
        <v>67</v>
      </c>
      <c r="AJ451" s="8" t="s">
        <v>190</v>
      </c>
      <c r="AK451" s="8" t="s">
        <v>8963</v>
      </c>
      <c r="AL451" s="8" t="s">
        <v>8964</v>
      </c>
      <c r="AM451" s="8" t="s">
        <v>1351</v>
      </c>
      <c r="AN451" s="8" t="s">
        <v>1352</v>
      </c>
      <c r="AO451" s="8" t="s">
        <v>212</v>
      </c>
      <c r="AP451" s="8" t="s">
        <v>8965</v>
      </c>
      <c r="AQ451" s="8" t="s">
        <v>157</v>
      </c>
      <c r="AR451" s="8" t="s">
        <v>8966</v>
      </c>
      <c r="AS451" s="8" t="s">
        <v>8966</v>
      </c>
      <c r="AT451" s="8" t="s">
        <v>237</v>
      </c>
      <c r="AU451" s="8" t="s">
        <v>8967</v>
      </c>
      <c r="AV451" s="8" t="s">
        <v>133</v>
      </c>
      <c r="AW451" s="11">
        <v>1338328.79</v>
      </c>
      <c r="AX451" s="9" t="s">
        <v>3982</v>
      </c>
    </row>
    <row r="452" spans="1:50" customFormat="1" ht="36" hidden="1" x14ac:dyDescent="0.25">
      <c r="A452" s="8" t="s">
        <v>104</v>
      </c>
      <c r="B452" s="8" t="s">
        <v>105</v>
      </c>
      <c r="C452" s="8" t="s">
        <v>240</v>
      </c>
      <c r="D452" s="8" t="s">
        <v>9197</v>
      </c>
      <c r="E452" s="8" t="s">
        <v>9198</v>
      </c>
      <c r="F452" s="8" t="s">
        <v>9199</v>
      </c>
      <c r="G452" s="9" t="s">
        <v>9200</v>
      </c>
      <c r="H452" s="9" t="str">
        <f>VLOOKUP(G452,[1]Arkusz2!A:B,2,FALSE)</f>
        <v>WND-RPZP.01.01.02-32-088/10</v>
      </c>
      <c r="I452" s="9" t="s">
        <v>6315</v>
      </c>
      <c r="J452" s="9" t="s">
        <v>4261</v>
      </c>
      <c r="K452" s="9" t="s">
        <v>4262</v>
      </c>
      <c r="L452" s="9" t="s">
        <v>6323</v>
      </c>
      <c r="M452" s="9" t="s">
        <v>4261</v>
      </c>
      <c r="N452" s="9" t="s">
        <v>4262</v>
      </c>
      <c r="O452" s="8" t="s">
        <v>1603</v>
      </c>
      <c r="P452" s="9" t="s">
        <v>2074</v>
      </c>
      <c r="Q452" s="9" t="s">
        <v>4601</v>
      </c>
      <c r="R452" s="9" t="s">
        <v>4262</v>
      </c>
      <c r="S452" s="9" t="s">
        <v>6315</v>
      </c>
      <c r="T452" s="10">
        <v>828655.16</v>
      </c>
      <c r="U452" s="10">
        <v>744590.03</v>
      </c>
      <c r="V452" s="10">
        <v>372295.01</v>
      </c>
      <c r="W452" s="10">
        <v>372295.01</v>
      </c>
      <c r="X452" s="10">
        <v>372295.02</v>
      </c>
      <c r="Y452" s="10">
        <v>50</v>
      </c>
      <c r="Z452" s="8" t="s">
        <v>9201</v>
      </c>
      <c r="AA452" s="8" t="s">
        <v>119</v>
      </c>
      <c r="AB452" s="11">
        <v>828655.16</v>
      </c>
      <c r="AC452" s="11">
        <v>372295.01</v>
      </c>
      <c r="AD452" s="11">
        <v>456360.15</v>
      </c>
      <c r="AE452" s="11">
        <v>0</v>
      </c>
      <c r="AF452" s="8" t="s">
        <v>64</v>
      </c>
      <c r="AG452" s="8" t="s">
        <v>120</v>
      </c>
      <c r="AH452" s="8" t="s">
        <v>66</v>
      </c>
      <c r="AI452" s="8" t="s">
        <v>67</v>
      </c>
      <c r="AJ452" s="8" t="s">
        <v>190</v>
      </c>
      <c r="AK452" s="8" t="s">
        <v>9202</v>
      </c>
      <c r="AL452" s="8" t="s">
        <v>9203</v>
      </c>
      <c r="AM452" s="8" t="s">
        <v>2453</v>
      </c>
      <c r="AN452" s="8" t="s">
        <v>72</v>
      </c>
      <c r="AO452" s="8" t="s">
        <v>9204</v>
      </c>
      <c r="AP452" s="8" t="s">
        <v>1289</v>
      </c>
      <c r="AQ452" s="8" t="s">
        <v>157</v>
      </c>
      <c r="AR452" s="8" t="s">
        <v>9205</v>
      </c>
      <c r="AS452" s="8" t="s">
        <v>9206</v>
      </c>
      <c r="AT452" s="8" t="s">
        <v>2404</v>
      </c>
      <c r="AU452" s="8" t="s">
        <v>9207</v>
      </c>
      <c r="AV452" s="8" t="s">
        <v>133</v>
      </c>
      <c r="AW452" s="11">
        <v>828655.16</v>
      </c>
      <c r="AX452" s="9" t="s">
        <v>6323</v>
      </c>
    </row>
    <row r="453" spans="1:50" customFormat="1" ht="36" hidden="1" x14ac:dyDescent="0.25">
      <c r="A453" s="8" t="s">
        <v>104</v>
      </c>
      <c r="B453" s="8" t="s">
        <v>105</v>
      </c>
      <c r="C453" s="8" t="s">
        <v>240</v>
      </c>
      <c r="D453" s="8" t="s">
        <v>9358</v>
      </c>
      <c r="E453" s="8" t="s">
        <v>9359</v>
      </c>
      <c r="F453" s="8" t="s">
        <v>9360</v>
      </c>
      <c r="G453" s="9" t="s">
        <v>9361</v>
      </c>
      <c r="H453" s="9" t="str">
        <f>VLOOKUP(G453,[1]Arkusz2!A:B,2,FALSE)</f>
        <v>WND-RPZP.01.01.02-32-112/10</v>
      </c>
      <c r="I453" s="9" t="s">
        <v>169</v>
      </c>
      <c r="J453" s="9" t="s">
        <v>4261</v>
      </c>
      <c r="K453" s="9" t="s">
        <v>4262</v>
      </c>
      <c r="L453" s="9" t="s">
        <v>179</v>
      </c>
      <c r="M453" s="9" t="s">
        <v>4261</v>
      </c>
      <c r="N453" s="9" t="s">
        <v>4262</v>
      </c>
      <c r="O453" s="8" t="s">
        <v>9223</v>
      </c>
      <c r="P453" s="9" t="s">
        <v>9362</v>
      </c>
      <c r="Q453" s="9" t="s">
        <v>4601</v>
      </c>
      <c r="R453" s="9" t="s">
        <v>4262</v>
      </c>
      <c r="S453" s="9" t="s">
        <v>3110</v>
      </c>
      <c r="T453" s="10">
        <v>579207</v>
      </c>
      <c r="U453" s="10">
        <v>466000</v>
      </c>
      <c r="V453" s="10">
        <v>279600</v>
      </c>
      <c r="W453" s="10">
        <v>279600</v>
      </c>
      <c r="X453" s="10">
        <v>186400</v>
      </c>
      <c r="Y453" s="10">
        <v>60</v>
      </c>
      <c r="Z453" s="8" t="s">
        <v>9363</v>
      </c>
      <c r="AA453" s="8" t="s">
        <v>119</v>
      </c>
      <c r="AB453" s="11">
        <v>579207</v>
      </c>
      <c r="AC453" s="11">
        <v>279600</v>
      </c>
      <c r="AD453" s="11">
        <v>299607</v>
      </c>
      <c r="AE453" s="11">
        <v>0</v>
      </c>
      <c r="AF453" s="8" t="s">
        <v>64</v>
      </c>
      <c r="AG453" s="8" t="s">
        <v>120</v>
      </c>
      <c r="AH453" s="8" t="s">
        <v>66</v>
      </c>
      <c r="AI453" s="8" t="s">
        <v>67</v>
      </c>
      <c r="AJ453" s="8" t="s">
        <v>1134</v>
      </c>
      <c r="AK453" s="8" t="s">
        <v>4263</v>
      </c>
      <c r="AL453" s="8" t="s">
        <v>9364</v>
      </c>
      <c r="AM453" s="8" t="s">
        <v>4227</v>
      </c>
      <c r="AN453" s="8" t="s">
        <v>72</v>
      </c>
      <c r="AO453" s="8" t="s">
        <v>4228</v>
      </c>
      <c r="AP453" s="8" t="s">
        <v>1565</v>
      </c>
      <c r="AQ453" s="8" t="s">
        <v>157</v>
      </c>
      <c r="AR453" s="8" t="s">
        <v>9365</v>
      </c>
      <c r="AS453" s="8" t="s">
        <v>6927</v>
      </c>
      <c r="AT453" s="8" t="s">
        <v>298</v>
      </c>
      <c r="AU453" s="8" t="s">
        <v>4268</v>
      </c>
      <c r="AV453" s="8" t="s">
        <v>133</v>
      </c>
      <c r="AW453" s="11">
        <v>579207</v>
      </c>
      <c r="AX453" s="9" t="s">
        <v>6830</v>
      </c>
    </row>
    <row r="454" spans="1:50" customFormat="1" ht="36" hidden="1" x14ac:dyDescent="0.25">
      <c r="A454" s="8" t="s">
        <v>104</v>
      </c>
      <c r="B454" s="8" t="s">
        <v>105</v>
      </c>
      <c r="C454" s="8" t="s">
        <v>240</v>
      </c>
      <c r="D454" s="8" t="s">
        <v>9377</v>
      </c>
      <c r="E454" s="8" t="s">
        <v>9378</v>
      </c>
      <c r="F454" s="8" t="s">
        <v>9379</v>
      </c>
      <c r="G454" s="9" t="s">
        <v>9380</v>
      </c>
      <c r="H454" s="9" t="str">
        <f>VLOOKUP(G454,[1]Arkusz2!A:B,2,FALSE)</f>
        <v>WND-RPZP.01.01.02-32-008/10</v>
      </c>
      <c r="I454" s="9" t="s">
        <v>9381</v>
      </c>
      <c r="J454" s="9" t="s">
        <v>1706</v>
      </c>
      <c r="K454" s="9" t="s">
        <v>1707</v>
      </c>
      <c r="L454" s="9" t="s">
        <v>9382</v>
      </c>
      <c r="M454" s="9" t="s">
        <v>9383</v>
      </c>
      <c r="N454" s="9" t="s">
        <v>1707</v>
      </c>
      <c r="O454" s="8" t="s">
        <v>9384</v>
      </c>
      <c r="P454" s="9" t="s">
        <v>8812</v>
      </c>
      <c r="Q454" s="9" t="s">
        <v>4601</v>
      </c>
      <c r="R454" s="9" t="s">
        <v>4262</v>
      </c>
      <c r="S454" s="9" t="s">
        <v>9385</v>
      </c>
      <c r="T454" s="10">
        <v>3396168.5</v>
      </c>
      <c r="U454" s="10">
        <v>2661269.8199999998</v>
      </c>
      <c r="V454" s="10">
        <v>1281551.48</v>
      </c>
      <c r="W454" s="10">
        <v>1281551.48</v>
      </c>
      <c r="X454" s="10">
        <v>1379718.34</v>
      </c>
      <c r="Y454" s="10">
        <v>48.16</v>
      </c>
      <c r="Z454" s="8" t="s">
        <v>9386</v>
      </c>
      <c r="AA454" s="8" t="s">
        <v>119</v>
      </c>
      <c r="AB454" s="11">
        <v>3396168.5</v>
      </c>
      <c r="AC454" s="11">
        <v>1281551.48</v>
      </c>
      <c r="AD454" s="11">
        <v>2114617.02</v>
      </c>
      <c r="AE454" s="11">
        <v>0</v>
      </c>
      <c r="AF454" s="8" t="s">
        <v>64</v>
      </c>
      <c r="AG454" s="8" t="s">
        <v>120</v>
      </c>
      <c r="AH454" s="8" t="s">
        <v>66</v>
      </c>
      <c r="AI454" s="8" t="s">
        <v>67</v>
      </c>
      <c r="AJ454" s="8" t="s">
        <v>2671</v>
      </c>
      <c r="AK454" s="8" t="s">
        <v>9387</v>
      </c>
      <c r="AL454" s="8" t="s">
        <v>9388</v>
      </c>
      <c r="AM454" s="8" t="s">
        <v>9389</v>
      </c>
      <c r="AN454" s="8" t="s">
        <v>72</v>
      </c>
      <c r="AO454" s="8" t="s">
        <v>9390</v>
      </c>
      <c r="AP454" s="8" t="s">
        <v>333</v>
      </c>
      <c r="AQ454" s="8" t="s">
        <v>157</v>
      </c>
      <c r="AR454" s="8" t="s">
        <v>9391</v>
      </c>
      <c r="AS454" s="8" t="s">
        <v>9392</v>
      </c>
      <c r="AT454" s="8" t="s">
        <v>237</v>
      </c>
      <c r="AU454" s="8" t="s">
        <v>9393</v>
      </c>
      <c r="AV454" s="8" t="s">
        <v>133</v>
      </c>
      <c r="AW454" s="11">
        <v>3396168.5</v>
      </c>
      <c r="AX454" s="9" t="s">
        <v>9394</v>
      </c>
    </row>
    <row r="455" spans="1:50" customFormat="1" ht="48" hidden="1" x14ac:dyDescent="0.25">
      <c r="A455" s="8" t="s">
        <v>104</v>
      </c>
      <c r="B455" s="8" t="s">
        <v>105</v>
      </c>
      <c r="C455" s="8" t="s">
        <v>240</v>
      </c>
      <c r="D455" s="8" t="s">
        <v>9395</v>
      </c>
      <c r="E455" s="8" t="s">
        <v>9396</v>
      </c>
      <c r="F455" s="8" t="s">
        <v>9397</v>
      </c>
      <c r="G455" s="9" t="s">
        <v>9398</v>
      </c>
      <c r="H455" s="9" t="str">
        <f>VLOOKUP(G455,[1]Arkusz2!A:B,2,FALSE)</f>
        <v>WND-RPZP.01.01.02-32-046/09</v>
      </c>
      <c r="I455" s="9" t="s">
        <v>3164</v>
      </c>
      <c r="J455" s="9" t="s">
        <v>752</v>
      </c>
      <c r="K455" s="9" t="s">
        <v>606</v>
      </c>
      <c r="L455" s="9" t="s">
        <v>3116</v>
      </c>
      <c r="M455" s="9" t="s">
        <v>752</v>
      </c>
      <c r="N455" s="9" t="s">
        <v>606</v>
      </c>
      <c r="O455" s="8" t="s">
        <v>1116</v>
      </c>
      <c r="P455" s="9" t="s">
        <v>9399</v>
      </c>
      <c r="Q455" s="9" t="s">
        <v>4601</v>
      </c>
      <c r="R455" s="9" t="s">
        <v>4262</v>
      </c>
      <c r="S455" s="9" t="s">
        <v>2988</v>
      </c>
      <c r="T455" s="10">
        <v>1747344.51</v>
      </c>
      <c r="U455" s="10">
        <v>1345999.6</v>
      </c>
      <c r="V455" s="10">
        <v>672999.8</v>
      </c>
      <c r="W455" s="10">
        <v>572049.81000000006</v>
      </c>
      <c r="X455" s="10">
        <v>672999.8</v>
      </c>
      <c r="Y455" s="10">
        <v>50</v>
      </c>
      <c r="Z455" s="8" t="s">
        <v>9400</v>
      </c>
      <c r="AA455" s="8" t="s">
        <v>119</v>
      </c>
      <c r="AB455" s="11">
        <v>1747344.51</v>
      </c>
      <c r="AC455" s="11">
        <v>672999.8</v>
      </c>
      <c r="AD455" s="11">
        <v>1074344.71</v>
      </c>
      <c r="AE455" s="11">
        <v>0</v>
      </c>
      <c r="AF455" s="8" t="s">
        <v>64</v>
      </c>
      <c r="AG455" s="8" t="s">
        <v>120</v>
      </c>
      <c r="AH455" s="8" t="s">
        <v>66</v>
      </c>
      <c r="AI455" s="8" t="s">
        <v>67</v>
      </c>
      <c r="AJ455" s="8" t="s">
        <v>190</v>
      </c>
      <c r="AK455" s="8" t="s">
        <v>9401</v>
      </c>
      <c r="AL455" s="8" t="s">
        <v>9402</v>
      </c>
      <c r="AM455" s="8" t="s">
        <v>774</v>
      </c>
      <c r="AN455" s="8" t="s">
        <v>775</v>
      </c>
      <c r="AO455" s="8" t="s">
        <v>9403</v>
      </c>
      <c r="AP455" s="8" t="s">
        <v>1439</v>
      </c>
      <c r="AQ455" s="8" t="s">
        <v>157</v>
      </c>
      <c r="AR455" s="8" t="s">
        <v>9404</v>
      </c>
      <c r="AS455" s="8" t="s">
        <v>9405</v>
      </c>
      <c r="AT455" s="8" t="s">
        <v>9406</v>
      </c>
      <c r="AU455" s="8" t="s">
        <v>9407</v>
      </c>
      <c r="AV455" s="8" t="s">
        <v>133</v>
      </c>
      <c r="AW455" s="11">
        <v>1747344.51</v>
      </c>
      <c r="AX455" s="9" t="s">
        <v>2461</v>
      </c>
    </row>
    <row r="456" spans="1:50" customFormat="1" ht="48" hidden="1" x14ac:dyDescent="0.25">
      <c r="A456" s="8" t="s">
        <v>104</v>
      </c>
      <c r="B456" s="8" t="s">
        <v>105</v>
      </c>
      <c r="C456" s="8" t="s">
        <v>240</v>
      </c>
      <c r="D456" s="8" t="s">
        <v>9447</v>
      </c>
      <c r="E456" s="8" t="s">
        <v>9448</v>
      </c>
      <c r="F456" s="8" t="s">
        <v>9449</v>
      </c>
      <c r="G456" s="9" t="s">
        <v>9450</v>
      </c>
      <c r="H456" s="9" t="str">
        <f>VLOOKUP(G456,[1]Arkusz2!A:B,2,FALSE)</f>
        <v>WND-RPZP.01.01.02-32-160/09</v>
      </c>
      <c r="I456" s="9" t="s">
        <v>2598</v>
      </c>
      <c r="J456" s="9" t="s">
        <v>752</v>
      </c>
      <c r="K456" s="9" t="s">
        <v>606</v>
      </c>
      <c r="L456" s="9" t="s">
        <v>1403</v>
      </c>
      <c r="M456" s="9" t="s">
        <v>752</v>
      </c>
      <c r="N456" s="9" t="s">
        <v>606</v>
      </c>
      <c r="O456" s="8" t="s">
        <v>1403</v>
      </c>
      <c r="P456" s="9" t="s">
        <v>4014</v>
      </c>
      <c r="Q456" s="9" t="s">
        <v>4601</v>
      </c>
      <c r="R456" s="9" t="s">
        <v>4262</v>
      </c>
      <c r="S456" s="9" t="s">
        <v>5136</v>
      </c>
      <c r="T456" s="10">
        <v>3954790.46</v>
      </c>
      <c r="U456" s="10">
        <v>3308422.4</v>
      </c>
      <c r="V456" s="10">
        <v>1985053.44</v>
      </c>
      <c r="W456" s="10">
        <v>1687295.42</v>
      </c>
      <c r="X456" s="10">
        <v>1323368.96</v>
      </c>
      <c r="Y456" s="10">
        <v>60</v>
      </c>
      <c r="Z456" s="8" t="s">
        <v>9451</v>
      </c>
      <c r="AA456" s="8" t="s">
        <v>119</v>
      </c>
      <c r="AB456" s="11">
        <v>3954790.46</v>
      </c>
      <c r="AC456" s="11">
        <v>1985053.44</v>
      </c>
      <c r="AD456" s="11">
        <v>1969737.02</v>
      </c>
      <c r="AE456" s="11">
        <v>0</v>
      </c>
      <c r="AF456" s="8" t="s">
        <v>64</v>
      </c>
      <c r="AG456" s="8" t="s">
        <v>120</v>
      </c>
      <c r="AH456" s="8" t="s">
        <v>66</v>
      </c>
      <c r="AI456" s="8" t="s">
        <v>149</v>
      </c>
      <c r="AJ456" s="8" t="s">
        <v>310</v>
      </c>
      <c r="AK456" s="8" t="s">
        <v>9452</v>
      </c>
      <c r="AL456" s="8" t="s">
        <v>9453</v>
      </c>
      <c r="AM456" s="8" t="s">
        <v>8819</v>
      </c>
      <c r="AN456" s="8" t="s">
        <v>9454</v>
      </c>
      <c r="AO456" s="8" t="s">
        <v>157</v>
      </c>
      <c r="AP456" s="8" t="s">
        <v>315</v>
      </c>
      <c r="AQ456" s="8" t="s">
        <v>157</v>
      </c>
      <c r="AR456" s="8" t="s">
        <v>9455</v>
      </c>
      <c r="AS456" s="8" t="s">
        <v>9456</v>
      </c>
      <c r="AT456" s="8" t="s">
        <v>298</v>
      </c>
      <c r="AU456" s="8" t="s">
        <v>9457</v>
      </c>
      <c r="AV456" s="8" t="s">
        <v>133</v>
      </c>
      <c r="AW456" s="11">
        <v>3954790.46</v>
      </c>
      <c r="AX456" s="9" t="s">
        <v>5034</v>
      </c>
    </row>
    <row r="457" spans="1:50" customFormat="1" ht="60" hidden="1" x14ac:dyDescent="0.25">
      <c r="A457" s="8" t="s">
        <v>104</v>
      </c>
      <c r="B457" s="8" t="s">
        <v>105</v>
      </c>
      <c r="C457" s="8" t="s">
        <v>240</v>
      </c>
      <c r="D457" s="8" t="s">
        <v>9483</v>
      </c>
      <c r="E457" s="8" t="s">
        <v>9484</v>
      </c>
      <c r="F457" s="8" t="s">
        <v>9485</v>
      </c>
      <c r="G457" s="9" t="s">
        <v>9486</v>
      </c>
      <c r="H457" s="9" t="str">
        <f>VLOOKUP(G457,[1]Arkusz2!A:B,2,FALSE)</f>
        <v>WND-RPZP.01.01.02-32-257/10</v>
      </c>
      <c r="I457" s="9" t="s">
        <v>9487</v>
      </c>
      <c r="J457" s="9" t="s">
        <v>895</v>
      </c>
      <c r="K457" s="9" t="s">
        <v>896</v>
      </c>
      <c r="L457" s="9" t="s">
        <v>6010</v>
      </c>
      <c r="M457" s="9" t="s">
        <v>895</v>
      </c>
      <c r="N457" s="9" t="s">
        <v>896</v>
      </c>
      <c r="O457" s="8" t="s">
        <v>875</v>
      </c>
      <c r="P457" s="9" t="s">
        <v>4014</v>
      </c>
      <c r="Q457" s="9" t="s">
        <v>4601</v>
      </c>
      <c r="R457" s="9" t="s">
        <v>4262</v>
      </c>
      <c r="S457" s="9" t="s">
        <v>9487</v>
      </c>
      <c r="T457" s="10">
        <v>6440371.8600000003</v>
      </c>
      <c r="U457" s="10">
        <v>5400813.5899999999</v>
      </c>
      <c r="V457" s="10">
        <v>1742197.93</v>
      </c>
      <c r="W457" s="10">
        <v>1742197.93</v>
      </c>
      <c r="X457" s="10">
        <v>3658615.66</v>
      </c>
      <c r="Y457" s="10">
        <v>32.26</v>
      </c>
      <c r="Z457" s="8" t="s">
        <v>9488</v>
      </c>
      <c r="AA457" s="8" t="s">
        <v>119</v>
      </c>
      <c r="AB457" s="11">
        <v>6440371.8600000003</v>
      </c>
      <c r="AC457" s="11">
        <v>1742197.93</v>
      </c>
      <c r="AD457" s="11">
        <v>4698173.93</v>
      </c>
      <c r="AE457" s="11">
        <v>0</v>
      </c>
      <c r="AF457" s="8" t="s">
        <v>64</v>
      </c>
      <c r="AG457" s="8" t="s">
        <v>120</v>
      </c>
      <c r="AH457" s="8" t="s">
        <v>66</v>
      </c>
      <c r="AI457" s="8" t="s">
        <v>67</v>
      </c>
      <c r="AJ457" s="8" t="s">
        <v>190</v>
      </c>
      <c r="AK457" s="8" t="s">
        <v>9489</v>
      </c>
      <c r="AL457" s="8" t="s">
        <v>9490</v>
      </c>
      <c r="AM457" s="8" t="s">
        <v>9491</v>
      </c>
      <c r="AN457" s="8" t="s">
        <v>125</v>
      </c>
      <c r="AO457" s="8" t="s">
        <v>9492</v>
      </c>
      <c r="AP457" s="8" t="s">
        <v>616</v>
      </c>
      <c r="AQ457" s="8" t="s">
        <v>157</v>
      </c>
      <c r="AR457" s="8" t="s">
        <v>9493</v>
      </c>
      <c r="AS457" s="8" t="s">
        <v>9494</v>
      </c>
      <c r="AT457" s="8" t="s">
        <v>1030</v>
      </c>
      <c r="AU457" s="8" t="s">
        <v>9495</v>
      </c>
      <c r="AV457" s="8" t="s">
        <v>133</v>
      </c>
      <c r="AW457" s="11">
        <v>6440371.8600000003</v>
      </c>
      <c r="AX457" s="9" t="s">
        <v>6010</v>
      </c>
    </row>
    <row r="458" spans="1:50" customFormat="1" ht="36" hidden="1" x14ac:dyDescent="0.25">
      <c r="A458" s="8" t="s">
        <v>104</v>
      </c>
      <c r="B458" s="8" t="s">
        <v>105</v>
      </c>
      <c r="C458" s="8" t="s">
        <v>240</v>
      </c>
      <c r="D458" s="8" t="s">
        <v>9541</v>
      </c>
      <c r="E458" s="8" t="s">
        <v>9542</v>
      </c>
      <c r="F458" s="8" t="s">
        <v>9543</v>
      </c>
      <c r="G458" s="9" t="s">
        <v>9544</v>
      </c>
      <c r="H458" s="9" t="str">
        <f>VLOOKUP(G458,[1]Arkusz2!A:B,2,FALSE)</f>
        <v>WND-RPZP.01.01.02-32-155/10</v>
      </c>
      <c r="I458" s="9" t="s">
        <v>2418</v>
      </c>
      <c r="J458" s="9" t="s">
        <v>4261</v>
      </c>
      <c r="K458" s="9" t="s">
        <v>4262</v>
      </c>
      <c r="L458" s="9" t="s">
        <v>2418</v>
      </c>
      <c r="M458" s="9" t="s">
        <v>4261</v>
      </c>
      <c r="N458" s="9" t="s">
        <v>4262</v>
      </c>
      <c r="O458" s="8" t="s">
        <v>745</v>
      </c>
      <c r="P458" s="9" t="s">
        <v>6187</v>
      </c>
      <c r="Q458" s="9" t="s">
        <v>4601</v>
      </c>
      <c r="R458" s="9" t="s">
        <v>4262</v>
      </c>
      <c r="S458" s="9" t="s">
        <v>2292</v>
      </c>
      <c r="T458" s="10">
        <v>2215610.89</v>
      </c>
      <c r="U458" s="10">
        <v>1785936.8</v>
      </c>
      <c r="V458" s="10">
        <v>1071562.08</v>
      </c>
      <c r="W458" s="10">
        <v>1071562.08</v>
      </c>
      <c r="X458" s="10">
        <v>714374.72</v>
      </c>
      <c r="Y458" s="10">
        <v>60</v>
      </c>
      <c r="Z458" s="8" t="s">
        <v>9545</v>
      </c>
      <c r="AA458" s="8" t="s">
        <v>119</v>
      </c>
      <c r="AB458" s="11">
        <v>2215610.89</v>
      </c>
      <c r="AC458" s="11">
        <v>1071562.08</v>
      </c>
      <c r="AD458" s="11">
        <v>1144048.81</v>
      </c>
      <c r="AE458" s="11">
        <v>0</v>
      </c>
      <c r="AF458" s="8" t="s">
        <v>64</v>
      </c>
      <c r="AG458" s="8" t="s">
        <v>120</v>
      </c>
      <c r="AH458" s="8" t="s">
        <v>66</v>
      </c>
      <c r="AI458" s="8" t="s">
        <v>67</v>
      </c>
      <c r="AJ458" s="8" t="s">
        <v>190</v>
      </c>
      <c r="AK458" s="8" t="s">
        <v>3890</v>
      </c>
      <c r="AL458" s="8" t="s">
        <v>3891</v>
      </c>
      <c r="AM458" s="8" t="s">
        <v>1612</v>
      </c>
      <c r="AN458" s="8" t="s">
        <v>72</v>
      </c>
      <c r="AO458" s="8" t="s">
        <v>1613</v>
      </c>
      <c r="AP458" s="8" t="s">
        <v>9546</v>
      </c>
      <c r="AQ458" s="8" t="s">
        <v>157</v>
      </c>
      <c r="AR458" s="8" t="s">
        <v>9547</v>
      </c>
      <c r="AS458" s="8" t="s">
        <v>9548</v>
      </c>
      <c r="AT458" s="8" t="s">
        <v>336</v>
      </c>
      <c r="AU458" s="8" t="s">
        <v>3894</v>
      </c>
      <c r="AV458" s="8" t="s">
        <v>133</v>
      </c>
      <c r="AW458" s="11">
        <v>2215610.89</v>
      </c>
      <c r="AX458" s="9" t="s">
        <v>9549</v>
      </c>
    </row>
    <row r="459" spans="1:50" ht="48" hidden="1" x14ac:dyDescent="0.25">
      <c r="A459" s="8" t="s">
        <v>104</v>
      </c>
      <c r="B459" s="8" t="s">
        <v>105</v>
      </c>
      <c r="C459" s="8" t="s">
        <v>240</v>
      </c>
      <c r="D459" s="8" t="s">
        <v>9637</v>
      </c>
      <c r="E459" s="8" t="s">
        <v>9638</v>
      </c>
      <c r="F459" s="8" t="s">
        <v>9639</v>
      </c>
      <c r="G459" s="9" t="s">
        <v>9640</v>
      </c>
      <c r="H459" s="9" t="str">
        <f>VLOOKUP(G459,[1]Arkusz2!A:B,2,FALSE)</f>
        <v>WND-RPZP.01.01.02-32-128/10</v>
      </c>
      <c r="I459" s="9" t="s">
        <v>6284</v>
      </c>
      <c r="J459" s="9" t="s">
        <v>4261</v>
      </c>
      <c r="K459" s="9" t="s">
        <v>4262</v>
      </c>
      <c r="L459" s="9" t="s">
        <v>2418</v>
      </c>
      <c r="M459" s="9" t="s">
        <v>4261</v>
      </c>
      <c r="N459" s="9" t="s">
        <v>4262</v>
      </c>
      <c r="O459" s="8" t="s">
        <v>4483</v>
      </c>
      <c r="P459" s="9" t="s">
        <v>8875</v>
      </c>
      <c r="Q459" s="9" t="s">
        <v>4601</v>
      </c>
      <c r="R459" s="9" t="s">
        <v>4262</v>
      </c>
      <c r="S459" s="9" t="s">
        <v>1975</v>
      </c>
      <c r="T459" s="10">
        <v>416994.47</v>
      </c>
      <c r="U459" s="10">
        <v>388727.98</v>
      </c>
      <c r="V459" s="10">
        <v>233236.78</v>
      </c>
      <c r="W459" s="10">
        <v>233236.78</v>
      </c>
      <c r="X459" s="10">
        <v>155491.20000000001</v>
      </c>
      <c r="Y459" s="10">
        <v>60</v>
      </c>
      <c r="Z459" s="8" t="s">
        <v>9641</v>
      </c>
      <c r="AA459" s="8" t="s">
        <v>119</v>
      </c>
      <c r="AB459" s="11">
        <v>416994.47</v>
      </c>
      <c r="AC459" s="11">
        <v>233236.78</v>
      </c>
      <c r="AD459" s="11">
        <v>183757.69</v>
      </c>
      <c r="AE459" s="11">
        <v>0</v>
      </c>
      <c r="AF459" s="8" t="s">
        <v>64</v>
      </c>
      <c r="AG459" s="8" t="s">
        <v>120</v>
      </c>
      <c r="AH459" s="8" t="s">
        <v>66</v>
      </c>
      <c r="AI459" s="8" t="s">
        <v>149</v>
      </c>
      <c r="AJ459" s="8" t="s">
        <v>3568</v>
      </c>
      <c r="AK459" s="8" t="s">
        <v>4712</v>
      </c>
      <c r="AL459" s="8" t="s">
        <v>4713</v>
      </c>
      <c r="AM459" s="8" t="s">
        <v>4714</v>
      </c>
      <c r="AN459" s="8" t="s">
        <v>72</v>
      </c>
      <c r="AO459" s="8" t="s">
        <v>4715</v>
      </c>
      <c r="AP459" s="8" t="s">
        <v>4716</v>
      </c>
      <c r="AQ459" s="8" t="s">
        <v>157</v>
      </c>
      <c r="AR459" s="8" t="s">
        <v>4717</v>
      </c>
      <c r="AS459" s="8" t="s">
        <v>4718</v>
      </c>
      <c r="AT459" s="8" t="s">
        <v>298</v>
      </c>
      <c r="AU459" s="8" t="s">
        <v>4719</v>
      </c>
      <c r="AV459" s="8" t="s">
        <v>133</v>
      </c>
      <c r="AW459" s="11">
        <v>416994.47</v>
      </c>
      <c r="AX459" s="9" t="s">
        <v>1982</v>
      </c>
    </row>
    <row r="460" spans="1:50" customFormat="1" ht="48" hidden="1" x14ac:dyDescent="0.25">
      <c r="A460" s="8" t="s">
        <v>104</v>
      </c>
      <c r="B460" s="8" t="s">
        <v>105</v>
      </c>
      <c r="C460" s="8" t="s">
        <v>240</v>
      </c>
      <c r="D460" s="8" t="s">
        <v>9642</v>
      </c>
      <c r="E460" s="8" t="s">
        <v>9643</v>
      </c>
      <c r="F460" s="8" t="s">
        <v>9644</v>
      </c>
      <c r="G460" s="9" t="s">
        <v>9645</v>
      </c>
      <c r="H460" s="9" t="str">
        <f>VLOOKUP(G460,[1]Arkusz2!A:B,2,FALSE)</f>
        <v>WND-RPZP.01.01.02-32-038/10</v>
      </c>
      <c r="I460" s="9" t="s">
        <v>2542</v>
      </c>
      <c r="J460" s="9" t="s">
        <v>4261</v>
      </c>
      <c r="K460" s="9" t="s">
        <v>4262</v>
      </c>
      <c r="L460" s="9" t="s">
        <v>7311</v>
      </c>
      <c r="M460" s="9" t="s">
        <v>4261</v>
      </c>
      <c r="N460" s="9" t="s">
        <v>4262</v>
      </c>
      <c r="O460" s="8" t="s">
        <v>4093</v>
      </c>
      <c r="P460" s="9" t="s">
        <v>8875</v>
      </c>
      <c r="Q460" s="9" t="s">
        <v>4601</v>
      </c>
      <c r="R460" s="9" t="s">
        <v>4262</v>
      </c>
      <c r="S460" s="9" t="s">
        <v>6401</v>
      </c>
      <c r="T460" s="10">
        <v>1000161.71</v>
      </c>
      <c r="U460" s="10">
        <v>849879.71</v>
      </c>
      <c r="V460" s="10">
        <v>509927.82</v>
      </c>
      <c r="W460" s="10">
        <v>509927.82</v>
      </c>
      <c r="X460" s="10">
        <v>339951.89</v>
      </c>
      <c r="Y460" s="10">
        <v>60</v>
      </c>
      <c r="Z460" s="8" t="s">
        <v>9646</v>
      </c>
      <c r="AA460" s="8" t="s">
        <v>119</v>
      </c>
      <c r="AB460" s="11">
        <v>1000161.71</v>
      </c>
      <c r="AC460" s="11">
        <v>509927.82</v>
      </c>
      <c r="AD460" s="11">
        <v>490233.89</v>
      </c>
      <c r="AE460" s="11">
        <v>0</v>
      </c>
      <c r="AF460" s="8" t="s">
        <v>64</v>
      </c>
      <c r="AG460" s="8" t="s">
        <v>120</v>
      </c>
      <c r="AH460" s="8" t="s">
        <v>66</v>
      </c>
      <c r="AI460" s="8" t="s">
        <v>149</v>
      </c>
      <c r="AJ460" s="8" t="s">
        <v>190</v>
      </c>
      <c r="AK460" s="8" t="s">
        <v>9647</v>
      </c>
      <c r="AL460" s="8" t="s">
        <v>9648</v>
      </c>
      <c r="AM460" s="8" t="s">
        <v>1789</v>
      </c>
      <c r="AN460" s="8" t="s">
        <v>9649</v>
      </c>
      <c r="AO460" s="8" t="s">
        <v>157</v>
      </c>
      <c r="AP460" s="8" t="s">
        <v>484</v>
      </c>
      <c r="AQ460" s="8" t="s">
        <v>157</v>
      </c>
      <c r="AR460" s="8" t="s">
        <v>9650</v>
      </c>
      <c r="AS460" s="8" t="s">
        <v>9650</v>
      </c>
      <c r="AT460" s="8" t="s">
        <v>159</v>
      </c>
      <c r="AU460" s="8" t="s">
        <v>9651</v>
      </c>
      <c r="AV460" s="8" t="s">
        <v>133</v>
      </c>
      <c r="AW460" s="11">
        <v>1000161.71</v>
      </c>
      <c r="AX460" s="9" t="s">
        <v>5780</v>
      </c>
    </row>
    <row r="461" spans="1:50" customFormat="1" ht="48" hidden="1" x14ac:dyDescent="0.25">
      <c r="A461" s="8" t="s">
        <v>104</v>
      </c>
      <c r="B461" s="8" t="s">
        <v>105</v>
      </c>
      <c r="C461" s="8" t="s">
        <v>240</v>
      </c>
      <c r="D461" s="8" t="s">
        <v>9717</v>
      </c>
      <c r="E461" s="8" t="s">
        <v>9718</v>
      </c>
      <c r="F461" s="8" t="s">
        <v>9719</v>
      </c>
      <c r="G461" s="9" t="s">
        <v>9720</v>
      </c>
      <c r="H461" s="9" t="str">
        <f>VLOOKUP(G461,[1]Arkusz2!A:B,2,FALSE)</f>
        <v>WND-RPZP.01.01.02-32-003/09</v>
      </c>
      <c r="I461" s="9" t="s">
        <v>2044</v>
      </c>
      <c r="J461" s="9" t="s">
        <v>752</v>
      </c>
      <c r="K461" s="9" t="s">
        <v>606</v>
      </c>
      <c r="L461" s="9" t="s">
        <v>3126</v>
      </c>
      <c r="M461" s="9" t="s">
        <v>752</v>
      </c>
      <c r="N461" s="9" t="s">
        <v>606</v>
      </c>
      <c r="O461" s="8" t="s">
        <v>1384</v>
      </c>
      <c r="P461" s="9" t="s">
        <v>6648</v>
      </c>
      <c r="Q461" s="9" t="s">
        <v>4601</v>
      </c>
      <c r="R461" s="9" t="s">
        <v>4262</v>
      </c>
      <c r="S461" s="9" t="s">
        <v>7229</v>
      </c>
      <c r="T461" s="10">
        <v>427496.08</v>
      </c>
      <c r="U461" s="10">
        <v>329494</v>
      </c>
      <c r="V461" s="10">
        <v>164747</v>
      </c>
      <c r="W461" s="10">
        <v>140034.95000000001</v>
      </c>
      <c r="X461" s="10">
        <v>164747</v>
      </c>
      <c r="Y461" s="10">
        <v>50</v>
      </c>
      <c r="Z461" s="8" t="s">
        <v>9721</v>
      </c>
      <c r="AA461" s="8" t="s">
        <v>119</v>
      </c>
      <c r="AB461" s="11">
        <v>427496.08</v>
      </c>
      <c r="AC461" s="11">
        <v>164747</v>
      </c>
      <c r="AD461" s="11">
        <v>262749.08</v>
      </c>
      <c r="AE461" s="11">
        <v>0</v>
      </c>
      <c r="AF461" s="8" t="s">
        <v>64</v>
      </c>
      <c r="AG461" s="8" t="s">
        <v>120</v>
      </c>
      <c r="AH461" s="8" t="s">
        <v>66</v>
      </c>
      <c r="AI461" s="8" t="s">
        <v>149</v>
      </c>
      <c r="AJ461" s="8" t="s">
        <v>1801</v>
      </c>
      <c r="AK461" s="8" t="s">
        <v>1802</v>
      </c>
      <c r="AL461" s="8" t="s">
        <v>9722</v>
      </c>
      <c r="AM461" s="8" t="s">
        <v>1804</v>
      </c>
      <c r="AN461" s="8" t="s">
        <v>1805</v>
      </c>
      <c r="AO461" s="8" t="s">
        <v>1806</v>
      </c>
      <c r="AP461" s="8" t="s">
        <v>9723</v>
      </c>
      <c r="AQ461" s="8" t="s">
        <v>157</v>
      </c>
      <c r="AR461" s="8" t="s">
        <v>1808</v>
      </c>
      <c r="AS461" s="8" t="s">
        <v>1808</v>
      </c>
      <c r="AT461" s="8" t="s">
        <v>237</v>
      </c>
      <c r="AU461" s="8" t="s">
        <v>1809</v>
      </c>
      <c r="AV461" s="8" t="s">
        <v>133</v>
      </c>
      <c r="AW461" s="11">
        <v>427496.08</v>
      </c>
      <c r="AX461" s="9" t="s">
        <v>2298</v>
      </c>
    </row>
    <row r="462" spans="1:50" customFormat="1" ht="48" hidden="1" x14ac:dyDescent="0.25">
      <c r="A462" s="8" t="s">
        <v>104</v>
      </c>
      <c r="B462" s="8" t="s">
        <v>105</v>
      </c>
      <c r="C462" s="8" t="s">
        <v>240</v>
      </c>
      <c r="D462" s="8" t="s">
        <v>9766</v>
      </c>
      <c r="E462" s="8" t="s">
        <v>9767</v>
      </c>
      <c r="F462" s="8" t="s">
        <v>9768</v>
      </c>
      <c r="G462" s="9" t="s">
        <v>9769</v>
      </c>
      <c r="H462" s="9" t="str">
        <f>VLOOKUP(G462,[1]Arkusz2!A:B,2,FALSE)</f>
        <v>WND-RPZP.01.01.02-32-045/09</v>
      </c>
      <c r="I462" s="9" t="s">
        <v>1110</v>
      </c>
      <c r="J462" s="9" t="s">
        <v>752</v>
      </c>
      <c r="K462" s="9" t="s">
        <v>606</v>
      </c>
      <c r="L462" s="9" t="s">
        <v>2519</v>
      </c>
      <c r="M462" s="9" t="s">
        <v>752</v>
      </c>
      <c r="N462" s="9" t="s">
        <v>606</v>
      </c>
      <c r="O462" s="8" t="s">
        <v>2201</v>
      </c>
      <c r="P462" s="9" t="s">
        <v>6648</v>
      </c>
      <c r="Q462" s="9" t="s">
        <v>4601</v>
      </c>
      <c r="R462" s="9" t="s">
        <v>4262</v>
      </c>
      <c r="S462" s="9" t="s">
        <v>6254</v>
      </c>
      <c r="T462" s="10">
        <v>5468385.9299999997</v>
      </c>
      <c r="U462" s="10">
        <v>4358437.5199999996</v>
      </c>
      <c r="V462" s="10">
        <v>1972143.67</v>
      </c>
      <c r="W462" s="10">
        <v>1676322.1</v>
      </c>
      <c r="X462" s="10">
        <v>2386293.85</v>
      </c>
      <c r="Y462" s="10">
        <v>45.25</v>
      </c>
      <c r="Z462" s="8" t="s">
        <v>9770</v>
      </c>
      <c r="AA462" s="8" t="s">
        <v>119</v>
      </c>
      <c r="AB462" s="11">
        <v>5468385.9299999997</v>
      </c>
      <c r="AC462" s="11">
        <v>1972143.67</v>
      </c>
      <c r="AD462" s="11">
        <v>3496242.26</v>
      </c>
      <c r="AE462" s="11">
        <v>0</v>
      </c>
      <c r="AF462" s="8" t="s">
        <v>64</v>
      </c>
      <c r="AG462" s="8" t="s">
        <v>120</v>
      </c>
      <c r="AH462" s="8" t="s">
        <v>66</v>
      </c>
      <c r="AI462" s="8" t="s">
        <v>149</v>
      </c>
      <c r="AJ462" s="8" t="s">
        <v>190</v>
      </c>
      <c r="AK462" s="8" t="s">
        <v>9771</v>
      </c>
      <c r="AL462" s="8" t="s">
        <v>9772</v>
      </c>
      <c r="AM462" s="8" t="s">
        <v>6472</v>
      </c>
      <c r="AN462" s="8" t="s">
        <v>6473</v>
      </c>
      <c r="AO462" s="8" t="s">
        <v>9773</v>
      </c>
      <c r="AP462" s="8" t="s">
        <v>278</v>
      </c>
      <c r="AQ462" s="8" t="s">
        <v>157</v>
      </c>
      <c r="AR462" s="8" t="s">
        <v>9774</v>
      </c>
      <c r="AS462" s="8" t="s">
        <v>9775</v>
      </c>
      <c r="AT462" s="8" t="s">
        <v>237</v>
      </c>
      <c r="AU462" s="8" t="s">
        <v>9776</v>
      </c>
      <c r="AV462" s="8" t="s">
        <v>133</v>
      </c>
      <c r="AW462" s="11">
        <v>5468385.9299999997</v>
      </c>
      <c r="AX462" s="9" t="s">
        <v>4623</v>
      </c>
    </row>
    <row r="463" spans="1:50" customFormat="1" ht="48" hidden="1" x14ac:dyDescent="0.25">
      <c r="A463" s="8" t="s">
        <v>104</v>
      </c>
      <c r="B463" s="8" t="s">
        <v>105</v>
      </c>
      <c r="C463" s="8" t="s">
        <v>240</v>
      </c>
      <c r="D463" s="8" t="s">
        <v>9816</v>
      </c>
      <c r="E463" s="8" t="s">
        <v>9817</v>
      </c>
      <c r="F463" s="8" t="s">
        <v>9818</v>
      </c>
      <c r="G463" s="9" t="s">
        <v>9819</v>
      </c>
      <c r="H463" s="9" t="str">
        <f>VLOOKUP(G463,[1]Arkusz2!A:B,2,FALSE)</f>
        <v>WND-RPZP.01.01.02-32-146/10</v>
      </c>
      <c r="I463" s="9" t="s">
        <v>2418</v>
      </c>
      <c r="J463" s="9" t="s">
        <v>4261</v>
      </c>
      <c r="K463" s="9" t="s">
        <v>4262</v>
      </c>
      <c r="L463" s="9" t="s">
        <v>179</v>
      </c>
      <c r="M463" s="9" t="s">
        <v>4261</v>
      </c>
      <c r="N463" s="9" t="s">
        <v>4262</v>
      </c>
      <c r="O463" s="8" t="s">
        <v>2056</v>
      </c>
      <c r="P463" s="9" t="s">
        <v>6648</v>
      </c>
      <c r="Q463" s="9" t="s">
        <v>4601</v>
      </c>
      <c r="R463" s="9" t="s">
        <v>4262</v>
      </c>
      <c r="S463" s="9" t="s">
        <v>7315</v>
      </c>
      <c r="T463" s="10">
        <v>4403412.3899999997</v>
      </c>
      <c r="U463" s="10">
        <v>3993619.42</v>
      </c>
      <c r="V463" s="10">
        <v>1971138.48</v>
      </c>
      <c r="W463" s="10">
        <v>1971138.48</v>
      </c>
      <c r="X463" s="10">
        <v>2022480.94</v>
      </c>
      <c r="Y463" s="10">
        <v>49.36</v>
      </c>
      <c r="Z463" s="8" t="s">
        <v>9820</v>
      </c>
      <c r="AA463" s="8" t="s">
        <v>119</v>
      </c>
      <c r="AB463" s="11">
        <v>4403412.3899999997</v>
      </c>
      <c r="AC463" s="11">
        <v>1971138.48</v>
      </c>
      <c r="AD463" s="11">
        <v>2432273.91</v>
      </c>
      <c r="AE463" s="11">
        <v>0</v>
      </c>
      <c r="AF463" s="8" t="s">
        <v>64</v>
      </c>
      <c r="AG463" s="8" t="s">
        <v>120</v>
      </c>
      <c r="AH463" s="8" t="s">
        <v>66</v>
      </c>
      <c r="AI463" s="8" t="s">
        <v>67</v>
      </c>
      <c r="AJ463" s="8" t="s">
        <v>310</v>
      </c>
      <c r="AK463" s="8" t="s">
        <v>9821</v>
      </c>
      <c r="AL463" s="8" t="s">
        <v>9822</v>
      </c>
      <c r="AM463" s="8" t="s">
        <v>924</v>
      </c>
      <c r="AN463" s="8" t="s">
        <v>72</v>
      </c>
      <c r="AO463" s="8" t="s">
        <v>9823</v>
      </c>
      <c r="AP463" s="8" t="s">
        <v>395</v>
      </c>
      <c r="AQ463" s="8" t="s">
        <v>157</v>
      </c>
      <c r="AR463" s="8" t="s">
        <v>9824</v>
      </c>
      <c r="AS463" s="8" t="s">
        <v>9825</v>
      </c>
      <c r="AT463" s="8" t="s">
        <v>259</v>
      </c>
      <c r="AU463" s="8" t="s">
        <v>9826</v>
      </c>
      <c r="AV463" s="8" t="s">
        <v>133</v>
      </c>
      <c r="AW463" s="11">
        <v>4403412.3899999997</v>
      </c>
      <c r="AX463" s="9" t="s">
        <v>8915</v>
      </c>
    </row>
    <row r="464" spans="1:50" customFormat="1" ht="36" hidden="1" x14ac:dyDescent="0.25">
      <c r="A464" s="8" t="s">
        <v>104</v>
      </c>
      <c r="B464" s="8" t="s">
        <v>105</v>
      </c>
      <c r="C464" s="8" t="s">
        <v>240</v>
      </c>
      <c r="D464" s="8" t="s">
        <v>9872</v>
      </c>
      <c r="E464" s="8" t="s">
        <v>9873</v>
      </c>
      <c r="F464" s="8" t="s">
        <v>9874</v>
      </c>
      <c r="G464" s="9" t="s">
        <v>9875</v>
      </c>
      <c r="H464" s="9" t="str">
        <f>VLOOKUP(G464,[1]Arkusz2!A:B,2,FALSE)</f>
        <v>RPOWZ/1.1.2/2008/131/K</v>
      </c>
      <c r="I464" s="9" t="s">
        <v>440</v>
      </c>
      <c r="J464" s="9" t="s">
        <v>142</v>
      </c>
      <c r="K464" s="9" t="s">
        <v>113</v>
      </c>
      <c r="L464" s="9" t="s">
        <v>1099</v>
      </c>
      <c r="M464" s="9" t="s">
        <v>142</v>
      </c>
      <c r="N464" s="9" t="s">
        <v>113</v>
      </c>
      <c r="O464" s="8" t="s">
        <v>326</v>
      </c>
      <c r="P464" s="9" t="s">
        <v>9876</v>
      </c>
      <c r="Q464" s="9" t="s">
        <v>4601</v>
      </c>
      <c r="R464" s="9" t="s">
        <v>4262</v>
      </c>
      <c r="S464" s="9" t="s">
        <v>440</v>
      </c>
      <c r="T464" s="10">
        <v>2099408</v>
      </c>
      <c r="U464" s="10">
        <v>1708750</v>
      </c>
      <c r="V464" s="10">
        <v>854375</v>
      </c>
      <c r="W464" s="10">
        <v>726218.75</v>
      </c>
      <c r="X464" s="10">
        <v>854375</v>
      </c>
      <c r="Y464" s="10">
        <v>50</v>
      </c>
      <c r="Z464" s="8" t="s">
        <v>9877</v>
      </c>
      <c r="AA464" s="8" t="s">
        <v>119</v>
      </c>
      <c r="AB464" s="11">
        <v>2099408</v>
      </c>
      <c r="AC464" s="11">
        <v>854375</v>
      </c>
      <c r="AD464" s="11">
        <v>1245033</v>
      </c>
      <c r="AE464" s="11">
        <v>0</v>
      </c>
      <c r="AF464" s="8" t="s">
        <v>64</v>
      </c>
      <c r="AG464" s="8" t="s">
        <v>120</v>
      </c>
      <c r="AH464" s="8" t="s">
        <v>66</v>
      </c>
      <c r="AI464" s="8" t="s">
        <v>67</v>
      </c>
      <c r="AJ464" s="8" t="s">
        <v>310</v>
      </c>
      <c r="AK464" s="8" t="s">
        <v>3418</v>
      </c>
      <c r="AL464" s="8" t="s">
        <v>9878</v>
      </c>
      <c r="AM464" s="8" t="s">
        <v>3420</v>
      </c>
      <c r="AN464" s="8" t="s">
        <v>125</v>
      </c>
      <c r="AO464" s="8" t="s">
        <v>2539</v>
      </c>
      <c r="AP464" s="8" t="s">
        <v>1059</v>
      </c>
      <c r="AQ464" s="8" t="s">
        <v>157</v>
      </c>
      <c r="AR464" s="8" t="s">
        <v>3421</v>
      </c>
      <c r="AS464" s="8" t="s">
        <v>3422</v>
      </c>
      <c r="AT464" s="8" t="s">
        <v>237</v>
      </c>
      <c r="AU464" s="8" t="s">
        <v>3423</v>
      </c>
      <c r="AV464" s="8" t="s">
        <v>133</v>
      </c>
      <c r="AW464" s="11">
        <v>2099408</v>
      </c>
      <c r="AX464" s="9" t="s">
        <v>1099</v>
      </c>
    </row>
    <row r="465" spans="1:50" customFormat="1" ht="60" hidden="1" x14ac:dyDescent="0.25">
      <c r="A465" s="8" t="s">
        <v>104</v>
      </c>
      <c r="B465" s="8" t="s">
        <v>105</v>
      </c>
      <c r="C465" s="8" t="s">
        <v>240</v>
      </c>
      <c r="D465" s="8" t="s">
        <v>10030</v>
      </c>
      <c r="E465" s="8" t="s">
        <v>10031</v>
      </c>
      <c r="F465" s="8" t="s">
        <v>10032</v>
      </c>
      <c r="G465" s="9" t="s">
        <v>10033</v>
      </c>
      <c r="H465" s="9" t="str">
        <f>VLOOKUP(G465,[1]Arkusz2!A:B,2,FALSE)</f>
        <v>RPOWZ/1.1.2/2008/125/K</v>
      </c>
      <c r="I465" s="9" t="s">
        <v>245</v>
      </c>
      <c r="J465" s="9" t="s">
        <v>112</v>
      </c>
      <c r="K465" s="9" t="s">
        <v>113</v>
      </c>
      <c r="L465" s="9" t="s">
        <v>246</v>
      </c>
      <c r="M465" s="9" t="s">
        <v>112</v>
      </c>
      <c r="N465" s="9" t="s">
        <v>113</v>
      </c>
      <c r="O465" s="8" t="s">
        <v>10034</v>
      </c>
      <c r="P465" s="9" t="s">
        <v>7982</v>
      </c>
      <c r="Q465" s="9" t="s">
        <v>895</v>
      </c>
      <c r="R465" s="9" t="s">
        <v>896</v>
      </c>
      <c r="S465" s="9" t="s">
        <v>550</v>
      </c>
      <c r="T465" s="10">
        <v>2809847.14</v>
      </c>
      <c r="U465" s="10">
        <v>1896075.46</v>
      </c>
      <c r="V465" s="10">
        <v>948036.94</v>
      </c>
      <c r="W465" s="10">
        <v>805831.34</v>
      </c>
      <c r="X465" s="10">
        <v>948038.52</v>
      </c>
      <c r="Y465" s="10">
        <v>50</v>
      </c>
      <c r="Z465" s="8" t="s">
        <v>10035</v>
      </c>
      <c r="AA465" s="8" t="s">
        <v>119</v>
      </c>
      <c r="AB465" s="11">
        <v>2809847.14</v>
      </c>
      <c r="AC465" s="11">
        <v>948036.94</v>
      </c>
      <c r="AD465" s="11">
        <v>1861810.2</v>
      </c>
      <c r="AE465" s="11">
        <v>0</v>
      </c>
      <c r="AF465" s="8" t="s">
        <v>64</v>
      </c>
      <c r="AG465" s="8" t="s">
        <v>120</v>
      </c>
      <c r="AH465" s="8" t="s">
        <v>66</v>
      </c>
      <c r="AI465" s="8" t="s">
        <v>67</v>
      </c>
      <c r="AJ465" s="8" t="s">
        <v>190</v>
      </c>
      <c r="AK465" s="8" t="s">
        <v>10036</v>
      </c>
      <c r="AL465" s="8" t="s">
        <v>10037</v>
      </c>
      <c r="AM465" s="8" t="s">
        <v>904</v>
      </c>
      <c r="AN465" s="8" t="s">
        <v>1379</v>
      </c>
      <c r="AO465" s="8" t="s">
        <v>10038</v>
      </c>
      <c r="AP465" s="8" t="s">
        <v>333</v>
      </c>
      <c r="AQ465" s="8" t="s">
        <v>157</v>
      </c>
      <c r="AR465" s="8" t="s">
        <v>10039</v>
      </c>
      <c r="AS465" s="8" t="s">
        <v>10040</v>
      </c>
      <c r="AT465" s="8" t="s">
        <v>1489</v>
      </c>
      <c r="AU465" s="8" t="s">
        <v>10041</v>
      </c>
      <c r="AV465" s="8" t="s">
        <v>133</v>
      </c>
      <c r="AW465" s="11">
        <v>2809847.14</v>
      </c>
      <c r="AX465" s="9" t="s">
        <v>366</v>
      </c>
    </row>
    <row r="466" spans="1:50" customFormat="1" ht="48" hidden="1" x14ac:dyDescent="0.25">
      <c r="A466" s="8" t="s">
        <v>104</v>
      </c>
      <c r="B466" s="8" t="s">
        <v>105</v>
      </c>
      <c r="C466" s="8" t="s">
        <v>240</v>
      </c>
      <c r="D466" s="8" t="s">
        <v>10067</v>
      </c>
      <c r="E466" s="8" t="s">
        <v>10068</v>
      </c>
      <c r="F466" s="8" t="s">
        <v>10069</v>
      </c>
      <c r="G466" s="9" t="s">
        <v>10070</v>
      </c>
      <c r="H466" s="9" t="str">
        <f>VLOOKUP(G466,[1]Arkusz2!A:B,2,FALSE)</f>
        <v>WND-RPZP.01.01.02-32-099/10</v>
      </c>
      <c r="I466" s="9" t="s">
        <v>10071</v>
      </c>
      <c r="J466" s="9" t="s">
        <v>1706</v>
      </c>
      <c r="K466" s="9" t="s">
        <v>1707</v>
      </c>
      <c r="L466" s="9" t="s">
        <v>9382</v>
      </c>
      <c r="M466" s="9" t="s">
        <v>9383</v>
      </c>
      <c r="N466" s="9" t="s">
        <v>1707</v>
      </c>
      <c r="O466" s="8" t="s">
        <v>996</v>
      </c>
      <c r="P466" s="9" t="s">
        <v>3924</v>
      </c>
      <c r="Q466" s="9" t="s">
        <v>895</v>
      </c>
      <c r="R466" s="9" t="s">
        <v>896</v>
      </c>
      <c r="S466" s="9" t="s">
        <v>10072</v>
      </c>
      <c r="T466" s="10">
        <v>2575055.8199999998</v>
      </c>
      <c r="U466" s="10">
        <v>2039837.26</v>
      </c>
      <c r="V466" s="10">
        <v>1123902.3500000001</v>
      </c>
      <c r="W466" s="10">
        <v>1123902.3500000001</v>
      </c>
      <c r="X466" s="10">
        <v>915934.91</v>
      </c>
      <c r="Y466" s="10">
        <v>55.1</v>
      </c>
      <c r="Z466" s="8" t="s">
        <v>10073</v>
      </c>
      <c r="AA466" s="8" t="s">
        <v>119</v>
      </c>
      <c r="AB466" s="11">
        <v>2575055.8199999998</v>
      </c>
      <c r="AC466" s="11">
        <v>1123902.3500000001</v>
      </c>
      <c r="AD466" s="11">
        <v>1451153.47</v>
      </c>
      <c r="AE466" s="11">
        <v>0</v>
      </c>
      <c r="AF466" s="8" t="s">
        <v>64</v>
      </c>
      <c r="AG466" s="8" t="s">
        <v>120</v>
      </c>
      <c r="AH466" s="8" t="s">
        <v>66</v>
      </c>
      <c r="AI466" s="8" t="s">
        <v>67</v>
      </c>
      <c r="AJ466" s="8" t="s">
        <v>121</v>
      </c>
      <c r="AK466" s="8" t="s">
        <v>10074</v>
      </c>
      <c r="AL466" s="8" t="s">
        <v>10075</v>
      </c>
      <c r="AM466" s="8" t="s">
        <v>804</v>
      </c>
      <c r="AN466" s="8" t="s">
        <v>10076</v>
      </c>
      <c r="AO466" s="8" t="s">
        <v>10077</v>
      </c>
      <c r="AP466" s="8" t="s">
        <v>663</v>
      </c>
      <c r="AQ466" s="8" t="s">
        <v>157</v>
      </c>
      <c r="AR466" s="8" t="s">
        <v>10078</v>
      </c>
      <c r="AS466" s="8" t="s">
        <v>10078</v>
      </c>
      <c r="AT466" s="8" t="s">
        <v>259</v>
      </c>
      <c r="AU466" s="8" t="s">
        <v>10079</v>
      </c>
      <c r="AV466" s="8" t="s">
        <v>133</v>
      </c>
      <c r="AW466" s="11">
        <v>2575055.8199999998</v>
      </c>
      <c r="AX466" s="9" t="s">
        <v>8506</v>
      </c>
    </row>
    <row r="467" spans="1:50" customFormat="1" ht="60" hidden="1" x14ac:dyDescent="0.25">
      <c r="A467" s="8" t="s">
        <v>104</v>
      </c>
      <c r="B467" s="8" t="s">
        <v>105</v>
      </c>
      <c r="C467" s="8" t="s">
        <v>240</v>
      </c>
      <c r="D467" s="8" t="s">
        <v>10173</v>
      </c>
      <c r="E467" s="8" t="s">
        <v>10174</v>
      </c>
      <c r="F467" s="8" t="s">
        <v>10175</v>
      </c>
      <c r="G467" s="9" t="s">
        <v>10176</v>
      </c>
      <c r="H467" s="9" t="str">
        <f>VLOOKUP(G467,[1]Arkusz2!A:B,2,FALSE)</f>
        <v>WND-RPZP.01.01.02-32-227/10</v>
      </c>
      <c r="I467" s="9" t="s">
        <v>169</v>
      </c>
      <c r="J467" s="9" t="s">
        <v>4261</v>
      </c>
      <c r="K467" s="9" t="s">
        <v>4262</v>
      </c>
      <c r="L467" s="9" t="s">
        <v>169</v>
      </c>
      <c r="M467" s="9" t="s">
        <v>4261</v>
      </c>
      <c r="N467" s="9" t="s">
        <v>4262</v>
      </c>
      <c r="O467" s="8" t="s">
        <v>1638</v>
      </c>
      <c r="P467" s="9" t="s">
        <v>8236</v>
      </c>
      <c r="Q467" s="9" t="s">
        <v>895</v>
      </c>
      <c r="R467" s="9" t="s">
        <v>896</v>
      </c>
      <c r="S467" s="9" t="s">
        <v>10177</v>
      </c>
      <c r="T467" s="10">
        <v>4853702.09</v>
      </c>
      <c r="U467" s="10">
        <v>3967336</v>
      </c>
      <c r="V467" s="10">
        <v>1983668</v>
      </c>
      <c r="W467" s="10">
        <v>1983668</v>
      </c>
      <c r="X467" s="10">
        <v>1983668</v>
      </c>
      <c r="Y467" s="10">
        <v>50</v>
      </c>
      <c r="Z467" s="8" t="s">
        <v>10178</v>
      </c>
      <c r="AA467" s="8" t="s">
        <v>119</v>
      </c>
      <c r="AB467" s="11">
        <v>4853702.09</v>
      </c>
      <c r="AC467" s="11">
        <v>1983668</v>
      </c>
      <c r="AD467" s="11">
        <v>2870034.09</v>
      </c>
      <c r="AE467" s="11">
        <v>0</v>
      </c>
      <c r="AF467" s="8" t="s">
        <v>64</v>
      </c>
      <c r="AG467" s="8" t="s">
        <v>120</v>
      </c>
      <c r="AH467" s="8" t="s">
        <v>66</v>
      </c>
      <c r="AI467" s="8" t="s">
        <v>149</v>
      </c>
      <c r="AJ467" s="8" t="s">
        <v>290</v>
      </c>
      <c r="AK467" s="8" t="s">
        <v>10179</v>
      </c>
      <c r="AL467" s="8" t="s">
        <v>10180</v>
      </c>
      <c r="AM467" s="8" t="s">
        <v>7751</v>
      </c>
      <c r="AN467" s="8" t="s">
        <v>7752</v>
      </c>
      <c r="AO467" s="8" t="s">
        <v>10181</v>
      </c>
      <c r="AP467" s="8" t="s">
        <v>278</v>
      </c>
      <c r="AQ467" s="8" t="s">
        <v>157</v>
      </c>
      <c r="AR467" s="8" t="s">
        <v>10182</v>
      </c>
      <c r="AS467" s="8" t="s">
        <v>10183</v>
      </c>
      <c r="AT467" s="8" t="s">
        <v>237</v>
      </c>
      <c r="AU467" s="8" t="s">
        <v>10184</v>
      </c>
      <c r="AV467" s="8" t="s">
        <v>133</v>
      </c>
      <c r="AW467" s="11">
        <v>4853702.09</v>
      </c>
      <c r="AX467" s="9" t="s">
        <v>10185</v>
      </c>
    </row>
    <row r="468" spans="1:50" customFormat="1" ht="48" hidden="1" x14ac:dyDescent="0.25">
      <c r="A468" s="8" t="s">
        <v>104</v>
      </c>
      <c r="B468" s="8" t="s">
        <v>105</v>
      </c>
      <c r="C468" s="8" t="s">
        <v>240</v>
      </c>
      <c r="D468" s="8" t="s">
        <v>10199</v>
      </c>
      <c r="E468" s="8" t="s">
        <v>10200</v>
      </c>
      <c r="F468" s="8" t="s">
        <v>10201</v>
      </c>
      <c r="G468" s="9" t="s">
        <v>10202</v>
      </c>
      <c r="H468" s="9" t="str">
        <f>VLOOKUP(G468,[1]Arkusz2!A:B,2,FALSE)</f>
        <v>WND-RPZP.01.01.02-32-086/09</v>
      </c>
      <c r="I468" s="9" t="s">
        <v>1100</v>
      </c>
      <c r="J468" s="9" t="s">
        <v>752</v>
      </c>
      <c r="K468" s="9" t="s">
        <v>606</v>
      </c>
      <c r="L468" s="9" t="s">
        <v>5054</v>
      </c>
      <c r="M468" s="9" t="s">
        <v>752</v>
      </c>
      <c r="N468" s="9" t="s">
        <v>606</v>
      </c>
      <c r="O468" s="8" t="s">
        <v>962</v>
      </c>
      <c r="P468" s="9" t="s">
        <v>8426</v>
      </c>
      <c r="Q468" s="9" t="s">
        <v>895</v>
      </c>
      <c r="R468" s="9" t="s">
        <v>896</v>
      </c>
      <c r="S468" s="9" t="s">
        <v>10185</v>
      </c>
      <c r="T468" s="10">
        <v>6467509.6900000004</v>
      </c>
      <c r="U468" s="10">
        <v>3200285.11</v>
      </c>
      <c r="V468" s="10">
        <v>1580837.36</v>
      </c>
      <c r="W468" s="10">
        <v>1343711.73</v>
      </c>
      <c r="X468" s="10">
        <v>1619447.75</v>
      </c>
      <c r="Y468" s="10">
        <v>49.4</v>
      </c>
      <c r="Z468" s="8" t="s">
        <v>10203</v>
      </c>
      <c r="AA468" s="8" t="s">
        <v>119</v>
      </c>
      <c r="AB468" s="11">
        <v>6467509.6900000004</v>
      </c>
      <c r="AC468" s="11">
        <v>1580837.36</v>
      </c>
      <c r="AD468" s="11">
        <v>4886672.33</v>
      </c>
      <c r="AE468" s="11">
        <v>0</v>
      </c>
      <c r="AF468" s="8" t="s">
        <v>64</v>
      </c>
      <c r="AG468" s="8" t="s">
        <v>120</v>
      </c>
      <c r="AH468" s="8" t="s">
        <v>66</v>
      </c>
      <c r="AI468" s="8" t="s">
        <v>149</v>
      </c>
      <c r="AJ468" s="8" t="s">
        <v>190</v>
      </c>
      <c r="AK468" s="8" t="s">
        <v>10204</v>
      </c>
      <c r="AL468" s="8" t="s">
        <v>10205</v>
      </c>
      <c r="AM468" s="8" t="s">
        <v>10206</v>
      </c>
      <c r="AN468" s="8" t="s">
        <v>10207</v>
      </c>
      <c r="AO468" s="8" t="s">
        <v>10208</v>
      </c>
      <c r="AP468" s="8" t="s">
        <v>157</v>
      </c>
      <c r="AQ468" s="8" t="s">
        <v>157</v>
      </c>
      <c r="AR468" s="8" t="s">
        <v>10209</v>
      </c>
      <c r="AS468" s="8" t="s">
        <v>10210</v>
      </c>
      <c r="AT468" s="8" t="s">
        <v>298</v>
      </c>
      <c r="AU468" s="8" t="s">
        <v>10211</v>
      </c>
      <c r="AV468" s="8" t="s">
        <v>133</v>
      </c>
      <c r="AW468" s="11">
        <v>6467509.6900000004</v>
      </c>
      <c r="AX468" s="9" t="s">
        <v>10212</v>
      </c>
    </row>
    <row r="469" spans="1:50" customFormat="1" ht="48" hidden="1" x14ac:dyDescent="0.25">
      <c r="A469" s="8" t="s">
        <v>104</v>
      </c>
      <c r="B469" s="8" t="s">
        <v>105</v>
      </c>
      <c r="C469" s="8" t="s">
        <v>240</v>
      </c>
      <c r="D469" s="8" t="s">
        <v>10239</v>
      </c>
      <c r="E469" s="8" t="s">
        <v>10240</v>
      </c>
      <c r="F469" s="8" t="s">
        <v>10241</v>
      </c>
      <c r="G469" s="9" t="s">
        <v>10242</v>
      </c>
      <c r="H469" s="9" t="str">
        <f>VLOOKUP(G469,[1]Arkusz2!A:B,2,FALSE)</f>
        <v>WND-RPZP.01.01.02-32-032/10</v>
      </c>
      <c r="I469" s="9" t="s">
        <v>7579</v>
      </c>
      <c r="J469" s="9" t="s">
        <v>4261</v>
      </c>
      <c r="K469" s="9" t="s">
        <v>4262</v>
      </c>
      <c r="L469" s="9" t="s">
        <v>7277</v>
      </c>
      <c r="M469" s="9" t="s">
        <v>4261</v>
      </c>
      <c r="N469" s="9" t="s">
        <v>4262</v>
      </c>
      <c r="O469" s="8" t="s">
        <v>7883</v>
      </c>
      <c r="P469" s="9" t="s">
        <v>7786</v>
      </c>
      <c r="Q469" s="9" t="s">
        <v>895</v>
      </c>
      <c r="R469" s="9" t="s">
        <v>896</v>
      </c>
      <c r="S469" s="9" t="s">
        <v>3629</v>
      </c>
      <c r="T469" s="10">
        <v>1006988.58</v>
      </c>
      <c r="U469" s="10">
        <v>1006988.58</v>
      </c>
      <c r="V469" s="10">
        <v>503494.29</v>
      </c>
      <c r="W469" s="10">
        <v>503494.29</v>
      </c>
      <c r="X469" s="10">
        <v>503494.29</v>
      </c>
      <c r="Y469" s="10">
        <v>50</v>
      </c>
      <c r="Z469" s="8" t="s">
        <v>10243</v>
      </c>
      <c r="AA469" s="8" t="s">
        <v>119</v>
      </c>
      <c r="AB469" s="11">
        <v>1006988.58</v>
      </c>
      <c r="AC469" s="11">
        <v>503494.29</v>
      </c>
      <c r="AD469" s="11">
        <v>503494.29</v>
      </c>
      <c r="AE469" s="11">
        <v>0</v>
      </c>
      <c r="AF469" s="8" t="s">
        <v>64</v>
      </c>
      <c r="AG469" s="8" t="s">
        <v>120</v>
      </c>
      <c r="AH469" s="8" t="s">
        <v>66</v>
      </c>
      <c r="AI469" s="8" t="s">
        <v>149</v>
      </c>
      <c r="AJ469" s="8" t="s">
        <v>190</v>
      </c>
      <c r="AK469" s="8" t="s">
        <v>10244</v>
      </c>
      <c r="AL469" s="8" t="s">
        <v>10245</v>
      </c>
      <c r="AM469" s="8" t="s">
        <v>10246</v>
      </c>
      <c r="AN469" s="8" t="s">
        <v>2527</v>
      </c>
      <c r="AO469" s="8" t="s">
        <v>10247</v>
      </c>
      <c r="AP469" s="8" t="s">
        <v>127</v>
      </c>
      <c r="AQ469" s="8" t="s">
        <v>157</v>
      </c>
      <c r="AR469" s="8" t="s">
        <v>10248</v>
      </c>
      <c r="AS469" s="8" t="s">
        <v>10249</v>
      </c>
      <c r="AT469" s="8" t="s">
        <v>2404</v>
      </c>
      <c r="AU469" s="8" t="s">
        <v>10250</v>
      </c>
      <c r="AV469" s="8" t="s">
        <v>133</v>
      </c>
      <c r="AW469" s="11">
        <v>1006988.58</v>
      </c>
      <c r="AX469" s="9" t="s">
        <v>3637</v>
      </c>
    </row>
    <row r="470" spans="1:50" customFormat="1" ht="48" hidden="1" x14ac:dyDescent="0.25">
      <c r="A470" s="8" t="s">
        <v>104</v>
      </c>
      <c r="B470" s="8" t="s">
        <v>105</v>
      </c>
      <c r="C470" s="8" t="s">
        <v>240</v>
      </c>
      <c r="D470" s="8" t="s">
        <v>10324</v>
      </c>
      <c r="E470" s="8" t="s">
        <v>10325</v>
      </c>
      <c r="F470" s="8" t="s">
        <v>10326</v>
      </c>
      <c r="G470" s="9" t="s">
        <v>10327</v>
      </c>
      <c r="H470" s="9" t="str">
        <f>VLOOKUP(G470,[1]Arkusz2!A:B,2,FALSE)</f>
        <v>WND-RPZP.01.01.02-32-148/10</v>
      </c>
      <c r="I470" s="9" t="s">
        <v>179</v>
      </c>
      <c r="J470" s="9" t="s">
        <v>4261</v>
      </c>
      <c r="K470" s="9" t="s">
        <v>4262</v>
      </c>
      <c r="L470" s="9" t="s">
        <v>7579</v>
      </c>
      <c r="M470" s="9" t="s">
        <v>4261</v>
      </c>
      <c r="N470" s="9" t="s">
        <v>4262</v>
      </c>
      <c r="O470" s="8" t="s">
        <v>3069</v>
      </c>
      <c r="P470" s="9" t="s">
        <v>3973</v>
      </c>
      <c r="Q470" s="9" t="s">
        <v>895</v>
      </c>
      <c r="R470" s="9" t="s">
        <v>896</v>
      </c>
      <c r="S470" s="9" t="s">
        <v>10328</v>
      </c>
      <c r="T470" s="10">
        <v>1034391</v>
      </c>
      <c r="U470" s="10">
        <v>645225</v>
      </c>
      <c r="V470" s="10">
        <v>387135</v>
      </c>
      <c r="W470" s="10">
        <v>387135</v>
      </c>
      <c r="X470" s="10">
        <v>258090</v>
      </c>
      <c r="Y470" s="10">
        <v>60</v>
      </c>
      <c r="Z470" s="8" t="s">
        <v>10329</v>
      </c>
      <c r="AA470" s="8" t="s">
        <v>119</v>
      </c>
      <c r="AB470" s="11">
        <v>1034391</v>
      </c>
      <c r="AC470" s="11">
        <v>387135</v>
      </c>
      <c r="AD470" s="11">
        <v>647256</v>
      </c>
      <c r="AE470" s="11">
        <v>0</v>
      </c>
      <c r="AF470" s="8" t="s">
        <v>64</v>
      </c>
      <c r="AG470" s="8" t="s">
        <v>120</v>
      </c>
      <c r="AH470" s="8" t="s">
        <v>66</v>
      </c>
      <c r="AI470" s="8" t="s">
        <v>149</v>
      </c>
      <c r="AJ470" s="8" t="s">
        <v>190</v>
      </c>
      <c r="AK470" s="8" t="s">
        <v>10330</v>
      </c>
      <c r="AL470" s="8" t="s">
        <v>10331</v>
      </c>
      <c r="AM470" s="8" t="s">
        <v>1057</v>
      </c>
      <c r="AN470" s="8" t="s">
        <v>10332</v>
      </c>
      <c r="AO470" s="8" t="s">
        <v>157</v>
      </c>
      <c r="AP470" s="8" t="s">
        <v>195</v>
      </c>
      <c r="AQ470" s="8" t="s">
        <v>157</v>
      </c>
      <c r="AR470" s="8" t="s">
        <v>10333</v>
      </c>
      <c r="AS470" s="8" t="s">
        <v>10334</v>
      </c>
      <c r="AT470" s="8" t="s">
        <v>259</v>
      </c>
      <c r="AU470" s="8" t="s">
        <v>10335</v>
      </c>
      <c r="AV470" s="8" t="s">
        <v>133</v>
      </c>
      <c r="AW470" s="11">
        <v>1034391</v>
      </c>
      <c r="AX470" s="9" t="s">
        <v>9963</v>
      </c>
    </row>
    <row r="471" spans="1:50" customFormat="1" ht="36" hidden="1" x14ac:dyDescent="0.25">
      <c r="A471" s="8" t="s">
        <v>104</v>
      </c>
      <c r="B471" s="8" t="s">
        <v>105</v>
      </c>
      <c r="C471" s="8" t="s">
        <v>240</v>
      </c>
      <c r="D471" s="8" t="s">
        <v>10347</v>
      </c>
      <c r="E471" s="8" t="s">
        <v>10348</v>
      </c>
      <c r="F471" s="8" t="s">
        <v>10349</v>
      </c>
      <c r="G471" s="9" t="s">
        <v>10350</v>
      </c>
      <c r="H471" s="9" t="str">
        <f>VLOOKUP(G471,[1]Arkusz2!A:B,2,FALSE)</f>
        <v>WND-RPZP.01.01.02-32-128/09</v>
      </c>
      <c r="I471" s="9" t="s">
        <v>2146</v>
      </c>
      <c r="J471" s="9" t="s">
        <v>605</v>
      </c>
      <c r="K471" s="9" t="s">
        <v>606</v>
      </c>
      <c r="L471" s="9" t="s">
        <v>751</v>
      </c>
      <c r="M471" s="9" t="s">
        <v>752</v>
      </c>
      <c r="N471" s="9" t="s">
        <v>606</v>
      </c>
      <c r="O471" s="8" t="s">
        <v>986</v>
      </c>
      <c r="P471" s="9" t="s">
        <v>5179</v>
      </c>
      <c r="Q471" s="9" t="s">
        <v>895</v>
      </c>
      <c r="R471" s="9" t="s">
        <v>896</v>
      </c>
      <c r="S471" s="9" t="s">
        <v>10021</v>
      </c>
      <c r="T471" s="10">
        <v>3104613</v>
      </c>
      <c r="U471" s="10">
        <v>2949518</v>
      </c>
      <c r="V471" s="10">
        <v>1474759</v>
      </c>
      <c r="W471" s="10">
        <v>1253545.1399999999</v>
      </c>
      <c r="X471" s="10">
        <v>1474759</v>
      </c>
      <c r="Y471" s="10">
        <v>50</v>
      </c>
      <c r="Z471" s="8" t="s">
        <v>10351</v>
      </c>
      <c r="AA471" s="8" t="s">
        <v>119</v>
      </c>
      <c r="AB471" s="11">
        <v>3104613</v>
      </c>
      <c r="AC471" s="11">
        <v>1474759</v>
      </c>
      <c r="AD471" s="11">
        <v>1629854</v>
      </c>
      <c r="AE471" s="11">
        <v>0</v>
      </c>
      <c r="AF471" s="8" t="s">
        <v>64</v>
      </c>
      <c r="AG471" s="8" t="s">
        <v>120</v>
      </c>
      <c r="AH471" s="8" t="s">
        <v>66</v>
      </c>
      <c r="AI471" s="8" t="s">
        <v>67</v>
      </c>
      <c r="AJ471" s="8" t="s">
        <v>1801</v>
      </c>
      <c r="AK471" s="8" t="s">
        <v>10352</v>
      </c>
      <c r="AL471" s="8" t="s">
        <v>10353</v>
      </c>
      <c r="AM471" s="8" t="s">
        <v>10354</v>
      </c>
      <c r="AN471" s="8" t="s">
        <v>72</v>
      </c>
      <c r="AO471" s="8" t="s">
        <v>10355</v>
      </c>
      <c r="AP471" s="8" t="s">
        <v>128</v>
      </c>
      <c r="AQ471" s="8" t="s">
        <v>157</v>
      </c>
      <c r="AR471" s="8" t="s">
        <v>10356</v>
      </c>
      <c r="AS471" s="8" t="s">
        <v>10356</v>
      </c>
      <c r="AT471" s="8" t="s">
        <v>237</v>
      </c>
      <c r="AU471" s="8" t="s">
        <v>10357</v>
      </c>
      <c r="AV471" s="8" t="s">
        <v>133</v>
      </c>
      <c r="AW471" s="11">
        <v>3104613</v>
      </c>
      <c r="AX471" s="9" t="s">
        <v>1521</v>
      </c>
    </row>
    <row r="472" spans="1:50" customFormat="1" ht="48" hidden="1" x14ac:dyDescent="0.25">
      <c r="A472" s="8" t="s">
        <v>104</v>
      </c>
      <c r="B472" s="8" t="s">
        <v>105</v>
      </c>
      <c r="C472" s="8" t="s">
        <v>240</v>
      </c>
      <c r="D472" s="8" t="s">
        <v>10358</v>
      </c>
      <c r="E472" s="8" t="s">
        <v>10359</v>
      </c>
      <c r="F472" s="8" t="s">
        <v>10360</v>
      </c>
      <c r="G472" s="9" t="s">
        <v>10361</v>
      </c>
      <c r="H472" s="9" t="str">
        <f>VLOOKUP(G472,[1]Arkusz2!A:B,2,FALSE)</f>
        <v>WND-RPZP.01.01.02-32-137/10</v>
      </c>
      <c r="I472" s="9" t="s">
        <v>6953</v>
      </c>
      <c r="J472" s="9" t="s">
        <v>4601</v>
      </c>
      <c r="K472" s="9" t="s">
        <v>4262</v>
      </c>
      <c r="L472" s="9" t="s">
        <v>5746</v>
      </c>
      <c r="M472" s="9" t="s">
        <v>4601</v>
      </c>
      <c r="N472" s="9" t="s">
        <v>4262</v>
      </c>
      <c r="O472" s="8" t="s">
        <v>6547</v>
      </c>
      <c r="P472" s="9" t="s">
        <v>5179</v>
      </c>
      <c r="Q472" s="9" t="s">
        <v>895</v>
      </c>
      <c r="R472" s="9" t="s">
        <v>896</v>
      </c>
      <c r="S472" s="9" t="s">
        <v>9070</v>
      </c>
      <c r="T472" s="10">
        <v>462898.2</v>
      </c>
      <c r="U472" s="10">
        <v>376340</v>
      </c>
      <c r="V472" s="10">
        <v>225804</v>
      </c>
      <c r="W472" s="10">
        <v>225804</v>
      </c>
      <c r="X472" s="10">
        <v>150536</v>
      </c>
      <c r="Y472" s="10">
        <v>60</v>
      </c>
      <c r="Z472" s="8" t="s">
        <v>10362</v>
      </c>
      <c r="AA472" s="8" t="s">
        <v>119</v>
      </c>
      <c r="AB472" s="11">
        <v>462898.2</v>
      </c>
      <c r="AC472" s="11">
        <v>225804</v>
      </c>
      <c r="AD472" s="11">
        <v>237094.2</v>
      </c>
      <c r="AE472" s="11">
        <v>0</v>
      </c>
      <c r="AF472" s="8" t="s">
        <v>64</v>
      </c>
      <c r="AG472" s="8" t="s">
        <v>120</v>
      </c>
      <c r="AH472" s="8" t="s">
        <v>66</v>
      </c>
      <c r="AI472" s="8" t="s">
        <v>149</v>
      </c>
      <c r="AJ472" s="8" t="s">
        <v>3205</v>
      </c>
      <c r="AK472" s="8" t="s">
        <v>3206</v>
      </c>
      <c r="AL472" s="8" t="s">
        <v>3207</v>
      </c>
      <c r="AM472" s="8" t="s">
        <v>3208</v>
      </c>
      <c r="AN472" s="8" t="s">
        <v>3209</v>
      </c>
      <c r="AO472" s="8" t="s">
        <v>3209</v>
      </c>
      <c r="AP472" s="8" t="s">
        <v>3210</v>
      </c>
      <c r="AQ472" s="8" t="s">
        <v>157</v>
      </c>
      <c r="AR472" s="8" t="s">
        <v>3211</v>
      </c>
      <c r="AS472" s="8" t="s">
        <v>3212</v>
      </c>
      <c r="AT472" s="8" t="s">
        <v>298</v>
      </c>
      <c r="AU472" s="8" t="s">
        <v>3213</v>
      </c>
      <c r="AV472" s="8" t="s">
        <v>133</v>
      </c>
      <c r="AW472" s="11">
        <v>462898.2</v>
      </c>
      <c r="AX472" s="9" t="s">
        <v>2471</v>
      </c>
    </row>
    <row r="473" spans="1:50" customFormat="1" ht="36" hidden="1" x14ac:dyDescent="0.25">
      <c r="A473" s="8" t="s">
        <v>104</v>
      </c>
      <c r="B473" s="8" t="s">
        <v>105</v>
      </c>
      <c r="C473" s="8" t="s">
        <v>240</v>
      </c>
      <c r="D473" s="8" t="s">
        <v>10370</v>
      </c>
      <c r="E473" s="8" t="s">
        <v>10371</v>
      </c>
      <c r="F473" s="8" t="s">
        <v>10372</v>
      </c>
      <c r="G473" s="9" t="s">
        <v>10373</v>
      </c>
      <c r="H473" s="9" t="str">
        <f>VLOOKUP(G473,[1]Arkusz2!A:B,2,FALSE)</f>
        <v>WND-RPZP.01.01.02-32-159/09</v>
      </c>
      <c r="I473" s="9" t="s">
        <v>5105</v>
      </c>
      <c r="J473" s="9" t="s">
        <v>752</v>
      </c>
      <c r="K473" s="9" t="s">
        <v>606</v>
      </c>
      <c r="L473" s="9" t="s">
        <v>4032</v>
      </c>
      <c r="M473" s="9" t="s">
        <v>752</v>
      </c>
      <c r="N473" s="9" t="s">
        <v>606</v>
      </c>
      <c r="O473" s="8" t="s">
        <v>986</v>
      </c>
      <c r="P473" s="9" t="s">
        <v>8961</v>
      </c>
      <c r="Q473" s="9" t="s">
        <v>895</v>
      </c>
      <c r="R473" s="9" t="s">
        <v>896</v>
      </c>
      <c r="S473" s="9" t="s">
        <v>10374</v>
      </c>
      <c r="T473" s="10">
        <v>3722828.35</v>
      </c>
      <c r="U473" s="10">
        <v>2863513.82</v>
      </c>
      <c r="V473" s="10">
        <v>1658207.54</v>
      </c>
      <c r="W473" s="10">
        <v>1658207.54</v>
      </c>
      <c r="X473" s="10">
        <v>1205306.28</v>
      </c>
      <c r="Y473" s="10">
        <v>57.91</v>
      </c>
      <c r="Z473" s="8" t="s">
        <v>10375</v>
      </c>
      <c r="AA473" s="8" t="s">
        <v>119</v>
      </c>
      <c r="AB473" s="11">
        <v>3722828.35</v>
      </c>
      <c r="AC473" s="11">
        <v>1658207.54</v>
      </c>
      <c r="AD473" s="11">
        <v>2064620.81</v>
      </c>
      <c r="AE473" s="11">
        <v>0</v>
      </c>
      <c r="AF473" s="8" t="s">
        <v>64</v>
      </c>
      <c r="AG473" s="8" t="s">
        <v>120</v>
      </c>
      <c r="AH473" s="8" t="s">
        <v>66</v>
      </c>
      <c r="AI473" s="8" t="s">
        <v>67</v>
      </c>
      <c r="AJ473" s="8" t="s">
        <v>190</v>
      </c>
      <c r="AK473" s="8" t="s">
        <v>10376</v>
      </c>
      <c r="AL473" s="8" t="s">
        <v>10377</v>
      </c>
      <c r="AM473" s="8" t="s">
        <v>1024</v>
      </c>
      <c r="AN473" s="8" t="s">
        <v>1025</v>
      </c>
      <c r="AO473" s="8" t="s">
        <v>1026</v>
      </c>
      <c r="AP473" s="8" t="s">
        <v>1027</v>
      </c>
      <c r="AQ473" s="8" t="s">
        <v>157</v>
      </c>
      <c r="AR473" s="8" t="s">
        <v>10378</v>
      </c>
      <c r="AS473" s="8" t="s">
        <v>10379</v>
      </c>
      <c r="AT473" s="8" t="s">
        <v>259</v>
      </c>
      <c r="AU473" s="8" t="s">
        <v>10380</v>
      </c>
      <c r="AV473" s="8" t="s">
        <v>133</v>
      </c>
      <c r="AW473" s="11">
        <v>3722828.35</v>
      </c>
      <c r="AX473" s="9" t="s">
        <v>3296</v>
      </c>
    </row>
    <row r="474" spans="1:50" customFormat="1" ht="60" hidden="1" x14ac:dyDescent="0.25">
      <c r="A474" s="8" t="s">
        <v>104</v>
      </c>
      <c r="B474" s="8" t="s">
        <v>105</v>
      </c>
      <c r="C474" s="8" t="s">
        <v>240</v>
      </c>
      <c r="D474" s="8" t="s">
        <v>10501</v>
      </c>
      <c r="E474" s="8" t="s">
        <v>10502</v>
      </c>
      <c r="F474" s="8" t="s">
        <v>10503</v>
      </c>
      <c r="G474" s="9" t="s">
        <v>10504</v>
      </c>
      <c r="H474" s="9" t="str">
        <f>VLOOKUP(G474,[1]Arkusz2!A:B,2,FALSE)</f>
        <v>WND-RPZP.01.01.02-32-061/09</v>
      </c>
      <c r="I474" s="9" t="s">
        <v>3690</v>
      </c>
      <c r="J474" s="9" t="s">
        <v>752</v>
      </c>
      <c r="K474" s="9" t="s">
        <v>606</v>
      </c>
      <c r="L474" s="9" t="s">
        <v>5054</v>
      </c>
      <c r="M474" s="9" t="s">
        <v>752</v>
      </c>
      <c r="N474" s="9" t="s">
        <v>606</v>
      </c>
      <c r="O474" s="8" t="s">
        <v>2061</v>
      </c>
      <c r="P474" s="9" t="s">
        <v>7729</v>
      </c>
      <c r="Q474" s="9" t="s">
        <v>895</v>
      </c>
      <c r="R474" s="9" t="s">
        <v>896</v>
      </c>
      <c r="S474" s="9" t="s">
        <v>10505</v>
      </c>
      <c r="T474" s="10">
        <v>5900080.6900000004</v>
      </c>
      <c r="U474" s="10">
        <v>4587697.83</v>
      </c>
      <c r="V474" s="10">
        <v>1998415.2</v>
      </c>
      <c r="W474" s="10">
        <v>1698652.89</v>
      </c>
      <c r="X474" s="10">
        <v>2589282.63</v>
      </c>
      <c r="Y474" s="10">
        <v>43.56</v>
      </c>
      <c r="Z474" s="8" t="s">
        <v>10506</v>
      </c>
      <c r="AA474" s="8" t="s">
        <v>119</v>
      </c>
      <c r="AB474" s="11">
        <v>5900080.6900000004</v>
      </c>
      <c r="AC474" s="11">
        <v>1998415.2</v>
      </c>
      <c r="AD474" s="11">
        <v>3901665.49</v>
      </c>
      <c r="AE474" s="11">
        <v>0</v>
      </c>
      <c r="AF474" s="8" t="s">
        <v>64</v>
      </c>
      <c r="AG474" s="8" t="s">
        <v>120</v>
      </c>
      <c r="AH474" s="8" t="s">
        <v>66</v>
      </c>
      <c r="AI474" s="8" t="s">
        <v>67</v>
      </c>
      <c r="AJ474" s="8" t="s">
        <v>190</v>
      </c>
      <c r="AK474" s="8" t="s">
        <v>10507</v>
      </c>
      <c r="AL474" s="8" t="s">
        <v>10508</v>
      </c>
      <c r="AM474" s="8" t="s">
        <v>444</v>
      </c>
      <c r="AN474" s="8" t="s">
        <v>445</v>
      </c>
      <c r="AO474" s="8" t="s">
        <v>9232</v>
      </c>
      <c r="AP474" s="8" t="s">
        <v>2467</v>
      </c>
      <c r="AQ474" s="8" t="s">
        <v>157</v>
      </c>
      <c r="AR474" s="8" t="s">
        <v>10509</v>
      </c>
      <c r="AS474" s="8" t="s">
        <v>10510</v>
      </c>
      <c r="AT474" s="8" t="s">
        <v>237</v>
      </c>
      <c r="AU474" s="8" t="s">
        <v>10511</v>
      </c>
      <c r="AV474" s="8" t="s">
        <v>133</v>
      </c>
      <c r="AW474" s="11">
        <v>5900080.6900000004</v>
      </c>
      <c r="AX474" s="9" t="s">
        <v>10512</v>
      </c>
    </row>
    <row r="475" spans="1:50" customFormat="1" ht="48" hidden="1" x14ac:dyDescent="0.25">
      <c r="A475" s="8" t="s">
        <v>104</v>
      </c>
      <c r="B475" s="8" t="s">
        <v>105</v>
      </c>
      <c r="C475" s="8" t="s">
        <v>240</v>
      </c>
      <c r="D475" s="8" t="s">
        <v>10526</v>
      </c>
      <c r="E475" s="8" t="s">
        <v>10527</v>
      </c>
      <c r="F475" s="8" t="s">
        <v>10528</v>
      </c>
      <c r="G475" s="9" t="s">
        <v>10529</v>
      </c>
      <c r="H475" s="9" t="str">
        <f>VLOOKUP(G475,[1]Arkusz2!A:B,2,FALSE)</f>
        <v>WND-RPZP.01.01.02-32-068/09</v>
      </c>
      <c r="I475" s="9" t="s">
        <v>461</v>
      </c>
      <c r="J475" s="9" t="s">
        <v>752</v>
      </c>
      <c r="K475" s="9" t="s">
        <v>606</v>
      </c>
      <c r="L475" s="9" t="s">
        <v>2045</v>
      </c>
      <c r="M475" s="9" t="s">
        <v>752</v>
      </c>
      <c r="N475" s="9" t="s">
        <v>606</v>
      </c>
      <c r="O475" s="8" t="s">
        <v>5907</v>
      </c>
      <c r="P475" s="9" t="s">
        <v>6753</v>
      </c>
      <c r="Q475" s="9" t="s">
        <v>895</v>
      </c>
      <c r="R475" s="9" t="s">
        <v>896</v>
      </c>
      <c r="S475" s="9" t="s">
        <v>7682</v>
      </c>
      <c r="T475" s="10">
        <v>2082819.24</v>
      </c>
      <c r="U475" s="10">
        <v>1666666.7</v>
      </c>
      <c r="V475" s="10">
        <v>1000000</v>
      </c>
      <c r="W475" s="10">
        <v>1000000</v>
      </c>
      <c r="X475" s="10">
        <v>666666.69999999995</v>
      </c>
      <c r="Y475" s="10">
        <v>60</v>
      </c>
      <c r="Z475" s="8" t="s">
        <v>10530</v>
      </c>
      <c r="AA475" s="8" t="s">
        <v>119</v>
      </c>
      <c r="AB475" s="11">
        <v>2082819.24</v>
      </c>
      <c r="AC475" s="11">
        <v>1000000</v>
      </c>
      <c r="AD475" s="11">
        <v>1082819.24</v>
      </c>
      <c r="AE475" s="11">
        <v>0</v>
      </c>
      <c r="AF475" s="8" t="s">
        <v>64</v>
      </c>
      <c r="AG475" s="8" t="s">
        <v>120</v>
      </c>
      <c r="AH475" s="8" t="s">
        <v>66</v>
      </c>
      <c r="AI475" s="8" t="s">
        <v>149</v>
      </c>
      <c r="AJ475" s="8" t="s">
        <v>310</v>
      </c>
      <c r="AK475" s="8" t="s">
        <v>10531</v>
      </c>
      <c r="AL475" s="8" t="s">
        <v>10532</v>
      </c>
      <c r="AM475" s="8" t="s">
        <v>7224</v>
      </c>
      <c r="AN475" s="8" t="s">
        <v>10533</v>
      </c>
      <c r="AO475" s="8" t="s">
        <v>10533</v>
      </c>
      <c r="AP475" s="8" t="s">
        <v>2081</v>
      </c>
      <c r="AQ475" s="8" t="s">
        <v>2081</v>
      </c>
      <c r="AR475" s="8" t="s">
        <v>10534</v>
      </c>
      <c r="AS475" s="8" t="s">
        <v>10534</v>
      </c>
      <c r="AT475" s="8" t="s">
        <v>298</v>
      </c>
      <c r="AU475" s="8" t="s">
        <v>10535</v>
      </c>
      <c r="AV475" s="8" t="s">
        <v>133</v>
      </c>
      <c r="AW475" s="11">
        <v>2082819.24</v>
      </c>
      <c r="AX475" s="9" t="s">
        <v>3637</v>
      </c>
    </row>
    <row r="476" spans="1:50" customFormat="1" ht="48" hidden="1" x14ac:dyDescent="0.25">
      <c r="A476" s="8" t="s">
        <v>104</v>
      </c>
      <c r="B476" s="8" t="s">
        <v>105</v>
      </c>
      <c r="C476" s="8" t="s">
        <v>240</v>
      </c>
      <c r="D476" s="8" t="s">
        <v>10569</v>
      </c>
      <c r="E476" s="8" t="s">
        <v>10570</v>
      </c>
      <c r="F476" s="8" t="s">
        <v>10571</v>
      </c>
      <c r="G476" s="9" t="s">
        <v>10572</v>
      </c>
      <c r="H476" s="9" t="str">
        <f>VLOOKUP(G476,[1]Arkusz2!A:B,2,FALSE)</f>
        <v>WND-RPZP.01.01.02-32-076/09</v>
      </c>
      <c r="I476" s="9" t="s">
        <v>1785</v>
      </c>
      <c r="J476" s="9" t="s">
        <v>752</v>
      </c>
      <c r="K476" s="9" t="s">
        <v>606</v>
      </c>
      <c r="L476" s="9" t="s">
        <v>4032</v>
      </c>
      <c r="M476" s="9" t="s">
        <v>752</v>
      </c>
      <c r="N476" s="9" t="s">
        <v>606</v>
      </c>
      <c r="O476" s="8" t="s">
        <v>1334</v>
      </c>
      <c r="P476" s="9" t="s">
        <v>8022</v>
      </c>
      <c r="Q476" s="9" t="s">
        <v>895</v>
      </c>
      <c r="R476" s="9" t="s">
        <v>896</v>
      </c>
      <c r="S476" s="9" t="s">
        <v>10573</v>
      </c>
      <c r="T476" s="10">
        <v>5040747.87</v>
      </c>
      <c r="U476" s="10">
        <v>4098169</v>
      </c>
      <c r="V476" s="10">
        <v>1996871.55</v>
      </c>
      <c r="W476" s="10">
        <v>1697340.8</v>
      </c>
      <c r="X476" s="10">
        <v>2101297.4500000002</v>
      </c>
      <c r="Y476" s="10">
        <v>48.73</v>
      </c>
      <c r="Z476" s="8" t="s">
        <v>10574</v>
      </c>
      <c r="AA476" s="8" t="s">
        <v>119</v>
      </c>
      <c r="AB476" s="11">
        <v>5040747.87</v>
      </c>
      <c r="AC476" s="11">
        <v>1996871.55</v>
      </c>
      <c r="AD476" s="11">
        <v>3043876.32</v>
      </c>
      <c r="AE476" s="11">
        <v>0</v>
      </c>
      <c r="AF476" s="8" t="s">
        <v>64</v>
      </c>
      <c r="AG476" s="8" t="s">
        <v>120</v>
      </c>
      <c r="AH476" s="8" t="s">
        <v>66</v>
      </c>
      <c r="AI476" s="8" t="s">
        <v>67</v>
      </c>
      <c r="AJ476" s="8" t="s">
        <v>2671</v>
      </c>
      <c r="AK476" s="8" t="s">
        <v>787</v>
      </c>
      <c r="AL476" s="8" t="s">
        <v>10575</v>
      </c>
      <c r="AM476" s="8" t="s">
        <v>789</v>
      </c>
      <c r="AN476" s="8" t="s">
        <v>72</v>
      </c>
      <c r="AO476" s="8" t="s">
        <v>790</v>
      </c>
      <c r="AP476" s="8" t="s">
        <v>791</v>
      </c>
      <c r="AQ476" s="8" t="s">
        <v>157</v>
      </c>
      <c r="AR476" s="8" t="s">
        <v>10576</v>
      </c>
      <c r="AS476" s="8" t="s">
        <v>10577</v>
      </c>
      <c r="AT476" s="8" t="s">
        <v>298</v>
      </c>
      <c r="AU476" s="8" t="s">
        <v>794</v>
      </c>
      <c r="AV476" s="8" t="s">
        <v>133</v>
      </c>
      <c r="AW476" s="11">
        <v>5040747.87</v>
      </c>
      <c r="AX476" s="9" t="s">
        <v>7060</v>
      </c>
    </row>
    <row r="477" spans="1:50" customFormat="1" ht="48" hidden="1" x14ac:dyDescent="0.25">
      <c r="A477" s="8" t="s">
        <v>104</v>
      </c>
      <c r="B477" s="8" t="s">
        <v>105</v>
      </c>
      <c r="C477" s="8" t="s">
        <v>240</v>
      </c>
      <c r="D477" s="8" t="s">
        <v>10618</v>
      </c>
      <c r="E477" s="8" t="s">
        <v>10619</v>
      </c>
      <c r="F477" s="8" t="s">
        <v>10620</v>
      </c>
      <c r="G477" s="9" t="s">
        <v>10621</v>
      </c>
      <c r="H477" s="9" t="str">
        <f>VLOOKUP(G477,[1]Arkusz2!A:B,2,FALSE)</f>
        <v>WND-RPZP.01.01.02-32-050/09</v>
      </c>
      <c r="I477" s="9" t="s">
        <v>1126</v>
      </c>
      <c r="J477" s="9" t="s">
        <v>752</v>
      </c>
      <c r="K477" s="9" t="s">
        <v>606</v>
      </c>
      <c r="L477" s="9" t="s">
        <v>3116</v>
      </c>
      <c r="M477" s="9" t="s">
        <v>752</v>
      </c>
      <c r="N477" s="9" t="s">
        <v>606</v>
      </c>
      <c r="O477" s="8" t="s">
        <v>733</v>
      </c>
      <c r="P477" s="9" t="s">
        <v>9009</v>
      </c>
      <c r="Q477" s="9" t="s">
        <v>895</v>
      </c>
      <c r="R477" s="9" t="s">
        <v>896</v>
      </c>
      <c r="S477" s="9" t="s">
        <v>7529</v>
      </c>
      <c r="T477" s="10">
        <v>770464.1</v>
      </c>
      <c r="U477" s="10">
        <v>617226</v>
      </c>
      <c r="V477" s="10">
        <v>370335.6</v>
      </c>
      <c r="W477" s="10">
        <v>314785.23</v>
      </c>
      <c r="X477" s="10">
        <v>246890.4</v>
      </c>
      <c r="Y477" s="10">
        <v>60</v>
      </c>
      <c r="Z477" s="8" t="s">
        <v>10622</v>
      </c>
      <c r="AA477" s="8" t="s">
        <v>119</v>
      </c>
      <c r="AB477" s="11">
        <v>770464.1</v>
      </c>
      <c r="AC477" s="11">
        <v>370335.6</v>
      </c>
      <c r="AD477" s="11">
        <v>400128.5</v>
      </c>
      <c r="AE477" s="11">
        <v>0</v>
      </c>
      <c r="AF477" s="8" t="s">
        <v>64</v>
      </c>
      <c r="AG477" s="8" t="s">
        <v>120</v>
      </c>
      <c r="AH477" s="8" t="s">
        <v>66</v>
      </c>
      <c r="AI477" s="8" t="s">
        <v>149</v>
      </c>
      <c r="AJ477" s="8" t="s">
        <v>190</v>
      </c>
      <c r="AK477" s="8" t="s">
        <v>10623</v>
      </c>
      <c r="AL477" s="8" t="s">
        <v>10624</v>
      </c>
      <c r="AM477" s="8" t="s">
        <v>10625</v>
      </c>
      <c r="AN477" s="8" t="s">
        <v>10626</v>
      </c>
      <c r="AO477" s="8" t="s">
        <v>10626</v>
      </c>
      <c r="AP477" s="8" t="s">
        <v>74</v>
      </c>
      <c r="AQ477" s="8" t="s">
        <v>157</v>
      </c>
      <c r="AR477" s="8" t="s">
        <v>10627</v>
      </c>
      <c r="AS477" s="8" t="s">
        <v>10628</v>
      </c>
      <c r="AT477" s="8" t="s">
        <v>259</v>
      </c>
      <c r="AU477" s="8" t="s">
        <v>10629</v>
      </c>
      <c r="AV477" s="8" t="s">
        <v>133</v>
      </c>
      <c r="AW477" s="11">
        <v>770464.1</v>
      </c>
      <c r="AX477" s="9" t="s">
        <v>7046</v>
      </c>
    </row>
    <row r="478" spans="1:50" customFormat="1" ht="48" hidden="1" x14ac:dyDescent="0.25">
      <c r="A478" s="8" t="s">
        <v>104</v>
      </c>
      <c r="B478" s="8" t="s">
        <v>105</v>
      </c>
      <c r="C478" s="8" t="s">
        <v>240</v>
      </c>
      <c r="D478" s="8" t="s">
        <v>10630</v>
      </c>
      <c r="E478" s="8" t="s">
        <v>10631</v>
      </c>
      <c r="F478" s="8" t="s">
        <v>10632</v>
      </c>
      <c r="G478" s="9" t="s">
        <v>10633</v>
      </c>
      <c r="H478" s="9" t="str">
        <f>VLOOKUP(G478,[1]Arkusz2!A:B,2,FALSE)</f>
        <v>WND-RPZP.01.01.02-32-058/10</v>
      </c>
      <c r="I478" s="9" t="s">
        <v>8571</v>
      </c>
      <c r="J478" s="9" t="s">
        <v>4601</v>
      </c>
      <c r="K478" s="9" t="s">
        <v>4262</v>
      </c>
      <c r="L478" s="9" t="s">
        <v>6354</v>
      </c>
      <c r="M478" s="9" t="s">
        <v>4601</v>
      </c>
      <c r="N478" s="9" t="s">
        <v>4262</v>
      </c>
      <c r="O478" s="8" t="s">
        <v>6848</v>
      </c>
      <c r="P478" s="9" t="s">
        <v>9009</v>
      </c>
      <c r="Q478" s="9" t="s">
        <v>895</v>
      </c>
      <c r="R478" s="9" t="s">
        <v>896</v>
      </c>
      <c r="S478" s="9" t="s">
        <v>10634</v>
      </c>
      <c r="T478" s="10">
        <v>479295.88</v>
      </c>
      <c r="U478" s="10">
        <v>396943.1</v>
      </c>
      <c r="V478" s="10">
        <v>238165.86</v>
      </c>
      <c r="W478" s="10">
        <v>238165.86</v>
      </c>
      <c r="X478" s="10">
        <v>158777.24</v>
      </c>
      <c r="Y478" s="10">
        <v>60</v>
      </c>
      <c r="Z478" s="8" t="s">
        <v>10635</v>
      </c>
      <c r="AA478" s="8" t="s">
        <v>119</v>
      </c>
      <c r="AB478" s="11">
        <v>479295.88</v>
      </c>
      <c r="AC478" s="11">
        <v>238165.86</v>
      </c>
      <c r="AD478" s="11">
        <v>241130.02</v>
      </c>
      <c r="AE478" s="11">
        <v>0</v>
      </c>
      <c r="AF478" s="8" t="s">
        <v>64</v>
      </c>
      <c r="AG478" s="8" t="s">
        <v>120</v>
      </c>
      <c r="AH478" s="8" t="s">
        <v>66</v>
      </c>
      <c r="AI478" s="8" t="s">
        <v>149</v>
      </c>
      <c r="AJ478" s="8" t="s">
        <v>190</v>
      </c>
      <c r="AK478" s="8" t="s">
        <v>10636</v>
      </c>
      <c r="AL478" s="8" t="s">
        <v>10637</v>
      </c>
      <c r="AM478" s="8" t="s">
        <v>275</v>
      </c>
      <c r="AN478" s="8" t="s">
        <v>10638</v>
      </c>
      <c r="AO478" s="8" t="s">
        <v>157</v>
      </c>
      <c r="AP478" s="8" t="s">
        <v>8913</v>
      </c>
      <c r="AQ478" s="8" t="s">
        <v>157</v>
      </c>
      <c r="AR478" s="8" t="s">
        <v>10639</v>
      </c>
      <c r="AS478" s="8" t="s">
        <v>9745</v>
      </c>
      <c r="AT478" s="8" t="s">
        <v>159</v>
      </c>
      <c r="AU478" s="8" t="s">
        <v>10640</v>
      </c>
      <c r="AV478" s="8" t="s">
        <v>133</v>
      </c>
      <c r="AW478" s="11">
        <v>479295.88</v>
      </c>
      <c r="AX478" s="9" t="s">
        <v>10167</v>
      </c>
    </row>
    <row r="479" spans="1:50" customFormat="1" ht="48" hidden="1" x14ac:dyDescent="0.25">
      <c r="A479" s="8" t="s">
        <v>104</v>
      </c>
      <c r="B479" s="8" t="s">
        <v>105</v>
      </c>
      <c r="C479" s="8" t="s">
        <v>240</v>
      </c>
      <c r="D479" s="8" t="s">
        <v>10655</v>
      </c>
      <c r="E479" s="8" t="s">
        <v>10656</v>
      </c>
      <c r="F479" s="8" t="s">
        <v>10657</v>
      </c>
      <c r="G479" s="9" t="s">
        <v>10658</v>
      </c>
      <c r="H479" s="9" t="str">
        <f>VLOOKUP(G479,[1]Arkusz2!A:B,2,FALSE)</f>
        <v>RPOWZ/1.1.2/2008/034 /Sz</v>
      </c>
      <c r="I479" s="9" t="s">
        <v>166</v>
      </c>
      <c r="J479" s="9" t="s">
        <v>112</v>
      </c>
      <c r="K479" s="9" t="s">
        <v>113</v>
      </c>
      <c r="L479" s="9" t="s">
        <v>166</v>
      </c>
      <c r="M479" s="9" t="s">
        <v>112</v>
      </c>
      <c r="N479" s="9" t="s">
        <v>113</v>
      </c>
      <c r="O479" s="8" t="s">
        <v>865</v>
      </c>
      <c r="P479" s="9" t="s">
        <v>9058</v>
      </c>
      <c r="Q479" s="9" t="s">
        <v>895</v>
      </c>
      <c r="R479" s="9" t="s">
        <v>896</v>
      </c>
      <c r="S479" s="9" t="s">
        <v>7106</v>
      </c>
      <c r="T479" s="10">
        <v>2246448.27</v>
      </c>
      <c r="U479" s="10">
        <v>1942499.56</v>
      </c>
      <c r="V479" s="10">
        <v>971249.78</v>
      </c>
      <c r="W479" s="10">
        <v>825562.28</v>
      </c>
      <c r="X479" s="10">
        <v>971249.78</v>
      </c>
      <c r="Y479" s="10">
        <v>50</v>
      </c>
      <c r="Z479" s="8" t="s">
        <v>10659</v>
      </c>
      <c r="AA479" s="8" t="s">
        <v>119</v>
      </c>
      <c r="AB479" s="11">
        <v>2246448.27</v>
      </c>
      <c r="AC479" s="11">
        <v>971249.78</v>
      </c>
      <c r="AD479" s="11">
        <v>1275198.49</v>
      </c>
      <c r="AE479" s="11">
        <v>0</v>
      </c>
      <c r="AF479" s="8" t="s">
        <v>64</v>
      </c>
      <c r="AG479" s="8" t="s">
        <v>120</v>
      </c>
      <c r="AH479" s="8" t="s">
        <v>66</v>
      </c>
      <c r="AI479" s="8" t="s">
        <v>149</v>
      </c>
      <c r="AJ479" s="8" t="s">
        <v>190</v>
      </c>
      <c r="AK479" s="8" t="s">
        <v>9771</v>
      </c>
      <c r="AL479" s="8" t="s">
        <v>9772</v>
      </c>
      <c r="AM479" s="8" t="s">
        <v>6472</v>
      </c>
      <c r="AN479" s="8" t="s">
        <v>6473</v>
      </c>
      <c r="AO479" s="8" t="s">
        <v>9773</v>
      </c>
      <c r="AP479" s="8" t="s">
        <v>278</v>
      </c>
      <c r="AQ479" s="8" t="s">
        <v>157</v>
      </c>
      <c r="AR479" s="8" t="s">
        <v>9774</v>
      </c>
      <c r="AS479" s="8" t="s">
        <v>9775</v>
      </c>
      <c r="AT479" s="8" t="s">
        <v>237</v>
      </c>
      <c r="AU479" s="8" t="s">
        <v>9776</v>
      </c>
      <c r="AV479" s="8" t="s">
        <v>133</v>
      </c>
      <c r="AW479" s="11">
        <v>2246448.27</v>
      </c>
      <c r="AX479" s="9" t="s">
        <v>6027</v>
      </c>
    </row>
    <row r="480" spans="1:50" ht="48" hidden="1" x14ac:dyDescent="0.25">
      <c r="A480" s="8" t="s">
        <v>104</v>
      </c>
      <c r="B480" s="8" t="s">
        <v>105</v>
      </c>
      <c r="C480" s="8" t="s">
        <v>240</v>
      </c>
      <c r="D480" s="8" t="s">
        <v>10680</v>
      </c>
      <c r="E480" s="8" t="s">
        <v>10681</v>
      </c>
      <c r="F480" s="8" t="s">
        <v>10682</v>
      </c>
      <c r="G480" s="9" t="s">
        <v>10683</v>
      </c>
      <c r="H480" s="9" t="str">
        <f>VLOOKUP(G480,[1]Arkusz2!A:B,2,FALSE)</f>
        <v>WND-RPZP.01.01.02-32-176/10</v>
      </c>
      <c r="I480" s="9" t="s">
        <v>2535</v>
      </c>
      <c r="J480" s="9" t="s">
        <v>4261</v>
      </c>
      <c r="K480" s="9" t="s">
        <v>4262</v>
      </c>
      <c r="L480" s="9" t="s">
        <v>2535</v>
      </c>
      <c r="M480" s="9" t="s">
        <v>4261</v>
      </c>
      <c r="N480" s="9" t="s">
        <v>4262</v>
      </c>
      <c r="O480" s="8" t="s">
        <v>3042</v>
      </c>
      <c r="P480" s="9" t="s">
        <v>9058</v>
      </c>
      <c r="Q480" s="9" t="s">
        <v>895</v>
      </c>
      <c r="R480" s="9" t="s">
        <v>896</v>
      </c>
      <c r="S480" s="9" t="s">
        <v>3637</v>
      </c>
      <c r="T480" s="10">
        <v>82265.55</v>
      </c>
      <c r="U480" s="10">
        <v>66724.56</v>
      </c>
      <c r="V480" s="10">
        <v>33362.28</v>
      </c>
      <c r="W480" s="10">
        <v>33362.28</v>
      </c>
      <c r="X480" s="10">
        <v>33362.28</v>
      </c>
      <c r="Y480" s="10">
        <v>50</v>
      </c>
      <c r="Z480" s="8" t="s">
        <v>10684</v>
      </c>
      <c r="AA480" s="8" t="s">
        <v>119</v>
      </c>
      <c r="AB480" s="11">
        <v>82265.55</v>
      </c>
      <c r="AC480" s="11">
        <v>33362.28</v>
      </c>
      <c r="AD480" s="11">
        <v>48903.27</v>
      </c>
      <c r="AE480" s="11">
        <v>0</v>
      </c>
      <c r="AF480" s="8" t="s">
        <v>64</v>
      </c>
      <c r="AG480" s="8" t="s">
        <v>120</v>
      </c>
      <c r="AH480" s="8" t="s">
        <v>66</v>
      </c>
      <c r="AI480" s="8" t="s">
        <v>67</v>
      </c>
      <c r="AJ480" s="8" t="s">
        <v>310</v>
      </c>
      <c r="AK480" s="8" t="s">
        <v>7026</v>
      </c>
      <c r="AL480" s="8" t="s">
        <v>10685</v>
      </c>
      <c r="AM480" s="8" t="s">
        <v>7028</v>
      </c>
      <c r="AN480" s="8" t="s">
        <v>72</v>
      </c>
      <c r="AO480" s="8" t="s">
        <v>8834</v>
      </c>
      <c r="AP480" s="8" t="s">
        <v>333</v>
      </c>
      <c r="AQ480" s="8" t="s">
        <v>157</v>
      </c>
      <c r="AR480" s="8" t="s">
        <v>10686</v>
      </c>
      <c r="AS480" s="8" t="s">
        <v>10687</v>
      </c>
      <c r="AT480" s="8" t="s">
        <v>237</v>
      </c>
      <c r="AU480" s="8" t="s">
        <v>7032</v>
      </c>
      <c r="AV480" s="8" t="s">
        <v>133</v>
      </c>
      <c r="AW480" s="11">
        <v>82265.55</v>
      </c>
      <c r="AX480" s="9" t="s">
        <v>10492</v>
      </c>
    </row>
    <row r="481" spans="1:50" customFormat="1" ht="36" hidden="1" x14ac:dyDescent="0.25">
      <c r="A481" s="8" t="s">
        <v>104</v>
      </c>
      <c r="B481" s="8" t="s">
        <v>105</v>
      </c>
      <c r="C481" s="8" t="s">
        <v>240</v>
      </c>
      <c r="D481" s="8" t="s">
        <v>10694</v>
      </c>
      <c r="E481" s="8" t="s">
        <v>10695</v>
      </c>
      <c r="F481" s="8" t="s">
        <v>10696</v>
      </c>
      <c r="G481" s="9" t="s">
        <v>10697</v>
      </c>
      <c r="H481" s="9" t="str">
        <f>VLOOKUP(G481,[1]Arkusz2!A:B,2,FALSE)</f>
        <v>RPOWZ/1.1.2/2008/133/K</v>
      </c>
      <c r="I481" s="9" t="s">
        <v>267</v>
      </c>
      <c r="J481" s="9" t="s">
        <v>112</v>
      </c>
      <c r="K481" s="9" t="s">
        <v>113</v>
      </c>
      <c r="L481" s="9" t="s">
        <v>246</v>
      </c>
      <c r="M481" s="9" t="s">
        <v>112</v>
      </c>
      <c r="N481" s="9" t="s">
        <v>113</v>
      </c>
      <c r="O481" s="8" t="s">
        <v>2495</v>
      </c>
      <c r="P481" s="9" t="s">
        <v>10294</v>
      </c>
      <c r="Q481" s="9" t="s">
        <v>895</v>
      </c>
      <c r="R481" s="9" t="s">
        <v>896</v>
      </c>
      <c r="S481" s="9" t="s">
        <v>3916</v>
      </c>
      <c r="T481" s="10">
        <v>485740.33</v>
      </c>
      <c r="U481" s="10">
        <v>300000</v>
      </c>
      <c r="V481" s="10">
        <v>180000</v>
      </c>
      <c r="W481" s="10">
        <v>153000</v>
      </c>
      <c r="X481" s="10">
        <v>120000</v>
      </c>
      <c r="Y481" s="10">
        <v>60</v>
      </c>
      <c r="Z481" s="8" t="s">
        <v>10698</v>
      </c>
      <c r="AA481" s="8" t="s">
        <v>119</v>
      </c>
      <c r="AB481" s="11">
        <v>485740.33</v>
      </c>
      <c r="AC481" s="11">
        <v>180000</v>
      </c>
      <c r="AD481" s="11">
        <v>305740.33</v>
      </c>
      <c r="AE481" s="11">
        <v>0</v>
      </c>
      <c r="AF481" s="8" t="s">
        <v>64</v>
      </c>
      <c r="AG481" s="8" t="s">
        <v>120</v>
      </c>
      <c r="AH481" s="8" t="s">
        <v>66</v>
      </c>
      <c r="AI481" s="8" t="s">
        <v>67</v>
      </c>
      <c r="AJ481" s="8" t="s">
        <v>310</v>
      </c>
      <c r="AK481" s="8" t="s">
        <v>10699</v>
      </c>
      <c r="AL481" s="8" t="s">
        <v>10700</v>
      </c>
      <c r="AM481" s="8" t="s">
        <v>1024</v>
      </c>
      <c r="AN481" s="8" t="s">
        <v>1025</v>
      </c>
      <c r="AO481" s="8" t="s">
        <v>10701</v>
      </c>
      <c r="AP481" s="8" t="s">
        <v>511</v>
      </c>
      <c r="AQ481" s="8" t="s">
        <v>157</v>
      </c>
      <c r="AR481" s="8" t="s">
        <v>10702</v>
      </c>
      <c r="AS481" s="8" t="s">
        <v>10703</v>
      </c>
      <c r="AT481" s="8" t="s">
        <v>259</v>
      </c>
      <c r="AU481" s="8" t="s">
        <v>10704</v>
      </c>
      <c r="AV481" s="8" t="s">
        <v>133</v>
      </c>
      <c r="AW481" s="11">
        <v>485740.33</v>
      </c>
      <c r="AX481" s="9" t="s">
        <v>6401</v>
      </c>
    </row>
    <row r="482" spans="1:50" customFormat="1" ht="60" hidden="1" x14ac:dyDescent="0.25">
      <c r="A482" s="8" t="s">
        <v>104</v>
      </c>
      <c r="B482" s="8" t="s">
        <v>105</v>
      </c>
      <c r="C482" s="8" t="s">
        <v>240</v>
      </c>
      <c r="D482" s="8" t="s">
        <v>10705</v>
      </c>
      <c r="E482" s="8" t="s">
        <v>10706</v>
      </c>
      <c r="F482" s="8" t="s">
        <v>10707</v>
      </c>
      <c r="G482" s="9" t="s">
        <v>10708</v>
      </c>
      <c r="H482" s="9" t="str">
        <f>VLOOKUP(G482,[1]Arkusz2!A:B,2,FALSE)</f>
        <v>WND-RPZP.01.01.02-32-126/09</v>
      </c>
      <c r="I482" s="9" t="s">
        <v>1432</v>
      </c>
      <c r="J482" s="9" t="s">
        <v>752</v>
      </c>
      <c r="K482" s="9" t="s">
        <v>606</v>
      </c>
      <c r="L482" s="9" t="s">
        <v>1403</v>
      </c>
      <c r="M482" s="9" t="s">
        <v>752</v>
      </c>
      <c r="N482" s="9" t="s">
        <v>606</v>
      </c>
      <c r="O482" s="8" t="s">
        <v>270</v>
      </c>
      <c r="P482" s="9" t="s">
        <v>3629</v>
      </c>
      <c r="Q482" s="9" t="s">
        <v>895</v>
      </c>
      <c r="R482" s="9" t="s">
        <v>896</v>
      </c>
      <c r="S482" s="9" t="s">
        <v>672</v>
      </c>
      <c r="T482" s="10">
        <v>1419924.67</v>
      </c>
      <c r="U482" s="10">
        <v>1096619.77</v>
      </c>
      <c r="V482" s="10">
        <v>657971.86</v>
      </c>
      <c r="W482" s="10">
        <v>559276.07999999996</v>
      </c>
      <c r="X482" s="10">
        <v>438647.91</v>
      </c>
      <c r="Y482" s="10">
        <v>60</v>
      </c>
      <c r="Z482" s="8" t="s">
        <v>10709</v>
      </c>
      <c r="AA482" s="8" t="s">
        <v>119</v>
      </c>
      <c r="AB482" s="11">
        <v>1419924.67</v>
      </c>
      <c r="AC482" s="11">
        <v>657971.86</v>
      </c>
      <c r="AD482" s="11">
        <v>761952.81</v>
      </c>
      <c r="AE482" s="11">
        <v>0</v>
      </c>
      <c r="AF482" s="8" t="s">
        <v>64</v>
      </c>
      <c r="AG482" s="8" t="s">
        <v>120</v>
      </c>
      <c r="AH482" s="8" t="s">
        <v>66</v>
      </c>
      <c r="AI482" s="8" t="s">
        <v>67</v>
      </c>
      <c r="AJ482" s="8" t="s">
        <v>1134</v>
      </c>
      <c r="AK482" s="8" t="s">
        <v>10710</v>
      </c>
      <c r="AL482" s="8" t="s">
        <v>10711</v>
      </c>
      <c r="AM482" s="8" t="s">
        <v>444</v>
      </c>
      <c r="AN482" s="8" t="s">
        <v>445</v>
      </c>
      <c r="AO482" s="8" t="s">
        <v>4203</v>
      </c>
      <c r="AP482" s="8" t="s">
        <v>4006</v>
      </c>
      <c r="AQ482" s="8" t="s">
        <v>157</v>
      </c>
      <c r="AR482" s="8" t="s">
        <v>3922</v>
      </c>
      <c r="AS482" s="8" t="s">
        <v>3922</v>
      </c>
      <c r="AT482" s="8" t="s">
        <v>259</v>
      </c>
      <c r="AU482" s="8" t="s">
        <v>10712</v>
      </c>
      <c r="AV482" s="8" t="s">
        <v>133</v>
      </c>
      <c r="AW482" s="11">
        <v>1419924.67</v>
      </c>
      <c r="AX482" s="9" t="s">
        <v>682</v>
      </c>
    </row>
    <row r="483" spans="1:50" customFormat="1" ht="48" hidden="1" x14ac:dyDescent="0.25">
      <c r="A483" s="8" t="s">
        <v>104</v>
      </c>
      <c r="B483" s="8" t="s">
        <v>105</v>
      </c>
      <c r="C483" s="8" t="s">
        <v>240</v>
      </c>
      <c r="D483" s="8" t="s">
        <v>10843</v>
      </c>
      <c r="E483" s="8" t="s">
        <v>10844</v>
      </c>
      <c r="F483" s="8" t="s">
        <v>10845</v>
      </c>
      <c r="G483" s="9" t="s">
        <v>10846</v>
      </c>
      <c r="H483" s="9" t="str">
        <f>VLOOKUP(G483,[1]Arkusz2!A:B,2,FALSE)</f>
        <v>WND-RPZP.01.01.02-32-032/09</v>
      </c>
      <c r="I483" s="9" t="s">
        <v>733</v>
      </c>
      <c r="J483" s="9" t="s">
        <v>752</v>
      </c>
      <c r="K483" s="9" t="s">
        <v>606</v>
      </c>
      <c r="L483" s="9" t="s">
        <v>3863</v>
      </c>
      <c r="M483" s="9" t="s">
        <v>752</v>
      </c>
      <c r="N483" s="9" t="s">
        <v>606</v>
      </c>
      <c r="O483" s="8" t="s">
        <v>1070</v>
      </c>
      <c r="P483" s="9" t="s">
        <v>2672</v>
      </c>
      <c r="Q483" s="9" t="s">
        <v>895</v>
      </c>
      <c r="R483" s="9" t="s">
        <v>896</v>
      </c>
      <c r="S483" s="9" t="s">
        <v>9482</v>
      </c>
      <c r="T483" s="10">
        <v>4085038</v>
      </c>
      <c r="U483" s="10">
        <v>3325000</v>
      </c>
      <c r="V483" s="10">
        <v>1995000</v>
      </c>
      <c r="W483" s="10">
        <v>1695750</v>
      </c>
      <c r="X483" s="10">
        <v>1330000</v>
      </c>
      <c r="Y483" s="10">
        <v>60</v>
      </c>
      <c r="Z483" s="8" t="s">
        <v>10847</v>
      </c>
      <c r="AA483" s="8" t="s">
        <v>119</v>
      </c>
      <c r="AB483" s="11">
        <v>4085038</v>
      </c>
      <c r="AC483" s="11">
        <v>1995000</v>
      </c>
      <c r="AD483" s="11">
        <v>2090038</v>
      </c>
      <c r="AE483" s="11">
        <v>0</v>
      </c>
      <c r="AF483" s="8" t="s">
        <v>64</v>
      </c>
      <c r="AG483" s="8" t="s">
        <v>120</v>
      </c>
      <c r="AH483" s="8" t="s">
        <v>66</v>
      </c>
      <c r="AI483" s="8" t="s">
        <v>149</v>
      </c>
      <c r="AJ483" s="8" t="s">
        <v>190</v>
      </c>
      <c r="AK483" s="8" t="s">
        <v>3583</v>
      </c>
      <c r="AL483" s="8" t="s">
        <v>10848</v>
      </c>
      <c r="AM483" s="8" t="s">
        <v>2190</v>
      </c>
      <c r="AN483" s="8" t="s">
        <v>3585</v>
      </c>
      <c r="AO483" s="8" t="s">
        <v>3586</v>
      </c>
      <c r="AP483" s="8" t="s">
        <v>759</v>
      </c>
      <c r="AQ483" s="8" t="s">
        <v>157</v>
      </c>
      <c r="AR483" s="8" t="s">
        <v>3587</v>
      </c>
      <c r="AS483" s="8" t="s">
        <v>3588</v>
      </c>
      <c r="AT483" s="8" t="s">
        <v>336</v>
      </c>
      <c r="AU483" s="8" t="s">
        <v>3589</v>
      </c>
      <c r="AV483" s="8" t="s">
        <v>133</v>
      </c>
      <c r="AW483" s="11">
        <v>4085038</v>
      </c>
      <c r="AX483" s="9" t="s">
        <v>2115</v>
      </c>
    </row>
    <row r="484" spans="1:50" customFormat="1" ht="60" hidden="1" x14ac:dyDescent="0.25">
      <c r="A484" s="8" t="s">
        <v>104</v>
      </c>
      <c r="B484" s="8" t="s">
        <v>105</v>
      </c>
      <c r="C484" s="8" t="s">
        <v>240</v>
      </c>
      <c r="D484" s="8" t="s">
        <v>10873</v>
      </c>
      <c r="E484" s="8" t="s">
        <v>10874</v>
      </c>
      <c r="F484" s="8" t="s">
        <v>10875</v>
      </c>
      <c r="G484" s="9" t="s">
        <v>10876</v>
      </c>
      <c r="H484" s="9" t="str">
        <f>VLOOKUP(G484,[1]Arkusz2!A:B,2,FALSE)</f>
        <v>WND-RPZP.01.01.02-32-090/10</v>
      </c>
      <c r="I484" s="9" t="s">
        <v>9131</v>
      </c>
      <c r="J484" s="9" t="s">
        <v>895</v>
      </c>
      <c r="K484" s="9" t="s">
        <v>896</v>
      </c>
      <c r="L484" s="9" t="s">
        <v>8469</v>
      </c>
      <c r="M484" s="9" t="s">
        <v>895</v>
      </c>
      <c r="N484" s="9" t="s">
        <v>896</v>
      </c>
      <c r="O484" s="8" t="s">
        <v>3188</v>
      </c>
      <c r="P484" s="9" t="s">
        <v>2672</v>
      </c>
      <c r="Q484" s="9" t="s">
        <v>895</v>
      </c>
      <c r="R484" s="9" t="s">
        <v>896</v>
      </c>
      <c r="S484" s="9" t="s">
        <v>7761</v>
      </c>
      <c r="T484" s="10">
        <v>4187496.99</v>
      </c>
      <c r="U484" s="10">
        <v>3581112.29</v>
      </c>
      <c r="V484" s="10">
        <v>1790556.14</v>
      </c>
      <c r="W484" s="10">
        <v>1790556.14</v>
      </c>
      <c r="X484" s="10">
        <v>1790556.15</v>
      </c>
      <c r="Y484" s="10">
        <v>50</v>
      </c>
      <c r="Z484" s="8" t="s">
        <v>10877</v>
      </c>
      <c r="AA484" s="8" t="s">
        <v>119</v>
      </c>
      <c r="AB484" s="11">
        <v>4187496.99</v>
      </c>
      <c r="AC484" s="11">
        <v>1790556.14</v>
      </c>
      <c r="AD484" s="11">
        <v>2396940.85</v>
      </c>
      <c r="AE484" s="11">
        <v>0</v>
      </c>
      <c r="AF484" s="8" t="s">
        <v>64</v>
      </c>
      <c r="AG484" s="8" t="s">
        <v>120</v>
      </c>
      <c r="AH484" s="8" t="s">
        <v>66</v>
      </c>
      <c r="AI484" s="8" t="s">
        <v>149</v>
      </c>
      <c r="AJ484" s="8" t="s">
        <v>190</v>
      </c>
      <c r="AK484" s="8" t="s">
        <v>10878</v>
      </c>
      <c r="AL484" s="8" t="s">
        <v>10879</v>
      </c>
      <c r="AM484" s="8" t="s">
        <v>10880</v>
      </c>
      <c r="AN484" s="8" t="s">
        <v>10881</v>
      </c>
      <c r="AO484" s="8" t="s">
        <v>10882</v>
      </c>
      <c r="AP484" s="8" t="s">
        <v>1439</v>
      </c>
      <c r="AQ484" s="8" t="s">
        <v>157</v>
      </c>
      <c r="AR484" s="8" t="s">
        <v>10883</v>
      </c>
      <c r="AS484" s="8" t="s">
        <v>10884</v>
      </c>
      <c r="AT484" s="8" t="s">
        <v>1489</v>
      </c>
      <c r="AU484" s="8" t="s">
        <v>10885</v>
      </c>
      <c r="AV484" s="8" t="s">
        <v>133</v>
      </c>
      <c r="AW484" s="11">
        <v>4187496.99</v>
      </c>
      <c r="AX484" s="9" t="s">
        <v>7768</v>
      </c>
    </row>
    <row r="485" spans="1:50" customFormat="1" ht="48" hidden="1" x14ac:dyDescent="0.25">
      <c r="A485" s="8" t="s">
        <v>104</v>
      </c>
      <c r="B485" s="8" t="s">
        <v>105</v>
      </c>
      <c r="C485" s="8" t="s">
        <v>240</v>
      </c>
      <c r="D485" s="8" t="s">
        <v>10964</v>
      </c>
      <c r="E485" s="8" t="s">
        <v>10965</v>
      </c>
      <c r="F485" s="8" t="s">
        <v>10966</v>
      </c>
      <c r="G485" s="9" t="s">
        <v>10967</v>
      </c>
      <c r="H485" s="9" t="str">
        <f>VLOOKUP(G485,[1]Arkusz2!A:B,2,FALSE)</f>
        <v>WND-RPZP.01.01.02-32-194/09</v>
      </c>
      <c r="I485" s="9" t="s">
        <v>2230</v>
      </c>
      <c r="J485" s="9" t="s">
        <v>752</v>
      </c>
      <c r="K485" s="9" t="s">
        <v>606</v>
      </c>
      <c r="L485" s="9" t="s">
        <v>1403</v>
      </c>
      <c r="M485" s="9" t="s">
        <v>752</v>
      </c>
      <c r="N485" s="9" t="s">
        <v>606</v>
      </c>
      <c r="O485" s="8" t="s">
        <v>2406</v>
      </c>
      <c r="P485" s="9" t="s">
        <v>10728</v>
      </c>
      <c r="Q485" s="9" t="s">
        <v>895</v>
      </c>
      <c r="R485" s="9" t="s">
        <v>896</v>
      </c>
      <c r="S485" s="9" t="s">
        <v>6595</v>
      </c>
      <c r="T485" s="10">
        <v>3295018.04</v>
      </c>
      <c r="U485" s="10">
        <v>2631776.29</v>
      </c>
      <c r="V485" s="10">
        <v>1315888.1399999999</v>
      </c>
      <c r="W485" s="10">
        <v>1118504.9099999999</v>
      </c>
      <c r="X485" s="10">
        <v>1315888.1499999999</v>
      </c>
      <c r="Y485" s="10">
        <v>50</v>
      </c>
      <c r="Z485" s="8" t="s">
        <v>10968</v>
      </c>
      <c r="AA485" s="8" t="s">
        <v>119</v>
      </c>
      <c r="AB485" s="11">
        <v>3295018.04</v>
      </c>
      <c r="AC485" s="11">
        <v>1315888.1399999999</v>
      </c>
      <c r="AD485" s="11">
        <v>1979129.9</v>
      </c>
      <c r="AE485" s="11">
        <v>0</v>
      </c>
      <c r="AF485" s="8" t="s">
        <v>64</v>
      </c>
      <c r="AG485" s="8" t="s">
        <v>120</v>
      </c>
      <c r="AH485" s="8" t="s">
        <v>66</v>
      </c>
      <c r="AI485" s="8" t="s">
        <v>67</v>
      </c>
      <c r="AJ485" s="8" t="s">
        <v>190</v>
      </c>
      <c r="AK485" s="8" t="s">
        <v>10969</v>
      </c>
      <c r="AL485" s="8" t="s">
        <v>10970</v>
      </c>
      <c r="AM485" s="8" t="s">
        <v>8304</v>
      </c>
      <c r="AN485" s="8" t="s">
        <v>125</v>
      </c>
      <c r="AO485" s="8" t="s">
        <v>1438</v>
      </c>
      <c r="AP485" s="8" t="s">
        <v>2362</v>
      </c>
      <c r="AQ485" s="8" t="s">
        <v>157</v>
      </c>
      <c r="AR485" s="8" t="s">
        <v>10971</v>
      </c>
      <c r="AS485" s="8" t="s">
        <v>10972</v>
      </c>
      <c r="AT485" s="8" t="s">
        <v>237</v>
      </c>
      <c r="AU485" s="8" t="s">
        <v>10973</v>
      </c>
      <c r="AV485" s="8" t="s">
        <v>133</v>
      </c>
      <c r="AW485" s="11">
        <v>3295018.04</v>
      </c>
      <c r="AX485" s="9" t="s">
        <v>10974</v>
      </c>
    </row>
    <row r="486" spans="1:50" customFormat="1" ht="36" hidden="1" x14ac:dyDescent="0.25">
      <c r="A486" s="8" t="s">
        <v>104</v>
      </c>
      <c r="B486" s="8" t="s">
        <v>105</v>
      </c>
      <c r="C486" s="8" t="s">
        <v>240</v>
      </c>
      <c r="D486" s="8" t="s">
        <v>11070</v>
      </c>
      <c r="E486" s="8" t="s">
        <v>11071</v>
      </c>
      <c r="F486" s="8" t="s">
        <v>11072</v>
      </c>
      <c r="G486" s="9" t="s">
        <v>11073</v>
      </c>
      <c r="H486" s="9" t="str">
        <f>VLOOKUP(G486,[1]Arkusz2!A:B,2,FALSE)</f>
        <v>RPOWZ/1.1.2/2008/050/Sz</v>
      </c>
      <c r="I486" s="9" t="s">
        <v>205</v>
      </c>
      <c r="J486" s="9" t="s">
        <v>112</v>
      </c>
      <c r="K486" s="9" t="s">
        <v>113</v>
      </c>
      <c r="L486" s="9" t="s">
        <v>437</v>
      </c>
      <c r="M486" s="9" t="s">
        <v>112</v>
      </c>
      <c r="N486" s="9" t="s">
        <v>113</v>
      </c>
      <c r="O486" s="8" t="s">
        <v>11074</v>
      </c>
      <c r="P486" s="9" t="s">
        <v>11075</v>
      </c>
      <c r="Q486" s="9" t="s">
        <v>895</v>
      </c>
      <c r="R486" s="9" t="s">
        <v>896</v>
      </c>
      <c r="S486" s="9" t="s">
        <v>440</v>
      </c>
      <c r="T486" s="10">
        <v>794111.42</v>
      </c>
      <c r="U486" s="10">
        <v>594481</v>
      </c>
      <c r="V486" s="10">
        <v>356688.6</v>
      </c>
      <c r="W486" s="10">
        <v>303185.31</v>
      </c>
      <c r="X486" s="10">
        <v>237792.4</v>
      </c>
      <c r="Y486" s="10">
        <v>60</v>
      </c>
      <c r="Z486" s="8" t="s">
        <v>11076</v>
      </c>
      <c r="AA486" s="8" t="s">
        <v>119</v>
      </c>
      <c r="AB486" s="11">
        <v>794111.42</v>
      </c>
      <c r="AC486" s="11">
        <v>356688.6</v>
      </c>
      <c r="AD486" s="11">
        <v>437422.82</v>
      </c>
      <c r="AE486" s="11">
        <v>0</v>
      </c>
      <c r="AF486" s="8" t="s">
        <v>64</v>
      </c>
      <c r="AG486" s="8" t="s">
        <v>120</v>
      </c>
      <c r="AH486" s="8" t="s">
        <v>66</v>
      </c>
      <c r="AI486" s="8" t="s">
        <v>67</v>
      </c>
      <c r="AJ486" s="8" t="s">
        <v>190</v>
      </c>
      <c r="AK486" s="8" t="s">
        <v>11077</v>
      </c>
      <c r="AL486" s="8" t="s">
        <v>11078</v>
      </c>
      <c r="AM486" s="8" t="s">
        <v>904</v>
      </c>
      <c r="AN486" s="8" t="s">
        <v>1379</v>
      </c>
      <c r="AO486" s="8" t="s">
        <v>11079</v>
      </c>
      <c r="AP486" s="8" t="s">
        <v>5574</v>
      </c>
      <c r="AQ486" s="8" t="s">
        <v>157</v>
      </c>
      <c r="AR486" s="8" t="s">
        <v>11080</v>
      </c>
      <c r="AS486" s="8" t="s">
        <v>11081</v>
      </c>
      <c r="AT486" s="8" t="s">
        <v>259</v>
      </c>
      <c r="AU486" s="8" t="s">
        <v>11082</v>
      </c>
      <c r="AV486" s="8" t="s">
        <v>133</v>
      </c>
      <c r="AW486" s="11">
        <v>794111.42</v>
      </c>
      <c r="AX486" s="9" t="s">
        <v>366</v>
      </c>
    </row>
    <row r="487" spans="1:50" customFormat="1" ht="72" hidden="1" x14ac:dyDescent="0.25">
      <c r="A487" s="8" t="s">
        <v>104</v>
      </c>
      <c r="B487" s="8" t="s">
        <v>105</v>
      </c>
      <c r="C487" s="8" t="s">
        <v>240</v>
      </c>
      <c r="D487" s="8" t="s">
        <v>11091</v>
      </c>
      <c r="E487" s="8" t="s">
        <v>11092</v>
      </c>
      <c r="F487" s="8" t="s">
        <v>11093</v>
      </c>
      <c r="G487" s="9" t="s">
        <v>11094</v>
      </c>
      <c r="H487" s="9" t="str">
        <f>VLOOKUP(G487,[1]Arkusz2!A:B,2,FALSE)</f>
        <v>WND-RPZP.01.01.02-32-237/10</v>
      </c>
      <c r="I487" s="9" t="s">
        <v>4179</v>
      </c>
      <c r="J487" s="9" t="s">
        <v>4261</v>
      </c>
      <c r="K487" s="9" t="s">
        <v>4262</v>
      </c>
      <c r="L487" s="9" t="s">
        <v>9223</v>
      </c>
      <c r="M487" s="9" t="s">
        <v>4261</v>
      </c>
      <c r="N487" s="9" t="s">
        <v>4262</v>
      </c>
      <c r="O487" s="8" t="s">
        <v>4483</v>
      </c>
      <c r="P487" s="9" t="s">
        <v>11075</v>
      </c>
      <c r="Q487" s="9" t="s">
        <v>895</v>
      </c>
      <c r="R487" s="9" t="s">
        <v>896</v>
      </c>
      <c r="S487" s="9" t="s">
        <v>11095</v>
      </c>
      <c r="T487" s="10">
        <v>288642.99</v>
      </c>
      <c r="U487" s="10">
        <v>231815.22</v>
      </c>
      <c r="V487" s="10">
        <v>115907.61</v>
      </c>
      <c r="W487" s="10">
        <v>115907.61</v>
      </c>
      <c r="X487" s="10">
        <v>115907.61</v>
      </c>
      <c r="Y487" s="10">
        <v>50</v>
      </c>
      <c r="Z487" s="8" t="s">
        <v>11096</v>
      </c>
      <c r="AA487" s="8" t="s">
        <v>119</v>
      </c>
      <c r="AB487" s="11">
        <v>288642.99</v>
      </c>
      <c r="AC487" s="11">
        <v>115907.61</v>
      </c>
      <c r="AD487" s="11">
        <v>172735.38</v>
      </c>
      <c r="AE487" s="11">
        <v>0</v>
      </c>
      <c r="AF487" s="8" t="s">
        <v>64</v>
      </c>
      <c r="AG487" s="8" t="s">
        <v>120</v>
      </c>
      <c r="AH487" s="8" t="s">
        <v>66</v>
      </c>
      <c r="AI487" s="8" t="s">
        <v>67</v>
      </c>
      <c r="AJ487" s="8" t="s">
        <v>290</v>
      </c>
      <c r="AK487" s="8" t="s">
        <v>3878</v>
      </c>
      <c r="AL487" s="8" t="s">
        <v>11097</v>
      </c>
      <c r="AM487" s="8" t="s">
        <v>3880</v>
      </c>
      <c r="AN487" s="8" t="s">
        <v>125</v>
      </c>
      <c r="AO487" s="8" t="s">
        <v>3881</v>
      </c>
      <c r="AP487" s="8" t="s">
        <v>3882</v>
      </c>
      <c r="AQ487" s="8" t="s">
        <v>157</v>
      </c>
      <c r="AR487" s="8" t="s">
        <v>11098</v>
      </c>
      <c r="AS487" s="8" t="s">
        <v>11099</v>
      </c>
      <c r="AT487" s="8" t="s">
        <v>237</v>
      </c>
      <c r="AU487" s="8" t="s">
        <v>3885</v>
      </c>
      <c r="AV487" s="8" t="s">
        <v>133</v>
      </c>
      <c r="AW487" s="11">
        <v>288642.99</v>
      </c>
      <c r="AX487" s="9" t="s">
        <v>10979</v>
      </c>
    </row>
    <row r="488" spans="1:50" customFormat="1" ht="60" hidden="1" x14ac:dyDescent="0.25">
      <c r="A488" s="8" t="s">
        <v>104</v>
      </c>
      <c r="B488" s="8" t="s">
        <v>105</v>
      </c>
      <c r="C488" s="8" t="s">
        <v>240</v>
      </c>
      <c r="D488" s="8" t="s">
        <v>11121</v>
      </c>
      <c r="E488" s="8" t="s">
        <v>11122</v>
      </c>
      <c r="F488" s="8" t="s">
        <v>11123</v>
      </c>
      <c r="G488" s="9" t="s">
        <v>11124</v>
      </c>
      <c r="H488" s="9" t="str">
        <f>VLOOKUP(G488,[1]Arkusz2!A:B,2,FALSE)</f>
        <v>WND-RPZP.01.01.02-32-167/10</v>
      </c>
      <c r="I488" s="9" t="s">
        <v>5409</v>
      </c>
      <c r="J488" s="9" t="s">
        <v>895</v>
      </c>
      <c r="K488" s="9" t="s">
        <v>896</v>
      </c>
      <c r="L488" s="9" t="s">
        <v>7960</v>
      </c>
      <c r="M488" s="9" t="s">
        <v>895</v>
      </c>
      <c r="N488" s="9" t="s">
        <v>896</v>
      </c>
      <c r="O488" s="8" t="s">
        <v>4617</v>
      </c>
      <c r="P488" s="9" t="s">
        <v>11075</v>
      </c>
      <c r="Q488" s="9" t="s">
        <v>895</v>
      </c>
      <c r="R488" s="9" t="s">
        <v>896</v>
      </c>
      <c r="S488" s="9" t="s">
        <v>10167</v>
      </c>
      <c r="T488" s="10">
        <v>751004.63</v>
      </c>
      <c r="U488" s="10">
        <v>602664.59</v>
      </c>
      <c r="V488" s="10">
        <v>301332.28999999998</v>
      </c>
      <c r="W488" s="10">
        <v>301332.28999999998</v>
      </c>
      <c r="X488" s="10">
        <v>301332.3</v>
      </c>
      <c r="Y488" s="10">
        <v>50</v>
      </c>
      <c r="Z488" s="8" t="s">
        <v>11125</v>
      </c>
      <c r="AA488" s="8" t="s">
        <v>119</v>
      </c>
      <c r="AB488" s="11">
        <v>751004.63</v>
      </c>
      <c r="AC488" s="11">
        <v>301332.28999999998</v>
      </c>
      <c r="AD488" s="11">
        <v>449672.34</v>
      </c>
      <c r="AE488" s="11">
        <v>0</v>
      </c>
      <c r="AF488" s="8" t="s">
        <v>64</v>
      </c>
      <c r="AG488" s="8" t="s">
        <v>120</v>
      </c>
      <c r="AH488" s="8" t="s">
        <v>66</v>
      </c>
      <c r="AI488" s="8" t="s">
        <v>149</v>
      </c>
      <c r="AJ488" s="8" t="s">
        <v>190</v>
      </c>
      <c r="AK488" s="8" t="s">
        <v>11126</v>
      </c>
      <c r="AL488" s="8" t="s">
        <v>11127</v>
      </c>
      <c r="AM488" s="8" t="s">
        <v>11128</v>
      </c>
      <c r="AN488" s="8" t="s">
        <v>11129</v>
      </c>
      <c r="AO488" s="8" t="s">
        <v>9232</v>
      </c>
      <c r="AP488" s="8" t="s">
        <v>128</v>
      </c>
      <c r="AQ488" s="8" t="s">
        <v>157</v>
      </c>
      <c r="AR488" s="8" t="s">
        <v>11130</v>
      </c>
      <c r="AS488" s="8" t="s">
        <v>11131</v>
      </c>
      <c r="AT488" s="8" t="s">
        <v>237</v>
      </c>
      <c r="AU488" s="8" t="s">
        <v>11132</v>
      </c>
      <c r="AV488" s="8" t="s">
        <v>133</v>
      </c>
      <c r="AW488" s="11">
        <v>751004.63</v>
      </c>
      <c r="AX488" s="9" t="s">
        <v>11133</v>
      </c>
    </row>
    <row r="489" spans="1:50" customFormat="1" ht="36" hidden="1" x14ac:dyDescent="0.25">
      <c r="A489" s="8" t="s">
        <v>104</v>
      </c>
      <c r="B489" s="8" t="s">
        <v>105</v>
      </c>
      <c r="C489" s="8" t="s">
        <v>240</v>
      </c>
      <c r="D489" s="8" t="s">
        <v>11224</v>
      </c>
      <c r="E489" s="8" t="s">
        <v>11225</v>
      </c>
      <c r="F489" s="8" t="s">
        <v>11226</v>
      </c>
      <c r="G489" s="9" t="s">
        <v>11227</v>
      </c>
      <c r="H489" s="9" t="str">
        <f>VLOOKUP(G489,[1]Arkusz2!A:B,2,FALSE)</f>
        <v>WND-RPZP.01.01.02-32-158/09</v>
      </c>
      <c r="I489" s="9" t="s">
        <v>1960</v>
      </c>
      <c r="J489" s="9" t="s">
        <v>752</v>
      </c>
      <c r="K489" s="9" t="s">
        <v>606</v>
      </c>
      <c r="L489" s="9" t="s">
        <v>2696</v>
      </c>
      <c r="M489" s="9" t="s">
        <v>752</v>
      </c>
      <c r="N489" s="9" t="s">
        <v>606</v>
      </c>
      <c r="O489" s="8" t="s">
        <v>868</v>
      </c>
      <c r="P489" s="9" t="s">
        <v>1529</v>
      </c>
      <c r="Q489" s="9" t="s">
        <v>2281</v>
      </c>
      <c r="R489" s="9" t="s">
        <v>896</v>
      </c>
      <c r="S489" s="9" t="s">
        <v>5672</v>
      </c>
      <c r="T489" s="10">
        <v>1854133.71</v>
      </c>
      <c r="U489" s="10">
        <v>975606.6</v>
      </c>
      <c r="V489" s="10">
        <v>487803.3</v>
      </c>
      <c r="W489" s="10">
        <v>487803.3</v>
      </c>
      <c r="X489" s="10">
        <v>487803.3</v>
      </c>
      <c r="Y489" s="10">
        <v>50</v>
      </c>
      <c r="Z489" s="8" t="s">
        <v>11228</v>
      </c>
      <c r="AA489" s="8" t="s">
        <v>119</v>
      </c>
      <c r="AB489" s="11">
        <v>1854133.71</v>
      </c>
      <c r="AC489" s="11">
        <v>487803.3</v>
      </c>
      <c r="AD489" s="11">
        <v>1366330.41</v>
      </c>
      <c r="AE489" s="11">
        <v>0</v>
      </c>
      <c r="AF489" s="8" t="s">
        <v>64</v>
      </c>
      <c r="AG489" s="8" t="s">
        <v>120</v>
      </c>
      <c r="AH489" s="8" t="s">
        <v>66</v>
      </c>
      <c r="AI489" s="8" t="s">
        <v>67</v>
      </c>
      <c r="AJ489" s="8" t="s">
        <v>290</v>
      </c>
      <c r="AK489" s="8" t="s">
        <v>11229</v>
      </c>
      <c r="AL489" s="8" t="s">
        <v>11230</v>
      </c>
      <c r="AM489" s="8" t="s">
        <v>9389</v>
      </c>
      <c r="AN489" s="8" t="s">
        <v>72</v>
      </c>
      <c r="AO489" s="8" t="s">
        <v>9390</v>
      </c>
      <c r="AP489" s="8" t="s">
        <v>333</v>
      </c>
      <c r="AQ489" s="8" t="s">
        <v>157</v>
      </c>
      <c r="AR489" s="8" t="s">
        <v>11231</v>
      </c>
      <c r="AS489" s="8" t="s">
        <v>11232</v>
      </c>
      <c r="AT489" s="8" t="s">
        <v>237</v>
      </c>
      <c r="AU489" s="8" t="s">
        <v>11233</v>
      </c>
      <c r="AV489" s="8" t="s">
        <v>133</v>
      </c>
      <c r="AW489" s="11">
        <v>1854133.71</v>
      </c>
      <c r="AX489" s="9" t="s">
        <v>7921</v>
      </c>
    </row>
    <row r="490" spans="1:50" customFormat="1" ht="36" hidden="1" x14ac:dyDescent="0.25">
      <c r="A490" s="8" t="s">
        <v>104</v>
      </c>
      <c r="B490" s="8" t="s">
        <v>105</v>
      </c>
      <c r="C490" s="8" t="s">
        <v>240</v>
      </c>
      <c r="D490" s="8" t="s">
        <v>11326</v>
      </c>
      <c r="E490" s="8" t="s">
        <v>11327</v>
      </c>
      <c r="F490" s="8" t="s">
        <v>11328</v>
      </c>
      <c r="G490" s="9" t="s">
        <v>11329</v>
      </c>
      <c r="H490" s="9" t="str">
        <f>VLOOKUP(G490,[1]Arkusz2!A:B,2,FALSE)</f>
        <v>WND-RPZP.01.01.02-32-123/09</v>
      </c>
      <c r="I490" s="9" t="s">
        <v>2044</v>
      </c>
      <c r="J490" s="9" t="s">
        <v>752</v>
      </c>
      <c r="K490" s="9" t="s">
        <v>606</v>
      </c>
      <c r="L490" s="9" t="s">
        <v>754</v>
      </c>
      <c r="M490" s="9" t="s">
        <v>752</v>
      </c>
      <c r="N490" s="9" t="s">
        <v>606</v>
      </c>
      <c r="O490" s="8" t="s">
        <v>1341</v>
      </c>
      <c r="P490" s="9" t="s">
        <v>10385</v>
      </c>
      <c r="Q490" s="9" t="s">
        <v>2281</v>
      </c>
      <c r="R490" s="9" t="s">
        <v>896</v>
      </c>
      <c r="S490" s="9" t="s">
        <v>11330</v>
      </c>
      <c r="T490" s="10">
        <v>889526.22</v>
      </c>
      <c r="U490" s="10">
        <v>889179.36</v>
      </c>
      <c r="V490" s="10">
        <v>533507.61</v>
      </c>
      <c r="W490" s="10">
        <v>533507.61</v>
      </c>
      <c r="X490" s="10">
        <v>355671.75</v>
      </c>
      <c r="Y490" s="10">
        <v>60</v>
      </c>
      <c r="Z490" s="8" t="s">
        <v>11331</v>
      </c>
      <c r="AA490" s="8" t="s">
        <v>119</v>
      </c>
      <c r="AB490" s="11">
        <v>889526.22</v>
      </c>
      <c r="AC490" s="11">
        <v>533507.61</v>
      </c>
      <c r="AD490" s="11">
        <v>356018.61</v>
      </c>
      <c r="AE490" s="11">
        <v>0</v>
      </c>
      <c r="AF490" s="8" t="s">
        <v>64</v>
      </c>
      <c r="AG490" s="8" t="s">
        <v>120</v>
      </c>
      <c r="AH490" s="8" t="s">
        <v>66</v>
      </c>
      <c r="AI490" s="8" t="s">
        <v>67</v>
      </c>
      <c r="AJ490" s="8" t="s">
        <v>121</v>
      </c>
      <c r="AK490" s="8" t="s">
        <v>11332</v>
      </c>
      <c r="AL490" s="8" t="s">
        <v>11333</v>
      </c>
      <c r="AM490" s="8" t="s">
        <v>676</v>
      </c>
      <c r="AN490" s="8" t="s">
        <v>72</v>
      </c>
      <c r="AO490" s="8" t="s">
        <v>677</v>
      </c>
      <c r="AP490" s="8" t="s">
        <v>678</v>
      </c>
      <c r="AQ490" s="8" t="s">
        <v>157</v>
      </c>
      <c r="AR490" s="8" t="s">
        <v>11334</v>
      </c>
      <c r="AS490" s="8" t="s">
        <v>11335</v>
      </c>
      <c r="AT490" s="8" t="s">
        <v>298</v>
      </c>
      <c r="AU490" s="8" t="s">
        <v>11336</v>
      </c>
      <c r="AV490" s="8" t="s">
        <v>133</v>
      </c>
      <c r="AW490" s="11">
        <v>889526.22</v>
      </c>
      <c r="AX490" s="9" t="s">
        <v>10468</v>
      </c>
    </row>
    <row r="491" spans="1:50" customFormat="1" ht="60" hidden="1" x14ac:dyDescent="0.25">
      <c r="A491" s="8" t="s">
        <v>104</v>
      </c>
      <c r="B491" s="8" t="s">
        <v>105</v>
      </c>
      <c r="C491" s="8" t="s">
        <v>240</v>
      </c>
      <c r="D491" s="8" t="s">
        <v>11363</v>
      </c>
      <c r="E491" s="8" t="s">
        <v>11364</v>
      </c>
      <c r="F491" s="8" t="s">
        <v>11365</v>
      </c>
      <c r="G491" s="9" t="s">
        <v>11366</v>
      </c>
      <c r="H491" s="9" t="str">
        <f>VLOOKUP(G491,[1]Arkusz2!A:B,2,FALSE)</f>
        <v>WND-RPZP.01.01.02-32-223/09</v>
      </c>
      <c r="I491" s="9" t="s">
        <v>1126</v>
      </c>
      <c r="J491" s="9" t="s">
        <v>752</v>
      </c>
      <c r="K491" s="9" t="s">
        <v>606</v>
      </c>
      <c r="L491" s="9" t="s">
        <v>2045</v>
      </c>
      <c r="M491" s="9" t="s">
        <v>752</v>
      </c>
      <c r="N491" s="9" t="s">
        <v>606</v>
      </c>
      <c r="O491" s="8" t="s">
        <v>733</v>
      </c>
      <c r="P491" s="9" t="s">
        <v>9899</v>
      </c>
      <c r="Q491" s="9" t="s">
        <v>2281</v>
      </c>
      <c r="R491" s="9" t="s">
        <v>896</v>
      </c>
      <c r="S491" s="9" t="s">
        <v>11297</v>
      </c>
      <c r="T491" s="10">
        <v>2168622.59</v>
      </c>
      <c r="U491" s="10">
        <v>1763107.8</v>
      </c>
      <c r="V491" s="10">
        <v>881553.9</v>
      </c>
      <c r="W491" s="10">
        <v>749320.81</v>
      </c>
      <c r="X491" s="10">
        <v>881553.9</v>
      </c>
      <c r="Y491" s="10">
        <v>50</v>
      </c>
      <c r="Z491" s="8" t="s">
        <v>11367</v>
      </c>
      <c r="AA491" s="8" t="s">
        <v>119</v>
      </c>
      <c r="AB491" s="11">
        <v>2168622.59</v>
      </c>
      <c r="AC491" s="11">
        <v>881553.9</v>
      </c>
      <c r="AD491" s="11">
        <v>1287068.69</v>
      </c>
      <c r="AE491" s="11">
        <v>0</v>
      </c>
      <c r="AF491" s="8" t="s">
        <v>64</v>
      </c>
      <c r="AG491" s="8" t="s">
        <v>120</v>
      </c>
      <c r="AH491" s="8" t="s">
        <v>66</v>
      </c>
      <c r="AI491" s="8" t="s">
        <v>67</v>
      </c>
      <c r="AJ491" s="8" t="s">
        <v>190</v>
      </c>
      <c r="AK491" s="8" t="s">
        <v>10036</v>
      </c>
      <c r="AL491" s="8" t="s">
        <v>10037</v>
      </c>
      <c r="AM491" s="8" t="s">
        <v>904</v>
      </c>
      <c r="AN491" s="8" t="s">
        <v>1379</v>
      </c>
      <c r="AO491" s="8" t="s">
        <v>10038</v>
      </c>
      <c r="AP491" s="8" t="s">
        <v>333</v>
      </c>
      <c r="AQ491" s="8" t="s">
        <v>157</v>
      </c>
      <c r="AR491" s="8" t="s">
        <v>10039</v>
      </c>
      <c r="AS491" s="8" t="s">
        <v>10040</v>
      </c>
      <c r="AT491" s="8" t="s">
        <v>1489</v>
      </c>
      <c r="AU491" s="8" t="s">
        <v>10041</v>
      </c>
      <c r="AV491" s="8" t="s">
        <v>133</v>
      </c>
      <c r="AW491" s="11">
        <v>2168622.59</v>
      </c>
      <c r="AX491" s="9" t="s">
        <v>11300</v>
      </c>
    </row>
    <row r="492" spans="1:50" customFormat="1" ht="48" hidden="1" x14ac:dyDescent="0.25">
      <c r="A492" s="8" t="s">
        <v>104</v>
      </c>
      <c r="B492" s="8" t="s">
        <v>105</v>
      </c>
      <c r="C492" s="8" t="s">
        <v>240</v>
      </c>
      <c r="D492" s="8" t="s">
        <v>11600</v>
      </c>
      <c r="E492" s="8" t="s">
        <v>11601</v>
      </c>
      <c r="F492" s="8" t="s">
        <v>11602</v>
      </c>
      <c r="G492" s="9" t="s">
        <v>11603</v>
      </c>
      <c r="H492" s="9" t="str">
        <f>VLOOKUP(G492,[1]Arkusz2!A:B,2,FALSE)</f>
        <v>WND-RPZP.01.01.02-32-189/10</v>
      </c>
      <c r="I492" s="9" t="s">
        <v>11604</v>
      </c>
      <c r="J492" s="9" t="s">
        <v>895</v>
      </c>
      <c r="K492" s="9" t="s">
        <v>896</v>
      </c>
      <c r="L492" s="9" t="s">
        <v>10596</v>
      </c>
      <c r="M492" s="9" t="s">
        <v>895</v>
      </c>
      <c r="N492" s="9" t="s">
        <v>896</v>
      </c>
      <c r="O492" s="8" t="s">
        <v>4306</v>
      </c>
      <c r="P492" s="9" t="s">
        <v>11571</v>
      </c>
      <c r="Q492" s="9" t="s">
        <v>2281</v>
      </c>
      <c r="R492" s="9" t="s">
        <v>896</v>
      </c>
      <c r="S492" s="9" t="s">
        <v>6159</v>
      </c>
      <c r="T492" s="10">
        <v>1143180.26</v>
      </c>
      <c r="U492" s="10">
        <v>937033</v>
      </c>
      <c r="V492" s="10">
        <v>468516.5</v>
      </c>
      <c r="W492" s="10">
        <v>468516.5</v>
      </c>
      <c r="X492" s="10">
        <v>468516.5</v>
      </c>
      <c r="Y492" s="10">
        <v>50</v>
      </c>
      <c r="Z492" s="8" t="s">
        <v>11605</v>
      </c>
      <c r="AA492" s="8" t="s">
        <v>119</v>
      </c>
      <c r="AB492" s="11">
        <v>1143180.26</v>
      </c>
      <c r="AC492" s="11">
        <v>468516.5</v>
      </c>
      <c r="AD492" s="11">
        <v>674663.76</v>
      </c>
      <c r="AE492" s="11">
        <v>0</v>
      </c>
      <c r="AF492" s="8" t="s">
        <v>229</v>
      </c>
      <c r="AG492" s="8" t="s">
        <v>120</v>
      </c>
      <c r="AH492" s="8" t="s">
        <v>66</v>
      </c>
      <c r="AI492" s="8" t="s">
        <v>67</v>
      </c>
      <c r="AJ492" s="8" t="s">
        <v>310</v>
      </c>
      <c r="AK492" s="8" t="s">
        <v>8910</v>
      </c>
      <c r="AL492" s="8" t="s">
        <v>11606</v>
      </c>
      <c r="AM492" s="8" t="s">
        <v>2574</v>
      </c>
      <c r="AN492" s="8" t="s">
        <v>72</v>
      </c>
      <c r="AO492" s="8" t="s">
        <v>2575</v>
      </c>
      <c r="AP492" s="8" t="s">
        <v>8913</v>
      </c>
      <c r="AQ492" s="8" t="s">
        <v>157</v>
      </c>
      <c r="AR492" s="8" t="s">
        <v>7009</v>
      </c>
      <c r="AS492" s="8" t="s">
        <v>7010</v>
      </c>
      <c r="AT492" s="8" t="s">
        <v>237</v>
      </c>
      <c r="AU492" s="8" t="s">
        <v>8914</v>
      </c>
      <c r="AV492" s="8" t="s">
        <v>133</v>
      </c>
      <c r="AW492" s="11">
        <v>1143180.26</v>
      </c>
      <c r="AX492" s="9" t="s">
        <v>6166</v>
      </c>
    </row>
    <row r="493" spans="1:50" customFormat="1" ht="60" hidden="1" x14ac:dyDescent="0.25">
      <c r="A493" s="8" t="s">
        <v>104</v>
      </c>
      <c r="B493" s="8" t="s">
        <v>105</v>
      </c>
      <c r="C493" s="8" t="s">
        <v>240</v>
      </c>
      <c r="D493" s="8" t="s">
        <v>11737</v>
      </c>
      <c r="E493" s="8" t="s">
        <v>11738</v>
      </c>
      <c r="F493" s="8" t="s">
        <v>11739</v>
      </c>
      <c r="G493" s="9" t="s">
        <v>11740</v>
      </c>
      <c r="H493" s="9" t="str">
        <f>VLOOKUP(G493,[1]Arkusz2!A:B,2,FALSE)</f>
        <v>WND-RPZP.01.01.02-32-225/09</v>
      </c>
      <c r="I493" s="9" t="s">
        <v>2044</v>
      </c>
      <c r="J493" s="9" t="s">
        <v>752</v>
      </c>
      <c r="K493" s="9" t="s">
        <v>606</v>
      </c>
      <c r="L493" s="9" t="s">
        <v>2045</v>
      </c>
      <c r="M493" s="9" t="s">
        <v>752</v>
      </c>
      <c r="N493" s="9" t="s">
        <v>606</v>
      </c>
      <c r="O493" s="8" t="s">
        <v>9384</v>
      </c>
      <c r="P493" s="9" t="s">
        <v>2115</v>
      </c>
      <c r="Q493" s="9" t="s">
        <v>2281</v>
      </c>
      <c r="R493" s="9" t="s">
        <v>896</v>
      </c>
      <c r="S493" s="9" t="s">
        <v>11741</v>
      </c>
      <c r="T493" s="10">
        <v>2776698.83</v>
      </c>
      <c r="U493" s="10">
        <v>2042997.67</v>
      </c>
      <c r="V493" s="10">
        <v>1021498.83</v>
      </c>
      <c r="W493" s="10">
        <v>1021498.83</v>
      </c>
      <c r="X493" s="10">
        <v>1021498.84</v>
      </c>
      <c r="Y493" s="10">
        <v>50</v>
      </c>
      <c r="Z493" s="8" t="s">
        <v>11742</v>
      </c>
      <c r="AA493" s="8" t="s">
        <v>119</v>
      </c>
      <c r="AB493" s="11">
        <v>2776698.83</v>
      </c>
      <c r="AC493" s="11">
        <v>1021498.83</v>
      </c>
      <c r="AD493" s="11">
        <v>1755200</v>
      </c>
      <c r="AE493" s="11">
        <v>0</v>
      </c>
      <c r="AF493" s="8" t="s">
        <v>64</v>
      </c>
      <c r="AG493" s="8" t="s">
        <v>120</v>
      </c>
      <c r="AH493" s="8" t="s">
        <v>66</v>
      </c>
      <c r="AI493" s="8" t="s">
        <v>67</v>
      </c>
      <c r="AJ493" s="8" t="s">
        <v>190</v>
      </c>
      <c r="AK493" s="8" t="s">
        <v>10036</v>
      </c>
      <c r="AL493" s="8" t="s">
        <v>10037</v>
      </c>
      <c r="AM493" s="8" t="s">
        <v>904</v>
      </c>
      <c r="AN493" s="8" t="s">
        <v>1379</v>
      </c>
      <c r="AO493" s="8" t="s">
        <v>10038</v>
      </c>
      <c r="AP493" s="8" t="s">
        <v>333</v>
      </c>
      <c r="AQ493" s="8" t="s">
        <v>157</v>
      </c>
      <c r="AR493" s="8" t="s">
        <v>10039</v>
      </c>
      <c r="AS493" s="8" t="s">
        <v>10040</v>
      </c>
      <c r="AT493" s="8" t="s">
        <v>1489</v>
      </c>
      <c r="AU493" s="8" t="s">
        <v>10041</v>
      </c>
      <c r="AV493" s="8" t="s">
        <v>133</v>
      </c>
      <c r="AW493" s="11">
        <v>2776698.83</v>
      </c>
      <c r="AX493" s="9" t="s">
        <v>11743</v>
      </c>
    </row>
    <row r="494" spans="1:50" customFormat="1" ht="36" hidden="1" x14ac:dyDescent="0.25">
      <c r="A494" s="8" t="s">
        <v>104</v>
      </c>
      <c r="B494" s="8" t="s">
        <v>105</v>
      </c>
      <c r="C494" s="8" t="s">
        <v>240</v>
      </c>
      <c r="D494" s="8" t="s">
        <v>11776</v>
      </c>
      <c r="E494" s="8" t="s">
        <v>11777</v>
      </c>
      <c r="F494" s="8" t="s">
        <v>11778</v>
      </c>
      <c r="G494" s="9" t="s">
        <v>11779</v>
      </c>
      <c r="H494" s="9" t="str">
        <f>VLOOKUP(G494,[1]Arkusz2!A:B,2,FALSE)</f>
        <v>RPOWZ/1.1.2/2008/070/Sz</v>
      </c>
      <c r="I494" s="9" t="s">
        <v>626</v>
      </c>
      <c r="J494" s="9" t="s">
        <v>112</v>
      </c>
      <c r="K494" s="9" t="s">
        <v>113</v>
      </c>
      <c r="L494" s="9" t="s">
        <v>627</v>
      </c>
      <c r="M494" s="9" t="s">
        <v>112</v>
      </c>
      <c r="N494" s="9" t="s">
        <v>113</v>
      </c>
      <c r="O494" s="8" t="s">
        <v>1099</v>
      </c>
      <c r="P494" s="9" t="s">
        <v>7714</v>
      </c>
      <c r="Q494" s="9" t="s">
        <v>2281</v>
      </c>
      <c r="R494" s="9" t="s">
        <v>896</v>
      </c>
      <c r="S494" s="9" t="s">
        <v>2547</v>
      </c>
      <c r="T494" s="10">
        <v>924499.9</v>
      </c>
      <c r="U494" s="10">
        <v>756786.8</v>
      </c>
      <c r="V494" s="10">
        <v>378393.4</v>
      </c>
      <c r="W494" s="10">
        <v>321634.39</v>
      </c>
      <c r="X494" s="10">
        <v>378393.4</v>
      </c>
      <c r="Y494" s="10">
        <v>50</v>
      </c>
      <c r="Z494" s="8" t="s">
        <v>11780</v>
      </c>
      <c r="AA494" s="8" t="s">
        <v>119</v>
      </c>
      <c r="AB494" s="11">
        <v>924499.9</v>
      </c>
      <c r="AC494" s="11">
        <v>378393.4</v>
      </c>
      <c r="AD494" s="11">
        <v>546106.5</v>
      </c>
      <c r="AE494" s="11">
        <v>0</v>
      </c>
      <c r="AF494" s="8" t="s">
        <v>64</v>
      </c>
      <c r="AG494" s="8" t="s">
        <v>120</v>
      </c>
      <c r="AH494" s="8" t="s">
        <v>66</v>
      </c>
      <c r="AI494" s="8" t="s">
        <v>67</v>
      </c>
      <c r="AJ494" s="8" t="s">
        <v>290</v>
      </c>
      <c r="AK494" s="8" t="s">
        <v>11781</v>
      </c>
      <c r="AL494" s="8" t="s">
        <v>11782</v>
      </c>
      <c r="AM494" s="8" t="s">
        <v>444</v>
      </c>
      <c r="AN494" s="8" t="s">
        <v>445</v>
      </c>
      <c r="AO494" s="8" t="s">
        <v>11783</v>
      </c>
      <c r="AP494" s="8" t="s">
        <v>883</v>
      </c>
      <c r="AQ494" s="8" t="s">
        <v>157</v>
      </c>
      <c r="AR494" s="8" t="s">
        <v>11784</v>
      </c>
      <c r="AS494" s="8" t="s">
        <v>11785</v>
      </c>
      <c r="AT494" s="8" t="s">
        <v>336</v>
      </c>
      <c r="AU494" s="8" t="s">
        <v>11786</v>
      </c>
      <c r="AV494" s="8" t="s">
        <v>133</v>
      </c>
      <c r="AW494" s="11">
        <v>924499.9</v>
      </c>
      <c r="AX494" s="9" t="s">
        <v>383</v>
      </c>
    </row>
    <row r="495" spans="1:50" customFormat="1" ht="36" hidden="1" x14ac:dyDescent="0.25">
      <c r="A495" s="8" t="s">
        <v>104</v>
      </c>
      <c r="B495" s="8" t="s">
        <v>105</v>
      </c>
      <c r="C495" s="8" t="s">
        <v>240</v>
      </c>
      <c r="D495" s="8" t="s">
        <v>11968</v>
      </c>
      <c r="E495" s="8" t="s">
        <v>11969</v>
      </c>
      <c r="F495" s="8" t="s">
        <v>11970</v>
      </c>
      <c r="G495" s="9" t="s">
        <v>11971</v>
      </c>
      <c r="H495" s="9" t="str">
        <f>VLOOKUP(G495,[1]Arkusz2!A:B,2,FALSE)</f>
        <v>WND-RPZP.01.01.02-32-131/09</v>
      </c>
      <c r="I495" s="9" t="s">
        <v>461</v>
      </c>
      <c r="J495" s="9" t="s">
        <v>752</v>
      </c>
      <c r="K495" s="9" t="s">
        <v>606</v>
      </c>
      <c r="L495" s="9" t="s">
        <v>3116</v>
      </c>
      <c r="M495" s="9" t="s">
        <v>752</v>
      </c>
      <c r="N495" s="9" t="s">
        <v>606</v>
      </c>
      <c r="O495" s="8" t="s">
        <v>270</v>
      </c>
      <c r="P495" s="9" t="s">
        <v>11200</v>
      </c>
      <c r="Q495" s="9" t="s">
        <v>2281</v>
      </c>
      <c r="R495" s="9" t="s">
        <v>896</v>
      </c>
      <c r="S495" s="9" t="s">
        <v>11972</v>
      </c>
      <c r="T495" s="10">
        <v>3645672.58</v>
      </c>
      <c r="U495" s="10">
        <v>3016029.35</v>
      </c>
      <c r="V495" s="10">
        <v>1809617.61</v>
      </c>
      <c r="W495" s="10">
        <v>1538174.96</v>
      </c>
      <c r="X495" s="10">
        <v>1206411.74</v>
      </c>
      <c r="Y495" s="10">
        <v>60</v>
      </c>
      <c r="Z495" s="8" t="s">
        <v>11973</v>
      </c>
      <c r="AA495" s="8" t="s">
        <v>119</v>
      </c>
      <c r="AB495" s="11">
        <v>3645672.58</v>
      </c>
      <c r="AC495" s="11">
        <v>1809617.61</v>
      </c>
      <c r="AD495" s="11">
        <v>1836054.97</v>
      </c>
      <c r="AE495" s="11">
        <v>0</v>
      </c>
      <c r="AF495" s="8" t="s">
        <v>64</v>
      </c>
      <c r="AG495" s="8" t="s">
        <v>120</v>
      </c>
      <c r="AH495" s="8" t="s">
        <v>66</v>
      </c>
      <c r="AI495" s="8" t="s">
        <v>67</v>
      </c>
      <c r="AJ495" s="8" t="s">
        <v>121</v>
      </c>
      <c r="AK495" s="8" t="s">
        <v>11974</v>
      </c>
      <c r="AL495" s="8" t="s">
        <v>11975</v>
      </c>
      <c r="AM495" s="8" t="s">
        <v>11976</v>
      </c>
      <c r="AN495" s="8" t="s">
        <v>11977</v>
      </c>
      <c r="AO495" s="8" t="s">
        <v>11978</v>
      </c>
      <c r="AP495" s="8" t="s">
        <v>857</v>
      </c>
      <c r="AQ495" s="8" t="s">
        <v>11979</v>
      </c>
      <c r="AR495" s="8" t="s">
        <v>11980</v>
      </c>
      <c r="AS495" s="8" t="s">
        <v>11981</v>
      </c>
      <c r="AT495" s="8" t="s">
        <v>259</v>
      </c>
      <c r="AU495" s="8" t="s">
        <v>11982</v>
      </c>
      <c r="AV495" s="8" t="s">
        <v>133</v>
      </c>
      <c r="AW495" s="11">
        <v>3645672.58</v>
      </c>
      <c r="AX495" s="9" t="s">
        <v>11983</v>
      </c>
    </row>
    <row r="496" spans="1:50" customFormat="1" ht="36" hidden="1" x14ac:dyDescent="0.25">
      <c r="A496" s="8" t="s">
        <v>104</v>
      </c>
      <c r="B496" s="8" t="s">
        <v>105</v>
      </c>
      <c r="C496" s="8" t="s">
        <v>240</v>
      </c>
      <c r="D496" s="8" t="s">
        <v>12013</v>
      </c>
      <c r="E496" s="8" t="s">
        <v>12014</v>
      </c>
      <c r="F496" s="8" t="s">
        <v>12015</v>
      </c>
      <c r="G496" s="9" t="s">
        <v>12016</v>
      </c>
      <c r="H496" s="9" t="str">
        <f>VLOOKUP(G496,[1]Arkusz2!A:B,2,FALSE)</f>
        <v>WND-RPZP.01.01.02-32-164/10</v>
      </c>
      <c r="I496" s="9" t="s">
        <v>11898</v>
      </c>
      <c r="J496" s="9" t="s">
        <v>2281</v>
      </c>
      <c r="K496" s="9" t="s">
        <v>896</v>
      </c>
      <c r="L496" s="9" t="s">
        <v>6254</v>
      </c>
      <c r="M496" s="9" t="s">
        <v>2281</v>
      </c>
      <c r="N496" s="9" t="s">
        <v>896</v>
      </c>
      <c r="O496" s="8" t="s">
        <v>2725</v>
      </c>
      <c r="P496" s="9" t="s">
        <v>8063</v>
      </c>
      <c r="Q496" s="9" t="s">
        <v>2281</v>
      </c>
      <c r="R496" s="9" t="s">
        <v>896</v>
      </c>
      <c r="S496" s="9" t="s">
        <v>10137</v>
      </c>
      <c r="T496" s="10">
        <v>383358.49</v>
      </c>
      <c r="U496" s="10">
        <v>310000</v>
      </c>
      <c r="V496" s="10">
        <v>186000</v>
      </c>
      <c r="W496" s="10">
        <v>186000</v>
      </c>
      <c r="X496" s="10">
        <v>124000</v>
      </c>
      <c r="Y496" s="10">
        <v>60</v>
      </c>
      <c r="Z496" s="8" t="s">
        <v>12017</v>
      </c>
      <c r="AA496" s="8" t="s">
        <v>119</v>
      </c>
      <c r="AB496" s="11">
        <v>383358.49</v>
      </c>
      <c r="AC496" s="11">
        <v>186000</v>
      </c>
      <c r="AD496" s="11">
        <v>197358.49</v>
      </c>
      <c r="AE496" s="11">
        <v>0</v>
      </c>
      <c r="AF496" s="8" t="s">
        <v>64</v>
      </c>
      <c r="AG496" s="8" t="s">
        <v>120</v>
      </c>
      <c r="AH496" s="8" t="s">
        <v>66</v>
      </c>
      <c r="AI496" s="8" t="s">
        <v>67</v>
      </c>
      <c r="AJ496" s="8" t="s">
        <v>190</v>
      </c>
      <c r="AK496" s="8" t="s">
        <v>12018</v>
      </c>
      <c r="AL496" s="8" t="s">
        <v>12019</v>
      </c>
      <c r="AM496" s="8" t="s">
        <v>4810</v>
      </c>
      <c r="AN496" s="8" t="s">
        <v>4811</v>
      </c>
      <c r="AO496" s="8" t="s">
        <v>720</v>
      </c>
      <c r="AP496" s="8" t="s">
        <v>2305</v>
      </c>
      <c r="AQ496" s="8" t="s">
        <v>157</v>
      </c>
      <c r="AR496" s="8" t="s">
        <v>12020</v>
      </c>
      <c r="AS496" s="8" t="s">
        <v>12021</v>
      </c>
      <c r="AT496" s="8" t="s">
        <v>259</v>
      </c>
      <c r="AU496" s="8" t="s">
        <v>12022</v>
      </c>
      <c r="AV496" s="8" t="s">
        <v>133</v>
      </c>
      <c r="AW496" s="11">
        <v>383358.49</v>
      </c>
      <c r="AX496" s="9" t="s">
        <v>10143</v>
      </c>
    </row>
    <row r="497" spans="1:50" customFormat="1" ht="48" hidden="1" x14ac:dyDescent="0.25">
      <c r="A497" s="8" t="s">
        <v>104</v>
      </c>
      <c r="B497" s="8" t="s">
        <v>105</v>
      </c>
      <c r="C497" s="8" t="s">
        <v>240</v>
      </c>
      <c r="D497" s="8" t="s">
        <v>12057</v>
      </c>
      <c r="E497" s="8" t="s">
        <v>12058</v>
      </c>
      <c r="F497" s="8" t="s">
        <v>12059</v>
      </c>
      <c r="G497" s="9" t="s">
        <v>12060</v>
      </c>
      <c r="H497" s="9" t="str">
        <f>VLOOKUP(G497,[1]Arkusz2!A:B,2,FALSE)</f>
        <v>WND-RPZP.01.01.02-32-155/09</v>
      </c>
      <c r="I497" s="9" t="s">
        <v>1403</v>
      </c>
      <c r="J497" s="9" t="s">
        <v>752</v>
      </c>
      <c r="K497" s="9" t="s">
        <v>606</v>
      </c>
      <c r="L497" s="9" t="s">
        <v>3138</v>
      </c>
      <c r="M497" s="9" t="s">
        <v>752</v>
      </c>
      <c r="N497" s="9" t="s">
        <v>606</v>
      </c>
      <c r="O497" s="8" t="s">
        <v>1398</v>
      </c>
      <c r="P497" s="9" t="s">
        <v>10104</v>
      </c>
      <c r="Q497" s="9" t="s">
        <v>2281</v>
      </c>
      <c r="R497" s="9" t="s">
        <v>896</v>
      </c>
      <c r="S497" s="9" t="s">
        <v>10448</v>
      </c>
      <c r="T497" s="10">
        <v>1241099.94</v>
      </c>
      <c r="U497" s="10">
        <v>921586.31</v>
      </c>
      <c r="V497" s="10">
        <v>552951.79</v>
      </c>
      <c r="W497" s="10">
        <v>470009.02</v>
      </c>
      <c r="X497" s="10">
        <v>368634.52</v>
      </c>
      <c r="Y497" s="10">
        <v>60</v>
      </c>
      <c r="Z497" s="8" t="s">
        <v>12061</v>
      </c>
      <c r="AA497" s="8" t="s">
        <v>119</v>
      </c>
      <c r="AB497" s="11">
        <v>1241099.94</v>
      </c>
      <c r="AC497" s="11">
        <v>552951.79</v>
      </c>
      <c r="AD497" s="11">
        <v>688148.15</v>
      </c>
      <c r="AE497" s="11">
        <v>0</v>
      </c>
      <c r="AF497" s="8" t="s">
        <v>64</v>
      </c>
      <c r="AG497" s="8" t="s">
        <v>120</v>
      </c>
      <c r="AH497" s="8" t="s">
        <v>66</v>
      </c>
      <c r="AI497" s="8" t="s">
        <v>67</v>
      </c>
      <c r="AJ497" s="8" t="s">
        <v>190</v>
      </c>
      <c r="AK497" s="8" t="s">
        <v>12062</v>
      </c>
      <c r="AL497" s="8" t="s">
        <v>12063</v>
      </c>
      <c r="AM497" s="8" t="s">
        <v>6108</v>
      </c>
      <c r="AN497" s="8" t="s">
        <v>72</v>
      </c>
      <c r="AO497" s="8" t="s">
        <v>6109</v>
      </c>
      <c r="AP497" s="8" t="s">
        <v>278</v>
      </c>
      <c r="AQ497" s="8" t="s">
        <v>157</v>
      </c>
      <c r="AR497" s="8" t="s">
        <v>12064</v>
      </c>
      <c r="AS497" s="8" t="s">
        <v>12064</v>
      </c>
      <c r="AT497" s="8" t="s">
        <v>259</v>
      </c>
      <c r="AU497" s="8" t="s">
        <v>12065</v>
      </c>
      <c r="AV497" s="8" t="s">
        <v>133</v>
      </c>
      <c r="AW497" s="11">
        <v>1241099.94</v>
      </c>
      <c r="AX497" s="9" t="s">
        <v>12066</v>
      </c>
    </row>
    <row r="498" spans="1:50" customFormat="1" ht="36" hidden="1" x14ac:dyDescent="0.25">
      <c r="A498" s="8" t="s">
        <v>104</v>
      </c>
      <c r="B498" s="8" t="s">
        <v>105</v>
      </c>
      <c r="C498" s="8" t="s">
        <v>240</v>
      </c>
      <c r="D498" s="8" t="s">
        <v>12214</v>
      </c>
      <c r="E498" s="8" t="s">
        <v>12215</v>
      </c>
      <c r="F498" s="8" t="s">
        <v>12216</v>
      </c>
      <c r="G498" s="9" t="s">
        <v>12217</v>
      </c>
      <c r="H498" s="9" t="str">
        <f>VLOOKUP(G498,[1]Arkusz2!A:B,2,FALSE)</f>
        <v>WND-RPZP.01.01.02-32-124/09</v>
      </c>
      <c r="I498" s="9" t="s">
        <v>2045</v>
      </c>
      <c r="J498" s="9" t="s">
        <v>752</v>
      </c>
      <c r="K498" s="9" t="s">
        <v>606</v>
      </c>
      <c r="L498" s="9" t="s">
        <v>1783</v>
      </c>
      <c r="M498" s="9" t="s">
        <v>752</v>
      </c>
      <c r="N498" s="9" t="s">
        <v>606</v>
      </c>
      <c r="O498" s="8" t="s">
        <v>3863</v>
      </c>
      <c r="P498" s="9" t="s">
        <v>12205</v>
      </c>
      <c r="Q498" s="9" t="s">
        <v>2281</v>
      </c>
      <c r="R498" s="9" t="s">
        <v>896</v>
      </c>
      <c r="S498" s="9" t="s">
        <v>9751</v>
      </c>
      <c r="T498" s="10">
        <v>1697045.19</v>
      </c>
      <c r="U498" s="10">
        <v>1673727.33</v>
      </c>
      <c r="V498" s="10">
        <v>1004236.39</v>
      </c>
      <c r="W498" s="10">
        <v>853600.89</v>
      </c>
      <c r="X498" s="10">
        <v>669490.93999999994</v>
      </c>
      <c r="Y498" s="10">
        <v>60</v>
      </c>
      <c r="Z498" s="8" t="s">
        <v>12218</v>
      </c>
      <c r="AA498" s="8" t="s">
        <v>119</v>
      </c>
      <c r="AB498" s="11">
        <v>1697045.19</v>
      </c>
      <c r="AC498" s="11">
        <v>1004236.39</v>
      </c>
      <c r="AD498" s="11">
        <v>692808.8</v>
      </c>
      <c r="AE498" s="11">
        <v>0</v>
      </c>
      <c r="AF498" s="8" t="s">
        <v>64</v>
      </c>
      <c r="AG498" s="8" t="s">
        <v>120</v>
      </c>
      <c r="AH498" s="8" t="s">
        <v>66</v>
      </c>
      <c r="AI498" s="8" t="s">
        <v>67</v>
      </c>
      <c r="AJ498" s="8" t="s">
        <v>121</v>
      </c>
      <c r="AK498" s="8" t="s">
        <v>12219</v>
      </c>
      <c r="AL498" s="8" t="s">
        <v>12220</v>
      </c>
      <c r="AM498" s="8" t="s">
        <v>676</v>
      </c>
      <c r="AN498" s="8" t="s">
        <v>72</v>
      </c>
      <c r="AO498" s="8" t="s">
        <v>677</v>
      </c>
      <c r="AP498" s="8" t="s">
        <v>678</v>
      </c>
      <c r="AQ498" s="8" t="s">
        <v>12221</v>
      </c>
      <c r="AR498" s="8" t="s">
        <v>12222</v>
      </c>
      <c r="AS498" s="8" t="s">
        <v>12222</v>
      </c>
      <c r="AT498" s="8" t="s">
        <v>298</v>
      </c>
      <c r="AU498" s="8" t="s">
        <v>12223</v>
      </c>
      <c r="AV498" s="8" t="s">
        <v>133</v>
      </c>
      <c r="AW498" s="11">
        <v>1697045.19</v>
      </c>
      <c r="AX498" s="9" t="s">
        <v>8003</v>
      </c>
    </row>
    <row r="499" spans="1:50" customFormat="1" ht="48" hidden="1" x14ac:dyDescent="0.25">
      <c r="A499" s="8" t="s">
        <v>104</v>
      </c>
      <c r="B499" s="8" t="s">
        <v>105</v>
      </c>
      <c r="C499" s="8" t="s">
        <v>240</v>
      </c>
      <c r="D499" s="8" t="s">
        <v>12265</v>
      </c>
      <c r="E499" s="8" t="s">
        <v>12266</v>
      </c>
      <c r="F499" s="8" t="s">
        <v>12267</v>
      </c>
      <c r="G499" s="9" t="s">
        <v>12268</v>
      </c>
      <c r="H499" s="9" t="str">
        <f>VLOOKUP(G499,[1]Arkusz2!A:B,2,FALSE)</f>
        <v>WND-RPZP.01.01.02-32-120/10</v>
      </c>
      <c r="I499" s="9" t="s">
        <v>6401</v>
      </c>
      <c r="J499" s="9" t="s">
        <v>895</v>
      </c>
      <c r="K499" s="9" t="s">
        <v>896</v>
      </c>
      <c r="L499" s="9" t="s">
        <v>5780</v>
      </c>
      <c r="M499" s="9" t="s">
        <v>895</v>
      </c>
      <c r="N499" s="9" t="s">
        <v>896</v>
      </c>
      <c r="O499" s="8" t="s">
        <v>2430</v>
      </c>
      <c r="P499" s="9" t="s">
        <v>12205</v>
      </c>
      <c r="Q499" s="9" t="s">
        <v>2281</v>
      </c>
      <c r="R499" s="9" t="s">
        <v>896</v>
      </c>
      <c r="S499" s="9" t="s">
        <v>9656</v>
      </c>
      <c r="T499" s="10">
        <v>1481691.4</v>
      </c>
      <c r="U499" s="10">
        <v>1451620</v>
      </c>
      <c r="V499" s="10">
        <v>870972</v>
      </c>
      <c r="W499" s="10">
        <v>870972</v>
      </c>
      <c r="X499" s="10">
        <v>580648</v>
      </c>
      <c r="Y499" s="10">
        <v>60</v>
      </c>
      <c r="Z499" s="8" t="s">
        <v>12269</v>
      </c>
      <c r="AA499" s="8" t="s">
        <v>119</v>
      </c>
      <c r="AB499" s="11">
        <v>1481691.4</v>
      </c>
      <c r="AC499" s="11">
        <v>870972</v>
      </c>
      <c r="AD499" s="11">
        <v>610719.4</v>
      </c>
      <c r="AE499" s="11">
        <v>0</v>
      </c>
      <c r="AF499" s="8" t="s">
        <v>64</v>
      </c>
      <c r="AG499" s="8" t="s">
        <v>120</v>
      </c>
      <c r="AH499" s="8" t="s">
        <v>66</v>
      </c>
      <c r="AI499" s="8" t="s">
        <v>149</v>
      </c>
      <c r="AJ499" s="8" t="s">
        <v>190</v>
      </c>
      <c r="AK499" s="8" t="s">
        <v>12270</v>
      </c>
      <c r="AL499" s="8" t="s">
        <v>12271</v>
      </c>
      <c r="AM499" s="8" t="s">
        <v>12272</v>
      </c>
      <c r="AN499" s="8" t="s">
        <v>12273</v>
      </c>
      <c r="AO499" s="8" t="s">
        <v>12274</v>
      </c>
      <c r="AP499" s="8" t="s">
        <v>156</v>
      </c>
      <c r="AQ499" s="8" t="s">
        <v>157</v>
      </c>
      <c r="AR499" s="8" t="s">
        <v>12275</v>
      </c>
      <c r="AS499" s="8" t="s">
        <v>12276</v>
      </c>
      <c r="AT499" s="8" t="s">
        <v>336</v>
      </c>
      <c r="AU499" s="8" t="s">
        <v>12277</v>
      </c>
      <c r="AV499" s="8" t="s">
        <v>133</v>
      </c>
      <c r="AW499" s="11">
        <v>1481691.4</v>
      </c>
      <c r="AX499" s="9" t="s">
        <v>11144</v>
      </c>
    </row>
    <row r="500" spans="1:50" customFormat="1" ht="48" hidden="1" x14ac:dyDescent="0.25">
      <c r="A500" s="8" t="s">
        <v>104</v>
      </c>
      <c r="B500" s="8" t="s">
        <v>105</v>
      </c>
      <c r="C500" s="8" t="s">
        <v>240</v>
      </c>
      <c r="D500" s="8" t="s">
        <v>12300</v>
      </c>
      <c r="E500" s="8" t="s">
        <v>12301</v>
      </c>
      <c r="F500" s="8" t="s">
        <v>12302</v>
      </c>
      <c r="G500" s="9" t="s">
        <v>12303</v>
      </c>
      <c r="H500" s="9" t="str">
        <f>VLOOKUP(G500,[1]Arkusz2!A:B,2,FALSE)</f>
        <v>WND-RPZP.01.01.02-32-258/10</v>
      </c>
      <c r="I500" s="9" t="s">
        <v>10943</v>
      </c>
      <c r="J500" s="9" t="s">
        <v>2281</v>
      </c>
      <c r="K500" s="9" t="s">
        <v>896</v>
      </c>
      <c r="L500" s="9" t="s">
        <v>6254</v>
      </c>
      <c r="M500" s="9" t="s">
        <v>2281</v>
      </c>
      <c r="N500" s="9" t="s">
        <v>896</v>
      </c>
      <c r="O500" s="8" t="s">
        <v>3796</v>
      </c>
      <c r="P500" s="9" t="s">
        <v>12205</v>
      </c>
      <c r="Q500" s="9" t="s">
        <v>2281</v>
      </c>
      <c r="R500" s="9" t="s">
        <v>896</v>
      </c>
      <c r="S500" s="9" t="s">
        <v>10943</v>
      </c>
      <c r="T500" s="10">
        <v>219982.34</v>
      </c>
      <c r="U500" s="10">
        <v>172520.6</v>
      </c>
      <c r="V500" s="10">
        <v>86260.3</v>
      </c>
      <c r="W500" s="10">
        <v>86260.3</v>
      </c>
      <c r="X500" s="10">
        <v>86260.3</v>
      </c>
      <c r="Y500" s="10">
        <v>50</v>
      </c>
      <c r="Z500" s="8" t="s">
        <v>12304</v>
      </c>
      <c r="AA500" s="8" t="s">
        <v>119</v>
      </c>
      <c r="AB500" s="11">
        <v>219982.34</v>
      </c>
      <c r="AC500" s="11">
        <v>86260.3</v>
      </c>
      <c r="AD500" s="11">
        <v>133722.04</v>
      </c>
      <c r="AE500" s="11">
        <v>0</v>
      </c>
      <c r="AF500" s="8" t="s">
        <v>64</v>
      </c>
      <c r="AG500" s="8" t="s">
        <v>120</v>
      </c>
      <c r="AH500" s="8" t="s">
        <v>66</v>
      </c>
      <c r="AI500" s="8" t="s">
        <v>67</v>
      </c>
      <c r="AJ500" s="8" t="s">
        <v>290</v>
      </c>
      <c r="AK500" s="8" t="s">
        <v>823</v>
      </c>
      <c r="AL500" s="8" t="s">
        <v>824</v>
      </c>
      <c r="AM500" s="8" t="s">
        <v>825</v>
      </c>
      <c r="AN500" s="8" t="s">
        <v>125</v>
      </c>
      <c r="AO500" s="8" t="s">
        <v>826</v>
      </c>
      <c r="AP500" s="8" t="s">
        <v>827</v>
      </c>
      <c r="AQ500" s="8" t="s">
        <v>157</v>
      </c>
      <c r="AR500" s="8" t="s">
        <v>12305</v>
      </c>
      <c r="AS500" s="8" t="s">
        <v>12306</v>
      </c>
      <c r="AT500" s="8" t="s">
        <v>237</v>
      </c>
      <c r="AU500" s="8" t="s">
        <v>830</v>
      </c>
      <c r="AV500" s="8" t="s">
        <v>133</v>
      </c>
      <c r="AW500" s="11">
        <v>219982.34</v>
      </c>
      <c r="AX500" s="9" t="s">
        <v>6254</v>
      </c>
    </row>
    <row r="501" spans="1:50" customFormat="1" ht="48" hidden="1" x14ac:dyDescent="0.25">
      <c r="A501" s="8" t="s">
        <v>104</v>
      </c>
      <c r="B501" s="8" t="s">
        <v>105</v>
      </c>
      <c r="C501" s="8" t="s">
        <v>240</v>
      </c>
      <c r="D501" s="8" t="s">
        <v>12385</v>
      </c>
      <c r="E501" s="8" t="s">
        <v>12386</v>
      </c>
      <c r="F501" s="8" t="s">
        <v>12387</v>
      </c>
      <c r="G501" s="9" t="s">
        <v>12388</v>
      </c>
      <c r="H501" s="9" t="str">
        <f>VLOOKUP(G501,[1]Arkusz2!A:B,2,FALSE)</f>
        <v>WND-RPZP.01.01.02-32-219/09</v>
      </c>
      <c r="I501" s="9" t="s">
        <v>2088</v>
      </c>
      <c r="J501" s="9" t="s">
        <v>752</v>
      </c>
      <c r="K501" s="9" t="s">
        <v>606</v>
      </c>
      <c r="L501" s="9" t="s">
        <v>2044</v>
      </c>
      <c r="M501" s="9" t="s">
        <v>752</v>
      </c>
      <c r="N501" s="9" t="s">
        <v>606</v>
      </c>
      <c r="O501" s="8" t="s">
        <v>1416</v>
      </c>
      <c r="P501" s="9" t="s">
        <v>10137</v>
      </c>
      <c r="Q501" s="9" t="s">
        <v>2281</v>
      </c>
      <c r="R501" s="9" t="s">
        <v>896</v>
      </c>
      <c r="S501" s="9" t="s">
        <v>12389</v>
      </c>
      <c r="T501" s="10">
        <v>2134466.7599999998</v>
      </c>
      <c r="U501" s="10">
        <v>1642605.14</v>
      </c>
      <c r="V501" s="10">
        <v>985563.07</v>
      </c>
      <c r="W501" s="10">
        <v>837728.58</v>
      </c>
      <c r="X501" s="10">
        <v>657042.06999999995</v>
      </c>
      <c r="Y501" s="10">
        <v>60</v>
      </c>
      <c r="Z501" s="8" t="s">
        <v>12390</v>
      </c>
      <c r="AA501" s="8" t="s">
        <v>119</v>
      </c>
      <c r="AB501" s="11">
        <v>2134466.7599999998</v>
      </c>
      <c r="AC501" s="11">
        <v>985563.07</v>
      </c>
      <c r="AD501" s="11">
        <v>1148903.69</v>
      </c>
      <c r="AE501" s="11">
        <v>0</v>
      </c>
      <c r="AF501" s="8" t="s">
        <v>64</v>
      </c>
      <c r="AG501" s="8" t="s">
        <v>120</v>
      </c>
      <c r="AH501" s="8" t="s">
        <v>66</v>
      </c>
      <c r="AI501" s="8" t="s">
        <v>149</v>
      </c>
      <c r="AJ501" s="8" t="s">
        <v>190</v>
      </c>
      <c r="AK501" s="8" t="s">
        <v>688</v>
      </c>
      <c r="AL501" s="8" t="s">
        <v>12391</v>
      </c>
      <c r="AM501" s="8" t="s">
        <v>690</v>
      </c>
      <c r="AN501" s="8" t="s">
        <v>691</v>
      </c>
      <c r="AO501" s="8" t="s">
        <v>692</v>
      </c>
      <c r="AP501" s="8" t="s">
        <v>693</v>
      </c>
      <c r="AQ501" s="8" t="s">
        <v>157</v>
      </c>
      <c r="AR501" s="8" t="s">
        <v>12392</v>
      </c>
      <c r="AS501" s="8" t="s">
        <v>12392</v>
      </c>
      <c r="AT501" s="8" t="s">
        <v>259</v>
      </c>
      <c r="AU501" s="8" t="s">
        <v>695</v>
      </c>
      <c r="AV501" s="8" t="s">
        <v>133</v>
      </c>
      <c r="AW501" s="11">
        <v>2134466.7599999998</v>
      </c>
      <c r="AX501" s="9" t="s">
        <v>11144</v>
      </c>
    </row>
    <row r="502" spans="1:50" customFormat="1" ht="60" hidden="1" x14ac:dyDescent="0.25">
      <c r="A502" s="8" t="s">
        <v>104</v>
      </c>
      <c r="B502" s="8" t="s">
        <v>105</v>
      </c>
      <c r="C502" s="8" t="s">
        <v>240</v>
      </c>
      <c r="D502" s="8" t="s">
        <v>12393</v>
      </c>
      <c r="E502" s="8" t="s">
        <v>12394</v>
      </c>
      <c r="F502" s="8" t="s">
        <v>12395</v>
      </c>
      <c r="G502" s="9" t="s">
        <v>12396</v>
      </c>
      <c r="H502" s="9" t="str">
        <f>VLOOKUP(G502,[1]Arkusz2!A:B,2,FALSE)</f>
        <v>WND-RPZP.01.01.02-32-199/09</v>
      </c>
      <c r="I502" s="9" t="s">
        <v>733</v>
      </c>
      <c r="J502" s="9" t="s">
        <v>752</v>
      </c>
      <c r="K502" s="9" t="s">
        <v>606</v>
      </c>
      <c r="L502" s="9" t="s">
        <v>3863</v>
      </c>
      <c r="M502" s="9" t="s">
        <v>752</v>
      </c>
      <c r="N502" s="9" t="s">
        <v>606</v>
      </c>
      <c r="O502" s="8" t="s">
        <v>1180</v>
      </c>
      <c r="P502" s="9" t="s">
        <v>10137</v>
      </c>
      <c r="Q502" s="9" t="s">
        <v>2281</v>
      </c>
      <c r="R502" s="9" t="s">
        <v>896</v>
      </c>
      <c r="S502" s="9" t="s">
        <v>12375</v>
      </c>
      <c r="T502" s="10">
        <v>4013932.25</v>
      </c>
      <c r="U502" s="10">
        <v>3597340.87</v>
      </c>
      <c r="V502" s="10">
        <v>1991847.64</v>
      </c>
      <c r="W502" s="10">
        <v>1706615.06</v>
      </c>
      <c r="X502" s="10">
        <v>1605493.23</v>
      </c>
      <c r="Y502" s="10">
        <v>55.37</v>
      </c>
      <c r="Z502" s="8" t="s">
        <v>12397</v>
      </c>
      <c r="AA502" s="8" t="s">
        <v>119</v>
      </c>
      <c r="AB502" s="11">
        <v>4013932.25</v>
      </c>
      <c r="AC502" s="11">
        <v>1991847.64</v>
      </c>
      <c r="AD502" s="11">
        <v>2022084.61</v>
      </c>
      <c r="AE502" s="11">
        <v>0</v>
      </c>
      <c r="AF502" s="8" t="s">
        <v>64</v>
      </c>
      <c r="AG502" s="8" t="s">
        <v>120</v>
      </c>
      <c r="AH502" s="8" t="s">
        <v>66</v>
      </c>
      <c r="AI502" s="8" t="s">
        <v>67</v>
      </c>
      <c r="AJ502" s="8" t="s">
        <v>877</v>
      </c>
      <c r="AK502" s="8" t="s">
        <v>12398</v>
      </c>
      <c r="AL502" s="8" t="s">
        <v>12399</v>
      </c>
      <c r="AM502" s="8" t="s">
        <v>293</v>
      </c>
      <c r="AN502" s="8" t="s">
        <v>294</v>
      </c>
      <c r="AO502" s="8" t="s">
        <v>6897</v>
      </c>
      <c r="AP502" s="8" t="s">
        <v>5380</v>
      </c>
      <c r="AQ502" s="8" t="s">
        <v>157</v>
      </c>
      <c r="AR502" s="8" t="s">
        <v>12400</v>
      </c>
      <c r="AS502" s="8" t="s">
        <v>12401</v>
      </c>
      <c r="AT502" s="8" t="s">
        <v>12402</v>
      </c>
      <c r="AU502" s="8" t="s">
        <v>12403</v>
      </c>
      <c r="AV502" s="8" t="s">
        <v>133</v>
      </c>
      <c r="AW502" s="11">
        <v>4013932.25</v>
      </c>
      <c r="AX502" s="9" t="s">
        <v>5863</v>
      </c>
    </row>
    <row r="503" spans="1:50" customFormat="1" ht="48" hidden="1" x14ac:dyDescent="0.25">
      <c r="A503" s="8" t="s">
        <v>104</v>
      </c>
      <c r="B503" s="8" t="s">
        <v>105</v>
      </c>
      <c r="C503" s="8" t="s">
        <v>240</v>
      </c>
      <c r="D503" s="8" t="s">
        <v>12574</v>
      </c>
      <c r="E503" s="8" t="s">
        <v>12575</v>
      </c>
      <c r="F503" s="8" t="s">
        <v>12576</v>
      </c>
      <c r="G503" s="9" t="s">
        <v>12577</v>
      </c>
      <c r="H503" s="9" t="str">
        <f>VLOOKUP(G503,[1]Arkusz2!A:B,2,FALSE)</f>
        <v>WND-RPZP.01.01.02-32-052/10</v>
      </c>
      <c r="I503" s="9" t="s">
        <v>6284</v>
      </c>
      <c r="J503" s="9" t="s">
        <v>4261</v>
      </c>
      <c r="K503" s="9" t="s">
        <v>4262</v>
      </c>
      <c r="L503" s="9" t="s">
        <v>2418</v>
      </c>
      <c r="M503" s="9" t="s">
        <v>4261</v>
      </c>
      <c r="N503" s="9" t="s">
        <v>4262</v>
      </c>
      <c r="O503" s="8" t="s">
        <v>5307</v>
      </c>
      <c r="P503" s="9" t="s">
        <v>12389</v>
      </c>
      <c r="Q503" s="9" t="s">
        <v>3297</v>
      </c>
      <c r="R503" s="9" t="s">
        <v>3298</v>
      </c>
      <c r="S503" s="9" t="s">
        <v>12389</v>
      </c>
      <c r="T503" s="10">
        <v>2460000</v>
      </c>
      <c r="U503" s="10">
        <v>2000000</v>
      </c>
      <c r="V503" s="10">
        <v>1000000</v>
      </c>
      <c r="W503" s="10">
        <v>1000000</v>
      </c>
      <c r="X503" s="10">
        <v>1000000</v>
      </c>
      <c r="Y503" s="10">
        <v>50</v>
      </c>
      <c r="Z503" s="8" t="s">
        <v>12578</v>
      </c>
      <c r="AA503" s="8" t="s">
        <v>119</v>
      </c>
      <c r="AB503" s="11">
        <v>2460000</v>
      </c>
      <c r="AC503" s="11">
        <v>1000000</v>
      </c>
      <c r="AD503" s="11">
        <v>1460000</v>
      </c>
      <c r="AE503" s="11">
        <v>0</v>
      </c>
      <c r="AF503" s="8" t="s">
        <v>229</v>
      </c>
      <c r="AG503" s="8" t="s">
        <v>120</v>
      </c>
      <c r="AH503" s="8" t="s">
        <v>66</v>
      </c>
      <c r="AI503" s="8" t="s">
        <v>67</v>
      </c>
      <c r="AJ503" s="8" t="s">
        <v>310</v>
      </c>
      <c r="AK503" s="8" t="s">
        <v>1889</v>
      </c>
      <c r="AL503" s="8" t="s">
        <v>1890</v>
      </c>
      <c r="AM503" s="8" t="s">
        <v>1891</v>
      </c>
      <c r="AN503" s="8" t="s">
        <v>72</v>
      </c>
      <c r="AO503" s="8" t="s">
        <v>1892</v>
      </c>
      <c r="AP503" s="8" t="s">
        <v>1893</v>
      </c>
      <c r="AQ503" s="8" t="s">
        <v>128</v>
      </c>
      <c r="AR503" s="8" t="s">
        <v>1894</v>
      </c>
      <c r="AS503" s="8" t="s">
        <v>1894</v>
      </c>
      <c r="AT503" s="8" t="s">
        <v>237</v>
      </c>
      <c r="AU503" s="8" t="s">
        <v>1895</v>
      </c>
      <c r="AV503" s="8" t="s">
        <v>133</v>
      </c>
      <c r="AW503" s="11">
        <v>2460000</v>
      </c>
      <c r="AX503" s="9" t="s">
        <v>11144</v>
      </c>
    </row>
    <row r="504" spans="1:50" customFormat="1" ht="60" hidden="1" x14ac:dyDescent="0.25">
      <c r="A504" s="8" t="s">
        <v>104</v>
      </c>
      <c r="B504" s="8" t="s">
        <v>105</v>
      </c>
      <c r="C504" s="8" t="s">
        <v>240</v>
      </c>
      <c r="D504" s="8" t="s">
        <v>12801</v>
      </c>
      <c r="E504" s="8" t="s">
        <v>12802</v>
      </c>
      <c r="F504" s="8" t="s">
        <v>12803</v>
      </c>
      <c r="G504" s="9" t="s">
        <v>12804</v>
      </c>
      <c r="H504" s="9" t="str">
        <f>VLOOKUP(G504,[1]Arkusz2!A:B,2,FALSE)</f>
        <v>WND-RPZP.01.01.02-32-191/09</v>
      </c>
      <c r="I504" s="9" t="s">
        <v>1569</v>
      </c>
      <c r="J504" s="9" t="s">
        <v>752</v>
      </c>
      <c r="K504" s="9" t="s">
        <v>606</v>
      </c>
      <c r="L504" s="9" t="s">
        <v>3126</v>
      </c>
      <c r="M504" s="9" t="s">
        <v>752</v>
      </c>
      <c r="N504" s="9" t="s">
        <v>606</v>
      </c>
      <c r="O504" s="8" t="s">
        <v>3218</v>
      </c>
      <c r="P504" s="9" t="s">
        <v>12805</v>
      </c>
      <c r="Q504" s="9" t="s">
        <v>3297</v>
      </c>
      <c r="R504" s="9" t="s">
        <v>3298</v>
      </c>
      <c r="S504" s="9" t="s">
        <v>8784</v>
      </c>
      <c r="T504" s="10">
        <v>1025672.25</v>
      </c>
      <c r="U504" s="10">
        <v>940540</v>
      </c>
      <c r="V504" s="10">
        <v>470270</v>
      </c>
      <c r="W504" s="10">
        <v>399729.5</v>
      </c>
      <c r="X504" s="10">
        <v>470270</v>
      </c>
      <c r="Y504" s="10">
        <v>50</v>
      </c>
      <c r="Z504" s="8" t="s">
        <v>12806</v>
      </c>
      <c r="AA504" s="8" t="s">
        <v>119</v>
      </c>
      <c r="AB504" s="11">
        <v>1025672.25</v>
      </c>
      <c r="AC504" s="11">
        <v>470270</v>
      </c>
      <c r="AD504" s="11">
        <v>555402.25</v>
      </c>
      <c r="AE504" s="11">
        <v>0</v>
      </c>
      <c r="AF504" s="8" t="s">
        <v>64</v>
      </c>
      <c r="AG504" s="8" t="s">
        <v>120</v>
      </c>
      <c r="AH504" s="8" t="s">
        <v>66</v>
      </c>
      <c r="AI504" s="8" t="s">
        <v>67</v>
      </c>
      <c r="AJ504" s="8" t="s">
        <v>190</v>
      </c>
      <c r="AK504" s="8" t="s">
        <v>12807</v>
      </c>
      <c r="AL504" s="8" t="s">
        <v>12808</v>
      </c>
      <c r="AM504" s="8" t="s">
        <v>293</v>
      </c>
      <c r="AN504" s="8" t="s">
        <v>294</v>
      </c>
      <c r="AO504" s="8" t="s">
        <v>1026</v>
      </c>
      <c r="AP504" s="8" t="s">
        <v>883</v>
      </c>
      <c r="AQ504" s="8" t="s">
        <v>12809</v>
      </c>
      <c r="AR504" s="8" t="s">
        <v>12810</v>
      </c>
      <c r="AS504" s="8" t="s">
        <v>12811</v>
      </c>
      <c r="AT504" s="8" t="s">
        <v>1489</v>
      </c>
      <c r="AU504" s="8" t="s">
        <v>12812</v>
      </c>
      <c r="AV504" s="8" t="s">
        <v>133</v>
      </c>
      <c r="AW504" s="11">
        <v>1025672.25</v>
      </c>
      <c r="AX504" s="9" t="s">
        <v>12813</v>
      </c>
    </row>
    <row r="505" spans="1:50" customFormat="1" ht="48" hidden="1" x14ac:dyDescent="0.25">
      <c r="A505" s="8" t="s">
        <v>104</v>
      </c>
      <c r="B505" s="8" t="s">
        <v>105</v>
      </c>
      <c r="C505" s="8" t="s">
        <v>240</v>
      </c>
      <c r="D505" s="8" t="s">
        <v>12872</v>
      </c>
      <c r="E505" s="8" t="s">
        <v>12873</v>
      </c>
      <c r="F505" s="8" t="s">
        <v>12874</v>
      </c>
      <c r="G505" s="9" t="s">
        <v>12875</v>
      </c>
      <c r="H505" s="9" t="str">
        <f>VLOOKUP(G505,[1]Arkusz2!A:B,2,FALSE)</f>
        <v>WND-RPZP.01.01.02-32-017/10</v>
      </c>
      <c r="I505" s="9" t="s">
        <v>11898</v>
      </c>
      <c r="J505" s="9" t="s">
        <v>2281</v>
      </c>
      <c r="K505" s="9" t="s">
        <v>896</v>
      </c>
      <c r="L505" s="9" t="s">
        <v>6255</v>
      </c>
      <c r="M505" s="9" t="s">
        <v>2281</v>
      </c>
      <c r="N505" s="9" t="s">
        <v>896</v>
      </c>
      <c r="O505" s="8" t="s">
        <v>2655</v>
      </c>
      <c r="P505" s="9" t="s">
        <v>11775</v>
      </c>
      <c r="Q505" s="9" t="s">
        <v>3297</v>
      </c>
      <c r="R505" s="9" t="s">
        <v>3298</v>
      </c>
      <c r="S505" s="9" t="s">
        <v>12552</v>
      </c>
      <c r="T505" s="10">
        <v>1017105.73</v>
      </c>
      <c r="U505" s="10">
        <v>830527.71</v>
      </c>
      <c r="V505" s="10">
        <v>415263.85</v>
      </c>
      <c r="W505" s="10">
        <v>415263.85</v>
      </c>
      <c r="X505" s="10">
        <v>415263.86</v>
      </c>
      <c r="Y505" s="10">
        <v>50</v>
      </c>
      <c r="Z505" s="8" t="s">
        <v>12876</v>
      </c>
      <c r="AA505" s="8" t="s">
        <v>119</v>
      </c>
      <c r="AB505" s="11">
        <v>1017105.73</v>
      </c>
      <c r="AC505" s="11">
        <v>415263.85</v>
      </c>
      <c r="AD505" s="11">
        <v>601841.88</v>
      </c>
      <c r="AE505" s="11">
        <v>0</v>
      </c>
      <c r="AF505" s="8" t="s">
        <v>64</v>
      </c>
      <c r="AG505" s="8" t="s">
        <v>120</v>
      </c>
      <c r="AH505" s="8" t="s">
        <v>66</v>
      </c>
      <c r="AI505" s="8" t="s">
        <v>149</v>
      </c>
      <c r="AJ505" s="8" t="s">
        <v>1801</v>
      </c>
      <c r="AK505" s="8" t="s">
        <v>1802</v>
      </c>
      <c r="AL505" s="8" t="s">
        <v>9722</v>
      </c>
      <c r="AM505" s="8" t="s">
        <v>1804</v>
      </c>
      <c r="AN505" s="8" t="s">
        <v>1805</v>
      </c>
      <c r="AO505" s="8" t="s">
        <v>1806</v>
      </c>
      <c r="AP505" s="8" t="s">
        <v>9723</v>
      </c>
      <c r="AQ505" s="8" t="s">
        <v>157</v>
      </c>
      <c r="AR505" s="8" t="s">
        <v>1808</v>
      </c>
      <c r="AS505" s="8" t="s">
        <v>1808</v>
      </c>
      <c r="AT505" s="8" t="s">
        <v>237</v>
      </c>
      <c r="AU505" s="8" t="s">
        <v>1809</v>
      </c>
      <c r="AV505" s="8" t="s">
        <v>133</v>
      </c>
      <c r="AW505" s="11">
        <v>1017105.73</v>
      </c>
      <c r="AX505" s="9" t="s">
        <v>12561</v>
      </c>
    </row>
    <row r="506" spans="1:50" customFormat="1" ht="36" hidden="1" x14ac:dyDescent="0.25">
      <c r="A506" s="8" t="s">
        <v>104</v>
      </c>
      <c r="B506" s="8" t="s">
        <v>105</v>
      </c>
      <c r="C506" s="8" t="s">
        <v>240</v>
      </c>
      <c r="D506" s="8" t="s">
        <v>12883</v>
      </c>
      <c r="E506" s="8" t="s">
        <v>12884</v>
      </c>
      <c r="F506" s="8" t="s">
        <v>12885</v>
      </c>
      <c r="G506" s="9" t="s">
        <v>12886</v>
      </c>
      <c r="H506" s="9" t="str">
        <f>VLOOKUP(G506,[1]Arkusz2!A:B,2,FALSE)</f>
        <v>WND-RPZP.01.01.02-32-145/09</v>
      </c>
      <c r="I506" s="9" t="s">
        <v>1334</v>
      </c>
      <c r="J506" s="9" t="s">
        <v>752</v>
      </c>
      <c r="K506" s="9" t="s">
        <v>606</v>
      </c>
      <c r="L506" s="9" t="s">
        <v>1473</v>
      </c>
      <c r="M506" s="9" t="s">
        <v>752</v>
      </c>
      <c r="N506" s="9" t="s">
        <v>606</v>
      </c>
      <c r="O506" s="8" t="s">
        <v>733</v>
      </c>
      <c r="P506" s="9" t="s">
        <v>12104</v>
      </c>
      <c r="Q506" s="9" t="s">
        <v>3297</v>
      </c>
      <c r="R506" s="9" t="s">
        <v>3298</v>
      </c>
      <c r="S506" s="9" t="s">
        <v>6159</v>
      </c>
      <c r="T506" s="10">
        <v>3317073.95</v>
      </c>
      <c r="U506" s="10">
        <v>2691855</v>
      </c>
      <c r="V506" s="10">
        <v>1615113</v>
      </c>
      <c r="W506" s="10">
        <v>1372846.04</v>
      </c>
      <c r="X506" s="10">
        <v>1076742</v>
      </c>
      <c r="Y506" s="10">
        <v>60</v>
      </c>
      <c r="Z506" s="8" t="s">
        <v>12887</v>
      </c>
      <c r="AA506" s="8" t="s">
        <v>119</v>
      </c>
      <c r="AB506" s="11">
        <v>3317073.95</v>
      </c>
      <c r="AC506" s="11">
        <v>1615113</v>
      </c>
      <c r="AD506" s="11">
        <v>1701960.95</v>
      </c>
      <c r="AE506" s="11">
        <v>0</v>
      </c>
      <c r="AF506" s="8" t="s">
        <v>64</v>
      </c>
      <c r="AG506" s="8" t="s">
        <v>120</v>
      </c>
      <c r="AH506" s="8" t="s">
        <v>66</v>
      </c>
      <c r="AI506" s="8" t="s">
        <v>67</v>
      </c>
      <c r="AJ506" s="8" t="s">
        <v>1801</v>
      </c>
      <c r="AK506" s="8" t="s">
        <v>12888</v>
      </c>
      <c r="AL506" s="8" t="s">
        <v>12889</v>
      </c>
      <c r="AM506" s="8" t="s">
        <v>1351</v>
      </c>
      <c r="AN506" s="8" t="s">
        <v>1352</v>
      </c>
      <c r="AO506" s="8" t="s">
        <v>5212</v>
      </c>
      <c r="AP506" s="8" t="s">
        <v>2362</v>
      </c>
      <c r="AQ506" s="8" t="s">
        <v>157</v>
      </c>
      <c r="AR506" s="8" t="s">
        <v>12890</v>
      </c>
      <c r="AS506" s="8" t="s">
        <v>12891</v>
      </c>
      <c r="AT506" s="8" t="s">
        <v>259</v>
      </c>
      <c r="AU506" s="8" t="s">
        <v>12892</v>
      </c>
      <c r="AV506" s="8" t="s">
        <v>133</v>
      </c>
      <c r="AW506" s="11">
        <v>3317073.95</v>
      </c>
      <c r="AX506" s="9" t="s">
        <v>6166</v>
      </c>
    </row>
    <row r="507" spans="1:50" customFormat="1" ht="48" hidden="1" x14ac:dyDescent="0.25">
      <c r="A507" s="8" t="s">
        <v>104</v>
      </c>
      <c r="B507" s="8" t="s">
        <v>105</v>
      </c>
      <c r="C507" s="8" t="s">
        <v>240</v>
      </c>
      <c r="D507" s="8" t="s">
        <v>12911</v>
      </c>
      <c r="E507" s="8" t="s">
        <v>12912</v>
      </c>
      <c r="F507" s="8" t="s">
        <v>12913</v>
      </c>
      <c r="G507" s="9" t="s">
        <v>12914</v>
      </c>
      <c r="H507" s="9" t="str">
        <f>VLOOKUP(G507,[1]Arkusz2!A:B,2,FALSE)</f>
        <v>WND-RPZP.01.01.02-32-100/10</v>
      </c>
      <c r="I507" s="9" t="s">
        <v>7786</v>
      </c>
      <c r="J507" s="9" t="s">
        <v>895</v>
      </c>
      <c r="K507" s="9" t="s">
        <v>896</v>
      </c>
      <c r="L507" s="9" t="s">
        <v>5409</v>
      </c>
      <c r="M507" s="9" t="s">
        <v>895</v>
      </c>
      <c r="N507" s="9" t="s">
        <v>896</v>
      </c>
      <c r="O507" s="8" t="s">
        <v>4867</v>
      </c>
      <c r="P507" s="9" t="s">
        <v>12104</v>
      </c>
      <c r="Q507" s="9" t="s">
        <v>3297</v>
      </c>
      <c r="R507" s="9" t="s">
        <v>3298</v>
      </c>
      <c r="S507" s="9" t="s">
        <v>10634</v>
      </c>
      <c r="T507" s="10">
        <v>3583124.02</v>
      </c>
      <c r="U507" s="10">
        <v>2820000</v>
      </c>
      <c r="V507" s="10">
        <v>1410000</v>
      </c>
      <c r="W507" s="10">
        <v>1410000</v>
      </c>
      <c r="X507" s="10">
        <v>1410000</v>
      </c>
      <c r="Y507" s="10">
        <v>50</v>
      </c>
      <c r="Z507" s="8" t="s">
        <v>12915</v>
      </c>
      <c r="AA507" s="8" t="s">
        <v>119</v>
      </c>
      <c r="AB507" s="11">
        <v>3583124.02</v>
      </c>
      <c r="AC507" s="11">
        <v>1410000</v>
      </c>
      <c r="AD507" s="11">
        <v>2173124.02</v>
      </c>
      <c r="AE507" s="11">
        <v>0</v>
      </c>
      <c r="AF507" s="8" t="s">
        <v>64</v>
      </c>
      <c r="AG507" s="8" t="s">
        <v>120</v>
      </c>
      <c r="AH507" s="8" t="s">
        <v>66</v>
      </c>
      <c r="AI507" s="8" t="s">
        <v>67</v>
      </c>
      <c r="AJ507" s="8" t="s">
        <v>190</v>
      </c>
      <c r="AK507" s="8" t="s">
        <v>12916</v>
      </c>
      <c r="AL507" s="8" t="s">
        <v>12917</v>
      </c>
      <c r="AM507" s="8" t="s">
        <v>738</v>
      </c>
      <c r="AN507" s="8" t="s">
        <v>739</v>
      </c>
      <c r="AO507" s="8" t="s">
        <v>5631</v>
      </c>
      <c r="AP507" s="8" t="s">
        <v>7239</v>
      </c>
      <c r="AQ507" s="8" t="s">
        <v>157</v>
      </c>
      <c r="AR507" s="8" t="s">
        <v>12918</v>
      </c>
      <c r="AS507" s="8" t="s">
        <v>12919</v>
      </c>
      <c r="AT507" s="8" t="s">
        <v>1030</v>
      </c>
      <c r="AU507" s="8" t="s">
        <v>12920</v>
      </c>
      <c r="AV507" s="8" t="s">
        <v>133</v>
      </c>
      <c r="AW507" s="11">
        <v>3583124.02</v>
      </c>
      <c r="AX507" s="9" t="s">
        <v>11133</v>
      </c>
    </row>
    <row r="508" spans="1:50" customFormat="1" ht="36" hidden="1" x14ac:dyDescent="0.25">
      <c r="A508" s="8" t="s">
        <v>104</v>
      </c>
      <c r="B508" s="8" t="s">
        <v>105</v>
      </c>
      <c r="C508" s="8" t="s">
        <v>240</v>
      </c>
      <c r="D508" s="8" t="s">
        <v>12933</v>
      </c>
      <c r="E508" s="8" t="s">
        <v>12934</v>
      </c>
      <c r="F508" s="8" t="s">
        <v>12935</v>
      </c>
      <c r="G508" s="9" t="s">
        <v>12936</v>
      </c>
      <c r="H508" s="9" t="str">
        <f>VLOOKUP(G508,[1]Arkusz2!A:B,2,FALSE)</f>
        <v>WND-RPZP.01.01.02-32-110/10</v>
      </c>
      <c r="I508" s="9" t="s">
        <v>9510</v>
      </c>
      <c r="J508" s="9" t="s">
        <v>895</v>
      </c>
      <c r="K508" s="9" t="s">
        <v>896</v>
      </c>
      <c r="L508" s="9" t="s">
        <v>8163</v>
      </c>
      <c r="M508" s="9" t="s">
        <v>895</v>
      </c>
      <c r="N508" s="9" t="s">
        <v>896</v>
      </c>
      <c r="O508" s="8" t="s">
        <v>5737</v>
      </c>
      <c r="P508" s="9" t="s">
        <v>12925</v>
      </c>
      <c r="Q508" s="9" t="s">
        <v>3297</v>
      </c>
      <c r="R508" s="9" t="s">
        <v>3298</v>
      </c>
      <c r="S508" s="9" t="s">
        <v>11032</v>
      </c>
      <c r="T508" s="10">
        <v>3640690.62</v>
      </c>
      <c r="U508" s="10">
        <v>3328106.22</v>
      </c>
      <c r="V508" s="10">
        <v>1664053.11</v>
      </c>
      <c r="W508" s="10">
        <v>1664053.11</v>
      </c>
      <c r="X508" s="10">
        <v>1664053.11</v>
      </c>
      <c r="Y508" s="10">
        <v>50</v>
      </c>
      <c r="Z508" s="8" t="s">
        <v>12937</v>
      </c>
      <c r="AA508" s="8" t="s">
        <v>119</v>
      </c>
      <c r="AB508" s="11">
        <v>3640690.62</v>
      </c>
      <c r="AC508" s="11">
        <v>1664053.11</v>
      </c>
      <c r="AD508" s="11">
        <v>1976637.51</v>
      </c>
      <c r="AE508" s="11">
        <v>0</v>
      </c>
      <c r="AF508" s="8" t="s">
        <v>64</v>
      </c>
      <c r="AG508" s="8" t="s">
        <v>120</v>
      </c>
      <c r="AH508" s="8" t="s">
        <v>66</v>
      </c>
      <c r="AI508" s="8" t="s">
        <v>67</v>
      </c>
      <c r="AJ508" s="8" t="s">
        <v>190</v>
      </c>
      <c r="AK508" s="8" t="s">
        <v>1523</v>
      </c>
      <c r="AL508" s="8" t="s">
        <v>6843</v>
      </c>
      <c r="AM508" s="8" t="s">
        <v>647</v>
      </c>
      <c r="AN508" s="8" t="s">
        <v>72</v>
      </c>
      <c r="AO508" s="8" t="s">
        <v>1525</v>
      </c>
      <c r="AP508" s="8" t="s">
        <v>1526</v>
      </c>
      <c r="AQ508" s="8" t="s">
        <v>157</v>
      </c>
      <c r="AR508" s="8" t="s">
        <v>1527</v>
      </c>
      <c r="AS508" s="8" t="s">
        <v>1527</v>
      </c>
      <c r="AT508" s="8" t="s">
        <v>237</v>
      </c>
      <c r="AU508" s="8" t="s">
        <v>1528</v>
      </c>
      <c r="AV508" s="8" t="s">
        <v>133</v>
      </c>
      <c r="AW508" s="11">
        <v>3640690.62</v>
      </c>
      <c r="AX508" s="9" t="s">
        <v>11040</v>
      </c>
    </row>
    <row r="509" spans="1:50" customFormat="1" ht="36" hidden="1" x14ac:dyDescent="0.25">
      <c r="A509" s="8" t="s">
        <v>104</v>
      </c>
      <c r="B509" s="8" t="s">
        <v>105</v>
      </c>
      <c r="C509" s="8" t="s">
        <v>240</v>
      </c>
      <c r="D509" s="8" t="s">
        <v>13055</v>
      </c>
      <c r="E509" s="8" t="s">
        <v>13056</v>
      </c>
      <c r="F509" s="8">
        <v>1974981368</v>
      </c>
      <c r="G509" s="9" t="s">
        <v>13057</v>
      </c>
      <c r="H509" s="9" t="str">
        <f>VLOOKUP(G509,[1]Arkusz2!A:B,2,FALSE)</f>
        <v>WND-RPZP.01.01.02-32-121/10</v>
      </c>
      <c r="I509" s="9" t="s">
        <v>7361</v>
      </c>
      <c r="J509" s="9" t="s">
        <v>3297</v>
      </c>
      <c r="K509" s="9" t="s">
        <v>3298</v>
      </c>
      <c r="L509" s="9" t="s">
        <v>12375</v>
      </c>
      <c r="M509" s="9" t="s">
        <v>3297</v>
      </c>
      <c r="N509" s="9" t="s">
        <v>3298</v>
      </c>
      <c r="O509" s="8" t="s">
        <v>6986</v>
      </c>
      <c r="P509" s="9" t="s">
        <v>7593</v>
      </c>
      <c r="Q509" s="9" t="s">
        <v>3297</v>
      </c>
      <c r="R509" s="9" t="s">
        <v>3298</v>
      </c>
      <c r="S509" s="9" t="s">
        <v>13058</v>
      </c>
      <c r="T509" s="10">
        <v>3555032.1</v>
      </c>
      <c r="U509" s="10">
        <v>2800000</v>
      </c>
      <c r="V509" s="10">
        <v>1607578.58</v>
      </c>
      <c r="W509" s="10">
        <v>1607578.58</v>
      </c>
      <c r="X509" s="10">
        <v>1192421.42</v>
      </c>
      <c r="Y509" s="10">
        <v>57.41</v>
      </c>
      <c r="Z509" s="8" t="s">
        <v>13059</v>
      </c>
      <c r="AA509" s="8" t="s">
        <v>119</v>
      </c>
      <c r="AB509" s="11">
        <v>3555032.1</v>
      </c>
      <c r="AC509" s="11">
        <v>1607578.58</v>
      </c>
      <c r="AD509" s="11">
        <v>1947453.52</v>
      </c>
      <c r="AE509" s="11">
        <v>0</v>
      </c>
      <c r="AF509" s="8" t="s">
        <v>64</v>
      </c>
      <c r="AG509" s="8" t="s">
        <v>120</v>
      </c>
      <c r="AH509" s="8" t="s">
        <v>66</v>
      </c>
      <c r="AI509" s="8" t="s">
        <v>67</v>
      </c>
      <c r="AJ509" s="8" t="s">
        <v>190</v>
      </c>
      <c r="AK509" s="8" t="s">
        <v>4427</v>
      </c>
      <c r="AL509" s="8" t="s">
        <v>13060</v>
      </c>
      <c r="AM509" s="8" t="s">
        <v>924</v>
      </c>
      <c r="AN509" s="8" t="s">
        <v>72</v>
      </c>
      <c r="AO509" s="8" t="s">
        <v>13061</v>
      </c>
      <c r="AP509" s="8" t="s">
        <v>333</v>
      </c>
      <c r="AQ509" s="8" t="s">
        <v>428</v>
      </c>
      <c r="AR509" s="8" t="s">
        <v>4431</v>
      </c>
      <c r="AS509" s="8" t="s">
        <v>4431</v>
      </c>
      <c r="AT509" s="8" t="s">
        <v>298</v>
      </c>
      <c r="AU509" s="8" t="s">
        <v>4432</v>
      </c>
      <c r="AV509" s="8" t="s">
        <v>133</v>
      </c>
      <c r="AW509" s="11">
        <v>3555032.1</v>
      </c>
      <c r="AX509" s="9" t="s">
        <v>10505</v>
      </c>
    </row>
    <row r="510" spans="1:50" customFormat="1" ht="48" hidden="1" x14ac:dyDescent="0.25">
      <c r="A510" s="8" t="s">
        <v>104</v>
      </c>
      <c r="B510" s="8" t="s">
        <v>105</v>
      </c>
      <c r="C510" s="8" t="s">
        <v>240</v>
      </c>
      <c r="D510" s="8" t="s">
        <v>13175</v>
      </c>
      <c r="E510" s="8" t="s">
        <v>13176</v>
      </c>
      <c r="F510" s="8" t="s">
        <v>13177</v>
      </c>
      <c r="G510" s="9" t="s">
        <v>13178</v>
      </c>
      <c r="H510" s="9" t="str">
        <f>VLOOKUP(G510,[1]Arkusz2!A:B,2,FALSE)</f>
        <v>WND-RPZP.01.01.02-32-138/10</v>
      </c>
      <c r="I510" s="9" t="s">
        <v>10974</v>
      </c>
      <c r="J510" s="9" t="s">
        <v>2281</v>
      </c>
      <c r="K510" s="9" t="s">
        <v>896</v>
      </c>
      <c r="L510" s="9" t="s">
        <v>12425</v>
      </c>
      <c r="M510" s="9" t="s">
        <v>2281</v>
      </c>
      <c r="N510" s="9" t="s">
        <v>896</v>
      </c>
      <c r="O510" s="8" t="s">
        <v>1479</v>
      </c>
      <c r="P510" s="9" t="s">
        <v>11469</v>
      </c>
      <c r="Q510" s="9" t="s">
        <v>3297</v>
      </c>
      <c r="R510" s="9" t="s">
        <v>3298</v>
      </c>
      <c r="S510" s="9" t="s">
        <v>13179</v>
      </c>
      <c r="T510" s="10">
        <v>2880963.02</v>
      </c>
      <c r="U510" s="10">
        <v>2002626</v>
      </c>
      <c r="V510" s="10">
        <v>1201575.6000000001</v>
      </c>
      <c r="W510" s="10">
        <v>1201575.6000000001</v>
      </c>
      <c r="X510" s="10">
        <v>801050.4</v>
      </c>
      <c r="Y510" s="10">
        <v>60</v>
      </c>
      <c r="Z510" s="8" t="s">
        <v>13180</v>
      </c>
      <c r="AA510" s="8" t="s">
        <v>119</v>
      </c>
      <c r="AB510" s="11">
        <v>2880963.02</v>
      </c>
      <c r="AC510" s="11">
        <v>1201575.6000000001</v>
      </c>
      <c r="AD510" s="11">
        <v>1679387.42</v>
      </c>
      <c r="AE510" s="11">
        <v>0</v>
      </c>
      <c r="AF510" s="8" t="s">
        <v>64</v>
      </c>
      <c r="AG510" s="8" t="s">
        <v>120</v>
      </c>
      <c r="AH510" s="8" t="s">
        <v>66</v>
      </c>
      <c r="AI510" s="8" t="s">
        <v>67</v>
      </c>
      <c r="AJ510" s="8" t="s">
        <v>150</v>
      </c>
      <c r="AK510" s="8" t="s">
        <v>13181</v>
      </c>
      <c r="AL510" s="8" t="s">
        <v>13182</v>
      </c>
      <c r="AM510" s="8" t="s">
        <v>804</v>
      </c>
      <c r="AN510" s="8" t="s">
        <v>558</v>
      </c>
      <c r="AO510" s="8" t="s">
        <v>11079</v>
      </c>
      <c r="AP510" s="8" t="s">
        <v>128</v>
      </c>
      <c r="AQ510" s="8" t="s">
        <v>157</v>
      </c>
      <c r="AR510" s="8" t="s">
        <v>13183</v>
      </c>
      <c r="AS510" s="8" t="s">
        <v>13183</v>
      </c>
      <c r="AT510" s="8" t="s">
        <v>298</v>
      </c>
      <c r="AU510" s="8" t="s">
        <v>13184</v>
      </c>
      <c r="AV510" s="8" t="s">
        <v>133</v>
      </c>
      <c r="AW510" s="11">
        <v>2880963.02</v>
      </c>
      <c r="AX510" s="9" t="s">
        <v>11090</v>
      </c>
    </row>
    <row r="511" spans="1:50" customFormat="1" ht="48" hidden="1" x14ac:dyDescent="0.25">
      <c r="A511" s="8" t="s">
        <v>104</v>
      </c>
      <c r="B511" s="8" t="s">
        <v>105</v>
      </c>
      <c r="C511" s="8" t="s">
        <v>240</v>
      </c>
      <c r="D511" s="8" t="s">
        <v>13215</v>
      </c>
      <c r="E511" s="8" t="s">
        <v>13216</v>
      </c>
      <c r="F511" s="8" t="s">
        <v>13217</v>
      </c>
      <c r="G511" s="9" t="s">
        <v>13218</v>
      </c>
      <c r="H511" s="9" t="str">
        <f>VLOOKUP(G511,[1]Arkusz2!A:B,2,FALSE)</f>
        <v>WND-RPZP.01.01.02-32-226/09</v>
      </c>
      <c r="I511" s="9" t="s">
        <v>2044</v>
      </c>
      <c r="J511" s="9" t="s">
        <v>752</v>
      </c>
      <c r="K511" s="9" t="s">
        <v>606</v>
      </c>
      <c r="L511" s="9" t="s">
        <v>2696</v>
      </c>
      <c r="M511" s="9" t="s">
        <v>752</v>
      </c>
      <c r="N511" s="9" t="s">
        <v>606</v>
      </c>
      <c r="O511" s="8" t="s">
        <v>2062</v>
      </c>
      <c r="P511" s="9" t="s">
        <v>11749</v>
      </c>
      <c r="Q511" s="9" t="s">
        <v>3297</v>
      </c>
      <c r="R511" s="9" t="s">
        <v>3298</v>
      </c>
      <c r="S511" s="9" t="s">
        <v>13219</v>
      </c>
      <c r="T511" s="10">
        <v>1841064.36</v>
      </c>
      <c r="U511" s="10">
        <v>1606365.79</v>
      </c>
      <c r="V511" s="10">
        <v>803182.89</v>
      </c>
      <c r="W511" s="10">
        <v>682705.41</v>
      </c>
      <c r="X511" s="10">
        <v>803182.9</v>
      </c>
      <c r="Y511" s="10">
        <v>50</v>
      </c>
      <c r="Z511" s="8" t="s">
        <v>13220</v>
      </c>
      <c r="AA511" s="8" t="s">
        <v>119</v>
      </c>
      <c r="AB511" s="11">
        <v>1841064.36</v>
      </c>
      <c r="AC511" s="11">
        <v>803182.89</v>
      </c>
      <c r="AD511" s="11">
        <v>1037881.47</v>
      </c>
      <c r="AE511" s="11">
        <v>0</v>
      </c>
      <c r="AF511" s="8" t="s">
        <v>64</v>
      </c>
      <c r="AG511" s="8" t="s">
        <v>120</v>
      </c>
      <c r="AH511" s="8" t="s">
        <v>66</v>
      </c>
      <c r="AI511" s="8" t="s">
        <v>67</v>
      </c>
      <c r="AJ511" s="8" t="s">
        <v>190</v>
      </c>
      <c r="AK511" s="8" t="s">
        <v>13221</v>
      </c>
      <c r="AL511" s="8" t="s">
        <v>13222</v>
      </c>
      <c r="AM511" s="8" t="s">
        <v>13223</v>
      </c>
      <c r="AN511" s="8" t="s">
        <v>125</v>
      </c>
      <c r="AO511" s="8" t="s">
        <v>2435</v>
      </c>
      <c r="AP511" s="8" t="s">
        <v>2235</v>
      </c>
      <c r="AQ511" s="8" t="s">
        <v>157</v>
      </c>
      <c r="AR511" s="8" t="s">
        <v>13224</v>
      </c>
      <c r="AS511" s="8" t="s">
        <v>13225</v>
      </c>
      <c r="AT511" s="8" t="s">
        <v>1489</v>
      </c>
      <c r="AU511" s="8" t="s">
        <v>13226</v>
      </c>
      <c r="AV511" s="8" t="s">
        <v>133</v>
      </c>
      <c r="AW511" s="11">
        <v>1841064.36</v>
      </c>
      <c r="AX511" s="9" t="s">
        <v>13189</v>
      </c>
    </row>
    <row r="512" spans="1:50" customFormat="1" ht="48" hidden="1" x14ac:dyDescent="0.25">
      <c r="A512" s="8" t="s">
        <v>104</v>
      </c>
      <c r="B512" s="8" t="s">
        <v>105</v>
      </c>
      <c r="C512" s="8" t="s">
        <v>240</v>
      </c>
      <c r="D512" s="8" t="s">
        <v>13376</v>
      </c>
      <c r="E512" s="8" t="s">
        <v>13377</v>
      </c>
      <c r="F512" s="8" t="s">
        <v>13378</v>
      </c>
      <c r="G512" s="9" t="s">
        <v>13379</v>
      </c>
      <c r="H512" s="9" t="str">
        <f>VLOOKUP(G512,[1]Arkusz2!A:B,2,FALSE)</f>
        <v>WND-RPZP.01.01.02-32-129/10</v>
      </c>
      <c r="I512" s="9" t="s">
        <v>6595</v>
      </c>
      <c r="J512" s="9" t="s">
        <v>2281</v>
      </c>
      <c r="K512" s="9" t="s">
        <v>896</v>
      </c>
      <c r="L512" s="9" t="s">
        <v>9921</v>
      </c>
      <c r="M512" s="9" t="s">
        <v>2281</v>
      </c>
      <c r="N512" s="9" t="s">
        <v>896</v>
      </c>
      <c r="O512" s="8" t="s">
        <v>2216</v>
      </c>
      <c r="P512" s="9" t="s">
        <v>12967</v>
      </c>
      <c r="Q512" s="9" t="s">
        <v>12730</v>
      </c>
      <c r="R512" s="9" t="s">
        <v>3298</v>
      </c>
      <c r="S512" s="9" t="s">
        <v>11421</v>
      </c>
      <c r="T512" s="10">
        <v>982379.03</v>
      </c>
      <c r="U512" s="10">
        <v>681824</v>
      </c>
      <c r="V512" s="10">
        <v>409094.40000000002</v>
      </c>
      <c r="W512" s="10">
        <v>409094.40000000002</v>
      </c>
      <c r="X512" s="10">
        <v>272729.59999999998</v>
      </c>
      <c r="Y512" s="10">
        <v>60</v>
      </c>
      <c r="Z512" s="8" t="s">
        <v>13380</v>
      </c>
      <c r="AA512" s="8" t="s">
        <v>119</v>
      </c>
      <c r="AB512" s="11">
        <v>982379.03</v>
      </c>
      <c r="AC512" s="11">
        <v>409094.40000000002</v>
      </c>
      <c r="AD512" s="11">
        <v>573284.63</v>
      </c>
      <c r="AE512" s="11">
        <v>0</v>
      </c>
      <c r="AF512" s="8" t="s">
        <v>64</v>
      </c>
      <c r="AG512" s="8" t="s">
        <v>120</v>
      </c>
      <c r="AH512" s="8" t="s">
        <v>66</v>
      </c>
      <c r="AI512" s="8" t="s">
        <v>149</v>
      </c>
      <c r="AJ512" s="8" t="s">
        <v>190</v>
      </c>
      <c r="AK512" s="8" t="s">
        <v>13381</v>
      </c>
      <c r="AL512" s="8" t="s">
        <v>13382</v>
      </c>
      <c r="AM512" s="8" t="s">
        <v>8819</v>
      </c>
      <c r="AN512" s="8" t="s">
        <v>8820</v>
      </c>
      <c r="AO512" s="8" t="s">
        <v>2575</v>
      </c>
      <c r="AP512" s="8" t="s">
        <v>213</v>
      </c>
      <c r="AQ512" s="8" t="s">
        <v>157</v>
      </c>
      <c r="AR512" s="8" t="s">
        <v>13383</v>
      </c>
      <c r="AS512" s="8" t="s">
        <v>13384</v>
      </c>
      <c r="AT512" s="8" t="s">
        <v>298</v>
      </c>
      <c r="AU512" s="8" t="s">
        <v>13385</v>
      </c>
      <c r="AV512" s="8" t="s">
        <v>133</v>
      </c>
      <c r="AW512" s="11">
        <v>982379.03</v>
      </c>
      <c r="AX512" s="9" t="s">
        <v>4080</v>
      </c>
    </row>
    <row r="513" spans="1:50" customFormat="1" ht="36" hidden="1" x14ac:dyDescent="0.25">
      <c r="A513" s="8" t="s">
        <v>104</v>
      </c>
      <c r="B513" s="8" t="s">
        <v>105</v>
      </c>
      <c r="C513" s="8" t="s">
        <v>240</v>
      </c>
      <c r="D513" s="8" t="s">
        <v>13439</v>
      </c>
      <c r="E513" s="8" t="s">
        <v>13440</v>
      </c>
      <c r="F513" s="8" t="s">
        <v>13441</v>
      </c>
      <c r="G513" s="9" t="s">
        <v>13442</v>
      </c>
      <c r="H513" s="9" t="str">
        <f>VLOOKUP(G513,[1]Arkusz2!A:B,2,FALSE)</f>
        <v>WND-RPZP.01.01.02-32-108/10</v>
      </c>
      <c r="I513" s="9" t="s">
        <v>13443</v>
      </c>
      <c r="J513" s="9" t="s">
        <v>12730</v>
      </c>
      <c r="K513" s="9" t="s">
        <v>3298</v>
      </c>
      <c r="L513" s="9" t="s">
        <v>13235</v>
      </c>
      <c r="M513" s="9" t="s">
        <v>12730</v>
      </c>
      <c r="N513" s="9" t="s">
        <v>3298</v>
      </c>
      <c r="O513" s="8" t="s">
        <v>6513</v>
      </c>
      <c r="P513" s="9" t="s">
        <v>11823</v>
      </c>
      <c r="Q513" s="9" t="s">
        <v>12730</v>
      </c>
      <c r="R513" s="9" t="s">
        <v>3298</v>
      </c>
      <c r="S513" s="9" t="s">
        <v>13443</v>
      </c>
      <c r="T513" s="10">
        <v>591630</v>
      </c>
      <c r="U513" s="10">
        <v>481000</v>
      </c>
      <c r="V513" s="10">
        <v>288600</v>
      </c>
      <c r="W513" s="10">
        <v>288600</v>
      </c>
      <c r="X513" s="10">
        <v>192400</v>
      </c>
      <c r="Y513" s="10">
        <v>60</v>
      </c>
      <c r="Z513" s="8" t="s">
        <v>13444</v>
      </c>
      <c r="AA513" s="8" t="s">
        <v>119</v>
      </c>
      <c r="AB513" s="11">
        <v>591630</v>
      </c>
      <c r="AC513" s="11">
        <v>288600</v>
      </c>
      <c r="AD513" s="11">
        <v>303030</v>
      </c>
      <c r="AE513" s="11">
        <v>0</v>
      </c>
      <c r="AF513" s="8" t="s">
        <v>229</v>
      </c>
      <c r="AG513" s="8" t="s">
        <v>120</v>
      </c>
      <c r="AH513" s="8" t="s">
        <v>66</v>
      </c>
      <c r="AI513" s="8" t="s">
        <v>67</v>
      </c>
      <c r="AJ513" s="8" t="s">
        <v>310</v>
      </c>
      <c r="AK513" s="8" t="s">
        <v>13445</v>
      </c>
      <c r="AL513" s="8" t="s">
        <v>13446</v>
      </c>
      <c r="AM513" s="8" t="s">
        <v>13447</v>
      </c>
      <c r="AN513" s="8" t="s">
        <v>276</v>
      </c>
      <c r="AO513" s="8" t="s">
        <v>13448</v>
      </c>
      <c r="AP513" s="8" t="s">
        <v>616</v>
      </c>
      <c r="AQ513" s="8" t="s">
        <v>157</v>
      </c>
      <c r="AR513" s="8" t="s">
        <v>13449</v>
      </c>
      <c r="AS513" s="8" t="s">
        <v>13449</v>
      </c>
      <c r="AT513" s="8" t="s">
        <v>298</v>
      </c>
      <c r="AU513" s="8" t="s">
        <v>13450</v>
      </c>
      <c r="AV513" s="8" t="s">
        <v>133</v>
      </c>
      <c r="AW513" s="11">
        <v>591630</v>
      </c>
      <c r="AX513" s="9" t="s">
        <v>13235</v>
      </c>
    </row>
    <row r="514" spans="1:50" customFormat="1" ht="48" hidden="1" x14ac:dyDescent="0.25">
      <c r="A514" s="8" t="s">
        <v>104</v>
      </c>
      <c r="B514" s="8" t="s">
        <v>105</v>
      </c>
      <c r="C514" s="8" t="s">
        <v>240</v>
      </c>
      <c r="D514" s="8" t="s">
        <v>13553</v>
      </c>
      <c r="E514" s="8" t="s">
        <v>13554</v>
      </c>
      <c r="F514" s="8" t="s">
        <v>13555</v>
      </c>
      <c r="G514" s="9" t="s">
        <v>13556</v>
      </c>
      <c r="H514" s="9" t="str">
        <f>VLOOKUP(G514,[1]Arkusz2!A:B,2,FALSE)</f>
        <v>WND-RPZP.01.01.02-32-190/09</v>
      </c>
      <c r="I514" s="9" t="s">
        <v>610</v>
      </c>
      <c r="J514" s="9" t="s">
        <v>605</v>
      </c>
      <c r="K514" s="9" t="s">
        <v>606</v>
      </c>
      <c r="L514" s="9" t="s">
        <v>383</v>
      </c>
      <c r="M514" s="9" t="s">
        <v>752</v>
      </c>
      <c r="N514" s="9" t="s">
        <v>606</v>
      </c>
      <c r="O514" s="8" t="s">
        <v>1417</v>
      </c>
      <c r="P514" s="9" t="s">
        <v>8986</v>
      </c>
      <c r="Q514" s="9" t="s">
        <v>12730</v>
      </c>
      <c r="R514" s="9" t="s">
        <v>3298</v>
      </c>
      <c r="S514" s="9" t="s">
        <v>7706</v>
      </c>
      <c r="T514" s="10">
        <v>2043209.48</v>
      </c>
      <c r="U514" s="10">
        <v>1663057.5</v>
      </c>
      <c r="V514" s="10">
        <v>997834.5</v>
      </c>
      <c r="W514" s="10">
        <v>997834.5</v>
      </c>
      <c r="X514" s="10">
        <v>665223</v>
      </c>
      <c r="Y514" s="10">
        <v>60</v>
      </c>
      <c r="Z514" s="8" t="s">
        <v>13557</v>
      </c>
      <c r="AA514" s="8" t="s">
        <v>119</v>
      </c>
      <c r="AB514" s="11">
        <v>2043209.48</v>
      </c>
      <c r="AC514" s="11">
        <v>997834.5</v>
      </c>
      <c r="AD514" s="11">
        <v>1045374.98</v>
      </c>
      <c r="AE514" s="11">
        <v>0</v>
      </c>
      <c r="AF514" s="8" t="s">
        <v>229</v>
      </c>
      <c r="AG514" s="8" t="s">
        <v>120</v>
      </c>
      <c r="AH514" s="8" t="s">
        <v>66</v>
      </c>
      <c r="AI514" s="8" t="s">
        <v>67</v>
      </c>
      <c r="AJ514" s="8" t="s">
        <v>310</v>
      </c>
      <c r="AK514" s="8" t="s">
        <v>8028</v>
      </c>
      <c r="AL514" s="8" t="s">
        <v>13558</v>
      </c>
      <c r="AM514" s="8" t="s">
        <v>293</v>
      </c>
      <c r="AN514" s="8" t="s">
        <v>294</v>
      </c>
      <c r="AO514" s="8" t="s">
        <v>8030</v>
      </c>
      <c r="AP514" s="8" t="s">
        <v>5849</v>
      </c>
      <c r="AQ514" s="8" t="s">
        <v>157</v>
      </c>
      <c r="AR514" s="8" t="s">
        <v>13559</v>
      </c>
      <c r="AS514" s="8" t="s">
        <v>13559</v>
      </c>
      <c r="AT514" s="8" t="s">
        <v>259</v>
      </c>
      <c r="AU514" s="8" t="s">
        <v>8032</v>
      </c>
      <c r="AV514" s="8" t="s">
        <v>133</v>
      </c>
      <c r="AW514" s="11">
        <v>2043209.48</v>
      </c>
      <c r="AX514" s="9" t="s">
        <v>2115</v>
      </c>
    </row>
    <row r="515" spans="1:50" customFormat="1" ht="36" hidden="1" x14ac:dyDescent="0.25">
      <c r="A515" s="8" t="s">
        <v>104</v>
      </c>
      <c r="B515" s="8" t="s">
        <v>105</v>
      </c>
      <c r="C515" s="8" t="s">
        <v>240</v>
      </c>
      <c r="D515" s="8" t="s">
        <v>13560</v>
      </c>
      <c r="E515" s="8" t="s">
        <v>13561</v>
      </c>
      <c r="F515" s="8" t="s">
        <v>13562</v>
      </c>
      <c r="G515" s="9" t="s">
        <v>13563</v>
      </c>
      <c r="H515" s="9" t="str">
        <f>VLOOKUP(G515,[1]Arkusz2!A:B,2,FALSE)</f>
        <v>WND-RPZP.01.01.02-32-009/10</v>
      </c>
      <c r="I515" s="9" t="s">
        <v>179</v>
      </c>
      <c r="J515" s="9" t="s">
        <v>4261</v>
      </c>
      <c r="K515" s="9" t="s">
        <v>4262</v>
      </c>
      <c r="L515" s="9" t="s">
        <v>7579</v>
      </c>
      <c r="M515" s="9" t="s">
        <v>4261</v>
      </c>
      <c r="N515" s="9" t="s">
        <v>4262</v>
      </c>
      <c r="O515" s="8" t="s">
        <v>3643</v>
      </c>
      <c r="P515" s="9" t="s">
        <v>4577</v>
      </c>
      <c r="Q515" s="9" t="s">
        <v>12730</v>
      </c>
      <c r="R515" s="9" t="s">
        <v>3298</v>
      </c>
      <c r="S515" s="9" t="s">
        <v>13058</v>
      </c>
      <c r="T515" s="10">
        <v>1663117.83</v>
      </c>
      <c r="U515" s="10">
        <v>1534582.78</v>
      </c>
      <c r="V515" s="10">
        <v>767291.39</v>
      </c>
      <c r="W515" s="10">
        <v>767291.39</v>
      </c>
      <c r="X515" s="10">
        <v>767291.39</v>
      </c>
      <c r="Y515" s="10">
        <v>50</v>
      </c>
      <c r="Z515" s="8" t="s">
        <v>13564</v>
      </c>
      <c r="AA515" s="8" t="s">
        <v>119</v>
      </c>
      <c r="AB515" s="11">
        <v>1663117.83</v>
      </c>
      <c r="AC515" s="11">
        <v>767291.39</v>
      </c>
      <c r="AD515" s="11">
        <v>895826.44</v>
      </c>
      <c r="AE515" s="11">
        <v>0</v>
      </c>
      <c r="AF515" s="8" t="s">
        <v>64</v>
      </c>
      <c r="AG515" s="8" t="s">
        <v>120</v>
      </c>
      <c r="AH515" s="8" t="s">
        <v>66</v>
      </c>
      <c r="AI515" s="8" t="s">
        <v>67</v>
      </c>
      <c r="AJ515" s="8" t="s">
        <v>190</v>
      </c>
      <c r="AK515" s="8" t="s">
        <v>13565</v>
      </c>
      <c r="AL515" s="8" t="s">
        <v>13566</v>
      </c>
      <c r="AM515" s="8" t="s">
        <v>1681</v>
      </c>
      <c r="AN515" s="8" t="s">
        <v>72</v>
      </c>
      <c r="AO515" s="8" t="s">
        <v>1682</v>
      </c>
      <c r="AP515" s="8" t="s">
        <v>578</v>
      </c>
      <c r="AQ515" s="8" t="s">
        <v>157</v>
      </c>
      <c r="AR515" s="8" t="s">
        <v>13567</v>
      </c>
      <c r="AS515" s="8" t="s">
        <v>13567</v>
      </c>
      <c r="AT515" s="8" t="s">
        <v>237</v>
      </c>
      <c r="AU515" s="8" t="s">
        <v>13568</v>
      </c>
      <c r="AV515" s="8" t="s">
        <v>133</v>
      </c>
      <c r="AW515" s="11">
        <v>1663117.83</v>
      </c>
      <c r="AX515" s="9" t="s">
        <v>10505</v>
      </c>
    </row>
    <row r="516" spans="1:50" customFormat="1" ht="60" hidden="1" x14ac:dyDescent="0.25">
      <c r="A516" s="8" t="s">
        <v>104</v>
      </c>
      <c r="B516" s="8" t="s">
        <v>105</v>
      </c>
      <c r="C516" s="8" t="s">
        <v>240</v>
      </c>
      <c r="D516" s="8" t="s">
        <v>13591</v>
      </c>
      <c r="E516" s="8" t="s">
        <v>13592</v>
      </c>
      <c r="F516" s="8" t="s">
        <v>13593</v>
      </c>
      <c r="G516" s="9" t="s">
        <v>13594</v>
      </c>
      <c r="H516" s="9" t="str">
        <f>VLOOKUP(G516,[1]Arkusz2!A:B,2,FALSE)</f>
        <v>WND-RPZP.01.01.02-32-021/09</v>
      </c>
      <c r="I516" s="9" t="s">
        <v>1126</v>
      </c>
      <c r="J516" s="9" t="s">
        <v>752</v>
      </c>
      <c r="K516" s="9" t="s">
        <v>606</v>
      </c>
      <c r="L516" s="9" t="s">
        <v>1782</v>
      </c>
      <c r="M516" s="9" t="s">
        <v>752</v>
      </c>
      <c r="N516" s="9" t="s">
        <v>606</v>
      </c>
      <c r="O516" s="8" t="s">
        <v>2976</v>
      </c>
      <c r="P516" s="9" t="s">
        <v>11899</v>
      </c>
      <c r="Q516" s="9" t="s">
        <v>12730</v>
      </c>
      <c r="R516" s="9" t="s">
        <v>3298</v>
      </c>
      <c r="S516" s="9" t="s">
        <v>12607</v>
      </c>
      <c r="T516" s="10">
        <v>7053920.5800000001</v>
      </c>
      <c r="U516" s="10">
        <v>3930803.29</v>
      </c>
      <c r="V516" s="10">
        <v>2000000</v>
      </c>
      <c r="W516" s="10">
        <v>1699999.99</v>
      </c>
      <c r="X516" s="10">
        <v>1930803.29</v>
      </c>
      <c r="Y516" s="10">
        <v>50.88</v>
      </c>
      <c r="Z516" s="8" t="s">
        <v>13595</v>
      </c>
      <c r="AA516" s="8" t="s">
        <v>119</v>
      </c>
      <c r="AB516" s="11">
        <v>7053920.5800000001</v>
      </c>
      <c r="AC516" s="11">
        <v>2000000</v>
      </c>
      <c r="AD516" s="11">
        <v>5053920.58</v>
      </c>
      <c r="AE516" s="11">
        <v>0</v>
      </c>
      <c r="AF516" s="8" t="s">
        <v>64</v>
      </c>
      <c r="AG516" s="8" t="s">
        <v>120</v>
      </c>
      <c r="AH516" s="8" t="s">
        <v>66</v>
      </c>
      <c r="AI516" s="8" t="s">
        <v>67</v>
      </c>
      <c r="AJ516" s="8" t="s">
        <v>1134</v>
      </c>
      <c r="AK516" s="8" t="s">
        <v>13596</v>
      </c>
      <c r="AL516" s="8" t="s">
        <v>13597</v>
      </c>
      <c r="AM516" s="8" t="s">
        <v>3920</v>
      </c>
      <c r="AN516" s="8" t="s">
        <v>72</v>
      </c>
      <c r="AO516" s="8" t="s">
        <v>13598</v>
      </c>
      <c r="AP516" s="8" t="s">
        <v>13599</v>
      </c>
      <c r="AQ516" s="8" t="s">
        <v>157</v>
      </c>
      <c r="AR516" s="8" t="s">
        <v>13600</v>
      </c>
      <c r="AS516" s="8" t="s">
        <v>13601</v>
      </c>
      <c r="AT516" s="8" t="s">
        <v>298</v>
      </c>
      <c r="AU516" s="8" t="s">
        <v>13602</v>
      </c>
      <c r="AV516" s="8" t="s">
        <v>133</v>
      </c>
      <c r="AW516" s="11">
        <v>7053920.5800000001</v>
      </c>
      <c r="AX516" s="9" t="s">
        <v>11662</v>
      </c>
    </row>
    <row r="517" spans="1:50" customFormat="1" ht="48" hidden="1" x14ac:dyDescent="0.25">
      <c r="A517" s="8" t="s">
        <v>104</v>
      </c>
      <c r="B517" s="8" t="s">
        <v>105</v>
      </c>
      <c r="C517" s="8" t="s">
        <v>240</v>
      </c>
      <c r="D517" s="8" t="s">
        <v>13614</v>
      </c>
      <c r="E517" s="8" t="s">
        <v>13615</v>
      </c>
      <c r="F517" s="8" t="s">
        <v>13616</v>
      </c>
      <c r="G517" s="9" t="s">
        <v>13617</v>
      </c>
      <c r="H517" s="9" t="str">
        <f>VLOOKUP(G517,[1]Arkusz2!A:B,2,FALSE)</f>
        <v>WND-RPZP.01.01.02-32-151/10</v>
      </c>
      <c r="I517" s="9" t="s">
        <v>9927</v>
      </c>
      <c r="J517" s="9" t="s">
        <v>2281</v>
      </c>
      <c r="K517" s="9" t="s">
        <v>896</v>
      </c>
      <c r="L517" s="9" t="s">
        <v>12425</v>
      </c>
      <c r="M517" s="9" t="s">
        <v>2281</v>
      </c>
      <c r="N517" s="9" t="s">
        <v>896</v>
      </c>
      <c r="O517" s="8" t="s">
        <v>2870</v>
      </c>
      <c r="P517" s="9" t="s">
        <v>12056</v>
      </c>
      <c r="Q517" s="9" t="s">
        <v>12730</v>
      </c>
      <c r="R517" s="9" t="s">
        <v>3298</v>
      </c>
      <c r="S517" s="9" t="s">
        <v>12066</v>
      </c>
      <c r="T517" s="10">
        <v>915227.14</v>
      </c>
      <c r="U517" s="10">
        <v>845396.72</v>
      </c>
      <c r="V517" s="10">
        <v>507238.03</v>
      </c>
      <c r="W517" s="10">
        <v>507238.03</v>
      </c>
      <c r="X517" s="10">
        <v>338158.69</v>
      </c>
      <c r="Y517" s="10">
        <v>60</v>
      </c>
      <c r="Z517" s="8" t="s">
        <v>13618</v>
      </c>
      <c r="AA517" s="8" t="s">
        <v>119</v>
      </c>
      <c r="AB517" s="11">
        <v>915227.14</v>
      </c>
      <c r="AC517" s="11">
        <v>507238.03</v>
      </c>
      <c r="AD517" s="11">
        <v>407989.11</v>
      </c>
      <c r="AE517" s="11">
        <v>0</v>
      </c>
      <c r="AF517" s="8" t="s">
        <v>64</v>
      </c>
      <c r="AG517" s="8" t="s">
        <v>120</v>
      </c>
      <c r="AH517" s="8" t="s">
        <v>66</v>
      </c>
      <c r="AI517" s="8" t="s">
        <v>67</v>
      </c>
      <c r="AJ517" s="8" t="s">
        <v>190</v>
      </c>
      <c r="AK517" s="8" t="s">
        <v>13619</v>
      </c>
      <c r="AL517" s="8" t="s">
        <v>13620</v>
      </c>
      <c r="AM517" s="8" t="s">
        <v>2513</v>
      </c>
      <c r="AN517" s="8" t="s">
        <v>2514</v>
      </c>
      <c r="AO517" s="8" t="s">
        <v>446</v>
      </c>
      <c r="AP517" s="8" t="s">
        <v>857</v>
      </c>
      <c r="AQ517" s="8" t="s">
        <v>157</v>
      </c>
      <c r="AR517" s="8" t="s">
        <v>13621</v>
      </c>
      <c r="AS517" s="8" t="s">
        <v>13622</v>
      </c>
      <c r="AT517" s="8" t="s">
        <v>298</v>
      </c>
      <c r="AU517" s="8" t="s">
        <v>13623</v>
      </c>
      <c r="AV517" s="8" t="s">
        <v>133</v>
      </c>
      <c r="AW517" s="11">
        <v>915227.14</v>
      </c>
      <c r="AX517" s="9" t="s">
        <v>13233</v>
      </c>
    </row>
    <row r="518" spans="1:50" customFormat="1" ht="48" hidden="1" x14ac:dyDescent="0.25">
      <c r="A518" s="8" t="s">
        <v>104</v>
      </c>
      <c r="B518" s="8" t="s">
        <v>105</v>
      </c>
      <c r="C518" s="8" t="s">
        <v>240</v>
      </c>
      <c r="D518" s="8" t="s">
        <v>13634</v>
      </c>
      <c r="E518" s="8" t="s">
        <v>13635</v>
      </c>
      <c r="F518" s="8" t="s">
        <v>13636</v>
      </c>
      <c r="G518" s="9" t="s">
        <v>13637</v>
      </c>
      <c r="H518" s="9" t="str">
        <f>VLOOKUP(G518,[1]Arkusz2!A:B,2,FALSE)</f>
        <v>WND-RPZP.01.01.02-32-051/09</v>
      </c>
      <c r="I518" s="9" t="s">
        <v>3164</v>
      </c>
      <c r="J518" s="9" t="s">
        <v>752</v>
      </c>
      <c r="K518" s="9" t="s">
        <v>606</v>
      </c>
      <c r="L518" s="9" t="s">
        <v>2044</v>
      </c>
      <c r="M518" s="9" t="s">
        <v>752</v>
      </c>
      <c r="N518" s="9" t="s">
        <v>606</v>
      </c>
      <c r="O518" s="8" t="s">
        <v>733</v>
      </c>
      <c r="P518" s="9" t="s">
        <v>3263</v>
      </c>
      <c r="Q518" s="9" t="s">
        <v>12730</v>
      </c>
      <c r="R518" s="9" t="s">
        <v>3298</v>
      </c>
      <c r="S518" s="9" t="s">
        <v>3895</v>
      </c>
      <c r="T518" s="10">
        <v>2526598.36</v>
      </c>
      <c r="U518" s="10">
        <v>2025214.93</v>
      </c>
      <c r="V518" s="10">
        <v>1215128.95</v>
      </c>
      <c r="W518" s="10">
        <v>1032859.58</v>
      </c>
      <c r="X518" s="10">
        <v>810085.98</v>
      </c>
      <c r="Y518" s="10">
        <v>60</v>
      </c>
      <c r="Z518" s="8" t="s">
        <v>13638</v>
      </c>
      <c r="AA518" s="8" t="s">
        <v>119</v>
      </c>
      <c r="AB518" s="11">
        <v>2526598.36</v>
      </c>
      <c r="AC518" s="11">
        <v>1215128.95</v>
      </c>
      <c r="AD518" s="11">
        <v>1311469.4099999999</v>
      </c>
      <c r="AE518" s="11">
        <v>0</v>
      </c>
      <c r="AF518" s="8" t="s">
        <v>64</v>
      </c>
      <c r="AG518" s="8" t="s">
        <v>120</v>
      </c>
      <c r="AH518" s="8" t="s">
        <v>66</v>
      </c>
      <c r="AI518" s="8" t="s">
        <v>67</v>
      </c>
      <c r="AJ518" s="8" t="s">
        <v>1801</v>
      </c>
      <c r="AK518" s="8" t="s">
        <v>3684</v>
      </c>
      <c r="AL518" s="8" t="s">
        <v>13639</v>
      </c>
      <c r="AM518" s="8" t="s">
        <v>774</v>
      </c>
      <c r="AN518" s="8" t="s">
        <v>775</v>
      </c>
      <c r="AO518" s="8" t="s">
        <v>1026</v>
      </c>
      <c r="AP518" s="8" t="s">
        <v>3686</v>
      </c>
      <c r="AQ518" s="8" t="s">
        <v>157</v>
      </c>
      <c r="AR518" s="8" t="s">
        <v>3687</v>
      </c>
      <c r="AS518" s="8" t="s">
        <v>3688</v>
      </c>
      <c r="AT518" s="8" t="s">
        <v>336</v>
      </c>
      <c r="AU518" s="8" t="s">
        <v>3689</v>
      </c>
      <c r="AV518" s="8" t="s">
        <v>133</v>
      </c>
      <c r="AW518" s="11">
        <v>2526598.36</v>
      </c>
      <c r="AX518" s="9" t="s">
        <v>582</v>
      </c>
    </row>
    <row r="519" spans="1:50" customFormat="1" ht="36" hidden="1" x14ac:dyDescent="0.25">
      <c r="A519" s="8" t="s">
        <v>104</v>
      </c>
      <c r="B519" s="8" t="s">
        <v>105</v>
      </c>
      <c r="C519" s="8" t="s">
        <v>240</v>
      </c>
      <c r="D519" s="8" t="s">
        <v>13646</v>
      </c>
      <c r="E519" s="8" t="s">
        <v>13647</v>
      </c>
      <c r="F519" s="8" t="s">
        <v>13648</v>
      </c>
      <c r="G519" s="9" t="s">
        <v>13649</v>
      </c>
      <c r="H519" s="9" t="str">
        <f>VLOOKUP(G519,[1]Arkusz2!A:B,2,FALSE)</f>
        <v>WND-RPZP.01.01.02-32-037/10</v>
      </c>
      <c r="I519" s="9" t="s">
        <v>2542</v>
      </c>
      <c r="J519" s="9" t="s">
        <v>4261</v>
      </c>
      <c r="K519" s="9" t="s">
        <v>4262</v>
      </c>
      <c r="L519" s="9" t="s">
        <v>2542</v>
      </c>
      <c r="M519" s="9" t="s">
        <v>4261</v>
      </c>
      <c r="N519" s="9" t="s">
        <v>4262</v>
      </c>
      <c r="O519" s="8" t="s">
        <v>3863</v>
      </c>
      <c r="P519" s="9" t="s">
        <v>4088</v>
      </c>
      <c r="Q519" s="9" t="s">
        <v>12730</v>
      </c>
      <c r="R519" s="9" t="s">
        <v>3298</v>
      </c>
      <c r="S519" s="9" t="s">
        <v>13262</v>
      </c>
      <c r="T519" s="10">
        <v>1567418</v>
      </c>
      <c r="U519" s="10">
        <v>1294435.57</v>
      </c>
      <c r="V519" s="10">
        <v>776661.34</v>
      </c>
      <c r="W519" s="10">
        <v>776661.34</v>
      </c>
      <c r="X519" s="10">
        <v>517774.23</v>
      </c>
      <c r="Y519" s="10">
        <v>60</v>
      </c>
      <c r="Z519" s="8" t="s">
        <v>13650</v>
      </c>
      <c r="AA519" s="8" t="s">
        <v>119</v>
      </c>
      <c r="AB519" s="11">
        <v>1567418</v>
      </c>
      <c r="AC519" s="11">
        <v>776661.34</v>
      </c>
      <c r="AD519" s="11">
        <v>790756.66</v>
      </c>
      <c r="AE519" s="11">
        <v>0</v>
      </c>
      <c r="AF519" s="8" t="s">
        <v>64</v>
      </c>
      <c r="AG519" s="8" t="s">
        <v>120</v>
      </c>
      <c r="AH519" s="8" t="s">
        <v>66</v>
      </c>
      <c r="AI519" s="8" t="s">
        <v>67</v>
      </c>
      <c r="AJ519" s="8" t="s">
        <v>150</v>
      </c>
      <c r="AK519" s="8" t="s">
        <v>13651</v>
      </c>
      <c r="AL519" s="8" t="s">
        <v>13652</v>
      </c>
      <c r="AM519" s="8" t="s">
        <v>13653</v>
      </c>
      <c r="AN519" s="8" t="s">
        <v>72</v>
      </c>
      <c r="AO519" s="8" t="s">
        <v>13654</v>
      </c>
      <c r="AP519" s="8" t="s">
        <v>128</v>
      </c>
      <c r="AQ519" s="8" t="s">
        <v>157</v>
      </c>
      <c r="AR519" s="8" t="s">
        <v>13655</v>
      </c>
      <c r="AS519" s="8" t="s">
        <v>13656</v>
      </c>
      <c r="AT519" s="8" t="s">
        <v>298</v>
      </c>
      <c r="AU519" s="8" t="s">
        <v>13657</v>
      </c>
      <c r="AV519" s="8" t="s">
        <v>133</v>
      </c>
      <c r="AW519" s="11">
        <v>1567418</v>
      </c>
      <c r="AX519" s="9" t="s">
        <v>3757</v>
      </c>
    </row>
    <row r="520" spans="1:50" customFormat="1" ht="60" hidden="1" x14ac:dyDescent="0.25">
      <c r="A520" s="8" t="s">
        <v>104</v>
      </c>
      <c r="B520" s="8" t="s">
        <v>105</v>
      </c>
      <c r="C520" s="8" t="s">
        <v>240</v>
      </c>
      <c r="D520" s="8" t="s">
        <v>13761</v>
      </c>
      <c r="E520" s="8" t="s">
        <v>13762</v>
      </c>
      <c r="F520" s="8" t="s">
        <v>13763</v>
      </c>
      <c r="G520" s="9" t="s">
        <v>13764</v>
      </c>
      <c r="H520" s="9" t="str">
        <f>VLOOKUP(G520,[1]Arkusz2!A:B,2,FALSE)</f>
        <v>WND-RPZP.01.01.02-32-220/10</v>
      </c>
      <c r="I520" s="9" t="s">
        <v>7311</v>
      </c>
      <c r="J520" s="9" t="s">
        <v>4261</v>
      </c>
      <c r="K520" s="9" t="s">
        <v>4262</v>
      </c>
      <c r="L520" s="9" t="s">
        <v>7311</v>
      </c>
      <c r="M520" s="9" t="s">
        <v>4261</v>
      </c>
      <c r="N520" s="9" t="s">
        <v>4262</v>
      </c>
      <c r="O520" s="8" t="s">
        <v>1603</v>
      </c>
      <c r="P520" s="9" t="s">
        <v>8189</v>
      </c>
      <c r="Q520" s="9" t="s">
        <v>12730</v>
      </c>
      <c r="R520" s="9" t="s">
        <v>3298</v>
      </c>
      <c r="S520" s="9" t="s">
        <v>13112</v>
      </c>
      <c r="T520" s="10">
        <v>1894720.41</v>
      </c>
      <c r="U520" s="10">
        <v>1538180.3</v>
      </c>
      <c r="V520" s="10">
        <v>769090.15</v>
      </c>
      <c r="W520" s="10">
        <v>769090.15</v>
      </c>
      <c r="X520" s="10">
        <v>769090.15</v>
      </c>
      <c r="Y520" s="10">
        <v>50</v>
      </c>
      <c r="Z520" s="8" t="s">
        <v>13765</v>
      </c>
      <c r="AA520" s="8" t="s">
        <v>119</v>
      </c>
      <c r="AB520" s="11">
        <v>1894720.41</v>
      </c>
      <c r="AC520" s="11">
        <v>769090.15</v>
      </c>
      <c r="AD520" s="11">
        <v>1125630.26</v>
      </c>
      <c r="AE520" s="11">
        <v>0</v>
      </c>
      <c r="AF520" s="8" t="s">
        <v>64</v>
      </c>
      <c r="AG520" s="8" t="s">
        <v>120</v>
      </c>
      <c r="AH520" s="8" t="s">
        <v>66</v>
      </c>
      <c r="AI520" s="8" t="s">
        <v>67</v>
      </c>
      <c r="AJ520" s="8" t="s">
        <v>190</v>
      </c>
      <c r="AK520" s="8" t="s">
        <v>10036</v>
      </c>
      <c r="AL520" s="8" t="s">
        <v>10037</v>
      </c>
      <c r="AM520" s="8" t="s">
        <v>904</v>
      </c>
      <c r="AN520" s="8" t="s">
        <v>1379</v>
      </c>
      <c r="AO520" s="8" t="s">
        <v>13766</v>
      </c>
      <c r="AP520" s="8" t="s">
        <v>333</v>
      </c>
      <c r="AQ520" s="8" t="s">
        <v>157</v>
      </c>
      <c r="AR520" s="8" t="s">
        <v>13767</v>
      </c>
      <c r="AS520" s="8" t="s">
        <v>13768</v>
      </c>
      <c r="AT520" s="8" t="s">
        <v>1489</v>
      </c>
      <c r="AU520" s="8" t="s">
        <v>10041</v>
      </c>
      <c r="AV520" s="8" t="s">
        <v>133</v>
      </c>
      <c r="AW520" s="11">
        <v>1894720.41</v>
      </c>
      <c r="AX520" s="9" t="s">
        <v>10799</v>
      </c>
    </row>
    <row r="521" spans="1:50" customFormat="1" ht="48" hidden="1" x14ac:dyDescent="0.25">
      <c r="A521" s="8" t="s">
        <v>104</v>
      </c>
      <c r="B521" s="8" t="s">
        <v>105</v>
      </c>
      <c r="C521" s="8" t="s">
        <v>240</v>
      </c>
      <c r="D521" s="8" t="s">
        <v>13899</v>
      </c>
      <c r="E521" s="8" t="s">
        <v>13900</v>
      </c>
      <c r="F521" s="8" t="s">
        <v>13901</v>
      </c>
      <c r="G521" s="9" t="s">
        <v>13902</v>
      </c>
      <c r="H521" s="9" t="str">
        <f>VLOOKUP(G521,[1]Arkusz2!A:B,2,FALSE)</f>
        <v>WND-RPZP.01.01.02-32-211/10</v>
      </c>
      <c r="I521" s="9" t="s">
        <v>10132</v>
      </c>
      <c r="J521" s="9" t="s">
        <v>3297</v>
      </c>
      <c r="K521" s="9" t="s">
        <v>3298</v>
      </c>
      <c r="L521" s="9" t="s">
        <v>8003</v>
      </c>
      <c r="M521" s="9" t="s">
        <v>3297</v>
      </c>
      <c r="N521" s="9" t="s">
        <v>3298</v>
      </c>
      <c r="O521" s="8" t="s">
        <v>4298</v>
      </c>
      <c r="P521" s="9" t="s">
        <v>10274</v>
      </c>
      <c r="Q521" s="9" t="s">
        <v>12730</v>
      </c>
      <c r="R521" s="9" t="s">
        <v>3298</v>
      </c>
      <c r="S521" s="9" t="s">
        <v>13903</v>
      </c>
      <c r="T521" s="10">
        <v>4308490.9400000004</v>
      </c>
      <c r="U521" s="10">
        <v>3582748.95</v>
      </c>
      <c r="V521" s="10">
        <v>1791374.47</v>
      </c>
      <c r="W521" s="10">
        <v>1791374.47</v>
      </c>
      <c r="X521" s="10">
        <v>1791374.48</v>
      </c>
      <c r="Y521" s="10">
        <v>50</v>
      </c>
      <c r="Z521" s="8" t="s">
        <v>13904</v>
      </c>
      <c r="AA521" s="8" t="s">
        <v>119</v>
      </c>
      <c r="AB521" s="11">
        <v>4308490.9400000004</v>
      </c>
      <c r="AC521" s="11">
        <v>1791374.47</v>
      </c>
      <c r="AD521" s="11">
        <v>2517116.4700000002</v>
      </c>
      <c r="AE521" s="11">
        <v>0</v>
      </c>
      <c r="AF521" s="8" t="s">
        <v>64</v>
      </c>
      <c r="AG521" s="8" t="s">
        <v>120</v>
      </c>
      <c r="AH521" s="8" t="s">
        <v>66</v>
      </c>
      <c r="AI521" s="8" t="s">
        <v>149</v>
      </c>
      <c r="AJ521" s="8" t="s">
        <v>3568</v>
      </c>
      <c r="AK521" s="8" t="s">
        <v>3569</v>
      </c>
      <c r="AL521" s="8" t="s">
        <v>13905</v>
      </c>
      <c r="AM521" s="8" t="s">
        <v>3571</v>
      </c>
      <c r="AN521" s="8" t="s">
        <v>72</v>
      </c>
      <c r="AO521" s="8" t="s">
        <v>3572</v>
      </c>
      <c r="AP521" s="8" t="s">
        <v>3573</v>
      </c>
      <c r="AQ521" s="8" t="s">
        <v>157</v>
      </c>
      <c r="AR521" s="8" t="s">
        <v>3574</v>
      </c>
      <c r="AS521" s="8" t="s">
        <v>3575</v>
      </c>
      <c r="AT521" s="8" t="s">
        <v>2404</v>
      </c>
      <c r="AU521" s="8" t="s">
        <v>3576</v>
      </c>
      <c r="AV521" s="8" t="s">
        <v>133</v>
      </c>
      <c r="AW521" s="11">
        <v>4308490.9400000004</v>
      </c>
      <c r="AX521" s="9" t="s">
        <v>13686</v>
      </c>
    </row>
    <row r="522" spans="1:50" customFormat="1" ht="36" hidden="1" x14ac:dyDescent="0.25">
      <c r="A522" s="8" t="s">
        <v>104</v>
      </c>
      <c r="B522" s="8" t="s">
        <v>105</v>
      </c>
      <c r="C522" s="8" t="s">
        <v>240</v>
      </c>
      <c r="D522" s="8" t="s">
        <v>14091</v>
      </c>
      <c r="E522" s="8" t="s">
        <v>14092</v>
      </c>
      <c r="F522" s="8" t="s">
        <v>14093</v>
      </c>
      <c r="G522" s="9" t="s">
        <v>14094</v>
      </c>
      <c r="H522" s="9" t="str">
        <f>VLOOKUP(G522,[1]Arkusz2!A:B,2,FALSE)</f>
        <v>WND-RPZP.01.01.02-32-050/10</v>
      </c>
      <c r="I522" s="9" t="s">
        <v>5780</v>
      </c>
      <c r="J522" s="9" t="s">
        <v>895</v>
      </c>
      <c r="K522" s="9" t="s">
        <v>896</v>
      </c>
      <c r="L522" s="9" t="s">
        <v>9152</v>
      </c>
      <c r="M522" s="9" t="s">
        <v>895</v>
      </c>
      <c r="N522" s="9" t="s">
        <v>896</v>
      </c>
      <c r="O522" s="8" t="s">
        <v>4306</v>
      </c>
      <c r="P522" s="9" t="s">
        <v>13805</v>
      </c>
      <c r="Q522" s="9" t="s">
        <v>12730</v>
      </c>
      <c r="R522" s="9" t="s">
        <v>3298</v>
      </c>
      <c r="S522" s="9" t="s">
        <v>8580</v>
      </c>
      <c r="T522" s="10">
        <v>3587804.15</v>
      </c>
      <c r="U522" s="10">
        <v>3300000</v>
      </c>
      <c r="V522" s="10">
        <v>1980000</v>
      </c>
      <c r="W522" s="10">
        <v>1980000</v>
      </c>
      <c r="X522" s="10">
        <v>1320000</v>
      </c>
      <c r="Y522" s="10">
        <v>60</v>
      </c>
      <c r="Z522" s="8" t="s">
        <v>14095</v>
      </c>
      <c r="AA522" s="8" t="s">
        <v>119</v>
      </c>
      <c r="AB522" s="11">
        <v>3587804.15</v>
      </c>
      <c r="AC522" s="11">
        <v>1980000</v>
      </c>
      <c r="AD522" s="11">
        <v>1607804.15</v>
      </c>
      <c r="AE522" s="11">
        <v>0</v>
      </c>
      <c r="AF522" s="8" t="s">
        <v>64</v>
      </c>
      <c r="AG522" s="8" t="s">
        <v>120</v>
      </c>
      <c r="AH522" s="8" t="s">
        <v>66</v>
      </c>
      <c r="AI522" s="8" t="s">
        <v>67</v>
      </c>
      <c r="AJ522" s="8" t="s">
        <v>190</v>
      </c>
      <c r="AK522" s="8" t="s">
        <v>772</v>
      </c>
      <c r="AL522" s="8" t="s">
        <v>14096</v>
      </c>
      <c r="AM522" s="8" t="s">
        <v>774</v>
      </c>
      <c r="AN522" s="8" t="s">
        <v>775</v>
      </c>
      <c r="AO522" s="8" t="s">
        <v>776</v>
      </c>
      <c r="AP522" s="8" t="s">
        <v>777</v>
      </c>
      <c r="AQ522" s="8" t="s">
        <v>157</v>
      </c>
      <c r="AR522" s="8" t="s">
        <v>12711</v>
      </c>
      <c r="AS522" s="8" t="s">
        <v>12711</v>
      </c>
      <c r="AT522" s="8" t="s">
        <v>259</v>
      </c>
      <c r="AU522" s="8" t="s">
        <v>779</v>
      </c>
      <c r="AV522" s="8" t="s">
        <v>133</v>
      </c>
      <c r="AW522" s="11">
        <v>3587804.15</v>
      </c>
      <c r="AX522" s="9" t="s">
        <v>7480</v>
      </c>
    </row>
    <row r="523" spans="1:50" customFormat="1" ht="48" hidden="1" x14ac:dyDescent="0.25">
      <c r="A523" s="8" t="s">
        <v>104</v>
      </c>
      <c r="B523" s="8" t="s">
        <v>105</v>
      </c>
      <c r="C523" s="8" t="s">
        <v>240</v>
      </c>
      <c r="D523" s="8" t="s">
        <v>14257</v>
      </c>
      <c r="E523" s="8" t="s">
        <v>14258</v>
      </c>
      <c r="F523" s="8" t="s">
        <v>14259</v>
      </c>
      <c r="G523" s="9" t="s">
        <v>14260</v>
      </c>
      <c r="H523" s="9" t="str">
        <f>VLOOKUP(G523,[1]Arkusz2!A:B,2,FALSE)</f>
        <v>WND-RPZP.01.01.02-32-093/10</v>
      </c>
      <c r="I523" s="9" t="s">
        <v>7260</v>
      </c>
      <c r="J523" s="9" t="s">
        <v>4261</v>
      </c>
      <c r="K523" s="9" t="s">
        <v>4262</v>
      </c>
      <c r="L523" s="9" t="s">
        <v>4236</v>
      </c>
      <c r="M523" s="9" t="s">
        <v>4261</v>
      </c>
      <c r="N523" s="9" t="s">
        <v>4262</v>
      </c>
      <c r="O523" s="8" t="s">
        <v>4298</v>
      </c>
      <c r="P523" s="9" t="s">
        <v>12833</v>
      </c>
      <c r="Q523" s="9" t="s">
        <v>1706</v>
      </c>
      <c r="R523" s="9" t="s">
        <v>1707</v>
      </c>
      <c r="S523" s="9" t="s">
        <v>14261</v>
      </c>
      <c r="T523" s="10">
        <v>3752862.71</v>
      </c>
      <c r="U523" s="10">
        <v>3719281.51</v>
      </c>
      <c r="V523" s="10">
        <v>1859640.75</v>
      </c>
      <c r="W523" s="10">
        <v>1859640.75</v>
      </c>
      <c r="X523" s="10">
        <v>1859640.76</v>
      </c>
      <c r="Y523" s="10">
        <v>50</v>
      </c>
      <c r="Z523" s="8" t="s">
        <v>14262</v>
      </c>
      <c r="AA523" s="8" t="s">
        <v>119</v>
      </c>
      <c r="AB523" s="11">
        <v>3752862.71</v>
      </c>
      <c r="AC523" s="11">
        <v>1859640.75</v>
      </c>
      <c r="AD523" s="11">
        <v>1893221.96</v>
      </c>
      <c r="AE523" s="11">
        <v>0</v>
      </c>
      <c r="AF523" s="8" t="s">
        <v>64</v>
      </c>
      <c r="AG523" s="8" t="s">
        <v>120</v>
      </c>
      <c r="AH523" s="8" t="s">
        <v>66</v>
      </c>
      <c r="AI523" s="8" t="s">
        <v>67</v>
      </c>
      <c r="AJ523" s="8" t="s">
        <v>190</v>
      </c>
      <c r="AK523" s="8" t="s">
        <v>5528</v>
      </c>
      <c r="AL523" s="8" t="s">
        <v>14263</v>
      </c>
      <c r="AM523" s="8" t="s">
        <v>275</v>
      </c>
      <c r="AN523" s="8" t="s">
        <v>276</v>
      </c>
      <c r="AO523" s="8" t="s">
        <v>9006</v>
      </c>
      <c r="AP523" s="8" t="s">
        <v>333</v>
      </c>
      <c r="AQ523" s="8" t="s">
        <v>157</v>
      </c>
      <c r="AR523" s="8" t="s">
        <v>10639</v>
      </c>
      <c r="AS523" s="8" t="s">
        <v>9745</v>
      </c>
      <c r="AT523" s="8" t="s">
        <v>1030</v>
      </c>
      <c r="AU523" s="8" t="s">
        <v>5531</v>
      </c>
      <c r="AV523" s="8" t="s">
        <v>133</v>
      </c>
      <c r="AW523" s="11">
        <v>3752862.71</v>
      </c>
      <c r="AX523" s="9" t="s">
        <v>10792</v>
      </c>
    </row>
    <row r="524" spans="1:50" ht="36" hidden="1" x14ac:dyDescent="0.25">
      <c r="A524" s="8" t="s">
        <v>104</v>
      </c>
      <c r="B524" s="8" t="s">
        <v>105</v>
      </c>
      <c r="C524" s="8" t="s">
        <v>240</v>
      </c>
      <c r="D524" s="8" t="s">
        <v>14317</v>
      </c>
      <c r="E524" s="8" t="s">
        <v>14318</v>
      </c>
      <c r="F524" s="8" t="s">
        <v>14319</v>
      </c>
      <c r="G524" s="9" t="s">
        <v>14320</v>
      </c>
      <c r="H524" s="9" t="str">
        <f>VLOOKUP(G524,[1]Arkusz2!A:B,2,FALSE)</f>
        <v>WND-RPZP.01.01.02-32-104/10</v>
      </c>
      <c r="I524" s="9" t="s">
        <v>9921</v>
      </c>
      <c r="J524" s="9" t="s">
        <v>2281</v>
      </c>
      <c r="K524" s="9" t="s">
        <v>896</v>
      </c>
      <c r="L524" s="9" t="s">
        <v>9927</v>
      </c>
      <c r="M524" s="9" t="s">
        <v>2281</v>
      </c>
      <c r="N524" s="9" t="s">
        <v>896</v>
      </c>
      <c r="O524" s="8" t="s">
        <v>6268</v>
      </c>
      <c r="P524" s="9" t="s">
        <v>13686</v>
      </c>
      <c r="Q524" s="9" t="s">
        <v>1706</v>
      </c>
      <c r="R524" s="9" t="s">
        <v>1707</v>
      </c>
      <c r="S524" s="9" t="s">
        <v>10466</v>
      </c>
      <c r="T524" s="10">
        <v>590267.16</v>
      </c>
      <c r="U524" s="10">
        <v>479892</v>
      </c>
      <c r="V524" s="10">
        <v>287935.2</v>
      </c>
      <c r="W524" s="10">
        <v>287935.2</v>
      </c>
      <c r="X524" s="10">
        <v>191956.8</v>
      </c>
      <c r="Y524" s="10">
        <v>60</v>
      </c>
      <c r="Z524" s="8" t="s">
        <v>14321</v>
      </c>
      <c r="AA524" s="8" t="s">
        <v>119</v>
      </c>
      <c r="AB524" s="11">
        <v>590267.16</v>
      </c>
      <c r="AC524" s="11">
        <v>287935.2</v>
      </c>
      <c r="AD524" s="11">
        <v>302331.96000000002</v>
      </c>
      <c r="AE524" s="11">
        <v>0</v>
      </c>
      <c r="AF524" s="8" t="s">
        <v>64</v>
      </c>
      <c r="AG524" s="8" t="s">
        <v>120</v>
      </c>
      <c r="AH524" s="8" t="s">
        <v>66</v>
      </c>
      <c r="AI524" s="8" t="s">
        <v>67</v>
      </c>
      <c r="AJ524" s="8" t="s">
        <v>290</v>
      </c>
      <c r="AK524" s="8" t="s">
        <v>14322</v>
      </c>
      <c r="AL524" s="8" t="s">
        <v>14323</v>
      </c>
      <c r="AM524" s="8" t="s">
        <v>4680</v>
      </c>
      <c r="AN524" s="8" t="s">
        <v>72</v>
      </c>
      <c r="AO524" s="8" t="s">
        <v>7865</v>
      </c>
      <c r="AP524" s="8" t="s">
        <v>1599</v>
      </c>
      <c r="AQ524" s="8" t="s">
        <v>157</v>
      </c>
      <c r="AR524" s="8" t="s">
        <v>14324</v>
      </c>
      <c r="AS524" s="8" t="s">
        <v>14325</v>
      </c>
      <c r="AT524" s="8" t="s">
        <v>298</v>
      </c>
      <c r="AU524" s="8" t="s">
        <v>14326</v>
      </c>
      <c r="AV524" s="8" t="s">
        <v>133</v>
      </c>
      <c r="AW524" s="11">
        <v>590267.16</v>
      </c>
      <c r="AX524" s="9" t="s">
        <v>10468</v>
      </c>
    </row>
    <row r="525" spans="1:50" customFormat="1" ht="48" hidden="1" x14ac:dyDescent="0.25">
      <c r="A525" s="8" t="s">
        <v>104</v>
      </c>
      <c r="B525" s="8" t="s">
        <v>105</v>
      </c>
      <c r="C525" s="8" t="s">
        <v>240</v>
      </c>
      <c r="D525" s="8" t="s">
        <v>14333</v>
      </c>
      <c r="E525" s="8" t="s">
        <v>14334</v>
      </c>
      <c r="F525" s="8" t="s">
        <v>14335</v>
      </c>
      <c r="G525" s="9" t="s">
        <v>14336</v>
      </c>
      <c r="H525" s="9" t="str">
        <f>VLOOKUP(G525,[1]Arkusz2!A:B,2,FALSE)</f>
        <v>WND-RPZP.01.01.02-32-165/10</v>
      </c>
      <c r="I525" s="9" t="s">
        <v>3263</v>
      </c>
      <c r="J525" s="9" t="s">
        <v>12730</v>
      </c>
      <c r="K525" s="9" t="s">
        <v>3298</v>
      </c>
      <c r="L525" s="9" t="s">
        <v>4088</v>
      </c>
      <c r="M525" s="9" t="s">
        <v>12730</v>
      </c>
      <c r="N525" s="9" t="s">
        <v>3298</v>
      </c>
      <c r="O525" s="8" t="s">
        <v>1875</v>
      </c>
      <c r="P525" s="9" t="s">
        <v>13396</v>
      </c>
      <c r="Q525" s="9" t="s">
        <v>1706</v>
      </c>
      <c r="R525" s="9" t="s">
        <v>1707</v>
      </c>
      <c r="S525" s="9" t="s">
        <v>14337</v>
      </c>
      <c r="T525" s="10">
        <v>4515771</v>
      </c>
      <c r="U525" s="10">
        <v>3023751.28</v>
      </c>
      <c r="V525" s="10">
        <v>1778677.22</v>
      </c>
      <c r="W525" s="10">
        <v>1778677.22</v>
      </c>
      <c r="X525" s="10">
        <v>1245074.06</v>
      </c>
      <c r="Y525" s="10">
        <v>58.82</v>
      </c>
      <c r="Z525" s="8" t="s">
        <v>14338</v>
      </c>
      <c r="AA525" s="8" t="s">
        <v>119</v>
      </c>
      <c r="AB525" s="11">
        <v>4515771</v>
      </c>
      <c r="AC525" s="11">
        <v>1778677.22</v>
      </c>
      <c r="AD525" s="11">
        <v>2737093.78</v>
      </c>
      <c r="AE525" s="11">
        <v>0</v>
      </c>
      <c r="AF525" s="8" t="s">
        <v>64</v>
      </c>
      <c r="AG525" s="8" t="s">
        <v>120</v>
      </c>
      <c r="AH525" s="8" t="s">
        <v>66</v>
      </c>
      <c r="AI525" s="8" t="s">
        <v>149</v>
      </c>
      <c r="AJ525" s="8" t="s">
        <v>290</v>
      </c>
      <c r="AK525" s="8" t="s">
        <v>14339</v>
      </c>
      <c r="AL525" s="8" t="s">
        <v>14340</v>
      </c>
      <c r="AM525" s="8" t="s">
        <v>14341</v>
      </c>
      <c r="AN525" s="8" t="s">
        <v>1994</v>
      </c>
      <c r="AO525" s="8" t="s">
        <v>7407</v>
      </c>
      <c r="AP525" s="8" t="s">
        <v>14342</v>
      </c>
      <c r="AQ525" s="8" t="s">
        <v>157</v>
      </c>
      <c r="AR525" s="8" t="s">
        <v>14343</v>
      </c>
      <c r="AS525" s="8" t="s">
        <v>14344</v>
      </c>
      <c r="AT525" s="8" t="s">
        <v>298</v>
      </c>
      <c r="AU525" s="8" t="s">
        <v>14345</v>
      </c>
      <c r="AV525" s="8" t="s">
        <v>133</v>
      </c>
      <c r="AW525" s="11">
        <v>4515771</v>
      </c>
      <c r="AX525" s="9" t="s">
        <v>11520</v>
      </c>
    </row>
    <row r="526" spans="1:50" customFormat="1" ht="48" hidden="1" x14ac:dyDescent="0.25">
      <c r="A526" s="8" t="s">
        <v>104</v>
      </c>
      <c r="B526" s="8" t="s">
        <v>105</v>
      </c>
      <c r="C526" s="8" t="s">
        <v>240</v>
      </c>
      <c r="D526" s="8" t="s">
        <v>14404</v>
      </c>
      <c r="E526" s="8" t="s">
        <v>14405</v>
      </c>
      <c r="F526" s="8" t="s">
        <v>14406</v>
      </c>
      <c r="G526" s="9" t="s">
        <v>14407</v>
      </c>
      <c r="H526" s="9" t="str">
        <f>VLOOKUP(G526,[1]Arkusz2!A:B,2,FALSE)</f>
        <v>WND-RPZP.01.01.02-32-021/10</v>
      </c>
      <c r="I526" s="9" t="s">
        <v>13233</v>
      </c>
      <c r="J526" s="9" t="s">
        <v>12730</v>
      </c>
      <c r="K526" s="9" t="s">
        <v>3298</v>
      </c>
      <c r="L526" s="9" t="s">
        <v>13443</v>
      </c>
      <c r="M526" s="9" t="s">
        <v>12730</v>
      </c>
      <c r="N526" s="9" t="s">
        <v>3298</v>
      </c>
      <c r="O526" s="8" t="s">
        <v>117</v>
      </c>
      <c r="P526" s="9" t="s">
        <v>14397</v>
      </c>
      <c r="Q526" s="9" t="s">
        <v>1706</v>
      </c>
      <c r="R526" s="9" t="s">
        <v>1707</v>
      </c>
      <c r="S526" s="9" t="s">
        <v>11919</v>
      </c>
      <c r="T526" s="10">
        <v>1952358.17</v>
      </c>
      <c r="U526" s="10">
        <v>1586835.1</v>
      </c>
      <c r="V526" s="10">
        <v>952101.06</v>
      </c>
      <c r="W526" s="10">
        <v>952101.06</v>
      </c>
      <c r="X526" s="10">
        <v>634734.04</v>
      </c>
      <c r="Y526" s="10">
        <v>60</v>
      </c>
      <c r="Z526" s="8" t="s">
        <v>14408</v>
      </c>
      <c r="AA526" s="8" t="s">
        <v>119</v>
      </c>
      <c r="AB526" s="11">
        <v>1952358.17</v>
      </c>
      <c r="AC526" s="11">
        <v>952101.06</v>
      </c>
      <c r="AD526" s="11">
        <v>1000257.11</v>
      </c>
      <c r="AE526" s="11">
        <v>0</v>
      </c>
      <c r="AF526" s="8" t="s">
        <v>64</v>
      </c>
      <c r="AG526" s="8" t="s">
        <v>120</v>
      </c>
      <c r="AH526" s="8" t="s">
        <v>66</v>
      </c>
      <c r="AI526" s="8" t="s">
        <v>67</v>
      </c>
      <c r="AJ526" s="8" t="s">
        <v>290</v>
      </c>
      <c r="AK526" s="8" t="s">
        <v>14409</v>
      </c>
      <c r="AL526" s="8" t="s">
        <v>14410</v>
      </c>
      <c r="AM526" s="8" t="s">
        <v>5932</v>
      </c>
      <c r="AN526" s="8" t="s">
        <v>125</v>
      </c>
      <c r="AO526" s="8" t="s">
        <v>2646</v>
      </c>
      <c r="AP526" s="8" t="s">
        <v>883</v>
      </c>
      <c r="AQ526" s="8" t="s">
        <v>157</v>
      </c>
      <c r="AR526" s="8" t="s">
        <v>14411</v>
      </c>
      <c r="AS526" s="8" t="s">
        <v>14412</v>
      </c>
      <c r="AT526" s="8" t="s">
        <v>159</v>
      </c>
      <c r="AU526" s="8" t="s">
        <v>14413</v>
      </c>
      <c r="AV526" s="8" t="s">
        <v>133</v>
      </c>
      <c r="AW526" s="11">
        <v>1952358.17</v>
      </c>
      <c r="AX526" s="9" t="s">
        <v>13962</v>
      </c>
    </row>
    <row r="527" spans="1:50" customFormat="1" ht="36" hidden="1" x14ac:dyDescent="0.25">
      <c r="A527" s="8" t="s">
        <v>104</v>
      </c>
      <c r="B527" s="8" t="s">
        <v>105</v>
      </c>
      <c r="C527" s="8" t="s">
        <v>240</v>
      </c>
      <c r="D527" s="8" t="s">
        <v>14422</v>
      </c>
      <c r="E527" s="8" t="s">
        <v>14423</v>
      </c>
      <c r="F527" s="8" t="s">
        <v>14424</v>
      </c>
      <c r="G527" s="9" t="s">
        <v>14425</v>
      </c>
      <c r="H527" s="9" t="str">
        <f>VLOOKUP(G527,[1]Arkusz2!A:B,2,FALSE)</f>
        <v>WND-RPZP.01.01.02-32-105/10</v>
      </c>
      <c r="I527" s="9" t="s">
        <v>4179</v>
      </c>
      <c r="J527" s="9" t="s">
        <v>4261</v>
      </c>
      <c r="K527" s="9" t="s">
        <v>4262</v>
      </c>
      <c r="L527" s="9" t="s">
        <v>4565</v>
      </c>
      <c r="M527" s="9" t="s">
        <v>4261</v>
      </c>
      <c r="N527" s="9" t="s">
        <v>4262</v>
      </c>
      <c r="O527" s="8" t="s">
        <v>5420</v>
      </c>
      <c r="P527" s="9" t="s">
        <v>14418</v>
      </c>
      <c r="Q527" s="9" t="s">
        <v>1706</v>
      </c>
      <c r="R527" s="9" t="s">
        <v>1707</v>
      </c>
      <c r="S527" s="9" t="s">
        <v>12432</v>
      </c>
      <c r="T527" s="10">
        <v>992478.75</v>
      </c>
      <c r="U527" s="10">
        <v>810393.18</v>
      </c>
      <c r="V527" s="10">
        <v>405196.59</v>
      </c>
      <c r="W527" s="10">
        <v>405196.59</v>
      </c>
      <c r="X527" s="10">
        <v>405196.59</v>
      </c>
      <c r="Y527" s="10">
        <v>50</v>
      </c>
      <c r="Z527" s="8" t="s">
        <v>14426</v>
      </c>
      <c r="AA527" s="8" t="s">
        <v>119</v>
      </c>
      <c r="AB527" s="11">
        <v>992478.75</v>
      </c>
      <c r="AC527" s="11">
        <v>405196.59</v>
      </c>
      <c r="AD527" s="11">
        <v>587282.16</v>
      </c>
      <c r="AE527" s="11">
        <v>0</v>
      </c>
      <c r="AF527" s="8" t="s">
        <v>64</v>
      </c>
      <c r="AG527" s="8" t="s">
        <v>120</v>
      </c>
      <c r="AH527" s="8" t="s">
        <v>66</v>
      </c>
      <c r="AI527" s="8" t="s">
        <v>67</v>
      </c>
      <c r="AJ527" s="8" t="s">
        <v>121</v>
      </c>
      <c r="AK527" s="8" t="s">
        <v>14427</v>
      </c>
      <c r="AL527" s="8" t="s">
        <v>14428</v>
      </c>
      <c r="AM527" s="8" t="s">
        <v>804</v>
      </c>
      <c r="AN527" s="8" t="s">
        <v>558</v>
      </c>
      <c r="AO527" s="8" t="s">
        <v>10701</v>
      </c>
      <c r="AP527" s="8" t="s">
        <v>759</v>
      </c>
      <c r="AQ527" s="8" t="s">
        <v>157</v>
      </c>
      <c r="AR527" s="8" t="s">
        <v>14429</v>
      </c>
      <c r="AS527" s="8" t="s">
        <v>14430</v>
      </c>
      <c r="AT527" s="8" t="s">
        <v>237</v>
      </c>
      <c r="AU527" s="8" t="s">
        <v>14431</v>
      </c>
      <c r="AV527" s="8" t="s">
        <v>133</v>
      </c>
      <c r="AW527" s="11">
        <v>992478.75</v>
      </c>
      <c r="AX527" s="9" t="s">
        <v>12439</v>
      </c>
    </row>
    <row r="528" spans="1:50" customFormat="1" ht="48" hidden="1" x14ac:dyDescent="0.25">
      <c r="A528" s="8" t="s">
        <v>104</v>
      </c>
      <c r="B528" s="8" t="s">
        <v>105</v>
      </c>
      <c r="C528" s="8" t="s">
        <v>240</v>
      </c>
      <c r="D528" s="8" t="s">
        <v>14500</v>
      </c>
      <c r="E528" s="8" t="s">
        <v>14501</v>
      </c>
      <c r="F528" s="8" t="s">
        <v>14502</v>
      </c>
      <c r="G528" s="9" t="s">
        <v>14503</v>
      </c>
      <c r="H528" s="9" t="str">
        <f>VLOOKUP(G528,[1]Arkusz2!A:B,2,FALSE)</f>
        <v>WND-RPZP.01.01.02-32-026/10</v>
      </c>
      <c r="I528" s="9" t="s">
        <v>10137</v>
      </c>
      <c r="J528" s="9" t="s">
        <v>2281</v>
      </c>
      <c r="K528" s="9" t="s">
        <v>896</v>
      </c>
      <c r="L528" s="9" t="s">
        <v>10137</v>
      </c>
      <c r="M528" s="9" t="s">
        <v>2281</v>
      </c>
      <c r="N528" s="9" t="s">
        <v>896</v>
      </c>
      <c r="O528" s="8" t="s">
        <v>2622</v>
      </c>
      <c r="P528" s="9" t="s">
        <v>12865</v>
      </c>
      <c r="Q528" s="9" t="s">
        <v>1706</v>
      </c>
      <c r="R528" s="9" t="s">
        <v>1707</v>
      </c>
      <c r="S528" s="9" t="s">
        <v>14337</v>
      </c>
      <c r="T528" s="10">
        <v>921026.84</v>
      </c>
      <c r="U528" s="10">
        <v>700737.64</v>
      </c>
      <c r="V528" s="10">
        <v>420442.58</v>
      </c>
      <c r="W528" s="10">
        <v>420442.58</v>
      </c>
      <c r="X528" s="10">
        <v>280295.06</v>
      </c>
      <c r="Y528" s="10">
        <v>60</v>
      </c>
      <c r="Z528" s="8" t="s">
        <v>14504</v>
      </c>
      <c r="AA528" s="8" t="s">
        <v>119</v>
      </c>
      <c r="AB528" s="11">
        <v>921026.84</v>
      </c>
      <c r="AC528" s="11">
        <v>420442.58</v>
      </c>
      <c r="AD528" s="11">
        <v>500584.26</v>
      </c>
      <c r="AE528" s="11">
        <v>0</v>
      </c>
      <c r="AF528" s="8" t="s">
        <v>64</v>
      </c>
      <c r="AG528" s="8" t="s">
        <v>120</v>
      </c>
      <c r="AH528" s="8" t="s">
        <v>66</v>
      </c>
      <c r="AI528" s="8" t="s">
        <v>149</v>
      </c>
      <c r="AJ528" s="8" t="s">
        <v>190</v>
      </c>
      <c r="AK528" s="8" t="s">
        <v>8817</v>
      </c>
      <c r="AL528" s="8" t="s">
        <v>13874</v>
      </c>
      <c r="AM528" s="8" t="s">
        <v>8819</v>
      </c>
      <c r="AN528" s="8" t="s">
        <v>8820</v>
      </c>
      <c r="AO528" s="8" t="s">
        <v>10344</v>
      </c>
      <c r="AP528" s="8" t="s">
        <v>952</v>
      </c>
      <c r="AQ528" s="8" t="s">
        <v>157</v>
      </c>
      <c r="AR528" s="8" t="s">
        <v>14505</v>
      </c>
      <c r="AS528" s="8" t="s">
        <v>14506</v>
      </c>
      <c r="AT528" s="8" t="s">
        <v>336</v>
      </c>
      <c r="AU528" s="8" t="s">
        <v>8824</v>
      </c>
      <c r="AV528" s="8" t="s">
        <v>133</v>
      </c>
      <c r="AW528" s="11">
        <v>921026.84</v>
      </c>
      <c r="AX528" s="9" t="s">
        <v>14507</v>
      </c>
    </row>
    <row r="529" spans="1:50" customFormat="1" ht="36" hidden="1" x14ac:dyDescent="0.25">
      <c r="A529" s="8" t="s">
        <v>104</v>
      </c>
      <c r="B529" s="8" t="s">
        <v>105</v>
      </c>
      <c r="C529" s="8" t="s">
        <v>240</v>
      </c>
      <c r="D529" s="8" t="s">
        <v>14525</v>
      </c>
      <c r="E529" s="8" t="s">
        <v>14526</v>
      </c>
      <c r="F529" s="8" t="s">
        <v>14527</v>
      </c>
      <c r="G529" s="9" t="s">
        <v>14528</v>
      </c>
      <c r="H529" s="9" t="str">
        <f>VLOOKUP(G529,[1]Arkusz2!A:B,2,FALSE)</f>
        <v>WND-RPZP.01.01.02-32-063/10</v>
      </c>
      <c r="I529" s="9" t="s">
        <v>8013</v>
      </c>
      <c r="J529" s="9" t="s">
        <v>895</v>
      </c>
      <c r="K529" s="9" t="s">
        <v>896</v>
      </c>
      <c r="L529" s="9" t="s">
        <v>10582</v>
      </c>
      <c r="M529" s="9" t="s">
        <v>895</v>
      </c>
      <c r="N529" s="9" t="s">
        <v>896</v>
      </c>
      <c r="O529" s="8" t="s">
        <v>4306</v>
      </c>
      <c r="P529" s="9" t="s">
        <v>13980</v>
      </c>
      <c r="Q529" s="9" t="s">
        <v>1706</v>
      </c>
      <c r="R529" s="9" t="s">
        <v>1707</v>
      </c>
      <c r="S529" s="9" t="s">
        <v>14080</v>
      </c>
      <c r="T529" s="10">
        <v>1685504.65</v>
      </c>
      <c r="U529" s="10">
        <v>1613564.74</v>
      </c>
      <c r="V529" s="10">
        <v>806782.37</v>
      </c>
      <c r="W529" s="10">
        <v>806782.37</v>
      </c>
      <c r="X529" s="10">
        <v>806782.37</v>
      </c>
      <c r="Y529" s="10">
        <v>50</v>
      </c>
      <c r="Z529" s="8" t="s">
        <v>14529</v>
      </c>
      <c r="AA529" s="8" t="s">
        <v>119</v>
      </c>
      <c r="AB529" s="11">
        <v>1685504.65</v>
      </c>
      <c r="AC529" s="11">
        <v>806782.37</v>
      </c>
      <c r="AD529" s="11">
        <v>878722.28</v>
      </c>
      <c r="AE529" s="11">
        <v>0</v>
      </c>
      <c r="AF529" s="8" t="s">
        <v>64</v>
      </c>
      <c r="AG529" s="8" t="s">
        <v>120</v>
      </c>
      <c r="AH529" s="8" t="s">
        <v>66</v>
      </c>
      <c r="AI529" s="8" t="s">
        <v>67</v>
      </c>
      <c r="AJ529" s="8" t="s">
        <v>5056</v>
      </c>
      <c r="AK529" s="8" t="s">
        <v>14530</v>
      </c>
      <c r="AL529" s="8" t="s">
        <v>14531</v>
      </c>
      <c r="AM529" s="8" t="s">
        <v>647</v>
      </c>
      <c r="AN529" s="8" t="s">
        <v>72</v>
      </c>
      <c r="AO529" s="8" t="s">
        <v>14532</v>
      </c>
      <c r="AP529" s="8" t="s">
        <v>693</v>
      </c>
      <c r="AQ529" s="8" t="s">
        <v>157</v>
      </c>
      <c r="AR529" s="8" t="s">
        <v>14533</v>
      </c>
      <c r="AS529" s="8" t="s">
        <v>14534</v>
      </c>
      <c r="AT529" s="8" t="s">
        <v>237</v>
      </c>
      <c r="AU529" s="8" t="s">
        <v>14535</v>
      </c>
      <c r="AV529" s="8" t="s">
        <v>133</v>
      </c>
      <c r="AW529" s="11">
        <v>1685504.65</v>
      </c>
      <c r="AX529" s="9" t="s">
        <v>10212</v>
      </c>
    </row>
    <row r="530" spans="1:50" customFormat="1" ht="48" hidden="1" x14ac:dyDescent="0.25">
      <c r="A530" s="8" t="s">
        <v>104</v>
      </c>
      <c r="B530" s="8" t="s">
        <v>105</v>
      </c>
      <c r="C530" s="8" t="s">
        <v>240</v>
      </c>
      <c r="D530" s="8" t="s">
        <v>14551</v>
      </c>
      <c r="E530" s="8" t="s">
        <v>14552</v>
      </c>
      <c r="F530" s="8" t="s">
        <v>14553</v>
      </c>
      <c r="G530" s="9" t="s">
        <v>14554</v>
      </c>
      <c r="H530" s="9" t="str">
        <f>VLOOKUP(G530,[1]Arkusz2!A:B,2,FALSE)</f>
        <v>WND-RPZP.01.01.02-32-044/10</v>
      </c>
      <c r="I530" s="9" t="s">
        <v>11679</v>
      </c>
      <c r="J530" s="9" t="s">
        <v>2281</v>
      </c>
      <c r="K530" s="9" t="s">
        <v>896</v>
      </c>
      <c r="L530" s="9" t="s">
        <v>10137</v>
      </c>
      <c r="M530" s="9" t="s">
        <v>2281</v>
      </c>
      <c r="N530" s="9" t="s">
        <v>896</v>
      </c>
      <c r="O530" s="8" t="s">
        <v>4179</v>
      </c>
      <c r="P530" s="9" t="s">
        <v>13725</v>
      </c>
      <c r="Q530" s="9" t="s">
        <v>1706</v>
      </c>
      <c r="R530" s="9" t="s">
        <v>1707</v>
      </c>
      <c r="S530" s="9" t="s">
        <v>14080</v>
      </c>
      <c r="T530" s="10">
        <v>5290353</v>
      </c>
      <c r="U530" s="10">
        <v>4300000</v>
      </c>
      <c r="V530" s="10">
        <v>2000000</v>
      </c>
      <c r="W530" s="10">
        <v>2000000</v>
      </c>
      <c r="X530" s="10">
        <v>2300000</v>
      </c>
      <c r="Y530" s="10">
        <v>46.51</v>
      </c>
      <c r="Z530" s="8" t="s">
        <v>14555</v>
      </c>
      <c r="AA530" s="8" t="s">
        <v>119</v>
      </c>
      <c r="AB530" s="11">
        <v>5290353</v>
      </c>
      <c r="AC530" s="11">
        <v>2000000</v>
      </c>
      <c r="AD530" s="11">
        <v>3290353</v>
      </c>
      <c r="AE530" s="11">
        <v>0</v>
      </c>
      <c r="AF530" s="8" t="s">
        <v>64</v>
      </c>
      <c r="AG530" s="8" t="s">
        <v>120</v>
      </c>
      <c r="AH530" s="8" t="s">
        <v>66</v>
      </c>
      <c r="AI530" s="8" t="s">
        <v>67</v>
      </c>
      <c r="AJ530" s="8" t="s">
        <v>190</v>
      </c>
      <c r="AK530" s="8" t="s">
        <v>6686</v>
      </c>
      <c r="AL530" s="8" t="s">
        <v>14556</v>
      </c>
      <c r="AM530" s="8" t="s">
        <v>6688</v>
      </c>
      <c r="AN530" s="8" t="s">
        <v>125</v>
      </c>
      <c r="AO530" s="8" t="s">
        <v>2539</v>
      </c>
      <c r="AP530" s="8" t="s">
        <v>6689</v>
      </c>
      <c r="AQ530" s="8" t="s">
        <v>157</v>
      </c>
      <c r="AR530" s="8" t="s">
        <v>6690</v>
      </c>
      <c r="AS530" s="8" t="s">
        <v>6691</v>
      </c>
      <c r="AT530" s="8" t="s">
        <v>259</v>
      </c>
      <c r="AU530" s="8" t="s">
        <v>6692</v>
      </c>
      <c r="AV530" s="8" t="s">
        <v>133</v>
      </c>
      <c r="AW530" s="11">
        <v>5290353</v>
      </c>
      <c r="AX530" s="9" t="s">
        <v>10212</v>
      </c>
    </row>
    <row r="531" spans="1:50" ht="39" hidden="1" customHeight="1" x14ac:dyDescent="0.25">
      <c r="A531" s="8" t="s">
        <v>104</v>
      </c>
      <c r="B531" s="8" t="s">
        <v>105</v>
      </c>
      <c r="C531" s="8" t="s">
        <v>240</v>
      </c>
      <c r="D531" s="8" t="s">
        <v>14617</v>
      </c>
      <c r="E531" s="8" t="s">
        <v>14618</v>
      </c>
      <c r="F531" s="8" t="s">
        <v>14619</v>
      </c>
      <c r="G531" s="9" t="s">
        <v>14620</v>
      </c>
      <c r="H531" s="9" t="str">
        <f>VLOOKUP(G531,[1]Arkusz2!A:B,2,FALSE)</f>
        <v>WND-RPZP.01.01.02-32-013/10</v>
      </c>
      <c r="I531" s="9" t="s">
        <v>3270</v>
      </c>
      <c r="J531" s="9" t="s">
        <v>12730</v>
      </c>
      <c r="K531" s="9" t="s">
        <v>3298</v>
      </c>
      <c r="L531" s="9" t="s">
        <v>12244</v>
      </c>
      <c r="M531" s="9" t="s">
        <v>12730</v>
      </c>
      <c r="N531" s="9" t="s">
        <v>3298</v>
      </c>
      <c r="O531" s="8" t="s">
        <v>4476</v>
      </c>
      <c r="P531" s="9" t="s">
        <v>14609</v>
      </c>
      <c r="Q531" s="9" t="s">
        <v>1706</v>
      </c>
      <c r="R531" s="9" t="s">
        <v>1707</v>
      </c>
      <c r="S531" s="9" t="s">
        <v>13532</v>
      </c>
      <c r="T531" s="10">
        <v>868236.94</v>
      </c>
      <c r="U531" s="10">
        <v>624200.1</v>
      </c>
      <c r="V531" s="10">
        <v>374520.06</v>
      </c>
      <c r="W531" s="10">
        <v>374520.06</v>
      </c>
      <c r="X531" s="10">
        <v>249680.04</v>
      </c>
      <c r="Y531" s="10">
        <v>60</v>
      </c>
      <c r="Z531" s="8" t="s">
        <v>14621</v>
      </c>
      <c r="AA531" s="8" t="s">
        <v>119</v>
      </c>
      <c r="AB531" s="11">
        <v>868236.94</v>
      </c>
      <c r="AC531" s="11">
        <v>374520.06</v>
      </c>
      <c r="AD531" s="11">
        <v>493716.88</v>
      </c>
      <c r="AE531" s="11">
        <v>0</v>
      </c>
      <c r="AF531" s="8" t="s">
        <v>64</v>
      </c>
      <c r="AG531" s="8" t="s">
        <v>120</v>
      </c>
      <c r="AH531" s="8" t="s">
        <v>66</v>
      </c>
      <c r="AI531" s="8" t="s">
        <v>67</v>
      </c>
      <c r="AJ531" s="8" t="s">
        <v>190</v>
      </c>
      <c r="AK531" s="8" t="s">
        <v>14622</v>
      </c>
      <c r="AL531" s="8" t="s">
        <v>14623</v>
      </c>
      <c r="AM531" s="8" t="s">
        <v>444</v>
      </c>
      <c r="AN531" s="8" t="s">
        <v>445</v>
      </c>
      <c r="AO531" s="8" t="s">
        <v>14624</v>
      </c>
      <c r="AP531" s="8" t="s">
        <v>5154</v>
      </c>
      <c r="AQ531" s="8" t="s">
        <v>157</v>
      </c>
      <c r="AR531" s="8" t="s">
        <v>14625</v>
      </c>
      <c r="AS531" s="8" t="s">
        <v>14625</v>
      </c>
      <c r="AT531" s="8" t="s">
        <v>336</v>
      </c>
      <c r="AU531" s="8" t="s">
        <v>14626</v>
      </c>
      <c r="AV531" s="8" t="s">
        <v>133</v>
      </c>
      <c r="AW531" s="11">
        <v>868236.94</v>
      </c>
      <c r="AX531" s="9" t="s">
        <v>9699</v>
      </c>
    </row>
    <row r="532" spans="1:50" customFormat="1" ht="48" hidden="1" x14ac:dyDescent="0.25">
      <c r="A532" s="8" t="s">
        <v>104</v>
      </c>
      <c r="B532" s="8" t="s">
        <v>105</v>
      </c>
      <c r="C532" s="8" t="s">
        <v>240</v>
      </c>
      <c r="D532" s="8" t="s">
        <v>14659</v>
      </c>
      <c r="E532" s="8" t="s">
        <v>14660</v>
      </c>
      <c r="F532" s="8" t="s">
        <v>14661</v>
      </c>
      <c r="G532" s="9" t="s">
        <v>14662</v>
      </c>
      <c r="H532" s="9" t="str">
        <f>VLOOKUP(G532,[1]Arkusz2!A:B,2,FALSE)</f>
        <v>WND-RPZP.01.01.02-32-101/10</v>
      </c>
      <c r="I532" s="9" t="s">
        <v>12183</v>
      </c>
      <c r="J532" s="9" t="s">
        <v>12730</v>
      </c>
      <c r="K532" s="9" t="s">
        <v>3298</v>
      </c>
      <c r="L532" s="9" t="s">
        <v>12191</v>
      </c>
      <c r="M532" s="9" t="s">
        <v>12730</v>
      </c>
      <c r="N532" s="9" t="s">
        <v>3298</v>
      </c>
      <c r="O532" s="8" t="s">
        <v>7592</v>
      </c>
      <c r="P532" s="9" t="s">
        <v>13937</v>
      </c>
      <c r="Q532" s="9" t="s">
        <v>1706</v>
      </c>
      <c r="R532" s="9" t="s">
        <v>1707</v>
      </c>
      <c r="S532" s="9" t="s">
        <v>12027</v>
      </c>
      <c r="T532" s="10">
        <v>4920000</v>
      </c>
      <c r="U532" s="10">
        <v>4000000</v>
      </c>
      <c r="V532" s="10">
        <v>2000000</v>
      </c>
      <c r="W532" s="10">
        <v>2000000</v>
      </c>
      <c r="X532" s="10">
        <v>2000000</v>
      </c>
      <c r="Y532" s="10">
        <v>50</v>
      </c>
      <c r="Z532" s="8" t="s">
        <v>14663</v>
      </c>
      <c r="AA532" s="8" t="s">
        <v>119</v>
      </c>
      <c r="AB532" s="11">
        <v>4920000</v>
      </c>
      <c r="AC532" s="11">
        <v>2000000</v>
      </c>
      <c r="AD532" s="11">
        <v>2920000</v>
      </c>
      <c r="AE532" s="11">
        <v>0</v>
      </c>
      <c r="AF532" s="8" t="s">
        <v>64</v>
      </c>
      <c r="AG532" s="8" t="s">
        <v>120</v>
      </c>
      <c r="AH532" s="8" t="s">
        <v>66</v>
      </c>
      <c r="AI532" s="8" t="s">
        <v>67</v>
      </c>
      <c r="AJ532" s="8" t="s">
        <v>190</v>
      </c>
      <c r="AK532" s="8" t="s">
        <v>10507</v>
      </c>
      <c r="AL532" s="8" t="s">
        <v>14664</v>
      </c>
      <c r="AM532" s="8" t="s">
        <v>6956</v>
      </c>
      <c r="AN532" s="8" t="s">
        <v>6957</v>
      </c>
      <c r="AO532" s="8" t="s">
        <v>6958</v>
      </c>
      <c r="AP532" s="8" t="s">
        <v>14665</v>
      </c>
      <c r="AQ532" s="8" t="s">
        <v>157</v>
      </c>
      <c r="AR532" s="8" t="s">
        <v>14666</v>
      </c>
      <c r="AS532" s="8" t="s">
        <v>14667</v>
      </c>
      <c r="AT532" s="8" t="s">
        <v>237</v>
      </c>
      <c r="AU532" s="8" t="s">
        <v>10511</v>
      </c>
      <c r="AV532" s="8" t="s">
        <v>133</v>
      </c>
      <c r="AW532" s="11">
        <v>4920000</v>
      </c>
      <c r="AX532" s="9" t="s">
        <v>10926</v>
      </c>
    </row>
    <row r="533" spans="1:50" customFormat="1" ht="48" hidden="1" x14ac:dyDescent="0.25">
      <c r="A533" s="8" t="s">
        <v>104</v>
      </c>
      <c r="B533" s="8" t="s">
        <v>105</v>
      </c>
      <c r="C533" s="8" t="s">
        <v>240</v>
      </c>
      <c r="D533" s="8" t="s">
        <v>14736</v>
      </c>
      <c r="E533" s="8" t="s">
        <v>14737</v>
      </c>
      <c r="F533" s="8" t="s">
        <v>14738</v>
      </c>
      <c r="G533" s="9" t="s">
        <v>14739</v>
      </c>
      <c r="H533" s="9" t="str">
        <f>VLOOKUP(G533,[1]Arkusz2!A:B,2,FALSE)</f>
        <v>WND-RPZP.01.01.02-32-261/10</v>
      </c>
      <c r="I533" s="9" t="s">
        <v>8909</v>
      </c>
      <c r="J533" s="9" t="s">
        <v>12730</v>
      </c>
      <c r="K533" s="9" t="s">
        <v>3298</v>
      </c>
      <c r="L533" s="9" t="s">
        <v>8915</v>
      </c>
      <c r="M533" s="9" t="s">
        <v>12730</v>
      </c>
      <c r="N533" s="9" t="s">
        <v>3298</v>
      </c>
      <c r="O533" s="8" t="s">
        <v>7592</v>
      </c>
      <c r="P533" s="9" t="s">
        <v>10071</v>
      </c>
      <c r="Q533" s="9" t="s">
        <v>1706</v>
      </c>
      <c r="R533" s="9" t="s">
        <v>1707</v>
      </c>
      <c r="S533" s="9" t="s">
        <v>14296</v>
      </c>
      <c r="T533" s="10">
        <v>5043000</v>
      </c>
      <c r="U533" s="10">
        <v>4100000</v>
      </c>
      <c r="V533" s="10">
        <v>2000000</v>
      </c>
      <c r="W533" s="10">
        <v>2000000</v>
      </c>
      <c r="X533" s="10">
        <v>2100000</v>
      </c>
      <c r="Y533" s="10">
        <v>48.78</v>
      </c>
      <c r="Z533" s="8" t="s">
        <v>14740</v>
      </c>
      <c r="AA533" s="8" t="s">
        <v>119</v>
      </c>
      <c r="AB533" s="11">
        <v>5043000</v>
      </c>
      <c r="AC533" s="11">
        <v>2000000</v>
      </c>
      <c r="AD533" s="11">
        <v>3043000</v>
      </c>
      <c r="AE533" s="11">
        <v>0</v>
      </c>
      <c r="AF533" s="8" t="s">
        <v>64</v>
      </c>
      <c r="AG533" s="8" t="s">
        <v>120</v>
      </c>
      <c r="AH533" s="8" t="s">
        <v>66</v>
      </c>
      <c r="AI533" s="8" t="s">
        <v>67</v>
      </c>
      <c r="AJ533" s="8" t="s">
        <v>190</v>
      </c>
      <c r="AK533" s="8" t="s">
        <v>1174</v>
      </c>
      <c r="AL533" s="8" t="s">
        <v>14741</v>
      </c>
      <c r="AM533" s="8" t="s">
        <v>804</v>
      </c>
      <c r="AN533" s="8" t="s">
        <v>558</v>
      </c>
      <c r="AO533" s="8" t="s">
        <v>1176</v>
      </c>
      <c r="AP533" s="8" t="s">
        <v>128</v>
      </c>
      <c r="AQ533" s="8" t="s">
        <v>157</v>
      </c>
      <c r="AR533" s="8" t="s">
        <v>14302</v>
      </c>
      <c r="AS533" s="8" t="s">
        <v>14303</v>
      </c>
      <c r="AT533" s="8" t="s">
        <v>1030</v>
      </c>
      <c r="AU533" s="8" t="s">
        <v>1179</v>
      </c>
      <c r="AV533" s="8" t="s">
        <v>133</v>
      </c>
      <c r="AW533" s="11">
        <v>5043000</v>
      </c>
      <c r="AX533" s="9" t="s">
        <v>14742</v>
      </c>
    </row>
    <row r="534" spans="1:50" customFormat="1" ht="36" hidden="1" x14ac:dyDescent="0.25">
      <c r="A534" s="8" t="s">
        <v>104</v>
      </c>
      <c r="B534" s="8" t="s">
        <v>105</v>
      </c>
      <c r="C534" s="8" t="s">
        <v>240</v>
      </c>
      <c r="D534" s="8" t="s">
        <v>14782</v>
      </c>
      <c r="E534" s="8" t="s">
        <v>14783</v>
      </c>
      <c r="F534" s="8" t="s">
        <v>14784</v>
      </c>
      <c r="G534" s="9" t="s">
        <v>14785</v>
      </c>
      <c r="H534" s="9" t="str">
        <f>VLOOKUP(G534,[1]Arkusz2!A:B,2,FALSE)</f>
        <v>WND-RPZP.01.01.02-32-194/10</v>
      </c>
      <c r="I534" s="9" t="s">
        <v>8278</v>
      </c>
      <c r="J534" s="9" t="s">
        <v>2281</v>
      </c>
      <c r="K534" s="9" t="s">
        <v>896</v>
      </c>
      <c r="L534" s="9" t="s">
        <v>10137</v>
      </c>
      <c r="M534" s="9" t="s">
        <v>2281</v>
      </c>
      <c r="N534" s="9" t="s">
        <v>896</v>
      </c>
      <c r="O534" s="8" t="s">
        <v>6932</v>
      </c>
      <c r="P534" s="9" t="s">
        <v>5292</v>
      </c>
      <c r="Q534" s="9" t="s">
        <v>9383</v>
      </c>
      <c r="R534" s="9" t="s">
        <v>1707</v>
      </c>
      <c r="S534" s="9" t="s">
        <v>12199</v>
      </c>
      <c r="T534" s="10">
        <v>3158092</v>
      </c>
      <c r="U534" s="10">
        <v>2588600</v>
      </c>
      <c r="V534" s="10">
        <v>1553160</v>
      </c>
      <c r="W534" s="10">
        <v>1553160</v>
      </c>
      <c r="X534" s="10">
        <v>1035440</v>
      </c>
      <c r="Y534" s="10">
        <v>60</v>
      </c>
      <c r="Z534" s="8" t="s">
        <v>14786</v>
      </c>
      <c r="AA534" s="8" t="s">
        <v>119</v>
      </c>
      <c r="AB534" s="11">
        <v>3158092</v>
      </c>
      <c r="AC534" s="11">
        <v>1553160</v>
      </c>
      <c r="AD534" s="11">
        <v>1604932</v>
      </c>
      <c r="AE534" s="11">
        <v>0</v>
      </c>
      <c r="AF534" s="8" t="s">
        <v>64</v>
      </c>
      <c r="AG534" s="8" t="s">
        <v>120</v>
      </c>
      <c r="AH534" s="8" t="s">
        <v>66</v>
      </c>
      <c r="AI534" s="8" t="s">
        <v>67</v>
      </c>
      <c r="AJ534" s="8" t="s">
        <v>190</v>
      </c>
      <c r="AK534" s="8" t="s">
        <v>10106</v>
      </c>
      <c r="AL534" s="8" t="s">
        <v>10107</v>
      </c>
      <c r="AM534" s="8" t="s">
        <v>10108</v>
      </c>
      <c r="AN534" s="8" t="s">
        <v>72</v>
      </c>
      <c r="AO534" s="8" t="s">
        <v>10109</v>
      </c>
      <c r="AP534" s="8" t="s">
        <v>2158</v>
      </c>
      <c r="AQ534" s="8" t="s">
        <v>157</v>
      </c>
      <c r="AR534" s="8" t="s">
        <v>14787</v>
      </c>
      <c r="AS534" s="8" t="s">
        <v>14788</v>
      </c>
      <c r="AT534" s="8" t="s">
        <v>298</v>
      </c>
      <c r="AU534" s="8" t="s">
        <v>10112</v>
      </c>
      <c r="AV534" s="8" t="s">
        <v>133</v>
      </c>
      <c r="AW534" s="11">
        <v>3158092</v>
      </c>
      <c r="AX534" s="9" t="s">
        <v>3731</v>
      </c>
    </row>
    <row r="535" spans="1:50" customFormat="1" ht="36" hidden="1" x14ac:dyDescent="0.25">
      <c r="A535" s="8" t="s">
        <v>104</v>
      </c>
      <c r="B535" s="8" t="s">
        <v>105</v>
      </c>
      <c r="C535" s="8" t="s">
        <v>240</v>
      </c>
      <c r="D535" s="8" t="s">
        <v>14789</v>
      </c>
      <c r="E535" s="8" t="s">
        <v>14790</v>
      </c>
      <c r="F535" s="8" t="s">
        <v>14791</v>
      </c>
      <c r="G535" s="9" t="s">
        <v>14792</v>
      </c>
      <c r="H535" s="9" t="str">
        <f>VLOOKUP(G535,[1]Arkusz2!A:B,2,FALSE)</f>
        <v>WND-RPZP.01.01.02-32-024/10</v>
      </c>
      <c r="I535" s="9" t="s">
        <v>14001</v>
      </c>
      <c r="J535" s="9" t="s">
        <v>12730</v>
      </c>
      <c r="K535" s="9" t="s">
        <v>3298</v>
      </c>
      <c r="L535" s="9" t="s">
        <v>13805</v>
      </c>
      <c r="M535" s="9" t="s">
        <v>12730</v>
      </c>
      <c r="N535" s="9" t="s">
        <v>3298</v>
      </c>
      <c r="O535" s="8" t="s">
        <v>14793</v>
      </c>
      <c r="P535" s="9" t="s">
        <v>14794</v>
      </c>
      <c r="Q535" s="9" t="s">
        <v>9383</v>
      </c>
      <c r="R535" s="9" t="s">
        <v>1707</v>
      </c>
      <c r="S535" s="9" t="s">
        <v>11361</v>
      </c>
      <c r="T535" s="10">
        <v>2686126.65</v>
      </c>
      <c r="U535" s="10">
        <v>2016000</v>
      </c>
      <c r="V535" s="10">
        <v>1209600</v>
      </c>
      <c r="W535" s="10">
        <v>1209600</v>
      </c>
      <c r="X535" s="10">
        <v>806400</v>
      </c>
      <c r="Y535" s="10">
        <v>60</v>
      </c>
      <c r="Z535" s="8" t="s">
        <v>14795</v>
      </c>
      <c r="AA535" s="8" t="s">
        <v>119</v>
      </c>
      <c r="AB535" s="11">
        <v>2686126.65</v>
      </c>
      <c r="AC535" s="11">
        <v>1209600</v>
      </c>
      <c r="AD535" s="11">
        <v>1476526.65</v>
      </c>
      <c r="AE535" s="11">
        <v>0</v>
      </c>
      <c r="AF535" s="8" t="s">
        <v>64</v>
      </c>
      <c r="AG535" s="8" t="s">
        <v>120</v>
      </c>
      <c r="AH535" s="8" t="s">
        <v>66</v>
      </c>
      <c r="AI535" s="8" t="s">
        <v>67</v>
      </c>
      <c r="AJ535" s="8" t="s">
        <v>310</v>
      </c>
      <c r="AK535" s="8" t="s">
        <v>14796</v>
      </c>
      <c r="AL535" s="8" t="s">
        <v>14797</v>
      </c>
      <c r="AM535" s="8" t="s">
        <v>275</v>
      </c>
      <c r="AN535" s="8" t="s">
        <v>276</v>
      </c>
      <c r="AO535" s="8" t="s">
        <v>14798</v>
      </c>
      <c r="AP535" s="8" t="s">
        <v>8913</v>
      </c>
      <c r="AQ535" s="8" t="s">
        <v>157</v>
      </c>
      <c r="AR535" s="8" t="s">
        <v>14799</v>
      </c>
      <c r="AS535" s="8" t="s">
        <v>14800</v>
      </c>
      <c r="AT535" s="8" t="s">
        <v>298</v>
      </c>
      <c r="AU535" s="8" t="s">
        <v>14801</v>
      </c>
      <c r="AV535" s="8" t="s">
        <v>133</v>
      </c>
      <c r="AW535" s="11">
        <v>2686126.65</v>
      </c>
      <c r="AX535" s="9" t="s">
        <v>6054</v>
      </c>
    </row>
    <row r="536" spans="1:50" customFormat="1" ht="36" hidden="1" x14ac:dyDescent="0.25">
      <c r="A536" s="8" t="s">
        <v>104</v>
      </c>
      <c r="B536" s="8" t="s">
        <v>105</v>
      </c>
      <c r="C536" s="8" t="s">
        <v>240</v>
      </c>
      <c r="D536" s="8" t="s">
        <v>14812</v>
      </c>
      <c r="E536" s="8" t="s">
        <v>14813</v>
      </c>
      <c r="F536" s="8" t="s">
        <v>14814</v>
      </c>
      <c r="G536" s="9" t="s">
        <v>14815</v>
      </c>
      <c r="H536" s="9" t="str">
        <f>VLOOKUP(G536,[1]Arkusz2!A:B,2,FALSE)</f>
        <v>WND-RPZP.01.01.02-32-036/10</v>
      </c>
      <c r="I536" s="9" t="s">
        <v>11921</v>
      </c>
      <c r="J536" s="9" t="s">
        <v>1706</v>
      </c>
      <c r="K536" s="9" t="s">
        <v>1707</v>
      </c>
      <c r="L536" s="9" t="s">
        <v>5292</v>
      </c>
      <c r="M536" s="9" t="s">
        <v>9383</v>
      </c>
      <c r="N536" s="9" t="s">
        <v>1707</v>
      </c>
      <c r="O536" s="8" t="s">
        <v>4306</v>
      </c>
      <c r="P536" s="9" t="s">
        <v>12432</v>
      </c>
      <c r="Q536" s="9" t="s">
        <v>9383</v>
      </c>
      <c r="R536" s="9" t="s">
        <v>1707</v>
      </c>
      <c r="S536" s="9" t="s">
        <v>14370</v>
      </c>
      <c r="T536" s="10">
        <v>4062629.28</v>
      </c>
      <c r="U536" s="10">
        <v>3330024</v>
      </c>
      <c r="V536" s="10">
        <v>1665012</v>
      </c>
      <c r="W536" s="10">
        <v>1665012</v>
      </c>
      <c r="X536" s="10">
        <v>1665012</v>
      </c>
      <c r="Y536" s="10">
        <v>50</v>
      </c>
      <c r="Z536" s="8" t="s">
        <v>14816</v>
      </c>
      <c r="AA536" s="8" t="s">
        <v>119</v>
      </c>
      <c r="AB536" s="11">
        <v>4062629.28</v>
      </c>
      <c r="AC536" s="11">
        <v>1665012</v>
      </c>
      <c r="AD536" s="11">
        <v>2397617.2799999998</v>
      </c>
      <c r="AE536" s="11">
        <v>0</v>
      </c>
      <c r="AF536" s="8" t="s">
        <v>64</v>
      </c>
      <c r="AG536" s="8" t="s">
        <v>120</v>
      </c>
      <c r="AH536" s="8" t="s">
        <v>66</v>
      </c>
      <c r="AI536" s="8" t="s">
        <v>67</v>
      </c>
      <c r="AJ536" s="8" t="s">
        <v>190</v>
      </c>
      <c r="AK536" s="8" t="s">
        <v>9587</v>
      </c>
      <c r="AL536" s="8" t="s">
        <v>14817</v>
      </c>
      <c r="AM536" s="8" t="s">
        <v>6757</v>
      </c>
      <c r="AN536" s="8" t="s">
        <v>445</v>
      </c>
      <c r="AO536" s="8" t="s">
        <v>8617</v>
      </c>
      <c r="AP536" s="8" t="s">
        <v>8618</v>
      </c>
      <c r="AQ536" s="8" t="s">
        <v>157</v>
      </c>
      <c r="AR536" s="8" t="s">
        <v>9589</v>
      </c>
      <c r="AS536" s="8" t="s">
        <v>9590</v>
      </c>
      <c r="AT536" s="8" t="s">
        <v>237</v>
      </c>
      <c r="AU536" s="8" t="s">
        <v>9591</v>
      </c>
      <c r="AV536" s="8" t="s">
        <v>133</v>
      </c>
      <c r="AW536" s="11">
        <v>4062629.28</v>
      </c>
      <c r="AX536" s="9" t="s">
        <v>5614</v>
      </c>
    </row>
    <row r="537" spans="1:50" customFormat="1" ht="48" hidden="1" x14ac:dyDescent="0.25">
      <c r="A537" s="8" t="s">
        <v>104</v>
      </c>
      <c r="B537" s="8" t="s">
        <v>105</v>
      </c>
      <c r="C537" s="8" t="s">
        <v>240</v>
      </c>
      <c r="D537" s="8" t="s">
        <v>14860</v>
      </c>
      <c r="E537" s="8" t="s">
        <v>14861</v>
      </c>
      <c r="F537" s="8" t="s">
        <v>14862</v>
      </c>
      <c r="G537" s="9" t="s">
        <v>14863</v>
      </c>
      <c r="H537" s="9" t="str">
        <f>VLOOKUP(G537,[1]Arkusz2!A:B,2,FALSE)</f>
        <v>WND-RPZP.01.01.02-32-127/10</v>
      </c>
      <c r="I537" s="9" t="s">
        <v>13233</v>
      </c>
      <c r="J537" s="9" t="s">
        <v>12730</v>
      </c>
      <c r="K537" s="9" t="s">
        <v>3298</v>
      </c>
      <c r="L537" s="9" t="s">
        <v>13235</v>
      </c>
      <c r="M537" s="9" t="s">
        <v>12730</v>
      </c>
      <c r="N537" s="9" t="s">
        <v>3298</v>
      </c>
      <c r="O537" s="8" t="s">
        <v>5307</v>
      </c>
      <c r="P537" s="9" t="s">
        <v>13391</v>
      </c>
      <c r="Q537" s="9" t="s">
        <v>9383</v>
      </c>
      <c r="R537" s="9" t="s">
        <v>1707</v>
      </c>
      <c r="S537" s="9" t="s">
        <v>14742</v>
      </c>
      <c r="T537" s="10">
        <v>4813131.4800000004</v>
      </c>
      <c r="U537" s="10">
        <v>4139943.82</v>
      </c>
      <c r="V537" s="10">
        <v>2000000</v>
      </c>
      <c r="W537" s="10">
        <v>2000000</v>
      </c>
      <c r="X537" s="10">
        <v>2139943.8199999998</v>
      </c>
      <c r="Y537" s="10">
        <v>48.31</v>
      </c>
      <c r="Z537" s="8" t="s">
        <v>14864</v>
      </c>
      <c r="AA537" s="8" t="s">
        <v>119</v>
      </c>
      <c r="AB537" s="11">
        <v>4813131.4800000004</v>
      </c>
      <c r="AC537" s="11">
        <v>2000000</v>
      </c>
      <c r="AD537" s="11">
        <v>2813131.48</v>
      </c>
      <c r="AE537" s="11">
        <v>0</v>
      </c>
      <c r="AF537" s="8" t="s">
        <v>64</v>
      </c>
      <c r="AG537" s="8" t="s">
        <v>120</v>
      </c>
      <c r="AH537" s="8" t="s">
        <v>66</v>
      </c>
      <c r="AI537" s="8" t="s">
        <v>67</v>
      </c>
      <c r="AJ537" s="8" t="s">
        <v>1801</v>
      </c>
      <c r="AK537" s="8" t="s">
        <v>14865</v>
      </c>
      <c r="AL537" s="8" t="s">
        <v>14866</v>
      </c>
      <c r="AM537" s="8" t="s">
        <v>14867</v>
      </c>
      <c r="AN537" s="8" t="s">
        <v>72</v>
      </c>
      <c r="AO537" s="8" t="s">
        <v>10671</v>
      </c>
      <c r="AP537" s="8" t="s">
        <v>842</v>
      </c>
      <c r="AQ537" s="8" t="s">
        <v>157</v>
      </c>
      <c r="AR537" s="8" t="s">
        <v>14868</v>
      </c>
      <c r="AS537" s="8" t="s">
        <v>14868</v>
      </c>
      <c r="AT537" s="8" t="s">
        <v>159</v>
      </c>
      <c r="AU537" s="8" t="s">
        <v>14869</v>
      </c>
      <c r="AV537" s="8" t="s">
        <v>133</v>
      </c>
      <c r="AW537" s="11">
        <v>4813131.4800000004</v>
      </c>
      <c r="AX537" s="9" t="s">
        <v>13757</v>
      </c>
    </row>
    <row r="538" spans="1:50" customFormat="1" ht="36" hidden="1" x14ac:dyDescent="0.25">
      <c r="A538" s="8" t="s">
        <v>104</v>
      </c>
      <c r="B538" s="8" t="s">
        <v>105</v>
      </c>
      <c r="C538" s="8" t="s">
        <v>240</v>
      </c>
      <c r="D538" s="8" t="s">
        <v>14870</v>
      </c>
      <c r="E538" s="8" t="s">
        <v>14871</v>
      </c>
      <c r="F538" s="8" t="s">
        <v>14872</v>
      </c>
      <c r="G538" s="9" t="s">
        <v>14873</v>
      </c>
      <c r="H538" s="9" t="str">
        <f>VLOOKUP(G538,[1]Arkusz2!A:B,2,FALSE)</f>
        <v>WND-RPZP.01.01.02-32-023/10</v>
      </c>
      <c r="I538" s="9" t="s">
        <v>9381</v>
      </c>
      <c r="J538" s="9" t="s">
        <v>1706</v>
      </c>
      <c r="K538" s="9" t="s">
        <v>1707</v>
      </c>
      <c r="L538" s="9" t="s">
        <v>9382</v>
      </c>
      <c r="M538" s="9" t="s">
        <v>9383</v>
      </c>
      <c r="N538" s="9" t="s">
        <v>1707</v>
      </c>
      <c r="O538" s="8" t="s">
        <v>4306</v>
      </c>
      <c r="P538" s="9" t="s">
        <v>13391</v>
      </c>
      <c r="Q538" s="9" t="s">
        <v>9383</v>
      </c>
      <c r="R538" s="9" t="s">
        <v>1707</v>
      </c>
      <c r="S538" s="9" t="s">
        <v>9381</v>
      </c>
      <c r="T538" s="10">
        <v>4147068</v>
      </c>
      <c r="U538" s="10">
        <v>3310000</v>
      </c>
      <c r="V538" s="10">
        <v>1986000</v>
      </c>
      <c r="W538" s="10">
        <v>1986000</v>
      </c>
      <c r="X538" s="10">
        <v>1324000</v>
      </c>
      <c r="Y538" s="10">
        <v>60</v>
      </c>
      <c r="Z538" s="8" t="s">
        <v>14874</v>
      </c>
      <c r="AA538" s="8" t="s">
        <v>119</v>
      </c>
      <c r="AB538" s="11">
        <v>4147068</v>
      </c>
      <c r="AC538" s="11">
        <v>1986000</v>
      </c>
      <c r="AD538" s="11">
        <v>2161068</v>
      </c>
      <c r="AE538" s="11">
        <v>0</v>
      </c>
      <c r="AF538" s="8" t="s">
        <v>64</v>
      </c>
      <c r="AG538" s="8" t="s">
        <v>120</v>
      </c>
      <c r="AH538" s="8" t="s">
        <v>66</v>
      </c>
      <c r="AI538" s="8" t="s">
        <v>67</v>
      </c>
      <c r="AJ538" s="8" t="s">
        <v>190</v>
      </c>
      <c r="AK538" s="8" t="s">
        <v>14875</v>
      </c>
      <c r="AL538" s="8" t="s">
        <v>14876</v>
      </c>
      <c r="AM538" s="8" t="s">
        <v>924</v>
      </c>
      <c r="AN538" s="8" t="s">
        <v>72</v>
      </c>
      <c r="AO538" s="8" t="s">
        <v>4429</v>
      </c>
      <c r="AP538" s="8" t="s">
        <v>4430</v>
      </c>
      <c r="AQ538" s="8" t="s">
        <v>157</v>
      </c>
      <c r="AR538" s="8" t="s">
        <v>14877</v>
      </c>
      <c r="AS538" s="8" t="s">
        <v>14877</v>
      </c>
      <c r="AT538" s="8" t="s">
        <v>259</v>
      </c>
      <c r="AU538" s="8" t="s">
        <v>14878</v>
      </c>
      <c r="AV538" s="8" t="s">
        <v>133</v>
      </c>
      <c r="AW538" s="11">
        <v>4147068</v>
      </c>
      <c r="AX538" s="9" t="s">
        <v>9382</v>
      </c>
    </row>
    <row r="539" spans="1:50" customFormat="1" ht="36" hidden="1" x14ac:dyDescent="0.25">
      <c r="A539" s="8" t="s">
        <v>104</v>
      </c>
      <c r="B539" s="8" t="s">
        <v>105</v>
      </c>
      <c r="C539" s="8" t="s">
        <v>240</v>
      </c>
      <c r="D539" s="8" t="s">
        <v>14879</v>
      </c>
      <c r="E539" s="8" t="s">
        <v>14880</v>
      </c>
      <c r="F539" s="8" t="s">
        <v>14881</v>
      </c>
      <c r="G539" s="9" t="s">
        <v>14882</v>
      </c>
      <c r="H539" s="9" t="str">
        <f>VLOOKUP(G539,[1]Arkusz2!A:B,2,FALSE)</f>
        <v>WND-RPZP.01.01.02-32-177/10</v>
      </c>
      <c r="I539" s="9" t="s">
        <v>11775</v>
      </c>
      <c r="J539" s="9" t="s">
        <v>3297</v>
      </c>
      <c r="K539" s="9" t="s">
        <v>3298</v>
      </c>
      <c r="L539" s="9" t="s">
        <v>12104</v>
      </c>
      <c r="M539" s="9" t="s">
        <v>3297</v>
      </c>
      <c r="N539" s="9" t="s">
        <v>3298</v>
      </c>
      <c r="O539" s="8" t="s">
        <v>4287</v>
      </c>
      <c r="P539" s="9" t="s">
        <v>10185</v>
      </c>
      <c r="Q539" s="9" t="s">
        <v>9383</v>
      </c>
      <c r="R539" s="9" t="s">
        <v>1707</v>
      </c>
      <c r="S539" s="9" t="s">
        <v>14296</v>
      </c>
      <c r="T539" s="10">
        <v>1162350</v>
      </c>
      <c r="U539" s="10">
        <v>815000</v>
      </c>
      <c r="V539" s="10">
        <v>489000</v>
      </c>
      <c r="W539" s="10">
        <v>489000</v>
      </c>
      <c r="X539" s="10">
        <v>326000</v>
      </c>
      <c r="Y539" s="10">
        <v>60</v>
      </c>
      <c r="Z539" s="8" t="s">
        <v>14883</v>
      </c>
      <c r="AA539" s="8" t="s">
        <v>119</v>
      </c>
      <c r="AB539" s="11">
        <v>1162350</v>
      </c>
      <c r="AC539" s="11">
        <v>489000</v>
      </c>
      <c r="AD539" s="11">
        <v>673350</v>
      </c>
      <c r="AE539" s="11">
        <v>0</v>
      </c>
      <c r="AF539" s="8" t="s">
        <v>64</v>
      </c>
      <c r="AG539" s="8" t="s">
        <v>120</v>
      </c>
      <c r="AH539" s="8" t="s">
        <v>66</v>
      </c>
      <c r="AI539" s="8" t="s">
        <v>67</v>
      </c>
      <c r="AJ539" s="8" t="s">
        <v>1134</v>
      </c>
      <c r="AK539" s="8" t="s">
        <v>14884</v>
      </c>
      <c r="AL539" s="8" t="s">
        <v>14885</v>
      </c>
      <c r="AM539" s="8" t="s">
        <v>9102</v>
      </c>
      <c r="AN539" s="8" t="s">
        <v>72</v>
      </c>
      <c r="AO539" s="8" t="s">
        <v>9103</v>
      </c>
      <c r="AP539" s="8" t="s">
        <v>1565</v>
      </c>
      <c r="AQ539" s="8" t="s">
        <v>157</v>
      </c>
      <c r="AR539" s="8" t="s">
        <v>14886</v>
      </c>
      <c r="AS539" s="8" t="s">
        <v>14887</v>
      </c>
      <c r="AT539" s="8" t="s">
        <v>298</v>
      </c>
      <c r="AU539" s="8" t="s">
        <v>14888</v>
      </c>
      <c r="AV539" s="8" t="s">
        <v>133</v>
      </c>
      <c r="AW539" s="11">
        <v>1162350</v>
      </c>
      <c r="AX539" s="9" t="s">
        <v>14742</v>
      </c>
    </row>
    <row r="540" spans="1:50" customFormat="1" ht="72" hidden="1" x14ac:dyDescent="0.25">
      <c r="A540" s="8" t="s">
        <v>104</v>
      </c>
      <c r="B540" s="8" t="s">
        <v>105</v>
      </c>
      <c r="C540" s="8" t="s">
        <v>1293</v>
      </c>
      <c r="D540" s="8" t="s">
        <v>1294</v>
      </c>
      <c r="E540" s="8" t="s">
        <v>1295</v>
      </c>
      <c r="F540" s="8" t="s">
        <v>1296</v>
      </c>
      <c r="G540" s="9" t="s">
        <v>1297</v>
      </c>
      <c r="H540" s="9" t="str">
        <f>VLOOKUP(G540,[1]Arkusz2!A:B,2,FALSE)</f>
        <v>WND-RPZP.01.01.03-32-077/09</v>
      </c>
      <c r="I540" s="9" t="s">
        <v>531</v>
      </c>
      <c r="J540" s="9" t="s">
        <v>142</v>
      </c>
      <c r="K540" s="9" t="s">
        <v>113</v>
      </c>
      <c r="L540" s="9" t="s">
        <v>327</v>
      </c>
      <c r="M540" s="9" t="s">
        <v>142</v>
      </c>
      <c r="N540" s="9" t="s">
        <v>113</v>
      </c>
      <c r="O540" s="8" t="s">
        <v>552</v>
      </c>
      <c r="P540" s="9" t="s">
        <v>338</v>
      </c>
      <c r="Q540" s="9" t="s">
        <v>142</v>
      </c>
      <c r="R540" s="9" t="s">
        <v>113</v>
      </c>
      <c r="S540" s="9" t="s">
        <v>1298</v>
      </c>
      <c r="T540" s="10">
        <v>322507.23</v>
      </c>
      <c r="U540" s="10">
        <v>258270.55</v>
      </c>
      <c r="V540" s="10">
        <v>154962.32999999999</v>
      </c>
      <c r="W540" s="10">
        <v>131717.98000000001</v>
      </c>
      <c r="X540" s="10">
        <v>103308.22</v>
      </c>
      <c r="Y540" s="10">
        <v>60</v>
      </c>
      <c r="Z540" s="8" t="s">
        <v>1299</v>
      </c>
      <c r="AA540" s="8" t="s">
        <v>119</v>
      </c>
      <c r="AB540" s="11">
        <v>322507.23</v>
      </c>
      <c r="AC540" s="11">
        <v>154962.32999999999</v>
      </c>
      <c r="AD540" s="11">
        <v>167544.9</v>
      </c>
      <c r="AE540" s="11">
        <v>0</v>
      </c>
      <c r="AF540" s="8" t="s">
        <v>64</v>
      </c>
      <c r="AG540" s="8" t="s">
        <v>1300</v>
      </c>
      <c r="AH540" s="8" t="s">
        <v>66</v>
      </c>
      <c r="AI540" s="8" t="s">
        <v>67</v>
      </c>
      <c r="AJ540" s="8" t="s">
        <v>290</v>
      </c>
      <c r="AK540" s="8" t="s">
        <v>1301</v>
      </c>
      <c r="AL540" s="8" t="s">
        <v>1302</v>
      </c>
      <c r="AM540" s="8" t="s">
        <v>1303</v>
      </c>
      <c r="AN540" s="8" t="s">
        <v>1304</v>
      </c>
      <c r="AO540" s="8" t="s">
        <v>1305</v>
      </c>
      <c r="AP540" s="8" t="s">
        <v>428</v>
      </c>
      <c r="AQ540" s="8" t="s">
        <v>157</v>
      </c>
      <c r="AR540" s="8" t="s">
        <v>1306</v>
      </c>
      <c r="AS540" s="8" t="s">
        <v>1306</v>
      </c>
      <c r="AT540" s="8" t="s">
        <v>131</v>
      </c>
      <c r="AU540" s="8" t="s">
        <v>1307</v>
      </c>
      <c r="AV540" s="8" t="s">
        <v>133</v>
      </c>
      <c r="AW540" s="11">
        <v>322507.23</v>
      </c>
      <c r="AX540" s="9" t="s">
        <v>564</v>
      </c>
    </row>
    <row r="541" spans="1:50" customFormat="1" ht="72" hidden="1" x14ac:dyDescent="0.25">
      <c r="A541" s="8" t="s">
        <v>104</v>
      </c>
      <c r="B541" s="8" t="s">
        <v>105</v>
      </c>
      <c r="C541" s="8" t="s">
        <v>1293</v>
      </c>
      <c r="D541" s="8" t="s">
        <v>1427</v>
      </c>
      <c r="E541" s="8" t="s">
        <v>1428</v>
      </c>
      <c r="F541" s="8" t="s">
        <v>1429</v>
      </c>
      <c r="G541" s="9" t="s">
        <v>1430</v>
      </c>
      <c r="H541" s="9" t="str">
        <f>VLOOKUP(G541,[1]Arkusz2!A:B,2,FALSE)</f>
        <v>WND-RPZP.01.01.03-32-032/09</v>
      </c>
      <c r="I541" s="9" t="s">
        <v>338</v>
      </c>
      <c r="J541" s="9" t="s">
        <v>142</v>
      </c>
      <c r="K541" s="9" t="s">
        <v>113</v>
      </c>
      <c r="L541" s="9" t="s">
        <v>338</v>
      </c>
      <c r="M541" s="9" t="s">
        <v>142</v>
      </c>
      <c r="N541" s="9" t="s">
        <v>113</v>
      </c>
      <c r="O541" s="8" t="s">
        <v>270</v>
      </c>
      <c r="P541" s="9" t="s">
        <v>1431</v>
      </c>
      <c r="Q541" s="9" t="s">
        <v>605</v>
      </c>
      <c r="R541" s="9" t="s">
        <v>606</v>
      </c>
      <c r="S541" s="9" t="s">
        <v>1432</v>
      </c>
      <c r="T541" s="10">
        <v>99900.01</v>
      </c>
      <c r="U541" s="10">
        <v>81885</v>
      </c>
      <c r="V541" s="10">
        <v>49131</v>
      </c>
      <c r="W541" s="10">
        <v>41761.339999999997</v>
      </c>
      <c r="X541" s="10">
        <v>32754</v>
      </c>
      <c r="Y541" s="10">
        <v>60</v>
      </c>
      <c r="Z541" s="8" t="s">
        <v>1433</v>
      </c>
      <c r="AA541" s="8" t="s">
        <v>119</v>
      </c>
      <c r="AB541" s="11">
        <v>99900.01</v>
      </c>
      <c r="AC541" s="11">
        <v>49131</v>
      </c>
      <c r="AD541" s="11">
        <v>50769.01</v>
      </c>
      <c r="AE541" s="11">
        <v>0</v>
      </c>
      <c r="AF541" s="8" t="s">
        <v>64</v>
      </c>
      <c r="AG541" s="8" t="s">
        <v>1300</v>
      </c>
      <c r="AH541" s="8" t="s">
        <v>66</v>
      </c>
      <c r="AI541" s="8" t="s">
        <v>67</v>
      </c>
      <c r="AJ541" s="8" t="s">
        <v>190</v>
      </c>
      <c r="AK541" s="8" t="s">
        <v>1434</v>
      </c>
      <c r="AL541" s="8" t="s">
        <v>1435</v>
      </c>
      <c r="AM541" s="8" t="s">
        <v>1436</v>
      </c>
      <c r="AN541" s="8" t="s">
        <v>1437</v>
      </c>
      <c r="AO541" s="8" t="s">
        <v>1438</v>
      </c>
      <c r="AP541" s="8" t="s">
        <v>1439</v>
      </c>
      <c r="AQ541" s="8" t="s">
        <v>157</v>
      </c>
      <c r="AR541" s="8" t="s">
        <v>1440</v>
      </c>
      <c r="AS541" s="8" t="s">
        <v>1440</v>
      </c>
      <c r="AT541" s="8" t="s">
        <v>131</v>
      </c>
      <c r="AU541" s="8" t="s">
        <v>1441</v>
      </c>
      <c r="AV541" s="8" t="s">
        <v>133</v>
      </c>
      <c r="AW541" s="11">
        <v>99900.01</v>
      </c>
      <c r="AX541" s="9" t="s">
        <v>461</v>
      </c>
    </row>
    <row r="542" spans="1:50" customFormat="1" ht="72" hidden="1" x14ac:dyDescent="0.25">
      <c r="A542" s="8" t="s">
        <v>104</v>
      </c>
      <c r="B542" s="8" t="s">
        <v>105</v>
      </c>
      <c r="C542" s="8" t="s">
        <v>1293</v>
      </c>
      <c r="D542" s="8" t="s">
        <v>1530</v>
      </c>
      <c r="E542" s="8" t="s">
        <v>1531</v>
      </c>
      <c r="F542" s="8" t="s">
        <v>1532</v>
      </c>
      <c r="G542" s="9" t="s">
        <v>1533</v>
      </c>
      <c r="H542" s="9" t="str">
        <f>VLOOKUP(G542,[1]Arkusz2!A:B,2,FALSE)</f>
        <v>WND-RPZP.01.01.03-32-075/09</v>
      </c>
      <c r="I542" s="9" t="s">
        <v>338</v>
      </c>
      <c r="J542" s="9" t="s">
        <v>142</v>
      </c>
      <c r="K542" s="9" t="s">
        <v>113</v>
      </c>
      <c r="L542" s="9" t="s">
        <v>338</v>
      </c>
      <c r="M542" s="9" t="s">
        <v>142</v>
      </c>
      <c r="N542" s="9" t="s">
        <v>113</v>
      </c>
      <c r="O542" s="8" t="s">
        <v>168</v>
      </c>
      <c r="P542" s="9" t="s">
        <v>1534</v>
      </c>
      <c r="Q542" s="9" t="s">
        <v>605</v>
      </c>
      <c r="R542" s="9" t="s">
        <v>606</v>
      </c>
      <c r="S542" s="9" t="s">
        <v>1535</v>
      </c>
      <c r="T542" s="10">
        <v>874779.01</v>
      </c>
      <c r="U542" s="10">
        <v>783667.1</v>
      </c>
      <c r="V542" s="10">
        <v>441457.34</v>
      </c>
      <c r="W542" s="10">
        <v>375238.73</v>
      </c>
      <c r="X542" s="10">
        <v>342209.76</v>
      </c>
      <c r="Y542" s="10">
        <v>56.33</v>
      </c>
      <c r="Z542" s="8" t="s">
        <v>1536</v>
      </c>
      <c r="AA542" s="8" t="s">
        <v>119</v>
      </c>
      <c r="AB542" s="11">
        <v>874779.01</v>
      </c>
      <c r="AC542" s="11">
        <v>441457.34</v>
      </c>
      <c r="AD542" s="11">
        <v>433321.67</v>
      </c>
      <c r="AE542" s="11">
        <v>0</v>
      </c>
      <c r="AF542" s="8" t="s">
        <v>64</v>
      </c>
      <c r="AG542" s="8" t="s">
        <v>1300</v>
      </c>
      <c r="AH542" s="8" t="s">
        <v>66</v>
      </c>
      <c r="AI542" s="8" t="s">
        <v>67</v>
      </c>
      <c r="AJ542" s="8" t="s">
        <v>121</v>
      </c>
      <c r="AK542" s="8" t="s">
        <v>1537</v>
      </c>
      <c r="AL542" s="8" t="s">
        <v>1538</v>
      </c>
      <c r="AM542" s="8" t="s">
        <v>1539</v>
      </c>
      <c r="AN542" s="8" t="s">
        <v>72</v>
      </c>
      <c r="AO542" s="8" t="s">
        <v>1540</v>
      </c>
      <c r="AP542" s="8" t="s">
        <v>1059</v>
      </c>
      <c r="AQ542" s="8" t="s">
        <v>157</v>
      </c>
      <c r="AR542" s="8" t="s">
        <v>1541</v>
      </c>
      <c r="AS542" s="8" t="s">
        <v>1542</v>
      </c>
      <c r="AT542" s="8" t="s">
        <v>131</v>
      </c>
      <c r="AU542" s="8" t="s">
        <v>1543</v>
      </c>
      <c r="AV542" s="8" t="s">
        <v>133</v>
      </c>
      <c r="AW542" s="11">
        <v>874779.01</v>
      </c>
      <c r="AX542" s="9" t="s">
        <v>1544</v>
      </c>
    </row>
    <row r="543" spans="1:50" customFormat="1" ht="72" hidden="1" x14ac:dyDescent="0.25">
      <c r="A543" s="8" t="s">
        <v>104</v>
      </c>
      <c r="B543" s="8" t="s">
        <v>105</v>
      </c>
      <c r="C543" s="8" t="s">
        <v>1293</v>
      </c>
      <c r="D543" s="8" t="s">
        <v>1648</v>
      </c>
      <c r="E543" s="8" t="s">
        <v>1649</v>
      </c>
      <c r="F543" s="8" t="s">
        <v>1650</v>
      </c>
      <c r="G543" s="9" t="s">
        <v>1651</v>
      </c>
      <c r="H543" s="9" t="str">
        <f>VLOOKUP(G543,[1]Arkusz2!A:B,2,FALSE)</f>
        <v>WND - RPZP.01.01.03-32-041/09</v>
      </c>
      <c r="I543" s="9" t="s">
        <v>1389</v>
      </c>
      <c r="J543" s="9" t="s">
        <v>605</v>
      </c>
      <c r="K543" s="9" t="s">
        <v>606</v>
      </c>
      <c r="L543" s="9" t="s">
        <v>1575</v>
      </c>
      <c r="M543" s="9" t="s">
        <v>605</v>
      </c>
      <c r="N543" s="9" t="s">
        <v>606</v>
      </c>
      <c r="O543" s="8" t="s">
        <v>504</v>
      </c>
      <c r="P543" s="9" t="s">
        <v>1398</v>
      </c>
      <c r="Q543" s="9" t="s">
        <v>605</v>
      </c>
      <c r="R543" s="9" t="s">
        <v>606</v>
      </c>
      <c r="S543" s="9" t="s">
        <v>1635</v>
      </c>
      <c r="T543" s="10">
        <v>1286715.95</v>
      </c>
      <c r="U543" s="10">
        <v>1039822.48</v>
      </c>
      <c r="V543" s="10">
        <v>623893.49</v>
      </c>
      <c r="W543" s="10">
        <v>530309.46</v>
      </c>
      <c r="X543" s="10">
        <v>415928.99</v>
      </c>
      <c r="Y543" s="10">
        <v>60</v>
      </c>
      <c r="Z543" s="8" t="s">
        <v>1652</v>
      </c>
      <c r="AA543" s="8" t="s">
        <v>119</v>
      </c>
      <c r="AB543" s="11">
        <v>1286715.95</v>
      </c>
      <c r="AC543" s="11">
        <v>623893.49</v>
      </c>
      <c r="AD543" s="11">
        <v>662822.46</v>
      </c>
      <c r="AE543" s="11">
        <v>0</v>
      </c>
      <c r="AF543" s="8" t="s">
        <v>64</v>
      </c>
      <c r="AG543" s="8" t="s">
        <v>1300</v>
      </c>
      <c r="AH543" s="8" t="s">
        <v>66</v>
      </c>
      <c r="AI543" s="8" t="s">
        <v>149</v>
      </c>
      <c r="AJ543" s="8" t="s">
        <v>1134</v>
      </c>
      <c r="AK543" s="8" t="s">
        <v>1653</v>
      </c>
      <c r="AL543" s="8" t="s">
        <v>1654</v>
      </c>
      <c r="AM543" s="8" t="s">
        <v>1206</v>
      </c>
      <c r="AN543" s="8" t="s">
        <v>1207</v>
      </c>
      <c r="AO543" s="8" t="s">
        <v>1655</v>
      </c>
      <c r="AP543" s="8" t="s">
        <v>428</v>
      </c>
      <c r="AQ543" s="8" t="s">
        <v>157</v>
      </c>
      <c r="AR543" s="8" t="s">
        <v>1656</v>
      </c>
      <c r="AS543" s="8" t="s">
        <v>1656</v>
      </c>
      <c r="AT543" s="8" t="s">
        <v>217</v>
      </c>
      <c r="AU543" s="8" t="s">
        <v>1657</v>
      </c>
      <c r="AV543" s="8" t="s">
        <v>133</v>
      </c>
      <c r="AW543" s="11">
        <v>1286715.95</v>
      </c>
      <c r="AX543" s="9" t="s">
        <v>1403</v>
      </c>
    </row>
    <row r="544" spans="1:50" customFormat="1" ht="72" hidden="1" x14ac:dyDescent="0.25">
      <c r="A544" s="8" t="s">
        <v>104</v>
      </c>
      <c r="B544" s="8" t="s">
        <v>105</v>
      </c>
      <c r="C544" s="8" t="s">
        <v>1293</v>
      </c>
      <c r="D544" s="8" t="s">
        <v>1687</v>
      </c>
      <c r="E544" s="8" t="s">
        <v>1688</v>
      </c>
      <c r="F544" s="8" t="s">
        <v>1689</v>
      </c>
      <c r="G544" s="9" t="s">
        <v>1690</v>
      </c>
      <c r="H544" s="9" t="str">
        <f>VLOOKUP(G544,[1]Arkusz2!A:B,2,FALSE)</f>
        <v>WND-RPZP.01.01.03-32-063/09</v>
      </c>
      <c r="I544" s="9" t="s">
        <v>338</v>
      </c>
      <c r="J544" s="9" t="s">
        <v>142</v>
      </c>
      <c r="K544" s="9" t="s">
        <v>113</v>
      </c>
      <c r="L544" s="9" t="s">
        <v>338</v>
      </c>
      <c r="M544" s="9" t="s">
        <v>142</v>
      </c>
      <c r="N544" s="9" t="s">
        <v>113</v>
      </c>
      <c r="O544" s="8" t="s">
        <v>168</v>
      </c>
      <c r="P544" s="9" t="s">
        <v>1676</v>
      </c>
      <c r="Q544" s="9" t="s">
        <v>605</v>
      </c>
      <c r="R544" s="9" t="s">
        <v>606</v>
      </c>
      <c r="S544" s="9" t="s">
        <v>1676</v>
      </c>
      <c r="T544" s="10">
        <v>820209.66</v>
      </c>
      <c r="U544" s="10">
        <v>672303</v>
      </c>
      <c r="V544" s="10">
        <v>403381.8</v>
      </c>
      <c r="W544" s="10">
        <v>342874.53</v>
      </c>
      <c r="X544" s="10">
        <v>268921.2</v>
      </c>
      <c r="Y544" s="10">
        <v>60</v>
      </c>
      <c r="Z544" s="8" t="s">
        <v>1691</v>
      </c>
      <c r="AA544" s="8" t="s">
        <v>119</v>
      </c>
      <c r="AB544" s="11">
        <v>820209.66</v>
      </c>
      <c r="AC544" s="11">
        <v>403381.8</v>
      </c>
      <c r="AD544" s="11">
        <v>416827.86</v>
      </c>
      <c r="AE544" s="11">
        <v>0</v>
      </c>
      <c r="AF544" s="8" t="s">
        <v>64</v>
      </c>
      <c r="AG544" s="8" t="s">
        <v>1300</v>
      </c>
      <c r="AH544" s="8" t="s">
        <v>66</v>
      </c>
      <c r="AI544" s="8" t="s">
        <v>149</v>
      </c>
      <c r="AJ544" s="8" t="s">
        <v>190</v>
      </c>
      <c r="AK544" s="8" t="s">
        <v>1692</v>
      </c>
      <c r="AL544" s="8" t="s">
        <v>1693</v>
      </c>
      <c r="AM544" s="8" t="s">
        <v>1694</v>
      </c>
      <c r="AN544" s="8" t="s">
        <v>72</v>
      </c>
      <c r="AO544" s="8" t="s">
        <v>1695</v>
      </c>
      <c r="AP544" s="8" t="s">
        <v>678</v>
      </c>
      <c r="AQ544" s="8" t="s">
        <v>157</v>
      </c>
      <c r="AR544" s="8" t="s">
        <v>1696</v>
      </c>
      <c r="AS544" s="8" t="s">
        <v>1697</v>
      </c>
      <c r="AT544" s="8" t="s">
        <v>298</v>
      </c>
      <c r="AU544" s="8" t="s">
        <v>1698</v>
      </c>
      <c r="AV544" s="8" t="s">
        <v>133</v>
      </c>
      <c r="AW544" s="11">
        <v>820209.66</v>
      </c>
      <c r="AX544" s="9" t="s">
        <v>1384</v>
      </c>
    </row>
    <row r="545" spans="1:50" customFormat="1" ht="72" hidden="1" x14ac:dyDescent="0.25">
      <c r="A545" s="8" t="s">
        <v>104</v>
      </c>
      <c r="B545" s="8" t="s">
        <v>105</v>
      </c>
      <c r="C545" s="8" t="s">
        <v>1293</v>
      </c>
      <c r="D545" s="8" t="s">
        <v>1766</v>
      </c>
      <c r="E545" s="8" t="s">
        <v>1767</v>
      </c>
      <c r="F545" s="8" t="s">
        <v>1768</v>
      </c>
      <c r="G545" s="9" t="s">
        <v>1769</v>
      </c>
      <c r="H545" s="9" t="str">
        <f>VLOOKUP(G545,[1]Arkusz2!A:B,2,FALSE)</f>
        <v>WND-RPZP.01.01.03-32-078/09</v>
      </c>
      <c r="I545" s="9" t="s">
        <v>327</v>
      </c>
      <c r="J545" s="9" t="s">
        <v>142</v>
      </c>
      <c r="K545" s="9" t="s">
        <v>113</v>
      </c>
      <c r="L545" s="9" t="s">
        <v>327</v>
      </c>
      <c r="M545" s="9" t="s">
        <v>142</v>
      </c>
      <c r="N545" s="9" t="s">
        <v>113</v>
      </c>
      <c r="O545" s="8" t="s">
        <v>168</v>
      </c>
      <c r="P545" s="9" t="s">
        <v>607</v>
      </c>
      <c r="Q545" s="9" t="s">
        <v>605</v>
      </c>
      <c r="R545" s="9" t="s">
        <v>606</v>
      </c>
      <c r="S545" s="9" t="s">
        <v>1770</v>
      </c>
      <c r="T545" s="10">
        <v>817016.92</v>
      </c>
      <c r="U545" s="10">
        <v>669686</v>
      </c>
      <c r="V545" s="10">
        <v>334843</v>
      </c>
      <c r="W545" s="10">
        <v>284616.53999999998</v>
      </c>
      <c r="X545" s="10">
        <v>334843</v>
      </c>
      <c r="Y545" s="10">
        <v>50</v>
      </c>
      <c r="Z545" s="8" t="s">
        <v>1771</v>
      </c>
      <c r="AA545" s="8" t="s">
        <v>119</v>
      </c>
      <c r="AB545" s="11">
        <v>817016.92</v>
      </c>
      <c r="AC545" s="11">
        <v>334843</v>
      </c>
      <c r="AD545" s="11">
        <v>482173.92</v>
      </c>
      <c r="AE545" s="11">
        <v>0</v>
      </c>
      <c r="AF545" s="8" t="s">
        <v>64</v>
      </c>
      <c r="AG545" s="8" t="s">
        <v>1300</v>
      </c>
      <c r="AH545" s="8" t="s">
        <v>66</v>
      </c>
      <c r="AI545" s="8" t="s">
        <v>149</v>
      </c>
      <c r="AJ545" s="8" t="s">
        <v>290</v>
      </c>
      <c r="AK545" s="8" t="s">
        <v>1772</v>
      </c>
      <c r="AL545" s="8" t="s">
        <v>1773</v>
      </c>
      <c r="AM545" s="8" t="s">
        <v>1774</v>
      </c>
      <c r="AN545" s="8" t="s">
        <v>1775</v>
      </c>
      <c r="AO545" s="8" t="s">
        <v>1775</v>
      </c>
      <c r="AP545" s="8" t="s">
        <v>74</v>
      </c>
      <c r="AQ545" s="8" t="s">
        <v>157</v>
      </c>
      <c r="AR545" s="8" t="s">
        <v>1776</v>
      </c>
      <c r="AS545" s="8" t="s">
        <v>1776</v>
      </c>
      <c r="AT545" s="8" t="s">
        <v>131</v>
      </c>
      <c r="AU545" s="8" t="s">
        <v>1777</v>
      </c>
      <c r="AV545" s="8" t="s">
        <v>133</v>
      </c>
      <c r="AW545" s="11">
        <v>817016.92</v>
      </c>
      <c r="AX545" s="9" t="s">
        <v>564</v>
      </c>
    </row>
    <row r="546" spans="1:50" customFormat="1" ht="72" hidden="1" x14ac:dyDescent="0.25">
      <c r="A546" s="8" t="s">
        <v>104</v>
      </c>
      <c r="B546" s="8" t="s">
        <v>105</v>
      </c>
      <c r="C546" s="8" t="s">
        <v>1293</v>
      </c>
      <c r="D546" s="8" t="s">
        <v>1795</v>
      </c>
      <c r="E546" s="8" t="s">
        <v>1796</v>
      </c>
      <c r="F546" s="8" t="s">
        <v>1797</v>
      </c>
      <c r="G546" s="9" t="s">
        <v>1798</v>
      </c>
      <c r="H546" s="9" t="str">
        <f>VLOOKUP(G546,[1]Arkusz2!A:B,2,FALSE)</f>
        <v>WND-RPZP.01.01.03-32-028/09</v>
      </c>
      <c r="I546" s="9" t="s">
        <v>338</v>
      </c>
      <c r="J546" s="9" t="s">
        <v>142</v>
      </c>
      <c r="K546" s="9" t="s">
        <v>113</v>
      </c>
      <c r="L546" s="9" t="s">
        <v>338</v>
      </c>
      <c r="M546" s="9" t="s">
        <v>142</v>
      </c>
      <c r="N546" s="9" t="s">
        <v>113</v>
      </c>
      <c r="O546" s="8" t="s">
        <v>168</v>
      </c>
      <c r="P546" s="9" t="s">
        <v>1799</v>
      </c>
      <c r="Q546" s="9" t="s">
        <v>605</v>
      </c>
      <c r="R546" s="9" t="s">
        <v>606</v>
      </c>
      <c r="S546" s="9" t="s">
        <v>850</v>
      </c>
      <c r="T546" s="10">
        <v>1476776.15</v>
      </c>
      <c r="U546" s="10">
        <v>1153798.8799999999</v>
      </c>
      <c r="V546" s="10">
        <v>576899.43999999994</v>
      </c>
      <c r="W546" s="10">
        <v>490364.51</v>
      </c>
      <c r="X546" s="10">
        <v>576899.43999999994</v>
      </c>
      <c r="Y546" s="10">
        <v>50</v>
      </c>
      <c r="Z546" s="8" t="s">
        <v>1800</v>
      </c>
      <c r="AA546" s="8" t="s">
        <v>119</v>
      </c>
      <c r="AB546" s="11">
        <v>1476776.15</v>
      </c>
      <c r="AC546" s="11">
        <v>576899.43999999994</v>
      </c>
      <c r="AD546" s="11">
        <v>899876.71</v>
      </c>
      <c r="AE546" s="11">
        <v>0</v>
      </c>
      <c r="AF546" s="8" t="s">
        <v>64</v>
      </c>
      <c r="AG546" s="8" t="s">
        <v>1300</v>
      </c>
      <c r="AH546" s="8" t="s">
        <v>66</v>
      </c>
      <c r="AI546" s="8" t="s">
        <v>149</v>
      </c>
      <c r="AJ546" s="8" t="s">
        <v>1801</v>
      </c>
      <c r="AK546" s="8" t="s">
        <v>1802</v>
      </c>
      <c r="AL546" s="8" t="s">
        <v>1803</v>
      </c>
      <c r="AM546" s="8" t="s">
        <v>1804</v>
      </c>
      <c r="AN546" s="8" t="s">
        <v>1805</v>
      </c>
      <c r="AO546" s="8" t="s">
        <v>1806</v>
      </c>
      <c r="AP546" s="8" t="s">
        <v>1807</v>
      </c>
      <c r="AQ546" s="8" t="s">
        <v>157</v>
      </c>
      <c r="AR546" s="8" t="s">
        <v>1808</v>
      </c>
      <c r="AS546" s="8" t="s">
        <v>1808</v>
      </c>
      <c r="AT546" s="8" t="s">
        <v>237</v>
      </c>
      <c r="AU546" s="8" t="s">
        <v>1809</v>
      </c>
      <c r="AV546" s="8" t="s">
        <v>133</v>
      </c>
      <c r="AW546" s="11">
        <v>1476776.15</v>
      </c>
      <c r="AX546" s="9" t="s">
        <v>621</v>
      </c>
    </row>
    <row r="547" spans="1:50" customFormat="1" ht="72" hidden="1" x14ac:dyDescent="0.25">
      <c r="A547" s="8" t="s">
        <v>104</v>
      </c>
      <c r="B547" s="8" t="s">
        <v>105</v>
      </c>
      <c r="C547" s="8" t="s">
        <v>1293</v>
      </c>
      <c r="D547" s="8" t="s">
        <v>1870</v>
      </c>
      <c r="E547" s="8" t="s">
        <v>1871</v>
      </c>
      <c r="F547" s="8" t="s">
        <v>1872</v>
      </c>
      <c r="G547" s="9" t="s">
        <v>1873</v>
      </c>
      <c r="H547" s="9" t="str">
        <f>VLOOKUP(G547,[1]Arkusz2!A:B,2,FALSE)</f>
        <v>WND-RPZP.01.01.03-32-030/09</v>
      </c>
      <c r="I547" s="9" t="s">
        <v>1333</v>
      </c>
      <c r="J547" s="9" t="s">
        <v>142</v>
      </c>
      <c r="K547" s="9" t="s">
        <v>113</v>
      </c>
      <c r="L547" s="9" t="s">
        <v>531</v>
      </c>
      <c r="M547" s="9" t="s">
        <v>142</v>
      </c>
      <c r="N547" s="9" t="s">
        <v>113</v>
      </c>
      <c r="O547" s="8" t="s">
        <v>1462</v>
      </c>
      <c r="P547" s="9" t="s">
        <v>1874</v>
      </c>
      <c r="Q547" s="9" t="s">
        <v>605</v>
      </c>
      <c r="R547" s="9" t="s">
        <v>606</v>
      </c>
      <c r="S547" s="9" t="s">
        <v>1875</v>
      </c>
      <c r="T547" s="10">
        <v>1532177.06</v>
      </c>
      <c r="U547" s="10">
        <v>1532177.06</v>
      </c>
      <c r="V547" s="10">
        <v>919306.23</v>
      </c>
      <c r="W547" s="10">
        <v>781410.29</v>
      </c>
      <c r="X547" s="10">
        <v>612870.82999999996</v>
      </c>
      <c r="Y547" s="10">
        <v>60</v>
      </c>
      <c r="Z547" s="8" t="s">
        <v>1876</v>
      </c>
      <c r="AA547" s="8" t="s">
        <v>119</v>
      </c>
      <c r="AB547" s="11">
        <v>1532177.06</v>
      </c>
      <c r="AC547" s="11">
        <v>919306.23</v>
      </c>
      <c r="AD547" s="11">
        <v>612870.82999999996</v>
      </c>
      <c r="AE547" s="11">
        <v>0</v>
      </c>
      <c r="AF547" s="8" t="s">
        <v>64</v>
      </c>
      <c r="AG547" s="8" t="s">
        <v>1300</v>
      </c>
      <c r="AH547" s="8" t="s">
        <v>66</v>
      </c>
      <c r="AI547" s="8" t="s">
        <v>67</v>
      </c>
      <c r="AJ547" s="8" t="s">
        <v>121</v>
      </c>
      <c r="AK547" s="8" t="s">
        <v>1877</v>
      </c>
      <c r="AL547" s="8" t="s">
        <v>1878</v>
      </c>
      <c r="AM547" s="8" t="s">
        <v>293</v>
      </c>
      <c r="AN547" s="8" t="s">
        <v>1879</v>
      </c>
      <c r="AO547" s="8" t="s">
        <v>1305</v>
      </c>
      <c r="AP547" s="8" t="s">
        <v>1880</v>
      </c>
      <c r="AQ547" s="8" t="s">
        <v>157</v>
      </c>
      <c r="AR547" s="8" t="s">
        <v>1881</v>
      </c>
      <c r="AS547" s="8" t="s">
        <v>1881</v>
      </c>
      <c r="AT547" s="8" t="s">
        <v>450</v>
      </c>
      <c r="AU547" s="8" t="s">
        <v>1882</v>
      </c>
      <c r="AV547" s="8" t="s">
        <v>133</v>
      </c>
      <c r="AW547" s="11">
        <v>1532177.06</v>
      </c>
      <c r="AX547" s="9" t="s">
        <v>1883</v>
      </c>
    </row>
    <row r="548" spans="1:50" customFormat="1" ht="72" hidden="1" x14ac:dyDescent="0.25">
      <c r="A548" s="8" t="s">
        <v>104</v>
      </c>
      <c r="B548" s="8" t="s">
        <v>105</v>
      </c>
      <c r="C548" s="8" t="s">
        <v>1293</v>
      </c>
      <c r="D548" s="8" t="s">
        <v>1884</v>
      </c>
      <c r="E548" s="8" t="s">
        <v>1885</v>
      </c>
      <c r="F548" s="8" t="s">
        <v>1886</v>
      </c>
      <c r="G548" s="9" t="s">
        <v>1887</v>
      </c>
      <c r="H548" s="9" t="str">
        <f>VLOOKUP(G548,[1]Arkusz2!A:B,2,FALSE)</f>
        <v>WND-RPZP.01.01.03-32-027/09</v>
      </c>
      <c r="I548" s="9" t="s">
        <v>327</v>
      </c>
      <c r="J548" s="9" t="s">
        <v>142</v>
      </c>
      <c r="K548" s="9" t="s">
        <v>113</v>
      </c>
      <c r="L548" s="9" t="s">
        <v>327</v>
      </c>
      <c r="M548" s="9" t="s">
        <v>142</v>
      </c>
      <c r="N548" s="9" t="s">
        <v>113</v>
      </c>
      <c r="O548" s="8" t="s">
        <v>1361</v>
      </c>
      <c r="P548" s="9" t="s">
        <v>1874</v>
      </c>
      <c r="Q548" s="9" t="s">
        <v>605</v>
      </c>
      <c r="R548" s="9" t="s">
        <v>606</v>
      </c>
      <c r="S548" s="9" t="s">
        <v>1770</v>
      </c>
      <c r="T548" s="10">
        <v>1554147.04</v>
      </c>
      <c r="U548" s="10">
        <v>1554147.04</v>
      </c>
      <c r="V548" s="10">
        <v>777073.52</v>
      </c>
      <c r="W548" s="10">
        <v>660512.49</v>
      </c>
      <c r="X548" s="10">
        <v>777073.52</v>
      </c>
      <c r="Y548" s="10">
        <v>50</v>
      </c>
      <c r="Z548" s="8" t="s">
        <v>1888</v>
      </c>
      <c r="AA548" s="8" t="s">
        <v>119</v>
      </c>
      <c r="AB548" s="11">
        <v>1554147.04</v>
      </c>
      <c r="AC548" s="11">
        <v>777073.52</v>
      </c>
      <c r="AD548" s="11">
        <v>777073.52</v>
      </c>
      <c r="AE548" s="11">
        <v>0</v>
      </c>
      <c r="AF548" s="8" t="s">
        <v>64</v>
      </c>
      <c r="AG548" s="8" t="s">
        <v>1300</v>
      </c>
      <c r="AH548" s="8" t="s">
        <v>66</v>
      </c>
      <c r="AI548" s="8" t="s">
        <v>67</v>
      </c>
      <c r="AJ548" s="8" t="s">
        <v>310</v>
      </c>
      <c r="AK548" s="8" t="s">
        <v>1889</v>
      </c>
      <c r="AL548" s="8" t="s">
        <v>1890</v>
      </c>
      <c r="AM548" s="8" t="s">
        <v>1891</v>
      </c>
      <c r="AN548" s="8" t="s">
        <v>72</v>
      </c>
      <c r="AO548" s="8" t="s">
        <v>1892</v>
      </c>
      <c r="AP548" s="8" t="s">
        <v>1893</v>
      </c>
      <c r="AQ548" s="8" t="s">
        <v>128</v>
      </c>
      <c r="AR548" s="8" t="s">
        <v>1894</v>
      </c>
      <c r="AS548" s="8" t="s">
        <v>1894</v>
      </c>
      <c r="AT548" s="8" t="s">
        <v>237</v>
      </c>
      <c r="AU548" s="8" t="s">
        <v>1895</v>
      </c>
      <c r="AV548" s="8" t="s">
        <v>133</v>
      </c>
      <c r="AW548" s="11">
        <v>1554147.04</v>
      </c>
      <c r="AX548" s="9" t="s">
        <v>383</v>
      </c>
    </row>
    <row r="549" spans="1:50" customFormat="1" ht="72" hidden="1" x14ac:dyDescent="0.25">
      <c r="A549" s="8" t="s">
        <v>104</v>
      </c>
      <c r="B549" s="8" t="s">
        <v>105</v>
      </c>
      <c r="C549" s="8" t="s">
        <v>1293</v>
      </c>
      <c r="D549" s="8" t="s">
        <v>1938</v>
      </c>
      <c r="E549" s="8" t="s">
        <v>1939</v>
      </c>
      <c r="F549" s="8" t="s">
        <v>1940</v>
      </c>
      <c r="G549" s="9" t="s">
        <v>1941</v>
      </c>
      <c r="H549" s="9" t="str">
        <f>VLOOKUP(G549,[1]Arkusz2!A:B,2,FALSE)</f>
        <v>WND-RPZP.01.01.03-32-058/09</v>
      </c>
      <c r="I549" s="9" t="s">
        <v>327</v>
      </c>
      <c r="J549" s="9" t="s">
        <v>142</v>
      </c>
      <c r="K549" s="9" t="s">
        <v>113</v>
      </c>
      <c r="L549" s="9" t="s">
        <v>327</v>
      </c>
      <c r="M549" s="9" t="s">
        <v>142</v>
      </c>
      <c r="N549" s="9" t="s">
        <v>113</v>
      </c>
      <c r="O549" s="8" t="s">
        <v>1676</v>
      </c>
      <c r="P549" s="9" t="s">
        <v>1346</v>
      </c>
      <c r="Q549" s="9" t="s">
        <v>605</v>
      </c>
      <c r="R549" s="9" t="s">
        <v>606</v>
      </c>
      <c r="S549" s="9" t="s">
        <v>1942</v>
      </c>
      <c r="T549" s="10">
        <v>9487949.4100000001</v>
      </c>
      <c r="U549" s="10">
        <v>7771757.71</v>
      </c>
      <c r="V549" s="10">
        <v>3885878.85</v>
      </c>
      <c r="W549" s="10">
        <v>3302997.02</v>
      </c>
      <c r="X549" s="10">
        <v>3885878.86</v>
      </c>
      <c r="Y549" s="10">
        <v>50</v>
      </c>
      <c r="Z549" s="8" t="s">
        <v>1943</v>
      </c>
      <c r="AA549" s="8" t="s">
        <v>119</v>
      </c>
      <c r="AB549" s="11">
        <v>9487949.4100000001</v>
      </c>
      <c r="AC549" s="11">
        <v>3885878.85</v>
      </c>
      <c r="AD549" s="11">
        <v>5602070.5599999996</v>
      </c>
      <c r="AE549" s="11">
        <v>0</v>
      </c>
      <c r="AF549" s="8" t="s">
        <v>64</v>
      </c>
      <c r="AG549" s="8" t="s">
        <v>1300</v>
      </c>
      <c r="AH549" s="8" t="s">
        <v>66</v>
      </c>
      <c r="AI549" s="8" t="s">
        <v>67</v>
      </c>
      <c r="AJ549" s="8" t="s">
        <v>1187</v>
      </c>
      <c r="AK549" s="8" t="s">
        <v>1944</v>
      </c>
      <c r="AL549" s="8" t="s">
        <v>1945</v>
      </c>
      <c r="AM549" s="8" t="s">
        <v>1946</v>
      </c>
      <c r="AN549" s="8" t="s">
        <v>1947</v>
      </c>
      <c r="AO549" s="8" t="s">
        <v>1948</v>
      </c>
      <c r="AP549" s="8" t="s">
        <v>1949</v>
      </c>
      <c r="AQ549" s="8" t="s">
        <v>157</v>
      </c>
      <c r="AR549" s="8" t="s">
        <v>1950</v>
      </c>
      <c r="AS549" s="8" t="s">
        <v>1951</v>
      </c>
      <c r="AT549" s="8" t="s">
        <v>364</v>
      </c>
      <c r="AU549" s="8" t="s">
        <v>1952</v>
      </c>
      <c r="AV549" s="8" t="s">
        <v>133</v>
      </c>
      <c r="AW549" s="11">
        <v>9487949.4100000001</v>
      </c>
      <c r="AX549" s="9" t="s">
        <v>1953</v>
      </c>
    </row>
    <row r="550" spans="1:50" customFormat="1" ht="72" hidden="1" x14ac:dyDescent="0.25">
      <c r="A550" s="8" t="s">
        <v>104</v>
      </c>
      <c r="B550" s="8" t="s">
        <v>105</v>
      </c>
      <c r="C550" s="8" t="s">
        <v>1293</v>
      </c>
      <c r="D550" s="8" t="s">
        <v>1983</v>
      </c>
      <c r="E550" s="8" t="s">
        <v>1984</v>
      </c>
      <c r="F550" s="8" t="s">
        <v>1985</v>
      </c>
      <c r="G550" s="9" t="s">
        <v>1986</v>
      </c>
      <c r="H550" s="9" t="str">
        <f>VLOOKUP(G550,[1]Arkusz2!A:B,2,FALSE)</f>
        <v>WND-RPZP.01.01.03-32-054/09</v>
      </c>
      <c r="I550" s="9" t="s">
        <v>1559</v>
      </c>
      <c r="J550" s="9" t="s">
        <v>605</v>
      </c>
      <c r="K550" s="9" t="s">
        <v>606</v>
      </c>
      <c r="L550" s="9" t="s">
        <v>1575</v>
      </c>
      <c r="M550" s="9" t="s">
        <v>605</v>
      </c>
      <c r="N550" s="9" t="s">
        <v>606</v>
      </c>
      <c r="O550" s="8" t="s">
        <v>1987</v>
      </c>
      <c r="P550" s="9" t="s">
        <v>1988</v>
      </c>
      <c r="Q550" s="9" t="s">
        <v>605</v>
      </c>
      <c r="R550" s="9" t="s">
        <v>606</v>
      </c>
      <c r="S550" s="9" t="s">
        <v>1989</v>
      </c>
      <c r="T550" s="10">
        <v>864080.52</v>
      </c>
      <c r="U550" s="10">
        <v>702852.43</v>
      </c>
      <c r="V550" s="10">
        <v>351426.21</v>
      </c>
      <c r="W550" s="10">
        <v>298712.27</v>
      </c>
      <c r="X550" s="10">
        <v>351426.22</v>
      </c>
      <c r="Y550" s="10">
        <v>50</v>
      </c>
      <c r="Z550" s="8" t="s">
        <v>1990</v>
      </c>
      <c r="AA550" s="8" t="s">
        <v>119</v>
      </c>
      <c r="AB550" s="11">
        <v>864080.52</v>
      </c>
      <c r="AC550" s="11">
        <v>351426.21</v>
      </c>
      <c r="AD550" s="11">
        <v>512654.31</v>
      </c>
      <c r="AE550" s="11">
        <v>0</v>
      </c>
      <c r="AF550" s="8" t="s">
        <v>64</v>
      </c>
      <c r="AG550" s="8" t="s">
        <v>1300</v>
      </c>
      <c r="AH550" s="8" t="s">
        <v>66</v>
      </c>
      <c r="AI550" s="8" t="s">
        <v>67</v>
      </c>
      <c r="AJ550" s="8" t="s">
        <v>190</v>
      </c>
      <c r="AK550" s="8" t="s">
        <v>1991</v>
      </c>
      <c r="AL550" s="8" t="s">
        <v>1992</v>
      </c>
      <c r="AM550" s="8" t="s">
        <v>1993</v>
      </c>
      <c r="AN550" s="8" t="s">
        <v>1994</v>
      </c>
      <c r="AO550" s="8" t="s">
        <v>1995</v>
      </c>
      <c r="AP550" s="8" t="s">
        <v>1996</v>
      </c>
      <c r="AQ550" s="8" t="s">
        <v>333</v>
      </c>
      <c r="AR550" s="8" t="s">
        <v>1997</v>
      </c>
      <c r="AS550" s="8" t="s">
        <v>1998</v>
      </c>
      <c r="AT550" s="8" t="s">
        <v>237</v>
      </c>
      <c r="AU550" s="8" t="s">
        <v>1999</v>
      </c>
      <c r="AV550" s="8" t="s">
        <v>133</v>
      </c>
      <c r="AW550" s="11">
        <v>864080.52</v>
      </c>
      <c r="AX550" s="9" t="s">
        <v>2000</v>
      </c>
    </row>
    <row r="551" spans="1:50" customFormat="1" ht="72" hidden="1" x14ac:dyDescent="0.25">
      <c r="A551" s="8" t="s">
        <v>104</v>
      </c>
      <c r="B551" s="8" t="s">
        <v>105</v>
      </c>
      <c r="C551" s="8" t="s">
        <v>1293</v>
      </c>
      <c r="D551" s="8" t="s">
        <v>2013</v>
      </c>
      <c r="E551" s="8" t="s">
        <v>2014</v>
      </c>
      <c r="F551" s="8" t="s">
        <v>2015</v>
      </c>
      <c r="G551" s="9" t="s">
        <v>2016</v>
      </c>
      <c r="H551" s="9" t="str">
        <f>VLOOKUP(G551,[1]Arkusz2!A:B,2,FALSE)</f>
        <v>WND-RPZP.01.01.03-32-044/09</v>
      </c>
      <c r="I551" s="9" t="s">
        <v>327</v>
      </c>
      <c r="J551" s="9" t="s">
        <v>142</v>
      </c>
      <c r="K551" s="9" t="s">
        <v>113</v>
      </c>
      <c r="L551" s="9" t="s">
        <v>327</v>
      </c>
      <c r="M551" s="9" t="s">
        <v>142</v>
      </c>
      <c r="N551" s="9" t="s">
        <v>113</v>
      </c>
      <c r="O551" s="8" t="s">
        <v>168</v>
      </c>
      <c r="P551" s="9" t="s">
        <v>2005</v>
      </c>
      <c r="Q551" s="9" t="s">
        <v>605</v>
      </c>
      <c r="R551" s="9" t="s">
        <v>606</v>
      </c>
      <c r="S551" s="9" t="s">
        <v>1676</v>
      </c>
      <c r="T551" s="10">
        <v>1638587.88</v>
      </c>
      <c r="U551" s="10">
        <v>1631327.88</v>
      </c>
      <c r="V551" s="10">
        <v>978796.72</v>
      </c>
      <c r="W551" s="10">
        <v>831977.21</v>
      </c>
      <c r="X551" s="10">
        <v>652531.16</v>
      </c>
      <c r="Y551" s="10">
        <v>60</v>
      </c>
      <c r="Z551" s="8" t="s">
        <v>2017</v>
      </c>
      <c r="AA551" s="8" t="s">
        <v>119</v>
      </c>
      <c r="AB551" s="11">
        <v>1638587.88</v>
      </c>
      <c r="AC551" s="11">
        <v>978796.72</v>
      </c>
      <c r="AD551" s="11">
        <v>659791.16</v>
      </c>
      <c r="AE551" s="11">
        <v>0</v>
      </c>
      <c r="AF551" s="8" t="s">
        <v>64</v>
      </c>
      <c r="AG551" s="8" t="s">
        <v>1300</v>
      </c>
      <c r="AH551" s="8" t="s">
        <v>66</v>
      </c>
      <c r="AI551" s="8" t="s">
        <v>67</v>
      </c>
      <c r="AJ551" s="8" t="s">
        <v>190</v>
      </c>
      <c r="AK551" s="8" t="s">
        <v>2018</v>
      </c>
      <c r="AL551" s="8" t="s">
        <v>2019</v>
      </c>
      <c r="AM551" s="8" t="s">
        <v>2020</v>
      </c>
      <c r="AN551" s="8" t="s">
        <v>72</v>
      </c>
      <c r="AO551" s="8" t="s">
        <v>2021</v>
      </c>
      <c r="AP551" s="8" t="s">
        <v>2022</v>
      </c>
      <c r="AQ551" s="8" t="s">
        <v>157</v>
      </c>
      <c r="AR551" s="8" t="s">
        <v>2023</v>
      </c>
      <c r="AS551" s="8" t="s">
        <v>2024</v>
      </c>
      <c r="AT551" s="8" t="s">
        <v>298</v>
      </c>
      <c r="AU551" s="8" t="s">
        <v>2025</v>
      </c>
      <c r="AV551" s="8" t="s">
        <v>133</v>
      </c>
      <c r="AW551" s="11">
        <v>1638587.88</v>
      </c>
      <c r="AX551" s="9" t="s">
        <v>1770</v>
      </c>
    </row>
    <row r="552" spans="1:50" customFormat="1" ht="72" hidden="1" x14ac:dyDescent="0.25">
      <c r="A552" s="8" t="s">
        <v>104</v>
      </c>
      <c r="B552" s="8" t="s">
        <v>105</v>
      </c>
      <c r="C552" s="8" t="s">
        <v>1293</v>
      </c>
      <c r="D552" s="8" t="s">
        <v>2026</v>
      </c>
      <c r="E552" s="8" t="s">
        <v>2027</v>
      </c>
      <c r="F552" s="8" t="s">
        <v>2028</v>
      </c>
      <c r="G552" s="9" t="s">
        <v>2029</v>
      </c>
      <c r="H552" s="9" t="str">
        <f>VLOOKUP(G552,[1]Arkusz2!A:B,2,FALSE)</f>
        <v>WND-RPZP.01.01.03-32-069/09</v>
      </c>
      <c r="I552" s="9" t="s">
        <v>327</v>
      </c>
      <c r="J552" s="9" t="s">
        <v>142</v>
      </c>
      <c r="K552" s="9" t="s">
        <v>113</v>
      </c>
      <c r="L552" s="9" t="s">
        <v>338</v>
      </c>
      <c r="M552" s="9" t="s">
        <v>142</v>
      </c>
      <c r="N552" s="9" t="s">
        <v>113</v>
      </c>
      <c r="O552" s="8" t="s">
        <v>769</v>
      </c>
      <c r="P552" s="9" t="s">
        <v>2005</v>
      </c>
      <c r="Q552" s="9" t="s">
        <v>605</v>
      </c>
      <c r="R552" s="9" t="s">
        <v>606</v>
      </c>
      <c r="S552" s="9" t="s">
        <v>553</v>
      </c>
      <c r="T552" s="10">
        <v>345335.31</v>
      </c>
      <c r="U552" s="10">
        <v>276630.34999999998</v>
      </c>
      <c r="V552" s="10">
        <v>165978.21</v>
      </c>
      <c r="W552" s="10">
        <v>141081.46</v>
      </c>
      <c r="X552" s="10">
        <v>110652.14</v>
      </c>
      <c r="Y552" s="10">
        <v>60</v>
      </c>
      <c r="Z552" s="8" t="s">
        <v>2030</v>
      </c>
      <c r="AA552" s="8" t="s">
        <v>119</v>
      </c>
      <c r="AB552" s="11">
        <v>345335.31</v>
      </c>
      <c r="AC552" s="11">
        <v>165978.21</v>
      </c>
      <c r="AD552" s="11">
        <v>179357.1</v>
      </c>
      <c r="AE552" s="11">
        <v>10</v>
      </c>
      <c r="AF552" s="8" t="s">
        <v>64</v>
      </c>
      <c r="AG552" s="8" t="s">
        <v>1300</v>
      </c>
      <c r="AH552" s="8" t="s">
        <v>66</v>
      </c>
      <c r="AI552" s="8" t="s">
        <v>67</v>
      </c>
      <c r="AJ552" s="8" t="s">
        <v>290</v>
      </c>
      <c r="AK552" s="8" t="s">
        <v>2031</v>
      </c>
      <c r="AL552" s="8" t="s">
        <v>2032</v>
      </c>
      <c r="AM552" s="8" t="s">
        <v>2033</v>
      </c>
      <c r="AN552" s="8" t="s">
        <v>2034</v>
      </c>
      <c r="AO552" s="8" t="s">
        <v>2035</v>
      </c>
      <c r="AP552" s="8" t="s">
        <v>663</v>
      </c>
      <c r="AQ552" s="8" t="s">
        <v>2036</v>
      </c>
      <c r="AR552" s="8" t="s">
        <v>2037</v>
      </c>
      <c r="AS552" s="8" t="s">
        <v>2038</v>
      </c>
      <c r="AT552" s="8" t="s">
        <v>131</v>
      </c>
      <c r="AU552" s="8" t="s">
        <v>2039</v>
      </c>
      <c r="AV552" s="8" t="s">
        <v>133</v>
      </c>
      <c r="AW552" s="11">
        <v>345335.31</v>
      </c>
      <c r="AX552" s="9" t="s">
        <v>1384</v>
      </c>
    </row>
    <row r="553" spans="1:50" customFormat="1" ht="72" hidden="1" x14ac:dyDescent="0.25">
      <c r="A553" s="8" t="s">
        <v>104</v>
      </c>
      <c r="B553" s="8" t="s">
        <v>105</v>
      </c>
      <c r="C553" s="8" t="s">
        <v>1293</v>
      </c>
      <c r="D553" s="8" t="s">
        <v>2276</v>
      </c>
      <c r="E553" s="8" t="s">
        <v>2277</v>
      </c>
      <c r="F553" s="8" t="s">
        <v>2278</v>
      </c>
      <c r="G553" s="9" t="s">
        <v>2279</v>
      </c>
      <c r="H553" s="9" t="str">
        <f>VLOOKUP(G553,[1]Arkusz2!A:B,2,FALSE)</f>
        <v>WND-RPZP.01.01.03-32-004/10</v>
      </c>
      <c r="I553" s="9" t="s">
        <v>2280</v>
      </c>
      <c r="J553" s="9" t="s">
        <v>2281</v>
      </c>
      <c r="K553" s="9" t="s">
        <v>896</v>
      </c>
      <c r="L553" s="9" t="s">
        <v>1975</v>
      </c>
      <c r="M553" s="9" t="s">
        <v>2281</v>
      </c>
      <c r="N553" s="9" t="s">
        <v>896</v>
      </c>
      <c r="O553" s="8" t="s">
        <v>2282</v>
      </c>
      <c r="P553" s="9" t="s">
        <v>2254</v>
      </c>
      <c r="Q553" s="9" t="s">
        <v>605</v>
      </c>
      <c r="R553" s="9" t="s">
        <v>606</v>
      </c>
      <c r="S553" s="9" t="s">
        <v>2283</v>
      </c>
      <c r="T553" s="10">
        <v>210625.68</v>
      </c>
      <c r="U553" s="10">
        <v>166906.29999999999</v>
      </c>
      <c r="V553" s="10">
        <v>83453.149999999994</v>
      </c>
      <c r="W553" s="10">
        <v>83453.149999999994</v>
      </c>
      <c r="X553" s="10">
        <v>83453.149999999994</v>
      </c>
      <c r="Y553" s="10">
        <v>50</v>
      </c>
      <c r="Z553" s="8" t="s">
        <v>2284</v>
      </c>
      <c r="AA553" s="8" t="s">
        <v>119</v>
      </c>
      <c r="AB553" s="11">
        <v>210625.68</v>
      </c>
      <c r="AC553" s="11">
        <v>83453.149999999994</v>
      </c>
      <c r="AD553" s="11">
        <v>127172.53</v>
      </c>
      <c r="AE553" s="11">
        <v>0</v>
      </c>
      <c r="AF553" s="8" t="s">
        <v>64</v>
      </c>
      <c r="AG553" s="8" t="s">
        <v>1300</v>
      </c>
      <c r="AH553" s="8" t="s">
        <v>66</v>
      </c>
      <c r="AI553" s="8" t="s">
        <v>149</v>
      </c>
      <c r="AJ553" s="8" t="s">
        <v>1801</v>
      </c>
      <c r="AK553" s="8" t="s">
        <v>2285</v>
      </c>
      <c r="AL553" s="8" t="s">
        <v>2286</v>
      </c>
      <c r="AM553" s="8" t="s">
        <v>2287</v>
      </c>
      <c r="AN553" s="8" t="s">
        <v>2288</v>
      </c>
      <c r="AO553" s="8" t="s">
        <v>692</v>
      </c>
      <c r="AP553" s="8" t="s">
        <v>511</v>
      </c>
      <c r="AQ553" s="8" t="s">
        <v>157</v>
      </c>
      <c r="AR553" s="8" t="s">
        <v>2289</v>
      </c>
      <c r="AS553" s="8" t="s">
        <v>2290</v>
      </c>
      <c r="AT553" s="8" t="s">
        <v>237</v>
      </c>
      <c r="AU553" s="8" t="s">
        <v>2291</v>
      </c>
      <c r="AV553" s="8" t="s">
        <v>133</v>
      </c>
      <c r="AW553" s="11">
        <v>210625.68</v>
      </c>
      <c r="AX553" s="9" t="s">
        <v>2292</v>
      </c>
    </row>
    <row r="554" spans="1:50" customFormat="1" ht="72" hidden="1" x14ac:dyDescent="0.25">
      <c r="A554" s="8" t="s">
        <v>104</v>
      </c>
      <c r="B554" s="8" t="s">
        <v>105</v>
      </c>
      <c r="C554" s="8" t="s">
        <v>1293</v>
      </c>
      <c r="D554" s="8" t="s">
        <v>2446</v>
      </c>
      <c r="E554" s="8" t="s">
        <v>2447</v>
      </c>
      <c r="F554" s="8" t="s">
        <v>2448</v>
      </c>
      <c r="G554" s="9" t="s">
        <v>2449</v>
      </c>
      <c r="H554" s="9" t="str">
        <f>VLOOKUP(G554,[1]Arkusz2!A:B,2,FALSE)</f>
        <v>WND-RPZP.01.01.03-32-090/09</v>
      </c>
      <c r="I554" s="9" t="s">
        <v>1333</v>
      </c>
      <c r="J554" s="9" t="s">
        <v>142</v>
      </c>
      <c r="K554" s="9" t="s">
        <v>113</v>
      </c>
      <c r="L554" s="9" t="s">
        <v>531</v>
      </c>
      <c r="M554" s="9" t="s">
        <v>142</v>
      </c>
      <c r="N554" s="9" t="s">
        <v>113</v>
      </c>
      <c r="O554" s="8" t="s">
        <v>327</v>
      </c>
      <c r="P554" s="9" t="s">
        <v>2385</v>
      </c>
      <c r="Q554" s="9" t="s">
        <v>605</v>
      </c>
      <c r="R554" s="9" t="s">
        <v>606</v>
      </c>
      <c r="S554" s="9" t="s">
        <v>2315</v>
      </c>
      <c r="T554" s="10">
        <v>1524456.04</v>
      </c>
      <c r="U554" s="10">
        <v>1215000.01</v>
      </c>
      <c r="V554" s="10">
        <v>729000</v>
      </c>
      <c r="W554" s="10">
        <v>619650</v>
      </c>
      <c r="X554" s="10">
        <v>486000.01</v>
      </c>
      <c r="Y554" s="10">
        <v>60</v>
      </c>
      <c r="Z554" s="8" t="s">
        <v>2450</v>
      </c>
      <c r="AA554" s="8" t="s">
        <v>119</v>
      </c>
      <c r="AB554" s="11">
        <v>1524456.04</v>
      </c>
      <c r="AC554" s="11">
        <v>729000</v>
      </c>
      <c r="AD554" s="11">
        <v>795456.04</v>
      </c>
      <c r="AE554" s="11">
        <v>0</v>
      </c>
      <c r="AF554" s="8" t="s">
        <v>64</v>
      </c>
      <c r="AG554" s="8" t="s">
        <v>1300</v>
      </c>
      <c r="AH554" s="8" t="s">
        <v>66</v>
      </c>
      <c r="AI554" s="8" t="s">
        <v>67</v>
      </c>
      <c r="AJ554" s="8" t="s">
        <v>310</v>
      </c>
      <c r="AK554" s="8" t="s">
        <v>2451</v>
      </c>
      <c r="AL554" s="8" t="s">
        <v>2452</v>
      </c>
      <c r="AM554" s="8" t="s">
        <v>2453</v>
      </c>
      <c r="AN554" s="8" t="s">
        <v>72</v>
      </c>
      <c r="AO554" s="8" t="s">
        <v>2454</v>
      </c>
      <c r="AP554" s="8" t="s">
        <v>1154</v>
      </c>
      <c r="AQ554" s="8" t="s">
        <v>157</v>
      </c>
      <c r="AR554" s="8" t="s">
        <v>2455</v>
      </c>
      <c r="AS554" s="8" t="s">
        <v>2455</v>
      </c>
      <c r="AT554" s="8" t="s">
        <v>259</v>
      </c>
      <c r="AU554" s="8" t="s">
        <v>2456</v>
      </c>
      <c r="AV554" s="8" t="s">
        <v>133</v>
      </c>
      <c r="AW554" s="11">
        <v>1524456.04</v>
      </c>
      <c r="AX554" s="9" t="s">
        <v>383</v>
      </c>
    </row>
    <row r="555" spans="1:50" customFormat="1" ht="72" hidden="1" x14ac:dyDescent="0.25">
      <c r="A555" s="8" t="s">
        <v>104</v>
      </c>
      <c r="B555" s="8" t="s">
        <v>105</v>
      </c>
      <c r="C555" s="8" t="s">
        <v>1293</v>
      </c>
      <c r="D555" s="8" t="s">
        <v>2457</v>
      </c>
      <c r="E555" s="8" t="s">
        <v>2458</v>
      </c>
      <c r="F555" s="8" t="s">
        <v>2459</v>
      </c>
      <c r="G555" s="9" t="s">
        <v>2460</v>
      </c>
      <c r="H555" s="9" t="str">
        <f>VLOOKUP(G555,[1]Arkusz2!A:B,2,FALSE)</f>
        <v>WND-RPZP.01.01.03-32-037/09</v>
      </c>
      <c r="I555" s="9" t="s">
        <v>327</v>
      </c>
      <c r="J555" s="9" t="s">
        <v>142</v>
      </c>
      <c r="K555" s="9" t="s">
        <v>113</v>
      </c>
      <c r="L555" s="9" t="s">
        <v>327</v>
      </c>
      <c r="M555" s="9" t="s">
        <v>142</v>
      </c>
      <c r="N555" s="9" t="s">
        <v>113</v>
      </c>
      <c r="O555" s="8" t="s">
        <v>168</v>
      </c>
      <c r="P555" s="9" t="s">
        <v>2385</v>
      </c>
      <c r="Q555" s="9" t="s">
        <v>605</v>
      </c>
      <c r="R555" s="9" t="s">
        <v>606</v>
      </c>
      <c r="S555" s="9" t="s">
        <v>2461</v>
      </c>
      <c r="T555" s="10">
        <v>2693515.27</v>
      </c>
      <c r="U555" s="10">
        <v>2317963.35</v>
      </c>
      <c r="V555" s="10">
        <v>1390778</v>
      </c>
      <c r="W555" s="10">
        <v>1182161.29</v>
      </c>
      <c r="X555" s="10">
        <v>927185.35</v>
      </c>
      <c r="Y555" s="10">
        <v>60</v>
      </c>
      <c r="Z555" s="8" t="s">
        <v>2462</v>
      </c>
      <c r="AA555" s="8" t="s">
        <v>119</v>
      </c>
      <c r="AB555" s="11">
        <v>2693515.27</v>
      </c>
      <c r="AC555" s="11">
        <v>1390778</v>
      </c>
      <c r="AD555" s="11">
        <v>1302737.27</v>
      </c>
      <c r="AE555" s="11">
        <v>0</v>
      </c>
      <c r="AF555" s="8" t="s">
        <v>64</v>
      </c>
      <c r="AG555" s="8" t="s">
        <v>1300</v>
      </c>
      <c r="AH555" s="8" t="s">
        <v>66</v>
      </c>
      <c r="AI555" s="8" t="s">
        <v>67</v>
      </c>
      <c r="AJ555" s="8" t="s">
        <v>121</v>
      </c>
      <c r="AK555" s="8" t="s">
        <v>2463</v>
      </c>
      <c r="AL555" s="8" t="s">
        <v>2464</v>
      </c>
      <c r="AM555" s="8" t="s">
        <v>2465</v>
      </c>
      <c r="AN555" s="8" t="s">
        <v>72</v>
      </c>
      <c r="AO555" s="8" t="s">
        <v>2466</v>
      </c>
      <c r="AP555" s="8" t="s">
        <v>2467</v>
      </c>
      <c r="AQ555" s="8" t="s">
        <v>157</v>
      </c>
      <c r="AR555" s="8" t="s">
        <v>2468</v>
      </c>
      <c r="AS555" s="8" t="s">
        <v>2469</v>
      </c>
      <c r="AT555" s="8" t="s">
        <v>298</v>
      </c>
      <c r="AU555" s="8" t="s">
        <v>2470</v>
      </c>
      <c r="AV555" s="8" t="s">
        <v>133</v>
      </c>
      <c r="AW555" s="11">
        <v>2693515.27</v>
      </c>
      <c r="AX555" s="9" t="s">
        <v>2471</v>
      </c>
    </row>
    <row r="556" spans="1:50" customFormat="1" ht="72" hidden="1" x14ac:dyDescent="0.25">
      <c r="A556" s="8" t="s">
        <v>104</v>
      </c>
      <c r="B556" s="8" t="s">
        <v>105</v>
      </c>
      <c r="C556" s="8" t="s">
        <v>1293</v>
      </c>
      <c r="D556" s="8" t="s">
        <v>2472</v>
      </c>
      <c r="E556" s="8" t="s">
        <v>2473</v>
      </c>
      <c r="F556" s="8" t="s">
        <v>2474</v>
      </c>
      <c r="G556" s="9" t="s">
        <v>2475</v>
      </c>
      <c r="H556" s="9" t="str">
        <f>VLOOKUP(G556,[1]Arkusz2!A:B,2,FALSE)</f>
        <v>WND-RPZ.01.01.03-32-021/09</v>
      </c>
      <c r="I556" s="9" t="s">
        <v>338</v>
      </c>
      <c r="J556" s="9" t="s">
        <v>142</v>
      </c>
      <c r="K556" s="9" t="s">
        <v>113</v>
      </c>
      <c r="L556" s="9" t="s">
        <v>338</v>
      </c>
      <c r="M556" s="9" t="s">
        <v>142</v>
      </c>
      <c r="N556" s="9" t="s">
        <v>113</v>
      </c>
      <c r="O556" s="8" t="s">
        <v>1361</v>
      </c>
      <c r="P556" s="9" t="s">
        <v>2385</v>
      </c>
      <c r="Q556" s="9" t="s">
        <v>605</v>
      </c>
      <c r="R556" s="9" t="s">
        <v>606</v>
      </c>
      <c r="S556" s="9" t="s">
        <v>2476</v>
      </c>
      <c r="T556" s="10">
        <v>1950000</v>
      </c>
      <c r="U556" s="10">
        <v>1950000</v>
      </c>
      <c r="V556" s="10">
        <v>1170000</v>
      </c>
      <c r="W556" s="10">
        <v>994499.99</v>
      </c>
      <c r="X556" s="10">
        <v>780000</v>
      </c>
      <c r="Y556" s="10">
        <v>60</v>
      </c>
      <c r="Z556" s="8" t="s">
        <v>2477</v>
      </c>
      <c r="AA556" s="8" t="s">
        <v>119</v>
      </c>
      <c r="AB556" s="11">
        <v>1950000</v>
      </c>
      <c r="AC556" s="11">
        <v>1170000</v>
      </c>
      <c r="AD556" s="11">
        <v>780000</v>
      </c>
      <c r="AE556" s="11">
        <v>0</v>
      </c>
      <c r="AF556" s="8" t="s">
        <v>64</v>
      </c>
      <c r="AG556" s="8" t="s">
        <v>1300</v>
      </c>
      <c r="AH556" s="8" t="s">
        <v>66</v>
      </c>
      <c r="AI556" s="8" t="s">
        <v>67</v>
      </c>
      <c r="AJ556" s="8" t="s">
        <v>190</v>
      </c>
      <c r="AK556" s="8" t="s">
        <v>772</v>
      </c>
      <c r="AL556" s="8" t="s">
        <v>773</v>
      </c>
      <c r="AM556" s="8" t="s">
        <v>774</v>
      </c>
      <c r="AN556" s="8" t="s">
        <v>775</v>
      </c>
      <c r="AO556" s="8" t="s">
        <v>776</v>
      </c>
      <c r="AP556" s="8" t="s">
        <v>777</v>
      </c>
      <c r="AQ556" s="8" t="s">
        <v>157</v>
      </c>
      <c r="AR556" s="8" t="s">
        <v>778</v>
      </c>
      <c r="AS556" s="8" t="s">
        <v>778</v>
      </c>
      <c r="AT556" s="8" t="s">
        <v>131</v>
      </c>
      <c r="AU556" s="8" t="s">
        <v>779</v>
      </c>
      <c r="AV556" s="8" t="s">
        <v>133</v>
      </c>
      <c r="AW556" s="11">
        <v>1950000</v>
      </c>
      <c r="AX556" s="9" t="s">
        <v>1384</v>
      </c>
    </row>
    <row r="557" spans="1:50" customFormat="1" ht="72" hidden="1" x14ac:dyDescent="0.25">
      <c r="A557" s="8" t="s">
        <v>104</v>
      </c>
      <c r="B557" s="8" t="s">
        <v>105</v>
      </c>
      <c r="C557" s="8" t="s">
        <v>1293</v>
      </c>
      <c r="D557" s="8" t="s">
        <v>2490</v>
      </c>
      <c r="E557" s="8" t="s">
        <v>2491</v>
      </c>
      <c r="F557" s="8" t="s">
        <v>2492</v>
      </c>
      <c r="G557" s="9" t="s">
        <v>2493</v>
      </c>
      <c r="H557" s="9" t="str">
        <f>VLOOKUP(G557,[1]Arkusz2!A:B,2,FALSE)</f>
        <v>WND-RPZP.01.01.03-32-001/09</v>
      </c>
      <c r="I557" s="9" t="s">
        <v>2494</v>
      </c>
      <c r="J557" s="9" t="s">
        <v>605</v>
      </c>
      <c r="K557" s="9" t="s">
        <v>606</v>
      </c>
      <c r="L557" s="9" t="s">
        <v>1575</v>
      </c>
      <c r="M557" s="9" t="s">
        <v>605</v>
      </c>
      <c r="N557" s="9" t="s">
        <v>606</v>
      </c>
      <c r="O557" s="8" t="s">
        <v>2495</v>
      </c>
      <c r="P557" s="9" t="s">
        <v>2385</v>
      </c>
      <c r="Q557" s="9" t="s">
        <v>605</v>
      </c>
      <c r="R557" s="9" t="s">
        <v>606</v>
      </c>
      <c r="S557" s="9" t="s">
        <v>1020</v>
      </c>
      <c r="T557" s="10">
        <v>4292416.74</v>
      </c>
      <c r="U557" s="10">
        <v>4188519.87</v>
      </c>
      <c r="V557" s="10">
        <v>2513111.91</v>
      </c>
      <c r="W557" s="10">
        <v>2136145.11</v>
      </c>
      <c r="X557" s="10">
        <v>1675407.96</v>
      </c>
      <c r="Y557" s="10">
        <v>60</v>
      </c>
      <c r="Z557" s="8" t="s">
        <v>2496</v>
      </c>
      <c r="AA557" s="8" t="s">
        <v>119</v>
      </c>
      <c r="AB557" s="11">
        <v>4292416.74</v>
      </c>
      <c r="AC557" s="11">
        <v>2513111.91</v>
      </c>
      <c r="AD557" s="11">
        <v>1779304.83</v>
      </c>
      <c r="AE557" s="11">
        <v>0</v>
      </c>
      <c r="AF557" s="8" t="s">
        <v>64</v>
      </c>
      <c r="AG557" s="8" t="s">
        <v>1300</v>
      </c>
      <c r="AH557" s="8" t="s">
        <v>66</v>
      </c>
      <c r="AI557" s="8" t="s">
        <v>67</v>
      </c>
      <c r="AJ557" s="8" t="s">
        <v>121</v>
      </c>
      <c r="AK557" s="8" t="s">
        <v>2497</v>
      </c>
      <c r="AL557" s="8" t="s">
        <v>2498</v>
      </c>
      <c r="AM557" s="8" t="s">
        <v>2499</v>
      </c>
      <c r="AN557" s="8" t="s">
        <v>72</v>
      </c>
      <c r="AO557" s="8" t="s">
        <v>2500</v>
      </c>
      <c r="AP557" s="8" t="s">
        <v>2501</v>
      </c>
      <c r="AQ557" s="8" t="s">
        <v>157</v>
      </c>
      <c r="AR557" s="8" t="s">
        <v>2502</v>
      </c>
      <c r="AS557" s="8" t="s">
        <v>2503</v>
      </c>
      <c r="AT557" s="8" t="s">
        <v>131</v>
      </c>
      <c r="AU557" s="8" t="s">
        <v>2504</v>
      </c>
      <c r="AV557" s="8" t="s">
        <v>133</v>
      </c>
      <c r="AW557" s="11">
        <v>4292416.74</v>
      </c>
      <c r="AX557" s="9" t="s">
        <v>1032</v>
      </c>
    </row>
    <row r="558" spans="1:50" customFormat="1" ht="72" hidden="1" x14ac:dyDescent="0.25">
      <c r="A558" s="8" t="s">
        <v>104</v>
      </c>
      <c r="B558" s="8" t="s">
        <v>105</v>
      </c>
      <c r="C558" s="8" t="s">
        <v>1293</v>
      </c>
      <c r="D558" s="8" t="s">
        <v>2636</v>
      </c>
      <c r="E558" s="8" t="s">
        <v>2637</v>
      </c>
      <c r="F558" s="8" t="s">
        <v>2638</v>
      </c>
      <c r="G558" s="9" t="s">
        <v>2639</v>
      </c>
      <c r="H558" s="9" t="str">
        <f>VLOOKUP(G558,[1]Arkusz2!A:B,2,FALSE)</f>
        <v>WND-RPZP.01.01.03-32-083/09</v>
      </c>
      <c r="I558" s="9" t="s">
        <v>2547</v>
      </c>
      <c r="J558" s="9" t="s">
        <v>605</v>
      </c>
      <c r="K558" s="9" t="s">
        <v>606</v>
      </c>
      <c r="L558" s="9" t="s">
        <v>2046</v>
      </c>
      <c r="M558" s="9" t="s">
        <v>605</v>
      </c>
      <c r="N558" s="9" t="s">
        <v>606</v>
      </c>
      <c r="O558" s="8" t="s">
        <v>2640</v>
      </c>
      <c r="P558" s="9" t="s">
        <v>917</v>
      </c>
      <c r="Q558" s="9" t="s">
        <v>752</v>
      </c>
      <c r="R558" s="9" t="s">
        <v>606</v>
      </c>
      <c r="S558" s="9" t="s">
        <v>2641</v>
      </c>
      <c r="T558" s="10">
        <v>771256.25</v>
      </c>
      <c r="U558" s="10">
        <v>500000</v>
      </c>
      <c r="V558" s="10">
        <v>250000</v>
      </c>
      <c r="W558" s="10">
        <v>212499.99</v>
      </c>
      <c r="X558" s="10">
        <v>250000</v>
      </c>
      <c r="Y558" s="10">
        <v>50</v>
      </c>
      <c r="Z558" s="8" t="s">
        <v>2642</v>
      </c>
      <c r="AA558" s="8" t="s">
        <v>119</v>
      </c>
      <c r="AB558" s="11">
        <v>771256.25</v>
      </c>
      <c r="AC558" s="11">
        <v>250000</v>
      </c>
      <c r="AD558" s="11">
        <v>521256.25</v>
      </c>
      <c r="AE558" s="11">
        <v>0</v>
      </c>
      <c r="AF558" s="8" t="s">
        <v>64</v>
      </c>
      <c r="AG558" s="8" t="s">
        <v>1300</v>
      </c>
      <c r="AH558" s="8" t="s">
        <v>66</v>
      </c>
      <c r="AI558" s="8" t="s">
        <v>67</v>
      </c>
      <c r="AJ558" s="8" t="s">
        <v>290</v>
      </c>
      <c r="AK558" s="8" t="s">
        <v>2643</v>
      </c>
      <c r="AL558" s="8" t="s">
        <v>2644</v>
      </c>
      <c r="AM558" s="8" t="s">
        <v>2645</v>
      </c>
      <c r="AN558" s="8" t="s">
        <v>125</v>
      </c>
      <c r="AO558" s="8" t="s">
        <v>2646</v>
      </c>
      <c r="AP558" s="8" t="s">
        <v>952</v>
      </c>
      <c r="AQ558" s="8" t="s">
        <v>2647</v>
      </c>
      <c r="AR558" s="8" t="s">
        <v>2648</v>
      </c>
      <c r="AS558" s="8" t="s">
        <v>2648</v>
      </c>
      <c r="AT558" s="8" t="s">
        <v>237</v>
      </c>
      <c r="AU558" s="8" t="s">
        <v>2649</v>
      </c>
      <c r="AV558" s="8" t="s">
        <v>133</v>
      </c>
      <c r="AW558" s="11">
        <v>771256.25</v>
      </c>
      <c r="AX558" s="9" t="s">
        <v>1143</v>
      </c>
    </row>
    <row r="559" spans="1:50" customFormat="1" ht="72" hidden="1" x14ac:dyDescent="0.25">
      <c r="A559" s="8" t="s">
        <v>104</v>
      </c>
      <c r="B559" s="8" t="s">
        <v>105</v>
      </c>
      <c r="C559" s="8" t="s">
        <v>1293</v>
      </c>
      <c r="D559" s="8" t="s">
        <v>2898</v>
      </c>
      <c r="E559" s="8" t="s">
        <v>2899</v>
      </c>
      <c r="F559" s="8" t="s">
        <v>2900</v>
      </c>
      <c r="G559" s="9" t="s">
        <v>2901</v>
      </c>
      <c r="H559" s="9" t="str">
        <f>VLOOKUP(G559,[1]Arkusz2!A:B,2,FALSE)</f>
        <v>WND-RPZP.01.01.03-32-040/09</v>
      </c>
      <c r="I559" s="9" t="s">
        <v>1389</v>
      </c>
      <c r="J559" s="9" t="s">
        <v>605</v>
      </c>
      <c r="K559" s="9" t="s">
        <v>606</v>
      </c>
      <c r="L559" s="9" t="s">
        <v>1575</v>
      </c>
      <c r="M559" s="9" t="s">
        <v>605</v>
      </c>
      <c r="N559" s="9" t="s">
        <v>606</v>
      </c>
      <c r="O559" s="8" t="s">
        <v>607</v>
      </c>
      <c r="P559" s="9" t="s">
        <v>2869</v>
      </c>
      <c r="Q559" s="9" t="s">
        <v>752</v>
      </c>
      <c r="R559" s="9" t="s">
        <v>606</v>
      </c>
      <c r="S559" s="9" t="s">
        <v>2902</v>
      </c>
      <c r="T559" s="10">
        <v>676350.24</v>
      </c>
      <c r="U559" s="10">
        <v>554385.43999999994</v>
      </c>
      <c r="V559" s="10">
        <v>277192.71999999997</v>
      </c>
      <c r="W559" s="10">
        <v>235613.81</v>
      </c>
      <c r="X559" s="10">
        <v>277192.71999999997</v>
      </c>
      <c r="Y559" s="10">
        <v>50</v>
      </c>
      <c r="Z559" s="8" t="s">
        <v>2903</v>
      </c>
      <c r="AA559" s="8" t="s">
        <v>119</v>
      </c>
      <c r="AB559" s="11">
        <v>676350.24</v>
      </c>
      <c r="AC559" s="11">
        <v>277192.71999999997</v>
      </c>
      <c r="AD559" s="11">
        <v>399157.52</v>
      </c>
      <c r="AE559" s="11">
        <v>0</v>
      </c>
      <c r="AF559" s="8" t="s">
        <v>64</v>
      </c>
      <c r="AG559" s="8" t="s">
        <v>1300</v>
      </c>
      <c r="AH559" s="8" t="s">
        <v>66</v>
      </c>
      <c r="AI559" s="8" t="s">
        <v>149</v>
      </c>
      <c r="AJ559" s="8" t="s">
        <v>1134</v>
      </c>
      <c r="AK559" s="8" t="s">
        <v>2904</v>
      </c>
      <c r="AL559" s="8" t="s">
        <v>2905</v>
      </c>
      <c r="AM559" s="8" t="s">
        <v>2906</v>
      </c>
      <c r="AN559" s="8" t="s">
        <v>2907</v>
      </c>
      <c r="AO559" s="8" t="s">
        <v>2908</v>
      </c>
      <c r="AP559" s="8" t="s">
        <v>662</v>
      </c>
      <c r="AQ559" s="8" t="s">
        <v>157</v>
      </c>
      <c r="AR559" s="8" t="s">
        <v>2909</v>
      </c>
      <c r="AS559" s="8" t="s">
        <v>2910</v>
      </c>
      <c r="AT559" s="8" t="s">
        <v>237</v>
      </c>
      <c r="AU559" s="8" t="s">
        <v>2911</v>
      </c>
      <c r="AV559" s="8" t="s">
        <v>133</v>
      </c>
      <c r="AW559" s="11">
        <v>676350.24</v>
      </c>
      <c r="AX559" s="9" t="s">
        <v>2912</v>
      </c>
    </row>
    <row r="560" spans="1:50" customFormat="1" ht="72" hidden="1" x14ac:dyDescent="0.25">
      <c r="A560" s="8" t="s">
        <v>104</v>
      </c>
      <c r="B560" s="8" t="s">
        <v>105</v>
      </c>
      <c r="C560" s="8" t="s">
        <v>1293</v>
      </c>
      <c r="D560" s="8" t="s">
        <v>2961</v>
      </c>
      <c r="E560" s="8" t="s">
        <v>2962</v>
      </c>
      <c r="F560" s="8" t="s">
        <v>2963</v>
      </c>
      <c r="G560" s="9" t="s">
        <v>2964</v>
      </c>
      <c r="H560" s="9" t="str">
        <f>VLOOKUP(G560,[1]Arkusz2!A:B,2,FALSE)</f>
        <v>WND-RPZP.01.01.03-32-035/09</v>
      </c>
      <c r="I560" s="9" t="s">
        <v>327</v>
      </c>
      <c r="J560" s="9" t="s">
        <v>142</v>
      </c>
      <c r="K560" s="9" t="s">
        <v>113</v>
      </c>
      <c r="L560" s="9" t="s">
        <v>327</v>
      </c>
      <c r="M560" s="9" t="s">
        <v>142</v>
      </c>
      <c r="N560" s="9" t="s">
        <v>113</v>
      </c>
      <c r="O560" s="8" t="s">
        <v>326</v>
      </c>
      <c r="P560" s="9" t="s">
        <v>1569</v>
      </c>
      <c r="Q560" s="9" t="s">
        <v>752</v>
      </c>
      <c r="R560" s="9" t="s">
        <v>606</v>
      </c>
      <c r="S560" s="9" t="s">
        <v>1736</v>
      </c>
      <c r="T560" s="10">
        <v>347834.6</v>
      </c>
      <c r="U560" s="10">
        <v>347676</v>
      </c>
      <c r="V560" s="10">
        <v>173838</v>
      </c>
      <c r="W560" s="10">
        <v>147762.29999999999</v>
      </c>
      <c r="X560" s="10">
        <v>173838</v>
      </c>
      <c r="Y560" s="10">
        <v>50</v>
      </c>
      <c r="Z560" s="8" t="s">
        <v>2965</v>
      </c>
      <c r="AA560" s="8" t="s">
        <v>119</v>
      </c>
      <c r="AB560" s="11">
        <v>347834.6</v>
      </c>
      <c r="AC560" s="11">
        <v>173838</v>
      </c>
      <c r="AD560" s="11">
        <v>173996.6</v>
      </c>
      <c r="AE560" s="11">
        <v>0</v>
      </c>
      <c r="AF560" s="8" t="s">
        <v>64</v>
      </c>
      <c r="AG560" s="8" t="s">
        <v>1300</v>
      </c>
      <c r="AH560" s="8" t="s">
        <v>66</v>
      </c>
      <c r="AI560" s="8" t="s">
        <v>67</v>
      </c>
      <c r="AJ560" s="8" t="s">
        <v>190</v>
      </c>
      <c r="AK560" s="8" t="s">
        <v>2966</v>
      </c>
      <c r="AL560" s="8" t="s">
        <v>2967</v>
      </c>
      <c r="AM560" s="8" t="s">
        <v>275</v>
      </c>
      <c r="AN560" s="8" t="s">
        <v>276</v>
      </c>
      <c r="AO560" s="8" t="s">
        <v>2009</v>
      </c>
      <c r="AP560" s="8" t="s">
        <v>759</v>
      </c>
      <c r="AQ560" s="8" t="s">
        <v>157</v>
      </c>
      <c r="AR560" s="8" t="s">
        <v>2968</v>
      </c>
      <c r="AS560" s="8" t="s">
        <v>2969</v>
      </c>
      <c r="AT560" s="8" t="s">
        <v>237</v>
      </c>
      <c r="AU560" s="8" t="s">
        <v>2970</v>
      </c>
      <c r="AV560" s="8" t="s">
        <v>133</v>
      </c>
      <c r="AW560" s="11">
        <v>347834.6</v>
      </c>
      <c r="AX560" s="9" t="s">
        <v>1827</v>
      </c>
    </row>
    <row r="561" spans="1:50" customFormat="1" ht="72" hidden="1" x14ac:dyDescent="0.25">
      <c r="A561" s="8" t="s">
        <v>104</v>
      </c>
      <c r="B561" s="8" t="s">
        <v>105</v>
      </c>
      <c r="C561" s="8" t="s">
        <v>1293</v>
      </c>
      <c r="D561" s="8" t="s">
        <v>3292</v>
      </c>
      <c r="E561" s="8" t="s">
        <v>3293</v>
      </c>
      <c r="F561" s="8" t="s">
        <v>3294</v>
      </c>
      <c r="G561" s="9" t="s">
        <v>3295</v>
      </c>
      <c r="H561" s="9" t="str">
        <f>VLOOKUP(G561,[1]Arkusz2!A:B,2,FALSE)</f>
        <v>WND-RPZP.01.01.03-32-105/10</v>
      </c>
      <c r="I561" s="9" t="s">
        <v>3296</v>
      </c>
      <c r="J561" s="9" t="s">
        <v>3297</v>
      </c>
      <c r="K561" s="9" t="s">
        <v>3298</v>
      </c>
      <c r="L561" s="9" t="s">
        <v>3299</v>
      </c>
      <c r="M561" s="9" t="s">
        <v>3297</v>
      </c>
      <c r="N561" s="9" t="s">
        <v>3298</v>
      </c>
      <c r="O561" s="8" t="s">
        <v>2611</v>
      </c>
      <c r="P561" s="9" t="s">
        <v>763</v>
      </c>
      <c r="Q561" s="9" t="s">
        <v>752</v>
      </c>
      <c r="R561" s="9" t="s">
        <v>606</v>
      </c>
      <c r="S561" s="9" t="s">
        <v>3300</v>
      </c>
      <c r="T561" s="10">
        <v>719800</v>
      </c>
      <c r="U561" s="10">
        <v>590000</v>
      </c>
      <c r="V561" s="10">
        <v>354000</v>
      </c>
      <c r="W561" s="10">
        <v>354000</v>
      </c>
      <c r="X561" s="10">
        <v>236000</v>
      </c>
      <c r="Y561" s="10">
        <v>60</v>
      </c>
      <c r="Z561" s="8" t="s">
        <v>3301</v>
      </c>
      <c r="AA561" s="8" t="s">
        <v>119</v>
      </c>
      <c r="AB561" s="11">
        <v>719800</v>
      </c>
      <c r="AC561" s="11">
        <v>354000</v>
      </c>
      <c r="AD561" s="11">
        <v>365800</v>
      </c>
      <c r="AE561" s="11">
        <v>0</v>
      </c>
      <c r="AF561" s="8" t="s">
        <v>64</v>
      </c>
      <c r="AG561" s="8" t="s">
        <v>1300</v>
      </c>
      <c r="AH561" s="8" t="s">
        <v>66</v>
      </c>
      <c r="AI561" s="8" t="s">
        <v>149</v>
      </c>
      <c r="AJ561" s="8" t="s">
        <v>190</v>
      </c>
      <c r="AK561" s="8" t="s">
        <v>3302</v>
      </c>
      <c r="AL561" s="8" t="s">
        <v>3303</v>
      </c>
      <c r="AM561" s="8" t="s">
        <v>2906</v>
      </c>
      <c r="AN561" s="8" t="s">
        <v>2907</v>
      </c>
      <c r="AO561" s="8" t="s">
        <v>2907</v>
      </c>
      <c r="AP561" s="8" t="s">
        <v>3304</v>
      </c>
      <c r="AQ561" s="8" t="s">
        <v>333</v>
      </c>
      <c r="AR561" s="8" t="s">
        <v>3305</v>
      </c>
      <c r="AS561" s="8" t="s">
        <v>3306</v>
      </c>
      <c r="AT561" s="8" t="s">
        <v>131</v>
      </c>
      <c r="AU561" s="8" t="s">
        <v>3307</v>
      </c>
      <c r="AV561" s="8" t="s">
        <v>133</v>
      </c>
      <c r="AW561" s="11">
        <v>719800</v>
      </c>
      <c r="AX561" s="9" t="s">
        <v>3299</v>
      </c>
    </row>
    <row r="562" spans="1:50" customFormat="1" ht="72" hidden="1" x14ac:dyDescent="0.25">
      <c r="A562" s="8" t="s">
        <v>104</v>
      </c>
      <c r="B562" s="8" t="s">
        <v>105</v>
      </c>
      <c r="C562" s="8" t="s">
        <v>1293</v>
      </c>
      <c r="D562" s="8" t="s">
        <v>3349</v>
      </c>
      <c r="E562" s="8" t="s">
        <v>3350</v>
      </c>
      <c r="F562" s="8" t="s">
        <v>3351</v>
      </c>
      <c r="G562" s="9" t="s">
        <v>3352</v>
      </c>
      <c r="H562" s="9" t="str">
        <f>VLOOKUP(G562,[1]Arkusz2!A:B,2,FALSE)</f>
        <v>WND-RPZP.01.01.03-32-009/09</v>
      </c>
      <c r="I562" s="9" t="s">
        <v>531</v>
      </c>
      <c r="J562" s="9" t="s">
        <v>142</v>
      </c>
      <c r="K562" s="9" t="s">
        <v>113</v>
      </c>
      <c r="L562" s="9" t="s">
        <v>327</v>
      </c>
      <c r="M562" s="9" t="s">
        <v>142</v>
      </c>
      <c r="N562" s="9" t="s">
        <v>113</v>
      </c>
      <c r="O562" s="8" t="s">
        <v>1085</v>
      </c>
      <c r="P562" s="9" t="s">
        <v>3063</v>
      </c>
      <c r="Q562" s="9" t="s">
        <v>752</v>
      </c>
      <c r="R562" s="9" t="s">
        <v>606</v>
      </c>
      <c r="S562" s="9" t="s">
        <v>2230</v>
      </c>
      <c r="T562" s="10">
        <v>513233.26</v>
      </c>
      <c r="U562" s="10">
        <v>420683</v>
      </c>
      <c r="V562" s="10">
        <v>252409.8</v>
      </c>
      <c r="W562" s="10">
        <v>214548.33</v>
      </c>
      <c r="X562" s="10">
        <v>168273.2</v>
      </c>
      <c r="Y562" s="10">
        <v>60</v>
      </c>
      <c r="Z562" s="8" t="s">
        <v>3353</v>
      </c>
      <c r="AA562" s="8" t="s">
        <v>119</v>
      </c>
      <c r="AB562" s="11">
        <v>513233.26</v>
      </c>
      <c r="AC562" s="11">
        <v>252409.8</v>
      </c>
      <c r="AD562" s="11">
        <v>260823.46</v>
      </c>
      <c r="AE562" s="11">
        <v>0</v>
      </c>
      <c r="AF562" s="8" t="s">
        <v>64</v>
      </c>
      <c r="AG562" s="8" t="s">
        <v>1300</v>
      </c>
      <c r="AH562" s="8" t="s">
        <v>66</v>
      </c>
      <c r="AI562" s="8" t="s">
        <v>67</v>
      </c>
      <c r="AJ562" s="8" t="s">
        <v>190</v>
      </c>
      <c r="AK562" s="8" t="s">
        <v>3354</v>
      </c>
      <c r="AL562" s="8" t="s">
        <v>3355</v>
      </c>
      <c r="AM562" s="8" t="s">
        <v>704</v>
      </c>
      <c r="AN562" s="8" t="s">
        <v>72</v>
      </c>
      <c r="AO562" s="8" t="s">
        <v>705</v>
      </c>
      <c r="AP562" s="8" t="s">
        <v>3356</v>
      </c>
      <c r="AQ562" s="8" t="s">
        <v>157</v>
      </c>
      <c r="AR562" s="8" t="s">
        <v>3357</v>
      </c>
      <c r="AS562" s="8" t="s">
        <v>3358</v>
      </c>
      <c r="AT562" s="8" t="s">
        <v>197</v>
      </c>
      <c r="AU562" s="8" t="s">
        <v>3359</v>
      </c>
      <c r="AV562" s="8" t="s">
        <v>133</v>
      </c>
      <c r="AW562" s="11">
        <v>513233.26</v>
      </c>
      <c r="AX562" s="9" t="s">
        <v>471</v>
      </c>
    </row>
    <row r="563" spans="1:50" customFormat="1" ht="72" hidden="1" x14ac:dyDescent="0.25">
      <c r="A563" s="8" t="s">
        <v>104</v>
      </c>
      <c r="B563" s="8" t="s">
        <v>105</v>
      </c>
      <c r="C563" s="8" t="s">
        <v>1293</v>
      </c>
      <c r="D563" s="8" t="s">
        <v>3437</v>
      </c>
      <c r="E563" s="8" t="s">
        <v>3438</v>
      </c>
      <c r="F563" s="8" t="s">
        <v>3439</v>
      </c>
      <c r="G563" s="9" t="s">
        <v>3440</v>
      </c>
      <c r="H563" s="9" t="str">
        <f>VLOOKUP(G563,[1]Arkusz2!A:B,2,FALSE)</f>
        <v>WND-RPZP.01.01.03-32-036/09</v>
      </c>
      <c r="I563" s="9" t="s">
        <v>1914</v>
      </c>
      <c r="J563" s="9" t="s">
        <v>605</v>
      </c>
      <c r="K563" s="9" t="s">
        <v>606</v>
      </c>
      <c r="L563" s="9" t="s">
        <v>916</v>
      </c>
      <c r="M563" s="9" t="s">
        <v>605</v>
      </c>
      <c r="N563" s="9" t="s">
        <v>606</v>
      </c>
      <c r="O563" s="8" t="s">
        <v>436</v>
      </c>
      <c r="P563" s="9" t="s">
        <v>1827</v>
      </c>
      <c r="Q563" s="9" t="s">
        <v>752</v>
      </c>
      <c r="R563" s="9" t="s">
        <v>606</v>
      </c>
      <c r="S563" s="9" t="s">
        <v>3441</v>
      </c>
      <c r="T563" s="10">
        <v>3870787.37</v>
      </c>
      <c r="U563" s="10">
        <v>3329600</v>
      </c>
      <c r="V563" s="10">
        <v>1997760</v>
      </c>
      <c r="W563" s="10">
        <v>1698095.99</v>
      </c>
      <c r="X563" s="10">
        <v>1331840</v>
      </c>
      <c r="Y563" s="10">
        <v>60</v>
      </c>
      <c r="Z563" s="8" t="s">
        <v>3442</v>
      </c>
      <c r="AA563" s="8" t="s">
        <v>119</v>
      </c>
      <c r="AB563" s="11">
        <v>3870787.37</v>
      </c>
      <c r="AC563" s="11">
        <v>1997760</v>
      </c>
      <c r="AD563" s="11">
        <v>1873027.37</v>
      </c>
      <c r="AE563" s="11">
        <v>0</v>
      </c>
      <c r="AF563" s="8" t="s">
        <v>64</v>
      </c>
      <c r="AG563" s="8" t="s">
        <v>1300</v>
      </c>
      <c r="AH563" s="8" t="s">
        <v>66</v>
      </c>
      <c r="AI563" s="8" t="s">
        <v>149</v>
      </c>
      <c r="AJ563" s="8" t="s">
        <v>190</v>
      </c>
      <c r="AK563" s="8" t="s">
        <v>3443</v>
      </c>
      <c r="AL563" s="8" t="s">
        <v>3444</v>
      </c>
      <c r="AM563" s="8" t="s">
        <v>3445</v>
      </c>
      <c r="AN563" s="8" t="s">
        <v>72</v>
      </c>
      <c r="AO563" s="8" t="s">
        <v>3446</v>
      </c>
      <c r="AP563" s="8" t="s">
        <v>3447</v>
      </c>
      <c r="AQ563" s="8" t="s">
        <v>3448</v>
      </c>
      <c r="AR563" s="8" t="s">
        <v>3449</v>
      </c>
      <c r="AS563" s="8" t="s">
        <v>3450</v>
      </c>
      <c r="AT563" s="8" t="s">
        <v>364</v>
      </c>
      <c r="AU563" s="8" t="s">
        <v>3451</v>
      </c>
      <c r="AV563" s="8" t="s">
        <v>133</v>
      </c>
      <c r="AW563" s="11">
        <v>3870787.37</v>
      </c>
      <c r="AX563" s="9" t="s">
        <v>3452</v>
      </c>
    </row>
    <row r="564" spans="1:50" customFormat="1" ht="72" hidden="1" x14ac:dyDescent="0.25">
      <c r="A564" s="8" t="s">
        <v>104</v>
      </c>
      <c r="B564" s="8" t="s">
        <v>105</v>
      </c>
      <c r="C564" s="8" t="s">
        <v>1293</v>
      </c>
      <c r="D564" s="8" t="s">
        <v>3678</v>
      </c>
      <c r="E564" s="8" t="s">
        <v>3679</v>
      </c>
      <c r="F564" s="8" t="s">
        <v>3680</v>
      </c>
      <c r="G564" s="9" t="s">
        <v>3681</v>
      </c>
      <c r="H564" s="9" t="str">
        <f>VLOOKUP(G564,[1]Arkusz2!A:B,2,FALSE)</f>
        <v>WND-RPZP.01.01.03-32-002/09</v>
      </c>
      <c r="I564" s="9" t="s">
        <v>338</v>
      </c>
      <c r="J564" s="9" t="s">
        <v>142</v>
      </c>
      <c r="K564" s="9" t="s">
        <v>113</v>
      </c>
      <c r="L564" s="9" t="s">
        <v>338</v>
      </c>
      <c r="M564" s="9" t="s">
        <v>142</v>
      </c>
      <c r="N564" s="9" t="s">
        <v>113</v>
      </c>
      <c r="O564" s="8" t="s">
        <v>477</v>
      </c>
      <c r="P564" s="9" t="s">
        <v>3682</v>
      </c>
      <c r="Q564" s="9" t="s">
        <v>752</v>
      </c>
      <c r="R564" s="9" t="s">
        <v>606</v>
      </c>
      <c r="S564" s="9" t="s">
        <v>2870</v>
      </c>
      <c r="T564" s="10">
        <v>815497.53</v>
      </c>
      <c r="U564" s="10">
        <v>649628.09</v>
      </c>
      <c r="V564" s="10">
        <v>389776.85</v>
      </c>
      <c r="W564" s="10">
        <v>331310.32</v>
      </c>
      <c r="X564" s="10">
        <v>259851.24</v>
      </c>
      <c r="Y564" s="10">
        <v>60</v>
      </c>
      <c r="Z564" s="8" t="s">
        <v>3683</v>
      </c>
      <c r="AA564" s="8" t="s">
        <v>119</v>
      </c>
      <c r="AB564" s="11">
        <v>815497.53</v>
      </c>
      <c r="AC564" s="11">
        <v>389776.85</v>
      </c>
      <c r="AD564" s="11">
        <v>425720.68</v>
      </c>
      <c r="AE564" s="11">
        <v>1.5</v>
      </c>
      <c r="AF564" s="8" t="s">
        <v>64</v>
      </c>
      <c r="AG564" s="8" t="s">
        <v>1300</v>
      </c>
      <c r="AH564" s="8" t="s">
        <v>66</v>
      </c>
      <c r="AI564" s="8" t="s">
        <v>67</v>
      </c>
      <c r="AJ564" s="8" t="s">
        <v>1801</v>
      </c>
      <c r="AK564" s="8" t="s">
        <v>3684</v>
      </c>
      <c r="AL564" s="8" t="s">
        <v>3685</v>
      </c>
      <c r="AM564" s="8" t="s">
        <v>774</v>
      </c>
      <c r="AN564" s="8" t="s">
        <v>775</v>
      </c>
      <c r="AO564" s="8" t="s">
        <v>1026</v>
      </c>
      <c r="AP564" s="8" t="s">
        <v>3686</v>
      </c>
      <c r="AQ564" s="8" t="s">
        <v>157</v>
      </c>
      <c r="AR564" s="8" t="s">
        <v>3687</v>
      </c>
      <c r="AS564" s="8" t="s">
        <v>3688</v>
      </c>
      <c r="AT564" s="8" t="s">
        <v>336</v>
      </c>
      <c r="AU564" s="8" t="s">
        <v>3689</v>
      </c>
      <c r="AV564" s="8" t="s">
        <v>133</v>
      </c>
      <c r="AW564" s="11">
        <v>815497.53</v>
      </c>
      <c r="AX564" s="9" t="s">
        <v>3690</v>
      </c>
    </row>
    <row r="565" spans="1:50" customFormat="1" ht="72" hidden="1" x14ac:dyDescent="0.25">
      <c r="A565" s="8" t="s">
        <v>104</v>
      </c>
      <c r="B565" s="8" t="s">
        <v>105</v>
      </c>
      <c r="C565" s="8" t="s">
        <v>1293</v>
      </c>
      <c r="D565" s="8" t="s">
        <v>4307</v>
      </c>
      <c r="E565" s="8" t="s">
        <v>4308</v>
      </c>
      <c r="F565" s="8" t="s">
        <v>4309</v>
      </c>
      <c r="G565" s="9" t="s">
        <v>4310</v>
      </c>
      <c r="H565" s="9" t="str">
        <f>VLOOKUP(G565,[1]Arkusz2!A:B,2,FALSE)</f>
        <v>WND-RPZP.01.01.03-32-020/09</v>
      </c>
      <c r="I565" s="9" t="s">
        <v>2494</v>
      </c>
      <c r="J565" s="9" t="s">
        <v>605</v>
      </c>
      <c r="K565" s="9" t="s">
        <v>606</v>
      </c>
      <c r="L565" s="9" t="s">
        <v>1575</v>
      </c>
      <c r="M565" s="9" t="s">
        <v>605</v>
      </c>
      <c r="N565" s="9" t="s">
        <v>606</v>
      </c>
      <c r="O565" s="8" t="s">
        <v>347</v>
      </c>
      <c r="P565" s="9" t="s">
        <v>2216</v>
      </c>
      <c r="Q565" s="9" t="s">
        <v>752</v>
      </c>
      <c r="R565" s="9" t="s">
        <v>606</v>
      </c>
      <c r="S565" s="9" t="s">
        <v>3770</v>
      </c>
      <c r="T565" s="10">
        <v>445240.67</v>
      </c>
      <c r="U565" s="10">
        <v>348268.3</v>
      </c>
      <c r="V565" s="10">
        <v>174134.15</v>
      </c>
      <c r="W565" s="10">
        <v>148014.01999999999</v>
      </c>
      <c r="X565" s="10">
        <v>174134.15</v>
      </c>
      <c r="Y565" s="10">
        <v>50</v>
      </c>
      <c r="Z565" s="8" t="s">
        <v>4311</v>
      </c>
      <c r="AA565" s="8" t="s">
        <v>119</v>
      </c>
      <c r="AB565" s="11">
        <v>445240.67</v>
      </c>
      <c r="AC565" s="11">
        <v>174134.15</v>
      </c>
      <c r="AD565" s="11">
        <v>271106.52</v>
      </c>
      <c r="AE565" s="11">
        <v>0</v>
      </c>
      <c r="AF565" s="8" t="s">
        <v>64</v>
      </c>
      <c r="AG565" s="8" t="s">
        <v>1300</v>
      </c>
      <c r="AH565" s="8" t="s">
        <v>66</v>
      </c>
      <c r="AI565" s="8" t="s">
        <v>67</v>
      </c>
      <c r="AJ565" s="8" t="s">
        <v>190</v>
      </c>
      <c r="AK565" s="8" t="s">
        <v>4312</v>
      </c>
      <c r="AL565" s="8" t="s">
        <v>4313</v>
      </c>
      <c r="AM565" s="8" t="s">
        <v>1407</v>
      </c>
      <c r="AN565" s="8" t="s">
        <v>72</v>
      </c>
      <c r="AO565" s="8" t="s">
        <v>1408</v>
      </c>
      <c r="AP565" s="8" t="s">
        <v>4314</v>
      </c>
      <c r="AQ565" s="8" t="s">
        <v>157</v>
      </c>
      <c r="AR565" s="8" t="s">
        <v>4315</v>
      </c>
      <c r="AS565" s="8" t="s">
        <v>4315</v>
      </c>
      <c r="AT565" s="8" t="s">
        <v>336</v>
      </c>
      <c r="AU565" s="8" t="s">
        <v>4316</v>
      </c>
      <c r="AV565" s="8" t="s">
        <v>133</v>
      </c>
      <c r="AW565" s="11">
        <v>445240.67</v>
      </c>
      <c r="AX565" s="9" t="s">
        <v>2337</v>
      </c>
    </row>
    <row r="566" spans="1:50" customFormat="1" ht="72" hidden="1" x14ac:dyDescent="0.25">
      <c r="A566" s="8" t="s">
        <v>104</v>
      </c>
      <c r="B566" s="8" t="s">
        <v>105</v>
      </c>
      <c r="C566" s="8" t="s">
        <v>1293</v>
      </c>
      <c r="D566" s="8" t="s">
        <v>4445</v>
      </c>
      <c r="E566" s="8" t="s">
        <v>4446</v>
      </c>
      <c r="F566" s="8" t="s">
        <v>4447</v>
      </c>
      <c r="G566" s="9" t="s">
        <v>4448</v>
      </c>
      <c r="H566" s="9" t="str">
        <f>VLOOKUP(G566,[1]Arkusz2!A:B,2,FALSE)</f>
        <v>WND-RPZP.01.01.03-32-011/09</v>
      </c>
      <c r="I566" s="9" t="s">
        <v>327</v>
      </c>
      <c r="J566" s="9" t="s">
        <v>142</v>
      </c>
      <c r="K566" s="9" t="s">
        <v>113</v>
      </c>
      <c r="L566" s="9" t="s">
        <v>327</v>
      </c>
      <c r="M566" s="9" t="s">
        <v>142</v>
      </c>
      <c r="N566" s="9" t="s">
        <v>113</v>
      </c>
      <c r="O566" s="8" t="s">
        <v>1361</v>
      </c>
      <c r="P566" s="9" t="s">
        <v>2612</v>
      </c>
      <c r="Q566" s="9" t="s">
        <v>752</v>
      </c>
      <c r="R566" s="9" t="s">
        <v>606</v>
      </c>
      <c r="S566" s="9" t="s">
        <v>4449</v>
      </c>
      <c r="T566" s="10">
        <v>2851687.51</v>
      </c>
      <c r="U566" s="10">
        <v>2648000</v>
      </c>
      <c r="V566" s="10">
        <v>1588800</v>
      </c>
      <c r="W566" s="10">
        <v>1350479.99</v>
      </c>
      <c r="X566" s="10">
        <v>1059200</v>
      </c>
      <c r="Y566" s="10">
        <v>60</v>
      </c>
      <c r="Z566" s="8" t="s">
        <v>4450</v>
      </c>
      <c r="AA566" s="8" t="s">
        <v>119</v>
      </c>
      <c r="AB566" s="11">
        <v>2851687.51</v>
      </c>
      <c r="AC566" s="11">
        <v>1588800</v>
      </c>
      <c r="AD566" s="11">
        <v>1262887.51</v>
      </c>
      <c r="AE566" s="11">
        <v>0</v>
      </c>
      <c r="AF566" s="8" t="s">
        <v>229</v>
      </c>
      <c r="AG566" s="8" t="s">
        <v>1300</v>
      </c>
      <c r="AH566" s="8" t="s">
        <v>66</v>
      </c>
      <c r="AI566" s="8" t="s">
        <v>67</v>
      </c>
      <c r="AJ566" s="8" t="s">
        <v>310</v>
      </c>
      <c r="AK566" s="8" t="s">
        <v>4451</v>
      </c>
      <c r="AL566" s="8" t="s">
        <v>4452</v>
      </c>
      <c r="AM566" s="8" t="s">
        <v>4453</v>
      </c>
      <c r="AN566" s="8" t="s">
        <v>72</v>
      </c>
      <c r="AO566" s="8" t="s">
        <v>4454</v>
      </c>
      <c r="AP566" s="8" t="s">
        <v>128</v>
      </c>
      <c r="AQ566" s="8" t="s">
        <v>157</v>
      </c>
      <c r="AR566" s="8" t="s">
        <v>4455</v>
      </c>
      <c r="AS566" s="8" t="s">
        <v>4456</v>
      </c>
      <c r="AT566" s="8" t="s">
        <v>4457</v>
      </c>
      <c r="AU566" s="8" t="s">
        <v>4458</v>
      </c>
      <c r="AV566" s="8" t="s">
        <v>133</v>
      </c>
      <c r="AW566" s="11">
        <v>2851687.51</v>
      </c>
      <c r="AX566" s="9" t="s">
        <v>4459</v>
      </c>
    </row>
    <row r="567" spans="1:50" customFormat="1" ht="72" hidden="1" x14ac:dyDescent="0.25">
      <c r="A567" s="8" t="s">
        <v>104</v>
      </c>
      <c r="B567" s="8" t="s">
        <v>105</v>
      </c>
      <c r="C567" s="8" t="s">
        <v>1293</v>
      </c>
      <c r="D567" s="8" t="s">
        <v>4460</v>
      </c>
      <c r="E567" s="8" t="s">
        <v>4461</v>
      </c>
      <c r="F567" s="8" t="s">
        <v>4462</v>
      </c>
      <c r="G567" s="9" t="s">
        <v>4463</v>
      </c>
      <c r="H567" s="9" t="str">
        <f>VLOOKUP(G567,[1]Arkusz2!A:B,2,FALSE)</f>
        <v>WND-RPZP.01.01.03-32-043/09</v>
      </c>
      <c r="I567" s="9" t="s">
        <v>1727</v>
      </c>
      <c r="J567" s="9" t="s">
        <v>605</v>
      </c>
      <c r="K567" s="9" t="s">
        <v>606</v>
      </c>
      <c r="L567" s="9" t="s">
        <v>607</v>
      </c>
      <c r="M567" s="9" t="s">
        <v>605</v>
      </c>
      <c r="N567" s="9" t="s">
        <v>606</v>
      </c>
      <c r="O567" s="8" t="s">
        <v>436</v>
      </c>
      <c r="P567" s="9" t="s">
        <v>2612</v>
      </c>
      <c r="Q567" s="9" t="s">
        <v>752</v>
      </c>
      <c r="R567" s="9" t="s">
        <v>606</v>
      </c>
      <c r="S567" s="9" t="s">
        <v>4464</v>
      </c>
      <c r="T567" s="10">
        <v>2974584.64</v>
      </c>
      <c r="U567" s="10">
        <v>2561200.36</v>
      </c>
      <c r="V567" s="10">
        <v>1280600.18</v>
      </c>
      <c r="W567" s="10">
        <v>1088510.1399999999</v>
      </c>
      <c r="X567" s="10">
        <v>1280600.18</v>
      </c>
      <c r="Y567" s="10">
        <v>50</v>
      </c>
      <c r="Z567" s="8" t="s">
        <v>4465</v>
      </c>
      <c r="AA567" s="8" t="s">
        <v>119</v>
      </c>
      <c r="AB567" s="11">
        <v>2974584.64</v>
      </c>
      <c r="AC567" s="11">
        <v>1280600.18</v>
      </c>
      <c r="AD567" s="11">
        <v>1693984.46</v>
      </c>
      <c r="AE567" s="11">
        <v>0</v>
      </c>
      <c r="AF567" s="8" t="s">
        <v>64</v>
      </c>
      <c r="AG567" s="8" t="s">
        <v>1300</v>
      </c>
      <c r="AH567" s="8" t="s">
        <v>66</v>
      </c>
      <c r="AI567" s="8" t="s">
        <v>67</v>
      </c>
      <c r="AJ567" s="8" t="s">
        <v>190</v>
      </c>
      <c r="AK567" s="8" t="s">
        <v>4466</v>
      </c>
      <c r="AL567" s="8" t="s">
        <v>4467</v>
      </c>
      <c r="AM567" s="8" t="s">
        <v>275</v>
      </c>
      <c r="AN567" s="8" t="s">
        <v>276</v>
      </c>
      <c r="AO567" s="8" t="s">
        <v>2009</v>
      </c>
      <c r="AP567" s="8" t="s">
        <v>315</v>
      </c>
      <c r="AQ567" s="8" t="s">
        <v>157</v>
      </c>
      <c r="AR567" s="8" t="s">
        <v>4468</v>
      </c>
      <c r="AS567" s="8" t="s">
        <v>4469</v>
      </c>
      <c r="AT567" s="8" t="s">
        <v>237</v>
      </c>
      <c r="AU567" s="8" t="s">
        <v>4470</v>
      </c>
      <c r="AV567" s="8" t="s">
        <v>133</v>
      </c>
      <c r="AW567" s="11">
        <v>2974584.64</v>
      </c>
      <c r="AX567" s="9" t="s">
        <v>169</v>
      </c>
    </row>
    <row r="568" spans="1:50" customFormat="1" ht="72" hidden="1" x14ac:dyDescent="0.25">
      <c r="A568" s="8" t="s">
        <v>104</v>
      </c>
      <c r="B568" s="8" t="s">
        <v>105</v>
      </c>
      <c r="C568" s="8" t="s">
        <v>1293</v>
      </c>
      <c r="D568" s="8" t="s">
        <v>4706</v>
      </c>
      <c r="E568" s="8" t="s">
        <v>4707</v>
      </c>
      <c r="F568" s="8" t="s">
        <v>4708</v>
      </c>
      <c r="G568" s="9" t="s">
        <v>4709</v>
      </c>
      <c r="H568" s="9" t="str">
        <f>VLOOKUP(G568,[1]Arkusz2!A:B,2,FALSE)</f>
        <v>WND-RPZP.01.01.03-32-025/09</v>
      </c>
      <c r="I568" s="9" t="s">
        <v>1770</v>
      </c>
      <c r="J568" s="9" t="s">
        <v>605</v>
      </c>
      <c r="K568" s="9" t="s">
        <v>606</v>
      </c>
      <c r="L568" s="9" t="s">
        <v>1727</v>
      </c>
      <c r="M568" s="9" t="s">
        <v>605</v>
      </c>
      <c r="N568" s="9" t="s">
        <v>606</v>
      </c>
      <c r="O568" s="8" t="s">
        <v>1770</v>
      </c>
      <c r="P568" s="9" t="s">
        <v>971</v>
      </c>
      <c r="Q568" s="9" t="s">
        <v>752</v>
      </c>
      <c r="R568" s="9" t="s">
        <v>606</v>
      </c>
      <c r="S568" s="9" t="s">
        <v>4710</v>
      </c>
      <c r="T568" s="10">
        <v>1196340.67</v>
      </c>
      <c r="U568" s="10">
        <v>1033000</v>
      </c>
      <c r="V568" s="10">
        <v>619800</v>
      </c>
      <c r="W568" s="10">
        <v>526829.99</v>
      </c>
      <c r="X568" s="10">
        <v>413200</v>
      </c>
      <c r="Y568" s="10">
        <v>60</v>
      </c>
      <c r="Z568" s="8" t="s">
        <v>4711</v>
      </c>
      <c r="AA568" s="8" t="s">
        <v>119</v>
      </c>
      <c r="AB568" s="11">
        <v>1196340.67</v>
      </c>
      <c r="AC568" s="11">
        <v>619800</v>
      </c>
      <c r="AD568" s="11">
        <v>576540.67000000004</v>
      </c>
      <c r="AE568" s="11">
        <v>0.77</v>
      </c>
      <c r="AF568" s="8" t="s">
        <v>64</v>
      </c>
      <c r="AG568" s="8" t="s">
        <v>1300</v>
      </c>
      <c r="AH568" s="8" t="s">
        <v>66</v>
      </c>
      <c r="AI568" s="8" t="s">
        <v>149</v>
      </c>
      <c r="AJ568" s="8" t="s">
        <v>3568</v>
      </c>
      <c r="AK568" s="8" t="s">
        <v>4712</v>
      </c>
      <c r="AL568" s="8" t="s">
        <v>4713</v>
      </c>
      <c r="AM568" s="8" t="s">
        <v>4714</v>
      </c>
      <c r="AN568" s="8" t="s">
        <v>72</v>
      </c>
      <c r="AO568" s="8" t="s">
        <v>4715</v>
      </c>
      <c r="AP568" s="8" t="s">
        <v>4716</v>
      </c>
      <c r="AQ568" s="8" t="s">
        <v>157</v>
      </c>
      <c r="AR568" s="8" t="s">
        <v>4717</v>
      </c>
      <c r="AS568" s="8" t="s">
        <v>4718</v>
      </c>
      <c r="AT568" s="8" t="s">
        <v>298</v>
      </c>
      <c r="AU568" s="8" t="s">
        <v>4719</v>
      </c>
      <c r="AV568" s="8" t="s">
        <v>133</v>
      </c>
      <c r="AW568" s="11">
        <v>1196340.67</v>
      </c>
      <c r="AX568" s="9" t="s">
        <v>4720</v>
      </c>
    </row>
    <row r="569" spans="1:50" customFormat="1" ht="72" hidden="1" x14ac:dyDescent="0.25">
      <c r="A569" s="8" t="s">
        <v>104</v>
      </c>
      <c r="B569" s="8" t="s">
        <v>105</v>
      </c>
      <c r="C569" s="8" t="s">
        <v>1293</v>
      </c>
      <c r="D569" s="8" t="s">
        <v>4790</v>
      </c>
      <c r="E569" s="8" t="s">
        <v>4791</v>
      </c>
      <c r="F569" s="8" t="s">
        <v>4792</v>
      </c>
      <c r="G569" s="9" t="s">
        <v>4793</v>
      </c>
      <c r="H569" s="9" t="str">
        <f>VLOOKUP(G569,[1]Arkusz2!A:B,2,FALSE)</f>
        <v>WND-RPZP.01.01.03-32-049/09</v>
      </c>
      <c r="I569" s="9" t="s">
        <v>1463</v>
      </c>
      <c r="J569" s="9" t="s">
        <v>605</v>
      </c>
      <c r="K569" s="9" t="s">
        <v>606</v>
      </c>
      <c r="L569" s="9" t="s">
        <v>1463</v>
      </c>
      <c r="M569" s="9" t="s">
        <v>605</v>
      </c>
      <c r="N569" s="9" t="s">
        <v>606</v>
      </c>
      <c r="O569" s="8" t="s">
        <v>732</v>
      </c>
      <c r="P569" s="9" t="s">
        <v>4783</v>
      </c>
      <c r="Q569" s="9" t="s">
        <v>752</v>
      </c>
      <c r="R569" s="9" t="s">
        <v>606</v>
      </c>
      <c r="S569" s="9" t="s">
        <v>4794</v>
      </c>
      <c r="T569" s="10">
        <v>9800747.9600000009</v>
      </c>
      <c r="U569" s="10">
        <v>7905792.9900000002</v>
      </c>
      <c r="V569" s="10">
        <v>3953390.66</v>
      </c>
      <c r="W569" s="10">
        <v>3360382.04</v>
      </c>
      <c r="X569" s="10">
        <v>3952402.33</v>
      </c>
      <c r="Y569" s="10">
        <v>50.01</v>
      </c>
      <c r="Z569" s="8" t="s">
        <v>4795</v>
      </c>
      <c r="AA569" s="8" t="s">
        <v>119</v>
      </c>
      <c r="AB569" s="11">
        <v>9800747.9600000009</v>
      </c>
      <c r="AC569" s="11">
        <v>3953390.66</v>
      </c>
      <c r="AD569" s="11">
        <v>5847357.2999999998</v>
      </c>
      <c r="AE569" s="11">
        <v>0</v>
      </c>
      <c r="AF569" s="8" t="s">
        <v>64</v>
      </c>
      <c r="AG569" s="8" t="s">
        <v>1300</v>
      </c>
      <c r="AH569" s="8" t="s">
        <v>66</v>
      </c>
      <c r="AI569" s="8" t="s">
        <v>67</v>
      </c>
      <c r="AJ569" s="8" t="s">
        <v>190</v>
      </c>
      <c r="AK569" s="8" t="s">
        <v>702</v>
      </c>
      <c r="AL569" s="8" t="s">
        <v>703</v>
      </c>
      <c r="AM569" s="8" t="s">
        <v>704</v>
      </c>
      <c r="AN569" s="8" t="s">
        <v>72</v>
      </c>
      <c r="AO569" s="8" t="s">
        <v>705</v>
      </c>
      <c r="AP569" s="8" t="s">
        <v>156</v>
      </c>
      <c r="AQ569" s="8" t="s">
        <v>706</v>
      </c>
      <c r="AR569" s="8" t="s">
        <v>707</v>
      </c>
      <c r="AS569" s="8" t="s">
        <v>708</v>
      </c>
      <c r="AT569" s="8" t="s">
        <v>364</v>
      </c>
      <c r="AU569" s="8" t="s">
        <v>709</v>
      </c>
      <c r="AV569" s="8" t="s">
        <v>133</v>
      </c>
      <c r="AW569" s="11">
        <v>9800747.9600000009</v>
      </c>
      <c r="AX569" s="9" t="s">
        <v>4720</v>
      </c>
    </row>
    <row r="570" spans="1:50" customFormat="1" ht="72" hidden="1" x14ac:dyDescent="0.25">
      <c r="A570" s="8" t="s">
        <v>104</v>
      </c>
      <c r="B570" s="8" t="s">
        <v>105</v>
      </c>
      <c r="C570" s="8" t="s">
        <v>1293</v>
      </c>
      <c r="D570" s="8" t="s">
        <v>4883</v>
      </c>
      <c r="E570" s="8" t="s">
        <v>4884</v>
      </c>
      <c r="F570" s="8" t="s">
        <v>4885</v>
      </c>
      <c r="G570" s="9" t="s">
        <v>4886</v>
      </c>
      <c r="H570" s="9" t="str">
        <f>VLOOKUP(G570,[1]Arkusz2!A:B,2,FALSE)</f>
        <v>WND-RPZP.01.01.03-32-047/09</v>
      </c>
      <c r="I570" s="9" t="s">
        <v>338</v>
      </c>
      <c r="J570" s="9" t="s">
        <v>142</v>
      </c>
      <c r="K570" s="9" t="s">
        <v>113</v>
      </c>
      <c r="L570" s="9" t="s">
        <v>338</v>
      </c>
      <c r="M570" s="9" t="s">
        <v>142</v>
      </c>
      <c r="N570" s="9" t="s">
        <v>113</v>
      </c>
      <c r="O570" s="8" t="s">
        <v>1784</v>
      </c>
      <c r="P570" s="9" t="s">
        <v>979</v>
      </c>
      <c r="Q570" s="9" t="s">
        <v>752</v>
      </c>
      <c r="R570" s="9" t="s">
        <v>606</v>
      </c>
      <c r="S570" s="9" t="s">
        <v>4725</v>
      </c>
      <c r="T570" s="10">
        <v>7333695.4800000004</v>
      </c>
      <c r="U570" s="10">
        <v>6011225.7999999998</v>
      </c>
      <c r="V570" s="10">
        <v>3606735.48</v>
      </c>
      <c r="W570" s="10">
        <v>3065725.16</v>
      </c>
      <c r="X570" s="10">
        <v>2404490.3199999998</v>
      </c>
      <c r="Y570" s="10">
        <v>60</v>
      </c>
      <c r="Z570" s="8" t="s">
        <v>4887</v>
      </c>
      <c r="AA570" s="8" t="s">
        <v>119</v>
      </c>
      <c r="AB570" s="11">
        <v>7333695.4800000004</v>
      </c>
      <c r="AC570" s="11">
        <v>3606735.48</v>
      </c>
      <c r="AD570" s="11">
        <v>3726960</v>
      </c>
      <c r="AE570" s="11">
        <v>0</v>
      </c>
      <c r="AF570" s="8" t="s">
        <v>64</v>
      </c>
      <c r="AG570" s="8" t="s">
        <v>1300</v>
      </c>
      <c r="AH570" s="8" t="s">
        <v>66</v>
      </c>
      <c r="AI570" s="8" t="s">
        <v>67</v>
      </c>
      <c r="AJ570" s="8" t="s">
        <v>190</v>
      </c>
      <c r="AK570" s="8" t="s">
        <v>4888</v>
      </c>
      <c r="AL570" s="8" t="s">
        <v>4889</v>
      </c>
      <c r="AM570" s="8" t="s">
        <v>4890</v>
      </c>
      <c r="AN570" s="8" t="s">
        <v>72</v>
      </c>
      <c r="AO570" s="8" t="s">
        <v>4891</v>
      </c>
      <c r="AP570" s="8" t="s">
        <v>4892</v>
      </c>
      <c r="AQ570" s="8" t="s">
        <v>157</v>
      </c>
      <c r="AR570" s="8" t="s">
        <v>4893</v>
      </c>
      <c r="AS570" s="8" t="s">
        <v>4893</v>
      </c>
      <c r="AT570" s="8" t="s">
        <v>131</v>
      </c>
      <c r="AU570" s="8" t="s">
        <v>4894</v>
      </c>
      <c r="AV570" s="8" t="s">
        <v>133</v>
      </c>
      <c r="AW570" s="11">
        <v>7333695.4800000004</v>
      </c>
      <c r="AX570" s="9" t="s">
        <v>4725</v>
      </c>
    </row>
    <row r="571" spans="1:50" customFormat="1" ht="72" hidden="1" x14ac:dyDescent="0.25">
      <c r="A571" s="8" t="s">
        <v>104</v>
      </c>
      <c r="B571" s="8" t="s">
        <v>105</v>
      </c>
      <c r="C571" s="8" t="s">
        <v>1293</v>
      </c>
      <c r="D571" s="8" t="s">
        <v>5288</v>
      </c>
      <c r="E571" s="8" t="s">
        <v>5289</v>
      </c>
      <c r="F571" s="8" t="s">
        <v>5290</v>
      </c>
      <c r="G571" s="9" t="s">
        <v>5291</v>
      </c>
      <c r="H571" s="9" t="str">
        <f>VLOOKUP(G571,[1]Arkusz2!A:B,2,FALSE)</f>
        <v>WND-RPZP.01.01.03-32-048/09</v>
      </c>
      <c r="I571" s="9" t="s">
        <v>327</v>
      </c>
      <c r="J571" s="9" t="s">
        <v>142</v>
      </c>
      <c r="K571" s="9" t="s">
        <v>113</v>
      </c>
      <c r="L571" s="9" t="s">
        <v>327</v>
      </c>
      <c r="M571" s="9" t="s">
        <v>142</v>
      </c>
      <c r="N571" s="9" t="s">
        <v>113</v>
      </c>
      <c r="O571" s="8" t="s">
        <v>1255</v>
      </c>
      <c r="P571" s="9" t="s">
        <v>1110</v>
      </c>
      <c r="Q571" s="9" t="s">
        <v>752</v>
      </c>
      <c r="R571" s="9" t="s">
        <v>606</v>
      </c>
      <c r="S571" s="9" t="s">
        <v>5292</v>
      </c>
      <c r="T571" s="10">
        <v>1256466.25</v>
      </c>
      <c r="U571" s="10">
        <v>1032521.94</v>
      </c>
      <c r="V571" s="10">
        <v>619513.16</v>
      </c>
      <c r="W571" s="10">
        <v>526586.18000000005</v>
      </c>
      <c r="X571" s="10">
        <v>413008.78</v>
      </c>
      <c r="Y571" s="10">
        <v>60</v>
      </c>
      <c r="Z571" s="8" t="s">
        <v>5293</v>
      </c>
      <c r="AA571" s="8" t="s">
        <v>119</v>
      </c>
      <c r="AB571" s="11">
        <v>1256466.25</v>
      </c>
      <c r="AC571" s="11">
        <v>619513.16</v>
      </c>
      <c r="AD571" s="11">
        <v>636953.09</v>
      </c>
      <c r="AE571" s="11">
        <v>0.77</v>
      </c>
      <c r="AF571" s="8" t="s">
        <v>64</v>
      </c>
      <c r="AG571" s="8" t="s">
        <v>1300</v>
      </c>
      <c r="AH571" s="8" t="s">
        <v>66</v>
      </c>
      <c r="AI571" s="8" t="s">
        <v>67</v>
      </c>
      <c r="AJ571" s="8" t="s">
        <v>290</v>
      </c>
      <c r="AK571" s="8" t="s">
        <v>5294</v>
      </c>
      <c r="AL571" s="8" t="s">
        <v>5295</v>
      </c>
      <c r="AM571" s="8" t="s">
        <v>5296</v>
      </c>
      <c r="AN571" s="8" t="s">
        <v>72</v>
      </c>
      <c r="AO571" s="8" t="s">
        <v>5297</v>
      </c>
      <c r="AP571" s="8" t="s">
        <v>1027</v>
      </c>
      <c r="AQ571" s="8" t="s">
        <v>157</v>
      </c>
      <c r="AR571" s="8" t="s">
        <v>5298</v>
      </c>
      <c r="AS571" s="8" t="s">
        <v>5299</v>
      </c>
      <c r="AT571" s="8" t="s">
        <v>450</v>
      </c>
      <c r="AU571" s="8" t="s">
        <v>5300</v>
      </c>
      <c r="AV571" s="8" t="s">
        <v>133</v>
      </c>
      <c r="AW571" s="11">
        <v>1256466.25</v>
      </c>
      <c r="AX571" s="9" t="s">
        <v>5301</v>
      </c>
    </row>
    <row r="572" spans="1:50" customFormat="1" ht="72" hidden="1" x14ac:dyDescent="0.25">
      <c r="A572" s="8" t="s">
        <v>104</v>
      </c>
      <c r="B572" s="8" t="s">
        <v>105</v>
      </c>
      <c r="C572" s="8" t="s">
        <v>1293</v>
      </c>
      <c r="D572" s="8" t="s">
        <v>5426</v>
      </c>
      <c r="E572" s="8" t="s">
        <v>5427</v>
      </c>
      <c r="F572" s="8" t="s">
        <v>5428</v>
      </c>
      <c r="G572" s="9" t="s">
        <v>5429</v>
      </c>
      <c r="H572" s="9" t="str">
        <f>VLOOKUP(G572,[1]Arkusz2!A:B,2,FALSE)</f>
        <v>WND-RPZP.01.01.03-32-038/09</v>
      </c>
      <c r="I572" s="9" t="s">
        <v>338</v>
      </c>
      <c r="J572" s="9" t="s">
        <v>142</v>
      </c>
      <c r="K572" s="9" t="s">
        <v>113</v>
      </c>
      <c r="L572" s="9" t="s">
        <v>338</v>
      </c>
      <c r="M572" s="9" t="s">
        <v>142</v>
      </c>
      <c r="N572" s="9" t="s">
        <v>113</v>
      </c>
      <c r="O572" s="8" t="s">
        <v>168</v>
      </c>
      <c r="P572" s="9" t="s">
        <v>4032</v>
      </c>
      <c r="Q572" s="9" t="s">
        <v>752</v>
      </c>
      <c r="R572" s="9" t="s">
        <v>606</v>
      </c>
      <c r="S572" s="9" t="s">
        <v>1937</v>
      </c>
      <c r="T572" s="10">
        <v>5157773.3099999996</v>
      </c>
      <c r="U572" s="10">
        <v>4769408.32</v>
      </c>
      <c r="V572" s="10">
        <v>2384704.15</v>
      </c>
      <c r="W572" s="10">
        <v>2026998.51</v>
      </c>
      <c r="X572" s="10">
        <v>2384704.17</v>
      </c>
      <c r="Y572" s="10">
        <v>50</v>
      </c>
      <c r="Z572" s="8" t="s">
        <v>5430</v>
      </c>
      <c r="AA572" s="8" t="s">
        <v>119</v>
      </c>
      <c r="AB572" s="11">
        <v>5157773.3099999996</v>
      </c>
      <c r="AC572" s="11">
        <v>2384704.15</v>
      </c>
      <c r="AD572" s="11">
        <v>2773069.16</v>
      </c>
      <c r="AE572" s="11">
        <v>0</v>
      </c>
      <c r="AF572" s="8" t="s">
        <v>64</v>
      </c>
      <c r="AG572" s="8" t="s">
        <v>1300</v>
      </c>
      <c r="AH572" s="8" t="s">
        <v>66</v>
      </c>
      <c r="AI572" s="8" t="s">
        <v>149</v>
      </c>
      <c r="AJ572" s="8" t="s">
        <v>190</v>
      </c>
      <c r="AK572" s="8" t="s">
        <v>5431</v>
      </c>
      <c r="AL572" s="8" t="s">
        <v>5432</v>
      </c>
      <c r="AM572" s="8" t="s">
        <v>2287</v>
      </c>
      <c r="AN572" s="8" t="s">
        <v>2288</v>
      </c>
      <c r="AO572" s="8" t="s">
        <v>4203</v>
      </c>
      <c r="AP572" s="8" t="s">
        <v>484</v>
      </c>
      <c r="AQ572" s="8" t="s">
        <v>157</v>
      </c>
      <c r="AR572" s="8" t="s">
        <v>5433</v>
      </c>
      <c r="AS572" s="8" t="s">
        <v>5434</v>
      </c>
      <c r="AT572" s="8" t="s">
        <v>1489</v>
      </c>
      <c r="AU572" s="8" t="s">
        <v>5435</v>
      </c>
      <c r="AV572" s="8" t="s">
        <v>133</v>
      </c>
      <c r="AW572" s="11">
        <v>5157773.3099999996</v>
      </c>
      <c r="AX572" s="9" t="s">
        <v>1686</v>
      </c>
    </row>
    <row r="573" spans="1:50" customFormat="1" ht="72" hidden="1" x14ac:dyDescent="0.25">
      <c r="A573" s="8" t="s">
        <v>104</v>
      </c>
      <c r="B573" s="8" t="s">
        <v>105</v>
      </c>
      <c r="C573" s="8" t="s">
        <v>1293</v>
      </c>
      <c r="D573" s="8" t="s">
        <v>5715</v>
      </c>
      <c r="E573" s="8" t="s">
        <v>5716</v>
      </c>
      <c r="F573" s="8" t="s">
        <v>5717</v>
      </c>
      <c r="G573" s="9" t="s">
        <v>5718</v>
      </c>
      <c r="H573" s="9" t="str">
        <f>VLOOKUP(G573,[1]Arkusz2!A:B,2,FALSE)</f>
        <v>WND-RPZP.01.01.03-32-099/10</v>
      </c>
      <c r="I573" s="9" t="s">
        <v>2902</v>
      </c>
      <c r="J573" s="9" t="s">
        <v>4261</v>
      </c>
      <c r="K573" s="9" t="s">
        <v>4262</v>
      </c>
      <c r="L573" s="9" t="s">
        <v>4407</v>
      </c>
      <c r="M573" s="9" t="s">
        <v>4261</v>
      </c>
      <c r="N573" s="9" t="s">
        <v>4262</v>
      </c>
      <c r="O573" s="8" t="s">
        <v>2585</v>
      </c>
      <c r="P573" s="9" t="s">
        <v>2440</v>
      </c>
      <c r="Q573" s="9" t="s">
        <v>752</v>
      </c>
      <c r="R573" s="9" t="s">
        <v>606</v>
      </c>
      <c r="S573" s="9" t="s">
        <v>2902</v>
      </c>
      <c r="T573" s="10">
        <v>136126</v>
      </c>
      <c r="U573" s="10">
        <v>100359.01</v>
      </c>
      <c r="V573" s="10">
        <v>60215.4</v>
      </c>
      <c r="W573" s="10">
        <v>60215.4</v>
      </c>
      <c r="X573" s="10">
        <v>40143.61</v>
      </c>
      <c r="Y573" s="10">
        <v>60</v>
      </c>
      <c r="Z573" s="8" t="s">
        <v>5719</v>
      </c>
      <c r="AA573" s="8" t="s">
        <v>119</v>
      </c>
      <c r="AB573" s="11">
        <v>136126</v>
      </c>
      <c r="AC573" s="11">
        <v>60215.4</v>
      </c>
      <c r="AD573" s="11">
        <v>75910.600000000006</v>
      </c>
      <c r="AE573" s="11">
        <v>8.6</v>
      </c>
      <c r="AF573" s="8" t="s">
        <v>64</v>
      </c>
      <c r="AG573" s="8" t="s">
        <v>1300</v>
      </c>
      <c r="AH573" s="8" t="s">
        <v>66</v>
      </c>
      <c r="AI573" s="8" t="s">
        <v>67</v>
      </c>
      <c r="AJ573" s="8" t="s">
        <v>290</v>
      </c>
      <c r="AK573" s="8" t="s">
        <v>5720</v>
      </c>
      <c r="AL573" s="8" t="s">
        <v>5721</v>
      </c>
      <c r="AM573" s="8" t="s">
        <v>5722</v>
      </c>
      <c r="AN573" s="8" t="s">
        <v>72</v>
      </c>
      <c r="AO573" s="8" t="s">
        <v>5723</v>
      </c>
      <c r="AP573" s="8" t="s">
        <v>5724</v>
      </c>
      <c r="AQ573" s="8" t="s">
        <v>1262</v>
      </c>
      <c r="AR573" s="8" t="s">
        <v>5725</v>
      </c>
      <c r="AS573" s="8" t="s">
        <v>5726</v>
      </c>
      <c r="AT573" s="8" t="s">
        <v>450</v>
      </c>
      <c r="AU573" s="8" t="s">
        <v>5727</v>
      </c>
      <c r="AV573" s="8" t="s">
        <v>133</v>
      </c>
      <c r="AW573" s="11">
        <v>136126</v>
      </c>
      <c r="AX573" s="9" t="s">
        <v>4407</v>
      </c>
    </row>
    <row r="574" spans="1:50" customFormat="1" ht="72" hidden="1" x14ac:dyDescent="0.25">
      <c r="A574" s="8" t="s">
        <v>104</v>
      </c>
      <c r="B574" s="8" t="s">
        <v>105</v>
      </c>
      <c r="C574" s="8" t="s">
        <v>1293</v>
      </c>
      <c r="D574" s="8" t="s">
        <v>5913</v>
      </c>
      <c r="E574" s="8" t="s">
        <v>5914</v>
      </c>
      <c r="F574" s="8" t="s">
        <v>5915</v>
      </c>
      <c r="G574" s="9" t="s">
        <v>5916</v>
      </c>
      <c r="H574" s="9" t="str">
        <f>VLOOKUP(G574,[1]Arkusz2!A:B,2,FALSE)</f>
        <v>WND-RPZP.01.01.03-32-071/09</v>
      </c>
      <c r="I574" s="9" t="s">
        <v>962</v>
      </c>
      <c r="J574" s="9" t="s">
        <v>605</v>
      </c>
      <c r="K574" s="9" t="s">
        <v>606</v>
      </c>
      <c r="L574" s="9" t="s">
        <v>751</v>
      </c>
      <c r="M574" s="9" t="s">
        <v>752</v>
      </c>
      <c r="N574" s="9" t="s">
        <v>606</v>
      </c>
      <c r="O574" s="8" t="s">
        <v>1361</v>
      </c>
      <c r="P574" s="9" t="s">
        <v>2090</v>
      </c>
      <c r="Q574" s="9" t="s">
        <v>4261</v>
      </c>
      <c r="R574" s="9" t="s">
        <v>4262</v>
      </c>
      <c r="S574" s="9" t="s">
        <v>5917</v>
      </c>
      <c r="T574" s="10">
        <v>1920313.8</v>
      </c>
      <c r="U574" s="10">
        <v>1549380</v>
      </c>
      <c r="V574" s="10">
        <v>929628</v>
      </c>
      <c r="W574" s="10">
        <v>790183.8</v>
      </c>
      <c r="X574" s="10">
        <v>619752</v>
      </c>
      <c r="Y574" s="10">
        <v>60</v>
      </c>
      <c r="Z574" s="8" t="s">
        <v>5918</v>
      </c>
      <c r="AA574" s="8" t="s">
        <v>119</v>
      </c>
      <c r="AB574" s="11">
        <v>1920313.8</v>
      </c>
      <c r="AC574" s="11">
        <v>929628</v>
      </c>
      <c r="AD574" s="11">
        <v>990685.8</v>
      </c>
      <c r="AE574" s="11">
        <v>9.02</v>
      </c>
      <c r="AF574" s="8" t="s">
        <v>64</v>
      </c>
      <c r="AG574" s="8" t="s">
        <v>1300</v>
      </c>
      <c r="AH574" s="8" t="s">
        <v>66</v>
      </c>
      <c r="AI574" s="8" t="s">
        <v>67</v>
      </c>
      <c r="AJ574" s="8" t="s">
        <v>290</v>
      </c>
      <c r="AK574" s="8" t="s">
        <v>5919</v>
      </c>
      <c r="AL574" s="8" t="s">
        <v>5920</v>
      </c>
      <c r="AM574" s="8" t="s">
        <v>5921</v>
      </c>
      <c r="AN574" s="8" t="s">
        <v>72</v>
      </c>
      <c r="AO574" s="8" t="s">
        <v>5922</v>
      </c>
      <c r="AP574" s="8" t="s">
        <v>952</v>
      </c>
      <c r="AQ574" s="8" t="s">
        <v>663</v>
      </c>
      <c r="AR574" s="8" t="s">
        <v>2113</v>
      </c>
      <c r="AS574" s="8" t="s">
        <v>2113</v>
      </c>
      <c r="AT574" s="8" t="s">
        <v>217</v>
      </c>
      <c r="AU574" s="8" t="s">
        <v>5923</v>
      </c>
      <c r="AV574" s="8" t="s">
        <v>133</v>
      </c>
      <c r="AW574" s="11">
        <v>1920313.8</v>
      </c>
      <c r="AX574" s="9" t="s">
        <v>5924</v>
      </c>
    </row>
    <row r="575" spans="1:50" customFormat="1" ht="72" hidden="1" x14ac:dyDescent="0.25">
      <c r="A575" s="8" t="s">
        <v>104</v>
      </c>
      <c r="B575" s="8" t="s">
        <v>105</v>
      </c>
      <c r="C575" s="8" t="s">
        <v>1293</v>
      </c>
      <c r="D575" s="8" t="s">
        <v>6680</v>
      </c>
      <c r="E575" s="8" t="s">
        <v>6681</v>
      </c>
      <c r="F575" s="8" t="s">
        <v>6682</v>
      </c>
      <c r="G575" s="9" t="s">
        <v>6683</v>
      </c>
      <c r="H575" s="9" t="str">
        <f>VLOOKUP(G575,[1]Arkusz2!A:B,2,FALSE)</f>
        <v>WND-RPZP.01.01.03-32-006/10</v>
      </c>
      <c r="I575" s="9" t="s">
        <v>1937</v>
      </c>
      <c r="J575" s="9" t="s">
        <v>4261</v>
      </c>
      <c r="K575" s="9" t="s">
        <v>4262</v>
      </c>
      <c r="L575" s="9" t="s">
        <v>1937</v>
      </c>
      <c r="M575" s="9" t="s">
        <v>4261</v>
      </c>
      <c r="N575" s="9" t="s">
        <v>4262</v>
      </c>
      <c r="O575" s="8" t="s">
        <v>3007</v>
      </c>
      <c r="P575" s="9" t="s">
        <v>3644</v>
      </c>
      <c r="Q575" s="9" t="s">
        <v>4261</v>
      </c>
      <c r="R575" s="9" t="s">
        <v>4262</v>
      </c>
      <c r="S575" s="9" t="s">
        <v>6684</v>
      </c>
      <c r="T575" s="10">
        <v>727317.45</v>
      </c>
      <c r="U575" s="10">
        <v>591315</v>
      </c>
      <c r="V575" s="10">
        <v>354789</v>
      </c>
      <c r="W575" s="10">
        <v>354789</v>
      </c>
      <c r="X575" s="10">
        <v>236526</v>
      </c>
      <c r="Y575" s="10">
        <v>60</v>
      </c>
      <c r="Z575" s="8" t="s">
        <v>6685</v>
      </c>
      <c r="AA575" s="8" t="s">
        <v>119</v>
      </c>
      <c r="AB575" s="11">
        <v>727317.45</v>
      </c>
      <c r="AC575" s="11">
        <v>354789</v>
      </c>
      <c r="AD575" s="11">
        <v>372528.45</v>
      </c>
      <c r="AE575" s="11">
        <v>0</v>
      </c>
      <c r="AF575" s="8" t="s">
        <v>64</v>
      </c>
      <c r="AG575" s="8" t="s">
        <v>1300</v>
      </c>
      <c r="AH575" s="8" t="s">
        <v>66</v>
      </c>
      <c r="AI575" s="8" t="s">
        <v>67</v>
      </c>
      <c r="AJ575" s="8" t="s">
        <v>190</v>
      </c>
      <c r="AK575" s="8" t="s">
        <v>6686</v>
      </c>
      <c r="AL575" s="8" t="s">
        <v>6687</v>
      </c>
      <c r="AM575" s="8" t="s">
        <v>6688</v>
      </c>
      <c r="AN575" s="8" t="s">
        <v>125</v>
      </c>
      <c r="AO575" s="8" t="s">
        <v>2539</v>
      </c>
      <c r="AP575" s="8" t="s">
        <v>6689</v>
      </c>
      <c r="AQ575" s="8" t="s">
        <v>157</v>
      </c>
      <c r="AR575" s="8" t="s">
        <v>6690</v>
      </c>
      <c r="AS575" s="8" t="s">
        <v>6691</v>
      </c>
      <c r="AT575" s="8" t="s">
        <v>259</v>
      </c>
      <c r="AU575" s="8" t="s">
        <v>6692</v>
      </c>
      <c r="AV575" s="8" t="s">
        <v>133</v>
      </c>
      <c r="AW575" s="11">
        <v>727317.45</v>
      </c>
      <c r="AX575" s="9" t="s">
        <v>6693</v>
      </c>
    </row>
    <row r="576" spans="1:50" customFormat="1" ht="72" hidden="1" x14ac:dyDescent="0.25">
      <c r="A576" s="8" t="s">
        <v>104</v>
      </c>
      <c r="B576" s="8" t="s">
        <v>105</v>
      </c>
      <c r="C576" s="8" t="s">
        <v>1293</v>
      </c>
      <c r="D576" s="8" t="s">
        <v>6838</v>
      </c>
      <c r="E576" s="8" t="s">
        <v>6839</v>
      </c>
      <c r="F576" s="8" t="s">
        <v>6840</v>
      </c>
      <c r="G576" s="9" t="s">
        <v>6841</v>
      </c>
      <c r="H576" s="9" t="str">
        <f>VLOOKUP(G576,[1]Arkusz2!A:B,2,FALSE)</f>
        <v>WND-RPZP.01.01.03-32-033/09</v>
      </c>
      <c r="I576" s="9" t="s">
        <v>338</v>
      </c>
      <c r="J576" s="9" t="s">
        <v>142</v>
      </c>
      <c r="K576" s="9" t="s">
        <v>113</v>
      </c>
      <c r="L576" s="9" t="s">
        <v>338</v>
      </c>
      <c r="M576" s="9" t="s">
        <v>142</v>
      </c>
      <c r="N576" s="9" t="s">
        <v>113</v>
      </c>
      <c r="O576" s="8" t="s">
        <v>371</v>
      </c>
      <c r="P576" s="9" t="s">
        <v>134</v>
      </c>
      <c r="Q576" s="9" t="s">
        <v>4261</v>
      </c>
      <c r="R576" s="9" t="s">
        <v>4262</v>
      </c>
      <c r="S576" s="9" t="s">
        <v>1185</v>
      </c>
      <c r="T576" s="10">
        <v>3111111.69</v>
      </c>
      <c r="U576" s="10">
        <v>2883562.06</v>
      </c>
      <c r="V576" s="10">
        <v>1441781.03</v>
      </c>
      <c r="W576" s="10">
        <v>1225513.8600000001</v>
      </c>
      <c r="X576" s="10">
        <v>1441781.03</v>
      </c>
      <c r="Y576" s="10">
        <v>50</v>
      </c>
      <c r="Z576" s="8" t="s">
        <v>6842</v>
      </c>
      <c r="AA576" s="8" t="s">
        <v>119</v>
      </c>
      <c r="AB576" s="11">
        <v>3111111.69</v>
      </c>
      <c r="AC576" s="11">
        <v>1441781.03</v>
      </c>
      <c r="AD576" s="11">
        <v>1669330.66</v>
      </c>
      <c r="AE576" s="11">
        <v>0</v>
      </c>
      <c r="AF576" s="8" t="s">
        <v>64</v>
      </c>
      <c r="AG576" s="8" t="s">
        <v>1300</v>
      </c>
      <c r="AH576" s="8" t="s">
        <v>66</v>
      </c>
      <c r="AI576" s="8" t="s">
        <v>67</v>
      </c>
      <c r="AJ576" s="8" t="s">
        <v>190</v>
      </c>
      <c r="AK576" s="8" t="s">
        <v>1523</v>
      </c>
      <c r="AL576" s="8" t="s">
        <v>6843</v>
      </c>
      <c r="AM576" s="8" t="s">
        <v>647</v>
      </c>
      <c r="AN576" s="8" t="s">
        <v>72</v>
      </c>
      <c r="AO576" s="8" t="s">
        <v>1525</v>
      </c>
      <c r="AP576" s="8" t="s">
        <v>1526</v>
      </c>
      <c r="AQ576" s="8" t="s">
        <v>157</v>
      </c>
      <c r="AR576" s="8" t="s">
        <v>1527</v>
      </c>
      <c r="AS576" s="8" t="s">
        <v>1527</v>
      </c>
      <c r="AT576" s="8" t="s">
        <v>237</v>
      </c>
      <c r="AU576" s="8" t="s">
        <v>1528</v>
      </c>
      <c r="AV576" s="8" t="s">
        <v>133</v>
      </c>
      <c r="AW576" s="11">
        <v>3111111.69</v>
      </c>
      <c r="AX576" s="9" t="s">
        <v>1195</v>
      </c>
    </row>
    <row r="577" spans="1:50" customFormat="1" ht="72" hidden="1" x14ac:dyDescent="0.25">
      <c r="A577" s="8" t="s">
        <v>104</v>
      </c>
      <c r="B577" s="8" t="s">
        <v>105</v>
      </c>
      <c r="C577" s="8" t="s">
        <v>1293</v>
      </c>
      <c r="D577" s="8" t="s">
        <v>7189</v>
      </c>
      <c r="E577" s="8" t="s">
        <v>7190</v>
      </c>
      <c r="F577" s="8" t="s">
        <v>7191</v>
      </c>
      <c r="G577" s="9" t="s">
        <v>7192</v>
      </c>
      <c r="H577" s="9" t="str">
        <f>VLOOKUP(G577,[1]Arkusz2!A:B,2,FALSE)</f>
        <v>WND-RPZP.01.01.03-32-013/09</v>
      </c>
      <c r="I577" s="9" t="s">
        <v>327</v>
      </c>
      <c r="J577" s="9" t="s">
        <v>142</v>
      </c>
      <c r="K577" s="9" t="s">
        <v>113</v>
      </c>
      <c r="L577" s="9" t="s">
        <v>327</v>
      </c>
      <c r="M577" s="9" t="s">
        <v>142</v>
      </c>
      <c r="N577" s="9" t="s">
        <v>113</v>
      </c>
      <c r="O577" s="8" t="s">
        <v>1727</v>
      </c>
      <c r="P577" s="9" t="s">
        <v>4464</v>
      </c>
      <c r="Q577" s="9" t="s">
        <v>4261</v>
      </c>
      <c r="R577" s="9" t="s">
        <v>4262</v>
      </c>
      <c r="S577" s="9" t="s">
        <v>7193</v>
      </c>
      <c r="T577" s="10">
        <v>3750237.15</v>
      </c>
      <c r="U577" s="10">
        <v>2336012.2000000002</v>
      </c>
      <c r="V577" s="10">
        <v>1168005.83</v>
      </c>
      <c r="W577" s="10">
        <v>992804.94</v>
      </c>
      <c r="X577" s="10">
        <v>1168006.3700000001</v>
      </c>
      <c r="Y577" s="10">
        <v>50</v>
      </c>
      <c r="Z577" s="8" t="s">
        <v>7194</v>
      </c>
      <c r="AA577" s="8" t="s">
        <v>119</v>
      </c>
      <c r="AB577" s="11">
        <v>3750237.15</v>
      </c>
      <c r="AC577" s="11">
        <v>1168005.83</v>
      </c>
      <c r="AD577" s="11">
        <v>2582231.3199999998</v>
      </c>
      <c r="AE577" s="11">
        <v>0</v>
      </c>
      <c r="AF577" s="8" t="s">
        <v>64</v>
      </c>
      <c r="AG577" s="8" t="s">
        <v>1300</v>
      </c>
      <c r="AH577" s="8" t="s">
        <v>66</v>
      </c>
      <c r="AI577" s="8" t="s">
        <v>67</v>
      </c>
      <c r="AJ577" s="8" t="s">
        <v>150</v>
      </c>
      <c r="AK577" s="8" t="s">
        <v>230</v>
      </c>
      <c r="AL577" s="8" t="s">
        <v>7195</v>
      </c>
      <c r="AM577" s="8" t="s">
        <v>232</v>
      </c>
      <c r="AN577" s="8" t="s">
        <v>234</v>
      </c>
      <c r="AO577" s="8" t="s">
        <v>157</v>
      </c>
      <c r="AP577" s="8" t="s">
        <v>3513</v>
      </c>
      <c r="AQ577" s="8" t="s">
        <v>157</v>
      </c>
      <c r="AR577" s="8" t="s">
        <v>7196</v>
      </c>
      <c r="AS577" s="8" t="s">
        <v>7197</v>
      </c>
      <c r="AT577" s="8" t="s">
        <v>237</v>
      </c>
      <c r="AU577" s="8" t="s">
        <v>238</v>
      </c>
      <c r="AV577" s="8" t="s">
        <v>133</v>
      </c>
      <c r="AW577" s="11">
        <v>3750237.15</v>
      </c>
      <c r="AX577" s="9" t="s">
        <v>239</v>
      </c>
    </row>
    <row r="578" spans="1:50" customFormat="1" ht="72" hidden="1" x14ac:dyDescent="0.25">
      <c r="A578" s="8" t="s">
        <v>104</v>
      </c>
      <c r="B578" s="8" t="s">
        <v>105</v>
      </c>
      <c r="C578" s="8" t="s">
        <v>1293</v>
      </c>
      <c r="D578" s="8" t="s">
        <v>7294</v>
      </c>
      <c r="E578" s="8" t="s">
        <v>7295</v>
      </c>
      <c r="F578" s="8" t="s">
        <v>7296</v>
      </c>
      <c r="G578" s="9" t="s">
        <v>7297</v>
      </c>
      <c r="H578" s="9" t="str">
        <f>VLOOKUP(G578,[1]Arkusz2!A:B,2,FALSE)</f>
        <v>WND-RPZP.01.01.03-32-034/09</v>
      </c>
      <c r="I578" s="9" t="s">
        <v>1663</v>
      </c>
      <c r="J578" s="9" t="s">
        <v>605</v>
      </c>
      <c r="K578" s="9" t="s">
        <v>606</v>
      </c>
      <c r="L578" s="9" t="s">
        <v>1987</v>
      </c>
      <c r="M578" s="9" t="s">
        <v>605</v>
      </c>
      <c r="N578" s="9" t="s">
        <v>606</v>
      </c>
      <c r="O578" s="8" t="s">
        <v>1461</v>
      </c>
      <c r="P578" s="9" t="s">
        <v>2542</v>
      </c>
      <c r="Q578" s="9" t="s">
        <v>4261</v>
      </c>
      <c r="R578" s="9" t="s">
        <v>4262</v>
      </c>
      <c r="S578" s="9" t="s">
        <v>4655</v>
      </c>
      <c r="T578" s="10">
        <v>8851670.8399999999</v>
      </c>
      <c r="U578" s="10">
        <v>7994173.7199999997</v>
      </c>
      <c r="V578" s="10">
        <v>3997086.86</v>
      </c>
      <c r="W578" s="10">
        <v>3397523.81</v>
      </c>
      <c r="X578" s="10">
        <v>3997086.86</v>
      </c>
      <c r="Y578" s="10">
        <v>50</v>
      </c>
      <c r="Z578" s="8" t="s">
        <v>7298</v>
      </c>
      <c r="AA578" s="8" t="s">
        <v>119</v>
      </c>
      <c r="AB578" s="11">
        <v>8851670.8399999999</v>
      </c>
      <c r="AC578" s="11">
        <v>3997086.86</v>
      </c>
      <c r="AD578" s="11">
        <v>4854583.9800000004</v>
      </c>
      <c r="AE578" s="11">
        <v>0</v>
      </c>
      <c r="AF578" s="8" t="s">
        <v>64</v>
      </c>
      <c r="AG578" s="8" t="s">
        <v>1300</v>
      </c>
      <c r="AH578" s="8" t="s">
        <v>66</v>
      </c>
      <c r="AI578" s="8" t="s">
        <v>149</v>
      </c>
      <c r="AJ578" s="8" t="s">
        <v>3568</v>
      </c>
      <c r="AK578" s="8" t="s">
        <v>7299</v>
      </c>
      <c r="AL578" s="8" t="s">
        <v>7300</v>
      </c>
      <c r="AM578" s="8" t="s">
        <v>7301</v>
      </c>
      <c r="AN578" s="8" t="s">
        <v>7302</v>
      </c>
      <c r="AO578" s="8" t="s">
        <v>157</v>
      </c>
      <c r="AP578" s="8" t="s">
        <v>157</v>
      </c>
      <c r="AQ578" s="8" t="s">
        <v>157</v>
      </c>
      <c r="AR578" s="8" t="s">
        <v>7303</v>
      </c>
      <c r="AS578" s="8" t="s">
        <v>7304</v>
      </c>
      <c r="AT578" s="8" t="s">
        <v>237</v>
      </c>
      <c r="AU578" s="8" t="s">
        <v>7305</v>
      </c>
      <c r="AV578" s="8" t="s">
        <v>133</v>
      </c>
      <c r="AW578" s="11">
        <v>8851670.8399999999</v>
      </c>
      <c r="AX578" s="9" t="s">
        <v>7306</v>
      </c>
    </row>
    <row r="579" spans="1:50" customFormat="1" ht="72" hidden="1" x14ac:dyDescent="0.25">
      <c r="A579" s="8" t="s">
        <v>104</v>
      </c>
      <c r="B579" s="8" t="s">
        <v>105</v>
      </c>
      <c r="C579" s="8" t="s">
        <v>1293</v>
      </c>
      <c r="D579" s="8" t="s">
        <v>7502</v>
      </c>
      <c r="E579" s="8" t="s">
        <v>7503</v>
      </c>
      <c r="F579" s="8" t="s">
        <v>7504</v>
      </c>
      <c r="G579" s="9" t="s">
        <v>7505</v>
      </c>
      <c r="H579" s="9" t="str">
        <f>VLOOKUP(G579,[1]Arkusz2!A:B,2,FALSE)</f>
        <v>WND-RPZP.01.01.03-32-136/10</v>
      </c>
      <c r="I579" s="9" t="s">
        <v>1110</v>
      </c>
      <c r="J579" s="9" t="s">
        <v>752</v>
      </c>
      <c r="K579" s="9" t="s">
        <v>606</v>
      </c>
      <c r="L579" s="9" t="s">
        <v>2519</v>
      </c>
      <c r="M579" s="9" t="s">
        <v>752</v>
      </c>
      <c r="N579" s="9" t="s">
        <v>606</v>
      </c>
      <c r="O579" s="8" t="s">
        <v>2696</v>
      </c>
      <c r="P579" s="9" t="s">
        <v>3704</v>
      </c>
      <c r="Q579" s="9" t="s">
        <v>4261</v>
      </c>
      <c r="R579" s="9" t="s">
        <v>4262</v>
      </c>
      <c r="S579" s="9" t="s">
        <v>7506</v>
      </c>
      <c r="T579" s="10">
        <v>1735417.43</v>
      </c>
      <c r="U579" s="10">
        <v>1692718.14</v>
      </c>
      <c r="V579" s="10">
        <v>1015630.87</v>
      </c>
      <c r="W579" s="10">
        <v>1015630.87</v>
      </c>
      <c r="X579" s="10">
        <v>677087.27</v>
      </c>
      <c r="Y579" s="10">
        <v>60</v>
      </c>
      <c r="Z579" s="8" t="s">
        <v>7507</v>
      </c>
      <c r="AA579" s="8" t="s">
        <v>119</v>
      </c>
      <c r="AB579" s="11">
        <v>1735417.43</v>
      </c>
      <c r="AC579" s="11">
        <v>1015630.87</v>
      </c>
      <c r="AD579" s="11">
        <v>719786.56</v>
      </c>
      <c r="AE579" s="11">
        <v>0</v>
      </c>
      <c r="AF579" s="8" t="s">
        <v>64</v>
      </c>
      <c r="AG579" s="8" t="s">
        <v>1300</v>
      </c>
      <c r="AH579" s="8" t="s">
        <v>66</v>
      </c>
      <c r="AI579" s="8" t="s">
        <v>67</v>
      </c>
      <c r="AJ579" s="8" t="s">
        <v>121</v>
      </c>
      <c r="AK579" s="8" t="s">
        <v>7508</v>
      </c>
      <c r="AL579" s="8" t="s">
        <v>7509</v>
      </c>
      <c r="AM579" s="8" t="s">
        <v>7510</v>
      </c>
      <c r="AN579" s="8" t="s">
        <v>72</v>
      </c>
      <c r="AO579" s="8" t="s">
        <v>7511</v>
      </c>
      <c r="AP579" s="8" t="s">
        <v>447</v>
      </c>
      <c r="AQ579" s="8" t="s">
        <v>157</v>
      </c>
      <c r="AR579" s="8" t="s">
        <v>7512</v>
      </c>
      <c r="AS579" s="8" t="s">
        <v>216</v>
      </c>
      <c r="AT579" s="8" t="s">
        <v>131</v>
      </c>
      <c r="AU579" s="8" t="s">
        <v>7513</v>
      </c>
      <c r="AV579" s="8" t="s">
        <v>133</v>
      </c>
      <c r="AW579" s="11">
        <v>1735417.43</v>
      </c>
      <c r="AX579" s="9" t="s">
        <v>7514</v>
      </c>
    </row>
    <row r="580" spans="1:50" customFormat="1" ht="72" hidden="1" x14ac:dyDescent="0.25">
      <c r="A580" s="8" t="s">
        <v>104</v>
      </c>
      <c r="B580" s="8" t="s">
        <v>105</v>
      </c>
      <c r="C580" s="8" t="s">
        <v>1293</v>
      </c>
      <c r="D580" s="8" t="s">
        <v>7530</v>
      </c>
      <c r="E580" s="8" t="s">
        <v>7531</v>
      </c>
      <c r="F580" s="8" t="s">
        <v>7532</v>
      </c>
      <c r="G580" s="9" t="s">
        <v>7533</v>
      </c>
      <c r="H580" s="9" t="str">
        <f>VLOOKUP(G580,[1]Arkusz2!A:B,2,FALSE)</f>
        <v>WND-RPZP.01.01.03-32-121/10</v>
      </c>
      <c r="I580" s="9" t="s">
        <v>4032</v>
      </c>
      <c r="J580" s="9" t="s">
        <v>752</v>
      </c>
      <c r="K580" s="9" t="s">
        <v>606</v>
      </c>
      <c r="L580" s="9" t="s">
        <v>4032</v>
      </c>
      <c r="M580" s="9" t="s">
        <v>752</v>
      </c>
      <c r="N580" s="9" t="s">
        <v>606</v>
      </c>
      <c r="O580" s="8" t="s">
        <v>6564</v>
      </c>
      <c r="P580" s="9" t="s">
        <v>3704</v>
      </c>
      <c r="Q580" s="9" t="s">
        <v>4261</v>
      </c>
      <c r="R580" s="9" t="s">
        <v>4262</v>
      </c>
      <c r="S580" s="9" t="s">
        <v>7534</v>
      </c>
      <c r="T580" s="10">
        <v>858820.9</v>
      </c>
      <c r="U580" s="10">
        <v>664723.19999999995</v>
      </c>
      <c r="V580" s="10">
        <v>332000</v>
      </c>
      <c r="W580" s="10">
        <v>332000</v>
      </c>
      <c r="X580" s="10">
        <v>332723.20000000001</v>
      </c>
      <c r="Y580" s="10">
        <v>49.95</v>
      </c>
      <c r="Z580" s="8" t="s">
        <v>7535</v>
      </c>
      <c r="AA580" s="8" t="s">
        <v>119</v>
      </c>
      <c r="AB580" s="11">
        <v>858820.9</v>
      </c>
      <c r="AC580" s="11">
        <v>332000</v>
      </c>
      <c r="AD580" s="11">
        <v>526820.9</v>
      </c>
      <c r="AE580" s="11">
        <v>0</v>
      </c>
      <c r="AF580" s="8" t="s">
        <v>64</v>
      </c>
      <c r="AG580" s="8" t="s">
        <v>1300</v>
      </c>
      <c r="AH580" s="8" t="s">
        <v>66</v>
      </c>
      <c r="AI580" s="8" t="s">
        <v>67</v>
      </c>
      <c r="AJ580" s="8" t="s">
        <v>190</v>
      </c>
      <c r="AK580" s="8" t="s">
        <v>7536</v>
      </c>
      <c r="AL580" s="8" t="s">
        <v>7537</v>
      </c>
      <c r="AM580" s="8" t="s">
        <v>2645</v>
      </c>
      <c r="AN580" s="8" t="s">
        <v>125</v>
      </c>
      <c r="AO580" s="8" t="s">
        <v>2646</v>
      </c>
      <c r="AP580" s="8" t="s">
        <v>952</v>
      </c>
      <c r="AQ580" s="8" t="s">
        <v>4990</v>
      </c>
      <c r="AR580" s="8" t="s">
        <v>7538</v>
      </c>
      <c r="AS580" s="8" t="s">
        <v>7539</v>
      </c>
      <c r="AT580" s="8" t="s">
        <v>1030</v>
      </c>
      <c r="AU580" s="8" t="s">
        <v>7540</v>
      </c>
      <c r="AV580" s="8" t="s">
        <v>133</v>
      </c>
      <c r="AW580" s="11">
        <v>858820.9</v>
      </c>
      <c r="AX580" s="9" t="s">
        <v>4053</v>
      </c>
    </row>
    <row r="581" spans="1:50" customFormat="1" ht="72" hidden="1" x14ac:dyDescent="0.25">
      <c r="A581" s="8" t="s">
        <v>104</v>
      </c>
      <c r="B581" s="8" t="s">
        <v>105</v>
      </c>
      <c r="C581" s="8" t="s">
        <v>1293</v>
      </c>
      <c r="D581" s="8" t="s">
        <v>7541</v>
      </c>
      <c r="E581" s="8" t="s">
        <v>7542</v>
      </c>
      <c r="F581" s="8" t="s">
        <v>7543</v>
      </c>
      <c r="G581" s="9" t="s">
        <v>7544</v>
      </c>
      <c r="H581" s="9" t="str">
        <f>VLOOKUP(G581,[1]Arkusz2!A:B,2,FALSE)</f>
        <v>WND-RPZP.01.01.03-32-022/10</v>
      </c>
      <c r="I581" s="9" t="s">
        <v>1785</v>
      </c>
      <c r="J581" s="9" t="s">
        <v>752</v>
      </c>
      <c r="K581" s="9" t="s">
        <v>606</v>
      </c>
      <c r="L581" s="9" t="s">
        <v>4032</v>
      </c>
      <c r="M581" s="9" t="s">
        <v>752</v>
      </c>
      <c r="N581" s="9" t="s">
        <v>606</v>
      </c>
      <c r="O581" s="8" t="s">
        <v>7545</v>
      </c>
      <c r="P581" s="9" t="s">
        <v>3704</v>
      </c>
      <c r="Q581" s="9" t="s">
        <v>4261</v>
      </c>
      <c r="R581" s="9" t="s">
        <v>4262</v>
      </c>
      <c r="S581" s="9" t="s">
        <v>5345</v>
      </c>
      <c r="T581" s="10">
        <v>280343.23</v>
      </c>
      <c r="U581" s="10">
        <v>280256.83</v>
      </c>
      <c r="V581" s="10">
        <v>168153.92</v>
      </c>
      <c r="W581" s="10">
        <v>168153.92</v>
      </c>
      <c r="X581" s="10">
        <v>112102.91</v>
      </c>
      <c r="Y581" s="10">
        <v>60</v>
      </c>
      <c r="Z581" s="8" t="s">
        <v>7546</v>
      </c>
      <c r="AA581" s="8" t="s">
        <v>119</v>
      </c>
      <c r="AB581" s="11">
        <v>280343.23</v>
      </c>
      <c r="AC581" s="11">
        <v>168153.92</v>
      </c>
      <c r="AD581" s="11">
        <v>112189.31</v>
      </c>
      <c r="AE581" s="11">
        <v>0</v>
      </c>
      <c r="AF581" s="8" t="s">
        <v>64</v>
      </c>
      <c r="AG581" s="8" t="s">
        <v>1300</v>
      </c>
      <c r="AH581" s="8" t="s">
        <v>66</v>
      </c>
      <c r="AI581" s="8" t="s">
        <v>149</v>
      </c>
      <c r="AJ581" s="8" t="s">
        <v>121</v>
      </c>
      <c r="AK581" s="8" t="s">
        <v>7547</v>
      </c>
      <c r="AL581" s="8" t="s">
        <v>7548</v>
      </c>
      <c r="AM581" s="8" t="s">
        <v>2906</v>
      </c>
      <c r="AN581" s="8" t="s">
        <v>2907</v>
      </c>
      <c r="AO581" s="8" t="s">
        <v>2908</v>
      </c>
      <c r="AP581" s="8" t="s">
        <v>1289</v>
      </c>
      <c r="AQ581" s="8" t="s">
        <v>3524</v>
      </c>
      <c r="AR581" s="8" t="s">
        <v>7549</v>
      </c>
      <c r="AS581" s="8" t="s">
        <v>216</v>
      </c>
      <c r="AT581" s="8" t="s">
        <v>131</v>
      </c>
      <c r="AU581" s="8" t="s">
        <v>7550</v>
      </c>
      <c r="AV581" s="8" t="s">
        <v>133</v>
      </c>
      <c r="AW581" s="11">
        <v>280343.23</v>
      </c>
      <c r="AX581" s="9" t="s">
        <v>5169</v>
      </c>
    </row>
    <row r="582" spans="1:50" customFormat="1" ht="72" hidden="1" x14ac:dyDescent="0.25">
      <c r="A582" s="8" t="s">
        <v>104</v>
      </c>
      <c r="B582" s="8" t="s">
        <v>105</v>
      </c>
      <c r="C582" s="8" t="s">
        <v>1293</v>
      </c>
      <c r="D582" s="8" t="s">
        <v>7588</v>
      </c>
      <c r="E582" s="8" t="s">
        <v>7589</v>
      </c>
      <c r="F582" s="8" t="s">
        <v>7590</v>
      </c>
      <c r="G582" s="9" t="s">
        <v>7591</v>
      </c>
      <c r="H582" s="9" t="str">
        <f>VLOOKUP(G582,[1]Arkusz2!A:B,2,FALSE)</f>
        <v>WND-RPZP.01.01.03-32-086/09</v>
      </c>
      <c r="I582" s="9" t="s">
        <v>553</v>
      </c>
      <c r="J582" s="9" t="s">
        <v>605</v>
      </c>
      <c r="K582" s="9" t="s">
        <v>606</v>
      </c>
      <c r="L582" s="9" t="s">
        <v>1727</v>
      </c>
      <c r="M582" s="9" t="s">
        <v>605</v>
      </c>
      <c r="N582" s="9" t="s">
        <v>606</v>
      </c>
      <c r="O582" s="8" t="s">
        <v>308</v>
      </c>
      <c r="P582" s="9" t="s">
        <v>7592</v>
      </c>
      <c r="Q582" s="9" t="s">
        <v>4601</v>
      </c>
      <c r="R582" s="9" t="s">
        <v>4262</v>
      </c>
      <c r="S582" s="9" t="s">
        <v>7593</v>
      </c>
      <c r="T582" s="10">
        <v>4550888.5599999996</v>
      </c>
      <c r="U582" s="10">
        <v>4228129.82</v>
      </c>
      <c r="V582" s="10">
        <v>2114064.91</v>
      </c>
      <c r="W582" s="10">
        <v>1796955.16</v>
      </c>
      <c r="X582" s="10">
        <v>2114064.91</v>
      </c>
      <c r="Y582" s="10">
        <v>50</v>
      </c>
      <c r="Z582" s="8" t="s">
        <v>7594</v>
      </c>
      <c r="AA582" s="8" t="s">
        <v>119</v>
      </c>
      <c r="AB582" s="11">
        <v>4550888.5599999996</v>
      </c>
      <c r="AC582" s="11">
        <v>2114064.91</v>
      </c>
      <c r="AD582" s="11">
        <v>2436823.65</v>
      </c>
      <c r="AE582" s="11">
        <v>0</v>
      </c>
      <c r="AF582" s="8" t="s">
        <v>64</v>
      </c>
      <c r="AG582" s="8" t="s">
        <v>1300</v>
      </c>
      <c r="AH582" s="8" t="s">
        <v>66</v>
      </c>
      <c r="AI582" s="8" t="s">
        <v>149</v>
      </c>
      <c r="AJ582" s="8" t="s">
        <v>190</v>
      </c>
      <c r="AK582" s="8" t="s">
        <v>1022</v>
      </c>
      <c r="AL582" s="8" t="s">
        <v>1023</v>
      </c>
      <c r="AM582" s="8" t="s">
        <v>1024</v>
      </c>
      <c r="AN582" s="8" t="s">
        <v>1025</v>
      </c>
      <c r="AO582" s="8" t="s">
        <v>4027</v>
      </c>
      <c r="AP582" s="8" t="s">
        <v>1289</v>
      </c>
      <c r="AQ582" s="8" t="s">
        <v>157</v>
      </c>
      <c r="AR582" s="8" t="s">
        <v>1028</v>
      </c>
      <c r="AS582" s="8" t="s">
        <v>1029</v>
      </c>
      <c r="AT582" s="8" t="s">
        <v>1030</v>
      </c>
      <c r="AU582" s="8" t="s">
        <v>1031</v>
      </c>
      <c r="AV582" s="8" t="s">
        <v>133</v>
      </c>
      <c r="AW582" s="11">
        <v>4550888.5599999996</v>
      </c>
      <c r="AX582" s="9" t="s">
        <v>7595</v>
      </c>
    </row>
    <row r="583" spans="1:50" customFormat="1" ht="72" hidden="1" x14ac:dyDescent="0.25">
      <c r="A583" s="8" t="s">
        <v>104</v>
      </c>
      <c r="B583" s="8" t="s">
        <v>105</v>
      </c>
      <c r="C583" s="8" t="s">
        <v>1293</v>
      </c>
      <c r="D583" s="8" t="s">
        <v>7635</v>
      </c>
      <c r="E583" s="8" t="s">
        <v>7636</v>
      </c>
      <c r="F583" s="8" t="s">
        <v>7637</v>
      </c>
      <c r="G583" s="9" t="s">
        <v>7638</v>
      </c>
      <c r="H583" s="9" t="str">
        <f>VLOOKUP(G583,[1]Arkusz2!A:B,2,FALSE)</f>
        <v>WND-RPZP.01.01.03-32-010/09</v>
      </c>
      <c r="I583" s="9" t="s">
        <v>1559</v>
      </c>
      <c r="J583" s="9" t="s">
        <v>605</v>
      </c>
      <c r="K583" s="9" t="s">
        <v>606</v>
      </c>
      <c r="L583" s="9" t="s">
        <v>1575</v>
      </c>
      <c r="M583" s="9" t="s">
        <v>605</v>
      </c>
      <c r="N583" s="9" t="s">
        <v>606</v>
      </c>
      <c r="O583" s="8" t="s">
        <v>84</v>
      </c>
      <c r="P583" s="9" t="s">
        <v>3323</v>
      </c>
      <c r="Q583" s="9" t="s">
        <v>4601</v>
      </c>
      <c r="R583" s="9" t="s">
        <v>4262</v>
      </c>
      <c r="S583" s="9" t="s">
        <v>2275</v>
      </c>
      <c r="T583" s="10">
        <v>10547599.59</v>
      </c>
      <c r="U583" s="10">
        <v>7939572.2199999997</v>
      </c>
      <c r="V583" s="10">
        <v>3969786.11</v>
      </c>
      <c r="W583" s="10">
        <v>3374318.18</v>
      </c>
      <c r="X583" s="10">
        <v>3969786.11</v>
      </c>
      <c r="Y583" s="10">
        <v>50</v>
      </c>
      <c r="Z583" s="8" t="s">
        <v>7639</v>
      </c>
      <c r="AA583" s="8" t="s">
        <v>119</v>
      </c>
      <c r="AB583" s="11">
        <v>10547599.59</v>
      </c>
      <c r="AC583" s="11">
        <v>3969786.11</v>
      </c>
      <c r="AD583" s="11">
        <v>6577813.4800000004</v>
      </c>
      <c r="AE583" s="11">
        <v>0</v>
      </c>
      <c r="AF583" s="8" t="s">
        <v>64</v>
      </c>
      <c r="AG583" s="8" t="s">
        <v>1300</v>
      </c>
      <c r="AH583" s="8" t="s">
        <v>66</v>
      </c>
      <c r="AI583" s="8" t="s">
        <v>149</v>
      </c>
      <c r="AJ583" s="8" t="s">
        <v>1801</v>
      </c>
      <c r="AK583" s="8" t="s">
        <v>7640</v>
      </c>
      <c r="AL583" s="8" t="s">
        <v>7641</v>
      </c>
      <c r="AM583" s="8" t="s">
        <v>7642</v>
      </c>
      <c r="AN583" s="8" t="s">
        <v>72</v>
      </c>
      <c r="AO583" s="8" t="s">
        <v>7643</v>
      </c>
      <c r="AP583" s="8" t="s">
        <v>278</v>
      </c>
      <c r="AQ583" s="8" t="s">
        <v>157</v>
      </c>
      <c r="AR583" s="8" t="s">
        <v>7644</v>
      </c>
      <c r="AS583" s="8" t="s">
        <v>7645</v>
      </c>
      <c r="AT583" s="8" t="s">
        <v>1489</v>
      </c>
      <c r="AU583" s="8" t="s">
        <v>7646</v>
      </c>
      <c r="AV583" s="8" t="s">
        <v>133</v>
      </c>
      <c r="AW583" s="11">
        <v>10547599.59</v>
      </c>
      <c r="AX583" s="9" t="s">
        <v>6413</v>
      </c>
    </row>
    <row r="584" spans="1:50" customFormat="1" ht="72" hidden="1" x14ac:dyDescent="0.25">
      <c r="A584" s="8" t="s">
        <v>104</v>
      </c>
      <c r="B584" s="8" t="s">
        <v>105</v>
      </c>
      <c r="C584" s="8" t="s">
        <v>1293</v>
      </c>
      <c r="D584" s="8" t="s">
        <v>8009</v>
      </c>
      <c r="E584" s="8" t="s">
        <v>8010</v>
      </c>
      <c r="F584" s="8" t="s">
        <v>8011</v>
      </c>
      <c r="G584" s="9" t="s">
        <v>8012</v>
      </c>
      <c r="H584" s="9" t="str">
        <f>VLOOKUP(G584,[1]Arkusz2!A:B,2,FALSE)</f>
        <v>WND-RPZP.01.01.03-32-054/10</v>
      </c>
      <c r="I584" s="9" t="s">
        <v>4321</v>
      </c>
      <c r="J584" s="9" t="s">
        <v>4261</v>
      </c>
      <c r="K584" s="9" t="s">
        <v>4262</v>
      </c>
      <c r="L584" s="9" t="s">
        <v>1929</v>
      </c>
      <c r="M584" s="9" t="s">
        <v>4261</v>
      </c>
      <c r="N584" s="9" t="s">
        <v>4262</v>
      </c>
      <c r="O584" s="8" t="s">
        <v>3550</v>
      </c>
      <c r="P584" s="9" t="s">
        <v>7600</v>
      </c>
      <c r="Q584" s="9" t="s">
        <v>4601</v>
      </c>
      <c r="R584" s="9" t="s">
        <v>4262</v>
      </c>
      <c r="S584" s="9" t="s">
        <v>8013</v>
      </c>
      <c r="T584" s="10">
        <v>415193.59999999998</v>
      </c>
      <c r="U584" s="10">
        <v>383000</v>
      </c>
      <c r="V584" s="10">
        <v>229800</v>
      </c>
      <c r="W584" s="10">
        <v>229800</v>
      </c>
      <c r="X584" s="10">
        <v>153200</v>
      </c>
      <c r="Y584" s="10">
        <v>60</v>
      </c>
      <c r="Z584" s="8" t="s">
        <v>8014</v>
      </c>
      <c r="AA584" s="8" t="s">
        <v>119</v>
      </c>
      <c r="AB584" s="11">
        <v>415193.59999999998</v>
      </c>
      <c r="AC584" s="11">
        <v>229800</v>
      </c>
      <c r="AD584" s="11">
        <v>185393.6</v>
      </c>
      <c r="AE584" s="11">
        <v>0</v>
      </c>
      <c r="AF584" s="8" t="s">
        <v>64</v>
      </c>
      <c r="AG584" s="8" t="s">
        <v>1300</v>
      </c>
      <c r="AH584" s="8" t="s">
        <v>66</v>
      </c>
      <c r="AI584" s="8" t="s">
        <v>67</v>
      </c>
      <c r="AJ584" s="8" t="s">
        <v>190</v>
      </c>
      <c r="AK584" s="8" t="s">
        <v>8015</v>
      </c>
      <c r="AL584" s="8" t="s">
        <v>8016</v>
      </c>
      <c r="AM584" s="8" t="s">
        <v>4251</v>
      </c>
      <c r="AN584" s="8" t="s">
        <v>8017</v>
      </c>
      <c r="AO584" s="8" t="s">
        <v>2435</v>
      </c>
      <c r="AP584" s="8" t="s">
        <v>8018</v>
      </c>
      <c r="AQ584" s="8" t="s">
        <v>157</v>
      </c>
      <c r="AR584" s="8" t="s">
        <v>8019</v>
      </c>
      <c r="AS584" s="8" t="s">
        <v>8020</v>
      </c>
      <c r="AT584" s="8" t="s">
        <v>298</v>
      </c>
      <c r="AU584" s="8" t="s">
        <v>8021</v>
      </c>
      <c r="AV584" s="8" t="s">
        <v>133</v>
      </c>
      <c r="AW584" s="11">
        <v>415193.59999999998</v>
      </c>
      <c r="AX584" s="9" t="s">
        <v>8022</v>
      </c>
    </row>
    <row r="585" spans="1:50" customFormat="1" ht="72" hidden="1" x14ac:dyDescent="0.25">
      <c r="A585" s="8" t="s">
        <v>104</v>
      </c>
      <c r="B585" s="8" t="s">
        <v>105</v>
      </c>
      <c r="C585" s="8" t="s">
        <v>1293</v>
      </c>
      <c r="D585" s="8" t="s">
        <v>8049</v>
      </c>
      <c r="E585" s="8" t="s">
        <v>8050</v>
      </c>
      <c r="F585" s="8" t="s">
        <v>8051</v>
      </c>
      <c r="G585" s="9" t="s">
        <v>8052</v>
      </c>
      <c r="H585" s="9" t="str">
        <f>VLOOKUP(G585,[1]Arkusz2!A:B,2,FALSE)</f>
        <v>WND-RPZP.01.01.03-32-046/09</v>
      </c>
      <c r="I585" s="9" t="s">
        <v>3900</v>
      </c>
      <c r="J585" s="9" t="s">
        <v>605</v>
      </c>
      <c r="K585" s="9" t="s">
        <v>606</v>
      </c>
      <c r="L585" s="9" t="s">
        <v>1575</v>
      </c>
      <c r="M585" s="9" t="s">
        <v>605</v>
      </c>
      <c r="N585" s="9" t="s">
        <v>606</v>
      </c>
      <c r="O585" s="8" t="s">
        <v>343</v>
      </c>
      <c r="P585" s="9" t="s">
        <v>5481</v>
      </c>
      <c r="Q585" s="9" t="s">
        <v>4601</v>
      </c>
      <c r="R585" s="9" t="s">
        <v>4262</v>
      </c>
      <c r="S585" s="9" t="s">
        <v>800</v>
      </c>
      <c r="T585" s="10">
        <v>3512153.66</v>
      </c>
      <c r="U585" s="10">
        <v>2362971.67</v>
      </c>
      <c r="V585" s="10">
        <v>1417782.99</v>
      </c>
      <c r="W585" s="10">
        <v>1205115.52</v>
      </c>
      <c r="X585" s="10">
        <v>945188.68</v>
      </c>
      <c r="Y585" s="10">
        <v>60</v>
      </c>
      <c r="Z585" s="8" t="s">
        <v>8053</v>
      </c>
      <c r="AA585" s="8" t="s">
        <v>119</v>
      </c>
      <c r="AB585" s="11">
        <v>3512153.66</v>
      </c>
      <c r="AC585" s="11">
        <v>1417782.99</v>
      </c>
      <c r="AD585" s="11">
        <v>2094370.67</v>
      </c>
      <c r="AE585" s="11">
        <v>2.5099999999999998</v>
      </c>
      <c r="AF585" s="8" t="s">
        <v>64</v>
      </c>
      <c r="AG585" s="8" t="s">
        <v>1300</v>
      </c>
      <c r="AH585" s="8" t="s">
        <v>66</v>
      </c>
      <c r="AI585" s="8" t="s">
        <v>149</v>
      </c>
      <c r="AJ585" s="8" t="s">
        <v>190</v>
      </c>
      <c r="AK585" s="8" t="s">
        <v>802</v>
      </c>
      <c r="AL585" s="8" t="s">
        <v>803</v>
      </c>
      <c r="AM585" s="8" t="s">
        <v>804</v>
      </c>
      <c r="AN585" s="8" t="s">
        <v>805</v>
      </c>
      <c r="AO585" s="8" t="s">
        <v>806</v>
      </c>
      <c r="AP585" s="8" t="s">
        <v>128</v>
      </c>
      <c r="AQ585" s="8" t="s">
        <v>157</v>
      </c>
      <c r="AR585" s="8" t="s">
        <v>1819</v>
      </c>
      <c r="AS585" s="8" t="s">
        <v>808</v>
      </c>
      <c r="AT585" s="8" t="s">
        <v>197</v>
      </c>
      <c r="AU585" s="8" t="s">
        <v>809</v>
      </c>
      <c r="AV585" s="8" t="s">
        <v>133</v>
      </c>
      <c r="AW585" s="11">
        <v>3512153.66</v>
      </c>
      <c r="AX585" s="9" t="s">
        <v>6198</v>
      </c>
    </row>
    <row r="586" spans="1:50" customFormat="1" ht="72" hidden="1" x14ac:dyDescent="0.25">
      <c r="A586" s="8" t="s">
        <v>104</v>
      </c>
      <c r="B586" s="8" t="s">
        <v>105</v>
      </c>
      <c r="C586" s="8" t="s">
        <v>1293</v>
      </c>
      <c r="D586" s="8" t="s">
        <v>8054</v>
      </c>
      <c r="E586" s="8" t="s">
        <v>8055</v>
      </c>
      <c r="F586" s="8" t="s">
        <v>8056</v>
      </c>
      <c r="G586" s="9" t="s">
        <v>8057</v>
      </c>
      <c r="H586" s="9" t="str">
        <f>VLOOKUP(G586,[1]Arkusz2!A:B,2,FALSE)</f>
        <v>WND-RPZP.01.01.03-32-051/09</v>
      </c>
      <c r="I586" s="9" t="s">
        <v>1463</v>
      </c>
      <c r="J586" s="9" t="s">
        <v>605</v>
      </c>
      <c r="K586" s="9" t="s">
        <v>606</v>
      </c>
      <c r="L586" s="9" t="s">
        <v>1463</v>
      </c>
      <c r="M586" s="9" t="s">
        <v>605</v>
      </c>
      <c r="N586" s="9" t="s">
        <v>606</v>
      </c>
      <c r="O586" s="8" t="s">
        <v>2200</v>
      </c>
      <c r="P586" s="9" t="s">
        <v>5520</v>
      </c>
      <c r="Q586" s="9" t="s">
        <v>4601</v>
      </c>
      <c r="R586" s="9" t="s">
        <v>4262</v>
      </c>
      <c r="S586" s="9" t="s">
        <v>4631</v>
      </c>
      <c r="T586" s="10">
        <v>5456575.5999999996</v>
      </c>
      <c r="U586" s="10">
        <v>5417932.96</v>
      </c>
      <c r="V586" s="10">
        <v>3250759.77</v>
      </c>
      <c r="W586" s="10">
        <v>2763145.78</v>
      </c>
      <c r="X586" s="10">
        <v>2167173.19</v>
      </c>
      <c r="Y586" s="10">
        <v>60</v>
      </c>
      <c r="Z586" s="8" t="s">
        <v>8058</v>
      </c>
      <c r="AA586" s="8" t="s">
        <v>119</v>
      </c>
      <c r="AB586" s="11">
        <v>5456575.5999999996</v>
      </c>
      <c r="AC586" s="11">
        <v>3250759.77</v>
      </c>
      <c r="AD586" s="11">
        <v>2205815.83</v>
      </c>
      <c r="AE586" s="11">
        <v>0</v>
      </c>
      <c r="AF586" s="8" t="s">
        <v>64</v>
      </c>
      <c r="AG586" s="8" t="s">
        <v>1300</v>
      </c>
      <c r="AH586" s="8" t="s">
        <v>66</v>
      </c>
      <c r="AI586" s="8" t="s">
        <v>67</v>
      </c>
      <c r="AJ586" s="8" t="s">
        <v>190</v>
      </c>
      <c r="AK586" s="8" t="s">
        <v>2134</v>
      </c>
      <c r="AL586" s="8" t="s">
        <v>8059</v>
      </c>
      <c r="AM586" s="8" t="s">
        <v>8060</v>
      </c>
      <c r="AN586" s="8" t="s">
        <v>72</v>
      </c>
      <c r="AO586" s="8" t="s">
        <v>8061</v>
      </c>
      <c r="AP586" s="8" t="s">
        <v>8062</v>
      </c>
      <c r="AQ586" s="8" t="s">
        <v>157</v>
      </c>
      <c r="AR586" s="8" t="s">
        <v>2138</v>
      </c>
      <c r="AS586" s="8" t="s">
        <v>2139</v>
      </c>
      <c r="AT586" s="8" t="s">
        <v>298</v>
      </c>
      <c r="AU586" s="8" t="s">
        <v>2140</v>
      </c>
      <c r="AV586" s="8" t="s">
        <v>133</v>
      </c>
      <c r="AW586" s="11">
        <v>5456575.5999999996</v>
      </c>
      <c r="AX586" s="9" t="s">
        <v>8063</v>
      </c>
    </row>
    <row r="587" spans="1:50" customFormat="1" ht="72" hidden="1" x14ac:dyDescent="0.25">
      <c r="A587" s="8" t="s">
        <v>104</v>
      </c>
      <c r="B587" s="8" t="s">
        <v>105</v>
      </c>
      <c r="C587" s="8" t="s">
        <v>1293</v>
      </c>
      <c r="D587" s="8" t="s">
        <v>8295</v>
      </c>
      <c r="E587" s="8" t="s">
        <v>8296</v>
      </c>
      <c r="F587" s="8" t="s">
        <v>8297</v>
      </c>
      <c r="G587" s="9" t="s">
        <v>8298</v>
      </c>
      <c r="H587" s="9" t="str">
        <f>VLOOKUP(G587,[1]Arkusz2!A:B,2,FALSE)</f>
        <v>WND-RPZP.01.01.03-32-061/09</v>
      </c>
      <c r="I587" s="9" t="s">
        <v>1987</v>
      </c>
      <c r="J587" s="9" t="s">
        <v>605</v>
      </c>
      <c r="K587" s="9" t="s">
        <v>606</v>
      </c>
      <c r="L587" s="9" t="s">
        <v>8299</v>
      </c>
      <c r="M587" s="9" t="s">
        <v>605</v>
      </c>
      <c r="N587" s="9" t="s">
        <v>606</v>
      </c>
      <c r="O587" s="8" t="s">
        <v>553</v>
      </c>
      <c r="P587" s="9" t="s">
        <v>5169</v>
      </c>
      <c r="Q587" s="9" t="s">
        <v>4601</v>
      </c>
      <c r="R587" s="9" t="s">
        <v>4262</v>
      </c>
      <c r="S587" s="9" t="s">
        <v>8300</v>
      </c>
      <c r="T587" s="10">
        <v>8614925.7400000002</v>
      </c>
      <c r="U587" s="10">
        <v>7399194.9500000002</v>
      </c>
      <c r="V587" s="10">
        <v>3746427.82</v>
      </c>
      <c r="W587" s="10">
        <v>3184463.63</v>
      </c>
      <c r="X587" s="10">
        <v>3652767.13</v>
      </c>
      <c r="Y587" s="10">
        <v>50.63</v>
      </c>
      <c r="Z587" s="8" t="s">
        <v>8301</v>
      </c>
      <c r="AA587" s="8" t="s">
        <v>119</v>
      </c>
      <c r="AB587" s="11">
        <v>8614925.7400000002</v>
      </c>
      <c r="AC587" s="11">
        <v>3746427.82</v>
      </c>
      <c r="AD587" s="11">
        <v>4868497.92</v>
      </c>
      <c r="AE587" s="11">
        <v>0</v>
      </c>
      <c r="AF587" s="8" t="s">
        <v>64</v>
      </c>
      <c r="AG587" s="8" t="s">
        <v>1300</v>
      </c>
      <c r="AH587" s="8" t="s">
        <v>66</v>
      </c>
      <c r="AI587" s="8" t="s">
        <v>67</v>
      </c>
      <c r="AJ587" s="8" t="s">
        <v>190</v>
      </c>
      <c r="AK587" s="8" t="s">
        <v>8302</v>
      </c>
      <c r="AL587" s="8" t="s">
        <v>8303</v>
      </c>
      <c r="AM587" s="8" t="s">
        <v>8304</v>
      </c>
      <c r="AN587" s="8" t="s">
        <v>125</v>
      </c>
      <c r="AO587" s="8" t="s">
        <v>1438</v>
      </c>
      <c r="AP587" s="8" t="s">
        <v>1010</v>
      </c>
      <c r="AQ587" s="8" t="s">
        <v>157</v>
      </c>
      <c r="AR587" s="8" t="s">
        <v>8305</v>
      </c>
      <c r="AS587" s="8" t="s">
        <v>8305</v>
      </c>
      <c r="AT587" s="8" t="s">
        <v>298</v>
      </c>
      <c r="AU587" s="8" t="s">
        <v>8306</v>
      </c>
      <c r="AV587" s="8" t="s">
        <v>133</v>
      </c>
      <c r="AW587" s="11">
        <v>8614925.7400000002</v>
      </c>
      <c r="AX587" s="9" t="s">
        <v>1982</v>
      </c>
    </row>
    <row r="588" spans="1:50" customFormat="1" ht="72" hidden="1" x14ac:dyDescent="0.25">
      <c r="A588" s="8" t="s">
        <v>104</v>
      </c>
      <c r="B588" s="8" t="s">
        <v>105</v>
      </c>
      <c r="C588" s="8" t="s">
        <v>1293</v>
      </c>
      <c r="D588" s="8" t="s">
        <v>8501</v>
      </c>
      <c r="E588" s="8" t="s">
        <v>8502</v>
      </c>
      <c r="F588" s="8" t="s">
        <v>8503</v>
      </c>
      <c r="G588" s="9" t="s">
        <v>8504</v>
      </c>
      <c r="H588" s="9" t="str">
        <f>VLOOKUP(G588,[1]Arkusz2!A:B,2,FALSE)</f>
        <v>WND-RPZP.01.01.03-32-013/10</v>
      </c>
      <c r="I588" s="9" t="s">
        <v>5369</v>
      </c>
      <c r="J588" s="9" t="s">
        <v>752</v>
      </c>
      <c r="K588" s="9" t="s">
        <v>606</v>
      </c>
      <c r="L588" s="9" t="s">
        <v>5369</v>
      </c>
      <c r="M588" s="9" t="s">
        <v>752</v>
      </c>
      <c r="N588" s="9" t="s">
        <v>606</v>
      </c>
      <c r="O588" s="8" t="s">
        <v>8505</v>
      </c>
      <c r="P588" s="9" t="s">
        <v>4710</v>
      </c>
      <c r="Q588" s="9" t="s">
        <v>4601</v>
      </c>
      <c r="R588" s="9" t="s">
        <v>4262</v>
      </c>
      <c r="S588" s="9" t="s">
        <v>8506</v>
      </c>
      <c r="T588" s="10">
        <v>1222989.01</v>
      </c>
      <c r="U588" s="10">
        <v>925000</v>
      </c>
      <c r="V588" s="10">
        <v>555000</v>
      </c>
      <c r="W588" s="10">
        <v>555000</v>
      </c>
      <c r="X588" s="10">
        <v>370000</v>
      </c>
      <c r="Y588" s="10">
        <v>60</v>
      </c>
      <c r="Z588" s="8" t="s">
        <v>8507</v>
      </c>
      <c r="AA588" s="8" t="s">
        <v>119</v>
      </c>
      <c r="AB588" s="11">
        <v>1222989.01</v>
      </c>
      <c r="AC588" s="11">
        <v>555000</v>
      </c>
      <c r="AD588" s="11">
        <v>667989.01</v>
      </c>
      <c r="AE588" s="11">
        <v>0</v>
      </c>
      <c r="AF588" s="8" t="s">
        <v>64</v>
      </c>
      <c r="AG588" s="8" t="s">
        <v>1300</v>
      </c>
      <c r="AH588" s="8" t="s">
        <v>66</v>
      </c>
      <c r="AI588" s="8" t="s">
        <v>67</v>
      </c>
      <c r="AJ588" s="8" t="s">
        <v>190</v>
      </c>
      <c r="AK588" s="8" t="s">
        <v>8508</v>
      </c>
      <c r="AL588" s="8" t="s">
        <v>8509</v>
      </c>
      <c r="AM588" s="8" t="s">
        <v>8510</v>
      </c>
      <c r="AN588" s="8" t="s">
        <v>2034</v>
      </c>
      <c r="AO588" s="8" t="s">
        <v>3143</v>
      </c>
      <c r="AP588" s="8" t="s">
        <v>649</v>
      </c>
      <c r="AQ588" s="8" t="s">
        <v>157</v>
      </c>
      <c r="AR588" s="8" t="s">
        <v>8511</v>
      </c>
      <c r="AS588" s="8" t="s">
        <v>8512</v>
      </c>
      <c r="AT588" s="8" t="s">
        <v>450</v>
      </c>
      <c r="AU588" s="8" t="s">
        <v>8513</v>
      </c>
      <c r="AV588" s="8" t="s">
        <v>133</v>
      </c>
      <c r="AW588" s="11">
        <v>1222989.01</v>
      </c>
      <c r="AX588" s="9" t="s">
        <v>8514</v>
      </c>
    </row>
    <row r="589" spans="1:50" customFormat="1" ht="72" hidden="1" x14ac:dyDescent="0.25">
      <c r="A589" s="8" t="s">
        <v>104</v>
      </c>
      <c r="B589" s="8" t="s">
        <v>105</v>
      </c>
      <c r="C589" s="8" t="s">
        <v>1293</v>
      </c>
      <c r="D589" s="8" t="s">
        <v>8549</v>
      </c>
      <c r="E589" s="8" t="s">
        <v>8550</v>
      </c>
      <c r="F589" s="8" t="s">
        <v>8551</v>
      </c>
      <c r="G589" s="9" t="s">
        <v>8552</v>
      </c>
      <c r="H589" s="9" t="str">
        <f>VLOOKUP(G589,[1]Arkusz2!A:B,2,FALSE)</f>
        <v>WND-RPZP.01.01.03-32-064/09</v>
      </c>
      <c r="I589" s="9" t="s">
        <v>1676</v>
      </c>
      <c r="J589" s="9" t="s">
        <v>605</v>
      </c>
      <c r="K589" s="9" t="s">
        <v>606</v>
      </c>
      <c r="L589" s="9" t="s">
        <v>84</v>
      </c>
      <c r="M589" s="9" t="s">
        <v>605</v>
      </c>
      <c r="N589" s="9" t="s">
        <v>606</v>
      </c>
      <c r="O589" s="8" t="s">
        <v>553</v>
      </c>
      <c r="P589" s="9" t="s">
        <v>4720</v>
      </c>
      <c r="Q589" s="9" t="s">
        <v>4601</v>
      </c>
      <c r="R589" s="9" t="s">
        <v>4262</v>
      </c>
      <c r="S589" s="9" t="s">
        <v>4623</v>
      </c>
      <c r="T589" s="10">
        <v>1578678.5</v>
      </c>
      <c r="U589" s="10">
        <v>1191754.1399999999</v>
      </c>
      <c r="V589" s="10">
        <v>715052.48</v>
      </c>
      <c r="W589" s="10">
        <v>607794.57999999996</v>
      </c>
      <c r="X589" s="10">
        <v>476701.66</v>
      </c>
      <c r="Y589" s="10">
        <v>60</v>
      </c>
      <c r="Z589" s="8" t="s">
        <v>8553</v>
      </c>
      <c r="AA589" s="8" t="s">
        <v>119</v>
      </c>
      <c r="AB589" s="11">
        <v>1578678.5</v>
      </c>
      <c r="AC589" s="11">
        <v>715052.48</v>
      </c>
      <c r="AD589" s="11">
        <v>863626.02</v>
      </c>
      <c r="AE589" s="11">
        <v>0</v>
      </c>
      <c r="AF589" s="8" t="s">
        <v>64</v>
      </c>
      <c r="AG589" s="8" t="s">
        <v>1300</v>
      </c>
      <c r="AH589" s="8" t="s">
        <v>66</v>
      </c>
      <c r="AI589" s="8" t="s">
        <v>67</v>
      </c>
      <c r="AJ589" s="8" t="s">
        <v>290</v>
      </c>
      <c r="AK589" s="8" t="s">
        <v>4625</v>
      </c>
      <c r="AL589" s="8" t="s">
        <v>4626</v>
      </c>
      <c r="AM589" s="8" t="s">
        <v>4627</v>
      </c>
      <c r="AN589" s="8" t="s">
        <v>72</v>
      </c>
      <c r="AO589" s="8" t="s">
        <v>4628</v>
      </c>
      <c r="AP589" s="8" t="s">
        <v>333</v>
      </c>
      <c r="AQ589" s="8" t="s">
        <v>157</v>
      </c>
      <c r="AR589" s="8" t="s">
        <v>8554</v>
      </c>
      <c r="AS589" s="8" t="s">
        <v>8554</v>
      </c>
      <c r="AT589" s="8" t="s">
        <v>259</v>
      </c>
      <c r="AU589" s="8" t="s">
        <v>4630</v>
      </c>
      <c r="AV589" s="8" t="s">
        <v>133</v>
      </c>
      <c r="AW589" s="11">
        <v>1578678.5</v>
      </c>
      <c r="AX589" s="9" t="s">
        <v>4631</v>
      </c>
    </row>
    <row r="590" spans="1:50" customFormat="1" ht="72" hidden="1" x14ac:dyDescent="0.25">
      <c r="A590" s="8" t="s">
        <v>104</v>
      </c>
      <c r="B590" s="8" t="s">
        <v>105</v>
      </c>
      <c r="C590" s="8" t="s">
        <v>1293</v>
      </c>
      <c r="D590" s="8" t="s">
        <v>8555</v>
      </c>
      <c r="E590" s="8" t="s">
        <v>8556</v>
      </c>
      <c r="F590" s="8" t="s">
        <v>8557</v>
      </c>
      <c r="G590" s="9" t="s">
        <v>8558</v>
      </c>
      <c r="H590" s="9" t="str">
        <f>VLOOKUP(G590,[1]Arkusz2!A:B,2,FALSE)</f>
        <v>WND-RPZP.01.01.03-32-018/10</v>
      </c>
      <c r="I590" s="9" t="s">
        <v>5105</v>
      </c>
      <c r="J590" s="9" t="s">
        <v>752</v>
      </c>
      <c r="K590" s="9" t="s">
        <v>606</v>
      </c>
      <c r="L590" s="9" t="s">
        <v>5369</v>
      </c>
      <c r="M590" s="9" t="s">
        <v>752</v>
      </c>
      <c r="N590" s="9" t="s">
        <v>606</v>
      </c>
      <c r="O590" s="8" t="s">
        <v>3288</v>
      </c>
      <c r="P590" s="9" t="s">
        <v>6036</v>
      </c>
      <c r="Q590" s="9" t="s">
        <v>4601</v>
      </c>
      <c r="R590" s="9" t="s">
        <v>4262</v>
      </c>
      <c r="S590" s="9" t="s">
        <v>5672</v>
      </c>
      <c r="T590" s="10">
        <v>2401288.2000000002</v>
      </c>
      <c r="U590" s="10">
        <v>2224334</v>
      </c>
      <c r="V590" s="10">
        <v>1112167</v>
      </c>
      <c r="W590" s="10">
        <v>1112167</v>
      </c>
      <c r="X590" s="10">
        <v>1112167</v>
      </c>
      <c r="Y590" s="10">
        <v>50</v>
      </c>
      <c r="Z590" s="8" t="s">
        <v>8559</v>
      </c>
      <c r="AA590" s="8" t="s">
        <v>119</v>
      </c>
      <c r="AB590" s="11">
        <v>2401288.2000000002</v>
      </c>
      <c r="AC590" s="11">
        <v>1112167</v>
      </c>
      <c r="AD590" s="11">
        <v>1289121.2</v>
      </c>
      <c r="AE590" s="11">
        <v>0</v>
      </c>
      <c r="AF590" s="8" t="s">
        <v>64</v>
      </c>
      <c r="AG590" s="8" t="s">
        <v>1300</v>
      </c>
      <c r="AH590" s="8" t="s">
        <v>66</v>
      </c>
      <c r="AI590" s="8" t="s">
        <v>67</v>
      </c>
      <c r="AJ590" s="8" t="s">
        <v>190</v>
      </c>
      <c r="AK590" s="8" t="s">
        <v>8560</v>
      </c>
      <c r="AL590" s="8" t="s">
        <v>8561</v>
      </c>
      <c r="AM590" s="8" t="s">
        <v>8562</v>
      </c>
      <c r="AN590" s="8" t="s">
        <v>72</v>
      </c>
      <c r="AO590" s="8" t="s">
        <v>8563</v>
      </c>
      <c r="AP590" s="8" t="s">
        <v>5573</v>
      </c>
      <c r="AQ590" s="8" t="s">
        <v>157</v>
      </c>
      <c r="AR590" s="8" t="s">
        <v>8564</v>
      </c>
      <c r="AS590" s="8" t="s">
        <v>8565</v>
      </c>
      <c r="AT590" s="8" t="s">
        <v>1489</v>
      </c>
      <c r="AU590" s="8" t="s">
        <v>8566</v>
      </c>
      <c r="AV590" s="8" t="s">
        <v>133</v>
      </c>
      <c r="AW590" s="11">
        <v>2401288.2000000002</v>
      </c>
      <c r="AX590" s="9" t="s">
        <v>7921</v>
      </c>
    </row>
    <row r="591" spans="1:50" customFormat="1" ht="72" hidden="1" x14ac:dyDescent="0.25">
      <c r="A591" s="8" t="s">
        <v>104</v>
      </c>
      <c r="B591" s="8" t="s">
        <v>105</v>
      </c>
      <c r="C591" s="8" t="s">
        <v>1293</v>
      </c>
      <c r="D591" s="8" t="s">
        <v>8753</v>
      </c>
      <c r="E591" s="8" t="s">
        <v>8754</v>
      </c>
      <c r="F591" s="8" t="s">
        <v>8755</v>
      </c>
      <c r="G591" s="9" t="s">
        <v>8756</v>
      </c>
      <c r="H591" s="9" t="str">
        <f>VLOOKUP(G591,[1]Arkusz2!A:B,2,FALSE)</f>
        <v>WND-RPZP.01.01.03-32-045/10</v>
      </c>
      <c r="I591" s="9" t="s">
        <v>4720</v>
      </c>
      <c r="J591" s="9" t="s">
        <v>4601</v>
      </c>
      <c r="K591" s="9" t="s">
        <v>4262</v>
      </c>
      <c r="L591" s="9" t="s">
        <v>6036</v>
      </c>
      <c r="M591" s="9" t="s">
        <v>4601</v>
      </c>
      <c r="N591" s="9" t="s">
        <v>4262</v>
      </c>
      <c r="O591" s="8" t="s">
        <v>917</v>
      </c>
      <c r="P591" s="9" t="s">
        <v>6198</v>
      </c>
      <c r="Q591" s="9" t="s">
        <v>4601</v>
      </c>
      <c r="R591" s="9" t="s">
        <v>4262</v>
      </c>
      <c r="S591" s="9" t="s">
        <v>3110</v>
      </c>
      <c r="T591" s="10">
        <v>855970.54</v>
      </c>
      <c r="U591" s="10">
        <v>471863.33</v>
      </c>
      <c r="V591" s="10">
        <v>235931.66</v>
      </c>
      <c r="W591" s="10">
        <v>235931.66</v>
      </c>
      <c r="X591" s="10">
        <v>235931.67</v>
      </c>
      <c r="Y591" s="10">
        <v>50</v>
      </c>
      <c r="Z591" s="8" t="s">
        <v>8757</v>
      </c>
      <c r="AA591" s="8" t="s">
        <v>119</v>
      </c>
      <c r="AB591" s="11">
        <v>855970.54</v>
      </c>
      <c r="AC591" s="11">
        <v>235931.66</v>
      </c>
      <c r="AD591" s="11">
        <v>620038.88</v>
      </c>
      <c r="AE591" s="11">
        <v>0</v>
      </c>
      <c r="AF591" s="8" t="s">
        <v>64</v>
      </c>
      <c r="AG591" s="8" t="s">
        <v>1300</v>
      </c>
      <c r="AH591" s="8" t="s">
        <v>66</v>
      </c>
      <c r="AI591" s="8" t="s">
        <v>67</v>
      </c>
      <c r="AJ591" s="8" t="s">
        <v>3205</v>
      </c>
      <c r="AK591" s="8" t="s">
        <v>2966</v>
      </c>
      <c r="AL591" s="8" t="s">
        <v>8758</v>
      </c>
      <c r="AM591" s="8" t="s">
        <v>275</v>
      </c>
      <c r="AN591" s="8" t="s">
        <v>276</v>
      </c>
      <c r="AO591" s="8" t="s">
        <v>2009</v>
      </c>
      <c r="AP591" s="8" t="s">
        <v>759</v>
      </c>
      <c r="AQ591" s="8" t="s">
        <v>157</v>
      </c>
      <c r="AR591" s="8" t="s">
        <v>2968</v>
      </c>
      <c r="AS591" s="8" t="s">
        <v>2969</v>
      </c>
      <c r="AT591" s="8" t="s">
        <v>237</v>
      </c>
      <c r="AU591" s="8" t="s">
        <v>2970</v>
      </c>
      <c r="AV591" s="8" t="s">
        <v>133</v>
      </c>
      <c r="AW591" s="11">
        <v>855970.54</v>
      </c>
      <c r="AX591" s="9" t="s">
        <v>8129</v>
      </c>
    </row>
    <row r="592" spans="1:50" customFormat="1" ht="72" hidden="1" x14ac:dyDescent="0.25">
      <c r="A592" s="8" t="s">
        <v>104</v>
      </c>
      <c r="B592" s="8" t="s">
        <v>105</v>
      </c>
      <c r="C592" s="8" t="s">
        <v>1293</v>
      </c>
      <c r="D592" s="8" t="s">
        <v>9016</v>
      </c>
      <c r="E592" s="8" t="s">
        <v>9017</v>
      </c>
      <c r="F592" s="8" t="s">
        <v>9018</v>
      </c>
      <c r="G592" s="9" t="s">
        <v>9019</v>
      </c>
      <c r="H592" s="9" t="str">
        <f>VLOOKUP(G592,[1]Arkusz2!A:B,2,FALSE)</f>
        <v>WND-RPZP.01.01.03-32-078/10</v>
      </c>
      <c r="I592" s="9" t="s">
        <v>4032</v>
      </c>
      <c r="J592" s="9" t="s">
        <v>752</v>
      </c>
      <c r="K592" s="9" t="s">
        <v>606</v>
      </c>
      <c r="L592" s="9" t="s">
        <v>4032</v>
      </c>
      <c r="M592" s="9" t="s">
        <v>752</v>
      </c>
      <c r="N592" s="9" t="s">
        <v>606</v>
      </c>
      <c r="O592" s="8" t="s">
        <v>3550</v>
      </c>
      <c r="P592" s="9" t="s">
        <v>6548</v>
      </c>
      <c r="Q592" s="9" t="s">
        <v>4601</v>
      </c>
      <c r="R592" s="9" t="s">
        <v>4262</v>
      </c>
      <c r="S592" s="9" t="s">
        <v>1347</v>
      </c>
      <c r="T592" s="10">
        <v>1396306.71</v>
      </c>
      <c r="U592" s="10">
        <v>1064000</v>
      </c>
      <c r="V592" s="10">
        <v>532000</v>
      </c>
      <c r="W592" s="10">
        <v>532000</v>
      </c>
      <c r="X592" s="10">
        <v>532000</v>
      </c>
      <c r="Y592" s="10">
        <v>50</v>
      </c>
      <c r="Z592" s="8" t="s">
        <v>9020</v>
      </c>
      <c r="AA592" s="8" t="s">
        <v>119</v>
      </c>
      <c r="AB592" s="11">
        <v>1396306.71</v>
      </c>
      <c r="AC592" s="11">
        <v>532000</v>
      </c>
      <c r="AD592" s="11">
        <v>864306.71</v>
      </c>
      <c r="AE592" s="11">
        <v>0</v>
      </c>
      <c r="AF592" s="8" t="s">
        <v>64</v>
      </c>
      <c r="AG592" s="8" t="s">
        <v>1300</v>
      </c>
      <c r="AH592" s="8" t="s">
        <v>66</v>
      </c>
      <c r="AI592" s="8" t="s">
        <v>67</v>
      </c>
      <c r="AJ592" s="8" t="s">
        <v>190</v>
      </c>
      <c r="AK592" s="8" t="s">
        <v>2399</v>
      </c>
      <c r="AL592" s="8" t="s">
        <v>2400</v>
      </c>
      <c r="AM592" s="8" t="s">
        <v>789</v>
      </c>
      <c r="AN592" s="8" t="s">
        <v>72</v>
      </c>
      <c r="AO592" s="8" t="s">
        <v>790</v>
      </c>
      <c r="AP592" s="8" t="s">
        <v>395</v>
      </c>
      <c r="AQ592" s="8" t="s">
        <v>361</v>
      </c>
      <c r="AR592" s="8" t="s">
        <v>2402</v>
      </c>
      <c r="AS592" s="8" t="s">
        <v>2403</v>
      </c>
      <c r="AT592" s="8" t="s">
        <v>2404</v>
      </c>
      <c r="AU592" s="8" t="s">
        <v>2405</v>
      </c>
      <c r="AV592" s="8" t="s">
        <v>133</v>
      </c>
      <c r="AW592" s="11">
        <v>1396306.71</v>
      </c>
      <c r="AX592" s="9" t="s">
        <v>1356</v>
      </c>
    </row>
    <row r="593" spans="1:50" customFormat="1" ht="72" hidden="1" x14ac:dyDescent="0.25">
      <c r="A593" s="8" t="s">
        <v>104</v>
      </c>
      <c r="B593" s="8" t="s">
        <v>105</v>
      </c>
      <c r="C593" s="8" t="s">
        <v>1293</v>
      </c>
      <c r="D593" s="8" t="s">
        <v>9090</v>
      </c>
      <c r="E593" s="8" t="s">
        <v>9091</v>
      </c>
      <c r="F593" s="8" t="s">
        <v>9092</v>
      </c>
      <c r="G593" s="9" t="s">
        <v>9093</v>
      </c>
      <c r="H593" s="9" t="str">
        <f>VLOOKUP(G593,[1]Arkusz2!A:B,2,FALSE)</f>
        <v>WND-RPZP.01.01.03-32-016/10</v>
      </c>
      <c r="I593" s="9" t="s">
        <v>1785</v>
      </c>
      <c r="J593" s="9" t="s">
        <v>752</v>
      </c>
      <c r="K593" s="9" t="s">
        <v>606</v>
      </c>
      <c r="L593" s="9" t="s">
        <v>4032</v>
      </c>
      <c r="M593" s="9" t="s">
        <v>752</v>
      </c>
      <c r="N593" s="9" t="s">
        <v>606</v>
      </c>
      <c r="O593" s="8" t="s">
        <v>3644</v>
      </c>
      <c r="P593" s="9" t="s">
        <v>4907</v>
      </c>
      <c r="Q593" s="9" t="s">
        <v>4601</v>
      </c>
      <c r="R593" s="9" t="s">
        <v>4262</v>
      </c>
      <c r="S593" s="9" t="s">
        <v>6193</v>
      </c>
      <c r="T593" s="10">
        <v>1622134</v>
      </c>
      <c r="U593" s="10">
        <v>1216000</v>
      </c>
      <c r="V593" s="10">
        <v>729600</v>
      </c>
      <c r="W593" s="10">
        <v>729600</v>
      </c>
      <c r="X593" s="10">
        <v>486400</v>
      </c>
      <c r="Y593" s="10">
        <v>60</v>
      </c>
      <c r="Z593" s="8" t="s">
        <v>9094</v>
      </c>
      <c r="AA593" s="8" t="s">
        <v>119</v>
      </c>
      <c r="AB593" s="11">
        <v>1622134</v>
      </c>
      <c r="AC593" s="11">
        <v>729600</v>
      </c>
      <c r="AD593" s="11">
        <v>892534</v>
      </c>
      <c r="AE593" s="11">
        <v>0.57999999999999996</v>
      </c>
      <c r="AF593" s="8" t="s">
        <v>64</v>
      </c>
      <c r="AG593" s="8" t="s">
        <v>1300</v>
      </c>
      <c r="AH593" s="8" t="s">
        <v>66</v>
      </c>
      <c r="AI593" s="8" t="s">
        <v>67</v>
      </c>
      <c r="AJ593" s="8" t="s">
        <v>190</v>
      </c>
      <c r="AK593" s="8" t="s">
        <v>1391</v>
      </c>
      <c r="AL593" s="8" t="s">
        <v>1392</v>
      </c>
      <c r="AM593" s="8" t="s">
        <v>1393</v>
      </c>
      <c r="AN593" s="8" t="s">
        <v>72</v>
      </c>
      <c r="AO593" s="8" t="s">
        <v>1394</v>
      </c>
      <c r="AP593" s="8" t="s">
        <v>74</v>
      </c>
      <c r="AQ593" s="8" t="s">
        <v>157</v>
      </c>
      <c r="AR593" s="8" t="s">
        <v>1395</v>
      </c>
      <c r="AS593" s="8" t="s">
        <v>1396</v>
      </c>
      <c r="AT593" s="8" t="s">
        <v>217</v>
      </c>
      <c r="AU593" s="8" t="s">
        <v>1397</v>
      </c>
      <c r="AV593" s="8" t="s">
        <v>133</v>
      </c>
      <c r="AW593" s="11">
        <v>1622134</v>
      </c>
      <c r="AX593" s="9" t="s">
        <v>7234</v>
      </c>
    </row>
    <row r="594" spans="1:50" customFormat="1" ht="72" hidden="1" x14ac:dyDescent="0.25">
      <c r="A594" s="8" t="s">
        <v>104</v>
      </c>
      <c r="B594" s="8" t="s">
        <v>105</v>
      </c>
      <c r="C594" s="8" t="s">
        <v>1293</v>
      </c>
      <c r="D594" s="8" t="s">
        <v>9470</v>
      </c>
      <c r="E594" s="8" t="s">
        <v>9471</v>
      </c>
      <c r="F594" s="8" t="s">
        <v>9472</v>
      </c>
      <c r="G594" s="9" t="s">
        <v>9473</v>
      </c>
      <c r="H594" s="9" t="str">
        <f>VLOOKUP(G594,[1]Arkusz2!A:B,2,FALSE)</f>
        <v>WND-RPZP.01.01.03-32-026/10</v>
      </c>
      <c r="I594" s="9" t="s">
        <v>2519</v>
      </c>
      <c r="J594" s="9" t="s">
        <v>752</v>
      </c>
      <c r="K594" s="9" t="s">
        <v>606</v>
      </c>
      <c r="L594" s="9" t="s">
        <v>5105</v>
      </c>
      <c r="M594" s="9" t="s">
        <v>752</v>
      </c>
      <c r="N594" s="9" t="s">
        <v>606</v>
      </c>
      <c r="O594" s="8" t="s">
        <v>9474</v>
      </c>
      <c r="P594" s="9" t="s">
        <v>4014</v>
      </c>
      <c r="Q594" s="9" t="s">
        <v>4601</v>
      </c>
      <c r="R594" s="9" t="s">
        <v>4262</v>
      </c>
      <c r="S594" s="9" t="s">
        <v>2106</v>
      </c>
      <c r="T594" s="10">
        <v>2950100</v>
      </c>
      <c r="U594" s="10">
        <v>2950100</v>
      </c>
      <c r="V594" s="10">
        <v>1770060</v>
      </c>
      <c r="W594" s="10">
        <v>1770060</v>
      </c>
      <c r="X594" s="10">
        <v>1180040</v>
      </c>
      <c r="Y594" s="10">
        <v>60</v>
      </c>
      <c r="Z594" s="8" t="s">
        <v>9475</v>
      </c>
      <c r="AA594" s="8" t="s">
        <v>119</v>
      </c>
      <c r="AB594" s="11">
        <v>2950100</v>
      </c>
      <c r="AC594" s="11">
        <v>1770060</v>
      </c>
      <c r="AD594" s="11">
        <v>1180040</v>
      </c>
      <c r="AE594" s="11">
        <v>0</v>
      </c>
      <c r="AF594" s="8" t="s">
        <v>64</v>
      </c>
      <c r="AG594" s="8" t="s">
        <v>1300</v>
      </c>
      <c r="AH594" s="8" t="s">
        <v>66</v>
      </c>
      <c r="AI594" s="8" t="s">
        <v>67</v>
      </c>
      <c r="AJ594" s="8" t="s">
        <v>1801</v>
      </c>
      <c r="AK594" s="8" t="s">
        <v>9476</v>
      </c>
      <c r="AL594" s="8" t="s">
        <v>9477</v>
      </c>
      <c r="AM594" s="8" t="s">
        <v>704</v>
      </c>
      <c r="AN594" s="8" t="s">
        <v>72</v>
      </c>
      <c r="AO594" s="8" t="s">
        <v>705</v>
      </c>
      <c r="AP594" s="8" t="s">
        <v>9478</v>
      </c>
      <c r="AQ594" s="8" t="s">
        <v>157</v>
      </c>
      <c r="AR594" s="8" t="s">
        <v>9479</v>
      </c>
      <c r="AS594" s="8" t="s">
        <v>9480</v>
      </c>
      <c r="AT594" s="8" t="s">
        <v>298</v>
      </c>
      <c r="AU594" s="8" t="s">
        <v>9481</v>
      </c>
      <c r="AV594" s="8" t="s">
        <v>133</v>
      </c>
      <c r="AW594" s="11">
        <v>2950100</v>
      </c>
      <c r="AX594" s="9" t="s">
        <v>9482</v>
      </c>
    </row>
    <row r="595" spans="1:50" customFormat="1" ht="72" hidden="1" x14ac:dyDescent="0.25">
      <c r="A595" s="8" t="s">
        <v>104</v>
      </c>
      <c r="B595" s="8" t="s">
        <v>105</v>
      </c>
      <c r="C595" s="8" t="s">
        <v>1293</v>
      </c>
      <c r="D595" s="8" t="s">
        <v>9526</v>
      </c>
      <c r="E595" s="8" t="s">
        <v>9527</v>
      </c>
      <c r="F595" s="8" t="s">
        <v>9528</v>
      </c>
      <c r="G595" s="9" t="s">
        <v>9529</v>
      </c>
      <c r="H595" s="9" t="str">
        <f>VLOOKUP(G595,[1]Arkusz2!A:B,2,FALSE)</f>
        <v>WND-RPZP.01.01.03-32-035/10</v>
      </c>
      <c r="I595" s="9" t="s">
        <v>2430</v>
      </c>
      <c r="J595" s="9" t="s">
        <v>752</v>
      </c>
      <c r="K595" s="9" t="s">
        <v>606</v>
      </c>
      <c r="L595" s="9" t="s">
        <v>1110</v>
      </c>
      <c r="M595" s="9" t="s">
        <v>752</v>
      </c>
      <c r="N595" s="9" t="s">
        <v>606</v>
      </c>
      <c r="O595" s="8" t="s">
        <v>9530</v>
      </c>
      <c r="P595" s="9" t="s">
        <v>6187</v>
      </c>
      <c r="Q595" s="9" t="s">
        <v>4601</v>
      </c>
      <c r="R595" s="9" t="s">
        <v>4262</v>
      </c>
      <c r="S595" s="9" t="s">
        <v>7060</v>
      </c>
      <c r="T595" s="10">
        <v>8120100.4000000004</v>
      </c>
      <c r="U595" s="10">
        <v>6655820</v>
      </c>
      <c r="V595" s="10">
        <v>3993492</v>
      </c>
      <c r="W595" s="10">
        <v>3993492</v>
      </c>
      <c r="X595" s="10">
        <v>2662328</v>
      </c>
      <c r="Y595" s="10">
        <v>60</v>
      </c>
      <c r="Z595" s="8" t="s">
        <v>9531</v>
      </c>
      <c r="AA595" s="8" t="s">
        <v>119</v>
      </c>
      <c r="AB595" s="11">
        <v>8120100.4000000004</v>
      </c>
      <c r="AC595" s="11">
        <v>3993492</v>
      </c>
      <c r="AD595" s="11">
        <v>4126608.4</v>
      </c>
      <c r="AE595" s="11">
        <v>0</v>
      </c>
      <c r="AF595" s="8" t="s">
        <v>64</v>
      </c>
      <c r="AG595" s="8" t="s">
        <v>1300</v>
      </c>
      <c r="AH595" s="8" t="s">
        <v>66</v>
      </c>
      <c r="AI595" s="8" t="s">
        <v>67</v>
      </c>
      <c r="AJ595" s="8" t="s">
        <v>290</v>
      </c>
      <c r="AK595" s="8" t="s">
        <v>9532</v>
      </c>
      <c r="AL595" s="8" t="s">
        <v>9533</v>
      </c>
      <c r="AM595" s="8" t="s">
        <v>9534</v>
      </c>
      <c r="AN595" s="8" t="s">
        <v>1947</v>
      </c>
      <c r="AO595" s="8" t="s">
        <v>9535</v>
      </c>
      <c r="AP595" s="8" t="s">
        <v>484</v>
      </c>
      <c r="AQ595" s="8" t="s">
        <v>9536</v>
      </c>
      <c r="AR595" s="8" t="s">
        <v>9537</v>
      </c>
      <c r="AS595" s="8" t="s">
        <v>9538</v>
      </c>
      <c r="AT595" s="8" t="s">
        <v>298</v>
      </c>
      <c r="AU595" s="8" t="s">
        <v>9539</v>
      </c>
      <c r="AV595" s="8" t="s">
        <v>133</v>
      </c>
      <c r="AW595" s="11">
        <v>8120100.4000000004</v>
      </c>
      <c r="AX595" s="9" t="s">
        <v>9540</v>
      </c>
    </row>
    <row r="596" spans="1:50" customFormat="1" ht="72" hidden="1" x14ac:dyDescent="0.25">
      <c r="A596" s="8" t="s">
        <v>104</v>
      </c>
      <c r="B596" s="8" t="s">
        <v>105</v>
      </c>
      <c r="C596" s="8" t="s">
        <v>1293</v>
      </c>
      <c r="D596" s="8" t="s">
        <v>9777</v>
      </c>
      <c r="E596" s="8" t="s">
        <v>9778</v>
      </c>
      <c r="F596" s="8" t="s">
        <v>9779</v>
      </c>
      <c r="G596" s="9" t="s">
        <v>9780</v>
      </c>
      <c r="H596" s="9" t="str">
        <f>VLOOKUP(G596,[1]Arkusz2!A:B,2,FALSE)</f>
        <v>WND-RPZP.01.01.03-32-017/10</v>
      </c>
      <c r="I596" s="9" t="s">
        <v>1785</v>
      </c>
      <c r="J596" s="9" t="s">
        <v>752</v>
      </c>
      <c r="K596" s="9" t="s">
        <v>606</v>
      </c>
      <c r="L596" s="9" t="s">
        <v>4032</v>
      </c>
      <c r="M596" s="9" t="s">
        <v>752</v>
      </c>
      <c r="N596" s="9" t="s">
        <v>606</v>
      </c>
      <c r="O596" s="8" t="s">
        <v>3801</v>
      </c>
      <c r="P596" s="9" t="s">
        <v>6648</v>
      </c>
      <c r="Q596" s="9" t="s">
        <v>4601</v>
      </c>
      <c r="R596" s="9" t="s">
        <v>4262</v>
      </c>
      <c r="S596" s="9" t="s">
        <v>8228</v>
      </c>
      <c r="T596" s="10">
        <v>1870873.2</v>
      </c>
      <c r="U596" s="10">
        <v>1866365.2</v>
      </c>
      <c r="V596" s="10">
        <v>1119819.1200000001</v>
      </c>
      <c r="W596" s="10">
        <v>1119819.1200000001</v>
      </c>
      <c r="X596" s="10">
        <v>746546.08</v>
      </c>
      <c r="Y596" s="10">
        <v>60</v>
      </c>
      <c r="Z596" s="8" t="s">
        <v>9781</v>
      </c>
      <c r="AA596" s="8" t="s">
        <v>119</v>
      </c>
      <c r="AB596" s="11">
        <v>1870873.2</v>
      </c>
      <c r="AC596" s="11">
        <v>1119819.1200000001</v>
      </c>
      <c r="AD596" s="11">
        <v>751054.08</v>
      </c>
      <c r="AE596" s="11">
        <v>0</v>
      </c>
      <c r="AF596" s="8" t="s">
        <v>64</v>
      </c>
      <c r="AG596" s="8" t="s">
        <v>1300</v>
      </c>
      <c r="AH596" s="8" t="s">
        <v>66</v>
      </c>
      <c r="AI596" s="8" t="s">
        <v>67</v>
      </c>
      <c r="AJ596" s="8" t="s">
        <v>290</v>
      </c>
      <c r="AK596" s="8" t="s">
        <v>555</v>
      </c>
      <c r="AL596" s="8" t="s">
        <v>9782</v>
      </c>
      <c r="AM596" s="8" t="s">
        <v>557</v>
      </c>
      <c r="AN596" s="8" t="s">
        <v>558</v>
      </c>
      <c r="AO596" s="8" t="s">
        <v>559</v>
      </c>
      <c r="AP596" s="8" t="s">
        <v>560</v>
      </c>
      <c r="AQ596" s="8" t="s">
        <v>256</v>
      </c>
      <c r="AR596" s="8" t="s">
        <v>9783</v>
      </c>
      <c r="AS596" s="8" t="s">
        <v>9784</v>
      </c>
      <c r="AT596" s="8" t="s">
        <v>131</v>
      </c>
      <c r="AU596" s="8" t="s">
        <v>563</v>
      </c>
      <c r="AV596" s="8" t="s">
        <v>133</v>
      </c>
      <c r="AW596" s="11">
        <v>1870873.2</v>
      </c>
      <c r="AX596" s="9" t="s">
        <v>8236</v>
      </c>
    </row>
    <row r="597" spans="1:50" customFormat="1" ht="72" hidden="1" x14ac:dyDescent="0.25">
      <c r="A597" s="8" t="s">
        <v>104</v>
      </c>
      <c r="B597" s="8" t="s">
        <v>105</v>
      </c>
      <c r="C597" s="8" t="s">
        <v>1293</v>
      </c>
      <c r="D597" s="8" t="s">
        <v>9879</v>
      </c>
      <c r="E597" s="8" t="s">
        <v>9880</v>
      </c>
      <c r="F597" s="8" t="s">
        <v>9881</v>
      </c>
      <c r="G597" s="9" t="s">
        <v>9882</v>
      </c>
      <c r="H597" s="9" t="str">
        <f>VLOOKUP(G597,[1]Arkusz2!A:B,2,FALSE)</f>
        <v>WND-RPZP.01.01.03-32-052/09</v>
      </c>
      <c r="I597" s="9" t="s">
        <v>531</v>
      </c>
      <c r="J597" s="9" t="s">
        <v>142</v>
      </c>
      <c r="K597" s="9" t="s">
        <v>113</v>
      </c>
      <c r="L597" s="9" t="s">
        <v>338</v>
      </c>
      <c r="M597" s="9" t="s">
        <v>142</v>
      </c>
      <c r="N597" s="9" t="s">
        <v>113</v>
      </c>
      <c r="O597" s="8" t="s">
        <v>404</v>
      </c>
      <c r="P597" s="9" t="s">
        <v>9876</v>
      </c>
      <c r="Q597" s="9" t="s">
        <v>4601</v>
      </c>
      <c r="R597" s="9" t="s">
        <v>4262</v>
      </c>
      <c r="S597" s="9" t="s">
        <v>1727</v>
      </c>
      <c r="T597" s="10">
        <v>4387344.58</v>
      </c>
      <c r="U597" s="10">
        <v>3304300</v>
      </c>
      <c r="V597" s="10">
        <v>1652150</v>
      </c>
      <c r="W597" s="10">
        <v>1404327.47</v>
      </c>
      <c r="X597" s="10">
        <v>1652150</v>
      </c>
      <c r="Y597" s="10">
        <v>50</v>
      </c>
      <c r="Z597" s="8" t="s">
        <v>9883</v>
      </c>
      <c r="AA597" s="8" t="s">
        <v>119</v>
      </c>
      <c r="AB597" s="11">
        <v>4387344.58</v>
      </c>
      <c r="AC597" s="11">
        <v>1652150</v>
      </c>
      <c r="AD597" s="11">
        <v>2735194.58</v>
      </c>
      <c r="AE597" s="11">
        <v>0</v>
      </c>
      <c r="AF597" s="8" t="s">
        <v>64</v>
      </c>
      <c r="AG597" s="8" t="s">
        <v>1300</v>
      </c>
      <c r="AH597" s="8" t="s">
        <v>66</v>
      </c>
      <c r="AI597" s="8" t="s">
        <v>149</v>
      </c>
      <c r="AJ597" s="8" t="s">
        <v>190</v>
      </c>
      <c r="AK597" s="8" t="s">
        <v>645</v>
      </c>
      <c r="AL597" s="8" t="s">
        <v>646</v>
      </c>
      <c r="AM597" s="8" t="s">
        <v>647</v>
      </c>
      <c r="AN597" s="8" t="s">
        <v>72</v>
      </c>
      <c r="AO597" s="8" t="s">
        <v>648</v>
      </c>
      <c r="AP597" s="8" t="s">
        <v>649</v>
      </c>
      <c r="AQ597" s="8" t="s">
        <v>157</v>
      </c>
      <c r="AR597" s="8" t="s">
        <v>650</v>
      </c>
      <c r="AS597" s="8" t="s">
        <v>651</v>
      </c>
      <c r="AT597" s="8" t="s">
        <v>298</v>
      </c>
      <c r="AU597" s="8" t="s">
        <v>652</v>
      </c>
      <c r="AV597" s="8" t="s">
        <v>133</v>
      </c>
      <c r="AW597" s="11">
        <v>4387344.58</v>
      </c>
      <c r="AX597" s="9" t="s">
        <v>1384</v>
      </c>
    </row>
    <row r="598" spans="1:50" customFormat="1" ht="72" hidden="1" x14ac:dyDescent="0.25">
      <c r="A598" s="8" t="s">
        <v>104</v>
      </c>
      <c r="B598" s="8" t="s">
        <v>105</v>
      </c>
      <c r="C598" s="8" t="s">
        <v>1293</v>
      </c>
      <c r="D598" s="8" t="s">
        <v>9942</v>
      </c>
      <c r="E598" s="8" t="s">
        <v>9943</v>
      </c>
      <c r="F598" s="8" t="s">
        <v>9944</v>
      </c>
      <c r="G598" s="9" t="s">
        <v>9945</v>
      </c>
      <c r="H598" s="9" t="str">
        <f>VLOOKUP(G598,[1]Arkusz2!A:B,2,FALSE)</f>
        <v>WND-RPZP.01.01.03-32-050/09</v>
      </c>
      <c r="I598" s="9" t="s">
        <v>604</v>
      </c>
      <c r="J598" s="9" t="s">
        <v>605</v>
      </c>
      <c r="K598" s="9" t="s">
        <v>606</v>
      </c>
      <c r="L598" s="9" t="s">
        <v>553</v>
      </c>
      <c r="M598" s="9" t="s">
        <v>605</v>
      </c>
      <c r="N598" s="9" t="s">
        <v>606</v>
      </c>
      <c r="O598" s="8" t="s">
        <v>732</v>
      </c>
      <c r="P598" s="9" t="s">
        <v>7926</v>
      </c>
      <c r="Q598" s="9" t="s">
        <v>895</v>
      </c>
      <c r="R598" s="9" t="s">
        <v>896</v>
      </c>
      <c r="S598" s="9" t="s">
        <v>5375</v>
      </c>
      <c r="T598" s="10">
        <v>5782587.7800000003</v>
      </c>
      <c r="U598" s="10">
        <v>5146048.04</v>
      </c>
      <c r="V598" s="10">
        <v>3087628.81</v>
      </c>
      <c r="W598" s="10">
        <v>2624484.46</v>
      </c>
      <c r="X598" s="10">
        <v>2058419.23</v>
      </c>
      <c r="Y598" s="10">
        <v>60</v>
      </c>
      <c r="Z598" s="8" t="s">
        <v>9946</v>
      </c>
      <c r="AA598" s="8" t="s">
        <v>119</v>
      </c>
      <c r="AB598" s="11">
        <v>5782587.7800000003</v>
      </c>
      <c r="AC598" s="11">
        <v>3087628.81</v>
      </c>
      <c r="AD598" s="11">
        <v>2694958.97</v>
      </c>
      <c r="AE598" s="11">
        <v>0</v>
      </c>
      <c r="AF598" s="8" t="s">
        <v>64</v>
      </c>
      <c r="AG598" s="8" t="s">
        <v>1300</v>
      </c>
      <c r="AH598" s="8" t="s">
        <v>66</v>
      </c>
      <c r="AI598" s="8" t="s">
        <v>67</v>
      </c>
      <c r="AJ598" s="8" t="s">
        <v>190</v>
      </c>
      <c r="AK598" s="8" t="s">
        <v>191</v>
      </c>
      <c r="AL598" s="8" t="s">
        <v>9947</v>
      </c>
      <c r="AM598" s="8" t="s">
        <v>153</v>
      </c>
      <c r="AN598" s="8" t="s">
        <v>193</v>
      </c>
      <c r="AO598" s="8" t="s">
        <v>194</v>
      </c>
      <c r="AP598" s="8" t="s">
        <v>195</v>
      </c>
      <c r="AQ598" s="8" t="s">
        <v>157</v>
      </c>
      <c r="AR598" s="8" t="s">
        <v>196</v>
      </c>
      <c r="AS598" s="8" t="s">
        <v>196</v>
      </c>
      <c r="AT598" s="8" t="s">
        <v>197</v>
      </c>
      <c r="AU598" s="8" t="s">
        <v>198</v>
      </c>
      <c r="AV598" s="8" t="s">
        <v>133</v>
      </c>
      <c r="AW598" s="11">
        <v>5782587.7800000003</v>
      </c>
      <c r="AX598" s="9" t="s">
        <v>5383</v>
      </c>
    </row>
    <row r="599" spans="1:50" customFormat="1" ht="72" hidden="1" x14ac:dyDescent="0.25">
      <c r="A599" s="8" t="s">
        <v>104</v>
      </c>
      <c r="B599" s="8" t="s">
        <v>105</v>
      </c>
      <c r="C599" s="8" t="s">
        <v>1293</v>
      </c>
      <c r="D599" s="8" t="s">
        <v>9983</v>
      </c>
      <c r="E599" s="8" t="s">
        <v>9984</v>
      </c>
      <c r="F599" s="8" t="s">
        <v>9985</v>
      </c>
      <c r="G599" s="9" t="s">
        <v>9986</v>
      </c>
      <c r="H599" s="9" t="str">
        <f>VLOOKUP(G599,[1]Arkusz2!A:B,2,FALSE)</f>
        <v>WND-RPZP.01.01.03-32-036/10</v>
      </c>
      <c r="I599" s="9" t="s">
        <v>2430</v>
      </c>
      <c r="J599" s="9" t="s">
        <v>752</v>
      </c>
      <c r="K599" s="9" t="s">
        <v>606</v>
      </c>
      <c r="L599" s="9" t="s">
        <v>1110</v>
      </c>
      <c r="M599" s="9" t="s">
        <v>752</v>
      </c>
      <c r="N599" s="9" t="s">
        <v>606</v>
      </c>
      <c r="O599" s="8" t="s">
        <v>4138</v>
      </c>
      <c r="P599" s="9" t="s">
        <v>6830</v>
      </c>
      <c r="Q599" s="9" t="s">
        <v>895</v>
      </c>
      <c r="R599" s="9" t="s">
        <v>896</v>
      </c>
      <c r="S599" s="9" t="s">
        <v>5767</v>
      </c>
      <c r="T599" s="10">
        <v>8127657.1200000001</v>
      </c>
      <c r="U599" s="10">
        <v>6666641.5499999998</v>
      </c>
      <c r="V599" s="10">
        <v>3999984.93</v>
      </c>
      <c r="W599" s="10">
        <v>3999984.93</v>
      </c>
      <c r="X599" s="10">
        <v>2666656.62</v>
      </c>
      <c r="Y599" s="10">
        <v>60</v>
      </c>
      <c r="Z599" s="8" t="s">
        <v>9987</v>
      </c>
      <c r="AA599" s="8" t="s">
        <v>119</v>
      </c>
      <c r="AB599" s="11">
        <v>8127657.1200000001</v>
      </c>
      <c r="AC599" s="11">
        <v>3999984.93</v>
      </c>
      <c r="AD599" s="11">
        <v>4127672.19</v>
      </c>
      <c r="AE599" s="11">
        <v>4.71</v>
      </c>
      <c r="AF599" s="8" t="s">
        <v>64</v>
      </c>
      <c r="AG599" s="8" t="s">
        <v>1300</v>
      </c>
      <c r="AH599" s="8" t="s">
        <v>66</v>
      </c>
      <c r="AI599" s="8" t="s">
        <v>67</v>
      </c>
      <c r="AJ599" s="8" t="s">
        <v>290</v>
      </c>
      <c r="AK599" s="8" t="s">
        <v>9988</v>
      </c>
      <c r="AL599" s="8" t="s">
        <v>9989</v>
      </c>
      <c r="AM599" s="8" t="s">
        <v>9534</v>
      </c>
      <c r="AN599" s="8" t="s">
        <v>1947</v>
      </c>
      <c r="AO599" s="8" t="s">
        <v>9535</v>
      </c>
      <c r="AP599" s="8" t="s">
        <v>484</v>
      </c>
      <c r="AQ599" s="8" t="s">
        <v>9536</v>
      </c>
      <c r="AR599" s="8" t="s">
        <v>9537</v>
      </c>
      <c r="AS599" s="8" t="s">
        <v>9990</v>
      </c>
      <c r="AT599" s="8" t="s">
        <v>298</v>
      </c>
      <c r="AU599" s="8" t="s">
        <v>9991</v>
      </c>
      <c r="AV599" s="8" t="s">
        <v>133</v>
      </c>
      <c r="AW599" s="11">
        <v>8127657.1200000001</v>
      </c>
      <c r="AX599" s="9" t="s">
        <v>9992</v>
      </c>
    </row>
    <row r="600" spans="1:50" customFormat="1" ht="72" hidden="1" x14ac:dyDescent="0.25">
      <c r="A600" s="8" t="s">
        <v>104</v>
      </c>
      <c r="B600" s="8" t="s">
        <v>105</v>
      </c>
      <c r="C600" s="8" t="s">
        <v>1293</v>
      </c>
      <c r="D600" s="8" t="s">
        <v>10363</v>
      </c>
      <c r="E600" s="8" t="s">
        <v>10364</v>
      </c>
      <c r="F600" s="8" t="s">
        <v>10365</v>
      </c>
      <c r="G600" s="9" t="s">
        <v>10366</v>
      </c>
      <c r="H600" s="9" t="str">
        <f>VLOOKUP(G600,[1]Arkusz2!A:B,2,FALSE)</f>
        <v>WND-RPZP.01.01.03-32-025/10</v>
      </c>
      <c r="I600" s="9" t="s">
        <v>4032</v>
      </c>
      <c r="J600" s="9" t="s">
        <v>752</v>
      </c>
      <c r="K600" s="9" t="s">
        <v>606</v>
      </c>
      <c r="L600" s="9" t="s">
        <v>4032</v>
      </c>
      <c r="M600" s="9" t="s">
        <v>752</v>
      </c>
      <c r="N600" s="9" t="s">
        <v>606</v>
      </c>
      <c r="O600" s="8" t="s">
        <v>2611</v>
      </c>
      <c r="P600" s="9" t="s">
        <v>8961</v>
      </c>
      <c r="Q600" s="9" t="s">
        <v>895</v>
      </c>
      <c r="R600" s="9" t="s">
        <v>896</v>
      </c>
      <c r="S600" s="9" t="s">
        <v>10367</v>
      </c>
      <c r="T600" s="10">
        <v>11661425.83</v>
      </c>
      <c r="U600" s="10">
        <v>7999999.9900000002</v>
      </c>
      <c r="V600" s="10">
        <v>3999999.99</v>
      </c>
      <c r="W600" s="10">
        <v>3999999.99</v>
      </c>
      <c r="X600" s="10">
        <v>4000000</v>
      </c>
      <c r="Y600" s="10">
        <v>50</v>
      </c>
      <c r="Z600" s="8" t="s">
        <v>10368</v>
      </c>
      <c r="AA600" s="8" t="s">
        <v>119</v>
      </c>
      <c r="AB600" s="11">
        <v>11661425.83</v>
      </c>
      <c r="AC600" s="11">
        <v>3999999.99</v>
      </c>
      <c r="AD600" s="11">
        <v>7661425.8399999999</v>
      </c>
      <c r="AE600" s="11">
        <v>0</v>
      </c>
      <c r="AF600" s="8" t="s">
        <v>64</v>
      </c>
      <c r="AG600" s="8" t="s">
        <v>1300</v>
      </c>
      <c r="AH600" s="8" t="s">
        <v>66</v>
      </c>
      <c r="AI600" s="8" t="s">
        <v>149</v>
      </c>
      <c r="AJ600" s="8" t="s">
        <v>190</v>
      </c>
      <c r="AK600" s="8" t="s">
        <v>9202</v>
      </c>
      <c r="AL600" s="8" t="s">
        <v>10369</v>
      </c>
      <c r="AM600" s="8" t="s">
        <v>2453</v>
      </c>
      <c r="AN600" s="8" t="s">
        <v>72</v>
      </c>
      <c r="AO600" s="8" t="s">
        <v>9204</v>
      </c>
      <c r="AP600" s="8" t="s">
        <v>1289</v>
      </c>
      <c r="AQ600" s="8" t="s">
        <v>157</v>
      </c>
      <c r="AR600" s="8" t="s">
        <v>9205</v>
      </c>
      <c r="AS600" s="8" t="s">
        <v>9206</v>
      </c>
      <c r="AT600" s="8" t="s">
        <v>2404</v>
      </c>
      <c r="AU600" s="8" t="s">
        <v>9207</v>
      </c>
      <c r="AV600" s="8" t="s">
        <v>133</v>
      </c>
      <c r="AW600" s="11">
        <v>11661425.83</v>
      </c>
      <c r="AX600" s="9" t="s">
        <v>3590</v>
      </c>
    </row>
    <row r="601" spans="1:50" customFormat="1" ht="72" hidden="1" x14ac:dyDescent="0.25">
      <c r="A601" s="8" t="s">
        <v>104</v>
      </c>
      <c r="B601" s="8" t="s">
        <v>105</v>
      </c>
      <c r="C601" s="8" t="s">
        <v>1293</v>
      </c>
      <c r="D601" s="8" t="s">
        <v>10393</v>
      </c>
      <c r="E601" s="8" t="s">
        <v>10394</v>
      </c>
      <c r="F601" s="8" t="s">
        <v>10395</v>
      </c>
      <c r="G601" s="9" t="s">
        <v>10396</v>
      </c>
      <c r="H601" s="9" t="str">
        <f>VLOOKUP(G601,[1]Arkusz2!A:B,2,FALSE)</f>
        <v>WND-RPZP.01.01.03-32-075/10</v>
      </c>
      <c r="I601" s="9" t="s">
        <v>8991</v>
      </c>
      <c r="J601" s="9" t="s">
        <v>4601</v>
      </c>
      <c r="K601" s="9" t="s">
        <v>4262</v>
      </c>
      <c r="L601" s="9" t="s">
        <v>7220</v>
      </c>
      <c r="M601" s="9" t="s">
        <v>4601</v>
      </c>
      <c r="N601" s="9" t="s">
        <v>4262</v>
      </c>
      <c r="O601" s="8" t="s">
        <v>4676</v>
      </c>
      <c r="P601" s="9" t="s">
        <v>8961</v>
      </c>
      <c r="Q601" s="9" t="s">
        <v>895</v>
      </c>
      <c r="R601" s="9" t="s">
        <v>896</v>
      </c>
      <c r="S601" s="9" t="s">
        <v>2672</v>
      </c>
      <c r="T601" s="10">
        <v>4909587.8899999997</v>
      </c>
      <c r="U601" s="10">
        <v>4645150</v>
      </c>
      <c r="V601" s="10">
        <v>2787090</v>
      </c>
      <c r="W601" s="10">
        <v>2787090</v>
      </c>
      <c r="X601" s="10">
        <v>1858060</v>
      </c>
      <c r="Y601" s="10">
        <v>60</v>
      </c>
      <c r="Z601" s="8" t="s">
        <v>10397</v>
      </c>
      <c r="AA601" s="8" t="s">
        <v>119</v>
      </c>
      <c r="AB601" s="11">
        <v>4909587.8899999997</v>
      </c>
      <c r="AC601" s="11">
        <v>2787090</v>
      </c>
      <c r="AD601" s="11">
        <v>2122497.89</v>
      </c>
      <c r="AE601" s="11">
        <v>0</v>
      </c>
      <c r="AF601" s="8" t="s">
        <v>64</v>
      </c>
      <c r="AG601" s="8" t="s">
        <v>1300</v>
      </c>
      <c r="AH601" s="8" t="s">
        <v>66</v>
      </c>
      <c r="AI601" s="8" t="s">
        <v>149</v>
      </c>
      <c r="AJ601" s="8" t="s">
        <v>1712</v>
      </c>
      <c r="AK601" s="8" t="s">
        <v>10398</v>
      </c>
      <c r="AL601" s="8" t="s">
        <v>10399</v>
      </c>
      <c r="AM601" s="8" t="s">
        <v>10400</v>
      </c>
      <c r="AN601" s="8" t="s">
        <v>72</v>
      </c>
      <c r="AO601" s="8" t="s">
        <v>466</v>
      </c>
      <c r="AP601" s="8" t="s">
        <v>10401</v>
      </c>
      <c r="AQ601" s="8" t="s">
        <v>157</v>
      </c>
      <c r="AR601" s="8" t="s">
        <v>10402</v>
      </c>
      <c r="AS601" s="8" t="s">
        <v>10402</v>
      </c>
      <c r="AT601" s="8" t="s">
        <v>450</v>
      </c>
      <c r="AU601" s="8" t="s">
        <v>10403</v>
      </c>
      <c r="AV601" s="8" t="s">
        <v>133</v>
      </c>
      <c r="AW601" s="11">
        <v>4909587.8899999997</v>
      </c>
      <c r="AX601" s="9" t="s">
        <v>10047</v>
      </c>
    </row>
    <row r="602" spans="1:50" customFormat="1" ht="72" hidden="1" x14ac:dyDescent="0.25">
      <c r="A602" s="8" t="s">
        <v>104</v>
      </c>
      <c r="B602" s="8" t="s">
        <v>105</v>
      </c>
      <c r="C602" s="8" t="s">
        <v>1293</v>
      </c>
      <c r="D602" s="8" t="s">
        <v>10426</v>
      </c>
      <c r="E602" s="8" t="s">
        <v>10427</v>
      </c>
      <c r="F602" s="8" t="s">
        <v>10428</v>
      </c>
      <c r="G602" s="9" t="s">
        <v>10429</v>
      </c>
      <c r="H602" s="9" t="str">
        <f>VLOOKUP(G602,[1]Arkusz2!A:B,2,FALSE)</f>
        <v>WND-RPZP.01.01.03-32-050/10</v>
      </c>
      <c r="I602" s="9" t="s">
        <v>5307</v>
      </c>
      <c r="J602" s="9" t="s">
        <v>4601</v>
      </c>
      <c r="K602" s="9" t="s">
        <v>4262</v>
      </c>
      <c r="L602" s="9" t="s">
        <v>4306</v>
      </c>
      <c r="M602" s="9" t="s">
        <v>4601</v>
      </c>
      <c r="N602" s="9" t="s">
        <v>4262</v>
      </c>
      <c r="O602" s="8" t="s">
        <v>1827</v>
      </c>
      <c r="P602" s="9" t="s">
        <v>10409</v>
      </c>
      <c r="Q602" s="9" t="s">
        <v>895</v>
      </c>
      <c r="R602" s="9" t="s">
        <v>896</v>
      </c>
      <c r="S602" s="9" t="s">
        <v>7106</v>
      </c>
      <c r="T602" s="10">
        <v>2525235.4700000002</v>
      </c>
      <c r="U602" s="10">
        <v>1845432.76</v>
      </c>
      <c r="V602" s="10">
        <v>1107259.6499999999</v>
      </c>
      <c r="W602" s="10">
        <v>1107259.6499999999</v>
      </c>
      <c r="X602" s="10">
        <v>738173.11</v>
      </c>
      <c r="Y602" s="10">
        <v>60</v>
      </c>
      <c r="Z602" s="8" t="s">
        <v>10430</v>
      </c>
      <c r="AA602" s="8" t="s">
        <v>119</v>
      </c>
      <c r="AB602" s="11">
        <v>2525235.4700000002</v>
      </c>
      <c r="AC602" s="11">
        <v>1107259.6499999999</v>
      </c>
      <c r="AD602" s="11">
        <v>1417975.82</v>
      </c>
      <c r="AE602" s="11">
        <v>1.44</v>
      </c>
      <c r="AF602" s="8" t="s">
        <v>64</v>
      </c>
      <c r="AG602" s="8" t="s">
        <v>1300</v>
      </c>
      <c r="AH602" s="8" t="s">
        <v>66</v>
      </c>
      <c r="AI602" s="8" t="s">
        <v>149</v>
      </c>
      <c r="AJ602" s="8" t="s">
        <v>290</v>
      </c>
      <c r="AK602" s="8" t="s">
        <v>10431</v>
      </c>
      <c r="AL602" s="8" t="s">
        <v>10432</v>
      </c>
      <c r="AM602" s="8" t="s">
        <v>10433</v>
      </c>
      <c r="AN602" s="8" t="s">
        <v>72</v>
      </c>
      <c r="AO602" s="8" t="s">
        <v>10434</v>
      </c>
      <c r="AP602" s="8" t="s">
        <v>128</v>
      </c>
      <c r="AQ602" s="8" t="s">
        <v>157</v>
      </c>
      <c r="AR602" s="8" t="s">
        <v>10435</v>
      </c>
      <c r="AS602" s="8" t="s">
        <v>10435</v>
      </c>
      <c r="AT602" s="8" t="s">
        <v>131</v>
      </c>
      <c r="AU602" s="8" t="s">
        <v>10436</v>
      </c>
      <c r="AV602" s="8" t="s">
        <v>133</v>
      </c>
      <c r="AW602" s="11">
        <v>2525235.4700000002</v>
      </c>
      <c r="AX602" s="9" t="s">
        <v>6975</v>
      </c>
    </row>
    <row r="603" spans="1:50" customFormat="1" ht="72" hidden="1" x14ac:dyDescent="0.25">
      <c r="A603" s="8" t="s">
        <v>104</v>
      </c>
      <c r="B603" s="8" t="s">
        <v>105</v>
      </c>
      <c r="C603" s="8" t="s">
        <v>1293</v>
      </c>
      <c r="D603" s="8" t="s">
        <v>10761</v>
      </c>
      <c r="E603" s="8" t="s">
        <v>10762</v>
      </c>
      <c r="F603" s="8" t="s">
        <v>10763</v>
      </c>
      <c r="G603" s="9" t="s">
        <v>10764</v>
      </c>
      <c r="H603" s="9" t="str">
        <f>VLOOKUP(G603,[1]Arkusz2!A:B,2,FALSE)</f>
        <v>WND-RPZP.01.01.03-32-041/10</v>
      </c>
      <c r="I603" s="9" t="s">
        <v>1929</v>
      </c>
      <c r="J603" s="9" t="s">
        <v>4261</v>
      </c>
      <c r="K603" s="9" t="s">
        <v>4262</v>
      </c>
      <c r="L603" s="9" t="s">
        <v>1929</v>
      </c>
      <c r="M603" s="9" t="s">
        <v>4261</v>
      </c>
      <c r="N603" s="9" t="s">
        <v>4262</v>
      </c>
      <c r="O603" s="8" t="s">
        <v>4421</v>
      </c>
      <c r="P603" s="9" t="s">
        <v>4113</v>
      </c>
      <c r="Q603" s="9" t="s">
        <v>895</v>
      </c>
      <c r="R603" s="9" t="s">
        <v>896</v>
      </c>
      <c r="S603" s="9" t="s">
        <v>10765</v>
      </c>
      <c r="T603" s="10">
        <v>1260190.83</v>
      </c>
      <c r="U603" s="10">
        <v>1150000</v>
      </c>
      <c r="V603" s="10">
        <v>690000</v>
      </c>
      <c r="W603" s="10">
        <v>690000</v>
      </c>
      <c r="X603" s="10">
        <v>460000</v>
      </c>
      <c r="Y603" s="10">
        <v>60</v>
      </c>
      <c r="Z603" s="8" t="s">
        <v>10766</v>
      </c>
      <c r="AA603" s="8" t="s">
        <v>119</v>
      </c>
      <c r="AB603" s="11">
        <v>1260190.83</v>
      </c>
      <c r="AC603" s="11">
        <v>690000</v>
      </c>
      <c r="AD603" s="11">
        <v>570190.82999999996</v>
      </c>
      <c r="AE603" s="11">
        <v>0</v>
      </c>
      <c r="AF603" s="8" t="s">
        <v>64</v>
      </c>
      <c r="AG603" s="8" t="s">
        <v>1300</v>
      </c>
      <c r="AH603" s="8" t="s">
        <v>66</v>
      </c>
      <c r="AI603" s="8" t="s">
        <v>67</v>
      </c>
      <c r="AJ603" s="8" t="s">
        <v>190</v>
      </c>
      <c r="AK603" s="8" t="s">
        <v>6665</v>
      </c>
      <c r="AL603" s="8" t="s">
        <v>6666</v>
      </c>
      <c r="AM603" s="8" t="s">
        <v>1612</v>
      </c>
      <c r="AN603" s="8" t="s">
        <v>6667</v>
      </c>
      <c r="AO603" s="8" t="s">
        <v>10767</v>
      </c>
      <c r="AP603" s="8" t="s">
        <v>156</v>
      </c>
      <c r="AQ603" s="8" t="s">
        <v>128</v>
      </c>
      <c r="AR603" s="8" t="s">
        <v>6669</v>
      </c>
      <c r="AS603" s="8" t="s">
        <v>6670</v>
      </c>
      <c r="AT603" s="8" t="s">
        <v>131</v>
      </c>
      <c r="AU603" s="8" t="s">
        <v>6671</v>
      </c>
      <c r="AV603" s="8" t="s">
        <v>133</v>
      </c>
      <c r="AW603" s="11">
        <v>1260190.83</v>
      </c>
      <c r="AX603" s="9" t="s">
        <v>7529</v>
      </c>
    </row>
    <row r="604" spans="1:50" customFormat="1" ht="72" hidden="1" x14ac:dyDescent="0.25">
      <c r="A604" s="8" t="s">
        <v>104</v>
      </c>
      <c r="B604" s="8" t="s">
        <v>105</v>
      </c>
      <c r="C604" s="8" t="s">
        <v>1293</v>
      </c>
      <c r="D604" s="8" t="s">
        <v>10787</v>
      </c>
      <c r="E604" s="8" t="s">
        <v>10788</v>
      </c>
      <c r="F604" s="8" t="s">
        <v>10789</v>
      </c>
      <c r="G604" s="9" t="s">
        <v>10790</v>
      </c>
      <c r="H604" s="9" t="str">
        <f>VLOOKUP(G604,[1]Arkusz2!A:B,2,FALSE)</f>
        <v>WND-RPZP.01.01.03-32-089/09</v>
      </c>
      <c r="I604" s="9" t="s">
        <v>2046</v>
      </c>
      <c r="J604" s="9" t="s">
        <v>605</v>
      </c>
      <c r="K604" s="9" t="s">
        <v>606</v>
      </c>
      <c r="L604" s="9" t="s">
        <v>1575</v>
      </c>
      <c r="M604" s="9" t="s">
        <v>605</v>
      </c>
      <c r="N604" s="9" t="s">
        <v>606</v>
      </c>
      <c r="O604" s="8" t="s">
        <v>205</v>
      </c>
      <c r="P604" s="9" t="s">
        <v>10791</v>
      </c>
      <c r="Q604" s="9" t="s">
        <v>895</v>
      </c>
      <c r="R604" s="9" t="s">
        <v>896</v>
      </c>
      <c r="S604" s="9" t="s">
        <v>10792</v>
      </c>
      <c r="T604" s="10">
        <v>9327300.9199999999</v>
      </c>
      <c r="U604" s="10">
        <v>7645328.6299999999</v>
      </c>
      <c r="V604" s="10">
        <v>3999999</v>
      </c>
      <c r="W604" s="10">
        <v>3399999.13</v>
      </c>
      <c r="X604" s="10">
        <v>3645329.63</v>
      </c>
      <c r="Y604" s="10">
        <v>52.32</v>
      </c>
      <c r="Z604" s="8" t="s">
        <v>10793</v>
      </c>
      <c r="AA604" s="8" t="s">
        <v>119</v>
      </c>
      <c r="AB604" s="11">
        <v>9327300.9199999999</v>
      </c>
      <c r="AC604" s="11">
        <v>3999999</v>
      </c>
      <c r="AD604" s="11">
        <v>5327301.92</v>
      </c>
      <c r="AE604" s="11">
        <v>0</v>
      </c>
      <c r="AF604" s="8" t="s">
        <v>64</v>
      </c>
      <c r="AG604" s="8" t="s">
        <v>1300</v>
      </c>
      <c r="AH604" s="8" t="s">
        <v>66</v>
      </c>
      <c r="AI604" s="8" t="s">
        <v>67</v>
      </c>
      <c r="AJ604" s="8" t="s">
        <v>310</v>
      </c>
      <c r="AK604" s="8" t="s">
        <v>10794</v>
      </c>
      <c r="AL604" s="8" t="s">
        <v>10795</v>
      </c>
      <c r="AM604" s="8" t="s">
        <v>444</v>
      </c>
      <c r="AN604" s="8" t="s">
        <v>445</v>
      </c>
      <c r="AO604" s="8" t="s">
        <v>2414</v>
      </c>
      <c r="AP604" s="8" t="s">
        <v>2436</v>
      </c>
      <c r="AQ604" s="8" t="s">
        <v>157</v>
      </c>
      <c r="AR604" s="8" t="s">
        <v>10796</v>
      </c>
      <c r="AS604" s="8" t="s">
        <v>10797</v>
      </c>
      <c r="AT604" s="8" t="s">
        <v>298</v>
      </c>
      <c r="AU604" s="8" t="s">
        <v>10798</v>
      </c>
      <c r="AV604" s="8" t="s">
        <v>133</v>
      </c>
      <c r="AW604" s="11">
        <v>9327300.9199999999</v>
      </c>
      <c r="AX604" s="9" t="s">
        <v>10799</v>
      </c>
    </row>
    <row r="605" spans="1:50" customFormat="1" ht="72" hidden="1" x14ac:dyDescent="0.25">
      <c r="A605" s="8" t="s">
        <v>104</v>
      </c>
      <c r="B605" s="8" t="s">
        <v>105</v>
      </c>
      <c r="C605" s="8" t="s">
        <v>1293</v>
      </c>
      <c r="D605" s="8" t="s">
        <v>10819</v>
      </c>
      <c r="E605" s="8" t="s">
        <v>10820</v>
      </c>
      <c r="F605" s="8" t="s">
        <v>10821</v>
      </c>
      <c r="G605" s="9" t="s">
        <v>10822</v>
      </c>
      <c r="H605" s="9" t="str">
        <f>VLOOKUP(G605,[1]Arkusz2!A:B,2,FALSE)</f>
        <v>WND-RPZP.01.01.03-32-067/09</v>
      </c>
      <c r="I605" s="9" t="s">
        <v>1676</v>
      </c>
      <c r="J605" s="9" t="s">
        <v>605</v>
      </c>
      <c r="K605" s="9" t="s">
        <v>606</v>
      </c>
      <c r="L605" s="9" t="s">
        <v>84</v>
      </c>
      <c r="M605" s="9" t="s">
        <v>605</v>
      </c>
      <c r="N605" s="9" t="s">
        <v>606</v>
      </c>
      <c r="O605" s="8" t="s">
        <v>168</v>
      </c>
      <c r="P605" s="9" t="s">
        <v>2672</v>
      </c>
      <c r="Q605" s="9" t="s">
        <v>895</v>
      </c>
      <c r="R605" s="9" t="s">
        <v>896</v>
      </c>
      <c r="S605" s="9" t="s">
        <v>10823</v>
      </c>
      <c r="T605" s="10">
        <v>7387131.4400000004</v>
      </c>
      <c r="U605" s="10">
        <v>6575973.4800000004</v>
      </c>
      <c r="V605" s="10">
        <v>3945584.08</v>
      </c>
      <c r="W605" s="10">
        <v>3353746.46</v>
      </c>
      <c r="X605" s="10">
        <v>2630389.4</v>
      </c>
      <c r="Y605" s="10">
        <v>60</v>
      </c>
      <c r="Z605" s="8" t="s">
        <v>10824</v>
      </c>
      <c r="AA605" s="8" t="s">
        <v>119</v>
      </c>
      <c r="AB605" s="11">
        <v>7387131.4400000004</v>
      </c>
      <c r="AC605" s="11">
        <v>3945584.08</v>
      </c>
      <c r="AD605" s="11">
        <v>3441547.36</v>
      </c>
      <c r="AE605" s="11">
        <v>0</v>
      </c>
      <c r="AF605" s="8" t="s">
        <v>64</v>
      </c>
      <c r="AG605" s="8" t="s">
        <v>1300</v>
      </c>
      <c r="AH605" s="8" t="s">
        <v>66</v>
      </c>
      <c r="AI605" s="8" t="s">
        <v>149</v>
      </c>
      <c r="AJ605" s="8" t="s">
        <v>190</v>
      </c>
      <c r="AK605" s="8" t="s">
        <v>10825</v>
      </c>
      <c r="AL605" s="8" t="s">
        <v>10826</v>
      </c>
      <c r="AM605" s="8" t="s">
        <v>4911</v>
      </c>
      <c r="AN605" s="8" t="s">
        <v>2527</v>
      </c>
      <c r="AO605" s="8" t="s">
        <v>10827</v>
      </c>
      <c r="AP605" s="8" t="s">
        <v>2036</v>
      </c>
      <c r="AQ605" s="8" t="s">
        <v>157</v>
      </c>
      <c r="AR605" s="8" t="s">
        <v>10828</v>
      </c>
      <c r="AS605" s="8" t="s">
        <v>10829</v>
      </c>
      <c r="AT605" s="8" t="s">
        <v>131</v>
      </c>
      <c r="AU605" s="8" t="s">
        <v>10830</v>
      </c>
      <c r="AV605" s="8" t="s">
        <v>133</v>
      </c>
      <c r="AW605" s="11">
        <v>7387131.4400000004</v>
      </c>
      <c r="AX605" s="9" t="s">
        <v>10831</v>
      </c>
    </row>
    <row r="606" spans="1:50" customFormat="1" ht="72" hidden="1" x14ac:dyDescent="0.25">
      <c r="A606" s="8" t="s">
        <v>104</v>
      </c>
      <c r="B606" s="8" t="s">
        <v>105</v>
      </c>
      <c r="C606" s="8" t="s">
        <v>1293</v>
      </c>
      <c r="D606" s="8" t="s">
        <v>10832</v>
      </c>
      <c r="E606" s="8" t="s">
        <v>10833</v>
      </c>
      <c r="F606" s="8" t="s">
        <v>10834</v>
      </c>
      <c r="G606" s="9" t="s">
        <v>10835</v>
      </c>
      <c r="H606" s="9" t="str">
        <f>VLOOKUP(G606,[1]Arkusz2!A:B,2,FALSE)</f>
        <v>WND-RPZP.01.01.03-32-073/09</v>
      </c>
      <c r="I606" s="9" t="s">
        <v>1953</v>
      </c>
      <c r="J606" s="9" t="s">
        <v>752</v>
      </c>
      <c r="K606" s="9" t="s">
        <v>606</v>
      </c>
      <c r="L606" s="9" t="s">
        <v>1664</v>
      </c>
      <c r="M606" s="9" t="s">
        <v>752</v>
      </c>
      <c r="N606" s="9" t="s">
        <v>606</v>
      </c>
      <c r="O606" s="8" t="s">
        <v>769</v>
      </c>
      <c r="P606" s="9" t="s">
        <v>2672</v>
      </c>
      <c r="Q606" s="9" t="s">
        <v>895</v>
      </c>
      <c r="R606" s="9" t="s">
        <v>896</v>
      </c>
      <c r="S606" s="9" t="s">
        <v>9628</v>
      </c>
      <c r="T606" s="10">
        <v>4158819.93</v>
      </c>
      <c r="U606" s="10">
        <v>3322988.5</v>
      </c>
      <c r="V606" s="10">
        <v>1993793.1</v>
      </c>
      <c r="W606" s="10">
        <v>1694724.13</v>
      </c>
      <c r="X606" s="10">
        <v>1329195.3999999999</v>
      </c>
      <c r="Y606" s="10">
        <v>60</v>
      </c>
      <c r="Z606" s="8" t="s">
        <v>10836</v>
      </c>
      <c r="AA606" s="8" t="s">
        <v>119</v>
      </c>
      <c r="AB606" s="11">
        <v>4158819.93</v>
      </c>
      <c r="AC606" s="11">
        <v>1993793.1</v>
      </c>
      <c r="AD606" s="11">
        <v>2165026.83</v>
      </c>
      <c r="AE606" s="11">
        <v>0</v>
      </c>
      <c r="AF606" s="8" t="s">
        <v>64</v>
      </c>
      <c r="AG606" s="8" t="s">
        <v>1300</v>
      </c>
      <c r="AH606" s="8" t="s">
        <v>66</v>
      </c>
      <c r="AI606" s="8" t="s">
        <v>67</v>
      </c>
      <c r="AJ606" s="8" t="s">
        <v>1187</v>
      </c>
      <c r="AK606" s="8" t="s">
        <v>10837</v>
      </c>
      <c r="AL606" s="8" t="s">
        <v>10838</v>
      </c>
      <c r="AM606" s="8" t="s">
        <v>1596</v>
      </c>
      <c r="AN606" s="8" t="s">
        <v>3431</v>
      </c>
      <c r="AO606" s="8" t="s">
        <v>10839</v>
      </c>
      <c r="AP606" s="8" t="s">
        <v>484</v>
      </c>
      <c r="AQ606" s="8" t="s">
        <v>157</v>
      </c>
      <c r="AR606" s="8" t="s">
        <v>10840</v>
      </c>
      <c r="AS606" s="8" t="s">
        <v>10841</v>
      </c>
      <c r="AT606" s="8" t="s">
        <v>298</v>
      </c>
      <c r="AU606" s="8" t="s">
        <v>10842</v>
      </c>
      <c r="AV606" s="8" t="s">
        <v>133</v>
      </c>
      <c r="AW606" s="11">
        <v>4158819.93</v>
      </c>
      <c r="AX606" s="9" t="s">
        <v>9009</v>
      </c>
    </row>
    <row r="607" spans="1:50" customFormat="1" ht="72" hidden="1" x14ac:dyDescent="0.25">
      <c r="A607" s="8" t="s">
        <v>104</v>
      </c>
      <c r="B607" s="8" t="s">
        <v>105</v>
      </c>
      <c r="C607" s="8" t="s">
        <v>1293</v>
      </c>
      <c r="D607" s="8" t="s">
        <v>10975</v>
      </c>
      <c r="E607" s="8" t="s">
        <v>10976</v>
      </c>
      <c r="F607" s="8" t="s">
        <v>10977</v>
      </c>
      <c r="G607" s="9" t="s">
        <v>10978</v>
      </c>
      <c r="H607" s="9" t="str">
        <f>VLOOKUP(G607,[1]Arkusz2!A:B,2,FALSE)</f>
        <v>WND-RPZP.01.01.03-32-015/10</v>
      </c>
      <c r="I607" s="9" t="s">
        <v>2430</v>
      </c>
      <c r="J607" s="9" t="s">
        <v>752</v>
      </c>
      <c r="K607" s="9" t="s">
        <v>606</v>
      </c>
      <c r="L607" s="9" t="s">
        <v>1110</v>
      </c>
      <c r="M607" s="9" t="s">
        <v>752</v>
      </c>
      <c r="N607" s="9" t="s">
        <v>606</v>
      </c>
      <c r="O607" s="8" t="s">
        <v>2099</v>
      </c>
      <c r="P607" s="9" t="s">
        <v>10728</v>
      </c>
      <c r="Q607" s="9" t="s">
        <v>895</v>
      </c>
      <c r="R607" s="9" t="s">
        <v>896</v>
      </c>
      <c r="S607" s="9" t="s">
        <v>10979</v>
      </c>
      <c r="T607" s="10">
        <v>534021.23</v>
      </c>
      <c r="U607" s="10">
        <v>528803.5</v>
      </c>
      <c r="V607" s="10">
        <v>317282.09999999998</v>
      </c>
      <c r="W607" s="10">
        <v>317282.09999999998</v>
      </c>
      <c r="X607" s="10">
        <v>211521.4</v>
      </c>
      <c r="Y607" s="10">
        <v>60</v>
      </c>
      <c r="Z607" s="8" t="s">
        <v>10980</v>
      </c>
      <c r="AA607" s="8" t="s">
        <v>119</v>
      </c>
      <c r="AB607" s="11">
        <v>534021.23</v>
      </c>
      <c r="AC607" s="11">
        <v>317282.09999999998</v>
      </c>
      <c r="AD607" s="11">
        <v>216739.13</v>
      </c>
      <c r="AE607" s="11">
        <v>0</v>
      </c>
      <c r="AF607" s="8" t="s">
        <v>64</v>
      </c>
      <c r="AG607" s="8" t="s">
        <v>1300</v>
      </c>
      <c r="AH607" s="8" t="s">
        <v>66</v>
      </c>
      <c r="AI607" s="8" t="s">
        <v>149</v>
      </c>
      <c r="AJ607" s="8" t="s">
        <v>190</v>
      </c>
      <c r="AK607" s="8" t="s">
        <v>10204</v>
      </c>
      <c r="AL607" s="8" t="s">
        <v>10205</v>
      </c>
      <c r="AM607" s="8" t="s">
        <v>2190</v>
      </c>
      <c r="AN607" s="8" t="s">
        <v>10981</v>
      </c>
      <c r="AO607" s="8" t="s">
        <v>10982</v>
      </c>
      <c r="AP607" s="8" t="s">
        <v>333</v>
      </c>
      <c r="AQ607" s="8" t="s">
        <v>157</v>
      </c>
      <c r="AR607" s="8" t="s">
        <v>10209</v>
      </c>
      <c r="AS607" s="8" t="s">
        <v>10210</v>
      </c>
      <c r="AT607" s="8" t="s">
        <v>298</v>
      </c>
      <c r="AU607" s="8" t="s">
        <v>10211</v>
      </c>
      <c r="AV607" s="8" t="s">
        <v>133</v>
      </c>
      <c r="AW607" s="11">
        <v>534021.23</v>
      </c>
      <c r="AX607" s="9" t="s">
        <v>8063</v>
      </c>
    </row>
    <row r="608" spans="1:50" customFormat="1" ht="72" hidden="1" x14ac:dyDescent="0.25">
      <c r="A608" s="8" t="s">
        <v>104</v>
      </c>
      <c r="B608" s="8" t="s">
        <v>105</v>
      </c>
      <c r="C608" s="8" t="s">
        <v>1293</v>
      </c>
      <c r="D608" s="8" t="s">
        <v>11083</v>
      </c>
      <c r="E608" s="8" t="s">
        <v>11084</v>
      </c>
      <c r="F608" s="8" t="s">
        <v>11085</v>
      </c>
      <c r="G608" s="9" t="s">
        <v>11086</v>
      </c>
      <c r="H608" s="9" t="str">
        <f>VLOOKUP(G608,[1]Arkusz2!A:B,2,FALSE)</f>
        <v>WND-RPZP.01.01.03-32-076/10</v>
      </c>
      <c r="I608" s="9" t="s">
        <v>4126</v>
      </c>
      <c r="J608" s="9" t="s">
        <v>4261</v>
      </c>
      <c r="K608" s="9" t="s">
        <v>4262</v>
      </c>
      <c r="L608" s="9" t="s">
        <v>4407</v>
      </c>
      <c r="M608" s="9" t="s">
        <v>4261</v>
      </c>
      <c r="N608" s="9" t="s">
        <v>4262</v>
      </c>
      <c r="O608" s="8" t="s">
        <v>1816</v>
      </c>
      <c r="P608" s="9" t="s">
        <v>11075</v>
      </c>
      <c r="Q608" s="9" t="s">
        <v>895</v>
      </c>
      <c r="R608" s="9" t="s">
        <v>896</v>
      </c>
      <c r="S608" s="9" t="s">
        <v>6159</v>
      </c>
      <c r="T608" s="10">
        <v>739728.75</v>
      </c>
      <c r="U608" s="10">
        <v>599892.01</v>
      </c>
      <c r="V608" s="10">
        <v>299946</v>
      </c>
      <c r="W608" s="10">
        <v>299946</v>
      </c>
      <c r="X608" s="10">
        <v>299946.01</v>
      </c>
      <c r="Y608" s="10">
        <v>50</v>
      </c>
      <c r="Z608" s="8" t="s">
        <v>11087</v>
      </c>
      <c r="AA608" s="8" t="s">
        <v>119</v>
      </c>
      <c r="AB608" s="11">
        <v>739728.75</v>
      </c>
      <c r="AC608" s="11">
        <v>299946</v>
      </c>
      <c r="AD608" s="11">
        <v>439782.75</v>
      </c>
      <c r="AE608" s="11">
        <v>0</v>
      </c>
      <c r="AF608" s="8" t="s">
        <v>64</v>
      </c>
      <c r="AG608" s="8" t="s">
        <v>1300</v>
      </c>
      <c r="AH608" s="8" t="s">
        <v>66</v>
      </c>
      <c r="AI608" s="8" t="s">
        <v>67</v>
      </c>
      <c r="AJ608" s="8" t="s">
        <v>190</v>
      </c>
      <c r="AK608" s="8" t="s">
        <v>7006</v>
      </c>
      <c r="AL608" s="8" t="s">
        <v>11088</v>
      </c>
      <c r="AM608" s="8" t="s">
        <v>11089</v>
      </c>
      <c r="AN608" s="8" t="s">
        <v>72</v>
      </c>
      <c r="AO608" s="8" t="s">
        <v>2681</v>
      </c>
      <c r="AP608" s="8" t="s">
        <v>693</v>
      </c>
      <c r="AQ608" s="8" t="s">
        <v>484</v>
      </c>
      <c r="AR608" s="8" t="s">
        <v>7009</v>
      </c>
      <c r="AS608" s="8" t="s">
        <v>7010</v>
      </c>
      <c r="AT608" s="8" t="s">
        <v>1030</v>
      </c>
      <c r="AU608" s="8" t="s">
        <v>7011</v>
      </c>
      <c r="AV608" s="8" t="s">
        <v>133</v>
      </c>
      <c r="AW608" s="11">
        <v>739728.75</v>
      </c>
      <c r="AX608" s="9" t="s">
        <v>11090</v>
      </c>
    </row>
    <row r="609" spans="1:50" ht="72" hidden="1" x14ac:dyDescent="0.25">
      <c r="A609" s="8" t="s">
        <v>104</v>
      </c>
      <c r="B609" s="8" t="s">
        <v>105</v>
      </c>
      <c r="C609" s="8" t="s">
        <v>1293</v>
      </c>
      <c r="D609" s="8" t="s">
        <v>11301</v>
      </c>
      <c r="E609" s="8" t="s">
        <v>11302</v>
      </c>
      <c r="F609" s="8" t="s">
        <v>11303</v>
      </c>
      <c r="G609" s="9" t="s">
        <v>11304</v>
      </c>
      <c r="H609" s="9" t="str">
        <f>VLOOKUP(G609,[1]Arkusz2!A:B,2,FALSE)</f>
        <v>WND-RPZP.01.01.03-32-080/09</v>
      </c>
      <c r="I609" s="9" t="s">
        <v>327</v>
      </c>
      <c r="J609" s="9" t="s">
        <v>142</v>
      </c>
      <c r="K609" s="9" t="s">
        <v>113</v>
      </c>
      <c r="L609" s="9" t="s">
        <v>327</v>
      </c>
      <c r="M609" s="9" t="s">
        <v>142</v>
      </c>
      <c r="N609" s="9" t="s">
        <v>113</v>
      </c>
      <c r="O609" s="8" t="s">
        <v>3901</v>
      </c>
      <c r="P609" s="9" t="s">
        <v>2471</v>
      </c>
      <c r="Q609" s="9" t="s">
        <v>2281</v>
      </c>
      <c r="R609" s="9" t="s">
        <v>896</v>
      </c>
      <c r="S609" s="9" t="s">
        <v>11095</v>
      </c>
      <c r="T609" s="10">
        <v>182740.01</v>
      </c>
      <c r="U609" s="10">
        <v>149532</v>
      </c>
      <c r="V609" s="10">
        <v>89719</v>
      </c>
      <c r="W609" s="10">
        <v>76261.119999999995</v>
      </c>
      <c r="X609" s="10">
        <v>59813</v>
      </c>
      <c r="Y609" s="10">
        <v>60</v>
      </c>
      <c r="Z609" s="8" t="s">
        <v>11305</v>
      </c>
      <c r="AA609" s="8" t="s">
        <v>119</v>
      </c>
      <c r="AB609" s="11">
        <v>182740.01</v>
      </c>
      <c r="AC609" s="11">
        <v>89719</v>
      </c>
      <c r="AD609" s="11">
        <v>93021.01</v>
      </c>
      <c r="AE609" s="11">
        <v>0</v>
      </c>
      <c r="AF609" s="8" t="s">
        <v>64</v>
      </c>
      <c r="AG609" s="8" t="s">
        <v>1300</v>
      </c>
      <c r="AH609" s="8" t="s">
        <v>66</v>
      </c>
      <c r="AI609" s="8" t="s">
        <v>67</v>
      </c>
      <c r="AJ609" s="8" t="s">
        <v>121</v>
      </c>
      <c r="AK609" s="8" t="s">
        <v>4095</v>
      </c>
      <c r="AL609" s="8" t="s">
        <v>4096</v>
      </c>
      <c r="AM609" s="8" t="s">
        <v>804</v>
      </c>
      <c r="AN609" s="8" t="s">
        <v>558</v>
      </c>
      <c r="AO609" s="8" t="s">
        <v>4097</v>
      </c>
      <c r="AP609" s="8" t="s">
        <v>156</v>
      </c>
      <c r="AQ609" s="8" t="s">
        <v>157</v>
      </c>
      <c r="AR609" s="8" t="s">
        <v>4098</v>
      </c>
      <c r="AS609" s="8" t="s">
        <v>4099</v>
      </c>
      <c r="AT609" s="8" t="s">
        <v>298</v>
      </c>
      <c r="AU609" s="8" t="s">
        <v>4100</v>
      </c>
      <c r="AV609" s="8" t="s">
        <v>133</v>
      </c>
      <c r="AW609" s="11">
        <v>182740.01</v>
      </c>
      <c r="AX609" s="9" t="s">
        <v>7768</v>
      </c>
    </row>
    <row r="610" spans="1:50" customFormat="1" ht="72" hidden="1" x14ac:dyDescent="0.25">
      <c r="A610" s="8" t="s">
        <v>104</v>
      </c>
      <c r="B610" s="8" t="s">
        <v>105</v>
      </c>
      <c r="C610" s="8" t="s">
        <v>1293</v>
      </c>
      <c r="D610" s="8" t="s">
        <v>11368</v>
      </c>
      <c r="E610" s="8" t="s">
        <v>11369</v>
      </c>
      <c r="F610" s="8" t="s">
        <v>11370</v>
      </c>
      <c r="G610" s="9" t="s">
        <v>11371</v>
      </c>
      <c r="H610" s="9" t="str">
        <f>VLOOKUP(G610,[1]Arkusz2!A:B,2,FALSE)</f>
        <v>WND-RPZP.01.01.03-32-094/12</v>
      </c>
      <c r="I610" s="9" t="s">
        <v>10104</v>
      </c>
      <c r="J610" s="9" t="s">
        <v>2281</v>
      </c>
      <c r="K610" s="9" t="s">
        <v>896</v>
      </c>
      <c r="L610" s="9" t="s">
        <v>1975</v>
      </c>
      <c r="M610" s="9" t="s">
        <v>2281</v>
      </c>
      <c r="N610" s="9" t="s">
        <v>896</v>
      </c>
      <c r="O610" s="8" t="s">
        <v>11372</v>
      </c>
      <c r="P610" s="9" t="s">
        <v>9899</v>
      </c>
      <c r="Q610" s="9" t="s">
        <v>2281</v>
      </c>
      <c r="R610" s="9" t="s">
        <v>896</v>
      </c>
      <c r="S610" s="9" t="s">
        <v>10104</v>
      </c>
      <c r="T610" s="10">
        <v>876807.93</v>
      </c>
      <c r="U610" s="10">
        <v>876807.93</v>
      </c>
      <c r="V610" s="10">
        <v>438403.96</v>
      </c>
      <c r="W610" s="10">
        <v>438403.96</v>
      </c>
      <c r="X610" s="10">
        <v>438403.97</v>
      </c>
      <c r="Y610" s="10">
        <v>50</v>
      </c>
      <c r="Z610" s="8" t="s">
        <v>11373</v>
      </c>
      <c r="AA610" s="8" t="s">
        <v>119</v>
      </c>
      <c r="AB610" s="11">
        <v>876807.93</v>
      </c>
      <c r="AC610" s="11">
        <v>438403.96</v>
      </c>
      <c r="AD610" s="11">
        <v>438403.97</v>
      </c>
      <c r="AE610" s="11">
        <v>0</v>
      </c>
      <c r="AF610" s="8" t="s">
        <v>64</v>
      </c>
      <c r="AG610" s="8" t="s">
        <v>1300</v>
      </c>
      <c r="AH610" s="8" t="s">
        <v>66</v>
      </c>
      <c r="AI610" s="8" t="s">
        <v>149</v>
      </c>
      <c r="AJ610" s="8" t="s">
        <v>190</v>
      </c>
      <c r="AK610" s="8" t="s">
        <v>11374</v>
      </c>
      <c r="AL610" s="8" t="s">
        <v>11375</v>
      </c>
      <c r="AM610" s="8" t="s">
        <v>2906</v>
      </c>
      <c r="AN610" s="8" t="s">
        <v>11376</v>
      </c>
      <c r="AO610" s="8" t="s">
        <v>157</v>
      </c>
      <c r="AP610" s="8" t="s">
        <v>11377</v>
      </c>
      <c r="AQ610" s="8" t="s">
        <v>157</v>
      </c>
      <c r="AR610" s="8" t="s">
        <v>11378</v>
      </c>
      <c r="AS610" s="8" t="s">
        <v>11378</v>
      </c>
      <c r="AT610" s="8" t="s">
        <v>237</v>
      </c>
      <c r="AU610" s="8" t="s">
        <v>11379</v>
      </c>
      <c r="AV610" s="8" t="s">
        <v>133</v>
      </c>
      <c r="AW610" s="11">
        <v>876807.93</v>
      </c>
      <c r="AX610" s="9" t="s">
        <v>1975</v>
      </c>
    </row>
    <row r="611" spans="1:50" customFormat="1" ht="72" hidden="1" x14ac:dyDescent="0.25">
      <c r="A611" s="8" t="s">
        <v>104</v>
      </c>
      <c r="B611" s="8" t="s">
        <v>105</v>
      </c>
      <c r="C611" s="8" t="s">
        <v>1293</v>
      </c>
      <c r="D611" s="8" t="s">
        <v>11395</v>
      </c>
      <c r="E611" s="8" t="s">
        <v>11396</v>
      </c>
      <c r="F611" s="8" t="s">
        <v>11397</v>
      </c>
      <c r="G611" s="9" t="s">
        <v>11398</v>
      </c>
      <c r="H611" s="9" t="str">
        <f>VLOOKUP(G611,[1]Arkusz2!A:B,2,FALSE)</f>
        <v>WND-RPZP.01.01.03-32-081/09</v>
      </c>
      <c r="I611" s="9" t="s">
        <v>327</v>
      </c>
      <c r="J611" s="9" t="s">
        <v>142</v>
      </c>
      <c r="K611" s="9" t="s">
        <v>113</v>
      </c>
      <c r="L611" s="9" t="s">
        <v>327</v>
      </c>
      <c r="M611" s="9" t="s">
        <v>142</v>
      </c>
      <c r="N611" s="9" t="s">
        <v>113</v>
      </c>
      <c r="O611" s="8" t="s">
        <v>3901</v>
      </c>
      <c r="P611" s="9" t="s">
        <v>10125</v>
      </c>
      <c r="Q611" s="9" t="s">
        <v>2281</v>
      </c>
      <c r="R611" s="9" t="s">
        <v>896</v>
      </c>
      <c r="S611" s="9" t="s">
        <v>8469</v>
      </c>
      <c r="T611" s="10">
        <v>162661.10999999999</v>
      </c>
      <c r="U611" s="10">
        <v>125420</v>
      </c>
      <c r="V611" s="10">
        <v>75252</v>
      </c>
      <c r="W611" s="10">
        <v>63964.160000000003</v>
      </c>
      <c r="X611" s="10">
        <v>50168</v>
      </c>
      <c r="Y611" s="10">
        <v>60</v>
      </c>
      <c r="Z611" s="8" t="s">
        <v>11399</v>
      </c>
      <c r="AA611" s="8" t="s">
        <v>119</v>
      </c>
      <c r="AB611" s="11">
        <v>162661.10999999999</v>
      </c>
      <c r="AC611" s="11">
        <v>75252</v>
      </c>
      <c r="AD611" s="11">
        <v>87409.11</v>
      </c>
      <c r="AE611" s="11">
        <v>0</v>
      </c>
      <c r="AF611" s="8" t="s">
        <v>64</v>
      </c>
      <c r="AG611" s="8" t="s">
        <v>1300</v>
      </c>
      <c r="AH611" s="8" t="s">
        <v>66</v>
      </c>
      <c r="AI611" s="8" t="s">
        <v>67</v>
      </c>
      <c r="AJ611" s="8" t="s">
        <v>121</v>
      </c>
      <c r="AK611" s="8" t="s">
        <v>11400</v>
      </c>
      <c r="AL611" s="8" t="s">
        <v>11401</v>
      </c>
      <c r="AM611" s="8" t="s">
        <v>804</v>
      </c>
      <c r="AN611" s="8" t="s">
        <v>558</v>
      </c>
      <c r="AO611" s="8" t="s">
        <v>8193</v>
      </c>
      <c r="AP611" s="8" t="s">
        <v>10922</v>
      </c>
      <c r="AQ611" s="8" t="s">
        <v>157</v>
      </c>
      <c r="AR611" s="8" t="s">
        <v>11402</v>
      </c>
      <c r="AS611" s="8" t="s">
        <v>11402</v>
      </c>
      <c r="AT611" s="8" t="s">
        <v>131</v>
      </c>
      <c r="AU611" s="8" t="s">
        <v>11403</v>
      </c>
      <c r="AV611" s="8" t="s">
        <v>133</v>
      </c>
      <c r="AW611" s="11">
        <v>162661.10999999999</v>
      </c>
      <c r="AX611" s="9" t="s">
        <v>7172</v>
      </c>
    </row>
    <row r="612" spans="1:50" customFormat="1" ht="72" hidden="1" x14ac:dyDescent="0.25">
      <c r="A612" s="8" t="s">
        <v>104</v>
      </c>
      <c r="B612" s="8" t="s">
        <v>105</v>
      </c>
      <c r="C612" s="8" t="s">
        <v>1293</v>
      </c>
      <c r="D612" s="8" t="s">
        <v>11567</v>
      </c>
      <c r="E612" s="8" t="s">
        <v>11568</v>
      </c>
      <c r="F612" s="8" t="s">
        <v>11569</v>
      </c>
      <c r="G612" s="9" t="s">
        <v>11570</v>
      </c>
      <c r="H612" s="9" t="str">
        <f>VLOOKUP(G612,[1]Arkusz2!A:B,2,FALSE)</f>
        <v>WND-RPZP.01.01.03-32-087/09</v>
      </c>
      <c r="I612" s="9" t="s">
        <v>553</v>
      </c>
      <c r="J612" s="9" t="s">
        <v>605</v>
      </c>
      <c r="K612" s="9" t="s">
        <v>606</v>
      </c>
      <c r="L612" s="9" t="s">
        <v>1727</v>
      </c>
      <c r="M612" s="9" t="s">
        <v>605</v>
      </c>
      <c r="N612" s="9" t="s">
        <v>606</v>
      </c>
      <c r="O612" s="8" t="s">
        <v>1462</v>
      </c>
      <c r="P612" s="9" t="s">
        <v>11571</v>
      </c>
      <c r="Q612" s="9" t="s">
        <v>2281</v>
      </c>
      <c r="R612" s="9" t="s">
        <v>896</v>
      </c>
      <c r="S612" s="9" t="s">
        <v>4088</v>
      </c>
      <c r="T612" s="10">
        <v>4622139.59</v>
      </c>
      <c r="U612" s="10">
        <v>3499912.54</v>
      </c>
      <c r="V612" s="10">
        <v>1749956.27</v>
      </c>
      <c r="W612" s="10">
        <v>1487462.8</v>
      </c>
      <c r="X612" s="10">
        <v>1749956.27</v>
      </c>
      <c r="Y612" s="10">
        <v>50</v>
      </c>
      <c r="Z612" s="8" t="s">
        <v>11572</v>
      </c>
      <c r="AA612" s="8" t="s">
        <v>119</v>
      </c>
      <c r="AB612" s="11">
        <v>4622139.59</v>
      </c>
      <c r="AC612" s="11">
        <v>1749956.27</v>
      </c>
      <c r="AD612" s="11">
        <v>2872183.32</v>
      </c>
      <c r="AE612" s="11">
        <v>0.87</v>
      </c>
      <c r="AF612" s="8" t="s">
        <v>64</v>
      </c>
      <c r="AG612" s="8" t="s">
        <v>1300</v>
      </c>
      <c r="AH612" s="8" t="s">
        <v>66</v>
      </c>
      <c r="AI612" s="8" t="s">
        <v>149</v>
      </c>
      <c r="AJ612" s="8" t="s">
        <v>190</v>
      </c>
      <c r="AK612" s="8" t="s">
        <v>1022</v>
      </c>
      <c r="AL612" s="8" t="s">
        <v>1023</v>
      </c>
      <c r="AM612" s="8" t="s">
        <v>1024</v>
      </c>
      <c r="AN612" s="8" t="s">
        <v>1025</v>
      </c>
      <c r="AO612" s="8" t="s">
        <v>4027</v>
      </c>
      <c r="AP612" s="8" t="s">
        <v>1289</v>
      </c>
      <c r="AQ612" s="8" t="s">
        <v>157</v>
      </c>
      <c r="AR612" s="8" t="s">
        <v>1028</v>
      </c>
      <c r="AS612" s="8" t="s">
        <v>1029</v>
      </c>
      <c r="AT612" s="8" t="s">
        <v>1030</v>
      </c>
      <c r="AU612" s="8" t="s">
        <v>1031</v>
      </c>
      <c r="AV612" s="8" t="s">
        <v>133</v>
      </c>
      <c r="AW612" s="11">
        <v>4622139.59</v>
      </c>
      <c r="AX612" s="9" t="s">
        <v>10780</v>
      </c>
    </row>
    <row r="613" spans="1:50" customFormat="1" ht="72" hidden="1" x14ac:dyDescent="0.25">
      <c r="A613" s="8" t="s">
        <v>104</v>
      </c>
      <c r="B613" s="8" t="s">
        <v>105</v>
      </c>
      <c r="C613" s="8" t="s">
        <v>1293</v>
      </c>
      <c r="D613" s="8" t="s">
        <v>11573</v>
      </c>
      <c r="E613" s="8" t="s">
        <v>11574</v>
      </c>
      <c r="F613" s="8" t="s">
        <v>11575</v>
      </c>
      <c r="G613" s="9" t="s">
        <v>11576</v>
      </c>
      <c r="H613" s="9" t="str">
        <f>VLOOKUP(G613,[1]Arkusz2!A:B,2,FALSE)</f>
        <v>WND-RPZP.01.01.03-32-065/09</v>
      </c>
      <c r="I613" s="9" t="s">
        <v>2864</v>
      </c>
      <c r="J613" s="9" t="s">
        <v>752</v>
      </c>
      <c r="K613" s="9" t="s">
        <v>606</v>
      </c>
      <c r="L613" s="9" t="s">
        <v>745</v>
      </c>
      <c r="M613" s="9" t="s">
        <v>752</v>
      </c>
      <c r="N613" s="9" t="s">
        <v>606</v>
      </c>
      <c r="O613" s="8" t="s">
        <v>1049</v>
      </c>
      <c r="P613" s="9" t="s">
        <v>11571</v>
      </c>
      <c r="Q613" s="9" t="s">
        <v>2281</v>
      </c>
      <c r="R613" s="9" t="s">
        <v>896</v>
      </c>
      <c r="S613" s="9" t="s">
        <v>11531</v>
      </c>
      <c r="T613" s="10">
        <v>5704609.96</v>
      </c>
      <c r="U613" s="10">
        <v>4936565</v>
      </c>
      <c r="V613" s="10">
        <v>2961939</v>
      </c>
      <c r="W613" s="10">
        <v>2517648.13</v>
      </c>
      <c r="X613" s="10">
        <v>1974626</v>
      </c>
      <c r="Y613" s="10">
        <v>60</v>
      </c>
      <c r="Z613" s="8" t="s">
        <v>11577</v>
      </c>
      <c r="AA613" s="8" t="s">
        <v>119</v>
      </c>
      <c r="AB613" s="11">
        <v>5704609.96</v>
      </c>
      <c r="AC613" s="11">
        <v>2961939</v>
      </c>
      <c r="AD613" s="11">
        <v>2742670.96</v>
      </c>
      <c r="AE613" s="11">
        <v>0</v>
      </c>
      <c r="AF613" s="8" t="s">
        <v>64</v>
      </c>
      <c r="AG613" s="8" t="s">
        <v>1300</v>
      </c>
      <c r="AH613" s="8" t="s">
        <v>66</v>
      </c>
      <c r="AI613" s="8" t="s">
        <v>67</v>
      </c>
      <c r="AJ613" s="8" t="s">
        <v>1712</v>
      </c>
      <c r="AK613" s="8" t="s">
        <v>4589</v>
      </c>
      <c r="AL613" s="8" t="s">
        <v>4590</v>
      </c>
      <c r="AM613" s="8" t="s">
        <v>4591</v>
      </c>
      <c r="AN613" s="8" t="s">
        <v>72</v>
      </c>
      <c r="AO613" s="8" t="s">
        <v>4592</v>
      </c>
      <c r="AP613" s="8" t="s">
        <v>11578</v>
      </c>
      <c r="AQ613" s="8" t="s">
        <v>157</v>
      </c>
      <c r="AR613" s="8" t="s">
        <v>4594</v>
      </c>
      <c r="AS613" s="8" t="s">
        <v>4594</v>
      </c>
      <c r="AT613" s="8" t="s">
        <v>259</v>
      </c>
      <c r="AU613" s="8" t="s">
        <v>4595</v>
      </c>
      <c r="AV613" s="8" t="s">
        <v>133</v>
      </c>
      <c r="AW613" s="11">
        <v>5704609.96</v>
      </c>
      <c r="AX613" s="9" t="s">
        <v>11579</v>
      </c>
    </row>
    <row r="614" spans="1:50" ht="72" hidden="1" x14ac:dyDescent="0.25">
      <c r="A614" s="8" t="s">
        <v>104</v>
      </c>
      <c r="B614" s="8" t="s">
        <v>105</v>
      </c>
      <c r="C614" s="8" t="s">
        <v>1293</v>
      </c>
      <c r="D614" s="8" t="s">
        <v>11643</v>
      </c>
      <c r="E614" s="8" t="s">
        <v>11644</v>
      </c>
      <c r="F614" s="8" t="s">
        <v>11645</v>
      </c>
      <c r="G614" s="9" t="s">
        <v>11646</v>
      </c>
      <c r="H614" s="9" t="str">
        <f>VLOOKUP(G614,[1]Arkusz2!A:B,2,FALSE)</f>
        <v>WND-RPZP.01.01.03-32-003/10</v>
      </c>
      <c r="I614" s="9" t="s">
        <v>2739</v>
      </c>
      <c r="J614" s="9" t="s">
        <v>752</v>
      </c>
      <c r="K614" s="9" t="s">
        <v>606</v>
      </c>
      <c r="L614" s="9" t="s">
        <v>1110</v>
      </c>
      <c r="M614" s="9" t="s">
        <v>752</v>
      </c>
      <c r="N614" s="9" t="s">
        <v>606</v>
      </c>
      <c r="O614" s="8" t="s">
        <v>962</v>
      </c>
      <c r="P614" s="9" t="s">
        <v>11634</v>
      </c>
      <c r="Q614" s="9" t="s">
        <v>2281</v>
      </c>
      <c r="R614" s="9" t="s">
        <v>896</v>
      </c>
      <c r="S614" s="9" t="s">
        <v>10987</v>
      </c>
      <c r="T614" s="10">
        <v>8034775.9299999997</v>
      </c>
      <c r="U614" s="10">
        <v>7829567.1900000004</v>
      </c>
      <c r="V614" s="10">
        <v>3960327.35</v>
      </c>
      <c r="W614" s="10">
        <v>3960327.35</v>
      </c>
      <c r="X614" s="10">
        <v>3869239.84</v>
      </c>
      <c r="Y614" s="10">
        <v>50.58</v>
      </c>
      <c r="Z614" s="8" t="s">
        <v>11647</v>
      </c>
      <c r="AA614" s="8" t="s">
        <v>119</v>
      </c>
      <c r="AB614" s="11">
        <v>8034775.9299999997</v>
      </c>
      <c r="AC614" s="11">
        <v>3960327.35</v>
      </c>
      <c r="AD614" s="11">
        <v>4074448.58</v>
      </c>
      <c r="AE614" s="11">
        <v>0</v>
      </c>
      <c r="AF614" s="8" t="s">
        <v>64</v>
      </c>
      <c r="AG614" s="8" t="s">
        <v>1300</v>
      </c>
      <c r="AH614" s="8" t="s">
        <v>66</v>
      </c>
      <c r="AI614" s="8" t="s">
        <v>67</v>
      </c>
      <c r="AJ614" s="8" t="s">
        <v>190</v>
      </c>
      <c r="AK614" s="8" t="s">
        <v>6069</v>
      </c>
      <c r="AL614" s="8" t="s">
        <v>11648</v>
      </c>
      <c r="AM614" s="8" t="s">
        <v>6071</v>
      </c>
      <c r="AN614" s="8" t="s">
        <v>125</v>
      </c>
      <c r="AO614" s="8" t="s">
        <v>6072</v>
      </c>
      <c r="AP614" s="8" t="s">
        <v>663</v>
      </c>
      <c r="AQ614" s="8" t="s">
        <v>157</v>
      </c>
      <c r="AR614" s="8" t="s">
        <v>6073</v>
      </c>
      <c r="AS614" s="8" t="s">
        <v>6073</v>
      </c>
      <c r="AT614" s="8" t="s">
        <v>3385</v>
      </c>
      <c r="AU614" s="8" t="s">
        <v>6074</v>
      </c>
      <c r="AV614" s="8" t="s">
        <v>133</v>
      </c>
      <c r="AW614" s="11">
        <v>8034775.9299999997</v>
      </c>
      <c r="AX614" s="9" t="s">
        <v>8285</v>
      </c>
    </row>
    <row r="615" spans="1:50" customFormat="1" ht="72" hidden="1" x14ac:dyDescent="0.25">
      <c r="A615" s="8" t="s">
        <v>104</v>
      </c>
      <c r="B615" s="8" t="s">
        <v>105</v>
      </c>
      <c r="C615" s="8" t="s">
        <v>1293</v>
      </c>
      <c r="D615" s="8" t="s">
        <v>11750</v>
      </c>
      <c r="E615" s="8" t="s">
        <v>11751</v>
      </c>
      <c r="F615" s="8" t="s">
        <v>11752</v>
      </c>
      <c r="G615" s="9" t="s">
        <v>11753</v>
      </c>
      <c r="H615" s="9" t="str">
        <f>VLOOKUP(G615,[1]Arkusz2!A:B,2,FALSE)</f>
        <v>WND-RPZP.01.01.03-32-014/12</v>
      </c>
      <c r="I615" s="9" t="s">
        <v>8735</v>
      </c>
      <c r="J615" s="9" t="s">
        <v>1706</v>
      </c>
      <c r="K615" s="9" t="s">
        <v>1707</v>
      </c>
      <c r="L615" s="9" t="s">
        <v>9382</v>
      </c>
      <c r="M615" s="9" t="s">
        <v>9383</v>
      </c>
      <c r="N615" s="9" t="s">
        <v>1707</v>
      </c>
      <c r="O615" s="8" t="s">
        <v>11754</v>
      </c>
      <c r="P615" s="9" t="s">
        <v>2115</v>
      </c>
      <c r="Q615" s="9" t="s">
        <v>2281</v>
      </c>
      <c r="R615" s="9" t="s">
        <v>896</v>
      </c>
      <c r="S615" s="9" t="s">
        <v>8735</v>
      </c>
      <c r="T615" s="10">
        <v>312726.52</v>
      </c>
      <c r="U615" s="10">
        <v>297402.25</v>
      </c>
      <c r="V615" s="10">
        <v>178441</v>
      </c>
      <c r="W615" s="10">
        <v>178441</v>
      </c>
      <c r="X615" s="10">
        <v>118961.25</v>
      </c>
      <c r="Y615" s="10">
        <v>60</v>
      </c>
      <c r="Z615" s="8" t="s">
        <v>11755</v>
      </c>
      <c r="AA615" s="8" t="s">
        <v>119</v>
      </c>
      <c r="AB615" s="11">
        <v>312726.52</v>
      </c>
      <c r="AC615" s="11">
        <v>178441</v>
      </c>
      <c r="AD615" s="11">
        <v>134285.51999999999</v>
      </c>
      <c r="AE615" s="11">
        <v>0</v>
      </c>
      <c r="AF615" s="8" t="s">
        <v>64</v>
      </c>
      <c r="AG615" s="8" t="s">
        <v>1300</v>
      </c>
      <c r="AH615" s="8" t="s">
        <v>66</v>
      </c>
      <c r="AI615" s="8" t="s">
        <v>67</v>
      </c>
      <c r="AJ615" s="8" t="s">
        <v>1134</v>
      </c>
      <c r="AK615" s="8" t="s">
        <v>11756</v>
      </c>
      <c r="AL615" s="8" t="s">
        <v>11757</v>
      </c>
      <c r="AM615" s="8" t="s">
        <v>2513</v>
      </c>
      <c r="AN615" s="8" t="s">
        <v>2514</v>
      </c>
      <c r="AO615" s="8" t="s">
        <v>11758</v>
      </c>
      <c r="AP615" s="8" t="s">
        <v>333</v>
      </c>
      <c r="AQ615" s="8" t="s">
        <v>157</v>
      </c>
      <c r="AR615" s="8" t="s">
        <v>11759</v>
      </c>
      <c r="AS615" s="8" t="s">
        <v>216</v>
      </c>
      <c r="AT615" s="8" t="s">
        <v>131</v>
      </c>
      <c r="AU615" s="8" t="s">
        <v>11760</v>
      </c>
      <c r="AV615" s="8" t="s">
        <v>133</v>
      </c>
      <c r="AW615" s="11">
        <v>312726.52</v>
      </c>
      <c r="AX615" s="9" t="s">
        <v>9382</v>
      </c>
    </row>
    <row r="616" spans="1:50" customFormat="1" ht="72" hidden="1" x14ac:dyDescent="0.25">
      <c r="A616" s="8" t="s">
        <v>104</v>
      </c>
      <c r="B616" s="8" t="s">
        <v>105</v>
      </c>
      <c r="C616" s="8" t="s">
        <v>1293</v>
      </c>
      <c r="D616" s="8" t="s">
        <v>11794</v>
      </c>
      <c r="E616" s="8" t="s">
        <v>11795</v>
      </c>
      <c r="F616" s="8" t="s">
        <v>11796</v>
      </c>
      <c r="G616" s="9" t="s">
        <v>11797</v>
      </c>
      <c r="H616" s="9" t="str">
        <f>VLOOKUP(G616,[1]Arkusz2!A:B,2,FALSE)</f>
        <v>WND-RPZP.01.01.03-32-104/10</v>
      </c>
      <c r="I616" s="9" t="s">
        <v>5601</v>
      </c>
      <c r="J616" s="9" t="s">
        <v>4261</v>
      </c>
      <c r="K616" s="9" t="s">
        <v>4262</v>
      </c>
      <c r="L616" s="9" t="s">
        <v>4286</v>
      </c>
      <c r="M616" s="9" t="s">
        <v>4261</v>
      </c>
      <c r="N616" s="9" t="s">
        <v>4262</v>
      </c>
      <c r="O616" s="8" t="s">
        <v>6564</v>
      </c>
      <c r="P616" s="9" t="s">
        <v>5881</v>
      </c>
      <c r="Q616" s="9" t="s">
        <v>2281</v>
      </c>
      <c r="R616" s="9" t="s">
        <v>896</v>
      </c>
      <c r="S616" s="9" t="s">
        <v>11798</v>
      </c>
      <c r="T616" s="10">
        <v>6017450</v>
      </c>
      <c r="U616" s="10">
        <v>4999000</v>
      </c>
      <c r="V616" s="10">
        <v>2999400</v>
      </c>
      <c r="W616" s="10">
        <v>2999400</v>
      </c>
      <c r="X616" s="10">
        <v>1999600</v>
      </c>
      <c r="Y616" s="10">
        <v>60</v>
      </c>
      <c r="Z616" s="8" t="s">
        <v>11799</v>
      </c>
      <c r="AA616" s="8" t="s">
        <v>119</v>
      </c>
      <c r="AB616" s="11">
        <v>6017450</v>
      </c>
      <c r="AC616" s="11">
        <v>2999400</v>
      </c>
      <c r="AD616" s="11">
        <v>3018050</v>
      </c>
      <c r="AE616" s="11">
        <v>0</v>
      </c>
      <c r="AF616" s="8" t="s">
        <v>64</v>
      </c>
      <c r="AG616" s="8" t="s">
        <v>1300</v>
      </c>
      <c r="AH616" s="8" t="s">
        <v>66</v>
      </c>
      <c r="AI616" s="8" t="s">
        <v>149</v>
      </c>
      <c r="AJ616" s="8" t="s">
        <v>190</v>
      </c>
      <c r="AK616" s="8" t="s">
        <v>11800</v>
      </c>
      <c r="AL616" s="8" t="s">
        <v>11801</v>
      </c>
      <c r="AM616" s="8" t="s">
        <v>11802</v>
      </c>
      <c r="AN616" s="8" t="s">
        <v>72</v>
      </c>
      <c r="AO616" s="8" t="s">
        <v>11803</v>
      </c>
      <c r="AP616" s="8" t="s">
        <v>11804</v>
      </c>
      <c r="AQ616" s="8" t="s">
        <v>157</v>
      </c>
      <c r="AR616" s="8" t="s">
        <v>11805</v>
      </c>
      <c r="AS616" s="8" t="s">
        <v>11806</v>
      </c>
      <c r="AT616" s="8" t="s">
        <v>131</v>
      </c>
      <c r="AU616" s="8" t="s">
        <v>11807</v>
      </c>
      <c r="AV616" s="8" t="s">
        <v>133</v>
      </c>
      <c r="AW616" s="11">
        <v>6017450</v>
      </c>
      <c r="AX616" s="9" t="s">
        <v>11808</v>
      </c>
    </row>
    <row r="617" spans="1:50" customFormat="1" ht="72" hidden="1" x14ac:dyDescent="0.25">
      <c r="A617" s="8" t="s">
        <v>104</v>
      </c>
      <c r="B617" s="8" t="s">
        <v>105</v>
      </c>
      <c r="C617" s="8" t="s">
        <v>1293</v>
      </c>
      <c r="D617" s="8" t="s">
        <v>11955</v>
      </c>
      <c r="E617" s="8" t="s">
        <v>11956</v>
      </c>
      <c r="F617" s="8" t="s">
        <v>11957</v>
      </c>
      <c r="G617" s="9" t="s">
        <v>11958</v>
      </c>
      <c r="H617" s="9" t="str">
        <f>VLOOKUP(G617,[1]Arkusz2!A:B,2,FALSE)</f>
        <v>WND-RPZP.01.01.03-32-019/09</v>
      </c>
      <c r="I617" s="9" t="s">
        <v>338</v>
      </c>
      <c r="J617" s="9" t="s">
        <v>142</v>
      </c>
      <c r="K617" s="9" t="s">
        <v>113</v>
      </c>
      <c r="L617" s="9" t="s">
        <v>338</v>
      </c>
      <c r="M617" s="9" t="s">
        <v>142</v>
      </c>
      <c r="N617" s="9" t="s">
        <v>113</v>
      </c>
      <c r="O617" s="8" t="s">
        <v>11959</v>
      </c>
      <c r="P617" s="9" t="s">
        <v>11200</v>
      </c>
      <c r="Q617" s="9" t="s">
        <v>2281</v>
      </c>
      <c r="R617" s="9" t="s">
        <v>896</v>
      </c>
      <c r="S617" s="9" t="s">
        <v>5329</v>
      </c>
      <c r="T617" s="10">
        <v>3925258.17</v>
      </c>
      <c r="U617" s="10">
        <v>3075447.5</v>
      </c>
      <c r="V617" s="10">
        <v>1845268.5</v>
      </c>
      <c r="W617" s="10">
        <v>1568478.2</v>
      </c>
      <c r="X617" s="10">
        <v>1230179</v>
      </c>
      <c r="Y617" s="10">
        <v>60</v>
      </c>
      <c r="Z617" s="8" t="s">
        <v>11960</v>
      </c>
      <c r="AA617" s="8" t="s">
        <v>119</v>
      </c>
      <c r="AB617" s="11">
        <v>3925258.17</v>
      </c>
      <c r="AC617" s="11">
        <v>1845268.5</v>
      </c>
      <c r="AD617" s="11">
        <v>2079989.67</v>
      </c>
      <c r="AE617" s="11">
        <v>0</v>
      </c>
      <c r="AF617" s="8" t="s">
        <v>64</v>
      </c>
      <c r="AG617" s="8" t="s">
        <v>1300</v>
      </c>
      <c r="AH617" s="8" t="s">
        <v>66</v>
      </c>
      <c r="AI617" s="8" t="s">
        <v>67</v>
      </c>
      <c r="AJ617" s="8" t="s">
        <v>1187</v>
      </c>
      <c r="AK617" s="8" t="s">
        <v>11961</v>
      </c>
      <c r="AL617" s="8" t="s">
        <v>11962</v>
      </c>
      <c r="AM617" s="8" t="s">
        <v>8442</v>
      </c>
      <c r="AN617" s="8" t="s">
        <v>72</v>
      </c>
      <c r="AO617" s="8" t="s">
        <v>11963</v>
      </c>
      <c r="AP617" s="8" t="s">
        <v>649</v>
      </c>
      <c r="AQ617" s="8" t="s">
        <v>157</v>
      </c>
      <c r="AR617" s="8" t="s">
        <v>11964</v>
      </c>
      <c r="AS617" s="8" t="s">
        <v>11965</v>
      </c>
      <c r="AT617" s="8" t="s">
        <v>298</v>
      </c>
      <c r="AU617" s="8" t="s">
        <v>11966</v>
      </c>
      <c r="AV617" s="8" t="s">
        <v>133</v>
      </c>
      <c r="AW617" s="11">
        <v>3925258.17</v>
      </c>
      <c r="AX617" s="9" t="s">
        <v>11967</v>
      </c>
    </row>
    <row r="618" spans="1:50" customFormat="1" ht="72" hidden="1" x14ac:dyDescent="0.25">
      <c r="A618" s="8" t="s">
        <v>104</v>
      </c>
      <c r="B618" s="8" t="s">
        <v>105</v>
      </c>
      <c r="C618" s="8" t="s">
        <v>1293</v>
      </c>
      <c r="D618" s="8" t="s">
        <v>12234</v>
      </c>
      <c r="E618" s="8" t="s">
        <v>12235</v>
      </c>
      <c r="F618" s="8" t="s">
        <v>12236</v>
      </c>
      <c r="G618" s="9" t="s">
        <v>12237</v>
      </c>
      <c r="H618" s="9" t="str">
        <f>VLOOKUP(G618,[1]Arkusz2!A:B,2,FALSE)</f>
        <v>WND-RPZP.01.01.03-32-039/10</v>
      </c>
      <c r="I618" s="9" t="s">
        <v>2902</v>
      </c>
      <c r="J618" s="9" t="s">
        <v>4261</v>
      </c>
      <c r="K618" s="9" t="s">
        <v>4262</v>
      </c>
      <c r="L618" s="9" t="s">
        <v>2912</v>
      </c>
      <c r="M618" s="9" t="s">
        <v>4261</v>
      </c>
      <c r="N618" s="9" t="s">
        <v>4262</v>
      </c>
      <c r="O618" s="8" t="s">
        <v>3218</v>
      </c>
      <c r="P618" s="9" t="s">
        <v>12205</v>
      </c>
      <c r="Q618" s="9" t="s">
        <v>2281</v>
      </c>
      <c r="R618" s="9" t="s">
        <v>896</v>
      </c>
      <c r="S618" s="9" t="s">
        <v>3270</v>
      </c>
      <c r="T618" s="10">
        <v>2494974.91</v>
      </c>
      <c r="U618" s="10">
        <v>1671672.5</v>
      </c>
      <c r="V618" s="10">
        <v>1003003.5</v>
      </c>
      <c r="W618" s="10">
        <v>1003003.5</v>
      </c>
      <c r="X618" s="10">
        <v>668669</v>
      </c>
      <c r="Y618" s="10">
        <v>60</v>
      </c>
      <c r="Z618" s="8" t="s">
        <v>12238</v>
      </c>
      <c r="AA618" s="8" t="s">
        <v>119</v>
      </c>
      <c r="AB618" s="11">
        <v>2494974.91</v>
      </c>
      <c r="AC618" s="11">
        <v>1003003.5</v>
      </c>
      <c r="AD618" s="11">
        <v>1491971.41</v>
      </c>
      <c r="AE618" s="11">
        <v>0</v>
      </c>
      <c r="AF618" s="8" t="s">
        <v>64</v>
      </c>
      <c r="AG618" s="8" t="s">
        <v>1300</v>
      </c>
      <c r="AH618" s="8" t="s">
        <v>66</v>
      </c>
      <c r="AI618" s="8" t="s">
        <v>67</v>
      </c>
      <c r="AJ618" s="8" t="s">
        <v>190</v>
      </c>
      <c r="AK618" s="8" t="s">
        <v>12239</v>
      </c>
      <c r="AL618" s="8" t="s">
        <v>12240</v>
      </c>
      <c r="AM618" s="8" t="s">
        <v>690</v>
      </c>
      <c r="AN618" s="8" t="s">
        <v>691</v>
      </c>
      <c r="AO618" s="8" t="s">
        <v>12241</v>
      </c>
      <c r="AP618" s="8" t="s">
        <v>616</v>
      </c>
      <c r="AQ618" s="8" t="s">
        <v>157</v>
      </c>
      <c r="AR618" s="8" t="s">
        <v>12242</v>
      </c>
      <c r="AS618" s="8" t="s">
        <v>12242</v>
      </c>
      <c r="AT618" s="8" t="s">
        <v>217</v>
      </c>
      <c r="AU618" s="8" t="s">
        <v>12243</v>
      </c>
      <c r="AV618" s="8" t="s">
        <v>133</v>
      </c>
      <c r="AW618" s="11">
        <v>2494974.91</v>
      </c>
      <c r="AX618" s="9" t="s">
        <v>12244</v>
      </c>
    </row>
    <row r="619" spans="1:50" customFormat="1" ht="72" hidden="1" x14ac:dyDescent="0.25">
      <c r="A619" s="8" t="s">
        <v>104</v>
      </c>
      <c r="B619" s="8" t="s">
        <v>105</v>
      </c>
      <c r="C619" s="8" t="s">
        <v>1293</v>
      </c>
      <c r="D619" s="8" t="s">
        <v>12350</v>
      </c>
      <c r="E619" s="8" t="s">
        <v>12351</v>
      </c>
      <c r="F619" s="8" t="s">
        <v>12352</v>
      </c>
      <c r="G619" s="9" t="s">
        <v>12353</v>
      </c>
      <c r="H619" s="9" t="str">
        <f>VLOOKUP(G619,[1]Arkusz2!A:B,2,FALSE)</f>
        <v>WND-RPZP.01.01.03-32-022/09</v>
      </c>
      <c r="I619" s="9" t="s">
        <v>327</v>
      </c>
      <c r="J619" s="9" t="s">
        <v>142</v>
      </c>
      <c r="K619" s="9" t="s">
        <v>113</v>
      </c>
      <c r="L619" s="9" t="s">
        <v>327</v>
      </c>
      <c r="M619" s="9" t="s">
        <v>142</v>
      </c>
      <c r="N619" s="9" t="s">
        <v>113</v>
      </c>
      <c r="O619" s="8" t="s">
        <v>3287</v>
      </c>
      <c r="P619" s="9" t="s">
        <v>10137</v>
      </c>
      <c r="Q619" s="9" t="s">
        <v>2281</v>
      </c>
      <c r="R619" s="9" t="s">
        <v>896</v>
      </c>
      <c r="S619" s="9" t="s">
        <v>6547</v>
      </c>
      <c r="T619" s="10">
        <v>3394003.6</v>
      </c>
      <c r="U619" s="10">
        <v>3170000</v>
      </c>
      <c r="V619" s="10">
        <v>1902000</v>
      </c>
      <c r="W619" s="10">
        <v>1616699.99</v>
      </c>
      <c r="X619" s="10">
        <v>1268000</v>
      </c>
      <c r="Y619" s="10">
        <v>60</v>
      </c>
      <c r="Z619" s="8" t="s">
        <v>12354</v>
      </c>
      <c r="AA619" s="8" t="s">
        <v>119</v>
      </c>
      <c r="AB619" s="11">
        <v>3394003.6</v>
      </c>
      <c r="AC619" s="11">
        <v>1902000</v>
      </c>
      <c r="AD619" s="11">
        <v>1492003.6</v>
      </c>
      <c r="AE619" s="11">
        <v>0</v>
      </c>
      <c r="AF619" s="8" t="s">
        <v>64</v>
      </c>
      <c r="AG619" s="8" t="s">
        <v>1300</v>
      </c>
      <c r="AH619" s="8" t="s">
        <v>66</v>
      </c>
      <c r="AI619" s="8" t="s">
        <v>67</v>
      </c>
      <c r="AJ619" s="8" t="s">
        <v>190</v>
      </c>
      <c r="AK619" s="8" t="s">
        <v>935</v>
      </c>
      <c r="AL619" s="8" t="s">
        <v>936</v>
      </c>
      <c r="AM619" s="8" t="s">
        <v>937</v>
      </c>
      <c r="AN619" s="8" t="s">
        <v>72</v>
      </c>
      <c r="AO619" s="8" t="s">
        <v>938</v>
      </c>
      <c r="AP619" s="8" t="s">
        <v>663</v>
      </c>
      <c r="AQ619" s="8" t="s">
        <v>157</v>
      </c>
      <c r="AR619" s="8" t="s">
        <v>939</v>
      </c>
      <c r="AS619" s="8" t="s">
        <v>940</v>
      </c>
      <c r="AT619" s="8" t="s">
        <v>450</v>
      </c>
      <c r="AU619" s="8" t="s">
        <v>941</v>
      </c>
      <c r="AV619" s="8" t="s">
        <v>133</v>
      </c>
      <c r="AW619" s="11">
        <v>3394003.6</v>
      </c>
      <c r="AX619" s="9" t="s">
        <v>6547</v>
      </c>
    </row>
    <row r="620" spans="1:50" ht="27.75" hidden="1" customHeight="1" x14ac:dyDescent="0.25">
      <c r="A620" s="8" t="s">
        <v>104</v>
      </c>
      <c r="B620" s="8" t="s">
        <v>105</v>
      </c>
      <c r="C620" s="8" t="s">
        <v>1293</v>
      </c>
      <c r="D620" s="8" t="s">
        <v>12428</v>
      </c>
      <c r="E620" s="8" t="s">
        <v>12429</v>
      </c>
      <c r="F620" s="8" t="s">
        <v>12430</v>
      </c>
      <c r="G620" s="9" t="s">
        <v>12431</v>
      </c>
      <c r="H620" s="9" t="str">
        <f>VLOOKUP(G620,[1]Arkusz2!A:B,2,FALSE)</f>
        <v>WND-RPZP.01.01.03-32-066/10</v>
      </c>
      <c r="I620" s="9" t="s">
        <v>5369</v>
      </c>
      <c r="J620" s="9" t="s">
        <v>752</v>
      </c>
      <c r="K620" s="9" t="s">
        <v>606</v>
      </c>
      <c r="L620" s="9" t="s">
        <v>5369</v>
      </c>
      <c r="M620" s="9" t="s">
        <v>752</v>
      </c>
      <c r="N620" s="9" t="s">
        <v>606</v>
      </c>
      <c r="O620" s="8" t="s">
        <v>6297</v>
      </c>
      <c r="P620" s="9" t="s">
        <v>10137</v>
      </c>
      <c r="Q620" s="9" t="s">
        <v>2281</v>
      </c>
      <c r="R620" s="9" t="s">
        <v>896</v>
      </c>
      <c r="S620" s="9" t="s">
        <v>12432</v>
      </c>
      <c r="T620" s="10">
        <v>362100.53</v>
      </c>
      <c r="U620" s="10">
        <v>354370.4</v>
      </c>
      <c r="V620" s="10">
        <v>212622.24</v>
      </c>
      <c r="W620" s="10">
        <v>212622.24</v>
      </c>
      <c r="X620" s="10">
        <v>141748.16</v>
      </c>
      <c r="Y620" s="10">
        <v>60</v>
      </c>
      <c r="Z620" s="8" t="s">
        <v>12433</v>
      </c>
      <c r="AA620" s="8" t="s">
        <v>119</v>
      </c>
      <c r="AB620" s="11">
        <v>362100.53</v>
      </c>
      <c r="AC620" s="11">
        <v>212622.24</v>
      </c>
      <c r="AD620" s="11">
        <v>149478.29</v>
      </c>
      <c r="AE620" s="11">
        <v>0</v>
      </c>
      <c r="AF620" s="8" t="s">
        <v>64</v>
      </c>
      <c r="AG620" s="8" t="s">
        <v>1300</v>
      </c>
      <c r="AH620" s="8" t="s">
        <v>66</v>
      </c>
      <c r="AI620" s="8" t="s">
        <v>67</v>
      </c>
      <c r="AJ620" s="8" t="s">
        <v>121</v>
      </c>
      <c r="AK620" s="8" t="s">
        <v>12434</v>
      </c>
      <c r="AL620" s="8" t="s">
        <v>12435</v>
      </c>
      <c r="AM620" s="8" t="s">
        <v>2769</v>
      </c>
      <c r="AN620" s="8" t="s">
        <v>72</v>
      </c>
      <c r="AO620" s="8" t="s">
        <v>2770</v>
      </c>
      <c r="AP620" s="8" t="s">
        <v>12436</v>
      </c>
      <c r="AQ620" s="8" t="s">
        <v>484</v>
      </c>
      <c r="AR620" s="8" t="s">
        <v>12437</v>
      </c>
      <c r="AS620" s="8" t="s">
        <v>11806</v>
      </c>
      <c r="AT620" s="8" t="s">
        <v>131</v>
      </c>
      <c r="AU620" s="8" t="s">
        <v>12438</v>
      </c>
      <c r="AV620" s="8" t="s">
        <v>133</v>
      </c>
      <c r="AW620" s="11">
        <v>362100.53</v>
      </c>
      <c r="AX620" s="9" t="s">
        <v>12439</v>
      </c>
    </row>
    <row r="621" spans="1:50" customFormat="1" ht="72" hidden="1" x14ac:dyDescent="0.25">
      <c r="A621" s="8" t="s">
        <v>104</v>
      </c>
      <c r="B621" s="8" t="s">
        <v>105</v>
      </c>
      <c r="C621" s="8" t="s">
        <v>1293</v>
      </c>
      <c r="D621" s="8" t="s">
        <v>12492</v>
      </c>
      <c r="E621" s="8" t="s">
        <v>12493</v>
      </c>
      <c r="F621" s="8" t="s">
        <v>12494</v>
      </c>
      <c r="G621" s="9" t="s">
        <v>12495</v>
      </c>
      <c r="H621" s="9" t="str">
        <f>VLOOKUP(G621,[1]Arkusz2!A:B,2,FALSE)</f>
        <v>WND-RPZP.01.01.03-32-119/10</v>
      </c>
      <c r="I621" s="9" t="s">
        <v>10104</v>
      </c>
      <c r="J621" s="9" t="s">
        <v>2281</v>
      </c>
      <c r="K621" s="9" t="s">
        <v>896</v>
      </c>
      <c r="L621" s="9" t="s">
        <v>1975</v>
      </c>
      <c r="M621" s="9" t="s">
        <v>2281</v>
      </c>
      <c r="N621" s="9" t="s">
        <v>896</v>
      </c>
      <c r="O621" s="8" t="s">
        <v>2230</v>
      </c>
      <c r="P621" s="9" t="s">
        <v>10137</v>
      </c>
      <c r="Q621" s="9" t="s">
        <v>2281</v>
      </c>
      <c r="R621" s="9" t="s">
        <v>896</v>
      </c>
      <c r="S621" s="9" t="s">
        <v>10104</v>
      </c>
      <c r="T621" s="10">
        <v>470243.76</v>
      </c>
      <c r="U621" s="10">
        <v>382312</v>
      </c>
      <c r="V621" s="10">
        <v>229387.2</v>
      </c>
      <c r="W621" s="10">
        <v>229387.2</v>
      </c>
      <c r="X621" s="10">
        <v>152924.79999999999</v>
      </c>
      <c r="Y621" s="10">
        <v>60</v>
      </c>
      <c r="Z621" s="8" t="s">
        <v>12496</v>
      </c>
      <c r="AA621" s="8" t="s">
        <v>119</v>
      </c>
      <c r="AB621" s="11">
        <v>470243.76</v>
      </c>
      <c r="AC621" s="11">
        <v>229387.2</v>
      </c>
      <c r="AD621" s="11">
        <v>240856.56</v>
      </c>
      <c r="AE621" s="11">
        <v>0</v>
      </c>
      <c r="AF621" s="8" t="s">
        <v>64</v>
      </c>
      <c r="AG621" s="8" t="s">
        <v>1300</v>
      </c>
      <c r="AH621" s="8" t="s">
        <v>66</v>
      </c>
      <c r="AI621" s="8" t="s">
        <v>67</v>
      </c>
      <c r="AJ621" s="8" t="s">
        <v>290</v>
      </c>
      <c r="AK621" s="8" t="s">
        <v>1962</v>
      </c>
      <c r="AL621" s="8" t="s">
        <v>12497</v>
      </c>
      <c r="AM621" s="8" t="s">
        <v>1964</v>
      </c>
      <c r="AN621" s="8" t="s">
        <v>125</v>
      </c>
      <c r="AO621" s="8" t="s">
        <v>1965</v>
      </c>
      <c r="AP621" s="8" t="s">
        <v>12498</v>
      </c>
      <c r="AQ621" s="8" t="s">
        <v>12499</v>
      </c>
      <c r="AR621" s="8" t="s">
        <v>12500</v>
      </c>
      <c r="AS621" s="8" t="s">
        <v>12501</v>
      </c>
      <c r="AT621" s="8" t="s">
        <v>131</v>
      </c>
      <c r="AU621" s="8" t="s">
        <v>1968</v>
      </c>
      <c r="AV621" s="8" t="s">
        <v>133</v>
      </c>
      <c r="AW621" s="11">
        <v>470243.76</v>
      </c>
      <c r="AX621" s="9" t="s">
        <v>1975</v>
      </c>
    </row>
    <row r="622" spans="1:50" customFormat="1" ht="72" hidden="1" x14ac:dyDescent="0.25">
      <c r="A622" s="8" t="s">
        <v>104</v>
      </c>
      <c r="B622" s="8" t="s">
        <v>105</v>
      </c>
      <c r="C622" s="8" t="s">
        <v>1293</v>
      </c>
      <c r="D622" s="8" t="s">
        <v>12562</v>
      </c>
      <c r="E622" s="8" t="s">
        <v>12563</v>
      </c>
      <c r="F622" s="8" t="s">
        <v>12564</v>
      </c>
      <c r="G622" s="9" t="s">
        <v>12565</v>
      </c>
      <c r="H622" s="9" t="str">
        <f>VLOOKUP(G622,[1]Arkusz2!A:B,2,FALSE)</f>
        <v>WND-RPZP.01.01.03-32-176/12</v>
      </c>
      <c r="I622" s="9" t="s">
        <v>10071</v>
      </c>
      <c r="J622" s="9" t="s">
        <v>1706</v>
      </c>
      <c r="K622" s="9" t="s">
        <v>1707</v>
      </c>
      <c r="L622" s="9" t="s">
        <v>5292</v>
      </c>
      <c r="M622" s="9" t="s">
        <v>9383</v>
      </c>
      <c r="N622" s="9" t="s">
        <v>1707</v>
      </c>
      <c r="O622" s="8" t="s">
        <v>11133</v>
      </c>
      <c r="P622" s="9" t="s">
        <v>12444</v>
      </c>
      <c r="Q622" s="9" t="s">
        <v>3297</v>
      </c>
      <c r="R622" s="9" t="s">
        <v>3298</v>
      </c>
      <c r="S622" s="9" t="s">
        <v>10071</v>
      </c>
      <c r="T622" s="10">
        <v>84240</v>
      </c>
      <c r="U622" s="10">
        <v>78000</v>
      </c>
      <c r="V622" s="10">
        <v>46800</v>
      </c>
      <c r="W622" s="10">
        <v>46800</v>
      </c>
      <c r="X622" s="10">
        <v>31200</v>
      </c>
      <c r="Y622" s="10">
        <v>60</v>
      </c>
      <c r="Z622" s="8" t="s">
        <v>12566</v>
      </c>
      <c r="AA622" s="8" t="s">
        <v>119</v>
      </c>
      <c r="AB622" s="11">
        <v>84240</v>
      </c>
      <c r="AC622" s="11">
        <v>46800</v>
      </c>
      <c r="AD622" s="11">
        <v>37440</v>
      </c>
      <c r="AE622" s="11">
        <v>0</v>
      </c>
      <c r="AF622" s="8" t="s">
        <v>64</v>
      </c>
      <c r="AG622" s="8" t="s">
        <v>1300</v>
      </c>
      <c r="AH622" s="8" t="s">
        <v>66</v>
      </c>
      <c r="AI622" s="8" t="s">
        <v>67</v>
      </c>
      <c r="AJ622" s="8" t="s">
        <v>290</v>
      </c>
      <c r="AK622" s="8" t="s">
        <v>12567</v>
      </c>
      <c r="AL622" s="8" t="s">
        <v>12568</v>
      </c>
      <c r="AM622" s="8" t="s">
        <v>12569</v>
      </c>
      <c r="AN622" s="8" t="s">
        <v>125</v>
      </c>
      <c r="AO622" s="8" t="s">
        <v>12570</v>
      </c>
      <c r="AP622" s="8" t="s">
        <v>12571</v>
      </c>
      <c r="AQ622" s="8" t="s">
        <v>157</v>
      </c>
      <c r="AR622" s="8" t="s">
        <v>12572</v>
      </c>
      <c r="AS622" s="8" t="s">
        <v>216</v>
      </c>
      <c r="AT622" s="8" t="s">
        <v>217</v>
      </c>
      <c r="AU622" s="8" t="s">
        <v>12573</v>
      </c>
      <c r="AV622" s="8" t="s">
        <v>133</v>
      </c>
      <c r="AW622" s="11">
        <v>84240</v>
      </c>
      <c r="AX622" s="9" t="s">
        <v>5292</v>
      </c>
    </row>
    <row r="623" spans="1:50" customFormat="1" ht="72" hidden="1" x14ac:dyDescent="0.25">
      <c r="A623" s="8" t="s">
        <v>104</v>
      </c>
      <c r="B623" s="8" t="s">
        <v>105</v>
      </c>
      <c r="C623" s="8" t="s">
        <v>1293</v>
      </c>
      <c r="D623" s="8" t="s">
        <v>12652</v>
      </c>
      <c r="E623" s="8" t="s">
        <v>12653</v>
      </c>
      <c r="F623" s="8" t="s">
        <v>12654</v>
      </c>
      <c r="G623" s="9" t="s">
        <v>12655</v>
      </c>
      <c r="H623" s="9" t="str">
        <f>VLOOKUP(G623,[1]Arkusz2!A:B,2,FALSE)</f>
        <v>WND-RPZP.01.01.03-32-050/12</v>
      </c>
      <c r="I623" s="9" t="s">
        <v>10071</v>
      </c>
      <c r="J623" s="9" t="s">
        <v>1706</v>
      </c>
      <c r="K623" s="9" t="s">
        <v>1707</v>
      </c>
      <c r="L623" s="9" t="s">
        <v>11884</v>
      </c>
      <c r="M623" s="9" t="s">
        <v>9383</v>
      </c>
      <c r="N623" s="9" t="s">
        <v>1707</v>
      </c>
      <c r="O623" s="8" t="s">
        <v>7768</v>
      </c>
      <c r="P623" s="9" t="s">
        <v>12254</v>
      </c>
      <c r="Q623" s="9" t="s">
        <v>3297</v>
      </c>
      <c r="R623" s="9" t="s">
        <v>3298</v>
      </c>
      <c r="S623" s="9" t="s">
        <v>10071</v>
      </c>
      <c r="T623" s="10">
        <v>44280</v>
      </c>
      <c r="U623" s="10">
        <v>44280</v>
      </c>
      <c r="V623" s="10">
        <v>26568</v>
      </c>
      <c r="W623" s="10">
        <v>26568</v>
      </c>
      <c r="X623" s="10">
        <v>17712</v>
      </c>
      <c r="Y623" s="10">
        <v>60</v>
      </c>
      <c r="Z623" s="8" t="s">
        <v>12656</v>
      </c>
      <c r="AA623" s="8" t="s">
        <v>119</v>
      </c>
      <c r="AB623" s="11">
        <v>44280</v>
      </c>
      <c r="AC623" s="11">
        <v>26568</v>
      </c>
      <c r="AD623" s="11">
        <v>17712</v>
      </c>
      <c r="AE623" s="11">
        <v>0</v>
      </c>
      <c r="AF623" s="8" t="s">
        <v>64</v>
      </c>
      <c r="AG623" s="8" t="s">
        <v>1300</v>
      </c>
      <c r="AH623" s="8" t="s">
        <v>66</v>
      </c>
      <c r="AI623" s="8" t="s">
        <v>149</v>
      </c>
      <c r="AJ623" s="8" t="s">
        <v>121</v>
      </c>
      <c r="AK623" s="8" t="s">
        <v>12657</v>
      </c>
      <c r="AL623" s="8" t="s">
        <v>12658</v>
      </c>
      <c r="AM623" s="8" t="s">
        <v>509</v>
      </c>
      <c r="AN623" s="8" t="s">
        <v>3867</v>
      </c>
      <c r="AO623" s="8" t="s">
        <v>12659</v>
      </c>
      <c r="AP623" s="8" t="s">
        <v>484</v>
      </c>
      <c r="AQ623" s="8" t="s">
        <v>484</v>
      </c>
      <c r="AR623" s="8" t="s">
        <v>12660</v>
      </c>
      <c r="AS623" s="8" t="s">
        <v>157</v>
      </c>
      <c r="AT623" s="8" t="s">
        <v>131</v>
      </c>
      <c r="AU623" s="8" t="s">
        <v>12661</v>
      </c>
      <c r="AV623" s="8" t="s">
        <v>133</v>
      </c>
      <c r="AW623" s="11">
        <v>44280</v>
      </c>
      <c r="AX623" s="9" t="s">
        <v>11884</v>
      </c>
    </row>
    <row r="624" spans="1:50" customFormat="1" ht="72" hidden="1" x14ac:dyDescent="0.25">
      <c r="A624" s="8" t="s">
        <v>104</v>
      </c>
      <c r="B624" s="8" t="s">
        <v>105</v>
      </c>
      <c r="C624" s="8" t="s">
        <v>1293</v>
      </c>
      <c r="D624" s="8" t="s">
        <v>12705</v>
      </c>
      <c r="E624" s="8" t="s">
        <v>12706</v>
      </c>
      <c r="F624" s="8" t="s">
        <v>12707</v>
      </c>
      <c r="G624" s="9" t="s">
        <v>12708</v>
      </c>
      <c r="H624" s="9" t="str">
        <f>VLOOKUP(G624,[1]Arkusz2!A:B,2,FALSE)</f>
        <v>WND-RPZP.01.01.03-32-073/10</v>
      </c>
      <c r="I624" s="9" t="s">
        <v>2298</v>
      </c>
      <c r="J624" s="9" t="s">
        <v>4601</v>
      </c>
      <c r="K624" s="9" t="s">
        <v>4262</v>
      </c>
      <c r="L624" s="9" t="s">
        <v>5481</v>
      </c>
      <c r="M624" s="9" t="s">
        <v>4601</v>
      </c>
      <c r="N624" s="9" t="s">
        <v>4262</v>
      </c>
      <c r="O624" s="8" t="s">
        <v>2099</v>
      </c>
      <c r="P624" s="9" t="s">
        <v>10231</v>
      </c>
      <c r="Q624" s="9" t="s">
        <v>3297</v>
      </c>
      <c r="R624" s="9" t="s">
        <v>3298</v>
      </c>
      <c r="S624" s="9" t="s">
        <v>12709</v>
      </c>
      <c r="T624" s="10">
        <v>6475228.6600000001</v>
      </c>
      <c r="U624" s="10">
        <v>5864533.0499999998</v>
      </c>
      <c r="V624" s="10">
        <v>3518719.37</v>
      </c>
      <c r="W624" s="10">
        <v>3518719.37</v>
      </c>
      <c r="X624" s="10">
        <v>2345813.6800000002</v>
      </c>
      <c r="Y624" s="10">
        <v>60</v>
      </c>
      <c r="Z624" s="8" t="s">
        <v>12710</v>
      </c>
      <c r="AA624" s="8" t="s">
        <v>119</v>
      </c>
      <c r="AB624" s="11">
        <v>6475228.6600000001</v>
      </c>
      <c r="AC624" s="11">
        <v>3518719.37</v>
      </c>
      <c r="AD624" s="11">
        <v>2956509.29</v>
      </c>
      <c r="AE624" s="11">
        <v>0</v>
      </c>
      <c r="AF624" s="8" t="s">
        <v>64</v>
      </c>
      <c r="AG624" s="8" t="s">
        <v>1300</v>
      </c>
      <c r="AH624" s="8" t="s">
        <v>66</v>
      </c>
      <c r="AI624" s="8" t="s">
        <v>67</v>
      </c>
      <c r="AJ624" s="8" t="s">
        <v>190</v>
      </c>
      <c r="AK624" s="8" t="s">
        <v>772</v>
      </c>
      <c r="AL624" s="8" t="s">
        <v>773</v>
      </c>
      <c r="AM624" s="8" t="s">
        <v>774</v>
      </c>
      <c r="AN624" s="8" t="s">
        <v>775</v>
      </c>
      <c r="AO624" s="8" t="s">
        <v>776</v>
      </c>
      <c r="AP624" s="8" t="s">
        <v>777</v>
      </c>
      <c r="AQ624" s="8" t="s">
        <v>157</v>
      </c>
      <c r="AR624" s="8" t="s">
        <v>12711</v>
      </c>
      <c r="AS624" s="8" t="s">
        <v>12711</v>
      </c>
      <c r="AT624" s="8" t="s">
        <v>259</v>
      </c>
      <c r="AU624" s="8" t="s">
        <v>779</v>
      </c>
      <c r="AV624" s="8" t="s">
        <v>133</v>
      </c>
      <c r="AW624" s="11">
        <v>6475228.6600000001</v>
      </c>
      <c r="AX624" s="9" t="s">
        <v>2712</v>
      </c>
    </row>
    <row r="625" spans="1:50" customFormat="1" ht="72" hidden="1" x14ac:dyDescent="0.25">
      <c r="A625" s="8" t="s">
        <v>104</v>
      </c>
      <c r="B625" s="8" t="s">
        <v>105</v>
      </c>
      <c r="C625" s="8" t="s">
        <v>1293</v>
      </c>
      <c r="D625" s="8" t="s">
        <v>12755</v>
      </c>
      <c r="E625" s="8" t="s">
        <v>12756</v>
      </c>
      <c r="F625" s="8" t="s">
        <v>12757</v>
      </c>
      <c r="G625" s="9" t="s">
        <v>12758</v>
      </c>
      <c r="H625" s="9" t="str">
        <f>VLOOKUP(G625,[1]Arkusz2!A:B,2,FALSE)</f>
        <v>WND-RPZP.01.01.03-32-066/09</v>
      </c>
      <c r="I625" s="9" t="s">
        <v>2418</v>
      </c>
      <c r="J625" s="9" t="s">
        <v>4261</v>
      </c>
      <c r="K625" s="9" t="s">
        <v>4262</v>
      </c>
      <c r="L625" s="9" t="s">
        <v>169</v>
      </c>
      <c r="M625" s="9" t="s">
        <v>4261</v>
      </c>
      <c r="N625" s="9" t="s">
        <v>4262</v>
      </c>
      <c r="O625" s="8" t="s">
        <v>1727</v>
      </c>
      <c r="P625" s="9" t="s">
        <v>5856</v>
      </c>
      <c r="Q625" s="9" t="s">
        <v>3297</v>
      </c>
      <c r="R625" s="9" t="s">
        <v>3298</v>
      </c>
      <c r="S625" s="9" t="s">
        <v>12759</v>
      </c>
      <c r="T625" s="10">
        <v>14328861.720000001</v>
      </c>
      <c r="U625" s="10">
        <v>7222425.8099999996</v>
      </c>
      <c r="V625" s="10">
        <v>3939221.15</v>
      </c>
      <c r="W625" s="10">
        <v>3348337.96</v>
      </c>
      <c r="X625" s="10">
        <v>3283204.66</v>
      </c>
      <c r="Y625" s="10">
        <v>54.54</v>
      </c>
      <c r="Z625" s="8" t="s">
        <v>12760</v>
      </c>
      <c r="AA625" s="8" t="s">
        <v>119</v>
      </c>
      <c r="AB625" s="11">
        <v>14328861.720000001</v>
      </c>
      <c r="AC625" s="11">
        <v>3939221.15</v>
      </c>
      <c r="AD625" s="11">
        <v>10389640.57</v>
      </c>
      <c r="AE625" s="11">
        <v>0</v>
      </c>
      <c r="AF625" s="8" t="s">
        <v>64</v>
      </c>
      <c r="AG625" s="8" t="s">
        <v>1300</v>
      </c>
      <c r="AH625" s="8" t="s">
        <v>66</v>
      </c>
      <c r="AI625" s="8" t="s">
        <v>67</v>
      </c>
      <c r="AJ625" s="8" t="s">
        <v>190</v>
      </c>
      <c r="AK625" s="8" t="s">
        <v>3890</v>
      </c>
      <c r="AL625" s="8" t="s">
        <v>3891</v>
      </c>
      <c r="AM625" s="8" t="s">
        <v>4680</v>
      </c>
      <c r="AN625" s="8" t="s">
        <v>72</v>
      </c>
      <c r="AO625" s="8" t="s">
        <v>12761</v>
      </c>
      <c r="AP625" s="8" t="s">
        <v>5785</v>
      </c>
      <c r="AQ625" s="8" t="s">
        <v>157</v>
      </c>
      <c r="AR625" s="8" t="s">
        <v>4881</v>
      </c>
      <c r="AS625" s="8" t="s">
        <v>4882</v>
      </c>
      <c r="AT625" s="8" t="s">
        <v>336</v>
      </c>
      <c r="AU625" s="8" t="s">
        <v>3894</v>
      </c>
      <c r="AV625" s="8" t="s">
        <v>133</v>
      </c>
      <c r="AW625" s="11">
        <v>14328861.720000001</v>
      </c>
      <c r="AX625" s="9" t="s">
        <v>9549</v>
      </c>
    </row>
    <row r="626" spans="1:50" customFormat="1" ht="72" hidden="1" x14ac:dyDescent="0.25">
      <c r="A626" s="8" t="s">
        <v>104</v>
      </c>
      <c r="B626" s="8" t="s">
        <v>105</v>
      </c>
      <c r="C626" s="8" t="s">
        <v>1293</v>
      </c>
      <c r="D626" s="8" t="s">
        <v>12769</v>
      </c>
      <c r="E626" s="8" t="s">
        <v>12770</v>
      </c>
      <c r="F626" s="8" t="s">
        <v>12771</v>
      </c>
      <c r="G626" s="9" t="s">
        <v>12772</v>
      </c>
      <c r="H626" s="9" t="str">
        <f>VLOOKUP(G626,[1]Arkusz2!A:B,2,FALSE)</f>
        <v>WND-RPZP.01.01.03-32-042/09</v>
      </c>
      <c r="I626" s="9" t="s">
        <v>531</v>
      </c>
      <c r="J626" s="9" t="s">
        <v>142</v>
      </c>
      <c r="K626" s="9" t="s">
        <v>113</v>
      </c>
      <c r="L626" s="9" t="s">
        <v>327</v>
      </c>
      <c r="M626" s="9" t="s">
        <v>142</v>
      </c>
      <c r="N626" s="9" t="s">
        <v>113</v>
      </c>
      <c r="O626" s="8" t="s">
        <v>1676</v>
      </c>
      <c r="P626" s="9" t="s">
        <v>12168</v>
      </c>
      <c r="Q626" s="9" t="s">
        <v>3297</v>
      </c>
      <c r="R626" s="9" t="s">
        <v>3298</v>
      </c>
      <c r="S626" s="9" t="s">
        <v>5329</v>
      </c>
      <c r="T626" s="10">
        <v>4066651.5</v>
      </c>
      <c r="U626" s="10">
        <v>3303400.27</v>
      </c>
      <c r="V626" s="10">
        <v>1982040.16</v>
      </c>
      <c r="W626" s="10">
        <v>1684734.12</v>
      </c>
      <c r="X626" s="10">
        <v>1321360.1100000001</v>
      </c>
      <c r="Y626" s="10">
        <v>60</v>
      </c>
      <c r="Z626" s="8" t="s">
        <v>12773</v>
      </c>
      <c r="AA626" s="8" t="s">
        <v>119</v>
      </c>
      <c r="AB626" s="11">
        <v>4066651.5</v>
      </c>
      <c r="AC626" s="11">
        <v>1982040.16</v>
      </c>
      <c r="AD626" s="11">
        <v>2084611.34</v>
      </c>
      <c r="AE626" s="11">
        <v>0</v>
      </c>
      <c r="AF626" s="8" t="s">
        <v>64</v>
      </c>
      <c r="AG626" s="8" t="s">
        <v>1300</v>
      </c>
      <c r="AH626" s="8" t="s">
        <v>66</v>
      </c>
      <c r="AI626" s="8" t="s">
        <v>67</v>
      </c>
      <c r="AJ626" s="8" t="s">
        <v>1187</v>
      </c>
      <c r="AK626" s="8" t="s">
        <v>11961</v>
      </c>
      <c r="AL626" s="8" t="s">
        <v>12774</v>
      </c>
      <c r="AM626" s="8" t="s">
        <v>8442</v>
      </c>
      <c r="AN626" s="8" t="s">
        <v>72</v>
      </c>
      <c r="AO626" s="8" t="s">
        <v>11963</v>
      </c>
      <c r="AP626" s="8" t="s">
        <v>649</v>
      </c>
      <c r="AQ626" s="8" t="s">
        <v>157</v>
      </c>
      <c r="AR626" s="8" t="s">
        <v>12775</v>
      </c>
      <c r="AS626" s="8" t="s">
        <v>11965</v>
      </c>
      <c r="AT626" s="8" t="s">
        <v>298</v>
      </c>
      <c r="AU626" s="8" t="s">
        <v>11966</v>
      </c>
      <c r="AV626" s="8" t="s">
        <v>133</v>
      </c>
      <c r="AW626" s="11">
        <v>4066651.5</v>
      </c>
      <c r="AX626" s="9" t="s">
        <v>11967</v>
      </c>
    </row>
    <row r="627" spans="1:50" customFormat="1" ht="72" hidden="1" x14ac:dyDescent="0.25">
      <c r="A627" s="8" t="s">
        <v>104</v>
      </c>
      <c r="B627" s="8" t="s">
        <v>105</v>
      </c>
      <c r="C627" s="8" t="s">
        <v>1293</v>
      </c>
      <c r="D627" s="8" t="s">
        <v>12792</v>
      </c>
      <c r="E627" s="8" t="s">
        <v>12793</v>
      </c>
      <c r="F627" s="8" t="s">
        <v>12794</v>
      </c>
      <c r="G627" s="9" t="s">
        <v>12795</v>
      </c>
      <c r="H627" s="9" t="str">
        <f>VLOOKUP(G627,[1]Arkusz2!A:B,2,FALSE)</f>
        <v>WND-RPZP.01.01.03-32-104/12</v>
      </c>
      <c r="I627" s="9" t="s">
        <v>9668</v>
      </c>
      <c r="J627" s="9" t="s">
        <v>3297</v>
      </c>
      <c r="K627" s="9" t="s">
        <v>3298</v>
      </c>
      <c r="L627" s="9" t="s">
        <v>9803</v>
      </c>
      <c r="M627" s="9" t="s">
        <v>3297</v>
      </c>
      <c r="N627" s="9" t="s">
        <v>3298</v>
      </c>
      <c r="O627" s="8" t="s">
        <v>6254</v>
      </c>
      <c r="P627" s="9" t="s">
        <v>12334</v>
      </c>
      <c r="Q627" s="9" t="s">
        <v>3297</v>
      </c>
      <c r="R627" s="9" t="s">
        <v>3298</v>
      </c>
      <c r="S627" s="9" t="s">
        <v>12796</v>
      </c>
      <c r="T627" s="10">
        <v>1827296.55</v>
      </c>
      <c r="U627" s="10">
        <v>1789924.5</v>
      </c>
      <c r="V627" s="10">
        <v>1073954.7</v>
      </c>
      <c r="W627" s="10">
        <v>1073954.7</v>
      </c>
      <c r="X627" s="10">
        <v>715969.8</v>
      </c>
      <c r="Y627" s="10">
        <v>60</v>
      </c>
      <c r="Z627" s="8" t="s">
        <v>12797</v>
      </c>
      <c r="AA627" s="8" t="s">
        <v>119</v>
      </c>
      <c r="AB627" s="11">
        <v>1827296.55</v>
      </c>
      <c r="AC627" s="11">
        <v>1073954.7</v>
      </c>
      <c r="AD627" s="11">
        <v>753341.85</v>
      </c>
      <c r="AE627" s="11">
        <v>0</v>
      </c>
      <c r="AF627" s="8" t="s">
        <v>64</v>
      </c>
      <c r="AG627" s="8" t="s">
        <v>1300</v>
      </c>
      <c r="AH627" s="8" t="s">
        <v>66</v>
      </c>
      <c r="AI627" s="8" t="s">
        <v>67</v>
      </c>
      <c r="AJ627" s="8" t="s">
        <v>190</v>
      </c>
      <c r="AK627" s="8" t="s">
        <v>11077</v>
      </c>
      <c r="AL627" s="8" t="s">
        <v>12798</v>
      </c>
      <c r="AM627" s="8" t="s">
        <v>904</v>
      </c>
      <c r="AN627" s="8" t="s">
        <v>1379</v>
      </c>
      <c r="AO627" s="8" t="s">
        <v>11079</v>
      </c>
      <c r="AP627" s="8" t="s">
        <v>5574</v>
      </c>
      <c r="AQ627" s="8" t="s">
        <v>157</v>
      </c>
      <c r="AR627" s="8" t="s">
        <v>12799</v>
      </c>
      <c r="AS627" s="8" t="s">
        <v>12800</v>
      </c>
      <c r="AT627" s="8" t="s">
        <v>259</v>
      </c>
      <c r="AU627" s="8" t="s">
        <v>11082</v>
      </c>
      <c r="AV627" s="8" t="s">
        <v>133</v>
      </c>
      <c r="AW627" s="11">
        <v>1827296.55</v>
      </c>
      <c r="AX627" s="9" t="s">
        <v>8433</v>
      </c>
    </row>
    <row r="628" spans="1:50" customFormat="1" ht="72" hidden="1" x14ac:dyDescent="0.25">
      <c r="A628" s="8" t="s">
        <v>104</v>
      </c>
      <c r="B628" s="8" t="s">
        <v>105</v>
      </c>
      <c r="C628" s="8" t="s">
        <v>1293</v>
      </c>
      <c r="D628" s="8" t="s">
        <v>12877</v>
      </c>
      <c r="E628" s="8" t="s">
        <v>12878</v>
      </c>
      <c r="F628" s="8" t="s">
        <v>12879</v>
      </c>
      <c r="G628" s="9" t="s">
        <v>12880</v>
      </c>
      <c r="H628" s="9" t="str">
        <f>VLOOKUP(G628,[1]Arkusz2!A:B,2,FALSE)</f>
        <v>WND-RPZP.01.01.03-32-055/09</v>
      </c>
      <c r="I628" s="9" t="s">
        <v>1463</v>
      </c>
      <c r="J628" s="9" t="s">
        <v>605</v>
      </c>
      <c r="K628" s="9" t="s">
        <v>606</v>
      </c>
      <c r="L628" s="9" t="s">
        <v>1463</v>
      </c>
      <c r="M628" s="9" t="s">
        <v>605</v>
      </c>
      <c r="N628" s="9" t="s">
        <v>606</v>
      </c>
      <c r="O628" s="8" t="s">
        <v>553</v>
      </c>
      <c r="P628" s="9" t="s">
        <v>12104</v>
      </c>
      <c r="Q628" s="9" t="s">
        <v>3297</v>
      </c>
      <c r="R628" s="9" t="s">
        <v>3298</v>
      </c>
      <c r="S628" s="9" t="s">
        <v>3721</v>
      </c>
      <c r="T628" s="10">
        <v>4284154.51</v>
      </c>
      <c r="U628" s="10">
        <v>2803403.49</v>
      </c>
      <c r="V628" s="10">
        <v>1681761.74</v>
      </c>
      <c r="W628" s="10">
        <v>1429497.47</v>
      </c>
      <c r="X628" s="10">
        <v>1121641.75</v>
      </c>
      <c r="Y628" s="10">
        <v>59.99</v>
      </c>
      <c r="Z628" s="8" t="s">
        <v>12881</v>
      </c>
      <c r="AA628" s="8" t="s">
        <v>119</v>
      </c>
      <c r="AB628" s="11">
        <v>4284154.51</v>
      </c>
      <c r="AC628" s="11">
        <v>1681761.74</v>
      </c>
      <c r="AD628" s="11">
        <v>2602392.77</v>
      </c>
      <c r="AE628" s="11">
        <v>0</v>
      </c>
      <c r="AF628" s="8" t="s">
        <v>64</v>
      </c>
      <c r="AG628" s="8" t="s">
        <v>1300</v>
      </c>
      <c r="AH628" s="8" t="s">
        <v>66</v>
      </c>
      <c r="AI628" s="8" t="s">
        <v>149</v>
      </c>
      <c r="AJ628" s="8" t="s">
        <v>190</v>
      </c>
      <c r="AK628" s="8" t="s">
        <v>10855</v>
      </c>
      <c r="AL628" s="8" t="s">
        <v>10856</v>
      </c>
      <c r="AM628" s="8" t="s">
        <v>378</v>
      </c>
      <c r="AN628" s="8" t="s">
        <v>379</v>
      </c>
      <c r="AO628" s="8" t="s">
        <v>10857</v>
      </c>
      <c r="AP628" s="8" t="s">
        <v>12882</v>
      </c>
      <c r="AQ628" s="8" t="s">
        <v>157</v>
      </c>
      <c r="AR628" s="8" t="s">
        <v>10859</v>
      </c>
      <c r="AS628" s="8" t="s">
        <v>10860</v>
      </c>
      <c r="AT628" s="8" t="s">
        <v>259</v>
      </c>
      <c r="AU628" s="8" t="s">
        <v>10861</v>
      </c>
      <c r="AV628" s="8" t="s">
        <v>133</v>
      </c>
      <c r="AW628" s="11">
        <v>4284154.51</v>
      </c>
      <c r="AX628" s="9" t="s">
        <v>11736</v>
      </c>
    </row>
    <row r="629" spans="1:50" customFormat="1" ht="72" hidden="1" x14ac:dyDescent="0.25">
      <c r="A629" s="8" t="s">
        <v>104</v>
      </c>
      <c r="B629" s="8" t="s">
        <v>105</v>
      </c>
      <c r="C629" s="8" t="s">
        <v>1293</v>
      </c>
      <c r="D629" s="8" t="s">
        <v>12898</v>
      </c>
      <c r="E629" s="8" t="s">
        <v>12899</v>
      </c>
      <c r="F629" s="8" t="s">
        <v>12900</v>
      </c>
      <c r="G629" s="9" t="s">
        <v>12901</v>
      </c>
      <c r="H629" s="9" t="str">
        <f>VLOOKUP(G629,[1]Arkusz2!A:B,2,FALSE)</f>
        <v>WND-RPZP.01.01.03-32-007/10</v>
      </c>
      <c r="I629" s="9" t="s">
        <v>8991</v>
      </c>
      <c r="J629" s="9" t="s">
        <v>4601</v>
      </c>
      <c r="K629" s="9" t="s">
        <v>4262</v>
      </c>
      <c r="L629" s="9" t="s">
        <v>7220</v>
      </c>
      <c r="M629" s="9" t="s">
        <v>4601</v>
      </c>
      <c r="N629" s="9" t="s">
        <v>4262</v>
      </c>
      <c r="O629" s="8" t="s">
        <v>2655</v>
      </c>
      <c r="P629" s="9" t="s">
        <v>12104</v>
      </c>
      <c r="Q629" s="9" t="s">
        <v>3297</v>
      </c>
      <c r="R629" s="9" t="s">
        <v>3298</v>
      </c>
      <c r="S629" s="9" t="s">
        <v>5578</v>
      </c>
      <c r="T629" s="10">
        <v>186605.62</v>
      </c>
      <c r="U629" s="10">
        <v>133986.82999999999</v>
      </c>
      <c r="V629" s="10">
        <v>80392.09</v>
      </c>
      <c r="W629" s="10">
        <v>80392.09</v>
      </c>
      <c r="X629" s="10">
        <v>53594.74</v>
      </c>
      <c r="Y629" s="10">
        <v>60</v>
      </c>
      <c r="Z629" s="8" t="s">
        <v>12902</v>
      </c>
      <c r="AA629" s="8" t="s">
        <v>119</v>
      </c>
      <c r="AB629" s="11">
        <v>186605.62</v>
      </c>
      <c r="AC629" s="11">
        <v>80392.09</v>
      </c>
      <c r="AD629" s="11">
        <v>106213.53</v>
      </c>
      <c r="AE629" s="11">
        <v>0</v>
      </c>
      <c r="AF629" s="8" t="s">
        <v>64</v>
      </c>
      <c r="AG629" s="8" t="s">
        <v>1300</v>
      </c>
      <c r="AH629" s="8" t="s">
        <v>66</v>
      </c>
      <c r="AI629" s="8" t="s">
        <v>67</v>
      </c>
      <c r="AJ629" s="8" t="s">
        <v>290</v>
      </c>
      <c r="AK629" s="8" t="s">
        <v>12903</v>
      </c>
      <c r="AL629" s="8" t="s">
        <v>12904</v>
      </c>
      <c r="AM629" s="8" t="s">
        <v>12905</v>
      </c>
      <c r="AN629" s="8" t="s">
        <v>72</v>
      </c>
      <c r="AO629" s="8" t="s">
        <v>12906</v>
      </c>
      <c r="AP629" s="8" t="s">
        <v>315</v>
      </c>
      <c r="AQ629" s="8" t="s">
        <v>857</v>
      </c>
      <c r="AR629" s="8" t="s">
        <v>12907</v>
      </c>
      <c r="AS629" s="8" t="s">
        <v>12908</v>
      </c>
      <c r="AT629" s="8" t="s">
        <v>131</v>
      </c>
      <c r="AU629" s="8" t="s">
        <v>12909</v>
      </c>
      <c r="AV629" s="8" t="s">
        <v>133</v>
      </c>
      <c r="AW629" s="11">
        <v>186605.62</v>
      </c>
      <c r="AX629" s="9" t="s">
        <v>12910</v>
      </c>
    </row>
    <row r="630" spans="1:50" customFormat="1" ht="72" hidden="1" x14ac:dyDescent="0.25">
      <c r="A630" s="8" t="s">
        <v>104</v>
      </c>
      <c r="B630" s="8" t="s">
        <v>105</v>
      </c>
      <c r="C630" s="8" t="s">
        <v>1293</v>
      </c>
      <c r="D630" s="8" t="s">
        <v>12921</v>
      </c>
      <c r="E630" s="8" t="s">
        <v>12922</v>
      </c>
      <c r="F630" s="8" t="s">
        <v>12923</v>
      </c>
      <c r="G630" s="9" t="s">
        <v>12924</v>
      </c>
      <c r="H630" s="9" t="str">
        <f>VLOOKUP(G630,[1]Arkusz2!A:B,2,FALSE)</f>
        <v>WND-RPZP.01.01.03-32-039/09</v>
      </c>
      <c r="I630" s="9" t="s">
        <v>1080</v>
      </c>
      <c r="J630" s="9" t="s">
        <v>752</v>
      </c>
      <c r="K630" s="9" t="s">
        <v>606</v>
      </c>
      <c r="L630" s="9" t="s">
        <v>1403</v>
      </c>
      <c r="M630" s="9" t="s">
        <v>752</v>
      </c>
      <c r="N630" s="9" t="s">
        <v>606</v>
      </c>
      <c r="O630" s="8" t="s">
        <v>607</v>
      </c>
      <c r="P630" s="9" t="s">
        <v>12925</v>
      </c>
      <c r="Q630" s="9" t="s">
        <v>3297</v>
      </c>
      <c r="R630" s="9" t="s">
        <v>3298</v>
      </c>
      <c r="S630" s="9" t="s">
        <v>12926</v>
      </c>
      <c r="T630" s="10">
        <v>3403507.64</v>
      </c>
      <c r="U630" s="10">
        <v>2789760.36</v>
      </c>
      <c r="V630" s="10">
        <v>1673856.21</v>
      </c>
      <c r="W630" s="10">
        <v>1422777.77</v>
      </c>
      <c r="X630" s="10">
        <v>1115904.1499999999</v>
      </c>
      <c r="Y630" s="10">
        <v>60</v>
      </c>
      <c r="Z630" s="8" t="s">
        <v>12927</v>
      </c>
      <c r="AA630" s="8" t="s">
        <v>119</v>
      </c>
      <c r="AB630" s="11">
        <v>3403507.64</v>
      </c>
      <c r="AC630" s="11">
        <v>1673856.21</v>
      </c>
      <c r="AD630" s="11">
        <v>1729651.43</v>
      </c>
      <c r="AE630" s="11">
        <v>0</v>
      </c>
      <c r="AF630" s="8" t="s">
        <v>64</v>
      </c>
      <c r="AG630" s="8" t="s">
        <v>1300</v>
      </c>
      <c r="AH630" s="8" t="s">
        <v>66</v>
      </c>
      <c r="AI630" s="8" t="s">
        <v>67</v>
      </c>
      <c r="AJ630" s="8" t="s">
        <v>190</v>
      </c>
      <c r="AK630" s="8" t="s">
        <v>12928</v>
      </c>
      <c r="AL630" s="8" t="s">
        <v>12929</v>
      </c>
      <c r="AM630" s="8" t="s">
        <v>690</v>
      </c>
      <c r="AN630" s="8" t="s">
        <v>691</v>
      </c>
      <c r="AO630" s="8" t="s">
        <v>692</v>
      </c>
      <c r="AP630" s="8" t="s">
        <v>1140</v>
      </c>
      <c r="AQ630" s="8" t="s">
        <v>157</v>
      </c>
      <c r="AR630" s="8" t="s">
        <v>12930</v>
      </c>
      <c r="AS630" s="8" t="s">
        <v>12931</v>
      </c>
      <c r="AT630" s="8" t="s">
        <v>131</v>
      </c>
      <c r="AU630" s="8" t="s">
        <v>12932</v>
      </c>
      <c r="AV630" s="8" t="s">
        <v>133</v>
      </c>
      <c r="AW630" s="11">
        <v>3403507.64</v>
      </c>
      <c r="AX630" s="9" t="s">
        <v>10943</v>
      </c>
    </row>
    <row r="631" spans="1:50" customFormat="1" ht="72" hidden="1" x14ac:dyDescent="0.25">
      <c r="A631" s="8" t="s">
        <v>104</v>
      </c>
      <c r="B631" s="8" t="s">
        <v>105</v>
      </c>
      <c r="C631" s="8" t="s">
        <v>1293</v>
      </c>
      <c r="D631" s="8" t="s">
        <v>12995</v>
      </c>
      <c r="E631" s="8" t="s">
        <v>12996</v>
      </c>
      <c r="F631" s="8" t="s">
        <v>12997</v>
      </c>
      <c r="G631" s="9" t="s">
        <v>12998</v>
      </c>
      <c r="H631" s="9" t="str">
        <f>VLOOKUP(G631,[1]Arkusz2!A:B,2,FALSE)</f>
        <v>WND-RPZP.01.01.03-32-061/10</v>
      </c>
      <c r="I631" s="9" t="s">
        <v>1785</v>
      </c>
      <c r="J631" s="9" t="s">
        <v>752</v>
      </c>
      <c r="K631" s="9" t="s">
        <v>606</v>
      </c>
      <c r="L631" s="9" t="s">
        <v>4032</v>
      </c>
      <c r="M631" s="9" t="s">
        <v>752</v>
      </c>
      <c r="N631" s="9" t="s">
        <v>606</v>
      </c>
      <c r="O631" s="8" t="s">
        <v>3644</v>
      </c>
      <c r="P631" s="9" t="s">
        <v>7593</v>
      </c>
      <c r="Q631" s="9" t="s">
        <v>3297</v>
      </c>
      <c r="R631" s="9" t="s">
        <v>3298</v>
      </c>
      <c r="S631" s="9" t="s">
        <v>7734</v>
      </c>
      <c r="T631" s="10">
        <v>7795960.3200000003</v>
      </c>
      <c r="U631" s="10">
        <v>3064116</v>
      </c>
      <c r="V631" s="10">
        <v>1838469.6</v>
      </c>
      <c r="W631" s="10">
        <v>1838469.6</v>
      </c>
      <c r="X631" s="10">
        <v>1225646.3999999999</v>
      </c>
      <c r="Y631" s="10">
        <v>60</v>
      </c>
      <c r="Z631" s="8" t="s">
        <v>12999</v>
      </c>
      <c r="AA631" s="8" t="s">
        <v>119</v>
      </c>
      <c r="AB631" s="11">
        <v>7795960.3200000003</v>
      </c>
      <c r="AC631" s="11">
        <v>1838469.6</v>
      </c>
      <c r="AD631" s="11">
        <v>5957490.7199999997</v>
      </c>
      <c r="AE631" s="11">
        <v>0</v>
      </c>
      <c r="AF631" s="8" t="s">
        <v>64</v>
      </c>
      <c r="AG631" s="8" t="s">
        <v>1300</v>
      </c>
      <c r="AH631" s="8" t="s">
        <v>66</v>
      </c>
      <c r="AI631" s="8" t="s">
        <v>67</v>
      </c>
      <c r="AJ631" s="8" t="s">
        <v>190</v>
      </c>
      <c r="AK631" s="8" t="s">
        <v>13000</v>
      </c>
      <c r="AL631" s="8" t="s">
        <v>13001</v>
      </c>
      <c r="AM631" s="8" t="s">
        <v>880</v>
      </c>
      <c r="AN631" s="8" t="s">
        <v>881</v>
      </c>
      <c r="AO631" s="8" t="s">
        <v>6806</v>
      </c>
      <c r="AP631" s="8" t="s">
        <v>5632</v>
      </c>
      <c r="AQ631" s="8" t="s">
        <v>157</v>
      </c>
      <c r="AR631" s="8" t="s">
        <v>13002</v>
      </c>
      <c r="AS631" s="8" t="s">
        <v>13003</v>
      </c>
      <c r="AT631" s="8" t="s">
        <v>217</v>
      </c>
      <c r="AU631" s="8" t="s">
        <v>13004</v>
      </c>
      <c r="AV631" s="8" t="s">
        <v>133</v>
      </c>
      <c r="AW631" s="11">
        <v>7795960.3200000003</v>
      </c>
      <c r="AX631" s="9" t="s">
        <v>9146</v>
      </c>
    </row>
    <row r="632" spans="1:50" customFormat="1" ht="72" hidden="1" x14ac:dyDescent="0.25">
      <c r="A632" s="8" t="s">
        <v>104</v>
      </c>
      <c r="B632" s="8" t="s">
        <v>105</v>
      </c>
      <c r="C632" s="8" t="s">
        <v>1293</v>
      </c>
      <c r="D632" s="8" t="s">
        <v>13197</v>
      </c>
      <c r="E632" s="8" t="s">
        <v>13198</v>
      </c>
      <c r="F632" s="8" t="s">
        <v>13199</v>
      </c>
      <c r="G632" s="9" t="s">
        <v>13200</v>
      </c>
      <c r="H632" s="9" t="str">
        <f>VLOOKUP(G632,[1]Arkusz2!A:B,2,FALSE)</f>
        <v>WND-RPZP.01.01.03-32-067/12</v>
      </c>
      <c r="I632" s="9" t="s">
        <v>6595</v>
      </c>
      <c r="J632" s="9" t="s">
        <v>2281</v>
      </c>
      <c r="K632" s="9" t="s">
        <v>896</v>
      </c>
      <c r="L632" s="9" t="s">
        <v>9921</v>
      </c>
      <c r="M632" s="9" t="s">
        <v>2281</v>
      </c>
      <c r="N632" s="9" t="s">
        <v>896</v>
      </c>
      <c r="O632" s="8" t="s">
        <v>10906</v>
      </c>
      <c r="P632" s="9" t="s">
        <v>13201</v>
      </c>
      <c r="Q632" s="9" t="s">
        <v>3297</v>
      </c>
      <c r="R632" s="9" t="s">
        <v>3298</v>
      </c>
      <c r="S632" s="9" t="s">
        <v>12534</v>
      </c>
      <c r="T632" s="10">
        <v>3754812.19</v>
      </c>
      <c r="U632" s="10">
        <v>3052692.84</v>
      </c>
      <c r="V632" s="10">
        <v>1831615.7</v>
      </c>
      <c r="W632" s="10">
        <v>1831615.7</v>
      </c>
      <c r="X632" s="10">
        <v>1221077.1399999999</v>
      </c>
      <c r="Y632" s="10">
        <v>60</v>
      </c>
      <c r="Z632" s="8" t="s">
        <v>13202</v>
      </c>
      <c r="AA632" s="8" t="s">
        <v>119</v>
      </c>
      <c r="AB632" s="11">
        <v>3754812.19</v>
      </c>
      <c r="AC632" s="11">
        <v>1831615.7</v>
      </c>
      <c r="AD632" s="11">
        <v>1923196.49</v>
      </c>
      <c r="AE632" s="11">
        <v>0</v>
      </c>
      <c r="AF632" s="8" t="s">
        <v>64</v>
      </c>
      <c r="AG632" s="8" t="s">
        <v>1300</v>
      </c>
      <c r="AH632" s="8" t="s">
        <v>66</v>
      </c>
      <c r="AI632" s="8" t="s">
        <v>67</v>
      </c>
      <c r="AJ632" s="8" t="s">
        <v>190</v>
      </c>
      <c r="AK632" s="8" t="s">
        <v>3890</v>
      </c>
      <c r="AL632" s="8" t="s">
        <v>3891</v>
      </c>
      <c r="AM632" s="8" t="s">
        <v>1612</v>
      </c>
      <c r="AN632" s="8" t="s">
        <v>72</v>
      </c>
      <c r="AO632" s="8" t="s">
        <v>1613</v>
      </c>
      <c r="AP632" s="8" t="s">
        <v>3892</v>
      </c>
      <c r="AQ632" s="8" t="s">
        <v>157</v>
      </c>
      <c r="AR632" s="8" t="s">
        <v>9547</v>
      </c>
      <c r="AS632" s="8" t="s">
        <v>9548</v>
      </c>
      <c r="AT632" s="8" t="s">
        <v>336</v>
      </c>
      <c r="AU632" s="8" t="s">
        <v>3894</v>
      </c>
      <c r="AV632" s="8" t="s">
        <v>133</v>
      </c>
      <c r="AW632" s="11">
        <v>3754812.19</v>
      </c>
      <c r="AX632" s="9" t="s">
        <v>672</v>
      </c>
    </row>
    <row r="633" spans="1:50" customFormat="1" ht="72" hidden="1" x14ac:dyDescent="0.25">
      <c r="A633" s="8" t="s">
        <v>104</v>
      </c>
      <c r="B633" s="8" t="s">
        <v>105</v>
      </c>
      <c r="C633" s="8" t="s">
        <v>1293</v>
      </c>
      <c r="D633" s="8" t="s">
        <v>13203</v>
      </c>
      <c r="E633" s="8" t="s">
        <v>13204</v>
      </c>
      <c r="F633" s="8" t="s">
        <v>13205</v>
      </c>
      <c r="G633" s="9" t="s">
        <v>13206</v>
      </c>
      <c r="H633" s="9" t="str">
        <f>VLOOKUP(G633,[1]Arkusz2!A:B,2,FALSE)</f>
        <v>WND-RPZP.01.01.03-32-116/12</v>
      </c>
      <c r="I633" s="9" t="s">
        <v>10104</v>
      </c>
      <c r="J633" s="9" t="s">
        <v>2281</v>
      </c>
      <c r="K633" s="9" t="s">
        <v>896</v>
      </c>
      <c r="L633" s="9" t="s">
        <v>1975</v>
      </c>
      <c r="M633" s="9" t="s">
        <v>2281</v>
      </c>
      <c r="N633" s="9" t="s">
        <v>896</v>
      </c>
      <c r="O633" s="8" t="s">
        <v>7410</v>
      </c>
      <c r="P633" s="9" t="s">
        <v>13201</v>
      </c>
      <c r="Q633" s="9" t="s">
        <v>3297</v>
      </c>
      <c r="R633" s="9" t="s">
        <v>3298</v>
      </c>
      <c r="S633" s="9" t="s">
        <v>8909</v>
      </c>
      <c r="T633" s="10">
        <v>500186.91</v>
      </c>
      <c r="U633" s="10">
        <v>499595.58</v>
      </c>
      <c r="V633" s="10">
        <v>249797.79</v>
      </c>
      <c r="W633" s="10">
        <v>249797.79</v>
      </c>
      <c r="X633" s="10">
        <v>249797.79</v>
      </c>
      <c r="Y633" s="10">
        <v>50</v>
      </c>
      <c r="Z633" s="8" t="s">
        <v>13207</v>
      </c>
      <c r="AA633" s="8" t="s">
        <v>119</v>
      </c>
      <c r="AB633" s="11">
        <v>500186.91</v>
      </c>
      <c r="AC633" s="11">
        <v>249797.79</v>
      </c>
      <c r="AD633" s="11">
        <v>250389.12</v>
      </c>
      <c r="AE633" s="11">
        <v>0</v>
      </c>
      <c r="AF633" s="8" t="s">
        <v>64</v>
      </c>
      <c r="AG633" s="8" t="s">
        <v>1300</v>
      </c>
      <c r="AH633" s="8" t="s">
        <v>66</v>
      </c>
      <c r="AI633" s="8" t="s">
        <v>149</v>
      </c>
      <c r="AJ633" s="8" t="s">
        <v>190</v>
      </c>
      <c r="AK633" s="8" t="s">
        <v>7299</v>
      </c>
      <c r="AL633" s="8" t="s">
        <v>13208</v>
      </c>
      <c r="AM633" s="8" t="s">
        <v>7301</v>
      </c>
      <c r="AN633" s="8" t="s">
        <v>7302</v>
      </c>
      <c r="AO633" s="8" t="s">
        <v>157</v>
      </c>
      <c r="AP633" s="8" t="s">
        <v>157</v>
      </c>
      <c r="AQ633" s="8" t="s">
        <v>157</v>
      </c>
      <c r="AR633" s="8" t="s">
        <v>7303</v>
      </c>
      <c r="AS633" s="8" t="s">
        <v>7303</v>
      </c>
      <c r="AT633" s="8" t="s">
        <v>237</v>
      </c>
      <c r="AU633" s="8" t="s">
        <v>7305</v>
      </c>
      <c r="AV633" s="8" t="s">
        <v>133</v>
      </c>
      <c r="AW633" s="11">
        <v>500186.91</v>
      </c>
      <c r="AX633" s="9" t="s">
        <v>8915</v>
      </c>
    </row>
    <row r="634" spans="1:50" customFormat="1" ht="72" hidden="1" x14ac:dyDescent="0.25">
      <c r="A634" s="8" t="s">
        <v>104</v>
      </c>
      <c r="B634" s="8" t="s">
        <v>105</v>
      </c>
      <c r="C634" s="8" t="s">
        <v>1293</v>
      </c>
      <c r="D634" s="8" t="s">
        <v>13245</v>
      </c>
      <c r="E634" s="8" t="s">
        <v>13246</v>
      </c>
      <c r="F634" s="8" t="s">
        <v>13247</v>
      </c>
      <c r="G634" s="9" t="s">
        <v>13248</v>
      </c>
      <c r="H634" s="9" t="str">
        <f>VLOOKUP(G634,[1]Arkusz2!A:B,2,FALSE)</f>
        <v>WND-RPZP.01.01.03-32-106/12</v>
      </c>
      <c r="I634" s="9" t="s">
        <v>2280</v>
      </c>
      <c r="J634" s="9" t="s">
        <v>2281</v>
      </c>
      <c r="K634" s="9" t="s">
        <v>896</v>
      </c>
      <c r="L634" s="9" t="s">
        <v>1975</v>
      </c>
      <c r="M634" s="9" t="s">
        <v>2281</v>
      </c>
      <c r="N634" s="9" t="s">
        <v>896</v>
      </c>
      <c r="O634" s="8" t="s">
        <v>6595</v>
      </c>
      <c r="P634" s="9" t="s">
        <v>13240</v>
      </c>
      <c r="Q634" s="9" t="s">
        <v>3297</v>
      </c>
      <c r="R634" s="9" t="s">
        <v>3298</v>
      </c>
      <c r="S634" s="9" t="s">
        <v>12796</v>
      </c>
      <c r="T634" s="10">
        <v>838755.31</v>
      </c>
      <c r="U634" s="10">
        <v>819112.37</v>
      </c>
      <c r="V634" s="10">
        <v>491467.42</v>
      </c>
      <c r="W634" s="10">
        <v>491467.42</v>
      </c>
      <c r="X634" s="10">
        <v>327644.95</v>
      </c>
      <c r="Y634" s="10">
        <v>60</v>
      </c>
      <c r="Z634" s="8" t="s">
        <v>13249</v>
      </c>
      <c r="AA634" s="8" t="s">
        <v>119</v>
      </c>
      <c r="AB634" s="11">
        <v>838755.31</v>
      </c>
      <c r="AC634" s="11">
        <v>491467.42</v>
      </c>
      <c r="AD634" s="11">
        <v>347287.89</v>
      </c>
      <c r="AE634" s="11">
        <v>0</v>
      </c>
      <c r="AF634" s="8" t="s">
        <v>64</v>
      </c>
      <c r="AG634" s="8" t="s">
        <v>1300</v>
      </c>
      <c r="AH634" s="8" t="s">
        <v>66</v>
      </c>
      <c r="AI634" s="8" t="s">
        <v>67</v>
      </c>
      <c r="AJ634" s="8" t="s">
        <v>310</v>
      </c>
      <c r="AK634" s="8" t="s">
        <v>13250</v>
      </c>
      <c r="AL634" s="8" t="s">
        <v>13251</v>
      </c>
      <c r="AM634" s="8" t="s">
        <v>633</v>
      </c>
      <c r="AN634" s="8" t="s">
        <v>72</v>
      </c>
      <c r="AO634" s="8" t="s">
        <v>13252</v>
      </c>
      <c r="AP634" s="8" t="s">
        <v>693</v>
      </c>
      <c r="AQ634" s="8" t="s">
        <v>157</v>
      </c>
      <c r="AR634" s="8" t="s">
        <v>13253</v>
      </c>
      <c r="AS634" s="8" t="s">
        <v>13254</v>
      </c>
      <c r="AT634" s="8" t="s">
        <v>298</v>
      </c>
      <c r="AU634" s="8" t="s">
        <v>13255</v>
      </c>
      <c r="AV634" s="8" t="s">
        <v>133</v>
      </c>
      <c r="AW634" s="11">
        <v>838755.31</v>
      </c>
      <c r="AX634" s="9" t="s">
        <v>8433</v>
      </c>
    </row>
    <row r="635" spans="1:50" customFormat="1" ht="72" hidden="1" x14ac:dyDescent="0.25">
      <c r="A635" s="8" t="s">
        <v>104</v>
      </c>
      <c r="B635" s="8" t="s">
        <v>105</v>
      </c>
      <c r="C635" s="8" t="s">
        <v>1293</v>
      </c>
      <c r="D635" s="8" t="s">
        <v>13306</v>
      </c>
      <c r="E635" s="8" t="s">
        <v>13307</v>
      </c>
      <c r="F635" s="8" t="s">
        <v>13308</v>
      </c>
      <c r="G635" s="9" t="s">
        <v>13309</v>
      </c>
      <c r="H635" s="9" t="str">
        <f>VLOOKUP(G635,[1]Arkusz2!A:B,2,FALSE)</f>
        <v>WND-RPZP.01.01.03-32-014/10</v>
      </c>
      <c r="I635" s="9" t="s">
        <v>9584</v>
      </c>
      <c r="J635" s="9" t="s">
        <v>895</v>
      </c>
      <c r="K635" s="9" t="s">
        <v>896</v>
      </c>
      <c r="L635" s="9" t="s">
        <v>6401</v>
      </c>
      <c r="M635" s="9" t="s">
        <v>895</v>
      </c>
      <c r="N635" s="9" t="s">
        <v>896</v>
      </c>
      <c r="O635" s="8" t="s">
        <v>5136</v>
      </c>
      <c r="P635" s="9" t="s">
        <v>4184</v>
      </c>
      <c r="Q635" s="9" t="s">
        <v>3297</v>
      </c>
      <c r="R635" s="9" t="s">
        <v>3298</v>
      </c>
      <c r="S635" s="9" t="s">
        <v>13310</v>
      </c>
      <c r="T635" s="10">
        <v>6340075.2599999998</v>
      </c>
      <c r="U635" s="10">
        <v>4000000</v>
      </c>
      <c r="V635" s="10">
        <v>2000000</v>
      </c>
      <c r="W635" s="10">
        <v>2000000</v>
      </c>
      <c r="X635" s="10">
        <v>2000000</v>
      </c>
      <c r="Y635" s="10">
        <v>50</v>
      </c>
      <c r="Z635" s="8" t="s">
        <v>13311</v>
      </c>
      <c r="AA635" s="8" t="s">
        <v>119</v>
      </c>
      <c r="AB635" s="11">
        <v>6340075.2599999998</v>
      </c>
      <c r="AC635" s="11">
        <v>2000000</v>
      </c>
      <c r="AD635" s="11">
        <v>4340075.26</v>
      </c>
      <c r="AE635" s="11">
        <v>0</v>
      </c>
      <c r="AF635" s="8" t="s">
        <v>64</v>
      </c>
      <c r="AG635" s="8" t="s">
        <v>1300</v>
      </c>
      <c r="AH635" s="8" t="s">
        <v>66</v>
      </c>
      <c r="AI635" s="8" t="s">
        <v>149</v>
      </c>
      <c r="AJ635" s="8" t="s">
        <v>1712</v>
      </c>
      <c r="AK635" s="8" t="s">
        <v>13312</v>
      </c>
      <c r="AL635" s="8" t="s">
        <v>13313</v>
      </c>
      <c r="AM635" s="8" t="s">
        <v>1436</v>
      </c>
      <c r="AN635" s="8" t="s">
        <v>13314</v>
      </c>
      <c r="AO635" s="8" t="s">
        <v>157</v>
      </c>
      <c r="AP635" s="8" t="s">
        <v>4240</v>
      </c>
      <c r="AQ635" s="8" t="s">
        <v>157</v>
      </c>
      <c r="AR635" s="8" t="s">
        <v>13315</v>
      </c>
      <c r="AS635" s="8" t="s">
        <v>13316</v>
      </c>
      <c r="AT635" s="8" t="s">
        <v>298</v>
      </c>
      <c r="AU635" s="8" t="s">
        <v>13317</v>
      </c>
      <c r="AV635" s="8" t="s">
        <v>133</v>
      </c>
      <c r="AW635" s="11">
        <v>6340075.2599999998</v>
      </c>
      <c r="AX635" s="9" t="s">
        <v>10609</v>
      </c>
    </row>
    <row r="636" spans="1:50" customFormat="1" ht="72" hidden="1" x14ac:dyDescent="0.25">
      <c r="A636" s="8" t="s">
        <v>104</v>
      </c>
      <c r="B636" s="8" t="s">
        <v>105</v>
      </c>
      <c r="C636" s="8" t="s">
        <v>1293</v>
      </c>
      <c r="D636" s="8" t="s">
        <v>13404</v>
      </c>
      <c r="E636" s="8" t="s">
        <v>13405</v>
      </c>
      <c r="F636" s="8" t="s">
        <v>13406</v>
      </c>
      <c r="G636" s="9" t="s">
        <v>13407</v>
      </c>
      <c r="H636" s="9" t="str">
        <f>VLOOKUP(G636,[1]Arkusz2!A:B,2,FALSE)</f>
        <v>WND-RPZP.01.01.03-32-111/12</v>
      </c>
      <c r="I636" s="9" t="s">
        <v>9801</v>
      </c>
      <c r="J636" s="9" t="s">
        <v>3297</v>
      </c>
      <c r="K636" s="9" t="s">
        <v>3298</v>
      </c>
      <c r="L636" s="9" t="s">
        <v>11891</v>
      </c>
      <c r="M636" s="9" t="s">
        <v>3297</v>
      </c>
      <c r="N636" s="9" t="s">
        <v>3298</v>
      </c>
      <c r="O636" s="8" t="s">
        <v>3629</v>
      </c>
      <c r="P636" s="9" t="s">
        <v>8433</v>
      </c>
      <c r="Q636" s="9" t="s">
        <v>12730</v>
      </c>
      <c r="R636" s="9" t="s">
        <v>3298</v>
      </c>
      <c r="S636" s="9" t="s">
        <v>13408</v>
      </c>
      <c r="T636" s="10">
        <v>209026.2</v>
      </c>
      <c r="U636" s="10">
        <v>155900</v>
      </c>
      <c r="V636" s="10">
        <v>77950</v>
      </c>
      <c r="W636" s="10">
        <v>77950</v>
      </c>
      <c r="X636" s="10">
        <v>77950</v>
      </c>
      <c r="Y636" s="10">
        <v>50</v>
      </c>
      <c r="Z636" s="8" t="s">
        <v>13409</v>
      </c>
      <c r="AA636" s="8" t="s">
        <v>119</v>
      </c>
      <c r="AB636" s="11">
        <v>209026.2</v>
      </c>
      <c r="AC636" s="11">
        <v>77950</v>
      </c>
      <c r="AD636" s="11">
        <v>131076.20000000001</v>
      </c>
      <c r="AE636" s="11">
        <v>0</v>
      </c>
      <c r="AF636" s="8" t="s">
        <v>64</v>
      </c>
      <c r="AG636" s="8" t="s">
        <v>1300</v>
      </c>
      <c r="AH636" s="8" t="s">
        <v>66</v>
      </c>
      <c r="AI636" s="8" t="s">
        <v>67</v>
      </c>
      <c r="AJ636" s="8" t="s">
        <v>3205</v>
      </c>
      <c r="AK636" s="8" t="s">
        <v>2966</v>
      </c>
      <c r="AL636" s="8" t="s">
        <v>13410</v>
      </c>
      <c r="AM636" s="8" t="s">
        <v>275</v>
      </c>
      <c r="AN636" s="8" t="s">
        <v>276</v>
      </c>
      <c r="AO636" s="8" t="s">
        <v>2009</v>
      </c>
      <c r="AP636" s="8" t="s">
        <v>759</v>
      </c>
      <c r="AQ636" s="8" t="s">
        <v>157</v>
      </c>
      <c r="AR636" s="8" t="s">
        <v>2968</v>
      </c>
      <c r="AS636" s="8" t="s">
        <v>2969</v>
      </c>
      <c r="AT636" s="8" t="s">
        <v>237</v>
      </c>
      <c r="AU636" s="8" t="s">
        <v>2970</v>
      </c>
      <c r="AV636" s="8" t="s">
        <v>133</v>
      </c>
      <c r="AW636" s="11">
        <v>209026.2</v>
      </c>
      <c r="AX636" s="9" t="s">
        <v>12865</v>
      </c>
    </row>
    <row r="637" spans="1:50" customFormat="1" ht="72" hidden="1" x14ac:dyDescent="0.25">
      <c r="A637" s="8" t="s">
        <v>104</v>
      </c>
      <c r="B637" s="8" t="s">
        <v>105</v>
      </c>
      <c r="C637" s="8" t="s">
        <v>1293</v>
      </c>
      <c r="D637" s="8" t="s">
        <v>13451</v>
      </c>
      <c r="E637" s="8" t="s">
        <v>13452</v>
      </c>
      <c r="F637" s="8" t="s">
        <v>13453</v>
      </c>
      <c r="G637" s="9" t="s">
        <v>13454</v>
      </c>
      <c r="H637" s="9" t="str">
        <f>VLOOKUP(G637,[1]Arkusz2!A:B,2,FALSE)</f>
        <v>WND-RPZP.01.01.03-32-059/10</v>
      </c>
      <c r="I637" s="9" t="s">
        <v>3704</v>
      </c>
      <c r="J637" s="9" t="s">
        <v>4261</v>
      </c>
      <c r="K637" s="9" t="s">
        <v>4262</v>
      </c>
      <c r="L637" s="9" t="s">
        <v>6906</v>
      </c>
      <c r="M637" s="9" t="s">
        <v>4601</v>
      </c>
      <c r="N637" s="9" t="s">
        <v>4262</v>
      </c>
      <c r="O637" s="8" t="s">
        <v>4554</v>
      </c>
      <c r="P637" s="9" t="s">
        <v>8657</v>
      </c>
      <c r="Q637" s="9" t="s">
        <v>12730</v>
      </c>
      <c r="R637" s="9" t="s">
        <v>3298</v>
      </c>
      <c r="S637" s="9" t="s">
        <v>12589</v>
      </c>
      <c r="T637" s="10">
        <v>9714146</v>
      </c>
      <c r="U637" s="10">
        <v>7042000</v>
      </c>
      <c r="V637" s="10">
        <v>4000000</v>
      </c>
      <c r="W637" s="10">
        <v>4000000</v>
      </c>
      <c r="X637" s="10">
        <v>3042000</v>
      </c>
      <c r="Y637" s="10">
        <v>56.8</v>
      </c>
      <c r="Z637" s="8" t="s">
        <v>13455</v>
      </c>
      <c r="AA637" s="8" t="s">
        <v>119</v>
      </c>
      <c r="AB637" s="11">
        <v>9714146</v>
      </c>
      <c r="AC637" s="11">
        <v>4000000</v>
      </c>
      <c r="AD637" s="11">
        <v>5714146</v>
      </c>
      <c r="AE637" s="11">
        <v>0</v>
      </c>
      <c r="AF637" s="8" t="s">
        <v>64</v>
      </c>
      <c r="AG637" s="8" t="s">
        <v>1300</v>
      </c>
      <c r="AH637" s="8" t="s">
        <v>66</v>
      </c>
      <c r="AI637" s="8" t="s">
        <v>67</v>
      </c>
      <c r="AJ637" s="8" t="s">
        <v>1712</v>
      </c>
      <c r="AK637" s="8" t="s">
        <v>423</v>
      </c>
      <c r="AL637" s="8" t="s">
        <v>13456</v>
      </c>
      <c r="AM637" s="8" t="s">
        <v>425</v>
      </c>
      <c r="AN637" s="8" t="s">
        <v>426</v>
      </c>
      <c r="AO637" s="8" t="s">
        <v>427</v>
      </c>
      <c r="AP637" s="8" t="s">
        <v>428</v>
      </c>
      <c r="AQ637" s="8" t="s">
        <v>157</v>
      </c>
      <c r="AR637" s="8" t="s">
        <v>13457</v>
      </c>
      <c r="AS637" s="8" t="s">
        <v>13458</v>
      </c>
      <c r="AT637" s="8" t="s">
        <v>259</v>
      </c>
      <c r="AU637" s="8" t="s">
        <v>431</v>
      </c>
      <c r="AV637" s="8" t="s">
        <v>133</v>
      </c>
      <c r="AW637" s="11">
        <v>9714146</v>
      </c>
      <c r="AX637" s="9" t="s">
        <v>8189</v>
      </c>
    </row>
    <row r="638" spans="1:50" customFormat="1" ht="72" hidden="1" x14ac:dyDescent="0.25">
      <c r="A638" s="8" t="s">
        <v>104</v>
      </c>
      <c r="B638" s="8" t="s">
        <v>105</v>
      </c>
      <c r="C638" s="8" t="s">
        <v>1293</v>
      </c>
      <c r="D638" s="8" t="s">
        <v>13469</v>
      </c>
      <c r="E638" s="8" t="s">
        <v>13470</v>
      </c>
      <c r="F638" s="8" t="s">
        <v>13471</v>
      </c>
      <c r="G638" s="9" t="s">
        <v>13472</v>
      </c>
      <c r="H638" s="9" t="str">
        <f>VLOOKUP(G638,[1]Arkusz2!A:B,2,FALSE)</f>
        <v>WND-RPZP.01.01.03-32-094/10</v>
      </c>
      <c r="I638" s="9" t="s">
        <v>8022</v>
      </c>
      <c r="J638" s="9" t="s">
        <v>895</v>
      </c>
      <c r="K638" s="9" t="s">
        <v>896</v>
      </c>
      <c r="L638" s="9" t="s">
        <v>6762</v>
      </c>
      <c r="M638" s="9" t="s">
        <v>895</v>
      </c>
      <c r="N638" s="9" t="s">
        <v>896</v>
      </c>
      <c r="O638" s="8" t="s">
        <v>1816</v>
      </c>
      <c r="P638" s="9" t="s">
        <v>6159</v>
      </c>
      <c r="Q638" s="9" t="s">
        <v>12730</v>
      </c>
      <c r="R638" s="9" t="s">
        <v>3298</v>
      </c>
      <c r="S638" s="9" t="s">
        <v>13219</v>
      </c>
      <c r="T638" s="10">
        <v>8035092.1799999997</v>
      </c>
      <c r="U638" s="10">
        <v>6532095.2800000003</v>
      </c>
      <c r="V638" s="10">
        <v>3266047.64</v>
      </c>
      <c r="W638" s="10">
        <v>3266047.64</v>
      </c>
      <c r="X638" s="10">
        <v>3266047.64</v>
      </c>
      <c r="Y638" s="10">
        <v>50</v>
      </c>
      <c r="Z638" s="8" t="s">
        <v>13473</v>
      </c>
      <c r="AA638" s="8" t="s">
        <v>119</v>
      </c>
      <c r="AB638" s="11">
        <v>8035092.1799999997</v>
      </c>
      <c r="AC638" s="11">
        <v>3266047.64</v>
      </c>
      <c r="AD638" s="11">
        <v>4769044.54</v>
      </c>
      <c r="AE638" s="11">
        <v>0</v>
      </c>
      <c r="AF638" s="8" t="s">
        <v>64</v>
      </c>
      <c r="AG638" s="8" t="s">
        <v>1300</v>
      </c>
      <c r="AH638" s="8" t="s">
        <v>66</v>
      </c>
      <c r="AI638" s="8" t="s">
        <v>67</v>
      </c>
      <c r="AJ638" s="8" t="s">
        <v>190</v>
      </c>
      <c r="AK638" s="8" t="s">
        <v>13221</v>
      </c>
      <c r="AL638" s="8" t="s">
        <v>13222</v>
      </c>
      <c r="AM638" s="8" t="s">
        <v>13223</v>
      </c>
      <c r="AN638" s="8" t="s">
        <v>125</v>
      </c>
      <c r="AO638" s="8" t="s">
        <v>2435</v>
      </c>
      <c r="AP638" s="8" t="s">
        <v>2235</v>
      </c>
      <c r="AQ638" s="8" t="s">
        <v>157</v>
      </c>
      <c r="AR638" s="8" t="s">
        <v>13224</v>
      </c>
      <c r="AS638" s="8" t="s">
        <v>13225</v>
      </c>
      <c r="AT638" s="8" t="s">
        <v>1489</v>
      </c>
      <c r="AU638" s="8" t="s">
        <v>13226</v>
      </c>
      <c r="AV638" s="8" t="s">
        <v>133</v>
      </c>
      <c r="AW638" s="11">
        <v>8035092.1799999997</v>
      </c>
      <c r="AX638" s="9" t="s">
        <v>13474</v>
      </c>
    </row>
    <row r="639" spans="1:50" customFormat="1" ht="72" hidden="1" x14ac:dyDescent="0.25">
      <c r="A639" s="8" t="s">
        <v>104</v>
      </c>
      <c r="B639" s="8" t="s">
        <v>105</v>
      </c>
      <c r="C639" s="8" t="s">
        <v>1293</v>
      </c>
      <c r="D639" s="8" t="s">
        <v>13475</v>
      </c>
      <c r="E639" s="8" t="s">
        <v>13476</v>
      </c>
      <c r="F639" s="8" t="s">
        <v>13477</v>
      </c>
      <c r="G639" s="9" t="s">
        <v>13478</v>
      </c>
      <c r="H639" s="9" t="str">
        <f>VLOOKUP(G639,[1]Arkusz2!A:B,2,FALSE)</f>
        <v>WND-RPZP.01.01.03-32-061/12</v>
      </c>
      <c r="I639" s="9" t="s">
        <v>9921</v>
      </c>
      <c r="J639" s="9" t="s">
        <v>2281</v>
      </c>
      <c r="K639" s="9" t="s">
        <v>896</v>
      </c>
      <c r="L639" s="9" t="s">
        <v>6256</v>
      </c>
      <c r="M639" s="9" t="s">
        <v>2281</v>
      </c>
      <c r="N639" s="9" t="s">
        <v>896</v>
      </c>
      <c r="O639" s="8" t="s">
        <v>5881</v>
      </c>
      <c r="P639" s="9" t="s">
        <v>4555</v>
      </c>
      <c r="Q639" s="9" t="s">
        <v>12730</v>
      </c>
      <c r="R639" s="9" t="s">
        <v>3298</v>
      </c>
      <c r="S639" s="9" t="s">
        <v>13219</v>
      </c>
      <c r="T639" s="10">
        <v>8294076.3600000003</v>
      </c>
      <c r="U639" s="10">
        <v>6601875.5700000003</v>
      </c>
      <c r="V639" s="10">
        <v>3300937.78</v>
      </c>
      <c r="W639" s="10">
        <v>3300937.78</v>
      </c>
      <c r="X639" s="10">
        <v>3300937.79</v>
      </c>
      <c r="Y639" s="10">
        <v>50</v>
      </c>
      <c r="Z639" s="8" t="s">
        <v>13479</v>
      </c>
      <c r="AA639" s="8" t="s">
        <v>119</v>
      </c>
      <c r="AB639" s="11">
        <v>8294076.3600000003</v>
      </c>
      <c r="AC639" s="11">
        <v>3300937.78</v>
      </c>
      <c r="AD639" s="11">
        <v>4993138.58</v>
      </c>
      <c r="AE639" s="11">
        <v>0</v>
      </c>
      <c r="AF639" s="8" t="s">
        <v>64</v>
      </c>
      <c r="AG639" s="8" t="s">
        <v>1300</v>
      </c>
      <c r="AH639" s="8" t="s">
        <v>66</v>
      </c>
      <c r="AI639" s="8" t="s">
        <v>149</v>
      </c>
      <c r="AJ639" s="8" t="s">
        <v>190</v>
      </c>
      <c r="AK639" s="8" t="s">
        <v>645</v>
      </c>
      <c r="AL639" s="8" t="s">
        <v>13480</v>
      </c>
      <c r="AM639" s="8" t="s">
        <v>4810</v>
      </c>
      <c r="AN639" s="8" t="s">
        <v>13481</v>
      </c>
      <c r="AO639" s="8" t="s">
        <v>157</v>
      </c>
      <c r="AP639" s="8" t="s">
        <v>13482</v>
      </c>
      <c r="AQ639" s="8" t="s">
        <v>157</v>
      </c>
      <c r="AR639" s="8" t="s">
        <v>13483</v>
      </c>
      <c r="AS639" s="8" t="s">
        <v>13484</v>
      </c>
      <c r="AT639" s="8" t="s">
        <v>237</v>
      </c>
      <c r="AU639" s="8" t="s">
        <v>652</v>
      </c>
      <c r="AV639" s="8" t="s">
        <v>133</v>
      </c>
      <c r="AW639" s="11">
        <v>8294076.3600000003</v>
      </c>
      <c r="AX639" s="9" t="s">
        <v>13189</v>
      </c>
    </row>
    <row r="640" spans="1:50" customFormat="1" ht="72" hidden="1" x14ac:dyDescent="0.25">
      <c r="A640" s="8" t="s">
        <v>104</v>
      </c>
      <c r="B640" s="8" t="s">
        <v>105</v>
      </c>
      <c r="C640" s="8" t="s">
        <v>1293</v>
      </c>
      <c r="D640" s="8" t="s">
        <v>13498</v>
      </c>
      <c r="E640" s="8" t="s">
        <v>13499</v>
      </c>
      <c r="F640" s="8" t="s">
        <v>13500</v>
      </c>
      <c r="G640" s="9" t="s">
        <v>13501</v>
      </c>
      <c r="H640" s="9" t="str">
        <f>VLOOKUP(G640,[1]Arkusz2!A:B,2,FALSE)</f>
        <v>WND-RPZP.01.01.03-32-062/10</v>
      </c>
      <c r="I640" s="9" t="s">
        <v>2519</v>
      </c>
      <c r="J640" s="9" t="s">
        <v>752</v>
      </c>
      <c r="K640" s="9" t="s">
        <v>606</v>
      </c>
      <c r="L640" s="9" t="s">
        <v>5105</v>
      </c>
      <c r="M640" s="9" t="s">
        <v>752</v>
      </c>
      <c r="N640" s="9" t="s">
        <v>606</v>
      </c>
      <c r="O640" s="8" t="s">
        <v>13502</v>
      </c>
      <c r="P640" s="9" t="s">
        <v>13495</v>
      </c>
      <c r="Q640" s="9" t="s">
        <v>12730</v>
      </c>
      <c r="R640" s="9" t="s">
        <v>3298</v>
      </c>
      <c r="S640" s="9" t="s">
        <v>11736</v>
      </c>
      <c r="T640" s="10">
        <v>2809783.98</v>
      </c>
      <c r="U640" s="10">
        <v>2713195</v>
      </c>
      <c r="V640" s="10">
        <v>1627917</v>
      </c>
      <c r="W640" s="10">
        <v>1627917</v>
      </c>
      <c r="X640" s="10">
        <v>1085278</v>
      </c>
      <c r="Y640" s="10">
        <v>60</v>
      </c>
      <c r="Z640" s="8" t="s">
        <v>13503</v>
      </c>
      <c r="AA640" s="8" t="s">
        <v>119</v>
      </c>
      <c r="AB640" s="11">
        <v>2809783.98</v>
      </c>
      <c r="AC640" s="11">
        <v>1627917</v>
      </c>
      <c r="AD640" s="11">
        <v>1181866.98</v>
      </c>
      <c r="AE640" s="11">
        <v>0</v>
      </c>
      <c r="AF640" s="8" t="s">
        <v>229</v>
      </c>
      <c r="AG640" s="8" t="s">
        <v>1300</v>
      </c>
      <c r="AH640" s="8" t="s">
        <v>66</v>
      </c>
      <c r="AI640" s="8" t="s">
        <v>67</v>
      </c>
      <c r="AJ640" s="8" t="s">
        <v>1187</v>
      </c>
      <c r="AK640" s="8" t="s">
        <v>13504</v>
      </c>
      <c r="AL640" s="8" t="s">
        <v>13505</v>
      </c>
      <c r="AM640" s="8" t="s">
        <v>3920</v>
      </c>
      <c r="AN640" s="8" t="s">
        <v>72</v>
      </c>
      <c r="AO640" s="8" t="s">
        <v>1525</v>
      </c>
      <c r="AP640" s="8" t="s">
        <v>213</v>
      </c>
      <c r="AQ640" s="8" t="s">
        <v>157</v>
      </c>
      <c r="AR640" s="8" t="s">
        <v>13506</v>
      </c>
      <c r="AS640" s="8" t="s">
        <v>13507</v>
      </c>
      <c r="AT640" s="8" t="s">
        <v>131</v>
      </c>
      <c r="AU640" s="8" t="s">
        <v>13508</v>
      </c>
      <c r="AV640" s="8" t="s">
        <v>133</v>
      </c>
      <c r="AW640" s="11">
        <v>2809783.98</v>
      </c>
      <c r="AX640" s="9" t="s">
        <v>11248</v>
      </c>
    </row>
    <row r="641" spans="1:50" customFormat="1" ht="72" hidden="1" x14ac:dyDescent="0.25">
      <c r="A641" s="8" t="s">
        <v>104</v>
      </c>
      <c r="B641" s="8" t="s">
        <v>105</v>
      </c>
      <c r="C641" s="8" t="s">
        <v>1293</v>
      </c>
      <c r="D641" s="8" t="s">
        <v>13528</v>
      </c>
      <c r="E641" s="8" t="s">
        <v>13529</v>
      </c>
      <c r="F641" s="8" t="s">
        <v>13530</v>
      </c>
      <c r="G641" s="9" t="s">
        <v>13531</v>
      </c>
      <c r="H641" s="9" t="str">
        <f>VLOOKUP(G641,[1]Arkusz2!A:B,2,FALSE)</f>
        <v>WND-RPZP.01.01.03-32-068/10</v>
      </c>
      <c r="I641" s="9" t="s">
        <v>6632</v>
      </c>
      <c r="J641" s="9" t="s">
        <v>2281</v>
      </c>
      <c r="K641" s="9" t="s">
        <v>896</v>
      </c>
      <c r="L641" s="9" t="s">
        <v>4631</v>
      </c>
      <c r="M641" s="9" t="s">
        <v>2281</v>
      </c>
      <c r="N641" s="9" t="s">
        <v>896</v>
      </c>
      <c r="O641" s="8" t="s">
        <v>3644</v>
      </c>
      <c r="P641" s="9" t="s">
        <v>11090</v>
      </c>
      <c r="Q641" s="9" t="s">
        <v>12730</v>
      </c>
      <c r="R641" s="9" t="s">
        <v>3298</v>
      </c>
      <c r="S641" s="9" t="s">
        <v>13532</v>
      </c>
      <c r="T641" s="10">
        <v>1736884.42</v>
      </c>
      <c r="U641" s="10">
        <v>1412101.16</v>
      </c>
      <c r="V641" s="10">
        <v>706050.58</v>
      </c>
      <c r="W641" s="10">
        <v>706050.58</v>
      </c>
      <c r="X641" s="10">
        <v>706050.58</v>
      </c>
      <c r="Y641" s="10">
        <v>50</v>
      </c>
      <c r="Z641" s="8" t="s">
        <v>13533</v>
      </c>
      <c r="AA641" s="8" t="s">
        <v>119</v>
      </c>
      <c r="AB641" s="11">
        <v>1736884.42</v>
      </c>
      <c r="AC641" s="11">
        <v>706050.58</v>
      </c>
      <c r="AD641" s="11">
        <v>1030833.84</v>
      </c>
      <c r="AE641" s="11">
        <v>0</v>
      </c>
      <c r="AF641" s="8" t="s">
        <v>64</v>
      </c>
      <c r="AG641" s="8" t="s">
        <v>1300</v>
      </c>
      <c r="AH641" s="8" t="s">
        <v>66</v>
      </c>
      <c r="AI641" s="8" t="s">
        <v>149</v>
      </c>
      <c r="AJ641" s="8" t="s">
        <v>190</v>
      </c>
      <c r="AK641" s="8" t="s">
        <v>13534</v>
      </c>
      <c r="AL641" s="8" t="s">
        <v>13535</v>
      </c>
      <c r="AM641" s="8" t="s">
        <v>8819</v>
      </c>
      <c r="AN641" s="8" t="s">
        <v>13536</v>
      </c>
      <c r="AO641" s="8" t="s">
        <v>4203</v>
      </c>
      <c r="AP641" s="8" t="s">
        <v>13537</v>
      </c>
      <c r="AQ641" s="8" t="s">
        <v>157</v>
      </c>
      <c r="AR641" s="8" t="s">
        <v>13538</v>
      </c>
      <c r="AS641" s="8" t="s">
        <v>13539</v>
      </c>
      <c r="AT641" s="8" t="s">
        <v>298</v>
      </c>
      <c r="AU641" s="8" t="s">
        <v>13540</v>
      </c>
      <c r="AV641" s="8" t="s">
        <v>133</v>
      </c>
      <c r="AW641" s="11">
        <v>1736884.42</v>
      </c>
      <c r="AX641" s="9" t="s">
        <v>9699</v>
      </c>
    </row>
    <row r="642" spans="1:50" customFormat="1" ht="72" hidden="1" x14ac:dyDescent="0.25">
      <c r="A642" s="8" t="s">
        <v>104</v>
      </c>
      <c r="B642" s="8" t="s">
        <v>105</v>
      </c>
      <c r="C642" s="8" t="s">
        <v>1293</v>
      </c>
      <c r="D642" s="8" t="s">
        <v>13541</v>
      </c>
      <c r="E642" s="8" t="s">
        <v>13542</v>
      </c>
      <c r="F642" s="8" t="s">
        <v>13543</v>
      </c>
      <c r="G642" s="9" t="s">
        <v>13544</v>
      </c>
      <c r="H642" s="9" t="str">
        <f>VLOOKUP(G642,[1]Arkusz2!A:B,2,FALSE)</f>
        <v>WND-RPZP.01.01.03-32-098/12</v>
      </c>
      <c r="I642" s="9" t="s">
        <v>9801</v>
      </c>
      <c r="J642" s="9" t="s">
        <v>3297</v>
      </c>
      <c r="K642" s="9" t="s">
        <v>3298</v>
      </c>
      <c r="L642" s="9" t="s">
        <v>11040</v>
      </c>
      <c r="M642" s="9" t="s">
        <v>3297</v>
      </c>
      <c r="N642" s="9" t="s">
        <v>3298</v>
      </c>
      <c r="O642" s="8" t="s">
        <v>9064</v>
      </c>
      <c r="P642" s="9" t="s">
        <v>13375</v>
      </c>
      <c r="Q642" s="9" t="s">
        <v>12730</v>
      </c>
      <c r="R642" s="9" t="s">
        <v>3298</v>
      </c>
      <c r="S642" s="9" t="s">
        <v>8189</v>
      </c>
      <c r="T642" s="10">
        <v>1157516.69</v>
      </c>
      <c r="U642" s="10">
        <v>1157006.42</v>
      </c>
      <c r="V642" s="10">
        <v>694203.85</v>
      </c>
      <c r="W642" s="10">
        <v>694203.85</v>
      </c>
      <c r="X642" s="10">
        <v>462802.57</v>
      </c>
      <c r="Y642" s="10">
        <v>60</v>
      </c>
      <c r="Z642" s="8" t="s">
        <v>13545</v>
      </c>
      <c r="AA642" s="8" t="s">
        <v>119</v>
      </c>
      <c r="AB642" s="11">
        <v>1157516.69</v>
      </c>
      <c r="AC642" s="11">
        <v>694203.85</v>
      </c>
      <c r="AD642" s="11">
        <v>463312.84</v>
      </c>
      <c r="AE642" s="11">
        <v>0</v>
      </c>
      <c r="AF642" s="8" t="s">
        <v>64</v>
      </c>
      <c r="AG642" s="8" t="s">
        <v>1300</v>
      </c>
      <c r="AH642" s="8" t="s">
        <v>66</v>
      </c>
      <c r="AI642" s="8" t="s">
        <v>149</v>
      </c>
      <c r="AJ642" s="8" t="s">
        <v>190</v>
      </c>
      <c r="AK642" s="8" t="s">
        <v>13546</v>
      </c>
      <c r="AL642" s="8" t="s">
        <v>13547</v>
      </c>
      <c r="AM642" s="8" t="s">
        <v>4251</v>
      </c>
      <c r="AN642" s="8" t="s">
        <v>13548</v>
      </c>
      <c r="AO642" s="8" t="s">
        <v>157</v>
      </c>
      <c r="AP642" s="8" t="s">
        <v>13549</v>
      </c>
      <c r="AQ642" s="8" t="s">
        <v>157</v>
      </c>
      <c r="AR642" s="8" t="s">
        <v>13550</v>
      </c>
      <c r="AS642" s="8" t="s">
        <v>13551</v>
      </c>
      <c r="AT642" s="8" t="s">
        <v>4457</v>
      </c>
      <c r="AU642" s="8" t="s">
        <v>13552</v>
      </c>
      <c r="AV642" s="8" t="s">
        <v>133</v>
      </c>
      <c r="AW642" s="11">
        <v>1157516.69</v>
      </c>
      <c r="AX642" s="9" t="s">
        <v>12607</v>
      </c>
    </row>
    <row r="643" spans="1:50" customFormat="1" ht="72" hidden="1" x14ac:dyDescent="0.25">
      <c r="A643" s="8" t="s">
        <v>104</v>
      </c>
      <c r="B643" s="8" t="s">
        <v>105</v>
      </c>
      <c r="C643" s="8" t="s">
        <v>1293</v>
      </c>
      <c r="D643" s="8" t="s">
        <v>13569</v>
      </c>
      <c r="E643" s="8" t="s">
        <v>13570</v>
      </c>
      <c r="F643" s="8" t="s">
        <v>13571</v>
      </c>
      <c r="G643" s="9" t="s">
        <v>13572</v>
      </c>
      <c r="H643" s="9" t="str">
        <f>VLOOKUP(G643,[1]Arkusz2!A:B,2,FALSE)</f>
        <v>WND-RPZP.01.01.03-32-030/12</v>
      </c>
      <c r="I643" s="9" t="s">
        <v>8725</v>
      </c>
      <c r="J643" s="9" t="s">
        <v>1706</v>
      </c>
      <c r="K643" s="9" t="s">
        <v>1707</v>
      </c>
      <c r="L643" s="9" t="s">
        <v>11919</v>
      </c>
      <c r="M643" s="9" t="s">
        <v>1706</v>
      </c>
      <c r="N643" s="9" t="s">
        <v>1707</v>
      </c>
      <c r="O643" s="8" t="s">
        <v>13573</v>
      </c>
      <c r="P643" s="9" t="s">
        <v>6379</v>
      </c>
      <c r="Q643" s="9" t="s">
        <v>12730</v>
      </c>
      <c r="R643" s="9" t="s">
        <v>3298</v>
      </c>
      <c r="S643" s="9" t="s">
        <v>13574</v>
      </c>
      <c r="T643" s="10">
        <v>923524.44</v>
      </c>
      <c r="U643" s="10">
        <v>744386.53</v>
      </c>
      <c r="V643" s="10">
        <v>372193.26</v>
      </c>
      <c r="W643" s="10">
        <v>372193.26</v>
      </c>
      <c r="X643" s="10">
        <v>372193.27</v>
      </c>
      <c r="Y643" s="10">
        <v>50</v>
      </c>
      <c r="Z643" s="8" t="s">
        <v>13575</v>
      </c>
      <c r="AA643" s="8" t="s">
        <v>119</v>
      </c>
      <c r="AB643" s="11">
        <v>923524.44</v>
      </c>
      <c r="AC643" s="11">
        <v>372193.26</v>
      </c>
      <c r="AD643" s="11">
        <v>551331.18000000005</v>
      </c>
      <c r="AE643" s="11">
        <v>0</v>
      </c>
      <c r="AF643" s="8" t="s">
        <v>64</v>
      </c>
      <c r="AG643" s="8" t="s">
        <v>1300</v>
      </c>
      <c r="AH643" s="8" t="s">
        <v>66</v>
      </c>
      <c r="AI643" s="8" t="s">
        <v>67</v>
      </c>
      <c r="AJ643" s="8" t="s">
        <v>190</v>
      </c>
      <c r="AK643" s="8" t="s">
        <v>2802</v>
      </c>
      <c r="AL643" s="8" t="s">
        <v>2803</v>
      </c>
      <c r="AM643" s="8" t="s">
        <v>2190</v>
      </c>
      <c r="AN643" s="8" t="s">
        <v>2191</v>
      </c>
      <c r="AO643" s="8" t="s">
        <v>13576</v>
      </c>
      <c r="AP643" s="8" t="s">
        <v>13577</v>
      </c>
      <c r="AQ643" s="8" t="s">
        <v>157</v>
      </c>
      <c r="AR643" s="8" t="s">
        <v>2804</v>
      </c>
      <c r="AS643" s="8" t="s">
        <v>2805</v>
      </c>
      <c r="AT643" s="8" t="s">
        <v>1489</v>
      </c>
      <c r="AU643" s="8" t="s">
        <v>2806</v>
      </c>
      <c r="AV643" s="8" t="s">
        <v>133</v>
      </c>
      <c r="AW643" s="11">
        <v>923524.44</v>
      </c>
      <c r="AX643" s="9" t="s">
        <v>13578</v>
      </c>
    </row>
    <row r="644" spans="1:50" customFormat="1" ht="72" hidden="1" x14ac:dyDescent="0.25">
      <c r="A644" s="8" t="s">
        <v>104</v>
      </c>
      <c r="B644" s="8" t="s">
        <v>105</v>
      </c>
      <c r="C644" s="8" t="s">
        <v>1293</v>
      </c>
      <c r="D644" s="8" t="s">
        <v>13702</v>
      </c>
      <c r="E644" s="8" t="s">
        <v>13703</v>
      </c>
      <c r="F644" s="8" t="s">
        <v>13704</v>
      </c>
      <c r="G644" s="9" t="s">
        <v>13705</v>
      </c>
      <c r="H644" s="9" t="str">
        <f>VLOOKUP(G644,[1]Arkusz2!A:B,2,FALSE)</f>
        <v>WND-RPZP.01.01.03-32-049/10</v>
      </c>
      <c r="I644" s="9" t="s">
        <v>169</v>
      </c>
      <c r="J644" s="9" t="s">
        <v>4261</v>
      </c>
      <c r="K644" s="9" t="s">
        <v>4262</v>
      </c>
      <c r="L644" s="9" t="s">
        <v>7579</v>
      </c>
      <c r="M644" s="9" t="s">
        <v>4261</v>
      </c>
      <c r="N644" s="9" t="s">
        <v>4262</v>
      </c>
      <c r="O644" s="8" t="s">
        <v>2570</v>
      </c>
      <c r="P644" s="9" t="s">
        <v>13706</v>
      </c>
      <c r="Q644" s="9" t="s">
        <v>12730</v>
      </c>
      <c r="R644" s="9" t="s">
        <v>3298</v>
      </c>
      <c r="S644" s="9" t="s">
        <v>12205</v>
      </c>
      <c r="T644" s="10">
        <v>4084095.25</v>
      </c>
      <c r="U644" s="10">
        <v>3527622.28</v>
      </c>
      <c r="V644" s="10">
        <v>2116573.36</v>
      </c>
      <c r="W644" s="10">
        <v>2116573.36</v>
      </c>
      <c r="X644" s="10">
        <v>1411048.92</v>
      </c>
      <c r="Y644" s="10">
        <v>60</v>
      </c>
      <c r="Z644" s="8" t="s">
        <v>13707</v>
      </c>
      <c r="AA644" s="8" t="s">
        <v>119</v>
      </c>
      <c r="AB644" s="11">
        <v>4084095.25</v>
      </c>
      <c r="AC644" s="11">
        <v>2116573.36</v>
      </c>
      <c r="AD644" s="11">
        <v>1967521.89</v>
      </c>
      <c r="AE644" s="11">
        <v>0</v>
      </c>
      <c r="AF644" s="8" t="s">
        <v>64</v>
      </c>
      <c r="AG644" s="8" t="s">
        <v>1300</v>
      </c>
      <c r="AH644" s="8" t="s">
        <v>66</v>
      </c>
      <c r="AI644" s="8" t="s">
        <v>149</v>
      </c>
      <c r="AJ644" s="8" t="s">
        <v>190</v>
      </c>
      <c r="AK644" s="8" t="s">
        <v>10825</v>
      </c>
      <c r="AL644" s="8" t="s">
        <v>13708</v>
      </c>
      <c r="AM644" s="8" t="s">
        <v>4911</v>
      </c>
      <c r="AN644" s="8" t="s">
        <v>72</v>
      </c>
      <c r="AO644" s="8" t="s">
        <v>13709</v>
      </c>
      <c r="AP644" s="8" t="s">
        <v>2036</v>
      </c>
      <c r="AQ644" s="8" t="s">
        <v>157</v>
      </c>
      <c r="AR644" s="8" t="s">
        <v>10828</v>
      </c>
      <c r="AS644" s="8" t="s">
        <v>13710</v>
      </c>
      <c r="AT644" s="8" t="s">
        <v>131</v>
      </c>
      <c r="AU644" s="8" t="s">
        <v>10830</v>
      </c>
      <c r="AV644" s="8" t="s">
        <v>133</v>
      </c>
      <c r="AW644" s="11">
        <v>4084095.25</v>
      </c>
      <c r="AX644" s="9" t="s">
        <v>10143</v>
      </c>
    </row>
    <row r="645" spans="1:50" customFormat="1" ht="72" hidden="1" x14ac:dyDescent="0.25">
      <c r="A645" s="8" t="s">
        <v>104</v>
      </c>
      <c r="B645" s="8" t="s">
        <v>105</v>
      </c>
      <c r="C645" s="8" t="s">
        <v>1293</v>
      </c>
      <c r="D645" s="8" t="s">
        <v>13711</v>
      </c>
      <c r="E645" s="8" t="s">
        <v>13712</v>
      </c>
      <c r="F645" s="8" t="s">
        <v>13713</v>
      </c>
      <c r="G645" s="9" t="s">
        <v>13714</v>
      </c>
      <c r="H645" s="9" t="str">
        <f>VLOOKUP(G645,[1]Arkusz2!A:B,2,FALSE)</f>
        <v>WND-RPZP.01.01.03-32-139/12</v>
      </c>
      <c r="I645" s="9" t="s">
        <v>12317</v>
      </c>
      <c r="J645" s="9" t="s">
        <v>2281</v>
      </c>
      <c r="K645" s="9" t="s">
        <v>896</v>
      </c>
      <c r="L645" s="9" t="s">
        <v>1982</v>
      </c>
      <c r="M645" s="9" t="s">
        <v>2281</v>
      </c>
      <c r="N645" s="9" t="s">
        <v>896</v>
      </c>
      <c r="O645" s="8" t="s">
        <v>8278</v>
      </c>
      <c r="P645" s="9" t="s">
        <v>13715</v>
      </c>
      <c r="Q645" s="9" t="s">
        <v>12730</v>
      </c>
      <c r="R645" s="9" t="s">
        <v>3298</v>
      </c>
      <c r="S645" s="9" t="s">
        <v>13644</v>
      </c>
      <c r="T645" s="10">
        <v>521681.76</v>
      </c>
      <c r="U645" s="10">
        <v>521681.76</v>
      </c>
      <c r="V645" s="10">
        <v>313009.05</v>
      </c>
      <c r="W645" s="10">
        <v>313009.05</v>
      </c>
      <c r="X645" s="10">
        <v>208672.71</v>
      </c>
      <c r="Y645" s="10">
        <v>60</v>
      </c>
      <c r="Z645" s="8" t="s">
        <v>13716</v>
      </c>
      <c r="AA645" s="8" t="s">
        <v>119</v>
      </c>
      <c r="AB645" s="11">
        <v>521681.76</v>
      </c>
      <c r="AC645" s="11">
        <v>313009.05</v>
      </c>
      <c r="AD645" s="11">
        <v>208672.71</v>
      </c>
      <c r="AE645" s="11">
        <v>0</v>
      </c>
      <c r="AF645" s="8" t="s">
        <v>64</v>
      </c>
      <c r="AG645" s="8" t="s">
        <v>1300</v>
      </c>
      <c r="AH645" s="8" t="s">
        <v>66</v>
      </c>
      <c r="AI645" s="8" t="s">
        <v>67</v>
      </c>
      <c r="AJ645" s="8" t="s">
        <v>190</v>
      </c>
      <c r="AK645" s="8" t="s">
        <v>13619</v>
      </c>
      <c r="AL645" s="8" t="s">
        <v>13620</v>
      </c>
      <c r="AM645" s="8" t="s">
        <v>2513</v>
      </c>
      <c r="AN645" s="8" t="s">
        <v>2514</v>
      </c>
      <c r="AO645" s="8" t="s">
        <v>446</v>
      </c>
      <c r="AP645" s="8" t="s">
        <v>857</v>
      </c>
      <c r="AQ645" s="8" t="s">
        <v>157</v>
      </c>
      <c r="AR645" s="8" t="s">
        <v>13621</v>
      </c>
      <c r="AS645" s="8" t="s">
        <v>13622</v>
      </c>
      <c r="AT645" s="8" t="s">
        <v>298</v>
      </c>
      <c r="AU645" s="8" t="s">
        <v>13623</v>
      </c>
      <c r="AV645" s="8" t="s">
        <v>133</v>
      </c>
      <c r="AW645" s="11">
        <v>521681.76</v>
      </c>
      <c r="AX645" s="9" t="s">
        <v>12986</v>
      </c>
    </row>
    <row r="646" spans="1:50" customFormat="1" ht="72" hidden="1" x14ac:dyDescent="0.25">
      <c r="A646" s="8" t="s">
        <v>104</v>
      </c>
      <c r="B646" s="8" t="s">
        <v>105</v>
      </c>
      <c r="C646" s="8" t="s">
        <v>1293</v>
      </c>
      <c r="D646" s="8" t="s">
        <v>13776</v>
      </c>
      <c r="E646" s="8" t="s">
        <v>13777</v>
      </c>
      <c r="F646" s="8" t="s">
        <v>13778</v>
      </c>
      <c r="G646" s="9" t="s">
        <v>13779</v>
      </c>
      <c r="H646" s="9" t="str">
        <f>VLOOKUP(G646,[1]Arkusz2!A:B,2,FALSE)</f>
        <v>WND-RPZP.01.01.03-32-082/10</v>
      </c>
      <c r="I646" s="9" t="s">
        <v>2902</v>
      </c>
      <c r="J646" s="9" t="s">
        <v>4261</v>
      </c>
      <c r="K646" s="9" t="s">
        <v>4262</v>
      </c>
      <c r="L646" s="9" t="s">
        <v>4407</v>
      </c>
      <c r="M646" s="9" t="s">
        <v>4261</v>
      </c>
      <c r="N646" s="9" t="s">
        <v>4262</v>
      </c>
      <c r="O646" s="8" t="s">
        <v>4676</v>
      </c>
      <c r="P646" s="9" t="s">
        <v>11662</v>
      </c>
      <c r="Q646" s="9" t="s">
        <v>12730</v>
      </c>
      <c r="R646" s="9" t="s">
        <v>3298</v>
      </c>
      <c r="S646" s="9" t="s">
        <v>13780</v>
      </c>
      <c r="T646" s="10">
        <v>6056878.2199999997</v>
      </c>
      <c r="U646" s="10">
        <v>4942055.46</v>
      </c>
      <c r="V646" s="10">
        <v>2471027.73</v>
      </c>
      <c r="W646" s="10">
        <v>2471027.73</v>
      </c>
      <c r="X646" s="10">
        <v>2471027.73</v>
      </c>
      <c r="Y646" s="10">
        <v>50</v>
      </c>
      <c r="Z646" s="8" t="s">
        <v>13781</v>
      </c>
      <c r="AA646" s="8" t="s">
        <v>119</v>
      </c>
      <c r="AB646" s="11">
        <v>6056878.2199999997</v>
      </c>
      <c r="AC646" s="11">
        <v>2471027.73</v>
      </c>
      <c r="AD646" s="11">
        <v>3585850.49</v>
      </c>
      <c r="AE646" s="11">
        <v>0</v>
      </c>
      <c r="AF646" s="8" t="s">
        <v>64</v>
      </c>
      <c r="AG646" s="8" t="s">
        <v>1300</v>
      </c>
      <c r="AH646" s="8" t="s">
        <v>66</v>
      </c>
      <c r="AI646" s="8" t="s">
        <v>67</v>
      </c>
      <c r="AJ646" s="8" t="s">
        <v>310</v>
      </c>
      <c r="AK646" s="8" t="s">
        <v>13782</v>
      </c>
      <c r="AL646" s="8" t="s">
        <v>13783</v>
      </c>
      <c r="AM646" s="8" t="s">
        <v>408</v>
      </c>
      <c r="AN646" s="8" t="s">
        <v>72</v>
      </c>
      <c r="AO646" s="8" t="s">
        <v>409</v>
      </c>
      <c r="AP646" s="8" t="s">
        <v>13784</v>
      </c>
      <c r="AQ646" s="8" t="s">
        <v>157</v>
      </c>
      <c r="AR646" s="8" t="s">
        <v>13785</v>
      </c>
      <c r="AS646" s="8" t="s">
        <v>13786</v>
      </c>
      <c r="AT646" s="8" t="s">
        <v>237</v>
      </c>
      <c r="AU646" s="8" t="s">
        <v>13787</v>
      </c>
      <c r="AV646" s="8" t="s">
        <v>133</v>
      </c>
      <c r="AW646" s="11">
        <v>6056878.2199999997</v>
      </c>
      <c r="AX646" s="9" t="s">
        <v>10897</v>
      </c>
    </row>
    <row r="647" spans="1:50" customFormat="1" ht="72" hidden="1" x14ac:dyDescent="0.25">
      <c r="A647" s="8" t="s">
        <v>104</v>
      </c>
      <c r="B647" s="8" t="s">
        <v>105</v>
      </c>
      <c r="C647" s="8" t="s">
        <v>1293</v>
      </c>
      <c r="D647" s="8" t="s">
        <v>13788</v>
      </c>
      <c r="E647" s="8" t="s">
        <v>13789</v>
      </c>
      <c r="F647" s="8" t="s">
        <v>13790</v>
      </c>
      <c r="G647" s="9" t="s">
        <v>13791</v>
      </c>
      <c r="H647" s="9" t="str">
        <f>VLOOKUP(G647,[1]Arkusz2!A:B,2,FALSE)</f>
        <v>WND-RPZP.01.01.03-32-064/10</v>
      </c>
      <c r="I647" s="9" t="s">
        <v>12205</v>
      </c>
      <c r="J647" s="9" t="s">
        <v>2281</v>
      </c>
      <c r="K647" s="9" t="s">
        <v>896</v>
      </c>
      <c r="L647" s="9" t="s">
        <v>12600</v>
      </c>
      <c r="M647" s="9" t="s">
        <v>3297</v>
      </c>
      <c r="N647" s="9" t="s">
        <v>3298</v>
      </c>
      <c r="O647" s="8" t="s">
        <v>3188</v>
      </c>
      <c r="P647" s="9" t="s">
        <v>13792</v>
      </c>
      <c r="Q647" s="9" t="s">
        <v>12730</v>
      </c>
      <c r="R647" s="9" t="s">
        <v>3298</v>
      </c>
      <c r="S647" s="9" t="s">
        <v>13408</v>
      </c>
      <c r="T647" s="10">
        <v>10131940.35</v>
      </c>
      <c r="U647" s="10">
        <v>7581462.7999999998</v>
      </c>
      <c r="V647" s="10">
        <v>3790731.4</v>
      </c>
      <c r="W647" s="10">
        <v>3790731.4</v>
      </c>
      <c r="X647" s="10">
        <v>3790731.4</v>
      </c>
      <c r="Y647" s="10">
        <v>50</v>
      </c>
      <c r="Z647" s="8" t="s">
        <v>13793</v>
      </c>
      <c r="AA647" s="8" t="s">
        <v>119</v>
      </c>
      <c r="AB647" s="11">
        <v>10131940.35</v>
      </c>
      <c r="AC647" s="11">
        <v>3790731.4</v>
      </c>
      <c r="AD647" s="11">
        <v>6341208.9500000002</v>
      </c>
      <c r="AE647" s="11">
        <v>0</v>
      </c>
      <c r="AF647" s="8" t="s">
        <v>64</v>
      </c>
      <c r="AG647" s="8" t="s">
        <v>1300</v>
      </c>
      <c r="AH647" s="8" t="s">
        <v>66</v>
      </c>
      <c r="AI647" s="8" t="s">
        <v>149</v>
      </c>
      <c r="AJ647" s="8" t="s">
        <v>190</v>
      </c>
      <c r="AK647" s="8" t="s">
        <v>13794</v>
      </c>
      <c r="AL647" s="8" t="s">
        <v>13795</v>
      </c>
      <c r="AM647" s="8" t="s">
        <v>2190</v>
      </c>
      <c r="AN647" s="8" t="s">
        <v>3585</v>
      </c>
      <c r="AO647" s="8" t="s">
        <v>7465</v>
      </c>
      <c r="AP647" s="8" t="s">
        <v>1010</v>
      </c>
      <c r="AQ647" s="8" t="s">
        <v>157</v>
      </c>
      <c r="AR647" s="8" t="s">
        <v>13796</v>
      </c>
      <c r="AS647" s="8" t="s">
        <v>13797</v>
      </c>
      <c r="AT647" s="8" t="s">
        <v>237</v>
      </c>
      <c r="AU647" s="8" t="s">
        <v>13798</v>
      </c>
      <c r="AV647" s="8" t="s">
        <v>133</v>
      </c>
      <c r="AW647" s="11">
        <v>10131940.35</v>
      </c>
      <c r="AX647" s="9" t="s">
        <v>12865</v>
      </c>
    </row>
    <row r="648" spans="1:50" ht="72" hidden="1" x14ac:dyDescent="0.25">
      <c r="A648" s="8" t="s">
        <v>104</v>
      </c>
      <c r="B648" s="8" t="s">
        <v>105</v>
      </c>
      <c r="C648" s="8" t="s">
        <v>1293</v>
      </c>
      <c r="D648" s="8" t="s">
        <v>13868</v>
      </c>
      <c r="E648" s="8" t="s">
        <v>13869</v>
      </c>
      <c r="F648" s="8" t="s">
        <v>13870</v>
      </c>
      <c r="G648" s="9" t="s">
        <v>13871</v>
      </c>
      <c r="H648" s="9" t="str">
        <f>VLOOKUP(G648,[1]Arkusz2!A:B,2,FALSE)</f>
        <v>WND-RPZP.01.01.03-32-158/12</v>
      </c>
      <c r="I648" s="9" t="s">
        <v>11056</v>
      </c>
      <c r="J648" s="9" t="s">
        <v>2281</v>
      </c>
      <c r="K648" s="9" t="s">
        <v>896</v>
      </c>
      <c r="L648" s="9" t="s">
        <v>10137</v>
      </c>
      <c r="M648" s="9" t="s">
        <v>2281</v>
      </c>
      <c r="N648" s="9" t="s">
        <v>896</v>
      </c>
      <c r="O648" s="8" t="s">
        <v>13872</v>
      </c>
      <c r="P648" s="9" t="s">
        <v>13291</v>
      </c>
      <c r="Q648" s="9" t="s">
        <v>12730</v>
      </c>
      <c r="R648" s="9" t="s">
        <v>3298</v>
      </c>
      <c r="S648" s="9" t="s">
        <v>8580</v>
      </c>
      <c r="T648" s="10">
        <v>542184</v>
      </c>
      <c r="U648" s="10">
        <v>440775</v>
      </c>
      <c r="V648" s="10">
        <v>264465</v>
      </c>
      <c r="W648" s="10">
        <v>264465</v>
      </c>
      <c r="X648" s="10">
        <v>176310</v>
      </c>
      <c r="Y648" s="10">
        <v>60</v>
      </c>
      <c r="Z648" s="8" t="s">
        <v>13873</v>
      </c>
      <c r="AA648" s="8" t="s">
        <v>119</v>
      </c>
      <c r="AB648" s="11">
        <v>542184</v>
      </c>
      <c r="AC648" s="11">
        <v>264465</v>
      </c>
      <c r="AD648" s="11">
        <v>277719</v>
      </c>
      <c r="AE648" s="11">
        <v>0</v>
      </c>
      <c r="AF648" s="8" t="s">
        <v>64</v>
      </c>
      <c r="AG648" s="8" t="s">
        <v>1300</v>
      </c>
      <c r="AH648" s="8" t="s">
        <v>66</v>
      </c>
      <c r="AI648" s="8" t="s">
        <v>149</v>
      </c>
      <c r="AJ648" s="8" t="s">
        <v>190</v>
      </c>
      <c r="AK648" s="8" t="s">
        <v>8817</v>
      </c>
      <c r="AL648" s="8" t="s">
        <v>13874</v>
      </c>
      <c r="AM648" s="8" t="s">
        <v>8819</v>
      </c>
      <c r="AN648" s="8" t="s">
        <v>8820</v>
      </c>
      <c r="AO648" s="8" t="s">
        <v>10344</v>
      </c>
      <c r="AP648" s="8" t="s">
        <v>952</v>
      </c>
      <c r="AQ648" s="8" t="s">
        <v>157</v>
      </c>
      <c r="AR648" s="8" t="s">
        <v>13875</v>
      </c>
      <c r="AS648" s="8" t="s">
        <v>13876</v>
      </c>
      <c r="AT648" s="8" t="s">
        <v>336</v>
      </c>
      <c r="AU648" s="8" t="s">
        <v>8824</v>
      </c>
      <c r="AV648" s="8" t="s">
        <v>133</v>
      </c>
      <c r="AW648" s="11">
        <v>542184</v>
      </c>
      <c r="AX648" s="9" t="s">
        <v>7473</v>
      </c>
    </row>
    <row r="649" spans="1:50" customFormat="1" ht="72" hidden="1" x14ac:dyDescent="0.25">
      <c r="A649" s="8" t="s">
        <v>104</v>
      </c>
      <c r="B649" s="8" t="s">
        <v>105</v>
      </c>
      <c r="C649" s="8" t="s">
        <v>1293</v>
      </c>
      <c r="D649" s="8" t="s">
        <v>13887</v>
      </c>
      <c r="E649" s="8" t="s">
        <v>13888</v>
      </c>
      <c r="F649" s="8" t="s">
        <v>13889</v>
      </c>
      <c r="G649" s="9" t="s">
        <v>13890</v>
      </c>
      <c r="H649" s="9" t="str">
        <f>VLOOKUP(G649,[1]Arkusz2!A:B,2,FALSE)</f>
        <v>WND-RPZP.01.01.03-32-092/12</v>
      </c>
      <c r="I649" s="9" t="s">
        <v>8063</v>
      </c>
      <c r="J649" s="9" t="s">
        <v>2281</v>
      </c>
      <c r="K649" s="9" t="s">
        <v>896</v>
      </c>
      <c r="L649" s="9" t="s">
        <v>10466</v>
      </c>
      <c r="M649" s="9" t="s">
        <v>2281</v>
      </c>
      <c r="N649" s="9" t="s">
        <v>896</v>
      </c>
      <c r="O649" s="8" t="s">
        <v>11153</v>
      </c>
      <c r="P649" s="9" t="s">
        <v>10274</v>
      </c>
      <c r="Q649" s="9" t="s">
        <v>12730</v>
      </c>
      <c r="R649" s="9" t="s">
        <v>3298</v>
      </c>
      <c r="S649" s="9" t="s">
        <v>12986</v>
      </c>
      <c r="T649" s="10">
        <v>660827.27</v>
      </c>
      <c r="U649" s="10">
        <v>621241.85</v>
      </c>
      <c r="V649" s="10">
        <v>372745.1</v>
      </c>
      <c r="W649" s="10">
        <v>372745.1</v>
      </c>
      <c r="X649" s="10">
        <v>248496.75</v>
      </c>
      <c r="Y649" s="10">
        <v>60</v>
      </c>
      <c r="Z649" s="8" t="s">
        <v>13891</v>
      </c>
      <c r="AA649" s="8" t="s">
        <v>119</v>
      </c>
      <c r="AB649" s="11">
        <v>660827.27</v>
      </c>
      <c r="AC649" s="11">
        <v>372745.1</v>
      </c>
      <c r="AD649" s="11">
        <v>288082.17</v>
      </c>
      <c r="AE649" s="11">
        <v>0</v>
      </c>
      <c r="AF649" s="8" t="s">
        <v>64</v>
      </c>
      <c r="AG649" s="8" t="s">
        <v>1300</v>
      </c>
      <c r="AH649" s="8" t="s">
        <v>66</v>
      </c>
      <c r="AI649" s="8" t="s">
        <v>149</v>
      </c>
      <c r="AJ649" s="8" t="s">
        <v>190</v>
      </c>
      <c r="AK649" s="8" t="s">
        <v>13892</v>
      </c>
      <c r="AL649" s="8" t="s">
        <v>13893</v>
      </c>
      <c r="AM649" s="8" t="s">
        <v>1789</v>
      </c>
      <c r="AN649" s="8" t="s">
        <v>13894</v>
      </c>
      <c r="AO649" s="8" t="s">
        <v>157</v>
      </c>
      <c r="AP649" s="8" t="s">
        <v>13895</v>
      </c>
      <c r="AQ649" s="8" t="s">
        <v>157</v>
      </c>
      <c r="AR649" s="8" t="s">
        <v>13896</v>
      </c>
      <c r="AS649" s="8" t="s">
        <v>13897</v>
      </c>
      <c r="AT649" s="8" t="s">
        <v>159</v>
      </c>
      <c r="AU649" s="8" t="s">
        <v>13898</v>
      </c>
      <c r="AV649" s="8" t="s">
        <v>133</v>
      </c>
      <c r="AW649" s="11">
        <v>660827.27</v>
      </c>
      <c r="AX649" s="9" t="s">
        <v>12994</v>
      </c>
    </row>
    <row r="650" spans="1:50" customFormat="1" ht="72" hidden="1" x14ac:dyDescent="0.25">
      <c r="A650" s="8" t="s">
        <v>104</v>
      </c>
      <c r="B650" s="8" t="s">
        <v>105</v>
      </c>
      <c r="C650" s="8" t="s">
        <v>1293</v>
      </c>
      <c r="D650" s="8" t="s">
        <v>13927</v>
      </c>
      <c r="E650" s="8" t="s">
        <v>13928</v>
      </c>
      <c r="F650" s="8" t="s">
        <v>13929</v>
      </c>
      <c r="G650" s="9" t="s">
        <v>13930</v>
      </c>
      <c r="H650" s="9" t="str">
        <f>VLOOKUP(G650,[1]Arkusz2!A:B,2,FALSE)</f>
        <v>WND-RPZP.01.01.03-32-107/12</v>
      </c>
      <c r="I650" s="9" t="s">
        <v>11056</v>
      </c>
      <c r="J650" s="9" t="s">
        <v>2281</v>
      </c>
      <c r="K650" s="9" t="s">
        <v>896</v>
      </c>
      <c r="L650" s="9" t="s">
        <v>10137</v>
      </c>
      <c r="M650" s="9" t="s">
        <v>2281</v>
      </c>
      <c r="N650" s="9" t="s">
        <v>896</v>
      </c>
      <c r="O650" s="8" t="s">
        <v>9482</v>
      </c>
      <c r="P650" s="9" t="s">
        <v>13233</v>
      </c>
      <c r="Q650" s="9" t="s">
        <v>12730</v>
      </c>
      <c r="R650" s="9" t="s">
        <v>3298</v>
      </c>
      <c r="S650" s="9" t="s">
        <v>13931</v>
      </c>
      <c r="T650" s="10">
        <v>356385.25</v>
      </c>
      <c r="U650" s="10">
        <v>256900.33</v>
      </c>
      <c r="V650" s="10">
        <v>154140.19</v>
      </c>
      <c r="W650" s="10">
        <v>154140.19</v>
      </c>
      <c r="X650" s="10">
        <v>102760.14</v>
      </c>
      <c r="Y650" s="10">
        <v>60</v>
      </c>
      <c r="Z650" s="8" t="s">
        <v>13932</v>
      </c>
      <c r="AA650" s="8" t="s">
        <v>119</v>
      </c>
      <c r="AB650" s="11">
        <v>356385.25</v>
      </c>
      <c r="AC650" s="11">
        <v>154140.19</v>
      </c>
      <c r="AD650" s="11">
        <v>202245.06</v>
      </c>
      <c r="AE650" s="11">
        <v>0</v>
      </c>
      <c r="AF650" s="8" t="s">
        <v>64</v>
      </c>
      <c r="AG650" s="8" t="s">
        <v>1300</v>
      </c>
      <c r="AH650" s="8" t="s">
        <v>66</v>
      </c>
      <c r="AI650" s="8" t="s">
        <v>67</v>
      </c>
      <c r="AJ650" s="8" t="s">
        <v>190</v>
      </c>
      <c r="AK650" s="8" t="s">
        <v>13933</v>
      </c>
      <c r="AL650" s="8" t="s">
        <v>13934</v>
      </c>
      <c r="AM650" s="8" t="s">
        <v>6757</v>
      </c>
      <c r="AN650" s="8" t="s">
        <v>445</v>
      </c>
      <c r="AO650" s="8" t="s">
        <v>8617</v>
      </c>
      <c r="AP650" s="8" t="s">
        <v>841</v>
      </c>
      <c r="AQ650" s="8" t="s">
        <v>157</v>
      </c>
      <c r="AR650" s="8" t="s">
        <v>13935</v>
      </c>
      <c r="AS650" s="8" t="s">
        <v>216</v>
      </c>
      <c r="AT650" s="8" t="s">
        <v>131</v>
      </c>
      <c r="AU650" s="8" t="s">
        <v>13936</v>
      </c>
      <c r="AV650" s="8" t="s">
        <v>133</v>
      </c>
      <c r="AW650" s="11">
        <v>356385.25</v>
      </c>
      <c r="AX650" s="9" t="s">
        <v>13937</v>
      </c>
    </row>
    <row r="651" spans="1:50" customFormat="1" ht="72" hidden="1" x14ac:dyDescent="0.25">
      <c r="A651" s="8" t="s">
        <v>104</v>
      </c>
      <c r="B651" s="8" t="s">
        <v>105</v>
      </c>
      <c r="C651" s="8" t="s">
        <v>1293</v>
      </c>
      <c r="D651" s="8" t="s">
        <v>13938</v>
      </c>
      <c r="E651" s="8" t="s">
        <v>13939</v>
      </c>
      <c r="F651" s="8" t="s">
        <v>13940</v>
      </c>
      <c r="G651" s="9" t="s">
        <v>13941</v>
      </c>
      <c r="H651" s="9" t="str">
        <f>VLOOKUP(G651,[1]Arkusz2!A:B,2,FALSE)</f>
        <v>WND-RPZP.01.01.03-32-097/10</v>
      </c>
      <c r="I651" s="9" t="s">
        <v>7761</v>
      </c>
      <c r="J651" s="9" t="s">
        <v>2281</v>
      </c>
      <c r="K651" s="9" t="s">
        <v>896</v>
      </c>
      <c r="L651" s="9" t="s">
        <v>4623</v>
      </c>
      <c r="M651" s="9" t="s">
        <v>2281</v>
      </c>
      <c r="N651" s="9" t="s">
        <v>896</v>
      </c>
      <c r="O651" s="8" t="s">
        <v>2519</v>
      </c>
      <c r="P651" s="9" t="s">
        <v>13443</v>
      </c>
      <c r="Q651" s="9" t="s">
        <v>12730</v>
      </c>
      <c r="R651" s="9" t="s">
        <v>3298</v>
      </c>
      <c r="S651" s="9" t="s">
        <v>10862</v>
      </c>
      <c r="T651" s="10">
        <v>333291.03999999998</v>
      </c>
      <c r="U651" s="10">
        <v>280390.28999999998</v>
      </c>
      <c r="V651" s="10">
        <v>168234.17</v>
      </c>
      <c r="W651" s="10">
        <v>168234.17</v>
      </c>
      <c r="X651" s="10">
        <v>112156.12</v>
      </c>
      <c r="Y651" s="10">
        <v>60</v>
      </c>
      <c r="Z651" s="8" t="s">
        <v>13942</v>
      </c>
      <c r="AA651" s="8" t="s">
        <v>119</v>
      </c>
      <c r="AB651" s="11">
        <v>333291.03999999998</v>
      </c>
      <c r="AC651" s="11">
        <v>168234.17</v>
      </c>
      <c r="AD651" s="11">
        <v>165056.87</v>
      </c>
      <c r="AE651" s="11">
        <v>0</v>
      </c>
      <c r="AF651" s="8" t="s">
        <v>64</v>
      </c>
      <c r="AG651" s="8" t="s">
        <v>1300</v>
      </c>
      <c r="AH651" s="8" t="s">
        <v>66</v>
      </c>
      <c r="AI651" s="8" t="s">
        <v>67</v>
      </c>
      <c r="AJ651" s="8" t="s">
        <v>121</v>
      </c>
      <c r="AK651" s="8" t="s">
        <v>13943</v>
      </c>
      <c r="AL651" s="8" t="s">
        <v>13944</v>
      </c>
      <c r="AM651" s="8" t="s">
        <v>13945</v>
      </c>
      <c r="AN651" s="8" t="s">
        <v>72</v>
      </c>
      <c r="AO651" s="8" t="s">
        <v>13946</v>
      </c>
      <c r="AP651" s="8" t="s">
        <v>1439</v>
      </c>
      <c r="AQ651" s="8" t="s">
        <v>157</v>
      </c>
      <c r="AR651" s="8" t="s">
        <v>13947</v>
      </c>
      <c r="AS651" s="8" t="s">
        <v>13948</v>
      </c>
      <c r="AT651" s="8" t="s">
        <v>298</v>
      </c>
      <c r="AU651" s="8" t="s">
        <v>13949</v>
      </c>
      <c r="AV651" s="8" t="s">
        <v>133</v>
      </c>
      <c r="AW651" s="11">
        <v>333291.03999999998</v>
      </c>
      <c r="AX651" s="9" t="s">
        <v>12790</v>
      </c>
    </row>
    <row r="652" spans="1:50" customFormat="1" ht="72" hidden="1" x14ac:dyDescent="0.25">
      <c r="A652" s="8" t="s">
        <v>104</v>
      </c>
      <c r="B652" s="8" t="s">
        <v>105</v>
      </c>
      <c r="C652" s="8" t="s">
        <v>1293</v>
      </c>
      <c r="D652" s="8" t="s">
        <v>13996</v>
      </c>
      <c r="E652" s="8" t="s">
        <v>13997</v>
      </c>
      <c r="F652" s="8" t="s">
        <v>13998</v>
      </c>
      <c r="G652" s="9" t="s">
        <v>13999</v>
      </c>
      <c r="H652" s="9" t="str">
        <f>VLOOKUP(G652,[1]Arkusz2!A:B,2,FALSE)</f>
        <v>WND-RPZP.01.01.03-32-052/10</v>
      </c>
      <c r="I652" s="9" t="s">
        <v>4032</v>
      </c>
      <c r="J652" s="9" t="s">
        <v>752</v>
      </c>
      <c r="K652" s="9" t="s">
        <v>606</v>
      </c>
      <c r="L652" s="9" t="s">
        <v>4032</v>
      </c>
      <c r="M652" s="9" t="s">
        <v>752</v>
      </c>
      <c r="N652" s="9" t="s">
        <v>606</v>
      </c>
      <c r="O652" s="8" t="s">
        <v>7813</v>
      </c>
      <c r="P652" s="9" t="s">
        <v>14000</v>
      </c>
      <c r="Q652" s="9" t="s">
        <v>12730</v>
      </c>
      <c r="R652" s="9" t="s">
        <v>3298</v>
      </c>
      <c r="S652" s="9" t="s">
        <v>14001</v>
      </c>
      <c r="T652" s="10">
        <v>1283440</v>
      </c>
      <c r="U652" s="10">
        <v>1052000</v>
      </c>
      <c r="V652" s="10">
        <v>631200</v>
      </c>
      <c r="W652" s="10">
        <v>631200</v>
      </c>
      <c r="X652" s="10">
        <v>420800</v>
      </c>
      <c r="Y652" s="10">
        <v>60</v>
      </c>
      <c r="Z652" s="8" t="s">
        <v>14002</v>
      </c>
      <c r="AA652" s="8" t="s">
        <v>119</v>
      </c>
      <c r="AB652" s="11">
        <v>1283440</v>
      </c>
      <c r="AC652" s="11">
        <v>631200</v>
      </c>
      <c r="AD652" s="11">
        <v>652240</v>
      </c>
      <c r="AE652" s="11">
        <v>0</v>
      </c>
      <c r="AF652" s="8" t="s">
        <v>229</v>
      </c>
      <c r="AG652" s="8" t="s">
        <v>1300</v>
      </c>
      <c r="AH652" s="8" t="s">
        <v>66</v>
      </c>
      <c r="AI652" s="8" t="s">
        <v>67</v>
      </c>
      <c r="AJ652" s="8" t="s">
        <v>290</v>
      </c>
      <c r="AK652" s="8" t="s">
        <v>14003</v>
      </c>
      <c r="AL652" s="8" t="s">
        <v>14004</v>
      </c>
      <c r="AM652" s="8" t="s">
        <v>173</v>
      </c>
      <c r="AN652" s="8" t="s">
        <v>72</v>
      </c>
      <c r="AO652" s="8" t="s">
        <v>14005</v>
      </c>
      <c r="AP652" s="8" t="s">
        <v>4837</v>
      </c>
      <c r="AQ652" s="8" t="s">
        <v>157</v>
      </c>
      <c r="AR652" s="8" t="s">
        <v>14006</v>
      </c>
      <c r="AS652" s="8" t="s">
        <v>14006</v>
      </c>
      <c r="AT652" s="8" t="s">
        <v>450</v>
      </c>
      <c r="AU652" s="8" t="s">
        <v>14007</v>
      </c>
      <c r="AV652" s="8" t="s">
        <v>133</v>
      </c>
      <c r="AW652" s="11">
        <v>1283440</v>
      </c>
      <c r="AX652" s="9" t="s">
        <v>5320</v>
      </c>
    </row>
    <row r="653" spans="1:50" customFormat="1" ht="72" hidden="1" x14ac:dyDescent="0.25">
      <c r="A653" s="8" t="s">
        <v>104</v>
      </c>
      <c r="B653" s="8" t="s">
        <v>105</v>
      </c>
      <c r="C653" s="8" t="s">
        <v>1293</v>
      </c>
      <c r="D653" s="8" t="s">
        <v>14147</v>
      </c>
      <c r="E653" s="8" t="s">
        <v>14148</v>
      </c>
      <c r="F653" s="8" t="s">
        <v>14149</v>
      </c>
      <c r="G653" s="9" t="s">
        <v>14150</v>
      </c>
      <c r="H653" s="9" t="str">
        <f>VLOOKUP(G653,[1]Arkusz2!A:B,2,FALSE)</f>
        <v>WND-RPZP.01.01.03-32-137/12</v>
      </c>
      <c r="I653" s="9" t="s">
        <v>11469</v>
      </c>
      <c r="J653" s="9" t="s">
        <v>3297</v>
      </c>
      <c r="K653" s="9" t="s">
        <v>3298</v>
      </c>
      <c r="L653" s="9" t="s">
        <v>11469</v>
      </c>
      <c r="M653" s="9" t="s">
        <v>3297</v>
      </c>
      <c r="N653" s="9" t="s">
        <v>3298</v>
      </c>
      <c r="O653" s="8" t="s">
        <v>10231</v>
      </c>
      <c r="P653" s="9" t="s">
        <v>13805</v>
      </c>
      <c r="Q653" s="9" t="s">
        <v>12730</v>
      </c>
      <c r="R653" s="9" t="s">
        <v>3298</v>
      </c>
      <c r="S653" s="9" t="s">
        <v>11469</v>
      </c>
      <c r="T653" s="10">
        <v>6888738</v>
      </c>
      <c r="U653" s="10">
        <v>6888738</v>
      </c>
      <c r="V653" s="10">
        <v>3995468.04</v>
      </c>
      <c r="W653" s="10">
        <v>3995468.04</v>
      </c>
      <c r="X653" s="10">
        <v>2893269.96</v>
      </c>
      <c r="Y653" s="10">
        <v>58</v>
      </c>
      <c r="Z653" s="8" t="s">
        <v>14151</v>
      </c>
      <c r="AA653" s="8" t="s">
        <v>119</v>
      </c>
      <c r="AB653" s="11">
        <v>6888738</v>
      </c>
      <c r="AC653" s="11">
        <v>3995468.04</v>
      </c>
      <c r="AD653" s="11">
        <v>2893269.96</v>
      </c>
      <c r="AE653" s="11">
        <v>0</v>
      </c>
      <c r="AF653" s="8" t="s">
        <v>64</v>
      </c>
      <c r="AG653" s="8" t="s">
        <v>1300</v>
      </c>
      <c r="AH653" s="8" t="s">
        <v>66</v>
      </c>
      <c r="AI653" s="8" t="s">
        <v>67</v>
      </c>
      <c r="AJ653" s="8" t="s">
        <v>121</v>
      </c>
      <c r="AK653" s="8" t="s">
        <v>14152</v>
      </c>
      <c r="AL653" s="8" t="s">
        <v>14153</v>
      </c>
      <c r="AM653" s="8" t="s">
        <v>14154</v>
      </c>
      <c r="AN653" s="8" t="s">
        <v>14155</v>
      </c>
      <c r="AO653" s="8" t="s">
        <v>14156</v>
      </c>
      <c r="AP653" s="8" t="s">
        <v>156</v>
      </c>
      <c r="AQ653" s="8" t="s">
        <v>157</v>
      </c>
      <c r="AR653" s="8" t="s">
        <v>14157</v>
      </c>
      <c r="AS653" s="8" t="s">
        <v>14158</v>
      </c>
      <c r="AT653" s="8" t="s">
        <v>298</v>
      </c>
      <c r="AU653" s="8" t="s">
        <v>14159</v>
      </c>
      <c r="AV653" s="8" t="s">
        <v>133</v>
      </c>
      <c r="AW653" s="11">
        <v>6888738</v>
      </c>
      <c r="AX653" s="9" t="s">
        <v>9668</v>
      </c>
    </row>
    <row r="654" spans="1:50" customFormat="1" ht="72" hidden="1" x14ac:dyDescent="0.25">
      <c r="A654" s="8" t="s">
        <v>104</v>
      </c>
      <c r="B654" s="8" t="s">
        <v>105</v>
      </c>
      <c r="C654" s="8" t="s">
        <v>1293</v>
      </c>
      <c r="D654" s="8" t="s">
        <v>14181</v>
      </c>
      <c r="E654" s="8" t="s">
        <v>14182</v>
      </c>
      <c r="F654" s="8" t="s">
        <v>14183</v>
      </c>
      <c r="G654" s="9" t="s">
        <v>14184</v>
      </c>
      <c r="H654" s="9" t="str">
        <f>VLOOKUP(G654,[1]Arkusz2!A:B,2,FALSE)</f>
        <v>WND-RPZP.01.01.03-32-070/12</v>
      </c>
      <c r="I654" s="9" t="s">
        <v>12085</v>
      </c>
      <c r="J654" s="9" t="s">
        <v>3297</v>
      </c>
      <c r="K654" s="9" t="s">
        <v>3298</v>
      </c>
      <c r="L654" s="9" t="s">
        <v>1284</v>
      </c>
      <c r="M654" s="9" t="s">
        <v>3297</v>
      </c>
      <c r="N654" s="9" t="s">
        <v>3298</v>
      </c>
      <c r="O654" s="8" t="s">
        <v>3637</v>
      </c>
      <c r="P654" s="9" t="s">
        <v>11967</v>
      </c>
      <c r="Q654" s="9" t="s">
        <v>1706</v>
      </c>
      <c r="R654" s="9" t="s">
        <v>1707</v>
      </c>
      <c r="S654" s="9" t="s">
        <v>14185</v>
      </c>
      <c r="T654" s="10">
        <v>958937.78</v>
      </c>
      <c r="U654" s="10">
        <v>779624.03</v>
      </c>
      <c r="V654" s="10">
        <v>467774.41</v>
      </c>
      <c r="W654" s="10">
        <v>467774.41</v>
      </c>
      <c r="X654" s="10">
        <v>311849.62</v>
      </c>
      <c r="Y654" s="10">
        <v>60</v>
      </c>
      <c r="Z654" s="8" t="s">
        <v>14186</v>
      </c>
      <c r="AA654" s="8" t="s">
        <v>119</v>
      </c>
      <c r="AB654" s="11">
        <v>958937.78</v>
      </c>
      <c r="AC654" s="11">
        <v>467774.41</v>
      </c>
      <c r="AD654" s="11">
        <v>491163.37</v>
      </c>
      <c r="AE654" s="11">
        <v>0</v>
      </c>
      <c r="AF654" s="8" t="s">
        <v>64</v>
      </c>
      <c r="AG654" s="8" t="s">
        <v>1300</v>
      </c>
      <c r="AH654" s="8" t="s">
        <v>66</v>
      </c>
      <c r="AI654" s="8" t="s">
        <v>67</v>
      </c>
      <c r="AJ654" s="8" t="s">
        <v>290</v>
      </c>
      <c r="AK654" s="8" t="s">
        <v>14187</v>
      </c>
      <c r="AL654" s="8" t="s">
        <v>14188</v>
      </c>
      <c r="AM654" s="8" t="s">
        <v>1512</v>
      </c>
      <c r="AN654" s="8" t="s">
        <v>72</v>
      </c>
      <c r="AO654" s="8" t="s">
        <v>14189</v>
      </c>
      <c r="AP654" s="8" t="s">
        <v>14190</v>
      </c>
      <c r="AQ654" s="8" t="s">
        <v>157</v>
      </c>
      <c r="AR654" s="8" t="s">
        <v>14191</v>
      </c>
      <c r="AS654" s="8" t="s">
        <v>14192</v>
      </c>
      <c r="AT654" s="8" t="s">
        <v>450</v>
      </c>
      <c r="AU654" s="8" t="s">
        <v>14193</v>
      </c>
      <c r="AV654" s="8" t="s">
        <v>133</v>
      </c>
      <c r="AW654" s="11">
        <v>958937.78</v>
      </c>
      <c r="AX654" s="9" t="s">
        <v>8735</v>
      </c>
    </row>
    <row r="655" spans="1:50" customFormat="1" ht="72" hidden="1" x14ac:dyDescent="0.25">
      <c r="A655" s="8" t="s">
        <v>104</v>
      </c>
      <c r="B655" s="8" t="s">
        <v>105</v>
      </c>
      <c r="C655" s="8" t="s">
        <v>1293</v>
      </c>
      <c r="D655" s="8" t="s">
        <v>14200</v>
      </c>
      <c r="E655" s="8" t="s">
        <v>14201</v>
      </c>
      <c r="F655" s="8" t="s">
        <v>14202</v>
      </c>
      <c r="G655" s="9" t="s">
        <v>14203</v>
      </c>
      <c r="H655" s="9" t="str">
        <f>VLOOKUP(G655,[1]Arkusz2!A:B,2,FALSE)</f>
        <v>WND-RPZP.01.01.03-32-053/10</v>
      </c>
      <c r="I655" s="9" t="s">
        <v>4321</v>
      </c>
      <c r="J655" s="9" t="s">
        <v>4261</v>
      </c>
      <c r="K655" s="9" t="s">
        <v>4262</v>
      </c>
      <c r="L655" s="9" t="s">
        <v>1929</v>
      </c>
      <c r="M655" s="9" t="s">
        <v>4261</v>
      </c>
      <c r="N655" s="9" t="s">
        <v>4262</v>
      </c>
      <c r="O655" s="8" t="s">
        <v>3644</v>
      </c>
      <c r="P655" s="9" t="s">
        <v>13644</v>
      </c>
      <c r="Q655" s="9" t="s">
        <v>1706</v>
      </c>
      <c r="R655" s="9" t="s">
        <v>1707</v>
      </c>
      <c r="S655" s="9" t="s">
        <v>4841</v>
      </c>
      <c r="T655" s="10">
        <v>6250537.7000000002</v>
      </c>
      <c r="U655" s="10">
        <v>5490703.7300000004</v>
      </c>
      <c r="V655" s="10">
        <v>2745351.86</v>
      </c>
      <c r="W655" s="10">
        <v>2745351.86</v>
      </c>
      <c r="X655" s="10">
        <v>2745351.87</v>
      </c>
      <c r="Y655" s="10">
        <v>50</v>
      </c>
      <c r="Z655" s="8" t="s">
        <v>14204</v>
      </c>
      <c r="AA655" s="8" t="s">
        <v>119</v>
      </c>
      <c r="AB655" s="11">
        <v>6250537.7000000002</v>
      </c>
      <c r="AC655" s="11">
        <v>2745351.86</v>
      </c>
      <c r="AD655" s="11">
        <v>3505185.84</v>
      </c>
      <c r="AE655" s="11">
        <v>0</v>
      </c>
      <c r="AF655" s="8" t="s">
        <v>64</v>
      </c>
      <c r="AG655" s="8" t="s">
        <v>1300</v>
      </c>
      <c r="AH655" s="8" t="s">
        <v>66</v>
      </c>
      <c r="AI655" s="8" t="s">
        <v>67</v>
      </c>
      <c r="AJ655" s="8" t="s">
        <v>190</v>
      </c>
      <c r="AK655" s="8" t="s">
        <v>5528</v>
      </c>
      <c r="AL655" s="8" t="s">
        <v>14205</v>
      </c>
      <c r="AM655" s="8" t="s">
        <v>275</v>
      </c>
      <c r="AN655" s="8" t="s">
        <v>276</v>
      </c>
      <c r="AO655" s="8" t="s">
        <v>9006</v>
      </c>
      <c r="AP655" s="8" t="s">
        <v>333</v>
      </c>
      <c r="AQ655" s="8" t="s">
        <v>3448</v>
      </c>
      <c r="AR655" s="8" t="s">
        <v>9745</v>
      </c>
      <c r="AS655" s="8" t="s">
        <v>9745</v>
      </c>
      <c r="AT655" s="8" t="s">
        <v>1030</v>
      </c>
      <c r="AU655" s="8" t="s">
        <v>5531</v>
      </c>
      <c r="AV655" s="8" t="s">
        <v>133</v>
      </c>
      <c r="AW655" s="11">
        <v>6250537.7000000002</v>
      </c>
      <c r="AX655" s="9" t="s">
        <v>4449</v>
      </c>
    </row>
    <row r="656" spans="1:50" customFormat="1" ht="72" hidden="1" x14ac:dyDescent="0.25">
      <c r="A656" s="8" t="s">
        <v>104</v>
      </c>
      <c r="B656" s="8" t="s">
        <v>105</v>
      </c>
      <c r="C656" s="8" t="s">
        <v>1293</v>
      </c>
      <c r="D656" s="8" t="s">
        <v>14215</v>
      </c>
      <c r="E656" s="8" t="s">
        <v>14216</v>
      </c>
      <c r="F656" s="8" t="s">
        <v>14217</v>
      </c>
      <c r="G656" s="9" t="s">
        <v>14218</v>
      </c>
      <c r="H656" s="9" t="str">
        <f>VLOOKUP(G656,[1]Arkusz2!A:B,2,FALSE)</f>
        <v>WND-RPZP.01.01.03-32-147/12</v>
      </c>
      <c r="I656" s="9" t="s">
        <v>13692</v>
      </c>
      <c r="J656" s="9" t="s">
        <v>12730</v>
      </c>
      <c r="K656" s="9" t="s">
        <v>3298</v>
      </c>
      <c r="L656" s="9" t="s">
        <v>13233</v>
      </c>
      <c r="M656" s="9" t="s">
        <v>12730</v>
      </c>
      <c r="N656" s="9" t="s">
        <v>3298</v>
      </c>
      <c r="O656" s="8" t="s">
        <v>8063</v>
      </c>
      <c r="P656" s="9" t="s">
        <v>1705</v>
      </c>
      <c r="Q656" s="9" t="s">
        <v>1706</v>
      </c>
      <c r="R656" s="9" t="s">
        <v>1707</v>
      </c>
      <c r="S656" s="9" t="s">
        <v>11436</v>
      </c>
      <c r="T656" s="10">
        <v>4111860.25</v>
      </c>
      <c r="U656" s="10">
        <v>3336701.28</v>
      </c>
      <c r="V656" s="10">
        <v>2002020.76</v>
      </c>
      <c r="W656" s="10">
        <v>2002020.76</v>
      </c>
      <c r="X656" s="10">
        <v>1334680.52</v>
      </c>
      <c r="Y656" s="10">
        <v>60</v>
      </c>
      <c r="Z656" s="8" t="s">
        <v>14219</v>
      </c>
      <c r="AA656" s="8" t="s">
        <v>119</v>
      </c>
      <c r="AB656" s="11">
        <v>4111860.25</v>
      </c>
      <c r="AC656" s="11">
        <v>2002020.76</v>
      </c>
      <c r="AD656" s="11">
        <v>2109839.4900000002</v>
      </c>
      <c r="AE656" s="11">
        <v>0</v>
      </c>
      <c r="AF656" s="8" t="s">
        <v>64</v>
      </c>
      <c r="AG656" s="8" t="s">
        <v>1300</v>
      </c>
      <c r="AH656" s="8" t="s">
        <v>66</v>
      </c>
      <c r="AI656" s="8" t="s">
        <v>67</v>
      </c>
      <c r="AJ656" s="8" t="s">
        <v>190</v>
      </c>
      <c r="AK656" s="8" t="s">
        <v>14220</v>
      </c>
      <c r="AL656" s="8" t="s">
        <v>14221</v>
      </c>
      <c r="AM656" s="8" t="s">
        <v>3906</v>
      </c>
      <c r="AN656" s="8" t="s">
        <v>3907</v>
      </c>
      <c r="AO656" s="8" t="s">
        <v>720</v>
      </c>
      <c r="AP656" s="8" t="s">
        <v>1486</v>
      </c>
      <c r="AQ656" s="8" t="s">
        <v>157</v>
      </c>
      <c r="AR656" s="8" t="s">
        <v>14222</v>
      </c>
      <c r="AS656" s="8" t="s">
        <v>14223</v>
      </c>
      <c r="AT656" s="8" t="s">
        <v>131</v>
      </c>
      <c r="AU656" s="8" t="s">
        <v>14224</v>
      </c>
      <c r="AV656" s="8" t="s">
        <v>133</v>
      </c>
      <c r="AW656" s="11">
        <v>4111860.25</v>
      </c>
      <c r="AX656" s="9" t="s">
        <v>14225</v>
      </c>
    </row>
    <row r="657" spans="1:50" customFormat="1" ht="72" hidden="1" x14ac:dyDescent="0.25">
      <c r="A657" s="8" t="s">
        <v>104</v>
      </c>
      <c r="B657" s="8" t="s">
        <v>105</v>
      </c>
      <c r="C657" s="8" t="s">
        <v>1293</v>
      </c>
      <c r="D657" s="8" t="s">
        <v>14245</v>
      </c>
      <c r="E657" s="8" t="s">
        <v>14246</v>
      </c>
      <c r="F657" s="8" t="s">
        <v>14247</v>
      </c>
      <c r="G657" s="9" t="s">
        <v>14248</v>
      </c>
      <c r="H657" s="9" t="str">
        <f>VLOOKUP(G657,[1]Arkusz2!A:B,2,FALSE)</f>
        <v>WND-RPZP.01.01.03-32-100/12</v>
      </c>
      <c r="I657" s="9" t="s">
        <v>12085</v>
      </c>
      <c r="J657" s="9" t="s">
        <v>3297</v>
      </c>
      <c r="K657" s="9" t="s">
        <v>3298</v>
      </c>
      <c r="L657" s="9" t="s">
        <v>1284</v>
      </c>
      <c r="M657" s="9" t="s">
        <v>3297</v>
      </c>
      <c r="N657" s="9" t="s">
        <v>3298</v>
      </c>
      <c r="O657" s="8" t="s">
        <v>11754</v>
      </c>
      <c r="P657" s="9" t="s">
        <v>12831</v>
      </c>
      <c r="Q657" s="9" t="s">
        <v>1706</v>
      </c>
      <c r="R657" s="9" t="s">
        <v>1707</v>
      </c>
      <c r="S657" s="9" t="s">
        <v>13341</v>
      </c>
      <c r="T657" s="10">
        <v>5491210.4699999997</v>
      </c>
      <c r="U657" s="10">
        <v>4454064.37</v>
      </c>
      <c r="V657" s="10">
        <v>2227032.1800000002</v>
      </c>
      <c r="W657" s="10">
        <v>2227032.1800000002</v>
      </c>
      <c r="X657" s="10">
        <v>2227032.19</v>
      </c>
      <c r="Y657" s="10">
        <v>50</v>
      </c>
      <c r="Z657" s="8" t="s">
        <v>14249</v>
      </c>
      <c r="AA657" s="8" t="s">
        <v>119</v>
      </c>
      <c r="AB657" s="11">
        <v>5491210.4699999997</v>
      </c>
      <c r="AC657" s="11">
        <v>2227032.1800000002</v>
      </c>
      <c r="AD657" s="11">
        <v>3264178.29</v>
      </c>
      <c r="AE657" s="11">
        <v>0</v>
      </c>
      <c r="AF657" s="8" t="s">
        <v>64</v>
      </c>
      <c r="AG657" s="8" t="s">
        <v>1300</v>
      </c>
      <c r="AH657" s="8" t="s">
        <v>66</v>
      </c>
      <c r="AI657" s="8" t="s">
        <v>67</v>
      </c>
      <c r="AJ657" s="8" t="s">
        <v>3205</v>
      </c>
      <c r="AK657" s="8" t="s">
        <v>14250</v>
      </c>
      <c r="AL657" s="8" t="s">
        <v>14251</v>
      </c>
      <c r="AM657" s="8" t="s">
        <v>1351</v>
      </c>
      <c r="AN657" s="8" t="s">
        <v>1352</v>
      </c>
      <c r="AO657" s="8" t="s">
        <v>5212</v>
      </c>
      <c r="AP657" s="8" t="s">
        <v>14252</v>
      </c>
      <c r="AQ657" s="8" t="s">
        <v>157</v>
      </c>
      <c r="AR657" s="8" t="s">
        <v>14253</v>
      </c>
      <c r="AS657" s="8" t="s">
        <v>14254</v>
      </c>
      <c r="AT657" s="8" t="s">
        <v>237</v>
      </c>
      <c r="AU657" s="8" t="s">
        <v>14255</v>
      </c>
      <c r="AV657" s="8" t="s">
        <v>133</v>
      </c>
      <c r="AW657" s="11">
        <v>5491210.4699999997</v>
      </c>
      <c r="AX657" s="9" t="s">
        <v>14256</v>
      </c>
    </row>
    <row r="658" spans="1:50" customFormat="1" ht="72" hidden="1" x14ac:dyDescent="0.25">
      <c r="A658" s="8" t="s">
        <v>104</v>
      </c>
      <c r="B658" s="8" t="s">
        <v>105</v>
      </c>
      <c r="C658" s="8" t="s">
        <v>1293</v>
      </c>
      <c r="D658" s="8" t="s">
        <v>14297</v>
      </c>
      <c r="E658" s="8" t="s">
        <v>14298</v>
      </c>
      <c r="F658" s="8" t="s">
        <v>14299</v>
      </c>
      <c r="G658" s="9" t="s">
        <v>14300</v>
      </c>
      <c r="H658" s="9" t="str">
        <f>VLOOKUP(G658,[1]Arkusz2!A:B,2,FALSE)</f>
        <v>WND-RPZP.01.01.03-32-123/10</v>
      </c>
      <c r="I658" s="9" t="s">
        <v>4032</v>
      </c>
      <c r="J658" s="9" t="s">
        <v>752</v>
      </c>
      <c r="K658" s="9" t="s">
        <v>606</v>
      </c>
      <c r="L658" s="9" t="s">
        <v>4032</v>
      </c>
      <c r="M658" s="9" t="s">
        <v>752</v>
      </c>
      <c r="N658" s="9" t="s">
        <v>606</v>
      </c>
      <c r="O658" s="8" t="s">
        <v>3400</v>
      </c>
      <c r="P658" s="9" t="s">
        <v>13628</v>
      </c>
      <c r="Q658" s="9" t="s">
        <v>1706</v>
      </c>
      <c r="R658" s="9" t="s">
        <v>1707</v>
      </c>
      <c r="S658" s="9" t="s">
        <v>5621</v>
      </c>
      <c r="T658" s="10">
        <v>8183000</v>
      </c>
      <c r="U658" s="10">
        <v>7999000</v>
      </c>
      <c r="V658" s="10">
        <v>3999500</v>
      </c>
      <c r="W658" s="10">
        <v>3999500</v>
      </c>
      <c r="X658" s="10">
        <v>3999500</v>
      </c>
      <c r="Y658" s="10">
        <v>50</v>
      </c>
      <c r="Z658" s="8" t="s">
        <v>14301</v>
      </c>
      <c r="AA658" s="8" t="s">
        <v>119</v>
      </c>
      <c r="AB658" s="11">
        <v>8183000</v>
      </c>
      <c r="AC658" s="11">
        <v>3999500</v>
      </c>
      <c r="AD658" s="11">
        <v>4183500</v>
      </c>
      <c r="AE658" s="11">
        <v>0</v>
      </c>
      <c r="AF658" s="8" t="s">
        <v>64</v>
      </c>
      <c r="AG658" s="8" t="s">
        <v>1300</v>
      </c>
      <c r="AH658" s="8" t="s">
        <v>66</v>
      </c>
      <c r="AI658" s="8" t="s">
        <v>67</v>
      </c>
      <c r="AJ658" s="8" t="s">
        <v>190</v>
      </c>
      <c r="AK658" s="8" t="s">
        <v>1174</v>
      </c>
      <c r="AL658" s="8" t="s">
        <v>1175</v>
      </c>
      <c r="AM658" s="8" t="s">
        <v>804</v>
      </c>
      <c r="AN658" s="8" t="s">
        <v>558</v>
      </c>
      <c r="AO658" s="8" t="s">
        <v>1176</v>
      </c>
      <c r="AP658" s="8" t="s">
        <v>128</v>
      </c>
      <c r="AQ658" s="8" t="s">
        <v>157</v>
      </c>
      <c r="AR658" s="8" t="s">
        <v>14302</v>
      </c>
      <c r="AS658" s="8" t="s">
        <v>14303</v>
      </c>
      <c r="AT658" s="8" t="s">
        <v>1030</v>
      </c>
      <c r="AU658" s="8" t="s">
        <v>1179</v>
      </c>
      <c r="AV658" s="8" t="s">
        <v>133</v>
      </c>
      <c r="AW658" s="11">
        <v>8183000</v>
      </c>
      <c r="AX658" s="9" t="s">
        <v>14304</v>
      </c>
    </row>
    <row r="659" spans="1:50" customFormat="1" ht="72" hidden="1" x14ac:dyDescent="0.25">
      <c r="A659" s="8" t="s">
        <v>104</v>
      </c>
      <c r="B659" s="8" t="s">
        <v>105</v>
      </c>
      <c r="C659" s="8" t="s">
        <v>1293</v>
      </c>
      <c r="D659" s="8" t="s">
        <v>14305</v>
      </c>
      <c r="E659" s="8" t="s">
        <v>14306</v>
      </c>
      <c r="F659" s="8" t="s">
        <v>14307</v>
      </c>
      <c r="G659" s="9" t="s">
        <v>14308</v>
      </c>
      <c r="H659" s="9" t="str">
        <f>VLOOKUP(G659,[1]Arkusz2!A:B,2,FALSE)</f>
        <v>WND-RPZP.01.01.03-32-083/10</v>
      </c>
      <c r="I659" s="9" t="s">
        <v>6284</v>
      </c>
      <c r="J659" s="9" t="s">
        <v>4261</v>
      </c>
      <c r="K659" s="9" t="s">
        <v>4262</v>
      </c>
      <c r="L659" s="9" t="s">
        <v>2418</v>
      </c>
      <c r="M659" s="9" t="s">
        <v>4261</v>
      </c>
      <c r="N659" s="9" t="s">
        <v>4262</v>
      </c>
      <c r="O659" s="8" t="s">
        <v>1816</v>
      </c>
      <c r="P659" s="9" t="s">
        <v>14309</v>
      </c>
      <c r="Q659" s="9" t="s">
        <v>1706</v>
      </c>
      <c r="R659" s="9" t="s">
        <v>1707</v>
      </c>
      <c r="S659" s="9" t="s">
        <v>6145</v>
      </c>
      <c r="T659" s="10">
        <v>1125769.29</v>
      </c>
      <c r="U659" s="10">
        <v>922942.02</v>
      </c>
      <c r="V659" s="10">
        <v>369176.8</v>
      </c>
      <c r="W659" s="10">
        <v>369176.8</v>
      </c>
      <c r="X659" s="10">
        <v>553765.22</v>
      </c>
      <c r="Y659" s="10">
        <v>40</v>
      </c>
      <c r="Z659" s="8" t="s">
        <v>14310</v>
      </c>
      <c r="AA659" s="8" t="s">
        <v>119</v>
      </c>
      <c r="AB659" s="11">
        <v>1125769.29</v>
      </c>
      <c r="AC659" s="11">
        <v>369176.8</v>
      </c>
      <c r="AD659" s="11">
        <v>756592.49</v>
      </c>
      <c r="AE659" s="11">
        <v>0.1</v>
      </c>
      <c r="AF659" s="8" t="s">
        <v>229</v>
      </c>
      <c r="AG659" s="8" t="s">
        <v>1300</v>
      </c>
      <c r="AH659" s="8" t="s">
        <v>66</v>
      </c>
      <c r="AI659" s="8" t="s">
        <v>149</v>
      </c>
      <c r="AJ659" s="8" t="s">
        <v>2671</v>
      </c>
      <c r="AK659" s="8" t="s">
        <v>14311</v>
      </c>
      <c r="AL659" s="8" t="s">
        <v>14312</v>
      </c>
      <c r="AM659" s="8" t="s">
        <v>13447</v>
      </c>
      <c r="AN659" s="8" t="s">
        <v>276</v>
      </c>
      <c r="AO659" s="8" t="s">
        <v>14313</v>
      </c>
      <c r="AP659" s="8" t="s">
        <v>1439</v>
      </c>
      <c r="AQ659" s="8" t="s">
        <v>157</v>
      </c>
      <c r="AR659" s="8" t="s">
        <v>14314</v>
      </c>
      <c r="AS659" s="8" t="s">
        <v>14315</v>
      </c>
      <c r="AT659" s="8" t="s">
        <v>298</v>
      </c>
      <c r="AU659" s="8" t="s">
        <v>14316</v>
      </c>
      <c r="AV659" s="8" t="s">
        <v>133</v>
      </c>
      <c r="AW659" s="11">
        <v>1125769.29</v>
      </c>
      <c r="AX659" s="9" t="s">
        <v>6154</v>
      </c>
    </row>
    <row r="660" spans="1:50" customFormat="1" ht="72" hidden="1" x14ac:dyDescent="0.25">
      <c r="A660" s="8" t="s">
        <v>104</v>
      </c>
      <c r="B660" s="8" t="s">
        <v>105</v>
      </c>
      <c r="C660" s="8" t="s">
        <v>1293</v>
      </c>
      <c r="D660" s="8" t="s">
        <v>14376</v>
      </c>
      <c r="E660" s="8" t="s">
        <v>14377</v>
      </c>
      <c r="F660" s="8" t="s">
        <v>14378</v>
      </c>
      <c r="G660" s="9" t="s">
        <v>14379</v>
      </c>
      <c r="H660" s="9" t="str">
        <f>VLOOKUP(G660,[1]Arkusz2!A:B,2,FALSE)</f>
        <v>WND-RPZP.01.01.03-32-070/10</v>
      </c>
      <c r="I660" s="9" t="s">
        <v>11144</v>
      </c>
      <c r="J660" s="9" t="s">
        <v>3297</v>
      </c>
      <c r="K660" s="9" t="s">
        <v>3298</v>
      </c>
      <c r="L660" s="9" t="s">
        <v>12096</v>
      </c>
      <c r="M660" s="9" t="s">
        <v>3297</v>
      </c>
      <c r="N660" s="9" t="s">
        <v>3298</v>
      </c>
      <c r="O660" s="8" t="s">
        <v>1816</v>
      </c>
      <c r="P660" s="9" t="s">
        <v>13403</v>
      </c>
      <c r="Q660" s="9" t="s">
        <v>1706</v>
      </c>
      <c r="R660" s="9" t="s">
        <v>1707</v>
      </c>
      <c r="S660" s="9" t="s">
        <v>14380</v>
      </c>
      <c r="T660" s="10">
        <v>5030638.8</v>
      </c>
      <c r="U660" s="10">
        <v>4095560</v>
      </c>
      <c r="V660" s="10">
        <v>2457336</v>
      </c>
      <c r="W660" s="10">
        <v>2457336</v>
      </c>
      <c r="X660" s="10">
        <v>1638224</v>
      </c>
      <c r="Y660" s="10">
        <v>60</v>
      </c>
      <c r="Z660" s="8" t="s">
        <v>14381</v>
      </c>
      <c r="AA660" s="8" t="s">
        <v>119</v>
      </c>
      <c r="AB660" s="11">
        <v>5030638.8</v>
      </c>
      <c r="AC660" s="11">
        <v>2457336</v>
      </c>
      <c r="AD660" s="11">
        <v>2573302.7999999998</v>
      </c>
      <c r="AE660" s="11">
        <v>0</v>
      </c>
      <c r="AF660" s="8" t="s">
        <v>64</v>
      </c>
      <c r="AG660" s="8" t="s">
        <v>1300</v>
      </c>
      <c r="AH660" s="8" t="s">
        <v>66</v>
      </c>
      <c r="AI660" s="8" t="s">
        <v>67</v>
      </c>
      <c r="AJ660" s="8" t="s">
        <v>190</v>
      </c>
      <c r="AK660" s="8" t="s">
        <v>1692</v>
      </c>
      <c r="AL660" s="8" t="s">
        <v>14382</v>
      </c>
      <c r="AM660" s="8" t="s">
        <v>1694</v>
      </c>
      <c r="AN660" s="8" t="s">
        <v>72</v>
      </c>
      <c r="AO660" s="8" t="s">
        <v>1695</v>
      </c>
      <c r="AP660" s="8" t="s">
        <v>678</v>
      </c>
      <c r="AQ660" s="8" t="s">
        <v>157</v>
      </c>
      <c r="AR660" s="8" t="s">
        <v>14383</v>
      </c>
      <c r="AS660" s="8" t="s">
        <v>14384</v>
      </c>
      <c r="AT660" s="8" t="s">
        <v>298</v>
      </c>
      <c r="AU660" s="8" t="s">
        <v>1698</v>
      </c>
      <c r="AV660" s="8" t="s">
        <v>133</v>
      </c>
      <c r="AW660" s="11">
        <v>5030638.8</v>
      </c>
      <c r="AX660" s="9" t="s">
        <v>14385</v>
      </c>
    </row>
    <row r="661" spans="1:50" customFormat="1" ht="72" hidden="1" x14ac:dyDescent="0.25">
      <c r="A661" s="8" t="s">
        <v>104</v>
      </c>
      <c r="B661" s="8" t="s">
        <v>105</v>
      </c>
      <c r="C661" s="8" t="s">
        <v>1293</v>
      </c>
      <c r="D661" s="8" t="s">
        <v>14414</v>
      </c>
      <c r="E661" s="8" t="s">
        <v>14415</v>
      </c>
      <c r="F661" s="8" t="s">
        <v>14416</v>
      </c>
      <c r="G661" s="9" t="s">
        <v>14417</v>
      </c>
      <c r="H661" s="9" t="str">
        <f>VLOOKUP(G661,[1]Arkusz2!A:B,2,FALSE)</f>
        <v>WND-RPZP.01.01.03-32-069/10</v>
      </c>
      <c r="I661" s="9" t="s">
        <v>4032</v>
      </c>
      <c r="J661" s="9" t="s">
        <v>752</v>
      </c>
      <c r="K661" s="9" t="s">
        <v>606</v>
      </c>
      <c r="L661" s="9" t="s">
        <v>2440</v>
      </c>
      <c r="M661" s="9" t="s">
        <v>752</v>
      </c>
      <c r="N661" s="9" t="s">
        <v>606</v>
      </c>
      <c r="O661" s="8" t="s">
        <v>1816</v>
      </c>
      <c r="P661" s="9" t="s">
        <v>14418</v>
      </c>
      <c r="Q661" s="9" t="s">
        <v>1706</v>
      </c>
      <c r="R661" s="9" t="s">
        <v>1707</v>
      </c>
      <c r="S661" s="9" t="s">
        <v>5329</v>
      </c>
      <c r="T661" s="10">
        <v>2152500</v>
      </c>
      <c r="U661" s="10">
        <v>1750000</v>
      </c>
      <c r="V661" s="10">
        <v>1050000</v>
      </c>
      <c r="W661" s="10">
        <v>1050000</v>
      </c>
      <c r="X661" s="10">
        <v>700000</v>
      </c>
      <c r="Y661" s="10">
        <v>60</v>
      </c>
      <c r="Z661" s="8" t="s">
        <v>14419</v>
      </c>
      <c r="AA661" s="8" t="s">
        <v>119</v>
      </c>
      <c r="AB661" s="11">
        <v>2152500</v>
      </c>
      <c r="AC661" s="11">
        <v>1050000</v>
      </c>
      <c r="AD661" s="11">
        <v>1102500</v>
      </c>
      <c r="AE661" s="11">
        <v>0</v>
      </c>
      <c r="AF661" s="8" t="s">
        <v>64</v>
      </c>
      <c r="AG661" s="8" t="s">
        <v>1300</v>
      </c>
      <c r="AH661" s="8" t="s">
        <v>66</v>
      </c>
      <c r="AI661" s="8" t="s">
        <v>67</v>
      </c>
      <c r="AJ661" s="8" t="s">
        <v>1187</v>
      </c>
      <c r="AK661" s="8" t="s">
        <v>11961</v>
      </c>
      <c r="AL661" s="8" t="s">
        <v>12774</v>
      </c>
      <c r="AM661" s="8" t="s">
        <v>8442</v>
      </c>
      <c r="AN661" s="8" t="s">
        <v>72</v>
      </c>
      <c r="AO661" s="8" t="s">
        <v>11963</v>
      </c>
      <c r="AP661" s="8" t="s">
        <v>649</v>
      </c>
      <c r="AQ661" s="8" t="s">
        <v>157</v>
      </c>
      <c r="AR661" s="8" t="s">
        <v>14420</v>
      </c>
      <c r="AS661" s="8" t="s">
        <v>14421</v>
      </c>
      <c r="AT661" s="8" t="s">
        <v>298</v>
      </c>
      <c r="AU661" s="8" t="s">
        <v>11966</v>
      </c>
      <c r="AV661" s="8" t="s">
        <v>133</v>
      </c>
      <c r="AW661" s="11">
        <v>2152500</v>
      </c>
      <c r="AX661" s="9" t="s">
        <v>12674</v>
      </c>
    </row>
    <row r="662" spans="1:50" customFormat="1" ht="72" hidden="1" x14ac:dyDescent="0.25">
      <c r="A662" s="8" t="s">
        <v>104</v>
      </c>
      <c r="B662" s="8" t="s">
        <v>105</v>
      </c>
      <c r="C662" s="8" t="s">
        <v>1293</v>
      </c>
      <c r="D662" s="8" t="s">
        <v>14442</v>
      </c>
      <c r="E662" s="8" t="s">
        <v>14443</v>
      </c>
      <c r="F662" s="8" t="s">
        <v>14444</v>
      </c>
      <c r="G662" s="9" t="s">
        <v>14445</v>
      </c>
      <c r="H662" s="9" t="str">
        <f>VLOOKUP(G662,[1]Arkusz2!A:B,2,FALSE)</f>
        <v>WND-RPZP.01.01.03-32-079/12</v>
      </c>
      <c r="I662" s="9" t="s">
        <v>12205</v>
      </c>
      <c r="J662" s="9" t="s">
        <v>2281</v>
      </c>
      <c r="K662" s="9" t="s">
        <v>896</v>
      </c>
      <c r="L662" s="9" t="s">
        <v>10137</v>
      </c>
      <c r="M662" s="9" t="s">
        <v>2281</v>
      </c>
      <c r="N662" s="9" t="s">
        <v>896</v>
      </c>
      <c r="O662" s="8" t="s">
        <v>14446</v>
      </c>
      <c r="P662" s="9" t="s">
        <v>14418</v>
      </c>
      <c r="Q662" s="9" t="s">
        <v>1706</v>
      </c>
      <c r="R662" s="9" t="s">
        <v>1707</v>
      </c>
      <c r="S662" s="9" t="s">
        <v>14132</v>
      </c>
      <c r="T662" s="10">
        <v>3713714.81</v>
      </c>
      <c r="U662" s="10">
        <v>3061823.07</v>
      </c>
      <c r="V662" s="10">
        <v>1837093.84</v>
      </c>
      <c r="W662" s="10">
        <v>1837093.84</v>
      </c>
      <c r="X662" s="10">
        <v>1224729.23</v>
      </c>
      <c r="Y662" s="10">
        <v>60</v>
      </c>
      <c r="Z662" s="8" t="s">
        <v>14447</v>
      </c>
      <c r="AA662" s="8" t="s">
        <v>119</v>
      </c>
      <c r="AB662" s="11">
        <v>3713714.81</v>
      </c>
      <c r="AC662" s="11">
        <v>1837093.84</v>
      </c>
      <c r="AD662" s="11">
        <v>1876620.97</v>
      </c>
      <c r="AE662" s="11">
        <v>0</v>
      </c>
      <c r="AF662" s="8" t="s">
        <v>64</v>
      </c>
      <c r="AG662" s="8" t="s">
        <v>1300</v>
      </c>
      <c r="AH662" s="8" t="s">
        <v>66</v>
      </c>
      <c r="AI662" s="8" t="s">
        <v>67</v>
      </c>
      <c r="AJ662" s="8" t="s">
        <v>190</v>
      </c>
      <c r="AK662" s="8" t="s">
        <v>14448</v>
      </c>
      <c r="AL662" s="8" t="s">
        <v>14449</v>
      </c>
      <c r="AM662" s="8" t="s">
        <v>6804</v>
      </c>
      <c r="AN662" s="8" t="s">
        <v>6805</v>
      </c>
      <c r="AO662" s="8" t="s">
        <v>14450</v>
      </c>
      <c r="AP662" s="8" t="s">
        <v>2362</v>
      </c>
      <c r="AQ662" s="8" t="s">
        <v>157</v>
      </c>
      <c r="AR662" s="8" t="s">
        <v>14451</v>
      </c>
      <c r="AS662" s="8" t="s">
        <v>14452</v>
      </c>
      <c r="AT662" s="8" t="s">
        <v>259</v>
      </c>
      <c r="AU662" s="8" t="s">
        <v>14453</v>
      </c>
      <c r="AV662" s="8" t="s">
        <v>133</v>
      </c>
      <c r="AW662" s="11">
        <v>3713714.81</v>
      </c>
      <c r="AX662" s="9" t="s">
        <v>14358</v>
      </c>
    </row>
    <row r="663" spans="1:50" customFormat="1" ht="72" hidden="1" x14ac:dyDescent="0.25">
      <c r="A663" s="8" t="s">
        <v>104</v>
      </c>
      <c r="B663" s="8" t="s">
        <v>105</v>
      </c>
      <c r="C663" s="8" t="s">
        <v>1293</v>
      </c>
      <c r="D663" s="8" t="s">
        <v>14454</v>
      </c>
      <c r="E663" s="8" t="s">
        <v>14455</v>
      </c>
      <c r="F663" s="8" t="s">
        <v>14456</v>
      </c>
      <c r="G663" s="9" t="s">
        <v>14457</v>
      </c>
      <c r="H663" s="9" t="str">
        <f>VLOOKUP(G663,[1]Arkusz2!A:B,2,FALSE)</f>
        <v>WND-RPZP.01.01.03-32-157/12</v>
      </c>
      <c r="I663" s="9" t="s">
        <v>9668</v>
      </c>
      <c r="J663" s="9" t="s">
        <v>3297</v>
      </c>
      <c r="K663" s="9" t="s">
        <v>3298</v>
      </c>
      <c r="L663" s="9" t="s">
        <v>11749</v>
      </c>
      <c r="M663" s="9" t="s">
        <v>3297</v>
      </c>
      <c r="N663" s="9" t="s">
        <v>3298</v>
      </c>
      <c r="O663" s="8" t="s">
        <v>6180</v>
      </c>
      <c r="P663" s="9" t="s">
        <v>14418</v>
      </c>
      <c r="Q663" s="9" t="s">
        <v>1706</v>
      </c>
      <c r="R663" s="9" t="s">
        <v>1707</v>
      </c>
      <c r="S663" s="9" t="s">
        <v>14210</v>
      </c>
      <c r="T663" s="10">
        <v>5978856.1299999999</v>
      </c>
      <c r="U663" s="10">
        <v>4917600.78</v>
      </c>
      <c r="V663" s="10">
        <v>2458800.39</v>
      </c>
      <c r="W663" s="10">
        <v>2458800.39</v>
      </c>
      <c r="X663" s="10">
        <v>2458800.39</v>
      </c>
      <c r="Y663" s="10">
        <v>50</v>
      </c>
      <c r="Z663" s="8" t="s">
        <v>14458</v>
      </c>
      <c r="AA663" s="8" t="s">
        <v>119</v>
      </c>
      <c r="AB663" s="11">
        <v>5978856.1299999999</v>
      </c>
      <c r="AC663" s="11">
        <v>2458800.39</v>
      </c>
      <c r="AD663" s="11">
        <v>3520055.74</v>
      </c>
      <c r="AE663" s="11">
        <v>0</v>
      </c>
      <c r="AF663" s="8" t="s">
        <v>64</v>
      </c>
      <c r="AG663" s="8" t="s">
        <v>1300</v>
      </c>
      <c r="AH663" s="8" t="s">
        <v>66</v>
      </c>
      <c r="AI663" s="8" t="s">
        <v>149</v>
      </c>
      <c r="AJ663" s="8" t="s">
        <v>1801</v>
      </c>
      <c r="AK663" s="8" t="s">
        <v>14459</v>
      </c>
      <c r="AL663" s="8" t="s">
        <v>14460</v>
      </c>
      <c r="AM663" s="8" t="s">
        <v>5109</v>
      </c>
      <c r="AN663" s="8" t="s">
        <v>5110</v>
      </c>
      <c r="AO663" s="8" t="s">
        <v>14461</v>
      </c>
      <c r="AP663" s="8" t="s">
        <v>156</v>
      </c>
      <c r="AQ663" s="8" t="s">
        <v>157</v>
      </c>
      <c r="AR663" s="8" t="s">
        <v>14462</v>
      </c>
      <c r="AS663" s="8" t="s">
        <v>14463</v>
      </c>
      <c r="AT663" s="8" t="s">
        <v>1030</v>
      </c>
      <c r="AU663" s="8" t="s">
        <v>14464</v>
      </c>
      <c r="AV663" s="8" t="s">
        <v>133</v>
      </c>
      <c r="AW663" s="11">
        <v>5978856.1299999999</v>
      </c>
      <c r="AX663" s="9" t="s">
        <v>14465</v>
      </c>
    </row>
    <row r="664" spans="1:50" customFormat="1" ht="72" hidden="1" x14ac:dyDescent="0.25">
      <c r="A664" s="8" t="s">
        <v>104</v>
      </c>
      <c r="B664" s="8" t="s">
        <v>105</v>
      </c>
      <c r="C664" s="8" t="s">
        <v>1293</v>
      </c>
      <c r="D664" s="8" t="s">
        <v>14536</v>
      </c>
      <c r="E664" s="8" t="s">
        <v>14537</v>
      </c>
      <c r="F664" s="8" t="s">
        <v>14538</v>
      </c>
      <c r="G664" s="9" t="s">
        <v>14539</v>
      </c>
      <c r="H664" s="9" t="str">
        <f>VLOOKUP(G664,[1]Arkusz2!A:B,2,FALSE)</f>
        <v>WND-RPZP.01.01.03-32-008/10</v>
      </c>
      <c r="I664" s="9" t="s">
        <v>7086</v>
      </c>
      <c r="J664" s="9" t="s">
        <v>4601</v>
      </c>
      <c r="K664" s="9" t="s">
        <v>4262</v>
      </c>
      <c r="L664" s="9" t="s">
        <v>7087</v>
      </c>
      <c r="M664" s="9" t="s">
        <v>4601</v>
      </c>
      <c r="N664" s="9" t="s">
        <v>4262</v>
      </c>
      <c r="O664" s="8" t="s">
        <v>5287</v>
      </c>
      <c r="P664" s="9" t="s">
        <v>14540</v>
      </c>
      <c r="Q664" s="9" t="s">
        <v>1706</v>
      </c>
      <c r="R664" s="9" t="s">
        <v>1707</v>
      </c>
      <c r="S664" s="9" t="s">
        <v>14541</v>
      </c>
      <c r="T664" s="10">
        <v>4763784.53</v>
      </c>
      <c r="U664" s="10">
        <v>3735270</v>
      </c>
      <c r="V664" s="10">
        <v>2241162</v>
      </c>
      <c r="W664" s="10">
        <v>2241162</v>
      </c>
      <c r="X664" s="10">
        <v>1494108</v>
      </c>
      <c r="Y664" s="10">
        <v>60</v>
      </c>
      <c r="Z664" s="8" t="s">
        <v>14542</v>
      </c>
      <c r="AA664" s="8" t="s">
        <v>119</v>
      </c>
      <c r="AB664" s="11">
        <v>4763784.53</v>
      </c>
      <c r="AC664" s="11">
        <v>2241162</v>
      </c>
      <c r="AD664" s="11">
        <v>2522622.5299999998</v>
      </c>
      <c r="AE664" s="11">
        <v>0</v>
      </c>
      <c r="AF664" s="8" t="s">
        <v>64</v>
      </c>
      <c r="AG664" s="8" t="s">
        <v>1300</v>
      </c>
      <c r="AH664" s="8" t="s">
        <v>66</v>
      </c>
      <c r="AI664" s="8" t="s">
        <v>67</v>
      </c>
      <c r="AJ664" s="8" t="s">
        <v>190</v>
      </c>
      <c r="AK664" s="8" t="s">
        <v>14543</v>
      </c>
      <c r="AL664" s="8" t="s">
        <v>14544</v>
      </c>
      <c r="AM664" s="8" t="s">
        <v>14545</v>
      </c>
      <c r="AN664" s="8" t="s">
        <v>72</v>
      </c>
      <c r="AO664" s="8" t="s">
        <v>14546</v>
      </c>
      <c r="AP664" s="8" t="s">
        <v>1289</v>
      </c>
      <c r="AQ664" s="8" t="s">
        <v>157</v>
      </c>
      <c r="AR664" s="8" t="s">
        <v>14547</v>
      </c>
      <c r="AS664" s="8" t="s">
        <v>14548</v>
      </c>
      <c r="AT664" s="8" t="s">
        <v>131</v>
      </c>
      <c r="AU664" s="8" t="s">
        <v>14549</v>
      </c>
      <c r="AV664" s="8" t="s">
        <v>133</v>
      </c>
      <c r="AW664" s="11">
        <v>4763784.53</v>
      </c>
      <c r="AX664" s="9" t="s">
        <v>14550</v>
      </c>
    </row>
    <row r="665" spans="1:50" customFormat="1" ht="72" hidden="1" x14ac:dyDescent="0.25">
      <c r="A665" s="8" t="s">
        <v>104</v>
      </c>
      <c r="B665" s="8" t="s">
        <v>105</v>
      </c>
      <c r="C665" s="8" t="s">
        <v>1293</v>
      </c>
      <c r="D665" s="8" t="s">
        <v>14557</v>
      </c>
      <c r="E665" s="8" t="s">
        <v>14558</v>
      </c>
      <c r="F665" s="8">
        <v>3653864432</v>
      </c>
      <c r="G665" s="9" t="s">
        <v>14559</v>
      </c>
      <c r="H665" s="9" t="str">
        <f>VLOOKUP(G665,[1]Arkusz2!A:B,2,FALSE)</f>
        <v>WND-RPZP.01.01.03-32-180/12</v>
      </c>
      <c r="I665" s="9" t="s">
        <v>11743</v>
      </c>
      <c r="J665" s="9" t="s">
        <v>3297</v>
      </c>
      <c r="K665" s="9" t="s">
        <v>3298</v>
      </c>
      <c r="L665" s="9" t="s">
        <v>12345</v>
      </c>
      <c r="M665" s="9" t="s">
        <v>3297</v>
      </c>
      <c r="N665" s="9" t="s">
        <v>3298</v>
      </c>
      <c r="O665" s="8" t="s">
        <v>6180</v>
      </c>
      <c r="P665" s="9" t="s">
        <v>11798</v>
      </c>
      <c r="Q665" s="9" t="s">
        <v>1706</v>
      </c>
      <c r="R665" s="9" t="s">
        <v>1707</v>
      </c>
      <c r="S665" s="9" t="s">
        <v>12853</v>
      </c>
      <c r="T665" s="10">
        <v>1840260.33</v>
      </c>
      <c r="U665" s="10">
        <v>1490471</v>
      </c>
      <c r="V665" s="10">
        <v>894282.6</v>
      </c>
      <c r="W665" s="10">
        <v>894282.6</v>
      </c>
      <c r="X665" s="10">
        <v>596188.4</v>
      </c>
      <c r="Y665" s="10">
        <v>60</v>
      </c>
      <c r="Z665" s="8" t="s">
        <v>14560</v>
      </c>
      <c r="AA665" s="8" t="s">
        <v>119</v>
      </c>
      <c r="AB665" s="11">
        <v>1840260.33</v>
      </c>
      <c r="AC665" s="11">
        <v>894282.6</v>
      </c>
      <c r="AD665" s="11">
        <v>945977.73</v>
      </c>
      <c r="AE665" s="11">
        <v>0</v>
      </c>
      <c r="AF665" s="8" t="s">
        <v>64</v>
      </c>
      <c r="AG665" s="8" t="s">
        <v>1300</v>
      </c>
      <c r="AH665" s="8" t="s">
        <v>66</v>
      </c>
      <c r="AI665" s="8" t="s">
        <v>67</v>
      </c>
      <c r="AJ665" s="8" t="s">
        <v>190</v>
      </c>
      <c r="AK665" s="8" t="s">
        <v>14561</v>
      </c>
      <c r="AL665" s="8" t="s">
        <v>14562</v>
      </c>
      <c r="AM665" s="8" t="s">
        <v>8464</v>
      </c>
      <c r="AN665" s="8" t="s">
        <v>72</v>
      </c>
      <c r="AO665" s="8" t="s">
        <v>8465</v>
      </c>
      <c r="AP665" s="8" t="s">
        <v>361</v>
      </c>
      <c r="AQ665" s="8" t="s">
        <v>157</v>
      </c>
      <c r="AR665" s="8" t="s">
        <v>14563</v>
      </c>
      <c r="AS665" s="8" t="s">
        <v>14563</v>
      </c>
      <c r="AT665" s="8" t="s">
        <v>298</v>
      </c>
      <c r="AU665" s="8" t="s">
        <v>14564</v>
      </c>
      <c r="AV665" s="8" t="s">
        <v>133</v>
      </c>
      <c r="AW665" s="11">
        <v>1840260.33</v>
      </c>
      <c r="AX665" s="9" t="s">
        <v>14304</v>
      </c>
    </row>
    <row r="666" spans="1:50" customFormat="1" ht="72" hidden="1" x14ac:dyDescent="0.25">
      <c r="A666" s="8" t="s">
        <v>104</v>
      </c>
      <c r="B666" s="8" t="s">
        <v>105</v>
      </c>
      <c r="C666" s="8" t="s">
        <v>1293</v>
      </c>
      <c r="D666" s="8" t="s">
        <v>14593</v>
      </c>
      <c r="E666" s="8" t="s">
        <v>14594</v>
      </c>
      <c r="F666" s="8" t="s">
        <v>14595</v>
      </c>
      <c r="G666" s="9" t="s">
        <v>14596</v>
      </c>
      <c r="H666" s="9" t="str">
        <f>VLOOKUP(G666,[1]Arkusz2!A:B,2,FALSE)</f>
        <v>WND-RPZP.01.01.03-32-009/12</v>
      </c>
      <c r="I666" s="9" t="s">
        <v>9927</v>
      </c>
      <c r="J666" s="9" t="s">
        <v>2281</v>
      </c>
      <c r="K666" s="9" t="s">
        <v>896</v>
      </c>
      <c r="L666" s="9" t="s">
        <v>12425</v>
      </c>
      <c r="M666" s="9" t="s">
        <v>2281</v>
      </c>
      <c r="N666" s="9" t="s">
        <v>896</v>
      </c>
      <c r="O666" s="8" t="s">
        <v>12104</v>
      </c>
      <c r="P666" s="9" t="s">
        <v>14597</v>
      </c>
      <c r="Q666" s="9" t="s">
        <v>1706</v>
      </c>
      <c r="R666" s="9" t="s">
        <v>1707</v>
      </c>
      <c r="S666" s="9" t="s">
        <v>6145</v>
      </c>
      <c r="T666" s="10">
        <v>3751373.96</v>
      </c>
      <c r="U666" s="10">
        <v>3751373.96</v>
      </c>
      <c r="V666" s="10">
        <v>1875686.98</v>
      </c>
      <c r="W666" s="10">
        <v>1875686.98</v>
      </c>
      <c r="X666" s="10">
        <v>1875686.98</v>
      </c>
      <c r="Y666" s="10">
        <v>50</v>
      </c>
      <c r="Z666" s="8" t="s">
        <v>14598</v>
      </c>
      <c r="AA666" s="8" t="s">
        <v>119</v>
      </c>
      <c r="AB666" s="11">
        <v>3751373.96</v>
      </c>
      <c r="AC666" s="11">
        <v>1875686.98</v>
      </c>
      <c r="AD666" s="11">
        <v>1875686.98</v>
      </c>
      <c r="AE666" s="11">
        <v>0</v>
      </c>
      <c r="AF666" s="8" t="s">
        <v>64</v>
      </c>
      <c r="AG666" s="8" t="s">
        <v>1300</v>
      </c>
      <c r="AH666" s="8" t="s">
        <v>66</v>
      </c>
      <c r="AI666" s="8" t="s">
        <v>149</v>
      </c>
      <c r="AJ666" s="8" t="s">
        <v>190</v>
      </c>
      <c r="AK666" s="8" t="s">
        <v>14599</v>
      </c>
      <c r="AL666" s="8" t="s">
        <v>14600</v>
      </c>
      <c r="AM666" s="8" t="s">
        <v>904</v>
      </c>
      <c r="AN666" s="8" t="s">
        <v>14601</v>
      </c>
      <c r="AO666" s="8" t="s">
        <v>157</v>
      </c>
      <c r="AP666" s="8" t="s">
        <v>11377</v>
      </c>
      <c r="AQ666" s="8" t="s">
        <v>157</v>
      </c>
      <c r="AR666" s="8" t="s">
        <v>14602</v>
      </c>
      <c r="AS666" s="8" t="s">
        <v>14603</v>
      </c>
      <c r="AT666" s="8" t="s">
        <v>1489</v>
      </c>
      <c r="AU666" s="8" t="s">
        <v>14604</v>
      </c>
      <c r="AV666" s="8" t="s">
        <v>133</v>
      </c>
      <c r="AW666" s="11">
        <v>3751373.96</v>
      </c>
      <c r="AX666" s="9" t="s">
        <v>8273</v>
      </c>
    </row>
    <row r="667" spans="1:50" customFormat="1" ht="72" hidden="1" x14ac:dyDescent="0.25">
      <c r="A667" s="8" t="s">
        <v>104</v>
      </c>
      <c r="B667" s="8" t="s">
        <v>105</v>
      </c>
      <c r="C667" s="8" t="s">
        <v>1293</v>
      </c>
      <c r="D667" s="8" t="s">
        <v>14627</v>
      </c>
      <c r="E667" s="8" t="s">
        <v>14628</v>
      </c>
      <c r="F667" s="8" t="s">
        <v>14629</v>
      </c>
      <c r="G667" s="9" t="s">
        <v>14630</v>
      </c>
      <c r="H667" s="9" t="str">
        <f>VLOOKUP(G667,[1]Arkusz2!A:B,2,FALSE)</f>
        <v>WND-RPZP.01.01.03-32-160/12</v>
      </c>
      <c r="I667" s="9" t="s">
        <v>12552</v>
      </c>
      <c r="J667" s="9" t="s">
        <v>3297</v>
      </c>
      <c r="K667" s="9" t="s">
        <v>3298</v>
      </c>
      <c r="L667" s="9" t="s">
        <v>12561</v>
      </c>
      <c r="M667" s="9" t="s">
        <v>3297</v>
      </c>
      <c r="N667" s="9" t="s">
        <v>3298</v>
      </c>
      <c r="O667" s="8" t="s">
        <v>9971</v>
      </c>
      <c r="P667" s="9" t="s">
        <v>14631</v>
      </c>
      <c r="Q667" s="9" t="s">
        <v>1706</v>
      </c>
      <c r="R667" s="9" t="s">
        <v>1707</v>
      </c>
      <c r="S667" s="9" t="s">
        <v>14632</v>
      </c>
      <c r="T667" s="10">
        <v>2380050</v>
      </c>
      <c r="U667" s="10">
        <v>1895000</v>
      </c>
      <c r="V667" s="10">
        <v>1137000</v>
      </c>
      <c r="W667" s="10">
        <v>1137000</v>
      </c>
      <c r="X667" s="10">
        <v>758000</v>
      </c>
      <c r="Y667" s="10">
        <v>60</v>
      </c>
      <c r="Z667" s="8" t="s">
        <v>14633</v>
      </c>
      <c r="AA667" s="8" t="s">
        <v>119</v>
      </c>
      <c r="AB667" s="11">
        <v>2380050</v>
      </c>
      <c r="AC667" s="11">
        <v>1137000</v>
      </c>
      <c r="AD667" s="11">
        <v>1243050</v>
      </c>
      <c r="AE667" s="11">
        <v>0</v>
      </c>
      <c r="AF667" s="8" t="s">
        <v>64</v>
      </c>
      <c r="AG667" s="8" t="s">
        <v>1300</v>
      </c>
      <c r="AH667" s="8" t="s">
        <v>66</v>
      </c>
      <c r="AI667" s="8" t="s">
        <v>149</v>
      </c>
      <c r="AJ667" s="8" t="s">
        <v>3568</v>
      </c>
      <c r="AK667" s="8" t="s">
        <v>4712</v>
      </c>
      <c r="AL667" s="8" t="s">
        <v>14634</v>
      </c>
      <c r="AM667" s="8" t="s">
        <v>4714</v>
      </c>
      <c r="AN667" s="8" t="s">
        <v>72</v>
      </c>
      <c r="AO667" s="8" t="s">
        <v>4715</v>
      </c>
      <c r="AP667" s="8" t="s">
        <v>4716</v>
      </c>
      <c r="AQ667" s="8" t="s">
        <v>157</v>
      </c>
      <c r="AR667" s="8" t="s">
        <v>14635</v>
      </c>
      <c r="AS667" s="8" t="s">
        <v>14636</v>
      </c>
      <c r="AT667" s="8" t="s">
        <v>298</v>
      </c>
      <c r="AU667" s="8" t="s">
        <v>4719</v>
      </c>
      <c r="AV667" s="8" t="s">
        <v>133</v>
      </c>
      <c r="AW667" s="11">
        <v>2380050</v>
      </c>
      <c r="AX667" s="9" t="s">
        <v>13341</v>
      </c>
    </row>
    <row r="668" spans="1:50" customFormat="1" ht="72" hidden="1" x14ac:dyDescent="0.25">
      <c r="A668" s="8" t="s">
        <v>104</v>
      </c>
      <c r="B668" s="8" t="s">
        <v>105</v>
      </c>
      <c r="C668" s="8" t="s">
        <v>1293</v>
      </c>
      <c r="D668" s="8" t="s">
        <v>14668</v>
      </c>
      <c r="E668" s="8" t="s">
        <v>14669</v>
      </c>
      <c r="F668" s="8" t="s">
        <v>14670</v>
      </c>
      <c r="G668" s="9" t="s">
        <v>14671</v>
      </c>
      <c r="H668" s="9" t="str">
        <f>VLOOKUP(G668,[1]Arkusz2!A:B,2,FALSE)</f>
        <v>WND-RPZP.01.01.03-32-148/12</v>
      </c>
      <c r="I668" s="9" t="s">
        <v>10071</v>
      </c>
      <c r="J668" s="9" t="s">
        <v>1706</v>
      </c>
      <c r="K668" s="9" t="s">
        <v>1707</v>
      </c>
      <c r="L668" s="9" t="s">
        <v>9382</v>
      </c>
      <c r="M668" s="9" t="s">
        <v>9383</v>
      </c>
      <c r="N668" s="9" t="s">
        <v>1707</v>
      </c>
      <c r="O668" s="8" t="s">
        <v>13715</v>
      </c>
      <c r="P668" s="9" t="s">
        <v>11919</v>
      </c>
      <c r="Q668" s="9" t="s">
        <v>1706</v>
      </c>
      <c r="R668" s="9" t="s">
        <v>1707</v>
      </c>
      <c r="S668" s="9" t="s">
        <v>10071</v>
      </c>
      <c r="T668" s="10">
        <v>319800</v>
      </c>
      <c r="U668" s="10">
        <v>260000</v>
      </c>
      <c r="V668" s="10">
        <v>156000</v>
      </c>
      <c r="W668" s="10">
        <v>156000</v>
      </c>
      <c r="X668" s="10">
        <v>104000</v>
      </c>
      <c r="Y668" s="10">
        <v>60</v>
      </c>
      <c r="Z668" s="8" t="s">
        <v>14672</v>
      </c>
      <c r="AA668" s="8" t="s">
        <v>119</v>
      </c>
      <c r="AB668" s="11">
        <v>319800</v>
      </c>
      <c r="AC668" s="11">
        <v>156000</v>
      </c>
      <c r="AD668" s="11">
        <v>163800</v>
      </c>
      <c r="AE668" s="11">
        <v>0</v>
      </c>
      <c r="AF668" s="8" t="s">
        <v>64</v>
      </c>
      <c r="AG668" s="8" t="s">
        <v>1300</v>
      </c>
      <c r="AH668" s="8" t="s">
        <v>66</v>
      </c>
      <c r="AI668" s="8" t="s">
        <v>67</v>
      </c>
      <c r="AJ668" s="8" t="s">
        <v>190</v>
      </c>
      <c r="AK668" s="8" t="s">
        <v>14673</v>
      </c>
      <c r="AL668" s="8" t="s">
        <v>14674</v>
      </c>
      <c r="AM668" s="8" t="s">
        <v>1351</v>
      </c>
      <c r="AN668" s="8" t="s">
        <v>1352</v>
      </c>
      <c r="AO668" s="8" t="s">
        <v>14675</v>
      </c>
      <c r="AP668" s="8" t="s">
        <v>128</v>
      </c>
      <c r="AQ668" s="8" t="s">
        <v>157</v>
      </c>
      <c r="AR668" s="8" t="s">
        <v>14676</v>
      </c>
      <c r="AS668" s="8" t="s">
        <v>14677</v>
      </c>
      <c r="AT668" s="8" t="s">
        <v>131</v>
      </c>
      <c r="AU668" s="8" t="s">
        <v>14678</v>
      </c>
      <c r="AV668" s="8" t="s">
        <v>133</v>
      </c>
      <c r="AW668" s="11">
        <v>319800</v>
      </c>
      <c r="AX668" s="9" t="s">
        <v>9382</v>
      </c>
    </row>
    <row r="669" spans="1:50" customFormat="1" ht="72" hidden="1" x14ac:dyDescent="0.25">
      <c r="A669" s="8" t="s">
        <v>104</v>
      </c>
      <c r="B669" s="8" t="s">
        <v>105</v>
      </c>
      <c r="C669" s="8" t="s">
        <v>1293</v>
      </c>
      <c r="D669" s="8" t="s">
        <v>14726</v>
      </c>
      <c r="E669" s="8" t="s">
        <v>14727</v>
      </c>
      <c r="F669" s="8" t="s">
        <v>14728</v>
      </c>
      <c r="G669" s="9" t="s">
        <v>14729</v>
      </c>
      <c r="H669" s="9" t="str">
        <f>VLOOKUP(G669,[1]Arkusz2!A:B,2,FALSE)</f>
        <v>WND-RPZP.01.01.03-32-074/12</v>
      </c>
      <c r="I669" s="9" t="s">
        <v>11743</v>
      </c>
      <c r="J669" s="9" t="s">
        <v>3297</v>
      </c>
      <c r="K669" s="9" t="s">
        <v>3298</v>
      </c>
      <c r="L669" s="9" t="s">
        <v>12345</v>
      </c>
      <c r="M669" s="9" t="s">
        <v>3297</v>
      </c>
      <c r="N669" s="9" t="s">
        <v>3298</v>
      </c>
      <c r="O669" s="8" t="s">
        <v>13740</v>
      </c>
      <c r="P669" s="9" t="s">
        <v>10071</v>
      </c>
      <c r="Q669" s="9" t="s">
        <v>1706</v>
      </c>
      <c r="R669" s="9" t="s">
        <v>1707</v>
      </c>
      <c r="S669" s="9" t="s">
        <v>13628</v>
      </c>
      <c r="T669" s="10">
        <v>4348516.29</v>
      </c>
      <c r="U669" s="10">
        <v>3535379.1</v>
      </c>
      <c r="V669" s="10">
        <v>2121227.46</v>
      </c>
      <c r="W669" s="10">
        <v>2121227.46</v>
      </c>
      <c r="X669" s="10">
        <v>1414151.64</v>
      </c>
      <c r="Y669" s="10">
        <v>60</v>
      </c>
      <c r="Z669" s="8" t="s">
        <v>14730</v>
      </c>
      <c r="AA669" s="8" t="s">
        <v>119</v>
      </c>
      <c r="AB669" s="11">
        <v>4348516.29</v>
      </c>
      <c r="AC669" s="11">
        <v>2121227.46</v>
      </c>
      <c r="AD669" s="11">
        <v>2227288.83</v>
      </c>
      <c r="AE669" s="11">
        <v>0</v>
      </c>
      <c r="AF669" s="8" t="s">
        <v>64</v>
      </c>
      <c r="AG669" s="8" t="s">
        <v>1300</v>
      </c>
      <c r="AH669" s="8" t="s">
        <v>66</v>
      </c>
      <c r="AI669" s="8" t="s">
        <v>67</v>
      </c>
      <c r="AJ669" s="8" t="s">
        <v>190</v>
      </c>
      <c r="AK669" s="8" t="s">
        <v>14731</v>
      </c>
      <c r="AL669" s="8" t="s">
        <v>14732</v>
      </c>
      <c r="AM669" s="8" t="s">
        <v>7677</v>
      </c>
      <c r="AN669" s="8" t="s">
        <v>72</v>
      </c>
      <c r="AO669" s="8" t="s">
        <v>7678</v>
      </c>
      <c r="AP669" s="8" t="s">
        <v>175</v>
      </c>
      <c r="AQ669" s="8" t="s">
        <v>157</v>
      </c>
      <c r="AR669" s="8" t="s">
        <v>14733</v>
      </c>
      <c r="AS669" s="8" t="s">
        <v>14734</v>
      </c>
      <c r="AT669" s="8" t="s">
        <v>298</v>
      </c>
      <c r="AU669" s="8" t="s">
        <v>14735</v>
      </c>
      <c r="AV669" s="8" t="s">
        <v>133</v>
      </c>
      <c r="AW669" s="11">
        <v>4348516.29</v>
      </c>
      <c r="AX669" s="9" t="s">
        <v>9895</v>
      </c>
    </row>
    <row r="670" spans="1:50" customFormat="1" ht="72" hidden="1" x14ac:dyDescent="0.25">
      <c r="A670" s="8" t="s">
        <v>104</v>
      </c>
      <c r="B670" s="8" t="s">
        <v>105</v>
      </c>
      <c r="C670" s="8" t="s">
        <v>1293</v>
      </c>
      <c r="D670" s="8" t="s">
        <v>14764</v>
      </c>
      <c r="E670" s="8" t="s">
        <v>14765</v>
      </c>
      <c r="F670" s="8" t="s">
        <v>14766</v>
      </c>
      <c r="G670" s="9" t="s">
        <v>14767</v>
      </c>
      <c r="H670" s="9" t="str">
        <f>VLOOKUP(G670,[1]Arkusz2!A:B,2,FALSE)</f>
        <v>WND-RPZP.01.01.03-32-022/12</v>
      </c>
      <c r="I670" s="9" t="s">
        <v>9381</v>
      </c>
      <c r="J670" s="9" t="s">
        <v>1706</v>
      </c>
      <c r="K670" s="9" t="s">
        <v>1707</v>
      </c>
      <c r="L670" s="9" t="s">
        <v>9382</v>
      </c>
      <c r="M670" s="9" t="s">
        <v>9383</v>
      </c>
      <c r="N670" s="9" t="s">
        <v>1707</v>
      </c>
      <c r="O670" s="8" t="s">
        <v>7772</v>
      </c>
      <c r="P670" s="9" t="s">
        <v>10071</v>
      </c>
      <c r="Q670" s="9" t="s">
        <v>1706</v>
      </c>
      <c r="R670" s="9" t="s">
        <v>1707</v>
      </c>
      <c r="S670" s="9" t="s">
        <v>9381</v>
      </c>
      <c r="T670" s="10">
        <v>512160.2</v>
      </c>
      <c r="U670" s="10">
        <v>502155.2</v>
      </c>
      <c r="V670" s="10">
        <v>301293.12</v>
      </c>
      <c r="W670" s="10">
        <v>301293.12</v>
      </c>
      <c r="X670" s="10">
        <v>200862.07999999999</v>
      </c>
      <c r="Y670" s="10">
        <v>60</v>
      </c>
      <c r="Z670" s="8" t="s">
        <v>14768</v>
      </c>
      <c r="AA670" s="8" t="s">
        <v>119</v>
      </c>
      <c r="AB670" s="11">
        <v>512160.2</v>
      </c>
      <c r="AC670" s="11">
        <v>301293.12</v>
      </c>
      <c r="AD670" s="11">
        <v>210867.08</v>
      </c>
      <c r="AE670" s="11">
        <v>0</v>
      </c>
      <c r="AF670" s="8" t="s">
        <v>229</v>
      </c>
      <c r="AG670" s="8" t="s">
        <v>1300</v>
      </c>
      <c r="AH670" s="8" t="s">
        <v>66</v>
      </c>
      <c r="AI670" s="8" t="s">
        <v>67</v>
      </c>
      <c r="AJ670" s="8" t="s">
        <v>310</v>
      </c>
      <c r="AK670" s="8" t="s">
        <v>14769</v>
      </c>
      <c r="AL670" s="8" t="s">
        <v>14770</v>
      </c>
      <c r="AM670" s="8" t="s">
        <v>6058</v>
      </c>
      <c r="AN670" s="8" t="s">
        <v>125</v>
      </c>
      <c r="AO670" s="8" t="s">
        <v>10344</v>
      </c>
      <c r="AP670" s="8" t="s">
        <v>1920</v>
      </c>
      <c r="AQ670" s="8" t="s">
        <v>157</v>
      </c>
      <c r="AR670" s="8" t="s">
        <v>14771</v>
      </c>
      <c r="AS670" s="8" t="s">
        <v>14772</v>
      </c>
      <c r="AT670" s="8" t="s">
        <v>131</v>
      </c>
      <c r="AU670" s="8" t="s">
        <v>14773</v>
      </c>
      <c r="AV670" s="8" t="s">
        <v>133</v>
      </c>
      <c r="AW670" s="11">
        <v>512160.2</v>
      </c>
      <c r="AX670" s="9" t="s">
        <v>9382</v>
      </c>
    </row>
    <row r="671" spans="1:50" customFormat="1" ht="72" hidden="1" x14ac:dyDescent="0.25">
      <c r="A671" s="8" t="s">
        <v>104</v>
      </c>
      <c r="B671" s="8" t="s">
        <v>105</v>
      </c>
      <c r="C671" s="8" t="s">
        <v>1293</v>
      </c>
      <c r="D671" s="8" t="s">
        <v>14802</v>
      </c>
      <c r="E671" s="8" t="s">
        <v>14803</v>
      </c>
      <c r="F671" s="8" t="s">
        <v>14804</v>
      </c>
      <c r="G671" s="9" t="s">
        <v>14805</v>
      </c>
      <c r="H671" s="9" t="str">
        <f>VLOOKUP(G671,[1]Arkusz2!A:B,2,FALSE)</f>
        <v>WND-RPZP.01.01.03-32-048/12</v>
      </c>
      <c r="I671" s="9" t="s">
        <v>12317</v>
      </c>
      <c r="J671" s="9" t="s">
        <v>2281</v>
      </c>
      <c r="K671" s="9" t="s">
        <v>896</v>
      </c>
      <c r="L671" s="9" t="s">
        <v>1975</v>
      </c>
      <c r="M671" s="9" t="s">
        <v>2281</v>
      </c>
      <c r="N671" s="9" t="s">
        <v>896</v>
      </c>
      <c r="O671" s="8" t="s">
        <v>2280</v>
      </c>
      <c r="P671" s="9" t="s">
        <v>6089</v>
      </c>
      <c r="Q671" s="9" t="s">
        <v>9383</v>
      </c>
      <c r="R671" s="9" t="s">
        <v>1707</v>
      </c>
      <c r="S671" s="9" t="s">
        <v>13578</v>
      </c>
      <c r="T671" s="10">
        <v>7503152.3200000003</v>
      </c>
      <c r="U671" s="10">
        <v>6150772.1600000001</v>
      </c>
      <c r="V671" s="10">
        <v>3690463.29</v>
      </c>
      <c r="W671" s="10">
        <v>3690463.29</v>
      </c>
      <c r="X671" s="10">
        <v>2460308.87</v>
      </c>
      <c r="Y671" s="10">
        <v>60</v>
      </c>
      <c r="Z671" s="8" t="s">
        <v>14806</v>
      </c>
      <c r="AA671" s="8" t="s">
        <v>119</v>
      </c>
      <c r="AB671" s="11">
        <v>7503152.3200000003</v>
      </c>
      <c r="AC671" s="11">
        <v>3690463.29</v>
      </c>
      <c r="AD671" s="11">
        <v>3812689.03</v>
      </c>
      <c r="AE671" s="11">
        <v>0</v>
      </c>
      <c r="AF671" s="8" t="s">
        <v>64</v>
      </c>
      <c r="AG671" s="8" t="s">
        <v>1300</v>
      </c>
      <c r="AH671" s="8" t="s">
        <v>66</v>
      </c>
      <c r="AI671" s="8" t="s">
        <v>67</v>
      </c>
      <c r="AJ671" s="8" t="s">
        <v>190</v>
      </c>
      <c r="AK671" s="8" t="s">
        <v>13584</v>
      </c>
      <c r="AL671" s="8" t="s">
        <v>14807</v>
      </c>
      <c r="AM671" s="8" t="s">
        <v>14341</v>
      </c>
      <c r="AN671" s="8" t="s">
        <v>1994</v>
      </c>
      <c r="AO671" s="8" t="s">
        <v>7407</v>
      </c>
      <c r="AP671" s="8" t="s">
        <v>14808</v>
      </c>
      <c r="AQ671" s="8" t="s">
        <v>157</v>
      </c>
      <c r="AR671" s="8" t="s">
        <v>14809</v>
      </c>
      <c r="AS671" s="8" t="s">
        <v>14810</v>
      </c>
      <c r="AT671" s="8" t="s">
        <v>450</v>
      </c>
      <c r="AU671" s="8" t="s">
        <v>13590</v>
      </c>
      <c r="AV671" s="8" t="s">
        <v>133</v>
      </c>
      <c r="AW671" s="11">
        <v>7503152.3200000003</v>
      </c>
      <c r="AX671" s="9" t="s">
        <v>14811</v>
      </c>
    </row>
    <row r="672" spans="1:50" customFormat="1" ht="72" hidden="1" x14ac:dyDescent="0.25">
      <c r="A672" s="8" t="s">
        <v>104</v>
      </c>
      <c r="B672" s="8" t="s">
        <v>105</v>
      </c>
      <c r="C672" s="8" t="s">
        <v>1293</v>
      </c>
      <c r="D672" s="8" t="s">
        <v>14818</v>
      </c>
      <c r="E672" s="8" t="s">
        <v>14819</v>
      </c>
      <c r="F672" s="8" t="s">
        <v>14820</v>
      </c>
      <c r="G672" s="9" t="s">
        <v>14821</v>
      </c>
      <c r="H672" s="9" t="str">
        <f>VLOOKUP(G672,[1]Arkusz2!A:B,2,FALSE)</f>
        <v>WND-RPZP.01.01.03-32-001/12</v>
      </c>
      <c r="I672" s="9" t="s">
        <v>9381</v>
      </c>
      <c r="J672" s="9" t="s">
        <v>1706</v>
      </c>
      <c r="K672" s="9" t="s">
        <v>1707</v>
      </c>
      <c r="L672" s="9" t="s">
        <v>9382</v>
      </c>
      <c r="M672" s="9" t="s">
        <v>9383</v>
      </c>
      <c r="N672" s="9" t="s">
        <v>1707</v>
      </c>
      <c r="O672" s="8" t="s">
        <v>8013</v>
      </c>
      <c r="P672" s="9" t="s">
        <v>12432</v>
      </c>
      <c r="Q672" s="9" t="s">
        <v>9383</v>
      </c>
      <c r="R672" s="9" t="s">
        <v>1707</v>
      </c>
      <c r="S672" s="9" t="s">
        <v>13532</v>
      </c>
      <c r="T672" s="10">
        <v>435000</v>
      </c>
      <c r="U672" s="10">
        <v>431000</v>
      </c>
      <c r="V672" s="10">
        <v>258600</v>
      </c>
      <c r="W672" s="10">
        <v>258600</v>
      </c>
      <c r="X672" s="10">
        <v>172400</v>
      </c>
      <c r="Y672" s="10">
        <v>60</v>
      </c>
      <c r="Z672" s="8" t="s">
        <v>14822</v>
      </c>
      <c r="AA672" s="8" t="s">
        <v>119</v>
      </c>
      <c r="AB672" s="11">
        <v>435000</v>
      </c>
      <c r="AC672" s="11">
        <v>258600</v>
      </c>
      <c r="AD672" s="11">
        <v>176400</v>
      </c>
      <c r="AE672" s="11">
        <v>0</v>
      </c>
      <c r="AF672" s="8" t="s">
        <v>64</v>
      </c>
      <c r="AG672" s="8" t="s">
        <v>1300</v>
      </c>
      <c r="AH672" s="8" t="s">
        <v>66</v>
      </c>
      <c r="AI672" s="8" t="s">
        <v>67</v>
      </c>
      <c r="AJ672" s="8" t="s">
        <v>121</v>
      </c>
      <c r="AK672" s="8" t="s">
        <v>14823</v>
      </c>
      <c r="AL672" s="8" t="s">
        <v>14824</v>
      </c>
      <c r="AM672" s="8" t="s">
        <v>2110</v>
      </c>
      <c r="AN672" s="8" t="s">
        <v>2111</v>
      </c>
      <c r="AO672" s="8" t="s">
        <v>14825</v>
      </c>
      <c r="AP672" s="8" t="s">
        <v>14826</v>
      </c>
      <c r="AQ672" s="8" t="s">
        <v>128</v>
      </c>
      <c r="AR672" s="8" t="s">
        <v>14827</v>
      </c>
      <c r="AS672" s="8" t="s">
        <v>14827</v>
      </c>
      <c r="AT672" s="8" t="s">
        <v>131</v>
      </c>
      <c r="AU672" s="8" t="s">
        <v>14828</v>
      </c>
      <c r="AV672" s="8" t="s">
        <v>133</v>
      </c>
      <c r="AW672" s="11">
        <v>435000</v>
      </c>
      <c r="AX672" s="9" t="s">
        <v>9699</v>
      </c>
    </row>
    <row r="673" spans="1:50" customFormat="1" ht="72" hidden="1" x14ac:dyDescent="0.25">
      <c r="A673" s="8" t="s">
        <v>104</v>
      </c>
      <c r="B673" s="8" t="s">
        <v>105</v>
      </c>
      <c r="C673" s="8" t="s">
        <v>1293</v>
      </c>
      <c r="D673" s="8" t="s">
        <v>14834</v>
      </c>
      <c r="E673" s="8" t="s">
        <v>14835</v>
      </c>
      <c r="F673" s="8" t="s">
        <v>14836</v>
      </c>
      <c r="G673" s="9" t="s">
        <v>14837</v>
      </c>
      <c r="H673" s="9" t="str">
        <f>VLOOKUP(G673,[1]Arkusz2!A:B,2,FALSE)</f>
        <v>WND-RPZP.01.01.03-32-113/12</v>
      </c>
      <c r="I673" s="9" t="s">
        <v>9921</v>
      </c>
      <c r="J673" s="9" t="s">
        <v>2281</v>
      </c>
      <c r="K673" s="9" t="s">
        <v>896</v>
      </c>
      <c r="L673" s="9" t="s">
        <v>12425</v>
      </c>
      <c r="M673" s="9" t="s">
        <v>2281</v>
      </c>
      <c r="N673" s="9" t="s">
        <v>896</v>
      </c>
      <c r="O673" s="8" t="s">
        <v>8241</v>
      </c>
      <c r="P673" s="9" t="s">
        <v>10177</v>
      </c>
      <c r="Q673" s="9" t="s">
        <v>9383</v>
      </c>
      <c r="R673" s="9" t="s">
        <v>1707</v>
      </c>
      <c r="S673" s="9" t="s">
        <v>14838</v>
      </c>
      <c r="T673" s="10">
        <v>1396569.06</v>
      </c>
      <c r="U673" s="10">
        <v>1177440</v>
      </c>
      <c r="V673" s="10">
        <v>706464</v>
      </c>
      <c r="W673" s="10">
        <v>706464</v>
      </c>
      <c r="X673" s="10">
        <v>470976</v>
      </c>
      <c r="Y673" s="10">
        <v>60</v>
      </c>
      <c r="Z673" s="8" t="s">
        <v>14839</v>
      </c>
      <c r="AA673" s="8" t="s">
        <v>119</v>
      </c>
      <c r="AB673" s="11">
        <v>1396569.06</v>
      </c>
      <c r="AC673" s="11">
        <v>706464</v>
      </c>
      <c r="AD673" s="11">
        <v>690105.06</v>
      </c>
      <c r="AE673" s="11">
        <v>0.84</v>
      </c>
      <c r="AF673" s="8" t="s">
        <v>64</v>
      </c>
      <c r="AG673" s="8" t="s">
        <v>1300</v>
      </c>
      <c r="AH673" s="8" t="s">
        <v>66</v>
      </c>
      <c r="AI673" s="8" t="s">
        <v>149</v>
      </c>
      <c r="AJ673" s="8" t="s">
        <v>190</v>
      </c>
      <c r="AK673" s="8" t="s">
        <v>8015</v>
      </c>
      <c r="AL673" s="8" t="s">
        <v>8016</v>
      </c>
      <c r="AM673" s="8" t="s">
        <v>4251</v>
      </c>
      <c r="AN673" s="8" t="s">
        <v>8017</v>
      </c>
      <c r="AO673" s="8" t="s">
        <v>2435</v>
      </c>
      <c r="AP673" s="8" t="s">
        <v>8018</v>
      </c>
      <c r="AQ673" s="8" t="s">
        <v>157</v>
      </c>
      <c r="AR673" s="8" t="s">
        <v>14840</v>
      </c>
      <c r="AS673" s="8" t="s">
        <v>14841</v>
      </c>
      <c r="AT673" s="8" t="s">
        <v>298</v>
      </c>
      <c r="AU673" s="8" t="s">
        <v>8021</v>
      </c>
      <c r="AV673" s="8" t="s">
        <v>133</v>
      </c>
      <c r="AW673" s="11">
        <v>1396569.06</v>
      </c>
      <c r="AX673" s="9" t="s">
        <v>14842</v>
      </c>
    </row>
    <row r="674" spans="1:50" customFormat="1" ht="72" hidden="1" x14ac:dyDescent="0.25">
      <c r="A674" s="8" t="s">
        <v>104</v>
      </c>
      <c r="B674" s="8" t="s">
        <v>105</v>
      </c>
      <c r="C674" s="8" t="s">
        <v>1293</v>
      </c>
      <c r="D674" s="8" t="s">
        <v>14843</v>
      </c>
      <c r="E674" s="8" t="s">
        <v>14844</v>
      </c>
      <c r="F674" s="8" t="s">
        <v>14845</v>
      </c>
      <c r="G674" s="9" t="s">
        <v>14846</v>
      </c>
      <c r="H674" s="9" t="str">
        <f>VLOOKUP(G674,[1]Arkusz2!A:B,2,FALSE)</f>
        <v>WND-RPZP.01.01.03-32-125/12</v>
      </c>
      <c r="I674" s="9" t="s">
        <v>10071</v>
      </c>
      <c r="J674" s="9" t="s">
        <v>1706</v>
      </c>
      <c r="K674" s="9" t="s">
        <v>1707</v>
      </c>
      <c r="L674" s="9" t="s">
        <v>5292</v>
      </c>
      <c r="M674" s="9" t="s">
        <v>9383</v>
      </c>
      <c r="N674" s="9" t="s">
        <v>1707</v>
      </c>
      <c r="O674" s="8" t="s">
        <v>11879</v>
      </c>
      <c r="P674" s="9" t="s">
        <v>10177</v>
      </c>
      <c r="Q674" s="9" t="s">
        <v>9383</v>
      </c>
      <c r="R674" s="9" t="s">
        <v>1707</v>
      </c>
      <c r="S674" s="9" t="s">
        <v>10072</v>
      </c>
      <c r="T674" s="10">
        <v>234900</v>
      </c>
      <c r="U674" s="10">
        <v>217500</v>
      </c>
      <c r="V674" s="10">
        <v>130500</v>
      </c>
      <c r="W674" s="10">
        <v>130500</v>
      </c>
      <c r="X674" s="10">
        <v>87000</v>
      </c>
      <c r="Y674" s="10">
        <v>60</v>
      </c>
      <c r="Z674" s="8" t="s">
        <v>14847</v>
      </c>
      <c r="AA674" s="8" t="s">
        <v>119</v>
      </c>
      <c r="AB674" s="11">
        <v>234900</v>
      </c>
      <c r="AC674" s="11">
        <v>130500</v>
      </c>
      <c r="AD674" s="11">
        <v>104400</v>
      </c>
      <c r="AE674" s="11">
        <v>0</v>
      </c>
      <c r="AF674" s="8" t="s">
        <v>64</v>
      </c>
      <c r="AG674" s="8" t="s">
        <v>1300</v>
      </c>
      <c r="AH674" s="8" t="s">
        <v>66</v>
      </c>
      <c r="AI674" s="8" t="s">
        <v>67</v>
      </c>
      <c r="AJ674" s="8" t="s">
        <v>121</v>
      </c>
      <c r="AK674" s="8" t="s">
        <v>14848</v>
      </c>
      <c r="AL674" s="8" t="s">
        <v>14849</v>
      </c>
      <c r="AM674" s="8" t="s">
        <v>14850</v>
      </c>
      <c r="AN674" s="8" t="s">
        <v>72</v>
      </c>
      <c r="AO674" s="8" t="s">
        <v>14851</v>
      </c>
      <c r="AP674" s="8" t="s">
        <v>1059</v>
      </c>
      <c r="AQ674" s="8" t="s">
        <v>156</v>
      </c>
      <c r="AR674" s="8" t="s">
        <v>14852</v>
      </c>
      <c r="AS674" s="8" t="s">
        <v>1354</v>
      </c>
      <c r="AT674" s="8" t="s">
        <v>131</v>
      </c>
      <c r="AU674" s="8" t="s">
        <v>14853</v>
      </c>
      <c r="AV674" s="8" t="s">
        <v>133</v>
      </c>
      <c r="AW674" s="11">
        <v>234900</v>
      </c>
      <c r="AX674" s="9" t="s">
        <v>8506</v>
      </c>
    </row>
    <row r="675" spans="1:50" customFormat="1" ht="72" hidden="1" x14ac:dyDescent="0.25">
      <c r="A675" s="8" t="s">
        <v>104</v>
      </c>
      <c r="B675" s="8" t="s">
        <v>105</v>
      </c>
      <c r="C675" s="8" t="s">
        <v>1293</v>
      </c>
      <c r="D675" s="8" t="s">
        <v>14854</v>
      </c>
      <c r="E675" s="8" t="s">
        <v>14855</v>
      </c>
      <c r="F675" s="8" t="s">
        <v>14856</v>
      </c>
      <c r="G675" s="9" t="s">
        <v>14857</v>
      </c>
      <c r="H675" s="9" t="str">
        <f>VLOOKUP(G675,[1]Arkusz2!A:B,2,FALSE)</f>
        <v>WND-RPZP.01.01.03-32-032/12</v>
      </c>
      <c r="I675" s="9" t="s">
        <v>9381</v>
      </c>
      <c r="J675" s="9" t="s">
        <v>1706</v>
      </c>
      <c r="K675" s="9" t="s">
        <v>1707</v>
      </c>
      <c r="L675" s="9" t="s">
        <v>5292</v>
      </c>
      <c r="M675" s="9" t="s">
        <v>9383</v>
      </c>
      <c r="N675" s="9" t="s">
        <v>1707</v>
      </c>
      <c r="O675" s="8" t="s">
        <v>14641</v>
      </c>
      <c r="P675" s="9" t="s">
        <v>14125</v>
      </c>
      <c r="Q675" s="9" t="s">
        <v>9383</v>
      </c>
      <c r="R675" s="9" t="s">
        <v>1707</v>
      </c>
      <c r="S675" s="9" t="s">
        <v>9932</v>
      </c>
      <c r="T675" s="10">
        <v>270600</v>
      </c>
      <c r="U675" s="10">
        <v>220000</v>
      </c>
      <c r="V675" s="10">
        <v>132000</v>
      </c>
      <c r="W675" s="10">
        <v>132000</v>
      </c>
      <c r="X675" s="10">
        <v>88000</v>
      </c>
      <c r="Y675" s="10">
        <v>60</v>
      </c>
      <c r="Z675" s="8" t="s">
        <v>14858</v>
      </c>
      <c r="AA675" s="8" t="s">
        <v>119</v>
      </c>
      <c r="AB675" s="11">
        <v>270600</v>
      </c>
      <c r="AC675" s="11">
        <v>132000</v>
      </c>
      <c r="AD675" s="11">
        <v>138600</v>
      </c>
      <c r="AE675" s="11">
        <v>0</v>
      </c>
      <c r="AF675" s="8" t="s">
        <v>64</v>
      </c>
      <c r="AG675" s="8" t="s">
        <v>1300</v>
      </c>
      <c r="AH675" s="8" t="s">
        <v>66</v>
      </c>
      <c r="AI675" s="8" t="s">
        <v>67</v>
      </c>
      <c r="AJ675" s="8" t="s">
        <v>290</v>
      </c>
      <c r="AK675" s="8" t="s">
        <v>2847</v>
      </c>
      <c r="AL675" s="8" t="s">
        <v>2848</v>
      </c>
      <c r="AM675" s="8" t="s">
        <v>804</v>
      </c>
      <c r="AN675" s="8" t="s">
        <v>10076</v>
      </c>
      <c r="AO675" s="8" t="s">
        <v>14859</v>
      </c>
      <c r="AP675" s="8" t="s">
        <v>2850</v>
      </c>
      <c r="AQ675" s="8" t="s">
        <v>157</v>
      </c>
      <c r="AR675" s="8" t="s">
        <v>11954</v>
      </c>
      <c r="AS675" s="8" t="s">
        <v>11954</v>
      </c>
      <c r="AT675" s="8" t="s">
        <v>259</v>
      </c>
      <c r="AU675" s="8" t="s">
        <v>2852</v>
      </c>
      <c r="AV675" s="8" t="s">
        <v>133</v>
      </c>
      <c r="AW675" s="11">
        <v>270600</v>
      </c>
      <c r="AX675" s="9" t="s">
        <v>9941</v>
      </c>
    </row>
    <row r="676" spans="1:50" customFormat="1" ht="72" hidden="1" x14ac:dyDescent="0.25">
      <c r="A676" s="8" t="s">
        <v>104</v>
      </c>
      <c r="B676" s="8" t="s">
        <v>105</v>
      </c>
      <c r="C676" s="8" t="s">
        <v>1293</v>
      </c>
      <c r="D676" s="8" t="s">
        <v>14934</v>
      </c>
      <c r="E676" s="8" t="s">
        <v>14935</v>
      </c>
      <c r="F676" s="8" t="s">
        <v>14936</v>
      </c>
      <c r="G676" s="9" t="s">
        <v>14937</v>
      </c>
      <c r="H676" s="9" t="str">
        <f>VLOOKUP(G676,[1]Arkusz2!A:B,2,FALSE)</f>
        <v>WND-RPZP.01.01.03-32-018/12</v>
      </c>
      <c r="I676" s="9" t="s">
        <v>12910</v>
      </c>
      <c r="J676" s="9" t="s">
        <v>12730</v>
      </c>
      <c r="K676" s="9" t="s">
        <v>3298</v>
      </c>
      <c r="L676" s="9" t="s">
        <v>12737</v>
      </c>
      <c r="M676" s="9" t="s">
        <v>12730</v>
      </c>
      <c r="N676" s="9" t="s">
        <v>3298</v>
      </c>
      <c r="O676" s="8" t="s">
        <v>8836</v>
      </c>
      <c r="P676" s="9" t="s">
        <v>1989</v>
      </c>
      <c r="Q676" s="9" t="s">
        <v>9383</v>
      </c>
      <c r="R676" s="9" t="s">
        <v>1707</v>
      </c>
      <c r="S676" s="9" t="s">
        <v>5614</v>
      </c>
      <c r="T676" s="10">
        <v>1746600</v>
      </c>
      <c r="U676" s="10">
        <v>1420000</v>
      </c>
      <c r="V676" s="10">
        <v>852000</v>
      </c>
      <c r="W676" s="10">
        <v>852000</v>
      </c>
      <c r="X676" s="10">
        <v>568000</v>
      </c>
      <c r="Y676" s="10">
        <v>60</v>
      </c>
      <c r="Z676" s="8" t="s">
        <v>14938</v>
      </c>
      <c r="AA676" s="8" t="s">
        <v>119</v>
      </c>
      <c r="AB676" s="11">
        <v>1746600</v>
      </c>
      <c r="AC676" s="11">
        <v>852000</v>
      </c>
      <c r="AD676" s="11">
        <v>894600</v>
      </c>
      <c r="AE676" s="11">
        <v>0</v>
      </c>
      <c r="AF676" s="8" t="s">
        <v>64</v>
      </c>
      <c r="AG676" s="8" t="s">
        <v>1300</v>
      </c>
      <c r="AH676" s="8" t="s">
        <v>66</v>
      </c>
      <c r="AI676" s="8" t="s">
        <v>67</v>
      </c>
      <c r="AJ676" s="8" t="s">
        <v>190</v>
      </c>
      <c r="AK676" s="8" t="s">
        <v>6042</v>
      </c>
      <c r="AL676" s="8" t="s">
        <v>6043</v>
      </c>
      <c r="AM676" s="8" t="s">
        <v>2190</v>
      </c>
      <c r="AN676" s="8" t="s">
        <v>2191</v>
      </c>
      <c r="AO676" s="8" t="s">
        <v>2271</v>
      </c>
      <c r="AP676" s="8" t="s">
        <v>1059</v>
      </c>
      <c r="AQ676" s="8" t="s">
        <v>157</v>
      </c>
      <c r="AR676" s="8" t="s">
        <v>6045</v>
      </c>
      <c r="AS676" s="8" t="s">
        <v>6046</v>
      </c>
      <c r="AT676" s="8" t="s">
        <v>298</v>
      </c>
      <c r="AU676" s="8" t="s">
        <v>6047</v>
      </c>
      <c r="AV676" s="8" t="s">
        <v>133</v>
      </c>
      <c r="AW676" s="11">
        <v>1746600</v>
      </c>
      <c r="AX676" s="9" t="s">
        <v>5621</v>
      </c>
    </row>
    <row r="677" spans="1:50" customFormat="1" ht="72" hidden="1" x14ac:dyDescent="0.25">
      <c r="A677" s="8" t="s">
        <v>104</v>
      </c>
      <c r="B677" s="8" t="s">
        <v>105</v>
      </c>
      <c r="C677" s="8" t="s">
        <v>1293</v>
      </c>
      <c r="D677" s="8" t="s">
        <v>14956</v>
      </c>
      <c r="E677" s="8" t="s">
        <v>14957</v>
      </c>
      <c r="F677" s="8" t="s">
        <v>14958</v>
      </c>
      <c r="G677" s="9" t="s">
        <v>14959</v>
      </c>
      <c r="H677" s="9" t="str">
        <f>VLOOKUP(G677,[1]Arkusz2!A:B,2,FALSE)</f>
        <v>WND-RPZP.01.01.03-32-055/12</v>
      </c>
      <c r="I677" s="9" t="s">
        <v>11032</v>
      </c>
      <c r="J677" s="9" t="s">
        <v>3297</v>
      </c>
      <c r="K677" s="9" t="s">
        <v>3298</v>
      </c>
      <c r="L677" s="9" t="s">
        <v>12085</v>
      </c>
      <c r="M677" s="9" t="s">
        <v>3297</v>
      </c>
      <c r="N677" s="9" t="s">
        <v>3298</v>
      </c>
      <c r="O677" s="8" t="s">
        <v>12254</v>
      </c>
      <c r="P677" s="9" t="s">
        <v>14960</v>
      </c>
      <c r="Q677" s="9" t="s">
        <v>9383</v>
      </c>
      <c r="R677" s="9" t="s">
        <v>1707</v>
      </c>
      <c r="S677" s="9" t="s">
        <v>14035</v>
      </c>
      <c r="T677" s="10">
        <v>2671628.85</v>
      </c>
      <c r="U677" s="10">
        <v>2298624.7999999998</v>
      </c>
      <c r="V677" s="10">
        <v>1379174.74</v>
      </c>
      <c r="W677" s="10">
        <v>1379174.74</v>
      </c>
      <c r="X677" s="10">
        <v>919450.06</v>
      </c>
      <c r="Y677" s="10">
        <v>60</v>
      </c>
      <c r="Z677" s="8" t="s">
        <v>14961</v>
      </c>
      <c r="AA677" s="8" t="s">
        <v>119</v>
      </c>
      <c r="AB677" s="11">
        <v>2671628.85</v>
      </c>
      <c r="AC677" s="11">
        <v>1379174.74</v>
      </c>
      <c r="AD677" s="11">
        <v>1292454.1100000001</v>
      </c>
      <c r="AE677" s="11">
        <v>0</v>
      </c>
      <c r="AF677" s="8" t="s">
        <v>64</v>
      </c>
      <c r="AG677" s="8" t="s">
        <v>1300</v>
      </c>
      <c r="AH677" s="8" t="s">
        <v>66</v>
      </c>
      <c r="AI677" s="8" t="s">
        <v>149</v>
      </c>
      <c r="AJ677" s="8" t="s">
        <v>1801</v>
      </c>
      <c r="AK677" s="8" t="s">
        <v>14962</v>
      </c>
      <c r="AL677" s="8" t="s">
        <v>14963</v>
      </c>
      <c r="AM677" s="8" t="s">
        <v>5755</v>
      </c>
      <c r="AN677" s="8" t="s">
        <v>14964</v>
      </c>
      <c r="AO677" s="8" t="s">
        <v>157</v>
      </c>
      <c r="AP677" s="8" t="s">
        <v>484</v>
      </c>
      <c r="AQ677" s="8" t="s">
        <v>157</v>
      </c>
      <c r="AR677" s="8" t="s">
        <v>14965</v>
      </c>
      <c r="AS677" s="8" t="s">
        <v>14966</v>
      </c>
      <c r="AT677" s="8" t="s">
        <v>3385</v>
      </c>
      <c r="AU677" s="8" t="s">
        <v>14967</v>
      </c>
      <c r="AV677" s="8" t="s">
        <v>133</v>
      </c>
      <c r="AW677" s="11">
        <v>2671628.85</v>
      </c>
      <c r="AX677" s="9" t="s">
        <v>9941</v>
      </c>
    </row>
    <row r="678" spans="1:50" customFormat="1" ht="72" hidden="1" x14ac:dyDescent="0.25">
      <c r="A678" s="8" t="s">
        <v>104</v>
      </c>
      <c r="B678" s="8" t="s">
        <v>105</v>
      </c>
      <c r="C678" s="8" t="s">
        <v>1293</v>
      </c>
      <c r="D678" s="8" t="s">
        <v>14968</v>
      </c>
      <c r="E678" s="8" t="s">
        <v>14969</v>
      </c>
      <c r="F678" s="8" t="s">
        <v>14970</v>
      </c>
      <c r="G678" s="9" t="s">
        <v>14971</v>
      </c>
      <c r="H678" s="9" t="str">
        <f>VLOOKUP(G678,[1]Arkusz2!A:B,2,FALSE)</f>
        <v>WND-RPZP.01.01.03-32-086/12</v>
      </c>
      <c r="I678" s="9" t="s">
        <v>8725</v>
      </c>
      <c r="J678" s="9" t="s">
        <v>1706</v>
      </c>
      <c r="K678" s="9" t="s">
        <v>1707</v>
      </c>
      <c r="L678" s="9" t="s">
        <v>9381</v>
      </c>
      <c r="M678" s="9" t="s">
        <v>1706</v>
      </c>
      <c r="N678" s="9" t="s">
        <v>1707</v>
      </c>
      <c r="O678" s="8" t="s">
        <v>7052</v>
      </c>
      <c r="P678" s="9" t="s">
        <v>14232</v>
      </c>
      <c r="Q678" s="9" t="s">
        <v>9383</v>
      </c>
      <c r="R678" s="9" t="s">
        <v>1707</v>
      </c>
      <c r="S678" s="9" t="s">
        <v>8506</v>
      </c>
      <c r="T678" s="10">
        <v>817350.91</v>
      </c>
      <c r="U678" s="10">
        <v>670298.71</v>
      </c>
      <c r="V678" s="10">
        <v>335149.34999999998</v>
      </c>
      <c r="W678" s="10">
        <v>335149.34999999998</v>
      </c>
      <c r="X678" s="10">
        <v>335149.36</v>
      </c>
      <c r="Y678" s="10">
        <v>50</v>
      </c>
      <c r="Z678" s="8" t="s">
        <v>14972</v>
      </c>
      <c r="AA678" s="8" t="s">
        <v>119</v>
      </c>
      <c r="AB678" s="11">
        <v>817350.91</v>
      </c>
      <c r="AC678" s="11">
        <v>335149.34999999998</v>
      </c>
      <c r="AD678" s="11">
        <v>482201.56</v>
      </c>
      <c r="AE678" s="11">
        <v>0</v>
      </c>
      <c r="AF678" s="8" t="s">
        <v>64</v>
      </c>
      <c r="AG678" s="8" t="s">
        <v>1300</v>
      </c>
      <c r="AH678" s="8" t="s">
        <v>66</v>
      </c>
      <c r="AI678" s="8" t="s">
        <v>67</v>
      </c>
      <c r="AJ678" s="8" t="s">
        <v>290</v>
      </c>
      <c r="AK678" s="8" t="s">
        <v>1916</v>
      </c>
      <c r="AL678" s="8" t="s">
        <v>7981</v>
      </c>
      <c r="AM678" s="8" t="s">
        <v>1918</v>
      </c>
      <c r="AN678" s="8" t="s">
        <v>72</v>
      </c>
      <c r="AO678" s="8" t="s">
        <v>1919</v>
      </c>
      <c r="AP678" s="8" t="s">
        <v>1920</v>
      </c>
      <c r="AQ678" s="8" t="s">
        <v>157</v>
      </c>
      <c r="AR678" s="8" t="s">
        <v>1921</v>
      </c>
      <c r="AS678" s="8" t="s">
        <v>1922</v>
      </c>
      <c r="AT678" s="8" t="s">
        <v>237</v>
      </c>
      <c r="AU678" s="8" t="s">
        <v>1923</v>
      </c>
      <c r="AV678" s="8" t="s">
        <v>133</v>
      </c>
      <c r="AW678" s="11">
        <v>817350.91</v>
      </c>
      <c r="AX678" s="9" t="s">
        <v>2180</v>
      </c>
    </row>
    <row r="679" spans="1:50" customFormat="1" ht="72" hidden="1" x14ac:dyDescent="0.25">
      <c r="A679" s="8" t="s">
        <v>104</v>
      </c>
      <c r="B679" s="8" t="s">
        <v>105</v>
      </c>
      <c r="C679" s="8" t="s">
        <v>1293</v>
      </c>
      <c r="D679" s="8" t="s">
        <v>15052</v>
      </c>
      <c r="E679" s="8" t="s">
        <v>15053</v>
      </c>
      <c r="F679" s="8" t="s">
        <v>15054</v>
      </c>
      <c r="G679" s="9" t="s">
        <v>15055</v>
      </c>
      <c r="H679" s="9" t="str">
        <f>VLOOKUP(G679,[1]Arkusz2!A:B,2,FALSE)</f>
        <v>WND-RPZP.01.01.03-32-059/12</v>
      </c>
      <c r="I679" s="9" t="s">
        <v>9381</v>
      </c>
      <c r="J679" s="9" t="s">
        <v>1706</v>
      </c>
      <c r="K679" s="9" t="s">
        <v>1707</v>
      </c>
      <c r="L679" s="9" t="s">
        <v>10071</v>
      </c>
      <c r="M679" s="9" t="s">
        <v>1706</v>
      </c>
      <c r="N679" s="9" t="s">
        <v>1707</v>
      </c>
      <c r="O679" s="8" t="s">
        <v>11153</v>
      </c>
      <c r="P679" s="9" t="s">
        <v>14702</v>
      </c>
      <c r="Q679" s="9" t="s">
        <v>9383</v>
      </c>
      <c r="R679" s="9" t="s">
        <v>1707</v>
      </c>
      <c r="S679" s="9" t="s">
        <v>9381</v>
      </c>
      <c r="T679" s="10">
        <v>1996513.12</v>
      </c>
      <c r="U679" s="10">
        <v>1623181.4</v>
      </c>
      <c r="V679" s="10">
        <v>973908.84</v>
      </c>
      <c r="W679" s="10">
        <v>973908.84</v>
      </c>
      <c r="X679" s="10">
        <v>649272.56000000006</v>
      </c>
      <c r="Y679" s="10">
        <v>60</v>
      </c>
      <c r="Z679" s="8" t="s">
        <v>15056</v>
      </c>
      <c r="AA679" s="8" t="s">
        <v>119</v>
      </c>
      <c r="AB679" s="11">
        <v>1996513.12</v>
      </c>
      <c r="AC679" s="11">
        <v>973908.84</v>
      </c>
      <c r="AD679" s="11">
        <v>1022604.28</v>
      </c>
      <c r="AE679" s="11">
        <v>0</v>
      </c>
      <c r="AF679" s="8" t="s">
        <v>64</v>
      </c>
      <c r="AG679" s="8" t="s">
        <v>1300</v>
      </c>
      <c r="AH679" s="8" t="s">
        <v>66</v>
      </c>
      <c r="AI679" s="8" t="s">
        <v>67</v>
      </c>
      <c r="AJ679" s="8" t="s">
        <v>190</v>
      </c>
      <c r="AK679" s="8" t="s">
        <v>15057</v>
      </c>
      <c r="AL679" s="8" t="s">
        <v>15058</v>
      </c>
      <c r="AM679" s="8" t="s">
        <v>9294</v>
      </c>
      <c r="AN679" s="8" t="s">
        <v>72</v>
      </c>
      <c r="AO679" s="8" t="s">
        <v>15059</v>
      </c>
      <c r="AP679" s="8" t="s">
        <v>4493</v>
      </c>
      <c r="AQ679" s="8" t="s">
        <v>842</v>
      </c>
      <c r="AR679" s="8" t="s">
        <v>15060</v>
      </c>
      <c r="AS679" s="8" t="s">
        <v>15061</v>
      </c>
      <c r="AT679" s="8" t="s">
        <v>298</v>
      </c>
      <c r="AU679" s="8" t="s">
        <v>15062</v>
      </c>
      <c r="AV679" s="8" t="s">
        <v>133</v>
      </c>
      <c r="AW679" s="11">
        <v>1996513.12</v>
      </c>
      <c r="AX679" s="9" t="s">
        <v>10071</v>
      </c>
    </row>
    <row r="680" spans="1:50" customFormat="1" ht="72" hidden="1" x14ac:dyDescent="0.25">
      <c r="A680" s="8" t="s">
        <v>104</v>
      </c>
      <c r="B680" s="8" t="s">
        <v>105</v>
      </c>
      <c r="C680" s="8" t="s">
        <v>1293</v>
      </c>
      <c r="D680" s="8" t="s">
        <v>15116</v>
      </c>
      <c r="E680" s="8" t="s">
        <v>15117</v>
      </c>
      <c r="F680" s="8" t="s">
        <v>15118</v>
      </c>
      <c r="G680" s="9" t="s">
        <v>15119</v>
      </c>
      <c r="H680" s="9" t="str">
        <f>VLOOKUP(G680,[1]Arkusz2!A:B,2,FALSE)</f>
        <v>WND-RPZP.01.01.03-32-140/12</v>
      </c>
      <c r="I680" s="9" t="s">
        <v>3263</v>
      </c>
      <c r="J680" s="9" t="s">
        <v>12730</v>
      </c>
      <c r="K680" s="9" t="s">
        <v>3298</v>
      </c>
      <c r="L680" s="9" t="s">
        <v>10780</v>
      </c>
      <c r="M680" s="9" t="s">
        <v>12730</v>
      </c>
      <c r="N680" s="9" t="s">
        <v>3298</v>
      </c>
      <c r="O680" s="8" t="s">
        <v>7506</v>
      </c>
      <c r="P680" s="9" t="s">
        <v>15120</v>
      </c>
      <c r="Q680" s="9" t="s">
        <v>9383</v>
      </c>
      <c r="R680" s="9" t="s">
        <v>1707</v>
      </c>
      <c r="S680" s="9" t="s">
        <v>15121</v>
      </c>
      <c r="T680" s="10">
        <v>3785760</v>
      </c>
      <c r="U680" s="10">
        <v>3315000</v>
      </c>
      <c r="V680" s="10">
        <v>1657500</v>
      </c>
      <c r="W680" s="10">
        <v>1657500</v>
      </c>
      <c r="X680" s="10">
        <v>1657500</v>
      </c>
      <c r="Y680" s="10">
        <v>50</v>
      </c>
      <c r="Z680" s="8" t="s">
        <v>15122</v>
      </c>
      <c r="AA680" s="8" t="s">
        <v>119</v>
      </c>
      <c r="AB680" s="11">
        <v>3785760</v>
      </c>
      <c r="AC680" s="11">
        <v>1657500</v>
      </c>
      <c r="AD680" s="11">
        <v>2128260</v>
      </c>
      <c r="AE680" s="11">
        <v>0</v>
      </c>
      <c r="AF680" s="8" t="s">
        <v>64</v>
      </c>
      <c r="AG680" s="8" t="s">
        <v>1300</v>
      </c>
      <c r="AH680" s="8" t="s">
        <v>66</v>
      </c>
      <c r="AI680" s="8" t="s">
        <v>149</v>
      </c>
      <c r="AJ680" s="8" t="s">
        <v>190</v>
      </c>
      <c r="AK680" s="8" t="s">
        <v>15123</v>
      </c>
      <c r="AL680" s="8" t="s">
        <v>15124</v>
      </c>
      <c r="AM680" s="8" t="s">
        <v>2645</v>
      </c>
      <c r="AN680" s="8" t="s">
        <v>125</v>
      </c>
      <c r="AO680" s="8" t="s">
        <v>2646</v>
      </c>
      <c r="AP680" s="8" t="s">
        <v>952</v>
      </c>
      <c r="AQ680" s="8" t="s">
        <v>562</v>
      </c>
      <c r="AR680" s="8" t="s">
        <v>2648</v>
      </c>
      <c r="AS680" s="8" t="s">
        <v>2648</v>
      </c>
      <c r="AT680" s="8" t="s">
        <v>237</v>
      </c>
      <c r="AU680" s="8" t="s">
        <v>15125</v>
      </c>
      <c r="AV680" s="8" t="s">
        <v>133</v>
      </c>
      <c r="AW680" s="11">
        <v>3785760</v>
      </c>
      <c r="AX680" s="9" t="s">
        <v>14577</v>
      </c>
    </row>
    <row r="681" spans="1:50" customFormat="1" ht="72" hidden="1" x14ac:dyDescent="0.25">
      <c r="A681" s="8" t="s">
        <v>104</v>
      </c>
      <c r="B681" s="8" t="s">
        <v>105</v>
      </c>
      <c r="C681" s="8" t="s">
        <v>1293</v>
      </c>
      <c r="D681" s="8" t="s">
        <v>15195</v>
      </c>
      <c r="E681" s="8" t="s">
        <v>15196</v>
      </c>
      <c r="F681" s="8" t="s">
        <v>15197</v>
      </c>
      <c r="G681" s="9" t="s">
        <v>15198</v>
      </c>
      <c r="H681" s="9" t="str">
        <f>VLOOKUP(G681,[1]Arkusz2!A:B,2,FALSE)</f>
        <v>WND-RPZP.01.01.03-32-146/12</v>
      </c>
      <c r="I681" s="9" t="s">
        <v>9381</v>
      </c>
      <c r="J681" s="9" t="s">
        <v>1706</v>
      </c>
      <c r="K681" s="9" t="s">
        <v>1707</v>
      </c>
      <c r="L681" s="9" t="s">
        <v>9382</v>
      </c>
      <c r="M681" s="9" t="s">
        <v>9383</v>
      </c>
      <c r="N681" s="9" t="s">
        <v>1707</v>
      </c>
      <c r="O681" s="8" t="s">
        <v>15199</v>
      </c>
      <c r="P681" s="9" t="s">
        <v>6062</v>
      </c>
      <c r="Q681" s="9" t="s">
        <v>9383</v>
      </c>
      <c r="R681" s="9" t="s">
        <v>1707</v>
      </c>
      <c r="S681" s="9" t="s">
        <v>9381</v>
      </c>
      <c r="T681" s="10">
        <v>3209070</v>
      </c>
      <c r="U681" s="10">
        <v>2609000</v>
      </c>
      <c r="V681" s="10">
        <v>1304500</v>
      </c>
      <c r="W681" s="10">
        <v>1304500</v>
      </c>
      <c r="X681" s="10">
        <v>1304500</v>
      </c>
      <c r="Y681" s="10">
        <v>50</v>
      </c>
      <c r="Z681" s="8" t="s">
        <v>15200</v>
      </c>
      <c r="AA681" s="8" t="s">
        <v>119</v>
      </c>
      <c r="AB681" s="11">
        <v>3209070</v>
      </c>
      <c r="AC681" s="11">
        <v>1304500</v>
      </c>
      <c r="AD681" s="11">
        <v>1904570</v>
      </c>
      <c r="AE681" s="11">
        <v>0.42</v>
      </c>
      <c r="AF681" s="8" t="s">
        <v>64</v>
      </c>
      <c r="AG681" s="8" t="s">
        <v>1300</v>
      </c>
      <c r="AH681" s="8" t="s">
        <v>66</v>
      </c>
      <c r="AI681" s="8" t="s">
        <v>67</v>
      </c>
      <c r="AJ681" s="8" t="s">
        <v>190</v>
      </c>
      <c r="AK681" s="8" t="s">
        <v>11668</v>
      </c>
      <c r="AL681" s="8" t="s">
        <v>15201</v>
      </c>
      <c r="AM681" s="8" t="s">
        <v>11670</v>
      </c>
      <c r="AN681" s="8" t="s">
        <v>125</v>
      </c>
      <c r="AO681" s="8" t="s">
        <v>3881</v>
      </c>
      <c r="AP681" s="8" t="s">
        <v>11671</v>
      </c>
      <c r="AQ681" s="8" t="s">
        <v>157</v>
      </c>
      <c r="AR681" s="8" t="s">
        <v>11672</v>
      </c>
      <c r="AS681" s="8" t="s">
        <v>11673</v>
      </c>
      <c r="AT681" s="8" t="s">
        <v>237</v>
      </c>
      <c r="AU681" s="8" t="s">
        <v>11674</v>
      </c>
      <c r="AV681" s="8" t="s">
        <v>133</v>
      </c>
      <c r="AW681" s="11">
        <v>3209070</v>
      </c>
      <c r="AX681" s="9" t="s">
        <v>9382</v>
      </c>
    </row>
    <row r="682" spans="1:50" customFormat="1" ht="72" hidden="1" x14ac:dyDescent="0.25">
      <c r="A682" s="8" t="s">
        <v>104</v>
      </c>
      <c r="B682" s="8" t="s">
        <v>105</v>
      </c>
      <c r="C682" s="8" t="s">
        <v>1293</v>
      </c>
      <c r="D682" s="8" t="s">
        <v>15374</v>
      </c>
      <c r="E682" s="8" t="s">
        <v>15375</v>
      </c>
      <c r="F682" s="8" t="s">
        <v>15376</v>
      </c>
      <c r="G682" s="9" t="s">
        <v>15377</v>
      </c>
      <c r="H682" s="9" t="str">
        <f>VLOOKUP(G682,[1]Arkusz2!A:B,2,FALSE)</f>
        <v>WND-RPZP.01.01.03-32-017/12</v>
      </c>
      <c r="I682" s="9" t="s">
        <v>13443</v>
      </c>
      <c r="J682" s="9" t="s">
        <v>12730</v>
      </c>
      <c r="K682" s="9" t="s">
        <v>3298</v>
      </c>
      <c r="L682" s="9" t="s">
        <v>13967</v>
      </c>
      <c r="M682" s="9" t="s">
        <v>12730</v>
      </c>
      <c r="N682" s="9" t="s">
        <v>3298</v>
      </c>
      <c r="O682" s="8" t="s">
        <v>6180</v>
      </c>
      <c r="P682" s="9" t="s">
        <v>14577</v>
      </c>
      <c r="Q682" s="9" t="s">
        <v>9383</v>
      </c>
      <c r="R682" s="9" t="s">
        <v>1707</v>
      </c>
      <c r="S682" s="9" t="s">
        <v>9385</v>
      </c>
      <c r="T682" s="10">
        <v>3444000</v>
      </c>
      <c r="U682" s="10">
        <v>2800000</v>
      </c>
      <c r="V682" s="10">
        <v>1680000</v>
      </c>
      <c r="W682" s="10">
        <v>1680000</v>
      </c>
      <c r="X682" s="10">
        <v>1120000</v>
      </c>
      <c r="Y682" s="10">
        <v>60</v>
      </c>
      <c r="Z682" s="8" t="s">
        <v>15378</v>
      </c>
      <c r="AA682" s="8" t="s">
        <v>119</v>
      </c>
      <c r="AB682" s="11">
        <v>3444000</v>
      </c>
      <c r="AC682" s="11">
        <v>1680000</v>
      </c>
      <c r="AD682" s="11">
        <v>1764000</v>
      </c>
      <c r="AE682" s="11">
        <v>0</v>
      </c>
      <c r="AF682" s="8" t="s">
        <v>64</v>
      </c>
      <c r="AG682" s="8" t="s">
        <v>1300</v>
      </c>
      <c r="AH682" s="8" t="s">
        <v>66</v>
      </c>
      <c r="AI682" s="8" t="s">
        <v>149</v>
      </c>
      <c r="AJ682" s="8" t="s">
        <v>190</v>
      </c>
      <c r="AK682" s="8" t="s">
        <v>15379</v>
      </c>
      <c r="AL682" s="8" t="s">
        <v>15380</v>
      </c>
      <c r="AM682" s="8" t="s">
        <v>509</v>
      </c>
      <c r="AN682" s="8" t="s">
        <v>15381</v>
      </c>
      <c r="AO682" s="8" t="s">
        <v>15382</v>
      </c>
      <c r="AP682" s="8" t="s">
        <v>128</v>
      </c>
      <c r="AQ682" s="8" t="s">
        <v>157</v>
      </c>
      <c r="AR682" s="8" t="s">
        <v>15383</v>
      </c>
      <c r="AS682" s="8" t="s">
        <v>15384</v>
      </c>
      <c r="AT682" s="8" t="s">
        <v>336</v>
      </c>
      <c r="AU682" s="8" t="s">
        <v>15385</v>
      </c>
      <c r="AV682" s="8" t="s">
        <v>133</v>
      </c>
      <c r="AW682" s="11">
        <v>3444000</v>
      </c>
      <c r="AX682" s="9" t="s">
        <v>6054</v>
      </c>
    </row>
    <row r="683" spans="1:50" customFormat="1" ht="72" hidden="1" x14ac:dyDescent="0.25">
      <c r="A683" s="8" t="s">
        <v>104</v>
      </c>
      <c r="B683" s="8" t="s">
        <v>105</v>
      </c>
      <c r="C683" s="8" t="s">
        <v>1293</v>
      </c>
      <c r="D683" s="8" t="s">
        <v>15399</v>
      </c>
      <c r="E683" s="8" t="s">
        <v>15400</v>
      </c>
      <c r="F683" s="8" t="s">
        <v>15401</v>
      </c>
      <c r="G683" s="9" t="s">
        <v>15402</v>
      </c>
      <c r="H683" s="9" t="str">
        <f>VLOOKUP(G683,[1]Arkusz2!A:B,2,FALSE)</f>
        <v>WND-RPZP.01.01.03-32-090/12</v>
      </c>
      <c r="I683" s="9" t="s">
        <v>9381</v>
      </c>
      <c r="J683" s="9" t="s">
        <v>1706</v>
      </c>
      <c r="K683" s="9" t="s">
        <v>1707</v>
      </c>
      <c r="L683" s="9" t="s">
        <v>5292</v>
      </c>
      <c r="M683" s="9" t="s">
        <v>9383</v>
      </c>
      <c r="N683" s="9" t="s">
        <v>1707</v>
      </c>
      <c r="O683" s="8" t="s">
        <v>11884</v>
      </c>
      <c r="P683" s="9" t="s">
        <v>14577</v>
      </c>
      <c r="Q683" s="9" t="s">
        <v>9383</v>
      </c>
      <c r="R683" s="9" t="s">
        <v>1707</v>
      </c>
      <c r="S683" s="9" t="s">
        <v>9381</v>
      </c>
      <c r="T683" s="10">
        <v>268800</v>
      </c>
      <c r="U683" s="10">
        <v>248888.89</v>
      </c>
      <c r="V683" s="10">
        <v>149333.32999999999</v>
      </c>
      <c r="W683" s="10">
        <v>149333.32999999999</v>
      </c>
      <c r="X683" s="10">
        <v>99555.56</v>
      </c>
      <c r="Y683" s="10">
        <v>60</v>
      </c>
      <c r="Z683" s="8" t="s">
        <v>15403</v>
      </c>
      <c r="AA683" s="8" t="s">
        <v>119</v>
      </c>
      <c r="AB683" s="11">
        <v>268800</v>
      </c>
      <c r="AC683" s="11">
        <v>149333.32999999999</v>
      </c>
      <c r="AD683" s="11">
        <v>119466.67</v>
      </c>
      <c r="AE683" s="11">
        <v>0</v>
      </c>
      <c r="AF683" s="8" t="s">
        <v>64</v>
      </c>
      <c r="AG683" s="8" t="s">
        <v>1300</v>
      </c>
      <c r="AH683" s="8" t="s">
        <v>66</v>
      </c>
      <c r="AI683" s="8" t="s">
        <v>67</v>
      </c>
      <c r="AJ683" s="8" t="s">
        <v>121</v>
      </c>
      <c r="AK683" s="8" t="s">
        <v>15404</v>
      </c>
      <c r="AL683" s="8" t="s">
        <v>15405</v>
      </c>
      <c r="AM683" s="8" t="s">
        <v>2906</v>
      </c>
      <c r="AN683" s="8" t="s">
        <v>2908</v>
      </c>
      <c r="AO683" s="8" t="s">
        <v>157</v>
      </c>
      <c r="AP683" s="8" t="s">
        <v>3686</v>
      </c>
      <c r="AQ683" s="8" t="s">
        <v>883</v>
      </c>
      <c r="AR683" s="8" t="s">
        <v>15406</v>
      </c>
      <c r="AS683" s="8" t="s">
        <v>15407</v>
      </c>
      <c r="AT683" s="8" t="s">
        <v>131</v>
      </c>
      <c r="AU683" s="8" t="s">
        <v>15408</v>
      </c>
      <c r="AV683" s="8" t="s">
        <v>133</v>
      </c>
      <c r="AW683" s="11">
        <v>268800</v>
      </c>
      <c r="AX683" s="9" t="s">
        <v>5292</v>
      </c>
    </row>
    <row r="684" spans="1:50" customFormat="1" ht="72" hidden="1" x14ac:dyDescent="0.25">
      <c r="A684" s="8" t="s">
        <v>104</v>
      </c>
      <c r="B684" s="8" t="s">
        <v>105</v>
      </c>
      <c r="C684" s="8" t="s">
        <v>1293</v>
      </c>
      <c r="D684" s="8" t="s">
        <v>15409</v>
      </c>
      <c r="E684" s="8" t="s">
        <v>15410</v>
      </c>
      <c r="F684" s="8" t="s">
        <v>15411</v>
      </c>
      <c r="G684" s="9" t="s">
        <v>15412</v>
      </c>
      <c r="H684" s="9" t="str">
        <f>VLOOKUP(G684,[1]Arkusz2!A:B,2,FALSE)</f>
        <v>WND-RPZP.01.01.03-32-013/12</v>
      </c>
      <c r="I684" s="9" t="s">
        <v>8735</v>
      </c>
      <c r="J684" s="9" t="s">
        <v>1706</v>
      </c>
      <c r="K684" s="9" t="s">
        <v>1707</v>
      </c>
      <c r="L684" s="9" t="s">
        <v>9382</v>
      </c>
      <c r="M684" s="9" t="s">
        <v>9383</v>
      </c>
      <c r="N684" s="9" t="s">
        <v>1707</v>
      </c>
      <c r="O684" s="8" t="s">
        <v>11884</v>
      </c>
      <c r="P684" s="9" t="s">
        <v>14577</v>
      </c>
      <c r="Q684" s="9" t="s">
        <v>9383</v>
      </c>
      <c r="R684" s="9" t="s">
        <v>1707</v>
      </c>
      <c r="S684" s="9" t="s">
        <v>8735</v>
      </c>
      <c r="T684" s="10">
        <v>145152</v>
      </c>
      <c r="U684" s="10">
        <v>145152</v>
      </c>
      <c r="V684" s="10">
        <v>87091.199999999997</v>
      </c>
      <c r="W684" s="10">
        <v>87091.199999999997</v>
      </c>
      <c r="X684" s="10">
        <v>58060.800000000003</v>
      </c>
      <c r="Y684" s="10">
        <v>60</v>
      </c>
      <c r="Z684" s="8" t="s">
        <v>15413</v>
      </c>
      <c r="AA684" s="8" t="s">
        <v>119</v>
      </c>
      <c r="AB684" s="11">
        <v>145152</v>
      </c>
      <c r="AC684" s="11">
        <v>87091.199999999997</v>
      </c>
      <c r="AD684" s="11">
        <v>58060.800000000003</v>
      </c>
      <c r="AE684" s="11">
        <v>0</v>
      </c>
      <c r="AF684" s="8" t="s">
        <v>64</v>
      </c>
      <c r="AG684" s="8" t="s">
        <v>1300</v>
      </c>
      <c r="AH684" s="8" t="s">
        <v>66</v>
      </c>
      <c r="AI684" s="8" t="s">
        <v>67</v>
      </c>
      <c r="AJ684" s="8" t="s">
        <v>121</v>
      </c>
      <c r="AK684" s="8" t="s">
        <v>15414</v>
      </c>
      <c r="AL684" s="8" t="s">
        <v>15415</v>
      </c>
      <c r="AM684" s="8" t="s">
        <v>15416</v>
      </c>
      <c r="AN684" s="8" t="s">
        <v>72</v>
      </c>
      <c r="AO684" s="8" t="s">
        <v>8563</v>
      </c>
      <c r="AP684" s="8" t="s">
        <v>156</v>
      </c>
      <c r="AQ684" s="8" t="s">
        <v>842</v>
      </c>
      <c r="AR684" s="8" t="s">
        <v>15417</v>
      </c>
      <c r="AS684" s="8" t="s">
        <v>15417</v>
      </c>
      <c r="AT684" s="8" t="s">
        <v>217</v>
      </c>
      <c r="AU684" s="8" t="s">
        <v>15418</v>
      </c>
      <c r="AV684" s="8" t="s">
        <v>133</v>
      </c>
      <c r="AW684" s="11">
        <v>145152</v>
      </c>
      <c r="AX684" s="9" t="s">
        <v>9382</v>
      </c>
    </row>
    <row r="685" spans="1:50" customFormat="1" ht="72" hidden="1" x14ac:dyDescent="0.25">
      <c r="A685" s="8" t="s">
        <v>104</v>
      </c>
      <c r="B685" s="8" t="s">
        <v>105</v>
      </c>
      <c r="C685" s="8" t="s">
        <v>1293</v>
      </c>
      <c r="D685" s="8" t="s">
        <v>15449</v>
      </c>
      <c r="E685" s="8" t="s">
        <v>15450</v>
      </c>
      <c r="F685" s="8" t="s">
        <v>15451</v>
      </c>
      <c r="G685" s="9" t="s">
        <v>15452</v>
      </c>
      <c r="H685" s="9" t="str">
        <f>VLOOKUP(G685,[1]Arkusz2!A:B,2,FALSE)</f>
        <v>WND-RPZP.01.01.03-32-099/12</v>
      </c>
      <c r="I685" s="9" t="s">
        <v>13861</v>
      </c>
      <c r="J685" s="9" t="s">
        <v>1706</v>
      </c>
      <c r="K685" s="9" t="s">
        <v>1707</v>
      </c>
      <c r="L685" s="9" t="s">
        <v>12833</v>
      </c>
      <c r="M685" s="9" t="s">
        <v>1706</v>
      </c>
      <c r="N685" s="9" t="s">
        <v>1707</v>
      </c>
      <c r="O685" s="8" t="s">
        <v>7046</v>
      </c>
      <c r="P685" s="9" t="s">
        <v>15144</v>
      </c>
      <c r="Q685" s="9" t="s">
        <v>9383</v>
      </c>
      <c r="R685" s="9" t="s">
        <v>1707</v>
      </c>
      <c r="S685" s="9" t="s">
        <v>15453</v>
      </c>
      <c r="T685" s="10">
        <v>3194433.01</v>
      </c>
      <c r="U685" s="10">
        <v>2597100</v>
      </c>
      <c r="V685" s="10">
        <v>1558260</v>
      </c>
      <c r="W685" s="10">
        <v>1558260</v>
      </c>
      <c r="X685" s="10">
        <v>1038840</v>
      </c>
      <c r="Y685" s="10">
        <v>60</v>
      </c>
      <c r="Z685" s="8" t="s">
        <v>15454</v>
      </c>
      <c r="AA685" s="8" t="s">
        <v>119</v>
      </c>
      <c r="AB685" s="11">
        <v>3194433.01</v>
      </c>
      <c r="AC685" s="11">
        <v>1558260</v>
      </c>
      <c r="AD685" s="11">
        <v>1636173.01</v>
      </c>
      <c r="AE685" s="11">
        <v>0</v>
      </c>
      <c r="AF685" s="8" t="s">
        <v>64</v>
      </c>
      <c r="AG685" s="8" t="s">
        <v>1300</v>
      </c>
      <c r="AH685" s="8" t="s">
        <v>66</v>
      </c>
      <c r="AI685" s="8" t="s">
        <v>67</v>
      </c>
      <c r="AJ685" s="8" t="s">
        <v>1134</v>
      </c>
      <c r="AK685" s="8" t="s">
        <v>15455</v>
      </c>
      <c r="AL685" s="8" t="s">
        <v>15456</v>
      </c>
      <c r="AM685" s="8" t="s">
        <v>904</v>
      </c>
      <c r="AN685" s="8" t="s">
        <v>1379</v>
      </c>
      <c r="AO685" s="8" t="s">
        <v>4546</v>
      </c>
      <c r="AP685" s="8" t="s">
        <v>128</v>
      </c>
      <c r="AQ685" s="8" t="s">
        <v>157</v>
      </c>
      <c r="AR685" s="8" t="s">
        <v>15457</v>
      </c>
      <c r="AS685" s="8" t="s">
        <v>15458</v>
      </c>
      <c r="AT685" s="8" t="s">
        <v>336</v>
      </c>
      <c r="AU685" s="8" t="s">
        <v>15459</v>
      </c>
      <c r="AV685" s="8" t="s">
        <v>133</v>
      </c>
      <c r="AW685" s="11">
        <v>3194433.01</v>
      </c>
      <c r="AX685" s="9" t="s">
        <v>14499</v>
      </c>
    </row>
    <row r="686" spans="1:50" customFormat="1" ht="72" hidden="1" x14ac:dyDescent="0.25">
      <c r="A686" s="8" t="s">
        <v>104</v>
      </c>
      <c r="B686" s="8" t="s">
        <v>105</v>
      </c>
      <c r="C686" s="8" t="s">
        <v>1293</v>
      </c>
      <c r="D686" s="8" t="s">
        <v>15553</v>
      </c>
      <c r="E686" s="8" t="s">
        <v>15554</v>
      </c>
      <c r="F686" s="8" t="s">
        <v>15555</v>
      </c>
      <c r="G686" s="9" t="s">
        <v>15556</v>
      </c>
      <c r="H686" s="9" t="str">
        <f>VLOOKUP(G686,[1]Arkusz2!A:B,2,FALSE)</f>
        <v>WND-RPZP.01.01.03-32-091/12</v>
      </c>
      <c r="I686" s="9" t="s">
        <v>11616</v>
      </c>
      <c r="J686" s="9" t="s">
        <v>2281</v>
      </c>
      <c r="K686" s="9" t="s">
        <v>896</v>
      </c>
      <c r="L686" s="9" t="s">
        <v>2280</v>
      </c>
      <c r="M686" s="9" t="s">
        <v>2281</v>
      </c>
      <c r="N686" s="9" t="s">
        <v>896</v>
      </c>
      <c r="O686" s="8" t="s">
        <v>11872</v>
      </c>
      <c r="P686" s="9" t="s">
        <v>15498</v>
      </c>
      <c r="Q686" s="9" t="s">
        <v>9383</v>
      </c>
      <c r="R686" s="9" t="s">
        <v>1707</v>
      </c>
      <c r="S686" s="9" t="s">
        <v>13058</v>
      </c>
      <c r="T686" s="10">
        <v>6112854</v>
      </c>
      <c r="U686" s="10">
        <v>4969800</v>
      </c>
      <c r="V686" s="10">
        <v>2981880</v>
      </c>
      <c r="W686" s="10">
        <v>2981880</v>
      </c>
      <c r="X686" s="10">
        <v>1987920</v>
      </c>
      <c r="Y686" s="10">
        <v>60</v>
      </c>
      <c r="Z686" s="8" t="s">
        <v>15557</v>
      </c>
      <c r="AA686" s="8" t="s">
        <v>119</v>
      </c>
      <c r="AB686" s="11">
        <v>6112854</v>
      </c>
      <c r="AC686" s="11">
        <v>2981880</v>
      </c>
      <c r="AD686" s="11">
        <v>3130974</v>
      </c>
      <c r="AE686" s="11">
        <v>0</v>
      </c>
      <c r="AF686" s="8" t="s">
        <v>64</v>
      </c>
      <c r="AG686" s="8" t="s">
        <v>1300</v>
      </c>
      <c r="AH686" s="8" t="s">
        <v>66</v>
      </c>
      <c r="AI686" s="8" t="s">
        <v>67</v>
      </c>
      <c r="AJ686" s="8" t="s">
        <v>3205</v>
      </c>
      <c r="AK686" s="8" t="s">
        <v>13504</v>
      </c>
      <c r="AL686" s="8" t="s">
        <v>13505</v>
      </c>
      <c r="AM686" s="8" t="s">
        <v>3920</v>
      </c>
      <c r="AN686" s="8" t="s">
        <v>72</v>
      </c>
      <c r="AO686" s="8" t="s">
        <v>1525</v>
      </c>
      <c r="AP686" s="8" t="s">
        <v>213</v>
      </c>
      <c r="AQ686" s="8" t="s">
        <v>157</v>
      </c>
      <c r="AR686" s="8" t="s">
        <v>13506</v>
      </c>
      <c r="AS686" s="8" t="s">
        <v>13507</v>
      </c>
      <c r="AT686" s="8" t="s">
        <v>131</v>
      </c>
      <c r="AU686" s="8" t="s">
        <v>13508</v>
      </c>
      <c r="AV686" s="8" t="s">
        <v>133</v>
      </c>
      <c r="AW686" s="11">
        <v>6112854</v>
      </c>
      <c r="AX686" s="9" t="s">
        <v>10505</v>
      </c>
    </row>
    <row r="687" spans="1:50" customFormat="1" ht="72" hidden="1" x14ac:dyDescent="0.25">
      <c r="A687" s="8" t="s">
        <v>104</v>
      </c>
      <c r="B687" s="8" t="s">
        <v>105</v>
      </c>
      <c r="C687" s="8" t="s">
        <v>1293</v>
      </c>
      <c r="D687" s="8" t="s">
        <v>15558</v>
      </c>
      <c r="E687" s="8" t="s">
        <v>15559</v>
      </c>
      <c r="F687" s="8" t="s">
        <v>15560</v>
      </c>
      <c r="G687" s="9" t="s">
        <v>15561</v>
      </c>
      <c r="H687" s="9" t="str">
        <f>VLOOKUP(G687,[1]Arkusz2!A:B,2,FALSE)</f>
        <v>WND-RPZP.01.01.03-32-103/12</v>
      </c>
      <c r="I687" s="9" t="s">
        <v>10468</v>
      </c>
      <c r="J687" s="9" t="s">
        <v>2281</v>
      </c>
      <c r="K687" s="9" t="s">
        <v>896</v>
      </c>
      <c r="L687" s="9" t="s">
        <v>1975</v>
      </c>
      <c r="M687" s="9" t="s">
        <v>2281</v>
      </c>
      <c r="N687" s="9" t="s">
        <v>896</v>
      </c>
      <c r="O687" s="8" t="s">
        <v>15562</v>
      </c>
      <c r="P687" s="9" t="s">
        <v>15498</v>
      </c>
      <c r="Q687" s="9" t="s">
        <v>9383</v>
      </c>
      <c r="R687" s="9" t="s">
        <v>1707</v>
      </c>
      <c r="S687" s="9" t="s">
        <v>14132</v>
      </c>
      <c r="T687" s="10">
        <v>3198369</v>
      </c>
      <c r="U687" s="10">
        <v>2600300</v>
      </c>
      <c r="V687" s="10">
        <v>1560180</v>
      </c>
      <c r="W687" s="10">
        <v>1560180</v>
      </c>
      <c r="X687" s="10">
        <v>1040120</v>
      </c>
      <c r="Y687" s="10">
        <v>60</v>
      </c>
      <c r="Z687" s="8" t="s">
        <v>15563</v>
      </c>
      <c r="AA687" s="8" t="s">
        <v>119</v>
      </c>
      <c r="AB687" s="11">
        <v>3198369</v>
      </c>
      <c r="AC687" s="11">
        <v>1560180</v>
      </c>
      <c r="AD687" s="11">
        <v>1638189</v>
      </c>
      <c r="AE687" s="11">
        <v>0</v>
      </c>
      <c r="AF687" s="8" t="s">
        <v>64</v>
      </c>
      <c r="AG687" s="8" t="s">
        <v>1300</v>
      </c>
      <c r="AH687" s="8" t="s">
        <v>66</v>
      </c>
      <c r="AI687" s="8" t="s">
        <v>67</v>
      </c>
      <c r="AJ687" s="8" t="s">
        <v>290</v>
      </c>
      <c r="AK687" s="8" t="s">
        <v>555</v>
      </c>
      <c r="AL687" s="8" t="s">
        <v>556</v>
      </c>
      <c r="AM687" s="8" t="s">
        <v>557</v>
      </c>
      <c r="AN687" s="8" t="s">
        <v>558</v>
      </c>
      <c r="AO687" s="8" t="s">
        <v>559</v>
      </c>
      <c r="AP687" s="8" t="s">
        <v>560</v>
      </c>
      <c r="AQ687" s="8" t="s">
        <v>256</v>
      </c>
      <c r="AR687" s="8" t="s">
        <v>9783</v>
      </c>
      <c r="AS687" s="8" t="s">
        <v>9784</v>
      </c>
      <c r="AT687" s="8" t="s">
        <v>131</v>
      </c>
      <c r="AU687" s="8" t="s">
        <v>563</v>
      </c>
      <c r="AV687" s="8" t="s">
        <v>133</v>
      </c>
      <c r="AW687" s="11">
        <v>3198369</v>
      </c>
      <c r="AX687" s="9" t="s">
        <v>14083</v>
      </c>
    </row>
    <row r="688" spans="1:50" customFormat="1" ht="72" hidden="1" x14ac:dyDescent="0.25">
      <c r="A688" s="8" t="s">
        <v>104</v>
      </c>
      <c r="B688" s="8" t="s">
        <v>105</v>
      </c>
      <c r="C688" s="8" t="s">
        <v>1293</v>
      </c>
      <c r="D688" s="8" t="s">
        <v>15564</v>
      </c>
      <c r="E688" s="8" t="s">
        <v>15565</v>
      </c>
      <c r="F688" s="8" t="s">
        <v>15566</v>
      </c>
      <c r="G688" s="9" t="s">
        <v>15567</v>
      </c>
      <c r="H688" s="9" t="str">
        <f>VLOOKUP(G688,[1]Arkusz2!A:B,2,FALSE)</f>
        <v>WND-RPZP.01.01.03-32-121/12</v>
      </c>
      <c r="I688" s="9" t="s">
        <v>2280</v>
      </c>
      <c r="J688" s="9" t="s">
        <v>2281</v>
      </c>
      <c r="K688" s="9" t="s">
        <v>896</v>
      </c>
      <c r="L688" s="9" t="s">
        <v>1975</v>
      </c>
      <c r="M688" s="9" t="s">
        <v>2281</v>
      </c>
      <c r="N688" s="9" t="s">
        <v>896</v>
      </c>
      <c r="O688" s="8" t="s">
        <v>12182</v>
      </c>
      <c r="P688" s="9" t="s">
        <v>15498</v>
      </c>
      <c r="Q688" s="9" t="s">
        <v>9383</v>
      </c>
      <c r="R688" s="9" t="s">
        <v>1707</v>
      </c>
      <c r="S688" s="9" t="s">
        <v>5917</v>
      </c>
      <c r="T688" s="10">
        <v>6645435.29</v>
      </c>
      <c r="U688" s="10">
        <v>5149534.38</v>
      </c>
      <c r="V688" s="10">
        <v>3089720.62</v>
      </c>
      <c r="W688" s="10">
        <v>3089720.62</v>
      </c>
      <c r="X688" s="10">
        <v>2059813.76</v>
      </c>
      <c r="Y688" s="10">
        <v>60</v>
      </c>
      <c r="Z688" s="8" t="s">
        <v>15568</v>
      </c>
      <c r="AA688" s="8" t="s">
        <v>119</v>
      </c>
      <c r="AB688" s="11">
        <v>6645435.29</v>
      </c>
      <c r="AC688" s="11">
        <v>3089720.62</v>
      </c>
      <c r="AD688" s="11">
        <v>3555714.67</v>
      </c>
      <c r="AE688" s="11">
        <v>2.64</v>
      </c>
      <c r="AF688" s="8" t="s">
        <v>64</v>
      </c>
      <c r="AG688" s="8" t="s">
        <v>1300</v>
      </c>
      <c r="AH688" s="8" t="s">
        <v>66</v>
      </c>
      <c r="AI688" s="8" t="s">
        <v>149</v>
      </c>
      <c r="AJ688" s="8" t="s">
        <v>190</v>
      </c>
      <c r="AK688" s="8" t="s">
        <v>802</v>
      </c>
      <c r="AL688" s="8" t="s">
        <v>6482</v>
      </c>
      <c r="AM688" s="8" t="s">
        <v>804</v>
      </c>
      <c r="AN688" s="8" t="s">
        <v>15569</v>
      </c>
      <c r="AO688" s="8" t="s">
        <v>806</v>
      </c>
      <c r="AP688" s="8" t="s">
        <v>128</v>
      </c>
      <c r="AQ688" s="8" t="s">
        <v>157</v>
      </c>
      <c r="AR688" s="8" t="s">
        <v>807</v>
      </c>
      <c r="AS688" s="8" t="s">
        <v>808</v>
      </c>
      <c r="AT688" s="8" t="s">
        <v>336</v>
      </c>
      <c r="AU688" s="8" t="s">
        <v>809</v>
      </c>
      <c r="AV688" s="8" t="s">
        <v>133</v>
      </c>
      <c r="AW688" s="11">
        <v>6645435.29</v>
      </c>
      <c r="AX688" s="9" t="s">
        <v>14702</v>
      </c>
    </row>
    <row r="689" spans="1:50" customFormat="1" ht="72" hidden="1" x14ac:dyDescent="0.25">
      <c r="A689" s="8" t="s">
        <v>104</v>
      </c>
      <c r="B689" s="8" t="s">
        <v>105</v>
      </c>
      <c r="C689" s="8" t="s">
        <v>1293</v>
      </c>
      <c r="D689" s="8" t="s">
        <v>15570</v>
      </c>
      <c r="E689" s="8" t="s">
        <v>15571</v>
      </c>
      <c r="F689" s="8" t="s">
        <v>15572</v>
      </c>
      <c r="G689" s="9" t="s">
        <v>15573</v>
      </c>
      <c r="H689" s="9" t="str">
        <f>VLOOKUP(G689,[1]Arkusz2!A:B,2,FALSE)</f>
        <v>WND-RPZP.01.01.03-32-096/12</v>
      </c>
      <c r="I689" s="9" t="s">
        <v>1975</v>
      </c>
      <c r="J689" s="9" t="s">
        <v>2281</v>
      </c>
      <c r="K689" s="9" t="s">
        <v>896</v>
      </c>
      <c r="L689" s="9" t="s">
        <v>1982</v>
      </c>
      <c r="M689" s="9" t="s">
        <v>2281</v>
      </c>
      <c r="N689" s="9" t="s">
        <v>896</v>
      </c>
      <c r="O689" s="8" t="s">
        <v>11879</v>
      </c>
      <c r="P689" s="9" t="s">
        <v>15498</v>
      </c>
      <c r="Q689" s="9" t="s">
        <v>9383</v>
      </c>
      <c r="R689" s="9" t="s">
        <v>1707</v>
      </c>
      <c r="S689" s="9" t="s">
        <v>13757</v>
      </c>
      <c r="T689" s="10">
        <v>4926133.6500000004</v>
      </c>
      <c r="U689" s="10">
        <v>4272000</v>
      </c>
      <c r="V689" s="10">
        <v>2136000</v>
      </c>
      <c r="W689" s="10">
        <v>2136000</v>
      </c>
      <c r="X689" s="10">
        <v>2136000</v>
      </c>
      <c r="Y689" s="10">
        <v>50</v>
      </c>
      <c r="Z689" s="8" t="s">
        <v>15574</v>
      </c>
      <c r="AA689" s="8" t="s">
        <v>119</v>
      </c>
      <c r="AB689" s="11">
        <v>4926133.6500000004</v>
      </c>
      <c r="AC689" s="11">
        <v>2136000</v>
      </c>
      <c r="AD689" s="11">
        <v>2790133.65</v>
      </c>
      <c r="AE689" s="11">
        <v>0</v>
      </c>
      <c r="AF689" s="8" t="s">
        <v>64</v>
      </c>
      <c r="AG689" s="8" t="s">
        <v>1300</v>
      </c>
      <c r="AH689" s="8" t="s">
        <v>66</v>
      </c>
      <c r="AI689" s="8" t="s">
        <v>67</v>
      </c>
      <c r="AJ689" s="8" t="s">
        <v>190</v>
      </c>
      <c r="AK689" s="8" t="s">
        <v>4466</v>
      </c>
      <c r="AL689" s="8" t="s">
        <v>4467</v>
      </c>
      <c r="AM689" s="8" t="s">
        <v>275</v>
      </c>
      <c r="AN689" s="8" t="s">
        <v>276</v>
      </c>
      <c r="AO689" s="8" t="s">
        <v>2009</v>
      </c>
      <c r="AP689" s="8" t="s">
        <v>315</v>
      </c>
      <c r="AQ689" s="8" t="s">
        <v>157</v>
      </c>
      <c r="AR689" s="8" t="s">
        <v>4468</v>
      </c>
      <c r="AS689" s="8" t="s">
        <v>4469</v>
      </c>
      <c r="AT689" s="8" t="s">
        <v>237</v>
      </c>
      <c r="AU689" s="8" t="s">
        <v>4470</v>
      </c>
      <c r="AV689" s="8" t="s">
        <v>133</v>
      </c>
      <c r="AW689" s="11">
        <v>4926133.6500000004</v>
      </c>
      <c r="AX689" s="9" t="s">
        <v>11361</v>
      </c>
    </row>
    <row r="690" spans="1:50" customFormat="1" ht="72" hidden="1" x14ac:dyDescent="0.25">
      <c r="A690" s="8" t="s">
        <v>104</v>
      </c>
      <c r="B690" s="8" t="s">
        <v>105</v>
      </c>
      <c r="C690" s="8" t="s">
        <v>1293</v>
      </c>
      <c r="D690" s="8" t="s">
        <v>15605</v>
      </c>
      <c r="E690" s="8" t="s">
        <v>15606</v>
      </c>
      <c r="F690" s="8" t="s">
        <v>15607</v>
      </c>
      <c r="G690" s="9" t="s">
        <v>15608</v>
      </c>
      <c r="H690" s="9" t="str">
        <f>VLOOKUP(G690,[1]Arkusz2!A:B,2,FALSE)</f>
        <v>WND-RPZP.01.01.03-32-075/12</v>
      </c>
      <c r="I690" s="9" t="s">
        <v>12627</v>
      </c>
      <c r="J690" s="9" t="s">
        <v>3297</v>
      </c>
      <c r="K690" s="9" t="s">
        <v>3298</v>
      </c>
      <c r="L690" s="9" t="s">
        <v>2283</v>
      </c>
      <c r="M690" s="9" t="s">
        <v>3297</v>
      </c>
      <c r="N690" s="9" t="s">
        <v>3298</v>
      </c>
      <c r="O690" s="8" t="s">
        <v>11754</v>
      </c>
      <c r="P690" s="9" t="s">
        <v>15498</v>
      </c>
      <c r="Q690" s="9" t="s">
        <v>9383</v>
      </c>
      <c r="R690" s="9" t="s">
        <v>1707</v>
      </c>
      <c r="S690" s="9" t="s">
        <v>12640</v>
      </c>
      <c r="T690" s="10">
        <v>1112043</v>
      </c>
      <c r="U690" s="10">
        <v>904100</v>
      </c>
      <c r="V690" s="10">
        <v>542460</v>
      </c>
      <c r="W690" s="10">
        <v>542460</v>
      </c>
      <c r="X690" s="10">
        <v>361640</v>
      </c>
      <c r="Y690" s="10">
        <v>60</v>
      </c>
      <c r="Z690" s="8" t="s">
        <v>15609</v>
      </c>
      <c r="AA690" s="8" t="s">
        <v>119</v>
      </c>
      <c r="AB690" s="11">
        <v>1112043</v>
      </c>
      <c r="AC690" s="11">
        <v>542460</v>
      </c>
      <c r="AD690" s="11">
        <v>569583</v>
      </c>
      <c r="AE690" s="11">
        <v>0</v>
      </c>
      <c r="AF690" s="8" t="s">
        <v>64</v>
      </c>
      <c r="AG690" s="8" t="s">
        <v>1300</v>
      </c>
      <c r="AH690" s="8" t="s">
        <v>66</v>
      </c>
      <c r="AI690" s="8" t="s">
        <v>67</v>
      </c>
      <c r="AJ690" s="8" t="s">
        <v>290</v>
      </c>
      <c r="AK690" s="8" t="s">
        <v>15610</v>
      </c>
      <c r="AL690" s="8" t="s">
        <v>15611</v>
      </c>
      <c r="AM690" s="8" t="s">
        <v>15612</v>
      </c>
      <c r="AN690" s="8" t="s">
        <v>72</v>
      </c>
      <c r="AO690" s="8" t="s">
        <v>15613</v>
      </c>
      <c r="AP690" s="8" t="s">
        <v>693</v>
      </c>
      <c r="AQ690" s="8" t="s">
        <v>842</v>
      </c>
      <c r="AR690" s="8" t="s">
        <v>15614</v>
      </c>
      <c r="AS690" s="8" t="s">
        <v>11806</v>
      </c>
      <c r="AT690" s="8" t="s">
        <v>450</v>
      </c>
      <c r="AU690" s="8" t="s">
        <v>15615</v>
      </c>
      <c r="AV690" s="8" t="s">
        <v>133</v>
      </c>
      <c r="AW690" s="11">
        <v>1112043</v>
      </c>
      <c r="AX690" s="9" t="s">
        <v>5917</v>
      </c>
    </row>
    <row r="691" spans="1:50" customFormat="1" ht="72" hidden="1" x14ac:dyDescent="0.25">
      <c r="A691" s="8" t="s">
        <v>104</v>
      </c>
      <c r="B691" s="8" t="s">
        <v>105</v>
      </c>
      <c r="C691" s="8" t="s">
        <v>1293</v>
      </c>
      <c r="D691" s="8" t="s">
        <v>15700</v>
      </c>
      <c r="E691" s="8" t="s">
        <v>15701</v>
      </c>
      <c r="F691" s="8" t="s">
        <v>15702</v>
      </c>
      <c r="G691" s="9" t="s">
        <v>15703</v>
      </c>
      <c r="H691" s="9" t="str">
        <f>VLOOKUP(G691,[1]Arkusz2!A:B,2,FALSE)</f>
        <v>WND-RPZP.01.01.03-32-028/12</v>
      </c>
      <c r="I691" s="9" t="s">
        <v>12994</v>
      </c>
      <c r="J691" s="9" t="s">
        <v>1706</v>
      </c>
      <c r="K691" s="9" t="s">
        <v>1707</v>
      </c>
      <c r="L691" s="9" t="s">
        <v>1705</v>
      </c>
      <c r="M691" s="9" t="s">
        <v>1706</v>
      </c>
      <c r="N691" s="9" t="s">
        <v>1707</v>
      </c>
      <c r="O691" s="8" t="s">
        <v>15199</v>
      </c>
      <c r="P691" s="9" t="s">
        <v>15498</v>
      </c>
      <c r="Q691" s="9" t="s">
        <v>9383</v>
      </c>
      <c r="R691" s="9" t="s">
        <v>1707</v>
      </c>
      <c r="S691" s="9" t="s">
        <v>14541</v>
      </c>
      <c r="T691" s="10">
        <v>3653100</v>
      </c>
      <c r="U691" s="10">
        <v>2970000</v>
      </c>
      <c r="V691" s="10">
        <v>1485000</v>
      </c>
      <c r="W691" s="10">
        <v>1485000</v>
      </c>
      <c r="X691" s="10">
        <v>1485000</v>
      </c>
      <c r="Y691" s="10">
        <v>50</v>
      </c>
      <c r="Z691" s="8" t="s">
        <v>15704</v>
      </c>
      <c r="AA691" s="8" t="s">
        <v>119</v>
      </c>
      <c r="AB691" s="11">
        <v>3653100</v>
      </c>
      <c r="AC691" s="11">
        <v>1485000</v>
      </c>
      <c r="AD691" s="11">
        <v>2168100</v>
      </c>
      <c r="AE691" s="11">
        <v>0</v>
      </c>
      <c r="AF691" s="8" t="s">
        <v>64</v>
      </c>
      <c r="AG691" s="8" t="s">
        <v>1300</v>
      </c>
      <c r="AH691" s="8" t="s">
        <v>66</v>
      </c>
      <c r="AI691" s="8" t="s">
        <v>67</v>
      </c>
      <c r="AJ691" s="8" t="s">
        <v>190</v>
      </c>
      <c r="AK691" s="8" t="s">
        <v>10507</v>
      </c>
      <c r="AL691" s="8" t="s">
        <v>14664</v>
      </c>
      <c r="AM691" s="8" t="s">
        <v>6956</v>
      </c>
      <c r="AN691" s="8" t="s">
        <v>6957</v>
      </c>
      <c r="AO691" s="8" t="s">
        <v>6958</v>
      </c>
      <c r="AP691" s="8" t="s">
        <v>14665</v>
      </c>
      <c r="AQ691" s="8" t="s">
        <v>157</v>
      </c>
      <c r="AR691" s="8" t="s">
        <v>14666</v>
      </c>
      <c r="AS691" s="8" t="s">
        <v>14667</v>
      </c>
      <c r="AT691" s="8" t="s">
        <v>237</v>
      </c>
      <c r="AU691" s="8" t="s">
        <v>10511</v>
      </c>
      <c r="AV691" s="8" t="s">
        <v>133</v>
      </c>
      <c r="AW691" s="11">
        <v>3653100</v>
      </c>
      <c r="AX691" s="9" t="s">
        <v>14550</v>
      </c>
    </row>
    <row r="692" spans="1:50" customFormat="1" ht="72" hidden="1" x14ac:dyDescent="0.25">
      <c r="A692" s="8" t="s">
        <v>104</v>
      </c>
      <c r="B692" s="8" t="s">
        <v>105</v>
      </c>
      <c r="C692" s="8" t="s">
        <v>1293</v>
      </c>
      <c r="D692" s="8" t="s">
        <v>15705</v>
      </c>
      <c r="E692" s="8" t="s">
        <v>15706</v>
      </c>
      <c r="F692" s="8" t="s">
        <v>15707</v>
      </c>
      <c r="G692" s="9" t="s">
        <v>15708</v>
      </c>
      <c r="H692" s="9" t="str">
        <f>VLOOKUP(G692,[1]Arkusz2!A:B,2,FALSE)</f>
        <v>WND-RPZP.01.01.03-32-153/12</v>
      </c>
      <c r="I692" s="9" t="s">
        <v>13131</v>
      </c>
      <c r="J692" s="9" t="s">
        <v>1706</v>
      </c>
      <c r="K692" s="9" t="s">
        <v>1707</v>
      </c>
      <c r="L692" s="9" t="s">
        <v>15178</v>
      </c>
      <c r="M692" s="9" t="s">
        <v>1706</v>
      </c>
      <c r="N692" s="9" t="s">
        <v>1707</v>
      </c>
      <c r="O692" s="8" t="s">
        <v>11153</v>
      </c>
      <c r="P692" s="9" t="s">
        <v>15498</v>
      </c>
      <c r="Q692" s="9" t="s">
        <v>9383</v>
      </c>
      <c r="R692" s="9" t="s">
        <v>1707</v>
      </c>
      <c r="S692" s="9" t="s">
        <v>10212</v>
      </c>
      <c r="T692" s="10">
        <v>6591009.5</v>
      </c>
      <c r="U692" s="10">
        <v>6239650</v>
      </c>
      <c r="V692" s="10">
        <v>3743790</v>
      </c>
      <c r="W692" s="10">
        <v>3743790</v>
      </c>
      <c r="X692" s="10">
        <v>2495860</v>
      </c>
      <c r="Y692" s="10">
        <v>60</v>
      </c>
      <c r="Z692" s="8" t="s">
        <v>15709</v>
      </c>
      <c r="AA692" s="8" t="s">
        <v>119</v>
      </c>
      <c r="AB692" s="11">
        <v>6591009.5</v>
      </c>
      <c r="AC692" s="11">
        <v>3743790</v>
      </c>
      <c r="AD692" s="11">
        <v>2847219.5</v>
      </c>
      <c r="AE692" s="11">
        <v>1.21</v>
      </c>
      <c r="AF692" s="8" t="s">
        <v>64</v>
      </c>
      <c r="AG692" s="8" t="s">
        <v>1300</v>
      </c>
      <c r="AH692" s="8" t="s">
        <v>66</v>
      </c>
      <c r="AI692" s="8" t="s">
        <v>67</v>
      </c>
      <c r="AJ692" s="8" t="s">
        <v>290</v>
      </c>
      <c r="AK692" s="8" t="s">
        <v>15710</v>
      </c>
      <c r="AL692" s="8" t="s">
        <v>15711</v>
      </c>
      <c r="AM692" s="8" t="s">
        <v>15712</v>
      </c>
      <c r="AN692" s="8" t="s">
        <v>15713</v>
      </c>
      <c r="AO692" s="8" t="s">
        <v>15714</v>
      </c>
      <c r="AP692" s="8" t="s">
        <v>15715</v>
      </c>
      <c r="AQ692" s="8" t="s">
        <v>662</v>
      </c>
      <c r="AR692" s="8" t="s">
        <v>15716</v>
      </c>
      <c r="AS692" s="8" t="s">
        <v>15717</v>
      </c>
      <c r="AT692" s="8" t="s">
        <v>131</v>
      </c>
      <c r="AU692" s="8" t="s">
        <v>15718</v>
      </c>
      <c r="AV692" s="8" t="s">
        <v>133</v>
      </c>
      <c r="AW692" s="11">
        <v>6591009.5</v>
      </c>
      <c r="AX692" s="9" t="s">
        <v>14132</v>
      </c>
    </row>
    <row r="693" spans="1:50" customFormat="1" ht="72" hidden="1" x14ac:dyDescent="0.25">
      <c r="A693" s="8" t="s">
        <v>104</v>
      </c>
      <c r="B693" s="8" t="s">
        <v>105</v>
      </c>
      <c r="C693" s="8" t="s">
        <v>1293</v>
      </c>
      <c r="D693" s="8" t="s">
        <v>15755</v>
      </c>
      <c r="E693" s="8" t="s">
        <v>15756</v>
      </c>
      <c r="F693" s="8" t="s">
        <v>15757</v>
      </c>
      <c r="G693" s="9" t="s">
        <v>15758</v>
      </c>
      <c r="H693" s="9" t="str">
        <f>VLOOKUP(G693,[1]Arkusz2!A:B,2,FALSE)</f>
        <v>WND-RPZP.01.01.03-32-177/12</v>
      </c>
      <c r="I693" s="9" t="s">
        <v>1585</v>
      </c>
      <c r="J693" s="9" t="s">
        <v>1706</v>
      </c>
      <c r="K693" s="9" t="s">
        <v>1707</v>
      </c>
      <c r="L693" s="9" t="s">
        <v>13341</v>
      </c>
      <c r="M693" s="9" t="s">
        <v>1706</v>
      </c>
      <c r="N693" s="9" t="s">
        <v>1707</v>
      </c>
      <c r="O693" s="8" t="s">
        <v>10751</v>
      </c>
      <c r="P693" s="9" t="s">
        <v>15498</v>
      </c>
      <c r="Q693" s="9" t="s">
        <v>9383</v>
      </c>
      <c r="R693" s="9" t="s">
        <v>1707</v>
      </c>
      <c r="S693" s="9" t="s">
        <v>14337</v>
      </c>
      <c r="T693" s="10">
        <v>1410000</v>
      </c>
      <c r="U693" s="10">
        <v>1410000</v>
      </c>
      <c r="V693" s="10">
        <v>846000</v>
      </c>
      <c r="W693" s="10">
        <v>846000</v>
      </c>
      <c r="X693" s="10">
        <v>564000</v>
      </c>
      <c r="Y693" s="10">
        <v>60</v>
      </c>
      <c r="Z693" s="8" t="s">
        <v>15759</v>
      </c>
      <c r="AA693" s="8" t="s">
        <v>119</v>
      </c>
      <c r="AB693" s="11">
        <v>1410000</v>
      </c>
      <c r="AC693" s="11">
        <v>846000</v>
      </c>
      <c r="AD693" s="11">
        <v>564000</v>
      </c>
      <c r="AE693" s="11">
        <v>0</v>
      </c>
      <c r="AF693" s="8" t="s">
        <v>229</v>
      </c>
      <c r="AG693" s="8" t="s">
        <v>1300</v>
      </c>
      <c r="AH693" s="8" t="s">
        <v>66</v>
      </c>
      <c r="AI693" s="8" t="s">
        <v>67</v>
      </c>
      <c r="AJ693" s="8" t="s">
        <v>190</v>
      </c>
      <c r="AK693" s="8" t="s">
        <v>5897</v>
      </c>
      <c r="AL693" s="8" t="s">
        <v>15760</v>
      </c>
      <c r="AM693" s="8" t="s">
        <v>5899</v>
      </c>
      <c r="AN693" s="8" t="s">
        <v>72</v>
      </c>
      <c r="AO693" s="8" t="s">
        <v>592</v>
      </c>
      <c r="AP693" s="8" t="s">
        <v>827</v>
      </c>
      <c r="AQ693" s="8" t="s">
        <v>562</v>
      </c>
      <c r="AR693" s="8" t="s">
        <v>5900</v>
      </c>
      <c r="AS693" s="8" t="s">
        <v>5901</v>
      </c>
      <c r="AT693" s="8" t="s">
        <v>3385</v>
      </c>
      <c r="AU693" s="8" t="s">
        <v>5902</v>
      </c>
      <c r="AV693" s="8" t="s">
        <v>133</v>
      </c>
      <c r="AW693" s="11">
        <v>1410000</v>
      </c>
      <c r="AX693" s="9" t="s">
        <v>11520</v>
      </c>
    </row>
    <row r="694" spans="1:50" customFormat="1" ht="72" hidden="1" x14ac:dyDescent="0.25">
      <c r="A694" s="8" t="s">
        <v>104</v>
      </c>
      <c r="B694" s="8" t="s">
        <v>105</v>
      </c>
      <c r="C694" s="8" t="s">
        <v>1293</v>
      </c>
      <c r="D694" s="8" t="s">
        <v>15770</v>
      </c>
      <c r="E694" s="8" t="s">
        <v>15771</v>
      </c>
      <c r="F694" s="8" t="s">
        <v>15772</v>
      </c>
      <c r="G694" s="9" t="s">
        <v>15773</v>
      </c>
      <c r="H694" s="9" t="str">
        <f>VLOOKUP(G694,[1]Arkusz2!A:B,2,FALSE)</f>
        <v>WND-RPZP.01.01.03-32-172/12</v>
      </c>
      <c r="I694" s="9" t="s">
        <v>11921</v>
      </c>
      <c r="J694" s="9" t="s">
        <v>1706</v>
      </c>
      <c r="K694" s="9" t="s">
        <v>1707</v>
      </c>
      <c r="L694" s="9" t="s">
        <v>8735</v>
      </c>
      <c r="M694" s="9" t="s">
        <v>1706</v>
      </c>
      <c r="N694" s="9" t="s">
        <v>1707</v>
      </c>
      <c r="O694" s="8" t="s">
        <v>227</v>
      </c>
      <c r="P694" s="9" t="s">
        <v>15498</v>
      </c>
      <c r="Q694" s="9" t="s">
        <v>9383</v>
      </c>
      <c r="R694" s="9" t="s">
        <v>1707</v>
      </c>
      <c r="S694" s="9" t="s">
        <v>11921</v>
      </c>
      <c r="T694" s="10">
        <v>134000</v>
      </c>
      <c r="U694" s="10">
        <v>134000</v>
      </c>
      <c r="V694" s="10">
        <v>80400</v>
      </c>
      <c r="W694" s="10">
        <v>80400</v>
      </c>
      <c r="X694" s="10">
        <v>53600</v>
      </c>
      <c r="Y694" s="10">
        <v>60</v>
      </c>
      <c r="Z694" s="8" t="s">
        <v>15774</v>
      </c>
      <c r="AA694" s="8" t="s">
        <v>119</v>
      </c>
      <c r="AB694" s="11">
        <v>134000</v>
      </c>
      <c r="AC694" s="11">
        <v>80400</v>
      </c>
      <c r="AD694" s="11">
        <v>53600</v>
      </c>
      <c r="AE694" s="11">
        <v>0</v>
      </c>
      <c r="AF694" s="8" t="s">
        <v>64</v>
      </c>
      <c r="AG694" s="8" t="s">
        <v>1300</v>
      </c>
      <c r="AH694" s="8" t="s">
        <v>66</v>
      </c>
      <c r="AI694" s="8" t="s">
        <v>67</v>
      </c>
      <c r="AJ694" s="8" t="s">
        <v>121</v>
      </c>
      <c r="AK694" s="8" t="s">
        <v>1537</v>
      </c>
      <c r="AL694" s="8" t="s">
        <v>1538</v>
      </c>
      <c r="AM694" s="8" t="s">
        <v>1539</v>
      </c>
      <c r="AN694" s="8" t="s">
        <v>72</v>
      </c>
      <c r="AO694" s="8" t="s">
        <v>1540</v>
      </c>
      <c r="AP694" s="8" t="s">
        <v>1059</v>
      </c>
      <c r="AQ694" s="8" t="s">
        <v>157</v>
      </c>
      <c r="AR694" s="8" t="s">
        <v>1541</v>
      </c>
      <c r="AS694" s="8" t="s">
        <v>15775</v>
      </c>
      <c r="AT694" s="8" t="s">
        <v>131</v>
      </c>
      <c r="AU694" s="8" t="s">
        <v>1543</v>
      </c>
      <c r="AV694" s="8" t="s">
        <v>133</v>
      </c>
      <c r="AW694" s="11">
        <v>134000</v>
      </c>
      <c r="AX694" s="9" t="s">
        <v>8735</v>
      </c>
    </row>
    <row r="695" spans="1:50" customFormat="1" ht="72" hidden="1" x14ac:dyDescent="0.25">
      <c r="A695" s="8" t="s">
        <v>104</v>
      </c>
      <c r="B695" s="8" t="s">
        <v>105</v>
      </c>
      <c r="C695" s="8" t="s">
        <v>1293</v>
      </c>
      <c r="D695" s="8" t="s">
        <v>15793</v>
      </c>
      <c r="E695" s="8" t="s">
        <v>15794</v>
      </c>
      <c r="F695" s="8" t="s">
        <v>15795</v>
      </c>
      <c r="G695" s="9" t="s">
        <v>15796</v>
      </c>
      <c r="H695" s="9" t="str">
        <f>VLOOKUP(G695,[1]Arkusz2!A:B,2,FALSE)</f>
        <v>WND-RPZP.01.01.03-32-088/12</v>
      </c>
      <c r="I695" s="9" t="s">
        <v>8735</v>
      </c>
      <c r="J695" s="9" t="s">
        <v>1706</v>
      </c>
      <c r="K695" s="9" t="s">
        <v>1707</v>
      </c>
      <c r="L695" s="9" t="s">
        <v>5292</v>
      </c>
      <c r="M695" s="9" t="s">
        <v>9383</v>
      </c>
      <c r="N695" s="9" t="s">
        <v>1707</v>
      </c>
      <c r="O695" s="8" t="s">
        <v>8285</v>
      </c>
      <c r="P695" s="9" t="s">
        <v>15498</v>
      </c>
      <c r="Q695" s="9" t="s">
        <v>9383</v>
      </c>
      <c r="R695" s="9" t="s">
        <v>1707</v>
      </c>
      <c r="S695" s="9" t="s">
        <v>8735</v>
      </c>
      <c r="T695" s="10">
        <v>311805</v>
      </c>
      <c r="U695" s="10">
        <v>250000</v>
      </c>
      <c r="V695" s="10">
        <v>150000</v>
      </c>
      <c r="W695" s="10">
        <v>150000</v>
      </c>
      <c r="X695" s="10">
        <v>100000</v>
      </c>
      <c r="Y695" s="10">
        <v>60</v>
      </c>
      <c r="Z695" s="8" t="s">
        <v>15797</v>
      </c>
      <c r="AA695" s="8" t="s">
        <v>119</v>
      </c>
      <c r="AB695" s="11">
        <v>311805</v>
      </c>
      <c r="AC695" s="11">
        <v>150000</v>
      </c>
      <c r="AD695" s="11">
        <v>161805</v>
      </c>
      <c r="AE695" s="11">
        <v>0</v>
      </c>
      <c r="AF695" s="8" t="s">
        <v>64</v>
      </c>
      <c r="AG695" s="8" t="s">
        <v>1300</v>
      </c>
      <c r="AH695" s="8" t="s">
        <v>66</v>
      </c>
      <c r="AI695" s="8" t="s">
        <v>67</v>
      </c>
      <c r="AJ695" s="8" t="s">
        <v>190</v>
      </c>
      <c r="AK695" s="8" t="s">
        <v>838</v>
      </c>
      <c r="AL695" s="8" t="s">
        <v>15798</v>
      </c>
      <c r="AM695" s="8" t="s">
        <v>660</v>
      </c>
      <c r="AN695" s="8" t="s">
        <v>72</v>
      </c>
      <c r="AO695" s="8" t="s">
        <v>840</v>
      </c>
      <c r="AP695" s="8" t="s">
        <v>841</v>
      </c>
      <c r="AQ695" s="8" t="s">
        <v>842</v>
      </c>
      <c r="AR695" s="8" t="s">
        <v>15799</v>
      </c>
      <c r="AS695" s="8" t="s">
        <v>15800</v>
      </c>
      <c r="AT695" s="8" t="s">
        <v>131</v>
      </c>
      <c r="AU695" s="8" t="s">
        <v>845</v>
      </c>
      <c r="AV695" s="8" t="s">
        <v>133</v>
      </c>
      <c r="AW695" s="11">
        <v>311805</v>
      </c>
      <c r="AX695" s="9" t="s">
        <v>5292</v>
      </c>
    </row>
    <row r="696" spans="1:50" customFormat="1" ht="72" hidden="1" x14ac:dyDescent="0.25">
      <c r="A696" s="8" t="s">
        <v>104</v>
      </c>
      <c r="B696" s="8" t="s">
        <v>105</v>
      </c>
      <c r="C696" s="8" t="s">
        <v>1293</v>
      </c>
      <c r="D696" s="8" t="s">
        <v>15801</v>
      </c>
      <c r="E696" s="8" t="s">
        <v>15802</v>
      </c>
      <c r="F696" s="8" t="s">
        <v>15803</v>
      </c>
      <c r="G696" s="9" t="s">
        <v>15804</v>
      </c>
      <c r="H696" s="9" t="str">
        <f>VLOOKUP(G696,[1]Arkusz2!A:B,2,FALSE)</f>
        <v>WND-RPZP.01.01.03-32-110/12</v>
      </c>
      <c r="I696" s="9" t="s">
        <v>8735</v>
      </c>
      <c r="J696" s="9" t="s">
        <v>1706</v>
      </c>
      <c r="K696" s="9" t="s">
        <v>1707</v>
      </c>
      <c r="L696" s="9" t="s">
        <v>5292</v>
      </c>
      <c r="M696" s="9" t="s">
        <v>9383</v>
      </c>
      <c r="N696" s="9" t="s">
        <v>1707</v>
      </c>
      <c r="O696" s="8" t="s">
        <v>4705</v>
      </c>
      <c r="P696" s="9" t="s">
        <v>15498</v>
      </c>
      <c r="Q696" s="9" t="s">
        <v>9383</v>
      </c>
      <c r="R696" s="9" t="s">
        <v>1707</v>
      </c>
      <c r="S696" s="9" t="s">
        <v>12640</v>
      </c>
      <c r="T696" s="10">
        <v>354939.13</v>
      </c>
      <c r="U696" s="10">
        <v>353709.13</v>
      </c>
      <c r="V696" s="10">
        <v>212225.47</v>
      </c>
      <c r="W696" s="10">
        <v>212225.47</v>
      </c>
      <c r="X696" s="10">
        <v>141483.66</v>
      </c>
      <c r="Y696" s="10">
        <v>60</v>
      </c>
      <c r="Z696" s="8" t="s">
        <v>15805</v>
      </c>
      <c r="AA696" s="8" t="s">
        <v>119</v>
      </c>
      <c r="AB696" s="11">
        <v>354939.13</v>
      </c>
      <c r="AC696" s="11">
        <v>212225.47</v>
      </c>
      <c r="AD696" s="11">
        <v>142713.66</v>
      </c>
      <c r="AE696" s="11">
        <v>0</v>
      </c>
      <c r="AF696" s="8" t="s">
        <v>64</v>
      </c>
      <c r="AG696" s="8" t="s">
        <v>1300</v>
      </c>
      <c r="AH696" s="8" t="s">
        <v>66</v>
      </c>
      <c r="AI696" s="8" t="s">
        <v>67</v>
      </c>
      <c r="AJ696" s="8" t="s">
        <v>121</v>
      </c>
      <c r="AK696" s="8" t="s">
        <v>15806</v>
      </c>
      <c r="AL696" s="8" t="s">
        <v>15807</v>
      </c>
      <c r="AM696" s="8" t="s">
        <v>15808</v>
      </c>
      <c r="AN696" s="8" t="s">
        <v>72</v>
      </c>
      <c r="AO696" s="8" t="s">
        <v>8563</v>
      </c>
      <c r="AP696" s="8" t="s">
        <v>361</v>
      </c>
      <c r="AQ696" s="8" t="s">
        <v>128</v>
      </c>
      <c r="AR696" s="8" t="s">
        <v>15809</v>
      </c>
      <c r="AS696" s="8" t="s">
        <v>15809</v>
      </c>
      <c r="AT696" s="8" t="s">
        <v>217</v>
      </c>
      <c r="AU696" s="8" t="s">
        <v>15810</v>
      </c>
      <c r="AV696" s="8" t="s">
        <v>133</v>
      </c>
      <c r="AW696" s="11">
        <v>354939.13</v>
      </c>
      <c r="AX696" s="9" t="s">
        <v>5917</v>
      </c>
    </row>
    <row r="697" spans="1:50" customFormat="1" ht="72" hidden="1" x14ac:dyDescent="0.25">
      <c r="A697" s="8" t="s">
        <v>104</v>
      </c>
      <c r="B697" s="8" t="s">
        <v>105</v>
      </c>
      <c r="C697" s="8" t="s">
        <v>1293</v>
      </c>
      <c r="D697" s="8" t="s">
        <v>15811</v>
      </c>
      <c r="E697" s="8" t="s">
        <v>15812</v>
      </c>
      <c r="F697" s="8" t="s">
        <v>15813</v>
      </c>
      <c r="G697" s="9" t="s">
        <v>15814</v>
      </c>
      <c r="H697" s="9" t="str">
        <f>VLOOKUP(G697,[1]Arkusz2!A:B,2,FALSE)</f>
        <v>WND-RPZP.01.01.03-32-065/12</v>
      </c>
      <c r="I697" s="9" t="s">
        <v>8735</v>
      </c>
      <c r="J697" s="9" t="s">
        <v>1706</v>
      </c>
      <c r="K697" s="9" t="s">
        <v>1707</v>
      </c>
      <c r="L697" s="9" t="s">
        <v>5292</v>
      </c>
      <c r="M697" s="9" t="s">
        <v>9383</v>
      </c>
      <c r="N697" s="9" t="s">
        <v>1707</v>
      </c>
      <c r="O697" s="8" t="s">
        <v>3629</v>
      </c>
      <c r="P697" s="9" t="s">
        <v>15498</v>
      </c>
      <c r="Q697" s="9" t="s">
        <v>9383</v>
      </c>
      <c r="R697" s="9" t="s">
        <v>1707</v>
      </c>
      <c r="S697" s="9" t="s">
        <v>13416</v>
      </c>
      <c r="T697" s="10">
        <v>2023060.87</v>
      </c>
      <c r="U697" s="10">
        <v>1640764.94</v>
      </c>
      <c r="V697" s="10">
        <v>984458.96</v>
      </c>
      <c r="W697" s="10">
        <v>984458.96</v>
      </c>
      <c r="X697" s="10">
        <v>656305.98</v>
      </c>
      <c r="Y697" s="10">
        <v>60</v>
      </c>
      <c r="Z697" s="8" t="s">
        <v>15815</v>
      </c>
      <c r="AA697" s="8" t="s">
        <v>119</v>
      </c>
      <c r="AB697" s="11">
        <v>2023060.87</v>
      </c>
      <c r="AC697" s="11">
        <v>984458.96</v>
      </c>
      <c r="AD697" s="11">
        <v>1038601.91</v>
      </c>
      <c r="AE697" s="11">
        <v>0.21</v>
      </c>
      <c r="AF697" s="8" t="s">
        <v>64</v>
      </c>
      <c r="AG697" s="8" t="s">
        <v>1300</v>
      </c>
      <c r="AH697" s="8" t="s">
        <v>66</v>
      </c>
      <c r="AI697" s="8" t="s">
        <v>149</v>
      </c>
      <c r="AJ697" s="8" t="s">
        <v>190</v>
      </c>
      <c r="AK697" s="8" t="s">
        <v>12739</v>
      </c>
      <c r="AL697" s="8" t="s">
        <v>12740</v>
      </c>
      <c r="AM697" s="8" t="s">
        <v>8819</v>
      </c>
      <c r="AN697" s="8" t="s">
        <v>10497</v>
      </c>
      <c r="AO697" s="8" t="s">
        <v>5742</v>
      </c>
      <c r="AP697" s="8" t="s">
        <v>12741</v>
      </c>
      <c r="AQ697" s="8" t="s">
        <v>157</v>
      </c>
      <c r="AR697" s="8" t="s">
        <v>12742</v>
      </c>
      <c r="AS697" s="8" t="s">
        <v>12742</v>
      </c>
      <c r="AT697" s="8" t="s">
        <v>259</v>
      </c>
      <c r="AU697" s="8" t="s">
        <v>12744</v>
      </c>
      <c r="AV697" s="8" t="s">
        <v>133</v>
      </c>
      <c r="AW697" s="11">
        <v>2023060.87</v>
      </c>
      <c r="AX697" s="9" t="s">
        <v>15816</v>
      </c>
    </row>
    <row r="698" spans="1:50" customFormat="1" ht="72" hidden="1" x14ac:dyDescent="0.25">
      <c r="A698" s="8" t="s">
        <v>104</v>
      </c>
      <c r="B698" s="8" t="s">
        <v>105</v>
      </c>
      <c r="C698" s="8" t="s">
        <v>1293</v>
      </c>
      <c r="D698" s="8" t="s">
        <v>15817</v>
      </c>
      <c r="E698" s="8" t="s">
        <v>15818</v>
      </c>
      <c r="F698" s="8" t="s">
        <v>15819</v>
      </c>
      <c r="G698" s="9" t="s">
        <v>15820</v>
      </c>
      <c r="H698" s="9" t="str">
        <f>VLOOKUP(G698,[1]Arkusz2!A:B,2,FALSE)</f>
        <v>WND-RPZP.01.01.03-32-038/12</v>
      </c>
      <c r="I698" s="9" t="s">
        <v>11921</v>
      </c>
      <c r="J698" s="9" t="s">
        <v>1706</v>
      </c>
      <c r="K698" s="9" t="s">
        <v>1707</v>
      </c>
      <c r="L698" s="9" t="s">
        <v>9382</v>
      </c>
      <c r="M698" s="9" t="s">
        <v>9383</v>
      </c>
      <c r="N698" s="9" t="s">
        <v>1707</v>
      </c>
      <c r="O698" s="8" t="s">
        <v>9064</v>
      </c>
      <c r="P698" s="9" t="s">
        <v>15498</v>
      </c>
      <c r="Q698" s="9" t="s">
        <v>9383</v>
      </c>
      <c r="R698" s="9" t="s">
        <v>1707</v>
      </c>
      <c r="S698" s="9" t="s">
        <v>11921</v>
      </c>
      <c r="T698" s="10">
        <v>784650.13</v>
      </c>
      <c r="U698" s="10">
        <v>681636.28</v>
      </c>
      <c r="V698" s="10">
        <v>408981.76000000001</v>
      </c>
      <c r="W698" s="10">
        <v>408981.76000000001</v>
      </c>
      <c r="X698" s="10">
        <v>272654.52</v>
      </c>
      <c r="Y698" s="10">
        <v>60</v>
      </c>
      <c r="Z698" s="8" t="s">
        <v>15821</v>
      </c>
      <c r="AA698" s="8" t="s">
        <v>119</v>
      </c>
      <c r="AB698" s="11">
        <v>784650.13</v>
      </c>
      <c r="AC698" s="11">
        <v>408981.76000000001</v>
      </c>
      <c r="AD698" s="11">
        <v>375668.37</v>
      </c>
      <c r="AE698" s="11">
        <v>0</v>
      </c>
      <c r="AF698" s="8" t="s">
        <v>64</v>
      </c>
      <c r="AG698" s="8" t="s">
        <v>1300</v>
      </c>
      <c r="AH698" s="8" t="s">
        <v>66</v>
      </c>
      <c r="AI698" s="8" t="s">
        <v>67</v>
      </c>
      <c r="AJ698" s="8" t="s">
        <v>1134</v>
      </c>
      <c r="AK698" s="8" t="s">
        <v>15822</v>
      </c>
      <c r="AL698" s="8" t="s">
        <v>15823</v>
      </c>
      <c r="AM698" s="8" t="s">
        <v>275</v>
      </c>
      <c r="AN698" s="8" t="s">
        <v>276</v>
      </c>
      <c r="AO698" s="8" t="s">
        <v>15824</v>
      </c>
      <c r="AP698" s="8" t="s">
        <v>361</v>
      </c>
      <c r="AQ698" s="8" t="s">
        <v>157</v>
      </c>
      <c r="AR698" s="8" t="s">
        <v>15825</v>
      </c>
      <c r="AS698" s="8" t="s">
        <v>216</v>
      </c>
      <c r="AT698" s="8" t="s">
        <v>217</v>
      </c>
      <c r="AU698" s="8" t="s">
        <v>15826</v>
      </c>
      <c r="AV698" s="8" t="s">
        <v>133</v>
      </c>
      <c r="AW698" s="11">
        <v>784650.13</v>
      </c>
      <c r="AX698" s="9" t="s">
        <v>9382</v>
      </c>
    </row>
    <row r="699" spans="1:50" customFormat="1" ht="72" hidden="1" x14ac:dyDescent="0.25">
      <c r="A699" s="8" t="s">
        <v>104</v>
      </c>
      <c r="B699" s="8" t="s">
        <v>105</v>
      </c>
      <c r="C699" s="8" t="s">
        <v>1293</v>
      </c>
      <c r="D699" s="8" t="s">
        <v>15827</v>
      </c>
      <c r="E699" s="8" t="s">
        <v>15828</v>
      </c>
      <c r="F699" s="8" t="s">
        <v>15829</v>
      </c>
      <c r="G699" s="9" t="s">
        <v>15830</v>
      </c>
      <c r="H699" s="9" t="str">
        <f>VLOOKUP(G699,[1]Arkusz2!A:B,2,FALSE)</f>
        <v>WND-RPZP.01.01.03-32-046/12</v>
      </c>
      <c r="I699" s="9" t="s">
        <v>8735</v>
      </c>
      <c r="J699" s="9" t="s">
        <v>1706</v>
      </c>
      <c r="K699" s="9" t="s">
        <v>1707</v>
      </c>
      <c r="L699" s="9" t="s">
        <v>9382</v>
      </c>
      <c r="M699" s="9" t="s">
        <v>9383</v>
      </c>
      <c r="N699" s="9" t="s">
        <v>1707</v>
      </c>
      <c r="O699" s="8" t="s">
        <v>11653</v>
      </c>
      <c r="P699" s="9" t="s">
        <v>15498</v>
      </c>
      <c r="Q699" s="9" t="s">
        <v>9383</v>
      </c>
      <c r="R699" s="9" t="s">
        <v>1707</v>
      </c>
      <c r="S699" s="9" t="s">
        <v>8735</v>
      </c>
      <c r="T699" s="10">
        <v>2096164</v>
      </c>
      <c r="U699" s="10">
        <v>2014077</v>
      </c>
      <c r="V699" s="10">
        <v>1208446.2</v>
      </c>
      <c r="W699" s="10">
        <v>1208446.2</v>
      </c>
      <c r="X699" s="10">
        <v>805630.8</v>
      </c>
      <c r="Y699" s="10">
        <v>60</v>
      </c>
      <c r="Z699" s="8" t="s">
        <v>15831</v>
      </c>
      <c r="AA699" s="8" t="s">
        <v>119</v>
      </c>
      <c r="AB699" s="11">
        <v>2096164</v>
      </c>
      <c r="AC699" s="11">
        <v>1208446.2</v>
      </c>
      <c r="AD699" s="11">
        <v>887717.8</v>
      </c>
      <c r="AE699" s="11">
        <v>0</v>
      </c>
      <c r="AF699" s="8" t="s">
        <v>64</v>
      </c>
      <c r="AG699" s="8" t="s">
        <v>1300</v>
      </c>
      <c r="AH699" s="8" t="s">
        <v>66</v>
      </c>
      <c r="AI699" s="8" t="s">
        <v>67</v>
      </c>
      <c r="AJ699" s="8" t="s">
        <v>190</v>
      </c>
      <c r="AK699" s="8" t="s">
        <v>15832</v>
      </c>
      <c r="AL699" s="8" t="s">
        <v>15833</v>
      </c>
      <c r="AM699" s="8" t="s">
        <v>1024</v>
      </c>
      <c r="AN699" s="8" t="s">
        <v>1025</v>
      </c>
      <c r="AO699" s="8" t="s">
        <v>15834</v>
      </c>
      <c r="AP699" s="8" t="s">
        <v>333</v>
      </c>
      <c r="AQ699" s="8" t="s">
        <v>157</v>
      </c>
      <c r="AR699" s="8" t="s">
        <v>15835</v>
      </c>
      <c r="AS699" s="8" t="s">
        <v>15835</v>
      </c>
      <c r="AT699" s="8" t="s">
        <v>298</v>
      </c>
      <c r="AU699" s="8" t="s">
        <v>15836</v>
      </c>
      <c r="AV699" s="8" t="s">
        <v>133</v>
      </c>
      <c r="AW699" s="11">
        <v>2096164</v>
      </c>
      <c r="AX699" s="9" t="s">
        <v>9382</v>
      </c>
    </row>
    <row r="700" spans="1:50" customFormat="1" ht="72" hidden="1" x14ac:dyDescent="0.25">
      <c r="A700" s="8" t="s">
        <v>104</v>
      </c>
      <c r="B700" s="8" t="s">
        <v>105</v>
      </c>
      <c r="C700" s="8" t="s">
        <v>1293</v>
      </c>
      <c r="D700" s="8" t="s">
        <v>15837</v>
      </c>
      <c r="E700" s="8" t="s">
        <v>15838</v>
      </c>
      <c r="F700" s="8" t="s">
        <v>15839</v>
      </c>
      <c r="G700" s="9" t="s">
        <v>15840</v>
      </c>
      <c r="H700" s="9" t="str">
        <f>VLOOKUP(G700,[1]Arkusz2!A:B,2,FALSE)</f>
        <v>WND-RPZP.01.01.03-32-027/12</v>
      </c>
      <c r="I700" s="9" t="s">
        <v>9381</v>
      </c>
      <c r="J700" s="9" t="s">
        <v>1706</v>
      </c>
      <c r="K700" s="9" t="s">
        <v>1707</v>
      </c>
      <c r="L700" s="9" t="s">
        <v>9382</v>
      </c>
      <c r="M700" s="9" t="s">
        <v>9383</v>
      </c>
      <c r="N700" s="9" t="s">
        <v>1707</v>
      </c>
      <c r="O700" s="8" t="s">
        <v>11884</v>
      </c>
      <c r="P700" s="9" t="s">
        <v>15498</v>
      </c>
      <c r="Q700" s="9" t="s">
        <v>9383</v>
      </c>
      <c r="R700" s="9" t="s">
        <v>1707</v>
      </c>
      <c r="S700" s="9" t="s">
        <v>9381</v>
      </c>
      <c r="T700" s="10">
        <v>179000</v>
      </c>
      <c r="U700" s="10">
        <v>179000</v>
      </c>
      <c r="V700" s="10">
        <v>107400</v>
      </c>
      <c r="W700" s="10">
        <v>107400</v>
      </c>
      <c r="X700" s="10">
        <v>71600</v>
      </c>
      <c r="Y700" s="10">
        <v>60</v>
      </c>
      <c r="Z700" s="8" t="s">
        <v>15841</v>
      </c>
      <c r="AA700" s="8" t="s">
        <v>119</v>
      </c>
      <c r="AB700" s="11">
        <v>179000</v>
      </c>
      <c r="AC700" s="11">
        <v>107400</v>
      </c>
      <c r="AD700" s="11">
        <v>71600</v>
      </c>
      <c r="AE700" s="11">
        <v>0</v>
      </c>
      <c r="AF700" s="8" t="s">
        <v>64</v>
      </c>
      <c r="AG700" s="8" t="s">
        <v>1300</v>
      </c>
      <c r="AH700" s="8" t="s">
        <v>66</v>
      </c>
      <c r="AI700" s="8" t="s">
        <v>67</v>
      </c>
      <c r="AJ700" s="8" t="s">
        <v>121</v>
      </c>
      <c r="AK700" s="8" t="s">
        <v>15842</v>
      </c>
      <c r="AL700" s="8" t="s">
        <v>15843</v>
      </c>
      <c r="AM700" s="8" t="s">
        <v>14656</v>
      </c>
      <c r="AN700" s="8" t="s">
        <v>72</v>
      </c>
      <c r="AO700" s="8" t="s">
        <v>3485</v>
      </c>
      <c r="AP700" s="8" t="s">
        <v>883</v>
      </c>
      <c r="AQ700" s="8" t="s">
        <v>842</v>
      </c>
      <c r="AR700" s="8" t="s">
        <v>15844</v>
      </c>
      <c r="AS700" s="8" t="s">
        <v>1354</v>
      </c>
      <c r="AT700" s="8" t="s">
        <v>131</v>
      </c>
      <c r="AU700" s="8" t="s">
        <v>15845</v>
      </c>
      <c r="AV700" s="8" t="s">
        <v>133</v>
      </c>
      <c r="AW700" s="11">
        <v>179000</v>
      </c>
      <c r="AX700" s="9" t="s">
        <v>9382</v>
      </c>
    </row>
    <row r="701" spans="1:50" customFormat="1" ht="72" hidden="1" x14ac:dyDescent="0.25">
      <c r="A701" s="8" t="s">
        <v>104</v>
      </c>
      <c r="B701" s="8" t="s">
        <v>105</v>
      </c>
      <c r="C701" s="8" t="s">
        <v>1293</v>
      </c>
      <c r="D701" s="8" t="s">
        <v>15846</v>
      </c>
      <c r="E701" s="8" t="s">
        <v>15847</v>
      </c>
      <c r="F701" s="8" t="s">
        <v>15848</v>
      </c>
      <c r="G701" s="9" t="s">
        <v>15849</v>
      </c>
      <c r="H701" s="9" t="str">
        <f>VLOOKUP(G701,[1]Arkusz2!A:B,2,FALSE)</f>
        <v>WND-RPZP.01.01.03-32-071/12</v>
      </c>
      <c r="I701" s="9" t="s">
        <v>9381</v>
      </c>
      <c r="J701" s="9" t="s">
        <v>1706</v>
      </c>
      <c r="K701" s="9" t="s">
        <v>1707</v>
      </c>
      <c r="L701" s="9" t="s">
        <v>9382</v>
      </c>
      <c r="M701" s="9" t="s">
        <v>9383</v>
      </c>
      <c r="N701" s="9" t="s">
        <v>1707</v>
      </c>
      <c r="O701" s="8" t="s">
        <v>15850</v>
      </c>
      <c r="P701" s="9" t="s">
        <v>15498</v>
      </c>
      <c r="Q701" s="9" t="s">
        <v>9383</v>
      </c>
      <c r="R701" s="9" t="s">
        <v>1707</v>
      </c>
      <c r="S701" s="9" t="s">
        <v>14296</v>
      </c>
      <c r="T701" s="10">
        <v>2444010</v>
      </c>
      <c r="U701" s="10">
        <v>1987000</v>
      </c>
      <c r="V701" s="10">
        <v>1192200</v>
      </c>
      <c r="W701" s="10">
        <v>1192200</v>
      </c>
      <c r="X701" s="10">
        <v>794800</v>
      </c>
      <c r="Y701" s="10">
        <v>60</v>
      </c>
      <c r="Z701" s="8" t="s">
        <v>15851</v>
      </c>
      <c r="AA701" s="8" t="s">
        <v>119</v>
      </c>
      <c r="AB701" s="11">
        <v>2444010</v>
      </c>
      <c r="AC701" s="11">
        <v>1192200</v>
      </c>
      <c r="AD701" s="11">
        <v>1251810</v>
      </c>
      <c r="AE701" s="11">
        <v>0</v>
      </c>
      <c r="AF701" s="8" t="s">
        <v>229</v>
      </c>
      <c r="AG701" s="8" t="s">
        <v>1300</v>
      </c>
      <c r="AH701" s="8" t="s">
        <v>66</v>
      </c>
      <c r="AI701" s="8" t="s">
        <v>67</v>
      </c>
      <c r="AJ701" s="8" t="s">
        <v>190</v>
      </c>
      <c r="AK701" s="8" t="s">
        <v>15852</v>
      </c>
      <c r="AL701" s="8" t="s">
        <v>15853</v>
      </c>
      <c r="AM701" s="8" t="s">
        <v>12526</v>
      </c>
      <c r="AN701" s="8" t="s">
        <v>72</v>
      </c>
      <c r="AO701" s="8" t="s">
        <v>12527</v>
      </c>
      <c r="AP701" s="8" t="s">
        <v>1439</v>
      </c>
      <c r="AQ701" s="8" t="s">
        <v>157</v>
      </c>
      <c r="AR701" s="8" t="s">
        <v>15854</v>
      </c>
      <c r="AS701" s="8" t="s">
        <v>15855</v>
      </c>
      <c r="AT701" s="8" t="s">
        <v>450</v>
      </c>
      <c r="AU701" s="8" t="s">
        <v>15856</v>
      </c>
      <c r="AV701" s="8" t="s">
        <v>133</v>
      </c>
      <c r="AW701" s="11">
        <v>2444010</v>
      </c>
      <c r="AX701" s="9" t="s">
        <v>14742</v>
      </c>
    </row>
    <row r="702" spans="1:50" customFormat="1" ht="72" hidden="1" x14ac:dyDescent="0.25">
      <c r="A702" s="8" t="s">
        <v>104</v>
      </c>
      <c r="B702" s="8" t="s">
        <v>105</v>
      </c>
      <c r="C702" s="8" t="s">
        <v>1293</v>
      </c>
      <c r="D702" s="8" t="s">
        <v>15991</v>
      </c>
      <c r="E702" s="8" t="s">
        <v>15992</v>
      </c>
      <c r="F702" s="8" t="s">
        <v>15993</v>
      </c>
      <c r="G702" s="9" t="s">
        <v>15994</v>
      </c>
      <c r="H702" s="9" t="str">
        <f>VLOOKUP(G702,[1]Arkusz2!A:B,2,FALSE)</f>
        <v>WND-RPZP.01.01.03-32-005/12</v>
      </c>
      <c r="I702" s="9" t="s">
        <v>10071</v>
      </c>
      <c r="J702" s="9" t="s">
        <v>1706</v>
      </c>
      <c r="K702" s="9" t="s">
        <v>1707</v>
      </c>
      <c r="L702" s="9" t="s">
        <v>9382</v>
      </c>
      <c r="M702" s="9" t="s">
        <v>9383</v>
      </c>
      <c r="N702" s="9" t="s">
        <v>1707</v>
      </c>
      <c r="O702" s="8" t="s">
        <v>14123</v>
      </c>
      <c r="P702" s="9" t="s">
        <v>15982</v>
      </c>
      <c r="Q702" s="9" t="s">
        <v>15964</v>
      </c>
      <c r="R702" s="9" t="s">
        <v>15965</v>
      </c>
      <c r="S702" s="9" t="s">
        <v>14702</v>
      </c>
      <c r="T702" s="10">
        <v>1833930</v>
      </c>
      <c r="U702" s="10">
        <v>1491000</v>
      </c>
      <c r="V702" s="10">
        <v>894600</v>
      </c>
      <c r="W702" s="10">
        <v>894600</v>
      </c>
      <c r="X702" s="10">
        <v>596400</v>
      </c>
      <c r="Y702" s="10">
        <v>60</v>
      </c>
      <c r="Z702" s="8" t="s">
        <v>15995</v>
      </c>
      <c r="AA702" s="8" t="s">
        <v>119</v>
      </c>
      <c r="AB702" s="11">
        <v>1833930</v>
      </c>
      <c r="AC702" s="11">
        <v>894600</v>
      </c>
      <c r="AD702" s="11">
        <v>939330</v>
      </c>
      <c r="AE702" s="11">
        <v>0</v>
      </c>
      <c r="AF702" s="8" t="s">
        <v>229</v>
      </c>
      <c r="AG702" s="8" t="s">
        <v>1300</v>
      </c>
      <c r="AH702" s="8" t="s">
        <v>66</v>
      </c>
      <c r="AI702" s="8" t="s">
        <v>149</v>
      </c>
      <c r="AJ702" s="8" t="s">
        <v>1712</v>
      </c>
      <c r="AK702" s="8" t="s">
        <v>7222</v>
      </c>
      <c r="AL702" s="8" t="s">
        <v>7223</v>
      </c>
      <c r="AM702" s="8" t="s">
        <v>7224</v>
      </c>
      <c r="AN702" s="8" t="s">
        <v>7225</v>
      </c>
      <c r="AO702" s="8" t="s">
        <v>7225</v>
      </c>
      <c r="AP702" s="8" t="s">
        <v>759</v>
      </c>
      <c r="AQ702" s="8" t="s">
        <v>157</v>
      </c>
      <c r="AR702" s="8" t="s">
        <v>7226</v>
      </c>
      <c r="AS702" s="8" t="s">
        <v>15996</v>
      </c>
      <c r="AT702" s="8" t="s">
        <v>131</v>
      </c>
      <c r="AU702" s="8" t="s">
        <v>7228</v>
      </c>
      <c r="AV702" s="8" t="s">
        <v>133</v>
      </c>
      <c r="AW702" s="11">
        <v>1833930</v>
      </c>
      <c r="AX702" s="9" t="s">
        <v>5924</v>
      </c>
    </row>
    <row r="703" spans="1:50" customFormat="1" ht="72" hidden="1" x14ac:dyDescent="0.25">
      <c r="A703" s="8" t="s">
        <v>104</v>
      </c>
      <c r="B703" s="8" t="s">
        <v>105</v>
      </c>
      <c r="C703" s="8" t="s">
        <v>1293</v>
      </c>
      <c r="D703" s="8" t="s">
        <v>15997</v>
      </c>
      <c r="E703" s="8" t="s">
        <v>15998</v>
      </c>
      <c r="F703" s="8" t="s">
        <v>15999</v>
      </c>
      <c r="G703" s="9" t="s">
        <v>16000</v>
      </c>
      <c r="H703" s="9" t="str">
        <f>VLOOKUP(G703,[1]Arkusz2!A:B,2,FALSE)</f>
        <v>WND-RPZP.01.01.03-32-045/12</v>
      </c>
      <c r="I703" s="9" t="s">
        <v>11921</v>
      </c>
      <c r="J703" s="9" t="s">
        <v>1706</v>
      </c>
      <c r="K703" s="9" t="s">
        <v>1707</v>
      </c>
      <c r="L703" s="9" t="s">
        <v>9382</v>
      </c>
      <c r="M703" s="9" t="s">
        <v>9383</v>
      </c>
      <c r="N703" s="9" t="s">
        <v>1707</v>
      </c>
      <c r="O703" s="8" t="s">
        <v>5971</v>
      </c>
      <c r="P703" s="9" t="s">
        <v>16001</v>
      </c>
      <c r="Q703" s="9" t="s">
        <v>15964</v>
      </c>
      <c r="R703" s="9" t="s">
        <v>15965</v>
      </c>
      <c r="S703" s="9" t="s">
        <v>16002</v>
      </c>
      <c r="T703" s="10">
        <v>4617695.5199999996</v>
      </c>
      <c r="U703" s="10">
        <v>3754224</v>
      </c>
      <c r="V703" s="10">
        <v>2252534.4</v>
      </c>
      <c r="W703" s="10">
        <v>2252534.4</v>
      </c>
      <c r="X703" s="10">
        <v>1501689.6</v>
      </c>
      <c r="Y703" s="10">
        <v>60</v>
      </c>
      <c r="Z703" s="8" t="s">
        <v>16003</v>
      </c>
      <c r="AA703" s="8" t="s">
        <v>119</v>
      </c>
      <c r="AB703" s="11">
        <v>4617695.5199999996</v>
      </c>
      <c r="AC703" s="11">
        <v>2252534.4</v>
      </c>
      <c r="AD703" s="11">
        <v>2365161.12</v>
      </c>
      <c r="AE703" s="11">
        <v>0</v>
      </c>
      <c r="AF703" s="8" t="s">
        <v>64</v>
      </c>
      <c r="AG703" s="8" t="s">
        <v>1300</v>
      </c>
      <c r="AH703" s="8" t="s">
        <v>66</v>
      </c>
      <c r="AI703" s="8" t="s">
        <v>67</v>
      </c>
      <c r="AJ703" s="8" t="s">
        <v>190</v>
      </c>
      <c r="AK703" s="8" t="s">
        <v>16004</v>
      </c>
      <c r="AL703" s="8" t="s">
        <v>6232</v>
      </c>
      <c r="AM703" s="8" t="s">
        <v>6233</v>
      </c>
      <c r="AN703" s="8" t="s">
        <v>72</v>
      </c>
      <c r="AO703" s="8" t="s">
        <v>6234</v>
      </c>
      <c r="AP703" s="8" t="s">
        <v>3869</v>
      </c>
      <c r="AQ703" s="8" t="s">
        <v>157</v>
      </c>
      <c r="AR703" s="8" t="s">
        <v>16005</v>
      </c>
      <c r="AS703" s="8" t="s">
        <v>16006</v>
      </c>
      <c r="AT703" s="8" t="s">
        <v>159</v>
      </c>
      <c r="AU703" s="8" t="s">
        <v>6237</v>
      </c>
      <c r="AV703" s="8" t="s">
        <v>133</v>
      </c>
      <c r="AW703" s="11">
        <v>4617695.5199999996</v>
      </c>
      <c r="AX703" s="9" t="s">
        <v>14370</v>
      </c>
    </row>
    <row r="704" spans="1:50" customFormat="1" ht="72" hidden="1" x14ac:dyDescent="0.25">
      <c r="A704" s="8" t="s">
        <v>104</v>
      </c>
      <c r="B704" s="8" t="s">
        <v>105</v>
      </c>
      <c r="C704" s="8" t="s">
        <v>1293</v>
      </c>
      <c r="D704" s="8" t="s">
        <v>16007</v>
      </c>
      <c r="E704" s="8" t="s">
        <v>16008</v>
      </c>
      <c r="F704" s="8" t="s">
        <v>16009</v>
      </c>
      <c r="G704" s="9" t="s">
        <v>16010</v>
      </c>
      <c r="H704" s="9" t="str">
        <f>VLOOKUP(G704,[1]Arkusz2!A:B,2,FALSE)</f>
        <v>WND-RPZP.01.01.03-32-133/12</v>
      </c>
      <c r="I704" s="9" t="s">
        <v>11921</v>
      </c>
      <c r="J704" s="9" t="s">
        <v>1706</v>
      </c>
      <c r="K704" s="9" t="s">
        <v>1707</v>
      </c>
      <c r="L704" s="9" t="s">
        <v>9381</v>
      </c>
      <c r="M704" s="9" t="s">
        <v>1706</v>
      </c>
      <c r="N704" s="9" t="s">
        <v>1707</v>
      </c>
      <c r="O704" s="8" t="s">
        <v>14390</v>
      </c>
      <c r="P704" s="9" t="s">
        <v>16011</v>
      </c>
      <c r="Q704" s="9" t="s">
        <v>15964</v>
      </c>
      <c r="R704" s="9" t="s">
        <v>15965</v>
      </c>
      <c r="S704" s="9" t="s">
        <v>6062</v>
      </c>
      <c r="T704" s="10">
        <v>4540000</v>
      </c>
      <c r="U704" s="10">
        <v>4540000</v>
      </c>
      <c r="V704" s="10">
        <v>2724000</v>
      </c>
      <c r="W704" s="10">
        <v>2724000</v>
      </c>
      <c r="X704" s="10">
        <v>1816000</v>
      </c>
      <c r="Y704" s="10">
        <v>60</v>
      </c>
      <c r="Z704" s="8" t="s">
        <v>16012</v>
      </c>
      <c r="AA704" s="8" t="s">
        <v>119</v>
      </c>
      <c r="AB704" s="11">
        <v>4540000</v>
      </c>
      <c r="AC704" s="11">
        <v>2724000</v>
      </c>
      <c r="AD704" s="11">
        <v>1816000</v>
      </c>
      <c r="AE704" s="11">
        <v>0</v>
      </c>
      <c r="AF704" s="8" t="s">
        <v>64</v>
      </c>
      <c r="AG704" s="8" t="s">
        <v>1300</v>
      </c>
      <c r="AH704" s="8" t="s">
        <v>66</v>
      </c>
      <c r="AI704" s="8" t="s">
        <v>67</v>
      </c>
      <c r="AJ704" s="8" t="s">
        <v>121</v>
      </c>
      <c r="AK704" s="8" t="s">
        <v>16013</v>
      </c>
      <c r="AL704" s="8" t="s">
        <v>16014</v>
      </c>
      <c r="AM704" s="8" t="s">
        <v>1351</v>
      </c>
      <c r="AN704" s="8" t="s">
        <v>1352</v>
      </c>
      <c r="AO704" s="8" t="s">
        <v>16015</v>
      </c>
      <c r="AP704" s="8" t="s">
        <v>827</v>
      </c>
      <c r="AQ704" s="8" t="s">
        <v>256</v>
      </c>
      <c r="AR704" s="8" t="s">
        <v>16016</v>
      </c>
      <c r="AS704" s="8" t="s">
        <v>16016</v>
      </c>
      <c r="AT704" s="8" t="s">
        <v>16017</v>
      </c>
      <c r="AU704" s="8" t="s">
        <v>16018</v>
      </c>
      <c r="AV704" s="8" t="s">
        <v>133</v>
      </c>
      <c r="AW704" s="11">
        <v>4540000</v>
      </c>
      <c r="AX704" s="9" t="s">
        <v>15453</v>
      </c>
    </row>
    <row r="705" spans="1:50" customFormat="1" ht="72" hidden="1" x14ac:dyDescent="0.25">
      <c r="A705" s="8" t="s">
        <v>104</v>
      </c>
      <c r="B705" s="8" t="s">
        <v>105</v>
      </c>
      <c r="C705" s="8" t="s">
        <v>1293</v>
      </c>
      <c r="D705" s="8" t="s">
        <v>16019</v>
      </c>
      <c r="E705" s="8" t="s">
        <v>16020</v>
      </c>
      <c r="F705" s="8" t="s">
        <v>16021</v>
      </c>
      <c r="G705" s="9" t="s">
        <v>16022</v>
      </c>
      <c r="H705" s="9" t="str">
        <f>VLOOKUP(G705,[1]Arkusz2!A:B,2,FALSE)</f>
        <v>WND-RPZP.01.01.03-32-131/12</v>
      </c>
      <c r="I705" s="9" t="s">
        <v>9381</v>
      </c>
      <c r="J705" s="9" t="s">
        <v>1706</v>
      </c>
      <c r="K705" s="9" t="s">
        <v>1707</v>
      </c>
      <c r="L705" s="9" t="s">
        <v>9382</v>
      </c>
      <c r="M705" s="9" t="s">
        <v>9383</v>
      </c>
      <c r="N705" s="9" t="s">
        <v>1707</v>
      </c>
      <c r="O705" s="8" t="s">
        <v>14702</v>
      </c>
      <c r="P705" s="9" t="s">
        <v>16011</v>
      </c>
      <c r="Q705" s="9" t="s">
        <v>15964</v>
      </c>
      <c r="R705" s="9" t="s">
        <v>15965</v>
      </c>
      <c r="S705" s="9" t="s">
        <v>15866</v>
      </c>
      <c r="T705" s="10">
        <v>1230000</v>
      </c>
      <c r="U705" s="10">
        <v>1000000</v>
      </c>
      <c r="V705" s="10">
        <v>600000</v>
      </c>
      <c r="W705" s="10">
        <v>600000</v>
      </c>
      <c r="X705" s="10">
        <v>400000</v>
      </c>
      <c r="Y705" s="10">
        <v>60</v>
      </c>
      <c r="Z705" s="8" t="s">
        <v>16023</v>
      </c>
      <c r="AA705" s="8" t="s">
        <v>119</v>
      </c>
      <c r="AB705" s="11">
        <v>1230000</v>
      </c>
      <c r="AC705" s="11">
        <v>600000</v>
      </c>
      <c r="AD705" s="11">
        <v>630000</v>
      </c>
      <c r="AE705" s="11">
        <v>0</v>
      </c>
      <c r="AF705" s="8" t="s">
        <v>64</v>
      </c>
      <c r="AG705" s="8" t="s">
        <v>1300</v>
      </c>
      <c r="AH705" s="8" t="s">
        <v>66</v>
      </c>
      <c r="AI705" s="8" t="s">
        <v>67</v>
      </c>
      <c r="AJ705" s="8" t="s">
        <v>190</v>
      </c>
      <c r="AK705" s="8" t="s">
        <v>16024</v>
      </c>
      <c r="AL705" s="8" t="s">
        <v>16025</v>
      </c>
      <c r="AM705" s="8" t="s">
        <v>904</v>
      </c>
      <c r="AN705" s="8" t="s">
        <v>1379</v>
      </c>
      <c r="AO705" s="8" t="s">
        <v>16026</v>
      </c>
      <c r="AP705" s="8" t="s">
        <v>128</v>
      </c>
      <c r="AQ705" s="8" t="s">
        <v>157</v>
      </c>
      <c r="AR705" s="8" t="s">
        <v>16027</v>
      </c>
      <c r="AS705" s="8" t="s">
        <v>16028</v>
      </c>
      <c r="AT705" s="8" t="s">
        <v>159</v>
      </c>
      <c r="AU705" s="8" t="s">
        <v>16029</v>
      </c>
      <c r="AV705" s="8" t="s">
        <v>133</v>
      </c>
      <c r="AW705" s="11">
        <v>1230000</v>
      </c>
      <c r="AX705" s="9" t="s">
        <v>12640</v>
      </c>
    </row>
    <row r="706" spans="1:50" customFormat="1" ht="72" hidden="1" x14ac:dyDescent="0.25">
      <c r="A706" s="8" t="s">
        <v>104</v>
      </c>
      <c r="B706" s="8" t="s">
        <v>105</v>
      </c>
      <c r="C706" s="8" t="s">
        <v>1293</v>
      </c>
      <c r="D706" s="8" t="s">
        <v>16054</v>
      </c>
      <c r="E706" s="8" t="s">
        <v>16055</v>
      </c>
      <c r="F706" s="8">
        <v>3040996777</v>
      </c>
      <c r="G706" s="9" t="s">
        <v>16056</v>
      </c>
      <c r="H706" s="9" t="str">
        <f>VLOOKUP(G706,[1]Arkusz2!A:B,2,FALSE)</f>
        <v>WND-RPZP.01.01.03-32-003/12</v>
      </c>
      <c r="I706" s="9" t="s">
        <v>11919</v>
      </c>
      <c r="J706" s="9" t="s">
        <v>1706</v>
      </c>
      <c r="K706" s="9" t="s">
        <v>1707</v>
      </c>
      <c r="L706" s="9" t="s">
        <v>11884</v>
      </c>
      <c r="M706" s="9" t="s">
        <v>9383</v>
      </c>
      <c r="N706" s="9" t="s">
        <v>1707</v>
      </c>
      <c r="O706" s="8" t="s">
        <v>8675</v>
      </c>
      <c r="P706" s="9" t="s">
        <v>16045</v>
      </c>
      <c r="Q706" s="9" t="s">
        <v>15964</v>
      </c>
      <c r="R706" s="9" t="s">
        <v>15965</v>
      </c>
      <c r="S706" s="9" t="s">
        <v>11919</v>
      </c>
      <c r="T706" s="10">
        <v>4610040</v>
      </c>
      <c r="U706" s="10">
        <v>3748000</v>
      </c>
      <c r="V706" s="10">
        <v>2248800</v>
      </c>
      <c r="W706" s="10">
        <v>2248800</v>
      </c>
      <c r="X706" s="10">
        <v>1499200</v>
      </c>
      <c r="Y706" s="10">
        <v>60</v>
      </c>
      <c r="Z706" s="8" t="s">
        <v>16057</v>
      </c>
      <c r="AA706" s="8" t="s">
        <v>119</v>
      </c>
      <c r="AB706" s="11">
        <v>4610040</v>
      </c>
      <c r="AC706" s="11">
        <v>2248800</v>
      </c>
      <c r="AD706" s="11">
        <v>2361240</v>
      </c>
      <c r="AE706" s="11">
        <v>0</v>
      </c>
      <c r="AF706" s="8" t="s">
        <v>64</v>
      </c>
      <c r="AG706" s="8" t="s">
        <v>1300</v>
      </c>
      <c r="AH706" s="8" t="s">
        <v>66</v>
      </c>
      <c r="AI706" s="8" t="s">
        <v>149</v>
      </c>
      <c r="AJ706" s="8" t="s">
        <v>190</v>
      </c>
      <c r="AK706" s="8" t="s">
        <v>16058</v>
      </c>
      <c r="AL706" s="8" t="s">
        <v>16059</v>
      </c>
      <c r="AM706" s="8" t="s">
        <v>16060</v>
      </c>
      <c r="AN706" s="8" t="s">
        <v>16061</v>
      </c>
      <c r="AO706" s="8" t="s">
        <v>16061</v>
      </c>
      <c r="AP706" s="8" t="s">
        <v>16062</v>
      </c>
      <c r="AQ706" s="8" t="s">
        <v>157</v>
      </c>
      <c r="AR706" s="8" t="s">
        <v>16063</v>
      </c>
      <c r="AS706" s="8" t="s">
        <v>16063</v>
      </c>
      <c r="AT706" s="8" t="s">
        <v>159</v>
      </c>
      <c r="AU706" s="8" t="s">
        <v>16064</v>
      </c>
      <c r="AV706" s="8" t="s">
        <v>133</v>
      </c>
      <c r="AW706" s="11">
        <v>4610040</v>
      </c>
      <c r="AX706" s="9" t="s">
        <v>11884</v>
      </c>
    </row>
    <row r="707" spans="1:50" customFormat="1" ht="72" hidden="1" x14ac:dyDescent="0.25">
      <c r="A707" s="8" t="s">
        <v>104</v>
      </c>
      <c r="B707" s="8" t="s">
        <v>105</v>
      </c>
      <c r="C707" s="8" t="s">
        <v>1293</v>
      </c>
      <c r="D707" s="8" t="s">
        <v>16065</v>
      </c>
      <c r="E707" s="8" t="s">
        <v>16066</v>
      </c>
      <c r="F707" s="8" t="s">
        <v>16067</v>
      </c>
      <c r="G707" s="9" t="s">
        <v>16068</v>
      </c>
      <c r="H707" s="9" t="str">
        <f>VLOOKUP(G707,[1]Arkusz2!A:B,2,FALSE)</f>
        <v>WND-RPZP.01.01.03-32-041/12</v>
      </c>
      <c r="I707" s="9" t="s">
        <v>10071</v>
      </c>
      <c r="J707" s="9" t="s">
        <v>1706</v>
      </c>
      <c r="K707" s="9" t="s">
        <v>1707</v>
      </c>
      <c r="L707" s="9" t="s">
        <v>9382</v>
      </c>
      <c r="M707" s="9" t="s">
        <v>9383</v>
      </c>
      <c r="N707" s="9" t="s">
        <v>1707</v>
      </c>
      <c r="O707" s="8" t="s">
        <v>11884</v>
      </c>
      <c r="P707" s="9" t="s">
        <v>16045</v>
      </c>
      <c r="Q707" s="9" t="s">
        <v>15964</v>
      </c>
      <c r="R707" s="9" t="s">
        <v>15965</v>
      </c>
      <c r="S707" s="9" t="s">
        <v>10071</v>
      </c>
      <c r="T707" s="10">
        <v>3635880</v>
      </c>
      <c r="U707" s="10">
        <v>2956000</v>
      </c>
      <c r="V707" s="10">
        <v>1773600</v>
      </c>
      <c r="W707" s="10">
        <v>1773600</v>
      </c>
      <c r="X707" s="10">
        <v>1182400</v>
      </c>
      <c r="Y707" s="10">
        <v>60</v>
      </c>
      <c r="Z707" s="8" t="s">
        <v>16069</v>
      </c>
      <c r="AA707" s="8" t="s">
        <v>119</v>
      </c>
      <c r="AB707" s="11">
        <v>3635880</v>
      </c>
      <c r="AC707" s="11">
        <v>1773600</v>
      </c>
      <c r="AD707" s="11">
        <v>1862280</v>
      </c>
      <c r="AE707" s="11">
        <v>7.44</v>
      </c>
      <c r="AF707" s="8" t="s">
        <v>64</v>
      </c>
      <c r="AG707" s="8" t="s">
        <v>1300</v>
      </c>
      <c r="AH707" s="8" t="s">
        <v>66</v>
      </c>
      <c r="AI707" s="8" t="s">
        <v>67</v>
      </c>
      <c r="AJ707" s="8" t="s">
        <v>290</v>
      </c>
      <c r="AK707" s="8" t="s">
        <v>16070</v>
      </c>
      <c r="AL707" s="8" t="s">
        <v>16071</v>
      </c>
      <c r="AM707" s="8" t="s">
        <v>9294</v>
      </c>
      <c r="AN707" s="8" t="s">
        <v>72</v>
      </c>
      <c r="AO707" s="8" t="s">
        <v>9295</v>
      </c>
      <c r="AP707" s="8" t="s">
        <v>16072</v>
      </c>
      <c r="AQ707" s="8" t="s">
        <v>157</v>
      </c>
      <c r="AR707" s="8" t="s">
        <v>16073</v>
      </c>
      <c r="AS707" s="8" t="s">
        <v>16074</v>
      </c>
      <c r="AT707" s="8" t="s">
        <v>4457</v>
      </c>
      <c r="AU707" s="8" t="s">
        <v>16075</v>
      </c>
      <c r="AV707" s="8" t="s">
        <v>133</v>
      </c>
      <c r="AW707" s="11">
        <v>3635880</v>
      </c>
      <c r="AX707" s="9" t="s">
        <v>9382</v>
      </c>
    </row>
    <row r="708" spans="1:50" customFormat="1" ht="72" hidden="1" x14ac:dyDescent="0.25">
      <c r="A708" s="8" t="s">
        <v>104</v>
      </c>
      <c r="B708" s="8" t="s">
        <v>105</v>
      </c>
      <c r="C708" s="8" t="s">
        <v>1293</v>
      </c>
      <c r="D708" s="8" t="s">
        <v>16076</v>
      </c>
      <c r="E708" s="8" t="s">
        <v>16077</v>
      </c>
      <c r="F708" s="8" t="s">
        <v>16078</v>
      </c>
      <c r="G708" s="9" t="s">
        <v>16079</v>
      </c>
      <c r="H708" s="9" t="str">
        <f>VLOOKUP(G708,[1]Arkusz2!A:B,2,FALSE)</f>
        <v>WND-RPZP.01.01.03-32-163/12</v>
      </c>
      <c r="I708" s="9" t="s">
        <v>10071</v>
      </c>
      <c r="J708" s="9" t="s">
        <v>1706</v>
      </c>
      <c r="K708" s="9" t="s">
        <v>1707</v>
      </c>
      <c r="L708" s="9" t="s">
        <v>9382</v>
      </c>
      <c r="M708" s="9" t="s">
        <v>9383</v>
      </c>
      <c r="N708" s="9" t="s">
        <v>1707</v>
      </c>
      <c r="O708" s="8" t="s">
        <v>11884</v>
      </c>
      <c r="P708" s="9" t="s">
        <v>16045</v>
      </c>
      <c r="Q708" s="9" t="s">
        <v>15964</v>
      </c>
      <c r="R708" s="9" t="s">
        <v>15965</v>
      </c>
      <c r="S708" s="9" t="s">
        <v>10185</v>
      </c>
      <c r="T708" s="10">
        <v>1445013</v>
      </c>
      <c r="U708" s="10">
        <v>1293100</v>
      </c>
      <c r="V708" s="10">
        <v>775860</v>
      </c>
      <c r="W708" s="10">
        <v>775860</v>
      </c>
      <c r="X708" s="10">
        <v>517240</v>
      </c>
      <c r="Y708" s="10">
        <v>60</v>
      </c>
      <c r="Z708" s="8" t="s">
        <v>16080</v>
      </c>
      <c r="AA708" s="8" t="s">
        <v>119</v>
      </c>
      <c r="AB708" s="11">
        <v>1445013</v>
      </c>
      <c r="AC708" s="11">
        <v>775860</v>
      </c>
      <c r="AD708" s="11">
        <v>669153</v>
      </c>
      <c r="AE708" s="11">
        <v>0</v>
      </c>
      <c r="AF708" s="8" t="s">
        <v>64</v>
      </c>
      <c r="AG708" s="8" t="s">
        <v>1300</v>
      </c>
      <c r="AH708" s="8" t="s">
        <v>66</v>
      </c>
      <c r="AI708" s="8" t="s">
        <v>67</v>
      </c>
      <c r="AJ708" s="8" t="s">
        <v>290</v>
      </c>
      <c r="AK708" s="8" t="s">
        <v>16081</v>
      </c>
      <c r="AL708" s="8" t="s">
        <v>16082</v>
      </c>
      <c r="AM708" s="8" t="s">
        <v>275</v>
      </c>
      <c r="AN708" s="8" t="s">
        <v>276</v>
      </c>
      <c r="AO708" s="8" t="s">
        <v>16083</v>
      </c>
      <c r="AP708" s="8" t="s">
        <v>16084</v>
      </c>
      <c r="AQ708" s="8" t="s">
        <v>157</v>
      </c>
      <c r="AR708" s="8" t="s">
        <v>10639</v>
      </c>
      <c r="AS708" s="8" t="s">
        <v>9745</v>
      </c>
      <c r="AT708" s="8" t="s">
        <v>131</v>
      </c>
      <c r="AU708" s="8" t="s">
        <v>16085</v>
      </c>
      <c r="AV708" s="8" t="s">
        <v>133</v>
      </c>
      <c r="AW708" s="11">
        <v>1445013</v>
      </c>
      <c r="AX708" s="9" t="s">
        <v>10212</v>
      </c>
    </row>
    <row r="709" spans="1:50" customFormat="1" ht="72" hidden="1" x14ac:dyDescent="0.25">
      <c r="A709" s="8" t="s">
        <v>104</v>
      </c>
      <c r="B709" s="8" t="s">
        <v>105</v>
      </c>
      <c r="C709" s="8" t="s">
        <v>1293</v>
      </c>
      <c r="D709" s="8" t="s">
        <v>16100</v>
      </c>
      <c r="E709" s="8" t="s">
        <v>16101</v>
      </c>
      <c r="F709" s="8" t="s">
        <v>16102</v>
      </c>
      <c r="G709" s="9" t="s">
        <v>16103</v>
      </c>
      <c r="H709" s="9" t="str">
        <f>VLOOKUP(G709,[1]Arkusz2!A:B,2,FALSE)</f>
        <v>WND-RPZP.01.01.03-32-021/12</v>
      </c>
      <c r="I709" s="9" t="s">
        <v>9381</v>
      </c>
      <c r="J709" s="9" t="s">
        <v>1706</v>
      </c>
      <c r="K709" s="9" t="s">
        <v>1707</v>
      </c>
      <c r="L709" s="9" t="s">
        <v>9382</v>
      </c>
      <c r="M709" s="9" t="s">
        <v>9383</v>
      </c>
      <c r="N709" s="9" t="s">
        <v>1707</v>
      </c>
      <c r="O709" s="8" t="s">
        <v>10987</v>
      </c>
      <c r="P709" s="9" t="s">
        <v>16096</v>
      </c>
      <c r="Q709" s="9" t="s">
        <v>15964</v>
      </c>
      <c r="R709" s="9" t="s">
        <v>15965</v>
      </c>
      <c r="S709" s="9" t="s">
        <v>9381</v>
      </c>
      <c r="T709" s="10">
        <v>1235430.45</v>
      </c>
      <c r="U709" s="10">
        <v>1004415</v>
      </c>
      <c r="V709" s="10">
        <v>602649</v>
      </c>
      <c r="W709" s="10">
        <v>602649</v>
      </c>
      <c r="X709" s="10">
        <v>401766</v>
      </c>
      <c r="Y709" s="10">
        <v>60</v>
      </c>
      <c r="Z709" s="8" t="s">
        <v>16104</v>
      </c>
      <c r="AA709" s="8" t="s">
        <v>119</v>
      </c>
      <c r="AB709" s="11">
        <v>1235430.45</v>
      </c>
      <c r="AC709" s="11">
        <v>602649</v>
      </c>
      <c r="AD709" s="11">
        <v>632781.44999999995</v>
      </c>
      <c r="AE709" s="11">
        <v>0</v>
      </c>
      <c r="AF709" s="8" t="s">
        <v>64</v>
      </c>
      <c r="AG709" s="8" t="s">
        <v>1300</v>
      </c>
      <c r="AH709" s="8" t="s">
        <v>66</v>
      </c>
      <c r="AI709" s="8" t="s">
        <v>67</v>
      </c>
      <c r="AJ709" s="8" t="s">
        <v>190</v>
      </c>
      <c r="AK709" s="8" t="s">
        <v>3354</v>
      </c>
      <c r="AL709" s="8" t="s">
        <v>16105</v>
      </c>
      <c r="AM709" s="8" t="s">
        <v>704</v>
      </c>
      <c r="AN709" s="8" t="s">
        <v>72</v>
      </c>
      <c r="AO709" s="8" t="s">
        <v>705</v>
      </c>
      <c r="AP709" s="8" t="s">
        <v>3356</v>
      </c>
      <c r="AQ709" s="8" t="s">
        <v>157</v>
      </c>
      <c r="AR709" s="8" t="s">
        <v>3357</v>
      </c>
      <c r="AS709" s="8" t="s">
        <v>3358</v>
      </c>
      <c r="AT709" s="8" t="s">
        <v>336</v>
      </c>
      <c r="AU709" s="8" t="s">
        <v>3359</v>
      </c>
      <c r="AV709" s="8" t="s">
        <v>133</v>
      </c>
      <c r="AW709" s="11">
        <v>1235430.45</v>
      </c>
      <c r="AX709" s="9" t="s">
        <v>9382</v>
      </c>
    </row>
    <row r="710" spans="1:50" customFormat="1" ht="72" hidden="1" x14ac:dyDescent="0.25">
      <c r="A710" s="8" t="s">
        <v>104</v>
      </c>
      <c r="B710" s="8" t="s">
        <v>105</v>
      </c>
      <c r="C710" s="8" t="s">
        <v>1293</v>
      </c>
      <c r="D710" s="8" t="s">
        <v>16121</v>
      </c>
      <c r="E710" s="8" t="s">
        <v>16122</v>
      </c>
      <c r="F710" s="8" t="s">
        <v>16123</v>
      </c>
      <c r="G710" s="9" t="s">
        <v>16124</v>
      </c>
      <c r="H710" s="9" t="str">
        <f>VLOOKUP(G710,[1]Arkusz2!A:B,2,FALSE)</f>
        <v>WND-RPZP.01.01.03-32-016/12</v>
      </c>
      <c r="I710" s="9" t="s">
        <v>8735</v>
      </c>
      <c r="J710" s="9" t="s">
        <v>1706</v>
      </c>
      <c r="K710" s="9" t="s">
        <v>1707</v>
      </c>
      <c r="L710" s="9" t="s">
        <v>5292</v>
      </c>
      <c r="M710" s="9" t="s">
        <v>9383</v>
      </c>
      <c r="N710" s="9" t="s">
        <v>1707</v>
      </c>
      <c r="O710" s="8" t="s">
        <v>11884</v>
      </c>
      <c r="P710" s="9" t="s">
        <v>16125</v>
      </c>
      <c r="Q710" s="9" t="s">
        <v>15964</v>
      </c>
      <c r="R710" s="9" t="s">
        <v>15965</v>
      </c>
      <c r="S710" s="9" t="s">
        <v>10072</v>
      </c>
      <c r="T710" s="10">
        <v>3360274.97</v>
      </c>
      <c r="U710" s="10">
        <v>2731930.86</v>
      </c>
      <c r="V710" s="10">
        <v>1639158.51</v>
      </c>
      <c r="W710" s="10">
        <v>1639158.51</v>
      </c>
      <c r="X710" s="10">
        <v>1092772.3500000001</v>
      </c>
      <c r="Y710" s="10">
        <v>60</v>
      </c>
      <c r="Z710" s="8" t="s">
        <v>16126</v>
      </c>
      <c r="AA710" s="8" t="s">
        <v>119</v>
      </c>
      <c r="AB710" s="11">
        <v>3360274.97</v>
      </c>
      <c r="AC710" s="11">
        <v>1639158.51</v>
      </c>
      <c r="AD710" s="11">
        <v>1721116.46</v>
      </c>
      <c r="AE710" s="11">
        <v>0</v>
      </c>
      <c r="AF710" s="8" t="s">
        <v>64</v>
      </c>
      <c r="AG710" s="8" t="s">
        <v>1300</v>
      </c>
      <c r="AH710" s="8" t="s">
        <v>66</v>
      </c>
      <c r="AI710" s="8" t="s">
        <v>67</v>
      </c>
      <c r="AJ710" s="8" t="s">
        <v>190</v>
      </c>
      <c r="AK710" s="8" t="s">
        <v>2018</v>
      </c>
      <c r="AL710" s="8" t="s">
        <v>2019</v>
      </c>
      <c r="AM710" s="8" t="s">
        <v>2020</v>
      </c>
      <c r="AN710" s="8" t="s">
        <v>72</v>
      </c>
      <c r="AO710" s="8" t="s">
        <v>2021</v>
      </c>
      <c r="AP710" s="8" t="s">
        <v>2022</v>
      </c>
      <c r="AQ710" s="8" t="s">
        <v>157</v>
      </c>
      <c r="AR710" s="8" t="s">
        <v>2023</v>
      </c>
      <c r="AS710" s="8" t="s">
        <v>2024</v>
      </c>
      <c r="AT710" s="8" t="s">
        <v>298</v>
      </c>
      <c r="AU710" s="8" t="s">
        <v>2025</v>
      </c>
      <c r="AV710" s="8" t="s">
        <v>133</v>
      </c>
      <c r="AW710" s="11">
        <v>3360274.97</v>
      </c>
      <c r="AX710" s="9" t="s">
        <v>2170</v>
      </c>
    </row>
    <row r="711" spans="1:50" customFormat="1" ht="72" hidden="1" x14ac:dyDescent="0.25">
      <c r="A711" s="8" t="s">
        <v>104</v>
      </c>
      <c r="B711" s="8" t="s">
        <v>105</v>
      </c>
      <c r="C711" s="8" t="s">
        <v>1293</v>
      </c>
      <c r="D711" s="8" t="s">
        <v>16127</v>
      </c>
      <c r="E711" s="8" t="s">
        <v>16128</v>
      </c>
      <c r="F711" s="8" t="s">
        <v>16129</v>
      </c>
      <c r="G711" s="9" t="s">
        <v>16130</v>
      </c>
      <c r="H711" s="9" t="str">
        <f>VLOOKUP(G711,[1]Arkusz2!A:B,2,FALSE)</f>
        <v>WND-RPZP.01.01.03-32-108/12</v>
      </c>
      <c r="I711" s="9" t="s">
        <v>10071</v>
      </c>
      <c r="J711" s="9" t="s">
        <v>1706</v>
      </c>
      <c r="K711" s="9" t="s">
        <v>1707</v>
      </c>
      <c r="L711" s="9" t="s">
        <v>5292</v>
      </c>
      <c r="M711" s="9" t="s">
        <v>9383</v>
      </c>
      <c r="N711" s="9" t="s">
        <v>1707</v>
      </c>
      <c r="O711" s="8" t="s">
        <v>12600</v>
      </c>
      <c r="P711" s="9" t="s">
        <v>16131</v>
      </c>
      <c r="Q711" s="9" t="s">
        <v>15964</v>
      </c>
      <c r="R711" s="9" t="s">
        <v>15965</v>
      </c>
      <c r="S711" s="9" t="s">
        <v>2000</v>
      </c>
      <c r="T711" s="10">
        <v>6622550</v>
      </c>
      <c r="U711" s="10">
        <v>6580000</v>
      </c>
      <c r="V711" s="10">
        <v>3948000</v>
      </c>
      <c r="W711" s="10">
        <v>3948000</v>
      </c>
      <c r="X711" s="10">
        <v>2632000</v>
      </c>
      <c r="Y711" s="10">
        <v>60</v>
      </c>
      <c r="Z711" s="8" t="s">
        <v>16132</v>
      </c>
      <c r="AA711" s="8" t="s">
        <v>119</v>
      </c>
      <c r="AB711" s="11">
        <v>6622550</v>
      </c>
      <c r="AC711" s="11">
        <v>3948000</v>
      </c>
      <c r="AD711" s="11">
        <v>2674550</v>
      </c>
      <c r="AE711" s="11">
        <v>0</v>
      </c>
      <c r="AF711" s="8" t="s">
        <v>229</v>
      </c>
      <c r="AG711" s="8" t="s">
        <v>1300</v>
      </c>
      <c r="AH711" s="8" t="s">
        <v>66</v>
      </c>
      <c r="AI711" s="8" t="s">
        <v>149</v>
      </c>
      <c r="AJ711" s="8" t="s">
        <v>290</v>
      </c>
      <c r="AK711" s="8" t="s">
        <v>16133</v>
      </c>
      <c r="AL711" s="8" t="s">
        <v>5920</v>
      </c>
      <c r="AM711" s="8" t="s">
        <v>5921</v>
      </c>
      <c r="AN711" s="8" t="s">
        <v>72</v>
      </c>
      <c r="AO711" s="8" t="s">
        <v>5922</v>
      </c>
      <c r="AP711" s="8" t="s">
        <v>952</v>
      </c>
      <c r="AQ711" s="8" t="s">
        <v>663</v>
      </c>
      <c r="AR711" s="8" t="s">
        <v>16134</v>
      </c>
      <c r="AS711" s="8" t="s">
        <v>16135</v>
      </c>
      <c r="AT711" s="8" t="s">
        <v>217</v>
      </c>
      <c r="AU711" s="8" t="s">
        <v>5923</v>
      </c>
      <c r="AV711" s="8" t="s">
        <v>133</v>
      </c>
      <c r="AW711" s="11">
        <v>6622550</v>
      </c>
      <c r="AX711" s="9" t="s">
        <v>14943</v>
      </c>
    </row>
    <row r="712" spans="1:50" customFormat="1" ht="72" hidden="1" x14ac:dyDescent="0.25">
      <c r="A712" s="8" t="s">
        <v>104</v>
      </c>
      <c r="B712" s="8" t="s">
        <v>105</v>
      </c>
      <c r="C712" s="8" t="s">
        <v>1293</v>
      </c>
      <c r="D712" s="8" t="s">
        <v>16136</v>
      </c>
      <c r="E712" s="8" t="s">
        <v>16137</v>
      </c>
      <c r="F712" s="8" t="s">
        <v>16138</v>
      </c>
      <c r="G712" s="9" t="s">
        <v>16139</v>
      </c>
      <c r="H712" s="9" t="str">
        <f>VLOOKUP(G712,[1]Arkusz2!A:B,2,FALSE)</f>
        <v>WND-RPZP.01.01.03-32-105/12</v>
      </c>
      <c r="I712" s="9" t="s">
        <v>11052</v>
      </c>
      <c r="J712" s="9" t="s">
        <v>2281</v>
      </c>
      <c r="K712" s="9" t="s">
        <v>896</v>
      </c>
      <c r="L712" s="9" t="s">
        <v>11056</v>
      </c>
      <c r="M712" s="9" t="s">
        <v>2281</v>
      </c>
      <c r="N712" s="9" t="s">
        <v>896</v>
      </c>
      <c r="O712" s="8" t="s">
        <v>7403</v>
      </c>
      <c r="P712" s="9" t="s">
        <v>16140</v>
      </c>
      <c r="Q712" s="9" t="s">
        <v>15964</v>
      </c>
      <c r="R712" s="9" t="s">
        <v>15965</v>
      </c>
      <c r="S712" s="9" t="s">
        <v>9963</v>
      </c>
      <c r="T712" s="10">
        <v>3507798.46</v>
      </c>
      <c r="U712" s="10">
        <v>3507798.46</v>
      </c>
      <c r="V712" s="10">
        <v>2104678</v>
      </c>
      <c r="W712" s="10">
        <v>2104678</v>
      </c>
      <c r="X712" s="10">
        <v>1403120.46</v>
      </c>
      <c r="Y712" s="10">
        <v>60</v>
      </c>
      <c r="Z712" s="8" t="s">
        <v>16141</v>
      </c>
      <c r="AA712" s="8" t="s">
        <v>119</v>
      </c>
      <c r="AB712" s="11">
        <v>3507798.46</v>
      </c>
      <c r="AC712" s="11">
        <v>2104678</v>
      </c>
      <c r="AD712" s="11">
        <v>1403120.46</v>
      </c>
      <c r="AE712" s="11">
        <v>0</v>
      </c>
      <c r="AF712" s="8" t="s">
        <v>64</v>
      </c>
      <c r="AG712" s="8" t="s">
        <v>1300</v>
      </c>
      <c r="AH712" s="8" t="s">
        <v>66</v>
      </c>
      <c r="AI712" s="8" t="s">
        <v>67</v>
      </c>
      <c r="AJ712" s="8" t="s">
        <v>121</v>
      </c>
      <c r="AK712" s="8" t="s">
        <v>2463</v>
      </c>
      <c r="AL712" s="8" t="s">
        <v>16142</v>
      </c>
      <c r="AM712" s="8" t="s">
        <v>2465</v>
      </c>
      <c r="AN712" s="8" t="s">
        <v>72</v>
      </c>
      <c r="AO712" s="8" t="s">
        <v>2466</v>
      </c>
      <c r="AP712" s="8" t="s">
        <v>2467</v>
      </c>
      <c r="AQ712" s="8" t="s">
        <v>157</v>
      </c>
      <c r="AR712" s="8" t="s">
        <v>8574</v>
      </c>
      <c r="AS712" s="8" t="s">
        <v>8575</v>
      </c>
      <c r="AT712" s="8" t="s">
        <v>364</v>
      </c>
      <c r="AU712" s="8" t="s">
        <v>2470</v>
      </c>
      <c r="AV712" s="8" t="s">
        <v>133</v>
      </c>
      <c r="AW712" s="11">
        <v>3507798.46</v>
      </c>
      <c r="AX712" s="9" t="s">
        <v>9971</v>
      </c>
    </row>
    <row r="713" spans="1:50" customFormat="1" ht="72" hidden="1" x14ac:dyDescent="0.25">
      <c r="A713" s="8" t="s">
        <v>104</v>
      </c>
      <c r="B713" s="8" t="s">
        <v>105</v>
      </c>
      <c r="C713" s="8" t="s">
        <v>1293</v>
      </c>
      <c r="D713" s="8" t="s">
        <v>16180</v>
      </c>
      <c r="E713" s="8" t="s">
        <v>16181</v>
      </c>
      <c r="F713" s="8" t="s">
        <v>16182</v>
      </c>
      <c r="G713" s="9" t="s">
        <v>16183</v>
      </c>
      <c r="H713" s="9" t="str">
        <f>VLOOKUP(G713,[1]Arkusz2!A:B,2,FALSE)</f>
        <v>WND-RPZP.01.01.03-32-015/12</v>
      </c>
      <c r="I713" s="9" t="s">
        <v>11921</v>
      </c>
      <c r="J713" s="9" t="s">
        <v>1706</v>
      </c>
      <c r="K713" s="9" t="s">
        <v>1707</v>
      </c>
      <c r="L713" s="9" t="s">
        <v>8735</v>
      </c>
      <c r="M713" s="9" t="s">
        <v>1706</v>
      </c>
      <c r="N713" s="9" t="s">
        <v>1707</v>
      </c>
      <c r="O713" s="8" t="s">
        <v>16184</v>
      </c>
      <c r="P713" s="9" t="s">
        <v>16140</v>
      </c>
      <c r="Q713" s="9" t="s">
        <v>15964</v>
      </c>
      <c r="R713" s="9" t="s">
        <v>15965</v>
      </c>
      <c r="S713" s="9" t="s">
        <v>15345</v>
      </c>
      <c r="T713" s="10">
        <v>1365300</v>
      </c>
      <c r="U713" s="10">
        <v>1110000</v>
      </c>
      <c r="V713" s="10">
        <v>666000</v>
      </c>
      <c r="W713" s="10">
        <v>666000</v>
      </c>
      <c r="X713" s="10">
        <v>444000</v>
      </c>
      <c r="Y713" s="10">
        <v>60</v>
      </c>
      <c r="Z713" s="8" t="s">
        <v>16185</v>
      </c>
      <c r="AA713" s="8" t="s">
        <v>119</v>
      </c>
      <c r="AB713" s="11">
        <v>1365300</v>
      </c>
      <c r="AC713" s="11">
        <v>666000</v>
      </c>
      <c r="AD713" s="11">
        <v>699300</v>
      </c>
      <c r="AE713" s="11">
        <v>0</v>
      </c>
      <c r="AF713" s="8" t="s">
        <v>64</v>
      </c>
      <c r="AG713" s="8" t="s">
        <v>1300</v>
      </c>
      <c r="AH713" s="8" t="s">
        <v>66</v>
      </c>
      <c r="AI713" s="8" t="s">
        <v>67</v>
      </c>
      <c r="AJ713" s="8" t="s">
        <v>190</v>
      </c>
      <c r="AK713" s="8" t="s">
        <v>480</v>
      </c>
      <c r="AL713" s="8" t="s">
        <v>16186</v>
      </c>
      <c r="AM713" s="8" t="s">
        <v>482</v>
      </c>
      <c r="AN713" s="8" t="s">
        <v>72</v>
      </c>
      <c r="AO713" s="8" t="s">
        <v>4130</v>
      </c>
      <c r="AP713" s="8" t="s">
        <v>484</v>
      </c>
      <c r="AQ713" s="8" t="s">
        <v>157</v>
      </c>
      <c r="AR713" s="8" t="s">
        <v>16187</v>
      </c>
      <c r="AS713" s="8" t="s">
        <v>16188</v>
      </c>
      <c r="AT713" s="8" t="s">
        <v>298</v>
      </c>
      <c r="AU713" s="8" t="s">
        <v>487</v>
      </c>
      <c r="AV713" s="8" t="s">
        <v>133</v>
      </c>
      <c r="AW713" s="11">
        <v>1365300</v>
      </c>
      <c r="AX713" s="9" t="s">
        <v>13972</v>
      </c>
    </row>
    <row r="714" spans="1:50" customFormat="1" ht="72" hidden="1" x14ac:dyDescent="0.25">
      <c r="A714" s="8" t="s">
        <v>104</v>
      </c>
      <c r="B714" s="8" t="s">
        <v>105</v>
      </c>
      <c r="C714" s="8" t="s">
        <v>1293</v>
      </c>
      <c r="D714" s="8" t="s">
        <v>16189</v>
      </c>
      <c r="E714" s="8" t="s">
        <v>16190</v>
      </c>
      <c r="F714" s="8" t="s">
        <v>16191</v>
      </c>
      <c r="G714" s="9" t="s">
        <v>16192</v>
      </c>
      <c r="H714" s="9" t="str">
        <f>VLOOKUP(G714,[1]Arkusz2!A:B,2,FALSE)</f>
        <v>WND-RPZP.01.01.03-32-056/12</v>
      </c>
      <c r="I714" s="9" t="s">
        <v>11921</v>
      </c>
      <c r="J714" s="9" t="s">
        <v>1706</v>
      </c>
      <c r="K714" s="9" t="s">
        <v>1707</v>
      </c>
      <c r="L714" s="9" t="s">
        <v>10071</v>
      </c>
      <c r="M714" s="9" t="s">
        <v>1706</v>
      </c>
      <c r="N714" s="9" t="s">
        <v>1707</v>
      </c>
      <c r="O714" s="8" t="s">
        <v>14641</v>
      </c>
      <c r="P714" s="9" t="s">
        <v>16140</v>
      </c>
      <c r="Q714" s="9" t="s">
        <v>15964</v>
      </c>
      <c r="R714" s="9" t="s">
        <v>15965</v>
      </c>
      <c r="S714" s="9" t="s">
        <v>9381</v>
      </c>
      <c r="T714" s="10">
        <v>7349381.8399999999</v>
      </c>
      <c r="U714" s="10">
        <v>4061657.14</v>
      </c>
      <c r="V714" s="10">
        <v>2436994.2799999998</v>
      </c>
      <c r="W714" s="10">
        <v>2436994.2799999998</v>
      </c>
      <c r="X714" s="10">
        <v>1624662.86</v>
      </c>
      <c r="Y714" s="10">
        <v>60</v>
      </c>
      <c r="Z714" s="8" t="s">
        <v>16193</v>
      </c>
      <c r="AA714" s="8" t="s">
        <v>119</v>
      </c>
      <c r="AB714" s="11">
        <v>7349381.8399999999</v>
      </c>
      <c r="AC714" s="11">
        <v>2436994.2799999998</v>
      </c>
      <c r="AD714" s="11">
        <v>4912387.5599999996</v>
      </c>
      <c r="AE714" s="11">
        <v>0</v>
      </c>
      <c r="AF714" s="8" t="s">
        <v>64</v>
      </c>
      <c r="AG714" s="8" t="s">
        <v>1300</v>
      </c>
      <c r="AH714" s="8" t="s">
        <v>66</v>
      </c>
      <c r="AI714" s="8" t="s">
        <v>67</v>
      </c>
      <c r="AJ714" s="8" t="s">
        <v>1801</v>
      </c>
      <c r="AK714" s="8" t="s">
        <v>16194</v>
      </c>
      <c r="AL714" s="8" t="s">
        <v>16195</v>
      </c>
      <c r="AM714" s="8" t="s">
        <v>804</v>
      </c>
      <c r="AN714" s="8" t="s">
        <v>558</v>
      </c>
      <c r="AO714" s="8" t="s">
        <v>7042</v>
      </c>
      <c r="AP714" s="8" t="s">
        <v>1140</v>
      </c>
      <c r="AQ714" s="8" t="s">
        <v>157</v>
      </c>
      <c r="AR714" s="8" t="s">
        <v>16196</v>
      </c>
      <c r="AS714" s="8" t="s">
        <v>16197</v>
      </c>
      <c r="AT714" s="8" t="s">
        <v>298</v>
      </c>
      <c r="AU714" s="8" t="s">
        <v>16198</v>
      </c>
      <c r="AV714" s="8" t="s">
        <v>133</v>
      </c>
      <c r="AW714" s="11">
        <v>7349381.8399999999</v>
      </c>
      <c r="AX714" s="9" t="s">
        <v>10071</v>
      </c>
    </row>
    <row r="715" spans="1:50" customFormat="1" ht="72" hidden="1" x14ac:dyDescent="0.25">
      <c r="A715" s="8" t="s">
        <v>104</v>
      </c>
      <c r="B715" s="8" t="s">
        <v>105</v>
      </c>
      <c r="C715" s="8" t="s">
        <v>1293</v>
      </c>
      <c r="D715" s="8" t="s">
        <v>16199</v>
      </c>
      <c r="E715" s="8" t="s">
        <v>16200</v>
      </c>
      <c r="F715" s="8" t="s">
        <v>16201</v>
      </c>
      <c r="G715" s="9" t="s">
        <v>16202</v>
      </c>
      <c r="H715" s="9" t="str">
        <f>VLOOKUP(G715,[1]Arkusz2!A:B,2,FALSE)</f>
        <v>WND-RPZP.01.01.03-32-175/12</v>
      </c>
      <c r="I715" s="9" t="s">
        <v>10071</v>
      </c>
      <c r="J715" s="9" t="s">
        <v>1706</v>
      </c>
      <c r="K715" s="9" t="s">
        <v>1707</v>
      </c>
      <c r="L715" s="9" t="s">
        <v>5292</v>
      </c>
      <c r="M715" s="9" t="s">
        <v>9383</v>
      </c>
      <c r="N715" s="9" t="s">
        <v>1707</v>
      </c>
      <c r="O715" s="8" t="s">
        <v>13098</v>
      </c>
      <c r="P715" s="9" t="s">
        <v>16140</v>
      </c>
      <c r="Q715" s="9" t="s">
        <v>15964</v>
      </c>
      <c r="R715" s="9" t="s">
        <v>15965</v>
      </c>
      <c r="S715" s="9" t="s">
        <v>15498</v>
      </c>
      <c r="T715" s="10">
        <v>1737542.6</v>
      </c>
      <c r="U715" s="10">
        <v>1517221</v>
      </c>
      <c r="V715" s="10">
        <v>910332.6</v>
      </c>
      <c r="W715" s="10">
        <v>910332.6</v>
      </c>
      <c r="X715" s="10">
        <v>606888.4</v>
      </c>
      <c r="Y715" s="10">
        <v>60</v>
      </c>
      <c r="Z715" s="8" t="s">
        <v>16203</v>
      </c>
      <c r="AA715" s="8" t="s">
        <v>119</v>
      </c>
      <c r="AB715" s="11">
        <v>1737542.6</v>
      </c>
      <c r="AC715" s="11">
        <v>910332.6</v>
      </c>
      <c r="AD715" s="11">
        <v>827210</v>
      </c>
      <c r="AE715" s="11">
        <v>0</v>
      </c>
      <c r="AF715" s="8" t="s">
        <v>64</v>
      </c>
      <c r="AG715" s="8" t="s">
        <v>1300</v>
      </c>
      <c r="AH715" s="8" t="s">
        <v>66</v>
      </c>
      <c r="AI715" s="8" t="s">
        <v>67</v>
      </c>
      <c r="AJ715" s="8" t="s">
        <v>190</v>
      </c>
      <c r="AK715" s="8" t="s">
        <v>11288</v>
      </c>
      <c r="AL715" s="8" t="s">
        <v>16204</v>
      </c>
      <c r="AM715" s="8" t="s">
        <v>509</v>
      </c>
      <c r="AN715" s="8" t="s">
        <v>2434</v>
      </c>
      <c r="AO715" s="8" t="s">
        <v>11290</v>
      </c>
      <c r="AP715" s="8" t="s">
        <v>333</v>
      </c>
      <c r="AQ715" s="8" t="s">
        <v>157</v>
      </c>
      <c r="AR715" s="8" t="s">
        <v>16205</v>
      </c>
      <c r="AS715" s="8" t="s">
        <v>216</v>
      </c>
      <c r="AT715" s="8" t="s">
        <v>450</v>
      </c>
      <c r="AU715" s="8" t="s">
        <v>11292</v>
      </c>
      <c r="AV715" s="8" t="s">
        <v>133</v>
      </c>
      <c r="AW715" s="11">
        <v>1737542.6</v>
      </c>
      <c r="AX715" s="9" t="s">
        <v>15498</v>
      </c>
    </row>
    <row r="716" spans="1:50" customFormat="1" ht="72" hidden="1" x14ac:dyDescent="0.25">
      <c r="A716" s="8" t="s">
        <v>104</v>
      </c>
      <c r="B716" s="8" t="s">
        <v>105</v>
      </c>
      <c r="C716" s="8" t="s">
        <v>1293</v>
      </c>
      <c r="D716" s="8" t="s">
        <v>16280</v>
      </c>
      <c r="E716" s="8" t="s">
        <v>16281</v>
      </c>
      <c r="F716" s="8" t="s">
        <v>16282</v>
      </c>
      <c r="G716" s="9" t="s">
        <v>16283</v>
      </c>
      <c r="H716" s="9" t="str">
        <f>VLOOKUP(G716,[1]Arkusz2!A:B,2,FALSE)</f>
        <v>WND-RPZP.01.01.03-32-066/12</v>
      </c>
      <c r="I716" s="9" t="s">
        <v>2280</v>
      </c>
      <c r="J716" s="9" t="s">
        <v>2281</v>
      </c>
      <c r="K716" s="9" t="s">
        <v>896</v>
      </c>
      <c r="L716" s="9" t="s">
        <v>1975</v>
      </c>
      <c r="M716" s="9" t="s">
        <v>2281</v>
      </c>
      <c r="N716" s="9" t="s">
        <v>896</v>
      </c>
      <c r="O716" s="8" t="s">
        <v>12600</v>
      </c>
      <c r="P716" s="9" t="s">
        <v>16210</v>
      </c>
      <c r="Q716" s="9" t="s">
        <v>15964</v>
      </c>
      <c r="R716" s="9" t="s">
        <v>15965</v>
      </c>
      <c r="S716" s="9" t="s">
        <v>11361</v>
      </c>
      <c r="T716" s="10">
        <v>7030823.5999999996</v>
      </c>
      <c r="U716" s="10">
        <v>6625000</v>
      </c>
      <c r="V716" s="10">
        <v>3975000</v>
      </c>
      <c r="W716" s="10">
        <v>3975000</v>
      </c>
      <c r="X716" s="10">
        <v>2650000</v>
      </c>
      <c r="Y716" s="10">
        <v>60</v>
      </c>
      <c r="Z716" s="8" t="s">
        <v>16284</v>
      </c>
      <c r="AA716" s="8" t="s">
        <v>119</v>
      </c>
      <c r="AB716" s="11">
        <v>7030823.5999999996</v>
      </c>
      <c r="AC716" s="11">
        <v>3975000</v>
      </c>
      <c r="AD716" s="11">
        <v>3055823.6</v>
      </c>
      <c r="AE716" s="11">
        <v>0.75</v>
      </c>
      <c r="AF716" s="8" t="s">
        <v>64</v>
      </c>
      <c r="AG716" s="8" t="s">
        <v>1300</v>
      </c>
      <c r="AH716" s="8" t="s">
        <v>66</v>
      </c>
      <c r="AI716" s="8" t="s">
        <v>67</v>
      </c>
      <c r="AJ716" s="8" t="s">
        <v>190</v>
      </c>
      <c r="AK716" s="8" t="s">
        <v>772</v>
      </c>
      <c r="AL716" s="8" t="s">
        <v>16285</v>
      </c>
      <c r="AM716" s="8" t="s">
        <v>774</v>
      </c>
      <c r="AN716" s="8" t="s">
        <v>775</v>
      </c>
      <c r="AO716" s="8" t="s">
        <v>776</v>
      </c>
      <c r="AP716" s="8" t="s">
        <v>777</v>
      </c>
      <c r="AQ716" s="8" t="s">
        <v>157</v>
      </c>
      <c r="AR716" s="8" t="s">
        <v>12711</v>
      </c>
      <c r="AS716" s="8" t="s">
        <v>12711</v>
      </c>
      <c r="AT716" s="8" t="s">
        <v>259</v>
      </c>
      <c r="AU716" s="8" t="s">
        <v>779</v>
      </c>
      <c r="AV716" s="8" t="s">
        <v>133</v>
      </c>
      <c r="AW716" s="11">
        <v>7030823.5999999996</v>
      </c>
      <c r="AX716" s="9" t="s">
        <v>9385</v>
      </c>
    </row>
    <row r="717" spans="1:50" customFormat="1" ht="72" hidden="1" x14ac:dyDescent="0.25">
      <c r="A717" s="8" t="s">
        <v>104</v>
      </c>
      <c r="B717" s="8" t="s">
        <v>105</v>
      </c>
      <c r="C717" s="8" t="s">
        <v>1293</v>
      </c>
      <c r="D717" s="8" t="s">
        <v>16291</v>
      </c>
      <c r="E717" s="8" t="s">
        <v>16292</v>
      </c>
      <c r="F717" s="8" t="s">
        <v>16293</v>
      </c>
      <c r="G717" s="9" t="s">
        <v>16294</v>
      </c>
      <c r="H717" s="9" t="str">
        <f>VLOOKUP(G717,[1]Arkusz2!A:B,2,FALSE)</f>
        <v>WND-RPZP.01.01.03-32-112/12</v>
      </c>
      <c r="I717" s="9" t="s">
        <v>11040</v>
      </c>
      <c r="J717" s="9" t="s">
        <v>3297</v>
      </c>
      <c r="K717" s="9" t="s">
        <v>3298</v>
      </c>
      <c r="L717" s="9" t="s">
        <v>1013</v>
      </c>
      <c r="M717" s="9" t="s">
        <v>3297</v>
      </c>
      <c r="N717" s="9" t="s">
        <v>3298</v>
      </c>
      <c r="O717" s="8" t="s">
        <v>7046</v>
      </c>
      <c r="P717" s="9" t="s">
        <v>16210</v>
      </c>
      <c r="Q717" s="9" t="s">
        <v>15964</v>
      </c>
      <c r="R717" s="9" t="s">
        <v>15965</v>
      </c>
      <c r="S717" s="9" t="s">
        <v>13962</v>
      </c>
      <c r="T717" s="10">
        <v>1242763</v>
      </c>
      <c r="U717" s="10">
        <v>1233000</v>
      </c>
      <c r="V717" s="10">
        <v>616500</v>
      </c>
      <c r="W717" s="10">
        <v>616500</v>
      </c>
      <c r="X717" s="10">
        <v>616500</v>
      </c>
      <c r="Y717" s="10">
        <v>50</v>
      </c>
      <c r="Z717" s="8" t="s">
        <v>16295</v>
      </c>
      <c r="AA717" s="8" t="s">
        <v>119</v>
      </c>
      <c r="AB717" s="11">
        <v>1242763</v>
      </c>
      <c r="AC717" s="11">
        <v>616500</v>
      </c>
      <c r="AD717" s="11">
        <v>626263</v>
      </c>
      <c r="AE717" s="11">
        <v>1.62</v>
      </c>
      <c r="AF717" s="8" t="s">
        <v>64</v>
      </c>
      <c r="AG717" s="8" t="s">
        <v>1300</v>
      </c>
      <c r="AH717" s="8" t="s">
        <v>66</v>
      </c>
      <c r="AI717" s="8" t="s">
        <v>67</v>
      </c>
      <c r="AJ717" s="8" t="s">
        <v>190</v>
      </c>
      <c r="AK717" s="8" t="s">
        <v>1523</v>
      </c>
      <c r="AL717" s="8" t="s">
        <v>1524</v>
      </c>
      <c r="AM717" s="8" t="s">
        <v>647</v>
      </c>
      <c r="AN717" s="8" t="s">
        <v>72</v>
      </c>
      <c r="AO717" s="8" t="s">
        <v>1525</v>
      </c>
      <c r="AP717" s="8" t="s">
        <v>1526</v>
      </c>
      <c r="AQ717" s="8" t="s">
        <v>157</v>
      </c>
      <c r="AR717" s="8" t="s">
        <v>1527</v>
      </c>
      <c r="AS717" s="8" t="s">
        <v>1527</v>
      </c>
      <c r="AT717" s="8" t="s">
        <v>237</v>
      </c>
      <c r="AU717" s="8" t="s">
        <v>1528</v>
      </c>
      <c r="AV717" s="8" t="s">
        <v>133</v>
      </c>
      <c r="AW717" s="11">
        <v>1242763</v>
      </c>
      <c r="AX717" s="9" t="s">
        <v>11921</v>
      </c>
    </row>
    <row r="718" spans="1:50" customFormat="1" ht="72" hidden="1" x14ac:dyDescent="0.25">
      <c r="A718" s="8" t="s">
        <v>104</v>
      </c>
      <c r="B718" s="8" t="s">
        <v>105</v>
      </c>
      <c r="C718" s="8" t="s">
        <v>1293</v>
      </c>
      <c r="D718" s="8" t="s">
        <v>16301</v>
      </c>
      <c r="E718" s="8" t="s">
        <v>16302</v>
      </c>
      <c r="F718" s="8" t="s">
        <v>16303</v>
      </c>
      <c r="G718" s="9" t="s">
        <v>16304</v>
      </c>
      <c r="H718" s="9" t="str">
        <f>VLOOKUP(G718,[1]Arkusz2!A:B,2,FALSE)</f>
        <v>WND-RPZP.01.01.03-32-036/12</v>
      </c>
      <c r="I718" s="9" t="s">
        <v>12813</v>
      </c>
      <c r="J718" s="9" t="s">
        <v>12730</v>
      </c>
      <c r="K718" s="9" t="s">
        <v>3298</v>
      </c>
      <c r="L718" s="9" t="s">
        <v>8986</v>
      </c>
      <c r="M718" s="9" t="s">
        <v>12730</v>
      </c>
      <c r="N718" s="9" t="s">
        <v>3298</v>
      </c>
      <c r="O718" s="8" t="s">
        <v>12600</v>
      </c>
      <c r="P718" s="9" t="s">
        <v>16210</v>
      </c>
      <c r="Q718" s="9" t="s">
        <v>15964</v>
      </c>
      <c r="R718" s="9" t="s">
        <v>15965</v>
      </c>
      <c r="S718" s="9" t="s">
        <v>13416</v>
      </c>
      <c r="T718" s="10">
        <v>4423000</v>
      </c>
      <c r="U718" s="10">
        <v>4423000</v>
      </c>
      <c r="V718" s="10">
        <v>2653800</v>
      </c>
      <c r="W718" s="10">
        <v>2653800</v>
      </c>
      <c r="X718" s="10">
        <v>1769200</v>
      </c>
      <c r="Y718" s="10">
        <v>60</v>
      </c>
      <c r="Z718" s="8" t="s">
        <v>16305</v>
      </c>
      <c r="AA718" s="8" t="s">
        <v>119</v>
      </c>
      <c r="AB718" s="11">
        <v>4423000</v>
      </c>
      <c r="AC718" s="11">
        <v>2653800</v>
      </c>
      <c r="AD718" s="11">
        <v>1769200</v>
      </c>
      <c r="AE718" s="11">
        <v>0.13</v>
      </c>
      <c r="AF718" s="8" t="s">
        <v>64</v>
      </c>
      <c r="AG718" s="8" t="s">
        <v>1300</v>
      </c>
      <c r="AH718" s="8" t="s">
        <v>66</v>
      </c>
      <c r="AI718" s="8" t="s">
        <v>67</v>
      </c>
      <c r="AJ718" s="8" t="s">
        <v>3963</v>
      </c>
      <c r="AK718" s="8" t="s">
        <v>16306</v>
      </c>
      <c r="AL718" s="8" t="s">
        <v>16307</v>
      </c>
      <c r="AM718" s="8" t="s">
        <v>633</v>
      </c>
      <c r="AN718" s="8" t="s">
        <v>16308</v>
      </c>
      <c r="AO718" s="8" t="s">
        <v>16309</v>
      </c>
      <c r="AP718" s="8" t="s">
        <v>16310</v>
      </c>
      <c r="AQ718" s="8" t="s">
        <v>157</v>
      </c>
      <c r="AR718" s="8" t="s">
        <v>16311</v>
      </c>
      <c r="AS718" s="8" t="s">
        <v>16312</v>
      </c>
      <c r="AT718" s="8" t="s">
        <v>3385</v>
      </c>
      <c r="AU718" s="8" t="s">
        <v>16313</v>
      </c>
      <c r="AV718" s="8" t="s">
        <v>133</v>
      </c>
      <c r="AW718" s="11">
        <v>4423000</v>
      </c>
      <c r="AX718" s="9" t="s">
        <v>15816</v>
      </c>
    </row>
    <row r="719" spans="1:50" customFormat="1" ht="72" hidden="1" x14ac:dyDescent="0.25">
      <c r="A719" s="8" t="s">
        <v>104</v>
      </c>
      <c r="B719" s="8" t="s">
        <v>105</v>
      </c>
      <c r="C719" s="8" t="s">
        <v>1293</v>
      </c>
      <c r="D719" s="8" t="s">
        <v>16314</v>
      </c>
      <c r="E719" s="8" t="s">
        <v>16315</v>
      </c>
      <c r="F719" s="8" t="s">
        <v>16316</v>
      </c>
      <c r="G719" s="9" t="s">
        <v>16317</v>
      </c>
      <c r="H719" s="9" t="str">
        <f>VLOOKUP(G719,[1]Arkusz2!A:B,2,FALSE)</f>
        <v>WND-RPZP.01.01.03-32-115/12</v>
      </c>
      <c r="I719" s="9" t="s">
        <v>13613</v>
      </c>
      <c r="J719" s="9" t="s">
        <v>12730</v>
      </c>
      <c r="K719" s="9" t="s">
        <v>3298</v>
      </c>
      <c r="L719" s="9" t="s">
        <v>14107</v>
      </c>
      <c r="M719" s="9" t="s">
        <v>12730</v>
      </c>
      <c r="N719" s="9" t="s">
        <v>3298</v>
      </c>
      <c r="O719" s="8" t="s">
        <v>10165</v>
      </c>
      <c r="P719" s="9" t="s">
        <v>16210</v>
      </c>
      <c r="Q719" s="9" t="s">
        <v>15964</v>
      </c>
      <c r="R719" s="9" t="s">
        <v>15965</v>
      </c>
      <c r="S719" s="9" t="s">
        <v>16318</v>
      </c>
      <c r="T719" s="10">
        <v>1336930.17</v>
      </c>
      <c r="U719" s="10">
        <v>866698</v>
      </c>
      <c r="V719" s="10">
        <v>433349</v>
      </c>
      <c r="W719" s="10">
        <v>433349</v>
      </c>
      <c r="X719" s="10">
        <v>433349</v>
      </c>
      <c r="Y719" s="10">
        <v>50</v>
      </c>
      <c r="Z719" s="8" t="s">
        <v>16319</v>
      </c>
      <c r="AA719" s="8" t="s">
        <v>119</v>
      </c>
      <c r="AB719" s="11">
        <v>1336930.17</v>
      </c>
      <c r="AC719" s="11">
        <v>433349</v>
      </c>
      <c r="AD719" s="11">
        <v>903581.17</v>
      </c>
      <c r="AE719" s="11">
        <v>7.72</v>
      </c>
      <c r="AF719" s="8" t="s">
        <v>64</v>
      </c>
      <c r="AG719" s="8" t="s">
        <v>1300</v>
      </c>
      <c r="AH719" s="8" t="s">
        <v>66</v>
      </c>
      <c r="AI719" s="8" t="s">
        <v>149</v>
      </c>
      <c r="AJ719" s="8" t="s">
        <v>190</v>
      </c>
      <c r="AK719" s="8" t="s">
        <v>7299</v>
      </c>
      <c r="AL719" s="8" t="s">
        <v>7300</v>
      </c>
      <c r="AM719" s="8" t="s">
        <v>7301</v>
      </c>
      <c r="AN719" s="8" t="s">
        <v>7302</v>
      </c>
      <c r="AO719" s="8" t="s">
        <v>157</v>
      </c>
      <c r="AP719" s="8" t="s">
        <v>157</v>
      </c>
      <c r="AQ719" s="8" t="s">
        <v>157</v>
      </c>
      <c r="AR719" s="8" t="s">
        <v>7303</v>
      </c>
      <c r="AS719" s="8" t="s">
        <v>7304</v>
      </c>
      <c r="AT719" s="8" t="s">
        <v>237</v>
      </c>
      <c r="AU719" s="8" t="s">
        <v>7305</v>
      </c>
      <c r="AV719" s="8" t="s">
        <v>133</v>
      </c>
      <c r="AW719" s="11">
        <v>1336930.17</v>
      </c>
      <c r="AX719" s="9" t="s">
        <v>12632</v>
      </c>
    </row>
    <row r="720" spans="1:50" customFormat="1" ht="72" hidden="1" x14ac:dyDescent="0.25">
      <c r="A720" s="8" t="s">
        <v>104</v>
      </c>
      <c r="B720" s="8" t="s">
        <v>105</v>
      </c>
      <c r="C720" s="8" t="s">
        <v>1293</v>
      </c>
      <c r="D720" s="8" t="s">
        <v>16327</v>
      </c>
      <c r="E720" s="8" t="s">
        <v>16328</v>
      </c>
      <c r="F720" s="8" t="s">
        <v>16329</v>
      </c>
      <c r="G720" s="9" t="s">
        <v>16330</v>
      </c>
      <c r="H720" s="9" t="str">
        <f>VLOOKUP(G720,[1]Arkusz2!A:B,2,FALSE)</f>
        <v>WND-RPZP.01.01.03-32-034/12</v>
      </c>
      <c r="I720" s="9" t="s">
        <v>10276</v>
      </c>
      <c r="J720" s="9" t="s">
        <v>12730</v>
      </c>
      <c r="K720" s="9" t="s">
        <v>3298</v>
      </c>
      <c r="L720" s="9" t="s">
        <v>10441</v>
      </c>
      <c r="M720" s="9" t="s">
        <v>12730</v>
      </c>
      <c r="N720" s="9" t="s">
        <v>3298</v>
      </c>
      <c r="O720" s="8" t="s">
        <v>6175</v>
      </c>
      <c r="P720" s="9" t="s">
        <v>16210</v>
      </c>
      <c r="Q720" s="9" t="s">
        <v>15964</v>
      </c>
      <c r="R720" s="9" t="s">
        <v>15965</v>
      </c>
      <c r="S720" s="9" t="s">
        <v>2180</v>
      </c>
      <c r="T720" s="10">
        <v>9838770</v>
      </c>
      <c r="U720" s="10">
        <v>7999000</v>
      </c>
      <c r="V720" s="10">
        <v>3999500</v>
      </c>
      <c r="W720" s="10">
        <v>3999500</v>
      </c>
      <c r="X720" s="10">
        <v>3999500</v>
      </c>
      <c r="Y720" s="10">
        <v>50</v>
      </c>
      <c r="Z720" s="8" t="s">
        <v>16331</v>
      </c>
      <c r="AA720" s="8" t="s">
        <v>119</v>
      </c>
      <c r="AB720" s="11">
        <v>9838770</v>
      </c>
      <c r="AC720" s="11">
        <v>3999500</v>
      </c>
      <c r="AD720" s="11">
        <v>5839270</v>
      </c>
      <c r="AE720" s="11">
        <v>0</v>
      </c>
      <c r="AF720" s="8" t="s">
        <v>64</v>
      </c>
      <c r="AG720" s="8" t="s">
        <v>1300</v>
      </c>
      <c r="AH720" s="8" t="s">
        <v>66</v>
      </c>
      <c r="AI720" s="8" t="s">
        <v>67</v>
      </c>
      <c r="AJ720" s="8" t="s">
        <v>190</v>
      </c>
      <c r="AK720" s="8" t="s">
        <v>1174</v>
      </c>
      <c r="AL720" s="8" t="s">
        <v>16332</v>
      </c>
      <c r="AM720" s="8" t="s">
        <v>804</v>
      </c>
      <c r="AN720" s="8" t="s">
        <v>558</v>
      </c>
      <c r="AO720" s="8" t="s">
        <v>1176</v>
      </c>
      <c r="AP720" s="8" t="s">
        <v>128</v>
      </c>
      <c r="AQ720" s="8" t="s">
        <v>157</v>
      </c>
      <c r="AR720" s="8" t="s">
        <v>14302</v>
      </c>
      <c r="AS720" s="8" t="s">
        <v>14303</v>
      </c>
      <c r="AT720" s="8" t="s">
        <v>1030</v>
      </c>
      <c r="AU720" s="8" t="s">
        <v>1179</v>
      </c>
      <c r="AV720" s="8" t="s">
        <v>133</v>
      </c>
      <c r="AW720" s="11">
        <v>9838770</v>
      </c>
      <c r="AX720" s="9" t="s">
        <v>16333</v>
      </c>
    </row>
    <row r="721" spans="1:50" customFormat="1" ht="72" hidden="1" x14ac:dyDescent="0.25">
      <c r="A721" s="8" t="s">
        <v>104</v>
      </c>
      <c r="B721" s="8" t="s">
        <v>105</v>
      </c>
      <c r="C721" s="8" t="s">
        <v>1293</v>
      </c>
      <c r="D721" s="8" t="s">
        <v>16412</v>
      </c>
      <c r="E721" s="8" t="s">
        <v>16413</v>
      </c>
      <c r="F721" s="8" t="s">
        <v>16414</v>
      </c>
      <c r="G721" s="9" t="s">
        <v>16415</v>
      </c>
      <c r="H721" s="9" t="str">
        <f>VLOOKUP(G721,[1]Arkusz2!A:B,2,FALSE)</f>
        <v>WND-RPZP.01.01.03-32-142/12</v>
      </c>
      <c r="I721" s="9" t="s">
        <v>13931</v>
      </c>
      <c r="J721" s="9" t="s">
        <v>1706</v>
      </c>
      <c r="K721" s="9" t="s">
        <v>1707</v>
      </c>
      <c r="L721" s="9" t="s">
        <v>13937</v>
      </c>
      <c r="M721" s="9" t="s">
        <v>1706</v>
      </c>
      <c r="N721" s="9" t="s">
        <v>1707</v>
      </c>
      <c r="O721" s="8" t="s">
        <v>9064</v>
      </c>
      <c r="P721" s="9" t="s">
        <v>16210</v>
      </c>
      <c r="Q721" s="9" t="s">
        <v>15964</v>
      </c>
      <c r="R721" s="9" t="s">
        <v>15965</v>
      </c>
      <c r="S721" s="9" t="s">
        <v>14180</v>
      </c>
      <c r="T721" s="10">
        <v>5745611.6699999999</v>
      </c>
      <c r="U721" s="10">
        <v>4671229</v>
      </c>
      <c r="V721" s="10">
        <v>2335614</v>
      </c>
      <c r="W721" s="10">
        <v>2335614</v>
      </c>
      <c r="X721" s="10">
        <v>2335615</v>
      </c>
      <c r="Y721" s="10">
        <v>50</v>
      </c>
      <c r="Z721" s="8" t="s">
        <v>16416</v>
      </c>
      <c r="AA721" s="8" t="s">
        <v>119</v>
      </c>
      <c r="AB721" s="11">
        <v>5745611.6699999999</v>
      </c>
      <c r="AC721" s="11">
        <v>2335614</v>
      </c>
      <c r="AD721" s="11">
        <v>3409997.67</v>
      </c>
      <c r="AE721" s="11">
        <v>0</v>
      </c>
      <c r="AF721" s="8" t="s">
        <v>64</v>
      </c>
      <c r="AG721" s="8" t="s">
        <v>1300</v>
      </c>
      <c r="AH721" s="8" t="s">
        <v>66</v>
      </c>
      <c r="AI721" s="8" t="s">
        <v>149</v>
      </c>
      <c r="AJ721" s="8" t="s">
        <v>1801</v>
      </c>
      <c r="AK721" s="8" t="s">
        <v>12475</v>
      </c>
      <c r="AL721" s="8" t="s">
        <v>16417</v>
      </c>
      <c r="AM721" s="8" t="s">
        <v>8690</v>
      </c>
      <c r="AN721" s="8" t="s">
        <v>8691</v>
      </c>
      <c r="AO721" s="8" t="s">
        <v>12477</v>
      </c>
      <c r="AP721" s="8" t="s">
        <v>4006</v>
      </c>
      <c r="AQ721" s="8" t="s">
        <v>157</v>
      </c>
      <c r="AR721" s="8" t="s">
        <v>12478</v>
      </c>
      <c r="AS721" s="8" t="s">
        <v>12478</v>
      </c>
      <c r="AT721" s="8" t="s">
        <v>1489</v>
      </c>
      <c r="AU721" s="8" t="s">
        <v>12479</v>
      </c>
      <c r="AV721" s="8" t="s">
        <v>133</v>
      </c>
      <c r="AW721" s="11">
        <v>5745611.6699999999</v>
      </c>
      <c r="AX721" s="9" t="s">
        <v>16326</v>
      </c>
    </row>
    <row r="722" spans="1:50" customFormat="1" ht="72" hidden="1" x14ac:dyDescent="0.25">
      <c r="A722" s="8" t="s">
        <v>104</v>
      </c>
      <c r="B722" s="8" t="s">
        <v>105</v>
      </c>
      <c r="C722" s="8" t="s">
        <v>1293</v>
      </c>
      <c r="D722" s="8" t="s">
        <v>16418</v>
      </c>
      <c r="E722" s="8" t="s">
        <v>16419</v>
      </c>
      <c r="F722" s="8" t="s">
        <v>16420</v>
      </c>
      <c r="G722" s="9" t="s">
        <v>16421</v>
      </c>
      <c r="H722" s="9" t="str">
        <f>VLOOKUP(G722,[1]Arkusz2!A:B,2,FALSE)</f>
        <v>WND-RPZP.01.01.03-32-008/12</v>
      </c>
      <c r="I722" s="9" t="s">
        <v>8725</v>
      </c>
      <c r="J722" s="9" t="s">
        <v>1706</v>
      </c>
      <c r="K722" s="9" t="s">
        <v>1707</v>
      </c>
      <c r="L722" s="9" t="s">
        <v>9381</v>
      </c>
      <c r="M722" s="9" t="s">
        <v>1706</v>
      </c>
      <c r="N722" s="9" t="s">
        <v>1707</v>
      </c>
      <c r="O722" s="8" t="s">
        <v>14180</v>
      </c>
      <c r="P722" s="9" t="s">
        <v>16210</v>
      </c>
      <c r="Q722" s="9" t="s">
        <v>15964</v>
      </c>
      <c r="R722" s="9" t="s">
        <v>15965</v>
      </c>
      <c r="S722" s="9" t="s">
        <v>8735</v>
      </c>
      <c r="T722" s="10">
        <v>5721074.4000000004</v>
      </c>
      <c r="U722" s="10">
        <v>4650880</v>
      </c>
      <c r="V722" s="10">
        <v>2325440</v>
      </c>
      <c r="W722" s="10">
        <v>2325440</v>
      </c>
      <c r="X722" s="10">
        <v>2325440</v>
      </c>
      <c r="Y722" s="10">
        <v>50</v>
      </c>
      <c r="Z722" s="8" t="s">
        <v>16422</v>
      </c>
      <c r="AA722" s="8" t="s">
        <v>119</v>
      </c>
      <c r="AB722" s="11">
        <v>5721074.4000000004</v>
      </c>
      <c r="AC722" s="11">
        <v>2325440</v>
      </c>
      <c r="AD722" s="11">
        <v>3395634.4</v>
      </c>
      <c r="AE722" s="11">
        <v>0</v>
      </c>
      <c r="AF722" s="8" t="s">
        <v>64</v>
      </c>
      <c r="AG722" s="8" t="s">
        <v>1300</v>
      </c>
      <c r="AH722" s="8" t="s">
        <v>66</v>
      </c>
      <c r="AI722" s="8" t="s">
        <v>67</v>
      </c>
      <c r="AJ722" s="8" t="s">
        <v>190</v>
      </c>
      <c r="AK722" s="8" t="s">
        <v>10794</v>
      </c>
      <c r="AL722" s="8" t="s">
        <v>16423</v>
      </c>
      <c r="AM722" s="8" t="s">
        <v>444</v>
      </c>
      <c r="AN722" s="8" t="s">
        <v>8748</v>
      </c>
      <c r="AO722" s="8" t="s">
        <v>16424</v>
      </c>
      <c r="AP722" s="8" t="s">
        <v>4716</v>
      </c>
      <c r="AQ722" s="8" t="s">
        <v>157</v>
      </c>
      <c r="AR722" s="8" t="s">
        <v>16425</v>
      </c>
      <c r="AS722" s="8" t="s">
        <v>16426</v>
      </c>
      <c r="AT722" s="8" t="s">
        <v>298</v>
      </c>
      <c r="AU722" s="8" t="s">
        <v>10798</v>
      </c>
      <c r="AV722" s="8" t="s">
        <v>133</v>
      </c>
      <c r="AW722" s="11">
        <v>5721074.4000000004</v>
      </c>
      <c r="AX722" s="9" t="s">
        <v>9381</v>
      </c>
    </row>
    <row r="723" spans="1:50" customFormat="1" ht="72" hidden="1" x14ac:dyDescent="0.25">
      <c r="A723" s="8" t="s">
        <v>104</v>
      </c>
      <c r="B723" s="8" t="s">
        <v>105</v>
      </c>
      <c r="C723" s="8" t="s">
        <v>1293</v>
      </c>
      <c r="D723" s="8" t="s">
        <v>16427</v>
      </c>
      <c r="E723" s="8" t="s">
        <v>16428</v>
      </c>
      <c r="F723" s="8" t="s">
        <v>16429</v>
      </c>
      <c r="G723" s="9" t="s">
        <v>16430</v>
      </c>
      <c r="H723" s="9" t="str">
        <f>VLOOKUP(G723,[1]Arkusz2!A:B,2,FALSE)</f>
        <v>WND-RPZP.01.01.03-32-076/12</v>
      </c>
      <c r="I723" s="9" t="s">
        <v>8725</v>
      </c>
      <c r="J723" s="9" t="s">
        <v>1706</v>
      </c>
      <c r="K723" s="9" t="s">
        <v>1707</v>
      </c>
      <c r="L723" s="9" t="s">
        <v>9381</v>
      </c>
      <c r="M723" s="9" t="s">
        <v>1706</v>
      </c>
      <c r="N723" s="9" t="s">
        <v>1707</v>
      </c>
      <c r="O723" s="8" t="s">
        <v>16431</v>
      </c>
      <c r="P723" s="9" t="s">
        <v>16210</v>
      </c>
      <c r="Q723" s="9" t="s">
        <v>15964</v>
      </c>
      <c r="R723" s="9" t="s">
        <v>15965</v>
      </c>
      <c r="S723" s="9" t="s">
        <v>8725</v>
      </c>
      <c r="T723" s="10">
        <v>3503839.5</v>
      </c>
      <c r="U723" s="10">
        <v>2848650</v>
      </c>
      <c r="V723" s="10">
        <v>1424325</v>
      </c>
      <c r="W723" s="10">
        <v>1424325</v>
      </c>
      <c r="X723" s="10">
        <v>1424325</v>
      </c>
      <c r="Y723" s="10">
        <v>50</v>
      </c>
      <c r="Z723" s="8" t="s">
        <v>16432</v>
      </c>
      <c r="AA723" s="8" t="s">
        <v>119</v>
      </c>
      <c r="AB723" s="11">
        <v>3503839.5</v>
      </c>
      <c r="AC723" s="11">
        <v>1424325</v>
      </c>
      <c r="AD723" s="11">
        <v>2079514.5</v>
      </c>
      <c r="AE723" s="11">
        <v>0</v>
      </c>
      <c r="AF723" s="8" t="s">
        <v>64</v>
      </c>
      <c r="AG723" s="8" t="s">
        <v>1300</v>
      </c>
      <c r="AH723" s="8" t="s">
        <v>66</v>
      </c>
      <c r="AI723" s="8" t="s">
        <v>67</v>
      </c>
      <c r="AJ723" s="8" t="s">
        <v>190</v>
      </c>
      <c r="AK723" s="8" t="s">
        <v>16433</v>
      </c>
      <c r="AL723" s="8" t="s">
        <v>16434</v>
      </c>
      <c r="AM723" s="8" t="s">
        <v>1233</v>
      </c>
      <c r="AN723" s="8" t="s">
        <v>72</v>
      </c>
      <c r="AO723" s="8" t="s">
        <v>1234</v>
      </c>
      <c r="AP723" s="8" t="s">
        <v>16435</v>
      </c>
      <c r="AQ723" s="8" t="s">
        <v>157</v>
      </c>
      <c r="AR723" s="8" t="s">
        <v>16436</v>
      </c>
      <c r="AS723" s="8" t="s">
        <v>16437</v>
      </c>
      <c r="AT723" s="8" t="s">
        <v>237</v>
      </c>
      <c r="AU723" s="8" t="s">
        <v>16438</v>
      </c>
      <c r="AV723" s="8" t="s">
        <v>133</v>
      </c>
      <c r="AW723" s="11">
        <v>3503839.5</v>
      </c>
      <c r="AX723" s="9" t="s">
        <v>9381</v>
      </c>
    </row>
    <row r="724" spans="1:50" customFormat="1" ht="72" hidden="1" x14ac:dyDescent="0.25">
      <c r="A724" s="8" t="s">
        <v>104</v>
      </c>
      <c r="B724" s="8" t="s">
        <v>105</v>
      </c>
      <c r="C724" s="8" t="s">
        <v>1293</v>
      </c>
      <c r="D724" s="8" t="s">
        <v>16439</v>
      </c>
      <c r="E724" s="8" t="s">
        <v>16440</v>
      </c>
      <c r="F724" s="8" t="s">
        <v>16441</v>
      </c>
      <c r="G724" s="9" t="s">
        <v>16442</v>
      </c>
      <c r="H724" s="9" t="str">
        <f>VLOOKUP(G724,[1]Arkusz2!A:B,2,FALSE)</f>
        <v>WND-RPZP.01.01.03-32-042/12</v>
      </c>
      <c r="I724" s="9" t="s">
        <v>11921</v>
      </c>
      <c r="J724" s="9" t="s">
        <v>1706</v>
      </c>
      <c r="K724" s="9" t="s">
        <v>1707</v>
      </c>
      <c r="L724" s="9" t="s">
        <v>9381</v>
      </c>
      <c r="M724" s="9" t="s">
        <v>1706</v>
      </c>
      <c r="N724" s="9" t="s">
        <v>1707</v>
      </c>
      <c r="O724" s="8" t="s">
        <v>11884</v>
      </c>
      <c r="P724" s="9" t="s">
        <v>16210</v>
      </c>
      <c r="Q724" s="9" t="s">
        <v>15964</v>
      </c>
      <c r="R724" s="9" t="s">
        <v>15965</v>
      </c>
      <c r="S724" s="9" t="s">
        <v>11921</v>
      </c>
      <c r="T724" s="10">
        <v>543672.30000000005</v>
      </c>
      <c r="U724" s="10">
        <v>442010</v>
      </c>
      <c r="V724" s="10">
        <v>265000</v>
      </c>
      <c r="W724" s="10">
        <v>265000</v>
      </c>
      <c r="X724" s="10">
        <v>177010</v>
      </c>
      <c r="Y724" s="10">
        <v>59.95</v>
      </c>
      <c r="Z724" s="8" t="s">
        <v>16443</v>
      </c>
      <c r="AA724" s="8" t="s">
        <v>119</v>
      </c>
      <c r="AB724" s="11">
        <v>543672.30000000005</v>
      </c>
      <c r="AC724" s="11">
        <v>265000</v>
      </c>
      <c r="AD724" s="11">
        <v>278672.3</v>
      </c>
      <c r="AE724" s="11">
        <v>0</v>
      </c>
      <c r="AF724" s="8" t="s">
        <v>64</v>
      </c>
      <c r="AG724" s="8" t="s">
        <v>1300</v>
      </c>
      <c r="AH724" s="8" t="s">
        <v>66</v>
      </c>
      <c r="AI724" s="8" t="s">
        <v>67</v>
      </c>
      <c r="AJ724" s="8" t="s">
        <v>290</v>
      </c>
      <c r="AK724" s="8" t="s">
        <v>16444</v>
      </c>
      <c r="AL724" s="8" t="s">
        <v>16445</v>
      </c>
      <c r="AM724" s="8" t="s">
        <v>1351</v>
      </c>
      <c r="AN724" s="8" t="s">
        <v>1352</v>
      </c>
      <c r="AO724" s="8" t="s">
        <v>16446</v>
      </c>
      <c r="AP724" s="8" t="s">
        <v>857</v>
      </c>
      <c r="AQ724" s="8" t="s">
        <v>157</v>
      </c>
      <c r="AR724" s="8" t="s">
        <v>16447</v>
      </c>
      <c r="AS724" s="8" t="s">
        <v>16448</v>
      </c>
      <c r="AT724" s="8" t="s">
        <v>298</v>
      </c>
      <c r="AU724" s="8" t="s">
        <v>16449</v>
      </c>
      <c r="AV724" s="8" t="s">
        <v>133</v>
      </c>
      <c r="AW724" s="11">
        <v>543672.30000000005</v>
      </c>
      <c r="AX724" s="9" t="s">
        <v>9381</v>
      </c>
    </row>
    <row r="725" spans="1:50" customFormat="1" ht="72" hidden="1" x14ac:dyDescent="0.25">
      <c r="A725" s="8" t="s">
        <v>104</v>
      </c>
      <c r="B725" s="8" t="s">
        <v>105</v>
      </c>
      <c r="C725" s="8" t="s">
        <v>1293</v>
      </c>
      <c r="D725" s="8" t="s">
        <v>16450</v>
      </c>
      <c r="E725" s="8" t="s">
        <v>16451</v>
      </c>
      <c r="F725" s="8" t="s">
        <v>16452</v>
      </c>
      <c r="G725" s="9" t="s">
        <v>16453</v>
      </c>
      <c r="H725" s="9" t="str">
        <f>VLOOKUP(G725,[1]Arkusz2!A:B,2,FALSE)</f>
        <v>WND-RPZP.01.01.03-32-174/12</v>
      </c>
      <c r="I725" s="9" t="s">
        <v>8735</v>
      </c>
      <c r="J725" s="9" t="s">
        <v>1706</v>
      </c>
      <c r="K725" s="9" t="s">
        <v>1707</v>
      </c>
      <c r="L725" s="9" t="s">
        <v>9381</v>
      </c>
      <c r="M725" s="9" t="s">
        <v>1706</v>
      </c>
      <c r="N725" s="9" t="s">
        <v>1707</v>
      </c>
      <c r="O725" s="8" t="s">
        <v>14296</v>
      </c>
      <c r="P725" s="9" t="s">
        <v>16210</v>
      </c>
      <c r="Q725" s="9" t="s">
        <v>15964</v>
      </c>
      <c r="R725" s="9" t="s">
        <v>15965</v>
      </c>
      <c r="S725" s="9" t="s">
        <v>10072</v>
      </c>
      <c r="T725" s="10">
        <v>1654000</v>
      </c>
      <c r="U725" s="10">
        <v>1654000</v>
      </c>
      <c r="V725" s="10">
        <v>992400</v>
      </c>
      <c r="W725" s="10">
        <v>992400</v>
      </c>
      <c r="X725" s="10">
        <v>661600</v>
      </c>
      <c r="Y725" s="10">
        <v>60</v>
      </c>
      <c r="Z725" s="8" t="s">
        <v>16454</v>
      </c>
      <c r="AA725" s="8" t="s">
        <v>119</v>
      </c>
      <c r="AB725" s="11">
        <v>1654000</v>
      </c>
      <c r="AC725" s="11">
        <v>992400</v>
      </c>
      <c r="AD725" s="11">
        <v>661600</v>
      </c>
      <c r="AE725" s="11">
        <v>0</v>
      </c>
      <c r="AF725" s="8" t="s">
        <v>64</v>
      </c>
      <c r="AG725" s="8" t="s">
        <v>1300</v>
      </c>
      <c r="AH725" s="8" t="s">
        <v>66</v>
      </c>
      <c r="AI725" s="8" t="s">
        <v>67</v>
      </c>
      <c r="AJ725" s="8" t="s">
        <v>121</v>
      </c>
      <c r="AK725" s="8" t="s">
        <v>16455</v>
      </c>
      <c r="AL725" s="8" t="s">
        <v>16456</v>
      </c>
      <c r="AM725" s="8" t="s">
        <v>16457</v>
      </c>
      <c r="AN725" s="8" t="s">
        <v>72</v>
      </c>
      <c r="AO725" s="8" t="s">
        <v>16458</v>
      </c>
      <c r="AP725" s="8" t="s">
        <v>5574</v>
      </c>
      <c r="AQ725" s="8" t="s">
        <v>157</v>
      </c>
      <c r="AR725" s="8" t="s">
        <v>16459</v>
      </c>
      <c r="AS725" s="8" t="s">
        <v>16460</v>
      </c>
      <c r="AT725" s="8" t="s">
        <v>298</v>
      </c>
      <c r="AU725" s="8" t="s">
        <v>16461</v>
      </c>
      <c r="AV725" s="8" t="s">
        <v>133</v>
      </c>
      <c r="AW725" s="11">
        <v>1654000</v>
      </c>
      <c r="AX725" s="9" t="s">
        <v>8506</v>
      </c>
    </row>
    <row r="726" spans="1:50" customFormat="1" ht="72" hidden="1" x14ac:dyDescent="0.25">
      <c r="A726" s="8" t="s">
        <v>104</v>
      </c>
      <c r="B726" s="8" t="s">
        <v>105</v>
      </c>
      <c r="C726" s="8" t="s">
        <v>1293</v>
      </c>
      <c r="D726" s="8" t="s">
        <v>16462</v>
      </c>
      <c r="E726" s="8" t="s">
        <v>16463</v>
      </c>
      <c r="F726" s="8" t="s">
        <v>16464</v>
      </c>
      <c r="G726" s="9" t="s">
        <v>16465</v>
      </c>
      <c r="H726" s="9" t="str">
        <f>VLOOKUP(G726,[1]Arkusz2!A:B,2,FALSE)</f>
        <v>WND-RPZP.01.01.03-32-004/12</v>
      </c>
      <c r="I726" s="9" t="s">
        <v>9381</v>
      </c>
      <c r="J726" s="9" t="s">
        <v>1706</v>
      </c>
      <c r="K726" s="9" t="s">
        <v>1707</v>
      </c>
      <c r="L726" s="9" t="s">
        <v>11884</v>
      </c>
      <c r="M726" s="9" t="s">
        <v>9383</v>
      </c>
      <c r="N726" s="9" t="s">
        <v>1707</v>
      </c>
      <c r="O726" s="8" t="s">
        <v>11972</v>
      </c>
      <c r="P726" s="9" t="s">
        <v>16210</v>
      </c>
      <c r="Q726" s="9" t="s">
        <v>15964</v>
      </c>
      <c r="R726" s="9" t="s">
        <v>15965</v>
      </c>
      <c r="S726" s="9" t="s">
        <v>9381</v>
      </c>
      <c r="T726" s="10">
        <v>517092</v>
      </c>
      <c r="U726" s="10">
        <v>516600</v>
      </c>
      <c r="V726" s="10">
        <v>309960</v>
      </c>
      <c r="W726" s="10">
        <v>309960</v>
      </c>
      <c r="X726" s="10">
        <v>206640</v>
      </c>
      <c r="Y726" s="10">
        <v>60</v>
      </c>
      <c r="Z726" s="8" t="s">
        <v>16466</v>
      </c>
      <c r="AA726" s="8" t="s">
        <v>119</v>
      </c>
      <c r="AB726" s="11">
        <v>517092</v>
      </c>
      <c r="AC726" s="11">
        <v>309960</v>
      </c>
      <c r="AD726" s="11">
        <v>207132</v>
      </c>
      <c r="AE726" s="11">
        <v>0</v>
      </c>
      <c r="AF726" s="8" t="s">
        <v>64</v>
      </c>
      <c r="AG726" s="8" t="s">
        <v>1300</v>
      </c>
      <c r="AH726" s="8" t="s">
        <v>66</v>
      </c>
      <c r="AI726" s="8" t="s">
        <v>149</v>
      </c>
      <c r="AJ726" s="8" t="s">
        <v>190</v>
      </c>
      <c r="AK726" s="8" t="s">
        <v>16467</v>
      </c>
      <c r="AL726" s="8" t="s">
        <v>16468</v>
      </c>
      <c r="AM726" s="8" t="s">
        <v>1206</v>
      </c>
      <c r="AN726" s="8" t="s">
        <v>16469</v>
      </c>
      <c r="AO726" s="8" t="s">
        <v>16470</v>
      </c>
      <c r="AP726" s="8" t="s">
        <v>16471</v>
      </c>
      <c r="AQ726" s="8" t="s">
        <v>157</v>
      </c>
      <c r="AR726" s="8" t="s">
        <v>16472</v>
      </c>
      <c r="AS726" s="8" t="s">
        <v>16472</v>
      </c>
      <c r="AT726" s="8" t="s">
        <v>336</v>
      </c>
      <c r="AU726" s="8" t="s">
        <v>16473</v>
      </c>
      <c r="AV726" s="8" t="s">
        <v>133</v>
      </c>
      <c r="AW726" s="11">
        <v>517092</v>
      </c>
      <c r="AX726" s="9" t="s">
        <v>16349</v>
      </c>
    </row>
    <row r="727" spans="1:50" ht="72" hidden="1" x14ac:dyDescent="0.25">
      <c r="A727" s="8" t="s">
        <v>104</v>
      </c>
      <c r="B727" s="8" t="s">
        <v>105</v>
      </c>
      <c r="C727" s="8" t="s">
        <v>1293</v>
      </c>
      <c r="D727" s="8" t="s">
        <v>16474</v>
      </c>
      <c r="E727" s="8" t="s">
        <v>16475</v>
      </c>
      <c r="F727" s="8" t="s">
        <v>16476</v>
      </c>
      <c r="G727" s="9" t="s">
        <v>16477</v>
      </c>
      <c r="H727" s="9" t="str">
        <f>VLOOKUP(G727,[1]Arkusz2!A:B,2,FALSE)</f>
        <v>WND-RPZP.01.01.03-32-006/12</v>
      </c>
      <c r="I727" s="9" t="s">
        <v>10071</v>
      </c>
      <c r="J727" s="9" t="s">
        <v>1706</v>
      </c>
      <c r="K727" s="9" t="s">
        <v>1707</v>
      </c>
      <c r="L727" s="9" t="s">
        <v>11884</v>
      </c>
      <c r="M727" s="9" t="s">
        <v>9383</v>
      </c>
      <c r="N727" s="9" t="s">
        <v>1707</v>
      </c>
      <c r="O727" s="8" t="s">
        <v>13107</v>
      </c>
      <c r="P727" s="9" t="s">
        <v>16210</v>
      </c>
      <c r="Q727" s="9" t="s">
        <v>15964</v>
      </c>
      <c r="R727" s="9" t="s">
        <v>15965</v>
      </c>
      <c r="S727" s="9" t="s">
        <v>9941</v>
      </c>
      <c r="T727" s="10">
        <v>4037954.64</v>
      </c>
      <c r="U727" s="10">
        <v>3282889.95</v>
      </c>
      <c r="V727" s="10">
        <v>1969733.96</v>
      </c>
      <c r="W727" s="10">
        <v>1969733.96</v>
      </c>
      <c r="X727" s="10">
        <v>1313155.99</v>
      </c>
      <c r="Y727" s="10">
        <v>60</v>
      </c>
      <c r="Z727" s="8" t="s">
        <v>16478</v>
      </c>
      <c r="AA727" s="8" t="s">
        <v>119</v>
      </c>
      <c r="AB727" s="11">
        <v>4037954.64</v>
      </c>
      <c r="AC727" s="11">
        <v>1969733.96</v>
      </c>
      <c r="AD727" s="11">
        <v>2068220.68</v>
      </c>
      <c r="AE727" s="11">
        <v>0</v>
      </c>
      <c r="AF727" s="8" t="s">
        <v>64</v>
      </c>
      <c r="AG727" s="8" t="s">
        <v>1300</v>
      </c>
      <c r="AH727" s="8" t="s">
        <v>66</v>
      </c>
      <c r="AI727" s="8" t="s">
        <v>67</v>
      </c>
      <c r="AJ727" s="8" t="s">
        <v>190</v>
      </c>
      <c r="AK727" s="8" t="s">
        <v>935</v>
      </c>
      <c r="AL727" s="8" t="s">
        <v>936</v>
      </c>
      <c r="AM727" s="8" t="s">
        <v>937</v>
      </c>
      <c r="AN727" s="8" t="s">
        <v>72</v>
      </c>
      <c r="AO727" s="8" t="s">
        <v>938</v>
      </c>
      <c r="AP727" s="8" t="s">
        <v>663</v>
      </c>
      <c r="AQ727" s="8" t="s">
        <v>157</v>
      </c>
      <c r="AR727" s="8" t="s">
        <v>11444</v>
      </c>
      <c r="AS727" s="8" t="s">
        <v>11445</v>
      </c>
      <c r="AT727" s="8" t="s">
        <v>298</v>
      </c>
      <c r="AU727" s="8" t="s">
        <v>941</v>
      </c>
      <c r="AV727" s="8" t="s">
        <v>133</v>
      </c>
      <c r="AW727" s="11">
        <v>4037954.64</v>
      </c>
      <c r="AX727" s="9" t="s">
        <v>13416</v>
      </c>
    </row>
    <row r="728" spans="1:50" customFormat="1" ht="72" hidden="1" x14ac:dyDescent="0.25">
      <c r="A728" s="8" t="s">
        <v>104</v>
      </c>
      <c r="B728" s="8" t="s">
        <v>105</v>
      </c>
      <c r="C728" s="8" t="s">
        <v>1293</v>
      </c>
      <c r="D728" s="8" t="s">
        <v>16479</v>
      </c>
      <c r="E728" s="8" t="s">
        <v>16480</v>
      </c>
      <c r="F728" s="8" t="s">
        <v>16481</v>
      </c>
      <c r="G728" s="9" t="s">
        <v>16482</v>
      </c>
      <c r="H728" s="9" t="str">
        <f>VLOOKUP(G728,[1]Arkusz2!A:B,2,FALSE)</f>
        <v>WND-RPZP.01.01.03-32-023/12</v>
      </c>
      <c r="I728" s="9" t="s">
        <v>9381</v>
      </c>
      <c r="J728" s="9" t="s">
        <v>1706</v>
      </c>
      <c r="K728" s="9" t="s">
        <v>1707</v>
      </c>
      <c r="L728" s="9" t="s">
        <v>16349</v>
      </c>
      <c r="M728" s="9" t="s">
        <v>9383</v>
      </c>
      <c r="N728" s="9" t="s">
        <v>1707</v>
      </c>
      <c r="O728" s="8" t="s">
        <v>11884</v>
      </c>
      <c r="P728" s="9" t="s">
        <v>16210</v>
      </c>
      <c r="Q728" s="9" t="s">
        <v>15964</v>
      </c>
      <c r="R728" s="9" t="s">
        <v>15965</v>
      </c>
      <c r="S728" s="9" t="s">
        <v>5917</v>
      </c>
      <c r="T728" s="10">
        <v>736000.5</v>
      </c>
      <c r="U728" s="10">
        <v>598373.88</v>
      </c>
      <c r="V728" s="10">
        <v>359024.32</v>
      </c>
      <c r="W728" s="10">
        <v>359024.32</v>
      </c>
      <c r="X728" s="10">
        <v>239349.56</v>
      </c>
      <c r="Y728" s="10">
        <v>60</v>
      </c>
      <c r="Z728" s="8" t="s">
        <v>16483</v>
      </c>
      <c r="AA728" s="8" t="s">
        <v>119</v>
      </c>
      <c r="AB728" s="11">
        <v>736000.5</v>
      </c>
      <c r="AC728" s="11">
        <v>359024.32</v>
      </c>
      <c r="AD728" s="11">
        <v>376976.18</v>
      </c>
      <c r="AE728" s="11">
        <v>0</v>
      </c>
      <c r="AF728" s="8" t="s">
        <v>64</v>
      </c>
      <c r="AG728" s="8" t="s">
        <v>1300</v>
      </c>
      <c r="AH728" s="8" t="s">
        <v>66</v>
      </c>
      <c r="AI728" s="8" t="s">
        <v>67</v>
      </c>
      <c r="AJ728" s="8" t="s">
        <v>1712</v>
      </c>
      <c r="AK728" s="8" t="s">
        <v>16484</v>
      </c>
      <c r="AL728" s="8" t="s">
        <v>16485</v>
      </c>
      <c r="AM728" s="8" t="s">
        <v>1008</v>
      </c>
      <c r="AN728" s="8" t="s">
        <v>72</v>
      </c>
      <c r="AO728" s="8" t="s">
        <v>16486</v>
      </c>
      <c r="AP728" s="8" t="s">
        <v>2771</v>
      </c>
      <c r="AQ728" s="8" t="s">
        <v>278</v>
      </c>
      <c r="AR728" s="8" t="s">
        <v>16487</v>
      </c>
      <c r="AS728" s="8" t="s">
        <v>216</v>
      </c>
      <c r="AT728" s="8" t="s">
        <v>131</v>
      </c>
      <c r="AU728" s="8" t="s">
        <v>16488</v>
      </c>
      <c r="AV728" s="8" t="s">
        <v>133</v>
      </c>
      <c r="AW728" s="11">
        <v>736000.5</v>
      </c>
      <c r="AX728" s="9" t="s">
        <v>5924</v>
      </c>
    </row>
    <row r="729" spans="1:50" customFormat="1" ht="72" hidden="1" x14ac:dyDescent="0.25">
      <c r="A729" s="8" t="s">
        <v>104</v>
      </c>
      <c r="B729" s="8" t="s">
        <v>105</v>
      </c>
      <c r="C729" s="8" t="s">
        <v>1293</v>
      </c>
      <c r="D729" s="8" t="s">
        <v>16489</v>
      </c>
      <c r="E729" s="8" t="s">
        <v>16490</v>
      </c>
      <c r="F729" s="8" t="s">
        <v>16491</v>
      </c>
      <c r="G729" s="9" t="s">
        <v>16492</v>
      </c>
      <c r="H729" s="9" t="str">
        <f>VLOOKUP(G729,[1]Arkusz2!A:B,2,FALSE)</f>
        <v>WND-RPZP.01.01.03-32-020/12</v>
      </c>
      <c r="I729" s="9" t="s">
        <v>8725</v>
      </c>
      <c r="J729" s="9" t="s">
        <v>1706</v>
      </c>
      <c r="K729" s="9" t="s">
        <v>1707</v>
      </c>
      <c r="L729" s="9" t="s">
        <v>5292</v>
      </c>
      <c r="M729" s="9" t="s">
        <v>9383</v>
      </c>
      <c r="N729" s="9" t="s">
        <v>1707</v>
      </c>
      <c r="O729" s="8" t="s">
        <v>11144</v>
      </c>
      <c r="P729" s="9" t="s">
        <v>16210</v>
      </c>
      <c r="Q729" s="9" t="s">
        <v>15964</v>
      </c>
      <c r="R729" s="9" t="s">
        <v>15965</v>
      </c>
      <c r="S729" s="9" t="s">
        <v>8725</v>
      </c>
      <c r="T729" s="10">
        <v>4920000</v>
      </c>
      <c r="U729" s="10">
        <v>4000000</v>
      </c>
      <c r="V729" s="10">
        <v>2400000</v>
      </c>
      <c r="W729" s="10">
        <v>2400000</v>
      </c>
      <c r="X729" s="10">
        <v>1600000</v>
      </c>
      <c r="Y729" s="10">
        <v>60</v>
      </c>
      <c r="Z729" s="8" t="s">
        <v>16493</v>
      </c>
      <c r="AA729" s="8" t="s">
        <v>119</v>
      </c>
      <c r="AB729" s="11">
        <v>4920000</v>
      </c>
      <c r="AC729" s="11">
        <v>2400000</v>
      </c>
      <c r="AD729" s="11">
        <v>2520000</v>
      </c>
      <c r="AE729" s="11">
        <v>0</v>
      </c>
      <c r="AF729" s="8" t="s">
        <v>64</v>
      </c>
      <c r="AG729" s="8" t="s">
        <v>1300</v>
      </c>
      <c r="AH729" s="8" t="s">
        <v>66</v>
      </c>
      <c r="AI729" s="8" t="s">
        <v>149</v>
      </c>
      <c r="AJ729" s="8" t="s">
        <v>190</v>
      </c>
      <c r="AK729" s="8" t="s">
        <v>1218</v>
      </c>
      <c r="AL729" s="8" t="s">
        <v>1219</v>
      </c>
      <c r="AM729" s="8" t="s">
        <v>3658</v>
      </c>
      <c r="AN729" s="8" t="s">
        <v>3659</v>
      </c>
      <c r="AO729" s="8" t="s">
        <v>3659</v>
      </c>
      <c r="AP729" s="8" t="s">
        <v>16494</v>
      </c>
      <c r="AQ729" s="8" t="s">
        <v>157</v>
      </c>
      <c r="AR729" s="8" t="s">
        <v>11271</v>
      </c>
      <c r="AS729" s="8" t="s">
        <v>11271</v>
      </c>
      <c r="AT729" s="8" t="s">
        <v>259</v>
      </c>
      <c r="AU729" s="8" t="s">
        <v>1223</v>
      </c>
      <c r="AV729" s="8" t="s">
        <v>133</v>
      </c>
      <c r="AW729" s="11">
        <v>4920000</v>
      </c>
      <c r="AX729" s="9" t="s">
        <v>5292</v>
      </c>
    </row>
    <row r="730" spans="1:50" customFormat="1" ht="72" hidden="1" x14ac:dyDescent="0.25">
      <c r="A730" s="8" t="s">
        <v>104</v>
      </c>
      <c r="B730" s="8" t="s">
        <v>105</v>
      </c>
      <c r="C730" s="8" t="s">
        <v>1293</v>
      </c>
      <c r="D730" s="8" t="s">
        <v>16495</v>
      </c>
      <c r="E730" s="8" t="s">
        <v>16496</v>
      </c>
      <c r="F730" s="8" t="s">
        <v>16497</v>
      </c>
      <c r="G730" s="9" t="s">
        <v>16498</v>
      </c>
      <c r="H730" s="9" t="str">
        <f>VLOOKUP(G730,[1]Arkusz2!A:B,2,FALSE)</f>
        <v>WND-RPZP.01.01.03-32-138/12</v>
      </c>
      <c r="I730" s="9" t="s">
        <v>8735</v>
      </c>
      <c r="J730" s="9" t="s">
        <v>1706</v>
      </c>
      <c r="K730" s="9" t="s">
        <v>1707</v>
      </c>
      <c r="L730" s="9" t="s">
        <v>5292</v>
      </c>
      <c r="M730" s="9" t="s">
        <v>9383</v>
      </c>
      <c r="N730" s="9" t="s">
        <v>1707</v>
      </c>
      <c r="O730" s="8" t="s">
        <v>14132</v>
      </c>
      <c r="P730" s="9" t="s">
        <v>16210</v>
      </c>
      <c r="Q730" s="9" t="s">
        <v>15964</v>
      </c>
      <c r="R730" s="9" t="s">
        <v>15965</v>
      </c>
      <c r="S730" s="9" t="s">
        <v>8735</v>
      </c>
      <c r="T730" s="10">
        <v>10778510.59</v>
      </c>
      <c r="U730" s="10">
        <v>5772666.7400000002</v>
      </c>
      <c r="V730" s="10">
        <v>3463600</v>
      </c>
      <c r="W730" s="10">
        <v>3463600</v>
      </c>
      <c r="X730" s="10">
        <v>2309066.7400000002</v>
      </c>
      <c r="Y730" s="10">
        <v>60</v>
      </c>
      <c r="Z730" s="8" t="s">
        <v>16499</v>
      </c>
      <c r="AA730" s="8" t="s">
        <v>119</v>
      </c>
      <c r="AB730" s="11">
        <v>10778510.59</v>
      </c>
      <c r="AC730" s="11">
        <v>3463600</v>
      </c>
      <c r="AD730" s="11">
        <v>7314910.5899999999</v>
      </c>
      <c r="AE730" s="11">
        <v>0</v>
      </c>
      <c r="AF730" s="8" t="s">
        <v>64</v>
      </c>
      <c r="AG730" s="8" t="s">
        <v>1300</v>
      </c>
      <c r="AH730" s="8" t="s">
        <v>66</v>
      </c>
      <c r="AI730" s="8" t="s">
        <v>149</v>
      </c>
      <c r="AJ730" s="8" t="s">
        <v>150</v>
      </c>
      <c r="AK730" s="8" t="s">
        <v>11277</v>
      </c>
      <c r="AL730" s="8" t="s">
        <v>16500</v>
      </c>
      <c r="AM730" s="8" t="s">
        <v>10742</v>
      </c>
      <c r="AN730" s="8" t="s">
        <v>10743</v>
      </c>
      <c r="AO730" s="8" t="s">
        <v>692</v>
      </c>
      <c r="AP730" s="8" t="s">
        <v>663</v>
      </c>
      <c r="AQ730" s="8" t="s">
        <v>157</v>
      </c>
      <c r="AR730" s="8" t="s">
        <v>11279</v>
      </c>
      <c r="AS730" s="8" t="s">
        <v>11280</v>
      </c>
      <c r="AT730" s="8" t="s">
        <v>450</v>
      </c>
      <c r="AU730" s="8" t="s">
        <v>11281</v>
      </c>
      <c r="AV730" s="8" t="s">
        <v>133</v>
      </c>
      <c r="AW730" s="11">
        <v>10778510.59</v>
      </c>
      <c r="AX730" s="9" t="s">
        <v>5292</v>
      </c>
    </row>
    <row r="731" spans="1:50" customFormat="1" ht="72" hidden="1" x14ac:dyDescent="0.25">
      <c r="A731" s="8" t="s">
        <v>104</v>
      </c>
      <c r="B731" s="8" t="s">
        <v>105</v>
      </c>
      <c r="C731" s="8" t="s">
        <v>1293</v>
      </c>
      <c r="D731" s="8" t="s">
        <v>16501</v>
      </c>
      <c r="E731" s="8" t="s">
        <v>16502</v>
      </c>
      <c r="F731" s="8" t="s">
        <v>16503</v>
      </c>
      <c r="G731" s="9" t="s">
        <v>16504</v>
      </c>
      <c r="H731" s="9" t="str">
        <f>VLOOKUP(G731,[1]Arkusz2!A:B,2,FALSE)</f>
        <v>WND-RPZP.01.01.03-32-007/12</v>
      </c>
      <c r="I731" s="9" t="s">
        <v>8735</v>
      </c>
      <c r="J731" s="9" t="s">
        <v>1706</v>
      </c>
      <c r="K731" s="9" t="s">
        <v>1707</v>
      </c>
      <c r="L731" s="9" t="s">
        <v>5292</v>
      </c>
      <c r="M731" s="9" t="s">
        <v>9383</v>
      </c>
      <c r="N731" s="9" t="s">
        <v>1707</v>
      </c>
      <c r="O731" s="8" t="s">
        <v>10491</v>
      </c>
      <c r="P731" s="9" t="s">
        <v>16210</v>
      </c>
      <c r="Q731" s="9" t="s">
        <v>15964</v>
      </c>
      <c r="R731" s="9" t="s">
        <v>15965</v>
      </c>
      <c r="S731" s="9" t="s">
        <v>14304</v>
      </c>
      <c r="T731" s="10">
        <v>1141440</v>
      </c>
      <c r="U731" s="10">
        <v>928000</v>
      </c>
      <c r="V731" s="10">
        <v>556800</v>
      </c>
      <c r="W731" s="10">
        <v>556800</v>
      </c>
      <c r="X731" s="10">
        <v>371200</v>
      </c>
      <c r="Y731" s="10">
        <v>60</v>
      </c>
      <c r="Z731" s="8" t="s">
        <v>16505</v>
      </c>
      <c r="AA731" s="8" t="s">
        <v>119</v>
      </c>
      <c r="AB731" s="11">
        <v>1141440</v>
      </c>
      <c r="AC731" s="11">
        <v>556800</v>
      </c>
      <c r="AD731" s="11">
        <v>584640</v>
      </c>
      <c r="AE731" s="11">
        <v>0</v>
      </c>
      <c r="AF731" s="8" t="s">
        <v>64</v>
      </c>
      <c r="AG731" s="8" t="s">
        <v>1300</v>
      </c>
      <c r="AH731" s="8" t="s">
        <v>66</v>
      </c>
      <c r="AI731" s="8" t="s">
        <v>67</v>
      </c>
      <c r="AJ731" s="8" t="s">
        <v>1801</v>
      </c>
      <c r="AK731" s="8" t="s">
        <v>16506</v>
      </c>
      <c r="AL731" s="8" t="s">
        <v>16507</v>
      </c>
      <c r="AM731" s="8" t="s">
        <v>16508</v>
      </c>
      <c r="AN731" s="8" t="s">
        <v>72</v>
      </c>
      <c r="AO731" s="8" t="s">
        <v>16509</v>
      </c>
      <c r="AP731" s="8" t="s">
        <v>511</v>
      </c>
      <c r="AQ731" s="8" t="s">
        <v>157</v>
      </c>
      <c r="AR731" s="8" t="s">
        <v>16510</v>
      </c>
      <c r="AS731" s="8" t="s">
        <v>16511</v>
      </c>
      <c r="AT731" s="8" t="s">
        <v>131</v>
      </c>
      <c r="AU731" s="8" t="s">
        <v>16512</v>
      </c>
      <c r="AV731" s="8" t="s">
        <v>133</v>
      </c>
      <c r="AW731" s="11">
        <v>1141440</v>
      </c>
      <c r="AX731" s="9" t="s">
        <v>14035</v>
      </c>
    </row>
    <row r="732" spans="1:50" customFormat="1" ht="72" hidden="1" x14ac:dyDescent="0.25">
      <c r="A732" s="8" t="s">
        <v>104</v>
      </c>
      <c r="B732" s="8" t="s">
        <v>105</v>
      </c>
      <c r="C732" s="8" t="s">
        <v>1293</v>
      </c>
      <c r="D732" s="8" t="s">
        <v>16513</v>
      </c>
      <c r="E732" s="8" t="s">
        <v>16514</v>
      </c>
      <c r="F732" s="8" t="s">
        <v>16515</v>
      </c>
      <c r="G732" s="9" t="s">
        <v>16516</v>
      </c>
      <c r="H732" s="9" t="str">
        <f>VLOOKUP(G732,[1]Arkusz2!A:B,2,FALSE)</f>
        <v>WND-RPZP.01.01.03-32-151/12</v>
      </c>
      <c r="I732" s="9" t="s">
        <v>10071</v>
      </c>
      <c r="J732" s="9" t="s">
        <v>1706</v>
      </c>
      <c r="K732" s="9" t="s">
        <v>1707</v>
      </c>
      <c r="L732" s="9" t="s">
        <v>5292</v>
      </c>
      <c r="M732" s="9" t="s">
        <v>9383</v>
      </c>
      <c r="N732" s="9" t="s">
        <v>1707</v>
      </c>
      <c r="O732" s="8" t="s">
        <v>12638</v>
      </c>
      <c r="P732" s="9" t="s">
        <v>16210</v>
      </c>
      <c r="Q732" s="9" t="s">
        <v>15964</v>
      </c>
      <c r="R732" s="9" t="s">
        <v>15965</v>
      </c>
      <c r="S732" s="9" t="s">
        <v>10072</v>
      </c>
      <c r="T732" s="10">
        <v>2337000</v>
      </c>
      <c r="U732" s="10">
        <v>1900000</v>
      </c>
      <c r="V732" s="10">
        <v>950000</v>
      </c>
      <c r="W732" s="10">
        <v>950000</v>
      </c>
      <c r="X732" s="10">
        <v>950000</v>
      </c>
      <c r="Y732" s="10">
        <v>50</v>
      </c>
      <c r="Z732" s="8" t="s">
        <v>16517</v>
      </c>
      <c r="AA732" s="8" t="s">
        <v>119</v>
      </c>
      <c r="AB732" s="11">
        <v>2337000</v>
      </c>
      <c r="AC732" s="11">
        <v>950000</v>
      </c>
      <c r="AD732" s="11">
        <v>1387000</v>
      </c>
      <c r="AE732" s="11">
        <v>0</v>
      </c>
      <c r="AF732" s="8" t="s">
        <v>64</v>
      </c>
      <c r="AG732" s="8" t="s">
        <v>1300</v>
      </c>
      <c r="AH732" s="8" t="s">
        <v>66</v>
      </c>
      <c r="AI732" s="8" t="s">
        <v>67</v>
      </c>
      <c r="AJ732" s="8" t="s">
        <v>190</v>
      </c>
      <c r="AK732" s="8" t="s">
        <v>16518</v>
      </c>
      <c r="AL732" s="8" t="s">
        <v>16519</v>
      </c>
      <c r="AM732" s="8" t="s">
        <v>1351</v>
      </c>
      <c r="AN732" s="8" t="s">
        <v>1352</v>
      </c>
      <c r="AO732" s="8" t="s">
        <v>14675</v>
      </c>
      <c r="AP732" s="8" t="s">
        <v>428</v>
      </c>
      <c r="AQ732" s="8" t="s">
        <v>157</v>
      </c>
      <c r="AR732" s="8" t="s">
        <v>16520</v>
      </c>
      <c r="AS732" s="8" t="s">
        <v>16521</v>
      </c>
      <c r="AT732" s="8" t="s">
        <v>1489</v>
      </c>
      <c r="AU732" s="8" t="s">
        <v>16522</v>
      </c>
      <c r="AV732" s="8" t="s">
        <v>133</v>
      </c>
      <c r="AW732" s="11">
        <v>2337000</v>
      </c>
      <c r="AX732" s="9" t="s">
        <v>8506</v>
      </c>
    </row>
    <row r="733" spans="1:50" customFormat="1" ht="72" hidden="1" x14ac:dyDescent="0.25">
      <c r="A733" s="8" t="s">
        <v>104</v>
      </c>
      <c r="B733" s="8" t="s">
        <v>105</v>
      </c>
      <c r="C733" s="8" t="s">
        <v>1293</v>
      </c>
      <c r="D733" s="8" t="s">
        <v>16523</v>
      </c>
      <c r="E733" s="8" t="s">
        <v>16524</v>
      </c>
      <c r="F733" s="8" t="s">
        <v>16525</v>
      </c>
      <c r="G733" s="9" t="s">
        <v>16526</v>
      </c>
      <c r="H733" s="9" t="str">
        <f>VLOOKUP(G733,[1]Arkusz2!A:B,2,FALSE)</f>
        <v>WND-RPZP.01.01.03-32-114/12</v>
      </c>
      <c r="I733" s="9" t="s">
        <v>10071</v>
      </c>
      <c r="J733" s="9" t="s">
        <v>1706</v>
      </c>
      <c r="K733" s="9" t="s">
        <v>1707</v>
      </c>
      <c r="L733" s="9" t="s">
        <v>5292</v>
      </c>
      <c r="M733" s="9" t="s">
        <v>9383</v>
      </c>
      <c r="N733" s="9" t="s">
        <v>1707</v>
      </c>
      <c r="O733" s="8" t="s">
        <v>15257</v>
      </c>
      <c r="P733" s="9" t="s">
        <v>16210</v>
      </c>
      <c r="Q733" s="9" t="s">
        <v>15964</v>
      </c>
      <c r="R733" s="9" t="s">
        <v>15965</v>
      </c>
      <c r="S733" s="9" t="s">
        <v>15206</v>
      </c>
      <c r="T733" s="10">
        <v>2718510</v>
      </c>
      <c r="U733" s="10">
        <v>2575750</v>
      </c>
      <c r="V733" s="10">
        <v>1287875</v>
      </c>
      <c r="W733" s="10">
        <v>1287875</v>
      </c>
      <c r="X733" s="10">
        <v>1287875</v>
      </c>
      <c r="Y733" s="10">
        <v>50</v>
      </c>
      <c r="Z733" s="8" t="s">
        <v>16527</v>
      </c>
      <c r="AA733" s="8" t="s">
        <v>119</v>
      </c>
      <c r="AB733" s="11">
        <v>2718510</v>
      </c>
      <c r="AC733" s="11">
        <v>1287875</v>
      </c>
      <c r="AD733" s="11">
        <v>1430635</v>
      </c>
      <c r="AE733" s="11">
        <v>0</v>
      </c>
      <c r="AF733" s="8" t="s">
        <v>64</v>
      </c>
      <c r="AG733" s="8" t="s">
        <v>1300</v>
      </c>
      <c r="AH733" s="8" t="s">
        <v>66</v>
      </c>
      <c r="AI733" s="8" t="s">
        <v>149</v>
      </c>
      <c r="AJ733" s="8" t="s">
        <v>3568</v>
      </c>
      <c r="AK733" s="8" t="s">
        <v>16528</v>
      </c>
      <c r="AL733" s="8" t="s">
        <v>16529</v>
      </c>
      <c r="AM733" s="8" t="s">
        <v>16530</v>
      </c>
      <c r="AN733" s="8" t="s">
        <v>16531</v>
      </c>
      <c r="AO733" s="8" t="s">
        <v>157</v>
      </c>
      <c r="AP733" s="8" t="s">
        <v>128</v>
      </c>
      <c r="AQ733" s="8" t="s">
        <v>157</v>
      </c>
      <c r="AR733" s="8" t="s">
        <v>16532</v>
      </c>
      <c r="AS733" s="8" t="s">
        <v>16532</v>
      </c>
      <c r="AT733" s="8" t="s">
        <v>298</v>
      </c>
      <c r="AU733" s="8" t="s">
        <v>16533</v>
      </c>
      <c r="AV733" s="8" t="s">
        <v>133</v>
      </c>
      <c r="AW733" s="11">
        <v>2718510</v>
      </c>
      <c r="AX733" s="9" t="s">
        <v>8514</v>
      </c>
    </row>
    <row r="734" spans="1:50" customFormat="1" ht="72" hidden="1" x14ac:dyDescent="0.25">
      <c r="A734" s="8" t="s">
        <v>104</v>
      </c>
      <c r="B734" s="8" t="s">
        <v>105</v>
      </c>
      <c r="C734" s="8" t="s">
        <v>1293</v>
      </c>
      <c r="D734" s="8" t="s">
        <v>16534</v>
      </c>
      <c r="E734" s="8" t="s">
        <v>16535</v>
      </c>
      <c r="F734" s="8" t="s">
        <v>16536</v>
      </c>
      <c r="G734" s="9" t="s">
        <v>16537</v>
      </c>
      <c r="H734" s="9" t="str">
        <f>VLOOKUP(G734,[1]Arkusz2!A:B,2,FALSE)</f>
        <v>WND-RPZP.01.01.03-32-085/12</v>
      </c>
      <c r="I734" s="9" t="s">
        <v>9381</v>
      </c>
      <c r="J734" s="9" t="s">
        <v>1706</v>
      </c>
      <c r="K734" s="9" t="s">
        <v>1707</v>
      </c>
      <c r="L734" s="9" t="s">
        <v>9382</v>
      </c>
      <c r="M734" s="9" t="s">
        <v>9383</v>
      </c>
      <c r="N734" s="9" t="s">
        <v>1707</v>
      </c>
      <c r="O734" s="8" t="s">
        <v>5924</v>
      </c>
      <c r="P734" s="9" t="s">
        <v>16210</v>
      </c>
      <c r="Q734" s="9" t="s">
        <v>15964</v>
      </c>
      <c r="R734" s="9" t="s">
        <v>15965</v>
      </c>
      <c r="S734" s="9" t="s">
        <v>9381</v>
      </c>
      <c r="T734" s="10">
        <v>162729</v>
      </c>
      <c r="U734" s="10">
        <v>132300</v>
      </c>
      <c r="V734" s="10">
        <v>79380</v>
      </c>
      <c r="W734" s="10">
        <v>79380</v>
      </c>
      <c r="X734" s="10">
        <v>52920</v>
      </c>
      <c r="Y734" s="10">
        <v>60</v>
      </c>
      <c r="Z734" s="8" t="s">
        <v>16538</v>
      </c>
      <c r="AA734" s="8" t="s">
        <v>119</v>
      </c>
      <c r="AB734" s="11">
        <v>162729</v>
      </c>
      <c r="AC734" s="11">
        <v>79380</v>
      </c>
      <c r="AD734" s="11">
        <v>83349</v>
      </c>
      <c r="AE734" s="11">
        <v>0</v>
      </c>
      <c r="AF734" s="8" t="s">
        <v>64</v>
      </c>
      <c r="AG734" s="8" t="s">
        <v>1300</v>
      </c>
      <c r="AH734" s="8" t="s">
        <v>66</v>
      </c>
      <c r="AI734" s="8" t="s">
        <v>67</v>
      </c>
      <c r="AJ734" s="8" t="s">
        <v>290</v>
      </c>
      <c r="AK734" s="8" t="s">
        <v>3918</v>
      </c>
      <c r="AL734" s="8" t="s">
        <v>3919</v>
      </c>
      <c r="AM734" s="8" t="s">
        <v>7055</v>
      </c>
      <c r="AN734" s="8" t="s">
        <v>72</v>
      </c>
      <c r="AO734" s="8" t="s">
        <v>10221</v>
      </c>
      <c r="AP734" s="8" t="s">
        <v>128</v>
      </c>
      <c r="AQ734" s="8" t="s">
        <v>128</v>
      </c>
      <c r="AR734" s="8" t="s">
        <v>16539</v>
      </c>
      <c r="AS734" s="8" t="s">
        <v>16539</v>
      </c>
      <c r="AT734" s="8" t="s">
        <v>259</v>
      </c>
      <c r="AU734" s="8" t="s">
        <v>3923</v>
      </c>
      <c r="AV734" s="8" t="s">
        <v>133</v>
      </c>
      <c r="AW734" s="11">
        <v>162729</v>
      </c>
      <c r="AX734" s="9" t="s">
        <v>9382</v>
      </c>
    </row>
    <row r="735" spans="1:50" customFormat="1" ht="72" hidden="1" x14ac:dyDescent="0.25">
      <c r="A735" s="8" t="s">
        <v>104</v>
      </c>
      <c r="B735" s="8" t="s">
        <v>105</v>
      </c>
      <c r="C735" s="8" t="s">
        <v>1293</v>
      </c>
      <c r="D735" s="8" t="s">
        <v>16540</v>
      </c>
      <c r="E735" s="8" t="s">
        <v>16541</v>
      </c>
      <c r="F735" s="8" t="s">
        <v>16542</v>
      </c>
      <c r="G735" s="9" t="s">
        <v>16543</v>
      </c>
      <c r="H735" s="9" t="str">
        <f>VLOOKUP(G735,[1]Arkusz2!A:B,2,FALSE)</f>
        <v>WND-RPZP.01.01.03-32-181/12</v>
      </c>
      <c r="I735" s="9" t="s">
        <v>9381</v>
      </c>
      <c r="J735" s="9" t="s">
        <v>1706</v>
      </c>
      <c r="K735" s="9" t="s">
        <v>1707</v>
      </c>
      <c r="L735" s="9" t="s">
        <v>9382</v>
      </c>
      <c r="M735" s="9" t="s">
        <v>9383</v>
      </c>
      <c r="N735" s="9" t="s">
        <v>1707</v>
      </c>
      <c r="O735" s="8" t="s">
        <v>7673</v>
      </c>
      <c r="P735" s="9" t="s">
        <v>16210</v>
      </c>
      <c r="Q735" s="9" t="s">
        <v>15964</v>
      </c>
      <c r="R735" s="9" t="s">
        <v>15965</v>
      </c>
      <c r="S735" s="9" t="s">
        <v>9381</v>
      </c>
      <c r="T735" s="10">
        <v>547411</v>
      </c>
      <c r="U735" s="10">
        <v>547411</v>
      </c>
      <c r="V735" s="10">
        <v>328446.59999999998</v>
      </c>
      <c r="W735" s="10">
        <v>328446.59999999998</v>
      </c>
      <c r="X735" s="10">
        <v>218964.4</v>
      </c>
      <c r="Y735" s="10">
        <v>60</v>
      </c>
      <c r="Z735" s="8" t="s">
        <v>16544</v>
      </c>
      <c r="AA735" s="8" t="s">
        <v>119</v>
      </c>
      <c r="AB735" s="11">
        <v>547411</v>
      </c>
      <c r="AC735" s="11">
        <v>328446.59999999998</v>
      </c>
      <c r="AD735" s="11">
        <v>218964.4</v>
      </c>
      <c r="AE735" s="11">
        <v>0</v>
      </c>
      <c r="AF735" s="8" t="s">
        <v>64</v>
      </c>
      <c r="AG735" s="8" t="s">
        <v>1300</v>
      </c>
      <c r="AH735" s="8" t="s">
        <v>66</v>
      </c>
      <c r="AI735" s="8" t="s">
        <v>67</v>
      </c>
      <c r="AJ735" s="8" t="s">
        <v>121</v>
      </c>
      <c r="AK735" s="8" t="s">
        <v>7508</v>
      </c>
      <c r="AL735" s="8" t="s">
        <v>7509</v>
      </c>
      <c r="AM735" s="8" t="s">
        <v>15612</v>
      </c>
      <c r="AN735" s="8" t="s">
        <v>72</v>
      </c>
      <c r="AO735" s="8" t="s">
        <v>8454</v>
      </c>
      <c r="AP735" s="8" t="s">
        <v>578</v>
      </c>
      <c r="AQ735" s="8" t="s">
        <v>128</v>
      </c>
      <c r="AR735" s="8" t="s">
        <v>16545</v>
      </c>
      <c r="AS735" s="8" t="s">
        <v>216</v>
      </c>
      <c r="AT735" s="8" t="s">
        <v>131</v>
      </c>
      <c r="AU735" s="8" t="s">
        <v>7513</v>
      </c>
      <c r="AV735" s="8" t="s">
        <v>133</v>
      </c>
      <c r="AW735" s="11">
        <v>547411</v>
      </c>
      <c r="AX735" s="9" t="s">
        <v>9382</v>
      </c>
    </row>
    <row r="736" spans="1:50" customFormat="1" ht="72" hidden="1" x14ac:dyDescent="0.25">
      <c r="A736" s="8" t="s">
        <v>104</v>
      </c>
      <c r="B736" s="8" t="s">
        <v>105</v>
      </c>
      <c r="C736" s="8" t="s">
        <v>1293</v>
      </c>
      <c r="D736" s="8" t="s">
        <v>16546</v>
      </c>
      <c r="E736" s="8" t="s">
        <v>16547</v>
      </c>
      <c r="F736" s="8" t="s">
        <v>16548</v>
      </c>
      <c r="G736" s="9" t="s">
        <v>16549</v>
      </c>
      <c r="H736" s="9" t="str">
        <f>VLOOKUP(G736,[1]Arkusz2!A:B,2,FALSE)</f>
        <v>WND-RPZP.01.01.03-32-168/12</v>
      </c>
      <c r="I736" s="9" t="s">
        <v>9381</v>
      </c>
      <c r="J736" s="9" t="s">
        <v>1706</v>
      </c>
      <c r="K736" s="9" t="s">
        <v>1707</v>
      </c>
      <c r="L736" s="9" t="s">
        <v>9382</v>
      </c>
      <c r="M736" s="9" t="s">
        <v>9383</v>
      </c>
      <c r="N736" s="9" t="s">
        <v>1707</v>
      </c>
      <c r="O736" s="8" t="s">
        <v>11884</v>
      </c>
      <c r="P736" s="9" t="s">
        <v>16210</v>
      </c>
      <c r="Q736" s="9" t="s">
        <v>15964</v>
      </c>
      <c r="R736" s="9" t="s">
        <v>15965</v>
      </c>
      <c r="S736" s="9" t="s">
        <v>12640</v>
      </c>
      <c r="T736" s="10">
        <v>3956497.95</v>
      </c>
      <c r="U736" s="10">
        <v>1809660</v>
      </c>
      <c r="V736" s="10">
        <v>1085796</v>
      </c>
      <c r="W736" s="10">
        <v>1085796</v>
      </c>
      <c r="X736" s="10">
        <v>723864</v>
      </c>
      <c r="Y736" s="10">
        <v>60</v>
      </c>
      <c r="Z736" s="8" t="s">
        <v>16550</v>
      </c>
      <c r="AA736" s="8" t="s">
        <v>119</v>
      </c>
      <c r="AB736" s="11">
        <v>3956497.95</v>
      </c>
      <c r="AC736" s="11">
        <v>1085796</v>
      </c>
      <c r="AD736" s="11">
        <v>2870701.95</v>
      </c>
      <c r="AE736" s="11">
        <v>0</v>
      </c>
      <c r="AF736" s="8" t="s">
        <v>64</v>
      </c>
      <c r="AG736" s="8" t="s">
        <v>1300</v>
      </c>
      <c r="AH736" s="8" t="s">
        <v>66</v>
      </c>
      <c r="AI736" s="8" t="s">
        <v>67</v>
      </c>
      <c r="AJ736" s="8" t="s">
        <v>1801</v>
      </c>
      <c r="AK736" s="8" t="s">
        <v>16551</v>
      </c>
      <c r="AL736" s="8" t="s">
        <v>16552</v>
      </c>
      <c r="AM736" s="8" t="s">
        <v>1451</v>
      </c>
      <c r="AN736" s="8" t="s">
        <v>16553</v>
      </c>
      <c r="AO736" s="8" t="s">
        <v>3855</v>
      </c>
      <c r="AP736" s="8" t="s">
        <v>4441</v>
      </c>
      <c r="AQ736" s="8" t="s">
        <v>157</v>
      </c>
      <c r="AR736" s="8" t="s">
        <v>16554</v>
      </c>
      <c r="AS736" s="8" t="s">
        <v>16554</v>
      </c>
      <c r="AT736" s="8" t="s">
        <v>159</v>
      </c>
      <c r="AU736" s="8" t="s">
        <v>16555</v>
      </c>
      <c r="AV736" s="8" t="s">
        <v>133</v>
      </c>
      <c r="AW736" s="11">
        <v>3956497.95</v>
      </c>
      <c r="AX736" s="9" t="s">
        <v>14541</v>
      </c>
    </row>
    <row r="737" spans="1:50" customFormat="1" ht="72" hidden="1" x14ac:dyDescent="0.25">
      <c r="A737" s="8" t="s">
        <v>104</v>
      </c>
      <c r="B737" s="8" t="s">
        <v>105</v>
      </c>
      <c r="C737" s="8" t="s">
        <v>1293</v>
      </c>
      <c r="D737" s="8" t="s">
        <v>16556</v>
      </c>
      <c r="E737" s="8" t="s">
        <v>16557</v>
      </c>
      <c r="F737" s="8" t="s">
        <v>16558</v>
      </c>
      <c r="G737" s="9" t="s">
        <v>16559</v>
      </c>
      <c r="H737" s="9" t="str">
        <f>VLOOKUP(G737,[1]Arkusz2!A:B,2,FALSE)</f>
        <v>WND-RPZP.01.01.03-32-011/12</v>
      </c>
      <c r="I737" s="9" t="s">
        <v>9381</v>
      </c>
      <c r="J737" s="9" t="s">
        <v>1706</v>
      </c>
      <c r="K737" s="9" t="s">
        <v>1707</v>
      </c>
      <c r="L737" s="9" t="s">
        <v>9382</v>
      </c>
      <c r="M737" s="9" t="s">
        <v>9383</v>
      </c>
      <c r="N737" s="9" t="s">
        <v>1707</v>
      </c>
      <c r="O737" s="8" t="s">
        <v>6054</v>
      </c>
      <c r="P737" s="9" t="s">
        <v>16210</v>
      </c>
      <c r="Q737" s="9" t="s">
        <v>15964</v>
      </c>
      <c r="R737" s="9" t="s">
        <v>15965</v>
      </c>
      <c r="S737" s="9" t="s">
        <v>5697</v>
      </c>
      <c r="T737" s="10">
        <v>14329498.77</v>
      </c>
      <c r="U737" s="10">
        <v>7999999</v>
      </c>
      <c r="V737" s="10">
        <v>4000000</v>
      </c>
      <c r="W737" s="10">
        <v>4000000</v>
      </c>
      <c r="X737" s="10">
        <v>3999999</v>
      </c>
      <c r="Y737" s="10">
        <v>50</v>
      </c>
      <c r="Z737" s="8" t="s">
        <v>16560</v>
      </c>
      <c r="AA737" s="8" t="s">
        <v>119</v>
      </c>
      <c r="AB737" s="11">
        <v>14329498.77</v>
      </c>
      <c r="AC737" s="11">
        <v>4000000</v>
      </c>
      <c r="AD737" s="11">
        <v>10329498.77</v>
      </c>
      <c r="AE737" s="11">
        <v>0</v>
      </c>
      <c r="AF737" s="8" t="s">
        <v>64</v>
      </c>
      <c r="AG737" s="8" t="s">
        <v>1300</v>
      </c>
      <c r="AH737" s="8" t="s">
        <v>66</v>
      </c>
      <c r="AI737" s="8" t="s">
        <v>149</v>
      </c>
      <c r="AJ737" s="8" t="s">
        <v>3963</v>
      </c>
      <c r="AK737" s="8" t="s">
        <v>16561</v>
      </c>
      <c r="AL737" s="8" t="s">
        <v>16562</v>
      </c>
      <c r="AM737" s="8" t="s">
        <v>5271</v>
      </c>
      <c r="AN737" s="8" t="s">
        <v>72</v>
      </c>
      <c r="AO737" s="8" t="s">
        <v>7238</v>
      </c>
      <c r="AP737" s="8" t="s">
        <v>1565</v>
      </c>
      <c r="AQ737" s="8" t="s">
        <v>484</v>
      </c>
      <c r="AR737" s="8" t="s">
        <v>16563</v>
      </c>
      <c r="AS737" s="8" t="s">
        <v>16564</v>
      </c>
      <c r="AT737" s="8" t="s">
        <v>3385</v>
      </c>
      <c r="AU737" s="8" t="s">
        <v>16565</v>
      </c>
      <c r="AV737" s="8" t="s">
        <v>133</v>
      </c>
      <c r="AW737" s="11">
        <v>14329498.77</v>
      </c>
      <c r="AX737" s="9" t="s">
        <v>5703</v>
      </c>
    </row>
    <row r="738" spans="1:50" customFormat="1" ht="72" hidden="1" x14ac:dyDescent="0.25">
      <c r="A738" s="8" t="s">
        <v>104</v>
      </c>
      <c r="B738" s="8" t="s">
        <v>105</v>
      </c>
      <c r="C738" s="8" t="s">
        <v>1293</v>
      </c>
      <c r="D738" s="8" t="s">
        <v>16566</v>
      </c>
      <c r="E738" s="8" t="s">
        <v>16567</v>
      </c>
      <c r="F738" s="8" t="s">
        <v>16568</v>
      </c>
      <c r="G738" s="9" t="s">
        <v>16569</v>
      </c>
      <c r="H738" s="9" t="str">
        <f>VLOOKUP(G738,[1]Arkusz2!A:B,2,FALSE)</f>
        <v>WND-RPZP.01.01.03-32-124/12</v>
      </c>
      <c r="I738" s="9" t="s">
        <v>9381</v>
      </c>
      <c r="J738" s="9" t="s">
        <v>1706</v>
      </c>
      <c r="K738" s="9" t="s">
        <v>1707</v>
      </c>
      <c r="L738" s="9" t="s">
        <v>9382</v>
      </c>
      <c r="M738" s="9" t="s">
        <v>9383</v>
      </c>
      <c r="N738" s="9" t="s">
        <v>1707</v>
      </c>
      <c r="O738" s="8" t="s">
        <v>11884</v>
      </c>
      <c r="P738" s="9" t="s">
        <v>16210</v>
      </c>
      <c r="Q738" s="9" t="s">
        <v>15964</v>
      </c>
      <c r="R738" s="9" t="s">
        <v>15965</v>
      </c>
      <c r="S738" s="9" t="s">
        <v>15121</v>
      </c>
      <c r="T738" s="10">
        <v>2368594.6</v>
      </c>
      <c r="U738" s="10">
        <v>2208284.6</v>
      </c>
      <c r="V738" s="10">
        <v>1324970.46</v>
      </c>
      <c r="W738" s="10">
        <v>1324970.46</v>
      </c>
      <c r="X738" s="10">
        <v>883314.14</v>
      </c>
      <c r="Y738" s="10">
        <v>60</v>
      </c>
      <c r="Z738" s="8" t="s">
        <v>16570</v>
      </c>
      <c r="AA738" s="8" t="s">
        <v>119</v>
      </c>
      <c r="AB738" s="11">
        <v>2368594.6</v>
      </c>
      <c r="AC738" s="11">
        <v>1324970.46</v>
      </c>
      <c r="AD738" s="11">
        <v>1043624.14</v>
      </c>
      <c r="AE738" s="11">
        <v>0</v>
      </c>
      <c r="AF738" s="8" t="s">
        <v>64</v>
      </c>
      <c r="AG738" s="8" t="s">
        <v>1300</v>
      </c>
      <c r="AH738" s="8" t="s">
        <v>66</v>
      </c>
      <c r="AI738" s="8" t="s">
        <v>149</v>
      </c>
      <c r="AJ738" s="8" t="s">
        <v>3380</v>
      </c>
      <c r="AK738" s="8" t="s">
        <v>16571</v>
      </c>
      <c r="AL738" s="8" t="s">
        <v>16572</v>
      </c>
      <c r="AM738" s="8" t="s">
        <v>1303</v>
      </c>
      <c r="AN738" s="8" t="s">
        <v>16573</v>
      </c>
      <c r="AO738" s="8" t="s">
        <v>157</v>
      </c>
      <c r="AP738" s="8" t="s">
        <v>842</v>
      </c>
      <c r="AQ738" s="8" t="s">
        <v>157</v>
      </c>
      <c r="AR738" s="8" t="s">
        <v>16574</v>
      </c>
      <c r="AS738" s="8" t="s">
        <v>16575</v>
      </c>
      <c r="AT738" s="8" t="s">
        <v>259</v>
      </c>
      <c r="AU738" s="8" t="s">
        <v>16576</v>
      </c>
      <c r="AV738" s="8" t="s">
        <v>133</v>
      </c>
      <c r="AW738" s="11">
        <v>2368594.6</v>
      </c>
      <c r="AX738" s="9" t="s">
        <v>14577</v>
      </c>
    </row>
    <row r="739" spans="1:50" customFormat="1" ht="72" hidden="1" x14ac:dyDescent="0.25">
      <c r="A739" s="8" t="s">
        <v>104</v>
      </c>
      <c r="B739" s="8" t="s">
        <v>105</v>
      </c>
      <c r="C739" s="8" t="s">
        <v>1293</v>
      </c>
      <c r="D739" s="8" t="s">
        <v>16577</v>
      </c>
      <c r="E739" s="8" t="s">
        <v>16578</v>
      </c>
      <c r="F739" s="8" t="s">
        <v>16579</v>
      </c>
      <c r="G739" s="9" t="s">
        <v>16580</v>
      </c>
      <c r="H739" s="9" t="str">
        <f>VLOOKUP(G739,[1]Arkusz2!A:B,2,FALSE)</f>
        <v>WND-RPZP.01.01.03-32-169/12</v>
      </c>
      <c r="I739" s="9" t="s">
        <v>10071</v>
      </c>
      <c r="J739" s="9" t="s">
        <v>1706</v>
      </c>
      <c r="K739" s="9" t="s">
        <v>1707</v>
      </c>
      <c r="L739" s="9" t="s">
        <v>16184</v>
      </c>
      <c r="M739" s="9" t="s">
        <v>9383</v>
      </c>
      <c r="N739" s="9" t="s">
        <v>1707</v>
      </c>
      <c r="O739" s="8" t="s">
        <v>14132</v>
      </c>
      <c r="P739" s="9" t="s">
        <v>16210</v>
      </c>
      <c r="Q739" s="9" t="s">
        <v>15964</v>
      </c>
      <c r="R739" s="9" t="s">
        <v>15965</v>
      </c>
      <c r="S739" s="9" t="s">
        <v>14742</v>
      </c>
      <c r="T739" s="10">
        <v>4956169.8099999996</v>
      </c>
      <c r="U739" s="10">
        <v>3549000</v>
      </c>
      <c r="V739" s="10">
        <v>2129400</v>
      </c>
      <c r="W739" s="10">
        <v>2129400</v>
      </c>
      <c r="X739" s="10">
        <v>1419600</v>
      </c>
      <c r="Y739" s="10">
        <v>60</v>
      </c>
      <c r="Z739" s="8" t="s">
        <v>16581</v>
      </c>
      <c r="AA739" s="8" t="s">
        <v>119</v>
      </c>
      <c r="AB739" s="11">
        <v>4956169.8099999996</v>
      </c>
      <c r="AC739" s="11">
        <v>2129400</v>
      </c>
      <c r="AD739" s="11">
        <v>2826769.81</v>
      </c>
      <c r="AE739" s="11">
        <v>0</v>
      </c>
      <c r="AF739" s="8" t="s">
        <v>64</v>
      </c>
      <c r="AG739" s="8" t="s">
        <v>1300</v>
      </c>
      <c r="AH739" s="8" t="s">
        <v>66</v>
      </c>
      <c r="AI739" s="8" t="s">
        <v>67</v>
      </c>
      <c r="AJ739" s="8" t="s">
        <v>1801</v>
      </c>
      <c r="AK739" s="8" t="s">
        <v>14865</v>
      </c>
      <c r="AL739" s="8" t="s">
        <v>14866</v>
      </c>
      <c r="AM739" s="8" t="s">
        <v>14867</v>
      </c>
      <c r="AN739" s="8" t="s">
        <v>72</v>
      </c>
      <c r="AO739" s="8" t="s">
        <v>10671</v>
      </c>
      <c r="AP739" s="8" t="s">
        <v>842</v>
      </c>
      <c r="AQ739" s="8" t="s">
        <v>157</v>
      </c>
      <c r="AR739" s="8" t="s">
        <v>14868</v>
      </c>
      <c r="AS739" s="8" t="s">
        <v>14868</v>
      </c>
      <c r="AT739" s="8" t="s">
        <v>159</v>
      </c>
      <c r="AU739" s="8" t="s">
        <v>14869</v>
      </c>
      <c r="AV739" s="8" t="s">
        <v>133</v>
      </c>
      <c r="AW739" s="11">
        <v>4956169.8099999996</v>
      </c>
      <c r="AX739" s="9" t="s">
        <v>13757</v>
      </c>
    </row>
    <row r="740" spans="1:50" customFormat="1" ht="72" hidden="1" x14ac:dyDescent="0.25">
      <c r="A740" s="8" t="s">
        <v>104</v>
      </c>
      <c r="B740" s="8" t="s">
        <v>105</v>
      </c>
      <c r="C740" s="8" t="s">
        <v>1293</v>
      </c>
      <c r="D740" s="8" t="s">
        <v>16857</v>
      </c>
      <c r="E740" s="8" t="s">
        <v>16858</v>
      </c>
      <c r="F740" s="8" t="s">
        <v>16859</v>
      </c>
      <c r="G740" s="9" t="s">
        <v>16860</v>
      </c>
      <c r="H740" s="9" t="str">
        <f>VLOOKUP(G740,[1]Arkusz2!A:B,2,FALSE)</f>
        <v>WND-RPZP.01.01.03-32-166/12</v>
      </c>
      <c r="I740" s="9" t="s">
        <v>8735</v>
      </c>
      <c r="J740" s="9" t="s">
        <v>1706</v>
      </c>
      <c r="K740" s="9" t="s">
        <v>1707</v>
      </c>
      <c r="L740" s="9" t="s">
        <v>9382</v>
      </c>
      <c r="M740" s="9" t="s">
        <v>9383</v>
      </c>
      <c r="N740" s="9" t="s">
        <v>1707</v>
      </c>
      <c r="O740" s="8" t="s">
        <v>15345</v>
      </c>
      <c r="P740" s="9" t="s">
        <v>16844</v>
      </c>
      <c r="Q740" s="9" t="s">
        <v>15964</v>
      </c>
      <c r="R740" s="9" t="s">
        <v>15965</v>
      </c>
      <c r="S740" s="9" t="s">
        <v>15498</v>
      </c>
      <c r="T740" s="10">
        <v>2299854</v>
      </c>
      <c r="U740" s="10">
        <v>1869800</v>
      </c>
      <c r="V740" s="10">
        <v>1121880</v>
      </c>
      <c r="W740" s="10">
        <v>1121880</v>
      </c>
      <c r="X740" s="10">
        <v>747920</v>
      </c>
      <c r="Y740" s="10">
        <v>60</v>
      </c>
      <c r="Z740" s="8" t="s">
        <v>16861</v>
      </c>
      <c r="AA740" s="8" t="s">
        <v>119</v>
      </c>
      <c r="AB740" s="11">
        <v>2299854</v>
      </c>
      <c r="AC740" s="11">
        <v>1121880</v>
      </c>
      <c r="AD740" s="11">
        <v>1177974</v>
      </c>
      <c r="AE740" s="11">
        <v>0</v>
      </c>
      <c r="AF740" s="8" t="s">
        <v>229</v>
      </c>
      <c r="AG740" s="8" t="s">
        <v>1300</v>
      </c>
      <c r="AH740" s="8" t="s">
        <v>66</v>
      </c>
      <c r="AI740" s="8" t="s">
        <v>67</v>
      </c>
      <c r="AJ740" s="8" t="s">
        <v>290</v>
      </c>
      <c r="AK740" s="8" t="s">
        <v>9630</v>
      </c>
      <c r="AL740" s="8" t="s">
        <v>9631</v>
      </c>
      <c r="AM740" s="8" t="s">
        <v>9632</v>
      </c>
      <c r="AN740" s="8" t="s">
        <v>72</v>
      </c>
      <c r="AO740" s="8" t="s">
        <v>7109</v>
      </c>
      <c r="AP740" s="8" t="s">
        <v>9633</v>
      </c>
      <c r="AQ740" s="8" t="s">
        <v>157</v>
      </c>
      <c r="AR740" s="8" t="s">
        <v>9634</v>
      </c>
      <c r="AS740" s="8" t="s">
        <v>9635</v>
      </c>
      <c r="AT740" s="8" t="s">
        <v>131</v>
      </c>
      <c r="AU740" s="8" t="s">
        <v>9636</v>
      </c>
      <c r="AV740" s="8" t="s">
        <v>133</v>
      </c>
      <c r="AW740" s="11">
        <v>2299854</v>
      </c>
      <c r="AX740" s="9" t="s">
        <v>15498</v>
      </c>
    </row>
    <row r="741" spans="1:50" customFormat="1" ht="108" hidden="1" x14ac:dyDescent="0.25">
      <c r="A741" s="8" t="s">
        <v>104</v>
      </c>
      <c r="B741" s="8" t="s">
        <v>10660</v>
      </c>
      <c r="C741" s="8" t="s">
        <v>10661</v>
      </c>
      <c r="D741" s="8" t="s">
        <v>10662</v>
      </c>
      <c r="E741" s="8" t="s">
        <v>10663</v>
      </c>
      <c r="F741" s="8" t="s">
        <v>10664</v>
      </c>
      <c r="G741" s="9" t="s">
        <v>10665</v>
      </c>
      <c r="H741" s="9" t="str">
        <f>VLOOKUP(G741,[1]Arkusz2!A:B,2,FALSE)</f>
        <v>WND-RPZP.01.02.01-32-004/10</v>
      </c>
      <c r="I741" s="9" t="s">
        <v>3188</v>
      </c>
      <c r="J741" s="9" t="s">
        <v>752</v>
      </c>
      <c r="K741" s="9" t="s">
        <v>606</v>
      </c>
      <c r="L741" s="9" t="s">
        <v>1020</v>
      </c>
      <c r="M741" s="9" t="s">
        <v>752</v>
      </c>
      <c r="N741" s="9" t="s">
        <v>606</v>
      </c>
      <c r="O741" s="8" t="s">
        <v>2748</v>
      </c>
      <c r="P741" s="9" t="s">
        <v>9058</v>
      </c>
      <c r="Q741" s="9" t="s">
        <v>895</v>
      </c>
      <c r="R741" s="9" t="s">
        <v>896</v>
      </c>
      <c r="S741" s="9" t="s">
        <v>6256</v>
      </c>
      <c r="T741" s="10">
        <v>2333656.9300000002</v>
      </c>
      <c r="U741" s="10">
        <v>1803839.62</v>
      </c>
      <c r="V741" s="10">
        <v>721535.84</v>
      </c>
      <c r="W741" s="10">
        <v>721535.84</v>
      </c>
      <c r="X741" s="10">
        <v>1082303.78</v>
      </c>
      <c r="Y741" s="10">
        <v>40</v>
      </c>
      <c r="Z741" s="8" t="s">
        <v>10666</v>
      </c>
      <c r="AA741" s="8" t="s">
        <v>119</v>
      </c>
      <c r="AB741" s="11">
        <v>2333656.9300000002</v>
      </c>
      <c r="AC741" s="11">
        <v>721535.84</v>
      </c>
      <c r="AD741" s="11">
        <v>1612121.09</v>
      </c>
      <c r="AE741" s="11">
        <v>0</v>
      </c>
      <c r="AF741" s="8" t="s">
        <v>64</v>
      </c>
      <c r="AG741" s="8" t="s">
        <v>10667</v>
      </c>
      <c r="AH741" s="8" t="s">
        <v>66</v>
      </c>
      <c r="AI741" s="8" t="s">
        <v>67</v>
      </c>
      <c r="AJ741" s="8" t="s">
        <v>290</v>
      </c>
      <c r="AK741" s="8" t="s">
        <v>10668</v>
      </c>
      <c r="AL741" s="8" t="s">
        <v>10669</v>
      </c>
      <c r="AM741" s="8" t="s">
        <v>10670</v>
      </c>
      <c r="AN741" s="8" t="s">
        <v>125</v>
      </c>
      <c r="AO741" s="8" t="s">
        <v>10671</v>
      </c>
      <c r="AP741" s="8" t="s">
        <v>759</v>
      </c>
      <c r="AQ741" s="8" t="s">
        <v>157</v>
      </c>
      <c r="AR741" s="8" t="s">
        <v>10672</v>
      </c>
      <c r="AS741" s="8" t="s">
        <v>10672</v>
      </c>
      <c r="AT741" s="8" t="s">
        <v>10673</v>
      </c>
      <c r="AU741" s="8" t="s">
        <v>10674</v>
      </c>
      <c r="AV741" s="8" t="s">
        <v>1327</v>
      </c>
      <c r="AW741" s="11">
        <v>2333656.9300000002</v>
      </c>
      <c r="AX741" s="9" t="s">
        <v>7761</v>
      </c>
    </row>
    <row r="742" spans="1:50" customFormat="1" ht="108" hidden="1" x14ac:dyDescent="0.25">
      <c r="A742" s="8" t="s">
        <v>104</v>
      </c>
      <c r="B742" s="8" t="s">
        <v>10660</v>
      </c>
      <c r="C742" s="8" t="s">
        <v>10661</v>
      </c>
      <c r="D742" s="8" t="s">
        <v>11809</v>
      </c>
      <c r="E742" s="8" t="s">
        <v>11810</v>
      </c>
      <c r="F742" s="8" t="s">
        <v>11811</v>
      </c>
      <c r="G742" s="9" t="s">
        <v>11812</v>
      </c>
      <c r="H742" s="9" t="str">
        <f>VLOOKUP(G742,[1]Arkusz2!A:B,2,FALSE)</f>
        <v>WND-RPZP.01.02.01-32-003/11</v>
      </c>
      <c r="I742" s="9" t="s">
        <v>7747</v>
      </c>
      <c r="J742" s="9" t="s">
        <v>4601</v>
      </c>
      <c r="K742" s="9" t="s">
        <v>4262</v>
      </c>
      <c r="L742" s="9" t="s">
        <v>5751</v>
      </c>
      <c r="M742" s="9" t="s">
        <v>4601</v>
      </c>
      <c r="N742" s="9" t="s">
        <v>4262</v>
      </c>
      <c r="O742" s="8" t="s">
        <v>6648</v>
      </c>
      <c r="P742" s="9" t="s">
        <v>5881</v>
      </c>
      <c r="Q742" s="9" t="s">
        <v>2281</v>
      </c>
      <c r="R742" s="9" t="s">
        <v>896</v>
      </c>
      <c r="S742" s="9" t="s">
        <v>1989</v>
      </c>
      <c r="T742" s="10">
        <v>602035.18999999994</v>
      </c>
      <c r="U742" s="10">
        <v>397009.68</v>
      </c>
      <c r="V742" s="10">
        <v>297757.25</v>
      </c>
      <c r="W742" s="10">
        <v>297757.25</v>
      </c>
      <c r="X742" s="10">
        <v>99252.43</v>
      </c>
      <c r="Y742" s="10">
        <v>75</v>
      </c>
      <c r="Z742" s="8" t="s">
        <v>11813</v>
      </c>
      <c r="AA742" s="8" t="s">
        <v>63</v>
      </c>
      <c r="AB742" s="11">
        <v>602035.18999999994</v>
      </c>
      <c r="AC742" s="11">
        <v>397009.68</v>
      </c>
      <c r="AD742" s="11">
        <v>205025.51</v>
      </c>
      <c r="AE742" s="11">
        <v>0</v>
      </c>
      <c r="AF742" s="8" t="s">
        <v>64</v>
      </c>
      <c r="AG742" s="8" t="s">
        <v>10667</v>
      </c>
      <c r="AH742" s="8" t="s">
        <v>66</v>
      </c>
      <c r="AI742" s="8" t="s">
        <v>67</v>
      </c>
      <c r="AJ742" s="8" t="s">
        <v>613</v>
      </c>
      <c r="AK742" s="8" t="s">
        <v>6780</v>
      </c>
      <c r="AL742" s="8" t="s">
        <v>6781</v>
      </c>
      <c r="AM742" s="8" t="s">
        <v>690</v>
      </c>
      <c r="AN742" s="8" t="s">
        <v>691</v>
      </c>
      <c r="AO742" s="8" t="s">
        <v>11814</v>
      </c>
      <c r="AP742" s="8" t="s">
        <v>952</v>
      </c>
      <c r="AQ742" s="8" t="s">
        <v>157</v>
      </c>
      <c r="AR742" s="8" t="s">
        <v>11815</v>
      </c>
      <c r="AS742" s="8" t="s">
        <v>11816</v>
      </c>
      <c r="AT742" s="8" t="s">
        <v>909</v>
      </c>
      <c r="AU742" s="8" t="s">
        <v>6782</v>
      </c>
      <c r="AV742" s="8" t="s">
        <v>911</v>
      </c>
      <c r="AW742" s="11">
        <v>602035.18999999994</v>
      </c>
      <c r="AX742" s="9" t="s">
        <v>2000</v>
      </c>
    </row>
    <row r="743" spans="1:50" customFormat="1" ht="108" hidden="1" x14ac:dyDescent="0.25">
      <c r="A743" s="8" t="s">
        <v>104</v>
      </c>
      <c r="B743" s="8" t="s">
        <v>10660</v>
      </c>
      <c r="C743" s="8" t="s">
        <v>10661</v>
      </c>
      <c r="D743" s="8" t="s">
        <v>12956</v>
      </c>
      <c r="E743" s="8" t="s">
        <v>12957</v>
      </c>
      <c r="F743" s="8" t="s">
        <v>12958</v>
      </c>
      <c r="G743" s="9" t="s">
        <v>12959</v>
      </c>
      <c r="H743" s="9" t="str">
        <f>VLOOKUP(G743,[1]Arkusz2!A:B,2,FALSE)</f>
        <v>WND-RPZP.01.02.01-32-002/10</v>
      </c>
      <c r="I743" s="9" t="s">
        <v>1110</v>
      </c>
      <c r="J743" s="9" t="s">
        <v>752</v>
      </c>
      <c r="K743" s="9" t="s">
        <v>606</v>
      </c>
      <c r="L743" s="9" t="s">
        <v>5369</v>
      </c>
      <c r="M743" s="9" t="s">
        <v>752</v>
      </c>
      <c r="N743" s="9" t="s">
        <v>606</v>
      </c>
      <c r="O743" s="8" t="s">
        <v>6323</v>
      </c>
      <c r="P743" s="9" t="s">
        <v>3300</v>
      </c>
      <c r="Q743" s="9" t="s">
        <v>3297</v>
      </c>
      <c r="R743" s="9" t="s">
        <v>3298</v>
      </c>
      <c r="S743" s="9" t="s">
        <v>11823</v>
      </c>
      <c r="T743" s="10">
        <v>2523930.5499999998</v>
      </c>
      <c r="U743" s="10">
        <v>2438212.44</v>
      </c>
      <c r="V743" s="10">
        <v>1828659.33</v>
      </c>
      <c r="W743" s="10">
        <v>1828659.33</v>
      </c>
      <c r="X743" s="10">
        <v>609553.11</v>
      </c>
      <c r="Y743" s="10">
        <v>75</v>
      </c>
      <c r="Z743" s="8" t="s">
        <v>12960</v>
      </c>
      <c r="AA743" s="8" t="s">
        <v>63</v>
      </c>
      <c r="AB743" s="11">
        <v>2523930.5499999998</v>
      </c>
      <c r="AC743" s="11">
        <v>1828659.33</v>
      </c>
      <c r="AD743" s="11">
        <v>695271.22</v>
      </c>
      <c r="AE743" s="11">
        <v>0</v>
      </c>
      <c r="AF743" s="8" t="s">
        <v>64</v>
      </c>
      <c r="AG743" s="8" t="s">
        <v>10667</v>
      </c>
      <c r="AH743" s="8" t="s">
        <v>66</v>
      </c>
      <c r="AI743" s="8" t="s">
        <v>67</v>
      </c>
      <c r="AJ743" s="8" t="s">
        <v>290</v>
      </c>
      <c r="AK743" s="8" t="s">
        <v>11727</v>
      </c>
      <c r="AL743" s="8" t="s">
        <v>11728</v>
      </c>
      <c r="AM743" s="8" t="s">
        <v>12961</v>
      </c>
      <c r="AN743" s="8" t="s">
        <v>72</v>
      </c>
      <c r="AO743" s="8" t="s">
        <v>4398</v>
      </c>
      <c r="AP743" s="8" t="s">
        <v>4162</v>
      </c>
      <c r="AQ743" s="8" t="s">
        <v>157</v>
      </c>
      <c r="AR743" s="8" t="s">
        <v>11731</v>
      </c>
      <c r="AS743" s="8" t="s">
        <v>11732</v>
      </c>
      <c r="AT743" s="8" t="s">
        <v>11904</v>
      </c>
      <c r="AU743" s="8" t="s">
        <v>11734</v>
      </c>
      <c r="AV743" s="8" t="s">
        <v>6864</v>
      </c>
      <c r="AW743" s="11">
        <v>2523930.5499999998</v>
      </c>
      <c r="AX743" s="9" t="s">
        <v>12962</v>
      </c>
    </row>
    <row r="744" spans="1:50" ht="108" hidden="1" x14ac:dyDescent="0.25">
      <c r="A744" s="8" t="s">
        <v>104</v>
      </c>
      <c r="B744" s="8" t="s">
        <v>10660</v>
      </c>
      <c r="C744" s="8" t="s">
        <v>10661</v>
      </c>
      <c r="D744" s="8" t="s">
        <v>13858</v>
      </c>
      <c r="E744" s="8" t="s">
        <v>13859</v>
      </c>
      <c r="F744" s="8">
        <v>1106344225</v>
      </c>
      <c r="G744" s="9" t="s">
        <v>13860</v>
      </c>
      <c r="H744" s="9" t="str">
        <f>VLOOKUP(G744,[1]Arkusz2!A:B,2,FALSE)</f>
        <v>WND-RPZP.01.02.01-32-002/11</v>
      </c>
      <c r="I744" s="9" t="s">
        <v>4600</v>
      </c>
      <c r="J744" s="9" t="s">
        <v>4601</v>
      </c>
      <c r="K744" s="9" t="s">
        <v>4262</v>
      </c>
      <c r="L744" s="9" t="s">
        <v>7087</v>
      </c>
      <c r="M744" s="9" t="s">
        <v>4601</v>
      </c>
      <c r="N744" s="9" t="s">
        <v>4262</v>
      </c>
      <c r="O744" s="8" t="s">
        <v>2248</v>
      </c>
      <c r="P744" s="9" t="s">
        <v>13853</v>
      </c>
      <c r="Q744" s="9" t="s">
        <v>12730</v>
      </c>
      <c r="R744" s="9" t="s">
        <v>3298</v>
      </c>
      <c r="S744" s="9" t="s">
        <v>13861</v>
      </c>
      <c r="T744" s="10">
        <v>14516130.9</v>
      </c>
      <c r="U744" s="10">
        <v>14509370.48</v>
      </c>
      <c r="V744" s="10">
        <v>10882027.85</v>
      </c>
      <c r="W744" s="10">
        <v>10882027.85</v>
      </c>
      <c r="X744" s="10">
        <v>3627342.63</v>
      </c>
      <c r="Y744" s="10">
        <v>75</v>
      </c>
      <c r="Z744" s="8" t="s">
        <v>13862</v>
      </c>
      <c r="AA744" s="8" t="s">
        <v>63</v>
      </c>
      <c r="AB744" s="11">
        <v>14516130.9</v>
      </c>
      <c r="AC744" s="11">
        <v>14516130.9</v>
      </c>
      <c r="AD744" s="11">
        <v>0</v>
      </c>
      <c r="AE744" s="11">
        <v>0</v>
      </c>
      <c r="AF744" s="8" t="s">
        <v>64</v>
      </c>
      <c r="AG744" s="8" t="s">
        <v>10667</v>
      </c>
      <c r="AH744" s="8" t="s">
        <v>66</v>
      </c>
      <c r="AI744" s="8" t="s">
        <v>67</v>
      </c>
      <c r="AJ744" s="8" t="s">
        <v>290</v>
      </c>
      <c r="AK744" s="8" t="s">
        <v>13863</v>
      </c>
      <c r="AL744" s="8" t="s">
        <v>13864</v>
      </c>
      <c r="AM744" s="8" t="s">
        <v>13865</v>
      </c>
      <c r="AN744" s="8" t="s">
        <v>72</v>
      </c>
      <c r="AO744" s="8" t="s">
        <v>10181</v>
      </c>
      <c r="AP744" s="8" t="s">
        <v>759</v>
      </c>
      <c r="AQ744" s="8" t="s">
        <v>157</v>
      </c>
      <c r="AR744" s="8" t="s">
        <v>13866</v>
      </c>
      <c r="AS744" s="8" t="s">
        <v>13866</v>
      </c>
      <c r="AT744" s="8" t="s">
        <v>1325</v>
      </c>
      <c r="AU744" s="8" t="s">
        <v>13867</v>
      </c>
      <c r="AV744" s="8" t="s">
        <v>1327</v>
      </c>
      <c r="AW744" s="11">
        <v>14516130.9</v>
      </c>
      <c r="AX744" s="9" t="s">
        <v>12833</v>
      </c>
    </row>
    <row r="745" spans="1:50" customFormat="1" ht="108" hidden="1" x14ac:dyDescent="0.25">
      <c r="A745" s="8" t="s">
        <v>104</v>
      </c>
      <c r="B745" s="8" t="s">
        <v>10660</v>
      </c>
      <c r="C745" s="8" t="s">
        <v>10661</v>
      </c>
      <c r="D745" s="8" t="s">
        <v>14466</v>
      </c>
      <c r="E745" s="8" t="s">
        <v>14467</v>
      </c>
      <c r="F745" s="8" t="s">
        <v>14468</v>
      </c>
      <c r="G745" s="9" t="s">
        <v>14469</v>
      </c>
      <c r="H745" s="9" t="str">
        <f>VLOOKUP(G745,[1]Arkusz2!A:B,2,FALSE)</f>
        <v>WND-RPZP.01.02.01-32-008/11</v>
      </c>
      <c r="I745" s="9" t="s">
        <v>3441</v>
      </c>
      <c r="J745" s="9" t="s">
        <v>4601</v>
      </c>
      <c r="K745" s="9" t="s">
        <v>4262</v>
      </c>
      <c r="L745" s="9" t="s">
        <v>5481</v>
      </c>
      <c r="M745" s="9" t="s">
        <v>4601</v>
      </c>
      <c r="N745" s="9" t="s">
        <v>4262</v>
      </c>
      <c r="O745" s="8" t="s">
        <v>9350</v>
      </c>
      <c r="P745" s="9" t="s">
        <v>14225</v>
      </c>
      <c r="Q745" s="9" t="s">
        <v>1706</v>
      </c>
      <c r="R745" s="9" t="s">
        <v>1707</v>
      </c>
      <c r="S745" s="9" t="s">
        <v>12432</v>
      </c>
      <c r="T745" s="10">
        <v>1129026.8</v>
      </c>
      <c r="U745" s="10">
        <v>799075.67</v>
      </c>
      <c r="V745" s="10">
        <v>599306.74</v>
      </c>
      <c r="W745" s="10">
        <v>599306.74</v>
      </c>
      <c r="X745" s="10">
        <v>199768.93</v>
      </c>
      <c r="Y745" s="10">
        <v>75</v>
      </c>
      <c r="Z745" s="8" t="s">
        <v>14470</v>
      </c>
      <c r="AA745" s="8" t="s">
        <v>63</v>
      </c>
      <c r="AB745" s="11">
        <v>1129026.8</v>
      </c>
      <c r="AC745" s="11">
        <v>599306.74</v>
      </c>
      <c r="AD745" s="11">
        <v>529720.06000000006</v>
      </c>
      <c r="AE745" s="11">
        <v>0</v>
      </c>
      <c r="AF745" s="8" t="s">
        <v>64</v>
      </c>
      <c r="AG745" s="8" t="s">
        <v>10667</v>
      </c>
      <c r="AH745" s="8" t="s">
        <v>66</v>
      </c>
      <c r="AI745" s="8" t="s">
        <v>67</v>
      </c>
      <c r="AJ745" s="8" t="s">
        <v>290</v>
      </c>
      <c r="AK745" s="8" t="s">
        <v>14471</v>
      </c>
      <c r="AL745" s="8" t="s">
        <v>14472</v>
      </c>
      <c r="AM745" s="8" t="s">
        <v>14473</v>
      </c>
      <c r="AN745" s="8" t="s">
        <v>125</v>
      </c>
      <c r="AO745" s="8" t="s">
        <v>3855</v>
      </c>
      <c r="AP745" s="8" t="s">
        <v>883</v>
      </c>
      <c r="AQ745" s="8" t="s">
        <v>157</v>
      </c>
      <c r="AR745" s="8" t="s">
        <v>14474</v>
      </c>
      <c r="AS745" s="8" t="s">
        <v>14475</v>
      </c>
      <c r="AT745" s="8" t="s">
        <v>10673</v>
      </c>
      <c r="AU745" s="8" t="s">
        <v>14476</v>
      </c>
      <c r="AV745" s="8" t="s">
        <v>10723</v>
      </c>
      <c r="AW745" s="11">
        <v>1129026.8</v>
      </c>
      <c r="AX745" s="9" t="s">
        <v>12439</v>
      </c>
    </row>
    <row r="746" spans="1:50" customFormat="1" ht="108" hidden="1" x14ac:dyDescent="0.25">
      <c r="A746" s="8" t="s">
        <v>104</v>
      </c>
      <c r="B746" s="8" t="s">
        <v>10660</v>
      </c>
      <c r="C746" s="8" t="s">
        <v>10661</v>
      </c>
      <c r="D746" s="8" t="s">
        <v>15507</v>
      </c>
      <c r="E746" s="8" t="s">
        <v>15508</v>
      </c>
      <c r="F746" s="8" t="s">
        <v>15509</v>
      </c>
      <c r="G746" s="9" t="s">
        <v>15510</v>
      </c>
      <c r="H746" s="9" t="str">
        <f>VLOOKUP(G746,[1]Arkusz2!A:B,2,FALSE)</f>
        <v>WND-RPZP.01.02.01-32-001/10</v>
      </c>
      <c r="I746" s="9" t="s">
        <v>1473</v>
      </c>
      <c r="J746" s="9" t="s">
        <v>752</v>
      </c>
      <c r="K746" s="9" t="s">
        <v>606</v>
      </c>
      <c r="L746" s="9" t="s">
        <v>3863</v>
      </c>
      <c r="M746" s="9" t="s">
        <v>752</v>
      </c>
      <c r="N746" s="9" t="s">
        <v>606</v>
      </c>
      <c r="O746" s="8" t="s">
        <v>4032</v>
      </c>
      <c r="P746" s="9" t="s">
        <v>15498</v>
      </c>
      <c r="Q746" s="9" t="s">
        <v>9383</v>
      </c>
      <c r="R746" s="9" t="s">
        <v>1707</v>
      </c>
      <c r="S746" s="9" t="s">
        <v>13757</v>
      </c>
      <c r="T746" s="10">
        <v>66042209.189999998</v>
      </c>
      <c r="U746" s="10">
        <v>65928127</v>
      </c>
      <c r="V746" s="10">
        <v>49446095.25</v>
      </c>
      <c r="W746" s="10">
        <v>49446095.25</v>
      </c>
      <c r="X746" s="10">
        <v>16482031.75</v>
      </c>
      <c r="Y746" s="10">
        <v>75</v>
      </c>
      <c r="Z746" s="8" t="s">
        <v>15511</v>
      </c>
      <c r="AA746" s="8" t="s">
        <v>63</v>
      </c>
      <c r="AB746" s="11">
        <v>66042209.189999998</v>
      </c>
      <c r="AC746" s="11">
        <v>66042209.189999998</v>
      </c>
      <c r="AD746" s="11">
        <v>0</v>
      </c>
      <c r="AE746" s="11">
        <v>0</v>
      </c>
      <c r="AF746" s="8" t="s">
        <v>64</v>
      </c>
      <c r="AG746" s="8" t="s">
        <v>10667</v>
      </c>
      <c r="AH746" s="8" t="s">
        <v>66</v>
      </c>
      <c r="AI746" s="8" t="s">
        <v>67</v>
      </c>
      <c r="AJ746" s="8" t="s">
        <v>1319</v>
      </c>
      <c r="AK746" s="8" t="s">
        <v>9711</v>
      </c>
      <c r="AL746" s="8" t="s">
        <v>9712</v>
      </c>
      <c r="AM746" s="8" t="s">
        <v>9373</v>
      </c>
      <c r="AN746" s="8" t="s">
        <v>72</v>
      </c>
      <c r="AO746" s="8" t="s">
        <v>11519</v>
      </c>
      <c r="AP746" s="8" t="s">
        <v>9713</v>
      </c>
      <c r="AQ746" s="8" t="s">
        <v>157</v>
      </c>
      <c r="AR746" s="8" t="s">
        <v>15512</v>
      </c>
      <c r="AS746" s="8" t="s">
        <v>15513</v>
      </c>
      <c r="AT746" s="8" t="s">
        <v>1325</v>
      </c>
      <c r="AU746" s="8" t="s">
        <v>9716</v>
      </c>
      <c r="AV746" s="8" t="s">
        <v>1327</v>
      </c>
      <c r="AW746" s="11">
        <v>66042209.189999998</v>
      </c>
      <c r="AX746" s="9" t="s">
        <v>9385</v>
      </c>
    </row>
    <row r="747" spans="1:50" customFormat="1" ht="108" hidden="1" x14ac:dyDescent="0.25">
      <c r="A747" s="8" t="s">
        <v>104</v>
      </c>
      <c r="B747" s="8" t="s">
        <v>10660</v>
      </c>
      <c r="C747" s="8" t="s">
        <v>10661</v>
      </c>
      <c r="D747" s="8" t="s">
        <v>16206</v>
      </c>
      <c r="E747" s="8" t="s">
        <v>16207</v>
      </c>
      <c r="F747" s="8" t="s">
        <v>16208</v>
      </c>
      <c r="G747" s="9" t="s">
        <v>16209</v>
      </c>
      <c r="H747" s="9" t="str">
        <f>VLOOKUP(G747,[1]Arkusz2!A:B,2,FALSE)</f>
        <v>WND-RPZP.01.02.01-32-003/10</v>
      </c>
      <c r="I747" s="9" t="s">
        <v>1473</v>
      </c>
      <c r="J747" s="9" t="s">
        <v>752</v>
      </c>
      <c r="K747" s="9" t="s">
        <v>606</v>
      </c>
      <c r="L747" s="9" t="s">
        <v>3863</v>
      </c>
      <c r="M747" s="9" t="s">
        <v>752</v>
      </c>
      <c r="N747" s="9" t="s">
        <v>606</v>
      </c>
      <c r="O747" s="8" t="s">
        <v>169</v>
      </c>
      <c r="P747" s="9" t="s">
        <v>16210</v>
      </c>
      <c r="Q747" s="9" t="s">
        <v>15964</v>
      </c>
      <c r="R747" s="9" t="s">
        <v>15965</v>
      </c>
      <c r="S747" s="9" t="s">
        <v>13443</v>
      </c>
      <c r="T747" s="10">
        <v>103177684.95</v>
      </c>
      <c r="U747" s="10">
        <v>78800000</v>
      </c>
      <c r="V747" s="10">
        <v>31520000</v>
      </c>
      <c r="W747" s="10">
        <v>31520000</v>
      </c>
      <c r="X747" s="10">
        <v>47280000</v>
      </c>
      <c r="Y747" s="10">
        <v>40</v>
      </c>
      <c r="Z747" s="8" t="s">
        <v>16211</v>
      </c>
      <c r="AA747" s="8" t="s">
        <v>119</v>
      </c>
      <c r="AB747" s="11">
        <v>103177684.95</v>
      </c>
      <c r="AC747" s="11">
        <v>31520000</v>
      </c>
      <c r="AD747" s="11">
        <v>71657684.950000003</v>
      </c>
      <c r="AE747" s="11">
        <v>0</v>
      </c>
      <c r="AF747" s="8" t="s">
        <v>64</v>
      </c>
      <c r="AG747" s="8" t="s">
        <v>10667</v>
      </c>
      <c r="AH747" s="8" t="s">
        <v>66</v>
      </c>
      <c r="AI747" s="8" t="s">
        <v>67</v>
      </c>
      <c r="AJ747" s="8" t="s">
        <v>877</v>
      </c>
      <c r="AK747" s="8" t="s">
        <v>16212</v>
      </c>
      <c r="AL747" s="8" t="s">
        <v>16213</v>
      </c>
      <c r="AM747" s="8" t="s">
        <v>5722</v>
      </c>
      <c r="AN747" s="8" t="s">
        <v>72</v>
      </c>
      <c r="AO747" s="8" t="s">
        <v>5723</v>
      </c>
      <c r="AP747" s="8" t="s">
        <v>5724</v>
      </c>
      <c r="AQ747" s="8" t="s">
        <v>157</v>
      </c>
      <c r="AR747" s="8" t="s">
        <v>16214</v>
      </c>
      <c r="AS747" s="8" t="s">
        <v>16215</v>
      </c>
      <c r="AT747" s="8" t="s">
        <v>281</v>
      </c>
      <c r="AU747" s="8" t="s">
        <v>16216</v>
      </c>
      <c r="AV747" s="8" t="s">
        <v>10723</v>
      </c>
      <c r="AW747" s="11">
        <v>103177684.95</v>
      </c>
      <c r="AX747" s="9" t="s">
        <v>13235</v>
      </c>
    </row>
    <row r="748" spans="1:50" customFormat="1" ht="60" hidden="1" x14ac:dyDescent="0.25">
      <c r="A748" s="8" t="s">
        <v>104</v>
      </c>
      <c r="B748" s="8" t="s">
        <v>10660</v>
      </c>
      <c r="C748" s="8" t="s">
        <v>12256</v>
      </c>
      <c r="D748" s="8" t="s">
        <v>12257</v>
      </c>
      <c r="E748" s="8" t="s">
        <v>12258</v>
      </c>
      <c r="F748" s="8" t="s">
        <v>12259</v>
      </c>
      <c r="G748" s="9" t="s">
        <v>12260</v>
      </c>
      <c r="H748" s="9" t="str">
        <f>VLOOKUP(G748,[1]Arkusz2!A:B,2,FALSE)</f>
        <v>WND-RPZP.01.02.02-32-004/11</v>
      </c>
      <c r="I748" s="9" t="s">
        <v>11626</v>
      </c>
      <c r="J748" s="9" t="s">
        <v>895</v>
      </c>
      <c r="K748" s="9" t="s">
        <v>896</v>
      </c>
      <c r="L748" s="9" t="s">
        <v>5375</v>
      </c>
      <c r="M748" s="9" t="s">
        <v>895</v>
      </c>
      <c r="N748" s="9" t="s">
        <v>896</v>
      </c>
      <c r="O748" s="8" t="s">
        <v>2672</v>
      </c>
      <c r="P748" s="9" t="s">
        <v>12205</v>
      </c>
      <c r="Q748" s="9" t="s">
        <v>2281</v>
      </c>
      <c r="R748" s="9" t="s">
        <v>896</v>
      </c>
      <c r="S748" s="9" t="s">
        <v>11144</v>
      </c>
      <c r="T748" s="10">
        <v>1075290.27</v>
      </c>
      <c r="U748" s="10">
        <v>1075290.27</v>
      </c>
      <c r="V748" s="10">
        <v>806467.7</v>
      </c>
      <c r="W748" s="10">
        <v>604850.76</v>
      </c>
      <c r="X748" s="10">
        <v>268822.57</v>
      </c>
      <c r="Y748" s="10">
        <v>75</v>
      </c>
      <c r="Z748" s="8" t="s">
        <v>12261</v>
      </c>
      <c r="AA748" s="8" t="s">
        <v>63</v>
      </c>
      <c r="AB748" s="11">
        <v>1075290.27</v>
      </c>
      <c r="AC748" s="11">
        <v>1075290.27</v>
      </c>
      <c r="AD748" s="11">
        <v>0</v>
      </c>
      <c r="AE748" s="11">
        <v>0.27</v>
      </c>
      <c r="AF748" s="8" t="s">
        <v>64</v>
      </c>
      <c r="AG748" s="8" t="s">
        <v>12262</v>
      </c>
      <c r="AH748" s="8" t="s">
        <v>66</v>
      </c>
      <c r="AI748" s="8" t="s">
        <v>67</v>
      </c>
      <c r="AJ748" s="8" t="s">
        <v>290</v>
      </c>
      <c r="AK748" s="8" t="s">
        <v>2727</v>
      </c>
      <c r="AL748" s="8" t="s">
        <v>6798</v>
      </c>
      <c r="AM748" s="8" t="s">
        <v>2729</v>
      </c>
      <c r="AN748" s="8" t="s">
        <v>72</v>
      </c>
      <c r="AO748" s="8" t="s">
        <v>2730</v>
      </c>
      <c r="AP748" s="8" t="s">
        <v>128</v>
      </c>
      <c r="AQ748" s="8" t="s">
        <v>157</v>
      </c>
      <c r="AR748" s="8" t="s">
        <v>12263</v>
      </c>
      <c r="AS748" s="8" t="s">
        <v>12264</v>
      </c>
      <c r="AT748" s="8" t="s">
        <v>1325</v>
      </c>
      <c r="AU748" s="8" t="s">
        <v>2733</v>
      </c>
      <c r="AV748" s="8" t="s">
        <v>1327</v>
      </c>
      <c r="AW748" s="11">
        <v>1075290.27</v>
      </c>
      <c r="AX748" s="9" t="s">
        <v>12096</v>
      </c>
    </row>
    <row r="749" spans="1:50" customFormat="1" ht="60" hidden="1" x14ac:dyDescent="0.25">
      <c r="A749" s="8" t="s">
        <v>104</v>
      </c>
      <c r="B749" s="8" t="s">
        <v>10660</v>
      </c>
      <c r="C749" s="8" t="s">
        <v>12256</v>
      </c>
      <c r="D749" s="8" t="s">
        <v>12440</v>
      </c>
      <c r="E749" s="8" t="s">
        <v>12441</v>
      </c>
      <c r="F749" s="8" t="s">
        <v>12442</v>
      </c>
      <c r="G749" s="9" t="s">
        <v>12443</v>
      </c>
      <c r="H749" s="9" t="str">
        <f>VLOOKUP(G749,[1]Arkusz2!A:B,2,FALSE)</f>
        <v>WND-RPZP.01.02.02-32-004/10</v>
      </c>
      <c r="I749" s="9" t="s">
        <v>1785</v>
      </c>
      <c r="J749" s="9" t="s">
        <v>752</v>
      </c>
      <c r="K749" s="9" t="s">
        <v>606</v>
      </c>
      <c r="L749" s="9" t="s">
        <v>4032</v>
      </c>
      <c r="M749" s="9" t="s">
        <v>752</v>
      </c>
      <c r="N749" s="9" t="s">
        <v>606</v>
      </c>
      <c r="O749" s="8" t="s">
        <v>1686</v>
      </c>
      <c r="P749" s="9" t="s">
        <v>10137</v>
      </c>
      <c r="Q749" s="9" t="s">
        <v>2281</v>
      </c>
      <c r="R749" s="9" t="s">
        <v>896</v>
      </c>
      <c r="S749" s="9" t="s">
        <v>12444</v>
      </c>
      <c r="T749" s="10">
        <v>2299684.2200000002</v>
      </c>
      <c r="U749" s="10">
        <v>2201416.7200000002</v>
      </c>
      <c r="V749" s="10">
        <v>1388974.24</v>
      </c>
      <c r="W749" s="10">
        <v>1388974.24</v>
      </c>
      <c r="X749" s="10">
        <v>812442.48</v>
      </c>
      <c r="Y749" s="10">
        <v>63.09</v>
      </c>
      <c r="Z749" s="8" t="s">
        <v>12445</v>
      </c>
      <c r="AA749" s="8" t="s">
        <v>63</v>
      </c>
      <c r="AB749" s="11">
        <v>2299684.2200000002</v>
      </c>
      <c r="AC749" s="11">
        <v>2299684.2200000002</v>
      </c>
      <c r="AD749" s="11">
        <v>0</v>
      </c>
      <c r="AE749" s="11">
        <v>0</v>
      </c>
      <c r="AF749" s="8" t="s">
        <v>64</v>
      </c>
      <c r="AG749" s="8" t="s">
        <v>12262</v>
      </c>
      <c r="AH749" s="8" t="s">
        <v>66</v>
      </c>
      <c r="AI749" s="8" t="s">
        <v>67</v>
      </c>
      <c r="AJ749" s="8" t="s">
        <v>1319</v>
      </c>
      <c r="AK749" s="8" t="s">
        <v>11492</v>
      </c>
      <c r="AL749" s="8" t="s">
        <v>11493</v>
      </c>
      <c r="AM749" s="8" t="s">
        <v>11494</v>
      </c>
      <c r="AN749" s="8" t="s">
        <v>125</v>
      </c>
      <c r="AO749" s="8" t="s">
        <v>12446</v>
      </c>
      <c r="AP749" s="8" t="s">
        <v>842</v>
      </c>
      <c r="AQ749" s="8" t="s">
        <v>157</v>
      </c>
      <c r="AR749" s="8" t="s">
        <v>12447</v>
      </c>
      <c r="AS749" s="8" t="s">
        <v>12448</v>
      </c>
      <c r="AT749" s="8" t="s">
        <v>1325</v>
      </c>
      <c r="AU749" s="8" t="s">
        <v>11499</v>
      </c>
      <c r="AV749" s="8" t="s">
        <v>1327</v>
      </c>
      <c r="AW749" s="11">
        <v>2299684.2200000002</v>
      </c>
      <c r="AX749" s="9" t="s">
        <v>11144</v>
      </c>
    </row>
    <row r="750" spans="1:50" customFormat="1" ht="60" hidden="1" x14ac:dyDescent="0.25">
      <c r="A750" s="8" t="s">
        <v>104</v>
      </c>
      <c r="B750" s="8" t="s">
        <v>10660</v>
      </c>
      <c r="C750" s="8" t="s">
        <v>12256</v>
      </c>
      <c r="D750" s="8" t="s">
        <v>14133</v>
      </c>
      <c r="E750" s="8" t="s">
        <v>14134</v>
      </c>
      <c r="F750" s="8" t="s">
        <v>14135</v>
      </c>
      <c r="G750" s="9" t="s">
        <v>14136</v>
      </c>
      <c r="H750" s="9" t="str">
        <f>VLOOKUP(G750,[1]Arkusz2!A:B,2,FALSE)</f>
        <v>WND-RPZP.01.02.02-32-003/11</v>
      </c>
      <c r="I750" s="9" t="s">
        <v>7506</v>
      </c>
      <c r="J750" s="9" t="s">
        <v>2281</v>
      </c>
      <c r="K750" s="9" t="s">
        <v>896</v>
      </c>
      <c r="L750" s="9" t="s">
        <v>11018</v>
      </c>
      <c r="M750" s="9" t="s">
        <v>2281</v>
      </c>
      <c r="N750" s="9" t="s">
        <v>896</v>
      </c>
      <c r="O750" s="8" t="s">
        <v>1195</v>
      </c>
      <c r="P750" s="9" t="s">
        <v>13805</v>
      </c>
      <c r="Q750" s="9" t="s">
        <v>12730</v>
      </c>
      <c r="R750" s="9" t="s">
        <v>3298</v>
      </c>
      <c r="S750" s="9" t="s">
        <v>1576</v>
      </c>
      <c r="T750" s="10">
        <v>3098024.88</v>
      </c>
      <c r="U750" s="10">
        <v>1951676.32</v>
      </c>
      <c r="V750" s="10">
        <v>1463757.22</v>
      </c>
      <c r="W750" s="10">
        <v>1097817.9099999999</v>
      </c>
      <c r="X750" s="10">
        <v>487919.1</v>
      </c>
      <c r="Y750" s="10">
        <v>75</v>
      </c>
      <c r="Z750" s="8" t="s">
        <v>14137</v>
      </c>
      <c r="AA750" s="8" t="s">
        <v>63</v>
      </c>
      <c r="AB750" s="11">
        <v>3098024.88</v>
      </c>
      <c r="AC750" s="11">
        <v>3098024.88</v>
      </c>
      <c r="AD750" s="11">
        <v>0</v>
      </c>
      <c r="AE750" s="11">
        <v>3.61</v>
      </c>
      <c r="AF750" s="8" t="s">
        <v>64</v>
      </c>
      <c r="AG750" s="8" t="s">
        <v>12262</v>
      </c>
      <c r="AH750" s="8" t="s">
        <v>66</v>
      </c>
      <c r="AI750" s="8" t="s">
        <v>67</v>
      </c>
      <c r="AJ750" s="8" t="s">
        <v>290</v>
      </c>
      <c r="AK750" s="8" t="s">
        <v>6415</v>
      </c>
      <c r="AL750" s="8" t="s">
        <v>6416</v>
      </c>
      <c r="AM750" s="8" t="s">
        <v>6417</v>
      </c>
      <c r="AN750" s="8" t="s">
        <v>72</v>
      </c>
      <c r="AO750" s="8" t="s">
        <v>6418</v>
      </c>
      <c r="AP750" s="8" t="s">
        <v>12839</v>
      </c>
      <c r="AQ750" s="8" t="s">
        <v>157</v>
      </c>
      <c r="AR750" s="8" t="s">
        <v>12840</v>
      </c>
      <c r="AS750" s="8" t="s">
        <v>12841</v>
      </c>
      <c r="AT750" s="8" t="s">
        <v>1325</v>
      </c>
      <c r="AU750" s="8" t="s">
        <v>6421</v>
      </c>
      <c r="AV750" s="8" t="s">
        <v>1327</v>
      </c>
      <c r="AW750" s="11">
        <v>3098024.88</v>
      </c>
      <c r="AX750" s="9" t="s">
        <v>14138</v>
      </c>
    </row>
    <row r="751" spans="1:50" customFormat="1" ht="72" hidden="1" x14ac:dyDescent="0.25">
      <c r="A751" s="8" t="s">
        <v>104</v>
      </c>
      <c r="B751" s="8" t="s">
        <v>10660</v>
      </c>
      <c r="C751" s="8" t="s">
        <v>12256</v>
      </c>
      <c r="D751" s="8" t="s">
        <v>14698</v>
      </c>
      <c r="E751" s="8" t="s">
        <v>14699</v>
      </c>
      <c r="F751" s="8" t="s">
        <v>14700</v>
      </c>
      <c r="G751" s="9" t="s">
        <v>14701</v>
      </c>
      <c r="H751" s="9" t="str">
        <f>VLOOKUP(G751,[1]Arkusz2!A:B,2,FALSE)</f>
        <v>WND-RPZP.01.02.02-32-012/13</v>
      </c>
      <c r="I751" s="9" t="s">
        <v>10823</v>
      </c>
      <c r="J751" s="9" t="s">
        <v>12730</v>
      </c>
      <c r="K751" s="9" t="s">
        <v>3298</v>
      </c>
      <c r="L751" s="9" t="s">
        <v>11248</v>
      </c>
      <c r="M751" s="9" t="s">
        <v>12730</v>
      </c>
      <c r="N751" s="9" t="s">
        <v>3298</v>
      </c>
      <c r="O751" s="8" t="s">
        <v>12759</v>
      </c>
      <c r="P751" s="9" t="s">
        <v>9381</v>
      </c>
      <c r="Q751" s="9" t="s">
        <v>1706</v>
      </c>
      <c r="R751" s="9" t="s">
        <v>1707</v>
      </c>
      <c r="S751" s="9" t="s">
        <v>14702</v>
      </c>
      <c r="T751" s="10">
        <v>1840643.34</v>
      </c>
      <c r="U751" s="10">
        <v>1496458</v>
      </c>
      <c r="V751" s="10">
        <v>897874.8</v>
      </c>
      <c r="W751" s="10">
        <v>897874.8</v>
      </c>
      <c r="X751" s="10">
        <v>598583.19999999995</v>
      </c>
      <c r="Y751" s="10">
        <v>60</v>
      </c>
      <c r="Z751" s="8" t="s">
        <v>14703</v>
      </c>
      <c r="AA751" s="8" t="s">
        <v>119</v>
      </c>
      <c r="AB751" s="11">
        <v>1840643.34</v>
      </c>
      <c r="AC751" s="11">
        <v>897874.8</v>
      </c>
      <c r="AD751" s="11">
        <v>942768.54</v>
      </c>
      <c r="AE751" s="11">
        <v>0</v>
      </c>
      <c r="AF751" s="8" t="s">
        <v>64</v>
      </c>
      <c r="AG751" s="8" t="s">
        <v>1300</v>
      </c>
      <c r="AH751" s="8" t="s">
        <v>66</v>
      </c>
      <c r="AI751" s="8" t="s">
        <v>67</v>
      </c>
      <c r="AJ751" s="8" t="s">
        <v>290</v>
      </c>
      <c r="AK751" s="8" t="s">
        <v>14704</v>
      </c>
      <c r="AL751" s="8" t="s">
        <v>14705</v>
      </c>
      <c r="AM751" s="8" t="s">
        <v>14706</v>
      </c>
      <c r="AN751" s="8" t="s">
        <v>72</v>
      </c>
      <c r="AO751" s="8" t="s">
        <v>14707</v>
      </c>
      <c r="AP751" s="8" t="s">
        <v>175</v>
      </c>
      <c r="AQ751" s="8" t="s">
        <v>157</v>
      </c>
      <c r="AR751" s="8" t="s">
        <v>14708</v>
      </c>
      <c r="AS751" s="8" t="s">
        <v>14709</v>
      </c>
      <c r="AT751" s="8" t="s">
        <v>450</v>
      </c>
      <c r="AU751" s="8" t="s">
        <v>14710</v>
      </c>
      <c r="AV751" s="8" t="s">
        <v>133</v>
      </c>
      <c r="AW751" s="11">
        <v>1840643.34</v>
      </c>
      <c r="AX751" s="9" t="s">
        <v>5924</v>
      </c>
    </row>
    <row r="752" spans="1:50" customFormat="1" ht="60" hidden="1" x14ac:dyDescent="0.25">
      <c r="A752" s="8" t="s">
        <v>104</v>
      </c>
      <c r="B752" s="8" t="s">
        <v>10660</v>
      </c>
      <c r="C752" s="8" t="s">
        <v>12256</v>
      </c>
      <c r="D752" s="8" t="s">
        <v>14711</v>
      </c>
      <c r="E752" s="8" t="s">
        <v>14712</v>
      </c>
      <c r="F752" s="8" t="s">
        <v>14713</v>
      </c>
      <c r="G752" s="9" t="s">
        <v>14714</v>
      </c>
      <c r="H752" s="9" t="str">
        <f>VLOOKUP(G752,[1]Arkusz2!A:B,2,FALSE)</f>
        <v>WND-RPZP.01.02.02-32-003/10</v>
      </c>
      <c r="I752" s="9" t="s">
        <v>1110</v>
      </c>
      <c r="J752" s="9" t="s">
        <v>752</v>
      </c>
      <c r="K752" s="9" t="s">
        <v>606</v>
      </c>
      <c r="L752" s="9" t="s">
        <v>5105</v>
      </c>
      <c r="M752" s="9" t="s">
        <v>752</v>
      </c>
      <c r="N752" s="9" t="s">
        <v>606</v>
      </c>
      <c r="O752" s="8" t="s">
        <v>6848</v>
      </c>
      <c r="P752" s="9" t="s">
        <v>10071</v>
      </c>
      <c r="Q752" s="9" t="s">
        <v>1706</v>
      </c>
      <c r="R752" s="9" t="s">
        <v>1707</v>
      </c>
      <c r="S752" s="9" t="s">
        <v>6154</v>
      </c>
      <c r="T752" s="10">
        <v>13391073.140000001</v>
      </c>
      <c r="U752" s="10">
        <v>13390463.140000001</v>
      </c>
      <c r="V752" s="10">
        <v>8685442.6400000006</v>
      </c>
      <c r="W752" s="10">
        <v>8685442.6400000006</v>
      </c>
      <c r="X752" s="10">
        <v>4705020.5</v>
      </c>
      <c r="Y752" s="10">
        <v>64.86</v>
      </c>
      <c r="Z752" s="8" t="s">
        <v>14715</v>
      </c>
      <c r="AA752" s="8" t="s">
        <v>63</v>
      </c>
      <c r="AB752" s="11">
        <v>13391073.140000001</v>
      </c>
      <c r="AC752" s="11">
        <v>13391073.140000001</v>
      </c>
      <c r="AD752" s="11">
        <v>0</v>
      </c>
      <c r="AE752" s="11">
        <v>0</v>
      </c>
      <c r="AF752" s="8" t="s">
        <v>64</v>
      </c>
      <c r="AG752" s="8" t="s">
        <v>12262</v>
      </c>
      <c r="AH752" s="8" t="s">
        <v>66</v>
      </c>
      <c r="AI752" s="8" t="s">
        <v>67</v>
      </c>
      <c r="AJ752" s="8" t="s">
        <v>290</v>
      </c>
      <c r="AK752" s="8" t="s">
        <v>9711</v>
      </c>
      <c r="AL752" s="8" t="s">
        <v>9712</v>
      </c>
      <c r="AM752" s="8" t="s">
        <v>9373</v>
      </c>
      <c r="AN752" s="8" t="s">
        <v>72</v>
      </c>
      <c r="AO752" s="8" t="s">
        <v>6625</v>
      </c>
      <c r="AP752" s="8" t="s">
        <v>9713</v>
      </c>
      <c r="AQ752" s="8" t="s">
        <v>157</v>
      </c>
      <c r="AR752" s="8" t="s">
        <v>14716</v>
      </c>
      <c r="AS752" s="8" t="s">
        <v>14717</v>
      </c>
      <c r="AT752" s="8" t="s">
        <v>1325</v>
      </c>
      <c r="AU752" s="8" t="s">
        <v>9716</v>
      </c>
      <c r="AV752" s="8" t="s">
        <v>1327</v>
      </c>
      <c r="AW752" s="11">
        <v>13391073.140000001</v>
      </c>
      <c r="AX752" s="9" t="s">
        <v>8273</v>
      </c>
    </row>
    <row r="753" spans="1:50" customFormat="1" ht="72" hidden="1" x14ac:dyDescent="0.25">
      <c r="A753" s="8" t="s">
        <v>104</v>
      </c>
      <c r="B753" s="8" t="s">
        <v>10660</v>
      </c>
      <c r="C753" s="8" t="s">
        <v>12256</v>
      </c>
      <c r="D753" s="8" t="s">
        <v>14919</v>
      </c>
      <c r="E753" s="8" t="s">
        <v>14920</v>
      </c>
      <c r="F753" s="8" t="s">
        <v>14921</v>
      </c>
      <c r="G753" s="9" t="s">
        <v>14922</v>
      </c>
      <c r="H753" s="9" t="str">
        <f>VLOOKUP(G753,[1]Arkusz2!A:B,2,FALSE)</f>
        <v>WND-RPZP.01.02.02-32-002/13</v>
      </c>
      <c r="I753" s="9" t="s">
        <v>9832</v>
      </c>
      <c r="J753" s="9" t="s">
        <v>12730</v>
      </c>
      <c r="K753" s="9" t="s">
        <v>3298</v>
      </c>
      <c r="L753" s="9" t="s">
        <v>9836</v>
      </c>
      <c r="M753" s="9" t="s">
        <v>12730</v>
      </c>
      <c r="N753" s="9" t="s">
        <v>3298</v>
      </c>
      <c r="O753" s="8" t="s">
        <v>3263</v>
      </c>
      <c r="P753" s="9" t="s">
        <v>10926</v>
      </c>
      <c r="Q753" s="9" t="s">
        <v>9383</v>
      </c>
      <c r="R753" s="9" t="s">
        <v>1707</v>
      </c>
      <c r="S753" s="9" t="s">
        <v>11517</v>
      </c>
      <c r="T753" s="10">
        <v>2105316.14</v>
      </c>
      <c r="U753" s="10">
        <v>1696838</v>
      </c>
      <c r="V753" s="10">
        <v>678735.2</v>
      </c>
      <c r="W753" s="10">
        <v>678735.2</v>
      </c>
      <c r="X753" s="10">
        <v>1018102.8</v>
      </c>
      <c r="Y753" s="10">
        <v>40</v>
      </c>
      <c r="Z753" s="8" t="s">
        <v>14923</v>
      </c>
      <c r="AA753" s="8" t="s">
        <v>119</v>
      </c>
      <c r="AB753" s="11">
        <v>2105316.14</v>
      </c>
      <c r="AC753" s="11">
        <v>678735.2</v>
      </c>
      <c r="AD753" s="11">
        <v>1426580.94</v>
      </c>
      <c r="AE753" s="11">
        <v>0</v>
      </c>
      <c r="AF753" s="8" t="s">
        <v>64</v>
      </c>
      <c r="AG753" s="8" t="s">
        <v>1300</v>
      </c>
      <c r="AH753" s="8" t="s">
        <v>66</v>
      </c>
      <c r="AI753" s="8" t="s">
        <v>67</v>
      </c>
      <c r="AJ753" s="8" t="s">
        <v>190</v>
      </c>
      <c r="AK753" s="8" t="s">
        <v>14924</v>
      </c>
      <c r="AL753" s="8" t="s">
        <v>14925</v>
      </c>
      <c r="AM753" s="8" t="s">
        <v>444</v>
      </c>
      <c r="AN753" s="8" t="s">
        <v>445</v>
      </c>
      <c r="AO753" s="8" t="s">
        <v>9354</v>
      </c>
      <c r="AP753" s="8" t="s">
        <v>128</v>
      </c>
      <c r="AQ753" s="8" t="s">
        <v>157</v>
      </c>
      <c r="AR753" s="8" t="s">
        <v>14926</v>
      </c>
      <c r="AS753" s="8" t="s">
        <v>14927</v>
      </c>
      <c r="AT753" s="8" t="s">
        <v>10673</v>
      </c>
      <c r="AU753" s="8" t="s">
        <v>14928</v>
      </c>
      <c r="AV753" s="8" t="s">
        <v>133</v>
      </c>
      <c r="AW753" s="11">
        <v>2105316.14</v>
      </c>
      <c r="AX753" s="9" t="s">
        <v>5703</v>
      </c>
    </row>
    <row r="754" spans="1:50" customFormat="1" ht="60" hidden="1" x14ac:dyDescent="0.25">
      <c r="A754" s="8" t="s">
        <v>104</v>
      </c>
      <c r="B754" s="8" t="s">
        <v>10660</v>
      </c>
      <c r="C754" s="8" t="s">
        <v>12256</v>
      </c>
      <c r="D754" s="8" t="s">
        <v>15154</v>
      </c>
      <c r="E754" s="8" t="s">
        <v>15155</v>
      </c>
      <c r="F754" s="8" t="s">
        <v>15156</v>
      </c>
      <c r="G754" s="9" t="s">
        <v>15157</v>
      </c>
      <c r="H754" s="9" t="str">
        <f>VLOOKUP(G754,[1]Arkusz2!A:B,2,FALSE)</f>
        <v>WND-RPZP.01.02.02-32-002/10</v>
      </c>
      <c r="I754" s="9" t="s">
        <v>1110</v>
      </c>
      <c r="J754" s="9" t="s">
        <v>752</v>
      </c>
      <c r="K754" s="9" t="s">
        <v>606</v>
      </c>
      <c r="L754" s="9" t="s">
        <v>5369</v>
      </c>
      <c r="M754" s="9" t="s">
        <v>752</v>
      </c>
      <c r="N754" s="9" t="s">
        <v>606</v>
      </c>
      <c r="O754" s="8" t="s">
        <v>1875</v>
      </c>
      <c r="P754" s="9" t="s">
        <v>6062</v>
      </c>
      <c r="Q754" s="9" t="s">
        <v>9383</v>
      </c>
      <c r="R754" s="9" t="s">
        <v>1707</v>
      </c>
      <c r="S754" s="9" t="s">
        <v>9549</v>
      </c>
      <c r="T754" s="10">
        <v>10198173.449999999</v>
      </c>
      <c r="U754" s="10">
        <v>10000000</v>
      </c>
      <c r="V754" s="10">
        <v>7219550</v>
      </c>
      <c r="W754" s="10">
        <v>7219550</v>
      </c>
      <c r="X754" s="10">
        <v>2780450</v>
      </c>
      <c r="Y754" s="10">
        <v>72.2</v>
      </c>
      <c r="Z754" s="8" t="s">
        <v>15158</v>
      </c>
      <c r="AA754" s="8" t="s">
        <v>63</v>
      </c>
      <c r="AB754" s="11">
        <v>10198173.449999999</v>
      </c>
      <c r="AC754" s="11">
        <v>10198173.449999999</v>
      </c>
      <c r="AD754" s="11">
        <v>0</v>
      </c>
      <c r="AE754" s="11">
        <v>0</v>
      </c>
      <c r="AF754" s="8" t="s">
        <v>64</v>
      </c>
      <c r="AG754" s="8" t="s">
        <v>12262</v>
      </c>
      <c r="AH754" s="8" t="s">
        <v>66</v>
      </c>
      <c r="AI754" s="8" t="s">
        <v>67</v>
      </c>
      <c r="AJ754" s="8" t="s">
        <v>290</v>
      </c>
      <c r="AK754" s="8" t="s">
        <v>9711</v>
      </c>
      <c r="AL754" s="8" t="s">
        <v>9712</v>
      </c>
      <c r="AM754" s="8" t="s">
        <v>9373</v>
      </c>
      <c r="AN754" s="8" t="s">
        <v>72</v>
      </c>
      <c r="AO754" s="8" t="s">
        <v>6625</v>
      </c>
      <c r="AP754" s="8" t="s">
        <v>9713</v>
      </c>
      <c r="AQ754" s="8" t="s">
        <v>157</v>
      </c>
      <c r="AR754" s="8" t="s">
        <v>14716</v>
      </c>
      <c r="AS754" s="8" t="s">
        <v>14717</v>
      </c>
      <c r="AT754" s="8" t="s">
        <v>1325</v>
      </c>
      <c r="AU754" s="8" t="s">
        <v>9716</v>
      </c>
      <c r="AV754" s="8" t="s">
        <v>1327</v>
      </c>
      <c r="AW754" s="11">
        <v>10198173.449999999</v>
      </c>
      <c r="AX754" s="9" t="s">
        <v>582</v>
      </c>
    </row>
    <row r="755" spans="1:50" customFormat="1" ht="72" hidden="1" x14ac:dyDescent="0.25">
      <c r="A755" s="8" t="s">
        <v>104</v>
      </c>
      <c r="B755" s="8" t="s">
        <v>10660</v>
      </c>
      <c r="C755" s="8" t="s">
        <v>12256</v>
      </c>
      <c r="D755" s="8" t="s">
        <v>15186</v>
      </c>
      <c r="E755" s="8" t="s">
        <v>15187</v>
      </c>
      <c r="F755" s="8" t="s">
        <v>15188</v>
      </c>
      <c r="G755" s="9" t="s">
        <v>15189</v>
      </c>
      <c r="H755" s="9" t="str">
        <f>VLOOKUP(G755,[1]Arkusz2!A:B,2,FALSE)</f>
        <v>WND-RPZP.01.02.02-32-017/13</v>
      </c>
      <c r="I755" s="9" t="s">
        <v>15190</v>
      </c>
      <c r="J755" s="9" t="s">
        <v>1706</v>
      </c>
      <c r="K755" s="9" t="s">
        <v>1707</v>
      </c>
      <c r="L755" s="9" t="s">
        <v>3988</v>
      </c>
      <c r="M755" s="9" t="s">
        <v>1706</v>
      </c>
      <c r="N755" s="9" t="s">
        <v>1707</v>
      </c>
      <c r="O755" s="8" t="s">
        <v>14597</v>
      </c>
      <c r="P755" s="9" t="s">
        <v>6062</v>
      </c>
      <c r="Q755" s="9" t="s">
        <v>9383</v>
      </c>
      <c r="R755" s="9" t="s">
        <v>1707</v>
      </c>
      <c r="S755" s="9" t="s">
        <v>5924</v>
      </c>
      <c r="T755" s="10">
        <v>3000000</v>
      </c>
      <c r="U755" s="10">
        <v>3000000</v>
      </c>
      <c r="V755" s="10">
        <v>2250000</v>
      </c>
      <c r="W755" s="10">
        <v>2250000</v>
      </c>
      <c r="X755" s="10">
        <v>750000</v>
      </c>
      <c r="Y755" s="10">
        <v>75</v>
      </c>
      <c r="Z755" s="8" t="s">
        <v>15191</v>
      </c>
      <c r="AA755" s="8" t="s">
        <v>63</v>
      </c>
      <c r="AB755" s="11">
        <v>3000000</v>
      </c>
      <c r="AC755" s="11">
        <v>3000000</v>
      </c>
      <c r="AD755" s="11">
        <v>0</v>
      </c>
      <c r="AE755" s="11">
        <v>0</v>
      </c>
      <c r="AF755" s="8" t="s">
        <v>64</v>
      </c>
      <c r="AG755" s="8" t="s">
        <v>1300</v>
      </c>
      <c r="AH755" s="8" t="s">
        <v>66</v>
      </c>
      <c r="AI755" s="8" t="s">
        <v>67</v>
      </c>
      <c r="AJ755" s="8" t="s">
        <v>290</v>
      </c>
      <c r="AK755" s="8" t="s">
        <v>13863</v>
      </c>
      <c r="AL755" s="8" t="s">
        <v>13864</v>
      </c>
      <c r="AM755" s="8" t="s">
        <v>13865</v>
      </c>
      <c r="AN755" s="8" t="s">
        <v>2527</v>
      </c>
      <c r="AO755" s="8" t="s">
        <v>15192</v>
      </c>
      <c r="AP755" s="8" t="s">
        <v>759</v>
      </c>
      <c r="AQ755" s="8" t="s">
        <v>157</v>
      </c>
      <c r="AR755" s="8" t="s">
        <v>15193</v>
      </c>
      <c r="AS755" s="8" t="s">
        <v>15194</v>
      </c>
      <c r="AT755" s="8" t="s">
        <v>1325</v>
      </c>
      <c r="AU755" s="8" t="s">
        <v>13867</v>
      </c>
      <c r="AV755" s="8" t="s">
        <v>1327</v>
      </c>
      <c r="AW755" s="11">
        <v>3000000</v>
      </c>
      <c r="AX755" s="9" t="s">
        <v>12724</v>
      </c>
    </row>
    <row r="756" spans="1:50" customFormat="1" ht="72" hidden="1" x14ac:dyDescent="0.25">
      <c r="A756" s="8" t="s">
        <v>104</v>
      </c>
      <c r="B756" s="8" t="s">
        <v>10660</v>
      </c>
      <c r="C756" s="8" t="s">
        <v>12256</v>
      </c>
      <c r="D756" s="8" t="s">
        <v>15442</v>
      </c>
      <c r="E756" s="8" t="s">
        <v>15443</v>
      </c>
      <c r="F756" s="8" t="s">
        <v>15444</v>
      </c>
      <c r="G756" s="9" t="s">
        <v>15445</v>
      </c>
      <c r="H756" s="9" t="str">
        <f>VLOOKUP(G756,[1]Arkusz2!A:B,2,FALSE)</f>
        <v>WND-RPZP.01.02.02-32-006/13</v>
      </c>
      <c r="I756" s="9" t="s">
        <v>13825</v>
      </c>
      <c r="J756" s="9" t="s">
        <v>12730</v>
      </c>
      <c r="K756" s="9" t="s">
        <v>3298</v>
      </c>
      <c r="L756" s="9" t="s">
        <v>9832</v>
      </c>
      <c r="M756" s="9" t="s">
        <v>12730</v>
      </c>
      <c r="N756" s="9" t="s">
        <v>3298</v>
      </c>
      <c r="O756" s="8" t="s">
        <v>13845</v>
      </c>
      <c r="P756" s="9" t="s">
        <v>15144</v>
      </c>
      <c r="Q756" s="9" t="s">
        <v>9383</v>
      </c>
      <c r="R756" s="9" t="s">
        <v>1707</v>
      </c>
      <c r="S756" s="9" t="s">
        <v>15121</v>
      </c>
      <c r="T756" s="10">
        <v>1696927.78</v>
      </c>
      <c r="U756" s="10">
        <v>1371486</v>
      </c>
      <c r="V756" s="10">
        <v>822891.6</v>
      </c>
      <c r="W756" s="10">
        <v>822891.6</v>
      </c>
      <c r="X756" s="10">
        <v>548594.4</v>
      </c>
      <c r="Y756" s="10">
        <v>60</v>
      </c>
      <c r="Z756" s="8" t="s">
        <v>15446</v>
      </c>
      <c r="AA756" s="8" t="s">
        <v>119</v>
      </c>
      <c r="AB756" s="11">
        <v>1696927.78</v>
      </c>
      <c r="AC756" s="11">
        <v>822891.6</v>
      </c>
      <c r="AD756" s="11">
        <v>874036.18</v>
      </c>
      <c r="AE756" s="11">
        <v>0</v>
      </c>
      <c r="AF756" s="8" t="s">
        <v>64</v>
      </c>
      <c r="AG756" s="8" t="s">
        <v>1300</v>
      </c>
      <c r="AH756" s="8" t="s">
        <v>66</v>
      </c>
      <c r="AI756" s="8" t="s">
        <v>149</v>
      </c>
      <c r="AJ756" s="8" t="s">
        <v>290</v>
      </c>
      <c r="AK756" s="8" t="s">
        <v>688</v>
      </c>
      <c r="AL756" s="8" t="s">
        <v>15447</v>
      </c>
      <c r="AM756" s="8" t="s">
        <v>690</v>
      </c>
      <c r="AN756" s="8" t="s">
        <v>691</v>
      </c>
      <c r="AO756" s="8" t="s">
        <v>692</v>
      </c>
      <c r="AP756" s="8" t="s">
        <v>693</v>
      </c>
      <c r="AQ756" s="8" t="s">
        <v>157</v>
      </c>
      <c r="AR756" s="8" t="s">
        <v>15448</v>
      </c>
      <c r="AS756" s="8" t="s">
        <v>15448</v>
      </c>
      <c r="AT756" s="8" t="s">
        <v>259</v>
      </c>
      <c r="AU756" s="8" t="s">
        <v>695</v>
      </c>
      <c r="AV756" s="8" t="s">
        <v>133</v>
      </c>
      <c r="AW756" s="11">
        <v>1696927.78</v>
      </c>
      <c r="AX756" s="9" t="s">
        <v>10072</v>
      </c>
    </row>
    <row r="757" spans="1:50" customFormat="1" ht="60" hidden="1" x14ac:dyDescent="0.25">
      <c r="A757" s="8" t="s">
        <v>104</v>
      </c>
      <c r="B757" s="8" t="s">
        <v>10660</v>
      </c>
      <c r="C757" s="8" t="s">
        <v>12256</v>
      </c>
      <c r="D757" s="8" t="s">
        <v>15536</v>
      </c>
      <c r="E757" s="8" t="s">
        <v>15537</v>
      </c>
      <c r="F757" s="8" t="s">
        <v>15538</v>
      </c>
      <c r="G757" s="9" t="s">
        <v>15539</v>
      </c>
      <c r="H757" s="9" t="str">
        <f>VLOOKUP(G757,[1]Arkusz2!A:B,2,FALSE)</f>
        <v>WND-RPZP.01.02.02-32-001/11</v>
      </c>
      <c r="I757" s="9" t="s">
        <v>7506</v>
      </c>
      <c r="J757" s="9" t="s">
        <v>2281</v>
      </c>
      <c r="K757" s="9" t="s">
        <v>896</v>
      </c>
      <c r="L757" s="9" t="s">
        <v>11018</v>
      </c>
      <c r="M757" s="9" t="s">
        <v>2281</v>
      </c>
      <c r="N757" s="9" t="s">
        <v>896</v>
      </c>
      <c r="O757" s="8" t="s">
        <v>1195</v>
      </c>
      <c r="P757" s="9" t="s">
        <v>15498</v>
      </c>
      <c r="Q757" s="9" t="s">
        <v>9383</v>
      </c>
      <c r="R757" s="9" t="s">
        <v>1707</v>
      </c>
      <c r="S757" s="9" t="s">
        <v>15257</v>
      </c>
      <c r="T757" s="10">
        <v>3780289.46</v>
      </c>
      <c r="U757" s="10">
        <v>3572175.35</v>
      </c>
      <c r="V757" s="10">
        <v>2679131.5</v>
      </c>
      <c r="W757" s="10">
        <v>2009348.63</v>
      </c>
      <c r="X757" s="10">
        <v>893043.85</v>
      </c>
      <c r="Y757" s="10">
        <v>75</v>
      </c>
      <c r="Z757" s="8" t="s">
        <v>15540</v>
      </c>
      <c r="AA757" s="8" t="s">
        <v>63</v>
      </c>
      <c r="AB757" s="11">
        <v>3780289.46</v>
      </c>
      <c r="AC757" s="11">
        <v>3780289.46</v>
      </c>
      <c r="AD757" s="11">
        <v>0</v>
      </c>
      <c r="AE757" s="11">
        <v>4.79</v>
      </c>
      <c r="AF757" s="8" t="s">
        <v>64</v>
      </c>
      <c r="AG757" s="8" t="s">
        <v>12262</v>
      </c>
      <c r="AH757" s="8" t="s">
        <v>66</v>
      </c>
      <c r="AI757" s="8" t="s">
        <v>67</v>
      </c>
      <c r="AJ757" s="8" t="s">
        <v>290</v>
      </c>
      <c r="AK757" s="8" t="s">
        <v>6415</v>
      </c>
      <c r="AL757" s="8" t="s">
        <v>6416</v>
      </c>
      <c r="AM757" s="8" t="s">
        <v>6417</v>
      </c>
      <c r="AN757" s="8" t="s">
        <v>72</v>
      </c>
      <c r="AO757" s="8" t="s">
        <v>6418</v>
      </c>
      <c r="AP757" s="8" t="s">
        <v>12839</v>
      </c>
      <c r="AQ757" s="8" t="s">
        <v>157</v>
      </c>
      <c r="AR757" s="8" t="s">
        <v>12840</v>
      </c>
      <c r="AS757" s="8" t="s">
        <v>12841</v>
      </c>
      <c r="AT757" s="8" t="s">
        <v>1325</v>
      </c>
      <c r="AU757" s="8" t="s">
        <v>6421</v>
      </c>
      <c r="AV757" s="8" t="s">
        <v>1327</v>
      </c>
      <c r="AW757" s="11">
        <v>3780289.46</v>
      </c>
      <c r="AX757" s="9" t="s">
        <v>13972</v>
      </c>
    </row>
    <row r="758" spans="1:50" customFormat="1" ht="72" hidden="1" x14ac:dyDescent="0.25">
      <c r="A758" s="8" t="s">
        <v>104</v>
      </c>
      <c r="B758" s="8" t="s">
        <v>10660</v>
      </c>
      <c r="C758" s="8" t="s">
        <v>12256</v>
      </c>
      <c r="D758" s="8" t="s">
        <v>15653</v>
      </c>
      <c r="E758" s="8" t="s">
        <v>15654</v>
      </c>
      <c r="F758" s="8" t="s">
        <v>15655</v>
      </c>
      <c r="G758" s="9" t="s">
        <v>15656</v>
      </c>
      <c r="H758" s="9" t="str">
        <f>VLOOKUP(G758,[1]Arkusz2!A:B,2,FALSE)</f>
        <v>WND-RPZP.01.02.02-32-005/13</v>
      </c>
      <c r="I758" s="9" t="s">
        <v>7429</v>
      </c>
      <c r="J758" s="9" t="s">
        <v>12730</v>
      </c>
      <c r="K758" s="9" t="s">
        <v>3298</v>
      </c>
      <c r="L758" s="9" t="s">
        <v>12607</v>
      </c>
      <c r="M758" s="9" t="s">
        <v>12730</v>
      </c>
      <c r="N758" s="9" t="s">
        <v>3298</v>
      </c>
      <c r="O758" s="8" t="s">
        <v>3270</v>
      </c>
      <c r="P758" s="9" t="s">
        <v>15498</v>
      </c>
      <c r="Q758" s="9" t="s">
        <v>9383</v>
      </c>
      <c r="R758" s="9" t="s">
        <v>1707</v>
      </c>
      <c r="S758" s="9" t="s">
        <v>7429</v>
      </c>
      <c r="T758" s="10">
        <v>3382500</v>
      </c>
      <c r="U758" s="10">
        <v>2750000</v>
      </c>
      <c r="V758" s="10">
        <v>1650000</v>
      </c>
      <c r="W758" s="10">
        <v>1650000</v>
      </c>
      <c r="X758" s="10">
        <v>1100000</v>
      </c>
      <c r="Y758" s="10">
        <v>60</v>
      </c>
      <c r="Z758" s="8" t="s">
        <v>15657</v>
      </c>
      <c r="AA758" s="8" t="s">
        <v>119</v>
      </c>
      <c r="AB758" s="11">
        <v>3382500</v>
      </c>
      <c r="AC758" s="11">
        <v>1650000</v>
      </c>
      <c r="AD758" s="11">
        <v>1732500</v>
      </c>
      <c r="AE758" s="11">
        <v>0</v>
      </c>
      <c r="AF758" s="8" t="s">
        <v>64</v>
      </c>
      <c r="AG758" s="8" t="s">
        <v>1300</v>
      </c>
      <c r="AH758" s="8" t="s">
        <v>66</v>
      </c>
      <c r="AI758" s="8" t="s">
        <v>67</v>
      </c>
      <c r="AJ758" s="8" t="s">
        <v>290</v>
      </c>
      <c r="AK758" s="8" t="s">
        <v>13504</v>
      </c>
      <c r="AL758" s="8" t="s">
        <v>13505</v>
      </c>
      <c r="AM758" s="8" t="s">
        <v>3920</v>
      </c>
      <c r="AN758" s="8" t="s">
        <v>72</v>
      </c>
      <c r="AO758" s="8" t="s">
        <v>1525</v>
      </c>
      <c r="AP758" s="8" t="s">
        <v>213</v>
      </c>
      <c r="AQ758" s="8" t="s">
        <v>157</v>
      </c>
      <c r="AR758" s="8" t="s">
        <v>13506</v>
      </c>
      <c r="AS758" s="8" t="s">
        <v>13507</v>
      </c>
      <c r="AT758" s="8" t="s">
        <v>131</v>
      </c>
      <c r="AU758" s="8" t="s">
        <v>13508</v>
      </c>
      <c r="AV758" s="8" t="s">
        <v>133</v>
      </c>
      <c r="AW758" s="11">
        <v>3382500</v>
      </c>
      <c r="AX758" s="9" t="s">
        <v>12607</v>
      </c>
    </row>
    <row r="759" spans="1:50" customFormat="1" ht="72" hidden="1" x14ac:dyDescent="0.25">
      <c r="A759" s="8" t="s">
        <v>104</v>
      </c>
      <c r="B759" s="8" t="s">
        <v>10660</v>
      </c>
      <c r="C759" s="8" t="s">
        <v>12256</v>
      </c>
      <c r="D759" s="8" t="s">
        <v>15658</v>
      </c>
      <c r="E759" s="8" t="s">
        <v>15659</v>
      </c>
      <c r="F759" s="8" t="s">
        <v>15660</v>
      </c>
      <c r="G759" s="9" t="s">
        <v>15661</v>
      </c>
      <c r="H759" s="9" t="str">
        <f>VLOOKUP(G759,[1]Arkusz2!A:B,2,FALSE)</f>
        <v>WND-RPZP.01.02.02-32-015/13</v>
      </c>
      <c r="I759" s="9" t="s">
        <v>7429</v>
      </c>
      <c r="J759" s="9" t="s">
        <v>12730</v>
      </c>
      <c r="K759" s="9" t="s">
        <v>3298</v>
      </c>
      <c r="L759" s="9" t="s">
        <v>12607</v>
      </c>
      <c r="M759" s="9" t="s">
        <v>12730</v>
      </c>
      <c r="N759" s="9" t="s">
        <v>3298</v>
      </c>
      <c r="O759" s="8" t="s">
        <v>5990</v>
      </c>
      <c r="P759" s="9" t="s">
        <v>15498</v>
      </c>
      <c r="Q759" s="9" t="s">
        <v>9383</v>
      </c>
      <c r="R759" s="9" t="s">
        <v>1707</v>
      </c>
      <c r="S759" s="9" t="s">
        <v>12724</v>
      </c>
      <c r="T759" s="10">
        <v>2402849</v>
      </c>
      <c r="U759" s="10">
        <v>2017300</v>
      </c>
      <c r="V759" s="10">
        <v>1210380</v>
      </c>
      <c r="W759" s="10">
        <v>1210380</v>
      </c>
      <c r="X759" s="10">
        <v>806920</v>
      </c>
      <c r="Y759" s="10">
        <v>60</v>
      </c>
      <c r="Z759" s="8" t="s">
        <v>15662</v>
      </c>
      <c r="AA759" s="8" t="s">
        <v>119</v>
      </c>
      <c r="AB759" s="11">
        <v>2402849</v>
      </c>
      <c r="AC759" s="11">
        <v>1210380</v>
      </c>
      <c r="AD759" s="11">
        <v>1192469</v>
      </c>
      <c r="AE759" s="11">
        <v>0</v>
      </c>
      <c r="AF759" s="8" t="s">
        <v>64</v>
      </c>
      <c r="AG759" s="8" t="s">
        <v>1300</v>
      </c>
      <c r="AH759" s="8" t="s">
        <v>66</v>
      </c>
      <c r="AI759" s="8" t="s">
        <v>67</v>
      </c>
      <c r="AJ759" s="8" t="s">
        <v>190</v>
      </c>
      <c r="AK759" s="8" t="s">
        <v>15663</v>
      </c>
      <c r="AL759" s="8" t="s">
        <v>15664</v>
      </c>
      <c r="AM759" s="8" t="s">
        <v>275</v>
      </c>
      <c r="AN759" s="8" t="s">
        <v>313</v>
      </c>
      <c r="AO759" s="8" t="s">
        <v>7886</v>
      </c>
      <c r="AP759" s="8" t="s">
        <v>1010</v>
      </c>
      <c r="AQ759" s="8" t="s">
        <v>157</v>
      </c>
      <c r="AR759" s="8" t="s">
        <v>1470</v>
      </c>
      <c r="AS759" s="8" t="s">
        <v>1471</v>
      </c>
      <c r="AT759" s="8" t="s">
        <v>217</v>
      </c>
      <c r="AU759" s="8" t="s">
        <v>1472</v>
      </c>
      <c r="AV759" s="8" t="s">
        <v>133</v>
      </c>
      <c r="AW759" s="11">
        <v>2402849</v>
      </c>
      <c r="AX759" s="9" t="s">
        <v>15665</v>
      </c>
    </row>
    <row r="760" spans="1:50" customFormat="1" ht="72" hidden="1" x14ac:dyDescent="0.25">
      <c r="A760" s="8" t="s">
        <v>104</v>
      </c>
      <c r="B760" s="8" t="s">
        <v>10660</v>
      </c>
      <c r="C760" s="8" t="s">
        <v>12256</v>
      </c>
      <c r="D760" s="8" t="s">
        <v>15719</v>
      </c>
      <c r="E760" s="8" t="s">
        <v>15720</v>
      </c>
      <c r="F760" s="8" t="s">
        <v>15721</v>
      </c>
      <c r="G760" s="9" t="s">
        <v>15722</v>
      </c>
      <c r="H760" s="9" t="str">
        <f>VLOOKUP(G760,[1]Arkusz2!A:B,2,FALSE)</f>
        <v>WND-RPZP.01.02.02-32-014/13</v>
      </c>
      <c r="I760" s="9" t="s">
        <v>12986</v>
      </c>
      <c r="J760" s="9" t="s">
        <v>1706</v>
      </c>
      <c r="K760" s="9" t="s">
        <v>1707</v>
      </c>
      <c r="L760" s="9" t="s">
        <v>13995</v>
      </c>
      <c r="M760" s="9" t="s">
        <v>1706</v>
      </c>
      <c r="N760" s="9" t="s">
        <v>1707</v>
      </c>
      <c r="O760" s="8" t="s">
        <v>10274</v>
      </c>
      <c r="P760" s="9" t="s">
        <v>15498</v>
      </c>
      <c r="Q760" s="9" t="s">
        <v>9383</v>
      </c>
      <c r="R760" s="9" t="s">
        <v>1707</v>
      </c>
      <c r="S760" s="9" t="s">
        <v>10185</v>
      </c>
      <c r="T760" s="10">
        <v>517830</v>
      </c>
      <c r="U760" s="10">
        <v>421000</v>
      </c>
      <c r="V760" s="10">
        <v>252600</v>
      </c>
      <c r="W760" s="10">
        <v>252600</v>
      </c>
      <c r="X760" s="10">
        <v>168400</v>
      </c>
      <c r="Y760" s="10">
        <v>60</v>
      </c>
      <c r="Z760" s="8" t="s">
        <v>15723</v>
      </c>
      <c r="AA760" s="8" t="s">
        <v>119</v>
      </c>
      <c r="AB760" s="11">
        <v>517830</v>
      </c>
      <c r="AC760" s="11">
        <v>252600</v>
      </c>
      <c r="AD760" s="11">
        <v>265230</v>
      </c>
      <c r="AE760" s="11">
        <v>0</v>
      </c>
      <c r="AF760" s="8" t="s">
        <v>64</v>
      </c>
      <c r="AG760" s="8" t="s">
        <v>1300</v>
      </c>
      <c r="AH760" s="8" t="s">
        <v>66</v>
      </c>
      <c r="AI760" s="8" t="s">
        <v>149</v>
      </c>
      <c r="AJ760" s="8" t="s">
        <v>290</v>
      </c>
      <c r="AK760" s="8" t="s">
        <v>15724</v>
      </c>
      <c r="AL760" s="8" t="s">
        <v>15725</v>
      </c>
      <c r="AM760" s="8" t="s">
        <v>8319</v>
      </c>
      <c r="AN760" s="8" t="s">
        <v>72</v>
      </c>
      <c r="AO760" s="8" t="s">
        <v>15726</v>
      </c>
      <c r="AP760" s="8" t="s">
        <v>15727</v>
      </c>
      <c r="AQ760" s="8" t="s">
        <v>4837</v>
      </c>
      <c r="AR760" s="8" t="s">
        <v>15728</v>
      </c>
      <c r="AS760" s="8" t="s">
        <v>1354</v>
      </c>
      <c r="AT760" s="8" t="s">
        <v>131</v>
      </c>
      <c r="AU760" s="8" t="s">
        <v>15729</v>
      </c>
      <c r="AV760" s="8" t="s">
        <v>133</v>
      </c>
      <c r="AW760" s="11">
        <v>517830</v>
      </c>
      <c r="AX760" s="9" t="s">
        <v>10212</v>
      </c>
    </row>
    <row r="761" spans="1:50" customFormat="1" ht="72" hidden="1" x14ac:dyDescent="0.25">
      <c r="A761" s="8" t="s">
        <v>104</v>
      </c>
      <c r="B761" s="8" t="s">
        <v>10660</v>
      </c>
      <c r="C761" s="8" t="s">
        <v>12256</v>
      </c>
      <c r="D761" s="8" t="s">
        <v>16334</v>
      </c>
      <c r="E761" s="8" t="s">
        <v>16335</v>
      </c>
      <c r="F761" s="8" t="s">
        <v>16336</v>
      </c>
      <c r="G761" s="9" t="s">
        <v>16337</v>
      </c>
      <c r="H761" s="9" t="str">
        <f>VLOOKUP(G761,[1]Arkusz2!A:B,2,FALSE)</f>
        <v>WND-RPZP.01.02.02-32-011/13</v>
      </c>
      <c r="I761" s="9" t="s">
        <v>13443</v>
      </c>
      <c r="J761" s="9" t="s">
        <v>12730</v>
      </c>
      <c r="K761" s="9" t="s">
        <v>3298</v>
      </c>
      <c r="L761" s="9" t="s">
        <v>13235</v>
      </c>
      <c r="M761" s="9" t="s">
        <v>12730</v>
      </c>
      <c r="N761" s="9" t="s">
        <v>3298</v>
      </c>
      <c r="O761" s="8" t="s">
        <v>11844</v>
      </c>
      <c r="P761" s="9" t="s">
        <v>16210</v>
      </c>
      <c r="Q761" s="9" t="s">
        <v>15964</v>
      </c>
      <c r="R761" s="9" t="s">
        <v>15965</v>
      </c>
      <c r="S761" s="9" t="s">
        <v>8514</v>
      </c>
      <c r="T761" s="10">
        <v>750300</v>
      </c>
      <c r="U761" s="10">
        <v>610000</v>
      </c>
      <c r="V761" s="10">
        <v>366000</v>
      </c>
      <c r="W761" s="10">
        <v>366000</v>
      </c>
      <c r="X761" s="10">
        <v>244000</v>
      </c>
      <c r="Y761" s="10">
        <v>60</v>
      </c>
      <c r="Z761" s="8" t="s">
        <v>16338</v>
      </c>
      <c r="AA761" s="8" t="s">
        <v>119</v>
      </c>
      <c r="AB761" s="11">
        <v>750300</v>
      </c>
      <c r="AC761" s="11">
        <v>366000</v>
      </c>
      <c r="AD761" s="11">
        <v>384300</v>
      </c>
      <c r="AE761" s="11">
        <v>0</v>
      </c>
      <c r="AF761" s="8" t="s">
        <v>64</v>
      </c>
      <c r="AG761" s="8" t="s">
        <v>1300</v>
      </c>
      <c r="AH761" s="8" t="s">
        <v>66</v>
      </c>
      <c r="AI761" s="8" t="s">
        <v>67</v>
      </c>
      <c r="AJ761" s="8" t="s">
        <v>290</v>
      </c>
      <c r="AK761" s="8" t="s">
        <v>16339</v>
      </c>
      <c r="AL761" s="8" t="s">
        <v>16340</v>
      </c>
      <c r="AM761" s="8" t="s">
        <v>16341</v>
      </c>
      <c r="AN761" s="8" t="s">
        <v>72</v>
      </c>
      <c r="AO761" s="8" t="s">
        <v>16342</v>
      </c>
      <c r="AP761" s="8" t="s">
        <v>7805</v>
      </c>
      <c r="AQ761" s="8" t="s">
        <v>157</v>
      </c>
      <c r="AR761" s="8" t="s">
        <v>16343</v>
      </c>
      <c r="AS761" s="8" t="s">
        <v>16343</v>
      </c>
      <c r="AT761" s="8" t="s">
        <v>450</v>
      </c>
      <c r="AU761" s="8" t="s">
        <v>16344</v>
      </c>
      <c r="AV761" s="8" t="s">
        <v>133</v>
      </c>
      <c r="AW761" s="11">
        <v>750300</v>
      </c>
      <c r="AX761" s="9" t="s">
        <v>15144</v>
      </c>
    </row>
    <row r="762" spans="1:50" customFormat="1" ht="72" hidden="1" x14ac:dyDescent="0.25">
      <c r="A762" s="8" t="s">
        <v>104</v>
      </c>
      <c r="B762" s="8" t="s">
        <v>10660</v>
      </c>
      <c r="C762" s="8" t="s">
        <v>12256</v>
      </c>
      <c r="D762" s="8" t="s">
        <v>16404</v>
      </c>
      <c r="E762" s="8" t="s">
        <v>16405</v>
      </c>
      <c r="F762" s="8" t="s">
        <v>16406</v>
      </c>
      <c r="G762" s="9" t="s">
        <v>16407</v>
      </c>
      <c r="H762" s="9" t="str">
        <f>VLOOKUP(G762,[1]Arkusz2!A:B,2,FALSE)</f>
        <v>WND-RPZP.01.02.02-32-001/14</v>
      </c>
      <c r="I762" s="9" t="s">
        <v>15190</v>
      </c>
      <c r="J762" s="9" t="s">
        <v>1706</v>
      </c>
      <c r="K762" s="9" t="s">
        <v>1707</v>
      </c>
      <c r="L762" s="9" t="s">
        <v>3988</v>
      </c>
      <c r="M762" s="9" t="s">
        <v>1706</v>
      </c>
      <c r="N762" s="9" t="s">
        <v>1707</v>
      </c>
      <c r="O762" s="8" t="s">
        <v>14185</v>
      </c>
      <c r="P762" s="9" t="s">
        <v>16210</v>
      </c>
      <c r="Q762" s="9" t="s">
        <v>15964</v>
      </c>
      <c r="R762" s="9" t="s">
        <v>15965</v>
      </c>
      <c r="S762" s="9" t="s">
        <v>14499</v>
      </c>
      <c r="T762" s="10">
        <v>10863275.82</v>
      </c>
      <c r="U762" s="10">
        <v>9071853</v>
      </c>
      <c r="V762" s="10">
        <v>6803889.75</v>
      </c>
      <c r="W762" s="10">
        <v>6803889.75</v>
      </c>
      <c r="X762" s="10">
        <v>2267963.25</v>
      </c>
      <c r="Y762" s="10">
        <v>75</v>
      </c>
      <c r="Z762" s="8" t="s">
        <v>16408</v>
      </c>
      <c r="AA762" s="8" t="s">
        <v>63</v>
      </c>
      <c r="AB762" s="11">
        <v>10863275.82</v>
      </c>
      <c r="AC762" s="11">
        <v>10863275.82</v>
      </c>
      <c r="AD762" s="11">
        <v>0</v>
      </c>
      <c r="AE762" s="11">
        <v>0</v>
      </c>
      <c r="AF762" s="8" t="s">
        <v>64</v>
      </c>
      <c r="AG762" s="8" t="s">
        <v>1300</v>
      </c>
      <c r="AH762" s="8" t="s">
        <v>66</v>
      </c>
      <c r="AI762" s="8" t="s">
        <v>67</v>
      </c>
      <c r="AJ762" s="8" t="s">
        <v>290</v>
      </c>
      <c r="AK762" s="8" t="s">
        <v>9711</v>
      </c>
      <c r="AL762" s="8" t="s">
        <v>9712</v>
      </c>
      <c r="AM762" s="8" t="s">
        <v>9373</v>
      </c>
      <c r="AN762" s="8" t="s">
        <v>72</v>
      </c>
      <c r="AO762" s="8" t="s">
        <v>16409</v>
      </c>
      <c r="AP762" s="8" t="s">
        <v>9713</v>
      </c>
      <c r="AQ762" s="8" t="s">
        <v>157</v>
      </c>
      <c r="AR762" s="8" t="s">
        <v>16410</v>
      </c>
      <c r="AS762" s="8" t="s">
        <v>16411</v>
      </c>
      <c r="AT762" s="8" t="s">
        <v>1325</v>
      </c>
      <c r="AU762" s="8" t="s">
        <v>9716</v>
      </c>
      <c r="AV762" s="8" t="s">
        <v>1327</v>
      </c>
      <c r="AW762" s="11">
        <v>10863275.82</v>
      </c>
      <c r="AX762" s="9" t="s">
        <v>16002</v>
      </c>
    </row>
    <row r="763" spans="1:50" customFormat="1" ht="72" hidden="1" x14ac:dyDescent="0.25">
      <c r="A763" s="8" t="s">
        <v>104</v>
      </c>
      <c r="B763" s="8" t="s">
        <v>10660</v>
      </c>
      <c r="C763" s="8" t="s">
        <v>12256</v>
      </c>
      <c r="D763" s="8" t="s">
        <v>16893</v>
      </c>
      <c r="E763" s="8" t="s">
        <v>16894</v>
      </c>
      <c r="F763" s="8" t="s">
        <v>16895</v>
      </c>
      <c r="G763" s="9" t="s">
        <v>16896</v>
      </c>
      <c r="H763" s="9" t="str">
        <f>VLOOKUP(G763,[1]Arkusz2!A:B,2,FALSE)</f>
        <v>WND-RPZP.01.02.02-32-003/14</v>
      </c>
      <c r="I763" s="9" t="s">
        <v>14499</v>
      </c>
      <c r="J763" s="9" t="s">
        <v>9383</v>
      </c>
      <c r="K763" s="9" t="s">
        <v>1707</v>
      </c>
      <c r="L763" s="9" t="s">
        <v>12853</v>
      </c>
      <c r="M763" s="9" t="s">
        <v>9383</v>
      </c>
      <c r="N763" s="9" t="s">
        <v>1707</v>
      </c>
      <c r="O763" s="8" t="s">
        <v>15453</v>
      </c>
      <c r="P763" s="9" t="s">
        <v>16844</v>
      </c>
      <c r="Q763" s="9" t="s">
        <v>15964</v>
      </c>
      <c r="R763" s="9" t="s">
        <v>15965</v>
      </c>
      <c r="S763" s="9" t="s">
        <v>14499</v>
      </c>
      <c r="T763" s="10">
        <v>6668823.5300000003</v>
      </c>
      <c r="U763" s="10">
        <v>6668823.5300000003</v>
      </c>
      <c r="V763" s="10">
        <v>5668500</v>
      </c>
      <c r="W763" s="10">
        <v>5668500</v>
      </c>
      <c r="X763" s="10">
        <v>1000323.53</v>
      </c>
      <c r="Y763" s="10">
        <v>85</v>
      </c>
      <c r="Z763" s="8" t="s">
        <v>16897</v>
      </c>
      <c r="AA763" s="8" t="s">
        <v>63</v>
      </c>
      <c r="AB763" s="11">
        <v>6668823.5300000003</v>
      </c>
      <c r="AC763" s="11">
        <v>6668823.5300000003</v>
      </c>
      <c r="AD763" s="11">
        <v>0</v>
      </c>
      <c r="AE763" s="11">
        <v>0</v>
      </c>
      <c r="AF763" s="8" t="s">
        <v>64</v>
      </c>
      <c r="AG763" s="8" t="s">
        <v>1300</v>
      </c>
      <c r="AH763" s="8" t="s">
        <v>66</v>
      </c>
      <c r="AI763" s="8" t="s">
        <v>67</v>
      </c>
      <c r="AJ763" s="8" t="s">
        <v>290</v>
      </c>
      <c r="AK763" s="8" t="s">
        <v>5422</v>
      </c>
      <c r="AL763" s="8" t="s">
        <v>5423</v>
      </c>
      <c r="AM763" s="8" t="s">
        <v>774</v>
      </c>
      <c r="AN763" s="8" t="s">
        <v>775</v>
      </c>
      <c r="AO763" s="8" t="s">
        <v>2234</v>
      </c>
      <c r="AP763" s="8" t="s">
        <v>195</v>
      </c>
      <c r="AQ763" s="8" t="s">
        <v>157</v>
      </c>
      <c r="AR763" s="8" t="s">
        <v>5424</v>
      </c>
      <c r="AS763" s="8" t="s">
        <v>5424</v>
      </c>
      <c r="AT763" s="8" t="s">
        <v>1325</v>
      </c>
      <c r="AU763" s="8" t="s">
        <v>5425</v>
      </c>
      <c r="AV763" s="8" t="s">
        <v>1327</v>
      </c>
      <c r="AW763" s="11">
        <v>6668823.5300000003</v>
      </c>
      <c r="AX763" s="9" t="s">
        <v>12853</v>
      </c>
    </row>
    <row r="764" spans="1:50" customFormat="1" ht="48" hidden="1" x14ac:dyDescent="0.25">
      <c r="A764" s="8" t="s">
        <v>104</v>
      </c>
      <c r="B764" s="8" t="s">
        <v>135</v>
      </c>
      <c r="C764" s="8" t="s">
        <v>136</v>
      </c>
      <c r="D764" s="8" t="s">
        <v>137</v>
      </c>
      <c r="E764" s="8" t="s">
        <v>138</v>
      </c>
      <c r="F764" s="8" t="s">
        <v>139</v>
      </c>
      <c r="G764" s="9" t="s">
        <v>140</v>
      </c>
      <c r="H764" s="9" t="str">
        <f>VLOOKUP(G764,[1]Arkusz2!A:B,2,FALSE)</f>
        <v>RPOWZ/1.3.1/2008/020/Sz</v>
      </c>
      <c r="I764" s="9" t="s">
        <v>141</v>
      </c>
      <c r="J764" s="9" t="s">
        <v>142</v>
      </c>
      <c r="K764" s="9" t="s">
        <v>113</v>
      </c>
      <c r="L764" s="9" t="s">
        <v>143</v>
      </c>
      <c r="M764" s="9" t="s">
        <v>142</v>
      </c>
      <c r="N764" s="9" t="s">
        <v>113</v>
      </c>
      <c r="O764" s="8" t="s">
        <v>144</v>
      </c>
      <c r="P764" s="9" t="s">
        <v>145</v>
      </c>
      <c r="Q764" s="9" t="s">
        <v>112</v>
      </c>
      <c r="R764" s="9" t="s">
        <v>113</v>
      </c>
      <c r="S764" s="9" t="s">
        <v>141</v>
      </c>
      <c r="T764" s="10">
        <v>54900</v>
      </c>
      <c r="U764" s="10">
        <v>45000</v>
      </c>
      <c r="V764" s="10">
        <v>22500</v>
      </c>
      <c r="W764" s="10">
        <v>19125</v>
      </c>
      <c r="X764" s="10">
        <v>22500</v>
      </c>
      <c r="Y764" s="10">
        <v>50</v>
      </c>
      <c r="Z764" s="8" t="s">
        <v>146</v>
      </c>
      <c r="AA764" s="8" t="s">
        <v>147</v>
      </c>
      <c r="AB764" s="11">
        <v>54900</v>
      </c>
      <c r="AC764" s="11">
        <v>22500</v>
      </c>
      <c r="AD764" s="11">
        <v>32400</v>
      </c>
      <c r="AE764" s="11">
        <v>0</v>
      </c>
      <c r="AF764" s="8" t="s">
        <v>64</v>
      </c>
      <c r="AG764" s="8" t="s">
        <v>148</v>
      </c>
      <c r="AH764" s="8" t="s">
        <v>66</v>
      </c>
      <c r="AI764" s="8" t="s">
        <v>149</v>
      </c>
      <c r="AJ764" s="8" t="s">
        <v>150</v>
      </c>
      <c r="AK764" s="8" t="s">
        <v>151</v>
      </c>
      <c r="AL764" s="8" t="s">
        <v>152</v>
      </c>
      <c r="AM764" s="8" t="s">
        <v>153</v>
      </c>
      <c r="AN764" s="8" t="s">
        <v>154</v>
      </c>
      <c r="AO764" s="8" t="s">
        <v>155</v>
      </c>
      <c r="AP764" s="8" t="s">
        <v>156</v>
      </c>
      <c r="AQ764" s="8" t="s">
        <v>157</v>
      </c>
      <c r="AR764" s="8" t="s">
        <v>158</v>
      </c>
      <c r="AS764" s="8" t="s">
        <v>158</v>
      </c>
      <c r="AT764" s="8" t="s">
        <v>159</v>
      </c>
      <c r="AU764" s="8" t="s">
        <v>160</v>
      </c>
      <c r="AV764" s="8" t="s">
        <v>133</v>
      </c>
      <c r="AW764" s="11">
        <v>54900</v>
      </c>
      <c r="AX764" s="9" t="s">
        <v>143</v>
      </c>
    </row>
    <row r="765" spans="1:50" customFormat="1" ht="36" hidden="1" x14ac:dyDescent="0.25">
      <c r="A765" s="8" t="s">
        <v>104</v>
      </c>
      <c r="B765" s="8" t="s">
        <v>135</v>
      </c>
      <c r="C765" s="8" t="s">
        <v>136</v>
      </c>
      <c r="D765" s="8" t="s">
        <v>180</v>
      </c>
      <c r="E765" s="8" t="s">
        <v>181</v>
      </c>
      <c r="F765" s="8" t="s">
        <v>182</v>
      </c>
      <c r="G765" s="9" t="s">
        <v>183</v>
      </c>
      <c r="H765" s="9" t="str">
        <f>VLOOKUP(G765,[1]Arkusz2!A:B,2,FALSE)</f>
        <v>RPOWZ/1.3.1/2008/001/Sz</v>
      </c>
      <c r="I765" s="9" t="s">
        <v>184</v>
      </c>
      <c r="J765" s="9" t="s">
        <v>142</v>
      </c>
      <c r="K765" s="9" t="s">
        <v>113</v>
      </c>
      <c r="L765" s="9" t="s">
        <v>185</v>
      </c>
      <c r="M765" s="9" t="s">
        <v>142</v>
      </c>
      <c r="N765" s="9" t="s">
        <v>113</v>
      </c>
      <c r="O765" s="8" t="s">
        <v>186</v>
      </c>
      <c r="P765" s="9" t="s">
        <v>187</v>
      </c>
      <c r="Q765" s="9" t="s">
        <v>112</v>
      </c>
      <c r="R765" s="9" t="s">
        <v>113</v>
      </c>
      <c r="S765" s="9" t="s">
        <v>188</v>
      </c>
      <c r="T765" s="10">
        <v>18300</v>
      </c>
      <c r="U765" s="10">
        <v>15000</v>
      </c>
      <c r="V765" s="10">
        <v>7500</v>
      </c>
      <c r="W765" s="10">
        <v>6375</v>
      </c>
      <c r="X765" s="10">
        <v>7500</v>
      </c>
      <c r="Y765" s="10">
        <v>50</v>
      </c>
      <c r="Z765" s="8" t="s">
        <v>189</v>
      </c>
      <c r="AA765" s="8" t="s">
        <v>119</v>
      </c>
      <c r="AB765" s="11">
        <v>18300</v>
      </c>
      <c r="AC765" s="11">
        <v>7500</v>
      </c>
      <c r="AD765" s="11">
        <v>10800</v>
      </c>
      <c r="AE765" s="11">
        <v>0</v>
      </c>
      <c r="AF765" s="8" t="s">
        <v>64</v>
      </c>
      <c r="AG765" s="8" t="s">
        <v>148</v>
      </c>
      <c r="AH765" s="8" t="s">
        <v>66</v>
      </c>
      <c r="AI765" s="8" t="s">
        <v>67</v>
      </c>
      <c r="AJ765" s="8" t="s">
        <v>190</v>
      </c>
      <c r="AK765" s="8" t="s">
        <v>191</v>
      </c>
      <c r="AL765" s="8" t="s">
        <v>192</v>
      </c>
      <c r="AM765" s="8" t="s">
        <v>153</v>
      </c>
      <c r="AN765" s="8" t="s">
        <v>193</v>
      </c>
      <c r="AO765" s="8" t="s">
        <v>194</v>
      </c>
      <c r="AP765" s="8" t="s">
        <v>195</v>
      </c>
      <c r="AQ765" s="8" t="s">
        <v>157</v>
      </c>
      <c r="AR765" s="8" t="s">
        <v>196</v>
      </c>
      <c r="AS765" s="8" t="s">
        <v>196</v>
      </c>
      <c r="AT765" s="8" t="s">
        <v>197</v>
      </c>
      <c r="AU765" s="8" t="s">
        <v>198</v>
      </c>
      <c r="AV765" s="8" t="s">
        <v>133</v>
      </c>
      <c r="AW765" s="11">
        <v>18300</v>
      </c>
      <c r="AX765" s="9" t="s">
        <v>199</v>
      </c>
    </row>
    <row r="766" spans="1:50" customFormat="1" ht="48" hidden="1" x14ac:dyDescent="0.25">
      <c r="A766" s="8" t="s">
        <v>104</v>
      </c>
      <c r="B766" s="8" t="s">
        <v>135</v>
      </c>
      <c r="C766" s="8" t="s">
        <v>136</v>
      </c>
      <c r="D766" s="8" t="s">
        <v>220</v>
      </c>
      <c r="E766" s="8" t="s">
        <v>221</v>
      </c>
      <c r="F766" s="8" t="s">
        <v>222</v>
      </c>
      <c r="G766" s="9" t="s">
        <v>223</v>
      </c>
      <c r="H766" s="9" t="str">
        <f>VLOOKUP(G766,[1]Arkusz2!A:B,2,FALSE)</f>
        <v>RPOWZ/1.3.1/2008/022/Sz</v>
      </c>
      <c r="I766" s="9" t="s">
        <v>224</v>
      </c>
      <c r="J766" s="9" t="s">
        <v>142</v>
      </c>
      <c r="K766" s="9" t="s">
        <v>113</v>
      </c>
      <c r="L766" s="9" t="s">
        <v>94</v>
      </c>
      <c r="M766" s="9" t="s">
        <v>142</v>
      </c>
      <c r="N766" s="9" t="s">
        <v>113</v>
      </c>
      <c r="O766" s="8" t="s">
        <v>225</v>
      </c>
      <c r="P766" s="9" t="s">
        <v>226</v>
      </c>
      <c r="Q766" s="9" t="s">
        <v>112</v>
      </c>
      <c r="R766" s="9" t="s">
        <v>113</v>
      </c>
      <c r="S766" s="9" t="s">
        <v>227</v>
      </c>
      <c r="T766" s="10">
        <v>21960</v>
      </c>
      <c r="U766" s="10">
        <v>18000</v>
      </c>
      <c r="V766" s="10">
        <v>9000</v>
      </c>
      <c r="W766" s="10">
        <v>7650</v>
      </c>
      <c r="X766" s="10">
        <v>9000</v>
      </c>
      <c r="Y766" s="10">
        <v>50</v>
      </c>
      <c r="Z766" s="8" t="s">
        <v>228</v>
      </c>
      <c r="AA766" s="8" t="s">
        <v>119</v>
      </c>
      <c r="AB766" s="11">
        <v>21960</v>
      </c>
      <c r="AC766" s="11">
        <v>9000</v>
      </c>
      <c r="AD766" s="11">
        <v>12960</v>
      </c>
      <c r="AE766" s="11">
        <v>0</v>
      </c>
      <c r="AF766" s="8" t="s">
        <v>229</v>
      </c>
      <c r="AG766" s="8" t="s">
        <v>148</v>
      </c>
      <c r="AH766" s="8" t="s">
        <v>66</v>
      </c>
      <c r="AI766" s="8" t="s">
        <v>67</v>
      </c>
      <c r="AJ766" s="8" t="s">
        <v>150</v>
      </c>
      <c r="AK766" s="8" t="s">
        <v>230</v>
      </c>
      <c r="AL766" s="8" t="s">
        <v>231</v>
      </c>
      <c r="AM766" s="8" t="s">
        <v>232</v>
      </c>
      <c r="AN766" s="8" t="s">
        <v>233</v>
      </c>
      <c r="AO766" s="8" t="s">
        <v>234</v>
      </c>
      <c r="AP766" s="8" t="s">
        <v>157</v>
      </c>
      <c r="AQ766" s="8" t="s">
        <v>157</v>
      </c>
      <c r="AR766" s="8" t="s">
        <v>235</v>
      </c>
      <c r="AS766" s="8" t="s">
        <v>236</v>
      </c>
      <c r="AT766" s="8" t="s">
        <v>237</v>
      </c>
      <c r="AU766" s="8" t="s">
        <v>238</v>
      </c>
      <c r="AV766" s="8" t="s">
        <v>133</v>
      </c>
      <c r="AW766" s="11">
        <v>21960</v>
      </c>
      <c r="AX766" s="9" t="s">
        <v>239</v>
      </c>
    </row>
    <row r="767" spans="1:50" customFormat="1" ht="36" hidden="1" x14ac:dyDescent="0.25">
      <c r="A767" s="8" t="s">
        <v>104</v>
      </c>
      <c r="B767" s="8" t="s">
        <v>135</v>
      </c>
      <c r="C767" s="8" t="s">
        <v>136</v>
      </c>
      <c r="D767" s="8" t="s">
        <v>301</v>
      </c>
      <c r="E767" s="8" t="s">
        <v>302</v>
      </c>
      <c r="F767" s="8" t="s">
        <v>303</v>
      </c>
      <c r="G767" s="9" t="s">
        <v>304</v>
      </c>
      <c r="H767" s="9" t="str">
        <f>VLOOKUP(G767,[1]Arkusz2!A:B,2,FALSE)</f>
        <v>RPOWZ/1.3.1/2008/024/Sz</v>
      </c>
      <c r="I767" s="9" t="s">
        <v>305</v>
      </c>
      <c r="J767" s="9" t="s">
        <v>142</v>
      </c>
      <c r="K767" s="9" t="s">
        <v>113</v>
      </c>
      <c r="L767" s="9" t="s">
        <v>306</v>
      </c>
      <c r="M767" s="9" t="s">
        <v>142</v>
      </c>
      <c r="N767" s="9" t="s">
        <v>113</v>
      </c>
      <c r="O767" s="8" t="s">
        <v>307</v>
      </c>
      <c r="P767" s="9" t="s">
        <v>269</v>
      </c>
      <c r="Q767" s="9" t="s">
        <v>112</v>
      </c>
      <c r="R767" s="9" t="s">
        <v>113</v>
      </c>
      <c r="S767" s="9" t="s">
        <v>308</v>
      </c>
      <c r="T767" s="10">
        <v>23881.5</v>
      </c>
      <c r="U767" s="10">
        <v>19575</v>
      </c>
      <c r="V767" s="10">
        <v>9787.5</v>
      </c>
      <c r="W767" s="10">
        <v>8319.3700000000008</v>
      </c>
      <c r="X767" s="10">
        <v>9787.5</v>
      </c>
      <c r="Y767" s="10">
        <v>50</v>
      </c>
      <c r="Z767" s="8" t="s">
        <v>309</v>
      </c>
      <c r="AA767" s="8" t="s">
        <v>147</v>
      </c>
      <c r="AB767" s="11">
        <v>23881.5</v>
      </c>
      <c r="AC767" s="11">
        <v>9787.5</v>
      </c>
      <c r="AD767" s="11">
        <v>14094</v>
      </c>
      <c r="AE767" s="11">
        <v>0</v>
      </c>
      <c r="AF767" s="8" t="s">
        <v>64</v>
      </c>
      <c r="AG767" s="8" t="s">
        <v>148</v>
      </c>
      <c r="AH767" s="8" t="s">
        <v>66</v>
      </c>
      <c r="AI767" s="8" t="s">
        <v>67</v>
      </c>
      <c r="AJ767" s="8" t="s">
        <v>310</v>
      </c>
      <c r="AK767" s="8" t="s">
        <v>311</v>
      </c>
      <c r="AL767" s="8" t="s">
        <v>312</v>
      </c>
      <c r="AM767" s="8" t="s">
        <v>275</v>
      </c>
      <c r="AN767" s="8" t="s">
        <v>313</v>
      </c>
      <c r="AO767" s="8" t="s">
        <v>314</v>
      </c>
      <c r="AP767" s="8" t="s">
        <v>315</v>
      </c>
      <c r="AQ767" s="8" t="s">
        <v>157</v>
      </c>
      <c r="AR767" s="8" t="s">
        <v>316</v>
      </c>
      <c r="AS767" s="8" t="s">
        <v>317</v>
      </c>
      <c r="AT767" s="8" t="s">
        <v>298</v>
      </c>
      <c r="AU767" s="8" t="s">
        <v>318</v>
      </c>
      <c r="AV767" s="8" t="s">
        <v>133</v>
      </c>
      <c r="AW767" s="11">
        <v>23881.5</v>
      </c>
      <c r="AX767" s="9" t="s">
        <v>319</v>
      </c>
    </row>
    <row r="768" spans="1:50" customFormat="1" ht="36" hidden="1" x14ac:dyDescent="0.25">
      <c r="A768" s="8" t="s">
        <v>104</v>
      </c>
      <c r="B768" s="8" t="s">
        <v>135</v>
      </c>
      <c r="C768" s="8" t="s">
        <v>136</v>
      </c>
      <c r="D768" s="8" t="s">
        <v>367</v>
      </c>
      <c r="E768" s="8" t="s">
        <v>368</v>
      </c>
      <c r="F768" s="8" t="s">
        <v>369</v>
      </c>
      <c r="G768" s="9" t="s">
        <v>370</v>
      </c>
      <c r="H768" s="9" t="str">
        <f>VLOOKUP(G768,[1]Arkusz2!A:B,2,FALSE)</f>
        <v>RPOWZ/1.3.1/2008/040/Sz</v>
      </c>
      <c r="I768" s="9" t="s">
        <v>371</v>
      </c>
      <c r="J768" s="9" t="s">
        <v>142</v>
      </c>
      <c r="K768" s="9" t="s">
        <v>113</v>
      </c>
      <c r="L768" s="9" t="s">
        <v>372</v>
      </c>
      <c r="M768" s="9" t="s">
        <v>142</v>
      </c>
      <c r="N768" s="9" t="s">
        <v>113</v>
      </c>
      <c r="O768" s="8" t="s">
        <v>373</v>
      </c>
      <c r="P768" s="9" t="s">
        <v>356</v>
      </c>
      <c r="Q768" s="9" t="s">
        <v>142</v>
      </c>
      <c r="R768" s="9" t="s">
        <v>113</v>
      </c>
      <c r="S768" s="9" t="s">
        <v>374</v>
      </c>
      <c r="T768" s="10">
        <v>25620</v>
      </c>
      <c r="U768" s="10">
        <v>21000</v>
      </c>
      <c r="V768" s="10">
        <v>10500</v>
      </c>
      <c r="W768" s="10">
        <v>8925</v>
      </c>
      <c r="X768" s="10">
        <v>10500</v>
      </c>
      <c r="Y768" s="10">
        <v>50</v>
      </c>
      <c r="Z768" s="8" t="s">
        <v>375</v>
      </c>
      <c r="AA768" s="8" t="s">
        <v>119</v>
      </c>
      <c r="AB768" s="11">
        <v>25620</v>
      </c>
      <c r="AC768" s="11">
        <v>10500</v>
      </c>
      <c r="AD768" s="11">
        <v>15120</v>
      </c>
      <c r="AE768" s="11">
        <v>0</v>
      </c>
      <c r="AF768" s="8" t="s">
        <v>64</v>
      </c>
      <c r="AG768" s="8" t="s">
        <v>148</v>
      </c>
      <c r="AH768" s="8" t="s">
        <v>66</v>
      </c>
      <c r="AI768" s="8" t="s">
        <v>67</v>
      </c>
      <c r="AJ768" s="8" t="s">
        <v>290</v>
      </c>
      <c r="AK768" s="8" t="s">
        <v>376</v>
      </c>
      <c r="AL768" s="8" t="s">
        <v>377</v>
      </c>
      <c r="AM768" s="8" t="s">
        <v>378</v>
      </c>
      <c r="AN768" s="8" t="s">
        <v>379</v>
      </c>
      <c r="AO768" s="8" t="s">
        <v>380</v>
      </c>
      <c r="AP768" s="8" t="s">
        <v>156</v>
      </c>
      <c r="AQ768" s="8" t="s">
        <v>157</v>
      </c>
      <c r="AR768" s="8" t="s">
        <v>381</v>
      </c>
      <c r="AS768" s="8" t="s">
        <v>381</v>
      </c>
      <c r="AT768" s="8" t="s">
        <v>131</v>
      </c>
      <c r="AU768" s="8" t="s">
        <v>382</v>
      </c>
      <c r="AV768" s="8" t="s">
        <v>133</v>
      </c>
      <c r="AW768" s="11">
        <v>25620</v>
      </c>
      <c r="AX768" s="9" t="s">
        <v>383</v>
      </c>
    </row>
    <row r="769" spans="1:50" customFormat="1" ht="36" hidden="1" x14ac:dyDescent="0.25">
      <c r="A769" s="8" t="s">
        <v>104</v>
      </c>
      <c r="B769" s="8" t="s">
        <v>135</v>
      </c>
      <c r="C769" s="8" t="s">
        <v>136</v>
      </c>
      <c r="D769" s="8" t="s">
        <v>399</v>
      </c>
      <c r="E769" s="8" t="s">
        <v>400</v>
      </c>
      <c r="F769" s="8" t="s">
        <v>401</v>
      </c>
      <c r="G769" s="9" t="s">
        <v>402</v>
      </c>
      <c r="H769" s="9" t="str">
        <f>VLOOKUP(G769,[1]Arkusz2!A:B,2,FALSE)</f>
        <v>RPOWZ/1.3.1/2008/070/Sz</v>
      </c>
      <c r="I769" s="9" t="s">
        <v>403</v>
      </c>
      <c r="J769" s="9" t="s">
        <v>142</v>
      </c>
      <c r="K769" s="9" t="s">
        <v>113</v>
      </c>
      <c r="L769" s="9" t="s">
        <v>94</v>
      </c>
      <c r="M769" s="9" t="s">
        <v>142</v>
      </c>
      <c r="N769" s="9" t="s">
        <v>113</v>
      </c>
      <c r="O769" s="8" t="s">
        <v>166</v>
      </c>
      <c r="P769" s="9" t="s">
        <v>390</v>
      </c>
      <c r="Q769" s="9" t="s">
        <v>142</v>
      </c>
      <c r="R769" s="9" t="s">
        <v>113</v>
      </c>
      <c r="S769" s="9" t="s">
        <v>404</v>
      </c>
      <c r="T769" s="10">
        <v>35685</v>
      </c>
      <c r="U769" s="10">
        <v>29250</v>
      </c>
      <c r="V769" s="10">
        <v>14625</v>
      </c>
      <c r="W769" s="10">
        <v>12431.25</v>
      </c>
      <c r="X769" s="10">
        <v>14625</v>
      </c>
      <c r="Y769" s="10">
        <v>50</v>
      </c>
      <c r="Z769" s="8" t="s">
        <v>405</v>
      </c>
      <c r="AA769" s="8" t="s">
        <v>147</v>
      </c>
      <c r="AB769" s="11">
        <v>35685</v>
      </c>
      <c r="AC769" s="11">
        <v>14625</v>
      </c>
      <c r="AD769" s="11">
        <v>21060</v>
      </c>
      <c r="AE769" s="11">
        <v>0</v>
      </c>
      <c r="AF769" s="8" t="s">
        <v>64</v>
      </c>
      <c r="AG769" s="8" t="s">
        <v>148</v>
      </c>
      <c r="AH769" s="8" t="s">
        <v>66</v>
      </c>
      <c r="AI769" s="8" t="s">
        <v>67</v>
      </c>
      <c r="AJ769" s="8" t="s">
        <v>310</v>
      </c>
      <c r="AK769" s="8" t="s">
        <v>406</v>
      </c>
      <c r="AL769" s="8" t="s">
        <v>407</v>
      </c>
      <c r="AM769" s="8" t="s">
        <v>408</v>
      </c>
      <c r="AN769" s="8" t="s">
        <v>72</v>
      </c>
      <c r="AO769" s="8" t="s">
        <v>409</v>
      </c>
      <c r="AP769" s="8" t="s">
        <v>410</v>
      </c>
      <c r="AQ769" s="8" t="s">
        <v>157</v>
      </c>
      <c r="AR769" s="8" t="s">
        <v>411</v>
      </c>
      <c r="AS769" s="8" t="s">
        <v>412</v>
      </c>
      <c r="AT769" s="8" t="s">
        <v>298</v>
      </c>
      <c r="AU769" s="8" t="s">
        <v>413</v>
      </c>
      <c r="AV769" s="8" t="s">
        <v>133</v>
      </c>
      <c r="AW769" s="11">
        <v>35685</v>
      </c>
      <c r="AX769" s="9" t="s">
        <v>414</v>
      </c>
    </row>
    <row r="770" spans="1:50" customFormat="1" ht="48" hidden="1" x14ac:dyDescent="0.25">
      <c r="A770" s="8" t="s">
        <v>104</v>
      </c>
      <c r="B770" s="8" t="s">
        <v>135</v>
      </c>
      <c r="C770" s="8" t="s">
        <v>136</v>
      </c>
      <c r="D770" s="8" t="s">
        <v>415</v>
      </c>
      <c r="E770" s="8" t="s">
        <v>416</v>
      </c>
      <c r="F770" s="8" t="s">
        <v>417</v>
      </c>
      <c r="G770" s="9" t="s">
        <v>418</v>
      </c>
      <c r="H770" s="9" t="str">
        <f>VLOOKUP(G770,[1]Arkusz2!A:B,2,FALSE)</f>
        <v>RPOWZ/1.3.1/2008/047/Sz</v>
      </c>
      <c r="I770" s="9" t="s">
        <v>346</v>
      </c>
      <c r="J770" s="9" t="s">
        <v>142</v>
      </c>
      <c r="K770" s="9" t="s">
        <v>113</v>
      </c>
      <c r="L770" s="9" t="s">
        <v>419</v>
      </c>
      <c r="M770" s="9" t="s">
        <v>142</v>
      </c>
      <c r="N770" s="9" t="s">
        <v>113</v>
      </c>
      <c r="O770" s="8" t="s">
        <v>373</v>
      </c>
      <c r="P770" s="9" t="s">
        <v>420</v>
      </c>
      <c r="Q770" s="9" t="s">
        <v>142</v>
      </c>
      <c r="R770" s="9" t="s">
        <v>113</v>
      </c>
      <c r="S770" s="9" t="s">
        <v>421</v>
      </c>
      <c r="T770" s="10">
        <v>48800</v>
      </c>
      <c r="U770" s="10">
        <v>40000</v>
      </c>
      <c r="V770" s="10">
        <v>20000</v>
      </c>
      <c r="W770" s="10">
        <v>17000</v>
      </c>
      <c r="X770" s="10">
        <v>20000</v>
      </c>
      <c r="Y770" s="10">
        <v>50</v>
      </c>
      <c r="Z770" s="8" t="s">
        <v>422</v>
      </c>
      <c r="AA770" s="8" t="s">
        <v>147</v>
      </c>
      <c r="AB770" s="11">
        <v>48800</v>
      </c>
      <c r="AC770" s="11">
        <v>20000</v>
      </c>
      <c r="AD770" s="11">
        <v>28800</v>
      </c>
      <c r="AE770" s="11">
        <v>0</v>
      </c>
      <c r="AF770" s="8" t="s">
        <v>64</v>
      </c>
      <c r="AG770" s="8" t="s">
        <v>148</v>
      </c>
      <c r="AH770" s="8" t="s">
        <v>66</v>
      </c>
      <c r="AI770" s="8" t="s">
        <v>149</v>
      </c>
      <c r="AJ770" s="8" t="s">
        <v>190</v>
      </c>
      <c r="AK770" s="8" t="s">
        <v>423</v>
      </c>
      <c r="AL770" s="8" t="s">
        <v>424</v>
      </c>
      <c r="AM770" s="8" t="s">
        <v>425</v>
      </c>
      <c r="AN770" s="8" t="s">
        <v>426</v>
      </c>
      <c r="AO770" s="8" t="s">
        <v>427</v>
      </c>
      <c r="AP770" s="8" t="s">
        <v>428</v>
      </c>
      <c r="AQ770" s="8" t="s">
        <v>157</v>
      </c>
      <c r="AR770" s="8" t="s">
        <v>429</v>
      </c>
      <c r="AS770" s="8" t="s">
        <v>430</v>
      </c>
      <c r="AT770" s="8" t="s">
        <v>131</v>
      </c>
      <c r="AU770" s="8" t="s">
        <v>431</v>
      </c>
      <c r="AV770" s="8" t="s">
        <v>133</v>
      </c>
      <c r="AW770" s="11">
        <v>48800</v>
      </c>
      <c r="AX770" s="9" t="s">
        <v>261</v>
      </c>
    </row>
    <row r="771" spans="1:50" customFormat="1" ht="60" hidden="1" x14ac:dyDescent="0.25">
      <c r="A771" s="8" t="s">
        <v>104</v>
      </c>
      <c r="B771" s="8" t="s">
        <v>135</v>
      </c>
      <c r="C771" s="8" t="s">
        <v>136</v>
      </c>
      <c r="D771" s="8" t="s">
        <v>453</v>
      </c>
      <c r="E771" s="8" t="s">
        <v>454</v>
      </c>
      <c r="F771" s="8" t="s">
        <v>455</v>
      </c>
      <c r="G771" s="9" t="s">
        <v>456</v>
      </c>
      <c r="H771" s="9" t="str">
        <f>VLOOKUP(G771,[1]Arkusz2!A:B,2,FALSE)</f>
        <v>RPOWZ/1.3.1/2008/045/Sz</v>
      </c>
      <c r="I771" s="9" t="s">
        <v>457</v>
      </c>
      <c r="J771" s="9" t="s">
        <v>142</v>
      </c>
      <c r="K771" s="9" t="s">
        <v>113</v>
      </c>
      <c r="L771" s="9" t="s">
        <v>458</v>
      </c>
      <c r="M771" s="9" t="s">
        <v>142</v>
      </c>
      <c r="N771" s="9" t="s">
        <v>113</v>
      </c>
      <c r="O771" s="8" t="s">
        <v>459</v>
      </c>
      <c r="P771" s="9" t="s">
        <v>460</v>
      </c>
      <c r="Q771" s="9" t="s">
        <v>142</v>
      </c>
      <c r="R771" s="9" t="s">
        <v>113</v>
      </c>
      <c r="S771" s="9" t="s">
        <v>461</v>
      </c>
      <c r="T771" s="10">
        <v>30073</v>
      </c>
      <c r="U771" s="10">
        <v>24650</v>
      </c>
      <c r="V771" s="10">
        <v>12325</v>
      </c>
      <c r="W771" s="10">
        <v>10476.25</v>
      </c>
      <c r="X771" s="10">
        <v>12325</v>
      </c>
      <c r="Y771" s="10">
        <v>50</v>
      </c>
      <c r="Z771" s="8" t="s">
        <v>462</v>
      </c>
      <c r="AA771" s="8" t="s">
        <v>119</v>
      </c>
      <c r="AB771" s="11">
        <v>30073</v>
      </c>
      <c r="AC771" s="11">
        <v>12325</v>
      </c>
      <c r="AD771" s="11">
        <v>17748</v>
      </c>
      <c r="AE771" s="11">
        <v>10.72</v>
      </c>
      <c r="AF771" s="8" t="s">
        <v>64</v>
      </c>
      <c r="AG771" s="8" t="s">
        <v>148</v>
      </c>
      <c r="AH771" s="8" t="s">
        <v>66</v>
      </c>
      <c r="AI771" s="8" t="s">
        <v>67</v>
      </c>
      <c r="AJ771" s="8" t="s">
        <v>290</v>
      </c>
      <c r="AK771" s="8" t="s">
        <v>463</v>
      </c>
      <c r="AL771" s="8" t="s">
        <v>464</v>
      </c>
      <c r="AM771" s="8" t="s">
        <v>465</v>
      </c>
      <c r="AN771" s="8" t="s">
        <v>72</v>
      </c>
      <c r="AO771" s="8" t="s">
        <v>466</v>
      </c>
      <c r="AP771" s="8" t="s">
        <v>467</v>
      </c>
      <c r="AQ771" s="8" t="s">
        <v>157</v>
      </c>
      <c r="AR771" s="8" t="s">
        <v>468</v>
      </c>
      <c r="AS771" s="8" t="s">
        <v>469</v>
      </c>
      <c r="AT771" s="8" t="s">
        <v>336</v>
      </c>
      <c r="AU771" s="8" t="s">
        <v>470</v>
      </c>
      <c r="AV771" s="8" t="s">
        <v>133</v>
      </c>
      <c r="AW771" s="11">
        <v>30073</v>
      </c>
      <c r="AX771" s="9" t="s">
        <v>471</v>
      </c>
    </row>
    <row r="772" spans="1:50" customFormat="1" ht="48" hidden="1" x14ac:dyDescent="0.25">
      <c r="A772" s="8" t="s">
        <v>104</v>
      </c>
      <c r="B772" s="8" t="s">
        <v>135</v>
      </c>
      <c r="C772" s="8" t="s">
        <v>136</v>
      </c>
      <c r="D772" s="8" t="s">
        <v>472</v>
      </c>
      <c r="E772" s="8" t="s">
        <v>473</v>
      </c>
      <c r="F772" s="8" t="s">
        <v>474</v>
      </c>
      <c r="G772" s="9" t="s">
        <v>475</v>
      </c>
      <c r="H772" s="9" t="str">
        <f>VLOOKUP(G772,[1]Arkusz2!A:B,2,FALSE)</f>
        <v>RPOWZ/1.3.1/2008/042/Sz</v>
      </c>
      <c r="I772" s="9" t="s">
        <v>306</v>
      </c>
      <c r="J772" s="9" t="s">
        <v>142</v>
      </c>
      <c r="K772" s="9" t="s">
        <v>113</v>
      </c>
      <c r="L772" s="9" t="s">
        <v>476</v>
      </c>
      <c r="M772" s="9" t="s">
        <v>142</v>
      </c>
      <c r="N772" s="9" t="s">
        <v>113</v>
      </c>
      <c r="O772" s="8" t="s">
        <v>477</v>
      </c>
      <c r="P772" s="9" t="s">
        <v>478</v>
      </c>
      <c r="Q772" s="9" t="s">
        <v>142</v>
      </c>
      <c r="R772" s="9" t="s">
        <v>113</v>
      </c>
      <c r="S772" s="9" t="s">
        <v>306</v>
      </c>
      <c r="T772" s="10">
        <v>24888</v>
      </c>
      <c r="U772" s="10">
        <v>20400</v>
      </c>
      <c r="V772" s="10">
        <v>10200</v>
      </c>
      <c r="W772" s="10">
        <v>8670</v>
      </c>
      <c r="X772" s="10">
        <v>10200</v>
      </c>
      <c r="Y772" s="10">
        <v>50</v>
      </c>
      <c r="Z772" s="8" t="s">
        <v>479</v>
      </c>
      <c r="AA772" s="8" t="s">
        <v>147</v>
      </c>
      <c r="AB772" s="11">
        <v>24888</v>
      </c>
      <c r="AC772" s="11">
        <v>10200</v>
      </c>
      <c r="AD772" s="11">
        <v>14688</v>
      </c>
      <c r="AE772" s="11">
        <v>0</v>
      </c>
      <c r="AF772" s="8" t="s">
        <v>64</v>
      </c>
      <c r="AG772" s="8" t="s">
        <v>148</v>
      </c>
      <c r="AH772" s="8" t="s">
        <v>66</v>
      </c>
      <c r="AI772" s="8" t="s">
        <v>67</v>
      </c>
      <c r="AJ772" s="8" t="s">
        <v>190</v>
      </c>
      <c r="AK772" s="8" t="s">
        <v>480</v>
      </c>
      <c r="AL772" s="8" t="s">
        <v>481</v>
      </c>
      <c r="AM772" s="8" t="s">
        <v>482</v>
      </c>
      <c r="AN772" s="8" t="s">
        <v>72</v>
      </c>
      <c r="AO772" s="8" t="s">
        <v>483</v>
      </c>
      <c r="AP772" s="8" t="s">
        <v>484</v>
      </c>
      <c r="AQ772" s="8" t="s">
        <v>157</v>
      </c>
      <c r="AR772" s="8" t="s">
        <v>485</v>
      </c>
      <c r="AS772" s="8" t="s">
        <v>486</v>
      </c>
      <c r="AT772" s="8" t="s">
        <v>450</v>
      </c>
      <c r="AU772" s="8" t="s">
        <v>487</v>
      </c>
      <c r="AV772" s="8" t="s">
        <v>133</v>
      </c>
      <c r="AW772" s="11">
        <v>24888</v>
      </c>
      <c r="AX772" s="9" t="s">
        <v>476</v>
      </c>
    </row>
    <row r="773" spans="1:50" customFormat="1" ht="48" hidden="1" x14ac:dyDescent="0.25">
      <c r="A773" s="8" t="s">
        <v>104</v>
      </c>
      <c r="B773" s="8" t="s">
        <v>135</v>
      </c>
      <c r="C773" s="8" t="s">
        <v>136</v>
      </c>
      <c r="D773" s="8" t="s">
        <v>488</v>
      </c>
      <c r="E773" s="8" t="s">
        <v>489</v>
      </c>
      <c r="F773" s="8" t="s">
        <v>490</v>
      </c>
      <c r="G773" s="9" t="s">
        <v>491</v>
      </c>
      <c r="H773" s="9" t="str">
        <f>VLOOKUP(G773,[1]Arkusz2!A:B,2,FALSE)</f>
        <v>RPOWZ/1.3.1/2008/046/Sz</v>
      </c>
      <c r="I773" s="9" t="s">
        <v>305</v>
      </c>
      <c r="J773" s="9" t="s">
        <v>142</v>
      </c>
      <c r="K773" s="9" t="s">
        <v>113</v>
      </c>
      <c r="L773" s="9" t="s">
        <v>306</v>
      </c>
      <c r="M773" s="9" t="s">
        <v>142</v>
      </c>
      <c r="N773" s="9" t="s">
        <v>113</v>
      </c>
      <c r="O773" s="8" t="s">
        <v>373</v>
      </c>
      <c r="P773" s="9" t="s">
        <v>492</v>
      </c>
      <c r="Q773" s="9" t="s">
        <v>142</v>
      </c>
      <c r="R773" s="9" t="s">
        <v>113</v>
      </c>
      <c r="S773" s="9" t="s">
        <v>493</v>
      </c>
      <c r="T773" s="10">
        <v>44896</v>
      </c>
      <c r="U773" s="10">
        <v>36800</v>
      </c>
      <c r="V773" s="10">
        <v>18400</v>
      </c>
      <c r="W773" s="10">
        <v>15640</v>
      </c>
      <c r="X773" s="10">
        <v>18400</v>
      </c>
      <c r="Y773" s="10">
        <v>50</v>
      </c>
      <c r="Z773" s="8" t="s">
        <v>462</v>
      </c>
      <c r="AA773" s="8" t="s">
        <v>119</v>
      </c>
      <c r="AB773" s="11">
        <v>44896</v>
      </c>
      <c r="AC773" s="11">
        <v>18400</v>
      </c>
      <c r="AD773" s="11">
        <v>26496</v>
      </c>
      <c r="AE773" s="11">
        <v>30</v>
      </c>
      <c r="AF773" s="8" t="s">
        <v>64</v>
      </c>
      <c r="AG773" s="8" t="s">
        <v>148</v>
      </c>
      <c r="AH773" s="8" t="s">
        <v>66</v>
      </c>
      <c r="AI773" s="8" t="s">
        <v>149</v>
      </c>
      <c r="AJ773" s="8" t="s">
        <v>310</v>
      </c>
      <c r="AK773" s="8" t="s">
        <v>423</v>
      </c>
      <c r="AL773" s="8" t="s">
        <v>424</v>
      </c>
      <c r="AM773" s="8" t="s">
        <v>425</v>
      </c>
      <c r="AN773" s="8" t="s">
        <v>426</v>
      </c>
      <c r="AO773" s="8" t="s">
        <v>427</v>
      </c>
      <c r="AP773" s="8" t="s">
        <v>428</v>
      </c>
      <c r="AQ773" s="8" t="s">
        <v>157</v>
      </c>
      <c r="AR773" s="8" t="s">
        <v>429</v>
      </c>
      <c r="AS773" s="8" t="s">
        <v>430</v>
      </c>
      <c r="AT773" s="8" t="s">
        <v>131</v>
      </c>
      <c r="AU773" s="8" t="s">
        <v>431</v>
      </c>
      <c r="AV773" s="8" t="s">
        <v>133</v>
      </c>
      <c r="AW773" s="11">
        <v>44896</v>
      </c>
      <c r="AX773" s="9" t="s">
        <v>300</v>
      </c>
    </row>
    <row r="774" spans="1:50" customFormat="1" ht="36" hidden="1" x14ac:dyDescent="0.25">
      <c r="A774" s="8" t="s">
        <v>104</v>
      </c>
      <c r="B774" s="8" t="s">
        <v>135</v>
      </c>
      <c r="C774" s="8" t="s">
        <v>136</v>
      </c>
      <c r="D774" s="8" t="s">
        <v>494</v>
      </c>
      <c r="E774" s="8" t="s">
        <v>495</v>
      </c>
      <c r="F774" s="8" t="s">
        <v>496</v>
      </c>
      <c r="G774" s="9" t="s">
        <v>497</v>
      </c>
      <c r="H774" s="9" t="str">
        <f>VLOOKUP(G774,[1]Arkusz2!A:B,2,FALSE)</f>
        <v>RPOWZ/1.3.1/2008/037/Sz</v>
      </c>
      <c r="I774" s="9" t="s">
        <v>185</v>
      </c>
      <c r="J774" s="9" t="s">
        <v>142</v>
      </c>
      <c r="K774" s="9" t="s">
        <v>113</v>
      </c>
      <c r="L774" s="9" t="s">
        <v>94</v>
      </c>
      <c r="M774" s="9" t="s">
        <v>142</v>
      </c>
      <c r="N774" s="9" t="s">
        <v>113</v>
      </c>
      <c r="O774" s="8" t="s">
        <v>373</v>
      </c>
      <c r="P774" s="9" t="s">
        <v>498</v>
      </c>
      <c r="Q774" s="9" t="s">
        <v>142</v>
      </c>
      <c r="R774" s="9" t="s">
        <v>113</v>
      </c>
      <c r="S774" s="9" t="s">
        <v>404</v>
      </c>
      <c r="T774" s="10">
        <v>91286.5</v>
      </c>
      <c r="U774" s="10">
        <v>74825</v>
      </c>
      <c r="V774" s="10">
        <v>37412.5</v>
      </c>
      <c r="W774" s="10">
        <v>31800.62</v>
      </c>
      <c r="X774" s="10">
        <v>37412.5</v>
      </c>
      <c r="Y774" s="10">
        <v>50</v>
      </c>
      <c r="Z774" s="8" t="s">
        <v>499</v>
      </c>
      <c r="AA774" s="8" t="s">
        <v>147</v>
      </c>
      <c r="AB774" s="11">
        <v>91286.5</v>
      </c>
      <c r="AC774" s="11">
        <v>37412.5</v>
      </c>
      <c r="AD774" s="11">
        <v>53874</v>
      </c>
      <c r="AE774" s="11">
        <v>0</v>
      </c>
      <c r="AF774" s="8" t="s">
        <v>64</v>
      </c>
      <c r="AG774" s="8" t="s">
        <v>148</v>
      </c>
      <c r="AH774" s="8" t="s">
        <v>66</v>
      </c>
      <c r="AI774" s="8" t="s">
        <v>67</v>
      </c>
      <c r="AJ774" s="8" t="s">
        <v>290</v>
      </c>
      <c r="AK774" s="8" t="s">
        <v>376</v>
      </c>
      <c r="AL774" s="8" t="s">
        <v>377</v>
      </c>
      <c r="AM774" s="8" t="s">
        <v>378</v>
      </c>
      <c r="AN774" s="8" t="s">
        <v>379</v>
      </c>
      <c r="AO774" s="8" t="s">
        <v>380</v>
      </c>
      <c r="AP774" s="8" t="s">
        <v>156</v>
      </c>
      <c r="AQ774" s="8" t="s">
        <v>157</v>
      </c>
      <c r="AR774" s="8" t="s">
        <v>381</v>
      </c>
      <c r="AS774" s="8" t="s">
        <v>381</v>
      </c>
      <c r="AT774" s="8" t="s">
        <v>131</v>
      </c>
      <c r="AU774" s="8" t="s">
        <v>382</v>
      </c>
      <c r="AV774" s="8" t="s">
        <v>133</v>
      </c>
      <c r="AW774" s="11">
        <v>91286.5</v>
      </c>
      <c r="AX774" s="9" t="s">
        <v>414</v>
      </c>
    </row>
    <row r="775" spans="1:50" customFormat="1" ht="48" hidden="1" x14ac:dyDescent="0.25">
      <c r="A775" s="8" t="s">
        <v>104</v>
      </c>
      <c r="B775" s="8" t="s">
        <v>135</v>
      </c>
      <c r="C775" s="8" t="s">
        <v>136</v>
      </c>
      <c r="D775" s="8" t="s">
        <v>500</v>
      </c>
      <c r="E775" s="8" t="s">
        <v>501</v>
      </c>
      <c r="F775" s="8" t="s">
        <v>502</v>
      </c>
      <c r="G775" s="9" t="s">
        <v>503</v>
      </c>
      <c r="H775" s="9" t="str">
        <f>VLOOKUP(G775,[1]Arkusz2!A:B,2,FALSE)</f>
        <v>RPOWZ/1.3.1/2008/021/Sz</v>
      </c>
      <c r="I775" s="9" t="s">
        <v>457</v>
      </c>
      <c r="J775" s="9" t="s">
        <v>142</v>
      </c>
      <c r="K775" s="9" t="s">
        <v>113</v>
      </c>
      <c r="L775" s="9" t="s">
        <v>458</v>
      </c>
      <c r="M775" s="9" t="s">
        <v>142</v>
      </c>
      <c r="N775" s="9" t="s">
        <v>113</v>
      </c>
      <c r="O775" s="8" t="s">
        <v>225</v>
      </c>
      <c r="P775" s="9" t="s">
        <v>504</v>
      </c>
      <c r="Q775" s="9" t="s">
        <v>142</v>
      </c>
      <c r="R775" s="9" t="s">
        <v>113</v>
      </c>
      <c r="S775" s="9" t="s">
        <v>505</v>
      </c>
      <c r="T775" s="10">
        <v>21960</v>
      </c>
      <c r="U775" s="10">
        <v>15000</v>
      </c>
      <c r="V775" s="10">
        <v>7500</v>
      </c>
      <c r="W775" s="10">
        <v>6375</v>
      </c>
      <c r="X775" s="10">
        <v>7500</v>
      </c>
      <c r="Y775" s="10">
        <v>50</v>
      </c>
      <c r="Z775" s="8" t="s">
        <v>506</v>
      </c>
      <c r="AA775" s="8" t="s">
        <v>119</v>
      </c>
      <c r="AB775" s="11">
        <v>21960</v>
      </c>
      <c r="AC775" s="11">
        <v>7500</v>
      </c>
      <c r="AD775" s="11">
        <v>14460</v>
      </c>
      <c r="AE775" s="11">
        <v>0</v>
      </c>
      <c r="AF775" s="8" t="s">
        <v>64</v>
      </c>
      <c r="AG775" s="8" t="s">
        <v>148</v>
      </c>
      <c r="AH775" s="8" t="s">
        <v>66</v>
      </c>
      <c r="AI775" s="8" t="s">
        <v>149</v>
      </c>
      <c r="AJ775" s="8" t="s">
        <v>290</v>
      </c>
      <c r="AK775" s="8" t="s">
        <v>507</v>
      </c>
      <c r="AL775" s="8" t="s">
        <v>508</v>
      </c>
      <c r="AM775" s="8" t="s">
        <v>509</v>
      </c>
      <c r="AN775" s="8" t="s">
        <v>510</v>
      </c>
      <c r="AO775" s="8" t="s">
        <v>157</v>
      </c>
      <c r="AP775" s="8" t="s">
        <v>511</v>
      </c>
      <c r="AQ775" s="8" t="s">
        <v>157</v>
      </c>
      <c r="AR775" s="8" t="s">
        <v>512</v>
      </c>
      <c r="AS775" s="8" t="s">
        <v>512</v>
      </c>
      <c r="AT775" s="8" t="s">
        <v>131</v>
      </c>
      <c r="AU775" s="8" t="s">
        <v>513</v>
      </c>
      <c r="AV775" s="8" t="s">
        <v>133</v>
      </c>
      <c r="AW775" s="11">
        <v>21960</v>
      </c>
      <c r="AX775" s="9" t="s">
        <v>514</v>
      </c>
    </row>
    <row r="776" spans="1:50" customFormat="1" ht="48" hidden="1" x14ac:dyDescent="0.25">
      <c r="A776" s="8" t="s">
        <v>104</v>
      </c>
      <c r="B776" s="8" t="s">
        <v>135</v>
      </c>
      <c r="C776" s="8" t="s">
        <v>136</v>
      </c>
      <c r="D776" s="8" t="s">
        <v>515</v>
      </c>
      <c r="E776" s="8" t="s">
        <v>516</v>
      </c>
      <c r="F776" s="8" t="s">
        <v>517</v>
      </c>
      <c r="G776" s="9" t="s">
        <v>518</v>
      </c>
      <c r="H776" s="9" t="str">
        <f>VLOOKUP(G776,[1]Arkusz2!A:B,2,FALSE)</f>
        <v>RPOWZ/1.3.1/2008/044/Sz</v>
      </c>
      <c r="I776" s="9" t="s">
        <v>184</v>
      </c>
      <c r="J776" s="9" t="s">
        <v>142</v>
      </c>
      <c r="K776" s="9" t="s">
        <v>113</v>
      </c>
      <c r="L776" s="9" t="s">
        <v>519</v>
      </c>
      <c r="M776" s="9" t="s">
        <v>142</v>
      </c>
      <c r="N776" s="9" t="s">
        <v>113</v>
      </c>
      <c r="O776" s="8" t="s">
        <v>520</v>
      </c>
      <c r="P776" s="9" t="s">
        <v>504</v>
      </c>
      <c r="Q776" s="9" t="s">
        <v>142</v>
      </c>
      <c r="R776" s="9" t="s">
        <v>113</v>
      </c>
      <c r="S776" s="9" t="s">
        <v>521</v>
      </c>
      <c r="T776" s="10">
        <v>36478</v>
      </c>
      <c r="U776" s="10">
        <v>29900</v>
      </c>
      <c r="V776" s="10">
        <v>14950</v>
      </c>
      <c r="W776" s="10">
        <v>12707.5</v>
      </c>
      <c r="X776" s="10">
        <v>14950</v>
      </c>
      <c r="Y776" s="10">
        <v>50</v>
      </c>
      <c r="Z776" s="8" t="s">
        <v>522</v>
      </c>
      <c r="AA776" s="8" t="s">
        <v>147</v>
      </c>
      <c r="AB776" s="11">
        <v>36478</v>
      </c>
      <c r="AC776" s="11">
        <v>14950</v>
      </c>
      <c r="AD776" s="11">
        <v>21528</v>
      </c>
      <c r="AE776" s="11">
        <v>0</v>
      </c>
      <c r="AF776" s="8" t="s">
        <v>64</v>
      </c>
      <c r="AG776" s="8" t="s">
        <v>148</v>
      </c>
      <c r="AH776" s="8" t="s">
        <v>66</v>
      </c>
      <c r="AI776" s="8" t="s">
        <v>67</v>
      </c>
      <c r="AJ776" s="8" t="s">
        <v>150</v>
      </c>
      <c r="AK776" s="8" t="s">
        <v>523</v>
      </c>
      <c r="AL776" s="8" t="s">
        <v>524</v>
      </c>
      <c r="AM776" s="8" t="s">
        <v>525</v>
      </c>
      <c r="AN776" s="8" t="s">
        <v>526</v>
      </c>
      <c r="AO776" s="8" t="s">
        <v>527</v>
      </c>
      <c r="AP776" s="8" t="s">
        <v>428</v>
      </c>
      <c r="AQ776" s="8" t="s">
        <v>157</v>
      </c>
      <c r="AR776" s="8" t="s">
        <v>528</v>
      </c>
      <c r="AS776" s="8" t="s">
        <v>529</v>
      </c>
      <c r="AT776" s="8" t="s">
        <v>131</v>
      </c>
      <c r="AU776" s="8" t="s">
        <v>530</v>
      </c>
      <c r="AV776" s="8" t="s">
        <v>133</v>
      </c>
      <c r="AW776" s="11">
        <v>36478</v>
      </c>
      <c r="AX776" s="9" t="s">
        <v>531</v>
      </c>
    </row>
    <row r="777" spans="1:50" customFormat="1" ht="48" hidden="1" x14ac:dyDescent="0.25">
      <c r="A777" s="8" t="s">
        <v>104</v>
      </c>
      <c r="B777" s="8" t="s">
        <v>135</v>
      </c>
      <c r="C777" s="8" t="s">
        <v>136</v>
      </c>
      <c r="D777" s="8" t="s">
        <v>532</v>
      </c>
      <c r="E777" s="8" t="s">
        <v>533</v>
      </c>
      <c r="F777" s="8" t="s">
        <v>534</v>
      </c>
      <c r="G777" s="9" t="s">
        <v>535</v>
      </c>
      <c r="H777" s="9" t="str">
        <f>VLOOKUP(G777,[1]Arkusz2!A:B,2,FALSE)</f>
        <v>RPOWZ/1.3.1/2008/043/Sz</v>
      </c>
      <c r="I777" s="9" t="s">
        <v>224</v>
      </c>
      <c r="J777" s="9" t="s">
        <v>142</v>
      </c>
      <c r="K777" s="9" t="s">
        <v>113</v>
      </c>
      <c r="L777" s="9" t="s">
        <v>94</v>
      </c>
      <c r="M777" s="9" t="s">
        <v>142</v>
      </c>
      <c r="N777" s="9" t="s">
        <v>113</v>
      </c>
      <c r="O777" s="8" t="s">
        <v>477</v>
      </c>
      <c r="P777" s="9" t="s">
        <v>504</v>
      </c>
      <c r="Q777" s="9" t="s">
        <v>142</v>
      </c>
      <c r="R777" s="9" t="s">
        <v>113</v>
      </c>
      <c r="S777" s="9" t="s">
        <v>224</v>
      </c>
      <c r="T777" s="10">
        <v>37332</v>
      </c>
      <c r="U777" s="10">
        <v>30600</v>
      </c>
      <c r="V777" s="10">
        <v>15300</v>
      </c>
      <c r="W777" s="10">
        <v>13005</v>
      </c>
      <c r="X777" s="10">
        <v>15300</v>
      </c>
      <c r="Y777" s="10">
        <v>50</v>
      </c>
      <c r="Z777" s="8" t="s">
        <v>536</v>
      </c>
      <c r="AA777" s="8" t="s">
        <v>147</v>
      </c>
      <c r="AB777" s="11">
        <v>37332</v>
      </c>
      <c r="AC777" s="11">
        <v>15300</v>
      </c>
      <c r="AD777" s="11">
        <v>22032</v>
      </c>
      <c r="AE777" s="11">
        <v>0</v>
      </c>
      <c r="AF777" s="8" t="s">
        <v>64</v>
      </c>
      <c r="AG777" s="8" t="s">
        <v>148</v>
      </c>
      <c r="AH777" s="8" t="s">
        <v>66</v>
      </c>
      <c r="AI777" s="8" t="s">
        <v>149</v>
      </c>
      <c r="AJ777" s="8" t="s">
        <v>190</v>
      </c>
      <c r="AK777" s="8" t="s">
        <v>537</v>
      </c>
      <c r="AL777" s="8" t="s">
        <v>538</v>
      </c>
      <c r="AM777" s="8" t="s">
        <v>539</v>
      </c>
      <c r="AN777" s="8" t="s">
        <v>540</v>
      </c>
      <c r="AO777" s="8" t="s">
        <v>540</v>
      </c>
      <c r="AP777" s="8" t="s">
        <v>541</v>
      </c>
      <c r="AQ777" s="8" t="s">
        <v>157</v>
      </c>
      <c r="AR777" s="8" t="s">
        <v>542</v>
      </c>
      <c r="AS777" s="8" t="s">
        <v>543</v>
      </c>
      <c r="AT777" s="8" t="s">
        <v>450</v>
      </c>
      <c r="AU777" s="8" t="s">
        <v>544</v>
      </c>
      <c r="AV777" s="8" t="s">
        <v>133</v>
      </c>
      <c r="AW777" s="11">
        <v>37332</v>
      </c>
      <c r="AX777" s="9" t="s">
        <v>94</v>
      </c>
    </row>
    <row r="778" spans="1:50" ht="63.75" hidden="1" customHeight="1" x14ac:dyDescent="0.25">
      <c r="A778" s="8" t="s">
        <v>104</v>
      </c>
      <c r="B778" s="8" t="s">
        <v>135</v>
      </c>
      <c r="C778" s="8" t="s">
        <v>136</v>
      </c>
      <c r="D778" s="8" t="s">
        <v>683</v>
      </c>
      <c r="E778" s="8" t="s">
        <v>684</v>
      </c>
      <c r="F778" s="8" t="s">
        <v>685</v>
      </c>
      <c r="G778" s="9" t="s">
        <v>686</v>
      </c>
      <c r="H778" s="9" t="str">
        <f>VLOOKUP(G778,[1]Arkusz2!A:B,2,FALSE)</f>
        <v>RPOWZ/1.3.1/2008/008/Sz</v>
      </c>
      <c r="I778" s="9" t="s">
        <v>306</v>
      </c>
      <c r="J778" s="9" t="s">
        <v>142</v>
      </c>
      <c r="K778" s="9" t="s">
        <v>113</v>
      </c>
      <c r="L778" s="9" t="s">
        <v>476</v>
      </c>
      <c r="M778" s="9" t="s">
        <v>142</v>
      </c>
      <c r="N778" s="9" t="s">
        <v>113</v>
      </c>
      <c r="O778" s="8" t="s">
        <v>373</v>
      </c>
      <c r="P778" s="9" t="s">
        <v>629</v>
      </c>
      <c r="Q778" s="9" t="s">
        <v>142</v>
      </c>
      <c r="R778" s="9" t="s">
        <v>113</v>
      </c>
      <c r="S778" s="9" t="s">
        <v>604</v>
      </c>
      <c r="T778" s="10">
        <v>62800</v>
      </c>
      <c r="U778" s="10">
        <v>51800</v>
      </c>
      <c r="V778" s="10">
        <v>25900</v>
      </c>
      <c r="W778" s="10">
        <v>22015</v>
      </c>
      <c r="X778" s="10">
        <v>25900</v>
      </c>
      <c r="Y778" s="10">
        <v>50</v>
      </c>
      <c r="Z778" s="8" t="s">
        <v>687</v>
      </c>
      <c r="AA778" s="8" t="s">
        <v>147</v>
      </c>
      <c r="AB778" s="11">
        <v>62800</v>
      </c>
      <c r="AC778" s="11">
        <v>25900</v>
      </c>
      <c r="AD778" s="11">
        <v>36900</v>
      </c>
      <c r="AE778" s="11">
        <v>0</v>
      </c>
      <c r="AF778" s="8" t="s">
        <v>64</v>
      </c>
      <c r="AG778" s="8" t="s">
        <v>148</v>
      </c>
      <c r="AH778" s="8" t="s">
        <v>66</v>
      </c>
      <c r="AI778" s="8" t="s">
        <v>67</v>
      </c>
      <c r="AJ778" s="8" t="s">
        <v>190</v>
      </c>
      <c r="AK778" s="8" t="s">
        <v>688</v>
      </c>
      <c r="AL778" s="8" t="s">
        <v>689</v>
      </c>
      <c r="AM778" s="8" t="s">
        <v>690</v>
      </c>
      <c r="AN778" s="8" t="s">
        <v>691</v>
      </c>
      <c r="AO778" s="8" t="s">
        <v>692</v>
      </c>
      <c r="AP778" s="8" t="s">
        <v>693</v>
      </c>
      <c r="AQ778" s="8" t="s">
        <v>157</v>
      </c>
      <c r="AR778" s="8" t="s">
        <v>694</v>
      </c>
      <c r="AS778" s="8" t="s">
        <v>694</v>
      </c>
      <c r="AT778" s="8" t="s">
        <v>259</v>
      </c>
      <c r="AU778" s="8" t="s">
        <v>695</v>
      </c>
      <c r="AV778" s="8" t="s">
        <v>133</v>
      </c>
      <c r="AW778" s="11">
        <v>62800</v>
      </c>
      <c r="AX778" s="9" t="s">
        <v>564</v>
      </c>
    </row>
    <row r="779" spans="1:50" customFormat="1" ht="48" hidden="1" x14ac:dyDescent="0.25">
      <c r="A779" s="8" t="s">
        <v>104</v>
      </c>
      <c r="B779" s="8" t="s">
        <v>135</v>
      </c>
      <c r="C779" s="8" t="s">
        <v>136</v>
      </c>
      <c r="D779" s="8" t="s">
        <v>696</v>
      </c>
      <c r="E779" s="8" t="s">
        <v>697</v>
      </c>
      <c r="F779" s="8" t="s">
        <v>698</v>
      </c>
      <c r="G779" s="9" t="s">
        <v>699</v>
      </c>
      <c r="H779" s="9" t="str">
        <f>VLOOKUP(G779,[1]Arkusz2!A:B,2,FALSE)</f>
        <v>RPOWZ/1.3.1/2008/052/Sz</v>
      </c>
      <c r="I779" s="9" t="s">
        <v>390</v>
      </c>
      <c r="J779" s="9" t="s">
        <v>142</v>
      </c>
      <c r="K779" s="9" t="s">
        <v>113</v>
      </c>
      <c r="L779" s="9" t="s">
        <v>94</v>
      </c>
      <c r="M779" s="9" t="s">
        <v>142</v>
      </c>
      <c r="N779" s="9" t="s">
        <v>113</v>
      </c>
      <c r="O779" s="8" t="s">
        <v>459</v>
      </c>
      <c r="P779" s="9" t="s">
        <v>629</v>
      </c>
      <c r="Q779" s="9" t="s">
        <v>142</v>
      </c>
      <c r="R779" s="9" t="s">
        <v>113</v>
      </c>
      <c r="S779" s="9" t="s">
        <v>700</v>
      </c>
      <c r="T779" s="10">
        <v>25620</v>
      </c>
      <c r="U779" s="10">
        <v>21000</v>
      </c>
      <c r="V779" s="10">
        <v>10500</v>
      </c>
      <c r="W779" s="10">
        <v>8925</v>
      </c>
      <c r="X779" s="10">
        <v>10500</v>
      </c>
      <c r="Y779" s="10">
        <v>50</v>
      </c>
      <c r="Z779" s="8" t="s">
        <v>701</v>
      </c>
      <c r="AA779" s="8" t="s">
        <v>119</v>
      </c>
      <c r="AB779" s="11">
        <v>25620</v>
      </c>
      <c r="AC779" s="11">
        <v>10500</v>
      </c>
      <c r="AD779" s="11">
        <v>15120</v>
      </c>
      <c r="AE779" s="11">
        <v>0</v>
      </c>
      <c r="AF779" s="8" t="s">
        <v>64</v>
      </c>
      <c r="AG779" s="8" t="s">
        <v>148</v>
      </c>
      <c r="AH779" s="8" t="s">
        <v>66</v>
      </c>
      <c r="AI779" s="8" t="s">
        <v>67</v>
      </c>
      <c r="AJ779" s="8" t="s">
        <v>190</v>
      </c>
      <c r="AK779" s="8" t="s">
        <v>702</v>
      </c>
      <c r="AL779" s="8" t="s">
        <v>703</v>
      </c>
      <c r="AM779" s="8" t="s">
        <v>704</v>
      </c>
      <c r="AN779" s="8" t="s">
        <v>72</v>
      </c>
      <c r="AO779" s="8" t="s">
        <v>705</v>
      </c>
      <c r="AP779" s="8" t="s">
        <v>156</v>
      </c>
      <c r="AQ779" s="8" t="s">
        <v>706</v>
      </c>
      <c r="AR779" s="8" t="s">
        <v>707</v>
      </c>
      <c r="AS779" s="8" t="s">
        <v>708</v>
      </c>
      <c r="AT779" s="8" t="s">
        <v>364</v>
      </c>
      <c r="AU779" s="8" t="s">
        <v>709</v>
      </c>
      <c r="AV779" s="8" t="s">
        <v>133</v>
      </c>
      <c r="AW779" s="11">
        <v>25620</v>
      </c>
      <c r="AX779" s="9" t="s">
        <v>710</v>
      </c>
    </row>
    <row r="780" spans="1:50" customFormat="1" ht="36" hidden="1" x14ac:dyDescent="0.25">
      <c r="A780" s="8" t="s">
        <v>104</v>
      </c>
      <c r="B780" s="8" t="s">
        <v>135</v>
      </c>
      <c r="C780" s="8" t="s">
        <v>136</v>
      </c>
      <c r="D780" s="8" t="s">
        <v>795</v>
      </c>
      <c r="E780" s="8" t="s">
        <v>796</v>
      </c>
      <c r="F780" s="8" t="s">
        <v>797</v>
      </c>
      <c r="G780" s="9" t="s">
        <v>798</v>
      </c>
      <c r="H780" s="9" t="str">
        <f>VLOOKUP(G780,[1]Arkusz2!A:B,2,FALSE)</f>
        <v>RPOWZ/1.3.1/2008/033/Sz</v>
      </c>
      <c r="I780" s="9" t="s">
        <v>92</v>
      </c>
      <c r="J780" s="9" t="s">
        <v>142</v>
      </c>
      <c r="K780" s="9" t="s">
        <v>113</v>
      </c>
      <c r="L780" s="9" t="s">
        <v>94</v>
      </c>
      <c r="M780" s="9" t="s">
        <v>142</v>
      </c>
      <c r="N780" s="9" t="s">
        <v>113</v>
      </c>
      <c r="O780" s="8" t="s">
        <v>799</v>
      </c>
      <c r="P780" s="9" t="s">
        <v>344</v>
      </c>
      <c r="Q780" s="9" t="s">
        <v>142</v>
      </c>
      <c r="R780" s="9" t="s">
        <v>113</v>
      </c>
      <c r="S780" s="9" t="s">
        <v>800</v>
      </c>
      <c r="T780" s="10">
        <v>93696</v>
      </c>
      <c r="U780" s="10">
        <v>76800</v>
      </c>
      <c r="V780" s="10">
        <v>38400</v>
      </c>
      <c r="W780" s="10">
        <v>32640</v>
      </c>
      <c r="X780" s="10">
        <v>38400</v>
      </c>
      <c r="Y780" s="10">
        <v>50</v>
      </c>
      <c r="Z780" s="8" t="s">
        <v>801</v>
      </c>
      <c r="AA780" s="8" t="s">
        <v>119</v>
      </c>
      <c r="AB780" s="11">
        <v>93696</v>
      </c>
      <c r="AC780" s="11">
        <v>38400</v>
      </c>
      <c r="AD780" s="11">
        <v>55296</v>
      </c>
      <c r="AE780" s="11">
        <v>0</v>
      </c>
      <c r="AF780" s="8" t="s">
        <v>229</v>
      </c>
      <c r="AG780" s="8" t="s">
        <v>148</v>
      </c>
      <c r="AH780" s="8" t="s">
        <v>66</v>
      </c>
      <c r="AI780" s="8" t="s">
        <v>67</v>
      </c>
      <c r="AJ780" s="8" t="s">
        <v>290</v>
      </c>
      <c r="AK780" s="8" t="s">
        <v>802</v>
      </c>
      <c r="AL780" s="8" t="s">
        <v>803</v>
      </c>
      <c r="AM780" s="8" t="s">
        <v>804</v>
      </c>
      <c r="AN780" s="8" t="s">
        <v>805</v>
      </c>
      <c r="AO780" s="8" t="s">
        <v>806</v>
      </c>
      <c r="AP780" s="8" t="s">
        <v>128</v>
      </c>
      <c r="AQ780" s="8" t="s">
        <v>157</v>
      </c>
      <c r="AR780" s="8" t="s">
        <v>807</v>
      </c>
      <c r="AS780" s="8" t="s">
        <v>808</v>
      </c>
      <c r="AT780" s="8" t="s">
        <v>197</v>
      </c>
      <c r="AU780" s="8" t="s">
        <v>809</v>
      </c>
      <c r="AV780" s="8" t="s">
        <v>133</v>
      </c>
      <c r="AW780" s="11">
        <v>93696</v>
      </c>
      <c r="AX780" s="9" t="s">
        <v>800</v>
      </c>
    </row>
    <row r="781" spans="1:50" customFormat="1" ht="36" hidden="1" x14ac:dyDescent="0.25">
      <c r="A781" s="8" t="s">
        <v>104</v>
      </c>
      <c r="B781" s="8" t="s">
        <v>135</v>
      </c>
      <c r="C781" s="8" t="s">
        <v>136</v>
      </c>
      <c r="D781" s="8" t="s">
        <v>810</v>
      </c>
      <c r="E781" s="8" t="s">
        <v>811</v>
      </c>
      <c r="F781" s="8" t="s">
        <v>812</v>
      </c>
      <c r="G781" s="9" t="s">
        <v>813</v>
      </c>
      <c r="H781" s="9" t="str">
        <f>VLOOKUP(G781,[1]Arkusz2!A:B,2,FALSE)</f>
        <v>RPOWZ/1.3.1/2008/051/Sz</v>
      </c>
      <c r="I781" s="9" t="s">
        <v>390</v>
      </c>
      <c r="J781" s="9" t="s">
        <v>142</v>
      </c>
      <c r="K781" s="9" t="s">
        <v>113</v>
      </c>
      <c r="L781" s="9" t="s">
        <v>94</v>
      </c>
      <c r="M781" s="9" t="s">
        <v>142</v>
      </c>
      <c r="N781" s="9" t="s">
        <v>113</v>
      </c>
      <c r="O781" s="8" t="s">
        <v>814</v>
      </c>
      <c r="P781" s="9" t="s">
        <v>815</v>
      </c>
      <c r="Q781" s="9" t="s">
        <v>142</v>
      </c>
      <c r="R781" s="9" t="s">
        <v>113</v>
      </c>
      <c r="S781" s="9" t="s">
        <v>505</v>
      </c>
      <c r="T781" s="10">
        <v>130405.8</v>
      </c>
      <c r="U781" s="10">
        <v>105000</v>
      </c>
      <c r="V781" s="10">
        <v>40000</v>
      </c>
      <c r="W781" s="10">
        <v>34000</v>
      </c>
      <c r="X781" s="10">
        <v>65000</v>
      </c>
      <c r="Y781" s="10">
        <v>38.1</v>
      </c>
      <c r="Z781" s="8" t="s">
        <v>816</v>
      </c>
      <c r="AA781" s="8" t="s">
        <v>147</v>
      </c>
      <c r="AB781" s="11">
        <v>130405.8</v>
      </c>
      <c r="AC781" s="11">
        <v>40000</v>
      </c>
      <c r="AD781" s="11">
        <v>90405.8</v>
      </c>
      <c r="AE781" s="11">
        <v>0</v>
      </c>
      <c r="AF781" s="8" t="s">
        <v>64</v>
      </c>
      <c r="AG781" s="8" t="s">
        <v>148</v>
      </c>
      <c r="AH781" s="8" t="s">
        <v>66</v>
      </c>
      <c r="AI781" s="8" t="s">
        <v>67</v>
      </c>
      <c r="AJ781" s="8" t="s">
        <v>190</v>
      </c>
      <c r="AK781" s="8" t="s">
        <v>702</v>
      </c>
      <c r="AL781" s="8" t="s">
        <v>703</v>
      </c>
      <c r="AM781" s="8" t="s">
        <v>704</v>
      </c>
      <c r="AN781" s="8" t="s">
        <v>72</v>
      </c>
      <c r="AO781" s="8" t="s">
        <v>705</v>
      </c>
      <c r="AP781" s="8" t="s">
        <v>156</v>
      </c>
      <c r="AQ781" s="8" t="s">
        <v>706</v>
      </c>
      <c r="AR781" s="8" t="s">
        <v>707</v>
      </c>
      <c r="AS781" s="8" t="s">
        <v>708</v>
      </c>
      <c r="AT781" s="8" t="s">
        <v>364</v>
      </c>
      <c r="AU781" s="8" t="s">
        <v>709</v>
      </c>
      <c r="AV781" s="8" t="s">
        <v>133</v>
      </c>
      <c r="AW781" s="11">
        <v>130405.8</v>
      </c>
      <c r="AX781" s="9" t="s">
        <v>514</v>
      </c>
    </row>
    <row r="782" spans="1:50" customFormat="1" ht="60" hidden="1" x14ac:dyDescent="0.25">
      <c r="A782" s="8" t="s">
        <v>104</v>
      </c>
      <c r="B782" s="8" t="s">
        <v>135</v>
      </c>
      <c r="C782" s="8" t="s">
        <v>136</v>
      </c>
      <c r="D782" s="8" t="s">
        <v>871</v>
      </c>
      <c r="E782" s="8" t="s">
        <v>872</v>
      </c>
      <c r="F782" s="8" t="s">
        <v>873</v>
      </c>
      <c r="G782" s="9" t="s">
        <v>874</v>
      </c>
      <c r="H782" s="9" t="str">
        <f>VLOOKUP(G782,[1]Arkusz2!A:B,2,FALSE)</f>
        <v>RPOWZ/1.3.1/2008/005/Sz</v>
      </c>
      <c r="I782" s="9" t="s">
        <v>460</v>
      </c>
      <c r="J782" s="9" t="s">
        <v>142</v>
      </c>
      <c r="K782" s="9" t="s">
        <v>113</v>
      </c>
      <c r="L782" s="9" t="s">
        <v>94</v>
      </c>
      <c r="M782" s="9" t="s">
        <v>142</v>
      </c>
      <c r="N782" s="9" t="s">
        <v>113</v>
      </c>
      <c r="O782" s="8" t="s">
        <v>373</v>
      </c>
      <c r="P782" s="9" t="s">
        <v>347</v>
      </c>
      <c r="Q782" s="9" t="s">
        <v>142</v>
      </c>
      <c r="R782" s="9" t="s">
        <v>113</v>
      </c>
      <c r="S782" s="9" t="s">
        <v>875</v>
      </c>
      <c r="T782" s="10">
        <v>24400</v>
      </c>
      <c r="U782" s="10">
        <v>20000</v>
      </c>
      <c r="V782" s="10">
        <v>10000</v>
      </c>
      <c r="W782" s="10">
        <v>8500</v>
      </c>
      <c r="X782" s="10">
        <v>10000</v>
      </c>
      <c r="Y782" s="10">
        <v>50</v>
      </c>
      <c r="Z782" s="8" t="s">
        <v>876</v>
      </c>
      <c r="AA782" s="8" t="s">
        <v>119</v>
      </c>
      <c r="AB782" s="11">
        <v>24400</v>
      </c>
      <c r="AC782" s="11">
        <v>10000</v>
      </c>
      <c r="AD782" s="11">
        <v>14400</v>
      </c>
      <c r="AE782" s="11">
        <v>0</v>
      </c>
      <c r="AF782" s="8" t="s">
        <v>64</v>
      </c>
      <c r="AG782" s="8" t="s">
        <v>148</v>
      </c>
      <c r="AH782" s="8" t="s">
        <v>66</v>
      </c>
      <c r="AI782" s="8" t="s">
        <v>67</v>
      </c>
      <c r="AJ782" s="8" t="s">
        <v>877</v>
      </c>
      <c r="AK782" s="8" t="s">
        <v>878</v>
      </c>
      <c r="AL782" s="8" t="s">
        <v>879</v>
      </c>
      <c r="AM782" s="8" t="s">
        <v>880</v>
      </c>
      <c r="AN782" s="8" t="s">
        <v>881</v>
      </c>
      <c r="AO782" s="8" t="s">
        <v>882</v>
      </c>
      <c r="AP782" s="8" t="s">
        <v>883</v>
      </c>
      <c r="AQ782" s="8" t="s">
        <v>157</v>
      </c>
      <c r="AR782" s="8" t="s">
        <v>884</v>
      </c>
      <c r="AS782" s="8" t="s">
        <v>885</v>
      </c>
      <c r="AT782" s="8" t="s">
        <v>298</v>
      </c>
      <c r="AU782" s="8" t="s">
        <v>886</v>
      </c>
      <c r="AV782" s="8" t="s">
        <v>133</v>
      </c>
      <c r="AW782" s="11">
        <v>24400</v>
      </c>
      <c r="AX782" s="9" t="s">
        <v>887</v>
      </c>
    </row>
    <row r="783" spans="1:50" customFormat="1" ht="48" hidden="1" x14ac:dyDescent="0.25">
      <c r="A783" s="8" t="s">
        <v>104</v>
      </c>
      <c r="B783" s="8" t="s">
        <v>135</v>
      </c>
      <c r="C783" s="8" t="s">
        <v>136</v>
      </c>
      <c r="D783" s="8" t="s">
        <v>1014</v>
      </c>
      <c r="E783" s="8" t="s">
        <v>1015</v>
      </c>
      <c r="F783" s="8" t="s">
        <v>1016</v>
      </c>
      <c r="G783" s="9" t="s">
        <v>1017</v>
      </c>
      <c r="H783" s="9" t="str">
        <f>VLOOKUP(G783,[1]Arkusz2!A:B,2,FALSE)</f>
        <v>RPOWZ/1.3.1/2008/025/Sz</v>
      </c>
      <c r="I783" s="9" t="s">
        <v>1018</v>
      </c>
      <c r="J783" s="9" t="s">
        <v>142</v>
      </c>
      <c r="K783" s="9" t="s">
        <v>113</v>
      </c>
      <c r="L783" s="9" t="s">
        <v>457</v>
      </c>
      <c r="M783" s="9" t="s">
        <v>142</v>
      </c>
      <c r="N783" s="9" t="s">
        <v>113</v>
      </c>
      <c r="O783" s="8" t="s">
        <v>1019</v>
      </c>
      <c r="P783" s="9" t="s">
        <v>521</v>
      </c>
      <c r="Q783" s="9" t="s">
        <v>142</v>
      </c>
      <c r="R783" s="9" t="s">
        <v>113</v>
      </c>
      <c r="S783" s="9" t="s">
        <v>1020</v>
      </c>
      <c r="T783" s="10">
        <v>55473.4</v>
      </c>
      <c r="U783" s="10">
        <v>44940</v>
      </c>
      <c r="V783" s="10">
        <v>22470</v>
      </c>
      <c r="W783" s="10">
        <v>19099.5</v>
      </c>
      <c r="X783" s="10">
        <v>22470</v>
      </c>
      <c r="Y783" s="10">
        <v>50</v>
      </c>
      <c r="Z783" s="8" t="s">
        <v>1021</v>
      </c>
      <c r="AA783" s="8" t="s">
        <v>119</v>
      </c>
      <c r="AB783" s="11">
        <v>55473.4</v>
      </c>
      <c r="AC783" s="11">
        <v>22470</v>
      </c>
      <c r="AD783" s="11">
        <v>33003.4</v>
      </c>
      <c r="AE783" s="11">
        <v>30</v>
      </c>
      <c r="AF783" s="8" t="s">
        <v>64</v>
      </c>
      <c r="AG783" s="8" t="s">
        <v>148</v>
      </c>
      <c r="AH783" s="8" t="s">
        <v>66</v>
      </c>
      <c r="AI783" s="8" t="s">
        <v>67</v>
      </c>
      <c r="AJ783" s="8" t="s">
        <v>190</v>
      </c>
      <c r="AK783" s="8" t="s">
        <v>1022</v>
      </c>
      <c r="AL783" s="8" t="s">
        <v>1023</v>
      </c>
      <c r="AM783" s="8" t="s">
        <v>1024</v>
      </c>
      <c r="AN783" s="8" t="s">
        <v>1025</v>
      </c>
      <c r="AO783" s="8" t="s">
        <v>1026</v>
      </c>
      <c r="AP783" s="8" t="s">
        <v>1027</v>
      </c>
      <c r="AQ783" s="8" t="s">
        <v>157</v>
      </c>
      <c r="AR783" s="8" t="s">
        <v>1028</v>
      </c>
      <c r="AS783" s="8" t="s">
        <v>1029</v>
      </c>
      <c r="AT783" s="8" t="s">
        <v>1030</v>
      </c>
      <c r="AU783" s="8" t="s">
        <v>1031</v>
      </c>
      <c r="AV783" s="8" t="s">
        <v>133</v>
      </c>
      <c r="AW783" s="11">
        <v>55473.4</v>
      </c>
      <c r="AX783" s="9" t="s">
        <v>1032</v>
      </c>
    </row>
    <row r="784" spans="1:50" customFormat="1" ht="48" hidden="1" x14ac:dyDescent="0.25">
      <c r="A784" s="8" t="s">
        <v>104</v>
      </c>
      <c r="B784" s="8" t="s">
        <v>135</v>
      </c>
      <c r="C784" s="8" t="s">
        <v>136</v>
      </c>
      <c r="D784" s="8" t="s">
        <v>1033</v>
      </c>
      <c r="E784" s="8" t="s">
        <v>1034</v>
      </c>
      <c r="F784" s="8" t="s">
        <v>1035</v>
      </c>
      <c r="G784" s="9" t="s">
        <v>1036</v>
      </c>
      <c r="H784" s="9" t="str">
        <f>VLOOKUP(G784,[1]Arkusz2!A:B,2,FALSE)</f>
        <v>RPOWZ/1.3.1/2008/074/Sz</v>
      </c>
      <c r="I784" s="9" t="s">
        <v>439</v>
      </c>
      <c r="J784" s="9" t="s">
        <v>142</v>
      </c>
      <c r="K784" s="9" t="s">
        <v>113</v>
      </c>
      <c r="L784" s="9" t="s">
        <v>94</v>
      </c>
      <c r="M784" s="9" t="s">
        <v>142</v>
      </c>
      <c r="N784" s="9" t="s">
        <v>113</v>
      </c>
      <c r="O784" s="8" t="s">
        <v>324</v>
      </c>
      <c r="P784" s="9" t="s">
        <v>1037</v>
      </c>
      <c r="Q784" s="9" t="s">
        <v>142</v>
      </c>
      <c r="R784" s="9" t="s">
        <v>113</v>
      </c>
      <c r="S784" s="9" t="s">
        <v>1038</v>
      </c>
      <c r="T784" s="10">
        <v>31590.75</v>
      </c>
      <c r="U784" s="10">
        <v>26687.5</v>
      </c>
      <c r="V784" s="10">
        <v>13343.75</v>
      </c>
      <c r="W784" s="10">
        <v>11342.19</v>
      </c>
      <c r="X784" s="10">
        <v>13343.75</v>
      </c>
      <c r="Y784" s="10">
        <v>50</v>
      </c>
      <c r="Z784" s="8" t="s">
        <v>1039</v>
      </c>
      <c r="AA784" s="8" t="s">
        <v>119</v>
      </c>
      <c r="AB784" s="11">
        <v>31590.75</v>
      </c>
      <c r="AC784" s="11">
        <v>13343.75</v>
      </c>
      <c r="AD784" s="11">
        <v>18247</v>
      </c>
      <c r="AE784" s="11">
        <v>16.489999999999998</v>
      </c>
      <c r="AF784" s="8" t="s">
        <v>64</v>
      </c>
      <c r="AG784" s="8" t="s">
        <v>148</v>
      </c>
      <c r="AH784" s="8" t="s">
        <v>66</v>
      </c>
      <c r="AI784" s="8" t="s">
        <v>67</v>
      </c>
      <c r="AJ784" s="8" t="s">
        <v>290</v>
      </c>
      <c r="AK784" s="8" t="s">
        <v>1040</v>
      </c>
      <c r="AL784" s="8" t="s">
        <v>1041</v>
      </c>
      <c r="AM784" s="8" t="s">
        <v>275</v>
      </c>
      <c r="AN784" s="8" t="s">
        <v>276</v>
      </c>
      <c r="AO784" s="8" t="s">
        <v>1042</v>
      </c>
      <c r="AP784" s="8" t="s">
        <v>333</v>
      </c>
      <c r="AQ784" s="8" t="s">
        <v>883</v>
      </c>
      <c r="AR784" s="8" t="s">
        <v>1043</v>
      </c>
      <c r="AS784" s="8" t="s">
        <v>1043</v>
      </c>
      <c r="AT784" s="8" t="s">
        <v>217</v>
      </c>
      <c r="AU784" s="8" t="s">
        <v>1044</v>
      </c>
      <c r="AV784" s="8" t="s">
        <v>133</v>
      </c>
      <c r="AW784" s="11">
        <v>31590.75</v>
      </c>
      <c r="AX784" s="9" t="s">
        <v>1038</v>
      </c>
    </row>
    <row r="785" spans="1:50" customFormat="1" ht="36" hidden="1" x14ac:dyDescent="0.25">
      <c r="A785" s="8" t="s">
        <v>104</v>
      </c>
      <c r="B785" s="8" t="s">
        <v>135</v>
      </c>
      <c r="C785" s="8" t="s">
        <v>136</v>
      </c>
      <c r="D785" s="8" t="s">
        <v>1095</v>
      </c>
      <c r="E785" s="8" t="s">
        <v>1096</v>
      </c>
      <c r="F785" s="8" t="s">
        <v>1097</v>
      </c>
      <c r="G785" s="9" t="s">
        <v>1098</v>
      </c>
      <c r="H785" s="9" t="str">
        <f>VLOOKUP(G785,[1]Arkusz2!A:B,2,FALSE)</f>
        <v>RPOWZ/1.3.1/2008/060/K</v>
      </c>
      <c r="I785" s="9" t="s">
        <v>815</v>
      </c>
      <c r="J785" s="9" t="s">
        <v>142</v>
      </c>
      <c r="K785" s="9" t="s">
        <v>113</v>
      </c>
      <c r="L785" s="9" t="s">
        <v>1099</v>
      </c>
      <c r="M785" s="9" t="s">
        <v>142</v>
      </c>
      <c r="N785" s="9" t="s">
        <v>113</v>
      </c>
      <c r="O785" s="8" t="s">
        <v>642</v>
      </c>
      <c r="P785" s="9" t="s">
        <v>327</v>
      </c>
      <c r="Q785" s="9" t="s">
        <v>142</v>
      </c>
      <c r="R785" s="9" t="s">
        <v>113</v>
      </c>
      <c r="S785" s="9" t="s">
        <v>1100</v>
      </c>
      <c r="T785" s="10">
        <v>66912.39</v>
      </c>
      <c r="U785" s="10">
        <v>56972.33</v>
      </c>
      <c r="V785" s="10">
        <v>28486.16</v>
      </c>
      <c r="W785" s="10">
        <v>24213.23</v>
      </c>
      <c r="X785" s="10">
        <v>28486.17</v>
      </c>
      <c r="Y785" s="10">
        <v>50</v>
      </c>
      <c r="Z785" s="8" t="s">
        <v>1101</v>
      </c>
      <c r="AA785" s="8" t="s">
        <v>119</v>
      </c>
      <c r="AB785" s="11">
        <v>66912.39</v>
      </c>
      <c r="AC785" s="11">
        <v>28486.16</v>
      </c>
      <c r="AD785" s="11">
        <v>38426.230000000003</v>
      </c>
      <c r="AE785" s="11">
        <v>21</v>
      </c>
      <c r="AF785" s="8" t="s">
        <v>64</v>
      </c>
      <c r="AG785" s="8" t="s">
        <v>148</v>
      </c>
      <c r="AH785" s="8" t="s">
        <v>66</v>
      </c>
      <c r="AI785" s="8" t="s">
        <v>67</v>
      </c>
      <c r="AJ785" s="8" t="s">
        <v>150</v>
      </c>
      <c r="AK785" s="8" t="s">
        <v>1102</v>
      </c>
      <c r="AL785" s="8" t="s">
        <v>1103</v>
      </c>
      <c r="AM785" s="8" t="s">
        <v>1104</v>
      </c>
      <c r="AN785" s="8" t="s">
        <v>1105</v>
      </c>
      <c r="AO785" s="8" t="s">
        <v>1106</v>
      </c>
      <c r="AP785" s="8" t="s">
        <v>315</v>
      </c>
      <c r="AQ785" s="8" t="s">
        <v>157</v>
      </c>
      <c r="AR785" s="8" t="s">
        <v>1107</v>
      </c>
      <c r="AS785" s="8" t="s">
        <v>1108</v>
      </c>
      <c r="AT785" s="8" t="s">
        <v>259</v>
      </c>
      <c r="AU785" s="8" t="s">
        <v>1109</v>
      </c>
      <c r="AV785" s="8" t="s">
        <v>133</v>
      </c>
      <c r="AW785" s="11">
        <v>66912.39</v>
      </c>
      <c r="AX785" s="9" t="s">
        <v>1110</v>
      </c>
    </row>
    <row r="786" spans="1:50" customFormat="1" ht="48" hidden="1" x14ac:dyDescent="0.25">
      <c r="A786" s="8" t="s">
        <v>104</v>
      </c>
      <c r="B786" s="8" t="s">
        <v>135</v>
      </c>
      <c r="C786" s="8" t="s">
        <v>136</v>
      </c>
      <c r="D786" s="8" t="s">
        <v>1357</v>
      </c>
      <c r="E786" s="8" t="s">
        <v>1358</v>
      </c>
      <c r="F786" s="8" t="s">
        <v>1359</v>
      </c>
      <c r="G786" s="9" t="s">
        <v>1360</v>
      </c>
      <c r="H786" s="9" t="str">
        <f>VLOOKUP(G786,[1]Arkusz2!A:B,2,FALSE)</f>
        <v>RPOWZ/1.3.1/2008/035/Sz</v>
      </c>
      <c r="I786" s="9" t="s">
        <v>476</v>
      </c>
      <c r="J786" s="9" t="s">
        <v>142</v>
      </c>
      <c r="K786" s="9" t="s">
        <v>113</v>
      </c>
      <c r="L786" s="9" t="s">
        <v>372</v>
      </c>
      <c r="M786" s="9" t="s">
        <v>142</v>
      </c>
      <c r="N786" s="9" t="s">
        <v>113</v>
      </c>
      <c r="O786" s="8" t="s">
        <v>671</v>
      </c>
      <c r="P786" s="9" t="s">
        <v>1361</v>
      </c>
      <c r="Q786" s="9" t="s">
        <v>605</v>
      </c>
      <c r="R786" s="9" t="s">
        <v>606</v>
      </c>
      <c r="S786" s="9" t="s">
        <v>1362</v>
      </c>
      <c r="T786" s="10">
        <v>101260</v>
      </c>
      <c r="U786" s="10">
        <v>83000</v>
      </c>
      <c r="V786" s="10">
        <v>40000</v>
      </c>
      <c r="W786" s="10">
        <v>34000</v>
      </c>
      <c r="X786" s="10">
        <v>43000</v>
      </c>
      <c r="Y786" s="10">
        <v>48.19</v>
      </c>
      <c r="Z786" s="8" t="s">
        <v>1363</v>
      </c>
      <c r="AA786" s="8" t="s">
        <v>147</v>
      </c>
      <c r="AB786" s="11">
        <v>101260</v>
      </c>
      <c r="AC786" s="11">
        <v>40000</v>
      </c>
      <c r="AD786" s="11">
        <v>61260</v>
      </c>
      <c r="AE786" s="11">
        <v>0</v>
      </c>
      <c r="AF786" s="8" t="s">
        <v>64</v>
      </c>
      <c r="AG786" s="8" t="s">
        <v>148</v>
      </c>
      <c r="AH786" s="8" t="s">
        <v>66</v>
      </c>
      <c r="AI786" s="8" t="s">
        <v>67</v>
      </c>
      <c r="AJ786" s="8" t="s">
        <v>1134</v>
      </c>
      <c r="AK786" s="8" t="s">
        <v>1364</v>
      </c>
      <c r="AL786" s="8" t="s">
        <v>1365</v>
      </c>
      <c r="AM786" s="8" t="s">
        <v>804</v>
      </c>
      <c r="AN786" s="8" t="s">
        <v>558</v>
      </c>
      <c r="AO786" s="8" t="s">
        <v>1366</v>
      </c>
      <c r="AP786" s="8" t="s">
        <v>1367</v>
      </c>
      <c r="AQ786" s="8" t="s">
        <v>157</v>
      </c>
      <c r="AR786" s="8" t="s">
        <v>1368</v>
      </c>
      <c r="AS786" s="8" t="s">
        <v>1368</v>
      </c>
      <c r="AT786" s="8" t="s">
        <v>131</v>
      </c>
      <c r="AU786" s="8" t="s">
        <v>1369</v>
      </c>
      <c r="AV786" s="8" t="s">
        <v>133</v>
      </c>
      <c r="AW786" s="11">
        <v>101260</v>
      </c>
      <c r="AX786" s="9" t="s">
        <v>1362</v>
      </c>
    </row>
    <row r="787" spans="1:50" customFormat="1" ht="36" hidden="1" x14ac:dyDescent="0.25">
      <c r="A787" s="8" t="s">
        <v>104</v>
      </c>
      <c r="B787" s="8" t="s">
        <v>135</v>
      </c>
      <c r="C787" s="8" t="s">
        <v>136</v>
      </c>
      <c r="D787" s="8" t="s">
        <v>1399</v>
      </c>
      <c r="E787" s="8" t="s">
        <v>1400</v>
      </c>
      <c r="F787" s="8" t="s">
        <v>1401</v>
      </c>
      <c r="G787" s="9" t="s">
        <v>1402</v>
      </c>
      <c r="H787" s="9" t="str">
        <f>VLOOKUP(G787,[1]Arkusz2!A:B,2,FALSE)</f>
        <v>RPOWZ/1.3.1/2008/055/Sz</v>
      </c>
      <c r="I787" s="9" t="s">
        <v>356</v>
      </c>
      <c r="J787" s="9" t="s">
        <v>142</v>
      </c>
      <c r="K787" s="9" t="s">
        <v>113</v>
      </c>
      <c r="L787" s="9" t="s">
        <v>94</v>
      </c>
      <c r="M787" s="9" t="s">
        <v>142</v>
      </c>
      <c r="N787" s="9" t="s">
        <v>113</v>
      </c>
      <c r="O787" s="8" t="s">
        <v>324</v>
      </c>
      <c r="P787" s="9" t="s">
        <v>1180</v>
      </c>
      <c r="Q787" s="9" t="s">
        <v>605</v>
      </c>
      <c r="R787" s="9" t="s">
        <v>606</v>
      </c>
      <c r="S787" s="9" t="s">
        <v>1403</v>
      </c>
      <c r="T787" s="10">
        <v>24024.5</v>
      </c>
      <c r="U787" s="10">
        <v>20125</v>
      </c>
      <c r="V787" s="10">
        <v>10062.5</v>
      </c>
      <c r="W787" s="10">
        <v>8553.1200000000008</v>
      </c>
      <c r="X787" s="10">
        <v>10062.5</v>
      </c>
      <c r="Y787" s="10">
        <v>50</v>
      </c>
      <c r="Z787" s="8" t="s">
        <v>1404</v>
      </c>
      <c r="AA787" s="8" t="s">
        <v>147</v>
      </c>
      <c r="AB787" s="11">
        <v>24024.5</v>
      </c>
      <c r="AC787" s="11">
        <v>10062.5</v>
      </c>
      <c r="AD787" s="11">
        <v>13962</v>
      </c>
      <c r="AE787" s="11">
        <v>11.93</v>
      </c>
      <c r="AF787" s="8" t="s">
        <v>64</v>
      </c>
      <c r="AG787" s="8" t="s">
        <v>148</v>
      </c>
      <c r="AH787" s="8" t="s">
        <v>66</v>
      </c>
      <c r="AI787" s="8" t="s">
        <v>67</v>
      </c>
      <c r="AJ787" s="8" t="s">
        <v>310</v>
      </c>
      <c r="AK787" s="8" t="s">
        <v>1405</v>
      </c>
      <c r="AL787" s="8" t="s">
        <v>1406</v>
      </c>
      <c r="AM787" s="8" t="s">
        <v>1407</v>
      </c>
      <c r="AN787" s="8" t="s">
        <v>72</v>
      </c>
      <c r="AO787" s="8" t="s">
        <v>1408</v>
      </c>
      <c r="AP787" s="8" t="s">
        <v>296</v>
      </c>
      <c r="AQ787" s="8" t="s">
        <v>157</v>
      </c>
      <c r="AR787" s="8" t="s">
        <v>1409</v>
      </c>
      <c r="AS787" s="8" t="s">
        <v>1410</v>
      </c>
      <c r="AT787" s="8" t="s">
        <v>197</v>
      </c>
      <c r="AU787" s="8" t="s">
        <v>1411</v>
      </c>
      <c r="AV787" s="8" t="s">
        <v>133</v>
      </c>
      <c r="AW787" s="11">
        <v>24024.5</v>
      </c>
      <c r="AX787" s="9" t="s">
        <v>471</v>
      </c>
    </row>
    <row r="788" spans="1:50" customFormat="1" ht="60" hidden="1" x14ac:dyDescent="0.25">
      <c r="A788" s="8" t="s">
        <v>104</v>
      </c>
      <c r="B788" s="8" t="s">
        <v>135</v>
      </c>
      <c r="C788" s="8" t="s">
        <v>136</v>
      </c>
      <c r="D788" s="8" t="s">
        <v>1412</v>
      </c>
      <c r="E788" s="8" t="s">
        <v>1413</v>
      </c>
      <c r="F788" s="8" t="s">
        <v>1414</v>
      </c>
      <c r="G788" s="9" t="s">
        <v>1415</v>
      </c>
      <c r="H788" s="9" t="str">
        <f>VLOOKUP(G788,[1]Arkusz2!A:B,2,FALSE)</f>
        <v>RPOWZ/1.3.1/2008/073/Sz</v>
      </c>
      <c r="I788" s="9" t="s">
        <v>460</v>
      </c>
      <c r="J788" s="9" t="s">
        <v>142</v>
      </c>
      <c r="K788" s="9" t="s">
        <v>113</v>
      </c>
      <c r="L788" s="9" t="s">
        <v>308</v>
      </c>
      <c r="M788" s="9" t="s">
        <v>142</v>
      </c>
      <c r="N788" s="9" t="s">
        <v>113</v>
      </c>
      <c r="O788" s="8" t="s">
        <v>324</v>
      </c>
      <c r="P788" s="9" t="s">
        <v>1416</v>
      </c>
      <c r="Q788" s="9" t="s">
        <v>605</v>
      </c>
      <c r="R788" s="9" t="s">
        <v>606</v>
      </c>
      <c r="S788" s="9" t="s">
        <v>1417</v>
      </c>
      <c r="T788" s="10">
        <v>22255.5</v>
      </c>
      <c r="U788" s="10">
        <v>18675</v>
      </c>
      <c r="V788" s="10">
        <v>9337.5</v>
      </c>
      <c r="W788" s="10">
        <v>7936.87</v>
      </c>
      <c r="X788" s="10">
        <v>9337.5</v>
      </c>
      <c r="Y788" s="10">
        <v>50</v>
      </c>
      <c r="Z788" s="8" t="s">
        <v>1418</v>
      </c>
      <c r="AA788" s="8" t="s">
        <v>119</v>
      </c>
      <c r="AB788" s="11">
        <v>22255.5</v>
      </c>
      <c r="AC788" s="11">
        <v>9337.5</v>
      </c>
      <c r="AD788" s="11">
        <v>12918</v>
      </c>
      <c r="AE788" s="11">
        <v>12.85</v>
      </c>
      <c r="AF788" s="8" t="s">
        <v>64</v>
      </c>
      <c r="AG788" s="8" t="s">
        <v>148</v>
      </c>
      <c r="AH788" s="8" t="s">
        <v>66</v>
      </c>
      <c r="AI788" s="8" t="s">
        <v>67</v>
      </c>
      <c r="AJ788" s="8" t="s">
        <v>190</v>
      </c>
      <c r="AK788" s="8" t="s">
        <v>1419</v>
      </c>
      <c r="AL788" s="8" t="s">
        <v>1420</v>
      </c>
      <c r="AM788" s="8" t="s">
        <v>1421</v>
      </c>
      <c r="AN788" s="8" t="s">
        <v>72</v>
      </c>
      <c r="AO788" s="8" t="s">
        <v>1422</v>
      </c>
      <c r="AP788" s="8" t="s">
        <v>1423</v>
      </c>
      <c r="AQ788" s="8" t="s">
        <v>157</v>
      </c>
      <c r="AR788" s="8" t="s">
        <v>1424</v>
      </c>
      <c r="AS788" s="8" t="s">
        <v>1425</v>
      </c>
      <c r="AT788" s="8" t="s">
        <v>159</v>
      </c>
      <c r="AU788" s="8" t="s">
        <v>1426</v>
      </c>
      <c r="AV788" s="8" t="s">
        <v>133</v>
      </c>
      <c r="AW788" s="11">
        <v>22255.5</v>
      </c>
      <c r="AX788" s="9" t="s">
        <v>733</v>
      </c>
    </row>
    <row r="789" spans="1:50" customFormat="1" ht="48" hidden="1" x14ac:dyDescent="0.25">
      <c r="A789" s="8" t="s">
        <v>104</v>
      </c>
      <c r="B789" s="8" t="s">
        <v>135</v>
      </c>
      <c r="C789" s="8" t="s">
        <v>136</v>
      </c>
      <c r="D789" s="8" t="s">
        <v>1457</v>
      </c>
      <c r="E789" s="8" t="s">
        <v>1458</v>
      </c>
      <c r="F789" s="8" t="s">
        <v>1459</v>
      </c>
      <c r="G789" s="9" t="s">
        <v>1460</v>
      </c>
      <c r="H789" s="9" t="str">
        <f>VLOOKUP(G789,[1]Arkusz2!A:B,2,FALSE)</f>
        <v>RPOWZ/1.3.1/2008/030/Sz</v>
      </c>
      <c r="I789" s="9" t="s">
        <v>1461</v>
      </c>
      <c r="J789" s="9" t="s">
        <v>142</v>
      </c>
      <c r="K789" s="9" t="s">
        <v>113</v>
      </c>
      <c r="L789" s="9" t="s">
        <v>899</v>
      </c>
      <c r="M789" s="9" t="s">
        <v>142</v>
      </c>
      <c r="N789" s="9" t="s">
        <v>113</v>
      </c>
      <c r="O789" s="8" t="s">
        <v>1462</v>
      </c>
      <c r="P789" s="9" t="s">
        <v>1463</v>
      </c>
      <c r="Q789" s="9" t="s">
        <v>605</v>
      </c>
      <c r="R789" s="9" t="s">
        <v>606</v>
      </c>
      <c r="S789" s="9" t="s">
        <v>1464</v>
      </c>
      <c r="T789" s="10">
        <v>58560</v>
      </c>
      <c r="U789" s="10">
        <v>48000</v>
      </c>
      <c r="V789" s="10">
        <v>24000</v>
      </c>
      <c r="W789" s="10">
        <v>20400</v>
      </c>
      <c r="X789" s="10">
        <v>24000</v>
      </c>
      <c r="Y789" s="10">
        <v>50</v>
      </c>
      <c r="Z789" s="8" t="s">
        <v>1465</v>
      </c>
      <c r="AA789" s="8" t="s">
        <v>119</v>
      </c>
      <c r="AB789" s="11">
        <v>58560</v>
      </c>
      <c r="AC789" s="11">
        <v>24000</v>
      </c>
      <c r="AD789" s="11">
        <v>34560</v>
      </c>
      <c r="AE789" s="11">
        <v>0</v>
      </c>
      <c r="AF789" s="8" t="s">
        <v>64</v>
      </c>
      <c r="AG789" s="8" t="s">
        <v>148</v>
      </c>
      <c r="AH789" s="8" t="s">
        <v>66</v>
      </c>
      <c r="AI789" s="8" t="s">
        <v>67</v>
      </c>
      <c r="AJ789" s="8" t="s">
        <v>190</v>
      </c>
      <c r="AK789" s="8" t="s">
        <v>1466</v>
      </c>
      <c r="AL789" s="8" t="s">
        <v>1467</v>
      </c>
      <c r="AM789" s="8" t="s">
        <v>275</v>
      </c>
      <c r="AN789" s="8" t="s">
        <v>1468</v>
      </c>
      <c r="AO789" s="8" t="s">
        <v>1469</v>
      </c>
      <c r="AP789" s="8" t="s">
        <v>1010</v>
      </c>
      <c r="AQ789" s="8" t="s">
        <v>157</v>
      </c>
      <c r="AR789" s="8" t="s">
        <v>1470</v>
      </c>
      <c r="AS789" s="8" t="s">
        <v>1471</v>
      </c>
      <c r="AT789" s="8" t="s">
        <v>217</v>
      </c>
      <c r="AU789" s="8" t="s">
        <v>1472</v>
      </c>
      <c r="AV789" s="8" t="s">
        <v>133</v>
      </c>
      <c r="AW789" s="11">
        <v>58560</v>
      </c>
      <c r="AX789" s="9" t="s">
        <v>1473</v>
      </c>
    </row>
    <row r="790" spans="1:50" customFormat="1" ht="48" hidden="1" x14ac:dyDescent="0.25">
      <c r="A790" s="8" t="s">
        <v>104</v>
      </c>
      <c r="B790" s="8" t="s">
        <v>135</v>
      </c>
      <c r="C790" s="8" t="s">
        <v>136</v>
      </c>
      <c r="D790" s="8" t="s">
        <v>1545</v>
      </c>
      <c r="E790" s="8" t="s">
        <v>1546</v>
      </c>
      <c r="F790" s="8" t="s">
        <v>1547</v>
      </c>
      <c r="G790" s="9" t="s">
        <v>1548</v>
      </c>
      <c r="H790" s="9" t="str">
        <f>VLOOKUP(G790,[1]Arkusz2!A:B,2,FALSE)</f>
        <v>RPOWZ/1.3.1/2008/018/Sz</v>
      </c>
      <c r="I790" s="9" t="s">
        <v>419</v>
      </c>
      <c r="J790" s="9" t="s">
        <v>142</v>
      </c>
      <c r="K790" s="9" t="s">
        <v>113</v>
      </c>
      <c r="L790" s="9" t="s">
        <v>1018</v>
      </c>
      <c r="M790" s="9" t="s">
        <v>142</v>
      </c>
      <c r="N790" s="9" t="s">
        <v>113</v>
      </c>
      <c r="O790" s="8" t="s">
        <v>373</v>
      </c>
      <c r="P790" s="9" t="s">
        <v>1549</v>
      </c>
      <c r="Q790" s="9" t="s">
        <v>605</v>
      </c>
      <c r="R790" s="9" t="s">
        <v>606</v>
      </c>
      <c r="S790" s="9" t="s">
        <v>1550</v>
      </c>
      <c r="T790" s="10">
        <v>53037.25</v>
      </c>
      <c r="U790" s="10">
        <v>44255.12</v>
      </c>
      <c r="V790" s="10">
        <v>22127.56</v>
      </c>
      <c r="W790" s="10">
        <v>18808.419999999998</v>
      </c>
      <c r="X790" s="10">
        <v>22127.56</v>
      </c>
      <c r="Y790" s="10">
        <v>50</v>
      </c>
      <c r="Z790" s="8" t="s">
        <v>1551</v>
      </c>
      <c r="AA790" s="8" t="s">
        <v>147</v>
      </c>
      <c r="AB790" s="11">
        <v>53037.25</v>
      </c>
      <c r="AC790" s="11">
        <v>22127.56</v>
      </c>
      <c r="AD790" s="11">
        <v>30909.69</v>
      </c>
      <c r="AE790" s="11">
        <v>30</v>
      </c>
      <c r="AF790" s="8" t="s">
        <v>229</v>
      </c>
      <c r="AG790" s="8" t="s">
        <v>148</v>
      </c>
      <c r="AH790" s="8" t="s">
        <v>66</v>
      </c>
      <c r="AI790" s="8" t="s">
        <v>67</v>
      </c>
      <c r="AJ790" s="8" t="s">
        <v>190</v>
      </c>
      <c r="AK790" s="8" t="s">
        <v>1498</v>
      </c>
      <c r="AL790" s="8" t="s">
        <v>1499</v>
      </c>
      <c r="AM790" s="8" t="s">
        <v>1500</v>
      </c>
      <c r="AN790" s="8" t="s">
        <v>72</v>
      </c>
      <c r="AO790" s="8" t="s">
        <v>1501</v>
      </c>
      <c r="AP790" s="8" t="s">
        <v>883</v>
      </c>
      <c r="AQ790" s="8" t="s">
        <v>616</v>
      </c>
      <c r="AR790" s="8" t="s">
        <v>1502</v>
      </c>
      <c r="AS790" s="8" t="s">
        <v>1503</v>
      </c>
      <c r="AT790" s="8" t="s">
        <v>197</v>
      </c>
      <c r="AU790" s="8" t="s">
        <v>1504</v>
      </c>
      <c r="AV790" s="8" t="s">
        <v>133</v>
      </c>
      <c r="AW790" s="11">
        <v>53037.25</v>
      </c>
      <c r="AX790" s="9" t="s">
        <v>1552</v>
      </c>
    </row>
    <row r="791" spans="1:50" customFormat="1" ht="48" hidden="1" x14ac:dyDescent="0.25">
      <c r="A791" s="8" t="s">
        <v>104</v>
      </c>
      <c r="B791" s="8" t="s">
        <v>135</v>
      </c>
      <c r="C791" s="8" t="s">
        <v>136</v>
      </c>
      <c r="D791" s="8" t="s">
        <v>1672</v>
      </c>
      <c r="E791" s="8" t="s">
        <v>1673</v>
      </c>
      <c r="F791" s="8" t="s">
        <v>1674</v>
      </c>
      <c r="G791" s="9" t="s">
        <v>1675</v>
      </c>
      <c r="H791" s="9" t="str">
        <f>VLOOKUP(G791,[1]Arkusz2!A:B,2,FALSE)</f>
        <v>RPOWZ/1.3.1/2008/072/Sz</v>
      </c>
      <c r="I791" s="9" t="s">
        <v>439</v>
      </c>
      <c r="J791" s="9" t="s">
        <v>142</v>
      </c>
      <c r="K791" s="9" t="s">
        <v>113</v>
      </c>
      <c r="L791" s="9" t="s">
        <v>308</v>
      </c>
      <c r="M791" s="9" t="s">
        <v>142</v>
      </c>
      <c r="N791" s="9" t="s">
        <v>113</v>
      </c>
      <c r="O791" s="8" t="s">
        <v>324</v>
      </c>
      <c r="P791" s="9" t="s">
        <v>1676</v>
      </c>
      <c r="Q791" s="9" t="s">
        <v>605</v>
      </c>
      <c r="R791" s="9" t="s">
        <v>606</v>
      </c>
      <c r="S791" s="9" t="s">
        <v>1677</v>
      </c>
      <c r="T791" s="10">
        <v>71382.83</v>
      </c>
      <c r="U791" s="10">
        <v>51562.5</v>
      </c>
      <c r="V791" s="10">
        <v>25781.25</v>
      </c>
      <c r="W791" s="10">
        <v>21914.06</v>
      </c>
      <c r="X791" s="10">
        <v>25781.25</v>
      </c>
      <c r="Y791" s="10">
        <v>50</v>
      </c>
      <c r="Z791" s="8" t="s">
        <v>1678</v>
      </c>
      <c r="AA791" s="8" t="s">
        <v>119</v>
      </c>
      <c r="AB791" s="11">
        <v>71382.83</v>
      </c>
      <c r="AC791" s="11">
        <v>25781.25</v>
      </c>
      <c r="AD791" s="11">
        <v>45601.58</v>
      </c>
      <c r="AE791" s="11">
        <v>30</v>
      </c>
      <c r="AF791" s="8" t="s">
        <v>64</v>
      </c>
      <c r="AG791" s="8" t="s">
        <v>148</v>
      </c>
      <c r="AH791" s="8" t="s">
        <v>66</v>
      </c>
      <c r="AI791" s="8" t="s">
        <v>67</v>
      </c>
      <c r="AJ791" s="8" t="s">
        <v>190</v>
      </c>
      <c r="AK791" s="8" t="s">
        <v>1679</v>
      </c>
      <c r="AL791" s="8" t="s">
        <v>1680</v>
      </c>
      <c r="AM791" s="8" t="s">
        <v>1681</v>
      </c>
      <c r="AN791" s="8" t="s">
        <v>72</v>
      </c>
      <c r="AO791" s="8" t="s">
        <v>1682</v>
      </c>
      <c r="AP791" s="8" t="s">
        <v>1439</v>
      </c>
      <c r="AQ791" s="8" t="s">
        <v>157</v>
      </c>
      <c r="AR791" s="8" t="s">
        <v>1683</v>
      </c>
      <c r="AS791" s="8" t="s">
        <v>1684</v>
      </c>
      <c r="AT791" s="8" t="s">
        <v>298</v>
      </c>
      <c r="AU791" s="8" t="s">
        <v>1685</v>
      </c>
      <c r="AV791" s="8" t="s">
        <v>133</v>
      </c>
      <c r="AW791" s="11">
        <v>71382.83</v>
      </c>
      <c r="AX791" s="9" t="s">
        <v>1686</v>
      </c>
    </row>
    <row r="792" spans="1:50" customFormat="1" ht="60" hidden="1" x14ac:dyDescent="0.25">
      <c r="A792" s="8" t="s">
        <v>104</v>
      </c>
      <c r="B792" s="8" t="s">
        <v>135</v>
      </c>
      <c r="C792" s="8" t="s">
        <v>136</v>
      </c>
      <c r="D792" s="8" t="s">
        <v>1737</v>
      </c>
      <c r="E792" s="8" t="s">
        <v>1738</v>
      </c>
      <c r="F792" s="8" t="s">
        <v>1739</v>
      </c>
      <c r="G792" s="9" t="s">
        <v>1740</v>
      </c>
      <c r="H792" s="9" t="str">
        <f>VLOOKUP(G792,[1]Arkusz2!A:B,2,FALSE)</f>
        <v>RPOWZ/1.3.1/2008/003/Sz</v>
      </c>
      <c r="I792" s="9" t="s">
        <v>1741</v>
      </c>
      <c r="J792" s="9" t="s">
        <v>142</v>
      </c>
      <c r="K792" s="9" t="s">
        <v>113</v>
      </c>
      <c r="L792" s="9" t="s">
        <v>1018</v>
      </c>
      <c r="M792" s="9" t="s">
        <v>142</v>
      </c>
      <c r="N792" s="9" t="s">
        <v>113</v>
      </c>
      <c r="O792" s="8" t="s">
        <v>1019</v>
      </c>
      <c r="P792" s="9" t="s">
        <v>607</v>
      </c>
      <c r="Q792" s="9" t="s">
        <v>605</v>
      </c>
      <c r="R792" s="9" t="s">
        <v>606</v>
      </c>
      <c r="S792" s="9" t="s">
        <v>1663</v>
      </c>
      <c r="T792" s="10">
        <v>103700</v>
      </c>
      <c r="U792" s="10">
        <v>85000</v>
      </c>
      <c r="V792" s="10">
        <v>40000</v>
      </c>
      <c r="W792" s="10">
        <v>34000</v>
      </c>
      <c r="X792" s="10">
        <v>45000</v>
      </c>
      <c r="Y792" s="10">
        <v>47.06</v>
      </c>
      <c r="Z792" s="8" t="s">
        <v>1742</v>
      </c>
      <c r="AA792" s="8" t="s">
        <v>147</v>
      </c>
      <c r="AB792" s="11">
        <v>103700</v>
      </c>
      <c r="AC792" s="11">
        <v>40000</v>
      </c>
      <c r="AD792" s="11">
        <v>63700</v>
      </c>
      <c r="AE792" s="11">
        <v>0</v>
      </c>
      <c r="AF792" s="8" t="s">
        <v>64</v>
      </c>
      <c r="AG792" s="8" t="s">
        <v>148</v>
      </c>
      <c r="AH792" s="8" t="s">
        <v>66</v>
      </c>
      <c r="AI792" s="8" t="s">
        <v>67</v>
      </c>
      <c r="AJ792" s="8" t="s">
        <v>190</v>
      </c>
      <c r="AK792" s="8" t="s">
        <v>191</v>
      </c>
      <c r="AL792" s="8" t="s">
        <v>192</v>
      </c>
      <c r="AM792" s="8" t="s">
        <v>153</v>
      </c>
      <c r="AN792" s="8" t="s">
        <v>193</v>
      </c>
      <c r="AO792" s="8" t="s">
        <v>194</v>
      </c>
      <c r="AP792" s="8" t="s">
        <v>195</v>
      </c>
      <c r="AQ792" s="8" t="s">
        <v>157</v>
      </c>
      <c r="AR792" s="8" t="s">
        <v>196</v>
      </c>
      <c r="AS792" s="8" t="s">
        <v>196</v>
      </c>
      <c r="AT792" s="8" t="s">
        <v>197</v>
      </c>
      <c r="AU792" s="8" t="s">
        <v>198</v>
      </c>
      <c r="AV792" s="8" t="s">
        <v>133</v>
      </c>
      <c r="AW792" s="11">
        <v>103700</v>
      </c>
      <c r="AX792" s="9" t="s">
        <v>1375</v>
      </c>
    </row>
    <row r="793" spans="1:50" customFormat="1" ht="36" hidden="1" x14ac:dyDescent="0.25">
      <c r="A793" s="8" t="s">
        <v>104</v>
      </c>
      <c r="B793" s="8" t="s">
        <v>135</v>
      </c>
      <c r="C793" s="8" t="s">
        <v>136</v>
      </c>
      <c r="D793" s="8" t="s">
        <v>1810</v>
      </c>
      <c r="E793" s="8" t="s">
        <v>1811</v>
      </c>
      <c r="F793" s="8" t="s">
        <v>1812</v>
      </c>
      <c r="G793" s="9" t="s">
        <v>1813</v>
      </c>
      <c r="H793" s="9" t="str">
        <f>VLOOKUP(G793,[1]Arkusz2!A:B,2,FALSE)</f>
        <v>WND-RPZP.01.03.01-32-004/09</v>
      </c>
      <c r="I793" s="9" t="s">
        <v>1814</v>
      </c>
      <c r="J793" s="9" t="s">
        <v>605</v>
      </c>
      <c r="K793" s="9" t="s">
        <v>606</v>
      </c>
      <c r="L793" s="9" t="s">
        <v>751</v>
      </c>
      <c r="M793" s="9" t="s">
        <v>752</v>
      </c>
      <c r="N793" s="9" t="s">
        <v>606</v>
      </c>
      <c r="O793" s="8" t="s">
        <v>1815</v>
      </c>
      <c r="P793" s="9" t="s">
        <v>836</v>
      </c>
      <c r="Q793" s="9" t="s">
        <v>605</v>
      </c>
      <c r="R793" s="9" t="s">
        <v>606</v>
      </c>
      <c r="S793" s="9" t="s">
        <v>1816</v>
      </c>
      <c r="T793" s="10">
        <v>75640</v>
      </c>
      <c r="U793" s="10">
        <v>62000</v>
      </c>
      <c r="V793" s="10">
        <v>31000</v>
      </c>
      <c r="W793" s="10">
        <v>26349.98</v>
      </c>
      <c r="X793" s="10">
        <v>31000</v>
      </c>
      <c r="Y793" s="10">
        <v>50</v>
      </c>
      <c r="Z793" s="8" t="s">
        <v>1817</v>
      </c>
      <c r="AA793" s="8" t="s">
        <v>147</v>
      </c>
      <c r="AB793" s="11">
        <v>75640</v>
      </c>
      <c r="AC793" s="11">
        <v>31000</v>
      </c>
      <c r="AD793" s="11">
        <v>44640</v>
      </c>
      <c r="AE793" s="11">
        <v>0</v>
      </c>
      <c r="AF793" s="8" t="s">
        <v>64</v>
      </c>
      <c r="AG793" s="8" t="s">
        <v>148</v>
      </c>
      <c r="AH793" s="8" t="s">
        <v>66</v>
      </c>
      <c r="AI793" s="8" t="s">
        <v>67</v>
      </c>
      <c r="AJ793" s="8" t="s">
        <v>190</v>
      </c>
      <c r="AK793" s="8" t="s">
        <v>802</v>
      </c>
      <c r="AL793" s="8" t="s">
        <v>803</v>
      </c>
      <c r="AM793" s="8" t="s">
        <v>804</v>
      </c>
      <c r="AN793" s="8" t="s">
        <v>558</v>
      </c>
      <c r="AO793" s="8" t="s">
        <v>1818</v>
      </c>
      <c r="AP793" s="8" t="s">
        <v>952</v>
      </c>
      <c r="AQ793" s="8" t="s">
        <v>157</v>
      </c>
      <c r="AR793" s="8" t="s">
        <v>1819</v>
      </c>
      <c r="AS793" s="8" t="s">
        <v>808</v>
      </c>
      <c r="AT793" s="8" t="s">
        <v>197</v>
      </c>
      <c r="AU793" s="8" t="s">
        <v>809</v>
      </c>
      <c r="AV793" s="8" t="s">
        <v>133</v>
      </c>
      <c r="AW793" s="11">
        <v>75640</v>
      </c>
      <c r="AX793" s="9" t="s">
        <v>1603</v>
      </c>
    </row>
    <row r="794" spans="1:50" customFormat="1" ht="48" hidden="1" x14ac:dyDescent="0.25">
      <c r="A794" s="8" t="s">
        <v>104</v>
      </c>
      <c r="B794" s="8" t="s">
        <v>135</v>
      </c>
      <c r="C794" s="8" t="s">
        <v>136</v>
      </c>
      <c r="D794" s="8" t="s">
        <v>1838</v>
      </c>
      <c r="E794" s="8" t="s">
        <v>1839</v>
      </c>
      <c r="F794" s="8" t="s">
        <v>1840</v>
      </c>
      <c r="G794" s="9" t="s">
        <v>1841</v>
      </c>
      <c r="H794" s="9" t="str">
        <f>VLOOKUP(G794,[1]Arkusz2!A:B,2,FALSE)</f>
        <v>RPOWZ/1.3.1/2008/071/Sz</v>
      </c>
      <c r="I794" s="9" t="s">
        <v>519</v>
      </c>
      <c r="J794" s="9" t="s">
        <v>142</v>
      </c>
      <c r="K794" s="9" t="s">
        <v>113</v>
      </c>
      <c r="L794" s="9" t="s">
        <v>185</v>
      </c>
      <c r="M794" s="9" t="s">
        <v>142</v>
      </c>
      <c r="N794" s="9" t="s">
        <v>113</v>
      </c>
      <c r="O794" s="8" t="s">
        <v>1842</v>
      </c>
      <c r="P794" s="9" t="s">
        <v>1843</v>
      </c>
      <c r="Q794" s="9" t="s">
        <v>605</v>
      </c>
      <c r="R794" s="9" t="s">
        <v>606</v>
      </c>
      <c r="S794" s="9" t="s">
        <v>1677</v>
      </c>
      <c r="T794" s="10">
        <v>38600</v>
      </c>
      <c r="U794" s="10">
        <v>32000</v>
      </c>
      <c r="V794" s="10">
        <v>16000</v>
      </c>
      <c r="W794" s="10">
        <v>13600</v>
      </c>
      <c r="X794" s="10">
        <v>16000</v>
      </c>
      <c r="Y794" s="10">
        <v>50</v>
      </c>
      <c r="Z794" s="8" t="s">
        <v>1844</v>
      </c>
      <c r="AA794" s="8" t="s">
        <v>119</v>
      </c>
      <c r="AB794" s="11">
        <v>38600</v>
      </c>
      <c r="AC794" s="11">
        <v>16000</v>
      </c>
      <c r="AD794" s="11">
        <v>22600</v>
      </c>
      <c r="AE794" s="11">
        <v>6.25</v>
      </c>
      <c r="AF794" s="8" t="s">
        <v>64</v>
      </c>
      <c r="AG794" s="8" t="s">
        <v>148</v>
      </c>
      <c r="AH794" s="8" t="s">
        <v>66</v>
      </c>
      <c r="AI794" s="8" t="s">
        <v>149</v>
      </c>
      <c r="AJ794" s="8" t="s">
        <v>190</v>
      </c>
      <c r="AK794" s="8" t="s">
        <v>1845</v>
      </c>
      <c r="AL794" s="8" t="s">
        <v>1846</v>
      </c>
      <c r="AM794" s="8" t="s">
        <v>774</v>
      </c>
      <c r="AN794" s="8" t="s">
        <v>1847</v>
      </c>
      <c r="AO794" s="8" t="s">
        <v>562</v>
      </c>
      <c r="AP794" s="8" t="s">
        <v>1848</v>
      </c>
      <c r="AQ794" s="8" t="s">
        <v>562</v>
      </c>
      <c r="AR794" s="8" t="s">
        <v>1849</v>
      </c>
      <c r="AS794" s="8" t="s">
        <v>1849</v>
      </c>
      <c r="AT794" s="8" t="s">
        <v>237</v>
      </c>
      <c r="AU794" s="8" t="s">
        <v>1850</v>
      </c>
      <c r="AV794" s="8" t="s">
        <v>133</v>
      </c>
      <c r="AW794" s="11">
        <v>38600</v>
      </c>
      <c r="AX794" s="9" t="s">
        <v>1686</v>
      </c>
    </row>
    <row r="795" spans="1:50" customFormat="1" ht="48" hidden="1" x14ac:dyDescent="0.25">
      <c r="A795" s="8" t="s">
        <v>104</v>
      </c>
      <c r="B795" s="8" t="s">
        <v>135</v>
      </c>
      <c r="C795" s="8" t="s">
        <v>136</v>
      </c>
      <c r="D795" s="8" t="s">
        <v>2623</v>
      </c>
      <c r="E795" s="8" t="s">
        <v>2624</v>
      </c>
      <c r="F795" s="8" t="s">
        <v>2625</v>
      </c>
      <c r="G795" s="9" t="s">
        <v>2626</v>
      </c>
      <c r="H795" s="9" t="str">
        <f>VLOOKUP(G795,[1]Arkusz2!A:B,2,FALSE)</f>
        <v>WND-RPZP.01.03.01-32-016/09</v>
      </c>
      <c r="I795" s="9" t="s">
        <v>2585</v>
      </c>
      <c r="J795" s="9" t="s">
        <v>752</v>
      </c>
      <c r="K795" s="9" t="s">
        <v>606</v>
      </c>
      <c r="L795" s="9" t="s">
        <v>751</v>
      </c>
      <c r="M795" s="9" t="s">
        <v>752</v>
      </c>
      <c r="N795" s="9" t="s">
        <v>606</v>
      </c>
      <c r="O795" s="8" t="s">
        <v>1799</v>
      </c>
      <c r="P795" s="9" t="s">
        <v>2611</v>
      </c>
      <c r="Q795" s="9" t="s">
        <v>752</v>
      </c>
      <c r="R795" s="9" t="s">
        <v>606</v>
      </c>
      <c r="S795" s="9" t="s">
        <v>1953</v>
      </c>
      <c r="T795" s="10">
        <v>36478</v>
      </c>
      <c r="U795" s="10">
        <v>29900</v>
      </c>
      <c r="V795" s="10">
        <v>14950</v>
      </c>
      <c r="W795" s="10">
        <v>12707.49</v>
      </c>
      <c r="X795" s="10">
        <v>14950</v>
      </c>
      <c r="Y795" s="10">
        <v>50</v>
      </c>
      <c r="Z795" s="8" t="s">
        <v>2627</v>
      </c>
      <c r="AA795" s="8" t="s">
        <v>147</v>
      </c>
      <c r="AB795" s="11">
        <v>36478</v>
      </c>
      <c r="AC795" s="11">
        <v>14950</v>
      </c>
      <c r="AD795" s="11">
        <v>21528</v>
      </c>
      <c r="AE795" s="11">
        <v>0</v>
      </c>
      <c r="AF795" s="8" t="s">
        <v>64</v>
      </c>
      <c r="AG795" s="8" t="s">
        <v>148</v>
      </c>
      <c r="AH795" s="8" t="s">
        <v>66</v>
      </c>
      <c r="AI795" s="8" t="s">
        <v>67</v>
      </c>
      <c r="AJ795" s="8" t="s">
        <v>310</v>
      </c>
      <c r="AK795" s="8" t="s">
        <v>2628</v>
      </c>
      <c r="AL795" s="8" t="s">
        <v>2629</v>
      </c>
      <c r="AM795" s="8" t="s">
        <v>2630</v>
      </c>
      <c r="AN795" s="8" t="s">
        <v>72</v>
      </c>
      <c r="AO795" s="8" t="s">
        <v>2631</v>
      </c>
      <c r="AP795" s="8" t="s">
        <v>2632</v>
      </c>
      <c r="AQ795" s="8" t="s">
        <v>157</v>
      </c>
      <c r="AR795" s="8" t="s">
        <v>2633</v>
      </c>
      <c r="AS795" s="8" t="s">
        <v>2634</v>
      </c>
      <c r="AT795" s="8" t="s">
        <v>364</v>
      </c>
      <c r="AU795" s="8" t="s">
        <v>2635</v>
      </c>
      <c r="AV795" s="8" t="s">
        <v>133</v>
      </c>
      <c r="AW795" s="11">
        <v>36478</v>
      </c>
      <c r="AX795" s="9" t="s">
        <v>996</v>
      </c>
    </row>
    <row r="796" spans="1:50" customFormat="1" ht="48" hidden="1" x14ac:dyDescent="0.25">
      <c r="A796" s="8" t="s">
        <v>104</v>
      </c>
      <c r="B796" s="8" t="s">
        <v>135</v>
      </c>
      <c r="C796" s="8" t="s">
        <v>136</v>
      </c>
      <c r="D796" s="8" t="s">
        <v>2830</v>
      </c>
      <c r="E796" s="8" t="s">
        <v>2831</v>
      </c>
      <c r="F796" s="8" t="s">
        <v>2832</v>
      </c>
      <c r="G796" s="9" t="s">
        <v>2833</v>
      </c>
      <c r="H796" s="9" t="str">
        <f>VLOOKUP(G796,[1]Arkusz2!A:B,2,FALSE)</f>
        <v>WND-RPZP.01.03.01-32-008/09</v>
      </c>
      <c r="I796" s="9" t="s">
        <v>1814</v>
      </c>
      <c r="J796" s="9" t="s">
        <v>605</v>
      </c>
      <c r="K796" s="9" t="s">
        <v>606</v>
      </c>
      <c r="L796" s="9" t="s">
        <v>751</v>
      </c>
      <c r="M796" s="9" t="s">
        <v>752</v>
      </c>
      <c r="N796" s="9" t="s">
        <v>606</v>
      </c>
      <c r="O796" s="8" t="s">
        <v>404</v>
      </c>
      <c r="P796" s="9" t="s">
        <v>2088</v>
      </c>
      <c r="Q796" s="9" t="s">
        <v>752</v>
      </c>
      <c r="R796" s="9" t="s">
        <v>606</v>
      </c>
      <c r="S796" s="9" t="s">
        <v>1132</v>
      </c>
      <c r="T796" s="10">
        <v>60146</v>
      </c>
      <c r="U796" s="10">
        <v>49300</v>
      </c>
      <c r="V796" s="10">
        <v>24650</v>
      </c>
      <c r="W796" s="10">
        <v>20952.5</v>
      </c>
      <c r="X796" s="10">
        <v>24650</v>
      </c>
      <c r="Y796" s="10">
        <v>50</v>
      </c>
      <c r="Z796" s="8" t="s">
        <v>2834</v>
      </c>
      <c r="AA796" s="8" t="s">
        <v>119</v>
      </c>
      <c r="AB796" s="11">
        <v>60146</v>
      </c>
      <c r="AC796" s="11">
        <v>24650</v>
      </c>
      <c r="AD796" s="11">
        <v>35496</v>
      </c>
      <c r="AE796" s="11">
        <v>0</v>
      </c>
      <c r="AF796" s="8" t="s">
        <v>64</v>
      </c>
      <c r="AG796" s="8" t="s">
        <v>148</v>
      </c>
      <c r="AH796" s="8" t="s">
        <v>66</v>
      </c>
      <c r="AI796" s="8" t="s">
        <v>67</v>
      </c>
      <c r="AJ796" s="8" t="s">
        <v>150</v>
      </c>
      <c r="AK796" s="8" t="s">
        <v>2835</v>
      </c>
      <c r="AL796" s="8" t="s">
        <v>2836</v>
      </c>
      <c r="AM796" s="8" t="s">
        <v>1104</v>
      </c>
      <c r="AN796" s="8" t="s">
        <v>2837</v>
      </c>
      <c r="AO796" s="8" t="s">
        <v>2838</v>
      </c>
      <c r="AP796" s="8" t="s">
        <v>156</v>
      </c>
      <c r="AQ796" s="8" t="s">
        <v>157</v>
      </c>
      <c r="AR796" s="8" t="s">
        <v>2839</v>
      </c>
      <c r="AS796" s="8" t="s">
        <v>2839</v>
      </c>
      <c r="AT796" s="8" t="s">
        <v>131</v>
      </c>
      <c r="AU796" s="8" t="s">
        <v>2840</v>
      </c>
      <c r="AV796" s="8" t="s">
        <v>133</v>
      </c>
      <c r="AW796" s="11">
        <v>60146</v>
      </c>
      <c r="AX796" s="9" t="s">
        <v>2641</v>
      </c>
    </row>
    <row r="797" spans="1:50" customFormat="1" ht="48" hidden="1" x14ac:dyDescent="0.25">
      <c r="A797" s="8" t="s">
        <v>104</v>
      </c>
      <c r="B797" s="8" t="s">
        <v>135</v>
      </c>
      <c r="C797" s="8" t="s">
        <v>136</v>
      </c>
      <c r="D797" s="8" t="s">
        <v>2841</v>
      </c>
      <c r="E797" s="8" t="s">
        <v>2842</v>
      </c>
      <c r="F797" s="8" t="s">
        <v>2843</v>
      </c>
      <c r="G797" s="9" t="s">
        <v>2844</v>
      </c>
      <c r="H797" s="9" t="str">
        <f>VLOOKUP(G797,[1]Arkusz2!A:B,2,FALSE)</f>
        <v>WND-RPZP.01.03.01-32-009/09</v>
      </c>
      <c r="I797" s="9" t="s">
        <v>2585</v>
      </c>
      <c r="J797" s="9" t="s">
        <v>752</v>
      </c>
      <c r="K797" s="9" t="s">
        <v>606</v>
      </c>
      <c r="L797" s="9" t="s">
        <v>751</v>
      </c>
      <c r="M797" s="9" t="s">
        <v>752</v>
      </c>
      <c r="N797" s="9" t="s">
        <v>606</v>
      </c>
      <c r="O797" s="8" t="s">
        <v>404</v>
      </c>
      <c r="P797" s="9" t="s">
        <v>2088</v>
      </c>
      <c r="Q797" s="9" t="s">
        <v>752</v>
      </c>
      <c r="R797" s="9" t="s">
        <v>606</v>
      </c>
      <c r="S797" s="9" t="s">
        <v>2845</v>
      </c>
      <c r="T797" s="10">
        <v>60146</v>
      </c>
      <c r="U797" s="10">
        <v>49300</v>
      </c>
      <c r="V797" s="10">
        <v>24650</v>
      </c>
      <c r="W797" s="10">
        <v>20952.5</v>
      </c>
      <c r="X797" s="10">
        <v>24650</v>
      </c>
      <c r="Y797" s="10">
        <v>50</v>
      </c>
      <c r="Z797" s="8" t="s">
        <v>2846</v>
      </c>
      <c r="AA797" s="8" t="s">
        <v>119</v>
      </c>
      <c r="AB797" s="11">
        <v>60146</v>
      </c>
      <c r="AC797" s="11">
        <v>24650</v>
      </c>
      <c r="AD797" s="11">
        <v>35496</v>
      </c>
      <c r="AE797" s="11">
        <v>0</v>
      </c>
      <c r="AF797" s="8" t="s">
        <v>64</v>
      </c>
      <c r="AG797" s="8" t="s">
        <v>148</v>
      </c>
      <c r="AH797" s="8" t="s">
        <v>66</v>
      </c>
      <c r="AI797" s="8" t="s">
        <v>67</v>
      </c>
      <c r="AJ797" s="8" t="s">
        <v>290</v>
      </c>
      <c r="AK797" s="8" t="s">
        <v>2847</v>
      </c>
      <c r="AL797" s="8" t="s">
        <v>2848</v>
      </c>
      <c r="AM797" s="8" t="s">
        <v>804</v>
      </c>
      <c r="AN797" s="8" t="s">
        <v>558</v>
      </c>
      <c r="AO797" s="8" t="s">
        <v>2849</v>
      </c>
      <c r="AP797" s="8" t="s">
        <v>2850</v>
      </c>
      <c r="AQ797" s="8" t="s">
        <v>157</v>
      </c>
      <c r="AR797" s="8" t="s">
        <v>2851</v>
      </c>
      <c r="AS797" s="8" t="s">
        <v>2851</v>
      </c>
      <c r="AT797" s="8" t="s">
        <v>131</v>
      </c>
      <c r="AU797" s="8" t="s">
        <v>2852</v>
      </c>
      <c r="AV797" s="8" t="s">
        <v>133</v>
      </c>
      <c r="AW797" s="11">
        <v>60146</v>
      </c>
      <c r="AX797" s="9" t="s">
        <v>2845</v>
      </c>
    </row>
    <row r="798" spans="1:50" customFormat="1" ht="36" hidden="1" x14ac:dyDescent="0.25">
      <c r="A798" s="8" t="s">
        <v>104</v>
      </c>
      <c r="B798" s="8" t="s">
        <v>135</v>
      </c>
      <c r="C798" s="8" t="s">
        <v>136</v>
      </c>
      <c r="D798" s="8" t="s">
        <v>3038</v>
      </c>
      <c r="E798" s="8" t="s">
        <v>3039</v>
      </c>
      <c r="F798" s="8" t="s">
        <v>3040</v>
      </c>
      <c r="G798" s="9" t="s">
        <v>3041</v>
      </c>
      <c r="H798" s="9" t="str">
        <f>VLOOKUP(G798,[1]Arkusz2!A:B,2,FALSE)</f>
        <v>WND-RPZP.01.03.01-32-039/09</v>
      </c>
      <c r="I798" s="9" t="s">
        <v>1900</v>
      </c>
      <c r="J798" s="9" t="s">
        <v>605</v>
      </c>
      <c r="K798" s="9" t="s">
        <v>606</v>
      </c>
      <c r="L798" s="9" t="s">
        <v>751</v>
      </c>
      <c r="M798" s="9" t="s">
        <v>752</v>
      </c>
      <c r="N798" s="9" t="s">
        <v>606</v>
      </c>
      <c r="O798" s="8" t="s">
        <v>350</v>
      </c>
      <c r="P798" s="9" t="s">
        <v>1126</v>
      </c>
      <c r="Q798" s="9" t="s">
        <v>752</v>
      </c>
      <c r="R798" s="9" t="s">
        <v>606</v>
      </c>
      <c r="S798" s="9" t="s">
        <v>3042</v>
      </c>
      <c r="T798" s="10">
        <v>30565.25</v>
      </c>
      <c r="U798" s="10">
        <v>25612.5</v>
      </c>
      <c r="V798" s="10">
        <v>12806.25</v>
      </c>
      <c r="W798" s="10">
        <v>10885.31</v>
      </c>
      <c r="X798" s="10">
        <v>12806.25</v>
      </c>
      <c r="Y798" s="10">
        <v>50</v>
      </c>
      <c r="Z798" s="8" t="s">
        <v>3043</v>
      </c>
      <c r="AA798" s="8" t="s">
        <v>119</v>
      </c>
      <c r="AB798" s="11">
        <v>30565.25</v>
      </c>
      <c r="AC798" s="11">
        <v>12806.25</v>
      </c>
      <c r="AD798" s="11">
        <v>17759</v>
      </c>
      <c r="AE798" s="11">
        <v>12.11</v>
      </c>
      <c r="AF798" s="8" t="s">
        <v>64</v>
      </c>
      <c r="AG798" s="8" t="s">
        <v>148</v>
      </c>
      <c r="AH798" s="8" t="s">
        <v>66</v>
      </c>
      <c r="AI798" s="8" t="s">
        <v>67</v>
      </c>
      <c r="AJ798" s="8" t="s">
        <v>290</v>
      </c>
      <c r="AK798" s="8" t="s">
        <v>3044</v>
      </c>
      <c r="AL798" s="8" t="s">
        <v>3045</v>
      </c>
      <c r="AM798" s="8" t="s">
        <v>3046</v>
      </c>
      <c r="AN798" s="8" t="s">
        <v>72</v>
      </c>
      <c r="AO798" s="8" t="s">
        <v>254</v>
      </c>
      <c r="AP798" s="8" t="s">
        <v>128</v>
      </c>
      <c r="AQ798" s="8" t="s">
        <v>157</v>
      </c>
      <c r="AR798" s="8" t="s">
        <v>3047</v>
      </c>
      <c r="AS798" s="8" t="s">
        <v>3048</v>
      </c>
      <c r="AT798" s="8" t="s">
        <v>298</v>
      </c>
      <c r="AU798" s="8" t="s">
        <v>3049</v>
      </c>
      <c r="AV798" s="8" t="s">
        <v>133</v>
      </c>
      <c r="AW798" s="11">
        <v>30565.25</v>
      </c>
      <c r="AX798" s="9" t="s">
        <v>3050</v>
      </c>
    </row>
    <row r="799" spans="1:50" customFormat="1" ht="36" hidden="1" x14ac:dyDescent="0.25">
      <c r="A799" s="8" t="s">
        <v>104</v>
      </c>
      <c r="B799" s="8" t="s">
        <v>135</v>
      </c>
      <c r="C799" s="8" t="s">
        <v>136</v>
      </c>
      <c r="D799" s="8" t="s">
        <v>3239</v>
      </c>
      <c r="E799" s="8" t="s">
        <v>3240</v>
      </c>
      <c r="F799" s="8" t="s">
        <v>3241</v>
      </c>
      <c r="G799" s="9" t="s">
        <v>3242</v>
      </c>
      <c r="H799" s="9" t="str">
        <f>VLOOKUP(G799,[1]Arkusz2!A:B,2,FALSE)</f>
        <v>RPOWZ/1.3.1/2008/016/Sz</v>
      </c>
      <c r="I799" s="9" t="s">
        <v>1741</v>
      </c>
      <c r="J799" s="9" t="s">
        <v>142</v>
      </c>
      <c r="K799" s="9" t="s">
        <v>113</v>
      </c>
      <c r="L799" s="9" t="s">
        <v>1018</v>
      </c>
      <c r="M799" s="9" t="s">
        <v>142</v>
      </c>
      <c r="N799" s="9" t="s">
        <v>113</v>
      </c>
      <c r="O799" s="8" t="s">
        <v>3243</v>
      </c>
      <c r="P799" s="9" t="s">
        <v>3244</v>
      </c>
      <c r="Q799" s="9" t="s">
        <v>752</v>
      </c>
      <c r="R799" s="9" t="s">
        <v>606</v>
      </c>
      <c r="S799" s="9" t="s">
        <v>3063</v>
      </c>
      <c r="T799" s="10">
        <v>158600</v>
      </c>
      <c r="U799" s="10">
        <v>130000</v>
      </c>
      <c r="V799" s="10">
        <v>40000</v>
      </c>
      <c r="W799" s="10">
        <v>34000</v>
      </c>
      <c r="X799" s="10">
        <v>90000</v>
      </c>
      <c r="Y799" s="10">
        <v>30.77</v>
      </c>
      <c r="Z799" s="8" t="s">
        <v>3245</v>
      </c>
      <c r="AA799" s="8" t="s">
        <v>147</v>
      </c>
      <c r="AB799" s="11">
        <v>158600</v>
      </c>
      <c r="AC799" s="11">
        <v>40000</v>
      </c>
      <c r="AD799" s="11">
        <v>118600</v>
      </c>
      <c r="AE799" s="11">
        <v>0</v>
      </c>
      <c r="AF799" s="8" t="s">
        <v>64</v>
      </c>
      <c r="AG799" s="8" t="s">
        <v>148</v>
      </c>
      <c r="AH799" s="8" t="s">
        <v>66</v>
      </c>
      <c r="AI799" s="8" t="s">
        <v>67</v>
      </c>
      <c r="AJ799" s="8" t="s">
        <v>190</v>
      </c>
      <c r="AK799" s="8" t="s">
        <v>2018</v>
      </c>
      <c r="AL799" s="8" t="s">
        <v>3246</v>
      </c>
      <c r="AM799" s="8" t="s">
        <v>2020</v>
      </c>
      <c r="AN799" s="8" t="s">
        <v>72</v>
      </c>
      <c r="AO799" s="8" t="s">
        <v>2021</v>
      </c>
      <c r="AP799" s="8" t="s">
        <v>2022</v>
      </c>
      <c r="AQ799" s="8" t="s">
        <v>157</v>
      </c>
      <c r="AR799" s="8" t="s">
        <v>2023</v>
      </c>
      <c r="AS799" s="8" t="s">
        <v>2024</v>
      </c>
      <c r="AT799" s="8" t="s">
        <v>450</v>
      </c>
      <c r="AU799" s="8" t="s">
        <v>2025</v>
      </c>
      <c r="AV799" s="8" t="s">
        <v>133</v>
      </c>
      <c r="AW799" s="11">
        <v>158600</v>
      </c>
      <c r="AX799" s="9" t="s">
        <v>1837</v>
      </c>
    </row>
    <row r="800" spans="1:50" customFormat="1" ht="48" hidden="1" x14ac:dyDescent="0.25">
      <c r="A800" s="8" t="s">
        <v>104</v>
      </c>
      <c r="B800" s="8" t="s">
        <v>135</v>
      </c>
      <c r="C800" s="8" t="s">
        <v>136</v>
      </c>
      <c r="D800" s="8" t="s">
        <v>3563</v>
      </c>
      <c r="E800" s="8" t="s">
        <v>3564</v>
      </c>
      <c r="F800" s="8" t="s">
        <v>3565</v>
      </c>
      <c r="G800" s="9" t="s">
        <v>3566</v>
      </c>
      <c r="H800" s="9" t="str">
        <f>VLOOKUP(G800,[1]Arkusz2!A:B,2,FALSE)</f>
        <v>WND-RPZP.01.03.01-32-040/09</v>
      </c>
      <c r="I800" s="9" t="s">
        <v>2585</v>
      </c>
      <c r="J800" s="9" t="s">
        <v>752</v>
      </c>
      <c r="K800" s="9" t="s">
        <v>606</v>
      </c>
      <c r="L800" s="9" t="s">
        <v>751</v>
      </c>
      <c r="M800" s="9" t="s">
        <v>752</v>
      </c>
      <c r="N800" s="9" t="s">
        <v>606</v>
      </c>
      <c r="O800" s="8" t="s">
        <v>1557</v>
      </c>
      <c r="P800" s="9" t="s">
        <v>1827</v>
      </c>
      <c r="Q800" s="9" t="s">
        <v>752</v>
      </c>
      <c r="R800" s="9" t="s">
        <v>606</v>
      </c>
      <c r="S800" s="9" t="s">
        <v>1827</v>
      </c>
      <c r="T800" s="10">
        <v>34282</v>
      </c>
      <c r="U800" s="10">
        <v>28100</v>
      </c>
      <c r="V800" s="10">
        <v>14050</v>
      </c>
      <c r="W800" s="10">
        <v>11942.49</v>
      </c>
      <c r="X800" s="10">
        <v>14050</v>
      </c>
      <c r="Y800" s="10">
        <v>50</v>
      </c>
      <c r="Z800" s="8" t="s">
        <v>3567</v>
      </c>
      <c r="AA800" s="8" t="s">
        <v>147</v>
      </c>
      <c r="AB800" s="11">
        <v>34282</v>
      </c>
      <c r="AC800" s="11">
        <v>14050</v>
      </c>
      <c r="AD800" s="11">
        <v>20232</v>
      </c>
      <c r="AE800" s="11">
        <v>0</v>
      </c>
      <c r="AF800" s="8" t="s">
        <v>64</v>
      </c>
      <c r="AG800" s="8" t="s">
        <v>148</v>
      </c>
      <c r="AH800" s="8" t="s">
        <v>66</v>
      </c>
      <c r="AI800" s="8" t="s">
        <v>67</v>
      </c>
      <c r="AJ800" s="8" t="s">
        <v>3568</v>
      </c>
      <c r="AK800" s="8" t="s">
        <v>3569</v>
      </c>
      <c r="AL800" s="8" t="s">
        <v>3570</v>
      </c>
      <c r="AM800" s="8" t="s">
        <v>3571</v>
      </c>
      <c r="AN800" s="8" t="s">
        <v>72</v>
      </c>
      <c r="AO800" s="8" t="s">
        <v>3572</v>
      </c>
      <c r="AP800" s="8" t="s">
        <v>3573</v>
      </c>
      <c r="AQ800" s="8" t="s">
        <v>157</v>
      </c>
      <c r="AR800" s="8" t="s">
        <v>3574</v>
      </c>
      <c r="AS800" s="8" t="s">
        <v>3575</v>
      </c>
      <c r="AT800" s="8" t="s">
        <v>2404</v>
      </c>
      <c r="AU800" s="8" t="s">
        <v>3576</v>
      </c>
      <c r="AV800" s="8" t="s">
        <v>133</v>
      </c>
      <c r="AW800" s="11">
        <v>34282</v>
      </c>
      <c r="AX800" s="9" t="s">
        <v>1837</v>
      </c>
    </row>
    <row r="801" spans="1:50" customFormat="1" ht="48" hidden="1" x14ac:dyDescent="0.25">
      <c r="A801" s="8" t="s">
        <v>104</v>
      </c>
      <c r="B801" s="8" t="s">
        <v>135</v>
      </c>
      <c r="C801" s="8" t="s">
        <v>136</v>
      </c>
      <c r="D801" s="8" t="s">
        <v>3577</v>
      </c>
      <c r="E801" s="8" t="s">
        <v>3578</v>
      </c>
      <c r="F801" s="8" t="s">
        <v>3579</v>
      </c>
      <c r="G801" s="9" t="s">
        <v>3580</v>
      </c>
      <c r="H801" s="9" t="str">
        <f>VLOOKUP(G801,[1]Arkusz2!A:B,2,FALSE)</f>
        <v>WND-RPZP.01.03.01-32-002/09</v>
      </c>
      <c r="I801" s="9" t="s">
        <v>2254</v>
      </c>
      <c r="J801" s="9" t="s">
        <v>605</v>
      </c>
      <c r="K801" s="9" t="s">
        <v>606</v>
      </c>
      <c r="L801" s="9" t="s">
        <v>751</v>
      </c>
      <c r="M801" s="9" t="s">
        <v>752</v>
      </c>
      <c r="N801" s="9" t="s">
        <v>606</v>
      </c>
      <c r="O801" s="8" t="s">
        <v>3287</v>
      </c>
      <c r="P801" s="9" t="s">
        <v>1827</v>
      </c>
      <c r="Q801" s="9" t="s">
        <v>752</v>
      </c>
      <c r="R801" s="9" t="s">
        <v>606</v>
      </c>
      <c r="S801" s="9" t="s">
        <v>3581</v>
      </c>
      <c r="T801" s="10">
        <v>83692</v>
      </c>
      <c r="U801" s="10">
        <v>68600</v>
      </c>
      <c r="V801" s="10">
        <v>34300</v>
      </c>
      <c r="W801" s="10">
        <v>29155</v>
      </c>
      <c r="X801" s="10">
        <v>34300</v>
      </c>
      <c r="Y801" s="10">
        <v>50</v>
      </c>
      <c r="Z801" s="8" t="s">
        <v>3582</v>
      </c>
      <c r="AA801" s="8" t="s">
        <v>119</v>
      </c>
      <c r="AB801" s="11">
        <v>83692</v>
      </c>
      <c r="AC801" s="11">
        <v>34300</v>
      </c>
      <c r="AD801" s="11">
        <v>49392</v>
      </c>
      <c r="AE801" s="11">
        <v>0</v>
      </c>
      <c r="AF801" s="8" t="s">
        <v>229</v>
      </c>
      <c r="AG801" s="8" t="s">
        <v>148</v>
      </c>
      <c r="AH801" s="8" t="s">
        <v>66</v>
      </c>
      <c r="AI801" s="8" t="s">
        <v>149</v>
      </c>
      <c r="AJ801" s="8" t="s">
        <v>190</v>
      </c>
      <c r="AK801" s="8" t="s">
        <v>3583</v>
      </c>
      <c r="AL801" s="8" t="s">
        <v>3584</v>
      </c>
      <c r="AM801" s="8" t="s">
        <v>2190</v>
      </c>
      <c r="AN801" s="8" t="s">
        <v>3585</v>
      </c>
      <c r="AO801" s="8" t="s">
        <v>3586</v>
      </c>
      <c r="AP801" s="8" t="s">
        <v>759</v>
      </c>
      <c r="AQ801" s="8" t="s">
        <v>157</v>
      </c>
      <c r="AR801" s="8" t="s">
        <v>3587</v>
      </c>
      <c r="AS801" s="8" t="s">
        <v>3588</v>
      </c>
      <c r="AT801" s="8" t="s">
        <v>336</v>
      </c>
      <c r="AU801" s="8" t="s">
        <v>3589</v>
      </c>
      <c r="AV801" s="8" t="s">
        <v>133</v>
      </c>
      <c r="AW801" s="11">
        <v>83692</v>
      </c>
      <c r="AX801" s="9" t="s">
        <v>3590</v>
      </c>
    </row>
    <row r="802" spans="1:50" customFormat="1" ht="48" hidden="1" x14ac:dyDescent="0.25">
      <c r="A802" s="8" t="s">
        <v>104</v>
      </c>
      <c r="B802" s="8" t="s">
        <v>135</v>
      </c>
      <c r="C802" s="8" t="s">
        <v>136</v>
      </c>
      <c r="D802" s="8" t="s">
        <v>3732</v>
      </c>
      <c r="E802" s="8" t="s">
        <v>3733</v>
      </c>
      <c r="F802" s="8" t="s">
        <v>3734</v>
      </c>
      <c r="G802" s="9" t="s">
        <v>3735</v>
      </c>
      <c r="H802" s="9" t="str">
        <f>VLOOKUP(G802,[1]Arkusz2!A:B,2,FALSE)</f>
        <v>WND-RPZP.01.03.01-32-033/09</v>
      </c>
      <c r="I802" s="9" t="s">
        <v>1124</v>
      </c>
      <c r="J802" s="9" t="s">
        <v>752</v>
      </c>
      <c r="K802" s="9" t="s">
        <v>606</v>
      </c>
      <c r="L802" s="9" t="s">
        <v>751</v>
      </c>
      <c r="M802" s="9" t="s">
        <v>752</v>
      </c>
      <c r="N802" s="9" t="s">
        <v>606</v>
      </c>
      <c r="O802" s="8" t="s">
        <v>1621</v>
      </c>
      <c r="P802" s="9" t="s">
        <v>986</v>
      </c>
      <c r="Q802" s="9" t="s">
        <v>752</v>
      </c>
      <c r="R802" s="9" t="s">
        <v>606</v>
      </c>
      <c r="S802" s="9" t="s">
        <v>3736</v>
      </c>
      <c r="T802" s="10">
        <v>22643.200000000001</v>
      </c>
      <c r="U802" s="10">
        <v>18380</v>
      </c>
      <c r="V802" s="10">
        <v>9190</v>
      </c>
      <c r="W802" s="10">
        <v>7811.5</v>
      </c>
      <c r="X802" s="10">
        <v>9190</v>
      </c>
      <c r="Y802" s="10">
        <v>50</v>
      </c>
      <c r="Z802" s="8" t="s">
        <v>3737</v>
      </c>
      <c r="AA802" s="8" t="s">
        <v>119</v>
      </c>
      <c r="AB802" s="11">
        <v>22643.200000000001</v>
      </c>
      <c r="AC802" s="11">
        <v>9190</v>
      </c>
      <c r="AD802" s="11">
        <v>13453.2</v>
      </c>
      <c r="AE802" s="11">
        <v>16.28</v>
      </c>
      <c r="AF802" s="8" t="s">
        <v>64</v>
      </c>
      <c r="AG802" s="8" t="s">
        <v>148</v>
      </c>
      <c r="AH802" s="8" t="s">
        <v>66</v>
      </c>
      <c r="AI802" s="8" t="s">
        <v>67</v>
      </c>
      <c r="AJ802" s="8" t="s">
        <v>310</v>
      </c>
      <c r="AK802" s="8" t="s">
        <v>3738</v>
      </c>
      <c r="AL802" s="8" t="s">
        <v>3739</v>
      </c>
      <c r="AM802" s="8" t="s">
        <v>804</v>
      </c>
      <c r="AN802" s="8" t="s">
        <v>558</v>
      </c>
      <c r="AO802" s="8" t="s">
        <v>3740</v>
      </c>
      <c r="AP802" s="8" t="s">
        <v>759</v>
      </c>
      <c r="AQ802" s="8" t="s">
        <v>157</v>
      </c>
      <c r="AR802" s="8" t="s">
        <v>3741</v>
      </c>
      <c r="AS802" s="8" t="s">
        <v>3741</v>
      </c>
      <c r="AT802" s="8" t="s">
        <v>259</v>
      </c>
      <c r="AU802" s="8" t="s">
        <v>3742</v>
      </c>
      <c r="AV802" s="8" t="s">
        <v>133</v>
      </c>
      <c r="AW802" s="11">
        <v>22643.200000000001</v>
      </c>
      <c r="AX802" s="9" t="s">
        <v>3743</v>
      </c>
    </row>
    <row r="803" spans="1:50" customFormat="1" ht="36" hidden="1" x14ac:dyDescent="0.25">
      <c r="A803" s="8" t="s">
        <v>104</v>
      </c>
      <c r="B803" s="8" t="s">
        <v>135</v>
      </c>
      <c r="C803" s="8" t="s">
        <v>136</v>
      </c>
      <c r="D803" s="8" t="s">
        <v>3822</v>
      </c>
      <c r="E803" s="8" t="s">
        <v>3823</v>
      </c>
      <c r="F803" s="8" t="s">
        <v>3824</v>
      </c>
      <c r="G803" s="9" t="s">
        <v>3825</v>
      </c>
      <c r="H803" s="9" t="str">
        <f>VLOOKUP(G803,[1]Arkusz2!A:B,2,FALSE)</f>
        <v>WND-RPZP.01.03.01-32-003/09</v>
      </c>
      <c r="I803" s="9" t="s">
        <v>1114</v>
      </c>
      <c r="J803" s="9" t="s">
        <v>605</v>
      </c>
      <c r="K803" s="9" t="s">
        <v>606</v>
      </c>
      <c r="L803" s="9" t="s">
        <v>751</v>
      </c>
      <c r="M803" s="9" t="s">
        <v>752</v>
      </c>
      <c r="N803" s="9" t="s">
        <v>606</v>
      </c>
      <c r="O803" s="8" t="s">
        <v>2314</v>
      </c>
      <c r="P803" s="9" t="s">
        <v>1341</v>
      </c>
      <c r="Q803" s="9" t="s">
        <v>752</v>
      </c>
      <c r="R803" s="9" t="s">
        <v>606</v>
      </c>
      <c r="S803" s="9" t="s">
        <v>3165</v>
      </c>
      <c r="T803" s="10">
        <v>76860</v>
      </c>
      <c r="U803" s="10">
        <v>59000</v>
      </c>
      <c r="V803" s="10">
        <v>29500</v>
      </c>
      <c r="W803" s="10">
        <v>25075</v>
      </c>
      <c r="X803" s="10">
        <v>29500</v>
      </c>
      <c r="Y803" s="10">
        <v>50</v>
      </c>
      <c r="Z803" s="8" t="s">
        <v>3826</v>
      </c>
      <c r="AA803" s="8" t="s">
        <v>119</v>
      </c>
      <c r="AB803" s="11">
        <v>76860</v>
      </c>
      <c r="AC803" s="11">
        <v>29500</v>
      </c>
      <c r="AD803" s="11">
        <v>47360</v>
      </c>
      <c r="AE803" s="11">
        <v>0</v>
      </c>
      <c r="AF803" s="8" t="s">
        <v>64</v>
      </c>
      <c r="AG803" s="8" t="s">
        <v>148</v>
      </c>
      <c r="AH803" s="8" t="s">
        <v>66</v>
      </c>
      <c r="AI803" s="8" t="s">
        <v>67</v>
      </c>
      <c r="AJ803" s="8" t="s">
        <v>1134</v>
      </c>
      <c r="AK803" s="8" t="s">
        <v>3827</v>
      </c>
      <c r="AL803" s="8" t="s">
        <v>3828</v>
      </c>
      <c r="AM803" s="8" t="s">
        <v>2136</v>
      </c>
      <c r="AN803" s="8" t="s">
        <v>72</v>
      </c>
      <c r="AO803" s="8" t="s">
        <v>3829</v>
      </c>
      <c r="AP803" s="8" t="s">
        <v>278</v>
      </c>
      <c r="AQ803" s="8" t="s">
        <v>156</v>
      </c>
      <c r="AR803" s="8" t="s">
        <v>3830</v>
      </c>
      <c r="AS803" s="8" t="s">
        <v>3831</v>
      </c>
      <c r="AT803" s="8" t="s">
        <v>1030</v>
      </c>
      <c r="AU803" s="8" t="s">
        <v>3832</v>
      </c>
      <c r="AV803" s="8" t="s">
        <v>133</v>
      </c>
      <c r="AW803" s="11">
        <v>76860</v>
      </c>
      <c r="AX803" s="9" t="s">
        <v>3175</v>
      </c>
    </row>
    <row r="804" spans="1:50" customFormat="1" ht="48" hidden="1" x14ac:dyDescent="0.25">
      <c r="A804" s="8" t="s">
        <v>104</v>
      </c>
      <c r="B804" s="8" t="s">
        <v>135</v>
      </c>
      <c r="C804" s="8" t="s">
        <v>136</v>
      </c>
      <c r="D804" s="8" t="s">
        <v>4021</v>
      </c>
      <c r="E804" s="8" t="s">
        <v>4022</v>
      </c>
      <c r="F804" s="8" t="s">
        <v>4023</v>
      </c>
      <c r="G804" s="9" t="s">
        <v>4024</v>
      </c>
      <c r="H804" s="9" t="str">
        <f>VLOOKUP(G804,[1]Arkusz2!A:B,2,FALSE)</f>
        <v>WND-RPZP.01.03.01-32-029/09</v>
      </c>
      <c r="I804" s="9" t="s">
        <v>4025</v>
      </c>
      <c r="J804" s="9" t="s">
        <v>605</v>
      </c>
      <c r="K804" s="9" t="s">
        <v>606</v>
      </c>
      <c r="L804" s="9" t="s">
        <v>751</v>
      </c>
      <c r="M804" s="9" t="s">
        <v>752</v>
      </c>
      <c r="N804" s="9" t="s">
        <v>606</v>
      </c>
      <c r="O804" s="8" t="s">
        <v>1799</v>
      </c>
      <c r="P804" s="9" t="s">
        <v>3863</v>
      </c>
      <c r="Q804" s="9" t="s">
        <v>752</v>
      </c>
      <c r="R804" s="9" t="s">
        <v>606</v>
      </c>
      <c r="S804" s="9" t="s">
        <v>2622</v>
      </c>
      <c r="T804" s="10">
        <v>97600</v>
      </c>
      <c r="U804" s="10">
        <v>20000</v>
      </c>
      <c r="V804" s="10">
        <v>10000</v>
      </c>
      <c r="W804" s="10">
        <v>8500</v>
      </c>
      <c r="X804" s="10">
        <v>10000</v>
      </c>
      <c r="Y804" s="10">
        <v>50</v>
      </c>
      <c r="Z804" s="8" t="s">
        <v>4026</v>
      </c>
      <c r="AA804" s="8" t="s">
        <v>147</v>
      </c>
      <c r="AB804" s="11">
        <v>97600</v>
      </c>
      <c r="AC804" s="11">
        <v>10000</v>
      </c>
      <c r="AD804" s="11">
        <v>87600</v>
      </c>
      <c r="AE804" s="11">
        <v>0</v>
      </c>
      <c r="AF804" s="8" t="s">
        <v>64</v>
      </c>
      <c r="AG804" s="8" t="s">
        <v>148</v>
      </c>
      <c r="AH804" s="8" t="s">
        <v>66</v>
      </c>
      <c r="AI804" s="8" t="s">
        <v>67</v>
      </c>
      <c r="AJ804" s="8" t="s">
        <v>190</v>
      </c>
      <c r="AK804" s="8" t="s">
        <v>1022</v>
      </c>
      <c r="AL804" s="8" t="s">
        <v>1023</v>
      </c>
      <c r="AM804" s="8" t="s">
        <v>1024</v>
      </c>
      <c r="AN804" s="8" t="s">
        <v>1025</v>
      </c>
      <c r="AO804" s="8" t="s">
        <v>4027</v>
      </c>
      <c r="AP804" s="8" t="s">
        <v>1289</v>
      </c>
      <c r="AQ804" s="8" t="s">
        <v>157</v>
      </c>
      <c r="AR804" s="8" t="s">
        <v>1028</v>
      </c>
      <c r="AS804" s="8" t="s">
        <v>1029</v>
      </c>
      <c r="AT804" s="8" t="s">
        <v>1030</v>
      </c>
      <c r="AU804" s="8" t="s">
        <v>1031</v>
      </c>
      <c r="AV804" s="8" t="s">
        <v>133</v>
      </c>
      <c r="AW804" s="11">
        <v>97600</v>
      </c>
      <c r="AX804" s="9" t="s">
        <v>2892</v>
      </c>
    </row>
    <row r="805" spans="1:50" customFormat="1" ht="48" hidden="1" x14ac:dyDescent="0.25">
      <c r="A805" s="8" t="s">
        <v>104</v>
      </c>
      <c r="B805" s="8" t="s">
        <v>135</v>
      </c>
      <c r="C805" s="8" t="s">
        <v>136</v>
      </c>
      <c r="D805" s="8" t="s">
        <v>4040</v>
      </c>
      <c r="E805" s="8" t="s">
        <v>4041</v>
      </c>
      <c r="F805" s="8" t="s">
        <v>4042</v>
      </c>
      <c r="G805" s="9" t="s">
        <v>4043</v>
      </c>
      <c r="H805" s="9" t="str">
        <f>VLOOKUP(G805,[1]Arkusz2!A:B,2,FALSE)</f>
        <v>WND-RPZP.01.03.01-32-006/09</v>
      </c>
      <c r="I805" s="9" t="s">
        <v>1900</v>
      </c>
      <c r="J805" s="9" t="s">
        <v>605</v>
      </c>
      <c r="K805" s="9" t="s">
        <v>606</v>
      </c>
      <c r="L805" s="9" t="s">
        <v>751</v>
      </c>
      <c r="M805" s="9" t="s">
        <v>752</v>
      </c>
      <c r="N805" s="9" t="s">
        <v>606</v>
      </c>
      <c r="O805" s="8" t="s">
        <v>404</v>
      </c>
      <c r="P805" s="9" t="s">
        <v>3863</v>
      </c>
      <c r="Q805" s="9" t="s">
        <v>752</v>
      </c>
      <c r="R805" s="9" t="s">
        <v>606</v>
      </c>
      <c r="S805" s="9" t="s">
        <v>4044</v>
      </c>
      <c r="T805" s="10">
        <v>17568</v>
      </c>
      <c r="U805" s="10">
        <v>14400</v>
      </c>
      <c r="V805" s="10">
        <v>7200</v>
      </c>
      <c r="W805" s="10">
        <v>6120</v>
      </c>
      <c r="X805" s="10">
        <v>7200</v>
      </c>
      <c r="Y805" s="10">
        <v>50</v>
      </c>
      <c r="Z805" s="8" t="s">
        <v>4045</v>
      </c>
      <c r="AA805" s="8" t="s">
        <v>147</v>
      </c>
      <c r="AB805" s="11">
        <v>17568</v>
      </c>
      <c r="AC805" s="11">
        <v>7200</v>
      </c>
      <c r="AD805" s="11">
        <v>10368</v>
      </c>
      <c r="AE805" s="11">
        <v>0</v>
      </c>
      <c r="AF805" s="8" t="s">
        <v>64</v>
      </c>
      <c r="AG805" s="8" t="s">
        <v>148</v>
      </c>
      <c r="AH805" s="8" t="s">
        <v>66</v>
      </c>
      <c r="AI805" s="8" t="s">
        <v>67</v>
      </c>
      <c r="AJ805" s="8" t="s">
        <v>1134</v>
      </c>
      <c r="AK805" s="8" t="s">
        <v>4046</v>
      </c>
      <c r="AL805" s="8" t="s">
        <v>4047</v>
      </c>
      <c r="AM805" s="8" t="s">
        <v>633</v>
      </c>
      <c r="AN805" s="8" t="s">
        <v>72</v>
      </c>
      <c r="AO805" s="8" t="s">
        <v>4048</v>
      </c>
      <c r="AP805" s="8" t="s">
        <v>4049</v>
      </c>
      <c r="AQ805" s="8" t="s">
        <v>157</v>
      </c>
      <c r="AR805" s="8" t="s">
        <v>4050</v>
      </c>
      <c r="AS805" s="8" t="s">
        <v>4051</v>
      </c>
      <c r="AT805" s="8" t="s">
        <v>131</v>
      </c>
      <c r="AU805" s="8" t="s">
        <v>4052</v>
      </c>
      <c r="AV805" s="8" t="s">
        <v>133</v>
      </c>
      <c r="AW805" s="11">
        <v>17568</v>
      </c>
      <c r="AX805" s="9" t="s">
        <v>4053</v>
      </c>
    </row>
    <row r="806" spans="1:50" customFormat="1" ht="36" hidden="1" x14ac:dyDescent="0.25">
      <c r="A806" s="8" t="s">
        <v>104</v>
      </c>
      <c r="B806" s="8" t="s">
        <v>135</v>
      </c>
      <c r="C806" s="8" t="s">
        <v>136</v>
      </c>
      <c r="D806" s="8" t="s">
        <v>4153</v>
      </c>
      <c r="E806" s="8" t="s">
        <v>4154</v>
      </c>
      <c r="F806" s="8" t="s">
        <v>4155</v>
      </c>
      <c r="G806" s="9" t="s">
        <v>4156</v>
      </c>
      <c r="H806" s="9" t="str">
        <f>VLOOKUP(G806,[1]Arkusz2!A:B,2,FALSE)</f>
        <v>WND-RPZP.01.03.01-32-017/09</v>
      </c>
      <c r="I806" s="9" t="s">
        <v>1124</v>
      </c>
      <c r="J806" s="9" t="s">
        <v>752</v>
      </c>
      <c r="K806" s="9" t="s">
        <v>606</v>
      </c>
      <c r="L806" s="9" t="s">
        <v>751</v>
      </c>
      <c r="M806" s="9" t="s">
        <v>752</v>
      </c>
      <c r="N806" s="9" t="s">
        <v>606</v>
      </c>
      <c r="O806" s="8" t="s">
        <v>2089</v>
      </c>
      <c r="P806" s="9" t="s">
        <v>745</v>
      </c>
      <c r="Q806" s="9" t="s">
        <v>752</v>
      </c>
      <c r="R806" s="9" t="s">
        <v>606</v>
      </c>
      <c r="S806" s="9" t="s">
        <v>4093</v>
      </c>
      <c r="T806" s="10">
        <v>14898</v>
      </c>
      <c r="U806" s="10">
        <v>14898</v>
      </c>
      <c r="V806" s="10">
        <v>7449</v>
      </c>
      <c r="W806" s="10">
        <v>6331.65</v>
      </c>
      <c r="X806" s="10">
        <v>7449</v>
      </c>
      <c r="Y806" s="10">
        <v>50</v>
      </c>
      <c r="Z806" s="8" t="s">
        <v>4157</v>
      </c>
      <c r="AA806" s="8" t="s">
        <v>119</v>
      </c>
      <c r="AB806" s="11">
        <v>14898</v>
      </c>
      <c r="AC806" s="11">
        <v>7449</v>
      </c>
      <c r="AD806" s="11">
        <v>7449</v>
      </c>
      <c r="AE806" s="11">
        <v>9.56</v>
      </c>
      <c r="AF806" s="8" t="s">
        <v>64</v>
      </c>
      <c r="AG806" s="8" t="s">
        <v>148</v>
      </c>
      <c r="AH806" s="8" t="s">
        <v>66</v>
      </c>
      <c r="AI806" s="8" t="s">
        <v>67</v>
      </c>
      <c r="AJ806" s="8" t="s">
        <v>1319</v>
      </c>
      <c r="AK806" s="8" t="s">
        <v>4158</v>
      </c>
      <c r="AL806" s="8" t="s">
        <v>4159</v>
      </c>
      <c r="AM806" s="8" t="s">
        <v>4160</v>
      </c>
      <c r="AN806" s="8" t="s">
        <v>72</v>
      </c>
      <c r="AO806" s="8" t="s">
        <v>4161</v>
      </c>
      <c r="AP806" s="8" t="s">
        <v>4162</v>
      </c>
      <c r="AQ806" s="8" t="s">
        <v>157</v>
      </c>
      <c r="AR806" s="8" t="s">
        <v>4163</v>
      </c>
      <c r="AS806" s="8" t="s">
        <v>4163</v>
      </c>
      <c r="AT806" s="8" t="s">
        <v>131</v>
      </c>
      <c r="AU806" s="8" t="s">
        <v>4164</v>
      </c>
      <c r="AV806" s="8" t="s">
        <v>133</v>
      </c>
      <c r="AW806" s="11">
        <v>14898</v>
      </c>
      <c r="AX806" s="9" t="s">
        <v>3550</v>
      </c>
    </row>
    <row r="807" spans="1:50" customFormat="1" ht="48" hidden="1" x14ac:dyDescent="0.25">
      <c r="A807" s="8" t="s">
        <v>104</v>
      </c>
      <c r="B807" s="8" t="s">
        <v>135</v>
      </c>
      <c r="C807" s="8" t="s">
        <v>136</v>
      </c>
      <c r="D807" s="8" t="s">
        <v>4359</v>
      </c>
      <c r="E807" s="8" t="s">
        <v>4360</v>
      </c>
      <c r="F807" s="8" t="s">
        <v>4361</v>
      </c>
      <c r="G807" s="9" t="s">
        <v>4362</v>
      </c>
      <c r="H807" s="9" t="str">
        <f>VLOOKUP(G807,[1]Arkusz2!A:B,2,FALSE)</f>
        <v>WND-RPZP.01.03.01-32-035/09</v>
      </c>
      <c r="I807" s="9" t="s">
        <v>850</v>
      </c>
      <c r="J807" s="9" t="s">
        <v>605</v>
      </c>
      <c r="K807" s="9" t="s">
        <v>606</v>
      </c>
      <c r="L807" s="9" t="s">
        <v>751</v>
      </c>
      <c r="M807" s="9" t="s">
        <v>752</v>
      </c>
      <c r="N807" s="9" t="s">
        <v>606</v>
      </c>
      <c r="O807" s="8" t="s">
        <v>4363</v>
      </c>
      <c r="P807" s="9" t="s">
        <v>3288</v>
      </c>
      <c r="Q807" s="9" t="s">
        <v>752</v>
      </c>
      <c r="R807" s="9" t="s">
        <v>606</v>
      </c>
      <c r="S807" s="9" t="s">
        <v>4281</v>
      </c>
      <c r="T807" s="10">
        <v>117120</v>
      </c>
      <c r="U807" s="10">
        <v>96000</v>
      </c>
      <c r="V807" s="10">
        <v>40000</v>
      </c>
      <c r="W807" s="10">
        <v>34000</v>
      </c>
      <c r="X807" s="10">
        <v>56000</v>
      </c>
      <c r="Y807" s="10">
        <v>41.67</v>
      </c>
      <c r="Z807" s="8" t="s">
        <v>4364</v>
      </c>
      <c r="AA807" s="8" t="s">
        <v>119</v>
      </c>
      <c r="AB807" s="11">
        <v>117120</v>
      </c>
      <c r="AC807" s="11">
        <v>40000</v>
      </c>
      <c r="AD807" s="11">
        <v>77120</v>
      </c>
      <c r="AE807" s="11">
        <v>0</v>
      </c>
      <c r="AF807" s="8" t="s">
        <v>64</v>
      </c>
      <c r="AG807" s="8" t="s">
        <v>148</v>
      </c>
      <c r="AH807" s="8" t="s">
        <v>66</v>
      </c>
      <c r="AI807" s="8" t="s">
        <v>67</v>
      </c>
      <c r="AJ807" s="8" t="s">
        <v>310</v>
      </c>
      <c r="AK807" s="8" t="s">
        <v>3418</v>
      </c>
      <c r="AL807" s="8" t="s">
        <v>4365</v>
      </c>
      <c r="AM807" s="8" t="s">
        <v>3420</v>
      </c>
      <c r="AN807" s="8" t="s">
        <v>125</v>
      </c>
      <c r="AO807" s="8" t="s">
        <v>2539</v>
      </c>
      <c r="AP807" s="8" t="s">
        <v>1059</v>
      </c>
      <c r="AQ807" s="8" t="s">
        <v>157</v>
      </c>
      <c r="AR807" s="8" t="s">
        <v>3421</v>
      </c>
      <c r="AS807" s="8" t="s">
        <v>3422</v>
      </c>
      <c r="AT807" s="8" t="s">
        <v>237</v>
      </c>
      <c r="AU807" s="8" t="s">
        <v>3423</v>
      </c>
      <c r="AV807" s="8" t="s">
        <v>133</v>
      </c>
      <c r="AW807" s="11">
        <v>117120</v>
      </c>
      <c r="AX807" s="9" t="s">
        <v>4366</v>
      </c>
    </row>
    <row r="808" spans="1:50" customFormat="1" ht="36" hidden="1" x14ac:dyDescent="0.25">
      <c r="A808" s="8" t="s">
        <v>104</v>
      </c>
      <c r="B808" s="8" t="s">
        <v>135</v>
      </c>
      <c r="C808" s="8" t="s">
        <v>136</v>
      </c>
      <c r="D808" s="8" t="s">
        <v>4422</v>
      </c>
      <c r="E808" s="8" t="s">
        <v>4423</v>
      </c>
      <c r="F808" s="8" t="s">
        <v>4424</v>
      </c>
      <c r="G808" s="9" t="s">
        <v>4425</v>
      </c>
      <c r="H808" s="9" t="str">
        <f>VLOOKUP(G808,[1]Arkusz2!A:B,2,FALSE)</f>
        <v>WND-RPZP.01.03.01-32-010/09</v>
      </c>
      <c r="I808" s="9" t="s">
        <v>1114</v>
      </c>
      <c r="J808" s="9" t="s">
        <v>605</v>
      </c>
      <c r="K808" s="9" t="s">
        <v>606</v>
      </c>
      <c r="L808" s="9" t="s">
        <v>751</v>
      </c>
      <c r="M808" s="9" t="s">
        <v>752</v>
      </c>
      <c r="N808" s="9" t="s">
        <v>606</v>
      </c>
      <c r="O808" s="8" t="s">
        <v>1384</v>
      </c>
      <c r="P808" s="9" t="s">
        <v>1638</v>
      </c>
      <c r="Q808" s="9" t="s">
        <v>752</v>
      </c>
      <c r="R808" s="9" t="s">
        <v>606</v>
      </c>
      <c r="S808" s="9" t="s">
        <v>1686</v>
      </c>
      <c r="T808" s="10">
        <v>52743.82</v>
      </c>
      <c r="U808" s="10">
        <v>43232.639999999999</v>
      </c>
      <c r="V808" s="10">
        <v>21616.32</v>
      </c>
      <c r="W808" s="10">
        <v>18373.87</v>
      </c>
      <c r="X808" s="10">
        <v>21616.32</v>
      </c>
      <c r="Y808" s="10">
        <v>50</v>
      </c>
      <c r="Z808" s="8" t="s">
        <v>4426</v>
      </c>
      <c r="AA808" s="8" t="s">
        <v>119</v>
      </c>
      <c r="AB808" s="11">
        <v>52743.82</v>
      </c>
      <c r="AC808" s="11">
        <v>21616.32</v>
      </c>
      <c r="AD808" s="11">
        <v>31127.5</v>
      </c>
      <c r="AE808" s="11">
        <v>13.48</v>
      </c>
      <c r="AF808" s="8" t="s">
        <v>64</v>
      </c>
      <c r="AG808" s="8" t="s">
        <v>148</v>
      </c>
      <c r="AH808" s="8" t="s">
        <v>66</v>
      </c>
      <c r="AI808" s="8" t="s">
        <v>67</v>
      </c>
      <c r="AJ808" s="8" t="s">
        <v>190</v>
      </c>
      <c r="AK808" s="8" t="s">
        <v>4427</v>
      </c>
      <c r="AL808" s="8" t="s">
        <v>4428</v>
      </c>
      <c r="AM808" s="8" t="s">
        <v>924</v>
      </c>
      <c r="AN808" s="8" t="s">
        <v>72</v>
      </c>
      <c r="AO808" s="8" t="s">
        <v>4429</v>
      </c>
      <c r="AP808" s="8" t="s">
        <v>4430</v>
      </c>
      <c r="AQ808" s="8" t="s">
        <v>157</v>
      </c>
      <c r="AR808" s="8" t="s">
        <v>4431</v>
      </c>
      <c r="AS808" s="8" t="s">
        <v>4431</v>
      </c>
      <c r="AT808" s="8" t="s">
        <v>450</v>
      </c>
      <c r="AU808" s="8" t="s">
        <v>4432</v>
      </c>
      <c r="AV808" s="8" t="s">
        <v>133</v>
      </c>
      <c r="AW808" s="11">
        <v>52743.82</v>
      </c>
      <c r="AX808" s="9" t="s">
        <v>1686</v>
      </c>
    </row>
    <row r="809" spans="1:50" customFormat="1" ht="36" hidden="1" x14ac:dyDescent="0.25">
      <c r="A809" s="8" t="s">
        <v>104</v>
      </c>
      <c r="B809" s="8" t="s">
        <v>135</v>
      </c>
      <c r="C809" s="8" t="s">
        <v>136</v>
      </c>
      <c r="D809" s="8" t="s">
        <v>4584</v>
      </c>
      <c r="E809" s="8" t="s">
        <v>4585</v>
      </c>
      <c r="F809" s="8" t="s">
        <v>4586</v>
      </c>
      <c r="G809" s="9" t="s">
        <v>4587</v>
      </c>
      <c r="H809" s="9" t="str">
        <f>VLOOKUP(G809,[1]Arkusz2!A:B,2,FALSE)</f>
        <v>WND-RPZP.01.03.01-32-024/09</v>
      </c>
      <c r="I809" s="9" t="s">
        <v>1900</v>
      </c>
      <c r="J809" s="9" t="s">
        <v>605</v>
      </c>
      <c r="K809" s="9" t="s">
        <v>606</v>
      </c>
      <c r="L809" s="9" t="s">
        <v>751</v>
      </c>
      <c r="M809" s="9" t="s">
        <v>752</v>
      </c>
      <c r="N809" s="9" t="s">
        <v>606</v>
      </c>
      <c r="O809" s="8" t="s">
        <v>404</v>
      </c>
      <c r="P809" s="9" t="s">
        <v>4564</v>
      </c>
      <c r="Q809" s="9" t="s">
        <v>752</v>
      </c>
      <c r="R809" s="9" t="s">
        <v>606</v>
      </c>
      <c r="S809" s="9" t="s">
        <v>1883</v>
      </c>
      <c r="T809" s="10">
        <v>25613.9</v>
      </c>
      <c r="U809" s="10">
        <v>20995</v>
      </c>
      <c r="V809" s="10">
        <v>10497.5</v>
      </c>
      <c r="W809" s="10">
        <v>8922.8700000000008</v>
      </c>
      <c r="X809" s="10">
        <v>10497.5</v>
      </c>
      <c r="Y809" s="10">
        <v>50</v>
      </c>
      <c r="Z809" s="8" t="s">
        <v>4588</v>
      </c>
      <c r="AA809" s="8" t="s">
        <v>147</v>
      </c>
      <c r="AB809" s="11">
        <v>25613.9</v>
      </c>
      <c r="AC809" s="11">
        <v>10497.5</v>
      </c>
      <c r="AD809" s="11">
        <v>15116.4</v>
      </c>
      <c r="AE809" s="11">
        <v>0</v>
      </c>
      <c r="AF809" s="8" t="s">
        <v>64</v>
      </c>
      <c r="AG809" s="8" t="s">
        <v>148</v>
      </c>
      <c r="AH809" s="8" t="s">
        <v>66</v>
      </c>
      <c r="AI809" s="8" t="s">
        <v>67</v>
      </c>
      <c r="AJ809" s="8" t="s">
        <v>290</v>
      </c>
      <c r="AK809" s="8" t="s">
        <v>4589</v>
      </c>
      <c r="AL809" s="8" t="s">
        <v>4590</v>
      </c>
      <c r="AM809" s="8" t="s">
        <v>4591</v>
      </c>
      <c r="AN809" s="8" t="s">
        <v>72</v>
      </c>
      <c r="AO809" s="8" t="s">
        <v>4592</v>
      </c>
      <c r="AP809" s="8" t="s">
        <v>4593</v>
      </c>
      <c r="AQ809" s="8" t="s">
        <v>157</v>
      </c>
      <c r="AR809" s="8" t="s">
        <v>4594</v>
      </c>
      <c r="AS809" s="8" t="s">
        <v>4594</v>
      </c>
      <c r="AT809" s="8" t="s">
        <v>259</v>
      </c>
      <c r="AU809" s="8" t="s">
        <v>4595</v>
      </c>
      <c r="AV809" s="8" t="s">
        <v>133</v>
      </c>
      <c r="AW809" s="11">
        <v>25613.9</v>
      </c>
      <c r="AX809" s="9" t="s">
        <v>1883</v>
      </c>
    </row>
    <row r="810" spans="1:50" customFormat="1" ht="48" hidden="1" x14ac:dyDescent="0.25">
      <c r="A810" s="8" t="s">
        <v>104</v>
      </c>
      <c r="B810" s="8" t="s">
        <v>135</v>
      </c>
      <c r="C810" s="8" t="s">
        <v>136</v>
      </c>
      <c r="D810" s="8" t="s">
        <v>4619</v>
      </c>
      <c r="E810" s="8" t="s">
        <v>4620</v>
      </c>
      <c r="F810" s="8" t="s">
        <v>4621</v>
      </c>
      <c r="G810" s="9" t="s">
        <v>4622</v>
      </c>
      <c r="H810" s="9" t="str">
        <f>VLOOKUP(G810,[1]Arkusz2!A:B,2,FALSE)</f>
        <v>WND-RPZP.01.03.01-32-042/09</v>
      </c>
      <c r="I810" s="9" t="s">
        <v>2585</v>
      </c>
      <c r="J810" s="9" t="s">
        <v>752</v>
      </c>
      <c r="K810" s="9" t="s">
        <v>606</v>
      </c>
      <c r="L810" s="9" t="s">
        <v>751</v>
      </c>
      <c r="M810" s="9" t="s">
        <v>752</v>
      </c>
      <c r="N810" s="9" t="s">
        <v>606</v>
      </c>
      <c r="O810" s="8" t="s">
        <v>4025</v>
      </c>
      <c r="P810" s="9" t="s">
        <v>4617</v>
      </c>
      <c r="Q810" s="9" t="s">
        <v>752</v>
      </c>
      <c r="R810" s="9" t="s">
        <v>606</v>
      </c>
      <c r="S810" s="9" t="s">
        <v>4623</v>
      </c>
      <c r="T810" s="10">
        <v>47340.88</v>
      </c>
      <c r="U810" s="10">
        <v>38804</v>
      </c>
      <c r="V810" s="10">
        <v>19402</v>
      </c>
      <c r="W810" s="10">
        <v>16491.689999999999</v>
      </c>
      <c r="X810" s="10">
        <v>19402</v>
      </c>
      <c r="Y810" s="10">
        <v>50</v>
      </c>
      <c r="Z810" s="8" t="s">
        <v>4624</v>
      </c>
      <c r="AA810" s="8" t="s">
        <v>147</v>
      </c>
      <c r="AB810" s="11">
        <v>47340.88</v>
      </c>
      <c r="AC810" s="11">
        <v>19402</v>
      </c>
      <c r="AD810" s="11">
        <v>27938.880000000001</v>
      </c>
      <c r="AE810" s="11">
        <v>0</v>
      </c>
      <c r="AF810" s="8" t="s">
        <v>229</v>
      </c>
      <c r="AG810" s="8" t="s">
        <v>148</v>
      </c>
      <c r="AH810" s="8" t="s">
        <v>66</v>
      </c>
      <c r="AI810" s="8" t="s">
        <v>67</v>
      </c>
      <c r="AJ810" s="8" t="s">
        <v>1319</v>
      </c>
      <c r="AK810" s="8" t="s">
        <v>4625</v>
      </c>
      <c r="AL810" s="8" t="s">
        <v>4626</v>
      </c>
      <c r="AM810" s="8" t="s">
        <v>4627</v>
      </c>
      <c r="AN810" s="8" t="s">
        <v>72</v>
      </c>
      <c r="AO810" s="8" t="s">
        <v>4628</v>
      </c>
      <c r="AP810" s="8" t="s">
        <v>333</v>
      </c>
      <c r="AQ810" s="8" t="s">
        <v>157</v>
      </c>
      <c r="AR810" s="8" t="s">
        <v>4629</v>
      </c>
      <c r="AS810" s="8" t="s">
        <v>4629</v>
      </c>
      <c r="AT810" s="8" t="s">
        <v>259</v>
      </c>
      <c r="AU810" s="8" t="s">
        <v>4630</v>
      </c>
      <c r="AV810" s="8" t="s">
        <v>133</v>
      </c>
      <c r="AW810" s="11">
        <v>47340.88</v>
      </c>
      <c r="AX810" s="9" t="s">
        <v>4631</v>
      </c>
    </row>
    <row r="811" spans="1:50" customFormat="1" ht="36" hidden="1" x14ac:dyDescent="0.25">
      <c r="A811" s="8" t="s">
        <v>104</v>
      </c>
      <c r="B811" s="8" t="s">
        <v>135</v>
      </c>
      <c r="C811" s="8" t="s">
        <v>136</v>
      </c>
      <c r="D811" s="8" t="s">
        <v>4673</v>
      </c>
      <c r="E811" s="8" t="s">
        <v>4674</v>
      </c>
      <c r="F811" s="8">
        <v>7481056722</v>
      </c>
      <c r="G811" s="9" t="s">
        <v>4675</v>
      </c>
      <c r="H811" s="9" t="str">
        <f>VLOOKUP(G811,[1]Arkusz2!A:B,2,FALSE)</f>
        <v>WND-RPZP.01.03.01-32-012/09</v>
      </c>
      <c r="I811" s="9" t="s">
        <v>2385</v>
      </c>
      <c r="J811" s="9" t="s">
        <v>605</v>
      </c>
      <c r="K811" s="9" t="s">
        <v>606</v>
      </c>
      <c r="L811" s="9" t="s">
        <v>751</v>
      </c>
      <c r="M811" s="9" t="s">
        <v>752</v>
      </c>
      <c r="N811" s="9" t="s">
        <v>606</v>
      </c>
      <c r="O811" s="8" t="s">
        <v>1346</v>
      </c>
      <c r="P811" s="9" t="s">
        <v>2870</v>
      </c>
      <c r="Q811" s="9" t="s">
        <v>752</v>
      </c>
      <c r="R811" s="9" t="s">
        <v>606</v>
      </c>
      <c r="S811" s="9" t="s">
        <v>4676</v>
      </c>
      <c r="T811" s="10">
        <v>25504</v>
      </c>
      <c r="U811" s="10">
        <v>25504</v>
      </c>
      <c r="V811" s="10">
        <v>12752</v>
      </c>
      <c r="W811" s="10">
        <v>10839.2</v>
      </c>
      <c r="X811" s="10">
        <v>12752</v>
      </c>
      <c r="Y811" s="10">
        <v>50</v>
      </c>
      <c r="Z811" s="8" t="s">
        <v>4677</v>
      </c>
      <c r="AA811" s="8" t="s">
        <v>119</v>
      </c>
      <c r="AB811" s="11">
        <v>25504</v>
      </c>
      <c r="AC811" s="11">
        <v>12752</v>
      </c>
      <c r="AD811" s="11">
        <v>12752</v>
      </c>
      <c r="AE811" s="11">
        <v>12.93</v>
      </c>
      <c r="AF811" s="8" t="s">
        <v>229</v>
      </c>
      <c r="AG811" s="8" t="s">
        <v>148</v>
      </c>
      <c r="AH811" s="8" t="s">
        <v>66</v>
      </c>
      <c r="AI811" s="8" t="s">
        <v>67</v>
      </c>
      <c r="AJ811" s="8" t="s">
        <v>121</v>
      </c>
      <c r="AK811" s="8" t="s">
        <v>4678</v>
      </c>
      <c r="AL811" s="8" t="s">
        <v>4679</v>
      </c>
      <c r="AM811" s="8" t="s">
        <v>4680</v>
      </c>
      <c r="AN811" s="8" t="s">
        <v>72</v>
      </c>
      <c r="AO811" s="8" t="s">
        <v>4681</v>
      </c>
      <c r="AP811" s="8" t="s">
        <v>791</v>
      </c>
      <c r="AQ811" s="8" t="s">
        <v>157</v>
      </c>
      <c r="AR811" s="8" t="s">
        <v>4682</v>
      </c>
      <c r="AS811" s="8" t="s">
        <v>4683</v>
      </c>
      <c r="AT811" s="8" t="s">
        <v>450</v>
      </c>
      <c r="AU811" s="8" t="s">
        <v>4684</v>
      </c>
      <c r="AV811" s="8" t="s">
        <v>133</v>
      </c>
      <c r="AW811" s="11">
        <v>25504</v>
      </c>
      <c r="AX811" s="9" t="s">
        <v>3550</v>
      </c>
    </row>
    <row r="812" spans="1:50" customFormat="1" ht="36" hidden="1" x14ac:dyDescent="0.25">
      <c r="A812" s="8" t="s">
        <v>104</v>
      </c>
      <c r="B812" s="8" t="s">
        <v>135</v>
      </c>
      <c r="C812" s="8" t="s">
        <v>136</v>
      </c>
      <c r="D812" s="8" t="s">
        <v>4721</v>
      </c>
      <c r="E812" s="8" t="s">
        <v>4722</v>
      </c>
      <c r="F812" s="8" t="s">
        <v>4723</v>
      </c>
      <c r="G812" s="9" t="s">
        <v>4724</v>
      </c>
      <c r="H812" s="9" t="str">
        <f>VLOOKUP(G812,[1]Arkusz2!A:B,2,FALSE)</f>
        <v>WND-RPZP.01.03.01-32-037/09</v>
      </c>
      <c r="I812" s="9" t="s">
        <v>2062</v>
      </c>
      <c r="J812" s="9" t="s">
        <v>752</v>
      </c>
      <c r="K812" s="9" t="s">
        <v>606</v>
      </c>
      <c r="L812" s="9" t="s">
        <v>1782</v>
      </c>
      <c r="M812" s="9" t="s">
        <v>752</v>
      </c>
      <c r="N812" s="9" t="s">
        <v>606</v>
      </c>
      <c r="O812" s="8" t="s">
        <v>270</v>
      </c>
      <c r="P812" s="9" t="s">
        <v>971</v>
      </c>
      <c r="Q812" s="9" t="s">
        <v>752</v>
      </c>
      <c r="R812" s="9" t="s">
        <v>606</v>
      </c>
      <c r="S812" s="9" t="s">
        <v>4725</v>
      </c>
      <c r="T812" s="10">
        <v>20744</v>
      </c>
      <c r="U812" s="10">
        <v>16600</v>
      </c>
      <c r="V812" s="10">
        <v>8300</v>
      </c>
      <c r="W812" s="10">
        <v>7054.98</v>
      </c>
      <c r="X812" s="10">
        <v>8300</v>
      </c>
      <c r="Y812" s="10">
        <v>50</v>
      </c>
      <c r="Z812" s="8" t="s">
        <v>4726</v>
      </c>
      <c r="AA812" s="8" t="s">
        <v>119</v>
      </c>
      <c r="AB812" s="11">
        <v>20744</v>
      </c>
      <c r="AC812" s="11">
        <v>8300</v>
      </c>
      <c r="AD812" s="11">
        <v>12444</v>
      </c>
      <c r="AE812" s="11">
        <v>13.25</v>
      </c>
      <c r="AF812" s="8" t="s">
        <v>64</v>
      </c>
      <c r="AG812" s="8" t="s">
        <v>148</v>
      </c>
      <c r="AH812" s="8" t="s">
        <v>66</v>
      </c>
      <c r="AI812" s="8" t="s">
        <v>67</v>
      </c>
      <c r="AJ812" s="8" t="s">
        <v>190</v>
      </c>
      <c r="AK812" s="8" t="s">
        <v>4727</v>
      </c>
      <c r="AL812" s="8" t="s">
        <v>4728</v>
      </c>
      <c r="AM812" s="8" t="s">
        <v>4729</v>
      </c>
      <c r="AN812" s="8" t="s">
        <v>72</v>
      </c>
      <c r="AO812" s="8" t="s">
        <v>4730</v>
      </c>
      <c r="AP812" s="8" t="s">
        <v>857</v>
      </c>
      <c r="AQ812" s="8" t="s">
        <v>157</v>
      </c>
      <c r="AR812" s="8" t="s">
        <v>4731</v>
      </c>
      <c r="AS812" s="8" t="s">
        <v>4732</v>
      </c>
      <c r="AT812" s="8" t="s">
        <v>336</v>
      </c>
      <c r="AU812" s="8" t="s">
        <v>4733</v>
      </c>
      <c r="AV812" s="8" t="s">
        <v>133</v>
      </c>
      <c r="AW812" s="11">
        <v>20744</v>
      </c>
      <c r="AX812" s="9" t="s">
        <v>3467</v>
      </c>
    </row>
    <row r="813" spans="1:50" customFormat="1" ht="36" hidden="1" x14ac:dyDescent="0.25">
      <c r="A813" s="8" t="s">
        <v>104</v>
      </c>
      <c r="B813" s="8" t="s">
        <v>135</v>
      </c>
      <c r="C813" s="8" t="s">
        <v>136</v>
      </c>
      <c r="D813" s="8" t="s">
        <v>4734</v>
      </c>
      <c r="E813" s="8" t="s">
        <v>4735</v>
      </c>
      <c r="F813" s="8" t="s">
        <v>4736</v>
      </c>
      <c r="G813" s="9" t="s">
        <v>4737</v>
      </c>
      <c r="H813" s="9" t="str">
        <f>VLOOKUP(G813,[1]Arkusz2!A:B,2,FALSE)</f>
        <v>WND-RPZP.01.03.01-32-028/09</v>
      </c>
      <c r="I813" s="9" t="s">
        <v>1736</v>
      </c>
      <c r="J813" s="9" t="s">
        <v>752</v>
      </c>
      <c r="K813" s="9" t="s">
        <v>606</v>
      </c>
      <c r="L813" s="9" t="s">
        <v>1827</v>
      </c>
      <c r="M813" s="9" t="s">
        <v>752</v>
      </c>
      <c r="N813" s="9" t="s">
        <v>606</v>
      </c>
      <c r="O813" s="8" t="s">
        <v>1736</v>
      </c>
      <c r="P813" s="9" t="s">
        <v>3188</v>
      </c>
      <c r="Q813" s="9" t="s">
        <v>752</v>
      </c>
      <c r="R813" s="9" t="s">
        <v>606</v>
      </c>
      <c r="S813" s="9" t="s">
        <v>3050</v>
      </c>
      <c r="T813" s="10">
        <v>78690</v>
      </c>
      <c r="U813" s="10">
        <v>64500</v>
      </c>
      <c r="V813" s="10">
        <v>32250</v>
      </c>
      <c r="W813" s="10">
        <v>27412.5</v>
      </c>
      <c r="X813" s="10">
        <v>32250</v>
      </c>
      <c r="Y813" s="10">
        <v>50</v>
      </c>
      <c r="Z813" s="8" t="s">
        <v>4738</v>
      </c>
      <c r="AA813" s="8" t="s">
        <v>119</v>
      </c>
      <c r="AB813" s="11">
        <v>78690</v>
      </c>
      <c r="AC813" s="11">
        <v>32250</v>
      </c>
      <c r="AD813" s="11">
        <v>46440</v>
      </c>
      <c r="AE813" s="11">
        <v>0</v>
      </c>
      <c r="AF813" s="8" t="s">
        <v>64</v>
      </c>
      <c r="AG813" s="8" t="s">
        <v>148</v>
      </c>
      <c r="AH813" s="8" t="s">
        <v>66</v>
      </c>
      <c r="AI813" s="8" t="s">
        <v>67</v>
      </c>
      <c r="AJ813" s="8" t="s">
        <v>1134</v>
      </c>
      <c r="AK813" s="8" t="s">
        <v>4739</v>
      </c>
      <c r="AL813" s="8" t="s">
        <v>4740</v>
      </c>
      <c r="AM813" s="8" t="s">
        <v>4741</v>
      </c>
      <c r="AN813" s="8" t="s">
        <v>72</v>
      </c>
      <c r="AO813" s="8" t="s">
        <v>4742</v>
      </c>
      <c r="AP813" s="8" t="s">
        <v>484</v>
      </c>
      <c r="AQ813" s="8" t="s">
        <v>4743</v>
      </c>
      <c r="AR813" s="8" t="s">
        <v>4744</v>
      </c>
      <c r="AS813" s="8" t="s">
        <v>4745</v>
      </c>
      <c r="AT813" s="8" t="s">
        <v>197</v>
      </c>
      <c r="AU813" s="8" t="s">
        <v>4746</v>
      </c>
      <c r="AV813" s="8" t="s">
        <v>133</v>
      </c>
      <c r="AW813" s="11">
        <v>78690</v>
      </c>
      <c r="AX813" s="9" t="s">
        <v>3050</v>
      </c>
    </row>
    <row r="814" spans="1:50" customFormat="1" ht="48" hidden="1" x14ac:dyDescent="0.25">
      <c r="A814" s="8" t="s">
        <v>104</v>
      </c>
      <c r="B814" s="8" t="s">
        <v>135</v>
      </c>
      <c r="C814" s="8" t="s">
        <v>136</v>
      </c>
      <c r="D814" s="8" t="s">
        <v>4816</v>
      </c>
      <c r="E814" s="8" t="s">
        <v>4817</v>
      </c>
      <c r="F814" s="8" t="s">
        <v>4818</v>
      </c>
      <c r="G814" s="9" t="s">
        <v>4819</v>
      </c>
      <c r="H814" s="9" t="str">
        <f>VLOOKUP(G814,[1]Arkusz2!A:B,2,FALSE)</f>
        <v>WND-RPZP.01.03.01-32-019/09</v>
      </c>
      <c r="I814" s="9" t="s">
        <v>1874</v>
      </c>
      <c r="J814" s="9" t="s">
        <v>605</v>
      </c>
      <c r="K814" s="9" t="s">
        <v>606</v>
      </c>
      <c r="L814" s="9" t="s">
        <v>916</v>
      </c>
      <c r="M814" s="9" t="s">
        <v>605</v>
      </c>
      <c r="N814" s="9" t="s">
        <v>606</v>
      </c>
      <c r="O814" s="8" t="s">
        <v>2585</v>
      </c>
      <c r="P814" s="9" t="s">
        <v>3335</v>
      </c>
      <c r="Q814" s="9" t="s">
        <v>752</v>
      </c>
      <c r="R814" s="9" t="s">
        <v>606</v>
      </c>
      <c r="S814" s="9" t="s">
        <v>3815</v>
      </c>
      <c r="T814" s="10">
        <v>82441.5</v>
      </c>
      <c r="U814" s="10">
        <v>67575</v>
      </c>
      <c r="V814" s="10">
        <v>33787.5</v>
      </c>
      <c r="W814" s="10">
        <v>28719.37</v>
      </c>
      <c r="X814" s="10">
        <v>33787.5</v>
      </c>
      <c r="Y814" s="10">
        <v>50</v>
      </c>
      <c r="Z814" s="8" t="s">
        <v>4820</v>
      </c>
      <c r="AA814" s="8" t="s">
        <v>147</v>
      </c>
      <c r="AB814" s="11">
        <v>82441.5</v>
      </c>
      <c r="AC814" s="11">
        <v>33787.5</v>
      </c>
      <c r="AD814" s="11">
        <v>48654</v>
      </c>
      <c r="AE814" s="11">
        <v>0</v>
      </c>
      <c r="AF814" s="8" t="s">
        <v>64</v>
      </c>
      <c r="AG814" s="8" t="s">
        <v>148</v>
      </c>
      <c r="AH814" s="8" t="s">
        <v>66</v>
      </c>
      <c r="AI814" s="8" t="s">
        <v>67</v>
      </c>
      <c r="AJ814" s="8" t="s">
        <v>150</v>
      </c>
      <c r="AK814" s="8" t="s">
        <v>4821</v>
      </c>
      <c r="AL814" s="8" t="s">
        <v>4822</v>
      </c>
      <c r="AM814" s="8" t="s">
        <v>4301</v>
      </c>
      <c r="AN814" s="8" t="s">
        <v>72</v>
      </c>
      <c r="AO814" s="8" t="s">
        <v>4823</v>
      </c>
      <c r="AP814" s="8" t="s">
        <v>278</v>
      </c>
      <c r="AQ814" s="8" t="s">
        <v>128</v>
      </c>
      <c r="AR814" s="8" t="s">
        <v>4824</v>
      </c>
      <c r="AS814" s="8" t="s">
        <v>4825</v>
      </c>
      <c r="AT814" s="8" t="s">
        <v>217</v>
      </c>
      <c r="AU814" s="8" t="s">
        <v>4826</v>
      </c>
      <c r="AV814" s="8" t="s">
        <v>133</v>
      </c>
      <c r="AW814" s="11">
        <v>82441.5</v>
      </c>
      <c r="AX814" s="9" t="s">
        <v>3815</v>
      </c>
    </row>
    <row r="815" spans="1:50" customFormat="1" ht="48" hidden="1" x14ac:dyDescent="0.25">
      <c r="A815" s="8" t="s">
        <v>104</v>
      </c>
      <c r="B815" s="8" t="s">
        <v>135</v>
      </c>
      <c r="C815" s="8" t="s">
        <v>136</v>
      </c>
      <c r="D815" s="8" t="s">
        <v>5037</v>
      </c>
      <c r="E815" s="8" t="s">
        <v>5038</v>
      </c>
      <c r="F815" s="8" t="s">
        <v>5039</v>
      </c>
      <c r="G815" s="9" t="s">
        <v>5040</v>
      </c>
      <c r="H815" s="9" t="str">
        <f>VLOOKUP(G815,[1]Arkusz2!A:B,2,FALSE)</f>
        <v>WND-RPZP.01.03.01-32-015/09</v>
      </c>
      <c r="I815" s="9" t="s">
        <v>383</v>
      </c>
      <c r="J815" s="9" t="s">
        <v>752</v>
      </c>
      <c r="K815" s="9" t="s">
        <v>606</v>
      </c>
      <c r="L815" s="9" t="s">
        <v>2045</v>
      </c>
      <c r="M815" s="9" t="s">
        <v>752</v>
      </c>
      <c r="N815" s="9" t="s">
        <v>606</v>
      </c>
      <c r="O815" s="8" t="s">
        <v>1346</v>
      </c>
      <c r="P815" s="9" t="s">
        <v>5041</v>
      </c>
      <c r="Q815" s="9" t="s">
        <v>752</v>
      </c>
      <c r="R815" s="9" t="s">
        <v>606</v>
      </c>
      <c r="S815" s="9" t="s">
        <v>5042</v>
      </c>
      <c r="T815" s="10">
        <v>22564</v>
      </c>
      <c r="U815" s="10">
        <v>19000</v>
      </c>
      <c r="V815" s="10">
        <v>9500</v>
      </c>
      <c r="W815" s="10">
        <v>8075</v>
      </c>
      <c r="X815" s="10">
        <v>9500</v>
      </c>
      <c r="Y815" s="10">
        <v>50</v>
      </c>
      <c r="Z815" s="8" t="s">
        <v>5043</v>
      </c>
      <c r="AA815" s="8" t="s">
        <v>119</v>
      </c>
      <c r="AB815" s="11">
        <v>22564</v>
      </c>
      <c r="AC815" s="11">
        <v>9500</v>
      </c>
      <c r="AD815" s="11">
        <v>13064</v>
      </c>
      <c r="AE815" s="11">
        <v>14.74</v>
      </c>
      <c r="AF815" s="8" t="s">
        <v>64</v>
      </c>
      <c r="AG815" s="8" t="s">
        <v>148</v>
      </c>
      <c r="AH815" s="8" t="s">
        <v>66</v>
      </c>
      <c r="AI815" s="8" t="s">
        <v>67</v>
      </c>
      <c r="AJ815" s="8" t="s">
        <v>68</v>
      </c>
      <c r="AK815" s="8" t="s">
        <v>5044</v>
      </c>
      <c r="AL815" s="8" t="s">
        <v>5045</v>
      </c>
      <c r="AM815" s="8" t="s">
        <v>1500</v>
      </c>
      <c r="AN815" s="8" t="s">
        <v>72</v>
      </c>
      <c r="AO815" s="8" t="s">
        <v>5046</v>
      </c>
      <c r="AP815" s="8" t="s">
        <v>1154</v>
      </c>
      <c r="AQ815" s="8" t="s">
        <v>1262</v>
      </c>
      <c r="AR815" s="8" t="s">
        <v>5047</v>
      </c>
      <c r="AS815" s="8" t="s">
        <v>5048</v>
      </c>
      <c r="AT815" s="8" t="s">
        <v>217</v>
      </c>
      <c r="AU815" s="8" t="s">
        <v>5049</v>
      </c>
      <c r="AV815" s="8" t="s">
        <v>133</v>
      </c>
      <c r="AW815" s="11">
        <v>22564</v>
      </c>
      <c r="AX815" s="9" t="s">
        <v>2309</v>
      </c>
    </row>
    <row r="816" spans="1:50" customFormat="1" ht="36" hidden="1" x14ac:dyDescent="0.25">
      <c r="A816" s="8" t="s">
        <v>104</v>
      </c>
      <c r="B816" s="8" t="s">
        <v>135</v>
      </c>
      <c r="C816" s="8" t="s">
        <v>136</v>
      </c>
      <c r="D816" s="8" t="s">
        <v>5121</v>
      </c>
      <c r="E816" s="8" t="s">
        <v>5122</v>
      </c>
      <c r="F816" s="8" t="s">
        <v>5123</v>
      </c>
      <c r="G816" s="9" t="s">
        <v>5124</v>
      </c>
      <c r="H816" s="9" t="str">
        <f>VLOOKUP(G816,[1]Arkusz2!A:B,2,FALSE)</f>
        <v>WND-RPZP.01.03.01-32-041/09</v>
      </c>
      <c r="I816" s="9" t="s">
        <v>2062</v>
      </c>
      <c r="J816" s="9" t="s">
        <v>752</v>
      </c>
      <c r="K816" s="9" t="s">
        <v>606</v>
      </c>
      <c r="L816" s="9" t="s">
        <v>1782</v>
      </c>
      <c r="M816" s="9" t="s">
        <v>752</v>
      </c>
      <c r="N816" s="9" t="s">
        <v>606</v>
      </c>
      <c r="O816" s="8" t="s">
        <v>3115</v>
      </c>
      <c r="P816" s="9" t="s">
        <v>5119</v>
      </c>
      <c r="Q816" s="9" t="s">
        <v>752</v>
      </c>
      <c r="R816" s="9" t="s">
        <v>606</v>
      </c>
      <c r="S816" s="9" t="s">
        <v>3323</v>
      </c>
      <c r="T816" s="10">
        <v>47092</v>
      </c>
      <c r="U816" s="10">
        <v>38600</v>
      </c>
      <c r="V816" s="10">
        <v>19300</v>
      </c>
      <c r="W816" s="10">
        <v>16405</v>
      </c>
      <c r="X816" s="10">
        <v>19300</v>
      </c>
      <c r="Y816" s="10">
        <v>50</v>
      </c>
      <c r="Z816" s="8" t="s">
        <v>5125</v>
      </c>
      <c r="AA816" s="8" t="s">
        <v>119</v>
      </c>
      <c r="AB816" s="11">
        <v>47092</v>
      </c>
      <c r="AC816" s="11">
        <v>19300</v>
      </c>
      <c r="AD816" s="11">
        <v>27792</v>
      </c>
      <c r="AE816" s="11">
        <v>15.54</v>
      </c>
      <c r="AF816" s="8" t="s">
        <v>64</v>
      </c>
      <c r="AG816" s="8" t="s">
        <v>148</v>
      </c>
      <c r="AH816" s="8" t="s">
        <v>66</v>
      </c>
      <c r="AI816" s="8" t="s">
        <v>67</v>
      </c>
      <c r="AJ816" s="8" t="s">
        <v>290</v>
      </c>
      <c r="AK816" s="8" t="s">
        <v>5126</v>
      </c>
      <c r="AL816" s="8" t="s">
        <v>5127</v>
      </c>
      <c r="AM816" s="8" t="s">
        <v>1322</v>
      </c>
      <c r="AN816" s="8" t="s">
        <v>72</v>
      </c>
      <c r="AO816" s="8" t="s">
        <v>5128</v>
      </c>
      <c r="AP816" s="8" t="s">
        <v>4240</v>
      </c>
      <c r="AQ816" s="8" t="s">
        <v>157</v>
      </c>
      <c r="AR816" s="8" t="s">
        <v>5129</v>
      </c>
      <c r="AS816" s="8" t="s">
        <v>5130</v>
      </c>
      <c r="AT816" s="8" t="s">
        <v>298</v>
      </c>
      <c r="AU816" s="8" t="s">
        <v>5131</v>
      </c>
      <c r="AV816" s="8" t="s">
        <v>133</v>
      </c>
      <c r="AW816" s="11">
        <v>47092</v>
      </c>
      <c r="AX816" s="9" t="s">
        <v>3323</v>
      </c>
    </row>
    <row r="817" spans="1:50" customFormat="1" ht="48" hidden="1" x14ac:dyDescent="0.25">
      <c r="A817" s="8" t="s">
        <v>104</v>
      </c>
      <c r="B817" s="8" t="s">
        <v>135</v>
      </c>
      <c r="C817" s="8" t="s">
        <v>136</v>
      </c>
      <c r="D817" s="8" t="s">
        <v>5840</v>
      </c>
      <c r="E817" s="8" t="s">
        <v>5841</v>
      </c>
      <c r="F817" s="8" t="s">
        <v>5842</v>
      </c>
      <c r="G817" s="9" t="s">
        <v>5843</v>
      </c>
      <c r="H817" s="9" t="str">
        <f>VLOOKUP(G817,[1]Arkusz2!A:B,2,FALSE)</f>
        <v>WND-RPZP.01.03.01-32-011/09</v>
      </c>
      <c r="I817" s="9" t="s">
        <v>2598</v>
      </c>
      <c r="J817" s="9" t="s">
        <v>752</v>
      </c>
      <c r="K817" s="9" t="s">
        <v>606</v>
      </c>
      <c r="L817" s="9" t="s">
        <v>3126</v>
      </c>
      <c r="M817" s="9" t="s">
        <v>752</v>
      </c>
      <c r="N817" s="9" t="s">
        <v>606</v>
      </c>
      <c r="O817" s="8" t="s">
        <v>1346</v>
      </c>
      <c r="P817" s="9" t="s">
        <v>5136</v>
      </c>
      <c r="Q817" s="9" t="s">
        <v>4261</v>
      </c>
      <c r="R817" s="9" t="s">
        <v>4262</v>
      </c>
      <c r="S817" s="9" t="s">
        <v>5844</v>
      </c>
      <c r="T817" s="10">
        <v>18048</v>
      </c>
      <c r="U817" s="10">
        <v>12000</v>
      </c>
      <c r="V817" s="10">
        <v>6000</v>
      </c>
      <c r="W817" s="10">
        <v>5100</v>
      </c>
      <c r="X817" s="10">
        <v>6000</v>
      </c>
      <c r="Y817" s="10">
        <v>50</v>
      </c>
      <c r="Z817" s="8" t="s">
        <v>5845</v>
      </c>
      <c r="AA817" s="8" t="s">
        <v>119</v>
      </c>
      <c r="AB817" s="11">
        <v>18048</v>
      </c>
      <c r="AC817" s="11">
        <v>6000</v>
      </c>
      <c r="AD817" s="11">
        <v>12048</v>
      </c>
      <c r="AE817" s="11">
        <v>15.78</v>
      </c>
      <c r="AF817" s="8" t="s">
        <v>229</v>
      </c>
      <c r="AG817" s="8" t="s">
        <v>148</v>
      </c>
      <c r="AH817" s="8" t="s">
        <v>66</v>
      </c>
      <c r="AI817" s="8" t="s">
        <v>67</v>
      </c>
      <c r="AJ817" s="8" t="s">
        <v>2671</v>
      </c>
      <c r="AK817" s="8" t="s">
        <v>5846</v>
      </c>
      <c r="AL817" s="8" t="s">
        <v>5847</v>
      </c>
      <c r="AM817" s="8" t="s">
        <v>5848</v>
      </c>
      <c r="AN817" s="8" t="s">
        <v>72</v>
      </c>
      <c r="AO817" s="8" t="s">
        <v>1717</v>
      </c>
      <c r="AP817" s="8" t="s">
        <v>5849</v>
      </c>
      <c r="AQ817" s="8" t="s">
        <v>157</v>
      </c>
      <c r="AR817" s="8" t="s">
        <v>5850</v>
      </c>
      <c r="AS817" s="8" t="s">
        <v>5850</v>
      </c>
      <c r="AT817" s="8" t="s">
        <v>217</v>
      </c>
      <c r="AU817" s="8" t="s">
        <v>5851</v>
      </c>
      <c r="AV817" s="8" t="s">
        <v>133</v>
      </c>
      <c r="AW817" s="11">
        <v>18048</v>
      </c>
      <c r="AX817" s="9" t="s">
        <v>5583</v>
      </c>
    </row>
    <row r="818" spans="1:50" customFormat="1" ht="36" hidden="1" x14ac:dyDescent="0.25">
      <c r="A818" s="8" t="s">
        <v>104</v>
      </c>
      <c r="B818" s="8" t="s">
        <v>135</v>
      </c>
      <c r="C818" s="8" t="s">
        <v>136</v>
      </c>
      <c r="D818" s="8" t="s">
        <v>5903</v>
      </c>
      <c r="E818" s="8" t="s">
        <v>5904</v>
      </c>
      <c r="F818" s="8" t="s">
        <v>5905</v>
      </c>
      <c r="G818" s="9" t="s">
        <v>5906</v>
      </c>
      <c r="H818" s="9" t="str">
        <f>VLOOKUP(G818,[1]Arkusz2!A:B,2,FALSE)</f>
        <v>WND-RPZP.01.03.01-32-032/09</v>
      </c>
      <c r="I818" s="9" t="s">
        <v>1636</v>
      </c>
      <c r="J818" s="9" t="s">
        <v>752</v>
      </c>
      <c r="K818" s="9" t="s">
        <v>606</v>
      </c>
      <c r="L818" s="9" t="s">
        <v>751</v>
      </c>
      <c r="M818" s="9" t="s">
        <v>752</v>
      </c>
      <c r="N818" s="9" t="s">
        <v>606</v>
      </c>
      <c r="O818" s="8" t="s">
        <v>5907</v>
      </c>
      <c r="P818" s="9" t="s">
        <v>2090</v>
      </c>
      <c r="Q818" s="9" t="s">
        <v>4261</v>
      </c>
      <c r="R818" s="9" t="s">
        <v>4262</v>
      </c>
      <c r="S818" s="9" t="s">
        <v>2292</v>
      </c>
      <c r="T818" s="10">
        <v>67832</v>
      </c>
      <c r="U818" s="10">
        <v>55600</v>
      </c>
      <c r="V818" s="10">
        <v>27800</v>
      </c>
      <c r="W818" s="10">
        <v>23630</v>
      </c>
      <c r="X818" s="10">
        <v>27800</v>
      </c>
      <c r="Y818" s="10">
        <v>50</v>
      </c>
      <c r="Z818" s="8" t="s">
        <v>5908</v>
      </c>
      <c r="AA818" s="8" t="s">
        <v>119</v>
      </c>
      <c r="AB818" s="11">
        <v>67832</v>
      </c>
      <c r="AC818" s="11">
        <v>27800</v>
      </c>
      <c r="AD818" s="11">
        <v>40032</v>
      </c>
      <c r="AE818" s="11">
        <v>10.79</v>
      </c>
      <c r="AF818" s="8" t="s">
        <v>229</v>
      </c>
      <c r="AG818" s="8" t="s">
        <v>148</v>
      </c>
      <c r="AH818" s="8" t="s">
        <v>66</v>
      </c>
      <c r="AI818" s="8" t="s">
        <v>67</v>
      </c>
      <c r="AJ818" s="8" t="s">
        <v>190</v>
      </c>
      <c r="AK818" s="8" t="s">
        <v>3890</v>
      </c>
      <c r="AL818" s="8" t="s">
        <v>5909</v>
      </c>
      <c r="AM818" s="8" t="s">
        <v>1612</v>
      </c>
      <c r="AN818" s="8" t="s">
        <v>72</v>
      </c>
      <c r="AO818" s="8" t="s">
        <v>1613</v>
      </c>
      <c r="AP818" s="8" t="s">
        <v>5910</v>
      </c>
      <c r="AQ818" s="8" t="s">
        <v>157</v>
      </c>
      <c r="AR818" s="8" t="s">
        <v>5911</v>
      </c>
      <c r="AS818" s="8" t="s">
        <v>5912</v>
      </c>
      <c r="AT818" s="8" t="s">
        <v>336</v>
      </c>
      <c r="AU818" s="8" t="s">
        <v>3894</v>
      </c>
      <c r="AV818" s="8" t="s">
        <v>133</v>
      </c>
      <c r="AW818" s="11">
        <v>67832</v>
      </c>
      <c r="AX818" s="9" t="s">
        <v>572</v>
      </c>
    </row>
    <row r="819" spans="1:50" customFormat="1" ht="48" hidden="1" x14ac:dyDescent="0.25">
      <c r="A819" s="8" t="s">
        <v>104</v>
      </c>
      <c r="B819" s="8" t="s">
        <v>135</v>
      </c>
      <c r="C819" s="8" t="s">
        <v>136</v>
      </c>
      <c r="D819" s="8" t="s">
        <v>5972</v>
      </c>
      <c r="E819" s="8" t="s">
        <v>5973</v>
      </c>
      <c r="F819" s="8" t="s">
        <v>5974</v>
      </c>
      <c r="G819" s="9" t="s">
        <v>5975</v>
      </c>
      <c r="H819" s="9" t="str">
        <f>VLOOKUP(G819,[1]Arkusz2!A:B,2,FALSE)</f>
        <v>WND-RPZP.01.03.01-32-013/09</v>
      </c>
      <c r="I819" s="9" t="s">
        <v>1900</v>
      </c>
      <c r="J819" s="9" t="s">
        <v>605</v>
      </c>
      <c r="K819" s="9" t="s">
        <v>606</v>
      </c>
      <c r="L819" s="9" t="s">
        <v>751</v>
      </c>
      <c r="M819" s="9" t="s">
        <v>752</v>
      </c>
      <c r="N819" s="9" t="s">
        <v>606</v>
      </c>
      <c r="O819" s="8" t="s">
        <v>1621</v>
      </c>
      <c r="P819" s="9" t="s">
        <v>1794</v>
      </c>
      <c r="Q819" s="9" t="s">
        <v>4261</v>
      </c>
      <c r="R819" s="9" t="s">
        <v>4262</v>
      </c>
      <c r="S819" s="9" t="s">
        <v>3543</v>
      </c>
      <c r="T819" s="10">
        <v>25284.78</v>
      </c>
      <c r="U819" s="10">
        <v>17500</v>
      </c>
      <c r="V819" s="10">
        <v>8750</v>
      </c>
      <c r="W819" s="10">
        <v>7437.5</v>
      </c>
      <c r="X819" s="10">
        <v>8750</v>
      </c>
      <c r="Y819" s="10">
        <v>50</v>
      </c>
      <c r="Z819" s="8" t="s">
        <v>5976</v>
      </c>
      <c r="AA819" s="8" t="s">
        <v>147</v>
      </c>
      <c r="AB819" s="11">
        <v>25284.78</v>
      </c>
      <c r="AC819" s="11">
        <v>8750</v>
      </c>
      <c r="AD819" s="11">
        <v>16534.78</v>
      </c>
      <c r="AE819" s="11">
        <v>12.58</v>
      </c>
      <c r="AF819" s="8" t="s">
        <v>64</v>
      </c>
      <c r="AG819" s="8" t="s">
        <v>148</v>
      </c>
      <c r="AH819" s="8" t="s">
        <v>66</v>
      </c>
      <c r="AI819" s="8" t="s">
        <v>67</v>
      </c>
      <c r="AJ819" s="8" t="s">
        <v>290</v>
      </c>
      <c r="AK819" s="8" t="s">
        <v>2049</v>
      </c>
      <c r="AL819" s="8" t="s">
        <v>5977</v>
      </c>
      <c r="AM819" s="8" t="s">
        <v>2051</v>
      </c>
      <c r="AN819" s="8" t="s">
        <v>72</v>
      </c>
      <c r="AO819" s="8" t="s">
        <v>5978</v>
      </c>
      <c r="AP819" s="8" t="s">
        <v>484</v>
      </c>
      <c r="AQ819" s="8" t="s">
        <v>156</v>
      </c>
      <c r="AR819" s="8" t="s">
        <v>5979</v>
      </c>
      <c r="AS819" s="8" t="s">
        <v>5980</v>
      </c>
      <c r="AT819" s="8" t="s">
        <v>259</v>
      </c>
      <c r="AU819" s="8" t="s">
        <v>2055</v>
      </c>
      <c r="AV819" s="8" t="s">
        <v>133</v>
      </c>
      <c r="AW819" s="11">
        <v>25284.78</v>
      </c>
      <c r="AX819" s="9" t="s">
        <v>3550</v>
      </c>
    </row>
    <row r="820" spans="1:50" customFormat="1" ht="36" hidden="1" x14ac:dyDescent="0.25">
      <c r="A820" s="8" t="s">
        <v>104</v>
      </c>
      <c r="B820" s="8" t="s">
        <v>135</v>
      </c>
      <c r="C820" s="8" t="s">
        <v>136</v>
      </c>
      <c r="D820" s="8" t="s">
        <v>6402</v>
      </c>
      <c r="E820" s="8" t="s">
        <v>6403</v>
      </c>
      <c r="F820" s="8" t="s">
        <v>6404</v>
      </c>
      <c r="G820" s="9" t="s">
        <v>6405</v>
      </c>
      <c r="H820" s="9" t="str">
        <f>VLOOKUP(G820,[1]Arkusz2!A:B,2,FALSE)</f>
        <v>WND-RPZP.01.03.01-32-011/11</v>
      </c>
      <c r="I820" s="9" t="s">
        <v>219</v>
      </c>
      <c r="J820" s="9" t="s">
        <v>4261</v>
      </c>
      <c r="K820" s="9" t="s">
        <v>4262</v>
      </c>
      <c r="L820" s="9" t="s">
        <v>219</v>
      </c>
      <c r="M820" s="9" t="s">
        <v>4261</v>
      </c>
      <c r="N820" s="9" t="s">
        <v>4262</v>
      </c>
      <c r="O820" s="8" t="s">
        <v>2056</v>
      </c>
      <c r="P820" s="9" t="s">
        <v>1901</v>
      </c>
      <c r="Q820" s="9" t="s">
        <v>4261</v>
      </c>
      <c r="R820" s="9" t="s">
        <v>4262</v>
      </c>
      <c r="S820" s="9" t="s">
        <v>219</v>
      </c>
      <c r="T820" s="10">
        <v>36900</v>
      </c>
      <c r="U820" s="10">
        <v>30000</v>
      </c>
      <c r="V820" s="10">
        <v>15000</v>
      </c>
      <c r="W820" s="10">
        <v>15000</v>
      </c>
      <c r="X820" s="10">
        <v>15000</v>
      </c>
      <c r="Y820" s="10">
        <v>50</v>
      </c>
      <c r="Z820" s="8" t="s">
        <v>6406</v>
      </c>
      <c r="AA820" s="8" t="s">
        <v>119</v>
      </c>
      <c r="AB820" s="11">
        <v>36900</v>
      </c>
      <c r="AC820" s="11">
        <v>15000</v>
      </c>
      <c r="AD820" s="11">
        <v>21900</v>
      </c>
      <c r="AE820" s="11">
        <v>0</v>
      </c>
      <c r="AF820" s="8" t="s">
        <v>64</v>
      </c>
      <c r="AG820" s="8" t="s">
        <v>148</v>
      </c>
      <c r="AH820" s="8" t="s">
        <v>66</v>
      </c>
      <c r="AI820" s="8" t="s">
        <v>67</v>
      </c>
      <c r="AJ820" s="8" t="s">
        <v>3152</v>
      </c>
      <c r="AK820" s="8" t="s">
        <v>1864</v>
      </c>
      <c r="AL820" s="8" t="s">
        <v>1865</v>
      </c>
      <c r="AM820" s="8" t="s">
        <v>1866</v>
      </c>
      <c r="AN820" s="8" t="s">
        <v>72</v>
      </c>
      <c r="AO820" s="8" t="s">
        <v>1867</v>
      </c>
      <c r="AP820" s="8" t="s">
        <v>678</v>
      </c>
      <c r="AQ820" s="8" t="s">
        <v>1289</v>
      </c>
      <c r="AR820" s="8" t="s">
        <v>6407</v>
      </c>
      <c r="AS820" s="8" t="s">
        <v>6408</v>
      </c>
      <c r="AT820" s="8" t="s">
        <v>131</v>
      </c>
      <c r="AU820" s="8" t="s">
        <v>1869</v>
      </c>
      <c r="AV820" s="8" t="s">
        <v>133</v>
      </c>
      <c r="AW820" s="11">
        <v>36900</v>
      </c>
      <c r="AX820" s="9" t="s">
        <v>219</v>
      </c>
    </row>
    <row r="821" spans="1:50" customFormat="1" ht="36" hidden="1" x14ac:dyDescent="0.25">
      <c r="A821" s="8" t="s">
        <v>104</v>
      </c>
      <c r="B821" s="8" t="s">
        <v>135</v>
      </c>
      <c r="C821" s="8" t="s">
        <v>136</v>
      </c>
      <c r="D821" s="8" t="s">
        <v>6500</v>
      </c>
      <c r="E821" s="8" t="s">
        <v>6501</v>
      </c>
      <c r="F821" s="8" t="s">
        <v>6502</v>
      </c>
      <c r="G821" s="9" t="s">
        <v>6503</v>
      </c>
      <c r="H821" s="9" t="str">
        <f>VLOOKUP(G821,[1]Arkusz2!A:B,2,FALSE)</f>
        <v>WND-RPZP.01.03.01-32-001/09</v>
      </c>
      <c r="I821" s="9" t="s">
        <v>2266</v>
      </c>
      <c r="J821" s="9" t="s">
        <v>752</v>
      </c>
      <c r="K821" s="9" t="s">
        <v>606</v>
      </c>
      <c r="L821" s="9" t="s">
        <v>2045</v>
      </c>
      <c r="M821" s="9" t="s">
        <v>752</v>
      </c>
      <c r="N821" s="9" t="s">
        <v>606</v>
      </c>
      <c r="O821" s="8" t="s">
        <v>3287</v>
      </c>
      <c r="P821" s="9" t="s">
        <v>6504</v>
      </c>
      <c r="Q821" s="9" t="s">
        <v>4261</v>
      </c>
      <c r="R821" s="9" t="s">
        <v>4262</v>
      </c>
      <c r="S821" s="9" t="s">
        <v>5746</v>
      </c>
      <c r="T821" s="10">
        <v>58780.27</v>
      </c>
      <c r="U821" s="10">
        <v>47720</v>
      </c>
      <c r="V821" s="10">
        <v>23860</v>
      </c>
      <c r="W821" s="10">
        <v>20281</v>
      </c>
      <c r="X821" s="10">
        <v>23860</v>
      </c>
      <c r="Y821" s="10">
        <v>50</v>
      </c>
      <c r="Z821" s="8" t="s">
        <v>6505</v>
      </c>
      <c r="AA821" s="8" t="s">
        <v>119</v>
      </c>
      <c r="AB821" s="11">
        <v>58780.27</v>
      </c>
      <c r="AC821" s="11">
        <v>23860</v>
      </c>
      <c r="AD821" s="11">
        <v>34920.269999999997</v>
      </c>
      <c r="AE821" s="11">
        <v>14.08</v>
      </c>
      <c r="AF821" s="8" t="s">
        <v>64</v>
      </c>
      <c r="AG821" s="8" t="s">
        <v>148</v>
      </c>
      <c r="AH821" s="8" t="s">
        <v>66</v>
      </c>
      <c r="AI821" s="8" t="s">
        <v>67</v>
      </c>
      <c r="AJ821" s="8" t="s">
        <v>190</v>
      </c>
      <c r="AK821" s="8" t="s">
        <v>2007</v>
      </c>
      <c r="AL821" s="8" t="s">
        <v>6506</v>
      </c>
      <c r="AM821" s="8" t="s">
        <v>275</v>
      </c>
      <c r="AN821" s="8" t="s">
        <v>3169</v>
      </c>
      <c r="AO821" s="8" t="s">
        <v>2009</v>
      </c>
      <c r="AP821" s="8" t="s">
        <v>883</v>
      </c>
      <c r="AQ821" s="8" t="s">
        <v>157</v>
      </c>
      <c r="AR821" s="8" t="s">
        <v>2010</v>
      </c>
      <c r="AS821" s="8" t="s">
        <v>2011</v>
      </c>
      <c r="AT821" s="8" t="s">
        <v>336</v>
      </c>
      <c r="AU821" s="8" t="s">
        <v>2012</v>
      </c>
      <c r="AV821" s="8" t="s">
        <v>133</v>
      </c>
      <c r="AW821" s="11">
        <v>58780.27</v>
      </c>
      <c r="AX821" s="9" t="s">
        <v>5746</v>
      </c>
    </row>
    <row r="822" spans="1:50" customFormat="1" ht="36" hidden="1" x14ac:dyDescent="0.25">
      <c r="A822" s="8" t="s">
        <v>104</v>
      </c>
      <c r="B822" s="8" t="s">
        <v>135</v>
      </c>
      <c r="C822" s="8" t="s">
        <v>136</v>
      </c>
      <c r="D822" s="8" t="s">
        <v>7715</v>
      </c>
      <c r="E822" s="8" t="s">
        <v>7716</v>
      </c>
      <c r="F822" s="8" t="s">
        <v>7717</v>
      </c>
      <c r="G822" s="9" t="s">
        <v>7718</v>
      </c>
      <c r="H822" s="9" t="str">
        <f>VLOOKUP(G822,[1]Arkusz2!A:B,2,FALSE)</f>
        <v>WND-RPZP.01.03.01-32-005/09</v>
      </c>
      <c r="I822" s="9" t="s">
        <v>2254</v>
      </c>
      <c r="J822" s="9" t="s">
        <v>605</v>
      </c>
      <c r="K822" s="9" t="s">
        <v>606</v>
      </c>
      <c r="L822" s="9" t="s">
        <v>751</v>
      </c>
      <c r="M822" s="9" t="s">
        <v>752</v>
      </c>
      <c r="N822" s="9" t="s">
        <v>606</v>
      </c>
      <c r="O822" s="8" t="s">
        <v>452</v>
      </c>
      <c r="P822" s="9" t="s">
        <v>4287</v>
      </c>
      <c r="Q822" s="9" t="s">
        <v>4601</v>
      </c>
      <c r="R822" s="9" t="s">
        <v>4262</v>
      </c>
      <c r="S822" s="9" t="s">
        <v>7719</v>
      </c>
      <c r="T822" s="10">
        <v>39715.5</v>
      </c>
      <c r="U822" s="10">
        <v>33050</v>
      </c>
      <c r="V822" s="10">
        <v>16525</v>
      </c>
      <c r="W822" s="10">
        <v>14046.25</v>
      </c>
      <c r="X822" s="10">
        <v>16525</v>
      </c>
      <c r="Y822" s="10">
        <v>50</v>
      </c>
      <c r="Z822" s="8" t="s">
        <v>7720</v>
      </c>
      <c r="AA822" s="8" t="s">
        <v>147</v>
      </c>
      <c r="AB822" s="11">
        <v>39715.5</v>
      </c>
      <c r="AC822" s="11">
        <v>16525</v>
      </c>
      <c r="AD822" s="11">
        <v>23190.5</v>
      </c>
      <c r="AE822" s="11">
        <v>10.5</v>
      </c>
      <c r="AF822" s="8" t="s">
        <v>64</v>
      </c>
      <c r="AG822" s="8" t="s">
        <v>148</v>
      </c>
      <c r="AH822" s="8" t="s">
        <v>66</v>
      </c>
      <c r="AI822" s="8" t="s">
        <v>67</v>
      </c>
      <c r="AJ822" s="8" t="s">
        <v>190</v>
      </c>
      <c r="AK822" s="8" t="s">
        <v>2399</v>
      </c>
      <c r="AL822" s="8" t="s">
        <v>7721</v>
      </c>
      <c r="AM822" s="8" t="s">
        <v>789</v>
      </c>
      <c r="AN822" s="8" t="s">
        <v>72</v>
      </c>
      <c r="AO822" s="8" t="s">
        <v>790</v>
      </c>
      <c r="AP822" s="8" t="s">
        <v>2401</v>
      </c>
      <c r="AQ822" s="8" t="s">
        <v>157</v>
      </c>
      <c r="AR822" s="8" t="s">
        <v>7722</v>
      </c>
      <c r="AS822" s="8" t="s">
        <v>7723</v>
      </c>
      <c r="AT822" s="8" t="s">
        <v>2404</v>
      </c>
      <c r="AU822" s="8" t="s">
        <v>2405</v>
      </c>
      <c r="AV822" s="8" t="s">
        <v>133</v>
      </c>
      <c r="AW822" s="11">
        <v>39715.5</v>
      </c>
      <c r="AX822" s="9" t="s">
        <v>4600</v>
      </c>
    </row>
    <row r="823" spans="1:50" customFormat="1" ht="48" hidden="1" x14ac:dyDescent="0.25">
      <c r="A823" s="8" t="s">
        <v>104</v>
      </c>
      <c r="B823" s="8" t="s">
        <v>135</v>
      </c>
      <c r="C823" s="8" t="s">
        <v>136</v>
      </c>
      <c r="D823" s="8" t="s">
        <v>7796</v>
      </c>
      <c r="E823" s="8" t="s">
        <v>7797</v>
      </c>
      <c r="F823" s="8" t="s">
        <v>7798</v>
      </c>
      <c r="G823" s="9" t="s">
        <v>7799</v>
      </c>
      <c r="H823" s="9" t="str">
        <f>VLOOKUP(G823,[1]Arkusz2!A:B,2,FALSE)</f>
        <v>WND-RPZP.01.03.01-32-021/11</v>
      </c>
      <c r="I823" s="9" t="s">
        <v>7037</v>
      </c>
      <c r="J823" s="9" t="s">
        <v>4601</v>
      </c>
      <c r="K823" s="9" t="s">
        <v>4262</v>
      </c>
      <c r="L823" s="9" t="s">
        <v>7800</v>
      </c>
      <c r="M823" s="9" t="s">
        <v>4601</v>
      </c>
      <c r="N823" s="9" t="s">
        <v>4262</v>
      </c>
      <c r="O823" s="8" t="s">
        <v>1937</v>
      </c>
      <c r="P823" s="9" t="s">
        <v>5307</v>
      </c>
      <c r="Q823" s="9" t="s">
        <v>4601</v>
      </c>
      <c r="R823" s="9" t="s">
        <v>4262</v>
      </c>
      <c r="S823" s="9" t="s">
        <v>6464</v>
      </c>
      <c r="T823" s="10">
        <v>67896</v>
      </c>
      <c r="U823" s="10">
        <v>55200</v>
      </c>
      <c r="V823" s="10">
        <v>27600</v>
      </c>
      <c r="W823" s="10">
        <v>27600</v>
      </c>
      <c r="X823" s="10">
        <v>27600</v>
      </c>
      <c r="Y823" s="10">
        <v>50</v>
      </c>
      <c r="Z823" s="8" t="s">
        <v>7801</v>
      </c>
      <c r="AA823" s="8" t="s">
        <v>147</v>
      </c>
      <c r="AB823" s="11">
        <v>67896</v>
      </c>
      <c r="AC823" s="11">
        <v>27600</v>
      </c>
      <c r="AD823" s="11">
        <v>40296</v>
      </c>
      <c r="AE823" s="11">
        <v>0</v>
      </c>
      <c r="AF823" s="8" t="s">
        <v>229</v>
      </c>
      <c r="AG823" s="8" t="s">
        <v>148</v>
      </c>
      <c r="AH823" s="8" t="s">
        <v>66</v>
      </c>
      <c r="AI823" s="8" t="s">
        <v>67</v>
      </c>
      <c r="AJ823" s="8" t="s">
        <v>121</v>
      </c>
      <c r="AK823" s="8" t="s">
        <v>7802</v>
      </c>
      <c r="AL823" s="8" t="s">
        <v>7803</v>
      </c>
      <c r="AM823" s="8" t="s">
        <v>2616</v>
      </c>
      <c r="AN823" s="8" t="s">
        <v>2617</v>
      </c>
      <c r="AO823" s="8" t="s">
        <v>7804</v>
      </c>
      <c r="AP823" s="8" t="s">
        <v>7805</v>
      </c>
      <c r="AQ823" s="8" t="s">
        <v>562</v>
      </c>
      <c r="AR823" s="8" t="s">
        <v>7806</v>
      </c>
      <c r="AS823" s="8" t="s">
        <v>7806</v>
      </c>
      <c r="AT823" s="8" t="s">
        <v>259</v>
      </c>
      <c r="AU823" s="8" t="s">
        <v>7807</v>
      </c>
      <c r="AV823" s="8" t="s">
        <v>133</v>
      </c>
      <c r="AW823" s="11">
        <v>67896</v>
      </c>
      <c r="AX823" s="9" t="s">
        <v>7398</v>
      </c>
    </row>
    <row r="824" spans="1:50" customFormat="1" ht="48" hidden="1" x14ac:dyDescent="0.25">
      <c r="A824" s="8" t="s">
        <v>104</v>
      </c>
      <c r="B824" s="8" t="s">
        <v>135</v>
      </c>
      <c r="C824" s="8" t="s">
        <v>136</v>
      </c>
      <c r="D824" s="8" t="s">
        <v>8064</v>
      </c>
      <c r="E824" s="8" t="s">
        <v>8065</v>
      </c>
      <c r="F824" s="8" t="s">
        <v>8066</v>
      </c>
      <c r="G824" s="9" t="s">
        <v>8067</v>
      </c>
      <c r="H824" s="9" t="str">
        <f>VLOOKUP(G824,[1]Arkusz2!A:B,2,FALSE)</f>
        <v>WND-RPZP.01.03.01-32-018/09</v>
      </c>
      <c r="I824" s="9" t="s">
        <v>2230</v>
      </c>
      <c r="J824" s="9" t="s">
        <v>752</v>
      </c>
      <c r="K824" s="9" t="s">
        <v>606</v>
      </c>
      <c r="L824" s="9" t="s">
        <v>1782</v>
      </c>
      <c r="M824" s="9" t="s">
        <v>752</v>
      </c>
      <c r="N824" s="9" t="s">
        <v>606</v>
      </c>
      <c r="O824" s="8" t="s">
        <v>2297</v>
      </c>
      <c r="P824" s="9" t="s">
        <v>5520</v>
      </c>
      <c r="Q824" s="9" t="s">
        <v>4601</v>
      </c>
      <c r="R824" s="9" t="s">
        <v>4262</v>
      </c>
      <c r="S824" s="9" t="s">
        <v>6986</v>
      </c>
      <c r="T824" s="10">
        <v>100245</v>
      </c>
      <c r="U824" s="10">
        <v>80000</v>
      </c>
      <c r="V824" s="10">
        <v>40000</v>
      </c>
      <c r="W824" s="10">
        <v>34000</v>
      </c>
      <c r="X824" s="10">
        <v>40000</v>
      </c>
      <c r="Y824" s="10">
        <v>50</v>
      </c>
      <c r="Z824" s="8" t="s">
        <v>8068</v>
      </c>
      <c r="AA824" s="8" t="s">
        <v>147</v>
      </c>
      <c r="AB824" s="11">
        <v>100245</v>
      </c>
      <c r="AC824" s="11">
        <v>40000</v>
      </c>
      <c r="AD824" s="11">
        <v>60245</v>
      </c>
      <c r="AE824" s="11">
        <v>0</v>
      </c>
      <c r="AF824" s="8" t="s">
        <v>64</v>
      </c>
      <c r="AG824" s="8" t="s">
        <v>148</v>
      </c>
      <c r="AH824" s="8" t="s">
        <v>66</v>
      </c>
      <c r="AI824" s="8" t="s">
        <v>149</v>
      </c>
      <c r="AJ824" s="8" t="s">
        <v>150</v>
      </c>
      <c r="AK824" s="8" t="s">
        <v>8069</v>
      </c>
      <c r="AL824" s="8" t="s">
        <v>8070</v>
      </c>
      <c r="AM824" s="8" t="s">
        <v>1451</v>
      </c>
      <c r="AN824" s="8" t="s">
        <v>1452</v>
      </c>
      <c r="AO824" s="8" t="s">
        <v>8071</v>
      </c>
      <c r="AP824" s="8" t="s">
        <v>741</v>
      </c>
      <c r="AQ824" s="8" t="s">
        <v>157</v>
      </c>
      <c r="AR824" s="8" t="s">
        <v>8072</v>
      </c>
      <c r="AS824" s="8" t="s">
        <v>157</v>
      </c>
      <c r="AT824" s="8" t="s">
        <v>131</v>
      </c>
      <c r="AU824" s="8" t="s">
        <v>8073</v>
      </c>
      <c r="AV824" s="8" t="s">
        <v>133</v>
      </c>
      <c r="AW824" s="11">
        <v>100245</v>
      </c>
      <c r="AX824" s="9" t="s">
        <v>6986</v>
      </c>
    </row>
    <row r="825" spans="1:50" customFormat="1" ht="48" hidden="1" x14ac:dyDescent="0.25">
      <c r="A825" s="8" t="s">
        <v>104</v>
      </c>
      <c r="B825" s="8" t="s">
        <v>135</v>
      </c>
      <c r="C825" s="8" t="s">
        <v>136</v>
      </c>
      <c r="D825" s="8" t="s">
        <v>8102</v>
      </c>
      <c r="E825" s="8" t="s">
        <v>8103</v>
      </c>
      <c r="F825" s="8" t="s">
        <v>8104</v>
      </c>
      <c r="G825" s="9" t="s">
        <v>8105</v>
      </c>
      <c r="H825" s="9" t="str">
        <f>VLOOKUP(G825,[1]Arkusz2!A:B,2,FALSE)</f>
        <v>WND-RPZP.01.03.01-32-032/11</v>
      </c>
      <c r="I825" s="9" t="s">
        <v>4306</v>
      </c>
      <c r="J825" s="9" t="s">
        <v>4601</v>
      </c>
      <c r="K825" s="9" t="s">
        <v>4262</v>
      </c>
      <c r="L825" s="9" t="s">
        <v>4306</v>
      </c>
      <c r="M825" s="9" t="s">
        <v>4601</v>
      </c>
      <c r="N825" s="9" t="s">
        <v>4262</v>
      </c>
      <c r="O825" s="8" t="s">
        <v>6284</v>
      </c>
      <c r="P825" s="9" t="s">
        <v>5520</v>
      </c>
      <c r="Q825" s="9" t="s">
        <v>4601</v>
      </c>
      <c r="R825" s="9" t="s">
        <v>4262</v>
      </c>
      <c r="S825" s="9" t="s">
        <v>2712</v>
      </c>
      <c r="T825" s="10">
        <v>35547</v>
      </c>
      <c r="U825" s="10">
        <v>28000</v>
      </c>
      <c r="V825" s="10">
        <v>14000</v>
      </c>
      <c r="W825" s="10">
        <v>14000</v>
      </c>
      <c r="X825" s="10">
        <v>14000</v>
      </c>
      <c r="Y825" s="10">
        <v>50</v>
      </c>
      <c r="Z825" s="8" t="s">
        <v>8106</v>
      </c>
      <c r="AA825" s="8" t="s">
        <v>119</v>
      </c>
      <c r="AB825" s="11">
        <v>35547</v>
      </c>
      <c r="AC825" s="11">
        <v>14000</v>
      </c>
      <c r="AD825" s="11">
        <v>21547</v>
      </c>
      <c r="AE825" s="11">
        <v>0</v>
      </c>
      <c r="AF825" s="8" t="s">
        <v>229</v>
      </c>
      <c r="AG825" s="8" t="s">
        <v>148</v>
      </c>
      <c r="AH825" s="8" t="s">
        <v>66</v>
      </c>
      <c r="AI825" s="8" t="s">
        <v>67</v>
      </c>
      <c r="AJ825" s="8" t="s">
        <v>1319</v>
      </c>
      <c r="AK825" s="8" t="s">
        <v>8107</v>
      </c>
      <c r="AL825" s="8" t="s">
        <v>8108</v>
      </c>
      <c r="AM825" s="8" t="s">
        <v>1407</v>
      </c>
      <c r="AN825" s="8" t="s">
        <v>72</v>
      </c>
      <c r="AO825" s="8" t="s">
        <v>1408</v>
      </c>
      <c r="AP825" s="8" t="s">
        <v>5849</v>
      </c>
      <c r="AQ825" s="8" t="s">
        <v>8109</v>
      </c>
      <c r="AR825" s="8" t="s">
        <v>8110</v>
      </c>
      <c r="AS825" s="8" t="s">
        <v>8111</v>
      </c>
      <c r="AT825" s="8" t="s">
        <v>298</v>
      </c>
      <c r="AU825" s="8" t="s">
        <v>8112</v>
      </c>
      <c r="AV825" s="8" t="s">
        <v>133</v>
      </c>
      <c r="AW825" s="11">
        <v>35547</v>
      </c>
      <c r="AX825" s="9" t="s">
        <v>2720</v>
      </c>
    </row>
    <row r="826" spans="1:50" customFormat="1" ht="48" hidden="1" x14ac:dyDescent="0.25">
      <c r="A826" s="8" t="s">
        <v>104</v>
      </c>
      <c r="B826" s="8" t="s">
        <v>135</v>
      </c>
      <c r="C826" s="8" t="s">
        <v>136</v>
      </c>
      <c r="D826" s="8" t="s">
        <v>8197</v>
      </c>
      <c r="E826" s="8" t="s">
        <v>8198</v>
      </c>
      <c r="F826" s="8" t="s">
        <v>8199</v>
      </c>
      <c r="G826" s="9" t="s">
        <v>8200</v>
      </c>
      <c r="H826" s="9" t="str">
        <f>VLOOKUP(G826,[1]Arkusz2!A:B,2,FALSE)</f>
        <v>WND-RPZP.01.03.01-32-027/11</v>
      </c>
      <c r="I826" s="9" t="s">
        <v>7600</v>
      </c>
      <c r="J826" s="9" t="s">
        <v>4601</v>
      </c>
      <c r="K826" s="9" t="s">
        <v>4262</v>
      </c>
      <c r="L826" s="9" t="s">
        <v>5481</v>
      </c>
      <c r="M826" s="9" t="s">
        <v>4601</v>
      </c>
      <c r="N826" s="9" t="s">
        <v>4262</v>
      </c>
      <c r="O826" s="8" t="s">
        <v>6284</v>
      </c>
      <c r="P826" s="9" t="s">
        <v>5345</v>
      </c>
      <c r="Q826" s="9" t="s">
        <v>4601</v>
      </c>
      <c r="R826" s="9" t="s">
        <v>4262</v>
      </c>
      <c r="S826" s="9" t="s">
        <v>1347</v>
      </c>
      <c r="T826" s="10">
        <v>30627</v>
      </c>
      <c r="U826" s="10">
        <v>24000</v>
      </c>
      <c r="V826" s="10">
        <v>12000</v>
      </c>
      <c r="W826" s="10">
        <v>12000</v>
      </c>
      <c r="X826" s="10">
        <v>12000</v>
      </c>
      <c r="Y826" s="10">
        <v>50</v>
      </c>
      <c r="Z826" s="8" t="s">
        <v>8201</v>
      </c>
      <c r="AA826" s="8" t="s">
        <v>119</v>
      </c>
      <c r="AB826" s="11">
        <v>30627</v>
      </c>
      <c r="AC826" s="11">
        <v>12000</v>
      </c>
      <c r="AD826" s="11">
        <v>18627</v>
      </c>
      <c r="AE826" s="11">
        <v>0</v>
      </c>
      <c r="AF826" s="8" t="s">
        <v>229</v>
      </c>
      <c r="AG826" s="8" t="s">
        <v>148</v>
      </c>
      <c r="AH826" s="8" t="s">
        <v>66</v>
      </c>
      <c r="AI826" s="8" t="s">
        <v>67</v>
      </c>
      <c r="AJ826" s="8" t="s">
        <v>1319</v>
      </c>
      <c r="AK826" s="8" t="s">
        <v>8107</v>
      </c>
      <c r="AL826" s="8" t="s">
        <v>8108</v>
      </c>
      <c r="AM826" s="8" t="s">
        <v>1407</v>
      </c>
      <c r="AN826" s="8" t="s">
        <v>72</v>
      </c>
      <c r="AO826" s="8" t="s">
        <v>1408</v>
      </c>
      <c r="AP826" s="8" t="s">
        <v>8202</v>
      </c>
      <c r="AQ826" s="8" t="s">
        <v>157</v>
      </c>
      <c r="AR826" s="8" t="s">
        <v>8203</v>
      </c>
      <c r="AS826" s="8" t="s">
        <v>8204</v>
      </c>
      <c r="AT826" s="8" t="s">
        <v>298</v>
      </c>
      <c r="AU826" s="8" t="s">
        <v>8112</v>
      </c>
      <c r="AV826" s="8" t="s">
        <v>133</v>
      </c>
      <c r="AW826" s="11">
        <v>30627</v>
      </c>
      <c r="AX826" s="9" t="s">
        <v>1356</v>
      </c>
    </row>
    <row r="827" spans="1:50" customFormat="1" ht="48" hidden="1" x14ac:dyDescent="0.25">
      <c r="A827" s="8" t="s">
        <v>104</v>
      </c>
      <c r="B827" s="8" t="s">
        <v>135</v>
      </c>
      <c r="C827" s="8" t="s">
        <v>136</v>
      </c>
      <c r="D827" s="8" t="s">
        <v>8312</v>
      </c>
      <c r="E827" s="8" t="s">
        <v>8313</v>
      </c>
      <c r="F827" s="8" t="s">
        <v>8314</v>
      </c>
      <c r="G827" s="9" t="s">
        <v>8315</v>
      </c>
      <c r="H827" s="9" t="str">
        <f>VLOOKUP(G827,[1]Arkusz2!A:B,2,FALSE)</f>
        <v>WND-RPZP.01.03.01-32-048/11</v>
      </c>
      <c r="I827" s="9" t="s">
        <v>6719</v>
      </c>
      <c r="J827" s="9" t="s">
        <v>4601</v>
      </c>
      <c r="K827" s="9" t="s">
        <v>4262</v>
      </c>
      <c r="L827" s="9" t="s">
        <v>5267</v>
      </c>
      <c r="M827" s="9" t="s">
        <v>4601</v>
      </c>
      <c r="N827" s="9" t="s">
        <v>4262</v>
      </c>
      <c r="O827" s="8" t="s">
        <v>7260</v>
      </c>
      <c r="P827" s="9" t="s">
        <v>5169</v>
      </c>
      <c r="Q827" s="9" t="s">
        <v>4601</v>
      </c>
      <c r="R827" s="9" t="s">
        <v>4262</v>
      </c>
      <c r="S827" s="9" t="s">
        <v>3102</v>
      </c>
      <c r="T827" s="10">
        <v>97416</v>
      </c>
      <c r="U827" s="10">
        <v>79200</v>
      </c>
      <c r="V827" s="10">
        <v>39600</v>
      </c>
      <c r="W827" s="10">
        <v>39600</v>
      </c>
      <c r="X827" s="10">
        <v>39600</v>
      </c>
      <c r="Y827" s="10">
        <v>50</v>
      </c>
      <c r="Z827" s="8" t="s">
        <v>8316</v>
      </c>
      <c r="AA827" s="8" t="s">
        <v>147</v>
      </c>
      <c r="AB827" s="11">
        <v>97416</v>
      </c>
      <c r="AC827" s="11">
        <v>39600</v>
      </c>
      <c r="AD827" s="11">
        <v>57816</v>
      </c>
      <c r="AE827" s="11">
        <v>0</v>
      </c>
      <c r="AF827" s="8" t="s">
        <v>229</v>
      </c>
      <c r="AG827" s="8" t="s">
        <v>148</v>
      </c>
      <c r="AH827" s="8" t="s">
        <v>66</v>
      </c>
      <c r="AI827" s="8" t="s">
        <v>67</v>
      </c>
      <c r="AJ827" s="8" t="s">
        <v>1134</v>
      </c>
      <c r="AK827" s="8" t="s">
        <v>8317</v>
      </c>
      <c r="AL827" s="8" t="s">
        <v>8318</v>
      </c>
      <c r="AM827" s="8" t="s">
        <v>8319</v>
      </c>
      <c r="AN827" s="8" t="s">
        <v>72</v>
      </c>
      <c r="AO827" s="8" t="s">
        <v>8320</v>
      </c>
      <c r="AP827" s="8" t="s">
        <v>8321</v>
      </c>
      <c r="AQ827" s="8" t="s">
        <v>428</v>
      </c>
      <c r="AR827" s="8" t="s">
        <v>8322</v>
      </c>
      <c r="AS827" s="8" t="s">
        <v>8323</v>
      </c>
      <c r="AT827" s="8" t="s">
        <v>298</v>
      </c>
      <c r="AU827" s="8" t="s">
        <v>8324</v>
      </c>
      <c r="AV827" s="8" t="s">
        <v>133</v>
      </c>
      <c r="AW827" s="11">
        <v>97416</v>
      </c>
      <c r="AX827" s="9" t="s">
        <v>3110</v>
      </c>
    </row>
    <row r="828" spans="1:50" customFormat="1" ht="60" hidden="1" x14ac:dyDescent="0.25">
      <c r="A828" s="8" t="s">
        <v>104</v>
      </c>
      <c r="B828" s="8" t="s">
        <v>135</v>
      </c>
      <c r="C828" s="8" t="s">
        <v>136</v>
      </c>
      <c r="D828" s="8" t="s">
        <v>8391</v>
      </c>
      <c r="E828" s="8" t="s">
        <v>8392</v>
      </c>
      <c r="F828" s="8" t="s">
        <v>8393</v>
      </c>
      <c r="G828" s="9" t="s">
        <v>8394</v>
      </c>
      <c r="H828" s="9" t="str">
        <f>VLOOKUP(G828,[1]Arkusz2!A:B,2,FALSE)</f>
        <v>WND-RPZP.01.03.01-32-023/11</v>
      </c>
      <c r="I828" s="9" t="s">
        <v>4298</v>
      </c>
      <c r="J828" s="9" t="s">
        <v>4601</v>
      </c>
      <c r="K828" s="9" t="s">
        <v>4262</v>
      </c>
      <c r="L828" s="9" t="s">
        <v>4306</v>
      </c>
      <c r="M828" s="9" t="s">
        <v>4601</v>
      </c>
      <c r="N828" s="9" t="s">
        <v>4262</v>
      </c>
      <c r="O828" s="8" t="s">
        <v>5100</v>
      </c>
      <c r="P828" s="9" t="s">
        <v>2379</v>
      </c>
      <c r="Q828" s="9" t="s">
        <v>4601</v>
      </c>
      <c r="R828" s="9" t="s">
        <v>4262</v>
      </c>
      <c r="S828" s="9" t="s">
        <v>8395</v>
      </c>
      <c r="T828" s="10">
        <v>98400</v>
      </c>
      <c r="U828" s="10">
        <v>80000</v>
      </c>
      <c r="V828" s="10">
        <v>40000</v>
      </c>
      <c r="W828" s="10">
        <v>40000</v>
      </c>
      <c r="X828" s="10">
        <v>40000</v>
      </c>
      <c r="Y828" s="10">
        <v>50</v>
      </c>
      <c r="Z828" s="8" t="s">
        <v>8396</v>
      </c>
      <c r="AA828" s="8" t="s">
        <v>147</v>
      </c>
      <c r="AB828" s="11">
        <v>98400</v>
      </c>
      <c r="AC828" s="11">
        <v>40000</v>
      </c>
      <c r="AD828" s="11">
        <v>58400</v>
      </c>
      <c r="AE828" s="11">
        <v>0</v>
      </c>
      <c r="AF828" s="8" t="s">
        <v>229</v>
      </c>
      <c r="AG828" s="8" t="s">
        <v>148</v>
      </c>
      <c r="AH828" s="8" t="s">
        <v>66</v>
      </c>
      <c r="AI828" s="8" t="s">
        <v>67</v>
      </c>
      <c r="AJ828" s="8" t="s">
        <v>877</v>
      </c>
      <c r="AK828" s="8" t="s">
        <v>7006</v>
      </c>
      <c r="AL828" s="8" t="s">
        <v>8397</v>
      </c>
      <c r="AM828" s="8" t="s">
        <v>3753</v>
      </c>
      <c r="AN828" s="8" t="s">
        <v>72</v>
      </c>
      <c r="AO828" s="8" t="s">
        <v>2137</v>
      </c>
      <c r="AP828" s="8" t="s">
        <v>1289</v>
      </c>
      <c r="AQ828" s="8" t="s">
        <v>156</v>
      </c>
      <c r="AR828" s="8" t="s">
        <v>7009</v>
      </c>
      <c r="AS828" s="8" t="s">
        <v>7010</v>
      </c>
      <c r="AT828" s="8" t="s">
        <v>1030</v>
      </c>
      <c r="AU828" s="8" t="s">
        <v>7011</v>
      </c>
      <c r="AV828" s="8" t="s">
        <v>133</v>
      </c>
      <c r="AW828" s="11">
        <v>98400</v>
      </c>
      <c r="AX828" s="9" t="s">
        <v>6901</v>
      </c>
    </row>
    <row r="829" spans="1:50" customFormat="1" ht="48" hidden="1" x14ac:dyDescent="0.25">
      <c r="A829" s="8" t="s">
        <v>104</v>
      </c>
      <c r="B829" s="8" t="s">
        <v>135</v>
      </c>
      <c r="C829" s="8" t="s">
        <v>136</v>
      </c>
      <c r="D829" s="8" t="s">
        <v>8398</v>
      </c>
      <c r="E829" s="8" t="s">
        <v>8399</v>
      </c>
      <c r="F829" s="8" t="s">
        <v>8400</v>
      </c>
      <c r="G829" s="9" t="s">
        <v>8401</v>
      </c>
      <c r="H829" s="9" t="str">
        <f>VLOOKUP(G829,[1]Arkusz2!A:B,2,FALSE)</f>
        <v>WND-RPZP.01.03.01-32-039/11</v>
      </c>
      <c r="I829" s="9" t="s">
        <v>7220</v>
      </c>
      <c r="J829" s="9" t="s">
        <v>4601</v>
      </c>
      <c r="K829" s="9" t="s">
        <v>4262</v>
      </c>
      <c r="L829" s="9" t="s">
        <v>5512</v>
      </c>
      <c r="M829" s="9" t="s">
        <v>4601</v>
      </c>
      <c r="N829" s="9" t="s">
        <v>4262</v>
      </c>
      <c r="O829" s="8" t="s">
        <v>6284</v>
      </c>
      <c r="P829" s="9" t="s">
        <v>2379</v>
      </c>
      <c r="Q829" s="9" t="s">
        <v>4601</v>
      </c>
      <c r="R829" s="9" t="s">
        <v>4262</v>
      </c>
      <c r="S829" s="9" t="s">
        <v>7220</v>
      </c>
      <c r="T829" s="10">
        <v>31857</v>
      </c>
      <c r="U829" s="10">
        <v>25000</v>
      </c>
      <c r="V829" s="10">
        <v>12500</v>
      </c>
      <c r="W829" s="10">
        <v>12500</v>
      </c>
      <c r="X829" s="10">
        <v>12500</v>
      </c>
      <c r="Y829" s="10">
        <v>50</v>
      </c>
      <c r="Z829" s="8" t="s">
        <v>8402</v>
      </c>
      <c r="AA829" s="8" t="s">
        <v>147</v>
      </c>
      <c r="AB829" s="11">
        <v>31857</v>
      </c>
      <c r="AC829" s="11">
        <v>12500</v>
      </c>
      <c r="AD829" s="11">
        <v>19357</v>
      </c>
      <c r="AE829" s="11">
        <v>0</v>
      </c>
      <c r="AF829" s="8" t="s">
        <v>64</v>
      </c>
      <c r="AG829" s="8" t="s">
        <v>148</v>
      </c>
      <c r="AH829" s="8" t="s">
        <v>66</v>
      </c>
      <c r="AI829" s="8" t="s">
        <v>67</v>
      </c>
      <c r="AJ829" s="8" t="s">
        <v>310</v>
      </c>
      <c r="AK829" s="8" t="s">
        <v>8403</v>
      </c>
      <c r="AL829" s="8" t="s">
        <v>8404</v>
      </c>
      <c r="AM829" s="8" t="s">
        <v>173</v>
      </c>
      <c r="AN829" s="8" t="s">
        <v>72</v>
      </c>
      <c r="AO829" s="8" t="s">
        <v>8405</v>
      </c>
      <c r="AP829" s="8" t="s">
        <v>883</v>
      </c>
      <c r="AQ829" s="8" t="s">
        <v>157</v>
      </c>
      <c r="AR829" s="8" t="s">
        <v>8406</v>
      </c>
      <c r="AS829" s="8" t="s">
        <v>8407</v>
      </c>
      <c r="AT829" s="8" t="s">
        <v>259</v>
      </c>
      <c r="AU829" s="8" t="s">
        <v>8408</v>
      </c>
      <c r="AV829" s="8" t="s">
        <v>133</v>
      </c>
      <c r="AW829" s="11">
        <v>31857</v>
      </c>
      <c r="AX829" s="9" t="s">
        <v>5512</v>
      </c>
    </row>
    <row r="830" spans="1:50" customFormat="1" ht="60" hidden="1" x14ac:dyDescent="0.25">
      <c r="A830" s="8" t="s">
        <v>104</v>
      </c>
      <c r="B830" s="8" t="s">
        <v>135</v>
      </c>
      <c r="C830" s="8" t="s">
        <v>136</v>
      </c>
      <c r="D830" s="8" t="s">
        <v>8633</v>
      </c>
      <c r="E830" s="8" t="s">
        <v>8634</v>
      </c>
      <c r="F830" s="8" t="s">
        <v>8635</v>
      </c>
      <c r="G830" s="9" t="s">
        <v>8636</v>
      </c>
      <c r="H830" s="9" t="str">
        <f>VLOOKUP(G830,[1]Arkusz2!A:B,2,FALSE)</f>
        <v>WND-RPZP.01.03.01-32-016/11</v>
      </c>
      <c r="I830" s="9" t="s">
        <v>3607</v>
      </c>
      <c r="J830" s="9" t="s">
        <v>4261</v>
      </c>
      <c r="K830" s="9" t="s">
        <v>4262</v>
      </c>
      <c r="L830" s="9" t="s">
        <v>3704</v>
      </c>
      <c r="M830" s="9" t="s">
        <v>4261</v>
      </c>
      <c r="N830" s="9" t="s">
        <v>4262</v>
      </c>
      <c r="O830" s="8" t="s">
        <v>4223</v>
      </c>
      <c r="P830" s="9" t="s">
        <v>7622</v>
      </c>
      <c r="Q830" s="9" t="s">
        <v>4601</v>
      </c>
      <c r="R830" s="9" t="s">
        <v>4262</v>
      </c>
      <c r="S830" s="9" t="s">
        <v>8163</v>
      </c>
      <c r="T830" s="10">
        <v>50120.58</v>
      </c>
      <c r="U830" s="10">
        <v>40748.44</v>
      </c>
      <c r="V830" s="10">
        <v>20374.22</v>
      </c>
      <c r="W830" s="10">
        <v>20374.22</v>
      </c>
      <c r="X830" s="10">
        <v>20374.22</v>
      </c>
      <c r="Y830" s="10">
        <v>50</v>
      </c>
      <c r="Z830" s="8" t="s">
        <v>8637</v>
      </c>
      <c r="AA830" s="8" t="s">
        <v>119</v>
      </c>
      <c r="AB830" s="11">
        <v>50120.58</v>
      </c>
      <c r="AC830" s="11">
        <v>20374.22</v>
      </c>
      <c r="AD830" s="11">
        <v>29746.36</v>
      </c>
      <c r="AE830" s="11">
        <v>14.72</v>
      </c>
      <c r="AF830" s="8" t="s">
        <v>229</v>
      </c>
      <c r="AG830" s="8" t="s">
        <v>148</v>
      </c>
      <c r="AH830" s="8" t="s">
        <v>66</v>
      </c>
      <c r="AI830" s="8" t="s">
        <v>67</v>
      </c>
      <c r="AJ830" s="8" t="s">
        <v>190</v>
      </c>
      <c r="AK830" s="8" t="s">
        <v>8638</v>
      </c>
      <c r="AL830" s="8" t="s">
        <v>8639</v>
      </c>
      <c r="AM830" s="8" t="s">
        <v>425</v>
      </c>
      <c r="AN830" s="8" t="s">
        <v>8640</v>
      </c>
      <c r="AO830" s="8" t="s">
        <v>8641</v>
      </c>
      <c r="AP830" s="8" t="s">
        <v>7805</v>
      </c>
      <c r="AQ830" s="8" t="s">
        <v>157</v>
      </c>
      <c r="AR830" s="8" t="s">
        <v>8642</v>
      </c>
      <c r="AS830" s="8" t="s">
        <v>8643</v>
      </c>
      <c r="AT830" s="8" t="s">
        <v>259</v>
      </c>
      <c r="AU830" s="8" t="s">
        <v>8644</v>
      </c>
      <c r="AV830" s="8" t="s">
        <v>133</v>
      </c>
      <c r="AW830" s="11">
        <v>50120.58</v>
      </c>
      <c r="AX830" s="9" t="s">
        <v>7979</v>
      </c>
    </row>
    <row r="831" spans="1:50" customFormat="1" ht="48" hidden="1" x14ac:dyDescent="0.25">
      <c r="A831" s="8" t="s">
        <v>104</v>
      </c>
      <c r="B831" s="8" t="s">
        <v>135</v>
      </c>
      <c r="C831" s="8" t="s">
        <v>136</v>
      </c>
      <c r="D831" s="8" t="s">
        <v>8700</v>
      </c>
      <c r="E831" s="8" t="s">
        <v>8701</v>
      </c>
      <c r="F831" s="8" t="s">
        <v>8702</v>
      </c>
      <c r="G831" s="9" t="s">
        <v>8703</v>
      </c>
      <c r="H831" s="9" t="str">
        <f>VLOOKUP(G831,[1]Arkusz2!A:B,2,FALSE)</f>
        <v>WND-RPZP.01.03.01-32-041/11</v>
      </c>
      <c r="I831" s="9" t="s">
        <v>2275</v>
      </c>
      <c r="J831" s="9" t="s">
        <v>4601</v>
      </c>
      <c r="K831" s="9" t="s">
        <v>4262</v>
      </c>
      <c r="L831" s="9" t="s">
        <v>6464</v>
      </c>
      <c r="M831" s="9" t="s">
        <v>4601</v>
      </c>
      <c r="N831" s="9" t="s">
        <v>4262</v>
      </c>
      <c r="O831" s="8" t="s">
        <v>7534</v>
      </c>
      <c r="P831" s="9" t="s">
        <v>8704</v>
      </c>
      <c r="Q831" s="9" t="s">
        <v>4601</v>
      </c>
      <c r="R831" s="9" t="s">
        <v>4262</v>
      </c>
      <c r="S831" s="9" t="s">
        <v>2275</v>
      </c>
      <c r="T831" s="10">
        <v>24600</v>
      </c>
      <c r="U831" s="10">
        <v>20000</v>
      </c>
      <c r="V831" s="10">
        <v>10000</v>
      </c>
      <c r="W831" s="10">
        <v>10000</v>
      </c>
      <c r="X831" s="10">
        <v>10000</v>
      </c>
      <c r="Y831" s="10">
        <v>50</v>
      </c>
      <c r="Z831" s="8" t="s">
        <v>8705</v>
      </c>
      <c r="AA831" s="8" t="s">
        <v>147</v>
      </c>
      <c r="AB831" s="11">
        <v>24600</v>
      </c>
      <c r="AC831" s="11">
        <v>10000</v>
      </c>
      <c r="AD831" s="11">
        <v>14600</v>
      </c>
      <c r="AE831" s="11">
        <v>0</v>
      </c>
      <c r="AF831" s="8" t="s">
        <v>229</v>
      </c>
      <c r="AG831" s="8" t="s">
        <v>148</v>
      </c>
      <c r="AH831" s="8" t="s">
        <v>66</v>
      </c>
      <c r="AI831" s="8" t="s">
        <v>67</v>
      </c>
      <c r="AJ831" s="8" t="s">
        <v>121</v>
      </c>
      <c r="AK831" s="8" t="s">
        <v>8706</v>
      </c>
      <c r="AL831" s="8" t="s">
        <v>8707</v>
      </c>
      <c r="AM831" s="8" t="s">
        <v>275</v>
      </c>
      <c r="AN831" s="8" t="s">
        <v>276</v>
      </c>
      <c r="AO831" s="8" t="s">
        <v>2435</v>
      </c>
      <c r="AP831" s="8" t="s">
        <v>827</v>
      </c>
      <c r="AQ831" s="8" t="s">
        <v>157</v>
      </c>
      <c r="AR831" s="8" t="s">
        <v>8708</v>
      </c>
      <c r="AS831" s="8" t="s">
        <v>8709</v>
      </c>
      <c r="AT831" s="8" t="s">
        <v>159</v>
      </c>
      <c r="AU831" s="8" t="s">
        <v>8710</v>
      </c>
      <c r="AV831" s="8" t="s">
        <v>133</v>
      </c>
      <c r="AW831" s="11">
        <v>24600</v>
      </c>
      <c r="AX831" s="9" t="s">
        <v>6464</v>
      </c>
    </row>
    <row r="832" spans="1:50" customFormat="1" ht="48" hidden="1" x14ac:dyDescent="0.25">
      <c r="A832" s="8" t="s">
        <v>104</v>
      </c>
      <c r="B832" s="8" t="s">
        <v>135</v>
      </c>
      <c r="C832" s="8" t="s">
        <v>136</v>
      </c>
      <c r="D832" s="8" t="s">
        <v>8741</v>
      </c>
      <c r="E832" s="8" t="s">
        <v>8742</v>
      </c>
      <c r="F832" s="8" t="s">
        <v>8743</v>
      </c>
      <c r="G832" s="9" t="s">
        <v>8744</v>
      </c>
      <c r="H832" s="9" t="str">
        <f>VLOOKUP(G832,[1]Arkusz2!A:B,2,FALSE)</f>
        <v>WND-RPZP.01.03.01-32-017/11</v>
      </c>
      <c r="I832" s="9" t="s">
        <v>3042</v>
      </c>
      <c r="J832" s="9" t="s">
        <v>4601</v>
      </c>
      <c r="K832" s="9" t="s">
        <v>4262</v>
      </c>
      <c r="L832" s="9" t="s">
        <v>3050</v>
      </c>
      <c r="M832" s="9" t="s">
        <v>4601</v>
      </c>
      <c r="N832" s="9" t="s">
        <v>4262</v>
      </c>
      <c r="O832" s="8" t="s">
        <v>1937</v>
      </c>
      <c r="P832" s="9" t="s">
        <v>6198</v>
      </c>
      <c r="Q832" s="9" t="s">
        <v>4601</v>
      </c>
      <c r="R832" s="9" t="s">
        <v>4262</v>
      </c>
      <c r="S832" s="9" t="s">
        <v>7081</v>
      </c>
      <c r="T832" s="10">
        <v>75503.41</v>
      </c>
      <c r="U832" s="10">
        <v>59200</v>
      </c>
      <c r="V832" s="10">
        <v>29600</v>
      </c>
      <c r="W832" s="10">
        <v>29600</v>
      </c>
      <c r="X832" s="10">
        <v>29600</v>
      </c>
      <c r="Y832" s="10">
        <v>50</v>
      </c>
      <c r="Z832" s="8" t="s">
        <v>8745</v>
      </c>
      <c r="AA832" s="8" t="s">
        <v>119</v>
      </c>
      <c r="AB832" s="11">
        <v>75503.41</v>
      </c>
      <c r="AC832" s="11">
        <v>29600</v>
      </c>
      <c r="AD832" s="11">
        <v>45903.41</v>
      </c>
      <c r="AE832" s="11">
        <v>10.14</v>
      </c>
      <c r="AF832" s="8" t="s">
        <v>229</v>
      </c>
      <c r="AG832" s="8" t="s">
        <v>148</v>
      </c>
      <c r="AH832" s="8" t="s">
        <v>66</v>
      </c>
      <c r="AI832" s="8" t="s">
        <v>67</v>
      </c>
      <c r="AJ832" s="8" t="s">
        <v>190</v>
      </c>
      <c r="AK832" s="8" t="s">
        <v>8746</v>
      </c>
      <c r="AL832" s="8" t="s">
        <v>8747</v>
      </c>
      <c r="AM832" s="8" t="s">
        <v>444</v>
      </c>
      <c r="AN832" s="8" t="s">
        <v>8748</v>
      </c>
      <c r="AO832" s="8" t="s">
        <v>8749</v>
      </c>
      <c r="AP832" s="8" t="s">
        <v>428</v>
      </c>
      <c r="AQ832" s="8" t="s">
        <v>157</v>
      </c>
      <c r="AR832" s="8" t="s">
        <v>8750</v>
      </c>
      <c r="AS832" s="8" t="s">
        <v>8751</v>
      </c>
      <c r="AT832" s="8" t="s">
        <v>336</v>
      </c>
      <c r="AU832" s="8" t="s">
        <v>8752</v>
      </c>
      <c r="AV832" s="8" t="s">
        <v>133</v>
      </c>
      <c r="AW832" s="11">
        <v>75503.41</v>
      </c>
      <c r="AX832" s="9" t="s">
        <v>6193</v>
      </c>
    </row>
    <row r="833" spans="1:50" customFormat="1" ht="48" hidden="1" x14ac:dyDescent="0.25">
      <c r="A833" s="8" t="s">
        <v>104</v>
      </c>
      <c r="B833" s="8" t="s">
        <v>135</v>
      </c>
      <c r="C833" s="8" t="s">
        <v>136</v>
      </c>
      <c r="D833" s="8" t="s">
        <v>8968</v>
      </c>
      <c r="E833" s="8" t="s">
        <v>8969</v>
      </c>
      <c r="F833" s="8" t="s">
        <v>8970</v>
      </c>
      <c r="G833" s="9" t="s">
        <v>8971</v>
      </c>
      <c r="H833" s="9" t="str">
        <f>VLOOKUP(G833,[1]Arkusz2!A:B,2,FALSE)</f>
        <v>WND-RPZP.01.03.01-32-003/11</v>
      </c>
      <c r="I833" s="9" t="s">
        <v>4464</v>
      </c>
      <c r="J833" s="9" t="s">
        <v>4261</v>
      </c>
      <c r="K833" s="9" t="s">
        <v>4262</v>
      </c>
      <c r="L833" s="9" t="s">
        <v>6284</v>
      </c>
      <c r="M833" s="9" t="s">
        <v>4261</v>
      </c>
      <c r="N833" s="9" t="s">
        <v>4262</v>
      </c>
      <c r="O833" s="8" t="s">
        <v>2090</v>
      </c>
      <c r="P833" s="9" t="s">
        <v>6938</v>
      </c>
      <c r="Q833" s="9" t="s">
        <v>4601</v>
      </c>
      <c r="R833" s="9" t="s">
        <v>4262</v>
      </c>
      <c r="S833" s="9" t="s">
        <v>8866</v>
      </c>
      <c r="T833" s="10">
        <v>27859.5</v>
      </c>
      <c r="U833" s="10">
        <v>22650</v>
      </c>
      <c r="V833" s="10">
        <v>11325</v>
      </c>
      <c r="W833" s="10">
        <v>11325</v>
      </c>
      <c r="X833" s="10">
        <v>11325</v>
      </c>
      <c r="Y833" s="10">
        <v>50</v>
      </c>
      <c r="Z833" s="8" t="s">
        <v>8972</v>
      </c>
      <c r="AA833" s="8" t="s">
        <v>147</v>
      </c>
      <c r="AB833" s="11">
        <v>27859.5</v>
      </c>
      <c r="AC833" s="11">
        <v>11325</v>
      </c>
      <c r="AD833" s="11">
        <v>16534.5</v>
      </c>
      <c r="AE833" s="11">
        <v>11.93</v>
      </c>
      <c r="AF833" s="8" t="s">
        <v>229</v>
      </c>
      <c r="AG833" s="8" t="s">
        <v>148</v>
      </c>
      <c r="AH833" s="8" t="s">
        <v>66</v>
      </c>
      <c r="AI833" s="8" t="s">
        <v>149</v>
      </c>
      <c r="AJ833" s="8" t="s">
        <v>190</v>
      </c>
      <c r="AK833" s="8" t="s">
        <v>6611</v>
      </c>
      <c r="AL833" s="8" t="s">
        <v>8973</v>
      </c>
      <c r="AM833" s="8" t="s">
        <v>2560</v>
      </c>
      <c r="AN833" s="8" t="s">
        <v>6613</v>
      </c>
      <c r="AO833" s="8" t="s">
        <v>157</v>
      </c>
      <c r="AP833" s="8" t="s">
        <v>1154</v>
      </c>
      <c r="AQ833" s="8" t="s">
        <v>157</v>
      </c>
      <c r="AR833" s="8" t="s">
        <v>6614</v>
      </c>
      <c r="AS833" s="8" t="s">
        <v>6615</v>
      </c>
      <c r="AT833" s="8" t="s">
        <v>298</v>
      </c>
      <c r="AU833" s="8" t="s">
        <v>6616</v>
      </c>
      <c r="AV833" s="8" t="s">
        <v>133</v>
      </c>
      <c r="AW833" s="11">
        <v>27859.5</v>
      </c>
      <c r="AX833" s="9" t="s">
        <v>7193</v>
      </c>
    </row>
    <row r="834" spans="1:50" customFormat="1" ht="48" hidden="1" x14ac:dyDescent="0.25">
      <c r="A834" s="8" t="s">
        <v>104</v>
      </c>
      <c r="B834" s="8" t="s">
        <v>135</v>
      </c>
      <c r="C834" s="8" t="s">
        <v>136</v>
      </c>
      <c r="D834" s="8" t="s">
        <v>8974</v>
      </c>
      <c r="E834" s="8" t="s">
        <v>8975</v>
      </c>
      <c r="F834" s="8" t="s">
        <v>8976</v>
      </c>
      <c r="G834" s="9" t="s">
        <v>8977</v>
      </c>
      <c r="H834" s="9" t="str">
        <f>VLOOKUP(G834,[1]Arkusz2!A:B,2,FALSE)</f>
        <v>WND-RPZP.01.03.01-32-019/11</v>
      </c>
      <c r="I834" s="9" t="s">
        <v>5307</v>
      </c>
      <c r="J834" s="9" t="s">
        <v>4601</v>
      </c>
      <c r="K834" s="9" t="s">
        <v>4262</v>
      </c>
      <c r="L834" s="9" t="s">
        <v>4306</v>
      </c>
      <c r="M834" s="9" t="s">
        <v>4601</v>
      </c>
      <c r="N834" s="9" t="s">
        <v>4262</v>
      </c>
      <c r="O834" s="8" t="s">
        <v>1603</v>
      </c>
      <c r="P834" s="9" t="s">
        <v>6938</v>
      </c>
      <c r="Q834" s="9" t="s">
        <v>4601</v>
      </c>
      <c r="R834" s="9" t="s">
        <v>4262</v>
      </c>
      <c r="S834" s="9" t="s">
        <v>7131</v>
      </c>
      <c r="T834" s="10">
        <v>25707</v>
      </c>
      <c r="U834" s="10">
        <v>20900</v>
      </c>
      <c r="V834" s="10">
        <v>10450</v>
      </c>
      <c r="W834" s="10">
        <v>10450</v>
      </c>
      <c r="X834" s="10">
        <v>10450</v>
      </c>
      <c r="Y834" s="10">
        <v>50</v>
      </c>
      <c r="Z834" s="8" t="s">
        <v>8978</v>
      </c>
      <c r="AA834" s="8" t="s">
        <v>119</v>
      </c>
      <c r="AB834" s="11">
        <v>25707</v>
      </c>
      <c r="AC834" s="11">
        <v>10450</v>
      </c>
      <c r="AD834" s="11">
        <v>15257</v>
      </c>
      <c r="AE834" s="11">
        <v>14.35</v>
      </c>
      <c r="AF834" s="8" t="s">
        <v>229</v>
      </c>
      <c r="AG834" s="8" t="s">
        <v>148</v>
      </c>
      <c r="AH834" s="8" t="s">
        <v>66</v>
      </c>
      <c r="AI834" s="8" t="s">
        <v>67</v>
      </c>
      <c r="AJ834" s="8" t="s">
        <v>190</v>
      </c>
      <c r="AK834" s="8" t="s">
        <v>8979</v>
      </c>
      <c r="AL834" s="8" t="s">
        <v>8980</v>
      </c>
      <c r="AM834" s="8" t="s">
        <v>293</v>
      </c>
      <c r="AN834" s="8" t="s">
        <v>294</v>
      </c>
      <c r="AO834" s="8" t="s">
        <v>8981</v>
      </c>
      <c r="AP834" s="8" t="s">
        <v>8982</v>
      </c>
      <c r="AQ834" s="8" t="s">
        <v>157</v>
      </c>
      <c r="AR834" s="8" t="s">
        <v>8983</v>
      </c>
      <c r="AS834" s="8" t="s">
        <v>8984</v>
      </c>
      <c r="AT834" s="8" t="s">
        <v>131</v>
      </c>
      <c r="AU834" s="8" t="s">
        <v>8985</v>
      </c>
      <c r="AV834" s="8" t="s">
        <v>133</v>
      </c>
      <c r="AW834" s="11">
        <v>25707</v>
      </c>
      <c r="AX834" s="9" t="s">
        <v>8986</v>
      </c>
    </row>
    <row r="835" spans="1:50" customFormat="1" ht="48" hidden="1" x14ac:dyDescent="0.25">
      <c r="A835" s="8" t="s">
        <v>104</v>
      </c>
      <c r="B835" s="8" t="s">
        <v>135</v>
      </c>
      <c r="C835" s="8" t="s">
        <v>136</v>
      </c>
      <c r="D835" s="8" t="s">
        <v>8987</v>
      </c>
      <c r="E835" s="8" t="s">
        <v>8988</v>
      </c>
      <c r="F835" s="8" t="s">
        <v>8989</v>
      </c>
      <c r="G835" s="9" t="s">
        <v>8990</v>
      </c>
      <c r="H835" s="9" t="str">
        <f>VLOOKUP(G835,[1]Arkusz2!A:B,2,FALSE)</f>
        <v>WND-RPZP.01.03.01-32-052/11</v>
      </c>
      <c r="I835" s="9" t="s">
        <v>8484</v>
      </c>
      <c r="J835" s="9" t="s">
        <v>4601</v>
      </c>
      <c r="K835" s="9" t="s">
        <v>4262</v>
      </c>
      <c r="L835" s="9" t="s">
        <v>5751</v>
      </c>
      <c r="M835" s="9" t="s">
        <v>4601</v>
      </c>
      <c r="N835" s="9" t="s">
        <v>4262</v>
      </c>
      <c r="O835" s="8" t="s">
        <v>8991</v>
      </c>
      <c r="P835" s="9" t="s">
        <v>6938</v>
      </c>
      <c r="Q835" s="9" t="s">
        <v>4601</v>
      </c>
      <c r="R835" s="9" t="s">
        <v>4262</v>
      </c>
      <c r="S835" s="9" t="s">
        <v>2275</v>
      </c>
      <c r="T835" s="10">
        <v>47877.75</v>
      </c>
      <c r="U835" s="10">
        <v>38925</v>
      </c>
      <c r="V835" s="10">
        <v>19462.5</v>
      </c>
      <c r="W835" s="10">
        <v>19462.5</v>
      </c>
      <c r="X835" s="10">
        <v>19462.5</v>
      </c>
      <c r="Y835" s="10">
        <v>50</v>
      </c>
      <c r="Z835" s="8" t="s">
        <v>8992</v>
      </c>
      <c r="AA835" s="8" t="s">
        <v>147</v>
      </c>
      <c r="AB835" s="11">
        <v>47877.75</v>
      </c>
      <c r="AC835" s="11">
        <v>19462.5</v>
      </c>
      <c r="AD835" s="11">
        <v>28415.25</v>
      </c>
      <c r="AE835" s="11">
        <v>0</v>
      </c>
      <c r="AF835" s="8" t="s">
        <v>229</v>
      </c>
      <c r="AG835" s="8" t="s">
        <v>148</v>
      </c>
      <c r="AH835" s="8" t="s">
        <v>66</v>
      </c>
      <c r="AI835" s="8" t="s">
        <v>149</v>
      </c>
      <c r="AJ835" s="8" t="s">
        <v>150</v>
      </c>
      <c r="AK835" s="8" t="s">
        <v>8993</v>
      </c>
      <c r="AL835" s="8" t="s">
        <v>8994</v>
      </c>
      <c r="AM835" s="8" t="s">
        <v>8995</v>
      </c>
      <c r="AN835" s="8" t="s">
        <v>8996</v>
      </c>
      <c r="AO835" s="8" t="s">
        <v>360</v>
      </c>
      <c r="AP835" s="8" t="s">
        <v>156</v>
      </c>
      <c r="AQ835" s="8" t="s">
        <v>484</v>
      </c>
      <c r="AR835" s="8" t="s">
        <v>8997</v>
      </c>
      <c r="AS835" s="8" t="s">
        <v>8998</v>
      </c>
      <c r="AT835" s="8" t="s">
        <v>131</v>
      </c>
      <c r="AU835" s="8" t="s">
        <v>8999</v>
      </c>
      <c r="AV835" s="8" t="s">
        <v>133</v>
      </c>
      <c r="AW835" s="11">
        <v>47877.75</v>
      </c>
      <c r="AX835" s="9" t="s">
        <v>7398</v>
      </c>
    </row>
    <row r="836" spans="1:50" customFormat="1" ht="36" hidden="1" x14ac:dyDescent="0.25">
      <c r="A836" s="8" t="s">
        <v>104</v>
      </c>
      <c r="B836" s="8" t="s">
        <v>135</v>
      </c>
      <c r="C836" s="8" t="s">
        <v>136</v>
      </c>
      <c r="D836" s="8" t="s">
        <v>9065</v>
      </c>
      <c r="E836" s="8" t="s">
        <v>9066</v>
      </c>
      <c r="F836" s="8" t="s">
        <v>9067</v>
      </c>
      <c r="G836" s="9" t="s">
        <v>9068</v>
      </c>
      <c r="H836" s="9" t="str">
        <f>VLOOKUP(G836,[1]Arkusz2!A:B,2,FALSE)</f>
        <v>WND-RPZP.01.03.01-32-031/11</v>
      </c>
      <c r="I836" s="9" t="s">
        <v>3452</v>
      </c>
      <c r="J836" s="9" t="s">
        <v>4601</v>
      </c>
      <c r="K836" s="9" t="s">
        <v>4262</v>
      </c>
      <c r="L836" s="9" t="s">
        <v>4053</v>
      </c>
      <c r="M836" s="9" t="s">
        <v>4601</v>
      </c>
      <c r="N836" s="9" t="s">
        <v>4262</v>
      </c>
      <c r="O836" s="8" t="s">
        <v>398</v>
      </c>
      <c r="P836" s="9" t="s">
        <v>9069</v>
      </c>
      <c r="Q836" s="9" t="s">
        <v>4601</v>
      </c>
      <c r="R836" s="9" t="s">
        <v>4262</v>
      </c>
      <c r="S836" s="9" t="s">
        <v>9070</v>
      </c>
      <c r="T836" s="10">
        <v>20541</v>
      </c>
      <c r="U836" s="10">
        <v>12000</v>
      </c>
      <c r="V836" s="10">
        <v>6000</v>
      </c>
      <c r="W836" s="10">
        <v>6000</v>
      </c>
      <c r="X836" s="10">
        <v>6000</v>
      </c>
      <c r="Y836" s="10">
        <v>50</v>
      </c>
      <c r="Z836" s="8" t="s">
        <v>9071</v>
      </c>
      <c r="AA836" s="8" t="s">
        <v>119</v>
      </c>
      <c r="AB836" s="11">
        <v>20541</v>
      </c>
      <c r="AC836" s="11">
        <v>6000</v>
      </c>
      <c r="AD836" s="11">
        <v>14541</v>
      </c>
      <c r="AE836" s="11">
        <v>20.84</v>
      </c>
      <c r="AF836" s="8" t="s">
        <v>229</v>
      </c>
      <c r="AG836" s="8" t="s">
        <v>148</v>
      </c>
      <c r="AH836" s="8" t="s">
        <v>66</v>
      </c>
      <c r="AI836" s="8" t="s">
        <v>67</v>
      </c>
      <c r="AJ836" s="8" t="s">
        <v>190</v>
      </c>
      <c r="AK836" s="8" t="s">
        <v>6665</v>
      </c>
      <c r="AL836" s="8" t="s">
        <v>9072</v>
      </c>
      <c r="AM836" s="8" t="s">
        <v>9073</v>
      </c>
      <c r="AN836" s="8" t="s">
        <v>72</v>
      </c>
      <c r="AO836" s="8" t="s">
        <v>9074</v>
      </c>
      <c r="AP836" s="8" t="s">
        <v>156</v>
      </c>
      <c r="AQ836" s="8" t="s">
        <v>128</v>
      </c>
      <c r="AR836" s="8" t="s">
        <v>9075</v>
      </c>
      <c r="AS836" s="8" t="s">
        <v>9076</v>
      </c>
      <c r="AT836" s="8" t="s">
        <v>131</v>
      </c>
      <c r="AU836" s="8" t="s">
        <v>6671</v>
      </c>
      <c r="AV836" s="8" t="s">
        <v>133</v>
      </c>
      <c r="AW836" s="11">
        <v>20541</v>
      </c>
      <c r="AX836" s="9" t="s">
        <v>4612</v>
      </c>
    </row>
    <row r="837" spans="1:50" customFormat="1" ht="36" hidden="1" x14ac:dyDescent="0.25">
      <c r="A837" s="8" t="s">
        <v>104</v>
      </c>
      <c r="B837" s="8" t="s">
        <v>135</v>
      </c>
      <c r="C837" s="8" t="s">
        <v>136</v>
      </c>
      <c r="D837" s="8" t="s">
        <v>9095</v>
      </c>
      <c r="E837" s="8" t="s">
        <v>9096</v>
      </c>
      <c r="F837" s="8" t="s">
        <v>9097</v>
      </c>
      <c r="G837" s="9" t="s">
        <v>9098</v>
      </c>
      <c r="H837" s="9" t="str">
        <f>VLOOKUP(G837,[1]Arkusz2!A:B,2,FALSE)</f>
        <v>WND-RPZP.01.03.01-32-025/11</v>
      </c>
      <c r="I837" s="9" t="s">
        <v>4044</v>
      </c>
      <c r="J837" s="9" t="s">
        <v>4601</v>
      </c>
      <c r="K837" s="9" t="s">
        <v>4262</v>
      </c>
      <c r="L837" s="9" t="s">
        <v>5267</v>
      </c>
      <c r="M837" s="9" t="s">
        <v>4601</v>
      </c>
      <c r="N837" s="9" t="s">
        <v>4262</v>
      </c>
      <c r="O837" s="8" t="s">
        <v>6820</v>
      </c>
      <c r="P837" s="9" t="s">
        <v>4916</v>
      </c>
      <c r="Q837" s="9" t="s">
        <v>4601</v>
      </c>
      <c r="R837" s="9" t="s">
        <v>4262</v>
      </c>
      <c r="S837" s="9" t="s">
        <v>5672</v>
      </c>
      <c r="T837" s="10">
        <v>55350</v>
      </c>
      <c r="U837" s="10">
        <v>43500</v>
      </c>
      <c r="V837" s="10">
        <v>21750</v>
      </c>
      <c r="W837" s="10">
        <v>21750</v>
      </c>
      <c r="X837" s="10">
        <v>21750</v>
      </c>
      <c r="Y837" s="10">
        <v>50</v>
      </c>
      <c r="Z837" s="8" t="s">
        <v>9099</v>
      </c>
      <c r="AA837" s="8" t="s">
        <v>119</v>
      </c>
      <c r="AB837" s="11">
        <v>55350</v>
      </c>
      <c r="AC837" s="11">
        <v>21750</v>
      </c>
      <c r="AD837" s="11">
        <v>33600</v>
      </c>
      <c r="AE837" s="11">
        <v>0</v>
      </c>
      <c r="AF837" s="8" t="s">
        <v>229</v>
      </c>
      <c r="AG837" s="8" t="s">
        <v>148</v>
      </c>
      <c r="AH837" s="8" t="s">
        <v>66</v>
      </c>
      <c r="AI837" s="8" t="s">
        <v>67</v>
      </c>
      <c r="AJ837" s="8" t="s">
        <v>290</v>
      </c>
      <c r="AK837" s="8" t="s">
        <v>9100</v>
      </c>
      <c r="AL837" s="8" t="s">
        <v>9101</v>
      </c>
      <c r="AM837" s="8" t="s">
        <v>9102</v>
      </c>
      <c r="AN837" s="8" t="s">
        <v>72</v>
      </c>
      <c r="AO837" s="8" t="s">
        <v>9103</v>
      </c>
      <c r="AP837" s="8" t="s">
        <v>857</v>
      </c>
      <c r="AQ837" s="8" t="s">
        <v>157</v>
      </c>
      <c r="AR837" s="8" t="s">
        <v>9104</v>
      </c>
      <c r="AS837" s="8" t="s">
        <v>9105</v>
      </c>
      <c r="AT837" s="8" t="s">
        <v>259</v>
      </c>
      <c r="AU837" s="8" t="s">
        <v>9106</v>
      </c>
      <c r="AV837" s="8" t="s">
        <v>133</v>
      </c>
      <c r="AW837" s="11">
        <v>55350</v>
      </c>
      <c r="AX837" s="9" t="s">
        <v>7921</v>
      </c>
    </row>
    <row r="838" spans="1:50" customFormat="1" ht="48" hidden="1" x14ac:dyDescent="0.25">
      <c r="A838" s="8" t="s">
        <v>104</v>
      </c>
      <c r="B838" s="8" t="s">
        <v>135</v>
      </c>
      <c r="C838" s="8" t="s">
        <v>136</v>
      </c>
      <c r="D838" s="8" t="s">
        <v>9208</v>
      </c>
      <c r="E838" s="8" t="s">
        <v>9209</v>
      </c>
      <c r="F838" s="8" t="s">
        <v>9210</v>
      </c>
      <c r="G838" s="9" t="s">
        <v>9211</v>
      </c>
      <c r="H838" s="9" t="str">
        <f>VLOOKUP(G838,[1]Arkusz2!A:B,2,FALSE)</f>
        <v>WND-RPZP.01.03.01-32-013/11</v>
      </c>
      <c r="I838" s="9" t="s">
        <v>5746</v>
      </c>
      <c r="J838" s="9" t="s">
        <v>4601</v>
      </c>
      <c r="K838" s="9" t="s">
        <v>4262</v>
      </c>
      <c r="L838" s="9" t="s">
        <v>6986</v>
      </c>
      <c r="M838" s="9" t="s">
        <v>4601</v>
      </c>
      <c r="N838" s="9" t="s">
        <v>4262</v>
      </c>
      <c r="O838" s="8" t="s">
        <v>1535</v>
      </c>
      <c r="P838" s="9" t="s">
        <v>2074</v>
      </c>
      <c r="Q838" s="9" t="s">
        <v>4601</v>
      </c>
      <c r="R838" s="9" t="s">
        <v>4262</v>
      </c>
      <c r="S838" s="9" t="s">
        <v>7921</v>
      </c>
      <c r="T838" s="10">
        <v>25707</v>
      </c>
      <c r="U838" s="10">
        <v>20900</v>
      </c>
      <c r="V838" s="10">
        <v>10450</v>
      </c>
      <c r="W838" s="10">
        <v>10450</v>
      </c>
      <c r="X838" s="10">
        <v>10450</v>
      </c>
      <c r="Y838" s="10">
        <v>50</v>
      </c>
      <c r="Z838" s="8" t="s">
        <v>9212</v>
      </c>
      <c r="AA838" s="8" t="s">
        <v>119</v>
      </c>
      <c r="AB838" s="11">
        <v>25707</v>
      </c>
      <c r="AC838" s="11">
        <v>10450</v>
      </c>
      <c r="AD838" s="11">
        <v>15257</v>
      </c>
      <c r="AE838" s="11">
        <v>11.96</v>
      </c>
      <c r="AF838" s="8" t="s">
        <v>229</v>
      </c>
      <c r="AG838" s="8" t="s">
        <v>148</v>
      </c>
      <c r="AH838" s="8" t="s">
        <v>66</v>
      </c>
      <c r="AI838" s="8" t="s">
        <v>67</v>
      </c>
      <c r="AJ838" s="8" t="s">
        <v>290</v>
      </c>
      <c r="AK838" s="8" t="s">
        <v>9213</v>
      </c>
      <c r="AL838" s="8" t="s">
        <v>9214</v>
      </c>
      <c r="AM838" s="8" t="s">
        <v>9215</v>
      </c>
      <c r="AN838" s="8" t="s">
        <v>72</v>
      </c>
      <c r="AO838" s="8" t="s">
        <v>9216</v>
      </c>
      <c r="AP838" s="8" t="s">
        <v>315</v>
      </c>
      <c r="AQ838" s="8" t="s">
        <v>157</v>
      </c>
      <c r="AR838" s="8" t="s">
        <v>9217</v>
      </c>
      <c r="AS838" s="8" t="s">
        <v>9217</v>
      </c>
      <c r="AT838" s="8" t="s">
        <v>450</v>
      </c>
      <c r="AU838" s="8" t="s">
        <v>9218</v>
      </c>
      <c r="AV838" s="8" t="s">
        <v>133</v>
      </c>
      <c r="AW838" s="11">
        <v>25707</v>
      </c>
      <c r="AX838" s="9" t="s">
        <v>7926</v>
      </c>
    </row>
    <row r="839" spans="1:50" customFormat="1" ht="36" hidden="1" x14ac:dyDescent="0.25">
      <c r="A839" s="8" t="s">
        <v>104</v>
      </c>
      <c r="B839" s="8" t="s">
        <v>135</v>
      </c>
      <c r="C839" s="8" t="s">
        <v>136</v>
      </c>
      <c r="D839" s="8" t="s">
        <v>9346</v>
      </c>
      <c r="E839" s="8" t="s">
        <v>9347</v>
      </c>
      <c r="F839" s="8" t="s">
        <v>9348</v>
      </c>
      <c r="G839" s="9" t="s">
        <v>9349</v>
      </c>
      <c r="H839" s="9" t="str">
        <f>VLOOKUP(G839,[1]Arkusz2!A:B,2,FALSE)</f>
        <v>WND-RPZP.01.03.01-32-059/11</v>
      </c>
      <c r="I839" s="9" t="s">
        <v>6198</v>
      </c>
      <c r="J839" s="9" t="s">
        <v>4601</v>
      </c>
      <c r="K839" s="9" t="s">
        <v>4262</v>
      </c>
      <c r="L839" s="9" t="s">
        <v>4496</v>
      </c>
      <c r="M839" s="9" t="s">
        <v>4601</v>
      </c>
      <c r="N839" s="9" t="s">
        <v>4262</v>
      </c>
      <c r="O839" s="8" t="s">
        <v>7277</v>
      </c>
      <c r="P839" s="9" t="s">
        <v>9350</v>
      </c>
      <c r="Q839" s="9" t="s">
        <v>4601</v>
      </c>
      <c r="R839" s="9" t="s">
        <v>4262</v>
      </c>
      <c r="S839" s="9" t="s">
        <v>8469</v>
      </c>
      <c r="T839" s="10">
        <v>61254</v>
      </c>
      <c r="U839" s="10">
        <v>49800</v>
      </c>
      <c r="V839" s="10">
        <v>24900</v>
      </c>
      <c r="W839" s="10">
        <v>24900</v>
      </c>
      <c r="X839" s="10">
        <v>24900</v>
      </c>
      <c r="Y839" s="10">
        <v>50</v>
      </c>
      <c r="Z839" s="8" t="s">
        <v>9351</v>
      </c>
      <c r="AA839" s="8" t="s">
        <v>147</v>
      </c>
      <c r="AB839" s="11">
        <v>61254</v>
      </c>
      <c r="AC839" s="11">
        <v>24900</v>
      </c>
      <c r="AD839" s="11">
        <v>36354</v>
      </c>
      <c r="AE839" s="11">
        <v>0</v>
      </c>
      <c r="AF839" s="8" t="s">
        <v>229</v>
      </c>
      <c r="AG839" s="8" t="s">
        <v>148</v>
      </c>
      <c r="AH839" s="8" t="s">
        <v>66</v>
      </c>
      <c r="AI839" s="8" t="s">
        <v>67</v>
      </c>
      <c r="AJ839" s="8" t="s">
        <v>190</v>
      </c>
      <c r="AK839" s="8" t="s">
        <v>9352</v>
      </c>
      <c r="AL839" s="8" t="s">
        <v>9353</v>
      </c>
      <c r="AM839" s="8" t="s">
        <v>444</v>
      </c>
      <c r="AN839" s="8" t="s">
        <v>445</v>
      </c>
      <c r="AO839" s="8" t="s">
        <v>9354</v>
      </c>
      <c r="AP839" s="8" t="s">
        <v>128</v>
      </c>
      <c r="AQ839" s="8" t="s">
        <v>157</v>
      </c>
      <c r="AR839" s="8" t="s">
        <v>9355</v>
      </c>
      <c r="AS839" s="8" t="s">
        <v>9356</v>
      </c>
      <c r="AT839" s="8" t="s">
        <v>237</v>
      </c>
      <c r="AU839" s="8" t="s">
        <v>9357</v>
      </c>
      <c r="AV839" s="8" t="s">
        <v>133</v>
      </c>
      <c r="AW839" s="11">
        <v>61254</v>
      </c>
      <c r="AX839" s="9" t="s">
        <v>7172</v>
      </c>
    </row>
    <row r="840" spans="1:50" customFormat="1" ht="48" hidden="1" x14ac:dyDescent="0.25">
      <c r="A840" s="8" t="s">
        <v>104</v>
      </c>
      <c r="B840" s="8" t="s">
        <v>135</v>
      </c>
      <c r="C840" s="8" t="s">
        <v>136</v>
      </c>
      <c r="D840" s="8" t="s">
        <v>9506</v>
      </c>
      <c r="E840" s="8" t="s">
        <v>9507</v>
      </c>
      <c r="F840" s="8" t="s">
        <v>9508</v>
      </c>
      <c r="G840" s="9" t="s">
        <v>9509</v>
      </c>
      <c r="H840" s="9" t="str">
        <f>VLOOKUP(G840,[1]Arkusz2!A:B,2,FALSE)</f>
        <v>WND-RPZP.01.03.01-32-060/11</v>
      </c>
      <c r="I840" s="9" t="s">
        <v>7822</v>
      </c>
      <c r="J840" s="9" t="s">
        <v>4601</v>
      </c>
      <c r="K840" s="9" t="s">
        <v>4262</v>
      </c>
      <c r="L840" s="9" t="s">
        <v>7696</v>
      </c>
      <c r="M840" s="9" t="s">
        <v>4601</v>
      </c>
      <c r="N840" s="9" t="s">
        <v>4262</v>
      </c>
      <c r="O840" s="8" t="s">
        <v>4476</v>
      </c>
      <c r="P840" s="9" t="s">
        <v>1550</v>
      </c>
      <c r="Q840" s="9" t="s">
        <v>4601</v>
      </c>
      <c r="R840" s="9" t="s">
        <v>4262</v>
      </c>
      <c r="S840" s="9" t="s">
        <v>9510</v>
      </c>
      <c r="T840" s="10">
        <v>30135</v>
      </c>
      <c r="U840" s="10">
        <v>30135</v>
      </c>
      <c r="V840" s="10">
        <v>15067.5</v>
      </c>
      <c r="W840" s="10">
        <v>15067.5</v>
      </c>
      <c r="X840" s="10">
        <v>15067.5</v>
      </c>
      <c r="Y840" s="10">
        <v>50</v>
      </c>
      <c r="Z840" s="8" t="s">
        <v>9511</v>
      </c>
      <c r="AA840" s="8" t="s">
        <v>119</v>
      </c>
      <c r="AB840" s="11">
        <v>30135</v>
      </c>
      <c r="AC840" s="11">
        <v>15067.5</v>
      </c>
      <c r="AD840" s="11">
        <v>15067.5</v>
      </c>
      <c r="AE840" s="11">
        <v>12.85</v>
      </c>
      <c r="AF840" s="8" t="s">
        <v>229</v>
      </c>
      <c r="AG840" s="8" t="s">
        <v>148</v>
      </c>
      <c r="AH840" s="8" t="s">
        <v>66</v>
      </c>
      <c r="AI840" s="8" t="s">
        <v>67</v>
      </c>
      <c r="AJ840" s="8" t="s">
        <v>121</v>
      </c>
      <c r="AK840" s="8" t="s">
        <v>6577</v>
      </c>
      <c r="AL840" s="8" t="s">
        <v>9512</v>
      </c>
      <c r="AM840" s="8" t="s">
        <v>6579</v>
      </c>
      <c r="AN840" s="8" t="s">
        <v>72</v>
      </c>
      <c r="AO840" s="8" t="s">
        <v>9513</v>
      </c>
      <c r="AP840" s="8" t="s">
        <v>4162</v>
      </c>
      <c r="AQ840" s="8" t="s">
        <v>157</v>
      </c>
      <c r="AR840" s="8" t="s">
        <v>9514</v>
      </c>
      <c r="AS840" s="8" t="s">
        <v>9514</v>
      </c>
      <c r="AT840" s="8" t="s">
        <v>131</v>
      </c>
      <c r="AU840" s="8" t="s">
        <v>6581</v>
      </c>
      <c r="AV840" s="8" t="s">
        <v>133</v>
      </c>
      <c r="AW840" s="11">
        <v>30135</v>
      </c>
      <c r="AX840" s="9" t="s">
        <v>7982</v>
      </c>
    </row>
    <row r="841" spans="1:50" customFormat="1" ht="36" hidden="1" x14ac:dyDescent="0.25">
      <c r="A841" s="8" t="s">
        <v>104</v>
      </c>
      <c r="B841" s="8" t="s">
        <v>135</v>
      </c>
      <c r="C841" s="8" t="s">
        <v>136</v>
      </c>
      <c r="D841" s="8" t="s">
        <v>9515</v>
      </c>
      <c r="E841" s="8" t="s">
        <v>9516</v>
      </c>
      <c r="F841" s="8" t="s">
        <v>9517</v>
      </c>
      <c r="G841" s="9" t="s">
        <v>9518</v>
      </c>
      <c r="H841" s="9" t="str">
        <f>VLOOKUP(G841,[1]Arkusz2!A:B,2,FALSE)</f>
        <v>WND-RPZP.01.03.01-32-005/11</v>
      </c>
      <c r="I841" s="9" t="s">
        <v>3323</v>
      </c>
      <c r="J841" s="9" t="s">
        <v>4601</v>
      </c>
      <c r="K841" s="9" t="s">
        <v>4262</v>
      </c>
      <c r="L841" s="9" t="s">
        <v>5737</v>
      </c>
      <c r="M841" s="9" t="s">
        <v>4601</v>
      </c>
      <c r="N841" s="9" t="s">
        <v>4262</v>
      </c>
      <c r="O841" s="8" t="s">
        <v>5804</v>
      </c>
      <c r="P841" s="9" t="s">
        <v>6413</v>
      </c>
      <c r="Q841" s="9" t="s">
        <v>4601</v>
      </c>
      <c r="R841" s="9" t="s">
        <v>4262</v>
      </c>
      <c r="S841" s="9" t="s">
        <v>5677</v>
      </c>
      <c r="T841" s="10">
        <v>38609.96</v>
      </c>
      <c r="U841" s="10">
        <v>30200</v>
      </c>
      <c r="V841" s="10">
        <v>15100</v>
      </c>
      <c r="W841" s="10">
        <v>15100</v>
      </c>
      <c r="X841" s="10">
        <v>15100</v>
      </c>
      <c r="Y841" s="10">
        <v>50</v>
      </c>
      <c r="Z841" s="8" t="s">
        <v>9519</v>
      </c>
      <c r="AA841" s="8" t="s">
        <v>119</v>
      </c>
      <c r="AB841" s="11">
        <v>38609.96</v>
      </c>
      <c r="AC841" s="11">
        <v>15100</v>
      </c>
      <c r="AD841" s="11">
        <v>23509.96</v>
      </c>
      <c r="AE841" s="11">
        <v>13.91</v>
      </c>
      <c r="AF841" s="8" t="s">
        <v>229</v>
      </c>
      <c r="AG841" s="8" t="s">
        <v>148</v>
      </c>
      <c r="AH841" s="8" t="s">
        <v>66</v>
      </c>
      <c r="AI841" s="8" t="s">
        <v>67</v>
      </c>
      <c r="AJ841" s="8" t="s">
        <v>1134</v>
      </c>
      <c r="AK841" s="8" t="s">
        <v>5471</v>
      </c>
      <c r="AL841" s="8" t="s">
        <v>5472</v>
      </c>
      <c r="AM841" s="8" t="s">
        <v>804</v>
      </c>
      <c r="AN841" s="8" t="s">
        <v>558</v>
      </c>
      <c r="AO841" s="8" t="s">
        <v>2849</v>
      </c>
      <c r="AP841" s="8" t="s">
        <v>759</v>
      </c>
      <c r="AQ841" s="8" t="s">
        <v>157</v>
      </c>
      <c r="AR841" s="8" t="s">
        <v>5473</v>
      </c>
      <c r="AS841" s="8" t="s">
        <v>5473</v>
      </c>
      <c r="AT841" s="8" t="s">
        <v>336</v>
      </c>
      <c r="AU841" s="8" t="s">
        <v>5474</v>
      </c>
      <c r="AV841" s="8" t="s">
        <v>133</v>
      </c>
      <c r="AW841" s="11">
        <v>38609.96</v>
      </c>
      <c r="AX841" s="9" t="s">
        <v>2461</v>
      </c>
    </row>
    <row r="842" spans="1:50" customFormat="1" ht="48" hidden="1" x14ac:dyDescent="0.25">
      <c r="A842" s="8" t="s">
        <v>104</v>
      </c>
      <c r="B842" s="8" t="s">
        <v>135</v>
      </c>
      <c r="C842" s="8" t="s">
        <v>136</v>
      </c>
      <c r="D842" s="8" t="s">
        <v>9550</v>
      </c>
      <c r="E842" s="8" t="s">
        <v>9551</v>
      </c>
      <c r="F842" s="8" t="s">
        <v>9552</v>
      </c>
      <c r="G842" s="9" t="s">
        <v>9553</v>
      </c>
      <c r="H842" s="9" t="str">
        <f>VLOOKUP(G842,[1]Arkusz2!A:B,2,FALSE)</f>
        <v>WND-RPZP.01.03.01-32-022/11</v>
      </c>
      <c r="I842" s="9" t="s">
        <v>3607</v>
      </c>
      <c r="J842" s="9" t="s">
        <v>4261</v>
      </c>
      <c r="K842" s="9" t="s">
        <v>4262</v>
      </c>
      <c r="L842" s="9" t="s">
        <v>3704</v>
      </c>
      <c r="M842" s="9" t="s">
        <v>4261</v>
      </c>
      <c r="N842" s="9" t="s">
        <v>4262</v>
      </c>
      <c r="O842" s="8" t="s">
        <v>7534</v>
      </c>
      <c r="P842" s="9" t="s">
        <v>6187</v>
      </c>
      <c r="Q842" s="9" t="s">
        <v>4601</v>
      </c>
      <c r="R842" s="9" t="s">
        <v>4262</v>
      </c>
      <c r="S842" s="9" t="s">
        <v>9540</v>
      </c>
      <c r="T842" s="10">
        <v>84870</v>
      </c>
      <c r="U842" s="10">
        <v>69000</v>
      </c>
      <c r="V842" s="10">
        <v>34500</v>
      </c>
      <c r="W842" s="10">
        <v>34500</v>
      </c>
      <c r="X842" s="10">
        <v>34500</v>
      </c>
      <c r="Y842" s="10">
        <v>50</v>
      </c>
      <c r="Z842" s="8" t="s">
        <v>9554</v>
      </c>
      <c r="AA842" s="8" t="s">
        <v>147</v>
      </c>
      <c r="AB842" s="11">
        <v>84870</v>
      </c>
      <c r="AC842" s="11">
        <v>34500</v>
      </c>
      <c r="AD842" s="11">
        <v>50370</v>
      </c>
      <c r="AE842" s="11">
        <v>0</v>
      </c>
      <c r="AF842" s="8" t="s">
        <v>229</v>
      </c>
      <c r="AG842" s="8" t="s">
        <v>148</v>
      </c>
      <c r="AH842" s="8" t="s">
        <v>66</v>
      </c>
      <c r="AI842" s="8" t="s">
        <v>149</v>
      </c>
      <c r="AJ842" s="8" t="s">
        <v>190</v>
      </c>
      <c r="AK842" s="8" t="s">
        <v>9555</v>
      </c>
      <c r="AL842" s="8" t="s">
        <v>9556</v>
      </c>
      <c r="AM842" s="8" t="s">
        <v>3073</v>
      </c>
      <c r="AN842" s="8" t="s">
        <v>3074</v>
      </c>
      <c r="AO842" s="8" t="s">
        <v>3074</v>
      </c>
      <c r="AP842" s="8" t="s">
        <v>2305</v>
      </c>
      <c r="AQ842" s="8" t="s">
        <v>157</v>
      </c>
      <c r="AR842" s="8" t="s">
        <v>9557</v>
      </c>
      <c r="AS842" s="8" t="s">
        <v>9558</v>
      </c>
      <c r="AT842" s="8" t="s">
        <v>336</v>
      </c>
      <c r="AU842" s="8" t="s">
        <v>9559</v>
      </c>
      <c r="AV842" s="8" t="s">
        <v>133</v>
      </c>
      <c r="AW842" s="11">
        <v>84870</v>
      </c>
      <c r="AX842" s="9" t="s">
        <v>1521</v>
      </c>
    </row>
    <row r="843" spans="1:50" customFormat="1" ht="36" hidden="1" x14ac:dyDescent="0.25">
      <c r="A843" s="8" t="s">
        <v>104</v>
      </c>
      <c r="B843" s="8" t="s">
        <v>135</v>
      </c>
      <c r="C843" s="8" t="s">
        <v>136</v>
      </c>
      <c r="D843" s="8" t="s">
        <v>9580</v>
      </c>
      <c r="E843" s="8" t="s">
        <v>9581</v>
      </c>
      <c r="F843" s="8" t="s">
        <v>9582</v>
      </c>
      <c r="G843" s="9" t="s">
        <v>9583</v>
      </c>
      <c r="H843" s="9" t="str">
        <f>VLOOKUP(G843,[1]Arkusz2!A:B,2,FALSE)</f>
        <v>WND-RPZP.01.03.01-32-073/11</v>
      </c>
      <c r="I843" s="9" t="s">
        <v>9584</v>
      </c>
      <c r="J843" s="9" t="s">
        <v>895</v>
      </c>
      <c r="K843" s="9" t="s">
        <v>896</v>
      </c>
      <c r="L843" s="9" t="s">
        <v>6401</v>
      </c>
      <c r="M843" s="9" t="s">
        <v>895</v>
      </c>
      <c r="N843" s="9" t="s">
        <v>896</v>
      </c>
      <c r="O843" s="8" t="s">
        <v>9585</v>
      </c>
      <c r="P843" s="9" t="s">
        <v>1552</v>
      </c>
      <c r="Q843" s="9" t="s">
        <v>4601</v>
      </c>
      <c r="R843" s="9" t="s">
        <v>4262</v>
      </c>
      <c r="S843" s="9" t="s">
        <v>5179</v>
      </c>
      <c r="T843" s="10">
        <v>33825</v>
      </c>
      <c r="U843" s="10">
        <v>27500</v>
      </c>
      <c r="V843" s="10">
        <v>13750</v>
      </c>
      <c r="W843" s="10">
        <v>13750</v>
      </c>
      <c r="X843" s="10">
        <v>13750</v>
      </c>
      <c r="Y843" s="10">
        <v>50</v>
      </c>
      <c r="Z843" s="8" t="s">
        <v>9586</v>
      </c>
      <c r="AA843" s="8" t="s">
        <v>119</v>
      </c>
      <c r="AB843" s="11">
        <v>33825</v>
      </c>
      <c r="AC843" s="11">
        <v>13750</v>
      </c>
      <c r="AD843" s="11">
        <v>20075</v>
      </c>
      <c r="AE843" s="11">
        <v>11.64</v>
      </c>
      <c r="AF843" s="8" t="s">
        <v>229</v>
      </c>
      <c r="AG843" s="8" t="s">
        <v>148</v>
      </c>
      <c r="AH843" s="8" t="s">
        <v>66</v>
      </c>
      <c r="AI843" s="8" t="s">
        <v>67</v>
      </c>
      <c r="AJ843" s="8" t="s">
        <v>190</v>
      </c>
      <c r="AK843" s="8" t="s">
        <v>9587</v>
      </c>
      <c r="AL843" s="8" t="s">
        <v>9588</v>
      </c>
      <c r="AM843" s="8" t="s">
        <v>6757</v>
      </c>
      <c r="AN843" s="8" t="s">
        <v>445</v>
      </c>
      <c r="AO843" s="8" t="s">
        <v>8617</v>
      </c>
      <c r="AP843" s="8" t="s">
        <v>8618</v>
      </c>
      <c r="AQ843" s="8" t="s">
        <v>157</v>
      </c>
      <c r="AR843" s="8" t="s">
        <v>9589</v>
      </c>
      <c r="AS843" s="8" t="s">
        <v>9590</v>
      </c>
      <c r="AT843" s="8" t="s">
        <v>298</v>
      </c>
      <c r="AU843" s="8" t="s">
        <v>9591</v>
      </c>
      <c r="AV843" s="8" t="s">
        <v>133</v>
      </c>
      <c r="AW843" s="11">
        <v>33825</v>
      </c>
      <c r="AX843" s="9" t="s">
        <v>3982</v>
      </c>
    </row>
    <row r="844" spans="1:50" customFormat="1" ht="48" hidden="1" x14ac:dyDescent="0.25">
      <c r="A844" s="8" t="s">
        <v>104</v>
      </c>
      <c r="B844" s="8" t="s">
        <v>135</v>
      </c>
      <c r="C844" s="8" t="s">
        <v>136</v>
      </c>
      <c r="D844" s="8" t="s">
        <v>9850</v>
      </c>
      <c r="E844" s="8" t="s">
        <v>9851</v>
      </c>
      <c r="F844" s="8" t="s">
        <v>9852</v>
      </c>
      <c r="G844" s="9" t="s">
        <v>9853</v>
      </c>
      <c r="H844" s="9" t="str">
        <f>VLOOKUP(G844,[1]Arkusz2!A:B,2,FALSE)</f>
        <v>WND-RPZP.01.03.01-32-051/11</v>
      </c>
      <c r="I844" s="9" t="s">
        <v>4794</v>
      </c>
      <c r="J844" s="9" t="s">
        <v>4601</v>
      </c>
      <c r="K844" s="9" t="s">
        <v>4262</v>
      </c>
      <c r="L844" s="9" t="s">
        <v>5751</v>
      </c>
      <c r="M844" s="9" t="s">
        <v>4601</v>
      </c>
      <c r="N844" s="9" t="s">
        <v>4262</v>
      </c>
      <c r="O844" s="8" t="s">
        <v>7534</v>
      </c>
      <c r="P844" s="9" t="s">
        <v>6648</v>
      </c>
      <c r="Q844" s="9" t="s">
        <v>4601</v>
      </c>
      <c r="R844" s="9" t="s">
        <v>4262</v>
      </c>
      <c r="S844" s="9" t="s">
        <v>9854</v>
      </c>
      <c r="T844" s="10">
        <v>23357.15</v>
      </c>
      <c r="U844" s="10">
        <v>19752.91</v>
      </c>
      <c r="V844" s="10">
        <v>9876.4500000000007</v>
      </c>
      <c r="W844" s="10">
        <v>9876.4500000000007</v>
      </c>
      <c r="X844" s="10">
        <v>9876.4599999999991</v>
      </c>
      <c r="Y844" s="10">
        <v>50</v>
      </c>
      <c r="Z844" s="8" t="s">
        <v>9855</v>
      </c>
      <c r="AA844" s="8" t="s">
        <v>119</v>
      </c>
      <c r="AB844" s="11">
        <v>23357.15</v>
      </c>
      <c r="AC844" s="11">
        <v>9876.4500000000007</v>
      </c>
      <c r="AD844" s="11">
        <v>13480.7</v>
      </c>
      <c r="AE844" s="11">
        <v>0</v>
      </c>
      <c r="AF844" s="8" t="s">
        <v>229</v>
      </c>
      <c r="AG844" s="8" t="s">
        <v>148</v>
      </c>
      <c r="AH844" s="8" t="s">
        <v>66</v>
      </c>
      <c r="AI844" s="8" t="s">
        <v>67</v>
      </c>
      <c r="AJ844" s="8" t="s">
        <v>150</v>
      </c>
      <c r="AK844" s="8" t="s">
        <v>9856</v>
      </c>
      <c r="AL844" s="8" t="s">
        <v>9857</v>
      </c>
      <c r="AM844" s="8" t="s">
        <v>2110</v>
      </c>
      <c r="AN844" s="8" t="s">
        <v>2111</v>
      </c>
      <c r="AO844" s="8" t="s">
        <v>3633</v>
      </c>
      <c r="AP844" s="8" t="s">
        <v>1010</v>
      </c>
      <c r="AQ844" s="8" t="s">
        <v>157</v>
      </c>
      <c r="AR844" s="8" t="s">
        <v>9858</v>
      </c>
      <c r="AS844" s="8" t="s">
        <v>9859</v>
      </c>
      <c r="AT844" s="8" t="s">
        <v>131</v>
      </c>
      <c r="AU844" s="8" t="s">
        <v>9860</v>
      </c>
      <c r="AV844" s="8" t="s">
        <v>133</v>
      </c>
      <c r="AW844" s="11">
        <v>23357.15</v>
      </c>
      <c r="AX844" s="9" t="s">
        <v>1195</v>
      </c>
    </row>
    <row r="845" spans="1:50" customFormat="1" ht="36" hidden="1" x14ac:dyDescent="0.25">
      <c r="A845" s="8" t="s">
        <v>104</v>
      </c>
      <c r="B845" s="8" t="s">
        <v>135</v>
      </c>
      <c r="C845" s="8" t="s">
        <v>136</v>
      </c>
      <c r="D845" s="8" t="s">
        <v>9861</v>
      </c>
      <c r="E845" s="8" t="s">
        <v>9862</v>
      </c>
      <c r="F845" s="8" t="s">
        <v>9863</v>
      </c>
      <c r="G845" s="9" t="s">
        <v>9864</v>
      </c>
      <c r="H845" s="9" t="str">
        <f>VLOOKUP(G845,[1]Arkusz2!A:B,2,FALSE)</f>
        <v>WND-RPZP.01.03.01-32-069/11</v>
      </c>
      <c r="I845" s="9" t="s">
        <v>8812</v>
      </c>
      <c r="J845" s="9" t="s">
        <v>4601</v>
      </c>
      <c r="K845" s="9" t="s">
        <v>4262</v>
      </c>
      <c r="L845" s="9" t="s">
        <v>6464</v>
      </c>
      <c r="M845" s="9" t="s">
        <v>4601</v>
      </c>
      <c r="N845" s="9" t="s">
        <v>4262</v>
      </c>
      <c r="O845" s="8" t="s">
        <v>7534</v>
      </c>
      <c r="P845" s="9" t="s">
        <v>6648</v>
      </c>
      <c r="Q845" s="9" t="s">
        <v>4601</v>
      </c>
      <c r="R845" s="9" t="s">
        <v>4262</v>
      </c>
      <c r="S845" s="9" t="s">
        <v>8812</v>
      </c>
      <c r="T845" s="10">
        <v>56887.5</v>
      </c>
      <c r="U845" s="10">
        <v>46250</v>
      </c>
      <c r="V845" s="10">
        <v>23125</v>
      </c>
      <c r="W845" s="10">
        <v>23125</v>
      </c>
      <c r="X845" s="10">
        <v>23125</v>
      </c>
      <c r="Y845" s="10">
        <v>50</v>
      </c>
      <c r="Z845" s="8" t="s">
        <v>9865</v>
      </c>
      <c r="AA845" s="8" t="s">
        <v>147</v>
      </c>
      <c r="AB845" s="11">
        <v>56887.5</v>
      </c>
      <c r="AC845" s="11">
        <v>23125</v>
      </c>
      <c r="AD845" s="11">
        <v>33762.5</v>
      </c>
      <c r="AE845" s="11">
        <v>0</v>
      </c>
      <c r="AF845" s="8" t="s">
        <v>229</v>
      </c>
      <c r="AG845" s="8" t="s">
        <v>148</v>
      </c>
      <c r="AH845" s="8" t="s">
        <v>66</v>
      </c>
      <c r="AI845" s="8" t="s">
        <v>67</v>
      </c>
      <c r="AJ845" s="8" t="s">
        <v>1134</v>
      </c>
      <c r="AK845" s="8" t="s">
        <v>9866</v>
      </c>
      <c r="AL845" s="8" t="s">
        <v>9867</v>
      </c>
      <c r="AM845" s="8" t="s">
        <v>6771</v>
      </c>
      <c r="AN845" s="8" t="s">
        <v>72</v>
      </c>
      <c r="AO845" s="8" t="s">
        <v>9868</v>
      </c>
      <c r="AP845" s="8" t="s">
        <v>333</v>
      </c>
      <c r="AQ845" s="8" t="s">
        <v>157</v>
      </c>
      <c r="AR845" s="8" t="s">
        <v>9869</v>
      </c>
      <c r="AS845" s="8" t="s">
        <v>9870</v>
      </c>
      <c r="AT845" s="8" t="s">
        <v>298</v>
      </c>
      <c r="AU845" s="8" t="s">
        <v>9871</v>
      </c>
      <c r="AV845" s="8" t="s">
        <v>133</v>
      </c>
      <c r="AW845" s="11">
        <v>56887.5</v>
      </c>
      <c r="AX845" s="9" t="s">
        <v>6464</v>
      </c>
    </row>
    <row r="846" spans="1:50" customFormat="1" ht="36" hidden="1" x14ac:dyDescent="0.25">
      <c r="A846" s="8" t="s">
        <v>104</v>
      </c>
      <c r="B846" s="8" t="s">
        <v>135</v>
      </c>
      <c r="C846" s="8" t="s">
        <v>136</v>
      </c>
      <c r="D846" s="8" t="s">
        <v>9993</v>
      </c>
      <c r="E846" s="8" t="s">
        <v>9994</v>
      </c>
      <c r="F846" s="8" t="s">
        <v>9995</v>
      </c>
      <c r="G846" s="9" t="s">
        <v>9996</v>
      </c>
      <c r="H846" s="9" t="str">
        <f>VLOOKUP(G846,[1]Arkusz2!A:B,2,FALSE)</f>
        <v>WND-RPZP.01.03.01-32-061/11</v>
      </c>
      <c r="I846" s="9" t="s">
        <v>9997</v>
      </c>
      <c r="J846" s="9" t="s">
        <v>4601</v>
      </c>
      <c r="K846" s="9" t="s">
        <v>4262</v>
      </c>
      <c r="L846" s="9" t="s">
        <v>8119</v>
      </c>
      <c r="M846" s="9" t="s">
        <v>4601</v>
      </c>
      <c r="N846" s="9" t="s">
        <v>4262</v>
      </c>
      <c r="O846" s="8" t="s">
        <v>3736</v>
      </c>
      <c r="P846" s="9" t="s">
        <v>6830</v>
      </c>
      <c r="Q846" s="9" t="s">
        <v>895</v>
      </c>
      <c r="R846" s="9" t="s">
        <v>896</v>
      </c>
      <c r="S846" s="9" t="s">
        <v>3916</v>
      </c>
      <c r="T846" s="10">
        <v>65723.820000000007</v>
      </c>
      <c r="U846" s="10">
        <v>51525</v>
      </c>
      <c r="V846" s="10">
        <v>25912.5</v>
      </c>
      <c r="W846" s="10">
        <v>25912.5</v>
      </c>
      <c r="X846" s="10">
        <v>25612.5</v>
      </c>
      <c r="Y846" s="10">
        <v>50.29</v>
      </c>
      <c r="Z846" s="8" t="s">
        <v>9998</v>
      </c>
      <c r="AA846" s="8" t="s">
        <v>119</v>
      </c>
      <c r="AB846" s="11">
        <v>65723.820000000007</v>
      </c>
      <c r="AC846" s="11">
        <v>25912.5</v>
      </c>
      <c r="AD846" s="11">
        <v>39811.32</v>
      </c>
      <c r="AE846" s="11">
        <v>11.58</v>
      </c>
      <c r="AF846" s="8" t="s">
        <v>229</v>
      </c>
      <c r="AG846" s="8" t="s">
        <v>148</v>
      </c>
      <c r="AH846" s="8" t="s">
        <v>66</v>
      </c>
      <c r="AI846" s="8" t="s">
        <v>67</v>
      </c>
      <c r="AJ846" s="8" t="s">
        <v>310</v>
      </c>
      <c r="AK846" s="8" t="s">
        <v>6976</v>
      </c>
      <c r="AL846" s="8" t="s">
        <v>9999</v>
      </c>
      <c r="AM846" s="8" t="s">
        <v>253</v>
      </c>
      <c r="AN846" s="8" t="s">
        <v>4142</v>
      </c>
      <c r="AO846" s="8" t="s">
        <v>254</v>
      </c>
      <c r="AP846" s="8" t="s">
        <v>10000</v>
      </c>
      <c r="AQ846" s="8" t="s">
        <v>157</v>
      </c>
      <c r="AR846" s="8" t="s">
        <v>10001</v>
      </c>
      <c r="AS846" s="8" t="s">
        <v>10002</v>
      </c>
      <c r="AT846" s="8" t="s">
        <v>298</v>
      </c>
      <c r="AU846" s="8" t="s">
        <v>6981</v>
      </c>
      <c r="AV846" s="8" t="s">
        <v>133</v>
      </c>
      <c r="AW846" s="11">
        <v>65723.820000000007</v>
      </c>
      <c r="AX846" s="9" t="s">
        <v>6193</v>
      </c>
    </row>
    <row r="847" spans="1:50" customFormat="1" ht="36" hidden="1" x14ac:dyDescent="0.25">
      <c r="A847" s="8" t="s">
        <v>104</v>
      </c>
      <c r="B847" s="8" t="s">
        <v>135</v>
      </c>
      <c r="C847" s="8" t="s">
        <v>136</v>
      </c>
      <c r="D847" s="8" t="s">
        <v>10100</v>
      </c>
      <c r="E847" s="8" t="s">
        <v>10101</v>
      </c>
      <c r="F847" s="8" t="s">
        <v>10102</v>
      </c>
      <c r="G847" s="9" t="s">
        <v>10103</v>
      </c>
      <c r="H847" s="9" t="str">
        <f>VLOOKUP(G847,[1]Arkusz2!A:B,2,FALSE)</f>
        <v>WND-RPZP.01.03.01-32-034/11</v>
      </c>
      <c r="I847" s="9" t="s">
        <v>5267</v>
      </c>
      <c r="J847" s="9" t="s">
        <v>4601</v>
      </c>
      <c r="K847" s="9" t="s">
        <v>4262</v>
      </c>
      <c r="L847" s="9" t="s">
        <v>3452</v>
      </c>
      <c r="M847" s="9" t="s">
        <v>4601</v>
      </c>
      <c r="N847" s="9" t="s">
        <v>4262</v>
      </c>
      <c r="O847" s="8" t="s">
        <v>6609</v>
      </c>
      <c r="P847" s="9" t="s">
        <v>7234</v>
      </c>
      <c r="Q847" s="9" t="s">
        <v>895</v>
      </c>
      <c r="R847" s="9" t="s">
        <v>896</v>
      </c>
      <c r="S847" s="9" t="s">
        <v>10104</v>
      </c>
      <c r="T847" s="10">
        <v>81180</v>
      </c>
      <c r="U847" s="10">
        <v>65500</v>
      </c>
      <c r="V847" s="10">
        <v>32750</v>
      </c>
      <c r="W847" s="10">
        <v>32750</v>
      </c>
      <c r="X847" s="10">
        <v>32750</v>
      </c>
      <c r="Y847" s="10">
        <v>50</v>
      </c>
      <c r="Z847" s="8" t="s">
        <v>10105</v>
      </c>
      <c r="AA847" s="8" t="s">
        <v>147</v>
      </c>
      <c r="AB847" s="11">
        <v>81180</v>
      </c>
      <c r="AC847" s="11">
        <v>32750</v>
      </c>
      <c r="AD847" s="11">
        <v>48430</v>
      </c>
      <c r="AE847" s="11">
        <v>0</v>
      </c>
      <c r="AF847" s="8" t="s">
        <v>229</v>
      </c>
      <c r="AG847" s="8" t="s">
        <v>148</v>
      </c>
      <c r="AH847" s="8" t="s">
        <v>66</v>
      </c>
      <c r="AI847" s="8" t="s">
        <v>67</v>
      </c>
      <c r="AJ847" s="8" t="s">
        <v>190</v>
      </c>
      <c r="AK847" s="8" t="s">
        <v>10106</v>
      </c>
      <c r="AL847" s="8" t="s">
        <v>10107</v>
      </c>
      <c r="AM847" s="8" t="s">
        <v>10108</v>
      </c>
      <c r="AN847" s="8" t="s">
        <v>72</v>
      </c>
      <c r="AO847" s="8" t="s">
        <v>10109</v>
      </c>
      <c r="AP847" s="8" t="s">
        <v>2158</v>
      </c>
      <c r="AQ847" s="8" t="s">
        <v>157</v>
      </c>
      <c r="AR847" s="8" t="s">
        <v>10110</v>
      </c>
      <c r="AS847" s="8" t="s">
        <v>10111</v>
      </c>
      <c r="AT847" s="8" t="s">
        <v>298</v>
      </c>
      <c r="AU847" s="8" t="s">
        <v>10112</v>
      </c>
      <c r="AV847" s="8" t="s">
        <v>133</v>
      </c>
      <c r="AW847" s="11">
        <v>81180</v>
      </c>
      <c r="AX847" s="9" t="s">
        <v>1975</v>
      </c>
    </row>
    <row r="848" spans="1:50" customFormat="1" ht="36" hidden="1" x14ac:dyDescent="0.25">
      <c r="A848" s="8" t="s">
        <v>104</v>
      </c>
      <c r="B848" s="8" t="s">
        <v>135</v>
      </c>
      <c r="C848" s="8" t="s">
        <v>136</v>
      </c>
      <c r="D848" s="8" t="s">
        <v>10154</v>
      </c>
      <c r="E848" s="8" t="s">
        <v>10155</v>
      </c>
      <c r="F848" s="8" t="s">
        <v>10156</v>
      </c>
      <c r="G848" s="9" t="s">
        <v>10157</v>
      </c>
      <c r="H848" s="9" t="str">
        <f>VLOOKUP(G848,[1]Arkusz2!A:B,2,FALSE)</f>
        <v>WND-RPZP.01.03.01-32-014/11</v>
      </c>
      <c r="I848" s="9" t="s">
        <v>2371</v>
      </c>
      <c r="J848" s="9" t="s">
        <v>4601</v>
      </c>
      <c r="K848" s="9" t="s">
        <v>4262</v>
      </c>
      <c r="L848" s="9" t="s">
        <v>7087</v>
      </c>
      <c r="M848" s="9" t="s">
        <v>4601</v>
      </c>
      <c r="N848" s="9" t="s">
        <v>4262</v>
      </c>
      <c r="O848" s="8" t="s">
        <v>4223</v>
      </c>
      <c r="P848" s="9" t="s">
        <v>7172</v>
      </c>
      <c r="Q848" s="9" t="s">
        <v>895</v>
      </c>
      <c r="R848" s="9" t="s">
        <v>896</v>
      </c>
      <c r="S848" s="9" t="s">
        <v>6762</v>
      </c>
      <c r="T848" s="10">
        <v>18450</v>
      </c>
      <c r="U848" s="10">
        <v>18450</v>
      </c>
      <c r="V848" s="10">
        <v>9225</v>
      </c>
      <c r="W848" s="10">
        <v>9225</v>
      </c>
      <c r="X848" s="10">
        <v>9225</v>
      </c>
      <c r="Y848" s="10">
        <v>50</v>
      </c>
      <c r="Z848" s="8" t="s">
        <v>10158</v>
      </c>
      <c r="AA848" s="8" t="s">
        <v>147</v>
      </c>
      <c r="AB848" s="11">
        <v>18450</v>
      </c>
      <c r="AC848" s="11">
        <v>9225</v>
      </c>
      <c r="AD848" s="11">
        <v>9225</v>
      </c>
      <c r="AE848" s="11">
        <v>0</v>
      </c>
      <c r="AF848" s="8" t="s">
        <v>229</v>
      </c>
      <c r="AG848" s="8" t="s">
        <v>148</v>
      </c>
      <c r="AH848" s="8" t="s">
        <v>66</v>
      </c>
      <c r="AI848" s="8" t="s">
        <v>67</v>
      </c>
      <c r="AJ848" s="8" t="s">
        <v>290</v>
      </c>
      <c r="AK848" s="8" t="s">
        <v>7971</v>
      </c>
      <c r="AL848" s="8" t="s">
        <v>7972</v>
      </c>
      <c r="AM848" s="8" t="s">
        <v>10159</v>
      </c>
      <c r="AN848" s="8" t="s">
        <v>72</v>
      </c>
      <c r="AO848" s="8" t="s">
        <v>10160</v>
      </c>
      <c r="AP848" s="8" t="s">
        <v>156</v>
      </c>
      <c r="AQ848" s="8" t="s">
        <v>2036</v>
      </c>
      <c r="AR848" s="8" t="s">
        <v>7973</v>
      </c>
      <c r="AS848" s="8" t="s">
        <v>216</v>
      </c>
      <c r="AT848" s="8" t="s">
        <v>131</v>
      </c>
      <c r="AU848" s="8" t="s">
        <v>7974</v>
      </c>
      <c r="AV848" s="8" t="s">
        <v>133</v>
      </c>
      <c r="AW848" s="11">
        <v>18450</v>
      </c>
      <c r="AX848" s="9" t="s">
        <v>9628</v>
      </c>
    </row>
    <row r="849" spans="1:50" customFormat="1" ht="36" hidden="1" x14ac:dyDescent="0.25">
      <c r="A849" s="8" t="s">
        <v>104</v>
      </c>
      <c r="B849" s="8" t="s">
        <v>135</v>
      </c>
      <c r="C849" s="8" t="s">
        <v>136</v>
      </c>
      <c r="D849" s="8" t="s">
        <v>10296</v>
      </c>
      <c r="E849" s="8" t="s">
        <v>10297</v>
      </c>
      <c r="F849" s="8" t="s">
        <v>10298</v>
      </c>
      <c r="G849" s="9" t="s">
        <v>10299</v>
      </c>
      <c r="H849" s="9" t="str">
        <f>VLOOKUP(G849,[1]Arkusz2!A:B,2,FALSE)</f>
        <v>WND-RPZP.01.03.01-32-056/11</v>
      </c>
      <c r="I849" s="9" t="s">
        <v>5751</v>
      </c>
      <c r="J849" s="9" t="s">
        <v>4601</v>
      </c>
      <c r="K849" s="9" t="s">
        <v>4262</v>
      </c>
      <c r="L849" s="9" t="s">
        <v>5751</v>
      </c>
      <c r="M849" s="9" t="s">
        <v>4601</v>
      </c>
      <c r="N849" s="9" t="s">
        <v>4262</v>
      </c>
      <c r="O849" s="8" t="s">
        <v>3042</v>
      </c>
      <c r="P849" s="9" t="s">
        <v>7960</v>
      </c>
      <c r="Q849" s="9" t="s">
        <v>895</v>
      </c>
      <c r="R849" s="9" t="s">
        <v>896</v>
      </c>
      <c r="S849" s="9" t="s">
        <v>10021</v>
      </c>
      <c r="T849" s="10">
        <v>19311</v>
      </c>
      <c r="U849" s="10">
        <v>15700</v>
      </c>
      <c r="V849" s="10">
        <v>7850</v>
      </c>
      <c r="W849" s="10">
        <v>7850</v>
      </c>
      <c r="X849" s="10">
        <v>7850</v>
      </c>
      <c r="Y849" s="10">
        <v>50</v>
      </c>
      <c r="Z849" s="8" t="s">
        <v>10300</v>
      </c>
      <c r="AA849" s="8" t="s">
        <v>119</v>
      </c>
      <c r="AB849" s="11">
        <v>19311</v>
      </c>
      <c r="AC849" s="11">
        <v>7850</v>
      </c>
      <c r="AD849" s="11">
        <v>11461</v>
      </c>
      <c r="AE849" s="11">
        <v>15.29</v>
      </c>
      <c r="AF849" s="8" t="s">
        <v>229</v>
      </c>
      <c r="AG849" s="8" t="s">
        <v>148</v>
      </c>
      <c r="AH849" s="8" t="s">
        <v>66</v>
      </c>
      <c r="AI849" s="8" t="s">
        <v>67</v>
      </c>
      <c r="AJ849" s="8" t="s">
        <v>1134</v>
      </c>
      <c r="AK849" s="8" t="s">
        <v>10301</v>
      </c>
      <c r="AL849" s="8" t="s">
        <v>10302</v>
      </c>
      <c r="AM849" s="8" t="s">
        <v>10303</v>
      </c>
      <c r="AN849" s="8" t="s">
        <v>72</v>
      </c>
      <c r="AO849" s="8" t="s">
        <v>10304</v>
      </c>
      <c r="AP849" s="8" t="s">
        <v>578</v>
      </c>
      <c r="AQ849" s="8" t="s">
        <v>157</v>
      </c>
      <c r="AR849" s="8" t="s">
        <v>10305</v>
      </c>
      <c r="AS849" s="8" t="s">
        <v>10306</v>
      </c>
      <c r="AT849" s="8" t="s">
        <v>298</v>
      </c>
      <c r="AU849" s="8" t="s">
        <v>10307</v>
      </c>
      <c r="AV849" s="8" t="s">
        <v>133</v>
      </c>
      <c r="AW849" s="11">
        <v>19311</v>
      </c>
      <c r="AX849" s="9" t="s">
        <v>1521</v>
      </c>
    </row>
    <row r="850" spans="1:50" customFormat="1" ht="36" hidden="1" x14ac:dyDescent="0.25">
      <c r="A850" s="8" t="s">
        <v>104</v>
      </c>
      <c r="B850" s="8" t="s">
        <v>135</v>
      </c>
      <c r="C850" s="8" t="s">
        <v>136</v>
      </c>
      <c r="D850" s="8" t="s">
        <v>10449</v>
      </c>
      <c r="E850" s="8" t="s">
        <v>10450</v>
      </c>
      <c r="F850" s="8" t="s">
        <v>10451</v>
      </c>
      <c r="G850" s="9" t="s">
        <v>10452</v>
      </c>
      <c r="H850" s="9" t="str">
        <f>VLOOKUP(G850,[1]Arkusz2!A:B,2,FALSE)</f>
        <v>WND-RPZP.01.03.01-32-067/11</v>
      </c>
      <c r="I850" s="9" t="s">
        <v>6010</v>
      </c>
      <c r="J850" s="9" t="s">
        <v>895</v>
      </c>
      <c r="K850" s="9" t="s">
        <v>896</v>
      </c>
      <c r="L850" s="9" t="s">
        <v>7965</v>
      </c>
      <c r="M850" s="9" t="s">
        <v>895</v>
      </c>
      <c r="N850" s="9" t="s">
        <v>896</v>
      </c>
      <c r="O850" s="8" t="s">
        <v>7106</v>
      </c>
      <c r="P850" s="9" t="s">
        <v>9117</v>
      </c>
      <c r="Q850" s="9" t="s">
        <v>895</v>
      </c>
      <c r="R850" s="9" t="s">
        <v>896</v>
      </c>
      <c r="S850" s="9" t="s">
        <v>7734</v>
      </c>
      <c r="T850" s="10">
        <v>20049</v>
      </c>
      <c r="U850" s="10">
        <v>16300</v>
      </c>
      <c r="V850" s="10">
        <v>8150</v>
      </c>
      <c r="W850" s="10">
        <v>8150</v>
      </c>
      <c r="X850" s="10">
        <v>8150</v>
      </c>
      <c r="Y850" s="10">
        <v>50</v>
      </c>
      <c r="Z850" s="8" t="s">
        <v>10453</v>
      </c>
      <c r="AA850" s="8" t="s">
        <v>119</v>
      </c>
      <c r="AB850" s="11">
        <v>20049</v>
      </c>
      <c r="AC850" s="11">
        <v>8150</v>
      </c>
      <c r="AD850" s="11">
        <v>11899</v>
      </c>
      <c r="AE850" s="11">
        <v>10.130000000000001</v>
      </c>
      <c r="AF850" s="8" t="s">
        <v>229</v>
      </c>
      <c r="AG850" s="8" t="s">
        <v>148</v>
      </c>
      <c r="AH850" s="8" t="s">
        <v>66</v>
      </c>
      <c r="AI850" s="8" t="s">
        <v>67</v>
      </c>
      <c r="AJ850" s="8" t="s">
        <v>190</v>
      </c>
      <c r="AK850" s="8" t="s">
        <v>10454</v>
      </c>
      <c r="AL850" s="8" t="s">
        <v>10455</v>
      </c>
      <c r="AM850" s="8" t="s">
        <v>10456</v>
      </c>
      <c r="AN850" s="8" t="s">
        <v>72</v>
      </c>
      <c r="AO850" s="8" t="s">
        <v>10457</v>
      </c>
      <c r="AP850" s="8" t="s">
        <v>1289</v>
      </c>
      <c r="AQ850" s="8" t="s">
        <v>157</v>
      </c>
      <c r="AR850" s="8" t="s">
        <v>10458</v>
      </c>
      <c r="AS850" s="8" t="s">
        <v>10459</v>
      </c>
      <c r="AT850" s="8" t="s">
        <v>131</v>
      </c>
      <c r="AU850" s="8" t="s">
        <v>10460</v>
      </c>
      <c r="AV850" s="8" t="s">
        <v>133</v>
      </c>
      <c r="AW850" s="11">
        <v>20049</v>
      </c>
      <c r="AX850" s="9" t="s">
        <v>9146</v>
      </c>
    </row>
    <row r="851" spans="1:50" customFormat="1" ht="36" hidden="1" x14ac:dyDescent="0.25">
      <c r="A851" s="8" t="s">
        <v>104</v>
      </c>
      <c r="B851" s="8" t="s">
        <v>135</v>
      </c>
      <c r="C851" s="8" t="s">
        <v>136</v>
      </c>
      <c r="D851" s="8" t="s">
        <v>10469</v>
      </c>
      <c r="E851" s="8" t="s">
        <v>10470</v>
      </c>
      <c r="F851" s="8" t="s">
        <v>10471</v>
      </c>
      <c r="G851" s="9" t="s">
        <v>10472</v>
      </c>
      <c r="H851" s="9" t="str">
        <f>VLOOKUP(G851,[1]Arkusz2!A:B,2,FALSE)</f>
        <v>WND-RPZP.01.03.01-32-092/11</v>
      </c>
      <c r="I851" s="9" t="s">
        <v>7786</v>
      </c>
      <c r="J851" s="9" t="s">
        <v>895</v>
      </c>
      <c r="K851" s="9" t="s">
        <v>896</v>
      </c>
      <c r="L851" s="9" t="s">
        <v>5409</v>
      </c>
      <c r="M851" s="9" t="s">
        <v>895</v>
      </c>
      <c r="N851" s="9" t="s">
        <v>896</v>
      </c>
      <c r="O851" s="8" t="s">
        <v>9111</v>
      </c>
      <c r="P851" s="9" t="s">
        <v>10465</v>
      </c>
      <c r="Q851" s="9" t="s">
        <v>895</v>
      </c>
      <c r="R851" s="9" t="s">
        <v>896</v>
      </c>
      <c r="S851" s="9" t="s">
        <v>10473</v>
      </c>
      <c r="T851" s="10">
        <v>23400</v>
      </c>
      <c r="U851" s="10">
        <v>23400</v>
      </c>
      <c r="V851" s="10">
        <v>11700</v>
      </c>
      <c r="W851" s="10">
        <v>11700</v>
      </c>
      <c r="X851" s="10">
        <v>11700</v>
      </c>
      <c r="Y851" s="10">
        <v>50</v>
      </c>
      <c r="Z851" s="8" t="s">
        <v>10474</v>
      </c>
      <c r="AA851" s="8" t="s">
        <v>119</v>
      </c>
      <c r="AB851" s="11">
        <v>23400</v>
      </c>
      <c r="AC851" s="11">
        <v>11700</v>
      </c>
      <c r="AD851" s="11">
        <v>11700</v>
      </c>
      <c r="AE851" s="11">
        <v>0</v>
      </c>
      <c r="AF851" s="8" t="s">
        <v>229</v>
      </c>
      <c r="AG851" s="8" t="s">
        <v>148</v>
      </c>
      <c r="AH851" s="8" t="s">
        <v>66</v>
      </c>
      <c r="AI851" s="8" t="s">
        <v>67</v>
      </c>
      <c r="AJ851" s="8" t="s">
        <v>290</v>
      </c>
      <c r="AK851" s="8" t="s">
        <v>10475</v>
      </c>
      <c r="AL851" s="8" t="s">
        <v>10476</v>
      </c>
      <c r="AM851" s="8" t="s">
        <v>6007</v>
      </c>
      <c r="AN851" s="8" t="s">
        <v>72</v>
      </c>
      <c r="AO851" s="8" t="s">
        <v>6008</v>
      </c>
      <c r="AP851" s="8" t="s">
        <v>1010</v>
      </c>
      <c r="AQ851" s="8" t="s">
        <v>157</v>
      </c>
      <c r="AR851" s="8" t="s">
        <v>10477</v>
      </c>
      <c r="AS851" s="8" t="s">
        <v>216</v>
      </c>
      <c r="AT851" s="8" t="s">
        <v>131</v>
      </c>
      <c r="AU851" s="8" t="s">
        <v>10478</v>
      </c>
      <c r="AV851" s="8" t="s">
        <v>133</v>
      </c>
      <c r="AW851" s="11">
        <v>23400</v>
      </c>
      <c r="AX851" s="9" t="s">
        <v>10479</v>
      </c>
    </row>
    <row r="852" spans="1:50" customFormat="1" ht="48" hidden="1" x14ac:dyDescent="0.25">
      <c r="A852" s="8" t="s">
        <v>104</v>
      </c>
      <c r="B852" s="8" t="s">
        <v>135</v>
      </c>
      <c r="C852" s="8" t="s">
        <v>136</v>
      </c>
      <c r="D852" s="8" t="s">
        <v>10487</v>
      </c>
      <c r="E852" s="8" t="s">
        <v>10488</v>
      </c>
      <c r="F852" s="8" t="s">
        <v>10489</v>
      </c>
      <c r="G852" s="9" t="s">
        <v>10490</v>
      </c>
      <c r="H852" s="9" t="str">
        <f>VLOOKUP(G852,[1]Arkusz2!A:B,2,FALSE)</f>
        <v>WND-RPZP.01.03.01-32-099/11</v>
      </c>
      <c r="I852" s="9" t="s">
        <v>10491</v>
      </c>
      <c r="J852" s="9" t="s">
        <v>895</v>
      </c>
      <c r="K852" s="9" t="s">
        <v>896</v>
      </c>
      <c r="L852" s="9" t="s">
        <v>10492</v>
      </c>
      <c r="M852" s="9" t="s">
        <v>895</v>
      </c>
      <c r="N852" s="9" t="s">
        <v>896</v>
      </c>
      <c r="O852" s="8" t="s">
        <v>9362</v>
      </c>
      <c r="P852" s="9" t="s">
        <v>10493</v>
      </c>
      <c r="Q852" s="9" t="s">
        <v>895</v>
      </c>
      <c r="R852" s="9" t="s">
        <v>896</v>
      </c>
      <c r="S852" s="9" t="s">
        <v>10491</v>
      </c>
      <c r="T852" s="10">
        <v>104181</v>
      </c>
      <c r="U852" s="10">
        <v>84700</v>
      </c>
      <c r="V852" s="10">
        <v>40000</v>
      </c>
      <c r="W852" s="10">
        <v>40000</v>
      </c>
      <c r="X852" s="10">
        <v>44700</v>
      </c>
      <c r="Y852" s="10">
        <v>47.23</v>
      </c>
      <c r="Z852" s="8" t="s">
        <v>10494</v>
      </c>
      <c r="AA852" s="8" t="s">
        <v>147</v>
      </c>
      <c r="AB852" s="11">
        <v>104181</v>
      </c>
      <c r="AC852" s="11">
        <v>40000</v>
      </c>
      <c r="AD852" s="11">
        <v>64181</v>
      </c>
      <c r="AE852" s="11">
        <v>0</v>
      </c>
      <c r="AF852" s="8" t="s">
        <v>229</v>
      </c>
      <c r="AG852" s="8" t="s">
        <v>148</v>
      </c>
      <c r="AH852" s="8" t="s">
        <v>66</v>
      </c>
      <c r="AI852" s="8" t="s">
        <v>149</v>
      </c>
      <c r="AJ852" s="8" t="s">
        <v>190</v>
      </c>
      <c r="AK852" s="8" t="s">
        <v>10495</v>
      </c>
      <c r="AL852" s="8" t="s">
        <v>10496</v>
      </c>
      <c r="AM852" s="8" t="s">
        <v>8819</v>
      </c>
      <c r="AN852" s="8" t="s">
        <v>10497</v>
      </c>
      <c r="AO852" s="8" t="s">
        <v>10344</v>
      </c>
      <c r="AP852" s="8" t="s">
        <v>156</v>
      </c>
      <c r="AQ852" s="8" t="s">
        <v>157</v>
      </c>
      <c r="AR852" s="8" t="s">
        <v>10498</v>
      </c>
      <c r="AS852" s="8" t="s">
        <v>10499</v>
      </c>
      <c r="AT852" s="8" t="s">
        <v>131</v>
      </c>
      <c r="AU852" s="8" t="s">
        <v>10500</v>
      </c>
      <c r="AV852" s="8" t="s">
        <v>133</v>
      </c>
      <c r="AW852" s="11">
        <v>104181</v>
      </c>
      <c r="AX852" s="9" t="s">
        <v>10492</v>
      </c>
    </row>
    <row r="853" spans="1:50" customFormat="1" ht="48" hidden="1" x14ac:dyDescent="0.25">
      <c r="A853" s="8" t="s">
        <v>104</v>
      </c>
      <c r="B853" s="8" t="s">
        <v>135</v>
      </c>
      <c r="C853" s="8" t="s">
        <v>136</v>
      </c>
      <c r="D853" s="8" t="s">
        <v>10735</v>
      </c>
      <c r="E853" s="8" t="s">
        <v>10736</v>
      </c>
      <c r="F853" s="8" t="s">
        <v>10737</v>
      </c>
      <c r="G853" s="9" t="s">
        <v>10738</v>
      </c>
      <c r="H853" s="9" t="str">
        <f>VLOOKUP(G853,[1]Arkusz2!A:B,2,FALSE)</f>
        <v>WND-RPZP.01.03.01-32-106/11</v>
      </c>
      <c r="I853" s="9" t="s">
        <v>9540</v>
      </c>
      <c r="J853" s="9" t="s">
        <v>2281</v>
      </c>
      <c r="K853" s="9" t="s">
        <v>896</v>
      </c>
      <c r="L853" s="9" t="s">
        <v>1521</v>
      </c>
      <c r="M853" s="9" t="s">
        <v>2281</v>
      </c>
      <c r="N853" s="9" t="s">
        <v>896</v>
      </c>
      <c r="O853" s="8" t="s">
        <v>5672</v>
      </c>
      <c r="P853" s="9" t="s">
        <v>7682</v>
      </c>
      <c r="Q853" s="9" t="s">
        <v>895</v>
      </c>
      <c r="R853" s="9" t="s">
        <v>896</v>
      </c>
      <c r="S853" s="9" t="s">
        <v>9540</v>
      </c>
      <c r="T853" s="10">
        <v>36900</v>
      </c>
      <c r="U853" s="10">
        <v>21811.38</v>
      </c>
      <c r="V853" s="10">
        <v>10905.69</v>
      </c>
      <c r="W853" s="10">
        <v>10905.69</v>
      </c>
      <c r="X853" s="10">
        <v>10905.69</v>
      </c>
      <c r="Y853" s="10">
        <v>50</v>
      </c>
      <c r="Z853" s="8" t="s">
        <v>10739</v>
      </c>
      <c r="AA853" s="8" t="s">
        <v>147</v>
      </c>
      <c r="AB853" s="11">
        <v>36900</v>
      </c>
      <c r="AC853" s="11">
        <v>10905.69</v>
      </c>
      <c r="AD853" s="11">
        <v>25994.31</v>
      </c>
      <c r="AE853" s="11">
        <v>0</v>
      </c>
      <c r="AF853" s="8" t="s">
        <v>229</v>
      </c>
      <c r="AG853" s="8" t="s">
        <v>148</v>
      </c>
      <c r="AH853" s="8" t="s">
        <v>66</v>
      </c>
      <c r="AI853" s="8" t="s">
        <v>149</v>
      </c>
      <c r="AJ853" s="8" t="s">
        <v>150</v>
      </c>
      <c r="AK853" s="8" t="s">
        <v>10740</v>
      </c>
      <c r="AL853" s="8" t="s">
        <v>10741</v>
      </c>
      <c r="AM853" s="8" t="s">
        <v>10742</v>
      </c>
      <c r="AN853" s="8" t="s">
        <v>10743</v>
      </c>
      <c r="AO853" s="8" t="s">
        <v>10744</v>
      </c>
      <c r="AP853" s="8" t="s">
        <v>2951</v>
      </c>
      <c r="AQ853" s="8" t="s">
        <v>857</v>
      </c>
      <c r="AR853" s="8" t="s">
        <v>10745</v>
      </c>
      <c r="AS853" s="8" t="s">
        <v>216</v>
      </c>
      <c r="AT853" s="8" t="s">
        <v>131</v>
      </c>
      <c r="AU853" s="8" t="s">
        <v>10746</v>
      </c>
      <c r="AV853" s="8" t="s">
        <v>133</v>
      </c>
      <c r="AW853" s="11">
        <v>36900</v>
      </c>
      <c r="AX853" s="9" t="s">
        <v>1521</v>
      </c>
    </row>
    <row r="854" spans="1:50" customFormat="1" ht="48" hidden="1" x14ac:dyDescent="0.25">
      <c r="A854" s="8" t="s">
        <v>104</v>
      </c>
      <c r="B854" s="8" t="s">
        <v>135</v>
      </c>
      <c r="C854" s="8" t="s">
        <v>136</v>
      </c>
      <c r="D854" s="8" t="s">
        <v>10849</v>
      </c>
      <c r="E854" s="8" t="s">
        <v>10850</v>
      </c>
      <c r="F854" s="8" t="s">
        <v>10851</v>
      </c>
      <c r="G854" s="9" t="s">
        <v>10852</v>
      </c>
      <c r="H854" s="9" t="str">
        <f>VLOOKUP(G854,[1]Arkusz2!A:B,2,FALSE)</f>
        <v>WND-RPZP.01.03.01-32-029/11</v>
      </c>
      <c r="I854" s="9" t="s">
        <v>5267</v>
      </c>
      <c r="J854" s="9" t="s">
        <v>4601</v>
      </c>
      <c r="K854" s="9" t="s">
        <v>4262</v>
      </c>
      <c r="L854" s="9" t="s">
        <v>4053</v>
      </c>
      <c r="M854" s="9" t="s">
        <v>4601</v>
      </c>
      <c r="N854" s="9" t="s">
        <v>4262</v>
      </c>
      <c r="O854" s="8" t="s">
        <v>179</v>
      </c>
      <c r="P854" s="9" t="s">
        <v>2672</v>
      </c>
      <c r="Q854" s="9" t="s">
        <v>895</v>
      </c>
      <c r="R854" s="9" t="s">
        <v>896</v>
      </c>
      <c r="S854" s="9" t="s">
        <v>10853</v>
      </c>
      <c r="T854" s="10">
        <v>101859.99</v>
      </c>
      <c r="U854" s="10">
        <v>82593.5</v>
      </c>
      <c r="V854" s="10">
        <v>39999.75</v>
      </c>
      <c r="W854" s="10">
        <v>39999.75</v>
      </c>
      <c r="X854" s="10">
        <v>42593.75</v>
      </c>
      <c r="Y854" s="10">
        <v>48.43</v>
      </c>
      <c r="Z854" s="8" t="s">
        <v>10854</v>
      </c>
      <c r="AA854" s="8" t="s">
        <v>147</v>
      </c>
      <c r="AB854" s="11">
        <v>101859.99</v>
      </c>
      <c r="AC854" s="11">
        <v>39999.75</v>
      </c>
      <c r="AD854" s="11">
        <v>61860.24</v>
      </c>
      <c r="AE854" s="11">
        <v>0</v>
      </c>
      <c r="AF854" s="8" t="s">
        <v>229</v>
      </c>
      <c r="AG854" s="8" t="s">
        <v>148</v>
      </c>
      <c r="AH854" s="8" t="s">
        <v>66</v>
      </c>
      <c r="AI854" s="8" t="s">
        <v>149</v>
      </c>
      <c r="AJ854" s="8" t="s">
        <v>150</v>
      </c>
      <c r="AK854" s="8" t="s">
        <v>10855</v>
      </c>
      <c r="AL854" s="8" t="s">
        <v>10856</v>
      </c>
      <c r="AM854" s="8" t="s">
        <v>378</v>
      </c>
      <c r="AN854" s="8" t="s">
        <v>379</v>
      </c>
      <c r="AO854" s="8" t="s">
        <v>10857</v>
      </c>
      <c r="AP854" s="8" t="s">
        <v>10858</v>
      </c>
      <c r="AQ854" s="8" t="s">
        <v>157</v>
      </c>
      <c r="AR854" s="8" t="s">
        <v>10859</v>
      </c>
      <c r="AS854" s="8" t="s">
        <v>10860</v>
      </c>
      <c r="AT854" s="8" t="s">
        <v>259</v>
      </c>
      <c r="AU854" s="8" t="s">
        <v>10861</v>
      </c>
      <c r="AV854" s="8" t="s">
        <v>133</v>
      </c>
      <c r="AW854" s="11">
        <v>101859.99</v>
      </c>
      <c r="AX854" s="9" t="s">
        <v>10862</v>
      </c>
    </row>
    <row r="855" spans="1:50" customFormat="1" ht="48" hidden="1" x14ac:dyDescent="0.25">
      <c r="A855" s="8" t="s">
        <v>104</v>
      </c>
      <c r="B855" s="8" t="s">
        <v>135</v>
      </c>
      <c r="C855" s="8" t="s">
        <v>136</v>
      </c>
      <c r="D855" s="8" t="s">
        <v>10997</v>
      </c>
      <c r="E855" s="8" t="s">
        <v>10998</v>
      </c>
      <c r="F855" s="8" t="s">
        <v>10999</v>
      </c>
      <c r="G855" s="9" t="s">
        <v>11000</v>
      </c>
      <c r="H855" s="9" t="str">
        <f>VLOOKUP(G855,[1]Arkusz2!A:B,2,FALSE)</f>
        <v>WND-RPZP.01.03.01-32-001/11</v>
      </c>
      <c r="I855" s="9" t="s">
        <v>1202</v>
      </c>
      <c r="J855" s="9" t="s">
        <v>4261</v>
      </c>
      <c r="K855" s="9" t="s">
        <v>4262</v>
      </c>
      <c r="L855" s="9" t="s">
        <v>3710</v>
      </c>
      <c r="M855" s="9" t="s">
        <v>4261</v>
      </c>
      <c r="N855" s="9" t="s">
        <v>4262</v>
      </c>
      <c r="O855" s="8" t="s">
        <v>1937</v>
      </c>
      <c r="P855" s="9" t="s">
        <v>10728</v>
      </c>
      <c r="Q855" s="9" t="s">
        <v>895</v>
      </c>
      <c r="R855" s="9" t="s">
        <v>896</v>
      </c>
      <c r="S855" s="9" t="s">
        <v>9070</v>
      </c>
      <c r="T855" s="10">
        <v>83640</v>
      </c>
      <c r="U855" s="10">
        <v>68000</v>
      </c>
      <c r="V855" s="10">
        <v>34000</v>
      </c>
      <c r="W855" s="10">
        <v>34000</v>
      </c>
      <c r="X855" s="10">
        <v>34000</v>
      </c>
      <c r="Y855" s="10">
        <v>50</v>
      </c>
      <c r="Z855" s="8" t="s">
        <v>11001</v>
      </c>
      <c r="AA855" s="8" t="s">
        <v>119</v>
      </c>
      <c r="AB855" s="11">
        <v>83640</v>
      </c>
      <c r="AC855" s="11">
        <v>34000</v>
      </c>
      <c r="AD855" s="11">
        <v>49640</v>
      </c>
      <c r="AE855" s="11">
        <v>0</v>
      </c>
      <c r="AF855" s="8" t="s">
        <v>229</v>
      </c>
      <c r="AG855" s="8" t="s">
        <v>148</v>
      </c>
      <c r="AH855" s="8" t="s">
        <v>66</v>
      </c>
      <c r="AI855" s="8" t="s">
        <v>67</v>
      </c>
      <c r="AJ855" s="8" t="s">
        <v>190</v>
      </c>
      <c r="AK855" s="8" t="s">
        <v>6665</v>
      </c>
      <c r="AL855" s="8" t="s">
        <v>6666</v>
      </c>
      <c r="AM855" s="8" t="s">
        <v>11002</v>
      </c>
      <c r="AN855" s="8" t="s">
        <v>72</v>
      </c>
      <c r="AO855" s="8" t="s">
        <v>9074</v>
      </c>
      <c r="AP855" s="8" t="s">
        <v>156</v>
      </c>
      <c r="AQ855" s="8" t="s">
        <v>128</v>
      </c>
      <c r="AR855" s="8" t="s">
        <v>6669</v>
      </c>
      <c r="AS855" s="8" t="s">
        <v>6670</v>
      </c>
      <c r="AT855" s="8" t="s">
        <v>131</v>
      </c>
      <c r="AU855" s="8" t="s">
        <v>6671</v>
      </c>
      <c r="AV855" s="8" t="s">
        <v>133</v>
      </c>
      <c r="AW855" s="11">
        <v>83640</v>
      </c>
      <c r="AX855" s="9" t="s">
        <v>4612</v>
      </c>
    </row>
    <row r="856" spans="1:50" customFormat="1" ht="72" hidden="1" x14ac:dyDescent="0.25">
      <c r="A856" s="8" t="s">
        <v>104</v>
      </c>
      <c r="B856" s="8" t="s">
        <v>135</v>
      </c>
      <c r="C856" s="8" t="s">
        <v>136</v>
      </c>
      <c r="D856" s="8" t="s">
        <v>11027</v>
      </c>
      <c r="E856" s="8" t="s">
        <v>11028</v>
      </c>
      <c r="F856" s="8" t="s">
        <v>11029</v>
      </c>
      <c r="G856" s="9" t="s">
        <v>11030</v>
      </c>
      <c r="H856" s="9" t="str">
        <f>VLOOKUP(G856,[1]Arkusz2!A:B,2,FALSE)</f>
        <v>WND-RPZP.01.03.01-32-018/12</v>
      </c>
      <c r="I856" s="9" t="s">
        <v>11031</v>
      </c>
      <c r="J856" s="9" t="s">
        <v>2281</v>
      </c>
      <c r="K856" s="9" t="s">
        <v>896</v>
      </c>
      <c r="L856" s="9" t="s">
        <v>10392</v>
      </c>
      <c r="M856" s="9" t="s">
        <v>2281</v>
      </c>
      <c r="N856" s="9" t="s">
        <v>896</v>
      </c>
      <c r="O856" s="8" t="s">
        <v>4655</v>
      </c>
      <c r="P856" s="9" t="s">
        <v>8897</v>
      </c>
      <c r="Q856" s="9" t="s">
        <v>895</v>
      </c>
      <c r="R856" s="9" t="s">
        <v>896</v>
      </c>
      <c r="S856" s="9" t="s">
        <v>11032</v>
      </c>
      <c r="T856" s="10">
        <v>43296</v>
      </c>
      <c r="U856" s="10">
        <v>35200</v>
      </c>
      <c r="V856" s="10">
        <v>17600</v>
      </c>
      <c r="W856" s="10">
        <v>17600</v>
      </c>
      <c r="X856" s="10">
        <v>17600</v>
      </c>
      <c r="Y856" s="10">
        <v>50</v>
      </c>
      <c r="Z856" s="8" t="s">
        <v>11033</v>
      </c>
      <c r="AA856" s="8" t="s">
        <v>147</v>
      </c>
      <c r="AB856" s="11">
        <v>43296</v>
      </c>
      <c r="AC856" s="11">
        <v>17600</v>
      </c>
      <c r="AD856" s="11">
        <v>25696</v>
      </c>
      <c r="AE856" s="11">
        <v>0</v>
      </c>
      <c r="AF856" s="8" t="s">
        <v>229</v>
      </c>
      <c r="AG856" s="8" t="s">
        <v>148</v>
      </c>
      <c r="AH856" s="8" t="s">
        <v>66</v>
      </c>
      <c r="AI856" s="8" t="s">
        <v>67</v>
      </c>
      <c r="AJ856" s="8" t="s">
        <v>190</v>
      </c>
      <c r="AK856" s="8" t="s">
        <v>11034</v>
      </c>
      <c r="AL856" s="8" t="s">
        <v>11035</v>
      </c>
      <c r="AM856" s="8" t="s">
        <v>378</v>
      </c>
      <c r="AN856" s="8" t="s">
        <v>379</v>
      </c>
      <c r="AO856" s="8" t="s">
        <v>11036</v>
      </c>
      <c r="AP856" s="8" t="s">
        <v>484</v>
      </c>
      <c r="AQ856" s="8" t="s">
        <v>157</v>
      </c>
      <c r="AR856" s="8" t="s">
        <v>11037</v>
      </c>
      <c r="AS856" s="8" t="s">
        <v>11038</v>
      </c>
      <c r="AT856" s="8" t="s">
        <v>298</v>
      </c>
      <c r="AU856" s="8" t="s">
        <v>11039</v>
      </c>
      <c r="AV856" s="8" t="s">
        <v>133</v>
      </c>
      <c r="AW856" s="11">
        <v>43296</v>
      </c>
      <c r="AX856" s="9" t="s">
        <v>11040</v>
      </c>
    </row>
    <row r="857" spans="1:50" customFormat="1" ht="36" hidden="1" x14ac:dyDescent="0.25">
      <c r="A857" s="8" t="s">
        <v>104</v>
      </c>
      <c r="B857" s="8" t="s">
        <v>135</v>
      </c>
      <c r="C857" s="8" t="s">
        <v>136</v>
      </c>
      <c r="D857" s="8" t="s">
        <v>11057</v>
      </c>
      <c r="E857" s="8" t="s">
        <v>11058</v>
      </c>
      <c r="F857" s="8" t="s">
        <v>11059</v>
      </c>
      <c r="G857" s="9" t="s">
        <v>11060</v>
      </c>
      <c r="H857" s="9" t="str">
        <f>VLOOKUP(G857,[1]Arkusz2!A:B,2,FALSE)</f>
        <v>WND-RPZP.01.03.01-32-083/11</v>
      </c>
      <c r="I857" s="9" t="s">
        <v>9152</v>
      </c>
      <c r="J857" s="9" t="s">
        <v>895</v>
      </c>
      <c r="K857" s="9" t="s">
        <v>896</v>
      </c>
      <c r="L857" s="9" t="s">
        <v>6010</v>
      </c>
      <c r="M857" s="9" t="s">
        <v>895</v>
      </c>
      <c r="N857" s="9" t="s">
        <v>896</v>
      </c>
      <c r="O857" s="8" t="s">
        <v>8262</v>
      </c>
      <c r="P857" s="9" t="s">
        <v>9740</v>
      </c>
      <c r="Q857" s="9" t="s">
        <v>895</v>
      </c>
      <c r="R857" s="9" t="s">
        <v>896</v>
      </c>
      <c r="S857" s="9" t="s">
        <v>11061</v>
      </c>
      <c r="T857" s="10">
        <v>22632</v>
      </c>
      <c r="U857" s="10">
        <v>22632</v>
      </c>
      <c r="V857" s="10">
        <v>11316</v>
      </c>
      <c r="W857" s="10">
        <v>11316</v>
      </c>
      <c r="X857" s="10">
        <v>11316</v>
      </c>
      <c r="Y857" s="10">
        <v>50</v>
      </c>
      <c r="Z857" s="8" t="s">
        <v>11062</v>
      </c>
      <c r="AA857" s="8" t="s">
        <v>147</v>
      </c>
      <c r="AB857" s="11">
        <v>22632</v>
      </c>
      <c r="AC857" s="11">
        <v>11316</v>
      </c>
      <c r="AD857" s="11">
        <v>11316</v>
      </c>
      <c r="AE857" s="11">
        <v>16.309999999999999</v>
      </c>
      <c r="AF857" s="8" t="s">
        <v>229</v>
      </c>
      <c r="AG857" s="8" t="s">
        <v>148</v>
      </c>
      <c r="AH857" s="8" t="s">
        <v>66</v>
      </c>
      <c r="AI857" s="8" t="s">
        <v>67</v>
      </c>
      <c r="AJ857" s="8" t="s">
        <v>1319</v>
      </c>
      <c r="AK857" s="8" t="s">
        <v>11063</v>
      </c>
      <c r="AL857" s="8" t="s">
        <v>11064</v>
      </c>
      <c r="AM857" s="8" t="s">
        <v>11065</v>
      </c>
      <c r="AN857" s="8" t="s">
        <v>125</v>
      </c>
      <c r="AO857" s="8" t="s">
        <v>11066</v>
      </c>
      <c r="AP857" s="8" t="s">
        <v>11067</v>
      </c>
      <c r="AQ857" s="8" t="s">
        <v>157</v>
      </c>
      <c r="AR857" s="8" t="s">
        <v>11068</v>
      </c>
      <c r="AS857" s="8" t="s">
        <v>11068</v>
      </c>
      <c r="AT857" s="8" t="s">
        <v>298</v>
      </c>
      <c r="AU857" s="8" t="s">
        <v>11069</v>
      </c>
      <c r="AV857" s="8" t="s">
        <v>133</v>
      </c>
      <c r="AW857" s="11">
        <v>22632</v>
      </c>
      <c r="AX857" s="9" t="s">
        <v>9899</v>
      </c>
    </row>
    <row r="858" spans="1:50" ht="36" hidden="1" x14ac:dyDescent="0.25">
      <c r="A858" s="8" t="s">
        <v>104</v>
      </c>
      <c r="B858" s="8" t="s">
        <v>135</v>
      </c>
      <c r="C858" s="8" t="s">
        <v>136</v>
      </c>
      <c r="D858" s="8" t="s">
        <v>11265</v>
      </c>
      <c r="E858" s="8" t="s">
        <v>11266</v>
      </c>
      <c r="F858" s="8" t="s">
        <v>11267</v>
      </c>
      <c r="G858" s="9" t="s">
        <v>11268</v>
      </c>
      <c r="H858" s="9" t="str">
        <f>VLOOKUP(G858,[1]Arkusz2!A:B,2,FALSE)</f>
        <v>WND-RPZP.01.03.01-32-102/11</v>
      </c>
      <c r="I858" s="9" t="s">
        <v>8857</v>
      </c>
      <c r="J858" s="9" t="s">
        <v>895</v>
      </c>
      <c r="K858" s="9" t="s">
        <v>896</v>
      </c>
      <c r="L858" s="9" t="s">
        <v>7193</v>
      </c>
      <c r="M858" s="9" t="s">
        <v>895</v>
      </c>
      <c r="N858" s="9" t="s">
        <v>896</v>
      </c>
      <c r="O858" s="8" t="s">
        <v>6187</v>
      </c>
      <c r="P858" s="9" t="s">
        <v>1529</v>
      </c>
      <c r="Q858" s="9" t="s">
        <v>2281</v>
      </c>
      <c r="R858" s="9" t="s">
        <v>896</v>
      </c>
      <c r="S858" s="9" t="s">
        <v>4631</v>
      </c>
      <c r="T858" s="10">
        <v>98400</v>
      </c>
      <c r="U858" s="10">
        <v>80000</v>
      </c>
      <c r="V858" s="10">
        <v>40000</v>
      </c>
      <c r="W858" s="10">
        <v>40000</v>
      </c>
      <c r="X858" s="10">
        <v>40000</v>
      </c>
      <c r="Y858" s="10">
        <v>50</v>
      </c>
      <c r="Z858" s="8" t="s">
        <v>11269</v>
      </c>
      <c r="AA858" s="8" t="s">
        <v>147</v>
      </c>
      <c r="AB858" s="11">
        <v>98400</v>
      </c>
      <c r="AC858" s="11">
        <v>40000</v>
      </c>
      <c r="AD858" s="11">
        <v>58400</v>
      </c>
      <c r="AE858" s="11">
        <v>0</v>
      </c>
      <c r="AF858" s="8" t="s">
        <v>229</v>
      </c>
      <c r="AG858" s="8" t="s">
        <v>148</v>
      </c>
      <c r="AH858" s="8" t="s">
        <v>66</v>
      </c>
      <c r="AI858" s="8" t="s">
        <v>67</v>
      </c>
      <c r="AJ858" s="8" t="s">
        <v>190</v>
      </c>
      <c r="AK858" s="8" t="s">
        <v>1218</v>
      </c>
      <c r="AL858" s="8" t="s">
        <v>1219</v>
      </c>
      <c r="AM858" s="8" t="s">
        <v>1220</v>
      </c>
      <c r="AN858" s="8" t="s">
        <v>72</v>
      </c>
      <c r="AO858" s="8" t="s">
        <v>11270</v>
      </c>
      <c r="AP858" s="8" t="s">
        <v>278</v>
      </c>
      <c r="AQ858" s="8" t="s">
        <v>315</v>
      </c>
      <c r="AR858" s="8" t="s">
        <v>11271</v>
      </c>
      <c r="AS858" s="8" t="s">
        <v>11271</v>
      </c>
      <c r="AT858" s="8" t="s">
        <v>131</v>
      </c>
      <c r="AU858" s="8" t="s">
        <v>1223</v>
      </c>
      <c r="AV858" s="8" t="s">
        <v>133</v>
      </c>
      <c r="AW858" s="11">
        <v>98400</v>
      </c>
      <c r="AX858" s="9" t="s">
        <v>11200</v>
      </c>
    </row>
    <row r="859" spans="1:50" customFormat="1" ht="48" hidden="1" x14ac:dyDescent="0.25">
      <c r="A859" s="8" t="s">
        <v>104</v>
      </c>
      <c r="B859" s="8" t="s">
        <v>135</v>
      </c>
      <c r="C859" s="8" t="s">
        <v>136</v>
      </c>
      <c r="D859" s="8" t="s">
        <v>11272</v>
      </c>
      <c r="E859" s="8" t="s">
        <v>11273</v>
      </c>
      <c r="F859" s="8" t="s">
        <v>11274</v>
      </c>
      <c r="G859" s="9" t="s">
        <v>11275</v>
      </c>
      <c r="H859" s="9" t="str">
        <f>VLOOKUP(G859,[1]Arkusz2!A:B,2,FALSE)</f>
        <v>WND-RPZP.01.03.01-32-031/12</v>
      </c>
      <c r="I859" s="9" t="s">
        <v>9656</v>
      </c>
      <c r="J859" s="9" t="s">
        <v>3297</v>
      </c>
      <c r="K859" s="9" t="s">
        <v>3298</v>
      </c>
      <c r="L859" s="9" t="s">
        <v>11153</v>
      </c>
      <c r="M859" s="9" t="s">
        <v>3297</v>
      </c>
      <c r="N859" s="9" t="s">
        <v>3298</v>
      </c>
      <c r="O859" s="8" t="s">
        <v>2672</v>
      </c>
      <c r="P859" s="9" t="s">
        <v>1529</v>
      </c>
      <c r="Q859" s="9" t="s">
        <v>2281</v>
      </c>
      <c r="R859" s="9" t="s">
        <v>896</v>
      </c>
      <c r="S859" s="9" t="s">
        <v>9656</v>
      </c>
      <c r="T859" s="10">
        <v>123000</v>
      </c>
      <c r="U859" s="10">
        <v>55107.07</v>
      </c>
      <c r="V859" s="10">
        <v>20444.09</v>
      </c>
      <c r="W859" s="10">
        <v>20444.09</v>
      </c>
      <c r="X859" s="10">
        <v>34662.980000000003</v>
      </c>
      <c r="Y859" s="10">
        <v>37.1</v>
      </c>
      <c r="Z859" s="8" t="s">
        <v>11276</v>
      </c>
      <c r="AA859" s="8" t="s">
        <v>147</v>
      </c>
      <c r="AB859" s="11">
        <v>123000</v>
      </c>
      <c r="AC859" s="11">
        <v>20444.09</v>
      </c>
      <c r="AD859" s="11">
        <v>102555.91</v>
      </c>
      <c r="AE859" s="11">
        <v>0</v>
      </c>
      <c r="AF859" s="8" t="s">
        <v>229</v>
      </c>
      <c r="AG859" s="8" t="s">
        <v>148</v>
      </c>
      <c r="AH859" s="8" t="s">
        <v>66</v>
      </c>
      <c r="AI859" s="8" t="s">
        <v>149</v>
      </c>
      <c r="AJ859" s="8" t="s">
        <v>150</v>
      </c>
      <c r="AK859" s="8" t="s">
        <v>11277</v>
      </c>
      <c r="AL859" s="8" t="s">
        <v>11278</v>
      </c>
      <c r="AM859" s="8" t="s">
        <v>10742</v>
      </c>
      <c r="AN859" s="8" t="s">
        <v>10743</v>
      </c>
      <c r="AO859" s="8" t="s">
        <v>692</v>
      </c>
      <c r="AP859" s="8" t="s">
        <v>663</v>
      </c>
      <c r="AQ859" s="8" t="s">
        <v>157</v>
      </c>
      <c r="AR859" s="8" t="s">
        <v>11279</v>
      </c>
      <c r="AS859" s="8" t="s">
        <v>11280</v>
      </c>
      <c r="AT859" s="8" t="s">
        <v>450</v>
      </c>
      <c r="AU859" s="8" t="s">
        <v>11281</v>
      </c>
      <c r="AV859" s="8" t="s">
        <v>133</v>
      </c>
      <c r="AW859" s="11">
        <v>123000</v>
      </c>
      <c r="AX859" s="9" t="s">
        <v>11153</v>
      </c>
    </row>
    <row r="860" spans="1:50" customFormat="1" ht="48" hidden="1" x14ac:dyDescent="0.25">
      <c r="A860" s="8" t="s">
        <v>104</v>
      </c>
      <c r="B860" s="8" t="s">
        <v>135</v>
      </c>
      <c r="C860" s="8" t="s">
        <v>136</v>
      </c>
      <c r="D860" s="8" t="s">
        <v>11282</v>
      </c>
      <c r="E860" s="8" t="s">
        <v>11283</v>
      </c>
      <c r="F860" s="8" t="s">
        <v>11284</v>
      </c>
      <c r="G860" s="9" t="s">
        <v>11285</v>
      </c>
      <c r="H860" s="9" t="str">
        <f>VLOOKUP(G860,[1]Arkusz2!A:B,2,FALSE)</f>
        <v>WND-RPZP.01.03.01-32-009/12</v>
      </c>
      <c r="I860" s="9" t="s">
        <v>11138</v>
      </c>
      <c r="J860" s="9" t="s">
        <v>2281</v>
      </c>
      <c r="K860" s="9" t="s">
        <v>896</v>
      </c>
      <c r="L860" s="9" t="s">
        <v>7052</v>
      </c>
      <c r="M860" s="9" t="s">
        <v>2281</v>
      </c>
      <c r="N860" s="9" t="s">
        <v>896</v>
      </c>
      <c r="O860" s="8" t="s">
        <v>11286</v>
      </c>
      <c r="P860" s="9" t="s">
        <v>2461</v>
      </c>
      <c r="Q860" s="9" t="s">
        <v>2281</v>
      </c>
      <c r="R860" s="9" t="s">
        <v>896</v>
      </c>
      <c r="S860" s="9" t="s">
        <v>11056</v>
      </c>
      <c r="T860" s="10">
        <v>87362.25</v>
      </c>
      <c r="U860" s="10">
        <v>69866.83</v>
      </c>
      <c r="V860" s="10">
        <v>34933.410000000003</v>
      </c>
      <c r="W860" s="10">
        <v>34933.410000000003</v>
      </c>
      <c r="X860" s="10">
        <v>34933.42</v>
      </c>
      <c r="Y860" s="10">
        <v>50</v>
      </c>
      <c r="Z860" s="8" t="s">
        <v>11287</v>
      </c>
      <c r="AA860" s="8" t="s">
        <v>119</v>
      </c>
      <c r="AB860" s="11">
        <v>87362.25</v>
      </c>
      <c r="AC860" s="11">
        <v>34933.410000000003</v>
      </c>
      <c r="AD860" s="11">
        <v>52428.84</v>
      </c>
      <c r="AE860" s="11">
        <v>6.88</v>
      </c>
      <c r="AF860" s="8" t="s">
        <v>229</v>
      </c>
      <c r="AG860" s="8" t="s">
        <v>148</v>
      </c>
      <c r="AH860" s="8" t="s">
        <v>66</v>
      </c>
      <c r="AI860" s="8" t="s">
        <v>149</v>
      </c>
      <c r="AJ860" s="8" t="s">
        <v>190</v>
      </c>
      <c r="AK860" s="8" t="s">
        <v>11288</v>
      </c>
      <c r="AL860" s="8" t="s">
        <v>11289</v>
      </c>
      <c r="AM860" s="8" t="s">
        <v>509</v>
      </c>
      <c r="AN860" s="8" t="s">
        <v>2434</v>
      </c>
      <c r="AO860" s="8" t="s">
        <v>11290</v>
      </c>
      <c r="AP860" s="8" t="s">
        <v>333</v>
      </c>
      <c r="AQ860" s="8" t="s">
        <v>157</v>
      </c>
      <c r="AR860" s="8" t="s">
        <v>11291</v>
      </c>
      <c r="AS860" s="8" t="s">
        <v>2081</v>
      </c>
      <c r="AT860" s="8" t="s">
        <v>450</v>
      </c>
      <c r="AU860" s="8" t="s">
        <v>11292</v>
      </c>
      <c r="AV860" s="8" t="s">
        <v>133</v>
      </c>
      <c r="AW860" s="11">
        <v>87362.25</v>
      </c>
      <c r="AX860" s="9" t="s">
        <v>10143</v>
      </c>
    </row>
    <row r="861" spans="1:50" customFormat="1" ht="36" hidden="1" x14ac:dyDescent="0.25">
      <c r="A861" s="8" t="s">
        <v>104</v>
      </c>
      <c r="B861" s="8" t="s">
        <v>135</v>
      </c>
      <c r="C861" s="8" t="s">
        <v>136</v>
      </c>
      <c r="D861" s="8" t="s">
        <v>11312</v>
      </c>
      <c r="E861" s="8" t="s">
        <v>11313</v>
      </c>
      <c r="F861" s="8" t="s">
        <v>11314</v>
      </c>
      <c r="G861" s="9" t="s">
        <v>11315</v>
      </c>
      <c r="H861" s="9" t="str">
        <f>VLOOKUP(G861,[1]Arkusz2!A:B,2,FALSE)</f>
        <v>WND-RPZP.01.03.01-32-064/11</v>
      </c>
      <c r="I861" s="9" t="s">
        <v>4014</v>
      </c>
      <c r="J861" s="9" t="s">
        <v>4601</v>
      </c>
      <c r="K861" s="9" t="s">
        <v>4262</v>
      </c>
      <c r="L861" s="9" t="s">
        <v>1550</v>
      </c>
      <c r="M861" s="9" t="s">
        <v>4601</v>
      </c>
      <c r="N861" s="9" t="s">
        <v>4262</v>
      </c>
      <c r="O861" s="8" t="s">
        <v>11316</v>
      </c>
      <c r="P861" s="9" t="s">
        <v>4612</v>
      </c>
      <c r="Q861" s="9" t="s">
        <v>2281</v>
      </c>
      <c r="R861" s="9" t="s">
        <v>896</v>
      </c>
      <c r="S861" s="9" t="s">
        <v>11317</v>
      </c>
      <c r="T861" s="10">
        <v>18081</v>
      </c>
      <c r="U861" s="10">
        <v>14700</v>
      </c>
      <c r="V861" s="10">
        <v>7350</v>
      </c>
      <c r="W861" s="10">
        <v>7350</v>
      </c>
      <c r="X861" s="10">
        <v>7350</v>
      </c>
      <c r="Y861" s="10">
        <v>50</v>
      </c>
      <c r="Z861" s="8" t="s">
        <v>11062</v>
      </c>
      <c r="AA861" s="8" t="s">
        <v>147</v>
      </c>
      <c r="AB861" s="11">
        <v>18081</v>
      </c>
      <c r="AC861" s="11">
        <v>7350</v>
      </c>
      <c r="AD861" s="11">
        <v>10731</v>
      </c>
      <c r="AE861" s="11">
        <v>13.61</v>
      </c>
      <c r="AF861" s="8" t="s">
        <v>229</v>
      </c>
      <c r="AG861" s="8" t="s">
        <v>148</v>
      </c>
      <c r="AH861" s="8" t="s">
        <v>66</v>
      </c>
      <c r="AI861" s="8" t="s">
        <v>67</v>
      </c>
      <c r="AJ861" s="8" t="s">
        <v>2671</v>
      </c>
      <c r="AK861" s="8" t="s">
        <v>11318</v>
      </c>
      <c r="AL861" s="8" t="s">
        <v>11319</v>
      </c>
      <c r="AM861" s="8" t="s">
        <v>11320</v>
      </c>
      <c r="AN861" s="8" t="s">
        <v>72</v>
      </c>
      <c r="AO861" s="8" t="s">
        <v>11321</v>
      </c>
      <c r="AP861" s="8" t="s">
        <v>663</v>
      </c>
      <c r="AQ861" s="8" t="s">
        <v>157</v>
      </c>
      <c r="AR861" s="8" t="s">
        <v>11322</v>
      </c>
      <c r="AS861" s="8" t="s">
        <v>11323</v>
      </c>
      <c r="AT861" s="8" t="s">
        <v>450</v>
      </c>
      <c r="AU861" s="8" t="s">
        <v>11324</v>
      </c>
      <c r="AV861" s="8" t="s">
        <v>133</v>
      </c>
      <c r="AW861" s="11">
        <v>18081</v>
      </c>
      <c r="AX861" s="9" t="s">
        <v>11325</v>
      </c>
    </row>
    <row r="862" spans="1:50" customFormat="1" ht="48" hidden="1" x14ac:dyDescent="0.25">
      <c r="A862" s="8" t="s">
        <v>104</v>
      </c>
      <c r="B862" s="8" t="s">
        <v>135</v>
      </c>
      <c r="C862" s="8" t="s">
        <v>136</v>
      </c>
      <c r="D862" s="8" t="s">
        <v>11345</v>
      </c>
      <c r="E862" s="8" t="s">
        <v>11346</v>
      </c>
      <c r="F862" s="8" t="s">
        <v>11347</v>
      </c>
      <c r="G862" s="9" t="s">
        <v>11348</v>
      </c>
      <c r="H862" s="9" t="str">
        <f>VLOOKUP(G862,[1]Arkusz2!A:B,2,FALSE)</f>
        <v>WND-RPZP.01.03.01-32-088/11</v>
      </c>
      <c r="I862" s="9" t="s">
        <v>5789</v>
      </c>
      <c r="J862" s="9" t="s">
        <v>895</v>
      </c>
      <c r="K862" s="9" t="s">
        <v>896</v>
      </c>
      <c r="L862" s="9" t="s">
        <v>9152</v>
      </c>
      <c r="M862" s="9" t="s">
        <v>895</v>
      </c>
      <c r="N862" s="9" t="s">
        <v>896</v>
      </c>
      <c r="O862" s="8" t="s">
        <v>3405</v>
      </c>
      <c r="P862" s="9" t="s">
        <v>10123</v>
      </c>
      <c r="Q862" s="9" t="s">
        <v>2281</v>
      </c>
      <c r="R862" s="9" t="s">
        <v>896</v>
      </c>
      <c r="S862" s="9" t="s">
        <v>7361</v>
      </c>
      <c r="T862" s="10">
        <v>44546.73</v>
      </c>
      <c r="U862" s="10">
        <v>29400</v>
      </c>
      <c r="V862" s="10">
        <v>14700</v>
      </c>
      <c r="W862" s="10">
        <v>14700</v>
      </c>
      <c r="X862" s="10">
        <v>14700</v>
      </c>
      <c r="Y862" s="10">
        <v>50</v>
      </c>
      <c r="Z862" s="8" t="s">
        <v>11349</v>
      </c>
      <c r="AA862" s="8" t="s">
        <v>119</v>
      </c>
      <c r="AB862" s="11">
        <v>44546.73</v>
      </c>
      <c r="AC862" s="11">
        <v>14700</v>
      </c>
      <c r="AD862" s="11">
        <v>29846.73</v>
      </c>
      <c r="AE862" s="11">
        <v>16.329999999999998</v>
      </c>
      <c r="AF862" s="8" t="s">
        <v>229</v>
      </c>
      <c r="AG862" s="8" t="s">
        <v>148</v>
      </c>
      <c r="AH862" s="8" t="s">
        <v>66</v>
      </c>
      <c r="AI862" s="8" t="s">
        <v>67</v>
      </c>
      <c r="AJ862" s="8" t="s">
        <v>190</v>
      </c>
      <c r="AK862" s="8" t="s">
        <v>6721</v>
      </c>
      <c r="AL862" s="8" t="s">
        <v>11350</v>
      </c>
      <c r="AM862" s="8" t="s">
        <v>275</v>
      </c>
      <c r="AN862" s="8" t="s">
        <v>276</v>
      </c>
      <c r="AO862" s="8" t="s">
        <v>6723</v>
      </c>
      <c r="AP862" s="8" t="s">
        <v>663</v>
      </c>
      <c r="AQ862" s="8" t="s">
        <v>157</v>
      </c>
      <c r="AR862" s="8" t="s">
        <v>11351</v>
      </c>
      <c r="AS862" s="8" t="s">
        <v>11351</v>
      </c>
      <c r="AT862" s="8" t="s">
        <v>217</v>
      </c>
      <c r="AU862" s="8" t="s">
        <v>6725</v>
      </c>
      <c r="AV862" s="8" t="s">
        <v>133</v>
      </c>
      <c r="AW862" s="11">
        <v>44546.73</v>
      </c>
      <c r="AX862" s="9" t="s">
        <v>5863</v>
      </c>
    </row>
    <row r="863" spans="1:50" customFormat="1" ht="36" hidden="1" x14ac:dyDescent="0.25">
      <c r="A863" s="8" t="s">
        <v>104</v>
      </c>
      <c r="B863" s="8" t="s">
        <v>135</v>
      </c>
      <c r="C863" s="8" t="s">
        <v>136</v>
      </c>
      <c r="D863" s="8" t="s">
        <v>11385</v>
      </c>
      <c r="E863" s="8" t="s">
        <v>11386</v>
      </c>
      <c r="F863" s="8">
        <v>717771289</v>
      </c>
      <c r="G863" s="9" t="s">
        <v>11387</v>
      </c>
      <c r="H863" s="9" t="str">
        <f>VLOOKUP(G863,[1]Arkusz2!A:B,2,FALSE)</f>
        <v>WND-RPZP.01.03.01-32-015/12</v>
      </c>
      <c r="I863" s="9" t="s">
        <v>11388</v>
      </c>
      <c r="J863" s="9" t="s">
        <v>2281</v>
      </c>
      <c r="K863" s="9" t="s">
        <v>896</v>
      </c>
      <c r="L863" s="9" t="s">
        <v>7514</v>
      </c>
      <c r="M863" s="9" t="s">
        <v>2281</v>
      </c>
      <c r="N863" s="9" t="s">
        <v>896</v>
      </c>
      <c r="O863" s="8" t="s">
        <v>5409</v>
      </c>
      <c r="P863" s="9" t="s">
        <v>11389</v>
      </c>
      <c r="Q863" s="9" t="s">
        <v>2281</v>
      </c>
      <c r="R863" s="9" t="s">
        <v>896</v>
      </c>
      <c r="S863" s="9" t="s">
        <v>9413</v>
      </c>
      <c r="T863" s="10">
        <v>38989.199999999997</v>
      </c>
      <c r="U863" s="10">
        <v>28267</v>
      </c>
      <c r="V863" s="10">
        <v>14133.5</v>
      </c>
      <c r="W863" s="10">
        <v>14133.5</v>
      </c>
      <c r="X863" s="10">
        <v>14133.5</v>
      </c>
      <c r="Y863" s="10">
        <v>50</v>
      </c>
      <c r="Z863" s="8" t="s">
        <v>11390</v>
      </c>
      <c r="AA863" s="8" t="s">
        <v>147</v>
      </c>
      <c r="AB863" s="11">
        <v>38989.199999999997</v>
      </c>
      <c r="AC863" s="11">
        <v>14133.5</v>
      </c>
      <c r="AD863" s="11">
        <v>24855.7</v>
      </c>
      <c r="AE863" s="11">
        <v>0</v>
      </c>
      <c r="AF863" s="8" t="s">
        <v>229</v>
      </c>
      <c r="AG863" s="8" t="s">
        <v>148</v>
      </c>
      <c r="AH863" s="8" t="s">
        <v>66</v>
      </c>
      <c r="AI863" s="8" t="s">
        <v>67</v>
      </c>
      <c r="AJ863" s="8" t="s">
        <v>190</v>
      </c>
      <c r="AK863" s="8" t="s">
        <v>1231</v>
      </c>
      <c r="AL863" s="8" t="s">
        <v>11391</v>
      </c>
      <c r="AM863" s="8" t="s">
        <v>1233</v>
      </c>
      <c r="AN863" s="8" t="s">
        <v>72</v>
      </c>
      <c r="AO863" s="8" t="s">
        <v>1234</v>
      </c>
      <c r="AP863" s="8" t="s">
        <v>11392</v>
      </c>
      <c r="AQ863" s="8" t="s">
        <v>3460</v>
      </c>
      <c r="AR863" s="8" t="s">
        <v>11393</v>
      </c>
      <c r="AS863" s="8" t="s">
        <v>11394</v>
      </c>
      <c r="AT863" s="8" t="s">
        <v>298</v>
      </c>
      <c r="AU863" s="8" t="s">
        <v>1238</v>
      </c>
      <c r="AV863" s="8" t="s">
        <v>133</v>
      </c>
      <c r="AW863" s="11">
        <v>38989.199999999997</v>
      </c>
      <c r="AX863" s="9" t="s">
        <v>10130</v>
      </c>
    </row>
    <row r="864" spans="1:50" customFormat="1" ht="36" hidden="1" x14ac:dyDescent="0.25">
      <c r="A864" s="8" t="s">
        <v>104</v>
      </c>
      <c r="B864" s="8" t="s">
        <v>135</v>
      </c>
      <c r="C864" s="8" t="s">
        <v>136</v>
      </c>
      <c r="D864" s="8" t="s">
        <v>11437</v>
      </c>
      <c r="E864" s="8" t="s">
        <v>11438</v>
      </c>
      <c r="F864" s="8" t="s">
        <v>11439</v>
      </c>
      <c r="G864" s="9" t="s">
        <v>11440</v>
      </c>
      <c r="H864" s="9" t="str">
        <f>VLOOKUP(G864,[1]Arkusz2!A:B,2,FALSE)</f>
        <v>WND-RPZP.01.03.01-32-016/12</v>
      </c>
      <c r="I864" s="9" t="s">
        <v>11031</v>
      </c>
      <c r="J864" s="9" t="s">
        <v>2281</v>
      </c>
      <c r="K864" s="9" t="s">
        <v>896</v>
      </c>
      <c r="L864" s="9" t="s">
        <v>10392</v>
      </c>
      <c r="M864" s="9" t="s">
        <v>2281</v>
      </c>
      <c r="N864" s="9" t="s">
        <v>896</v>
      </c>
      <c r="O864" s="8" t="s">
        <v>10791</v>
      </c>
      <c r="P864" s="9" t="s">
        <v>11018</v>
      </c>
      <c r="Q864" s="9" t="s">
        <v>2281</v>
      </c>
      <c r="R864" s="9" t="s">
        <v>896</v>
      </c>
      <c r="S864" s="9" t="s">
        <v>11441</v>
      </c>
      <c r="T864" s="10">
        <v>55596</v>
      </c>
      <c r="U864" s="10">
        <v>40400</v>
      </c>
      <c r="V864" s="10">
        <v>20200</v>
      </c>
      <c r="W864" s="10">
        <v>20200</v>
      </c>
      <c r="X864" s="10">
        <v>20200</v>
      </c>
      <c r="Y864" s="10">
        <v>50</v>
      </c>
      <c r="Z864" s="8" t="s">
        <v>11442</v>
      </c>
      <c r="AA864" s="8" t="s">
        <v>147</v>
      </c>
      <c r="AB864" s="11">
        <v>55596</v>
      </c>
      <c r="AC864" s="11">
        <v>20200</v>
      </c>
      <c r="AD864" s="11">
        <v>35396</v>
      </c>
      <c r="AE864" s="11">
        <v>0</v>
      </c>
      <c r="AF864" s="8" t="s">
        <v>229</v>
      </c>
      <c r="AG864" s="8" t="s">
        <v>148</v>
      </c>
      <c r="AH864" s="8" t="s">
        <v>66</v>
      </c>
      <c r="AI864" s="8" t="s">
        <v>67</v>
      </c>
      <c r="AJ864" s="8" t="s">
        <v>190</v>
      </c>
      <c r="AK864" s="8" t="s">
        <v>935</v>
      </c>
      <c r="AL864" s="8" t="s">
        <v>11443</v>
      </c>
      <c r="AM864" s="8" t="s">
        <v>937</v>
      </c>
      <c r="AN864" s="8" t="s">
        <v>72</v>
      </c>
      <c r="AO864" s="8" t="s">
        <v>938</v>
      </c>
      <c r="AP864" s="8" t="s">
        <v>663</v>
      </c>
      <c r="AQ864" s="8" t="s">
        <v>157</v>
      </c>
      <c r="AR864" s="8" t="s">
        <v>11444</v>
      </c>
      <c r="AS864" s="8" t="s">
        <v>11445</v>
      </c>
      <c r="AT864" s="8" t="s">
        <v>298</v>
      </c>
      <c r="AU864" s="8" t="s">
        <v>941</v>
      </c>
      <c r="AV864" s="8" t="s">
        <v>133</v>
      </c>
      <c r="AW864" s="11">
        <v>55596</v>
      </c>
      <c r="AX864" s="9" t="s">
        <v>10328</v>
      </c>
    </row>
    <row r="865" spans="1:50" customFormat="1" ht="48" hidden="1" x14ac:dyDescent="0.25">
      <c r="A865" s="8" t="s">
        <v>104</v>
      </c>
      <c r="B865" s="8" t="s">
        <v>135</v>
      </c>
      <c r="C865" s="8" t="s">
        <v>136</v>
      </c>
      <c r="D865" s="8" t="s">
        <v>11446</v>
      </c>
      <c r="E865" s="8" t="s">
        <v>11447</v>
      </c>
      <c r="F865" s="8" t="s">
        <v>11448</v>
      </c>
      <c r="G865" s="9" t="s">
        <v>11449</v>
      </c>
      <c r="H865" s="9" t="str">
        <f>VLOOKUP(G865,[1]Arkusz2!A:B,2,FALSE)</f>
        <v>WND-RPZP.01.03.01-32-094/11</v>
      </c>
      <c r="I865" s="9" t="s">
        <v>9487</v>
      </c>
      <c r="J865" s="9" t="s">
        <v>895</v>
      </c>
      <c r="K865" s="9" t="s">
        <v>896</v>
      </c>
      <c r="L865" s="9" t="s">
        <v>6010</v>
      </c>
      <c r="M865" s="9" t="s">
        <v>895</v>
      </c>
      <c r="N865" s="9" t="s">
        <v>896</v>
      </c>
      <c r="O865" s="8" t="s">
        <v>9117</v>
      </c>
      <c r="P865" s="9" t="s">
        <v>11450</v>
      </c>
      <c r="Q865" s="9" t="s">
        <v>2281</v>
      </c>
      <c r="R865" s="9" t="s">
        <v>896</v>
      </c>
      <c r="S865" s="9" t="s">
        <v>7714</v>
      </c>
      <c r="T865" s="10">
        <v>97047</v>
      </c>
      <c r="U865" s="10">
        <v>78900</v>
      </c>
      <c r="V865" s="10">
        <v>39450</v>
      </c>
      <c r="W865" s="10">
        <v>39450</v>
      </c>
      <c r="X865" s="10">
        <v>39450</v>
      </c>
      <c r="Y865" s="10">
        <v>50</v>
      </c>
      <c r="Z865" s="8" t="s">
        <v>11451</v>
      </c>
      <c r="AA865" s="8" t="s">
        <v>147</v>
      </c>
      <c r="AB865" s="11">
        <v>97047</v>
      </c>
      <c r="AC865" s="11">
        <v>39450</v>
      </c>
      <c r="AD865" s="11">
        <v>57597</v>
      </c>
      <c r="AE865" s="11">
        <v>0</v>
      </c>
      <c r="AF865" s="8" t="s">
        <v>229</v>
      </c>
      <c r="AG865" s="8" t="s">
        <v>148</v>
      </c>
      <c r="AH865" s="8" t="s">
        <v>66</v>
      </c>
      <c r="AI865" s="8" t="s">
        <v>67</v>
      </c>
      <c r="AJ865" s="8" t="s">
        <v>3963</v>
      </c>
      <c r="AK865" s="8" t="s">
        <v>4225</v>
      </c>
      <c r="AL865" s="8" t="s">
        <v>11452</v>
      </c>
      <c r="AM865" s="8" t="s">
        <v>4227</v>
      </c>
      <c r="AN865" s="8" t="s">
        <v>72</v>
      </c>
      <c r="AO865" s="8" t="s">
        <v>4228</v>
      </c>
      <c r="AP865" s="8" t="s">
        <v>1565</v>
      </c>
      <c r="AQ865" s="8" t="s">
        <v>157</v>
      </c>
      <c r="AR865" s="8" t="s">
        <v>11453</v>
      </c>
      <c r="AS865" s="8" t="s">
        <v>11454</v>
      </c>
      <c r="AT865" s="8" t="s">
        <v>364</v>
      </c>
      <c r="AU865" s="8" t="s">
        <v>4231</v>
      </c>
      <c r="AV865" s="8" t="s">
        <v>133</v>
      </c>
      <c r="AW865" s="11">
        <v>97047</v>
      </c>
      <c r="AX865" s="9" t="s">
        <v>6595</v>
      </c>
    </row>
    <row r="866" spans="1:50" customFormat="1" ht="36" hidden="1" x14ac:dyDescent="0.25">
      <c r="A866" s="8" t="s">
        <v>104</v>
      </c>
      <c r="B866" s="8" t="s">
        <v>135</v>
      </c>
      <c r="C866" s="8" t="s">
        <v>136</v>
      </c>
      <c r="D866" s="8" t="s">
        <v>11527</v>
      </c>
      <c r="E866" s="8" t="s">
        <v>11528</v>
      </c>
      <c r="F866" s="8" t="s">
        <v>11529</v>
      </c>
      <c r="G866" s="9" t="s">
        <v>11530</v>
      </c>
      <c r="H866" s="9" t="str">
        <f>VLOOKUP(G866,[1]Arkusz2!A:B,2,FALSE)</f>
        <v>WND-RPZP.01.03.01-32-001/12</v>
      </c>
      <c r="I866" s="9" t="s">
        <v>8904</v>
      </c>
      <c r="J866" s="9" t="s">
        <v>2281</v>
      </c>
      <c r="K866" s="9" t="s">
        <v>896</v>
      </c>
      <c r="L866" s="9" t="s">
        <v>7052</v>
      </c>
      <c r="M866" s="9" t="s">
        <v>2281</v>
      </c>
      <c r="N866" s="9" t="s">
        <v>896</v>
      </c>
      <c r="O866" s="8" t="s">
        <v>10491</v>
      </c>
      <c r="P866" s="9" t="s">
        <v>11531</v>
      </c>
      <c r="Q866" s="9" t="s">
        <v>2281</v>
      </c>
      <c r="R866" s="9" t="s">
        <v>896</v>
      </c>
      <c r="S866" s="9" t="s">
        <v>8003</v>
      </c>
      <c r="T866" s="10">
        <v>98400</v>
      </c>
      <c r="U866" s="10">
        <v>16720</v>
      </c>
      <c r="V866" s="10">
        <v>8360</v>
      </c>
      <c r="W866" s="10">
        <v>8360</v>
      </c>
      <c r="X866" s="10">
        <v>8360</v>
      </c>
      <c r="Y866" s="10">
        <v>50</v>
      </c>
      <c r="Z866" s="8" t="s">
        <v>11532</v>
      </c>
      <c r="AA866" s="8" t="s">
        <v>119</v>
      </c>
      <c r="AB866" s="11">
        <v>98400</v>
      </c>
      <c r="AC866" s="11">
        <v>8360</v>
      </c>
      <c r="AD866" s="11">
        <v>90040</v>
      </c>
      <c r="AE866" s="11">
        <v>0</v>
      </c>
      <c r="AF866" s="8" t="s">
        <v>229</v>
      </c>
      <c r="AG866" s="8" t="s">
        <v>148</v>
      </c>
      <c r="AH866" s="8" t="s">
        <v>66</v>
      </c>
      <c r="AI866" s="8" t="s">
        <v>67</v>
      </c>
      <c r="AJ866" s="8" t="s">
        <v>1134</v>
      </c>
      <c r="AK866" s="8" t="s">
        <v>1364</v>
      </c>
      <c r="AL866" s="8" t="s">
        <v>11533</v>
      </c>
      <c r="AM866" s="8" t="s">
        <v>804</v>
      </c>
      <c r="AN866" s="8" t="s">
        <v>558</v>
      </c>
      <c r="AO866" s="8" t="s">
        <v>1366</v>
      </c>
      <c r="AP866" s="8" t="s">
        <v>11534</v>
      </c>
      <c r="AQ866" s="8" t="s">
        <v>157</v>
      </c>
      <c r="AR866" s="8" t="s">
        <v>11535</v>
      </c>
      <c r="AS866" s="8" t="s">
        <v>11535</v>
      </c>
      <c r="AT866" s="8" t="s">
        <v>259</v>
      </c>
      <c r="AU866" s="8" t="s">
        <v>1369</v>
      </c>
      <c r="AV866" s="8" t="s">
        <v>133</v>
      </c>
      <c r="AW866" s="11">
        <v>98400</v>
      </c>
      <c r="AX866" s="9" t="s">
        <v>7361</v>
      </c>
    </row>
    <row r="867" spans="1:50" customFormat="1" ht="48" hidden="1" x14ac:dyDescent="0.25">
      <c r="A867" s="8" t="s">
        <v>104</v>
      </c>
      <c r="B867" s="8" t="s">
        <v>135</v>
      </c>
      <c r="C867" s="8" t="s">
        <v>136</v>
      </c>
      <c r="D867" s="8" t="s">
        <v>11580</v>
      </c>
      <c r="E867" s="8" t="s">
        <v>11581</v>
      </c>
      <c r="F867" s="8" t="s">
        <v>11582</v>
      </c>
      <c r="G867" s="9" t="s">
        <v>11583</v>
      </c>
      <c r="H867" s="9" t="str">
        <f>VLOOKUP(G867,[1]Arkusz2!A:B,2,FALSE)</f>
        <v>WND-RPZP.01.03.01-32-010/11</v>
      </c>
      <c r="I867" s="9" t="s">
        <v>5746</v>
      </c>
      <c r="J867" s="9" t="s">
        <v>4601</v>
      </c>
      <c r="K867" s="9" t="s">
        <v>4262</v>
      </c>
      <c r="L867" s="9" t="s">
        <v>3050</v>
      </c>
      <c r="M867" s="9" t="s">
        <v>4601</v>
      </c>
      <c r="N867" s="9" t="s">
        <v>4262</v>
      </c>
      <c r="O867" s="8" t="s">
        <v>7311</v>
      </c>
      <c r="P867" s="9" t="s">
        <v>11571</v>
      </c>
      <c r="Q867" s="9" t="s">
        <v>2281</v>
      </c>
      <c r="R867" s="9" t="s">
        <v>896</v>
      </c>
      <c r="S867" s="9" t="s">
        <v>8278</v>
      </c>
      <c r="T867" s="10">
        <v>45510</v>
      </c>
      <c r="U867" s="10">
        <v>37000</v>
      </c>
      <c r="V867" s="10">
        <v>18500</v>
      </c>
      <c r="W867" s="10">
        <v>18500</v>
      </c>
      <c r="X867" s="10">
        <v>18500</v>
      </c>
      <c r="Y867" s="10">
        <v>50</v>
      </c>
      <c r="Z867" s="8" t="s">
        <v>11584</v>
      </c>
      <c r="AA867" s="8" t="s">
        <v>147</v>
      </c>
      <c r="AB867" s="11">
        <v>45510</v>
      </c>
      <c r="AC867" s="11">
        <v>18500</v>
      </c>
      <c r="AD867" s="11">
        <v>27010</v>
      </c>
      <c r="AE867" s="11">
        <v>14.06</v>
      </c>
      <c r="AF867" s="8" t="s">
        <v>229</v>
      </c>
      <c r="AG867" s="8" t="s">
        <v>148</v>
      </c>
      <c r="AH867" s="8" t="s">
        <v>66</v>
      </c>
      <c r="AI867" s="8" t="s">
        <v>67</v>
      </c>
      <c r="AJ867" s="8" t="s">
        <v>1134</v>
      </c>
      <c r="AK867" s="8" t="s">
        <v>6634</v>
      </c>
      <c r="AL867" s="8" t="s">
        <v>11585</v>
      </c>
      <c r="AM867" s="8" t="s">
        <v>2205</v>
      </c>
      <c r="AN867" s="8" t="s">
        <v>72</v>
      </c>
      <c r="AO867" s="8" t="s">
        <v>2206</v>
      </c>
      <c r="AP867" s="8" t="s">
        <v>4493</v>
      </c>
      <c r="AQ867" s="8" t="s">
        <v>157</v>
      </c>
      <c r="AR867" s="8" t="s">
        <v>11586</v>
      </c>
      <c r="AS867" s="8" t="s">
        <v>11587</v>
      </c>
      <c r="AT867" s="8" t="s">
        <v>450</v>
      </c>
      <c r="AU867" s="8" t="s">
        <v>6638</v>
      </c>
      <c r="AV867" s="8" t="s">
        <v>133</v>
      </c>
      <c r="AW867" s="11">
        <v>45510</v>
      </c>
      <c r="AX867" s="9" t="s">
        <v>10137</v>
      </c>
    </row>
    <row r="868" spans="1:50" customFormat="1" ht="48" hidden="1" x14ac:dyDescent="0.25">
      <c r="A868" s="8" t="s">
        <v>104</v>
      </c>
      <c r="B868" s="8" t="s">
        <v>135</v>
      </c>
      <c r="C868" s="8" t="s">
        <v>136</v>
      </c>
      <c r="D868" s="8" t="s">
        <v>11649</v>
      </c>
      <c r="E868" s="8" t="s">
        <v>11650</v>
      </c>
      <c r="F868" s="8" t="s">
        <v>11651</v>
      </c>
      <c r="G868" s="9" t="s">
        <v>11652</v>
      </c>
      <c r="H868" s="9" t="str">
        <f>VLOOKUP(G868,[1]Arkusz2!A:B,2,FALSE)</f>
        <v>WND-RPZP.01.03.01-32-008/12</v>
      </c>
      <c r="I868" s="9" t="s">
        <v>7060</v>
      </c>
      <c r="J868" s="9" t="s">
        <v>2281</v>
      </c>
      <c r="K868" s="9" t="s">
        <v>896</v>
      </c>
      <c r="L868" s="9" t="s">
        <v>1356</v>
      </c>
      <c r="M868" s="9" t="s">
        <v>2281</v>
      </c>
      <c r="N868" s="9" t="s">
        <v>896</v>
      </c>
      <c r="O868" s="8" t="s">
        <v>9740</v>
      </c>
      <c r="P868" s="9" t="s">
        <v>11653</v>
      </c>
      <c r="Q868" s="9" t="s">
        <v>2281</v>
      </c>
      <c r="R868" s="9" t="s">
        <v>896</v>
      </c>
      <c r="S868" s="9" t="s">
        <v>4623</v>
      </c>
      <c r="T868" s="10">
        <v>36697.050000000003</v>
      </c>
      <c r="U868" s="10">
        <v>20000</v>
      </c>
      <c r="V868" s="10">
        <v>10000</v>
      </c>
      <c r="W868" s="10">
        <v>10000</v>
      </c>
      <c r="X868" s="10">
        <v>10000</v>
      </c>
      <c r="Y868" s="10">
        <v>50</v>
      </c>
      <c r="Z868" s="8" t="s">
        <v>11654</v>
      </c>
      <c r="AA868" s="8" t="s">
        <v>119</v>
      </c>
      <c r="AB868" s="11">
        <v>36697.050000000003</v>
      </c>
      <c r="AC868" s="11">
        <v>10000</v>
      </c>
      <c r="AD868" s="11">
        <v>26697.05</v>
      </c>
      <c r="AE868" s="11">
        <v>0</v>
      </c>
      <c r="AF868" s="8" t="s">
        <v>229</v>
      </c>
      <c r="AG868" s="8" t="s">
        <v>148</v>
      </c>
      <c r="AH868" s="8" t="s">
        <v>66</v>
      </c>
      <c r="AI868" s="8" t="s">
        <v>149</v>
      </c>
      <c r="AJ868" s="8" t="s">
        <v>190</v>
      </c>
      <c r="AK868" s="8" t="s">
        <v>7299</v>
      </c>
      <c r="AL868" s="8" t="s">
        <v>11655</v>
      </c>
      <c r="AM868" s="8" t="s">
        <v>7301</v>
      </c>
      <c r="AN868" s="8" t="s">
        <v>7302</v>
      </c>
      <c r="AO868" s="8" t="s">
        <v>157</v>
      </c>
      <c r="AP868" s="8" t="s">
        <v>157</v>
      </c>
      <c r="AQ868" s="8" t="s">
        <v>157</v>
      </c>
      <c r="AR868" s="8" t="s">
        <v>7303</v>
      </c>
      <c r="AS868" s="8" t="s">
        <v>7304</v>
      </c>
      <c r="AT868" s="8" t="s">
        <v>237</v>
      </c>
      <c r="AU868" s="8" t="s">
        <v>7305</v>
      </c>
      <c r="AV868" s="8" t="s">
        <v>133</v>
      </c>
      <c r="AW868" s="11">
        <v>36697.050000000003</v>
      </c>
      <c r="AX868" s="9" t="s">
        <v>11484</v>
      </c>
    </row>
    <row r="869" spans="1:50" customFormat="1" ht="36" hidden="1" x14ac:dyDescent="0.25">
      <c r="A869" s="8" t="s">
        <v>104</v>
      </c>
      <c r="B869" s="8" t="s">
        <v>135</v>
      </c>
      <c r="C869" s="8" t="s">
        <v>136</v>
      </c>
      <c r="D869" s="8" t="s">
        <v>11663</v>
      </c>
      <c r="E869" s="8" t="s">
        <v>11664</v>
      </c>
      <c r="F869" s="8" t="s">
        <v>11665</v>
      </c>
      <c r="G869" s="9" t="s">
        <v>11666</v>
      </c>
      <c r="H869" s="9" t="str">
        <f>VLOOKUP(G869,[1]Arkusz2!A:B,2,FALSE)</f>
        <v>WND-RPZP.01.03.01-32-003/12</v>
      </c>
      <c r="I869" s="9" t="s">
        <v>10367</v>
      </c>
      <c r="J869" s="9" t="s">
        <v>2281</v>
      </c>
      <c r="K869" s="9" t="s">
        <v>896</v>
      </c>
      <c r="L869" s="9" t="s">
        <v>1529</v>
      </c>
      <c r="M869" s="9" t="s">
        <v>2281</v>
      </c>
      <c r="N869" s="9" t="s">
        <v>896</v>
      </c>
      <c r="O869" s="8" t="s">
        <v>5765</v>
      </c>
      <c r="P869" s="9" t="s">
        <v>11297</v>
      </c>
      <c r="Q869" s="9" t="s">
        <v>2281</v>
      </c>
      <c r="R869" s="9" t="s">
        <v>896</v>
      </c>
      <c r="S869" s="9" t="s">
        <v>10751</v>
      </c>
      <c r="T869" s="10">
        <v>98400</v>
      </c>
      <c r="U869" s="10">
        <v>80000</v>
      </c>
      <c r="V869" s="10">
        <v>40000</v>
      </c>
      <c r="W869" s="10">
        <v>40000</v>
      </c>
      <c r="X869" s="10">
        <v>40000</v>
      </c>
      <c r="Y869" s="10">
        <v>50</v>
      </c>
      <c r="Z869" s="8" t="s">
        <v>11667</v>
      </c>
      <c r="AA869" s="8" t="s">
        <v>119</v>
      </c>
      <c r="AB869" s="11">
        <v>98400</v>
      </c>
      <c r="AC869" s="11">
        <v>40000</v>
      </c>
      <c r="AD869" s="11">
        <v>58400</v>
      </c>
      <c r="AE869" s="11">
        <v>0</v>
      </c>
      <c r="AF869" s="8" t="s">
        <v>229</v>
      </c>
      <c r="AG869" s="8" t="s">
        <v>148</v>
      </c>
      <c r="AH869" s="8" t="s">
        <v>66</v>
      </c>
      <c r="AI869" s="8" t="s">
        <v>67</v>
      </c>
      <c r="AJ869" s="8" t="s">
        <v>190</v>
      </c>
      <c r="AK869" s="8" t="s">
        <v>11668</v>
      </c>
      <c r="AL869" s="8" t="s">
        <v>11669</v>
      </c>
      <c r="AM869" s="8" t="s">
        <v>11670</v>
      </c>
      <c r="AN869" s="8" t="s">
        <v>125</v>
      </c>
      <c r="AO869" s="8" t="s">
        <v>3881</v>
      </c>
      <c r="AP869" s="8" t="s">
        <v>11671</v>
      </c>
      <c r="AQ869" s="8" t="s">
        <v>157</v>
      </c>
      <c r="AR869" s="8" t="s">
        <v>11672</v>
      </c>
      <c r="AS869" s="8" t="s">
        <v>11673</v>
      </c>
      <c r="AT869" s="8" t="s">
        <v>237</v>
      </c>
      <c r="AU869" s="8" t="s">
        <v>11674</v>
      </c>
      <c r="AV869" s="8" t="s">
        <v>133</v>
      </c>
      <c r="AW869" s="11">
        <v>98400</v>
      </c>
      <c r="AX869" s="9" t="s">
        <v>9413</v>
      </c>
    </row>
    <row r="870" spans="1:50" customFormat="1" ht="36" hidden="1" x14ac:dyDescent="0.25">
      <c r="A870" s="8" t="s">
        <v>104</v>
      </c>
      <c r="B870" s="8" t="s">
        <v>135</v>
      </c>
      <c r="C870" s="8" t="s">
        <v>136</v>
      </c>
      <c r="D870" s="8" t="s">
        <v>11675</v>
      </c>
      <c r="E870" s="8" t="s">
        <v>11676</v>
      </c>
      <c r="F870" s="8" t="s">
        <v>11677</v>
      </c>
      <c r="G870" s="9" t="s">
        <v>11678</v>
      </c>
      <c r="H870" s="9" t="str">
        <f>VLOOKUP(G870,[1]Arkusz2!A:B,2,FALSE)</f>
        <v>WND-RPZP.01.03.01-32-034/12</v>
      </c>
      <c r="I870" s="9" t="s">
        <v>1982</v>
      </c>
      <c r="J870" s="9" t="s">
        <v>2281</v>
      </c>
      <c r="K870" s="9" t="s">
        <v>896</v>
      </c>
      <c r="L870" s="9" t="s">
        <v>10137</v>
      </c>
      <c r="M870" s="9" t="s">
        <v>2281</v>
      </c>
      <c r="N870" s="9" t="s">
        <v>896</v>
      </c>
      <c r="O870" s="8" t="s">
        <v>9144</v>
      </c>
      <c r="P870" s="9" t="s">
        <v>10561</v>
      </c>
      <c r="Q870" s="9" t="s">
        <v>2281</v>
      </c>
      <c r="R870" s="9" t="s">
        <v>896</v>
      </c>
      <c r="S870" s="9" t="s">
        <v>11679</v>
      </c>
      <c r="T870" s="10">
        <v>24231</v>
      </c>
      <c r="U870" s="10">
        <v>19700</v>
      </c>
      <c r="V870" s="10">
        <v>9850</v>
      </c>
      <c r="W870" s="10">
        <v>9850</v>
      </c>
      <c r="X870" s="10">
        <v>9850</v>
      </c>
      <c r="Y870" s="10">
        <v>50</v>
      </c>
      <c r="Z870" s="8" t="s">
        <v>11680</v>
      </c>
      <c r="AA870" s="8" t="s">
        <v>119</v>
      </c>
      <c r="AB870" s="11">
        <v>24231</v>
      </c>
      <c r="AC870" s="11">
        <v>9850</v>
      </c>
      <c r="AD870" s="11">
        <v>14381</v>
      </c>
      <c r="AE870" s="11">
        <v>16.25</v>
      </c>
      <c r="AF870" s="8" t="s">
        <v>229</v>
      </c>
      <c r="AG870" s="8" t="s">
        <v>148</v>
      </c>
      <c r="AH870" s="8" t="s">
        <v>66</v>
      </c>
      <c r="AI870" s="8" t="s">
        <v>67</v>
      </c>
      <c r="AJ870" s="8" t="s">
        <v>1134</v>
      </c>
      <c r="AK870" s="8" t="s">
        <v>11681</v>
      </c>
      <c r="AL870" s="8" t="s">
        <v>11682</v>
      </c>
      <c r="AM870" s="8" t="s">
        <v>2769</v>
      </c>
      <c r="AN870" s="8" t="s">
        <v>11683</v>
      </c>
      <c r="AO870" s="8" t="s">
        <v>2770</v>
      </c>
      <c r="AP870" s="8" t="s">
        <v>5380</v>
      </c>
      <c r="AQ870" s="8" t="s">
        <v>157</v>
      </c>
      <c r="AR870" s="8" t="s">
        <v>11684</v>
      </c>
      <c r="AS870" s="8" t="s">
        <v>11685</v>
      </c>
      <c r="AT870" s="8" t="s">
        <v>131</v>
      </c>
      <c r="AU870" s="8" t="s">
        <v>11686</v>
      </c>
      <c r="AV870" s="8" t="s">
        <v>133</v>
      </c>
      <c r="AW870" s="11">
        <v>24231</v>
      </c>
      <c r="AX870" s="9" t="s">
        <v>10137</v>
      </c>
    </row>
    <row r="871" spans="1:50" customFormat="1" ht="36" hidden="1" x14ac:dyDescent="0.25">
      <c r="A871" s="8" t="s">
        <v>104</v>
      </c>
      <c r="B871" s="8" t="s">
        <v>135</v>
      </c>
      <c r="C871" s="8" t="s">
        <v>136</v>
      </c>
      <c r="D871" s="8" t="s">
        <v>11687</v>
      </c>
      <c r="E871" s="8" t="s">
        <v>11688</v>
      </c>
      <c r="F871" s="8" t="s">
        <v>11689</v>
      </c>
      <c r="G871" s="9" t="s">
        <v>11690</v>
      </c>
      <c r="H871" s="9" t="str">
        <f>VLOOKUP(G871,[1]Arkusz2!A:B,2,FALSE)</f>
        <v>WND-RPZP.01.03.01-32-027/12</v>
      </c>
      <c r="I871" s="9" t="s">
        <v>11104</v>
      </c>
      <c r="J871" s="9" t="s">
        <v>2281</v>
      </c>
      <c r="K871" s="9" t="s">
        <v>896</v>
      </c>
      <c r="L871" s="9" t="s">
        <v>9921</v>
      </c>
      <c r="M871" s="9" t="s">
        <v>2281</v>
      </c>
      <c r="N871" s="9" t="s">
        <v>896</v>
      </c>
      <c r="O871" s="8" t="s">
        <v>3637</v>
      </c>
      <c r="P871" s="9" t="s">
        <v>10473</v>
      </c>
      <c r="Q871" s="9" t="s">
        <v>2281</v>
      </c>
      <c r="R871" s="9" t="s">
        <v>896</v>
      </c>
      <c r="S871" s="9" t="s">
        <v>10987</v>
      </c>
      <c r="T871" s="10">
        <v>98400</v>
      </c>
      <c r="U871" s="10">
        <v>80000</v>
      </c>
      <c r="V871" s="10">
        <v>40000</v>
      </c>
      <c r="W871" s="10">
        <v>40000</v>
      </c>
      <c r="X871" s="10">
        <v>40000</v>
      </c>
      <c r="Y871" s="10">
        <v>50</v>
      </c>
      <c r="Z871" s="8" t="s">
        <v>11691</v>
      </c>
      <c r="AA871" s="8" t="s">
        <v>119</v>
      </c>
      <c r="AB871" s="11">
        <v>98400</v>
      </c>
      <c r="AC871" s="11">
        <v>40000</v>
      </c>
      <c r="AD871" s="11">
        <v>58400</v>
      </c>
      <c r="AE871" s="11">
        <v>0</v>
      </c>
      <c r="AF871" s="8" t="s">
        <v>229</v>
      </c>
      <c r="AG871" s="8" t="s">
        <v>148</v>
      </c>
      <c r="AH871" s="8" t="s">
        <v>66</v>
      </c>
      <c r="AI871" s="8" t="s">
        <v>67</v>
      </c>
      <c r="AJ871" s="8" t="s">
        <v>310</v>
      </c>
      <c r="AK871" s="8" t="s">
        <v>7536</v>
      </c>
      <c r="AL871" s="8" t="s">
        <v>11692</v>
      </c>
      <c r="AM871" s="8" t="s">
        <v>2645</v>
      </c>
      <c r="AN871" s="8" t="s">
        <v>125</v>
      </c>
      <c r="AO871" s="8" t="s">
        <v>2646</v>
      </c>
      <c r="AP871" s="8" t="s">
        <v>952</v>
      </c>
      <c r="AQ871" s="8" t="s">
        <v>157</v>
      </c>
      <c r="AR871" s="8" t="s">
        <v>11693</v>
      </c>
      <c r="AS871" s="8" t="s">
        <v>11693</v>
      </c>
      <c r="AT871" s="8" t="s">
        <v>1030</v>
      </c>
      <c r="AU871" s="8" t="s">
        <v>7540</v>
      </c>
      <c r="AV871" s="8" t="s">
        <v>133</v>
      </c>
      <c r="AW871" s="11">
        <v>98400</v>
      </c>
      <c r="AX871" s="9" t="s">
        <v>10137</v>
      </c>
    </row>
    <row r="872" spans="1:50" customFormat="1" ht="36" hidden="1" x14ac:dyDescent="0.25">
      <c r="A872" s="8" t="s">
        <v>104</v>
      </c>
      <c r="B872" s="8" t="s">
        <v>135</v>
      </c>
      <c r="C872" s="8" t="s">
        <v>136</v>
      </c>
      <c r="D872" s="8" t="s">
        <v>11928</v>
      </c>
      <c r="E872" s="8" t="s">
        <v>11929</v>
      </c>
      <c r="F872" s="8">
        <v>1.62412E+65</v>
      </c>
      <c r="G872" s="9" t="s">
        <v>11930</v>
      </c>
      <c r="H872" s="9" t="str">
        <f>VLOOKUP(G872,[1]Arkusz2!A:B,2,FALSE)</f>
        <v>WND-RPZP.01.03.01-32-033/12</v>
      </c>
      <c r="I872" s="9" t="s">
        <v>1982</v>
      </c>
      <c r="J872" s="9" t="s">
        <v>2281</v>
      </c>
      <c r="K872" s="9" t="s">
        <v>896</v>
      </c>
      <c r="L872" s="9" t="s">
        <v>11056</v>
      </c>
      <c r="M872" s="9" t="s">
        <v>2281</v>
      </c>
      <c r="N872" s="9" t="s">
        <v>896</v>
      </c>
      <c r="O872" s="8" t="s">
        <v>9144</v>
      </c>
      <c r="P872" s="9" t="s">
        <v>4623</v>
      </c>
      <c r="Q872" s="9" t="s">
        <v>2281</v>
      </c>
      <c r="R872" s="9" t="s">
        <v>896</v>
      </c>
      <c r="S872" s="9" t="s">
        <v>1982</v>
      </c>
      <c r="T872" s="10">
        <v>24231</v>
      </c>
      <c r="U872" s="10">
        <v>19700</v>
      </c>
      <c r="V872" s="10">
        <v>9850</v>
      </c>
      <c r="W872" s="10">
        <v>9850</v>
      </c>
      <c r="X872" s="10">
        <v>9850</v>
      </c>
      <c r="Y872" s="10">
        <v>50</v>
      </c>
      <c r="Z872" s="8" t="s">
        <v>11931</v>
      </c>
      <c r="AA872" s="8" t="s">
        <v>119</v>
      </c>
      <c r="AB872" s="11">
        <v>24231</v>
      </c>
      <c r="AC872" s="11">
        <v>9850</v>
      </c>
      <c r="AD872" s="11">
        <v>14381</v>
      </c>
      <c r="AE872" s="11">
        <v>16.25</v>
      </c>
      <c r="AF872" s="8" t="s">
        <v>229</v>
      </c>
      <c r="AG872" s="8" t="s">
        <v>148</v>
      </c>
      <c r="AH872" s="8" t="s">
        <v>66</v>
      </c>
      <c r="AI872" s="8" t="s">
        <v>67</v>
      </c>
      <c r="AJ872" s="8" t="s">
        <v>1134</v>
      </c>
      <c r="AK872" s="8" t="s">
        <v>11932</v>
      </c>
      <c r="AL872" s="8" t="s">
        <v>11933</v>
      </c>
      <c r="AM872" s="8" t="s">
        <v>2769</v>
      </c>
      <c r="AN872" s="8" t="s">
        <v>72</v>
      </c>
      <c r="AO872" s="8" t="s">
        <v>2770</v>
      </c>
      <c r="AP872" s="8" t="s">
        <v>5380</v>
      </c>
      <c r="AQ872" s="8" t="s">
        <v>157</v>
      </c>
      <c r="AR872" s="8" t="s">
        <v>11684</v>
      </c>
      <c r="AS872" s="8" t="s">
        <v>11685</v>
      </c>
      <c r="AT872" s="8" t="s">
        <v>131</v>
      </c>
      <c r="AU872" s="8" t="s">
        <v>11934</v>
      </c>
      <c r="AV872" s="8" t="s">
        <v>133</v>
      </c>
      <c r="AW872" s="11">
        <v>24231</v>
      </c>
      <c r="AX872" s="9" t="s">
        <v>11056</v>
      </c>
    </row>
    <row r="873" spans="1:50" customFormat="1" ht="48" hidden="1" x14ac:dyDescent="0.25">
      <c r="A873" s="8" t="s">
        <v>104</v>
      </c>
      <c r="B873" s="8" t="s">
        <v>135</v>
      </c>
      <c r="C873" s="8" t="s">
        <v>136</v>
      </c>
      <c r="D873" s="8" t="s">
        <v>11949</v>
      </c>
      <c r="E873" s="8" t="s">
        <v>11950</v>
      </c>
      <c r="F873" s="8" t="s">
        <v>11951</v>
      </c>
      <c r="G873" s="9" t="s">
        <v>11952</v>
      </c>
      <c r="H873" s="9" t="str">
        <f>VLOOKUP(G873,[1]Arkusz2!A:B,2,FALSE)</f>
        <v>WND-RPZP.01.03.01-32-025/12</v>
      </c>
      <c r="I873" s="9" t="s">
        <v>11389</v>
      </c>
      <c r="J873" s="9" t="s">
        <v>2281</v>
      </c>
      <c r="K873" s="9" t="s">
        <v>896</v>
      </c>
      <c r="L873" s="9" t="s">
        <v>9854</v>
      </c>
      <c r="M873" s="9" t="s">
        <v>2281</v>
      </c>
      <c r="N873" s="9" t="s">
        <v>896</v>
      </c>
      <c r="O873" s="8" t="s">
        <v>9070</v>
      </c>
      <c r="P873" s="9" t="s">
        <v>10979</v>
      </c>
      <c r="Q873" s="9" t="s">
        <v>2281</v>
      </c>
      <c r="R873" s="9" t="s">
        <v>896</v>
      </c>
      <c r="S873" s="9" t="s">
        <v>7772</v>
      </c>
      <c r="T873" s="10">
        <v>36900</v>
      </c>
      <c r="U873" s="10">
        <v>30000</v>
      </c>
      <c r="V873" s="10">
        <v>15000</v>
      </c>
      <c r="W873" s="10">
        <v>15000</v>
      </c>
      <c r="X873" s="10">
        <v>15000</v>
      </c>
      <c r="Y873" s="10">
        <v>50</v>
      </c>
      <c r="Z873" s="8" t="s">
        <v>11953</v>
      </c>
      <c r="AA873" s="8" t="s">
        <v>147</v>
      </c>
      <c r="AB873" s="11">
        <v>36900</v>
      </c>
      <c r="AC873" s="11">
        <v>15000</v>
      </c>
      <c r="AD873" s="11">
        <v>21900</v>
      </c>
      <c r="AE873" s="11">
        <v>0</v>
      </c>
      <c r="AF873" s="8" t="s">
        <v>229</v>
      </c>
      <c r="AG873" s="8" t="s">
        <v>148</v>
      </c>
      <c r="AH873" s="8" t="s">
        <v>66</v>
      </c>
      <c r="AI873" s="8" t="s">
        <v>67</v>
      </c>
      <c r="AJ873" s="8" t="s">
        <v>290</v>
      </c>
      <c r="AK873" s="8" t="s">
        <v>2847</v>
      </c>
      <c r="AL873" s="8" t="s">
        <v>2848</v>
      </c>
      <c r="AM873" s="8" t="s">
        <v>804</v>
      </c>
      <c r="AN873" s="8" t="s">
        <v>558</v>
      </c>
      <c r="AO873" s="8" t="s">
        <v>2849</v>
      </c>
      <c r="AP873" s="8" t="s">
        <v>2850</v>
      </c>
      <c r="AQ873" s="8" t="s">
        <v>157</v>
      </c>
      <c r="AR873" s="8" t="s">
        <v>11954</v>
      </c>
      <c r="AS873" s="8" t="s">
        <v>11954</v>
      </c>
      <c r="AT873" s="8" t="s">
        <v>259</v>
      </c>
      <c r="AU873" s="8" t="s">
        <v>2852</v>
      </c>
      <c r="AV873" s="8" t="s">
        <v>133</v>
      </c>
      <c r="AW873" s="11">
        <v>36900</v>
      </c>
      <c r="AX873" s="9" t="s">
        <v>7780</v>
      </c>
    </row>
    <row r="874" spans="1:50" customFormat="1" ht="48" hidden="1" x14ac:dyDescent="0.25">
      <c r="A874" s="8" t="s">
        <v>104</v>
      </c>
      <c r="B874" s="8" t="s">
        <v>135</v>
      </c>
      <c r="C874" s="8" t="s">
        <v>136</v>
      </c>
      <c r="D874" s="8" t="s">
        <v>11984</v>
      </c>
      <c r="E874" s="8" t="s">
        <v>11985</v>
      </c>
      <c r="F874" s="8" t="s">
        <v>11986</v>
      </c>
      <c r="G874" s="9" t="s">
        <v>11987</v>
      </c>
      <c r="H874" s="9" t="str">
        <f>VLOOKUP(G874,[1]Arkusz2!A:B,2,FALSE)</f>
        <v>WND-RPZP.01.03.01-32-023/12</v>
      </c>
      <c r="I874" s="9" t="s">
        <v>11653</v>
      </c>
      <c r="J874" s="9" t="s">
        <v>2281</v>
      </c>
      <c r="K874" s="9" t="s">
        <v>896</v>
      </c>
      <c r="L874" s="9" t="s">
        <v>11297</v>
      </c>
      <c r="M874" s="9" t="s">
        <v>2281</v>
      </c>
      <c r="N874" s="9" t="s">
        <v>896</v>
      </c>
      <c r="O874" s="8" t="s">
        <v>8013</v>
      </c>
      <c r="P874" s="9" t="s">
        <v>11200</v>
      </c>
      <c r="Q874" s="9" t="s">
        <v>2281</v>
      </c>
      <c r="R874" s="9" t="s">
        <v>896</v>
      </c>
      <c r="S874" s="9" t="s">
        <v>11660</v>
      </c>
      <c r="T874" s="10">
        <v>78597</v>
      </c>
      <c r="U874" s="10">
        <v>63900</v>
      </c>
      <c r="V874" s="10">
        <v>31950</v>
      </c>
      <c r="W874" s="10">
        <v>31950</v>
      </c>
      <c r="X874" s="10">
        <v>31950</v>
      </c>
      <c r="Y874" s="10">
        <v>50</v>
      </c>
      <c r="Z874" s="8" t="s">
        <v>11988</v>
      </c>
      <c r="AA874" s="8" t="s">
        <v>119</v>
      </c>
      <c r="AB874" s="11">
        <v>78597</v>
      </c>
      <c r="AC874" s="11">
        <v>31950</v>
      </c>
      <c r="AD874" s="11">
        <v>46647</v>
      </c>
      <c r="AE874" s="11">
        <v>9.39</v>
      </c>
      <c r="AF874" s="8" t="s">
        <v>229</v>
      </c>
      <c r="AG874" s="8" t="s">
        <v>148</v>
      </c>
      <c r="AH874" s="8" t="s">
        <v>66</v>
      </c>
      <c r="AI874" s="8" t="s">
        <v>67</v>
      </c>
      <c r="AJ874" s="8" t="s">
        <v>190</v>
      </c>
      <c r="AK874" s="8" t="s">
        <v>5897</v>
      </c>
      <c r="AL874" s="8" t="s">
        <v>11989</v>
      </c>
      <c r="AM874" s="8" t="s">
        <v>5899</v>
      </c>
      <c r="AN874" s="8" t="s">
        <v>2527</v>
      </c>
      <c r="AO874" s="8" t="s">
        <v>11990</v>
      </c>
      <c r="AP874" s="8" t="s">
        <v>827</v>
      </c>
      <c r="AQ874" s="8" t="s">
        <v>157</v>
      </c>
      <c r="AR874" s="8" t="s">
        <v>11991</v>
      </c>
      <c r="AS874" s="8" t="s">
        <v>11992</v>
      </c>
      <c r="AT874" s="8" t="s">
        <v>3385</v>
      </c>
      <c r="AU874" s="8" t="s">
        <v>5902</v>
      </c>
      <c r="AV874" s="8" t="s">
        <v>133</v>
      </c>
      <c r="AW874" s="11">
        <v>78597</v>
      </c>
      <c r="AX874" s="9" t="s">
        <v>11297</v>
      </c>
    </row>
    <row r="875" spans="1:50" customFormat="1" ht="48" hidden="1" x14ac:dyDescent="0.25">
      <c r="A875" s="8" t="s">
        <v>104</v>
      </c>
      <c r="B875" s="8" t="s">
        <v>135</v>
      </c>
      <c r="C875" s="8" t="s">
        <v>136</v>
      </c>
      <c r="D875" s="8" t="s">
        <v>12023</v>
      </c>
      <c r="E875" s="8" t="s">
        <v>12024</v>
      </c>
      <c r="F875" s="8" t="s">
        <v>12025</v>
      </c>
      <c r="G875" s="9" t="s">
        <v>12026</v>
      </c>
      <c r="H875" s="9" t="str">
        <f>VLOOKUP(G875,[1]Arkusz2!A:B,2,FALSE)</f>
        <v>WND-RPZP.01.03.01-32-014/12</v>
      </c>
      <c r="I875" s="9" t="s">
        <v>10385</v>
      </c>
      <c r="J875" s="9" t="s">
        <v>2281</v>
      </c>
      <c r="K875" s="9" t="s">
        <v>896</v>
      </c>
      <c r="L875" s="9" t="s">
        <v>10392</v>
      </c>
      <c r="M875" s="9" t="s">
        <v>2281</v>
      </c>
      <c r="N875" s="9" t="s">
        <v>896</v>
      </c>
      <c r="O875" s="8" t="s">
        <v>10047</v>
      </c>
      <c r="P875" s="9" t="s">
        <v>11616</v>
      </c>
      <c r="Q875" s="9" t="s">
        <v>2281</v>
      </c>
      <c r="R875" s="9" t="s">
        <v>896</v>
      </c>
      <c r="S875" s="9" t="s">
        <v>12027</v>
      </c>
      <c r="T875" s="10">
        <v>19065</v>
      </c>
      <c r="U875" s="10">
        <v>19065</v>
      </c>
      <c r="V875" s="10">
        <v>9532.5</v>
      </c>
      <c r="W875" s="10">
        <v>9532.5</v>
      </c>
      <c r="X875" s="10">
        <v>9532.5</v>
      </c>
      <c r="Y875" s="10">
        <v>50</v>
      </c>
      <c r="Z875" s="8" t="s">
        <v>12028</v>
      </c>
      <c r="AA875" s="8" t="s">
        <v>119</v>
      </c>
      <c r="AB875" s="11">
        <v>19065</v>
      </c>
      <c r="AC875" s="11">
        <v>9532.5</v>
      </c>
      <c r="AD875" s="11">
        <v>9532.5</v>
      </c>
      <c r="AE875" s="11">
        <v>9.67</v>
      </c>
      <c r="AF875" s="8" t="s">
        <v>229</v>
      </c>
      <c r="AG875" s="8" t="s">
        <v>148</v>
      </c>
      <c r="AH875" s="8" t="s">
        <v>66</v>
      </c>
      <c r="AI875" s="8" t="s">
        <v>67</v>
      </c>
      <c r="AJ875" s="8" t="s">
        <v>1319</v>
      </c>
      <c r="AK875" s="8" t="s">
        <v>12029</v>
      </c>
      <c r="AL875" s="8" t="s">
        <v>12030</v>
      </c>
      <c r="AM875" s="8" t="s">
        <v>774</v>
      </c>
      <c r="AN875" s="8" t="s">
        <v>775</v>
      </c>
      <c r="AO875" s="8" t="s">
        <v>2234</v>
      </c>
      <c r="AP875" s="8" t="s">
        <v>1092</v>
      </c>
      <c r="AQ875" s="8" t="s">
        <v>157</v>
      </c>
      <c r="AR875" s="8" t="s">
        <v>12031</v>
      </c>
      <c r="AS875" s="8" t="s">
        <v>12031</v>
      </c>
      <c r="AT875" s="8" t="s">
        <v>217</v>
      </c>
      <c r="AU875" s="8" t="s">
        <v>12032</v>
      </c>
      <c r="AV875" s="8" t="s">
        <v>133</v>
      </c>
      <c r="AW875" s="11">
        <v>19065</v>
      </c>
      <c r="AX875" s="9" t="s">
        <v>10918</v>
      </c>
    </row>
    <row r="876" spans="1:50" customFormat="1" ht="48" hidden="1" x14ac:dyDescent="0.25">
      <c r="A876" s="8" t="s">
        <v>104</v>
      </c>
      <c r="B876" s="8" t="s">
        <v>135</v>
      </c>
      <c r="C876" s="8" t="s">
        <v>136</v>
      </c>
      <c r="D876" s="8" t="s">
        <v>12178</v>
      </c>
      <c r="E876" s="8" t="s">
        <v>12179</v>
      </c>
      <c r="F876" s="8" t="s">
        <v>12180</v>
      </c>
      <c r="G876" s="9" t="s">
        <v>12181</v>
      </c>
      <c r="H876" s="9" t="str">
        <f>VLOOKUP(G876,[1]Arkusz2!A:B,2,FALSE)</f>
        <v>WND-RPZP.01.03.01-32-032/12</v>
      </c>
      <c r="I876" s="9" t="s">
        <v>11879</v>
      </c>
      <c r="J876" s="9" t="s">
        <v>3297</v>
      </c>
      <c r="K876" s="9" t="s">
        <v>3298</v>
      </c>
      <c r="L876" s="9" t="s">
        <v>12182</v>
      </c>
      <c r="M876" s="9" t="s">
        <v>3297</v>
      </c>
      <c r="N876" s="9" t="s">
        <v>3298</v>
      </c>
      <c r="O876" s="8" t="s">
        <v>3590</v>
      </c>
      <c r="P876" s="9" t="s">
        <v>11679</v>
      </c>
      <c r="Q876" s="9" t="s">
        <v>2281</v>
      </c>
      <c r="R876" s="9" t="s">
        <v>896</v>
      </c>
      <c r="S876" s="9" t="s">
        <v>12183</v>
      </c>
      <c r="T876" s="10">
        <v>98400</v>
      </c>
      <c r="U876" s="10">
        <v>80000</v>
      </c>
      <c r="V876" s="10">
        <v>40000</v>
      </c>
      <c r="W876" s="10">
        <v>40000</v>
      </c>
      <c r="X876" s="10">
        <v>40000</v>
      </c>
      <c r="Y876" s="10">
        <v>50</v>
      </c>
      <c r="Z876" s="8" t="s">
        <v>12184</v>
      </c>
      <c r="AA876" s="8" t="s">
        <v>119</v>
      </c>
      <c r="AB876" s="11">
        <v>98400</v>
      </c>
      <c r="AC876" s="11">
        <v>40000</v>
      </c>
      <c r="AD876" s="11">
        <v>58400</v>
      </c>
      <c r="AE876" s="11">
        <v>0</v>
      </c>
      <c r="AF876" s="8" t="s">
        <v>229</v>
      </c>
      <c r="AG876" s="8" t="s">
        <v>148</v>
      </c>
      <c r="AH876" s="8" t="s">
        <v>66</v>
      </c>
      <c r="AI876" s="8" t="s">
        <v>67</v>
      </c>
      <c r="AJ876" s="8" t="s">
        <v>310</v>
      </c>
      <c r="AK876" s="8" t="s">
        <v>12185</v>
      </c>
      <c r="AL876" s="8" t="s">
        <v>12186</v>
      </c>
      <c r="AM876" s="8" t="s">
        <v>6734</v>
      </c>
      <c r="AN876" s="8" t="s">
        <v>72</v>
      </c>
      <c r="AO876" s="8" t="s">
        <v>12187</v>
      </c>
      <c r="AP876" s="8" t="s">
        <v>128</v>
      </c>
      <c r="AQ876" s="8" t="s">
        <v>857</v>
      </c>
      <c r="AR876" s="8" t="s">
        <v>12188</v>
      </c>
      <c r="AS876" s="8" t="s">
        <v>12189</v>
      </c>
      <c r="AT876" s="8" t="s">
        <v>298</v>
      </c>
      <c r="AU876" s="8" t="s">
        <v>12190</v>
      </c>
      <c r="AV876" s="8" t="s">
        <v>133</v>
      </c>
      <c r="AW876" s="11">
        <v>98400</v>
      </c>
      <c r="AX876" s="9" t="s">
        <v>12191</v>
      </c>
    </row>
    <row r="877" spans="1:50" customFormat="1" ht="60" hidden="1" x14ac:dyDescent="0.25">
      <c r="A877" s="8" t="s">
        <v>104</v>
      </c>
      <c r="B877" s="8" t="s">
        <v>135</v>
      </c>
      <c r="C877" s="8" t="s">
        <v>136</v>
      </c>
      <c r="D877" s="8" t="s">
        <v>12313</v>
      </c>
      <c r="E877" s="8" t="s">
        <v>12314</v>
      </c>
      <c r="F877" s="8" t="s">
        <v>12315</v>
      </c>
      <c r="G877" s="9" t="s">
        <v>12316</v>
      </c>
      <c r="H877" s="9" t="str">
        <f>VLOOKUP(G877,[1]Arkusz2!A:B,2,FALSE)</f>
        <v>WND-RPZP.01.03.01-32-107/11</v>
      </c>
      <c r="I877" s="9" t="s">
        <v>12317</v>
      </c>
      <c r="J877" s="9" t="s">
        <v>2281</v>
      </c>
      <c r="K877" s="9" t="s">
        <v>896</v>
      </c>
      <c r="L877" s="9" t="s">
        <v>1982</v>
      </c>
      <c r="M877" s="9" t="s">
        <v>2281</v>
      </c>
      <c r="N877" s="9" t="s">
        <v>896</v>
      </c>
      <c r="O877" s="8" t="s">
        <v>7921</v>
      </c>
      <c r="P877" s="9" t="s">
        <v>12205</v>
      </c>
      <c r="Q877" s="9" t="s">
        <v>2281</v>
      </c>
      <c r="R877" s="9" t="s">
        <v>896</v>
      </c>
      <c r="S877" s="9" t="s">
        <v>10328</v>
      </c>
      <c r="T877" s="10">
        <v>48585</v>
      </c>
      <c r="U877" s="10">
        <v>37500</v>
      </c>
      <c r="V877" s="10">
        <v>18750</v>
      </c>
      <c r="W877" s="10">
        <v>18750</v>
      </c>
      <c r="X877" s="10">
        <v>18750</v>
      </c>
      <c r="Y877" s="10">
        <v>50</v>
      </c>
      <c r="Z877" s="8" t="s">
        <v>12318</v>
      </c>
      <c r="AA877" s="8" t="s">
        <v>119</v>
      </c>
      <c r="AB877" s="11">
        <v>48585</v>
      </c>
      <c r="AC877" s="11">
        <v>18750</v>
      </c>
      <c r="AD877" s="11">
        <v>29835</v>
      </c>
      <c r="AE877" s="11">
        <v>0</v>
      </c>
      <c r="AF877" s="8" t="s">
        <v>229</v>
      </c>
      <c r="AG877" s="8" t="s">
        <v>148</v>
      </c>
      <c r="AH877" s="8" t="s">
        <v>66</v>
      </c>
      <c r="AI877" s="8" t="s">
        <v>149</v>
      </c>
      <c r="AJ877" s="8" t="s">
        <v>190</v>
      </c>
      <c r="AK877" s="8" t="s">
        <v>12319</v>
      </c>
      <c r="AL877" s="8" t="s">
        <v>12320</v>
      </c>
      <c r="AM877" s="8" t="s">
        <v>2906</v>
      </c>
      <c r="AN877" s="8" t="s">
        <v>2907</v>
      </c>
      <c r="AO877" s="8" t="s">
        <v>12321</v>
      </c>
      <c r="AP877" s="8" t="s">
        <v>428</v>
      </c>
      <c r="AQ877" s="8" t="s">
        <v>157</v>
      </c>
      <c r="AR877" s="8" t="s">
        <v>12322</v>
      </c>
      <c r="AS877" s="8" t="s">
        <v>12323</v>
      </c>
      <c r="AT877" s="8" t="s">
        <v>197</v>
      </c>
      <c r="AU877" s="8" t="s">
        <v>12324</v>
      </c>
      <c r="AV877" s="8" t="s">
        <v>133</v>
      </c>
      <c r="AW877" s="11">
        <v>48585</v>
      </c>
      <c r="AX877" s="9" t="s">
        <v>9963</v>
      </c>
    </row>
    <row r="878" spans="1:50" customFormat="1" ht="60" hidden="1" x14ac:dyDescent="0.25">
      <c r="A878" s="8" t="s">
        <v>104</v>
      </c>
      <c r="B878" s="8" t="s">
        <v>135</v>
      </c>
      <c r="C878" s="8" t="s">
        <v>136</v>
      </c>
      <c r="D878" s="8" t="s">
        <v>12325</v>
      </c>
      <c r="E878" s="8" t="s">
        <v>12326</v>
      </c>
      <c r="F878" s="8" t="s">
        <v>12327</v>
      </c>
      <c r="G878" s="9" t="s">
        <v>12328</v>
      </c>
      <c r="H878" s="9" t="str">
        <f>VLOOKUP(G878,[1]Arkusz2!A:B,2,FALSE)</f>
        <v>WND-RPZP.01.03.01-32-015/11</v>
      </c>
      <c r="I878" s="9" t="s">
        <v>4298</v>
      </c>
      <c r="J878" s="9" t="s">
        <v>4601</v>
      </c>
      <c r="K878" s="9" t="s">
        <v>4262</v>
      </c>
      <c r="L878" s="9" t="s">
        <v>4306</v>
      </c>
      <c r="M878" s="9" t="s">
        <v>4601</v>
      </c>
      <c r="N878" s="9" t="s">
        <v>4262</v>
      </c>
      <c r="O878" s="8" t="s">
        <v>3736</v>
      </c>
      <c r="P878" s="9" t="s">
        <v>12329</v>
      </c>
      <c r="Q878" s="9" t="s">
        <v>2281</v>
      </c>
      <c r="R878" s="9" t="s">
        <v>896</v>
      </c>
      <c r="S878" s="9" t="s">
        <v>12163</v>
      </c>
      <c r="T878" s="10">
        <v>98400</v>
      </c>
      <c r="U878" s="10">
        <v>80000</v>
      </c>
      <c r="V878" s="10">
        <v>40000</v>
      </c>
      <c r="W878" s="10">
        <v>40000</v>
      </c>
      <c r="X878" s="10">
        <v>40000</v>
      </c>
      <c r="Y878" s="10">
        <v>50</v>
      </c>
      <c r="Z878" s="8" t="s">
        <v>12330</v>
      </c>
      <c r="AA878" s="8" t="s">
        <v>119</v>
      </c>
      <c r="AB878" s="11">
        <v>98400</v>
      </c>
      <c r="AC878" s="11">
        <v>40000</v>
      </c>
      <c r="AD878" s="11">
        <v>58400</v>
      </c>
      <c r="AE878" s="11">
        <v>0</v>
      </c>
      <c r="AF878" s="8" t="s">
        <v>229</v>
      </c>
      <c r="AG878" s="8" t="s">
        <v>148</v>
      </c>
      <c r="AH878" s="8" t="s">
        <v>66</v>
      </c>
      <c r="AI878" s="8" t="s">
        <v>67</v>
      </c>
      <c r="AJ878" s="8" t="s">
        <v>310</v>
      </c>
      <c r="AK878" s="8" t="s">
        <v>10584</v>
      </c>
      <c r="AL878" s="8" t="s">
        <v>12331</v>
      </c>
      <c r="AM878" s="8" t="s">
        <v>2560</v>
      </c>
      <c r="AN878" s="8" t="s">
        <v>10586</v>
      </c>
      <c r="AO878" s="8" t="s">
        <v>10586</v>
      </c>
      <c r="AP878" s="8" t="s">
        <v>10587</v>
      </c>
      <c r="AQ878" s="8" t="s">
        <v>157</v>
      </c>
      <c r="AR878" s="8" t="s">
        <v>12332</v>
      </c>
      <c r="AS878" s="8" t="s">
        <v>12333</v>
      </c>
      <c r="AT878" s="8" t="s">
        <v>131</v>
      </c>
      <c r="AU878" s="8" t="s">
        <v>10591</v>
      </c>
      <c r="AV878" s="8" t="s">
        <v>133</v>
      </c>
      <c r="AW878" s="11">
        <v>98400</v>
      </c>
      <c r="AX878" s="9" t="s">
        <v>12334</v>
      </c>
    </row>
    <row r="879" spans="1:50" customFormat="1" ht="36" hidden="1" x14ac:dyDescent="0.25">
      <c r="A879" s="8" t="s">
        <v>104</v>
      </c>
      <c r="B879" s="8" t="s">
        <v>135</v>
      </c>
      <c r="C879" s="8" t="s">
        <v>136</v>
      </c>
      <c r="D879" s="8" t="s">
        <v>12539</v>
      </c>
      <c r="E879" s="8" t="s">
        <v>12540</v>
      </c>
      <c r="F879" s="8" t="s">
        <v>12541</v>
      </c>
      <c r="G879" s="9" t="s">
        <v>12542</v>
      </c>
      <c r="H879" s="9" t="str">
        <f>VLOOKUP(G879,[1]Arkusz2!A:B,2,FALSE)</f>
        <v>WND-RPZP.01.03.01-32-019/12</v>
      </c>
      <c r="I879" s="9" t="s">
        <v>7506</v>
      </c>
      <c r="J879" s="9" t="s">
        <v>2281</v>
      </c>
      <c r="K879" s="9" t="s">
        <v>896</v>
      </c>
      <c r="L879" s="9" t="s">
        <v>11022</v>
      </c>
      <c r="M879" s="9" t="s">
        <v>2281</v>
      </c>
      <c r="N879" s="9" t="s">
        <v>896</v>
      </c>
      <c r="O879" s="8" t="s">
        <v>11138</v>
      </c>
      <c r="P879" s="9" t="s">
        <v>10167</v>
      </c>
      <c r="Q879" s="9" t="s">
        <v>3297</v>
      </c>
      <c r="R879" s="9" t="s">
        <v>3298</v>
      </c>
      <c r="S879" s="9" t="s">
        <v>12507</v>
      </c>
      <c r="T879" s="10">
        <v>28659</v>
      </c>
      <c r="U879" s="10">
        <v>13500</v>
      </c>
      <c r="V879" s="10">
        <v>6750</v>
      </c>
      <c r="W879" s="10">
        <v>6750</v>
      </c>
      <c r="X879" s="10">
        <v>6750</v>
      </c>
      <c r="Y879" s="10">
        <v>50</v>
      </c>
      <c r="Z879" s="8" t="s">
        <v>12543</v>
      </c>
      <c r="AA879" s="8" t="s">
        <v>119</v>
      </c>
      <c r="AB879" s="11">
        <v>28659</v>
      </c>
      <c r="AC879" s="11">
        <v>6750</v>
      </c>
      <c r="AD879" s="11">
        <v>21909</v>
      </c>
      <c r="AE879" s="11">
        <v>0</v>
      </c>
      <c r="AF879" s="8" t="s">
        <v>229</v>
      </c>
      <c r="AG879" s="8" t="s">
        <v>148</v>
      </c>
      <c r="AH879" s="8" t="s">
        <v>66</v>
      </c>
      <c r="AI879" s="8" t="s">
        <v>67</v>
      </c>
      <c r="AJ879" s="8" t="s">
        <v>190</v>
      </c>
      <c r="AK879" s="8" t="s">
        <v>2558</v>
      </c>
      <c r="AL879" s="8" t="s">
        <v>12544</v>
      </c>
      <c r="AM879" s="8" t="s">
        <v>4871</v>
      </c>
      <c r="AN879" s="8" t="s">
        <v>2527</v>
      </c>
      <c r="AO879" s="8" t="s">
        <v>12545</v>
      </c>
      <c r="AP879" s="8" t="s">
        <v>12546</v>
      </c>
      <c r="AQ879" s="8" t="s">
        <v>157</v>
      </c>
      <c r="AR879" s="8" t="s">
        <v>12547</v>
      </c>
      <c r="AS879" s="8" t="s">
        <v>12547</v>
      </c>
      <c r="AT879" s="8" t="s">
        <v>131</v>
      </c>
      <c r="AU879" s="8" t="s">
        <v>2565</v>
      </c>
      <c r="AV879" s="8" t="s">
        <v>133</v>
      </c>
      <c r="AW879" s="11">
        <v>28659</v>
      </c>
      <c r="AX879" s="9" t="s">
        <v>11032</v>
      </c>
    </row>
    <row r="880" spans="1:50" customFormat="1" ht="48" hidden="1" x14ac:dyDescent="0.25">
      <c r="A880" s="8" t="s">
        <v>104</v>
      </c>
      <c r="B880" s="8" t="s">
        <v>135</v>
      </c>
      <c r="C880" s="8" t="s">
        <v>136</v>
      </c>
      <c r="D880" s="8" t="s">
        <v>12548</v>
      </c>
      <c r="E880" s="8" t="s">
        <v>12549</v>
      </c>
      <c r="F880" s="8" t="s">
        <v>12550</v>
      </c>
      <c r="G880" s="9" t="s">
        <v>12551</v>
      </c>
      <c r="H880" s="9" t="str">
        <f>VLOOKUP(G880,[1]Arkusz2!A:B,2,FALSE)</f>
        <v>WND-RPZP.01.03.01-32-105/11</v>
      </c>
      <c r="I880" s="9" t="s">
        <v>11172</v>
      </c>
      <c r="J880" s="9" t="s">
        <v>2281</v>
      </c>
      <c r="K880" s="9" t="s">
        <v>896</v>
      </c>
      <c r="L880" s="9" t="s">
        <v>5692</v>
      </c>
      <c r="M880" s="9" t="s">
        <v>2281</v>
      </c>
      <c r="N880" s="9" t="s">
        <v>896</v>
      </c>
      <c r="O880" s="8" t="s">
        <v>5672</v>
      </c>
      <c r="P880" s="9" t="s">
        <v>12444</v>
      </c>
      <c r="Q880" s="9" t="s">
        <v>3297</v>
      </c>
      <c r="R880" s="9" t="s">
        <v>3298</v>
      </c>
      <c r="S880" s="9" t="s">
        <v>12552</v>
      </c>
      <c r="T880" s="10">
        <v>61500</v>
      </c>
      <c r="U880" s="10">
        <v>50000</v>
      </c>
      <c r="V880" s="10">
        <v>25000</v>
      </c>
      <c r="W880" s="10">
        <v>25000</v>
      </c>
      <c r="X880" s="10">
        <v>25000</v>
      </c>
      <c r="Y880" s="10">
        <v>50</v>
      </c>
      <c r="Z880" s="8" t="s">
        <v>12553</v>
      </c>
      <c r="AA880" s="8" t="s">
        <v>147</v>
      </c>
      <c r="AB880" s="11">
        <v>61500</v>
      </c>
      <c r="AC880" s="11">
        <v>25000</v>
      </c>
      <c r="AD880" s="11">
        <v>36500</v>
      </c>
      <c r="AE880" s="11">
        <v>0</v>
      </c>
      <c r="AF880" s="8" t="s">
        <v>229</v>
      </c>
      <c r="AG880" s="8" t="s">
        <v>148</v>
      </c>
      <c r="AH880" s="8" t="s">
        <v>66</v>
      </c>
      <c r="AI880" s="8" t="s">
        <v>149</v>
      </c>
      <c r="AJ880" s="8" t="s">
        <v>150</v>
      </c>
      <c r="AK880" s="8" t="s">
        <v>12554</v>
      </c>
      <c r="AL880" s="8" t="s">
        <v>12555</v>
      </c>
      <c r="AM880" s="8" t="s">
        <v>12556</v>
      </c>
      <c r="AN880" s="8" t="s">
        <v>12557</v>
      </c>
      <c r="AO880" s="8" t="s">
        <v>2435</v>
      </c>
      <c r="AP880" s="8" t="s">
        <v>213</v>
      </c>
      <c r="AQ880" s="8" t="s">
        <v>157</v>
      </c>
      <c r="AR880" s="8" t="s">
        <v>12558</v>
      </c>
      <c r="AS880" s="8" t="s">
        <v>12559</v>
      </c>
      <c r="AT880" s="8" t="s">
        <v>259</v>
      </c>
      <c r="AU880" s="8" t="s">
        <v>12560</v>
      </c>
      <c r="AV880" s="8" t="s">
        <v>133</v>
      </c>
      <c r="AW880" s="11">
        <v>61500</v>
      </c>
      <c r="AX880" s="9" t="s">
        <v>12561</v>
      </c>
    </row>
    <row r="881" spans="1:50" customFormat="1" ht="36" hidden="1" x14ac:dyDescent="0.25">
      <c r="A881" s="8" t="s">
        <v>104</v>
      </c>
      <c r="B881" s="8" t="s">
        <v>135</v>
      </c>
      <c r="C881" s="8" t="s">
        <v>136</v>
      </c>
      <c r="D881" s="8" t="s">
        <v>12590</v>
      </c>
      <c r="E881" s="8" t="s">
        <v>12591</v>
      </c>
      <c r="F881" s="8" t="s">
        <v>12592</v>
      </c>
      <c r="G881" s="9" t="s">
        <v>12593</v>
      </c>
      <c r="H881" s="9" t="str">
        <f>VLOOKUP(G881,[1]Arkusz2!A:B,2,FALSE)</f>
        <v>WND-RPZP.01.03.01-32-024/12</v>
      </c>
      <c r="I881" s="9" t="s">
        <v>7514</v>
      </c>
      <c r="J881" s="9" t="s">
        <v>2281</v>
      </c>
      <c r="K881" s="9" t="s">
        <v>896</v>
      </c>
      <c r="L881" s="9" t="s">
        <v>11450</v>
      </c>
      <c r="M881" s="9" t="s">
        <v>2281</v>
      </c>
      <c r="N881" s="9" t="s">
        <v>896</v>
      </c>
      <c r="O881" s="8" t="s">
        <v>4705</v>
      </c>
      <c r="P881" s="9" t="s">
        <v>12389</v>
      </c>
      <c r="Q881" s="9" t="s">
        <v>3297</v>
      </c>
      <c r="R881" s="9" t="s">
        <v>3298</v>
      </c>
      <c r="S881" s="9" t="s">
        <v>11736</v>
      </c>
      <c r="T881" s="10">
        <v>97107.64</v>
      </c>
      <c r="U881" s="10">
        <v>78685</v>
      </c>
      <c r="V881" s="10">
        <v>39342.5</v>
      </c>
      <c r="W881" s="10">
        <v>39342.5</v>
      </c>
      <c r="X881" s="10">
        <v>39342.5</v>
      </c>
      <c r="Y881" s="10">
        <v>50</v>
      </c>
      <c r="Z881" s="8" t="s">
        <v>12594</v>
      </c>
      <c r="AA881" s="8" t="s">
        <v>119</v>
      </c>
      <c r="AB881" s="11">
        <v>97107.64</v>
      </c>
      <c r="AC881" s="11">
        <v>39342.5</v>
      </c>
      <c r="AD881" s="11">
        <v>57765.14</v>
      </c>
      <c r="AE881" s="11">
        <v>12.71</v>
      </c>
      <c r="AF881" s="8" t="s">
        <v>229</v>
      </c>
      <c r="AG881" s="8" t="s">
        <v>148</v>
      </c>
      <c r="AH881" s="8" t="s">
        <v>66</v>
      </c>
      <c r="AI881" s="8" t="s">
        <v>67</v>
      </c>
      <c r="AJ881" s="8" t="s">
        <v>310</v>
      </c>
      <c r="AK881" s="8" t="s">
        <v>12185</v>
      </c>
      <c r="AL881" s="8" t="s">
        <v>12595</v>
      </c>
      <c r="AM881" s="8" t="s">
        <v>6734</v>
      </c>
      <c r="AN881" s="8" t="s">
        <v>72</v>
      </c>
      <c r="AO881" s="8" t="s">
        <v>5272</v>
      </c>
      <c r="AP881" s="8" t="s">
        <v>128</v>
      </c>
      <c r="AQ881" s="8" t="s">
        <v>857</v>
      </c>
      <c r="AR881" s="8" t="s">
        <v>12188</v>
      </c>
      <c r="AS881" s="8" t="s">
        <v>12189</v>
      </c>
      <c r="AT881" s="8" t="s">
        <v>298</v>
      </c>
      <c r="AU881" s="8" t="s">
        <v>12190</v>
      </c>
      <c r="AV881" s="8" t="s">
        <v>133</v>
      </c>
      <c r="AW881" s="11">
        <v>97107.64</v>
      </c>
      <c r="AX881" s="9" t="s">
        <v>11248</v>
      </c>
    </row>
    <row r="882" spans="1:50" customFormat="1" ht="36" hidden="1" x14ac:dyDescent="0.25">
      <c r="A882" s="8" t="s">
        <v>104</v>
      </c>
      <c r="B882" s="8" t="s">
        <v>135</v>
      </c>
      <c r="C882" s="8" t="s">
        <v>136</v>
      </c>
      <c r="D882" s="8" t="s">
        <v>12693</v>
      </c>
      <c r="E882" s="8" t="s">
        <v>12694</v>
      </c>
      <c r="F882" s="8" t="s">
        <v>12695</v>
      </c>
      <c r="G882" s="9" t="s">
        <v>12696</v>
      </c>
      <c r="H882" s="9" t="str">
        <f>VLOOKUP(G882,[1]Arkusz2!A:B,2,FALSE)</f>
        <v>WND-RPZP.01.03.01-32-005/12</v>
      </c>
      <c r="I882" s="9" t="s">
        <v>10367</v>
      </c>
      <c r="J882" s="9" t="s">
        <v>2281</v>
      </c>
      <c r="K882" s="9" t="s">
        <v>896</v>
      </c>
      <c r="L882" s="9" t="s">
        <v>1529</v>
      </c>
      <c r="M882" s="9" t="s">
        <v>2281</v>
      </c>
      <c r="N882" s="9" t="s">
        <v>896</v>
      </c>
      <c r="O882" s="8" t="s">
        <v>10491</v>
      </c>
      <c r="P882" s="9" t="s">
        <v>6180</v>
      </c>
      <c r="Q882" s="9" t="s">
        <v>3297</v>
      </c>
      <c r="R882" s="9" t="s">
        <v>3298</v>
      </c>
      <c r="S882" s="9" t="s">
        <v>8909</v>
      </c>
      <c r="T882" s="10">
        <v>98400</v>
      </c>
      <c r="U882" s="10">
        <v>28880</v>
      </c>
      <c r="V882" s="10">
        <v>14440</v>
      </c>
      <c r="W882" s="10">
        <v>14440</v>
      </c>
      <c r="X882" s="10">
        <v>14440</v>
      </c>
      <c r="Y882" s="10">
        <v>50</v>
      </c>
      <c r="Z882" s="8" t="s">
        <v>12697</v>
      </c>
      <c r="AA882" s="8" t="s">
        <v>119</v>
      </c>
      <c r="AB882" s="11">
        <v>98400</v>
      </c>
      <c r="AC882" s="11">
        <v>14440</v>
      </c>
      <c r="AD882" s="11">
        <v>83960</v>
      </c>
      <c r="AE882" s="11">
        <v>0</v>
      </c>
      <c r="AF882" s="8" t="s">
        <v>229</v>
      </c>
      <c r="AG882" s="8" t="s">
        <v>148</v>
      </c>
      <c r="AH882" s="8" t="s">
        <v>66</v>
      </c>
      <c r="AI882" s="8" t="s">
        <v>67</v>
      </c>
      <c r="AJ882" s="8" t="s">
        <v>290</v>
      </c>
      <c r="AK882" s="8" t="s">
        <v>12698</v>
      </c>
      <c r="AL882" s="8" t="s">
        <v>12699</v>
      </c>
      <c r="AM882" s="8" t="s">
        <v>12700</v>
      </c>
      <c r="AN882" s="8" t="s">
        <v>125</v>
      </c>
      <c r="AO882" s="8" t="s">
        <v>12701</v>
      </c>
      <c r="AP882" s="8" t="s">
        <v>278</v>
      </c>
      <c r="AQ882" s="8" t="s">
        <v>157</v>
      </c>
      <c r="AR882" s="8" t="s">
        <v>12702</v>
      </c>
      <c r="AS882" s="8" t="s">
        <v>12703</v>
      </c>
      <c r="AT882" s="8" t="s">
        <v>259</v>
      </c>
      <c r="AU882" s="8" t="s">
        <v>12704</v>
      </c>
      <c r="AV882" s="8" t="s">
        <v>133</v>
      </c>
      <c r="AW882" s="11">
        <v>98400</v>
      </c>
      <c r="AX882" s="9" t="s">
        <v>8915</v>
      </c>
    </row>
    <row r="883" spans="1:50" customFormat="1" ht="36" hidden="1" x14ac:dyDescent="0.25">
      <c r="A883" s="8" t="s">
        <v>104</v>
      </c>
      <c r="B883" s="8" t="s">
        <v>135</v>
      </c>
      <c r="C883" s="8" t="s">
        <v>136</v>
      </c>
      <c r="D883" s="8" t="s">
        <v>12776</v>
      </c>
      <c r="E883" s="8" t="s">
        <v>12777</v>
      </c>
      <c r="F883" s="8" t="s">
        <v>12778</v>
      </c>
      <c r="G883" s="9" t="s">
        <v>12779</v>
      </c>
      <c r="H883" s="9" t="str">
        <f>VLOOKUP(G883,[1]Arkusz2!A:B,2,FALSE)</f>
        <v>WND-RPZP.01.03.01-32-055/12</v>
      </c>
      <c r="I883" s="9" t="s">
        <v>12506</v>
      </c>
      <c r="J883" s="9" t="s">
        <v>3297</v>
      </c>
      <c r="K883" s="9" t="s">
        <v>3298</v>
      </c>
      <c r="L883" s="9" t="s">
        <v>11554</v>
      </c>
      <c r="M883" s="9" t="s">
        <v>3297</v>
      </c>
      <c r="N883" s="9" t="s">
        <v>3298</v>
      </c>
      <c r="O883" s="8" t="s">
        <v>9921</v>
      </c>
      <c r="P883" s="9" t="s">
        <v>12163</v>
      </c>
      <c r="Q883" s="9" t="s">
        <v>3297</v>
      </c>
      <c r="R883" s="9" t="s">
        <v>3298</v>
      </c>
      <c r="S883" s="9" t="s">
        <v>7315</v>
      </c>
      <c r="T883" s="10">
        <v>31119</v>
      </c>
      <c r="U883" s="10">
        <v>25300</v>
      </c>
      <c r="V883" s="10">
        <v>12650</v>
      </c>
      <c r="W883" s="10">
        <v>12650</v>
      </c>
      <c r="X883" s="10">
        <v>12650</v>
      </c>
      <c r="Y883" s="10">
        <v>50</v>
      </c>
      <c r="Z883" s="8" t="s">
        <v>12780</v>
      </c>
      <c r="AA883" s="8" t="s">
        <v>119</v>
      </c>
      <c r="AB883" s="11">
        <v>31119</v>
      </c>
      <c r="AC883" s="11">
        <v>12650</v>
      </c>
      <c r="AD883" s="11">
        <v>18469</v>
      </c>
      <c r="AE883" s="11">
        <v>17.79</v>
      </c>
      <c r="AF883" s="8" t="s">
        <v>229</v>
      </c>
      <c r="AG883" s="8" t="s">
        <v>148</v>
      </c>
      <c r="AH883" s="8" t="s">
        <v>66</v>
      </c>
      <c r="AI883" s="8" t="s">
        <v>67</v>
      </c>
      <c r="AJ883" s="8" t="s">
        <v>290</v>
      </c>
      <c r="AK883" s="8" t="s">
        <v>12781</v>
      </c>
      <c r="AL883" s="8" t="s">
        <v>12782</v>
      </c>
      <c r="AM883" s="8" t="s">
        <v>5899</v>
      </c>
      <c r="AN883" s="8" t="s">
        <v>72</v>
      </c>
      <c r="AO883" s="8" t="s">
        <v>12783</v>
      </c>
      <c r="AP883" s="8" t="s">
        <v>333</v>
      </c>
      <c r="AQ883" s="8" t="s">
        <v>663</v>
      </c>
      <c r="AR883" s="8" t="s">
        <v>12784</v>
      </c>
      <c r="AS883" s="8" t="s">
        <v>12784</v>
      </c>
      <c r="AT883" s="8" t="s">
        <v>450</v>
      </c>
      <c r="AU883" s="8" t="s">
        <v>12785</v>
      </c>
      <c r="AV883" s="8" t="s">
        <v>133</v>
      </c>
      <c r="AW883" s="11">
        <v>31119</v>
      </c>
      <c r="AX883" s="9" t="s">
        <v>8909</v>
      </c>
    </row>
    <row r="884" spans="1:50" customFormat="1" ht="48" hidden="1" x14ac:dyDescent="0.25">
      <c r="A884" s="8" t="s">
        <v>104</v>
      </c>
      <c r="B884" s="8" t="s">
        <v>135</v>
      </c>
      <c r="C884" s="8" t="s">
        <v>136</v>
      </c>
      <c r="D884" s="8" t="s">
        <v>12949</v>
      </c>
      <c r="E884" s="8" t="s">
        <v>12950</v>
      </c>
      <c r="F884" s="8" t="s">
        <v>12951</v>
      </c>
      <c r="G884" s="9" t="s">
        <v>12952</v>
      </c>
      <c r="H884" s="9" t="str">
        <f>VLOOKUP(G884,[1]Arkusz2!A:B,2,FALSE)</f>
        <v>WND-RPZP.01.03.01-32-060/12</v>
      </c>
      <c r="I884" s="9" t="s">
        <v>12205</v>
      </c>
      <c r="J884" s="9" t="s">
        <v>2281</v>
      </c>
      <c r="K884" s="9" t="s">
        <v>896</v>
      </c>
      <c r="L884" s="9" t="s">
        <v>10137</v>
      </c>
      <c r="M884" s="9" t="s">
        <v>2281</v>
      </c>
      <c r="N884" s="9" t="s">
        <v>896</v>
      </c>
      <c r="O884" s="8" t="s">
        <v>9921</v>
      </c>
      <c r="P884" s="9" t="s">
        <v>12953</v>
      </c>
      <c r="Q884" s="9" t="s">
        <v>3297</v>
      </c>
      <c r="R884" s="9" t="s">
        <v>3298</v>
      </c>
      <c r="S884" s="9" t="s">
        <v>11743</v>
      </c>
      <c r="T884" s="10">
        <v>27675</v>
      </c>
      <c r="U884" s="10">
        <v>22500</v>
      </c>
      <c r="V884" s="10">
        <v>11250</v>
      </c>
      <c r="W884" s="10">
        <v>11250</v>
      </c>
      <c r="X884" s="10">
        <v>11250</v>
      </c>
      <c r="Y884" s="10">
        <v>50</v>
      </c>
      <c r="Z884" s="8" t="s">
        <v>12954</v>
      </c>
      <c r="AA884" s="8" t="s">
        <v>119</v>
      </c>
      <c r="AB884" s="11">
        <v>27675</v>
      </c>
      <c r="AC884" s="11">
        <v>11250</v>
      </c>
      <c r="AD884" s="11">
        <v>16425</v>
      </c>
      <c r="AE884" s="11">
        <v>0</v>
      </c>
      <c r="AF884" s="8" t="s">
        <v>229</v>
      </c>
      <c r="AG884" s="8" t="s">
        <v>148</v>
      </c>
      <c r="AH884" s="8" t="s">
        <v>66</v>
      </c>
      <c r="AI884" s="8" t="s">
        <v>67</v>
      </c>
      <c r="AJ884" s="8" t="s">
        <v>290</v>
      </c>
      <c r="AK884" s="8" t="s">
        <v>10431</v>
      </c>
      <c r="AL884" s="8" t="s">
        <v>12955</v>
      </c>
      <c r="AM884" s="8" t="s">
        <v>10433</v>
      </c>
      <c r="AN884" s="8" t="s">
        <v>72</v>
      </c>
      <c r="AO884" s="8" t="s">
        <v>10434</v>
      </c>
      <c r="AP884" s="8" t="s">
        <v>128</v>
      </c>
      <c r="AQ884" s="8" t="s">
        <v>157</v>
      </c>
      <c r="AR884" s="8" t="s">
        <v>10435</v>
      </c>
      <c r="AS884" s="8" t="s">
        <v>10435</v>
      </c>
      <c r="AT884" s="8" t="s">
        <v>259</v>
      </c>
      <c r="AU884" s="8" t="s">
        <v>10436</v>
      </c>
      <c r="AV884" s="8" t="s">
        <v>133</v>
      </c>
      <c r="AW884" s="11">
        <v>27675</v>
      </c>
      <c r="AX884" s="9" t="s">
        <v>12561</v>
      </c>
    </row>
    <row r="885" spans="1:50" customFormat="1" ht="48" hidden="1" x14ac:dyDescent="0.25">
      <c r="A885" s="8" t="s">
        <v>104</v>
      </c>
      <c r="B885" s="8" t="s">
        <v>135</v>
      </c>
      <c r="C885" s="8" t="s">
        <v>136</v>
      </c>
      <c r="D885" s="8" t="s">
        <v>13043</v>
      </c>
      <c r="E885" s="8" t="s">
        <v>13044</v>
      </c>
      <c r="F885" s="8" t="s">
        <v>13045</v>
      </c>
      <c r="G885" s="9" t="s">
        <v>13046</v>
      </c>
      <c r="H885" s="9" t="str">
        <f>VLOOKUP(G885,[1]Arkusz2!A:B,2,FALSE)</f>
        <v>WND-RPZP.01.03.01-32-043/12</v>
      </c>
      <c r="I885" s="9" t="s">
        <v>11679</v>
      </c>
      <c r="J885" s="9" t="s">
        <v>2281</v>
      </c>
      <c r="K885" s="9" t="s">
        <v>896</v>
      </c>
      <c r="L885" s="9" t="s">
        <v>10137</v>
      </c>
      <c r="M885" s="9" t="s">
        <v>2281</v>
      </c>
      <c r="N885" s="9" t="s">
        <v>896</v>
      </c>
      <c r="O885" s="8" t="s">
        <v>12716</v>
      </c>
      <c r="P885" s="9" t="s">
        <v>7593</v>
      </c>
      <c r="Q885" s="9" t="s">
        <v>3297</v>
      </c>
      <c r="R885" s="9" t="s">
        <v>3298</v>
      </c>
      <c r="S885" s="9" t="s">
        <v>11679</v>
      </c>
      <c r="T885" s="10">
        <v>48412.800000000003</v>
      </c>
      <c r="U885" s="10">
        <v>39360</v>
      </c>
      <c r="V885" s="10">
        <v>19680</v>
      </c>
      <c r="W885" s="10">
        <v>19680</v>
      </c>
      <c r="X885" s="10">
        <v>19680</v>
      </c>
      <c r="Y885" s="10">
        <v>50</v>
      </c>
      <c r="Z885" s="8" t="s">
        <v>13047</v>
      </c>
      <c r="AA885" s="8" t="s">
        <v>119</v>
      </c>
      <c r="AB885" s="11">
        <v>48412.800000000003</v>
      </c>
      <c r="AC885" s="11">
        <v>19680</v>
      </c>
      <c r="AD885" s="11">
        <v>28732.799999999999</v>
      </c>
      <c r="AE885" s="11">
        <v>15.25</v>
      </c>
      <c r="AF885" s="8" t="s">
        <v>229</v>
      </c>
      <c r="AG885" s="8" t="s">
        <v>148</v>
      </c>
      <c r="AH885" s="8" t="s">
        <v>66</v>
      </c>
      <c r="AI885" s="8" t="s">
        <v>149</v>
      </c>
      <c r="AJ885" s="8" t="s">
        <v>190</v>
      </c>
      <c r="AK885" s="8" t="s">
        <v>13048</v>
      </c>
      <c r="AL885" s="8" t="s">
        <v>13049</v>
      </c>
      <c r="AM885" s="8" t="s">
        <v>13050</v>
      </c>
      <c r="AN885" s="8" t="s">
        <v>13051</v>
      </c>
      <c r="AO885" s="8" t="s">
        <v>13051</v>
      </c>
      <c r="AP885" s="8" t="s">
        <v>4716</v>
      </c>
      <c r="AQ885" s="8" t="s">
        <v>157</v>
      </c>
      <c r="AR885" s="8" t="s">
        <v>13052</v>
      </c>
      <c r="AS885" s="8" t="s">
        <v>13053</v>
      </c>
      <c r="AT885" s="8" t="s">
        <v>336</v>
      </c>
      <c r="AU885" s="8" t="s">
        <v>13054</v>
      </c>
      <c r="AV885" s="8" t="s">
        <v>133</v>
      </c>
      <c r="AW885" s="11">
        <v>48412.800000000003</v>
      </c>
      <c r="AX885" s="9" t="s">
        <v>10137</v>
      </c>
    </row>
    <row r="886" spans="1:50" customFormat="1" ht="36" hidden="1" x14ac:dyDescent="0.25">
      <c r="A886" s="8" t="s">
        <v>104</v>
      </c>
      <c r="B886" s="8" t="s">
        <v>135</v>
      </c>
      <c r="C886" s="8" t="s">
        <v>136</v>
      </c>
      <c r="D886" s="8" t="s">
        <v>13094</v>
      </c>
      <c r="E886" s="8" t="s">
        <v>13095</v>
      </c>
      <c r="F886" s="8" t="s">
        <v>13096</v>
      </c>
      <c r="G886" s="9" t="s">
        <v>13097</v>
      </c>
      <c r="H886" s="9" t="str">
        <f>VLOOKUP(G886,[1]Arkusz2!A:B,2,FALSE)</f>
        <v>WND-RPZP.01.03.01-32-035/12</v>
      </c>
      <c r="I886" s="9" t="s">
        <v>13098</v>
      </c>
      <c r="J886" s="9" t="s">
        <v>3297</v>
      </c>
      <c r="K886" s="9" t="s">
        <v>3298</v>
      </c>
      <c r="L886" s="9" t="s">
        <v>6180</v>
      </c>
      <c r="M886" s="9" t="s">
        <v>3297</v>
      </c>
      <c r="N886" s="9" t="s">
        <v>3298</v>
      </c>
      <c r="O886" s="8" t="s">
        <v>10791</v>
      </c>
      <c r="P886" s="9" t="s">
        <v>8438</v>
      </c>
      <c r="Q886" s="9" t="s">
        <v>3297</v>
      </c>
      <c r="R886" s="9" t="s">
        <v>3298</v>
      </c>
      <c r="S886" s="9" t="s">
        <v>11421</v>
      </c>
      <c r="T886" s="10">
        <v>56580</v>
      </c>
      <c r="U886" s="10">
        <v>46000</v>
      </c>
      <c r="V886" s="10">
        <v>23000</v>
      </c>
      <c r="W886" s="10">
        <v>23000</v>
      </c>
      <c r="X886" s="10">
        <v>23000</v>
      </c>
      <c r="Y886" s="10">
        <v>50</v>
      </c>
      <c r="Z886" s="8" t="s">
        <v>13099</v>
      </c>
      <c r="AA886" s="8" t="s">
        <v>119</v>
      </c>
      <c r="AB886" s="11">
        <v>56580</v>
      </c>
      <c r="AC886" s="11">
        <v>23000</v>
      </c>
      <c r="AD886" s="11">
        <v>33580</v>
      </c>
      <c r="AE886" s="11">
        <v>0</v>
      </c>
      <c r="AF886" s="8" t="s">
        <v>229</v>
      </c>
      <c r="AG886" s="8" t="s">
        <v>148</v>
      </c>
      <c r="AH886" s="8" t="s">
        <v>66</v>
      </c>
      <c r="AI886" s="8" t="s">
        <v>67</v>
      </c>
      <c r="AJ886" s="8" t="s">
        <v>190</v>
      </c>
      <c r="AK886" s="8" t="s">
        <v>8302</v>
      </c>
      <c r="AL886" s="8" t="s">
        <v>13100</v>
      </c>
      <c r="AM886" s="8" t="s">
        <v>8304</v>
      </c>
      <c r="AN886" s="8" t="s">
        <v>125</v>
      </c>
      <c r="AO886" s="8" t="s">
        <v>1438</v>
      </c>
      <c r="AP886" s="8" t="s">
        <v>1010</v>
      </c>
      <c r="AQ886" s="8" t="s">
        <v>157</v>
      </c>
      <c r="AR886" s="8" t="s">
        <v>13101</v>
      </c>
      <c r="AS886" s="8" t="s">
        <v>13101</v>
      </c>
      <c r="AT886" s="8" t="s">
        <v>298</v>
      </c>
      <c r="AU886" s="8" t="s">
        <v>8306</v>
      </c>
      <c r="AV886" s="8" t="s">
        <v>133</v>
      </c>
      <c r="AW886" s="11">
        <v>56580</v>
      </c>
      <c r="AX886" s="9" t="s">
        <v>4577</v>
      </c>
    </row>
    <row r="887" spans="1:50" customFormat="1" ht="48" hidden="1" x14ac:dyDescent="0.25">
      <c r="A887" s="8" t="s">
        <v>104</v>
      </c>
      <c r="B887" s="8" t="s">
        <v>135</v>
      </c>
      <c r="C887" s="8" t="s">
        <v>136</v>
      </c>
      <c r="D887" s="8" t="s">
        <v>13120</v>
      </c>
      <c r="E887" s="8" t="s">
        <v>13121</v>
      </c>
      <c r="F887" s="8" t="s">
        <v>13122</v>
      </c>
      <c r="G887" s="9" t="s">
        <v>13123</v>
      </c>
      <c r="H887" s="9" t="str">
        <f>VLOOKUP(G887,[1]Arkusz2!A:B,2,FALSE)</f>
        <v>WND-RPZP.01.03.01-32-037/12</v>
      </c>
      <c r="I887" s="9" t="s">
        <v>12205</v>
      </c>
      <c r="J887" s="9" t="s">
        <v>2281</v>
      </c>
      <c r="K887" s="9" t="s">
        <v>896</v>
      </c>
      <c r="L887" s="9" t="s">
        <v>10137</v>
      </c>
      <c r="M887" s="9" t="s">
        <v>2281</v>
      </c>
      <c r="N887" s="9" t="s">
        <v>896</v>
      </c>
      <c r="O887" s="8" t="s">
        <v>227</v>
      </c>
      <c r="P887" s="9" t="s">
        <v>7565</v>
      </c>
      <c r="Q887" s="9" t="s">
        <v>3297</v>
      </c>
      <c r="R887" s="9" t="s">
        <v>3298</v>
      </c>
      <c r="S887" s="9" t="s">
        <v>13124</v>
      </c>
      <c r="T887" s="10">
        <v>42145.01</v>
      </c>
      <c r="U887" s="10">
        <v>31000</v>
      </c>
      <c r="V887" s="10">
        <v>15500</v>
      </c>
      <c r="W887" s="10">
        <v>15500</v>
      </c>
      <c r="X887" s="10">
        <v>15500</v>
      </c>
      <c r="Y887" s="10">
        <v>50</v>
      </c>
      <c r="Z887" s="8" t="s">
        <v>13125</v>
      </c>
      <c r="AA887" s="8" t="s">
        <v>119</v>
      </c>
      <c r="AB887" s="11">
        <v>42145.01</v>
      </c>
      <c r="AC887" s="11">
        <v>15500</v>
      </c>
      <c r="AD887" s="11">
        <v>26645.01</v>
      </c>
      <c r="AE887" s="11">
        <v>0</v>
      </c>
      <c r="AF887" s="8" t="s">
        <v>229</v>
      </c>
      <c r="AG887" s="8" t="s">
        <v>148</v>
      </c>
      <c r="AH887" s="8" t="s">
        <v>66</v>
      </c>
      <c r="AI887" s="8" t="s">
        <v>67</v>
      </c>
      <c r="AJ887" s="8" t="s">
        <v>68</v>
      </c>
      <c r="AK887" s="8" t="s">
        <v>5044</v>
      </c>
      <c r="AL887" s="8" t="s">
        <v>13126</v>
      </c>
      <c r="AM887" s="8" t="s">
        <v>13127</v>
      </c>
      <c r="AN887" s="8" t="s">
        <v>72</v>
      </c>
      <c r="AO887" s="8" t="s">
        <v>13128</v>
      </c>
      <c r="AP887" s="8" t="s">
        <v>578</v>
      </c>
      <c r="AQ887" s="8" t="s">
        <v>693</v>
      </c>
      <c r="AR887" s="8" t="s">
        <v>13129</v>
      </c>
      <c r="AS887" s="8" t="s">
        <v>13130</v>
      </c>
      <c r="AT887" s="8" t="s">
        <v>217</v>
      </c>
      <c r="AU887" s="8" t="s">
        <v>5049</v>
      </c>
      <c r="AV887" s="8" t="s">
        <v>133</v>
      </c>
      <c r="AW887" s="11">
        <v>42145.01</v>
      </c>
      <c r="AX887" s="9" t="s">
        <v>13131</v>
      </c>
    </row>
    <row r="888" spans="1:50" customFormat="1" ht="60" hidden="1" x14ac:dyDescent="0.25">
      <c r="A888" s="8" t="s">
        <v>104</v>
      </c>
      <c r="B888" s="8" t="s">
        <v>135</v>
      </c>
      <c r="C888" s="8" t="s">
        <v>136</v>
      </c>
      <c r="D888" s="8" t="s">
        <v>13185</v>
      </c>
      <c r="E888" s="8" t="s">
        <v>13186</v>
      </c>
      <c r="F888" s="8" t="s">
        <v>13187</v>
      </c>
      <c r="G888" s="9" t="s">
        <v>13188</v>
      </c>
      <c r="H888" s="9" t="str">
        <f>VLOOKUP(G888,[1]Arkusz2!A:B,2,FALSE)</f>
        <v>WND-RPZP.01.03.01-32-022/12</v>
      </c>
      <c r="I888" s="9" t="s">
        <v>11052</v>
      </c>
      <c r="J888" s="9" t="s">
        <v>2281</v>
      </c>
      <c r="K888" s="9" t="s">
        <v>896</v>
      </c>
      <c r="L888" s="9" t="s">
        <v>10137</v>
      </c>
      <c r="M888" s="9" t="s">
        <v>2281</v>
      </c>
      <c r="N888" s="9" t="s">
        <v>896</v>
      </c>
      <c r="O888" s="8" t="s">
        <v>11389</v>
      </c>
      <c r="P888" s="9" t="s">
        <v>11469</v>
      </c>
      <c r="Q888" s="9" t="s">
        <v>3297</v>
      </c>
      <c r="R888" s="9" t="s">
        <v>3298</v>
      </c>
      <c r="S888" s="9" t="s">
        <v>13189</v>
      </c>
      <c r="T888" s="10">
        <v>89790</v>
      </c>
      <c r="U888" s="10">
        <v>73000</v>
      </c>
      <c r="V888" s="10">
        <v>36500</v>
      </c>
      <c r="W888" s="10">
        <v>36500</v>
      </c>
      <c r="X888" s="10">
        <v>36500</v>
      </c>
      <c r="Y888" s="10">
        <v>50</v>
      </c>
      <c r="Z888" s="8" t="s">
        <v>13190</v>
      </c>
      <c r="AA888" s="8" t="s">
        <v>147</v>
      </c>
      <c r="AB888" s="11">
        <v>89790</v>
      </c>
      <c r="AC888" s="11">
        <v>36500</v>
      </c>
      <c r="AD888" s="11">
        <v>53290</v>
      </c>
      <c r="AE888" s="11">
        <v>0</v>
      </c>
      <c r="AF888" s="8" t="s">
        <v>229</v>
      </c>
      <c r="AG888" s="8" t="s">
        <v>148</v>
      </c>
      <c r="AH888" s="8" t="s">
        <v>66</v>
      </c>
      <c r="AI888" s="8" t="s">
        <v>67</v>
      </c>
      <c r="AJ888" s="8" t="s">
        <v>877</v>
      </c>
      <c r="AK888" s="8" t="s">
        <v>13191</v>
      </c>
      <c r="AL888" s="8" t="s">
        <v>13192</v>
      </c>
      <c r="AM888" s="8" t="s">
        <v>13193</v>
      </c>
      <c r="AN888" s="8" t="s">
        <v>72</v>
      </c>
      <c r="AO888" s="8" t="s">
        <v>13194</v>
      </c>
      <c r="AP888" s="8" t="s">
        <v>883</v>
      </c>
      <c r="AQ888" s="8" t="s">
        <v>157</v>
      </c>
      <c r="AR888" s="8" t="s">
        <v>13195</v>
      </c>
      <c r="AS888" s="8" t="s">
        <v>11806</v>
      </c>
      <c r="AT888" s="8" t="s">
        <v>217</v>
      </c>
      <c r="AU888" s="8" t="s">
        <v>13196</v>
      </c>
      <c r="AV888" s="8" t="s">
        <v>133</v>
      </c>
      <c r="AW888" s="11">
        <v>89790</v>
      </c>
      <c r="AX888" s="9" t="s">
        <v>10276</v>
      </c>
    </row>
    <row r="889" spans="1:50" customFormat="1" ht="48" hidden="1" x14ac:dyDescent="0.25">
      <c r="A889" s="8" t="s">
        <v>104</v>
      </c>
      <c r="B889" s="8" t="s">
        <v>135</v>
      </c>
      <c r="C889" s="8" t="s">
        <v>136</v>
      </c>
      <c r="D889" s="8" t="s">
        <v>13516</v>
      </c>
      <c r="E889" s="8" t="s">
        <v>13517</v>
      </c>
      <c r="F889" s="8" t="s">
        <v>13518</v>
      </c>
      <c r="G889" s="9" t="s">
        <v>13519</v>
      </c>
      <c r="H889" s="9" t="str">
        <f>VLOOKUP(G889,[1]Arkusz2!A:B,2,FALSE)</f>
        <v>WND-RPZP.01.03.01-32-021/12</v>
      </c>
      <c r="I889" s="9" t="s">
        <v>11775</v>
      </c>
      <c r="J889" s="9" t="s">
        <v>3297</v>
      </c>
      <c r="K889" s="9" t="s">
        <v>3298</v>
      </c>
      <c r="L889" s="9" t="s">
        <v>12104</v>
      </c>
      <c r="M889" s="9" t="s">
        <v>3297</v>
      </c>
      <c r="N889" s="9" t="s">
        <v>3298</v>
      </c>
      <c r="O889" s="8" t="s">
        <v>1521</v>
      </c>
      <c r="P889" s="9" t="s">
        <v>13495</v>
      </c>
      <c r="Q889" s="9" t="s">
        <v>12730</v>
      </c>
      <c r="R889" s="9" t="s">
        <v>3298</v>
      </c>
      <c r="S889" s="9" t="s">
        <v>13262</v>
      </c>
      <c r="T889" s="10">
        <v>93480</v>
      </c>
      <c r="U889" s="10">
        <v>76000</v>
      </c>
      <c r="V889" s="10">
        <v>38000</v>
      </c>
      <c r="W889" s="10">
        <v>38000</v>
      </c>
      <c r="X889" s="10">
        <v>38000</v>
      </c>
      <c r="Y889" s="10">
        <v>50</v>
      </c>
      <c r="Z889" s="8" t="s">
        <v>13520</v>
      </c>
      <c r="AA889" s="8" t="s">
        <v>147</v>
      </c>
      <c r="AB889" s="11">
        <v>93480</v>
      </c>
      <c r="AC889" s="11">
        <v>38000</v>
      </c>
      <c r="AD889" s="11">
        <v>55480</v>
      </c>
      <c r="AE889" s="11">
        <v>0</v>
      </c>
      <c r="AF889" s="8" t="s">
        <v>229</v>
      </c>
      <c r="AG889" s="8" t="s">
        <v>148</v>
      </c>
      <c r="AH889" s="8" t="s">
        <v>66</v>
      </c>
      <c r="AI889" s="8" t="s">
        <v>149</v>
      </c>
      <c r="AJ889" s="8" t="s">
        <v>190</v>
      </c>
      <c r="AK889" s="8" t="s">
        <v>13521</v>
      </c>
      <c r="AL889" s="8" t="s">
        <v>13522</v>
      </c>
      <c r="AM889" s="8" t="s">
        <v>13523</v>
      </c>
      <c r="AN889" s="8" t="s">
        <v>13524</v>
      </c>
      <c r="AO889" s="8" t="s">
        <v>4546</v>
      </c>
      <c r="AP889" s="8" t="s">
        <v>333</v>
      </c>
      <c r="AQ889" s="8" t="s">
        <v>157</v>
      </c>
      <c r="AR889" s="8" t="s">
        <v>13525</v>
      </c>
      <c r="AS889" s="8" t="s">
        <v>13526</v>
      </c>
      <c r="AT889" s="8" t="s">
        <v>298</v>
      </c>
      <c r="AU889" s="8" t="s">
        <v>13527</v>
      </c>
      <c r="AV889" s="8" t="s">
        <v>133</v>
      </c>
      <c r="AW889" s="11">
        <v>93480</v>
      </c>
      <c r="AX889" s="9" t="s">
        <v>3757</v>
      </c>
    </row>
    <row r="890" spans="1:50" customFormat="1" ht="48" hidden="1" x14ac:dyDescent="0.25">
      <c r="A890" s="8" t="s">
        <v>104</v>
      </c>
      <c r="B890" s="8" t="s">
        <v>135</v>
      </c>
      <c r="C890" s="8" t="s">
        <v>136</v>
      </c>
      <c r="D890" s="8" t="s">
        <v>13603</v>
      </c>
      <c r="E890" s="8" t="s">
        <v>13604</v>
      </c>
      <c r="F890" s="8" t="s">
        <v>13605</v>
      </c>
      <c r="G890" s="9" t="s">
        <v>13606</v>
      </c>
      <c r="H890" s="9" t="str">
        <f>VLOOKUP(G890,[1]Arkusz2!A:B,2,FALSE)</f>
        <v>WND-RPZP.01.03.01-32-049/12</v>
      </c>
      <c r="I890" s="9" t="s">
        <v>8278</v>
      </c>
      <c r="J890" s="9" t="s">
        <v>2281</v>
      </c>
      <c r="K890" s="9" t="s">
        <v>896</v>
      </c>
      <c r="L890" s="9" t="s">
        <v>10137</v>
      </c>
      <c r="M890" s="9" t="s">
        <v>2281</v>
      </c>
      <c r="N890" s="9" t="s">
        <v>896</v>
      </c>
      <c r="O890" s="8" t="s">
        <v>13271</v>
      </c>
      <c r="P890" s="9" t="s">
        <v>11899</v>
      </c>
      <c r="Q890" s="9" t="s">
        <v>12730</v>
      </c>
      <c r="R890" s="9" t="s">
        <v>3298</v>
      </c>
      <c r="S890" s="9" t="s">
        <v>13607</v>
      </c>
      <c r="T890" s="10">
        <v>73800</v>
      </c>
      <c r="U890" s="10">
        <v>60000</v>
      </c>
      <c r="V890" s="10">
        <v>30000</v>
      </c>
      <c r="W890" s="10">
        <v>30000</v>
      </c>
      <c r="X890" s="10">
        <v>30000</v>
      </c>
      <c r="Y890" s="10">
        <v>50</v>
      </c>
      <c r="Z890" s="8" t="s">
        <v>13608</v>
      </c>
      <c r="AA890" s="8" t="s">
        <v>119</v>
      </c>
      <c r="AB890" s="11">
        <v>73800</v>
      </c>
      <c r="AC890" s="11">
        <v>30000</v>
      </c>
      <c r="AD890" s="11">
        <v>43800</v>
      </c>
      <c r="AE890" s="11">
        <v>0</v>
      </c>
      <c r="AF890" s="8" t="s">
        <v>229</v>
      </c>
      <c r="AG890" s="8" t="s">
        <v>148</v>
      </c>
      <c r="AH890" s="8" t="s">
        <v>66</v>
      </c>
      <c r="AI890" s="8" t="s">
        <v>67</v>
      </c>
      <c r="AJ890" s="8" t="s">
        <v>290</v>
      </c>
      <c r="AK890" s="8" t="s">
        <v>13609</v>
      </c>
      <c r="AL890" s="8" t="s">
        <v>13610</v>
      </c>
      <c r="AM890" s="8" t="s">
        <v>2220</v>
      </c>
      <c r="AN890" s="8" t="s">
        <v>72</v>
      </c>
      <c r="AO890" s="8" t="s">
        <v>2221</v>
      </c>
      <c r="AP890" s="8" t="s">
        <v>759</v>
      </c>
      <c r="AQ890" s="8" t="s">
        <v>842</v>
      </c>
      <c r="AR890" s="8" t="s">
        <v>13611</v>
      </c>
      <c r="AS890" s="8" t="s">
        <v>13611</v>
      </c>
      <c r="AT890" s="8" t="s">
        <v>450</v>
      </c>
      <c r="AU890" s="8" t="s">
        <v>13612</v>
      </c>
      <c r="AV890" s="8" t="s">
        <v>133</v>
      </c>
      <c r="AW890" s="11">
        <v>73800</v>
      </c>
      <c r="AX890" s="9" t="s">
        <v>13613</v>
      </c>
    </row>
    <row r="891" spans="1:50" customFormat="1" ht="36" hidden="1" x14ac:dyDescent="0.25">
      <c r="A891" s="8" t="s">
        <v>104</v>
      </c>
      <c r="B891" s="8" t="s">
        <v>135</v>
      </c>
      <c r="C891" s="8" t="s">
        <v>136</v>
      </c>
      <c r="D891" s="8" t="s">
        <v>14139</v>
      </c>
      <c r="E891" s="8" t="s">
        <v>14140</v>
      </c>
      <c r="F891" s="8" t="s">
        <v>14141</v>
      </c>
      <c r="G891" s="9" t="s">
        <v>14142</v>
      </c>
      <c r="H891" s="9" t="str">
        <f>VLOOKUP(G891,[1]Arkusz2!A:B,2,FALSE)</f>
        <v>WND-RPZP.01.03.01-32-044/12</v>
      </c>
      <c r="I891" s="9" t="s">
        <v>11056</v>
      </c>
      <c r="J891" s="9" t="s">
        <v>2281</v>
      </c>
      <c r="K891" s="9" t="s">
        <v>896</v>
      </c>
      <c r="L891" s="9" t="s">
        <v>10137</v>
      </c>
      <c r="M891" s="9" t="s">
        <v>2281</v>
      </c>
      <c r="N891" s="9" t="s">
        <v>896</v>
      </c>
      <c r="O891" s="8" t="s">
        <v>12282</v>
      </c>
      <c r="P891" s="9" t="s">
        <v>13805</v>
      </c>
      <c r="Q891" s="9" t="s">
        <v>12730</v>
      </c>
      <c r="R891" s="9" t="s">
        <v>3298</v>
      </c>
      <c r="S891" s="9" t="s">
        <v>14123</v>
      </c>
      <c r="T891" s="10">
        <v>110208</v>
      </c>
      <c r="U891" s="10">
        <v>89600</v>
      </c>
      <c r="V891" s="10">
        <v>40000</v>
      </c>
      <c r="W891" s="10">
        <v>40000</v>
      </c>
      <c r="X891" s="10">
        <v>49600</v>
      </c>
      <c r="Y891" s="10">
        <v>44.64</v>
      </c>
      <c r="Z891" s="8" t="s">
        <v>14143</v>
      </c>
      <c r="AA891" s="8" t="s">
        <v>147</v>
      </c>
      <c r="AB891" s="11">
        <v>110208</v>
      </c>
      <c r="AC891" s="11">
        <v>40000</v>
      </c>
      <c r="AD891" s="11">
        <v>70208</v>
      </c>
      <c r="AE891" s="11">
        <v>0</v>
      </c>
      <c r="AF891" s="8" t="s">
        <v>229</v>
      </c>
      <c r="AG891" s="8" t="s">
        <v>148</v>
      </c>
      <c r="AH891" s="8" t="s">
        <v>66</v>
      </c>
      <c r="AI891" s="8" t="s">
        <v>67</v>
      </c>
      <c r="AJ891" s="8" t="s">
        <v>1187</v>
      </c>
      <c r="AK891" s="8" t="s">
        <v>10837</v>
      </c>
      <c r="AL891" s="8" t="s">
        <v>14144</v>
      </c>
      <c r="AM891" s="8" t="s">
        <v>1596</v>
      </c>
      <c r="AN891" s="8" t="s">
        <v>1597</v>
      </c>
      <c r="AO891" s="8" t="s">
        <v>6474</v>
      </c>
      <c r="AP891" s="8" t="s">
        <v>484</v>
      </c>
      <c r="AQ891" s="8" t="s">
        <v>157</v>
      </c>
      <c r="AR891" s="8" t="s">
        <v>14145</v>
      </c>
      <c r="AS891" s="8" t="s">
        <v>14146</v>
      </c>
      <c r="AT891" s="8" t="s">
        <v>298</v>
      </c>
      <c r="AU891" s="8" t="s">
        <v>10842</v>
      </c>
      <c r="AV891" s="8" t="s">
        <v>133</v>
      </c>
      <c r="AW891" s="11">
        <v>110208</v>
      </c>
      <c r="AX891" s="9" t="s">
        <v>14125</v>
      </c>
    </row>
    <row r="892" spans="1:50" customFormat="1" ht="48" hidden="1" x14ac:dyDescent="0.25">
      <c r="A892" s="8" t="s">
        <v>104</v>
      </c>
      <c r="B892" s="8" t="s">
        <v>135</v>
      </c>
      <c r="C892" s="8" t="s">
        <v>136</v>
      </c>
      <c r="D892" s="8" t="s">
        <v>14234</v>
      </c>
      <c r="E892" s="8" t="s">
        <v>14235</v>
      </c>
      <c r="F892" s="8" t="s">
        <v>14236</v>
      </c>
      <c r="G892" s="9" t="s">
        <v>14237</v>
      </c>
      <c r="H892" s="9" t="str">
        <f>VLOOKUP(G892,[1]Arkusz2!A:B,2,FALSE)</f>
        <v>WND-RPZP.01.03.01-32-056/12</v>
      </c>
      <c r="I892" s="9" t="s">
        <v>14107</v>
      </c>
      <c r="J892" s="9" t="s">
        <v>12730</v>
      </c>
      <c r="K892" s="9" t="s">
        <v>3298</v>
      </c>
      <c r="L892" s="9" t="s">
        <v>13825</v>
      </c>
      <c r="M892" s="9" t="s">
        <v>12730</v>
      </c>
      <c r="N892" s="9" t="s">
        <v>3298</v>
      </c>
      <c r="O892" s="8" t="s">
        <v>9803</v>
      </c>
      <c r="P892" s="9" t="s">
        <v>14231</v>
      </c>
      <c r="Q892" s="9" t="s">
        <v>1706</v>
      </c>
      <c r="R892" s="9" t="s">
        <v>1707</v>
      </c>
      <c r="S892" s="9" t="s">
        <v>14107</v>
      </c>
      <c r="T892" s="10">
        <v>92250</v>
      </c>
      <c r="U892" s="10">
        <v>75000</v>
      </c>
      <c r="V892" s="10">
        <v>37500</v>
      </c>
      <c r="W892" s="10">
        <v>37500</v>
      </c>
      <c r="X892" s="10">
        <v>37500</v>
      </c>
      <c r="Y892" s="10">
        <v>50</v>
      </c>
      <c r="Z892" s="8" t="s">
        <v>14238</v>
      </c>
      <c r="AA892" s="8" t="s">
        <v>119</v>
      </c>
      <c r="AB892" s="11">
        <v>92250</v>
      </c>
      <c r="AC892" s="11">
        <v>37500</v>
      </c>
      <c r="AD892" s="11">
        <v>54750</v>
      </c>
      <c r="AE892" s="11">
        <v>0</v>
      </c>
      <c r="AF892" s="8" t="s">
        <v>229</v>
      </c>
      <c r="AG892" s="8" t="s">
        <v>148</v>
      </c>
      <c r="AH892" s="8" t="s">
        <v>66</v>
      </c>
      <c r="AI892" s="8" t="s">
        <v>67</v>
      </c>
      <c r="AJ892" s="8" t="s">
        <v>290</v>
      </c>
      <c r="AK892" s="8" t="s">
        <v>14239</v>
      </c>
      <c r="AL892" s="8" t="s">
        <v>14240</v>
      </c>
      <c r="AM892" s="8" t="s">
        <v>4741</v>
      </c>
      <c r="AN892" s="8" t="s">
        <v>72</v>
      </c>
      <c r="AO892" s="8" t="s">
        <v>4742</v>
      </c>
      <c r="AP892" s="8" t="s">
        <v>484</v>
      </c>
      <c r="AQ892" s="8" t="s">
        <v>14241</v>
      </c>
      <c r="AR892" s="8" t="s">
        <v>14242</v>
      </c>
      <c r="AS892" s="8" t="s">
        <v>14243</v>
      </c>
      <c r="AT892" s="8" t="s">
        <v>217</v>
      </c>
      <c r="AU892" s="8" t="s">
        <v>14244</v>
      </c>
      <c r="AV892" s="8" t="s">
        <v>133</v>
      </c>
      <c r="AW892" s="11">
        <v>92250</v>
      </c>
      <c r="AX892" s="9" t="s">
        <v>13825</v>
      </c>
    </row>
    <row r="893" spans="1:50" customFormat="1" ht="36" hidden="1" x14ac:dyDescent="0.25">
      <c r="A893" s="8" t="s">
        <v>104</v>
      </c>
      <c r="B893" s="8" t="s">
        <v>135</v>
      </c>
      <c r="C893" s="8" t="s">
        <v>136</v>
      </c>
      <c r="D893" s="8" t="s">
        <v>14327</v>
      </c>
      <c r="E893" s="8" t="s">
        <v>14328</v>
      </c>
      <c r="F893" s="8" t="s">
        <v>14329</v>
      </c>
      <c r="G893" s="9" t="s">
        <v>14330</v>
      </c>
      <c r="H893" s="9" t="str">
        <f>VLOOKUP(G893,[1]Arkusz2!A:B,2,FALSE)</f>
        <v>WND-RPZP.01.03.01-32-051/12</v>
      </c>
      <c r="I893" s="9" t="s">
        <v>13825</v>
      </c>
      <c r="J893" s="9" t="s">
        <v>12730</v>
      </c>
      <c r="K893" s="9" t="s">
        <v>3298</v>
      </c>
      <c r="L893" s="9" t="s">
        <v>9832</v>
      </c>
      <c r="M893" s="9" t="s">
        <v>12730</v>
      </c>
      <c r="N893" s="9" t="s">
        <v>3298</v>
      </c>
      <c r="O893" s="8" t="s">
        <v>13271</v>
      </c>
      <c r="P893" s="9" t="s">
        <v>7480</v>
      </c>
      <c r="Q893" s="9" t="s">
        <v>1706</v>
      </c>
      <c r="R893" s="9" t="s">
        <v>1707</v>
      </c>
      <c r="S893" s="9" t="s">
        <v>5292</v>
      </c>
      <c r="T893" s="10">
        <v>97416</v>
      </c>
      <c r="U893" s="10">
        <v>79000</v>
      </c>
      <c r="V893" s="10">
        <v>39500</v>
      </c>
      <c r="W893" s="10">
        <v>39500</v>
      </c>
      <c r="X893" s="10">
        <v>39500</v>
      </c>
      <c r="Y893" s="10">
        <v>50</v>
      </c>
      <c r="Z893" s="8" t="s">
        <v>14331</v>
      </c>
      <c r="AA893" s="8" t="s">
        <v>119</v>
      </c>
      <c r="AB893" s="11">
        <v>97416</v>
      </c>
      <c r="AC893" s="11">
        <v>39500</v>
      </c>
      <c r="AD893" s="11">
        <v>57916</v>
      </c>
      <c r="AE893" s="11">
        <v>11.39</v>
      </c>
      <c r="AF893" s="8" t="s">
        <v>229</v>
      </c>
      <c r="AG893" s="8" t="s">
        <v>148</v>
      </c>
      <c r="AH893" s="8" t="s">
        <v>66</v>
      </c>
      <c r="AI893" s="8" t="s">
        <v>67</v>
      </c>
      <c r="AJ893" s="8" t="s">
        <v>290</v>
      </c>
      <c r="AK893" s="8" t="s">
        <v>13609</v>
      </c>
      <c r="AL893" s="8" t="s">
        <v>13610</v>
      </c>
      <c r="AM893" s="8" t="s">
        <v>2220</v>
      </c>
      <c r="AN893" s="8" t="s">
        <v>72</v>
      </c>
      <c r="AO893" s="8" t="s">
        <v>2221</v>
      </c>
      <c r="AP893" s="8" t="s">
        <v>759</v>
      </c>
      <c r="AQ893" s="8" t="s">
        <v>842</v>
      </c>
      <c r="AR893" s="8" t="s">
        <v>14332</v>
      </c>
      <c r="AS893" s="8" t="s">
        <v>14332</v>
      </c>
      <c r="AT893" s="8" t="s">
        <v>450</v>
      </c>
      <c r="AU893" s="8" t="s">
        <v>13612</v>
      </c>
      <c r="AV893" s="8" t="s">
        <v>133</v>
      </c>
      <c r="AW893" s="11">
        <v>97416</v>
      </c>
      <c r="AX893" s="9" t="s">
        <v>5301</v>
      </c>
    </row>
    <row r="894" spans="1:50" customFormat="1" ht="60" hidden="1" x14ac:dyDescent="0.25">
      <c r="A894" s="8" t="s">
        <v>104</v>
      </c>
      <c r="B894" s="8" t="s">
        <v>135</v>
      </c>
      <c r="C894" s="8" t="s">
        <v>136</v>
      </c>
      <c r="D894" s="8" t="s">
        <v>14565</v>
      </c>
      <c r="E894" s="8" t="s">
        <v>14566</v>
      </c>
      <c r="F894" s="8" t="s">
        <v>14567</v>
      </c>
      <c r="G894" s="9" t="s">
        <v>14568</v>
      </c>
      <c r="H894" s="9" t="str">
        <f>VLOOKUP(G894,[1]Arkusz2!A:B,2,FALSE)</f>
        <v>WND-RPZP.01.03.01-32-046/11</v>
      </c>
      <c r="I894" s="9" t="s">
        <v>7025</v>
      </c>
      <c r="J894" s="9" t="s">
        <v>4601</v>
      </c>
      <c r="K894" s="9" t="s">
        <v>4262</v>
      </c>
      <c r="L894" s="9" t="s">
        <v>7037</v>
      </c>
      <c r="M894" s="9" t="s">
        <v>4601</v>
      </c>
      <c r="N894" s="9" t="s">
        <v>4262</v>
      </c>
      <c r="O894" s="8" t="s">
        <v>6323</v>
      </c>
      <c r="P894" s="9" t="s">
        <v>1576</v>
      </c>
      <c r="Q894" s="9" t="s">
        <v>1706</v>
      </c>
      <c r="R894" s="9" t="s">
        <v>1707</v>
      </c>
      <c r="S894" s="9" t="s">
        <v>12589</v>
      </c>
      <c r="T894" s="10">
        <v>61500.55</v>
      </c>
      <c r="U894" s="10">
        <v>50000.45</v>
      </c>
      <c r="V894" s="10">
        <v>25000.22</v>
      </c>
      <c r="W894" s="10">
        <v>25000.22</v>
      </c>
      <c r="X894" s="10">
        <v>25000.23</v>
      </c>
      <c r="Y894" s="10">
        <v>50</v>
      </c>
      <c r="Z894" s="8" t="s">
        <v>14569</v>
      </c>
      <c r="AA894" s="8" t="s">
        <v>119</v>
      </c>
      <c r="AB894" s="11">
        <v>61500.55</v>
      </c>
      <c r="AC894" s="11">
        <v>25000.22</v>
      </c>
      <c r="AD894" s="11">
        <v>36500.33</v>
      </c>
      <c r="AE894" s="11">
        <v>0</v>
      </c>
      <c r="AF894" s="8" t="s">
        <v>229</v>
      </c>
      <c r="AG894" s="8" t="s">
        <v>148</v>
      </c>
      <c r="AH894" s="8" t="s">
        <v>66</v>
      </c>
      <c r="AI894" s="8" t="s">
        <v>149</v>
      </c>
      <c r="AJ894" s="8" t="s">
        <v>190</v>
      </c>
      <c r="AK894" s="8" t="s">
        <v>423</v>
      </c>
      <c r="AL894" s="8" t="s">
        <v>14570</v>
      </c>
      <c r="AM894" s="8" t="s">
        <v>425</v>
      </c>
      <c r="AN894" s="8" t="s">
        <v>426</v>
      </c>
      <c r="AO894" s="8" t="s">
        <v>427</v>
      </c>
      <c r="AP894" s="8" t="s">
        <v>428</v>
      </c>
      <c r="AQ894" s="8" t="s">
        <v>157</v>
      </c>
      <c r="AR894" s="8" t="s">
        <v>14571</v>
      </c>
      <c r="AS894" s="8" t="s">
        <v>14572</v>
      </c>
      <c r="AT894" s="8" t="s">
        <v>259</v>
      </c>
      <c r="AU894" s="8" t="s">
        <v>431</v>
      </c>
      <c r="AV894" s="8" t="s">
        <v>133</v>
      </c>
      <c r="AW894" s="11">
        <v>61500.55</v>
      </c>
      <c r="AX894" s="9" t="s">
        <v>7429</v>
      </c>
    </row>
    <row r="895" spans="1:50" customFormat="1" ht="48" hidden="1" x14ac:dyDescent="0.25">
      <c r="A895" s="8" t="s">
        <v>104</v>
      </c>
      <c r="B895" s="8" t="s">
        <v>135</v>
      </c>
      <c r="C895" s="8" t="s">
        <v>136</v>
      </c>
      <c r="D895" s="8" t="s">
        <v>14605</v>
      </c>
      <c r="E895" s="8" t="s">
        <v>14606</v>
      </c>
      <c r="F895" s="8" t="s">
        <v>14607</v>
      </c>
      <c r="G895" s="9" t="s">
        <v>14608</v>
      </c>
      <c r="H895" s="9" t="str">
        <f>VLOOKUP(G895,[1]Arkusz2!A:B,2,FALSE)</f>
        <v>WND-RPZP.01.03.01-32-050/12</v>
      </c>
      <c r="I895" s="9" t="s">
        <v>12205</v>
      </c>
      <c r="J895" s="9" t="s">
        <v>2281</v>
      </c>
      <c r="K895" s="9" t="s">
        <v>896</v>
      </c>
      <c r="L895" s="9" t="s">
        <v>10137</v>
      </c>
      <c r="M895" s="9" t="s">
        <v>2281</v>
      </c>
      <c r="N895" s="9" t="s">
        <v>896</v>
      </c>
      <c r="O895" s="8" t="s">
        <v>10614</v>
      </c>
      <c r="P895" s="9" t="s">
        <v>14609</v>
      </c>
      <c r="Q895" s="9" t="s">
        <v>1706</v>
      </c>
      <c r="R895" s="9" t="s">
        <v>1707</v>
      </c>
      <c r="S895" s="9" t="s">
        <v>14001</v>
      </c>
      <c r="T895" s="10">
        <v>31069.8</v>
      </c>
      <c r="U895" s="10">
        <v>25260</v>
      </c>
      <c r="V895" s="10">
        <v>12630</v>
      </c>
      <c r="W895" s="10">
        <v>12630</v>
      </c>
      <c r="X895" s="10">
        <v>12630</v>
      </c>
      <c r="Y895" s="10">
        <v>50</v>
      </c>
      <c r="Z895" s="8" t="s">
        <v>14610</v>
      </c>
      <c r="AA895" s="8" t="s">
        <v>147</v>
      </c>
      <c r="AB895" s="11">
        <v>31069.8</v>
      </c>
      <c r="AC895" s="11">
        <v>12630</v>
      </c>
      <c r="AD895" s="11">
        <v>18439.8</v>
      </c>
      <c r="AE895" s="11">
        <v>7.91</v>
      </c>
      <c r="AF895" s="8" t="s">
        <v>229</v>
      </c>
      <c r="AG895" s="8" t="s">
        <v>148</v>
      </c>
      <c r="AH895" s="8" t="s">
        <v>66</v>
      </c>
      <c r="AI895" s="8" t="s">
        <v>67</v>
      </c>
      <c r="AJ895" s="8" t="s">
        <v>290</v>
      </c>
      <c r="AK895" s="8" t="s">
        <v>14611</v>
      </c>
      <c r="AL895" s="8" t="s">
        <v>14612</v>
      </c>
      <c r="AM895" s="8" t="s">
        <v>14613</v>
      </c>
      <c r="AN895" s="8" t="s">
        <v>211</v>
      </c>
      <c r="AO895" s="8" t="s">
        <v>14614</v>
      </c>
      <c r="AP895" s="8" t="s">
        <v>278</v>
      </c>
      <c r="AQ895" s="8" t="s">
        <v>157</v>
      </c>
      <c r="AR895" s="8" t="s">
        <v>14615</v>
      </c>
      <c r="AS895" s="8" t="s">
        <v>216</v>
      </c>
      <c r="AT895" s="8" t="s">
        <v>131</v>
      </c>
      <c r="AU895" s="8" t="s">
        <v>14616</v>
      </c>
      <c r="AV895" s="8" t="s">
        <v>133</v>
      </c>
      <c r="AW895" s="11">
        <v>31069.8</v>
      </c>
      <c r="AX895" s="9" t="s">
        <v>5320</v>
      </c>
    </row>
    <row r="896" spans="1:50" customFormat="1" ht="48" hidden="1" x14ac:dyDescent="0.25">
      <c r="A896" s="8" t="s">
        <v>104</v>
      </c>
      <c r="B896" s="8" t="s">
        <v>135</v>
      </c>
      <c r="C896" s="8" t="s">
        <v>136</v>
      </c>
      <c r="D896" s="8" t="s">
        <v>14686</v>
      </c>
      <c r="E896" s="8" t="s">
        <v>14687</v>
      </c>
      <c r="F896" s="8" t="s">
        <v>14688</v>
      </c>
      <c r="G896" s="9" t="s">
        <v>14689</v>
      </c>
      <c r="H896" s="9" t="str">
        <f>VLOOKUP(G896,[1]Arkusz2!A:B,2,FALSE)</f>
        <v>WND-RPZP.01.03.01-32-050/11</v>
      </c>
      <c r="I896" s="9" t="s">
        <v>9152</v>
      </c>
      <c r="J896" s="9" t="s">
        <v>895</v>
      </c>
      <c r="K896" s="9" t="s">
        <v>896</v>
      </c>
      <c r="L896" s="9" t="s">
        <v>7960</v>
      </c>
      <c r="M896" s="9" t="s">
        <v>895</v>
      </c>
      <c r="N896" s="9" t="s">
        <v>896</v>
      </c>
      <c r="O896" s="8" t="s">
        <v>8037</v>
      </c>
      <c r="P896" s="9" t="s">
        <v>9381</v>
      </c>
      <c r="Q896" s="9" t="s">
        <v>1706</v>
      </c>
      <c r="R896" s="9" t="s">
        <v>1707</v>
      </c>
      <c r="S896" s="9" t="s">
        <v>14690</v>
      </c>
      <c r="T896" s="10">
        <v>101475</v>
      </c>
      <c r="U896" s="10">
        <v>82500</v>
      </c>
      <c r="V896" s="10">
        <v>40000</v>
      </c>
      <c r="W896" s="10">
        <v>40000</v>
      </c>
      <c r="X896" s="10">
        <v>42500</v>
      </c>
      <c r="Y896" s="10">
        <v>48.48</v>
      </c>
      <c r="Z896" s="8" t="s">
        <v>14691</v>
      </c>
      <c r="AA896" s="8" t="s">
        <v>147</v>
      </c>
      <c r="AB896" s="11">
        <v>101475</v>
      </c>
      <c r="AC896" s="11">
        <v>40000</v>
      </c>
      <c r="AD896" s="11">
        <v>61475</v>
      </c>
      <c r="AE896" s="11">
        <v>0</v>
      </c>
      <c r="AF896" s="8" t="s">
        <v>229</v>
      </c>
      <c r="AG896" s="8" t="s">
        <v>148</v>
      </c>
      <c r="AH896" s="8" t="s">
        <v>66</v>
      </c>
      <c r="AI896" s="8" t="s">
        <v>149</v>
      </c>
      <c r="AJ896" s="8" t="s">
        <v>3963</v>
      </c>
      <c r="AK896" s="8" t="s">
        <v>10855</v>
      </c>
      <c r="AL896" s="8" t="s">
        <v>14692</v>
      </c>
      <c r="AM896" s="8" t="s">
        <v>378</v>
      </c>
      <c r="AN896" s="8" t="s">
        <v>10857</v>
      </c>
      <c r="AO896" s="8" t="s">
        <v>157</v>
      </c>
      <c r="AP896" s="8" t="s">
        <v>857</v>
      </c>
      <c r="AQ896" s="8" t="s">
        <v>214</v>
      </c>
      <c r="AR896" s="8" t="s">
        <v>10859</v>
      </c>
      <c r="AS896" s="8" t="s">
        <v>10860</v>
      </c>
      <c r="AT896" s="8" t="s">
        <v>259</v>
      </c>
      <c r="AU896" s="8" t="s">
        <v>10861</v>
      </c>
      <c r="AV896" s="8" t="s">
        <v>133</v>
      </c>
      <c r="AW896" s="11">
        <v>101475</v>
      </c>
      <c r="AX896" s="9" t="s">
        <v>14256</v>
      </c>
    </row>
    <row r="897" spans="1:50" customFormat="1" ht="48" hidden="1" x14ac:dyDescent="0.25">
      <c r="A897" s="8" t="s">
        <v>104</v>
      </c>
      <c r="B897" s="8" t="s">
        <v>135</v>
      </c>
      <c r="C897" s="8" t="s">
        <v>136</v>
      </c>
      <c r="D897" s="8" t="s">
        <v>14774</v>
      </c>
      <c r="E897" s="8" t="s">
        <v>14775</v>
      </c>
      <c r="F897" s="8" t="s">
        <v>14776</v>
      </c>
      <c r="G897" s="9" t="s">
        <v>14777</v>
      </c>
      <c r="H897" s="9" t="str">
        <f>VLOOKUP(G897,[1]Arkusz2!A:B,2,FALSE)</f>
        <v>WND-RPZP.01.03.01-32-047/12</v>
      </c>
      <c r="I897" s="9" t="s">
        <v>12674</v>
      </c>
      <c r="J897" s="9" t="s">
        <v>1706</v>
      </c>
      <c r="K897" s="9" t="s">
        <v>1707</v>
      </c>
      <c r="L897" s="9" t="s">
        <v>13644</v>
      </c>
      <c r="M897" s="9" t="s">
        <v>1706</v>
      </c>
      <c r="N897" s="9" t="s">
        <v>1707</v>
      </c>
      <c r="O897" s="8" t="s">
        <v>14778</v>
      </c>
      <c r="P897" s="9" t="s">
        <v>11884</v>
      </c>
      <c r="Q897" s="9" t="s">
        <v>9383</v>
      </c>
      <c r="R897" s="9" t="s">
        <v>1707</v>
      </c>
      <c r="S897" s="9" t="s">
        <v>13931</v>
      </c>
      <c r="T897" s="10">
        <v>64206</v>
      </c>
      <c r="U897" s="10">
        <v>52200</v>
      </c>
      <c r="V897" s="10">
        <v>26100</v>
      </c>
      <c r="W897" s="10">
        <v>26100</v>
      </c>
      <c r="X897" s="10">
        <v>26100</v>
      </c>
      <c r="Y897" s="10">
        <v>50</v>
      </c>
      <c r="Z897" s="8" t="s">
        <v>14779</v>
      </c>
      <c r="AA897" s="8" t="s">
        <v>147</v>
      </c>
      <c r="AB897" s="11">
        <v>64206</v>
      </c>
      <c r="AC897" s="11">
        <v>26100</v>
      </c>
      <c r="AD897" s="11">
        <v>38106</v>
      </c>
      <c r="AE897" s="11">
        <v>0</v>
      </c>
      <c r="AF897" s="8" t="s">
        <v>229</v>
      </c>
      <c r="AG897" s="8" t="s">
        <v>148</v>
      </c>
      <c r="AH897" s="8" t="s">
        <v>66</v>
      </c>
      <c r="AI897" s="8" t="s">
        <v>67</v>
      </c>
      <c r="AJ897" s="8" t="s">
        <v>150</v>
      </c>
      <c r="AK897" s="8" t="s">
        <v>2835</v>
      </c>
      <c r="AL897" s="8" t="s">
        <v>14780</v>
      </c>
      <c r="AM897" s="8" t="s">
        <v>1104</v>
      </c>
      <c r="AN897" s="8" t="s">
        <v>1105</v>
      </c>
      <c r="AO897" s="8" t="s">
        <v>3143</v>
      </c>
      <c r="AP897" s="8" t="s">
        <v>156</v>
      </c>
      <c r="AQ897" s="8" t="s">
        <v>562</v>
      </c>
      <c r="AR897" s="8" t="s">
        <v>14781</v>
      </c>
      <c r="AS897" s="8" t="s">
        <v>14781</v>
      </c>
      <c r="AT897" s="8" t="s">
        <v>259</v>
      </c>
      <c r="AU897" s="8" t="s">
        <v>2840</v>
      </c>
      <c r="AV897" s="8" t="s">
        <v>133</v>
      </c>
      <c r="AW897" s="11">
        <v>64206</v>
      </c>
      <c r="AX897" s="9" t="s">
        <v>13937</v>
      </c>
    </row>
    <row r="898" spans="1:50" customFormat="1" ht="36" hidden="1" x14ac:dyDescent="0.25">
      <c r="A898" s="8" t="s">
        <v>104</v>
      </c>
      <c r="B898" s="8" t="s">
        <v>135</v>
      </c>
      <c r="C898" s="8" t="s">
        <v>136</v>
      </c>
      <c r="D898" s="8" t="s">
        <v>14996</v>
      </c>
      <c r="E898" s="8" t="s">
        <v>14997</v>
      </c>
      <c r="F898" s="8" t="s">
        <v>14998</v>
      </c>
      <c r="G898" s="9" t="s">
        <v>14999</v>
      </c>
      <c r="H898" s="9" t="str">
        <f>VLOOKUP(G898,[1]Arkusz2!A:B,2,FALSE)</f>
        <v>WND-RPZP.01.03.01-32-054/12</v>
      </c>
      <c r="I898" s="9" t="s">
        <v>14589</v>
      </c>
      <c r="J898" s="9" t="s">
        <v>3297</v>
      </c>
      <c r="K898" s="9" t="s">
        <v>3298</v>
      </c>
      <c r="L898" s="9" t="s">
        <v>7999</v>
      </c>
      <c r="M898" s="9" t="s">
        <v>3297</v>
      </c>
      <c r="N898" s="9" t="s">
        <v>3298</v>
      </c>
      <c r="O898" s="8" t="s">
        <v>11075</v>
      </c>
      <c r="P898" s="9" t="s">
        <v>9690</v>
      </c>
      <c r="Q898" s="9" t="s">
        <v>9383</v>
      </c>
      <c r="R898" s="9" t="s">
        <v>1707</v>
      </c>
      <c r="S898" s="9" t="s">
        <v>12439</v>
      </c>
      <c r="T898" s="10">
        <v>19680</v>
      </c>
      <c r="U898" s="10">
        <v>15900</v>
      </c>
      <c r="V898" s="10">
        <v>7950</v>
      </c>
      <c r="W898" s="10">
        <v>7950</v>
      </c>
      <c r="X898" s="10">
        <v>7950</v>
      </c>
      <c r="Y898" s="10">
        <v>50</v>
      </c>
      <c r="Z898" s="8" t="s">
        <v>15000</v>
      </c>
      <c r="AA898" s="8" t="s">
        <v>147</v>
      </c>
      <c r="AB898" s="11">
        <v>19680</v>
      </c>
      <c r="AC898" s="11">
        <v>7950</v>
      </c>
      <c r="AD898" s="11">
        <v>11730</v>
      </c>
      <c r="AE898" s="11">
        <v>11.32</v>
      </c>
      <c r="AF898" s="8" t="s">
        <v>229</v>
      </c>
      <c r="AG898" s="8" t="s">
        <v>148</v>
      </c>
      <c r="AH898" s="8" t="s">
        <v>66</v>
      </c>
      <c r="AI898" s="8" t="s">
        <v>67</v>
      </c>
      <c r="AJ898" s="8" t="s">
        <v>190</v>
      </c>
      <c r="AK898" s="8" t="s">
        <v>9587</v>
      </c>
      <c r="AL898" s="8" t="s">
        <v>9588</v>
      </c>
      <c r="AM898" s="8" t="s">
        <v>6757</v>
      </c>
      <c r="AN898" s="8" t="s">
        <v>445</v>
      </c>
      <c r="AO898" s="8" t="s">
        <v>8617</v>
      </c>
      <c r="AP898" s="8" t="s">
        <v>8618</v>
      </c>
      <c r="AQ898" s="8" t="s">
        <v>157</v>
      </c>
      <c r="AR898" s="8" t="s">
        <v>9589</v>
      </c>
      <c r="AS898" s="8" t="s">
        <v>9590</v>
      </c>
      <c r="AT898" s="8" t="s">
        <v>237</v>
      </c>
      <c r="AU898" s="8" t="s">
        <v>9591</v>
      </c>
      <c r="AV898" s="8" t="s">
        <v>133</v>
      </c>
      <c r="AW898" s="11">
        <v>19680</v>
      </c>
      <c r="AX898" s="9" t="s">
        <v>11886</v>
      </c>
    </row>
    <row r="899" spans="1:50" customFormat="1" ht="36" hidden="1" x14ac:dyDescent="0.25">
      <c r="A899" s="8" t="s">
        <v>104</v>
      </c>
      <c r="B899" s="8" t="s">
        <v>135</v>
      </c>
      <c r="C899" s="8" t="s">
        <v>2128</v>
      </c>
      <c r="D899" s="8" t="s">
        <v>2129</v>
      </c>
      <c r="E899" s="8" t="s">
        <v>2130</v>
      </c>
      <c r="F899" s="8" t="s">
        <v>2131</v>
      </c>
      <c r="G899" s="9" t="s">
        <v>2132</v>
      </c>
      <c r="H899" s="9" t="str">
        <f>VLOOKUP(G899,[1]Arkusz2!A:B,2,FALSE)</f>
        <v>WND-RPZP.01.03.02-32-001/09</v>
      </c>
      <c r="I899" s="9" t="s">
        <v>1590</v>
      </c>
      <c r="J899" s="9" t="s">
        <v>605</v>
      </c>
      <c r="K899" s="9" t="s">
        <v>606</v>
      </c>
      <c r="L899" s="9" t="s">
        <v>1124</v>
      </c>
      <c r="M899" s="9" t="s">
        <v>752</v>
      </c>
      <c r="N899" s="9" t="s">
        <v>606</v>
      </c>
      <c r="O899" s="8" t="s">
        <v>1099</v>
      </c>
      <c r="P899" s="9" t="s">
        <v>2120</v>
      </c>
      <c r="Q899" s="9" t="s">
        <v>605</v>
      </c>
      <c r="R899" s="9" t="s">
        <v>606</v>
      </c>
      <c r="S899" s="9" t="s">
        <v>1785</v>
      </c>
      <c r="T899" s="10">
        <v>172786.79</v>
      </c>
      <c r="U899" s="10">
        <v>45630</v>
      </c>
      <c r="V899" s="10">
        <v>20000</v>
      </c>
      <c r="W899" s="10">
        <v>16999.990000000002</v>
      </c>
      <c r="X899" s="10">
        <v>25630</v>
      </c>
      <c r="Y899" s="10">
        <v>43.83</v>
      </c>
      <c r="Z899" s="8" t="s">
        <v>2133</v>
      </c>
      <c r="AA899" s="8" t="s">
        <v>119</v>
      </c>
      <c r="AB899" s="11">
        <v>172786.79</v>
      </c>
      <c r="AC899" s="11">
        <v>20000</v>
      </c>
      <c r="AD899" s="11">
        <v>152786.79</v>
      </c>
      <c r="AE899" s="11">
        <v>0</v>
      </c>
      <c r="AF899" s="8" t="s">
        <v>64</v>
      </c>
      <c r="AG899" s="8" t="s">
        <v>148</v>
      </c>
      <c r="AH899" s="8" t="s">
        <v>66</v>
      </c>
      <c r="AI899" s="8" t="s">
        <v>613</v>
      </c>
      <c r="AJ899" s="8" t="s">
        <v>190</v>
      </c>
      <c r="AK899" s="8" t="s">
        <v>2134</v>
      </c>
      <c r="AL899" s="8" t="s">
        <v>2135</v>
      </c>
      <c r="AM899" s="8" t="s">
        <v>2136</v>
      </c>
      <c r="AN899" s="8" t="s">
        <v>72</v>
      </c>
      <c r="AO899" s="8" t="s">
        <v>2137</v>
      </c>
      <c r="AP899" s="8" t="s">
        <v>883</v>
      </c>
      <c r="AQ899" s="8" t="s">
        <v>484</v>
      </c>
      <c r="AR899" s="8" t="s">
        <v>2138</v>
      </c>
      <c r="AS899" s="8" t="s">
        <v>2139</v>
      </c>
      <c r="AT899" s="8" t="s">
        <v>298</v>
      </c>
      <c r="AU899" s="8" t="s">
        <v>2140</v>
      </c>
      <c r="AV899" s="8" t="s">
        <v>133</v>
      </c>
      <c r="AW899" s="11">
        <v>172786.79</v>
      </c>
      <c r="AX899" s="9" t="s">
        <v>2141</v>
      </c>
    </row>
    <row r="900" spans="1:50" customFormat="1" ht="36" hidden="1" x14ac:dyDescent="0.25">
      <c r="A900" s="8" t="s">
        <v>104</v>
      </c>
      <c r="B900" s="8" t="s">
        <v>135</v>
      </c>
      <c r="C900" s="8" t="s">
        <v>2128</v>
      </c>
      <c r="D900" s="8" t="s">
        <v>2366</v>
      </c>
      <c r="E900" s="8" t="s">
        <v>2367</v>
      </c>
      <c r="F900" s="8" t="s">
        <v>2368</v>
      </c>
      <c r="G900" s="9" t="s">
        <v>2369</v>
      </c>
      <c r="H900" s="9" t="str">
        <f>VLOOKUP(G900,[1]Arkusz2!A:B,2,FALSE)</f>
        <v>WND-RPZP.01.03.02-32-005/09</v>
      </c>
      <c r="I900" s="9" t="s">
        <v>2370</v>
      </c>
      <c r="J900" s="9" t="s">
        <v>605</v>
      </c>
      <c r="K900" s="9" t="s">
        <v>606</v>
      </c>
      <c r="L900" s="9" t="s">
        <v>1636</v>
      </c>
      <c r="M900" s="9" t="s">
        <v>752</v>
      </c>
      <c r="N900" s="9" t="s">
        <v>606</v>
      </c>
      <c r="O900" s="8" t="s">
        <v>460</v>
      </c>
      <c r="P900" s="9" t="s">
        <v>1114</v>
      </c>
      <c r="Q900" s="9" t="s">
        <v>605</v>
      </c>
      <c r="R900" s="9" t="s">
        <v>606</v>
      </c>
      <c r="S900" s="9" t="s">
        <v>2371</v>
      </c>
      <c r="T900" s="10">
        <v>55984.56</v>
      </c>
      <c r="U900" s="10">
        <v>17249.599999999999</v>
      </c>
      <c r="V900" s="10">
        <v>7012.03</v>
      </c>
      <c r="W900" s="10">
        <v>5960.22</v>
      </c>
      <c r="X900" s="10">
        <v>10237.57</v>
      </c>
      <c r="Y900" s="10">
        <v>40.65</v>
      </c>
      <c r="Z900" s="8" t="s">
        <v>2372</v>
      </c>
      <c r="AA900" s="8" t="s">
        <v>147</v>
      </c>
      <c r="AB900" s="11">
        <v>55984.56</v>
      </c>
      <c r="AC900" s="11">
        <v>7012.03</v>
      </c>
      <c r="AD900" s="11">
        <v>48972.53</v>
      </c>
      <c r="AE900" s="11">
        <v>0</v>
      </c>
      <c r="AF900" s="8" t="s">
        <v>64</v>
      </c>
      <c r="AG900" s="8" t="s">
        <v>148</v>
      </c>
      <c r="AH900" s="8" t="s">
        <v>66</v>
      </c>
      <c r="AI900" s="8" t="s">
        <v>613</v>
      </c>
      <c r="AJ900" s="8" t="s">
        <v>1134</v>
      </c>
      <c r="AK900" s="8" t="s">
        <v>2373</v>
      </c>
      <c r="AL900" s="8" t="s">
        <v>2374</v>
      </c>
      <c r="AM900" s="8" t="s">
        <v>647</v>
      </c>
      <c r="AN900" s="8" t="s">
        <v>72</v>
      </c>
      <c r="AO900" s="8" t="s">
        <v>1525</v>
      </c>
      <c r="AP900" s="8" t="s">
        <v>2375</v>
      </c>
      <c r="AQ900" s="8" t="s">
        <v>157</v>
      </c>
      <c r="AR900" s="8" t="s">
        <v>2376</v>
      </c>
      <c r="AS900" s="8" t="s">
        <v>2377</v>
      </c>
      <c r="AT900" s="8" t="s">
        <v>237</v>
      </c>
      <c r="AU900" s="8" t="s">
        <v>2378</v>
      </c>
      <c r="AV900" s="8" t="s">
        <v>133</v>
      </c>
      <c r="AW900" s="11">
        <v>55984.56</v>
      </c>
      <c r="AX900" s="9" t="s">
        <v>2379</v>
      </c>
    </row>
    <row r="901" spans="1:50" customFormat="1" ht="48" hidden="1" x14ac:dyDescent="0.25">
      <c r="A901" s="8" t="s">
        <v>104</v>
      </c>
      <c r="B901" s="8" t="s">
        <v>135</v>
      </c>
      <c r="C901" s="8" t="s">
        <v>2128</v>
      </c>
      <c r="D901" s="8" t="s">
        <v>4219</v>
      </c>
      <c r="E901" s="8" t="s">
        <v>4220</v>
      </c>
      <c r="F901" s="8" t="s">
        <v>4221</v>
      </c>
      <c r="G901" s="9" t="s">
        <v>4222</v>
      </c>
      <c r="H901" s="9" t="str">
        <f>VLOOKUP(G901,[1]Arkusz2!A:B,2,FALSE)</f>
        <v>WND-RPZP.01.03.02-32-017/10</v>
      </c>
      <c r="I901" s="9" t="s">
        <v>4032</v>
      </c>
      <c r="J901" s="9" t="s">
        <v>752</v>
      </c>
      <c r="K901" s="9" t="s">
        <v>606</v>
      </c>
      <c r="L901" s="9" t="s">
        <v>4032</v>
      </c>
      <c r="M901" s="9" t="s">
        <v>752</v>
      </c>
      <c r="N901" s="9" t="s">
        <v>606</v>
      </c>
      <c r="O901" s="8" t="s">
        <v>2585</v>
      </c>
      <c r="P901" s="9" t="s">
        <v>2789</v>
      </c>
      <c r="Q901" s="9" t="s">
        <v>752</v>
      </c>
      <c r="R901" s="9" t="s">
        <v>606</v>
      </c>
      <c r="S901" s="9" t="s">
        <v>4223</v>
      </c>
      <c r="T901" s="10">
        <v>7980</v>
      </c>
      <c r="U901" s="10">
        <v>7775.38</v>
      </c>
      <c r="V901" s="10">
        <v>3887.69</v>
      </c>
      <c r="W901" s="10">
        <v>3304.53</v>
      </c>
      <c r="X901" s="10">
        <v>3887.69</v>
      </c>
      <c r="Y901" s="10">
        <v>50</v>
      </c>
      <c r="Z901" s="8" t="s">
        <v>4224</v>
      </c>
      <c r="AA901" s="8" t="s">
        <v>147</v>
      </c>
      <c r="AB901" s="11">
        <v>7980</v>
      </c>
      <c r="AC901" s="11">
        <v>3887.69</v>
      </c>
      <c r="AD901" s="11">
        <v>4092.31</v>
      </c>
      <c r="AE901" s="11">
        <v>0</v>
      </c>
      <c r="AF901" s="8" t="s">
        <v>64</v>
      </c>
      <c r="AG901" s="8" t="s">
        <v>148</v>
      </c>
      <c r="AH901" s="8" t="s">
        <v>66</v>
      </c>
      <c r="AI901" s="8" t="s">
        <v>613</v>
      </c>
      <c r="AJ901" s="8" t="s">
        <v>310</v>
      </c>
      <c r="AK901" s="8" t="s">
        <v>4225</v>
      </c>
      <c r="AL901" s="8" t="s">
        <v>4226</v>
      </c>
      <c r="AM901" s="8" t="s">
        <v>4227</v>
      </c>
      <c r="AN901" s="8" t="s">
        <v>72</v>
      </c>
      <c r="AO901" s="8" t="s">
        <v>4228</v>
      </c>
      <c r="AP901" s="8" t="s">
        <v>1565</v>
      </c>
      <c r="AQ901" s="8" t="s">
        <v>157</v>
      </c>
      <c r="AR901" s="8" t="s">
        <v>4229</v>
      </c>
      <c r="AS901" s="8" t="s">
        <v>4230</v>
      </c>
      <c r="AT901" s="8" t="s">
        <v>364</v>
      </c>
      <c r="AU901" s="8" t="s">
        <v>4231</v>
      </c>
      <c r="AV901" s="8" t="s">
        <v>133</v>
      </c>
      <c r="AW901" s="11">
        <v>7980</v>
      </c>
      <c r="AX901" s="9" t="s">
        <v>2121</v>
      </c>
    </row>
    <row r="902" spans="1:50" customFormat="1" ht="48" hidden="1" x14ac:dyDescent="0.25">
      <c r="A902" s="8" t="s">
        <v>104</v>
      </c>
      <c r="B902" s="8" t="s">
        <v>135</v>
      </c>
      <c r="C902" s="8" t="s">
        <v>2128</v>
      </c>
      <c r="D902" s="8" t="s">
        <v>4232</v>
      </c>
      <c r="E902" s="8" t="s">
        <v>4233</v>
      </c>
      <c r="F902" s="8" t="s">
        <v>4234</v>
      </c>
      <c r="G902" s="9" t="s">
        <v>4235</v>
      </c>
      <c r="H902" s="9" t="str">
        <f>VLOOKUP(G902,[1]Arkusz2!A:B,2,FALSE)</f>
        <v>WND-RPZP.01.03.02-32-014/10</v>
      </c>
      <c r="I902" s="9" t="s">
        <v>4032</v>
      </c>
      <c r="J902" s="9" t="s">
        <v>752</v>
      </c>
      <c r="K902" s="9" t="s">
        <v>606</v>
      </c>
      <c r="L902" s="9" t="s">
        <v>2440</v>
      </c>
      <c r="M902" s="9" t="s">
        <v>752</v>
      </c>
      <c r="N902" s="9" t="s">
        <v>606</v>
      </c>
      <c r="O902" s="8" t="s">
        <v>2585</v>
      </c>
      <c r="P902" s="9" t="s">
        <v>2789</v>
      </c>
      <c r="Q902" s="9" t="s">
        <v>752</v>
      </c>
      <c r="R902" s="9" t="s">
        <v>606</v>
      </c>
      <c r="S902" s="9" t="s">
        <v>4236</v>
      </c>
      <c r="T902" s="10">
        <v>7980</v>
      </c>
      <c r="U902" s="10">
        <v>7775.38</v>
      </c>
      <c r="V902" s="10">
        <v>3887.69</v>
      </c>
      <c r="W902" s="10">
        <v>3304.53</v>
      </c>
      <c r="X902" s="10">
        <v>3887.69</v>
      </c>
      <c r="Y902" s="10">
        <v>50</v>
      </c>
      <c r="Z902" s="8" t="s">
        <v>4224</v>
      </c>
      <c r="AA902" s="8" t="s">
        <v>147</v>
      </c>
      <c r="AB902" s="11">
        <v>7980</v>
      </c>
      <c r="AC902" s="11">
        <v>3887.69</v>
      </c>
      <c r="AD902" s="11">
        <v>4092.31</v>
      </c>
      <c r="AE902" s="11">
        <v>0</v>
      </c>
      <c r="AF902" s="8" t="s">
        <v>64</v>
      </c>
      <c r="AG902" s="8" t="s">
        <v>148</v>
      </c>
      <c r="AH902" s="8" t="s">
        <v>66</v>
      </c>
      <c r="AI902" s="8" t="s">
        <v>613</v>
      </c>
      <c r="AJ902" s="8" t="s">
        <v>190</v>
      </c>
      <c r="AK902" s="8" t="s">
        <v>4237</v>
      </c>
      <c r="AL902" s="8" t="s">
        <v>4238</v>
      </c>
      <c r="AM902" s="8" t="s">
        <v>1008</v>
      </c>
      <c r="AN902" s="8" t="s">
        <v>72</v>
      </c>
      <c r="AO902" s="8" t="s">
        <v>4239</v>
      </c>
      <c r="AP902" s="8" t="s">
        <v>4240</v>
      </c>
      <c r="AQ902" s="8" t="s">
        <v>4241</v>
      </c>
      <c r="AR902" s="8" t="s">
        <v>4242</v>
      </c>
      <c r="AS902" s="8" t="s">
        <v>4243</v>
      </c>
      <c r="AT902" s="8" t="s">
        <v>336</v>
      </c>
      <c r="AU902" s="8" t="s">
        <v>4244</v>
      </c>
      <c r="AV902" s="8" t="s">
        <v>133</v>
      </c>
      <c r="AW902" s="11">
        <v>7980</v>
      </c>
      <c r="AX902" s="9" t="s">
        <v>117</v>
      </c>
    </row>
    <row r="903" spans="1:50" customFormat="1" ht="48" hidden="1" x14ac:dyDescent="0.25">
      <c r="A903" s="8" t="s">
        <v>104</v>
      </c>
      <c r="B903" s="8" t="s">
        <v>135</v>
      </c>
      <c r="C903" s="8" t="s">
        <v>2128</v>
      </c>
      <c r="D903" s="8" t="s">
        <v>4245</v>
      </c>
      <c r="E903" s="8" t="s">
        <v>4246</v>
      </c>
      <c r="F903" s="8" t="s">
        <v>4247</v>
      </c>
      <c r="G903" s="9" t="s">
        <v>4248</v>
      </c>
      <c r="H903" s="9" t="str">
        <f>VLOOKUP(G903,[1]Arkusz2!A:B,2,FALSE)</f>
        <v>WND-RPZP.01.03.02-32-005/10</v>
      </c>
      <c r="I903" s="9" t="s">
        <v>4032</v>
      </c>
      <c r="J903" s="9" t="s">
        <v>752</v>
      </c>
      <c r="K903" s="9" t="s">
        <v>606</v>
      </c>
      <c r="L903" s="9" t="s">
        <v>2440</v>
      </c>
      <c r="M903" s="9" t="s">
        <v>752</v>
      </c>
      <c r="N903" s="9" t="s">
        <v>606</v>
      </c>
      <c r="O903" s="8" t="s">
        <v>2585</v>
      </c>
      <c r="P903" s="9" t="s">
        <v>2789</v>
      </c>
      <c r="Q903" s="9" t="s">
        <v>752</v>
      </c>
      <c r="R903" s="9" t="s">
        <v>606</v>
      </c>
      <c r="S903" s="9" t="s">
        <v>398</v>
      </c>
      <c r="T903" s="10">
        <v>7980</v>
      </c>
      <c r="U903" s="10">
        <v>7775.38</v>
      </c>
      <c r="V903" s="10">
        <v>3887.69</v>
      </c>
      <c r="W903" s="10">
        <v>3304.53</v>
      </c>
      <c r="X903" s="10">
        <v>3887.69</v>
      </c>
      <c r="Y903" s="10">
        <v>50</v>
      </c>
      <c r="Z903" s="8" t="s">
        <v>4224</v>
      </c>
      <c r="AA903" s="8" t="s">
        <v>147</v>
      </c>
      <c r="AB903" s="11">
        <v>7980</v>
      </c>
      <c r="AC903" s="11">
        <v>3887.69</v>
      </c>
      <c r="AD903" s="11">
        <v>4092.31</v>
      </c>
      <c r="AE903" s="11">
        <v>0</v>
      </c>
      <c r="AF903" s="8" t="s">
        <v>64</v>
      </c>
      <c r="AG903" s="8" t="s">
        <v>148</v>
      </c>
      <c r="AH903" s="8" t="s">
        <v>66</v>
      </c>
      <c r="AI903" s="8" t="s">
        <v>613</v>
      </c>
      <c r="AJ903" s="8" t="s">
        <v>190</v>
      </c>
      <c r="AK903" s="8" t="s">
        <v>4249</v>
      </c>
      <c r="AL903" s="8" t="s">
        <v>4250</v>
      </c>
      <c r="AM903" s="8" t="s">
        <v>4251</v>
      </c>
      <c r="AN903" s="8" t="s">
        <v>4252</v>
      </c>
      <c r="AO903" s="8" t="s">
        <v>4253</v>
      </c>
      <c r="AP903" s="8" t="s">
        <v>4240</v>
      </c>
      <c r="AQ903" s="8" t="s">
        <v>157</v>
      </c>
      <c r="AR903" s="8" t="s">
        <v>4254</v>
      </c>
      <c r="AS903" s="8" t="s">
        <v>4255</v>
      </c>
      <c r="AT903" s="8" t="s">
        <v>336</v>
      </c>
      <c r="AU903" s="8" t="s">
        <v>4256</v>
      </c>
      <c r="AV903" s="8" t="s">
        <v>133</v>
      </c>
      <c r="AW903" s="11">
        <v>7980</v>
      </c>
      <c r="AX903" s="9" t="s">
        <v>398</v>
      </c>
    </row>
    <row r="904" spans="1:50" customFormat="1" ht="48" hidden="1" x14ac:dyDescent="0.25">
      <c r="A904" s="8" t="s">
        <v>104</v>
      </c>
      <c r="B904" s="8" t="s">
        <v>135</v>
      </c>
      <c r="C904" s="8" t="s">
        <v>2128</v>
      </c>
      <c r="D904" s="8" t="s">
        <v>4257</v>
      </c>
      <c r="E904" s="8" t="s">
        <v>4258</v>
      </c>
      <c r="F904" s="8" t="s">
        <v>4259</v>
      </c>
      <c r="G904" s="9" t="s">
        <v>4260</v>
      </c>
      <c r="H904" s="9" t="str">
        <f>VLOOKUP(G904,[1]Arkusz2!A:B,2,FALSE)</f>
        <v>WND-RPZP.01.03.02-32-004/10</v>
      </c>
      <c r="I904" s="9" t="s">
        <v>3801</v>
      </c>
      <c r="J904" s="9" t="s">
        <v>4261</v>
      </c>
      <c r="K904" s="9" t="s">
        <v>4262</v>
      </c>
      <c r="L904" s="9" t="s">
        <v>2337</v>
      </c>
      <c r="M904" s="9" t="s">
        <v>4261</v>
      </c>
      <c r="N904" s="9" t="s">
        <v>4262</v>
      </c>
      <c r="O904" s="8" t="s">
        <v>2585</v>
      </c>
      <c r="P904" s="9" t="s">
        <v>2789</v>
      </c>
      <c r="Q904" s="9" t="s">
        <v>752</v>
      </c>
      <c r="R904" s="9" t="s">
        <v>606</v>
      </c>
      <c r="S904" s="9" t="s">
        <v>4223</v>
      </c>
      <c r="T904" s="10">
        <v>7980</v>
      </c>
      <c r="U904" s="10">
        <v>7775.38</v>
      </c>
      <c r="V904" s="10">
        <v>3887.69</v>
      </c>
      <c r="W904" s="10">
        <v>3304.53</v>
      </c>
      <c r="X904" s="10">
        <v>3887.69</v>
      </c>
      <c r="Y904" s="10">
        <v>50</v>
      </c>
      <c r="Z904" s="8" t="s">
        <v>4224</v>
      </c>
      <c r="AA904" s="8" t="s">
        <v>147</v>
      </c>
      <c r="AB904" s="11">
        <v>7980</v>
      </c>
      <c r="AC904" s="11">
        <v>3887.69</v>
      </c>
      <c r="AD904" s="11">
        <v>4092.31</v>
      </c>
      <c r="AE904" s="11">
        <v>0</v>
      </c>
      <c r="AF904" s="8" t="s">
        <v>64</v>
      </c>
      <c r="AG904" s="8" t="s">
        <v>148</v>
      </c>
      <c r="AH904" s="8" t="s">
        <v>66</v>
      </c>
      <c r="AI904" s="8" t="s">
        <v>613</v>
      </c>
      <c r="AJ904" s="8" t="s">
        <v>310</v>
      </c>
      <c r="AK904" s="8" t="s">
        <v>4263</v>
      </c>
      <c r="AL904" s="8" t="s">
        <v>4264</v>
      </c>
      <c r="AM904" s="8" t="s">
        <v>4227</v>
      </c>
      <c r="AN904" s="8" t="s">
        <v>2527</v>
      </c>
      <c r="AO904" s="8" t="s">
        <v>4265</v>
      </c>
      <c r="AP904" s="8" t="s">
        <v>1565</v>
      </c>
      <c r="AQ904" s="8" t="s">
        <v>157</v>
      </c>
      <c r="AR904" s="8" t="s">
        <v>4266</v>
      </c>
      <c r="AS904" s="8" t="s">
        <v>4267</v>
      </c>
      <c r="AT904" s="8" t="s">
        <v>298</v>
      </c>
      <c r="AU904" s="8" t="s">
        <v>4268</v>
      </c>
      <c r="AV904" s="8" t="s">
        <v>133</v>
      </c>
      <c r="AW904" s="11">
        <v>7980</v>
      </c>
      <c r="AX904" s="9" t="s">
        <v>2121</v>
      </c>
    </row>
    <row r="905" spans="1:50" customFormat="1" ht="48" hidden="1" x14ac:dyDescent="0.25">
      <c r="A905" s="8" t="s">
        <v>104</v>
      </c>
      <c r="B905" s="8" t="s">
        <v>135</v>
      </c>
      <c r="C905" s="8" t="s">
        <v>2128</v>
      </c>
      <c r="D905" s="8" t="s">
        <v>4269</v>
      </c>
      <c r="E905" s="8" t="s">
        <v>4270</v>
      </c>
      <c r="F905" s="8" t="s">
        <v>4271</v>
      </c>
      <c r="G905" s="9" t="s">
        <v>4272</v>
      </c>
      <c r="H905" s="9" t="str">
        <f>VLOOKUP(G905,[1]Arkusz2!A:B,2,FALSE)</f>
        <v>WND-RPZP.01.03.02-32-020/10</v>
      </c>
      <c r="I905" s="9" t="s">
        <v>3810</v>
      </c>
      <c r="J905" s="9" t="s">
        <v>4261</v>
      </c>
      <c r="K905" s="9" t="s">
        <v>4262</v>
      </c>
      <c r="L905" s="9" t="s">
        <v>3810</v>
      </c>
      <c r="M905" s="9" t="s">
        <v>4261</v>
      </c>
      <c r="N905" s="9" t="s">
        <v>4262</v>
      </c>
      <c r="O905" s="8" t="s">
        <v>2585</v>
      </c>
      <c r="P905" s="9" t="s">
        <v>2789</v>
      </c>
      <c r="Q905" s="9" t="s">
        <v>752</v>
      </c>
      <c r="R905" s="9" t="s">
        <v>606</v>
      </c>
      <c r="S905" s="9" t="s">
        <v>4273</v>
      </c>
      <c r="T905" s="10">
        <v>15960</v>
      </c>
      <c r="U905" s="10">
        <v>15534.08</v>
      </c>
      <c r="V905" s="10">
        <v>7767.04</v>
      </c>
      <c r="W905" s="10">
        <v>6601.98</v>
      </c>
      <c r="X905" s="10">
        <v>7767.04</v>
      </c>
      <c r="Y905" s="10">
        <v>50</v>
      </c>
      <c r="Z905" s="8" t="s">
        <v>4224</v>
      </c>
      <c r="AA905" s="8" t="s">
        <v>147</v>
      </c>
      <c r="AB905" s="11">
        <v>15960</v>
      </c>
      <c r="AC905" s="11">
        <v>7767.04</v>
      </c>
      <c r="AD905" s="11">
        <v>8192.9599999999991</v>
      </c>
      <c r="AE905" s="11">
        <v>0</v>
      </c>
      <c r="AF905" s="8" t="s">
        <v>64</v>
      </c>
      <c r="AG905" s="8" t="s">
        <v>148</v>
      </c>
      <c r="AH905" s="8" t="s">
        <v>66</v>
      </c>
      <c r="AI905" s="8" t="s">
        <v>613</v>
      </c>
      <c r="AJ905" s="8" t="s">
        <v>190</v>
      </c>
      <c r="AK905" s="8" t="s">
        <v>4274</v>
      </c>
      <c r="AL905" s="8" t="s">
        <v>4275</v>
      </c>
      <c r="AM905" s="8" t="s">
        <v>4276</v>
      </c>
      <c r="AN905" s="8" t="s">
        <v>72</v>
      </c>
      <c r="AO905" s="8" t="s">
        <v>4277</v>
      </c>
      <c r="AP905" s="8" t="s">
        <v>1439</v>
      </c>
      <c r="AQ905" s="8" t="s">
        <v>157</v>
      </c>
      <c r="AR905" s="8" t="s">
        <v>4278</v>
      </c>
      <c r="AS905" s="8" t="s">
        <v>4279</v>
      </c>
      <c r="AT905" s="8" t="s">
        <v>298</v>
      </c>
      <c r="AU905" s="8" t="s">
        <v>4280</v>
      </c>
      <c r="AV905" s="8" t="s">
        <v>133</v>
      </c>
      <c r="AW905" s="11">
        <v>15960</v>
      </c>
      <c r="AX905" s="9" t="s">
        <v>4281</v>
      </c>
    </row>
    <row r="906" spans="1:50" customFormat="1" ht="48" hidden="1" x14ac:dyDescent="0.25">
      <c r="A906" s="8" t="s">
        <v>104</v>
      </c>
      <c r="B906" s="8" t="s">
        <v>135</v>
      </c>
      <c r="C906" s="8" t="s">
        <v>2128</v>
      </c>
      <c r="D906" s="8" t="s">
        <v>4282</v>
      </c>
      <c r="E906" s="8" t="s">
        <v>4283</v>
      </c>
      <c r="F906" s="8" t="s">
        <v>4284</v>
      </c>
      <c r="G906" s="9" t="s">
        <v>4285</v>
      </c>
      <c r="H906" s="9" t="str">
        <f>VLOOKUP(G906,[1]Arkusz2!A:B,2,FALSE)</f>
        <v>WND-RPZP.01.03.02-32-018/10</v>
      </c>
      <c r="I906" s="9" t="s">
        <v>3400</v>
      </c>
      <c r="J906" s="9" t="s">
        <v>4261</v>
      </c>
      <c r="K906" s="9" t="s">
        <v>4262</v>
      </c>
      <c r="L906" s="9" t="s">
        <v>4286</v>
      </c>
      <c r="M906" s="9" t="s">
        <v>4261</v>
      </c>
      <c r="N906" s="9" t="s">
        <v>4262</v>
      </c>
      <c r="O906" s="8" t="s">
        <v>2585</v>
      </c>
      <c r="P906" s="9" t="s">
        <v>2789</v>
      </c>
      <c r="Q906" s="9" t="s">
        <v>752</v>
      </c>
      <c r="R906" s="9" t="s">
        <v>606</v>
      </c>
      <c r="S906" s="9" t="s">
        <v>4287</v>
      </c>
      <c r="T906" s="10">
        <v>7980</v>
      </c>
      <c r="U906" s="10">
        <v>7775.38</v>
      </c>
      <c r="V906" s="10">
        <v>3887.69</v>
      </c>
      <c r="W906" s="10">
        <v>3304.53</v>
      </c>
      <c r="X906" s="10">
        <v>3887.69</v>
      </c>
      <c r="Y906" s="10">
        <v>50</v>
      </c>
      <c r="Z906" s="8" t="s">
        <v>4224</v>
      </c>
      <c r="AA906" s="8" t="s">
        <v>147</v>
      </c>
      <c r="AB906" s="11">
        <v>7980</v>
      </c>
      <c r="AC906" s="11">
        <v>3887.69</v>
      </c>
      <c r="AD906" s="11">
        <v>4092.31</v>
      </c>
      <c r="AE906" s="11">
        <v>0</v>
      </c>
      <c r="AF906" s="8" t="s">
        <v>64</v>
      </c>
      <c r="AG906" s="8" t="s">
        <v>148</v>
      </c>
      <c r="AH906" s="8" t="s">
        <v>66</v>
      </c>
      <c r="AI906" s="8" t="s">
        <v>613</v>
      </c>
      <c r="AJ906" s="8" t="s">
        <v>310</v>
      </c>
      <c r="AK906" s="8" t="s">
        <v>4288</v>
      </c>
      <c r="AL906" s="8" t="s">
        <v>4289</v>
      </c>
      <c r="AM906" s="8" t="s">
        <v>1421</v>
      </c>
      <c r="AN906" s="8" t="s">
        <v>2527</v>
      </c>
      <c r="AO906" s="8" t="s">
        <v>4290</v>
      </c>
      <c r="AP906" s="8" t="s">
        <v>2305</v>
      </c>
      <c r="AQ906" s="8" t="s">
        <v>157</v>
      </c>
      <c r="AR906" s="8" t="s">
        <v>4291</v>
      </c>
      <c r="AS906" s="8" t="s">
        <v>4292</v>
      </c>
      <c r="AT906" s="8" t="s">
        <v>131</v>
      </c>
      <c r="AU906" s="8" t="s">
        <v>4293</v>
      </c>
      <c r="AV906" s="8" t="s">
        <v>133</v>
      </c>
      <c r="AW906" s="11">
        <v>7980</v>
      </c>
      <c r="AX906" s="9" t="s">
        <v>3042</v>
      </c>
    </row>
    <row r="907" spans="1:50" customFormat="1" ht="48" hidden="1" x14ac:dyDescent="0.25">
      <c r="A907" s="8" t="s">
        <v>104</v>
      </c>
      <c r="B907" s="8" t="s">
        <v>135</v>
      </c>
      <c r="C907" s="8" t="s">
        <v>2128</v>
      </c>
      <c r="D907" s="8" t="s">
        <v>4294</v>
      </c>
      <c r="E907" s="8" t="s">
        <v>4295</v>
      </c>
      <c r="F907" s="8" t="s">
        <v>4296</v>
      </c>
      <c r="G907" s="9" t="s">
        <v>4297</v>
      </c>
      <c r="H907" s="9" t="str">
        <f>VLOOKUP(G907,[1]Arkusz2!A:B,2,FALSE)</f>
        <v>WND-RPZP.01.03.02-32-023/10</v>
      </c>
      <c r="I907" s="9" t="s">
        <v>4093</v>
      </c>
      <c r="J907" s="9" t="s">
        <v>4261</v>
      </c>
      <c r="K907" s="9" t="s">
        <v>4262</v>
      </c>
      <c r="L907" s="9" t="s">
        <v>3644</v>
      </c>
      <c r="M907" s="9" t="s">
        <v>4261</v>
      </c>
      <c r="N907" s="9" t="s">
        <v>4262</v>
      </c>
      <c r="O907" s="8" t="s">
        <v>2585</v>
      </c>
      <c r="P907" s="9" t="s">
        <v>2789</v>
      </c>
      <c r="Q907" s="9" t="s">
        <v>752</v>
      </c>
      <c r="R907" s="9" t="s">
        <v>606</v>
      </c>
      <c r="S907" s="9" t="s">
        <v>4298</v>
      </c>
      <c r="T907" s="10">
        <v>7980</v>
      </c>
      <c r="U907" s="10">
        <v>7775.38</v>
      </c>
      <c r="V907" s="10">
        <v>3887.69</v>
      </c>
      <c r="W907" s="10">
        <v>3304.53</v>
      </c>
      <c r="X907" s="10">
        <v>3887.69</v>
      </c>
      <c r="Y907" s="10">
        <v>50</v>
      </c>
      <c r="Z907" s="8" t="s">
        <v>4224</v>
      </c>
      <c r="AA907" s="8" t="s">
        <v>147</v>
      </c>
      <c r="AB907" s="11">
        <v>7980</v>
      </c>
      <c r="AC907" s="11">
        <v>3887.69</v>
      </c>
      <c r="AD907" s="11">
        <v>4092.31</v>
      </c>
      <c r="AE907" s="11">
        <v>0</v>
      </c>
      <c r="AF907" s="8" t="s">
        <v>64</v>
      </c>
      <c r="AG907" s="8" t="s">
        <v>148</v>
      </c>
      <c r="AH907" s="8" t="s">
        <v>66</v>
      </c>
      <c r="AI907" s="8" t="s">
        <v>613</v>
      </c>
      <c r="AJ907" s="8" t="s">
        <v>290</v>
      </c>
      <c r="AK907" s="8" t="s">
        <v>4299</v>
      </c>
      <c r="AL907" s="8" t="s">
        <v>4300</v>
      </c>
      <c r="AM907" s="8" t="s">
        <v>4301</v>
      </c>
      <c r="AN907" s="8" t="s">
        <v>72</v>
      </c>
      <c r="AO907" s="8" t="s">
        <v>4302</v>
      </c>
      <c r="AP907" s="8" t="s">
        <v>678</v>
      </c>
      <c r="AQ907" s="8" t="s">
        <v>128</v>
      </c>
      <c r="AR907" s="8" t="s">
        <v>4303</v>
      </c>
      <c r="AS907" s="8" t="s">
        <v>4304</v>
      </c>
      <c r="AT907" s="8" t="s">
        <v>217</v>
      </c>
      <c r="AU907" s="8" t="s">
        <v>4305</v>
      </c>
      <c r="AV907" s="8" t="s">
        <v>133</v>
      </c>
      <c r="AW907" s="11">
        <v>7980</v>
      </c>
      <c r="AX907" s="9" t="s">
        <v>4306</v>
      </c>
    </row>
    <row r="908" spans="1:50" customFormat="1" ht="48" hidden="1" x14ac:dyDescent="0.25">
      <c r="A908" s="8" t="s">
        <v>104</v>
      </c>
      <c r="B908" s="8" t="s">
        <v>135</v>
      </c>
      <c r="C908" s="8" t="s">
        <v>2128</v>
      </c>
      <c r="D908" s="8" t="s">
        <v>4994</v>
      </c>
      <c r="E908" s="8" t="s">
        <v>4995</v>
      </c>
      <c r="F908" s="8" t="s">
        <v>4996</v>
      </c>
      <c r="G908" s="9" t="s">
        <v>4997</v>
      </c>
      <c r="H908" s="9" t="str">
        <f>VLOOKUP(G908,[1]Arkusz2!A:B,2,FALSE)</f>
        <v>WND-RPZP.01.03.02-32-002/10</v>
      </c>
      <c r="I908" s="9" t="s">
        <v>2324</v>
      </c>
      <c r="J908" s="9" t="s">
        <v>752</v>
      </c>
      <c r="K908" s="9" t="s">
        <v>606</v>
      </c>
      <c r="L908" s="9" t="s">
        <v>1479</v>
      </c>
      <c r="M908" s="9" t="s">
        <v>752</v>
      </c>
      <c r="N908" s="9" t="s">
        <v>606</v>
      </c>
      <c r="O908" s="8" t="s">
        <v>2061</v>
      </c>
      <c r="P908" s="9" t="s">
        <v>979</v>
      </c>
      <c r="Q908" s="9" t="s">
        <v>752</v>
      </c>
      <c r="R908" s="9" t="s">
        <v>606</v>
      </c>
      <c r="S908" s="9" t="s">
        <v>2324</v>
      </c>
      <c r="T908" s="10">
        <v>45367.66</v>
      </c>
      <c r="U908" s="10">
        <v>41539.33</v>
      </c>
      <c r="V908" s="10">
        <v>18187.09</v>
      </c>
      <c r="W908" s="10">
        <v>15459.02</v>
      </c>
      <c r="X908" s="10">
        <v>23352.240000000002</v>
      </c>
      <c r="Y908" s="10">
        <v>43.78</v>
      </c>
      <c r="Z908" s="8" t="s">
        <v>4998</v>
      </c>
      <c r="AA908" s="8" t="s">
        <v>147</v>
      </c>
      <c r="AB908" s="11">
        <v>45367.66</v>
      </c>
      <c r="AC908" s="11">
        <v>18187.09</v>
      </c>
      <c r="AD908" s="11">
        <v>27180.57</v>
      </c>
      <c r="AE908" s="11">
        <v>0</v>
      </c>
      <c r="AF908" s="8" t="s">
        <v>64</v>
      </c>
      <c r="AG908" s="8" t="s">
        <v>148</v>
      </c>
      <c r="AH908" s="8" t="s">
        <v>66</v>
      </c>
      <c r="AI908" s="8" t="s">
        <v>613</v>
      </c>
      <c r="AJ908" s="8" t="s">
        <v>190</v>
      </c>
      <c r="AK908" s="8" t="s">
        <v>4847</v>
      </c>
      <c r="AL908" s="8" t="s">
        <v>4999</v>
      </c>
      <c r="AM908" s="8" t="s">
        <v>738</v>
      </c>
      <c r="AN908" s="8" t="s">
        <v>4849</v>
      </c>
      <c r="AO908" s="8" t="s">
        <v>157</v>
      </c>
      <c r="AP908" s="8" t="s">
        <v>4850</v>
      </c>
      <c r="AQ908" s="8" t="s">
        <v>157</v>
      </c>
      <c r="AR908" s="8" t="s">
        <v>5000</v>
      </c>
      <c r="AS908" s="8" t="s">
        <v>5001</v>
      </c>
      <c r="AT908" s="8" t="s">
        <v>259</v>
      </c>
      <c r="AU908" s="8" t="s">
        <v>4853</v>
      </c>
      <c r="AV908" s="8" t="s">
        <v>133</v>
      </c>
      <c r="AW908" s="11">
        <v>45367.66</v>
      </c>
      <c r="AX908" s="9" t="s">
        <v>1479</v>
      </c>
    </row>
    <row r="909" spans="1:50" customFormat="1" ht="48" hidden="1" x14ac:dyDescent="0.25">
      <c r="A909" s="8" t="s">
        <v>104</v>
      </c>
      <c r="B909" s="8" t="s">
        <v>135</v>
      </c>
      <c r="C909" s="8" t="s">
        <v>2128</v>
      </c>
      <c r="D909" s="8" t="s">
        <v>6063</v>
      </c>
      <c r="E909" s="8" t="s">
        <v>6064</v>
      </c>
      <c r="F909" s="8" t="s">
        <v>6065</v>
      </c>
      <c r="G909" s="9" t="s">
        <v>6066</v>
      </c>
      <c r="H909" s="9" t="str">
        <f>VLOOKUP(G909,[1]Arkusz2!A:B,2,FALSE)</f>
        <v>WND-RPZP.01.03.02-32-025/10</v>
      </c>
      <c r="I909" s="9" t="s">
        <v>1785</v>
      </c>
      <c r="J909" s="9" t="s">
        <v>752</v>
      </c>
      <c r="K909" s="9" t="s">
        <v>606</v>
      </c>
      <c r="L909" s="9" t="s">
        <v>4032</v>
      </c>
      <c r="M909" s="9" t="s">
        <v>752</v>
      </c>
      <c r="N909" s="9" t="s">
        <v>606</v>
      </c>
      <c r="O909" s="8" t="s">
        <v>4554</v>
      </c>
      <c r="P909" s="9" t="s">
        <v>6053</v>
      </c>
      <c r="Q909" s="9" t="s">
        <v>4261</v>
      </c>
      <c r="R909" s="9" t="s">
        <v>4262</v>
      </c>
      <c r="S909" s="9" t="s">
        <v>6067</v>
      </c>
      <c r="T909" s="10">
        <v>40425.96</v>
      </c>
      <c r="U909" s="10">
        <v>33245</v>
      </c>
      <c r="V909" s="10">
        <v>16622.5</v>
      </c>
      <c r="W909" s="10">
        <v>14129.12</v>
      </c>
      <c r="X909" s="10">
        <v>16622.5</v>
      </c>
      <c r="Y909" s="10">
        <v>50</v>
      </c>
      <c r="Z909" s="8" t="s">
        <v>6068</v>
      </c>
      <c r="AA909" s="8" t="s">
        <v>147</v>
      </c>
      <c r="AB909" s="11">
        <v>40425.96</v>
      </c>
      <c r="AC909" s="11">
        <v>16622.5</v>
      </c>
      <c r="AD909" s="11">
        <v>23803.46</v>
      </c>
      <c r="AE909" s="11">
        <v>0</v>
      </c>
      <c r="AF909" s="8" t="s">
        <v>229</v>
      </c>
      <c r="AG909" s="8" t="s">
        <v>148</v>
      </c>
      <c r="AH909" s="8" t="s">
        <v>66</v>
      </c>
      <c r="AI909" s="8" t="s">
        <v>613</v>
      </c>
      <c r="AJ909" s="8" t="s">
        <v>190</v>
      </c>
      <c r="AK909" s="8" t="s">
        <v>6069</v>
      </c>
      <c r="AL909" s="8" t="s">
        <v>6070</v>
      </c>
      <c r="AM909" s="8" t="s">
        <v>6071</v>
      </c>
      <c r="AN909" s="8" t="s">
        <v>125</v>
      </c>
      <c r="AO909" s="8" t="s">
        <v>6072</v>
      </c>
      <c r="AP909" s="8" t="s">
        <v>663</v>
      </c>
      <c r="AQ909" s="8" t="s">
        <v>157</v>
      </c>
      <c r="AR909" s="8" t="s">
        <v>6073</v>
      </c>
      <c r="AS909" s="8" t="s">
        <v>6073</v>
      </c>
      <c r="AT909" s="8" t="s">
        <v>3385</v>
      </c>
      <c r="AU909" s="8" t="s">
        <v>6074</v>
      </c>
      <c r="AV909" s="8" t="s">
        <v>133</v>
      </c>
      <c r="AW909" s="11">
        <v>40425.96</v>
      </c>
      <c r="AX909" s="9" t="s">
        <v>6075</v>
      </c>
    </row>
    <row r="910" spans="1:50" customFormat="1" ht="48" hidden="1" x14ac:dyDescent="0.25">
      <c r="A910" s="8" t="s">
        <v>104</v>
      </c>
      <c r="B910" s="8" t="s">
        <v>135</v>
      </c>
      <c r="C910" s="8" t="s">
        <v>2128</v>
      </c>
      <c r="D910" s="8" t="s">
        <v>6305</v>
      </c>
      <c r="E910" s="8" t="s">
        <v>6306</v>
      </c>
      <c r="F910" s="8" t="s">
        <v>6307</v>
      </c>
      <c r="G910" s="9" t="s">
        <v>6308</v>
      </c>
      <c r="H910" s="9" t="str">
        <f>VLOOKUP(G910,[1]Arkusz2!A:B,2,FALSE)</f>
        <v>WND-RPZP.01.03.02-32-038/10</v>
      </c>
      <c r="I910" s="9" t="s">
        <v>4407</v>
      </c>
      <c r="J910" s="9" t="s">
        <v>4261</v>
      </c>
      <c r="K910" s="9" t="s">
        <v>4262</v>
      </c>
      <c r="L910" s="9" t="s">
        <v>6297</v>
      </c>
      <c r="M910" s="9" t="s">
        <v>4261</v>
      </c>
      <c r="N910" s="9" t="s">
        <v>4262</v>
      </c>
      <c r="O910" s="8" t="s">
        <v>3236</v>
      </c>
      <c r="P910" s="9" t="s">
        <v>2912</v>
      </c>
      <c r="Q910" s="9" t="s">
        <v>4261</v>
      </c>
      <c r="R910" s="9" t="s">
        <v>4262</v>
      </c>
      <c r="S910" s="9" t="s">
        <v>3102</v>
      </c>
      <c r="T910" s="10">
        <v>55988.27</v>
      </c>
      <c r="U910" s="10">
        <v>46808.160000000003</v>
      </c>
      <c r="V910" s="10">
        <v>17730.36</v>
      </c>
      <c r="W910" s="10">
        <v>17730.36</v>
      </c>
      <c r="X910" s="10">
        <v>29077.8</v>
      </c>
      <c r="Y910" s="10">
        <v>37.880000000000003</v>
      </c>
      <c r="Z910" s="8" t="s">
        <v>6309</v>
      </c>
      <c r="AA910" s="8" t="s">
        <v>147</v>
      </c>
      <c r="AB910" s="11">
        <v>55988.27</v>
      </c>
      <c r="AC910" s="11">
        <v>17730.36</v>
      </c>
      <c r="AD910" s="11">
        <v>38257.910000000003</v>
      </c>
      <c r="AE910" s="11">
        <v>0</v>
      </c>
      <c r="AF910" s="8" t="s">
        <v>229</v>
      </c>
      <c r="AG910" s="8" t="s">
        <v>148</v>
      </c>
      <c r="AH910" s="8" t="s">
        <v>66</v>
      </c>
      <c r="AI910" s="8" t="s">
        <v>613</v>
      </c>
      <c r="AJ910" s="8" t="s">
        <v>5056</v>
      </c>
      <c r="AK910" s="8" t="s">
        <v>5377</v>
      </c>
      <c r="AL910" s="8" t="s">
        <v>6310</v>
      </c>
      <c r="AM910" s="8" t="s">
        <v>904</v>
      </c>
      <c r="AN910" s="8" t="s">
        <v>1379</v>
      </c>
      <c r="AO910" s="8" t="s">
        <v>5379</v>
      </c>
      <c r="AP910" s="8" t="s">
        <v>5380</v>
      </c>
      <c r="AQ910" s="8" t="s">
        <v>157</v>
      </c>
      <c r="AR910" s="8" t="s">
        <v>5381</v>
      </c>
      <c r="AS910" s="8" t="s">
        <v>5381</v>
      </c>
      <c r="AT910" s="8" t="s">
        <v>1489</v>
      </c>
      <c r="AU910" s="8" t="s">
        <v>5382</v>
      </c>
      <c r="AV910" s="8" t="s">
        <v>133</v>
      </c>
      <c r="AW910" s="11">
        <v>55988.27</v>
      </c>
      <c r="AX910" s="9" t="s">
        <v>3110</v>
      </c>
    </row>
    <row r="911" spans="1:50" ht="36" hidden="1" x14ac:dyDescent="0.25">
      <c r="A911" s="8" t="s">
        <v>104</v>
      </c>
      <c r="B911" s="8" t="s">
        <v>135</v>
      </c>
      <c r="C911" s="8" t="s">
        <v>2128</v>
      </c>
      <c r="D911" s="8" t="s">
        <v>6387</v>
      </c>
      <c r="E911" s="8" t="s">
        <v>6388</v>
      </c>
      <c r="F911" s="8" t="s">
        <v>6389</v>
      </c>
      <c r="G911" s="9" t="s">
        <v>6390</v>
      </c>
      <c r="H911" s="9" t="str">
        <f>VLOOKUP(G911,[1]Arkusz2!A:B,2,FALSE)</f>
        <v>WND-RPZP.01.03.02-32-035/10</v>
      </c>
      <c r="I911" s="9" t="s">
        <v>4960</v>
      </c>
      <c r="J911" s="9" t="s">
        <v>4261</v>
      </c>
      <c r="K911" s="9" t="s">
        <v>4262</v>
      </c>
      <c r="L911" s="9" t="s">
        <v>6391</v>
      </c>
      <c r="M911" s="9" t="s">
        <v>4261</v>
      </c>
      <c r="N911" s="9" t="s">
        <v>4262</v>
      </c>
      <c r="O911" s="8" t="s">
        <v>374</v>
      </c>
      <c r="P911" s="9" t="s">
        <v>1901</v>
      </c>
      <c r="Q911" s="9" t="s">
        <v>4261</v>
      </c>
      <c r="R911" s="9" t="s">
        <v>4262</v>
      </c>
      <c r="S911" s="9" t="s">
        <v>6392</v>
      </c>
      <c r="T911" s="10">
        <v>63237.13</v>
      </c>
      <c r="U911" s="10">
        <v>51987.46</v>
      </c>
      <c r="V911" s="10">
        <v>18530.29</v>
      </c>
      <c r="W911" s="10">
        <v>18530.29</v>
      </c>
      <c r="X911" s="10">
        <v>33457.17</v>
      </c>
      <c r="Y911" s="10">
        <v>35.64</v>
      </c>
      <c r="Z911" s="8" t="s">
        <v>6393</v>
      </c>
      <c r="AA911" s="8" t="s">
        <v>147</v>
      </c>
      <c r="AB911" s="11">
        <v>63237.13</v>
      </c>
      <c r="AC911" s="11">
        <v>18530.29</v>
      </c>
      <c r="AD911" s="11">
        <v>44706.84</v>
      </c>
      <c r="AE911" s="11">
        <v>0</v>
      </c>
      <c r="AF911" s="8" t="s">
        <v>229</v>
      </c>
      <c r="AG911" s="8" t="s">
        <v>148</v>
      </c>
      <c r="AH911" s="8" t="s">
        <v>66</v>
      </c>
      <c r="AI911" s="8" t="s">
        <v>613</v>
      </c>
      <c r="AJ911" s="8" t="s">
        <v>190</v>
      </c>
      <c r="AK911" s="8" t="s">
        <v>6394</v>
      </c>
      <c r="AL911" s="8" t="s">
        <v>6395</v>
      </c>
      <c r="AM911" s="8" t="s">
        <v>6396</v>
      </c>
      <c r="AN911" s="8" t="s">
        <v>125</v>
      </c>
      <c r="AO911" s="8" t="s">
        <v>6397</v>
      </c>
      <c r="AP911" s="8" t="s">
        <v>395</v>
      </c>
      <c r="AQ911" s="8" t="s">
        <v>157</v>
      </c>
      <c r="AR911" s="8" t="s">
        <v>6398</v>
      </c>
      <c r="AS911" s="8" t="s">
        <v>6399</v>
      </c>
      <c r="AT911" s="8" t="s">
        <v>237</v>
      </c>
      <c r="AU911" s="8" t="s">
        <v>6400</v>
      </c>
      <c r="AV911" s="8" t="s">
        <v>133</v>
      </c>
      <c r="AW911" s="11">
        <v>63237.13</v>
      </c>
      <c r="AX911" s="9" t="s">
        <v>6401</v>
      </c>
    </row>
    <row r="912" spans="1:50" customFormat="1" ht="48" hidden="1" x14ac:dyDescent="0.25">
      <c r="A912" s="8" t="s">
        <v>104</v>
      </c>
      <c r="B912" s="8" t="s">
        <v>135</v>
      </c>
      <c r="C912" s="8" t="s">
        <v>2128</v>
      </c>
      <c r="D912" s="8" t="s">
        <v>6865</v>
      </c>
      <c r="E912" s="8" t="s">
        <v>6866</v>
      </c>
      <c r="F912" s="8" t="s">
        <v>6867</v>
      </c>
      <c r="G912" s="9" t="s">
        <v>6868</v>
      </c>
      <c r="H912" s="9" t="str">
        <f>VLOOKUP(G912,[1]Arkusz2!A:B,2,FALSE)</f>
        <v>WND-RPZP.01.03.02-32-030/11</v>
      </c>
      <c r="I912" s="9" t="s">
        <v>3607</v>
      </c>
      <c r="J912" s="9" t="s">
        <v>4261</v>
      </c>
      <c r="K912" s="9" t="s">
        <v>4262</v>
      </c>
      <c r="L912" s="9" t="s">
        <v>4476</v>
      </c>
      <c r="M912" s="9" t="s">
        <v>4261</v>
      </c>
      <c r="N912" s="9" t="s">
        <v>4262</v>
      </c>
      <c r="O912" s="8" t="s">
        <v>5199</v>
      </c>
      <c r="P912" s="9" t="s">
        <v>6869</v>
      </c>
      <c r="Q912" s="9" t="s">
        <v>4261</v>
      </c>
      <c r="R912" s="9" t="s">
        <v>4262</v>
      </c>
      <c r="S912" s="9" t="s">
        <v>4720</v>
      </c>
      <c r="T912" s="10">
        <v>13900</v>
      </c>
      <c r="U912" s="10">
        <v>13900</v>
      </c>
      <c r="V912" s="10">
        <v>6950</v>
      </c>
      <c r="W912" s="10">
        <v>6950</v>
      </c>
      <c r="X912" s="10">
        <v>6950</v>
      </c>
      <c r="Y912" s="10">
        <v>50</v>
      </c>
      <c r="Z912" s="8" t="s">
        <v>6870</v>
      </c>
      <c r="AA912" s="8" t="s">
        <v>147</v>
      </c>
      <c r="AB912" s="11">
        <v>13900</v>
      </c>
      <c r="AC912" s="11">
        <v>6950</v>
      </c>
      <c r="AD912" s="11">
        <v>6950</v>
      </c>
      <c r="AE912" s="11">
        <v>0</v>
      </c>
      <c r="AF912" s="8" t="s">
        <v>229</v>
      </c>
      <c r="AG912" s="8" t="s">
        <v>148</v>
      </c>
      <c r="AH912" s="8" t="s">
        <v>66</v>
      </c>
      <c r="AI912" s="8" t="s">
        <v>613</v>
      </c>
      <c r="AJ912" s="8" t="s">
        <v>290</v>
      </c>
      <c r="AK912" s="8" t="s">
        <v>6871</v>
      </c>
      <c r="AL912" s="8" t="s">
        <v>6872</v>
      </c>
      <c r="AM912" s="8" t="s">
        <v>6873</v>
      </c>
      <c r="AN912" s="8" t="s">
        <v>72</v>
      </c>
      <c r="AO912" s="8" t="s">
        <v>6874</v>
      </c>
      <c r="AP912" s="8" t="s">
        <v>74</v>
      </c>
      <c r="AQ912" s="8" t="s">
        <v>157</v>
      </c>
      <c r="AR912" s="8" t="s">
        <v>6875</v>
      </c>
      <c r="AS912" s="8" t="s">
        <v>6875</v>
      </c>
      <c r="AT912" s="8" t="s">
        <v>450</v>
      </c>
      <c r="AU912" s="8" t="s">
        <v>6876</v>
      </c>
      <c r="AV912" s="8" t="s">
        <v>133</v>
      </c>
      <c r="AW912" s="11">
        <v>13900</v>
      </c>
      <c r="AX912" s="9" t="s">
        <v>6036</v>
      </c>
    </row>
    <row r="913" spans="1:50" customFormat="1" ht="60" hidden="1" x14ac:dyDescent="0.25">
      <c r="A913" s="8" t="s">
        <v>104</v>
      </c>
      <c r="B913" s="8" t="s">
        <v>135</v>
      </c>
      <c r="C913" s="8" t="s">
        <v>2128</v>
      </c>
      <c r="D913" s="8" t="s">
        <v>6877</v>
      </c>
      <c r="E913" s="8" t="s">
        <v>6878</v>
      </c>
      <c r="F913" s="8" t="s">
        <v>6879</v>
      </c>
      <c r="G913" s="9" t="s">
        <v>6880</v>
      </c>
      <c r="H913" s="9" t="str">
        <f>VLOOKUP(G913,[1]Arkusz2!A:B,2,FALSE)</f>
        <v>WND-RPZP.01.03.02-32-008/11</v>
      </c>
      <c r="I913" s="9" t="s">
        <v>3607</v>
      </c>
      <c r="J913" s="9" t="s">
        <v>4261</v>
      </c>
      <c r="K913" s="9" t="s">
        <v>4262</v>
      </c>
      <c r="L913" s="9" t="s">
        <v>4476</v>
      </c>
      <c r="M913" s="9" t="s">
        <v>4261</v>
      </c>
      <c r="N913" s="9" t="s">
        <v>4262</v>
      </c>
      <c r="O913" s="8" t="s">
        <v>5199</v>
      </c>
      <c r="P913" s="9" t="s">
        <v>6869</v>
      </c>
      <c r="Q913" s="9" t="s">
        <v>4261</v>
      </c>
      <c r="R913" s="9" t="s">
        <v>4262</v>
      </c>
      <c r="S913" s="9" t="s">
        <v>2074</v>
      </c>
      <c r="T913" s="10">
        <v>6950</v>
      </c>
      <c r="U913" s="10">
        <v>6950</v>
      </c>
      <c r="V913" s="10">
        <v>3475</v>
      </c>
      <c r="W913" s="10">
        <v>3475</v>
      </c>
      <c r="X913" s="10">
        <v>3475</v>
      </c>
      <c r="Y913" s="10">
        <v>50</v>
      </c>
      <c r="Z913" s="8" t="s">
        <v>6870</v>
      </c>
      <c r="AA913" s="8" t="s">
        <v>147</v>
      </c>
      <c r="AB913" s="11">
        <v>6950</v>
      </c>
      <c r="AC913" s="11">
        <v>3475</v>
      </c>
      <c r="AD913" s="11">
        <v>3475</v>
      </c>
      <c r="AE913" s="11">
        <v>0</v>
      </c>
      <c r="AF913" s="8" t="s">
        <v>229</v>
      </c>
      <c r="AG913" s="8" t="s">
        <v>148</v>
      </c>
      <c r="AH913" s="8" t="s">
        <v>66</v>
      </c>
      <c r="AI913" s="8" t="s">
        <v>613</v>
      </c>
      <c r="AJ913" s="8" t="s">
        <v>877</v>
      </c>
      <c r="AK913" s="8" t="s">
        <v>6881</v>
      </c>
      <c r="AL913" s="8" t="s">
        <v>6882</v>
      </c>
      <c r="AM913" s="8" t="s">
        <v>6883</v>
      </c>
      <c r="AN913" s="8" t="s">
        <v>72</v>
      </c>
      <c r="AO913" s="8" t="s">
        <v>6884</v>
      </c>
      <c r="AP913" s="8" t="s">
        <v>6885</v>
      </c>
      <c r="AQ913" s="8" t="s">
        <v>6886</v>
      </c>
      <c r="AR913" s="8" t="s">
        <v>6887</v>
      </c>
      <c r="AS913" s="8" t="s">
        <v>6887</v>
      </c>
      <c r="AT913" s="8" t="s">
        <v>450</v>
      </c>
      <c r="AU913" s="8" t="s">
        <v>6888</v>
      </c>
      <c r="AV913" s="8" t="s">
        <v>133</v>
      </c>
      <c r="AW913" s="11">
        <v>6950</v>
      </c>
      <c r="AX913" s="9" t="s">
        <v>6889</v>
      </c>
    </row>
    <row r="914" spans="1:50" customFormat="1" ht="48" hidden="1" x14ac:dyDescent="0.25">
      <c r="A914" s="8" t="s">
        <v>104</v>
      </c>
      <c r="B914" s="8" t="s">
        <v>135</v>
      </c>
      <c r="C914" s="8" t="s">
        <v>2128</v>
      </c>
      <c r="D914" s="8" t="s">
        <v>6890</v>
      </c>
      <c r="E914" s="8" t="s">
        <v>6891</v>
      </c>
      <c r="F914" s="8" t="s">
        <v>6892</v>
      </c>
      <c r="G914" s="9" t="s">
        <v>6893</v>
      </c>
      <c r="H914" s="9" t="str">
        <f>VLOOKUP(G914,[1]Arkusz2!A:B,2,FALSE)</f>
        <v>WND-RPZP.01.03.02-32-025/11</v>
      </c>
      <c r="I914" s="9" t="s">
        <v>4476</v>
      </c>
      <c r="J914" s="9" t="s">
        <v>4261</v>
      </c>
      <c r="K914" s="9" t="s">
        <v>4262</v>
      </c>
      <c r="L914" s="9" t="s">
        <v>3704</v>
      </c>
      <c r="M914" s="9" t="s">
        <v>4261</v>
      </c>
      <c r="N914" s="9" t="s">
        <v>4262</v>
      </c>
      <c r="O914" s="8" t="s">
        <v>5199</v>
      </c>
      <c r="P914" s="9" t="s">
        <v>6869</v>
      </c>
      <c r="Q914" s="9" t="s">
        <v>4261</v>
      </c>
      <c r="R914" s="9" t="s">
        <v>4262</v>
      </c>
      <c r="S914" s="9" t="s">
        <v>6894</v>
      </c>
      <c r="T914" s="10">
        <v>6950</v>
      </c>
      <c r="U914" s="10">
        <v>6950</v>
      </c>
      <c r="V914" s="10">
        <v>3475</v>
      </c>
      <c r="W914" s="10">
        <v>3475</v>
      </c>
      <c r="X914" s="10">
        <v>3475</v>
      </c>
      <c r="Y914" s="10">
        <v>50</v>
      </c>
      <c r="Z914" s="8" t="s">
        <v>6870</v>
      </c>
      <c r="AA914" s="8" t="s">
        <v>147</v>
      </c>
      <c r="AB914" s="11">
        <v>6950</v>
      </c>
      <c r="AC914" s="11">
        <v>3475</v>
      </c>
      <c r="AD914" s="11">
        <v>3475</v>
      </c>
      <c r="AE914" s="11">
        <v>0</v>
      </c>
      <c r="AF914" s="8" t="s">
        <v>229</v>
      </c>
      <c r="AG914" s="8" t="s">
        <v>148</v>
      </c>
      <c r="AH914" s="8" t="s">
        <v>66</v>
      </c>
      <c r="AI914" s="8" t="s">
        <v>613</v>
      </c>
      <c r="AJ914" s="8" t="s">
        <v>310</v>
      </c>
      <c r="AK914" s="8" t="s">
        <v>6895</v>
      </c>
      <c r="AL914" s="8" t="s">
        <v>6896</v>
      </c>
      <c r="AM914" s="8" t="s">
        <v>232</v>
      </c>
      <c r="AN914" s="8" t="s">
        <v>233</v>
      </c>
      <c r="AO914" s="8" t="s">
        <v>6897</v>
      </c>
      <c r="AP914" s="8" t="s">
        <v>842</v>
      </c>
      <c r="AQ914" s="8" t="s">
        <v>157</v>
      </c>
      <c r="AR914" s="8" t="s">
        <v>6898</v>
      </c>
      <c r="AS914" s="8" t="s">
        <v>6899</v>
      </c>
      <c r="AT914" s="8" t="s">
        <v>259</v>
      </c>
      <c r="AU914" s="8" t="s">
        <v>6900</v>
      </c>
      <c r="AV914" s="8" t="s">
        <v>133</v>
      </c>
      <c r="AW914" s="11">
        <v>6950</v>
      </c>
      <c r="AX914" s="9" t="s">
        <v>6901</v>
      </c>
    </row>
    <row r="915" spans="1:50" customFormat="1" ht="48" hidden="1" x14ac:dyDescent="0.25">
      <c r="A915" s="8" t="s">
        <v>104</v>
      </c>
      <c r="B915" s="8" t="s">
        <v>135</v>
      </c>
      <c r="C915" s="8" t="s">
        <v>2128</v>
      </c>
      <c r="D915" s="8" t="s">
        <v>6902</v>
      </c>
      <c r="E915" s="8" t="s">
        <v>6903</v>
      </c>
      <c r="F915" s="8" t="s">
        <v>6904</v>
      </c>
      <c r="G915" s="9" t="s">
        <v>6905</v>
      </c>
      <c r="H915" s="9" t="str">
        <f>VLOOKUP(G915,[1]Arkusz2!A:B,2,FALSE)</f>
        <v>WND-RPZP.01.03.02-32-015/11</v>
      </c>
      <c r="I915" s="9" t="s">
        <v>3704</v>
      </c>
      <c r="J915" s="9" t="s">
        <v>4261</v>
      </c>
      <c r="K915" s="9" t="s">
        <v>4262</v>
      </c>
      <c r="L915" s="9" t="s">
        <v>6906</v>
      </c>
      <c r="M915" s="9" t="s">
        <v>4601</v>
      </c>
      <c r="N915" s="9" t="s">
        <v>4262</v>
      </c>
      <c r="O915" s="8" t="s">
        <v>5199</v>
      </c>
      <c r="P915" s="9" t="s">
        <v>6869</v>
      </c>
      <c r="Q915" s="9" t="s">
        <v>4261</v>
      </c>
      <c r="R915" s="9" t="s">
        <v>4262</v>
      </c>
      <c r="S915" s="9" t="s">
        <v>6027</v>
      </c>
      <c r="T915" s="10">
        <v>6950</v>
      </c>
      <c r="U915" s="10">
        <v>6950</v>
      </c>
      <c r="V915" s="10">
        <v>3475</v>
      </c>
      <c r="W915" s="10">
        <v>3475</v>
      </c>
      <c r="X915" s="10">
        <v>3475</v>
      </c>
      <c r="Y915" s="10">
        <v>50</v>
      </c>
      <c r="Z915" s="8" t="s">
        <v>6907</v>
      </c>
      <c r="AA915" s="8" t="s">
        <v>147</v>
      </c>
      <c r="AB915" s="11">
        <v>6950</v>
      </c>
      <c r="AC915" s="11">
        <v>3475</v>
      </c>
      <c r="AD915" s="11">
        <v>3475</v>
      </c>
      <c r="AE915" s="11">
        <v>0</v>
      </c>
      <c r="AF915" s="8" t="s">
        <v>229</v>
      </c>
      <c r="AG915" s="8" t="s">
        <v>148</v>
      </c>
      <c r="AH915" s="8" t="s">
        <v>66</v>
      </c>
      <c r="AI915" s="8" t="s">
        <v>613</v>
      </c>
      <c r="AJ915" s="8" t="s">
        <v>310</v>
      </c>
      <c r="AK915" s="8" t="s">
        <v>4225</v>
      </c>
      <c r="AL915" s="8" t="s">
        <v>4226</v>
      </c>
      <c r="AM915" s="8" t="s">
        <v>4227</v>
      </c>
      <c r="AN915" s="8" t="s">
        <v>72</v>
      </c>
      <c r="AO915" s="8" t="s">
        <v>4228</v>
      </c>
      <c r="AP915" s="8" t="s">
        <v>1565</v>
      </c>
      <c r="AQ915" s="8" t="s">
        <v>157</v>
      </c>
      <c r="AR915" s="8" t="s">
        <v>4229</v>
      </c>
      <c r="AS915" s="8" t="s">
        <v>4230</v>
      </c>
      <c r="AT915" s="8" t="s">
        <v>364</v>
      </c>
      <c r="AU915" s="8" t="s">
        <v>4231</v>
      </c>
      <c r="AV915" s="8" t="s">
        <v>133</v>
      </c>
      <c r="AW915" s="11">
        <v>6950</v>
      </c>
      <c r="AX915" s="9" t="s">
        <v>6036</v>
      </c>
    </row>
    <row r="916" spans="1:50" customFormat="1" ht="36" hidden="1" x14ac:dyDescent="0.25">
      <c r="A916" s="8" t="s">
        <v>104</v>
      </c>
      <c r="B916" s="8" t="s">
        <v>135</v>
      </c>
      <c r="C916" s="8" t="s">
        <v>2128</v>
      </c>
      <c r="D916" s="8" t="s">
        <v>6908</v>
      </c>
      <c r="E916" s="8" t="s">
        <v>6909</v>
      </c>
      <c r="F916" s="8" t="s">
        <v>6910</v>
      </c>
      <c r="G916" s="9" t="s">
        <v>6911</v>
      </c>
      <c r="H916" s="9" t="str">
        <f>VLOOKUP(G916,[1]Arkusz2!A:B,2,FALSE)</f>
        <v>WND-RPZP.01.03.02-32-023/11</v>
      </c>
      <c r="I916" s="9" t="s">
        <v>4858</v>
      </c>
      <c r="J916" s="9" t="s">
        <v>4601</v>
      </c>
      <c r="K916" s="9" t="s">
        <v>4262</v>
      </c>
      <c r="L916" s="9" t="s">
        <v>4483</v>
      </c>
      <c r="M916" s="9" t="s">
        <v>4601</v>
      </c>
      <c r="N916" s="9" t="s">
        <v>4262</v>
      </c>
      <c r="O916" s="8" t="s">
        <v>2099</v>
      </c>
      <c r="P916" s="9" t="s">
        <v>6869</v>
      </c>
      <c r="Q916" s="9" t="s">
        <v>4261</v>
      </c>
      <c r="R916" s="9" t="s">
        <v>4262</v>
      </c>
      <c r="S916" s="9" t="s">
        <v>6912</v>
      </c>
      <c r="T916" s="10">
        <v>6936.06</v>
      </c>
      <c r="U916" s="10">
        <v>6936.06</v>
      </c>
      <c r="V916" s="10">
        <v>3468.03</v>
      </c>
      <c r="W916" s="10">
        <v>3468.03</v>
      </c>
      <c r="X916" s="10">
        <v>3468.03</v>
      </c>
      <c r="Y916" s="10">
        <v>50</v>
      </c>
      <c r="Z916" s="8" t="s">
        <v>6913</v>
      </c>
      <c r="AA916" s="8" t="s">
        <v>147</v>
      </c>
      <c r="AB916" s="11">
        <v>6936.06</v>
      </c>
      <c r="AC916" s="11">
        <v>3468.03</v>
      </c>
      <c r="AD916" s="11">
        <v>3468.03</v>
      </c>
      <c r="AE916" s="11">
        <v>0</v>
      </c>
      <c r="AF916" s="8" t="s">
        <v>229</v>
      </c>
      <c r="AG916" s="8" t="s">
        <v>148</v>
      </c>
      <c r="AH916" s="8" t="s">
        <v>66</v>
      </c>
      <c r="AI916" s="8" t="s">
        <v>613</v>
      </c>
      <c r="AJ916" s="8" t="s">
        <v>1134</v>
      </c>
      <c r="AK916" s="8" t="s">
        <v>6914</v>
      </c>
      <c r="AL916" s="8" t="s">
        <v>6915</v>
      </c>
      <c r="AM916" s="8" t="s">
        <v>6916</v>
      </c>
      <c r="AN916" s="8" t="s">
        <v>125</v>
      </c>
      <c r="AO916" s="8" t="s">
        <v>6917</v>
      </c>
      <c r="AP916" s="8" t="s">
        <v>315</v>
      </c>
      <c r="AQ916" s="8" t="s">
        <v>157</v>
      </c>
      <c r="AR916" s="8" t="s">
        <v>6918</v>
      </c>
      <c r="AS916" s="8" t="s">
        <v>6919</v>
      </c>
      <c r="AT916" s="8" t="s">
        <v>259</v>
      </c>
      <c r="AU916" s="8" t="s">
        <v>6920</v>
      </c>
      <c r="AV916" s="8" t="s">
        <v>133</v>
      </c>
      <c r="AW916" s="11">
        <v>6936.06</v>
      </c>
      <c r="AX916" s="9" t="s">
        <v>3405</v>
      </c>
    </row>
    <row r="917" spans="1:50" customFormat="1" ht="48" hidden="1" x14ac:dyDescent="0.25">
      <c r="A917" s="8" t="s">
        <v>104</v>
      </c>
      <c r="B917" s="8" t="s">
        <v>135</v>
      </c>
      <c r="C917" s="8" t="s">
        <v>2128</v>
      </c>
      <c r="D917" s="8" t="s">
        <v>6921</v>
      </c>
      <c r="E917" s="8" t="s">
        <v>6922</v>
      </c>
      <c r="F917" s="8" t="s">
        <v>6923</v>
      </c>
      <c r="G917" s="9" t="s">
        <v>6924</v>
      </c>
      <c r="H917" s="9" t="str">
        <f>VLOOKUP(G917,[1]Arkusz2!A:B,2,FALSE)</f>
        <v>WND-RPZP.01.03.02-32-019/11</v>
      </c>
      <c r="I917" s="9" t="s">
        <v>5475</v>
      </c>
      <c r="J917" s="9" t="s">
        <v>4601</v>
      </c>
      <c r="K917" s="9" t="s">
        <v>4262</v>
      </c>
      <c r="L917" s="9" t="s">
        <v>6925</v>
      </c>
      <c r="M917" s="9" t="s">
        <v>4601</v>
      </c>
      <c r="N917" s="9" t="s">
        <v>4262</v>
      </c>
      <c r="O917" s="8" t="s">
        <v>5199</v>
      </c>
      <c r="P917" s="9" t="s">
        <v>6869</v>
      </c>
      <c r="Q917" s="9" t="s">
        <v>4261</v>
      </c>
      <c r="R917" s="9" t="s">
        <v>4262</v>
      </c>
      <c r="S917" s="9" t="s">
        <v>6354</v>
      </c>
      <c r="T917" s="10">
        <v>6950</v>
      </c>
      <c r="U917" s="10">
        <v>6950</v>
      </c>
      <c r="V917" s="10">
        <v>3475</v>
      </c>
      <c r="W917" s="10">
        <v>3475</v>
      </c>
      <c r="X917" s="10">
        <v>3475</v>
      </c>
      <c r="Y917" s="10">
        <v>50</v>
      </c>
      <c r="Z917" s="8" t="s">
        <v>6870</v>
      </c>
      <c r="AA917" s="8" t="s">
        <v>147</v>
      </c>
      <c r="AB917" s="11">
        <v>6950</v>
      </c>
      <c r="AC917" s="11">
        <v>3475</v>
      </c>
      <c r="AD917" s="11">
        <v>3475</v>
      </c>
      <c r="AE917" s="11">
        <v>0</v>
      </c>
      <c r="AF917" s="8" t="s">
        <v>229</v>
      </c>
      <c r="AG917" s="8" t="s">
        <v>148</v>
      </c>
      <c r="AH917" s="8" t="s">
        <v>66</v>
      </c>
      <c r="AI917" s="8" t="s">
        <v>613</v>
      </c>
      <c r="AJ917" s="8" t="s">
        <v>310</v>
      </c>
      <c r="AK917" s="8" t="s">
        <v>4263</v>
      </c>
      <c r="AL917" s="8" t="s">
        <v>6926</v>
      </c>
      <c r="AM917" s="8" t="s">
        <v>4227</v>
      </c>
      <c r="AN917" s="8" t="s">
        <v>72</v>
      </c>
      <c r="AO917" s="8" t="s">
        <v>4228</v>
      </c>
      <c r="AP917" s="8" t="s">
        <v>1565</v>
      </c>
      <c r="AQ917" s="8" t="s">
        <v>157</v>
      </c>
      <c r="AR917" s="8" t="s">
        <v>4266</v>
      </c>
      <c r="AS917" s="8" t="s">
        <v>6927</v>
      </c>
      <c r="AT917" s="8" t="s">
        <v>298</v>
      </c>
      <c r="AU917" s="8" t="s">
        <v>4268</v>
      </c>
      <c r="AV917" s="8" t="s">
        <v>133</v>
      </c>
      <c r="AW917" s="11">
        <v>6950</v>
      </c>
      <c r="AX917" s="9" t="s">
        <v>6354</v>
      </c>
    </row>
    <row r="918" spans="1:50" customFormat="1" ht="48" hidden="1" x14ac:dyDescent="0.25">
      <c r="A918" s="8" t="s">
        <v>104</v>
      </c>
      <c r="B918" s="8" t="s">
        <v>135</v>
      </c>
      <c r="C918" s="8" t="s">
        <v>2128</v>
      </c>
      <c r="D918" s="8" t="s">
        <v>6928</v>
      </c>
      <c r="E918" s="8" t="s">
        <v>6929</v>
      </c>
      <c r="F918" s="8" t="s">
        <v>6930</v>
      </c>
      <c r="G918" s="9" t="s">
        <v>6931</v>
      </c>
      <c r="H918" s="9" t="str">
        <f>VLOOKUP(G918,[1]Arkusz2!A:B,2,FALSE)</f>
        <v>WND-RPZP.01.03.02-32-038/11</v>
      </c>
      <c r="I918" s="9" t="s">
        <v>6932</v>
      </c>
      <c r="J918" s="9" t="s">
        <v>4601</v>
      </c>
      <c r="K918" s="9" t="s">
        <v>4262</v>
      </c>
      <c r="L918" s="9" t="s">
        <v>6925</v>
      </c>
      <c r="M918" s="9" t="s">
        <v>4601</v>
      </c>
      <c r="N918" s="9" t="s">
        <v>4262</v>
      </c>
      <c r="O918" s="8" t="s">
        <v>5199</v>
      </c>
      <c r="P918" s="9" t="s">
        <v>6869</v>
      </c>
      <c r="Q918" s="9" t="s">
        <v>4261</v>
      </c>
      <c r="R918" s="9" t="s">
        <v>4262</v>
      </c>
      <c r="S918" s="9" t="s">
        <v>6933</v>
      </c>
      <c r="T918" s="10">
        <v>6950</v>
      </c>
      <c r="U918" s="10">
        <v>6950</v>
      </c>
      <c r="V918" s="10">
        <v>3475</v>
      </c>
      <c r="W918" s="10">
        <v>3475</v>
      </c>
      <c r="X918" s="10">
        <v>3475</v>
      </c>
      <c r="Y918" s="10">
        <v>50</v>
      </c>
      <c r="Z918" s="8" t="s">
        <v>6870</v>
      </c>
      <c r="AA918" s="8" t="s">
        <v>147</v>
      </c>
      <c r="AB918" s="11">
        <v>6950</v>
      </c>
      <c r="AC918" s="11">
        <v>3475</v>
      </c>
      <c r="AD918" s="11">
        <v>3475</v>
      </c>
      <c r="AE918" s="11">
        <v>0</v>
      </c>
      <c r="AF918" s="8" t="s">
        <v>229</v>
      </c>
      <c r="AG918" s="8" t="s">
        <v>148</v>
      </c>
      <c r="AH918" s="8" t="s">
        <v>66</v>
      </c>
      <c r="AI918" s="8" t="s">
        <v>613</v>
      </c>
      <c r="AJ918" s="8" t="s">
        <v>290</v>
      </c>
      <c r="AK918" s="8" t="s">
        <v>6934</v>
      </c>
      <c r="AL918" s="8" t="s">
        <v>6935</v>
      </c>
      <c r="AM918" s="8" t="s">
        <v>465</v>
      </c>
      <c r="AN918" s="8" t="s">
        <v>72</v>
      </c>
      <c r="AO918" s="8" t="s">
        <v>466</v>
      </c>
      <c r="AP918" s="8" t="s">
        <v>5380</v>
      </c>
      <c r="AQ918" s="8" t="s">
        <v>157</v>
      </c>
      <c r="AR918" s="8" t="s">
        <v>6936</v>
      </c>
      <c r="AS918" s="8" t="s">
        <v>6936</v>
      </c>
      <c r="AT918" s="8" t="s">
        <v>197</v>
      </c>
      <c r="AU918" s="8" t="s">
        <v>6937</v>
      </c>
      <c r="AV918" s="8" t="s">
        <v>133</v>
      </c>
      <c r="AW918" s="11">
        <v>6950</v>
      </c>
      <c r="AX918" s="9" t="s">
        <v>6938</v>
      </c>
    </row>
    <row r="919" spans="1:50" customFormat="1" ht="48" hidden="1" x14ac:dyDescent="0.25">
      <c r="A919" s="8" t="s">
        <v>104</v>
      </c>
      <c r="B919" s="8" t="s">
        <v>135</v>
      </c>
      <c r="C919" s="8" t="s">
        <v>2128</v>
      </c>
      <c r="D919" s="8" t="s">
        <v>6939</v>
      </c>
      <c r="E919" s="8" t="s">
        <v>6940</v>
      </c>
      <c r="F919" s="8" t="s">
        <v>6941</v>
      </c>
      <c r="G919" s="9" t="s">
        <v>6942</v>
      </c>
      <c r="H919" s="9" t="str">
        <f>VLOOKUP(G919,[1]Arkusz2!A:B,2,FALSE)</f>
        <v>WND-RPZP.01.03.02-32-037/11</v>
      </c>
      <c r="I919" s="9" t="s">
        <v>3323</v>
      </c>
      <c r="J919" s="9" t="s">
        <v>4601</v>
      </c>
      <c r="K919" s="9" t="s">
        <v>4262</v>
      </c>
      <c r="L919" s="9" t="s">
        <v>6943</v>
      </c>
      <c r="M919" s="9" t="s">
        <v>4601</v>
      </c>
      <c r="N919" s="9" t="s">
        <v>4262</v>
      </c>
      <c r="O919" s="8" t="s">
        <v>5199</v>
      </c>
      <c r="P919" s="9" t="s">
        <v>6869</v>
      </c>
      <c r="Q919" s="9" t="s">
        <v>4261</v>
      </c>
      <c r="R919" s="9" t="s">
        <v>4262</v>
      </c>
      <c r="S919" s="9" t="s">
        <v>6548</v>
      </c>
      <c r="T919" s="10">
        <v>13900</v>
      </c>
      <c r="U919" s="10">
        <v>13900</v>
      </c>
      <c r="V919" s="10">
        <v>6950</v>
      </c>
      <c r="W919" s="10">
        <v>6950</v>
      </c>
      <c r="X919" s="10">
        <v>6950</v>
      </c>
      <c r="Y919" s="10">
        <v>50</v>
      </c>
      <c r="Z919" s="8" t="s">
        <v>6870</v>
      </c>
      <c r="AA919" s="8" t="s">
        <v>147</v>
      </c>
      <c r="AB919" s="11">
        <v>13900</v>
      </c>
      <c r="AC919" s="11">
        <v>6950</v>
      </c>
      <c r="AD919" s="11">
        <v>6950</v>
      </c>
      <c r="AE919" s="11">
        <v>0</v>
      </c>
      <c r="AF919" s="8" t="s">
        <v>229</v>
      </c>
      <c r="AG919" s="8" t="s">
        <v>148</v>
      </c>
      <c r="AH919" s="8" t="s">
        <v>66</v>
      </c>
      <c r="AI919" s="8" t="s">
        <v>613</v>
      </c>
      <c r="AJ919" s="8" t="s">
        <v>5056</v>
      </c>
      <c r="AK919" s="8" t="s">
        <v>6944</v>
      </c>
      <c r="AL919" s="8" t="s">
        <v>6945</v>
      </c>
      <c r="AM919" s="8" t="s">
        <v>4924</v>
      </c>
      <c r="AN919" s="8" t="s">
        <v>72</v>
      </c>
      <c r="AO919" s="8" t="s">
        <v>4925</v>
      </c>
      <c r="AP919" s="8" t="s">
        <v>6946</v>
      </c>
      <c r="AQ919" s="8" t="s">
        <v>157</v>
      </c>
      <c r="AR919" s="8" t="s">
        <v>6947</v>
      </c>
      <c r="AS919" s="8" t="s">
        <v>6947</v>
      </c>
      <c r="AT919" s="8" t="s">
        <v>1489</v>
      </c>
      <c r="AU919" s="8" t="s">
        <v>6948</v>
      </c>
      <c r="AV919" s="8" t="s">
        <v>133</v>
      </c>
      <c r="AW919" s="11">
        <v>13900</v>
      </c>
      <c r="AX919" s="9" t="s">
        <v>3784</v>
      </c>
    </row>
    <row r="920" spans="1:50" customFormat="1" ht="60" hidden="1" x14ac:dyDescent="0.25">
      <c r="A920" s="8" t="s">
        <v>104</v>
      </c>
      <c r="B920" s="8" t="s">
        <v>135</v>
      </c>
      <c r="C920" s="8" t="s">
        <v>2128</v>
      </c>
      <c r="D920" s="8" t="s">
        <v>6949</v>
      </c>
      <c r="E920" s="8" t="s">
        <v>6950</v>
      </c>
      <c r="F920" s="8" t="s">
        <v>6951</v>
      </c>
      <c r="G920" s="9" t="s">
        <v>6952</v>
      </c>
      <c r="H920" s="9" t="str">
        <f>VLOOKUP(G920,[1]Arkusz2!A:B,2,FALSE)</f>
        <v>WND-RPZP.01.03.02-32-026/11</v>
      </c>
      <c r="I920" s="9" t="s">
        <v>6953</v>
      </c>
      <c r="J920" s="9" t="s">
        <v>4601</v>
      </c>
      <c r="K920" s="9" t="s">
        <v>4262</v>
      </c>
      <c r="L920" s="9" t="s">
        <v>5746</v>
      </c>
      <c r="M920" s="9" t="s">
        <v>4601</v>
      </c>
      <c r="N920" s="9" t="s">
        <v>4262</v>
      </c>
      <c r="O920" s="8" t="s">
        <v>5199</v>
      </c>
      <c r="P920" s="9" t="s">
        <v>6869</v>
      </c>
      <c r="Q920" s="9" t="s">
        <v>4261</v>
      </c>
      <c r="R920" s="9" t="s">
        <v>4262</v>
      </c>
      <c r="S920" s="9" t="s">
        <v>4720</v>
      </c>
      <c r="T920" s="10">
        <v>13900</v>
      </c>
      <c r="U920" s="10">
        <v>13900</v>
      </c>
      <c r="V920" s="10">
        <v>6950</v>
      </c>
      <c r="W920" s="10">
        <v>6950</v>
      </c>
      <c r="X920" s="10">
        <v>6950</v>
      </c>
      <c r="Y920" s="10">
        <v>50</v>
      </c>
      <c r="Z920" s="8" t="s">
        <v>6870</v>
      </c>
      <c r="AA920" s="8" t="s">
        <v>147</v>
      </c>
      <c r="AB920" s="11">
        <v>13900</v>
      </c>
      <c r="AC920" s="11">
        <v>6950</v>
      </c>
      <c r="AD920" s="11">
        <v>6950</v>
      </c>
      <c r="AE920" s="11">
        <v>0</v>
      </c>
      <c r="AF920" s="8" t="s">
        <v>229</v>
      </c>
      <c r="AG920" s="8" t="s">
        <v>148</v>
      </c>
      <c r="AH920" s="8" t="s">
        <v>66</v>
      </c>
      <c r="AI920" s="8" t="s">
        <v>613</v>
      </c>
      <c r="AJ920" s="8" t="s">
        <v>877</v>
      </c>
      <c r="AK920" s="8" t="s">
        <v>6954</v>
      </c>
      <c r="AL920" s="8" t="s">
        <v>6955</v>
      </c>
      <c r="AM920" s="8" t="s">
        <v>6956</v>
      </c>
      <c r="AN920" s="8" t="s">
        <v>6957</v>
      </c>
      <c r="AO920" s="8" t="s">
        <v>6958</v>
      </c>
      <c r="AP920" s="8" t="s">
        <v>395</v>
      </c>
      <c r="AQ920" s="8" t="s">
        <v>157</v>
      </c>
      <c r="AR920" s="8" t="s">
        <v>6959</v>
      </c>
      <c r="AS920" s="8" t="s">
        <v>6959</v>
      </c>
      <c r="AT920" s="8" t="s">
        <v>131</v>
      </c>
      <c r="AU920" s="8" t="s">
        <v>6960</v>
      </c>
      <c r="AV920" s="8" t="s">
        <v>133</v>
      </c>
      <c r="AW920" s="11">
        <v>13900</v>
      </c>
      <c r="AX920" s="9" t="s">
        <v>6036</v>
      </c>
    </row>
    <row r="921" spans="1:50" customFormat="1" ht="36" hidden="1" x14ac:dyDescent="0.25">
      <c r="A921" s="8" t="s">
        <v>104</v>
      </c>
      <c r="B921" s="8" t="s">
        <v>135</v>
      </c>
      <c r="C921" s="8" t="s">
        <v>2128</v>
      </c>
      <c r="D921" s="8" t="s">
        <v>6961</v>
      </c>
      <c r="E921" s="8" t="s">
        <v>6962</v>
      </c>
      <c r="F921" s="8" t="s">
        <v>6963</v>
      </c>
      <c r="G921" s="9" t="s">
        <v>6964</v>
      </c>
      <c r="H921" s="9" t="str">
        <f>VLOOKUP(G921,[1]Arkusz2!A:B,2,FALSE)</f>
        <v>WND-RPZP.01.03.02-32-022/11</v>
      </c>
      <c r="I921" s="9" t="s">
        <v>5746</v>
      </c>
      <c r="J921" s="9" t="s">
        <v>4601</v>
      </c>
      <c r="K921" s="9" t="s">
        <v>4262</v>
      </c>
      <c r="L921" s="9" t="s">
        <v>5746</v>
      </c>
      <c r="M921" s="9" t="s">
        <v>4601</v>
      </c>
      <c r="N921" s="9" t="s">
        <v>4262</v>
      </c>
      <c r="O921" s="8" t="s">
        <v>2099</v>
      </c>
      <c r="P921" s="9" t="s">
        <v>6869</v>
      </c>
      <c r="Q921" s="9" t="s">
        <v>4261</v>
      </c>
      <c r="R921" s="9" t="s">
        <v>4262</v>
      </c>
      <c r="S921" s="9" t="s">
        <v>6075</v>
      </c>
      <c r="T921" s="10">
        <v>6936.06</v>
      </c>
      <c r="U921" s="10">
        <v>6936.06</v>
      </c>
      <c r="V921" s="10">
        <v>3468.03</v>
      </c>
      <c r="W921" s="10">
        <v>3468.03</v>
      </c>
      <c r="X921" s="10">
        <v>3468.03</v>
      </c>
      <c r="Y921" s="10">
        <v>50</v>
      </c>
      <c r="Z921" s="8" t="s">
        <v>6913</v>
      </c>
      <c r="AA921" s="8" t="s">
        <v>147</v>
      </c>
      <c r="AB921" s="11">
        <v>6936.06</v>
      </c>
      <c r="AC921" s="11">
        <v>3468.03</v>
      </c>
      <c r="AD921" s="11">
        <v>3468.03</v>
      </c>
      <c r="AE921" s="11">
        <v>0</v>
      </c>
      <c r="AF921" s="8" t="s">
        <v>229</v>
      </c>
      <c r="AG921" s="8" t="s">
        <v>148</v>
      </c>
      <c r="AH921" s="8" t="s">
        <v>66</v>
      </c>
      <c r="AI921" s="8" t="s">
        <v>613</v>
      </c>
      <c r="AJ921" s="8" t="s">
        <v>290</v>
      </c>
      <c r="AK921" s="8" t="s">
        <v>6965</v>
      </c>
      <c r="AL921" s="8" t="s">
        <v>6966</v>
      </c>
      <c r="AM921" s="8" t="s">
        <v>275</v>
      </c>
      <c r="AN921" s="8" t="s">
        <v>276</v>
      </c>
      <c r="AO921" s="8" t="s">
        <v>6967</v>
      </c>
      <c r="AP921" s="8" t="s">
        <v>842</v>
      </c>
      <c r="AQ921" s="8" t="s">
        <v>842</v>
      </c>
      <c r="AR921" s="8" t="s">
        <v>6968</v>
      </c>
      <c r="AS921" s="8" t="s">
        <v>6969</v>
      </c>
      <c r="AT921" s="8" t="s">
        <v>131</v>
      </c>
      <c r="AU921" s="8" t="s">
        <v>6970</v>
      </c>
      <c r="AV921" s="8" t="s">
        <v>133</v>
      </c>
      <c r="AW921" s="11">
        <v>6936.06</v>
      </c>
      <c r="AX921" s="9" t="s">
        <v>6830</v>
      </c>
    </row>
    <row r="922" spans="1:50" customFormat="1" ht="48" hidden="1" x14ac:dyDescent="0.25">
      <c r="A922" s="8" t="s">
        <v>104</v>
      </c>
      <c r="B922" s="8" t="s">
        <v>135</v>
      </c>
      <c r="C922" s="8" t="s">
        <v>2128</v>
      </c>
      <c r="D922" s="8" t="s">
        <v>6971</v>
      </c>
      <c r="E922" s="8" t="s">
        <v>6972</v>
      </c>
      <c r="F922" s="8" t="s">
        <v>6973</v>
      </c>
      <c r="G922" s="9" t="s">
        <v>6974</v>
      </c>
      <c r="H922" s="9" t="str">
        <f>VLOOKUP(G922,[1]Arkusz2!A:B,2,FALSE)</f>
        <v>WND-RPZP.01.03.02-32-017/11</v>
      </c>
      <c r="I922" s="9" t="s">
        <v>5746</v>
      </c>
      <c r="J922" s="9" t="s">
        <v>4601</v>
      </c>
      <c r="K922" s="9" t="s">
        <v>4262</v>
      </c>
      <c r="L922" s="9" t="s">
        <v>4287</v>
      </c>
      <c r="M922" s="9" t="s">
        <v>4601</v>
      </c>
      <c r="N922" s="9" t="s">
        <v>4262</v>
      </c>
      <c r="O922" s="8" t="s">
        <v>5199</v>
      </c>
      <c r="P922" s="9" t="s">
        <v>6869</v>
      </c>
      <c r="Q922" s="9" t="s">
        <v>4261</v>
      </c>
      <c r="R922" s="9" t="s">
        <v>4262</v>
      </c>
      <c r="S922" s="9" t="s">
        <v>6975</v>
      </c>
      <c r="T922" s="10">
        <v>13900</v>
      </c>
      <c r="U922" s="10">
        <v>13900</v>
      </c>
      <c r="V922" s="10">
        <v>6950</v>
      </c>
      <c r="W922" s="10">
        <v>6950</v>
      </c>
      <c r="X922" s="10">
        <v>6950</v>
      </c>
      <c r="Y922" s="10">
        <v>50</v>
      </c>
      <c r="Z922" s="8" t="s">
        <v>6870</v>
      </c>
      <c r="AA922" s="8" t="s">
        <v>147</v>
      </c>
      <c r="AB922" s="11">
        <v>13900</v>
      </c>
      <c r="AC922" s="11">
        <v>6950</v>
      </c>
      <c r="AD922" s="11">
        <v>6950</v>
      </c>
      <c r="AE922" s="11">
        <v>0</v>
      </c>
      <c r="AF922" s="8" t="s">
        <v>229</v>
      </c>
      <c r="AG922" s="8" t="s">
        <v>148</v>
      </c>
      <c r="AH922" s="8" t="s">
        <v>66</v>
      </c>
      <c r="AI922" s="8" t="s">
        <v>613</v>
      </c>
      <c r="AJ922" s="8" t="s">
        <v>310</v>
      </c>
      <c r="AK922" s="8" t="s">
        <v>6976</v>
      </c>
      <c r="AL922" s="8" t="s">
        <v>6977</v>
      </c>
      <c r="AM922" s="8" t="s">
        <v>253</v>
      </c>
      <c r="AN922" s="8" t="s">
        <v>125</v>
      </c>
      <c r="AO922" s="8" t="s">
        <v>254</v>
      </c>
      <c r="AP922" s="8" t="s">
        <v>6978</v>
      </c>
      <c r="AQ922" s="8" t="s">
        <v>157</v>
      </c>
      <c r="AR922" s="8" t="s">
        <v>6979</v>
      </c>
      <c r="AS922" s="8" t="s">
        <v>6980</v>
      </c>
      <c r="AT922" s="8" t="s">
        <v>298</v>
      </c>
      <c r="AU922" s="8" t="s">
        <v>6981</v>
      </c>
      <c r="AV922" s="8" t="s">
        <v>133</v>
      </c>
      <c r="AW922" s="11">
        <v>13900</v>
      </c>
      <c r="AX922" s="9" t="s">
        <v>800</v>
      </c>
    </row>
    <row r="923" spans="1:50" customFormat="1" ht="48" hidden="1" x14ac:dyDescent="0.25">
      <c r="A923" s="8" t="s">
        <v>104</v>
      </c>
      <c r="B923" s="8" t="s">
        <v>135</v>
      </c>
      <c r="C923" s="8" t="s">
        <v>2128</v>
      </c>
      <c r="D923" s="8" t="s">
        <v>6982</v>
      </c>
      <c r="E923" s="8" t="s">
        <v>6983</v>
      </c>
      <c r="F923" s="8" t="s">
        <v>6984</v>
      </c>
      <c r="G923" s="9" t="s">
        <v>6985</v>
      </c>
      <c r="H923" s="9" t="str">
        <f>VLOOKUP(G923,[1]Arkusz2!A:B,2,FALSE)</f>
        <v>WND-RPZP.01.03.02-32-010/11</v>
      </c>
      <c r="I923" s="9" t="s">
        <v>6986</v>
      </c>
      <c r="J923" s="9" t="s">
        <v>4601</v>
      </c>
      <c r="K923" s="9" t="s">
        <v>4262</v>
      </c>
      <c r="L923" s="9" t="s">
        <v>4287</v>
      </c>
      <c r="M923" s="9" t="s">
        <v>4601</v>
      </c>
      <c r="N923" s="9" t="s">
        <v>4262</v>
      </c>
      <c r="O923" s="8" t="s">
        <v>5199</v>
      </c>
      <c r="P923" s="9" t="s">
        <v>6869</v>
      </c>
      <c r="Q923" s="9" t="s">
        <v>4261</v>
      </c>
      <c r="R923" s="9" t="s">
        <v>4262</v>
      </c>
      <c r="S923" s="9" t="s">
        <v>3102</v>
      </c>
      <c r="T923" s="10">
        <v>13900</v>
      </c>
      <c r="U923" s="10">
        <v>13900</v>
      </c>
      <c r="V923" s="10">
        <v>6950</v>
      </c>
      <c r="W923" s="10">
        <v>6950</v>
      </c>
      <c r="X923" s="10">
        <v>6950</v>
      </c>
      <c r="Y923" s="10">
        <v>50</v>
      </c>
      <c r="Z923" s="8" t="s">
        <v>6870</v>
      </c>
      <c r="AA923" s="8" t="s">
        <v>147</v>
      </c>
      <c r="AB923" s="11">
        <v>13900</v>
      </c>
      <c r="AC923" s="11">
        <v>6950</v>
      </c>
      <c r="AD923" s="11">
        <v>6950</v>
      </c>
      <c r="AE923" s="11">
        <v>0</v>
      </c>
      <c r="AF923" s="8" t="s">
        <v>229</v>
      </c>
      <c r="AG923" s="8" t="s">
        <v>148</v>
      </c>
      <c r="AH923" s="8" t="s">
        <v>66</v>
      </c>
      <c r="AI923" s="8" t="s">
        <v>613</v>
      </c>
      <c r="AJ923" s="8" t="s">
        <v>1134</v>
      </c>
      <c r="AK923" s="8" t="s">
        <v>6987</v>
      </c>
      <c r="AL923" s="8" t="s">
        <v>6988</v>
      </c>
      <c r="AM923" s="8" t="s">
        <v>880</v>
      </c>
      <c r="AN923" s="8" t="s">
        <v>881</v>
      </c>
      <c r="AO923" s="8" t="s">
        <v>6989</v>
      </c>
      <c r="AP923" s="8" t="s">
        <v>952</v>
      </c>
      <c r="AQ923" s="8" t="s">
        <v>157</v>
      </c>
      <c r="AR923" s="8" t="s">
        <v>6990</v>
      </c>
      <c r="AS923" s="8" t="s">
        <v>6990</v>
      </c>
      <c r="AT923" s="8" t="s">
        <v>336</v>
      </c>
      <c r="AU923" s="8" t="s">
        <v>6991</v>
      </c>
      <c r="AV923" s="8" t="s">
        <v>133</v>
      </c>
      <c r="AW923" s="11">
        <v>13900</v>
      </c>
      <c r="AX923" s="9" t="s">
        <v>3110</v>
      </c>
    </row>
    <row r="924" spans="1:50" customFormat="1" ht="48" hidden="1" x14ac:dyDescent="0.25">
      <c r="A924" s="8" t="s">
        <v>104</v>
      </c>
      <c r="B924" s="8" t="s">
        <v>135</v>
      </c>
      <c r="C924" s="8" t="s">
        <v>2128</v>
      </c>
      <c r="D924" s="8" t="s">
        <v>6992</v>
      </c>
      <c r="E924" s="8" t="s">
        <v>6993</v>
      </c>
      <c r="F924" s="8" t="s">
        <v>6994</v>
      </c>
      <c r="G924" s="9" t="s">
        <v>6995</v>
      </c>
      <c r="H924" s="9" t="str">
        <f>VLOOKUP(G924,[1]Arkusz2!A:B,2,FALSE)</f>
        <v>WND-RPZP.01.03.02-32-020/11</v>
      </c>
      <c r="I924" s="9" t="s">
        <v>4287</v>
      </c>
      <c r="J924" s="9" t="s">
        <v>4601</v>
      </c>
      <c r="K924" s="9" t="s">
        <v>4262</v>
      </c>
      <c r="L924" s="9" t="s">
        <v>3050</v>
      </c>
      <c r="M924" s="9" t="s">
        <v>4601</v>
      </c>
      <c r="N924" s="9" t="s">
        <v>4262</v>
      </c>
      <c r="O924" s="8" t="s">
        <v>2099</v>
      </c>
      <c r="P924" s="9" t="s">
        <v>6869</v>
      </c>
      <c r="Q924" s="9" t="s">
        <v>4261</v>
      </c>
      <c r="R924" s="9" t="s">
        <v>4262</v>
      </c>
      <c r="S924" s="9" t="s">
        <v>5672</v>
      </c>
      <c r="T924" s="10">
        <v>13872.12</v>
      </c>
      <c r="U924" s="10">
        <v>13872.12</v>
      </c>
      <c r="V924" s="10">
        <v>6936.06</v>
      </c>
      <c r="W924" s="10">
        <v>6936.06</v>
      </c>
      <c r="X924" s="10">
        <v>6936.06</v>
      </c>
      <c r="Y924" s="10">
        <v>50</v>
      </c>
      <c r="Z924" s="8" t="s">
        <v>6913</v>
      </c>
      <c r="AA924" s="8" t="s">
        <v>147</v>
      </c>
      <c r="AB924" s="11">
        <v>13872.12</v>
      </c>
      <c r="AC924" s="11">
        <v>6936.06</v>
      </c>
      <c r="AD924" s="11">
        <v>6936.06</v>
      </c>
      <c r="AE924" s="11">
        <v>0</v>
      </c>
      <c r="AF924" s="8" t="s">
        <v>229</v>
      </c>
      <c r="AG924" s="8" t="s">
        <v>148</v>
      </c>
      <c r="AH924" s="8" t="s">
        <v>66</v>
      </c>
      <c r="AI924" s="8" t="s">
        <v>613</v>
      </c>
      <c r="AJ924" s="8" t="s">
        <v>290</v>
      </c>
      <c r="AK924" s="8" t="s">
        <v>6996</v>
      </c>
      <c r="AL924" s="8" t="s">
        <v>6997</v>
      </c>
      <c r="AM924" s="8" t="s">
        <v>6998</v>
      </c>
      <c r="AN924" s="8" t="s">
        <v>125</v>
      </c>
      <c r="AO924" s="8" t="s">
        <v>3819</v>
      </c>
      <c r="AP924" s="8" t="s">
        <v>1752</v>
      </c>
      <c r="AQ924" s="8" t="s">
        <v>128</v>
      </c>
      <c r="AR924" s="8" t="s">
        <v>6999</v>
      </c>
      <c r="AS924" s="8" t="s">
        <v>7000</v>
      </c>
      <c r="AT924" s="8" t="s">
        <v>217</v>
      </c>
      <c r="AU924" s="8" t="s">
        <v>7001</v>
      </c>
      <c r="AV924" s="8" t="s">
        <v>133</v>
      </c>
      <c r="AW924" s="11">
        <v>13872.12</v>
      </c>
      <c r="AX924" s="9" t="s">
        <v>3405</v>
      </c>
    </row>
    <row r="925" spans="1:50" customFormat="1" ht="48" hidden="1" x14ac:dyDescent="0.25">
      <c r="A925" s="8" t="s">
        <v>104</v>
      </c>
      <c r="B925" s="8" t="s">
        <v>135</v>
      </c>
      <c r="C925" s="8" t="s">
        <v>2128</v>
      </c>
      <c r="D925" s="8" t="s">
        <v>7002</v>
      </c>
      <c r="E925" s="8" t="s">
        <v>7003</v>
      </c>
      <c r="F925" s="8" t="s">
        <v>7004</v>
      </c>
      <c r="G925" s="9" t="s">
        <v>7005</v>
      </c>
      <c r="H925" s="9" t="str">
        <f>VLOOKUP(G925,[1]Arkusz2!A:B,2,FALSE)</f>
        <v>WND-RPZP.01.03.02-32-018/11</v>
      </c>
      <c r="I925" s="9" t="s">
        <v>4298</v>
      </c>
      <c r="J925" s="9" t="s">
        <v>4601</v>
      </c>
      <c r="K925" s="9" t="s">
        <v>4262</v>
      </c>
      <c r="L925" s="9" t="s">
        <v>5307</v>
      </c>
      <c r="M925" s="9" t="s">
        <v>4601</v>
      </c>
      <c r="N925" s="9" t="s">
        <v>4262</v>
      </c>
      <c r="O925" s="8" t="s">
        <v>5199</v>
      </c>
      <c r="P925" s="9" t="s">
        <v>6869</v>
      </c>
      <c r="Q925" s="9" t="s">
        <v>4261</v>
      </c>
      <c r="R925" s="9" t="s">
        <v>4262</v>
      </c>
      <c r="S925" s="9" t="s">
        <v>1552</v>
      </c>
      <c r="T925" s="10">
        <v>6950</v>
      </c>
      <c r="U925" s="10">
        <v>6950</v>
      </c>
      <c r="V925" s="10">
        <v>3475</v>
      </c>
      <c r="W925" s="10">
        <v>3475</v>
      </c>
      <c r="X925" s="10">
        <v>3475</v>
      </c>
      <c r="Y925" s="10">
        <v>50</v>
      </c>
      <c r="Z925" s="8" t="s">
        <v>6870</v>
      </c>
      <c r="AA925" s="8" t="s">
        <v>147</v>
      </c>
      <c r="AB925" s="11">
        <v>6950</v>
      </c>
      <c r="AC925" s="11">
        <v>3475</v>
      </c>
      <c r="AD925" s="11">
        <v>3475</v>
      </c>
      <c r="AE925" s="11">
        <v>0</v>
      </c>
      <c r="AF925" s="8" t="s">
        <v>229</v>
      </c>
      <c r="AG925" s="8" t="s">
        <v>148</v>
      </c>
      <c r="AH925" s="8" t="s">
        <v>66</v>
      </c>
      <c r="AI925" s="8" t="s">
        <v>613</v>
      </c>
      <c r="AJ925" s="8" t="s">
        <v>310</v>
      </c>
      <c r="AK925" s="8" t="s">
        <v>7006</v>
      </c>
      <c r="AL925" s="8" t="s">
        <v>7007</v>
      </c>
      <c r="AM925" s="8" t="s">
        <v>3753</v>
      </c>
      <c r="AN925" s="8" t="s">
        <v>72</v>
      </c>
      <c r="AO925" s="8" t="s">
        <v>7008</v>
      </c>
      <c r="AP925" s="8" t="s">
        <v>1289</v>
      </c>
      <c r="AQ925" s="8" t="s">
        <v>156</v>
      </c>
      <c r="AR925" s="8" t="s">
        <v>7009</v>
      </c>
      <c r="AS925" s="8" t="s">
        <v>7010</v>
      </c>
      <c r="AT925" s="8" t="s">
        <v>1030</v>
      </c>
      <c r="AU925" s="8" t="s">
        <v>7011</v>
      </c>
      <c r="AV925" s="8" t="s">
        <v>133</v>
      </c>
      <c r="AW925" s="11">
        <v>6950</v>
      </c>
      <c r="AX925" s="9" t="s">
        <v>6648</v>
      </c>
    </row>
    <row r="926" spans="1:50" customFormat="1" ht="48" hidden="1" x14ac:dyDescent="0.25">
      <c r="A926" s="8" t="s">
        <v>104</v>
      </c>
      <c r="B926" s="8" t="s">
        <v>135</v>
      </c>
      <c r="C926" s="8" t="s">
        <v>2128</v>
      </c>
      <c r="D926" s="8" t="s">
        <v>7012</v>
      </c>
      <c r="E926" s="8" t="s">
        <v>7013</v>
      </c>
      <c r="F926" s="8" t="s">
        <v>7014</v>
      </c>
      <c r="G926" s="9" t="s">
        <v>7015</v>
      </c>
      <c r="H926" s="9" t="str">
        <f>VLOOKUP(G926,[1]Arkusz2!A:B,2,FALSE)</f>
        <v>WND-RPZP.01.03.02-32-009/11</v>
      </c>
      <c r="I926" s="9" t="s">
        <v>3743</v>
      </c>
      <c r="J926" s="9" t="s">
        <v>4601</v>
      </c>
      <c r="K926" s="9" t="s">
        <v>4262</v>
      </c>
      <c r="L926" s="9" t="s">
        <v>6494</v>
      </c>
      <c r="M926" s="9" t="s">
        <v>4601</v>
      </c>
      <c r="N926" s="9" t="s">
        <v>4262</v>
      </c>
      <c r="O926" s="8" t="s">
        <v>5199</v>
      </c>
      <c r="P926" s="9" t="s">
        <v>6869</v>
      </c>
      <c r="Q926" s="9" t="s">
        <v>4261</v>
      </c>
      <c r="R926" s="9" t="s">
        <v>4262</v>
      </c>
      <c r="S926" s="9" t="s">
        <v>3775</v>
      </c>
      <c r="T926" s="10">
        <v>6950</v>
      </c>
      <c r="U926" s="10">
        <v>6950</v>
      </c>
      <c r="V926" s="10">
        <v>3475</v>
      </c>
      <c r="W926" s="10">
        <v>3475</v>
      </c>
      <c r="X926" s="10">
        <v>3475</v>
      </c>
      <c r="Y926" s="10">
        <v>50</v>
      </c>
      <c r="Z926" s="8" t="s">
        <v>6870</v>
      </c>
      <c r="AA926" s="8" t="s">
        <v>147</v>
      </c>
      <c r="AB926" s="11">
        <v>6950</v>
      </c>
      <c r="AC926" s="11">
        <v>3475</v>
      </c>
      <c r="AD926" s="11">
        <v>3475</v>
      </c>
      <c r="AE926" s="11">
        <v>0</v>
      </c>
      <c r="AF926" s="8" t="s">
        <v>229</v>
      </c>
      <c r="AG926" s="8" t="s">
        <v>148</v>
      </c>
      <c r="AH926" s="8" t="s">
        <v>66</v>
      </c>
      <c r="AI926" s="8" t="s">
        <v>613</v>
      </c>
      <c r="AJ926" s="8" t="s">
        <v>1134</v>
      </c>
      <c r="AK926" s="8" t="s">
        <v>7016</v>
      </c>
      <c r="AL926" s="8" t="s">
        <v>7017</v>
      </c>
      <c r="AM926" s="8" t="s">
        <v>253</v>
      </c>
      <c r="AN926" s="8" t="s">
        <v>125</v>
      </c>
      <c r="AO926" s="8" t="s">
        <v>254</v>
      </c>
      <c r="AP926" s="8" t="s">
        <v>6978</v>
      </c>
      <c r="AQ926" s="8" t="s">
        <v>157</v>
      </c>
      <c r="AR926" s="8" t="s">
        <v>7018</v>
      </c>
      <c r="AS926" s="8" t="s">
        <v>7019</v>
      </c>
      <c r="AT926" s="8" t="s">
        <v>131</v>
      </c>
      <c r="AU926" s="8" t="s">
        <v>7020</v>
      </c>
      <c r="AV926" s="8" t="s">
        <v>133</v>
      </c>
      <c r="AW926" s="11">
        <v>6950</v>
      </c>
      <c r="AX926" s="9" t="s">
        <v>3784</v>
      </c>
    </row>
    <row r="927" spans="1:50" customFormat="1" ht="48" hidden="1" x14ac:dyDescent="0.25">
      <c r="A927" s="8" t="s">
        <v>104</v>
      </c>
      <c r="B927" s="8" t="s">
        <v>135</v>
      </c>
      <c r="C927" s="8" t="s">
        <v>2128</v>
      </c>
      <c r="D927" s="8" t="s">
        <v>7021</v>
      </c>
      <c r="E927" s="8" t="s">
        <v>7022</v>
      </c>
      <c r="F927" s="8" t="s">
        <v>7023</v>
      </c>
      <c r="G927" s="9" t="s">
        <v>7024</v>
      </c>
      <c r="H927" s="9" t="str">
        <f>VLOOKUP(G927,[1]Arkusz2!A:B,2,FALSE)</f>
        <v>WND-RPZP.01.03.02-32-039/11</v>
      </c>
      <c r="I927" s="9" t="s">
        <v>6494</v>
      </c>
      <c r="J927" s="9" t="s">
        <v>4601</v>
      </c>
      <c r="K927" s="9" t="s">
        <v>4262</v>
      </c>
      <c r="L927" s="9" t="s">
        <v>7025</v>
      </c>
      <c r="M927" s="9" t="s">
        <v>4601</v>
      </c>
      <c r="N927" s="9" t="s">
        <v>4262</v>
      </c>
      <c r="O927" s="8" t="s">
        <v>5199</v>
      </c>
      <c r="P927" s="9" t="s">
        <v>6869</v>
      </c>
      <c r="Q927" s="9" t="s">
        <v>4261</v>
      </c>
      <c r="R927" s="9" t="s">
        <v>4262</v>
      </c>
      <c r="S927" s="9" t="s">
        <v>6548</v>
      </c>
      <c r="T927" s="10">
        <v>6950</v>
      </c>
      <c r="U927" s="10">
        <v>6950</v>
      </c>
      <c r="V927" s="10">
        <v>3475</v>
      </c>
      <c r="W927" s="10">
        <v>3475</v>
      </c>
      <c r="X927" s="10">
        <v>3475</v>
      </c>
      <c r="Y927" s="10">
        <v>50</v>
      </c>
      <c r="Z927" s="8" t="s">
        <v>6870</v>
      </c>
      <c r="AA927" s="8" t="s">
        <v>147</v>
      </c>
      <c r="AB927" s="11">
        <v>6950</v>
      </c>
      <c r="AC927" s="11">
        <v>3475</v>
      </c>
      <c r="AD927" s="11">
        <v>3475</v>
      </c>
      <c r="AE927" s="11">
        <v>0</v>
      </c>
      <c r="AF927" s="8" t="s">
        <v>229</v>
      </c>
      <c r="AG927" s="8" t="s">
        <v>148</v>
      </c>
      <c r="AH927" s="8" t="s">
        <v>66</v>
      </c>
      <c r="AI927" s="8" t="s">
        <v>613</v>
      </c>
      <c r="AJ927" s="8" t="s">
        <v>310</v>
      </c>
      <c r="AK927" s="8" t="s">
        <v>7026</v>
      </c>
      <c r="AL927" s="8" t="s">
        <v>7027</v>
      </c>
      <c r="AM927" s="8" t="s">
        <v>7028</v>
      </c>
      <c r="AN927" s="8" t="s">
        <v>72</v>
      </c>
      <c r="AO927" s="8" t="s">
        <v>7029</v>
      </c>
      <c r="AP927" s="8" t="s">
        <v>333</v>
      </c>
      <c r="AQ927" s="8" t="s">
        <v>157</v>
      </c>
      <c r="AR927" s="8" t="s">
        <v>7030</v>
      </c>
      <c r="AS927" s="8" t="s">
        <v>7031</v>
      </c>
      <c r="AT927" s="8" t="s">
        <v>237</v>
      </c>
      <c r="AU927" s="8" t="s">
        <v>7032</v>
      </c>
      <c r="AV927" s="8" t="s">
        <v>133</v>
      </c>
      <c r="AW927" s="11">
        <v>6950</v>
      </c>
      <c r="AX927" s="9" t="s">
        <v>3775</v>
      </c>
    </row>
    <row r="928" spans="1:50" customFormat="1" ht="48" hidden="1" x14ac:dyDescent="0.25">
      <c r="A928" s="8" t="s">
        <v>104</v>
      </c>
      <c r="B928" s="8" t="s">
        <v>135</v>
      </c>
      <c r="C928" s="8" t="s">
        <v>2128</v>
      </c>
      <c r="D928" s="8" t="s">
        <v>7033</v>
      </c>
      <c r="E928" s="8" t="s">
        <v>7034</v>
      </c>
      <c r="F928" s="8" t="s">
        <v>7035</v>
      </c>
      <c r="G928" s="9" t="s">
        <v>7036</v>
      </c>
      <c r="H928" s="9" t="str">
        <f>VLOOKUP(G928,[1]Arkusz2!A:B,2,FALSE)</f>
        <v>WND-RPZP.01.03.02-32-033/11</v>
      </c>
      <c r="I928" s="9" t="s">
        <v>6494</v>
      </c>
      <c r="J928" s="9" t="s">
        <v>4601</v>
      </c>
      <c r="K928" s="9" t="s">
        <v>4262</v>
      </c>
      <c r="L928" s="9" t="s">
        <v>7037</v>
      </c>
      <c r="M928" s="9" t="s">
        <v>4601</v>
      </c>
      <c r="N928" s="9" t="s">
        <v>4262</v>
      </c>
      <c r="O928" s="8" t="s">
        <v>5199</v>
      </c>
      <c r="P928" s="9" t="s">
        <v>6869</v>
      </c>
      <c r="Q928" s="9" t="s">
        <v>4261</v>
      </c>
      <c r="R928" s="9" t="s">
        <v>4262</v>
      </c>
      <c r="S928" s="9" t="s">
        <v>7038</v>
      </c>
      <c r="T928" s="10">
        <v>13900</v>
      </c>
      <c r="U928" s="10">
        <v>13900</v>
      </c>
      <c r="V928" s="10">
        <v>6950</v>
      </c>
      <c r="W928" s="10">
        <v>6950</v>
      </c>
      <c r="X928" s="10">
        <v>6950</v>
      </c>
      <c r="Y928" s="10">
        <v>50</v>
      </c>
      <c r="Z928" s="8" t="s">
        <v>6870</v>
      </c>
      <c r="AA928" s="8" t="s">
        <v>147</v>
      </c>
      <c r="AB928" s="11">
        <v>13900</v>
      </c>
      <c r="AC928" s="11">
        <v>6950</v>
      </c>
      <c r="AD928" s="11">
        <v>6950</v>
      </c>
      <c r="AE928" s="11">
        <v>0</v>
      </c>
      <c r="AF928" s="8" t="s">
        <v>229</v>
      </c>
      <c r="AG928" s="8" t="s">
        <v>148</v>
      </c>
      <c r="AH928" s="8" t="s">
        <v>66</v>
      </c>
      <c r="AI928" s="8" t="s">
        <v>613</v>
      </c>
      <c r="AJ928" s="8" t="s">
        <v>1134</v>
      </c>
      <c r="AK928" s="8" t="s">
        <v>7039</v>
      </c>
      <c r="AL928" s="8" t="s">
        <v>7040</v>
      </c>
      <c r="AM928" s="8" t="s">
        <v>7041</v>
      </c>
      <c r="AN928" s="8" t="s">
        <v>72</v>
      </c>
      <c r="AO928" s="8" t="s">
        <v>7042</v>
      </c>
      <c r="AP928" s="8" t="s">
        <v>693</v>
      </c>
      <c r="AQ928" s="8" t="s">
        <v>157</v>
      </c>
      <c r="AR928" s="8" t="s">
        <v>7043</v>
      </c>
      <c r="AS928" s="8" t="s">
        <v>7044</v>
      </c>
      <c r="AT928" s="8" t="s">
        <v>131</v>
      </c>
      <c r="AU928" s="8" t="s">
        <v>7045</v>
      </c>
      <c r="AV928" s="8" t="s">
        <v>133</v>
      </c>
      <c r="AW928" s="11">
        <v>13900</v>
      </c>
      <c r="AX928" s="9" t="s">
        <v>7046</v>
      </c>
    </row>
    <row r="929" spans="1:50" customFormat="1" ht="48" hidden="1" x14ac:dyDescent="0.25">
      <c r="A929" s="8" t="s">
        <v>104</v>
      </c>
      <c r="B929" s="8" t="s">
        <v>135</v>
      </c>
      <c r="C929" s="8" t="s">
        <v>2128</v>
      </c>
      <c r="D929" s="8" t="s">
        <v>7047</v>
      </c>
      <c r="E929" s="8" t="s">
        <v>7048</v>
      </c>
      <c r="F929" s="8" t="s">
        <v>7049</v>
      </c>
      <c r="G929" s="9" t="s">
        <v>7050</v>
      </c>
      <c r="H929" s="9" t="str">
        <f>VLOOKUP(G929,[1]Arkusz2!A:B,2,FALSE)</f>
        <v>WND-RPZP.01.03.02-32-035/11</v>
      </c>
      <c r="I929" s="9" t="s">
        <v>7051</v>
      </c>
      <c r="J929" s="9" t="s">
        <v>4601</v>
      </c>
      <c r="K929" s="9" t="s">
        <v>4262</v>
      </c>
      <c r="L929" s="9" t="s">
        <v>5481</v>
      </c>
      <c r="M929" s="9" t="s">
        <v>4601</v>
      </c>
      <c r="N929" s="9" t="s">
        <v>4262</v>
      </c>
      <c r="O929" s="8" t="s">
        <v>5216</v>
      </c>
      <c r="P929" s="9" t="s">
        <v>6869</v>
      </c>
      <c r="Q929" s="9" t="s">
        <v>4261</v>
      </c>
      <c r="R929" s="9" t="s">
        <v>4262</v>
      </c>
      <c r="S929" s="9" t="s">
        <v>7052</v>
      </c>
      <c r="T929" s="10">
        <v>6950</v>
      </c>
      <c r="U929" s="10">
        <v>6902.94</v>
      </c>
      <c r="V929" s="10">
        <v>3451.47</v>
      </c>
      <c r="W929" s="10">
        <v>3451.47</v>
      </c>
      <c r="X929" s="10">
        <v>3451.47</v>
      </c>
      <c r="Y929" s="10">
        <v>50</v>
      </c>
      <c r="Z929" s="8" t="s">
        <v>6870</v>
      </c>
      <c r="AA929" s="8" t="s">
        <v>147</v>
      </c>
      <c r="AB929" s="11">
        <v>6950</v>
      </c>
      <c r="AC929" s="11">
        <v>3451.47</v>
      </c>
      <c r="AD929" s="11">
        <v>3498.53</v>
      </c>
      <c r="AE929" s="11">
        <v>0</v>
      </c>
      <c r="AF929" s="8" t="s">
        <v>229</v>
      </c>
      <c r="AG929" s="8" t="s">
        <v>148</v>
      </c>
      <c r="AH929" s="8" t="s">
        <v>66</v>
      </c>
      <c r="AI929" s="8" t="s">
        <v>613</v>
      </c>
      <c r="AJ929" s="8" t="s">
        <v>290</v>
      </c>
      <c r="AK929" s="8" t="s">
        <v>7053</v>
      </c>
      <c r="AL929" s="8" t="s">
        <v>7054</v>
      </c>
      <c r="AM929" s="8" t="s">
        <v>7055</v>
      </c>
      <c r="AN929" s="8" t="s">
        <v>72</v>
      </c>
      <c r="AO929" s="8" t="s">
        <v>7056</v>
      </c>
      <c r="AP929" s="8" t="s">
        <v>857</v>
      </c>
      <c r="AQ929" s="8" t="s">
        <v>278</v>
      </c>
      <c r="AR929" s="8" t="s">
        <v>7057</v>
      </c>
      <c r="AS929" s="8" t="s">
        <v>7058</v>
      </c>
      <c r="AT929" s="8" t="s">
        <v>131</v>
      </c>
      <c r="AU929" s="8" t="s">
        <v>7059</v>
      </c>
      <c r="AV929" s="8" t="s">
        <v>133</v>
      </c>
      <c r="AW929" s="11">
        <v>6950</v>
      </c>
      <c r="AX929" s="9" t="s">
        <v>7060</v>
      </c>
    </row>
    <row r="930" spans="1:50" customFormat="1" ht="48" hidden="1" x14ac:dyDescent="0.25">
      <c r="A930" s="8" t="s">
        <v>104</v>
      </c>
      <c r="B930" s="8" t="s">
        <v>135</v>
      </c>
      <c r="C930" s="8" t="s">
        <v>2128</v>
      </c>
      <c r="D930" s="8" t="s">
        <v>7061</v>
      </c>
      <c r="E930" s="8" t="s">
        <v>7062</v>
      </c>
      <c r="F930" s="8" t="s">
        <v>7063</v>
      </c>
      <c r="G930" s="9" t="s">
        <v>7064</v>
      </c>
      <c r="H930" s="9" t="str">
        <f>VLOOKUP(G930,[1]Arkusz2!A:B,2,FALSE)</f>
        <v>WND-RPZP.01.03.02-32-034/11</v>
      </c>
      <c r="I930" s="9" t="s">
        <v>6719</v>
      </c>
      <c r="J930" s="9" t="s">
        <v>4601</v>
      </c>
      <c r="K930" s="9" t="s">
        <v>4262</v>
      </c>
      <c r="L930" s="9" t="s">
        <v>5267</v>
      </c>
      <c r="M930" s="9" t="s">
        <v>4601</v>
      </c>
      <c r="N930" s="9" t="s">
        <v>4262</v>
      </c>
      <c r="O930" s="8" t="s">
        <v>5199</v>
      </c>
      <c r="P930" s="9" t="s">
        <v>6869</v>
      </c>
      <c r="Q930" s="9" t="s">
        <v>4261</v>
      </c>
      <c r="R930" s="9" t="s">
        <v>4262</v>
      </c>
      <c r="S930" s="9" t="s">
        <v>6938</v>
      </c>
      <c r="T930" s="10">
        <v>6950</v>
      </c>
      <c r="U930" s="10">
        <v>6950</v>
      </c>
      <c r="V930" s="10">
        <v>3475</v>
      </c>
      <c r="W930" s="10">
        <v>3475</v>
      </c>
      <c r="X930" s="10">
        <v>3475</v>
      </c>
      <c r="Y930" s="10">
        <v>50</v>
      </c>
      <c r="Z930" s="8" t="s">
        <v>6870</v>
      </c>
      <c r="AA930" s="8" t="s">
        <v>147</v>
      </c>
      <c r="AB930" s="11">
        <v>6950</v>
      </c>
      <c r="AC930" s="11">
        <v>3475</v>
      </c>
      <c r="AD930" s="11">
        <v>3475</v>
      </c>
      <c r="AE930" s="11">
        <v>0</v>
      </c>
      <c r="AF930" s="8" t="s">
        <v>229</v>
      </c>
      <c r="AG930" s="8" t="s">
        <v>148</v>
      </c>
      <c r="AH930" s="8" t="s">
        <v>66</v>
      </c>
      <c r="AI930" s="8" t="s">
        <v>613</v>
      </c>
      <c r="AJ930" s="8" t="s">
        <v>310</v>
      </c>
      <c r="AK930" s="8" t="s">
        <v>7065</v>
      </c>
      <c r="AL930" s="8" t="s">
        <v>7066</v>
      </c>
      <c r="AM930" s="8" t="s">
        <v>7067</v>
      </c>
      <c r="AN930" s="8" t="s">
        <v>72</v>
      </c>
      <c r="AO930" s="8" t="s">
        <v>7068</v>
      </c>
      <c r="AP930" s="8" t="s">
        <v>952</v>
      </c>
      <c r="AQ930" s="8" t="s">
        <v>484</v>
      </c>
      <c r="AR930" s="8" t="s">
        <v>7069</v>
      </c>
      <c r="AS930" s="8" t="s">
        <v>7069</v>
      </c>
      <c r="AT930" s="8" t="s">
        <v>259</v>
      </c>
      <c r="AU930" s="8" t="s">
        <v>7070</v>
      </c>
      <c r="AV930" s="8" t="s">
        <v>133</v>
      </c>
      <c r="AW930" s="11">
        <v>6950</v>
      </c>
      <c r="AX930" s="9" t="s">
        <v>5844</v>
      </c>
    </row>
    <row r="931" spans="1:50" customFormat="1" ht="36" hidden="1" x14ac:dyDescent="0.25">
      <c r="A931" s="8" t="s">
        <v>104</v>
      </c>
      <c r="B931" s="8" t="s">
        <v>135</v>
      </c>
      <c r="C931" s="8" t="s">
        <v>2128</v>
      </c>
      <c r="D931" s="8" t="s">
        <v>7071</v>
      </c>
      <c r="E931" s="8" t="s">
        <v>7072</v>
      </c>
      <c r="F931" s="8" t="s">
        <v>7073</v>
      </c>
      <c r="G931" s="9" t="s">
        <v>7074</v>
      </c>
      <c r="H931" s="9" t="str">
        <f>VLOOKUP(G931,[1]Arkusz2!A:B,2,FALSE)</f>
        <v>WND-RPZP.01.03.02-32-021/11</v>
      </c>
      <c r="I931" s="9" t="s">
        <v>5481</v>
      </c>
      <c r="J931" s="9" t="s">
        <v>4601</v>
      </c>
      <c r="K931" s="9" t="s">
        <v>4262</v>
      </c>
      <c r="L931" s="9" t="s">
        <v>5267</v>
      </c>
      <c r="M931" s="9" t="s">
        <v>4601</v>
      </c>
      <c r="N931" s="9" t="s">
        <v>4262</v>
      </c>
      <c r="O931" s="8" t="s">
        <v>2099</v>
      </c>
      <c r="P931" s="9" t="s">
        <v>6869</v>
      </c>
      <c r="Q931" s="9" t="s">
        <v>4261</v>
      </c>
      <c r="R931" s="9" t="s">
        <v>4262</v>
      </c>
      <c r="S931" s="9" t="s">
        <v>7075</v>
      </c>
      <c r="T931" s="10">
        <v>6936.06</v>
      </c>
      <c r="U931" s="10">
        <v>6936.06</v>
      </c>
      <c r="V931" s="10">
        <v>3468.03</v>
      </c>
      <c r="W931" s="10">
        <v>3468.03</v>
      </c>
      <c r="X931" s="10">
        <v>3468.03</v>
      </c>
      <c r="Y931" s="10">
        <v>50</v>
      </c>
      <c r="Z931" s="8" t="s">
        <v>6913</v>
      </c>
      <c r="AA931" s="8" t="s">
        <v>147</v>
      </c>
      <c r="AB931" s="11">
        <v>6936.06</v>
      </c>
      <c r="AC931" s="11">
        <v>3468.03</v>
      </c>
      <c r="AD931" s="11">
        <v>3468.03</v>
      </c>
      <c r="AE931" s="11">
        <v>0</v>
      </c>
      <c r="AF931" s="8" t="s">
        <v>229</v>
      </c>
      <c r="AG931" s="8" t="s">
        <v>148</v>
      </c>
      <c r="AH931" s="8" t="s">
        <v>66</v>
      </c>
      <c r="AI931" s="8" t="s">
        <v>613</v>
      </c>
      <c r="AJ931" s="8" t="s">
        <v>310</v>
      </c>
      <c r="AK931" s="8" t="s">
        <v>7076</v>
      </c>
      <c r="AL931" s="8" t="s">
        <v>7077</v>
      </c>
      <c r="AM931" s="8" t="s">
        <v>6440</v>
      </c>
      <c r="AN931" s="8" t="s">
        <v>72</v>
      </c>
      <c r="AO931" s="8" t="s">
        <v>6441</v>
      </c>
      <c r="AP931" s="8" t="s">
        <v>2305</v>
      </c>
      <c r="AQ931" s="8" t="s">
        <v>128</v>
      </c>
      <c r="AR931" s="8" t="s">
        <v>7078</v>
      </c>
      <c r="AS931" s="8" t="s">
        <v>7079</v>
      </c>
      <c r="AT931" s="8" t="s">
        <v>259</v>
      </c>
      <c r="AU931" s="8" t="s">
        <v>7080</v>
      </c>
      <c r="AV931" s="8" t="s">
        <v>133</v>
      </c>
      <c r="AW931" s="11">
        <v>6936.06</v>
      </c>
      <c r="AX931" s="9" t="s">
        <v>7081</v>
      </c>
    </row>
    <row r="932" spans="1:50" customFormat="1" ht="48" hidden="1" x14ac:dyDescent="0.25">
      <c r="A932" s="8" t="s">
        <v>104</v>
      </c>
      <c r="B932" s="8" t="s">
        <v>135</v>
      </c>
      <c r="C932" s="8" t="s">
        <v>2128</v>
      </c>
      <c r="D932" s="8" t="s">
        <v>7082</v>
      </c>
      <c r="E932" s="8" t="s">
        <v>7083</v>
      </c>
      <c r="F932" s="8" t="s">
        <v>7084</v>
      </c>
      <c r="G932" s="9" t="s">
        <v>7085</v>
      </c>
      <c r="H932" s="9" t="str">
        <f>VLOOKUP(G932,[1]Arkusz2!A:B,2,FALSE)</f>
        <v>WND-RPZP.01.03.02-32-032/11</v>
      </c>
      <c r="I932" s="9" t="s">
        <v>7086</v>
      </c>
      <c r="J932" s="9" t="s">
        <v>4601</v>
      </c>
      <c r="K932" s="9" t="s">
        <v>4262</v>
      </c>
      <c r="L932" s="9" t="s">
        <v>7087</v>
      </c>
      <c r="M932" s="9" t="s">
        <v>4601</v>
      </c>
      <c r="N932" s="9" t="s">
        <v>4262</v>
      </c>
      <c r="O932" s="8" t="s">
        <v>5216</v>
      </c>
      <c r="P932" s="9" t="s">
        <v>6869</v>
      </c>
      <c r="Q932" s="9" t="s">
        <v>4261</v>
      </c>
      <c r="R932" s="9" t="s">
        <v>4262</v>
      </c>
      <c r="S932" s="9" t="s">
        <v>4907</v>
      </c>
      <c r="T932" s="10">
        <v>6950</v>
      </c>
      <c r="U932" s="10">
        <v>6950</v>
      </c>
      <c r="V932" s="10">
        <v>3475</v>
      </c>
      <c r="W932" s="10">
        <v>3475</v>
      </c>
      <c r="X932" s="10">
        <v>3475</v>
      </c>
      <c r="Y932" s="10">
        <v>50</v>
      </c>
      <c r="Z932" s="8" t="s">
        <v>6870</v>
      </c>
      <c r="AA932" s="8" t="s">
        <v>147</v>
      </c>
      <c r="AB932" s="11">
        <v>6950</v>
      </c>
      <c r="AC932" s="11">
        <v>3475</v>
      </c>
      <c r="AD932" s="11">
        <v>3475</v>
      </c>
      <c r="AE932" s="11">
        <v>0</v>
      </c>
      <c r="AF932" s="8" t="s">
        <v>229</v>
      </c>
      <c r="AG932" s="8" t="s">
        <v>148</v>
      </c>
      <c r="AH932" s="8" t="s">
        <v>66</v>
      </c>
      <c r="AI932" s="8" t="s">
        <v>613</v>
      </c>
      <c r="AJ932" s="8" t="s">
        <v>310</v>
      </c>
      <c r="AK932" s="8" t="s">
        <v>7088</v>
      </c>
      <c r="AL932" s="8" t="s">
        <v>7089</v>
      </c>
      <c r="AM932" s="8" t="s">
        <v>2906</v>
      </c>
      <c r="AN932" s="8" t="s">
        <v>2908</v>
      </c>
      <c r="AO932" s="8" t="s">
        <v>2908</v>
      </c>
      <c r="AP932" s="8" t="s">
        <v>7090</v>
      </c>
      <c r="AQ932" s="8" t="s">
        <v>157</v>
      </c>
      <c r="AR932" s="8" t="s">
        <v>7091</v>
      </c>
      <c r="AS932" s="8" t="s">
        <v>7091</v>
      </c>
      <c r="AT932" s="8" t="s">
        <v>131</v>
      </c>
      <c r="AU932" s="8" t="s">
        <v>7092</v>
      </c>
      <c r="AV932" s="8" t="s">
        <v>133</v>
      </c>
      <c r="AW932" s="11">
        <v>6950</v>
      </c>
      <c r="AX932" s="9" t="s">
        <v>4916</v>
      </c>
    </row>
    <row r="933" spans="1:50" customFormat="1" ht="48" hidden="1" x14ac:dyDescent="0.25">
      <c r="A933" s="8" t="s">
        <v>104</v>
      </c>
      <c r="B933" s="8" t="s">
        <v>135</v>
      </c>
      <c r="C933" s="8" t="s">
        <v>2128</v>
      </c>
      <c r="D933" s="8" t="s">
        <v>7093</v>
      </c>
      <c r="E933" s="8" t="s">
        <v>7094</v>
      </c>
      <c r="F933" s="8" t="s">
        <v>7095</v>
      </c>
      <c r="G933" s="9" t="s">
        <v>7096</v>
      </c>
      <c r="H933" s="9" t="str">
        <f>VLOOKUP(G933,[1]Arkusz2!A:B,2,FALSE)</f>
        <v>WND-RPZP.01.03.02-32-024/11</v>
      </c>
      <c r="I933" s="9" t="s">
        <v>7087</v>
      </c>
      <c r="J933" s="9" t="s">
        <v>4601</v>
      </c>
      <c r="K933" s="9" t="s">
        <v>4262</v>
      </c>
      <c r="L933" s="9" t="s">
        <v>7087</v>
      </c>
      <c r="M933" s="9" t="s">
        <v>4601</v>
      </c>
      <c r="N933" s="9" t="s">
        <v>4262</v>
      </c>
      <c r="O933" s="8" t="s">
        <v>5216</v>
      </c>
      <c r="P933" s="9" t="s">
        <v>6869</v>
      </c>
      <c r="Q933" s="9" t="s">
        <v>4261</v>
      </c>
      <c r="R933" s="9" t="s">
        <v>4262</v>
      </c>
      <c r="S933" s="9" t="s">
        <v>3924</v>
      </c>
      <c r="T933" s="10">
        <v>6950</v>
      </c>
      <c r="U933" s="10">
        <v>6950</v>
      </c>
      <c r="V933" s="10">
        <v>3475</v>
      </c>
      <c r="W933" s="10">
        <v>3475</v>
      </c>
      <c r="X933" s="10">
        <v>3475</v>
      </c>
      <c r="Y933" s="10">
        <v>50</v>
      </c>
      <c r="Z933" s="8" t="s">
        <v>7097</v>
      </c>
      <c r="AA933" s="8" t="s">
        <v>147</v>
      </c>
      <c r="AB933" s="11">
        <v>6950</v>
      </c>
      <c r="AC933" s="11">
        <v>3475</v>
      </c>
      <c r="AD933" s="11">
        <v>3475</v>
      </c>
      <c r="AE933" s="11">
        <v>0</v>
      </c>
      <c r="AF933" s="8" t="s">
        <v>229</v>
      </c>
      <c r="AG933" s="8" t="s">
        <v>148</v>
      </c>
      <c r="AH933" s="8" t="s">
        <v>66</v>
      </c>
      <c r="AI933" s="8" t="s">
        <v>613</v>
      </c>
      <c r="AJ933" s="8" t="s">
        <v>290</v>
      </c>
      <c r="AK933" s="8" t="s">
        <v>7098</v>
      </c>
      <c r="AL933" s="8" t="s">
        <v>4300</v>
      </c>
      <c r="AM933" s="8" t="s">
        <v>7099</v>
      </c>
      <c r="AN933" s="8" t="s">
        <v>72</v>
      </c>
      <c r="AO933" s="8" t="s">
        <v>4302</v>
      </c>
      <c r="AP933" s="8" t="s">
        <v>678</v>
      </c>
      <c r="AQ933" s="8" t="s">
        <v>128</v>
      </c>
      <c r="AR933" s="8" t="s">
        <v>7100</v>
      </c>
      <c r="AS933" s="8" t="s">
        <v>4825</v>
      </c>
      <c r="AT933" s="8" t="s">
        <v>217</v>
      </c>
      <c r="AU933" s="8" t="s">
        <v>4305</v>
      </c>
      <c r="AV933" s="8" t="s">
        <v>133</v>
      </c>
      <c r="AW933" s="11">
        <v>6950</v>
      </c>
      <c r="AX933" s="9" t="s">
        <v>7101</v>
      </c>
    </row>
    <row r="934" spans="1:50" customFormat="1" ht="48" hidden="1" x14ac:dyDescent="0.25">
      <c r="A934" s="8" t="s">
        <v>104</v>
      </c>
      <c r="B934" s="8" t="s">
        <v>135</v>
      </c>
      <c r="C934" s="8" t="s">
        <v>2128</v>
      </c>
      <c r="D934" s="8" t="s">
        <v>7102</v>
      </c>
      <c r="E934" s="8" t="s">
        <v>7103</v>
      </c>
      <c r="F934" s="8" t="s">
        <v>7104</v>
      </c>
      <c r="G934" s="9" t="s">
        <v>7105</v>
      </c>
      <c r="H934" s="9" t="str">
        <f>VLOOKUP(G934,[1]Arkusz2!A:B,2,FALSE)</f>
        <v>WND-RPZP.01.03.02-32-011/11</v>
      </c>
      <c r="I934" s="9" t="s">
        <v>7106</v>
      </c>
      <c r="J934" s="9" t="s">
        <v>4601</v>
      </c>
      <c r="K934" s="9" t="s">
        <v>4262</v>
      </c>
      <c r="L934" s="9" t="s">
        <v>5751</v>
      </c>
      <c r="M934" s="9" t="s">
        <v>4601</v>
      </c>
      <c r="N934" s="9" t="s">
        <v>4262</v>
      </c>
      <c r="O934" s="8" t="s">
        <v>5216</v>
      </c>
      <c r="P934" s="9" t="s">
        <v>6869</v>
      </c>
      <c r="Q934" s="9" t="s">
        <v>4261</v>
      </c>
      <c r="R934" s="9" t="s">
        <v>4262</v>
      </c>
      <c r="S934" s="9" t="s">
        <v>4014</v>
      </c>
      <c r="T934" s="10">
        <v>6950</v>
      </c>
      <c r="U934" s="10">
        <v>6950</v>
      </c>
      <c r="V934" s="10">
        <v>3475</v>
      </c>
      <c r="W934" s="10">
        <v>3475</v>
      </c>
      <c r="X934" s="10">
        <v>3475</v>
      </c>
      <c r="Y934" s="10">
        <v>50</v>
      </c>
      <c r="Z934" s="8" t="s">
        <v>6870</v>
      </c>
      <c r="AA934" s="8" t="s">
        <v>147</v>
      </c>
      <c r="AB934" s="11">
        <v>6950</v>
      </c>
      <c r="AC934" s="11">
        <v>3475</v>
      </c>
      <c r="AD934" s="11">
        <v>3475</v>
      </c>
      <c r="AE934" s="11">
        <v>0</v>
      </c>
      <c r="AF934" s="8" t="s">
        <v>229</v>
      </c>
      <c r="AG934" s="8" t="s">
        <v>148</v>
      </c>
      <c r="AH934" s="8" t="s">
        <v>66</v>
      </c>
      <c r="AI934" s="8" t="s">
        <v>613</v>
      </c>
      <c r="AJ934" s="8" t="s">
        <v>290</v>
      </c>
      <c r="AK934" s="8" t="s">
        <v>7107</v>
      </c>
      <c r="AL934" s="8" t="s">
        <v>7108</v>
      </c>
      <c r="AM934" s="8" t="s">
        <v>1436</v>
      </c>
      <c r="AN934" s="8" t="s">
        <v>1437</v>
      </c>
      <c r="AO934" s="8" t="s">
        <v>7109</v>
      </c>
      <c r="AP934" s="8" t="s">
        <v>578</v>
      </c>
      <c r="AQ934" s="8" t="s">
        <v>157</v>
      </c>
      <c r="AR934" s="8" t="s">
        <v>7110</v>
      </c>
      <c r="AS934" s="8" t="s">
        <v>7111</v>
      </c>
      <c r="AT934" s="8" t="s">
        <v>131</v>
      </c>
      <c r="AU934" s="8" t="s">
        <v>7112</v>
      </c>
      <c r="AV934" s="8" t="s">
        <v>133</v>
      </c>
      <c r="AW934" s="11">
        <v>6950</v>
      </c>
      <c r="AX934" s="9" t="s">
        <v>6187</v>
      </c>
    </row>
    <row r="935" spans="1:50" customFormat="1" ht="48" hidden="1" x14ac:dyDescent="0.25">
      <c r="A935" s="8" t="s">
        <v>104</v>
      </c>
      <c r="B935" s="8" t="s">
        <v>135</v>
      </c>
      <c r="C935" s="8" t="s">
        <v>2128</v>
      </c>
      <c r="D935" s="8" t="s">
        <v>7168</v>
      </c>
      <c r="E935" s="8" t="s">
        <v>7169</v>
      </c>
      <c r="F935" s="8" t="s">
        <v>7170</v>
      </c>
      <c r="G935" s="9" t="s">
        <v>7171</v>
      </c>
      <c r="H935" s="9" t="str">
        <f>VLOOKUP(G935,[1]Arkusz2!A:B,2,FALSE)</f>
        <v>WND-RPZP.01.03.02-32-012/11</v>
      </c>
      <c r="I935" s="9" t="s">
        <v>4287</v>
      </c>
      <c r="J935" s="9" t="s">
        <v>4601</v>
      </c>
      <c r="K935" s="9" t="s">
        <v>4262</v>
      </c>
      <c r="L935" s="9" t="s">
        <v>3050</v>
      </c>
      <c r="M935" s="9" t="s">
        <v>4601</v>
      </c>
      <c r="N935" s="9" t="s">
        <v>4262</v>
      </c>
      <c r="O935" s="8" t="s">
        <v>5216</v>
      </c>
      <c r="P935" s="9" t="s">
        <v>398</v>
      </c>
      <c r="Q935" s="9" t="s">
        <v>4261</v>
      </c>
      <c r="R935" s="9" t="s">
        <v>4262</v>
      </c>
      <c r="S935" s="9" t="s">
        <v>7172</v>
      </c>
      <c r="T935" s="10">
        <v>13900</v>
      </c>
      <c r="U935" s="10">
        <v>13900</v>
      </c>
      <c r="V935" s="10">
        <v>6950</v>
      </c>
      <c r="W935" s="10">
        <v>6950</v>
      </c>
      <c r="X935" s="10">
        <v>6950</v>
      </c>
      <c r="Y935" s="10">
        <v>50</v>
      </c>
      <c r="Z935" s="8" t="s">
        <v>6870</v>
      </c>
      <c r="AA935" s="8" t="s">
        <v>147</v>
      </c>
      <c r="AB935" s="11">
        <v>13900</v>
      </c>
      <c r="AC935" s="11">
        <v>6950</v>
      </c>
      <c r="AD935" s="11">
        <v>6950</v>
      </c>
      <c r="AE935" s="11">
        <v>0</v>
      </c>
      <c r="AF935" s="8" t="s">
        <v>229</v>
      </c>
      <c r="AG935" s="8" t="s">
        <v>148</v>
      </c>
      <c r="AH935" s="8" t="s">
        <v>66</v>
      </c>
      <c r="AI935" s="8" t="s">
        <v>613</v>
      </c>
      <c r="AJ935" s="8" t="s">
        <v>1134</v>
      </c>
      <c r="AK935" s="8" t="s">
        <v>7173</v>
      </c>
      <c r="AL935" s="8" t="s">
        <v>7174</v>
      </c>
      <c r="AM935" s="8" t="s">
        <v>6396</v>
      </c>
      <c r="AN935" s="8" t="s">
        <v>125</v>
      </c>
      <c r="AO935" s="8" t="s">
        <v>2435</v>
      </c>
      <c r="AP935" s="8" t="s">
        <v>1276</v>
      </c>
      <c r="AQ935" s="8" t="s">
        <v>157</v>
      </c>
      <c r="AR935" s="8" t="s">
        <v>7175</v>
      </c>
      <c r="AS935" s="8" t="s">
        <v>7175</v>
      </c>
      <c r="AT935" s="8" t="s">
        <v>259</v>
      </c>
      <c r="AU935" s="8" t="s">
        <v>7176</v>
      </c>
      <c r="AV935" s="8" t="s">
        <v>133</v>
      </c>
      <c r="AW935" s="11">
        <v>13900</v>
      </c>
      <c r="AX935" s="9" t="s">
        <v>7177</v>
      </c>
    </row>
    <row r="936" spans="1:50" customFormat="1" ht="48" hidden="1" x14ac:dyDescent="0.25">
      <c r="A936" s="8" t="s">
        <v>104</v>
      </c>
      <c r="B936" s="8" t="s">
        <v>135</v>
      </c>
      <c r="C936" s="8" t="s">
        <v>2128</v>
      </c>
      <c r="D936" s="8" t="s">
        <v>7285</v>
      </c>
      <c r="E936" s="8" t="s">
        <v>7286</v>
      </c>
      <c r="F936" s="8" t="s">
        <v>7287</v>
      </c>
      <c r="G936" s="9" t="s">
        <v>7288</v>
      </c>
      <c r="H936" s="9" t="str">
        <f>VLOOKUP(G936,[1]Arkusz2!A:B,2,FALSE)</f>
        <v>WND-RPZP.01.03.02-32-033/10</v>
      </c>
      <c r="I936" s="9" t="s">
        <v>4407</v>
      </c>
      <c r="J936" s="9" t="s">
        <v>4261</v>
      </c>
      <c r="K936" s="9" t="s">
        <v>4262</v>
      </c>
      <c r="L936" s="9" t="s">
        <v>6297</v>
      </c>
      <c r="M936" s="9" t="s">
        <v>4261</v>
      </c>
      <c r="N936" s="9" t="s">
        <v>4262</v>
      </c>
      <c r="O936" s="8" t="s">
        <v>1937</v>
      </c>
      <c r="P936" s="9" t="s">
        <v>2535</v>
      </c>
      <c r="Q936" s="9" t="s">
        <v>4261</v>
      </c>
      <c r="R936" s="9" t="s">
        <v>4262</v>
      </c>
      <c r="S936" s="9" t="s">
        <v>6943</v>
      </c>
      <c r="T936" s="10">
        <v>20082.21</v>
      </c>
      <c r="U936" s="10">
        <v>16270</v>
      </c>
      <c r="V936" s="10">
        <v>7975.49</v>
      </c>
      <c r="W936" s="10">
        <v>7975.49</v>
      </c>
      <c r="X936" s="10">
        <v>8294.51</v>
      </c>
      <c r="Y936" s="10">
        <v>49.02</v>
      </c>
      <c r="Z936" s="8" t="s">
        <v>7289</v>
      </c>
      <c r="AA936" s="8" t="s">
        <v>147</v>
      </c>
      <c r="AB936" s="11">
        <v>20082.21</v>
      </c>
      <c r="AC936" s="11">
        <v>7975.49</v>
      </c>
      <c r="AD936" s="11">
        <v>12106.72</v>
      </c>
      <c r="AE936" s="11">
        <v>0</v>
      </c>
      <c r="AF936" s="8" t="s">
        <v>64</v>
      </c>
      <c r="AG936" s="8" t="s">
        <v>148</v>
      </c>
      <c r="AH936" s="8" t="s">
        <v>66</v>
      </c>
      <c r="AI936" s="8" t="s">
        <v>613</v>
      </c>
      <c r="AJ936" s="8" t="s">
        <v>290</v>
      </c>
      <c r="AK936" s="8" t="s">
        <v>7290</v>
      </c>
      <c r="AL936" s="8" t="s">
        <v>7291</v>
      </c>
      <c r="AM936" s="8" t="s">
        <v>1246</v>
      </c>
      <c r="AN936" s="8" t="s">
        <v>72</v>
      </c>
      <c r="AO936" s="8" t="s">
        <v>7292</v>
      </c>
      <c r="AP936" s="8" t="s">
        <v>842</v>
      </c>
      <c r="AQ936" s="8" t="s">
        <v>157</v>
      </c>
      <c r="AR936" s="8" t="s">
        <v>7293</v>
      </c>
      <c r="AS936" s="8" t="s">
        <v>7293</v>
      </c>
      <c r="AT936" s="8" t="s">
        <v>217</v>
      </c>
      <c r="AU936" s="8" t="s">
        <v>1249</v>
      </c>
      <c r="AV936" s="8" t="s">
        <v>133</v>
      </c>
      <c r="AW936" s="11">
        <v>20082.21</v>
      </c>
      <c r="AX936" s="9" t="s">
        <v>6953</v>
      </c>
    </row>
    <row r="937" spans="1:50" customFormat="1" ht="48" hidden="1" x14ac:dyDescent="0.25">
      <c r="A937" s="8" t="s">
        <v>104</v>
      </c>
      <c r="B937" s="8" t="s">
        <v>135</v>
      </c>
      <c r="C937" s="8" t="s">
        <v>2128</v>
      </c>
      <c r="D937" s="8" t="s">
        <v>7316</v>
      </c>
      <c r="E937" s="8" t="s">
        <v>7317</v>
      </c>
      <c r="F937" s="8" t="s">
        <v>7318</v>
      </c>
      <c r="G937" s="9" t="s">
        <v>7319</v>
      </c>
      <c r="H937" s="9" t="str">
        <f>VLOOKUP(G937,[1]Arkusz2!A:B,2,FALSE)</f>
        <v>WND-RPZP.01.03.02-32-031/11</v>
      </c>
      <c r="I937" s="9" t="s">
        <v>4287</v>
      </c>
      <c r="J937" s="9" t="s">
        <v>4601</v>
      </c>
      <c r="K937" s="9" t="s">
        <v>4262</v>
      </c>
      <c r="L937" s="9" t="s">
        <v>3042</v>
      </c>
      <c r="M937" s="9" t="s">
        <v>4601</v>
      </c>
      <c r="N937" s="9" t="s">
        <v>4262</v>
      </c>
      <c r="O937" s="8" t="s">
        <v>5199</v>
      </c>
      <c r="P937" s="9" t="s">
        <v>7311</v>
      </c>
      <c r="Q937" s="9" t="s">
        <v>4261</v>
      </c>
      <c r="R937" s="9" t="s">
        <v>4262</v>
      </c>
      <c r="S937" s="9" t="s">
        <v>3784</v>
      </c>
      <c r="T937" s="10">
        <v>13900</v>
      </c>
      <c r="U937" s="10">
        <v>13900</v>
      </c>
      <c r="V937" s="10">
        <v>6950</v>
      </c>
      <c r="W937" s="10">
        <v>6950</v>
      </c>
      <c r="X937" s="10">
        <v>6950</v>
      </c>
      <c r="Y937" s="10">
        <v>50</v>
      </c>
      <c r="Z937" s="8" t="s">
        <v>6870</v>
      </c>
      <c r="AA937" s="8" t="s">
        <v>147</v>
      </c>
      <c r="AB937" s="11">
        <v>13900</v>
      </c>
      <c r="AC937" s="11">
        <v>6950</v>
      </c>
      <c r="AD937" s="11">
        <v>6950</v>
      </c>
      <c r="AE937" s="11">
        <v>0</v>
      </c>
      <c r="AF937" s="8" t="s">
        <v>229</v>
      </c>
      <c r="AG937" s="8" t="s">
        <v>148</v>
      </c>
      <c r="AH937" s="8" t="s">
        <v>66</v>
      </c>
      <c r="AI937" s="8" t="s">
        <v>613</v>
      </c>
      <c r="AJ937" s="8" t="s">
        <v>1134</v>
      </c>
      <c r="AK937" s="8" t="s">
        <v>7320</v>
      </c>
      <c r="AL937" s="8" t="s">
        <v>7321</v>
      </c>
      <c r="AM937" s="8" t="s">
        <v>7322</v>
      </c>
      <c r="AN937" s="8" t="s">
        <v>72</v>
      </c>
      <c r="AO937" s="8" t="s">
        <v>5461</v>
      </c>
      <c r="AP937" s="8" t="s">
        <v>428</v>
      </c>
      <c r="AQ937" s="8" t="s">
        <v>157</v>
      </c>
      <c r="AR937" s="8" t="s">
        <v>7323</v>
      </c>
      <c r="AS937" s="8" t="s">
        <v>7324</v>
      </c>
      <c r="AT937" s="8" t="s">
        <v>450</v>
      </c>
      <c r="AU937" s="8" t="s">
        <v>7325</v>
      </c>
      <c r="AV937" s="8" t="s">
        <v>133</v>
      </c>
      <c r="AW937" s="11">
        <v>13900</v>
      </c>
      <c r="AX937" s="9" t="s">
        <v>6304</v>
      </c>
    </row>
    <row r="938" spans="1:50" customFormat="1" ht="48" hidden="1" x14ac:dyDescent="0.25">
      <c r="A938" s="8" t="s">
        <v>104</v>
      </c>
      <c r="B938" s="8" t="s">
        <v>135</v>
      </c>
      <c r="C938" s="8" t="s">
        <v>2128</v>
      </c>
      <c r="D938" s="8" t="s">
        <v>7326</v>
      </c>
      <c r="E938" s="8" t="s">
        <v>7327</v>
      </c>
      <c r="F938" s="8" t="s">
        <v>7328</v>
      </c>
      <c r="G938" s="9" t="s">
        <v>7329</v>
      </c>
      <c r="H938" s="9" t="str">
        <f>VLOOKUP(G938,[1]Arkusz2!A:B,2,FALSE)</f>
        <v>WND-RPZP.01.03.02-32-027/11</v>
      </c>
      <c r="I938" s="9" t="s">
        <v>6487</v>
      </c>
      <c r="J938" s="9" t="s">
        <v>4601</v>
      </c>
      <c r="K938" s="9" t="s">
        <v>4262</v>
      </c>
      <c r="L938" s="9" t="s">
        <v>6487</v>
      </c>
      <c r="M938" s="9" t="s">
        <v>4601</v>
      </c>
      <c r="N938" s="9" t="s">
        <v>4262</v>
      </c>
      <c r="O938" s="8" t="s">
        <v>5199</v>
      </c>
      <c r="P938" s="9" t="s">
        <v>7311</v>
      </c>
      <c r="Q938" s="9" t="s">
        <v>4261</v>
      </c>
      <c r="R938" s="9" t="s">
        <v>4262</v>
      </c>
      <c r="S938" s="9" t="s">
        <v>6487</v>
      </c>
      <c r="T938" s="10">
        <v>6950</v>
      </c>
      <c r="U938" s="10">
        <v>6950</v>
      </c>
      <c r="V938" s="10">
        <v>3475</v>
      </c>
      <c r="W938" s="10">
        <v>3475</v>
      </c>
      <c r="X938" s="10">
        <v>3475</v>
      </c>
      <c r="Y938" s="10">
        <v>50</v>
      </c>
      <c r="Z938" s="8" t="s">
        <v>6870</v>
      </c>
      <c r="AA938" s="8" t="s">
        <v>147</v>
      </c>
      <c r="AB938" s="11">
        <v>6950</v>
      </c>
      <c r="AC938" s="11">
        <v>3475</v>
      </c>
      <c r="AD938" s="11">
        <v>3475</v>
      </c>
      <c r="AE938" s="11">
        <v>0</v>
      </c>
      <c r="AF938" s="8" t="s">
        <v>64</v>
      </c>
      <c r="AG938" s="8" t="s">
        <v>148</v>
      </c>
      <c r="AH938" s="8" t="s">
        <v>66</v>
      </c>
      <c r="AI938" s="8" t="s">
        <v>613</v>
      </c>
      <c r="AJ938" s="8" t="s">
        <v>310</v>
      </c>
      <c r="AK938" s="8" t="s">
        <v>7330</v>
      </c>
      <c r="AL938" s="8" t="s">
        <v>7331</v>
      </c>
      <c r="AM938" s="8" t="s">
        <v>1694</v>
      </c>
      <c r="AN938" s="8" t="s">
        <v>72</v>
      </c>
      <c r="AO938" s="8" t="s">
        <v>7332</v>
      </c>
      <c r="AP938" s="8" t="s">
        <v>1027</v>
      </c>
      <c r="AQ938" s="8" t="s">
        <v>1154</v>
      </c>
      <c r="AR938" s="8" t="s">
        <v>7333</v>
      </c>
      <c r="AS938" s="8" t="s">
        <v>7333</v>
      </c>
      <c r="AT938" s="8" t="s">
        <v>259</v>
      </c>
      <c r="AU938" s="8" t="s">
        <v>7334</v>
      </c>
      <c r="AV938" s="8" t="s">
        <v>133</v>
      </c>
      <c r="AW938" s="11">
        <v>6950</v>
      </c>
      <c r="AX938" s="9" t="s">
        <v>6487</v>
      </c>
    </row>
    <row r="939" spans="1:50" customFormat="1" ht="48" hidden="1" x14ac:dyDescent="0.25">
      <c r="A939" s="8" t="s">
        <v>104</v>
      </c>
      <c r="B939" s="8" t="s">
        <v>135</v>
      </c>
      <c r="C939" s="8" t="s">
        <v>2128</v>
      </c>
      <c r="D939" s="8" t="s">
        <v>7618</v>
      </c>
      <c r="E939" s="8" t="s">
        <v>7619</v>
      </c>
      <c r="F939" s="8" t="s">
        <v>7620</v>
      </c>
      <c r="G939" s="9" t="s">
        <v>7621</v>
      </c>
      <c r="H939" s="9" t="str">
        <f>VLOOKUP(G939,[1]Arkusz2!A:B,2,FALSE)</f>
        <v>WND-RPZP.01.03.02-32-007/11</v>
      </c>
      <c r="I939" s="9" t="s">
        <v>4287</v>
      </c>
      <c r="J939" s="9" t="s">
        <v>4601</v>
      </c>
      <c r="K939" s="9" t="s">
        <v>4262</v>
      </c>
      <c r="L939" s="9" t="s">
        <v>3050</v>
      </c>
      <c r="M939" s="9" t="s">
        <v>4601</v>
      </c>
      <c r="N939" s="9" t="s">
        <v>4262</v>
      </c>
      <c r="O939" s="8" t="s">
        <v>4783</v>
      </c>
      <c r="P939" s="9" t="s">
        <v>6906</v>
      </c>
      <c r="Q939" s="9" t="s">
        <v>4601</v>
      </c>
      <c r="R939" s="9" t="s">
        <v>4262</v>
      </c>
      <c r="S939" s="9" t="s">
        <v>7622</v>
      </c>
      <c r="T939" s="10">
        <v>77009.91</v>
      </c>
      <c r="U939" s="10">
        <v>64192.91</v>
      </c>
      <c r="V939" s="10">
        <v>18340.830000000002</v>
      </c>
      <c r="W939" s="10">
        <v>18340.830000000002</v>
      </c>
      <c r="X939" s="10">
        <v>45852.08</v>
      </c>
      <c r="Y939" s="10">
        <v>28.57</v>
      </c>
      <c r="Z939" s="8" t="s">
        <v>7623</v>
      </c>
      <c r="AA939" s="8" t="s">
        <v>147</v>
      </c>
      <c r="AB939" s="11">
        <v>77009.91</v>
      </c>
      <c r="AC939" s="11">
        <v>18340.830000000002</v>
      </c>
      <c r="AD939" s="11">
        <v>58669.08</v>
      </c>
      <c r="AE939" s="11">
        <v>0</v>
      </c>
      <c r="AF939" s="8" t="s">
        <v>229</v>
      </c>
      <c r="AG939" s="8" t="s">
        <v>148</v>
      </c>
      <c r="AH939" s="8" t="s">
        <v>66</v>
      </c>
      <c r="AI939" s="8" t="s">
        <v>613</v>
      </c>
      <c r="AJ939" s="8" t="s">
        <v>5056</v>
      </c>
      <c r="AK939" s="8" t="s">
        <v>5377</v>
      </c>
      <c r="AL939" s="8" t="s">
        <v>6310</v>
      </c>
      <c r="AM939" s="8" t="s">
        <v>904</v>
      </c>
      <c r="AN939" s="8" t="s">
        <v>1379</v>
      </c>
      <c r="AO939" s="8" t="s">
        <v>5379</v>
      </c>
      <c r="AP939" s="8" t="s">
        <v>5380</v>
      </c>
      <c r="AQ939" s="8" t="s">
        <v>157</v>
      </c>
      <c r="AR939" s="8" t="s">
        <v>5381</v>
      </c>
      <c r="AS939" s="8" t="s">
        <v>5381</v>
      </c>
      <c r="AT939" s="8" t="s">
        <v>1489</v>
      </c>
      <c r="AU939" s="8" t="s">
        <v>5382</v>
      </c>
      <c r="AV939" s="8" t="s">
        <v>133</v>
      </c>
      <c r="AW939" s="11">
        <v>77009.91</v>
      </c>
      <c r="AX939" s="9" t="s">
        <v>800</v>
      </c>
    </row>
    <row r="940" spans="1:50" customFormat="1" ht="36" hidden="1" x14ac:dyDescent="0.25">
      <c r="A940" s="8" t="s">
        <v>104</v>
      </c>
      <c r="B940" s="8" t="s">
        <v>135</v>
      </c>
      <c r="C940" s="8" t="s">
        <v>2128</v>
      </c>
      <c r="D940" s="8" t="s">
        <v>7702</v>
      </c>
      <c r="E940" s="8" t="s">
        <v>7703</v>
      </c>
      <c r="F940" s="8" t="s">
        <v>7704</v>
      </c>
      <c r="G940" s="9" t="s">
        <v>7705</v>
      </c>
      <c r="H940" s="9" t="str">
        <f>VLOOKUP(G940,[1]Arkusz2!A:B,2,FALSE)</f>
        <v>WND-RPZP.01.03.02-32-006/11</v>
      </c>
      <c r="I940" s="9" t="s">
        <v>7151</v>
      </c>
      <c r="J940" s="9" t="s">
        <v>4601</v>
      </c>
      <c r="K940" s="9" t="s">
        <v>4262</v>
      </c>
      <c r="L940" s="9" t="s">
        <v>7087</v>
      </c>
      <c r="M940" s="9" t="s">
        <v>4601</v>
      </c>
      <c r="N940" s="9" t="s">
        <v>4262</v>
      </c>
      <c r="O940" s="8" t="s">
        <v>1794</v>
      </c>
      <c r="P940" s="9" t="s">
        <v>5746</v>
      </c>
      <c r="Q940" s="9" t="s">
        <v>4601</v>
      </c>
      <c r="R940" s="9" t="s">
        <v>4262</v>
      </c>
      <c r="S940" s="9" t="s">
        <v>7706</v>
      </c>
      <c r="T940" s="10">
        <v>36477.360000000001</v>
      </c>
      <c r="U940" s="10">
        <v>29912.61</v>
      </c>
      <c r="V940" s="10">
        <v>10877.31</v>
      </c>
      <c r="W940" s="10">
        <v>10877.31</v>
      </c>
      <c r="X940" s="10">
        <v>19035.3</v>
      </c>
      <c r="Y940" s="10">
        <v>36.36</v>
      </c>
      <c r="Z940" s="8" t="s">
        <v>7707</v>
      </c>
      <c r="AA940" s="8" t="s">
        <v>147</v>
      </c>
      <c r="AB940" s="11">
        <v>36477.360000000001</v>
      </c>
      <c r="AC940" s="11">
        <v>10877.31</v>
      </c>
      <c r="AD940" s="11">
        <v>25600.05</v>
      </c>
      <c r="AE940" s="11">
        <v>0</v>
      </c>
      <c r="AF940" s="8" t="s">
        <v>229</v>
      </c>
      <c r="AG940" s="8" t="s">
        <v>148</v>
      </c>
      <c r="AH940" s="8" t="s">
        <v>66</v>
      </c>
      <c r="AI940" s="8" t="s">
        <v>613</v>
      </c>
      <c r="AJ940" s="8" t="s">
        <v>1134</v>
      </c>
      <c r="AK940" s="8" t="s">
        <v>7708</v>
      </c>
      <c r="AL940" s="8" t="s">
        <v>7709</v>
      </c>
      <c r="AM940" s="8" t="s">
        <v>1612</v>
      </c>
      <c r="AN940" s="8" t="s">
        <v>2527</v>
      </c>
      <c r="AO940" s="8" t="s">
        <v>7710</v>
      </c>
      <c r="AP940" s="8" t="s">
        <v>1439</v>
      </c>
      <c r="AQ940" s="8" t="s">
        <v>157</v>
      </c>
      <c r="AR940" s="8" t="s">
        <v>7711</v>
      </c>
      <c r="AS940" s="8" t="s">
        <v>7712</v>
      </c>
      <c r="AT940" s="8" t="s">
        <v>131</v>
      </c>
      <c r="AU940" s="8" t="s">
        <v>7713</v>
      </c>
      <c r="AV940" s="8" t="s">
        <v>133</v>
      </c>
      <c r="AW940" s="11">
        <v>36477.360000000001</v>
      </c>
      <c r="AX940" s="9" t="s">
        <v>7714</v>
      </c>
    </row>
    <row r="941" spans="1:50" customFormat="1" ht="36" hidden="1" x14ac:dyDescent="0.25">
      <c r="A941" s="8" t="s">
        <v>104</v>
      </c>
      <c r="B941" s="8" t="s">
        <v>135</v>
      </c>
      <c r="C941" s="8" t="s">
        <v>2128</v>
      </c>
      <c r="D941" s="8" t="s">
        <v>8033</v>
      </c>
      <c r="E941" s="8" t="s">
        <v>8034</v>
      </c>
      <c r="F941" s="8" t="s">
        <v>8035</v>
      </c>
      <c r="G941" s="9" t="s">
        <v>8036</v>
      </c>
      <c r="H941" s="9" t="str">
        <f>VLOOKUP(G941,[1]Arkusz2!A:B,2,FALSE)</f>
        <v>WND-RPZP.01.03.02-32-002/11</v>
      </c>
      <c r="I941" s="9" t="s">
        <v>8037</v>
      </c>
      <c r="J941" s="9" t="s">
        <v>4261</v>
      </c>
      <c r="K941" s="9" t="s">
        <v>4262</v>
      </c>
      <c r="L941" s="9" t="s">
        <v>3607</v>
      </c>
      <c r="M941" s="9" t="s">
        <v>4261</v>
      </c>
      <c r="N941" s="9" t="s">
        <v>4262</v>
      </c>
      <c r="O941" s="8" t="s">
        <v>4346</v>
      </c>
      <c r="P941" s="9" t="s">
        <v>7377</v>
      </c>
      <c r="Q941" s="9" t="s">
        <v>4601</v>
      </c>
      <c r="R941" s="9" t="s">
        <v>4262</v>
      </c>
      <c r="S941" s="9" t="s">
        <v>672</v>
      </c>
      <c r="T941" s="10">
        <v>24930.880000000001</v>
      </c>
      <c r="U941" s="10">
        <v>7207.4</v>
      </c>
      <c r="V941" s="10">
        <v>3603.7</v>
      </c>
      <c r="W941" s="10">
        <v>3603.7</v>
      </c>
      <c r="X941" s="10">
        <v>3603.7</v>
      </c>
      <c r="Y941" s="10">
        <v>50</v>
      </c>
      <c r="Z941" s="8" t="s">
        <v>8038</v>
      </c>
      <c r="AA941" s="8" t="s">
        <v>147</v>
      </c>
      <c r="AB941" s="11">
        <v>24930.880000000001</v>
      </c>
      <c r="AC941" s="11">
        <v>3603.7</v>
      </c>
      <c r="AD941" s="11">
        <v>21327.18</v>
      </c>
      <c r="AE941" s="11">
        <v>0</v>
      </c>
      <c r="AF941" s="8" t="s">
        <v>229</v>
      </c>
      <c r="AG941" s="8" t="s">
        <v>148</v>
      </c>
      <c r="AH941" s="8" t="s">
        <v>66</v>
      </c>
      <c r="AI941" s="8" t="s">
        <v>613</v>
      </c>
      <c r="AJ941" s="8" t="s">
        <v>1134</v>
      </c>
      <c r="AK941" s="8" t="s">
        <v>8039</v>
      </c>
      <c r="AL941" s="8" t="s">
        <v>8040</v>
      </c>
      <c r="AM941" s="8" t="s">
        <v>774</v>
      </c>
      <c r="AN941" s="8" t="s">
        <v>775</v>
      </c>
      <c r="AO941" s="8" t="s">
        <v>1613</v>
      </c>
      <c r="AP941" s="8" t="s">
        <v>578</v>
      </c>
      <c r="AQ941" s="8" t="s">
        <v>842</v>
      </c>
      <c r="AR941" s="8" t="s">
        <v>8041</v>
      </c>
      <c r="AS941" s="8" t="s">
        <v>8041</v>
      </c>
      <c r="AT941" s="8" t="s">
        <v>131</v>
      </c>
      <c r="AU941" s="8" t="s">
        <v>8042</v>
      </c>
      <c r="AV941" s="8" t="s">
        <v>133</v>
      </c>
      <c r="AW941" s="11">
        <v>24930.880000000001</v>
      </c>
      <c r="AX941" s="9" t="s">
        <v>682</v>
      </c>
    </row>
    <row r="942" spans="1:50" customFormat="1" ht="48" hidden="1" x14ac:dyDescent="0.25">
      <c r="A942" s="8" t="s">
        <v>104</v>
      </c>
      <c r="B942" s="8" t="s">
        <v>135</v>
      </c>
      <c r="C942" s="8" t="s">
        <v>2128</v>
      </c>
      <c r="D942" s="8" t="s">
        <v>8043</v>
      </c>
      <c r="E942" s="8" t="s">
        <v>8044</v>
      </c>
      <c r="F942" s="8" t="s">
        <v>8045</v>
      </c>
      <c r="G942" s="9" t="s">
        <v>8046</v>
      </c>
      <c r="H942" s="9" t="str">
        <f>VLOOKUP(G942,[1]Arkusz2!A:B,2,FALSE)</f>
        <v>WND-RPZP.01.03.02-32-043/11</v>
      </c>
      <c r="I942" s="9" t="s">
        <v>5520</v>
      </c>
      <c r="J942" s="9" t="s">
        <v>4601</v>
      </c>
      <c r="K942" s="9" t="s">
        <v>4262</v>
      </c>
      <c r="L942" s="9" t="s">
        <v>5267</v>
      </c>
      <c r="M942" s="9" t="s">
        <v>4601</v>
      </c>
      <c r="N942" s="9" t="s">
        <v>4262</v>
      </c>
      <c r="O942" s="8" t="s">
        <v>2829</v>
      </c>
      <c r="P942" s="9" t="s">
        <v>8047</v>
      </c>
      <c r="Q942" s="9" t="s">
        <v>4601</v>
      </c>
      <c r="R942" s="9" t="s">
        <v>4262</v>
      </c>
      <c r="S942" s="9" t="s">
        <v>8022</v>
      </c>
      <c r="T942" s="10">
        <v>75768.259999999995</v>
      </c>
      <c r="U942" s="10">
        <v>63104.94</v>
      </c>
      <c r="V942" s="10">
        <v>12801.89</v>
      </c>
      <c r="W942" s="10">
        <v>12801.89</v>
      </c>
      <c r="X942" s="10">
        <v>50303.05</v>
      </c>
      <c r="Y942" s="10">
        <v>20.29</v>
      </c>
      <c r="Z942" s="8" t="s">
        <v>8048</v>
      </c>
      <c r="AA942" s="8" t="s">
        <v>147</v>
      </c>
      <c r="AB942" s="11">
        <v>75768.259999999995</v>
      </c>
      <c r="AC942" s="11">
        <v>12801.89</v>
      </c>
      <c r="AD942" s="11">
        <v>62966.37</v>
      </c>
      <c r="AE942" s="11">
        <v>0</v>
      </c>
      <c r="AF942" s="8" t="s">
        <v>64</v>
      </c>
      <c r="AG942" s="8" t="s">
        <v>148</v>
      </c>
      <c r="AH942" s="8" t="s">
        <v>66</v>
      </c>
      <c r="AI942" s="8" t="s">
        <v>613</v>
      </c>
      <c r="AJ942" s="8" t="s">
        <v>190</v>
      </c>
      <c r="AK942" s="8" t="s">
        <v>6611</v>
      </c>
      <c r="AL942" s="8" t="s">
        <v>6612</v>
      </c>
      <c r="AM942" s="8" t="s">
        <v>2560</v>
      </c>
      <c r="AN942" s="8" t="s">
        <v>2561</v>
      </c>
      <c r="AO942" s="8" t="s">
        <v>6613</v>
      </c>
      <c r="AP942" s="8" t="s">
        <v>1154</v>
      </c>
      <c r="AQ942" s="8" t="s">
        <v>157</v>
      </c>
      <c r="AR942" s="8" t="s">
        <v>6614</v>
      </c>
      <c r="AS942" s="8" t="s">
        <v>6615</v>
      </c>
      <c r="AT942" s="8" t="s">
        <v>298</v>
      </c>
      <c r="AU942" s="8" t="s">
        <v>6616</v>
      </c>
      <c r="AV942" s="8" t="s">
        <v>133</v>
      </c>
      <c r="AW942" s="11">
        <v>75768.259999999995</v>
      </c>
      <c r="AX942" s="9" t="s">
        <v>6762</v>
      </c>
    </row>
    <row r="943" spans="1:50" customFormat="1" ht="60" hidden="1" x14ac:dyDescent="0.25">
      <c r="A943" s="8" t="s">
        <v>104</v>
      </c>
      <c r="B943" s="8" t="s">
        <v>135</v>
      </c>
      <c r="C943" s="8" t="s">
        <v>2128</v>
      </c>
      <c r="D943" s="8" t="s">
        <v>8125</v>
      </c>
      <c r="E943" s="8" t="s">
        <v>8126</v>
      </c>
      <c r="F943" s="8" t="s">
        <v>8127</v>
      </c>
      <c r="G943" s="9" t="s">
        <v>8128</v>
      </c>
      <c r="H943" s="9" t="str">
        <f>VLOOKUP(G943,[1]Arkusz2!A:B,2,FALSE)</f>
        <v>WND-RPZP.01.03.02-32-036/11</v>
      </c>
      <c r="I943" s="9" t="s">
        <v>2309</v>
      </c>
      <c r="J943" s="9" t="s">
        <v>4601</v>
      </c>
      <c r="K943" s="9" t="s">
        <v>4262</v>
      </c>
      <c r="L943" s="9" t="s">
        <v>7087</v>
      </c>
      <c r="M943" s="9" t="s">
        <v>4601</v>
      </c>
      <c r="N943" s="9" t="s">
        <v>4262</v>
      </c>
      <c r="O943" s="8" t="s">
        <v>5199</v>
      </c>
      <c r="P943" s="9" t="s">
        <v>5267</v>
      </c>
      <c r="Q943" s="9" t="s">
        <v>4601</v>
      </c>
      <c r="R943" s="9" t="s">
        <v>4262</v>
      </c>
      <c r="S943" s="9" t="s">
        <v>8129</v>
      </c>
      <c r="T943" s="10">
        <v>13900</v>
      </c>
      <c r="U943" s="10">
        <v>13900</v>
      </c>
      <c r="V943" s="10">
        <v>6950</v>
      </c>
      <c r="W943" s="10">
        <v>6950</v>
      </c>
      <c r="X943" s="10">
        <v>6950</v>
      </c>
      <c r="Y943" s="10">
        <v>50</v>
      </c>
      <c r="Z943" s="8" t="s">
        <v>6870</v>
      </c>
      <c r="AA943" s="8" t="s">
        <v>147</v>
      </c>
      <c r="AB943" s="11">
        <v>13900</v>
      </c>
      <c r="AC943" s="11">
        <v>6950</v>
      </c>
      <c r="AD943" s="11">
        <v>6950</v>
      </c>
      <c r="AE943" s="11">
        <v>0</v>
      </c>
      <c r="AF943" s="8" t="s">
        <v>229</v>
      </c>
      <c r="AG943" s="8" t="s">
        <v>148</v>
      </c>
      <c r="AH943" s="8" t="s">
        <v>66</v>
      </c>
      <c r="AI943" s="8" t="s">
        <v>613</v>
      </c>
      <c r="AJ943" s="8" t="s">
        <v>877</v>
      </c>
      <c r="AK943" s="8" t="s">
        <v>8130</v>
      </c>
      <c r="AL943" s="8" t="s">
        <v>8131</v>
      </c>
      <c r="AM943" s="8" t="s">
        <v>1694</v>
      </c>
      <c r="AN943" s="8" t="s">
        <v>72</v>
      </c>
      <c r="AO943" s="8" t="s">
        <v>1695</v>
      </c>
      <c r="AP943" s="8" t="s">
        <v>8132</v>
      </c>
      <c r="AQ943" s="8" t="s">
        <v>157</v>
      </c>
      <c r="AR943" s="8" t="s">
        <v>8133</v>
      </c>
      <c r="AS943" s="8" t="s">
        <v>8133</v>
      </c>
      <c r="AT943" s="8" t="s">
        <v>450</v>
      </c>
      <c r="AU943" s="8" t="s">
        <v>8134</v>
      </c>
      <c r="AV943" s="8" t="s">
        <v>133</v>
      </c>
      <c r="AW943" s="11">
        <v>13900</v>
      </c>
      <c r="AX943" s="9" t="s">
        <v>6830</v>
      </c>
    </row>
    <row r="944" spans="1:50" customFormat="1" ht="48" hidden="1" x14ac:dyDescent="0.25">
      <c r="A944" s="8" t="s">
        <v>104</v>
      </c>
      <c r="B944" s="8" t="s">
        <v>135</v>
      </c>
      <c r="C944" s="8" t="s">
        <v>2128</v>
      </c>
      <c r="D944" s="8" t="s">
        <v>8307</v>
      </c>
      <c r="E944" s="8" t="s">
        <v>8308</v>
      </c>
      <c r="F944" s="8" t="s">
        <v>8309</v>
      </c>
      <c r="G944" s="9" t="s">
        <v>8310</v>
      </c>
      <c r="H944" s="9" t="str">
        <f>VLOOKUP(G944,[1]Arkusz2!A:B,2,FALSE)</f>
        <v>WND-RPZP.01.03.02-32-041/11</v>
      </c>
      <c r="I944" s="9" t="s">
        <v>4306</v>
      </c>
      <c r="J944" s="9" t="s">
        <v>4601</v>
      </c>
      <c r="K944" s="9" t="s">
        <v>4262</v>
      </c>
      <c r="L944" s="9" t="s">
        <v>4306</v>
      </c>
      <c r="M944" s="9" t="s">
        <v>4601</v>
      </c>
      <c r="N944" s="9" t="s">
        <v>4262</v>
      </c>
      <c r="O944" s="8" t="s">
        <v>404</v>
      </c>
      <c r="P944" s="9" t="s">
        <v>5169</v>
      </c>
      <c r="Q944" s="9" t="s">
        <v>4601</v>
      </c>
      <c r="R944" s="9" t="s">
        <v>4262</v>
      </c>
      <c r="S944" s="9" t="s">
        <v>4184</v>
      </c>
      <c r="T944" s="10">
        <v>36537.839999999997</v>
      </c>
      <c r="U944" s="10">
        <v>26231.78</v>
      </c>
      <c r="V944" s="10">
        <v>13115.89</v>
      </c>
      <c r="W944" s="10">
        <v>13115.89</v>
      </c>
      <c r="X944" s="10">
        <v>13115.89</v>
      </c>
      <c r="Y944" s="10">
        <v>50</v>
      </c>
      <c r="Z944" s="8" t="s">
        <v>8311</v>
      </c>
      <c r="AA944" s="8" t="s">
        <v>147</v>
      </c>
      <c r="AB944" s="11">
        <v>36537.839999999997</v>
      </c>
      <c r="AC944" s="11">
        <v>13115.89</v>
      </c>
      <c r="AD944" s="11">
        <v>23421.95</v>
      </c>
      <c r="AE944" s="11">
        <v>0</v>
      </c>
      <c r="AF944" s="8" t="s">
        <v>229</v>
      </c>
      <c r="AG944" s="8" t="s">
        <v>148</v>
      </c>
      <c r="AH944" s="8" t="s">
        <v>66</v>
      </c>
      <c r="AI944" s="8" t="s">
        <v>613</v>
      </c>
      <c r="AJ944" s="8" t="s">
        <v>1319</v>
      </c>
      <c r="AK944" s="8" t="s">
        <v>8107</v>
      </c>
      <c r="AL944" s="8" t="s">
        <v>8108</v>
      </c>
      <c r="AM944" s="8" t="s">
        <v>1407</v>
      </c>
      <c r="AN944" s="8" t="s">
        <v>72</v>
      </c>
      <c r="AO944" s="8" t="s">
        <v>1408</v>
      </c>
      <c r="AP944" s="8" t="s">
        <v>8202</v>
      </c>
      <c r="AQ944" s="8" t="s">
        <v>157</v>
      </c>
      <c r="AR944" s="8" t="s">
        <v>8203</v>
      </c>
      <c r="AS944" s="8" t="s">
        <v>8204</v>
      </c>
      <c r="AT944" s="8" t="s">
        <v>298</v>
      </c>
      <c r="AU944" s="8" t="s">
        <v>8112</v>
      </c>
      <c r="AV944" s="8" t="s">
        <v>133</v>
      </c>
      <c r="AW944" s="11">
        <v>36537.839999999997</v>
      </c>
      <c r="AX944" s="9" t="s">
        <v>2283</v>
      </c>
    </row>
    <row r="945" spans="1:50" customFormat="1" ht="36" hidden="1" x14ac:dyDescent="0.25">
      <c r="A945" s="8" t="s">
        <v>104</v>
      </c>
      <c r="B945" s="8" t="s">
        <v>135</v>
      </c>
      <c r="C945" s="8" t="s">
        <v>2128</v>
      </c>
      <c r="D945" s="8" t="s">
        <v>8434</v>
      </c>
      <c r="E945" s="8" t="s">
        <v>8435</v>
      </c>
      <c r="F945" s="8" t="s">
        <v>8436</v>
      </c>
      <c r="G945" s="9" t="s">
        <v>8437</v>
      </c>
      <c r="H945" s="9" t="str">
        <f>VLOOKUP(G945,[1]Arkusz2!A:B,2,FALSE)</f>
        <v>WND-RPZP.01.03.02-32-046/11</v>
      </c>
      <c r="I945" s="9" t="s">
        <v>4794</v>
      </c>
      <c r="J945" s="9" t="s">
        <v>4601</v>
      </c>
      <c r="K945" s="9" t="s">
        <v>4262</v>
      </c>
      <c r="L945" s="9" t="s">
        <v>8155</v>
      </c>
      <c r="M945" s="9" t="s">
        <v>4601</v>
      </c>
      <c r="N945" s="9" t="s">
        <v>4262</v>
      </c>
      <c r="O945" s="8" t="s">
        <v>179</v>
      </c>
      <c r="P945" s="9" t="s">
        <v>2379</v>
      </c>
      <c r="Q945" s="9" t="s">
        <v>4601</v>
      </c>
      <c r="R945" s="9" t="s">
        <v>4262</v>
      </c>
      <c r="S945" s="9" t="s">
        <v>8438</v>
      </c>
      <c r="T945" s="10">
        <v>74288.5</v>
      </c>
      <c r="U945" s="10">
        <v>54951.41</v>
      </c>
      <c r="V945" s="10">
        <v>15262.58</v>
      </c>
      <c r="W945" s="10">
        <v>15262.58</v>
      </c>
      <c r="X945" s="10">
        <v>39688.83</v>
      </c>
      <c r="Y945" s="10">
        <v>27.77</v>
      </c>
      <c r="Z945" s="8" t="s">
        <v>8439</v>
      </c>
      <c r="AA945" s="8" t="s">
        <v>147</v>
      </c>
      <c r="AB945" s="11">
        <v>74288.5</v>
      </c>
      <c r="AC945" s="11">
        <v>15262.58</v>
      </c>
      <c r="AD945" s="11">
        <v>59025.919999999998</v>
      </c>
      <c r="AE945" s="11">
        <v>0</v>
      </c>
      <c r="AF945" s="8" t="s">
        <v>229</v>
      </c>
      <c r="AG945" s="8" t="s">
        <v>148</v>
      </c>
      <c r="AH945" s="8" t="s">
        <v>66</v>
      </c>
      <c r="AI945" s="8" t="s">
        <v>613</v>
      </c>
      <c r="AJ945" s="8" t="s">
        <v>1134</v>
      </c>
      <c r="AK945" s="8" t="s">
        <v>8440</v>
      </c>
      <c r="AL945" s="8" t="s">
        <v>8441</v>
      </c>
      <c r="AM945" s="8" t="s">
        <v>8442</v>
      </c>
      <c r="AN945" s="8" t="s">
        <v>72</v>
      </c>
      <c r="AO945" s="8" t="s">
        <v>8443</v>
      </c>
      <c r="AP945" s="8" t="s">
        <v>157</v>
      </c>
      <c r="AQ945" s="8" t="s">
        <v>157</v>
      </c>
      <c r="AR945" s="8" t="s">
        <v>8444</v>
      </c>
      <c r="AS945" s="8" t="s">
        <v>8444</v>
      </c>
      <c r="AT945" s="8" t="s">
        <v>450</v>
      </c>
      <c r="AU945" s="8" t="s">
        <v>8445</v>
      </c>
      <c r="AV945" s="8" t="s">
        <v>133</v>
      </c>
      <c r="AW945" s="11">
        <v>74288.5</v>
      </c>
      <c r="AX945" s="9" t="s">
        <v>7565</v>
      </c>
    </row>
    <row r="946" spans="1:50" customFormat="1" ht="36" hidden="1" x14ac:dyDescent="0.25">
      <c r="A946" s="8" t="s">
        <v>104</v>
      </c>
      <c r="B946" s="8" t="s">
        <v>135</v>
      </c>
      <c r="C946" s="8" t="s">
        <v>2128</v>
      </c>
      <c r="D946" s="8" t="s">
        <v>8457</v>
      </c>
      <c r="E946" s="8" t="s">
        <v>8458</v>
      </c>
      <c r="F946" s="8" t="s">
        <v>8459</v>
      </c>
      <c r="G946" s="9" t="s">
        <v>8460</v>
      </c>
      <c r="H946" s="9" t="str">
        <f>VLOOKUP(G946,[1]Arkusz2!A:B,2,FALSE)</f>
        <v>WND-RPZP.01.03.02-32-045/11</v>
      </c>
      <c r="I946" s="9" t="s">
        <v>1552</v>
      </c>
      <c r="J946" s="9" t="s">
        <v>4601</v>
      </c>
      <c r="K946" s="9" t="s">
        <v>4262</v>
      </c>
      <c r="L946" s="9" t="s">
        <v>6648</v>
      </c>
      <c r="M946" s="9" t="s">
        <v>4601</v>
      </c>
      <c r="N946" s="9" t="s">
        <v>4262</v>
      </c>
      <c r="O946" s="8" t="s">
        <v>4366</v>
      </c>
      <c r="P946" s="9" t="s">
        <v>7947</v>
      </c>
      <c r="Q946" s="9" t="s">
        <v>4601</v>
      </c>
      <c r="R946" s="9" t="s">
        <v>4262</v>
      </c>
      <c r="S946" s="9" t="s">
        <v>5375</v>
      </c>
      <c r="T946" s="10">
        <v>32055</v>
      </c>
      <c r="U946" s="10">
        <v>30100</v>
      </c>
      <c r="V946" s="10">
        <v>15050</v>
      </c>
      <c r="W946" s="10">
        <v>15050</v>
      </c>
      <c r="X946" s="10">
        <v>15050</v>
      </c>
      <c r="Y946" s="10">
        <v>50</v>
      </c>
      <c r="Z946" s="8" t="s">
        <v>8461</v>
      </c>
      <c r="AA946" s="8" t="s">
        <v>147</v>
      </c>
      <c r="AB946" s="11">
        <v>32055</v>
      </c>
      <c r="AC946" s="11">
        <v>15050</v>
      </c>
      <c r="AD946" s="11">
        <v>17005</v>
      </c>
      <c r="AE946" s="11">
        <v>0</v>
      </c>
      <c r="AF946" s="8" t="s">
        <v>229</v>
      </c>
      <c r="AG946" s="8" t="s">
        <v>148</v>
      </c>
      <c r="AH946" s="8" t="s">
        <v>66</v>
      </c>
      <c r="AI946" s="8" t="s">
        <v>613</v>
      </c>
      <c r="AJ946" s="8" t="s">
        <v>1134</v>
      </c>
      <c r="AK946" s="8" t="s">
        <v>8462</v>
      </c>
      <c r="AL946" s="8" t="s">
        <v>8463</v>
      </c>
      <c r="AM946" s="8" t="s">
        <v>8464</v>
      </c>
      <c r="AN946" s="8" t="s">
        <v>72</v>
      </c>
      <c r="AO946" s="8" t="s">
        <v>8465</v>
      </c>
      <c r="AP946" s="8" t="s">
        <v>315</v>
      </c>
      <c r="AQ946" s="8" t="s">
        <v>214</v>
      </c>
      <c r="AR946" s="8" t="s">
        <v>8466</v>
      </c>
      <c r="AS946" s="8" t="s">
        <v>8467</v>
      </c>
      <c r="AT946" s="8" t="s">
        <v>131</v>
      </c>
      <c r="AU946" s="8" t="s">
        <v>8468</v>
      </c>
      <c r="AV946" s="8" t="s">
        <v>133</v>
      </c>
      <c r="AW946" s="11">
        <v>32055</v>
      </c>
      <c r="AX946" s="9" t="s">
        <v>8469</v>
      </c>
    </row>
    <row r="947" spans="1:50" customFormat="1" ht="36" hidden="1" x14ac:dyDescent="0.25">
      <c r="A947" s="8" t="s">
        <v>104</v>
      </c>
      <c r="B947" s="8" t="s">
        <v>135</v>
      </c>
      <c r="C947" s="8" t="s">
        <v>2128</v>
      </c>
      <c r="D947" s="8" t="s">
        <v>8470</v>
      </c>
      <c r="E947" s="8" t="s">
        <v>8471</v>
      </c>
      <c r="F947" s="8" t="s">
        <v>8472</v>
      </c>
      <c r="G947" s="9" t="s">
        <v>8473</v>
      </c>
      <c r="H947" s="9" t="str">
        <f>VLOOKUP(G947,[1]Arkusz2!A:B,2,FALSE)</f>
        <v>WND-RPZP.01.03.02-32-042/11</v>
      </c>
      <c r="I947" s="9" t="s">
        <v>4710</v>
      </c>
      <c r="J947" s="9" t="s">
        <v>4601</v>
      </c>
      <c r="K947" s="9" t="s">
        <v>4262</v>
      </c>
      <c r="L947" s="9" t="s">
        <v>6027</v>
      </c>
      <c r="M947" s="9" t="s">
        <v>4601</v>
      </c>
      <c r="N947" s="9" t="s">
        <v>4262</v>
      </c>
      <c r="O947" s="8" t="s">
        <v>3849</v>
      </c>
      <c r="P947" s="9" t="s">
        <v>7747</v>
      </c>
      <c r="Q947" s="9" t="s">
        <v>4601</v>
      </c>
      <c r="R947" s="9" t="s">
        <v>4262</v>
      </c>
      <c r="S947" s="9" t="s">
        <v>7786</v>
      </c>
      <c r="T947" s="10">
        <v>51414</v>
      </c>
      <c r="U947" s="10">
        <v>40600</v>
      </c>
      <c r="V947" s="10">
        <v>20000</v>
      </c>
      <c r="W947" s="10">
        <v>20000</v>
      </c>
      <c r="X947" s="10">
        <v>20600</v>
      </c>
      <c r="Y947" s="10">
        <v>49.26</v>
      </c>
      <c r="Z947" s="8" t="s">
        <v>8474</v>
      </c>
      <c r="AA947" s="8" t="s">
        <v>147</v>
      </c>
      <c r="AB947" s="11">
        <v>51414</v>
      </c>
      <c r="AC947" s="11">
        <v>20000</v>
      </c>
      <c r="AD947" s="11">
        <v>31414</v>
      </c>
      <c r="AE947" s="11">
        <v>0</v>
      </c>
      <c r="AF947" s="8" t="s">
        <v>229</v>
      </c>
      <c r="AG947" s="8" t="s">
        <v>148</v>
      </c>
      <c r="AH947" s="8" t="s">
        <v>66</v>
      </c>
      <c r="AI947" s="8" t="s">
        <v>613</v>
      </c>
      <c r="AJ947" s="8" t="s">
        <v>190</v>
      </c>
      <c r="AK947" s="8" t="s">
        <v>8475</v>
      </c>
      <c r="AL947" s="8" t="s">
        <v>8476</v>
      </c>
      <c r="AM947" s="8" t="s">
        <v>8097</v>
      </c>
      <c r="AN947" s="8" t="s">
        <v>72</v>
      </c>
      <c r="AO947" s="8" t="s">
        <v>8477</v>
      </c>
      <c r="AP947" s="8" t="s">
        <v>883</v>
      </c>
      <c r="AQ947" s="8" t="s">
        <v>157</v>
      </c>
      <c r="AR947" s="8" t="s">
        <v>8478</v>
      </c>
      <c r="AS947" s="8" t="s">
        <v>8478</v>
      </c>
      <c r="AT947" s="8" t="s">
        <v>259</v>
      </c>
      <c r="AU947" s="8" t="s">
        <v>8479</v>
      </c>
      <c r="AV947" s="8" t="s">
        <v>133</v>
      </c>
      <c r="AW947" s="11">
        <v>51414</v>
      </c>
      <c r="AX947" s="9" t="s">
        <v>5409</v>
      </c>
    </row>
    <row r="948" spans="1:50" customFormat="1" ht="36" hidden="1" x14ac:dyDescent="0.25">
      <c r="A948" s="8" t="s">
        <v>104</v>
      </c>
      <c r="B948" s="8" t="s">
        <v>135</v>
      </c>
      <c r="C948" s="8" t="s">
        <v>2128</v>
      </c>
      <c r="D948" s="8" t="s">
        <v>8576</v>
      </c>
      <c r="E948" s="8" t="s">
        <v>8577</v>
      </c>
      <c r="F948" s="8" t="s">
        <v>8578</v>
      </c>
      <c r="G948" s="9" t="s">
        <v>8579</v>
      </c>
      <c r="H948" s="9" t="str">
        <f>VLOOKUP(G948,[1]Arkusz2!A:B,2,FALSE)</f>
        <v>WND-RPZP.01.03.02-32-049/11</v>
      </c>
      <c r="I948" s="9" t="s">
        <v>8218</v>
      </c>
      <c r="J948" s="9" t="s">
        <v>4601</v>
      </c>
      <c r="K948" s="9" t="s">
        <v>4262</v>
      </c>
      <c r="L948" s="9" t="s">
        <v>8218</v>
      </c>
      <c r="M948" s="9" t="s">
        <v>4601</v>
      </c>
      <c r="N948" s="9" t="s">
        <v>4262</v>
      </c>
      <c r="O948" s="8" t="s">
        <v>4419</v>
      </c>
      <c r="P948" s="9" t="s">
        <v>8571</v>
      </c>
      <c r="Q948" s="9" t="s">
        <v>4601</v>
      </c>
      <c r="R948" s="9" t="s">
        <v>4262</v>
      </c>
      <c r="S948" s="9" t="s">
        <v>8580</v>
      </c>
      <c r="T948" s="10">
        <v>54655.63</v>
      </c>
      <c r="U948" s="10">
        <v>41250.559999999998</v>
      </c>
      <c r="V948" s="10">
        <v>15911.5</v>
      </c>
      <c r="W948" s="10">
        <v>15911.5</v>
      </c>
      <c r="X948" s="10">
        <v>25339.06</v>
      </c>
      <c r="Y948" s="10">
        <v>38.57</v>
      </c>
      <c r="Z948" s="8" t="s">
        <v>8581</v>
      </c>
      <c r="AA948" s="8" t="s">
        <v>147</v>
      </c>
      <c r="AB948" s="11">
        <v>54655.63</v>
      </c>
      <c r="AC948" s="11">
        <v>15911.5</v>
      </c>
      <c r="AD948" s="11">
        <v>38744.129999999997</v>
      </c>
      <c r="AE948" s="11">
        <v>0</v>
      </c>
      <c r="AF948" s="8" t="s">
        <v>229</v>
      </c>
      <c r="AG948" s="8" t="s">
        <v>148</v>
      </c>
      <c r="AH948" s="8" t="s">
        <v>66</v>
      </c>
      <c r="AI948" s="8" t="s">
        <v>613</v>
      </c>
      <c r="AJ948" s="8" t="s">
        <v>5056</v>
      </c>
      <c r="AK948" s="8" t="s">
        <v>8582</v>
      </c>
      <c r="AL948" s="8" t="s">
        <v>8583</v>
      </c>
      <c r="AM948" s="8" t="s">
        <v>8584</v>
      </c>
      <c r="AN948" s="8" t="s">
        <v>125</v>
      </c>
      <c r="AO948" s="8" t="s">
        <v>5541</v>
      </c>
      <c r="AP948" s="8" t="s">
        <v>3882</v>
      </c>
      <c r="AQ948" s="8" t="s">
        <v>157</v>
      </c>
      <c r="AR948" s="8" t="s">
        <v>8585</v>
      </c>
      <c r="AS948" s="8" t="s">
        <v>8585</v>
      </c>
      <c r="AT948" s="8" t="s">
        <v>259</v>
      </c>
      <c r="AU948" s="8" t="s">
        <v>8586</v>
      </c>
      <c r="AV948" s="8" t="s">
        <v>133</v>
      </c>
      <c r="AW948" s="11">
        <v>54655.63</v>
      </c>
      <c r="AX948" s="9" t="s">
        <v>7473</v>
      </c>
    </row>
    <row r="949" spans="1:50" customFormat="1" ht="36" hidden="1" x14ac:dyDescent="0.25">
      <c r="A949" s="8" t="s">
        <v>104</v>
      </c>
      <c r="B949" s="8" t="s">
        <v>135</v>
      </c>
      <c r="C949" s="8" t="s">
        <v>2128</v>
      </c>
      <c r="D949" s="8" t="s">
        <v>8651</v>
      </c>
      <c r="E949" s="8" t="s">
        <v>8652</v>
      </c>
      <c r="F949" s="8" t="s">
        <v>8653</v>
      </c>
      <c r="G949" s="9" t="s">
        <v>8654</v>
      </c>
      <c r="H949" s="9" t="str">
        <f>VLOOKUP(G949,[1]Arkusz2!A:B,2,FALSE)</f>
        <v>WND-RPZP.01.03.02-32-050/11</v>
      </c>
      <c r="I949" s="9" t="s">
        <v>8218</v>
      </c>
      <c r="J949" s="9" t="s">
        <v>4601</v>
      </c>
      <c r="K949" s="9" t="s">
        <v>4262</v>
      </c>
      <c r="L949" s="9" t="s">
        <v>8218</v>
      </c>
      <c r="M949" s="9" t="s">
        <v>4601</v>
      </c>
      <c r="N949" s="9" t="s">
        <v>4262</v>
      </c>
      <c r="O949" s="8" t="s">
        <v>928</v>
      </c>
      <c r="P949" s="9" t="s">
        <v>3150</v>
      </c>
      <c r="Q949" s="9" t="s">
        <v>4601</v>
      </c>
      <c r="R949" s="9" t="s">
        <v>4262</v>
      </c>
      <c r="S949" s="9" t="s">
        <v>8655</v>
      </c>
      <c r="T949" s="10">
        <v>82504.399999999994</v>
      </c>
      <c r="U949" s="10">
        <v>32915.43</v>
      </c>
      <c r="V949" s="10">
        <v>11776.54</v>
      </c>
      <c r="W949" s="10">
        <v>11776.54</v>
      </c>
      <c r="X949" s="10">
        <v>21138.89</v>
      </c>
      <c r="Y949" s="10">
        <v>35.78</v>
      </c>
      <c r="Z949" s="8" t="s">
        <v>8656</v>
      </c>
      <c r="AA949" s="8" t="s">
        <v>147</v>
      </c>
      <c r="AB949" s="11">
        <v>82504.399999999994</v>
      </c>
      <c r="AC949" s="11">
        <v>11776.54</v>
      </c>
      <c r="AD949" s="11">
        <v>70727.86</v>
      </c>
      <c r="AE949" s="11">
        <v>0</v>
      </c>
      <c r="AF949" s="8" t="s">
        <v>229</v>
      </c>
      <c r="AG949" s="8" t="s">
        <v>148</v>
      </c>
      <c r="AH949" s="8" t="s">
        <v>66</v>
      </c>
      <c r="AI949" s="8" t="s">
        <v>613</v>
      </c>
      <c r="AJ949" s="8" t="s">
        <v>5056</v>
      </c>
      <c r="AK949" s="8" t="s">
        <v>8582</v>
      </c>
      <c r="AL949" s="8" t="s">
        <v>8583</v>
      </c>
      <c r="AM949" s="8" t="s">
        <v>8584</v>
      </c>
      <c r="AN949" s="8" t="s">
        <v>125</v>
      </c>
      <c r="AO949" s="8" t="s">
        <v>5541</v>
      </c>
      <c r="AP949" s="8" t="s">
        <v>3882</v>
      </c>
      <c r="AQ949" s="8" t="s">
        <v>157</v>
      </c>
      <c r="AR949" s="8" t="s">
        <v>8585</v>
      </c>
      <c r="AS949" s="8" t="s">
        <v>8585</v>
      </c>
      <c r="AT949" s="8" t="s">
        <v>259</v>
      </c>
      <c r="AU949" s="8" t="s">
        <v>8586</v>
      </c>
      <c r="AV949" s="8" t="s">
        <v>133</v>
      </c>
      <c r="AW949" s="11">
        <v>82504.399999999994</v>
      </c>
      <c r="AX949" s="9" t="s">
        <v>8657</v>
      </c>
    </row>
    <row r="950" spans="1:50" customFormat="1" ht="48" hidden="1" x14ac:dyDescent="0.25">
      <c r="A950" s="8" t="s">
        <v>104</v>
      </c>
      <c r="B950" s="8" t="s">
        <v>135</v>
      </c>
      <c r="C950" s="8" t="s">
        <v>2128</v>
      </c>
      <c r="D950" s="8" t="s">
        <v>8736</v>
      </c>
      <c r="E950" s="8" t="s">
        <v>8737</v>
      </c>
      <c r="F950" s="8" t="s">
        <v>8738</v>
      </c>
      <c r="G950" s="9" t="s">
        <v>8739</v>
      </c>
      <c r="H950" s="9" t="str">
        <f>VLOOKUP(G950,[1]Arkusz2!A:B,2,FALSE)</f>
        <v>WND-RPZP.01.03.02-32-005/11</v>
      </c>
      <c r="I950" s="9" t="s">
        <v>6906</v>
      </c>
      <c r="J950" s="9" t="s">
        <v>4601</v>
      </c>
      <c r="K950" s="9" t="s">
        <v>4262</v>
      </c>
      <c r="L950" s="9" t="s">
        <v>3613</v>
      </c>
      <c r="M950" s="9" t="s">
        <v>4601</v>
      </c>
      <c r="N950" s="9" t="s">
        <v>4262</v>
      </c>
      <c r="O950" s="8" t="s">
        <v>6943</v>
      </c>
      <c r="P950" s="9" t="s">
        <v>8119</v>
      </c>
      <c r="Q950" s="9" t="s">
        <v>4601</v>
      </c>
      <c r="R950" s="9" t="s">
        <v>4262</v>
      </c>
      <c r="S950" s="9" t="s">
        <v>8395</v>
      </c>
      <c r="T950" s="10">
        <v>45709.440000000002</v>
      </c>
      <c r="U950" s="10">
        <v>36687.839999999997</v>
      </c>
      <c r="V950" s="10">
        <v>18289.05</v>
      </c>
      <c r="W950" s="10">
        <v>18289.05</v>
      </c>
      <c r="X950" s="10">
        <v>18398.79</v>
      </c>
      <c r="Y950" s="10">
        <v>49.85</v>
      </c>
      <c r="Z950" s="8" t="s">
        <v>8740</v>
      </c>
      <c r="AA950" s="8" t="s">
        <v>147</v>
      </c>
      <c r="AB950" s="11">
        <v>45709.440000000002</v>
      </c>
      <c r="AC950" s="11">
        <v>18289.05</v>
      </c>
      <c r="AD950" s="11">
        <v>27420.39</v>
      </c>
      <c r="AE950" s="11">
        <v>0</v>
      </c>
      <c r="AF950" s="8" t="s">
        <v>229</v>
      </c>
      <c r="AG950" s="8" t="s">
        <v>148</v>
      </c>
      <c r="AH950" s="8" t="s">
        <v>66</v>
      </c>
      <c r="AI950" s="8" t="s">
        <v>613</v>
      </c>
      <c r="AJ950" s="8" t="s">
        <v>290</v>
      </c>
      <c r="AK950" s="8" t="s">
        <v>7290</v>
      </c>
      <c r="AL950" s="8" t="s">
        <v>7291</v>
      </c>
      <c r="AM950" s="8" t="s">
        <v>1246</v>
      </c>
      <c r="AN950" s="8" t="s">
        <v>72</v>
      </c>
      <c r="AO950" s="8" t="s">
        <v>7292</v>
      </c>
      <c r="AP950" s="8" t="s">
        <v>842</v>
      </c>
      <c r="AQ950" s="8" t="s">
        <v>157</v>
      </c>
      <c r="AR950" s="8" t="s">
        <v>7293</v>
      </c>
      <c r="AS950" s="8" t="s">
        <v>7293</v>
      </c>
      <c r="AT950" s="8" t="s">
        <v>217</v>
      </c>
      <c r="AU950" s="8" t="s">
        <v>1249</v>
      </c>
      <c r="AV950" s="8" t="s">
        <v>133</v>
      </c>
      <c r="AW950" s="11">
        <v>45709.440000000002</v>
      </c>
      <c r="AX950" s="9" t="s">
        <v>6901</v>
      </c>
    </row>
    <row r="951" spans="1:50" customFormat="1" ht="48" hidden="1" x14ac:dyDescent="0.25">
      <c r="A951" s="8" t="s">
        <v>104</v>
      </c>
      <c r="B951" s="8" t="s">
        <v>135</v>
      </c>
      <c r="C951" s="8" t="s">
        <v>2128</v>
      </c>
      <c r="D951" s="8" t="s">
        <v>8759</v>
      </c>
      <c r="E951" s="8" t="s">
        <v>8760</v>
      </c>
      <c r="F951" s="8" t="s">
        <v>8761</v>
      </c>
      <c r="G951" s="9" t="s">
        <v>8762</v>
      </c>
      <c r="H951" s="9" t="str">
        <f>VLOOKUP(G951,[1]Arkusz2!A:B,2,FALSE)</f>
        <v>WND-RPZP.01.03.02-32-034/10</v>
      </c>
      <c r="I951" s="9" t="s">
        <v>2902</v>
      </c>
      <c r="J951" s="9" t="s">
        <v>4261</v>
      </c>
      <c r="K951" s="9" t="s">
        <v>4262</v>
      </c>
      <c r="L951" s="9" t="s">
        <v>5445</v>
      </c>
      <c r="M951" s="9" t="s">
        <v>4261</v>
      </c>
      <c r="N951" s="9" t="s">
        <v>4262</v>
      </c>
      <c r="O951" s="8" t="s">
        <v>398</v>
      </c>
      <c r="P951" s="9" t="s">
        <v>4488</v>
      </c>
      <c r="Q951" s="9" t="s">
        <v>4601</v>
      </c>
      <c r="R951" s="9" t="s">
        <v>4262</v>
      </c>
      <c r="S951" s="9" t="s">
        <v>2275</v>
      </c>
      <c r="T951" s="10">
        <v>46573.11</v>
      </c>
      <c r="U951" s="10">
        <v>36408.839999999997</v>
      </c>
      <c r="V951" s="10">
        <v>18204.419999999998</v>
      </c>
      <c r="W951" s="10">
        <v>18204.419999999998</v>
      </c>
      <c r="X951" s="10">
        <v>18204.419999999998</v>
      </c>
      <c r="Y951" s="10">
        <v>50</v>
      </c>
      <c r="Z951" s="8" t="s">
        <v>8763</v>
      </c>
      <c r="AA951" s="8" t="s">
        <v>147</v>
      </c>
      <c r="AB951" s="11">
        <v>46573.11</v>
      </c>
      <c r="AC951" s="11">
        <v>18204.419999999998</v>
      </c>
      <c r="AD951" s="11">
        <v>28368.69</v>
      </c>
      <c r="AE951" s="11">
        <v>0</v>
      </c>
      <c r="AF951" s="8" t="s">
        <v>229</v>
      </c>
      <c r="AG951" s="8" t="s">
        <v>148</v>
      </c>
      <c r="AH951" s="8" t="s">
        <v>66</v>
      </c>
      <c r="AI951" s="8" t="s">
        <v>613</v>
      </c>
      <c r="AJ951" s="8" t="s">
        <v>290</v>
      </c>
      <c r="AK951" s="8" t="s">
        <v>8764</v>
      </c>
      <c r="AL951" s="8" t="s">
        <v>8765</v>
      </c>
      <c r="AM951" s="8" t="s">
        <v>8766</v>
      </c>
      <c r="AN951" s="8" t="s">
        <v>72</v>
      </c>
      <c r="AO951" s="8" t="s">
        <v>126</v>
      </c>
      <c r="AP951" s="8" t="s">
        <v>484</v>
      </c>
      <c r="AQ951" s="8" t="s">
        <v>278</v>
      </c>
      <c r="AR951" s="8" t="s">
        <v>8767</v>
      </c>
      <c r="AS951" s="8" t="s">
        <v>8768</v>
      </c>
      <c r="AT951" s="8" t="s">
        <v>217</v>
      </c>
      <c r="AU951" s="8" t="s">
        <v>8769</v>
      </c>
      <c r="AV951" s="8" t="s">
        <v>133</v>
      </c>
      <c r="AW951" s="11">
        <v>46573.11</v>
      </c>
      <c r="AX951" s="9" t="s">
        <v>6464</v>
      </c>
    </row>
    <row r="952" spans="1:50" customFormat="1" ht="36" hidden="1" x14ac:dyDescent="0.25">
      <c r="A952" s="8" t="s">
        <v>104</v>
      </c>
      <c r="B952" s="8" t="s">
        <v>135</v>
      </c>
      <c r="C952" s="8" t="s">
        <v>2128</v>
      </c>
      <c r="D952" s="8" t="s">
        <v>8770</v>
      </c>
      <c r="E952" s="8" t="s">
        <v>8771</v>
      </c>
      <c r="F952" s="8" t="s">
        <v>8772</v>
      </c>
      <c r="G952" s="9" t="s">
        <v>8773</v>
      </c>
      <c r="H952" s="9" t="str">
        <f>VLOOKUP(G952,[1]Arkusz2!A:B,2,FALSE)</f>
        <v>WND-RPZP.01.03.02-32-040/11</v>
      </c>
      <c r="I952" s="9" t="s">
        <v>3050</v>
      </c>
      <c r="J952" s="9" t="s">
        <v>4601</v>
      </c>
      <c r="K952" s="9" t="s">
        <v>4262</v>
      </c>
      <c r="L952" s="9" t="s">
        <v>4298</v>
      </c>
      <c r="M952" s="9" t="s">
        <v>4601</v>
      </c>
      <c r="N952" s="9" t="s">
        <v>4262</v>
      </c>
      <c r="O952" s="8" t="s">
        <v>5601</v>
      </c>
      <c r="P952" s="9" t="s">
        <v>4496</v>
      </c>
      <c r="Q952" s="9" t="s">
        <v>4601</v>
      </c>
      <c r="R952" s="9" t="s">
        <v>4262</v>
      </c>
      <c r="S952" s="9" t="s">
        <v>6714</v>
      </c>
      <c r="T952" s="10">
        <v>39208.160000000003</v>
      </c>
      <c r="U952" s="10">
        <v>31737.27</v>
      </c>
      <c r="V952" s="10">
        <v>15868.63</v>
      </c>
      <c r="W952" s="10">
        <v>15868.63</v>
      </c>
      <c r="X952" s="10">
        <v>15868.64</v>
      </c>
      <c r="Y952" s="10">
        <v>50</v>
      </c>
      <c r="Z952" s="8" t="s">
        <v>8774</v>
      </c>
      <c r="AA952" s="8" t="s">
        <v>147</v>
      </c>
      <c r="AB952" s="11">
        <v>39208.160000000003</v>
      </c>
      <c r="AC952" s="11">
        <v>15868.63</v>
      </c>
      <c r="AD952" s="11">
        <v>23339.53</v>
      </c>
      <c r="AE952" s="11">
        <v>0</v>
      </c>
      <c r="AF952" s="8" t="s">
        <v>229</v>
      </c>
      <c r="AG952" s="8" t="s">
        <v>148</v>
      </c>
      <c r="AH952" s="8" t="s">
        <v>66</v>
      </c>
      <c r="AI952" s="8" t="s">
        <v>613</v>
      </c>
      <c r="AJ952" s="8" t="s">
        <v>1134</v>
      </c>
      <c r="AK952" s="8" t="s">
        <v>4869</v>
      </c>
      <c r="AL952" s="8" t="s">
        <v>4870</v>
      </c>
      <c r="AM952" s="8" t="s">
        <v>4871</v>
      </c>
      <c r="AN952" s="8" t="s">
        <v>72</v>
      </c>
      <c r="AO952" s="8" t="s">
        <v>4872</v>
      </c>
      <c r="AP952" s="8" t="s">
        <v>3511</v>
      </c>
      <c r="AQ952" s="8" t="s">
        <v>157</v>
      </c>
      <c r="AR952" s="8" t="s">
        <v>4873</v>
      </c>
      <c r="AS952" s="8" t="s">
        <v>4874</v>
      </c>
      <c r="AT952" s="8" t="s">
        <v>197</v>
      </c>
      <c r="AU952" s="8" t="s">
        <v>4875</v>
      </c>
      <c r="AV952" s="8" t="s">
        <v>133</v>
      </c>
      <c r="AW952" s="11">
        <v>39208.160000000003</v>
      </c>
      <c r="AX952" s="9" t="s">
        <v>5789</v>
      </c>
    </row>
    <row r="953" spans="1:50" customFormat="1" ht="60" hidden="1" x14ac:dyDescent="0.25">
      <c r="A953" s="8" t="s">
        <v>104</v>
      </c>
      <c r="B953" s="8" t="s">
        <v>135</v>
      </c>
      <c r="C953" s="8" t="s">
        <v>2128</v>
      </c>
      <c r="D953" s="8" t="s">
        <v>8775</v>
      </c>
      <c r="E953" s="8" t="s">
        <v>8776</v>
      </c>
      <c r="F953" s="8" t="s">
        <v>8777</v>
      </c>
      <c r="G953" s="9" t="s">
        <v>8778</v>
      </c>
      <c r="H953" s="9" t="str">
        <f>VLOOKUP(G953,[1]Arkusz2!A:B,2,FALSE)</f>
        <v>WND-RPZP.01.03.02-32-059/11</v>
      </c>
      <c r="I953" s="9" t="s">
        <v>2083</v>
      </c>
      <c r="J953" s="9" t="s">
        <v>4601</v>
      </c>
      <c r="K953" s="9" t="s">
        <v>4262</v>
      </c>
      <c r="L953" s="9" t="s">
        <v>6889</v>
      </c>
      <c r="M953" s="9" t="s">
        <v>4601</v>
      </c>
      <c r="N953" s="9" t="s">
        <v>4262</v>
      </c>
      <c r="O953" s="8" t="s">
        <v>7592</v>
      </c>
      <c r="P953" s="9" t="s">
        <v>4496</v>
      </c>
      <c r="Q953" s="9" t="s">
        <v>4601</v>
      </c>
      <c r="R953" s="9" t="s">
        <v>4262</v>
      </c>
      <c r="S953" s="9" t="s">
        <v>2083</v>
      </c>
      <c r="T953" s="10">
        <v>15700</v>
      </c>
      <c r="U953" s="10">
        <v>15700</v>
      </c>
      <c r="V953" s="10">
        <v>7850</v>
      </c>
      <c r="W953" s="10">
        <v>7850</v>
      </c>
      <c r="X953" s="10">
        <v>7850</v>
      </c>
      <c r="Y953" s="10">
        <v>50</v>
      </c>
      <c r="Z953" s="8" t="s">
        <v>8779</v>
      </c>
      <c r="AA953" s="8" t="s">
        <v>147</v>
      </c>
      <c r="AB953" s="11">
        <v>15700</v>
      </c>
      <c r="AC953" s="11">
        <v>7850</v>
      </c>
      <c r="AD953" s="11">
        <v>7850</v>
      </c>
      <c r="AE953" s="11">
        <v>0</v>
      </c>
      <c r="AF953" s="8" t="s">
        <v>229</v>
      </c>
      <c r="AG953" s="8" t="s">
        <v>148</v>
      </c>
      <c r="AH953" s="8" t="s">
        <v>66</v>
      </c>
      <c r="AI953" s="8" t="s">
        <v>613</v>
      </c>
      <c r="AJ953" s="8" t="s">
        <v>877</v>
      </c>
      <c r="AK953" s="8" t="s">
        <v>6954</v>
      </c>
      <c r="AL953" s="8" t="s">
        <v>6955</v>
      </c>
      <c r="AM953" s="8" t="s">
        <v>6956</v>
      </c>
      <c r="AN953" s="8" t="s">
        <v>6957</v>
      </c>
      <c r="AO953" s="8" t="s">
        <v>6958</v>
      </c>
      <c r="AP953" s="8" t="s">
        <v>395</v>
      </c>
      <c r="AQ953" s="8" t="s">
        <v>157</v>
      </c>
      <c r="AR953" s="8" t="s">
        <v>6959</v>
      </c>
      <c r="AS953" s="8" t="s">
        <v>6959</v>
      </c>
      <c r="AT953" s="8" t="s">
        <v>131</v>
      </c>
      <c r="AU953" s="8" t="s">
        <v>6960</v>
      </c>
      <c r="AV953" s="8" t="s">
        <v>133</v>
      </c>
      <c r="AW953" s="11">
        <v>15700</v>
      </c>
      <c r="AX953" s="9" t="s">
        <v>6889</v>
      </c>
    </row>
    <row r="954" spans="1:50" customFormat="1" ht="36" hidden="1" x14ac:dyDescent="0.25">
      <c r="A954" s="8" t="s">
        <v>104</v>
      </c>
      <c r="B954" s="8" t="s">
        <v>135</v>
      </c>
      <c r="C954" s="8" t="s">
        <v>2128</v>
      </c>
      <c r="D954" s="8" t="s">
        <v>8780</v>
      </c>
      <c r="E954" s="8" t="s">
        <v>8781</v>
      </c>
      <c r="F954" s="8" t="s">
        <v>8782</v>
      </c>
      <c r="G954" s="9" t="s">
        <v>8783</v>
      </c>
      <c r="H954" s="9" t="str">
        <f>VLOOKUP(G954,[1]Arkusz2!A:B,2,FALSE)</f>
        <v>WND-RPZP.01.03.02-32-093/11</v>
      </c>
      <c r="I954" s="9" t="s">
        <v>8294</v>
      </c>
      <c r="J954" s="9" t="s">
        <v>4601</v>
      </c>
      <c r="K954" s="9" t="s">
        <v>4262</v>
      </c>
      <c r="L954" s="9" t="s">
        <v>6889</v>
      </c>
      <c r="M954" s="9" t="s">
        <v>4601</v>
      </c>
      <c r="N954" s="9" t="s">
        <v>4262</v>
      </c>
      <c r="O954" s="8" t="s">
        <v>7592</v>
      </c>
      <c r="P954" s="9" t="s">
        <v>4496</v>
      </c>
      <c r="Q954" s="9" t="s">
        <v>4601</v>
      </c>
      <c r="R954" s="9" t="s">
        <v>4262</v>
      </c>
      <c r="S954" s="9" t="s">
        <v>8784</v>
      </c>
      <c r="T954" s="10">
        <v>15700</v>
      </c>
      <c r="U954" s="10">
        <v>15700</v>
      </c>
      <c r="V954" s="10">
        <v>7850</v>
      </c>
      <c r="W954" s="10">
        <v>7850</v>
      </c>
      <c r="X954" s="10">
        <v>7850</v>
      </c>
      <c r="Y954" s="10">
        <v>50</v>
      </c>
      <c r="Z954" s="8" t="s">
        <v>8779</v>
      </c>
      <c r="AA954" s="8" t="s">
        <v>147</v>
      </c>
      <c r="AB954" s="11">
        <v>15700</v>
      </c>
      <c r="AC954" s="11">
        <v>7850</v>
      </c>
      <c r="AD954" s="11">
        <v>7850</v>
      </c>
      <c r="AE954" s="11">
        <v>0</v>
      </c>
      <c r="AF954" s="8" t="s">
        <v>229</v>
      </c>
      <c r="AG954" s="8" t="s">
        <v>148</v>
      </c>
      <c r="AH954" s="8" t="s">
        <v>66</v>
      </c>
      <c r="AI954" s="8" t="s">
        <v>613</v>
      </c>
      <c r="AJ954" s="8" t="s">
        <v>290</v>
      </c>
      <c r="AK954" s="8" t="s">
        <v>6934</v>
      </c>
      <c r="AL954" s="8" t="s">
        <v>6935</v>
      </c>
      <c r="AM954" s="8" t="s">
        <v>465</v>
      </c>
      <c r="AN954" s="8" t="s">
        <v>72</v>
      </c>
      <c r="AO954" s="8" t="s">
        <v>466</v>
      </c>
      <c r="AP954" s="8" t="s">
        <v>5380</v>
      </c>
      <c r="AQ954" s="8" t="s">
        <v>157</v>
      </c>
      <c r="AR954" s="8" t="s">
        <v>6936</v>
      </c>
      <c r="AS954" s="8" t="s">
        <v>6936</v>
      </c>
      <c r="AT954" s="8" t="s">
        <v>197</v>
      </c>
      <c r="AU954" s="8" t="s">
        <v>6937</v>
      </c>
      <c r="AV954" s="8" t="s">
        <v>133</v>
      </c>
      <c r="AW954" s="11">
        <v>15700</v>
      </c>
      <c r="AX954" s="9" t="s">
        <v>582</v>
      </c>
    </row>
    <row r="955" spans="1:50" customFormat="1" ht="36" hidden="1" x14ac:dyDescent="0.25">
      <c r="A955" s="8" t="s">
        <v>104</v>
      </c>
      <c r="B955" s="8" t="s">
        <v>135</v>
      </c>
      <c r="C955" s="8" t="s">
        <v>2128</v>
      </c>
      <c r="D955" s="8" t="s">
        <v>8785</v>
      </c>
      <c r="E955" s="8" t="s">
        <v>8786</v>
      </c>
      <c r="F955" s="8" t="s">
        <v>8787</v>
      </c>
      <c r="G955" s="9" t="s">
        <v>8788</v>
      </c>
      <c r="H955" s="9" t="str">
        <f>VLOOKUP(G955,[1]Arkusz2!A:B,2,FALSE)</f>
        <v>WND-RPZP.01.03.02-32-070/11</v>
      </c>
      <c r="I955" s="9" t="s">
        <v>6889</v>
      </c>
      <c r="J955" s="9" t="s">
        <v>4601</v>
      </c>
      <c r="K955" s="9" t="s">
        <v>4262</v>
      </c>
      <c r="L955" s="9" t="s">
        <v>7822</v>
      </c>
      <c r="M955" s="9" t="s">
        <v>4601</v>
      </c>
      <c r="N955" s="9" t="s">
        <v>4262</v>
      </c>
      <c r="O955" s="8" t="s">
        <v>7592</v>
      </c>
      <c r="P955" s="9" t="s">
        <v>4496</v>
      </c>
      <c r="Q955" s="9" t="s">
        <v>4601</v>
      </c>
      <c r="R955" s="9" t="s">
        <v>4262</v>
      </c>
      <c r="S955" s="9" t="s">
        <v>6889</v>
      </c>
      <c r="T955" s="10">
        <v>15700</v>
      </c>
      <c r="U955" s="10">
        <v>15700</v>
      </c>
      <c r="V955" s="10">
        <v>7850</v>
      </c>
      <c r="W955" s="10">
        <v>7850</v>
      </c>
      <c r="X955" s="10">
        <v>7850</v>
      </c>
      <c r="Y955" s="10">
        <v>50</v>
      </c>
      <c r="Z955" s="8" t="s">
        <v>8779</v>
      </c>
      <c r="AA955" s="8" t="s">
        <v>147</v>
      </c>
      <c r="AB955" s="11">
        <v>15700</v>
      </c>
      <c r="AC955" s="11">
        <v>7850</v>
      </c>
      <c r="AD955" s="11">
        <v>7850</v>
      </c>
      <c r="AE955" s="11">
        <v>0</v>
      </c>
      <c r="AF955" s="8" t="s">
        <v>229</v>
      </c>
      <c r="AG955" s="8" t="s">
        <v>148</v>
      </c>
      <c r="AH955" s="8" t="s">
        <v>66</v>
      </c>
      <c r="AI955" s="8" t="s">
        <v>613</v>
      </c>
      <c r="AJ955" s="8" t="s">
        <v>290</v>
      </c>
      <c r="AK955" s="8" t="s">
        <v>6871</v>
      </c>
      <c r="AL955" s="8" t="s">
        <v>6872</v>
      </c>
      <c r="AM955" s="8" t="s">
        <v>6873</v>
      </c>
      <c r="AN955" s="8" t="s">
        <v>72</v>
      </c>
      <c r="AO955" s="8" t="s">
        <v>8789</v>
      </c>
      <c r="AP955" s="8" t="s">
        <v>74</v>
      </c>
      <c r="AQ955" s="8" t="s">
        <v>157</v>
      </c>
      <c r="AR955" s="8" t="s">
        <v>6875</v>
      </c>
      <c r="AS955" s="8" t="s">
        <v>6875</v>
      </c>
      <c r="AT955" s="8" t="s">
        <v>450</v>
      </c>
      <c r="AU955" s="8" t="s">
        <v>6876</v>
      </c>
      <c r="AV955" s="8" t="s">
        <v>133</v>
      </c>
      <c r="AW955" s="11">
        <v>15700</v>
      </c>
      <c r="AX955" s="9" t="s">
        <v>7822</v>
      </c>
    </row>
    <row r="956" spans="1:50" customFormat="1" ht="36" hidden="1" x14ac:dyDescent="0.25">
      <c r="A956" s="8" t="s">
        <v>104</v>
      </c>
      <c r="B956" s="8" t="s">
        <v>135</v>
      </c>
      <c r="C956" s="8" t="s">
        <v>2128</v>
      </c>
      <c r="D956" s="8" t="s">
        <v>8790</v>
      </c>
      <c r="E956" s="8" t="s">
        <v>8791</v>
      </c>
      <c r="F956" s="8" t="s">
        <v>8792</v>
      </c>
      <c r="G956" s="9" t="s">
        <v>8793</v>
      </c>
      <c r="H956" s="9" t="str">
        <f>VLOOKUP(G956,[1]Arkusz2!A:B,2,FALSE)</f>
        <v>WND-RPZP.01.03.02-32-071/11</v>
      </c>
      <c r="I956" s="9" t="s">
        <v>7822</v>
      </c>
      <c r="J956" s="9" t="s">
        <v>4601</v>
      </c>
      <c r="K956" s="9" t="s">
        <v>4262</v>
      </c>
      <c r="L956" s="9" t="s">
        <v>7696</v>
      </c>
      <c r="M956" s="9" t="s">
        <v>4601</v>
      </c>
      <c r="N956" s="9" t="s">
        <v>4262</v>
      </c>
      <c r="O956" s="8" t="s">
        <v>7592</v>
      </c>
      <c r="P956" s="9" t="s">
        <v>4496</v>
      </c>
      <c r="Q956" s="9" t="s">
        <v>4601</v>
      </c>
      <c r="R956" s="9" t="s">
        <v>4262</v>
      </c>
      <c r="S956" s="9" t="s">
        <v>7822</v>
      </c>
      <c r="T956" s="10">
        <v>7850</v>
      </c>
      <c r="U956" s="10">
        <v>7850</v>
      </c>
      <c r="V956" s="10">
        <v>3925</v>
      </c>
      <c r="W956" s="10">
        <v>3925</v>
      </c>
      <c r="X956" s="10">
        <v>3925</v>
      </c>
      <c r="Y956" s="10">
        <v>50</v>
      </c>
      <c r="Z956" s="8" t="s">
        <v>8779</v>
      </c>
      <c r="AA956" s="8" t="s">
        <v>147</v>
      </c>
      <c r="AB956" s="11">
        <v>7850</v>
      </c>
      <c r="AC956" s="11">
        <v>3925</v>
      </c>
      <c r="AD956" s="11">
        <v>3925</v>
      </c>
      <c r="AE956" s="11">
        <v>0</v>
      </c>
      <c r="AF956" s="8" t="s">
        <v>229</v>
      </c>
      <c r="AG956" s="8" t="s">
        <v>148</v>
      </c>
      <c r="AH956" s="8" t="s">
        <v>66</v>
      </c>
      <c r="AI956" s="8" t="s">
        <v>613</v>
      </c>
      <c r="AJ956" s="8" t="s">
        <v>1134</v>
      </c>
      <c r="AK956" s="8" t="s">
        <v>8403</v>
      </c>
      <c r="AL956" s="8" t="s">
        <v>8794</v>
      </c>
      <c r="AM956" s="8" t="s">
        <v>4627</v>
      </c>
      <c r="AN956" s="8" t="s">
        <v>72</v>
      </c>
      <c r="AO956" s="8" t="s">
        <v>8795</v>
      </c>
      <c r="AP956" s="8" t="s">
        <v>883</v>
      </c>
      <c r="AQ956" s="8" t="s">
        <v>157</v>
      </c>
      <c r="AR956" s="8" t="s">
        <v>8796</v>
      </c>
      <c r="AS956" s="8" t="s">
        <v>8797</v>
      </c>
      <c r="AT956" s="8" t="s">
        <v>131</v>
      </c>
      <c r="AU956" s="8" t="s">
        <v>8408</v>
      </c>
      <c r="AV956" s="8" t="s">
        <v>133</v>
      </c>
      <c r="AW956" s="11">
        <v>7850</v>
      </c>
      <c r="AX956" s="9" t="s">
        <v>7696</v>
      </c>
    </row>
    <row r="957" spans="1:50" customFormat="1" ht="36" hidden="1" x14ac:dyDescent="0.25">
      <c r="A957" s="8" t="s">
        <v>104</v>
      </c>
      <c r="B957" s="8" t="s">
        <v>135</v>
      </c>
      <c r="C957" s="8" t="s">
        <v>2128</v>
      </c>
      <c r="D957" s="8" t="s">
        <v>8798</v>
      </c>
      <c r="E957" s="8" t="s">
        <v>8799</v>
      </c>
      <c r="F957" s="8" t="s">
        <v>8800</v>
      </c>
      <c r="G957" s="9" t="s">
        <v>8801</v>
      </c>
      <c r="H957" s="9" t="str">
        <f>VLOOKUP(G957,[1]Arkusz2!A:B,2,FALSE)</f>
        <v>WND-RPZP.01.03.02-32-091/11</v>
      </c>
      <c r="I957" s="9" t="s">
        <v>2267</v>
      </c>
      <c r="J957" s="9" t="s">
        <v>4601</v>
      </c>
      <c r="K957" s="9" t="s">
        <v>4262</v>
      </c>
      <c r="L957" s="9" t="s">
        <v>2275</v>
      </c>
      <c r="M957" s="9" t="s">
        <v>4601</v>
      </c>
      <c r="N957" s="9" t="s">
        <v>4262</v>
      </c>
      <c r="O957" s="8" t="s">
        <v>7592</v>
      </c>
      <c r="P957" s="9" t="s">
        <v>4496</v>
      </c>
      <c r="Q957" s="9" t="s">
        <v>4601</v>
      </c>
      <c r="R957" s="9" t="s">
        <v>4262</v>
      </c>
      <c r="S957" s="9" t="s">
        <v>2267</v>
      </c>
      <c r="T957" s="10">
        <v>15700</v>
      </c>
      <c r="U957" s="10">
        <v>15700</v>
      </c>
      <c r="V957" s="10">
        <v>7850</v>
      </c>
      <c r="W957" s="10">
        <v>7850</v>
      </c>
      <c r="X957" s="10">
        <v>7850</v>
      </c>
      <c r="Y957" s="10">
        <v>50</v>
      </c>
      <c r="Z957" s="8" t="s">
        <v>8802</v>
      </c>
      <c r="AA957" s="8" t="s">
        <v>147</v>
      </c>
      <c r="AB957" s="11">
        <v>15700</v>
      </c>
      <c r="AC957" s="11">
        <v>7850</v>
      </c>
      <c r="AD957" s="11">
        <v>7850</v>
      </c>
      <c r="AE957" s="11">
        <v>0</v>
      </c>
      <c r="AF957" s="8" t="s">
        <v>229</v>
      </c>
      <c r="AG957" s="8" t="s">
        <v>148</v>
      </c>
      <c r="AH957" s="8" t="s">
        <v>66</v>
      </c>
      <c r="AI957" s="8" t="s">
        <v>613</v>
      </c>
      <c r="AJ957" s="8" t="s">
        <v>3152</v>
      </c>
      <c r="AK957" s="8" t="s">
        <v>8803</v>
      </c>
      <c r="AL957" s="8" t="s">
        <v>8804</v>
      </c>
      <c r="AM957" s="8" t="s">
        <v>8805</v>
      </c>
      <c r="AN957" s="8" t="s">
        <v>72</v>
      </c>
      <c r="AO957" s="8" t="s">
        <v>3572</v>
      </c>
      <c r="AP957" s="8" t="s">
        <v>1565</v>
      </c>
      <c r="AQ957" s="8" t="s">
        <v>157</v>
      </c>
      <c r="AR957" s="8" t="s">
        <v>8806</v>
      </c>
      <c r="AS957" s="8" t="s">
        <v>8807</v>
      </c>
      <c r="AT957" s="8" t="s">
        <v>197</v>
      </c>
      <c r="AU957" s="8" t="s">
        <v>8808</v>
      </c>
      <c r="AV957" s="8" t="s">
        <v>133</v>
      </c>
      <c r="AW957" s="11">
        <v>15700</v>
      </c>
      <c r="AX957" s="9" t="s">
        <v>2275</v>
      </c>
    </row>
    <row r="958" spans="1:50" customFormat="1" ht="36" hidden="1" x14ac:dyDescent="0.25">
      <c r="A958" s="8" t="s">
        <v>104</v>
      </c>
      <c r="B958" s="8" t="s">
        <v>135</v>
      </c>
      <c r="C958" s="8" t="s">
        <v>2128</v>
      </c>
      <c r="D958" s="8" t="s">
        <v>8809</v>
      </c>
      <c r="E958" s="8" t="s">
        <v>8810</v>
      </c>
      <c r="F958" s="8">
        <v>7157521435</v>
      </c>
      <c r="G958" s="9" t="s">
        <v>8811</v>
      </c>
      <c r="H958" s="9" t="str">
        <f>VLOOKUP(G958,[1]Arkusz2!A:B,2,FALSE)</f>
        <v>WND-RPZP.01.03.02-32-063/11</v>
      </c>
      <c r="I958" s="9" t="s">
        <v>8812</v>
      </c>
      <c r="J958" s="9" t="s">
        <v>4601</v>
      </c>
      <c r="K958" s="9" t="s">
        <v>4262</v>
      </c>
      <c r="L958" s="9" t="s">
        <v>6464</v>
      </c>
      <c r="M958" s="9" t="s">
        <v>4601</v>
      </c>
      <c r="N958" s="9" t="s">
        <v>4262</v>
      </c>
      <c r="O958" s="8" t="s">
        <v>7592</v>
      </c>
      <c r="P958" s="9" t="s">
        <v>4496</v>
      </c>
      <c r="Q958" s="9" t="s">
        <v>4601</v>
      </c>
      <c r="R958" s="9" t="s">
        <v>4262</v>
      </c>
      <c r="S958" s="9" t="s">
        <v>8812</v>
      </c>
      <c r="T958" s="10">
        <v>7850</v>
      </c>
      <c r="U958" s="10">
        <v>7850</v>
      </c>
      <c r="V958" s="10">
        <v>3925</v>
      </c>
      <c r="W958" s="10">
        <v>3925</v>
      </c>
      <c r="X958" s="10">
        <v>3925</v>
      </c>
      <c r="Y958" s="10">
        <v>50</v>
      </c>
      <c r="Z958" s="8" t="s">
        <v>8779</v>
      </c>
      <c r="AA958" s="8" t="s">
        <v>147</v>
      </c>
      <c r="AB958" s="11">
        <v>7850</v>
      </c>
      <c r="AC958" s="11">
        <v>3925</v>
      </c>
      <c r="AD958" s="11">
        <v>3925</v>
      </c>
      <c r="AE958" s="11">
        <v>0</v>
      </c>
      <c r="AF958" s="8" t="s">
        <v>229</v>
      </c>
      <c r="AG958" s="8" t="s">
        <v>148</v>
      </c>
      <c r="AH958" s="8" t="s">
        <v>66</v>
      </c>
      <c r="AI958" s="8" t="s">
        <v>613</v>
      </c>
      <c r="AJ958" s="8" t="s">
        <v>310</v>
      </c>
      <c r="AK958" s="8" t="s">
        <v>6976</v>
      </c>
      <c r="AL958" s="8" t="s">
        <v>6977</v>
      </c>
      <c r="AM958" s="8" t="s">
        <v>253</v>
      </c>
      <c r="AN958" s="8" t="s">
        <v>125</v>
      </c>
      <c r="AO958" s="8" t="s">
        <v>254</v>
      </c>
      <c r="AP958" s="8" t="s">
        <v>6978</v>
      </c>
      <c r="AQ958" s="8" t="s">
        <v>157</v>
      </c>
      <c r="AR958" s="8" t="s">
        <v>6979</v>
      </c>
      <c r="AS958" s="8" t="s">
        <v>6980</v>
      </c>
      <c r="AT958" s="8" t="s">
        <v>298</v>
      </c>
      <c r="AU958" s="8" t="s">
        <v>6981</v>
      </c>
      <c r="AV958" s="8" t="s">
        <v>133</v>
      </c>
      <c r="AW958" s="11">
        <v>7850</v>
      </c>
      <c r="AX958" s="9" t="s">
        <v>6464</v>
      </c>
    </row>
    <row r="959" spans="1:50" customFormat="1" ht="36" hidden="1" x14ac:dyDescent="0.25">
      <c r="A959" s="8" t="s">
        <v>104</v>
      </c>
      <c r="B959" s="8" t="s">
        <v>135</v>
      </c>
      <c r="C959" s="8" t="s">
        <v>2128</v>
      </c>
      <c r="D959" s="8" t="s">
        <v>8813</v>
      </c>
      <c r="E959" s="8" t="s">
        <v>8814</v>
      </c>
      <c r="F959" s="8" t="s">
        <v>8815</v>
      </c>
      <c r="G959" s="9" t="s">
        <v>8816</v>
      </c>
      <c r="H959" s="9" t="str">
        <f>VLOOKUP(G959,[1]Arkusz2!A:B,2,FALSE)</f>
        <v>WND-RPZP.01.03.02-32-074/11</v>
      </c>
      <c r="I959" s="9" t="s">
        <v>8812</v>
      </c>
      <c r="J959" s="9" t="s">
        <v>4601</v>
      </c>
      <c r="K959" s="9" t="s">
        <v>4262</v>
      </c>
      <c r="L959" s="9" t="s">
        <v>7398</v>
      </c>
      <c r="M959" s="9" t="s">
        <v>4601</v>
      </c>
      <c r="N959" s="9" t="s">
        <v>4262</v>
      </c>
      <c r="O959" s="8" t="s">
        <v>7592</v>
      </c>
      <c r="P959" s="9" t="s">
        <v>4496</v>
      </c>
      <c r="Q959" s="9" t="s">
        <v>4601</v>
      </c>
      <c r="R959" s="9" t="s">
        <v>4262</v>
      </c>
      <c r="S959" s="9" t="s">
        <v>8812</v>
      </c>
      <c r="T959" s="10">
        <v>15700</v>
      </c>
      <c r="U959" s="10">
        <v>15700</v>
      </c>
      <c r="V959" s="10">
        <v>7850</v>
      </c>
      <c r="W959" s="10">
        <v>7850</v>
      </c>
      <c r="X959" s="10">
        <v>7850</v>
      </c>
      <c r="Y959" s="10">
        <v>50</v>
      </c>
      <c r="Z959" s="8" t="s">
        <v>8779</v>
      </c>
      <c r="AA959" s="8" t="s">
        <v>147</v>
      </c>
      <c r="AB959" s="11">
        <v>15700</v>
      </c>
      <c r="AC959" s="11">
        <v>7850</v>
      </c>
      <c r="AD959" s="11">
        <v>7850</v>
      </c>
      <c r="AE959" s="11">
        <v>0</v>
      </c>
      <c r="AF959" s="8" t="s">
        <v>229</v>
      </c>
      <c r="AG959" s="8" t="s">
        <v>148</v>
      </c>
      <c r="AH959" s="8" t="s">
        <v>66</v>
      </c>
      <c r="AI959" s="8" t="s">
        <v>613</v>
      </c>
      <c r="AJ959" s="8" t="s">
        <v>310</v>
      </c>
      <c r="AK959" s="8" t="s">
        <v>8817</v>
      </c>
      <c r="AL959" s="8" t="s">
        <v>8818</v>
      </c>
      <c r="AM959" s="8" t="s">
        <v>8819</v>
      </c>
      <c r="AN959" s="8" t="s">
        <v>8820</v>
      </c>
      <c r="AO959" s="8" t="s">
        <v>8821</v>
      </c>
      <c r="AP959" s="8" t="s">
        <v>1154</v>
      </c>
      <c r="AQ959" s="8" t="s">
        <v>157</v>
      </c>
      <c r="AR959" s="8" t="s">
        <v>8822</v>
      </c>
      <c r="AS959" s="8" t="s">
        <v>8823</v>
      </c>
      <c r="AT959" s="8" t="s">
        <v>336</v>
      </c>
      <c r="AU959" s="8" t="s">
        <v>8824</v>
      </c>
      <c r="AV959" s="8" t="s">
        <v>133</v>
      </c>
      <c r="AW959" s="11">
        <v>15700</v>
      </c>
      <c r="AX959" s="9" t="s">
        <v>7398</v>
      </c>
    </row>
    <row r="960" spans="1:50" customFormat="1" ht="48" hidden="1" x14ac:dyDescent="0.25">
      <c r="A960" s="8" t="s">
        <v>104</v>
      </c>
      <c r="B960" s="8" t="s">
        <v>135</v>
      </c>
      <c r="C960" s="8" t="s">
        <v>2128</v>
      </c>
      <c r="D960" s="8" t="s">
        <v>8825</v>
      </c>
      <c r="E960" s="8" t="s">
        <v>8826</v>
      </c>
      <c r="F960" s="8" t="s">
        <v>8827</v>
      </c>
      <c r="G960" s="9" t="s">
        <v>8828</v>
      </c>
      <c r="H960" s="9" t="str">
        <f>VLOOKUP(G960,[1]Arkusz2!A:B,2,FALSE)</f>
        <v>WND-RPZP.01.03.02-32-065/11</v>
      </c>
      <c r="I960" s="9" t="s">
        <v>6464</v>
      </c>
      <c r="J960" s="9" t="s">
        <v>4601</v>
      </c>
      <c r="K960" s="9" t="s">
        <v>4262</v>
      </c>
      <c r="L960" s="9" t="s">
        <v>4014</v>
      </c>
      <c r="M960" s="9" t="s">
        <v>4601</v>
      </c>
      <c r="N960" s="9" t="s">
        <v>4262</v>
      </c>
      <c r="O960" s="8" t="s">
        <v>7592</v>
      </c>
      <c r="P960" s="9" t="s">
        <v>4496</v>
      </c>
      <c r="Q960" s="9" t="s">
        <v>4601</v>
      </c>
      <c r="R960" s="9" t="s">
        <v>4262</v>
      </c>
      <c r="S960" s="9" t="s">
        <v>6464</v>
      </c>
      <c r="T960" s="10">
        <v>7850</v>
      </c>
      <c r="U960" s="10">
        <v>7850</v>
      </c>
      <c r="V960" s="10">
        <v>3925</v>
      </c>
      <c r="W960" s="10">
        <v>3925</v>
      </c>
      <c r="X960" s="10">
        <v>3925</v>
      </c>
      <c r="Y960" s="10">
        <v>50</v>
      </c>
      <c r="Z960" s="8" t="s">
        <v>8779</v>
      </c>
      <c r="AA960" s="8" t="s">
        <v>147</v>
      </c>
      <c r="AB960" s="11">
        <v>7850</v>
      </c>
      <c r="AC960" s="11">
        <v>3925</v>
      </c>
      <c r="AD960" s="11">
        <v>3925</v>
      </c>
      <c r="AE960" s="11">
        <v>0</v>
      </c>
      <c r="AF960" s="8" t="s">
        <v>229</v>
      </c>
      <c r="AG960" s="8" t="s">
        <v>148</v>
      </c>
      <c r="AH960" s="8" t="s">
        <v>66</v>
      </c>
      <c r="AI960" s="8" t="s">
        <v>613</v>
      </c>
      <c r="AJ960" s="8" t="s">
        <v>290</v>
      </c>
      <c r="AK960" s="8" t="s">
        <v>7098</v>
      </c>
      <c r="AL960" s="8" t="s">
        <v>4300</v>
      </c>
      <c r="AM960" s="8" t="s">
        <v>7099</v>
      </c>
      <c r="AN960" s="8" t="s">
        <v>72</v>
      </c>
      <c r="AO960" s="8" t="s">
        <v>4302</v>
      </c>
      <c r="AP960" s="8" t="s">
        <v>678</v>
      </c>
      <c r="AQ960" s="8" t="s">
        <v>128</v>
      </c>
      <c r="AR960" s="8" t="s">
        <v>7100</v>
      </c>
      <c r="AS960" s="8" t="s">
        <v>4825</v>
      </c>
      <c r="AT960" s="8" t="s">
        <v>217</v>
      </c>
      <c r="AU960" s="8" t="s">
        <v>4305</v>
      </c>
      <c r="AV960" s="8" t="s">
        <v>133</v>
      </c>
      <c r="AW960" s="11">
        <v>7850</v>
      </c>
      <c r="AX960" s="9" t="s">
        <v>4014</v>
      </c>
    </row>
    <row r="961" spans="1:50" customFormat="1" ht="36" hidden="1" x14ac:dyDescent="0.25">
      <c r="A961" s="8" t="s">
        <v>104</v>
      </c>
      <c r="B961" s="8" t="s">
        <v>135</v>
      </c>
      <c r="C961" s="8" t="s">
        <v>2128</v>
      </c>
      <c r="D961" s="8" t="s">
        <v>8829</v>
      </c>
      <c r="E961" s="8" t="s">
        <v>8830</v>
      </c>
      <c r="F961" s="8" t="s">
        <v>8831</v>
      </c>
      <c r="G961" s="9" t="s">
        <v>8832</v>
      </c>
      <c r="H961" s="9" t="str">
        <f>VLOOKUP(G961,[1]Arkusz2!A:B,2,FALSE)</f>
        <v>WND-RPZP.01.03.02-32-077/11</v>
      </c>
      <c r="I961" s="9" t="s">
        <v>7398</v>
      </c>
      <c r="J961" s="9" t="s">
        <v>4601</v>
      </c>
      <c r="K961" s="9" t="s">
        <v>4262</v>
      </c>
      <c r="L961" s="9" t="s">
        <v>1550</v>
      </c>
      <c r="M961" s="9" t="s">
        <v>4601</v>
      </c>
      <c r="N961" s="9" t="s">
        <v>4262</v>
      </c>
      <c r="O961" s="8" t="s">
        <v>7592</v>
      </c>
      <c r="P961" s="9" t="s">
        <v>4496</v>
      </c>
      <c r="Q961" s="9" t="s">
        <v>4601</v>
      </c>
      <c r="R961" s="9" t="s">
        <v>4262</v>
      </c>
      <c r="S961" s="9" t="s">
        <v>227</v>
      </c>
      <c r="T961" s="10">
        <v>7850</v>
      </c>
      <c r="U961" s="10">
        <v>7850</v>
      </c>
      <c r="V961" s="10">
        <v>3925</v>
      </c>
      <c r="W961" s="10">
        <v>3925</v>
      </c>
      <c r="X961" s="10">
        <v>3925</v>
      </c>
      <c r="Y961" s="10">
        <v>50</v>
      </c>
      <c r="Z961" s="8" t="s">
        <v>8779</v>
      </c>
      <c r="AA961" s="8" t="s">
        <v>147</v>
      </c>
      <c r="AB961" s="11">
        <v>7850</v>
      </c>
      <c r="AC961" s="11">
        <v>3925</v>
      </c>
      <c r="AD961" s="11">
        <v>3925</v>
      </c>
      <c r="AE961" s="11">
        <v>0</v>
      </c>
      <c r="AF961" s="8" t="s">
        <v>229</v>
      </c>
      <c r="AG961" s="8" t="s">
        <v>148</v>
      </c>
      <c r="AH961" s="8" t="s">
        <v>66</v>
      </c>
      <c r="AI961" s="8" t="s">
        <v>613</v>
      </c>
      <c r="AJ961" s="8" t="s">
        <v>310</v>
      </c>
      <c r="AK961" s="8" t="s">
        <v>7026</v>
      </c>
      <c r="AL961" s="8" t="s">
        <v>8833</v>
      </c>
      <c r="AM961" s="8" t="s">
        <v>7028</v>
      </c>
      <c r="AN961" s="8" t="s">
        <v>72</v>
      </c>
      <c r="AO961" s="8" t="s">
        <v>8834</v>
      </c>
      <c r="AP961" s="8" t="s">
        <v>333</v>
      </c>
      <c r="AQ961" s="8" t="s">
        <v>157</v>
      </c>
      <c r="AR961" s="8" t="s">
        <v>7030</v>
      </c>
      <c r="AS961" s="8" t="s">
        <v>8835</v>
      </c>
      <c r="AT961" s="8" t="s">
        <v>237</v>
      </c>
      <c r="AU961" s="8" t="s">
        <v>7032</v>
      </c>
      <c r="AV961" s="8" t="s">
        <v>133</v>
      </c>
      <c r="AW961" s="11">
        <v>7850</v>
      </c>
      <c r="AX961" s="9" t="s">
        <v>8836</v>
      </c>
    </row>
    <row r="962" spans="1:50" customFormat="1" ht="36" hidden="1" x14ac:dyDescent="0.25">
      <c r="A962" s="8" t="s">
        <v>104</v>
      </c>
      <c r="B962" s="8" t="s">
        <v>135</v>
      </c>
      <c r="C962" s="8" t="s">
        <v>2128</v>
      </c>
      <c r="D962" s="8" t="s">
        <v>8837</v>
      </c>
      <c r="E962" s="8" t="s">
        <v>8838</v>
      </c>
      <c r="F962" s="8" t="s">
        <v>8839</v>
      </c>
      <c r="G962" s="9" t="s">
        <v>8840</v>
      </c>
      <c r="H962" s="9" t="str">
        <f>VLOOKUP(G962,[1]Arkusz2!A:B,2,FALSE)</f>
        <v>WND-RPZP.01.03.02-32-075/11</v>
      </c>
      <c r="I962" s="9" t="s">
        <v>4014</v>
      </c>
      <c r="J962" s="9" t="s">
        <v>4601</v>
      </c>
      <c r="K962" s="9" t="s">
        <v>4262</v>
      </c>
      <c r="L962" s="9" t="s">
        <v>6413</v>
      </c>
      <c r="M962" s="9" t="s">
        <v>4601</v>
      </c>
      <c r="N962" s="9" t="s">
        <v>4262</v>
      </c>
      <c r="O962" s="8" t="s">
        <v>7592</v>
      </c>
      <c r="P962" s="9" t="s">
        <v>4496</v>
      </c>
      <c r="Q962" s="9" t="s">
        <v>4601</v>
      </c>
      <c r="R962" s="9" t="s">
        <v>4262</v>
      </c>
      <c r="S962" s="9" t="s">
        <v>4014</v>
      </c>
      <c r="T962" s="10">
        <v>7850</v>
      </c>
      <c r="U962" s="10">
        <v>7850</v>
      </c>
      <c r="V962" s="10">
        <v>3925</v>
      </c>
      <c r="W962" s="10">
        <v>3925</v>
      </c>
      <c r="X962" s="10">
        <v>3925</v>
      </c>
      <c r="Y962" s="10">
        <v>50</v>
      </c>
      <c r="Z962" s="8" t="s">
        <v>8779</v>
      </c>
      <c r="AA962" s="8" t="s">
        <v>147</v>
      </c>
      <c r="AB962" s="11">
        <v>7850</v>
      </c>
      <c r="AC962" s="11">
        <v>3925</v>
      </c>
      <c r="AD962" s="11">
        <v>3925</v>
      </c>
      <c r="AE962" s="11">
        <v>0</v>
      </c>
      <c r="AF962" s="8" t="s">
        <v>229</v>
      </c>
      <c r="AG962" s="8" t="s">
        <v>148</v>
      </c>
      <c r="AH962" s="8" t="s">
        <v>66</v>
      </c>
      <c r="AI962" s="8" t="s">
        <v>613</v>
      </c>
      <c r="AJ962" s="8" t="s">
        <v>290</v>
      </c>
      <c r="AK962" s="8" t="s">
        <v>7107</v>
      </c>
      <c r="AL962" s="8" t="s">
        <v>7108</v>
      </c>
      <c r="AM962" s="8" t="s">
        <v>1436</v>
      </c>
      <c r="AN962" s="8" t="s">
        <v>1437</v>
      </c>
      <c r="AO962" s="8" t="s">
        <v>7109</v>
      </c>
      <c r="AP962" s="8" t="s">
        <v>578</v>
      </c>
      <c r="AQ962" s="8" t="s">
        <v>157</v>
      </c>
      <c r="AR962" s="8" t="s">
        <v>7110</v>
      </c>
      <c r="AS962" s="8" t="s">
        <v>7111</v>
      </c>
      <c r="AT962" s="8" t="s">
        <v>131</v>
      </c>
      <c r="AU962" s="8" t="s">
        <v>7112</v>
      </c>
      <c r="AV962" s="8" t="s">
        <v>133</v>
      </c>
      <c r="AW962" s="11">
        <v>7850</v>
      </c>
      <c r="AX962" s="9" t="s">
        <v>6413</v>
      </c>
    </row>
    <row r="963" spans="1:50" customFormat="1" ht="36" hidden="1" x14ac:dyDescent="0.25">
      <c r="A963" s="8" t="s">
        <v>104</v>
      </c>
      <c r="B963" s="8" t="s">
        <v>135</v>
      </c>
      <c r="C963" s="8" t="s">
        <v>2128</v>
      </c>
      <c r="D963" s="8" t="s">
        <v>8841</v>
      </c>
      <c r="E963" s="8" t="s">
        <v>8842</v>
      </c>
      <c r="F963" s="8" t="s">
        <v>8843</v>
      </c>
      <c r="G963" s="9" t="s">
        <v>8844</v>
      </c>
      <c r="H963" s="9" t="str">
        <f>VLOOKUP(G963,[1]Arkusz2!A:B,2,FALSE)</f>
        <v>WND-RPZP.01.03.02-32-081/11</v>
      </c>
      <c r="I963" s="9" t="s">
        <v>4014</v>
      </c>
      <c r="J963" s="9" t="s">
        <v>4601</v>
      </c>
      <c r="K963" s="9" t="s">
        <v>4262</v>
      </c>
      <c r="L963" s="9" t="s">
        <v>6413</v>
      </c>
      <c r="M963" s="9" t="s">
        <v>4601</v>
      </c>
      <c r="N963" s="9" t="s">
        <v>4262</v>
      </c>
      <c r="O963" s="8" t="s">
        <v>7592</v>
      </c>
      <c r="P963" s="9" t="s">
        <v>4496</v>
      </c>
      <c r="Q963" s="9" t="s">
        <v>4601</v>
      </c>
      <c r="R963" s="9" t="s">
        <v>4262</v>
      </c>
      <c r="S963" s="9" t="s">
        <v>4014</v>
      </c>
      <c r="T963" s="10">
        <v>7850</v>
      </c>
      <c r="U963" s="10">
        <v>7850</v>
      </c>
      <c r="V963" s="10">
        <v>3925</v>
      </c>
      <c r="W963" s="10">
        <v>3925</v>
      </c>
      <c r="X963" s="10">
        <v>3925</v>
      </c>
      <c r="Y963" s="10">
        <v>50</v>
      </c>
      <c r="Z963" s="8" t="s">
        <v>8779</v>
      </c>
      <c r="AA963" s="8" t="s">
        <v>147</v>
      </c>
      <c r="AB963" s="11">
        <v>7850</v>
      </c>
      <c r="AC963" s="11">
        <v>3925</v>
      </c>
      <c r="AD963" s="11">
        <v>3925</v>
      </c>
      <c r="AE963" s="11">
        <v>0</v>
      </c>
      <c r="AF963" s="8" t="s">
        <v>229</v>
      </c>
      <c r="AG963" s="8" t="s">
        <v>148</v>
      </c>
      <c r="AH963" s="8" t="s">
        <v>66</v>
      </c>
      <c r="AI963" s="8" t="s">
        <v>613</v>
      </c>
      <c r="AJ963" s="8" t="s">
        <v>290</v>
      </c>
      <c r="AK963" s="8" t="s">
        <v>7053</v>
      </c>
      <c r="AL963" s="8" t="s">
        <v>7054</v>
      </c>
      <c r="AM963" s="8" t="s">
        <v>7055</v>
      </c>
      <c r="AN963" s="8" t="s">
        <v>72</v>
      </c>
      <c r="AO963" s="8" t="s">
        <v>7056</v>
      </c>
      <c r="AP963" s="8" t="s">
        <v>857</v>
      </c>
      <c r="AQ963" s="8" t="s">
        <v>278</v>
      </c>
      <c r="AR963" s="8" t="s">
        <v>7057</v>
      </c>
      <c r="AS963" s="8" t="s">
        <v>7058</v>
      </c>
      <c r="AT963" s="8" t="s">
        <v>131</v>
      </c>
      <c r="AU963" s="8" t="s">
        <v>7059</v>
      </c>
      <c r="AV963" s="8" t="s">
        <v>133</v>
      </c>
      <c r="AW963" s="11">
        <v>7850</v>
      </c>
      <c r="AX963" s="9" t="s">
        <v>6413</v>
      </c>
    </row>
    <row r="964" spans="1:50" customFormat="1" ht="36" hidden="1" x14ac:dyDescent="0.25">
      <c r="A964" s="8" t="s">
        <v>104</v>
      </c>
      <c r="B964" s="8" t="s">
        <v>135</v>
      </c>
      <c r="C964" s="8" t="s">
        <v>2128</v>
      </c>
      <c r="D964" s="8" t="s">
        <v>8845</v>
      </c>
      <c r="E964" s="8" t="s">
        <v>8846</v>
      </c>
      <c r="F964" s="8" t="s">
        <v>8847</v>
      </c>
      <c r="G964" s="9" t="s">
        <v>8848</v>
      </c>
      <c r="H964" s="9" t="str">
        <f>VLOOKUP(G964,[1]Arkusz2!A:B,2,FALSE)</f>
        <v>WND-RPZP.01.03.02-32-060/11</v>
      </c>
      <c r="I964" s="9" t="s">
        <v>6413</v>
      </c>
      <c r="J964" s="9" t="s">
        <v>4601</v>
      </c>
      <c r="K964" s="9" t="s">
        <v>4262</v>
      </c>
      <c r="L964" s="9" t="s">
        <v>6187</v>
      </c>
      <c r="M964" s="9" t="s">
        <v>4601</v>
      </c>
      <c r="N964" s="9" t="s">
        <v>4262</v>
      </c>
      <c r="O964" s="8" t="s">
        <v>7592</v>
      </c>
      <c r="P964" s="9" t="s">
        <v>4496</v>
      </c>
      <c r="Q964" s="9" t="s">
        <v>4601</v>
      </c>
      <c r="R964" s="9" t="s">
        <v>4262</v>
      </c>
      <c r="S964" s="9" t="s">
        <v>6413</v>
      </c>
      <c r="T964" s="10">
        <v>15700</v>
      </c>
      <c r="U964" s="10">
        <v>15700</v>
      </c>
      <c r="V964" s="10">
        <v>7850</v>
      </c>
      <c r="W964" s="10">
        <v>7850</v>
      </c>
      <c r="X964" s="10">
        <v>7850</v>
      </c>
      <c r="Y964" s="10">
        <v>50</v>
      </c>
      <c r="Z964" s="8" t="s">
        <v>8779</v>
      </c>
      <c r="AA964" s="8" t="s">
        <v>147</v>
      </c>
      <c r="AB964" s="11">
        <v>15700</v>
      </c>
      <c r="AC964" s="11">
        <v>7850</v>
      </c>
      <c r="AD964" s="11">
        <v>7850</v>
      </c>
      <c r="AE964" s="11">
        <v>0</v>
      </c>
      <c r="AF964" s="8" t="s">
        <v>229</v>
      </c>
      <c r="AG964" s="8" t="s">
        <v>148</v>
      </c>
      <c r="AH964" s="8" t="s">
        <v>66</v>
      </c>
      <c r="AI964" s="8" t="s">
        <v>613</v>
      </c>
      <c r="AJ964" s="8" t="s">
        <v>1134</v>
      </c>
      <c r="AK964" s="8" t="s">
        <v>7173</v>
      </c>
      <c r="AL964" s="8" t="s">
        <v>7174</v>
      </c>
      <c r="AM964" s="8" t="s">
        <v>6396</v>
      </c>
      <c r="AN964" s="8" t="s">
        <v>125</v>
      </c>
      <c r="AO964" s="8" t="s">
        <v>2435</v>
      </c>
      <c r="AP964" s="8" t="s">
        <v>1276</v>
      </c>
      <c r="AQ964" s="8" t="s">
        <v>157</v>
      </c>
      <c r="AR964" s="8" t="s">
        <v>7175</v>
      </c>
      <c r="AS964" s="8" t="s">
        <v>7175</v>
      </c>
      <c r="AT964" s="8" t="s">
        <v>259</v>
      </c>
      <c r="AU964" s="8" t="s">
        <v>7176</v>
      </c>
      <c r="AV964" s="8" t="s">
        <v>133</v>
      </c>
      <c r="AW964" s="11">
        <v>15700</v>
      </c>
      <c r="AX964" s="9" t="s">
        <v>6187</v>
      </c>
    </row>
    <row r="965" spans="1:50" customFormat="1" ht="48" hidden="1" x14ac:dyDescent="0.25">
      <c r="A965" s="8" t="s">
        <v>104</v>
      </c>
      <c r="B965" s="8" t="s">
        <v>135</v>
      </c>
      <c r="C965" s="8" t="s">
        <v>2128</v>
      </c>
      <c r="D965" s="8" t="s">
        <v>8849</v>
      </c>
      <c r="E965" s="8" t="s">
        <v>8850</v>
      </c>
      <c r="F965" s="8" t="s">
        <v>8851</v>
      </c>
      <c r="G965" s="9" t="s">
        <v>8852</v>
      </c>
      <c r="H965" s="9" t="str">
        <f>VLOOKUP(G965,[1]Arkusz2!A:B,2,FALSE)</f>
        <v>WND-RPZP.01.03.02-32-090/11</v>
      </c>
      <c r="I965" s="9" t="s">
        <v>6413</v>
      </c>
      <c r="J965" s="9" t="s">
        <v>4601</v>
      </c>
      <c r="K965" s="9" t="s">
        <v>4262</v>
      </c>
      <c r="L965" s="9" t="s">
        <v>6187</v>
      </c>
      <c r="M965" s="9" t="s">
        <v>4601</v>
      </c>
      <c r="N965" s="9" t="s">
        <v>4262</v>
      </c>
      <c r="O965" s="8" t="s">
        <v>7592</v>
      </c>
      <c r="P965" s="9" t="s">
        <v>4496</v>
      </c>
      <c r="Q965" s="9" t="s">
        <v>4601</v>
      </c>
      <c r="R965" s="9" t="s">
        <v>4262</v>
      </c>
      <c r="S965" s="9" t="s">
        <v>7529</v>
      </c>
      <c r="T965" s="10">
        <v>15700</v>
      </c>
      <c r="U965" s="10">
        <v>15700</v>
      </c>
      <c r="V965" s="10">
        <v>7850</v>
      </c>
      <c r="W965" s="10">
        <v>7850</v>
      </c>
      <c r="X965" s="10">
        <v>7850</v>
      </c>
      <c r="Y965" s="10">
        <v>50</v>
      </c>
      <c r="Z965" s="8" t="s">
        <v>8779</v>
      </c>
      <c r="AA965" s="8" t="s">
        <v>147</v>
      </c>
      <c r="AB965" s="11">
        <v>15700</v>
      </c>
      <c r="AC965" s="11">
        <v>7850</v>
      </c>
      <c r="AD965" s="11">
        <v>7850</v>
      </c>
      <c r="AE965" s="11">
        <v>0</v>
      </c>
      <c r="AF965" s="8" t="s">
        <v>229</v>
      </c>
      <c r="AG965" s="8" t="s">
        <v>148</v>
      </c>
      <c r="AH965" s="8" t="s">
        <v>66</v>
      </c>
      <c r="AI965" s="8" t="s">
        <v>613</v>
      </c>
      <c r="AJ965" s="8" t="s">
        <v>1134</v>
      </c>
      <c r="AK965" s="8" t="s">
        <v>7039</v>
      </c>
      <c r="AL965" s="8" t="s">
        <v>7040</v>
      </c>
      <c r="AM965" s="8" t="s">
        <v>7041</v>
      </c>
      <c r="AN965" s="8" t="s">
        <v>72</v>
      </c>
      <c r="AO965" s="8" t="s">
        <v>7042</v>
      </c>
      <c r="AP965" s="8" t="s">
        <v>693</v>
      </c>
      <c r="AQ965" s="8" t="s">
        <v>157</v>
      </c>
      <c r="AR965" s="8" t="s">
        <v>7043</v>
      </c>
      <c r="AS965" s="8" t="s">
        <v>7044</v>
      </c>
      <c r="AT965" s="8" t="s">
        <v>131</v>
      </c>
      <c r="AU965" s="8" t="s">
        <v>7045</v>
      </c>
      <c r="AV965" s="8" t="s">
        <v>133</v>
      </c>
      <c r="AW965" s="11">
        <v>15700</v>
      </c>
      <c r="AX965" s="9" t="s">
        <v>7046</v>
      </c>
    </row>
    <row r="966" spans="1:50" customFormat="1" ht="36" hidden="1" x14ac:dyDescent="0.25">
      <c r="A966" s="8" t="s">
        <v>104</v>
      </c>
      <c r="B966" s="8" t="s">
        <v>135</v>
      </c>
      <c r="C966" s="8" t="s">
        <v>2128</v>
      </c>
      <c r="D966" s="8" t="s">
        <v>8853</v>
      </c>
      <c r="E966" s="8" t="s">
        <v>8854</v>
      </c>
      <c r="F966" s="8" t="s">
        <v>8855</v>
      </c>
      <c r="G966" s="9" t="s">
        <v>8856</v>
      </c>
      <c r="H966" s="9" t="str">
        <f>VLOOKUP(G966,[1]Arkusz2!A:B,2,FALSE)</f>
        <v>WND-RPZP.01.03.02-32-083/11</v>
      </c>
      <c r="I966" s="9" t="s">
        <v>6187</v>
      </c>
      <c r="J966" s="9" t="s">
        <v>4601</v>
      </c>
      <c r="K966" s="9" t="s">
        <v>4262</v>
      </c>
      <c r="L966" s="9" t="s">
        <v>1552</v>
      </c>
      <c r="M966" s="9" t="s">
        <v>4601</v>
      </c>
      <c r="N966" s="9" t="s">
        <v>4262</v>
      </c>
      <c r="O966" s="8" t="s">
        <v>7592</v>
      </c>
      <c r="P966" s="9" t="s">
        <v>4496</v>
      </c>
      <c r="Q966" s="9" t="s">
        <v>4601</v>
      </c>
      <c r="R966" s="9" t="s">
        <v>4262</v>
      </c>
      <c r="S966" s="9" t="s">
        <v>8857</v>
      </c>
      <c r="T966" s="10">
        <v>7850</v>
      </c>
      <c r="U966" s="10">
        <v>7850</v>
      </c>
      <c r="V966" s="10">
        <v>3925</v>
      </c>
      <c r="W966" s="10">
        <v>3925</v>
      </c>
      <c r="X966" s="10">
        <v>3925</v>
      </c>
      <c r="Y966" s="10">
        <v>50</v>
      </c>
      <c r="Z966" s="8" t="s">
        <v>8858</v>
      </c>
      <c r="AA966" s="8" t="s">
        <v>147</v>
      </c>
      <c r="AB966" s="11">
        <v>7850</v>
      </c>
      <c r="AC966" s="11">
        <v>3925</v>
      </c>
      <c r="AD966" s="11">
        <v>3925</v>
      </c>
      <c r="AE966" s="11">
        <v>0</v>
      </c>
      <c r="AF966" s="8" t="s">
        <v>229</v>
      </c>
      <c r="AG966" s="8" t="s">
        <v>148</v>
      </c>
      <c r="AH966" s="8" t="s">
        <v>66</v>
      </c>
      <c r="AI966" s="8" t="s">
        <v>613</v>
      </c>
      <c r="AJ966" s="8" t="s">
        <v>1134</v>
      </c>
      <c r="AK966" s="8" t="s">
        <v>8859</v>
      </c>
      <c r="AL966" s="8" t="s">
        <v>8860</v>
      </c>
      <c r="AM966" s="8" t="s">
        <v>8861</v>
      </c>
      <c r="AN966" s="8" t="s">
        <v>72</v>
      </c>
      <c r="AO966" s="8" t="s">
        <v>8862</v>
      </c>
      <c r="AP966" s="8" t="s">
        <v>8863</v>
      </c>
      <c r="AQ966" s="8" t="s">
        <v>157</v>
      </c>
      <c r="AR966" s="8" t="s">
        <v>8864</v>
      </c>
      <c r="AS966" s="8" t="s">
        <v>8864</v>
      </c>
      <c r="AT966" s="8" t="s">
        <v>131</v>
      </c>
      <c r="AU966" s="8" t="s">
        <v>8865</v>
      </c>
      <c r="AV966" s="8" t="s">
        <v>133</v>
      </c>
      <c r="AW966" s="11">
        <v>7850</v>
      </c>
      <c r="AX966" s="9" t="s">
        <v>8866</v>
      </c>
    </row>
    <row r="967" spans="1:50" customFormat="1" ht="48" hidden="1" x14ac:dyDescent="0.25">
      <c r="A967" s="8" t="s">
        <v>104</v>
      </c>
      <c r="B967" s="8" t="s">
        <v>135</v>
      </c>
      <c r="C967" s="8" t="s">
        <v>2128</v>
      </c>
      <c r="D967" s="8" t="s">
        <v>8867</v>
      </c>
      <c r="E967" s="8" t="s">
        <v>8868</v>
      </c>
      <c r="F967" s="8" t="s">
        <v>8869</v>
      </c>
      <c r="G967" s="9" t="s">
        <v>8870</v>
      </c>
      <c r="H967" s="9" t="str">
        <f>VLOOKUP(G967,[1]Arkusz2!A:B,2,FALSE)</f>
        <v>WND-RPZP.01.03.02-32-089/11</v>
      </c>
      <c r="I967" s="9" t="s">
        <v>1552</v>
      </c>
      <c r="J967" s="9" t="s">
        <v>4601</v>
      </c>
      <c r="K967" s="9" t="s">
        <v>4262</v>
      </c>
      <c r="L967" s="9" t="s">
        <v>6648</v>
      </c>
      <c r="M967" s="9" t="s">
        <v>4601</v>
      </c>
      <c r="N967" s="9" t="s">
        <v>4262</v>
      </c>
      <c r="O967" s="8" t="s">
        <v>7592</v>
      </c>
      <c r="P967" s="9" t="s">
        <v>4496</v>
      </c>
      <c r="Q967" s="9" t="s">
        <v>4601</v>
      </c>
      <c r="R967" s="9" t="s">
        <v>4262</v>
      </c>
      <c r="S967" s="9" t="s">
        <v>1552</v>
      </c>
      <c r="T967" s="10">
        <v>7850</v>
      </c>
      <c r="U967" s="10">
        <v>7850</v>
      </c>
      <c r="V967" s="10">
        <v>3925</v>
      </c>
      <c r="W967" s="10">
        <v>3925</v>
      </c>
      <c r="X967" s="10">
        <v>3925</v>
      </c>
      <c r="Y967" s="10">
        <v>50</v>
      </c>
      <c r="Z967" s="8" t="s">
        <v>8779</v>
      </c>
      <c r="AA967" s="8" t="s">
        <v>147</v>
      </c>
      <c r="AB967" s="11">
        <v>7850</v>
      </c>
      <c r="AC967" s="11">
        <v>3925</v>
      </c>
      <c r="AD967" s="11">
        <v>3925</v>
      </c>
      <c r="AE967" s="11">
        <v>0</v>
      </c>
      <c r="AF967" s="8" t="s">
        <v>229</v>
      </c>
      <c r="AG967" s="8" t="s">
        <v>148</v>
      </c>
      <c r="AH967" s="8" t="s">
        <v>66</v>
      </c>
      <c r="AI967" s="8" t="s">
        <v>613</v>
      </c>
      <c r="AJ967" s="8" t="s">
        <v>310</v>
      </c>
      <c r="AK967" s="8" t="s">
        <v>7006</v>
      </c>
      <c r="AL967" s="8" t="s">
        <v>7007</v>
      </c>
      <c r="AM967" s="8" t="s">
        <v>3753</v>
      </c>
      <c r="AN967" s="8" t="s">
        <v>72</v>
      </c>
      <c r="AO967" s="8" t="s">
        <v>7008</v>
      </c>
      <c r="AP967" s="8" t="s">
        <v>1289</v>
      </c>
      <c r="AQ967" s="8" t="s">
        <v>156</v>
      </c>
      <c r="AR967" s="8" t="s">
        <v>7009</v>
      </c>
      <c r="AS967" s="8" t="s">
        <v>7010</v>
      </c>
      <c r="AT967" s="8" t="s">
        <v>1030</v>
      </c>
      <c r="AU967" s="8" t="s">
        <v>7011</v>
      </c>
      <c r="AV967" s="8" t="s">
        <v>133</v>
      </c>
      <c r="AW967" s="11">
        <v>7850</v>
      </c>
      <c r="AX967" s="9" t="s">
        <v>6648</v>
      </c>
    </row>
    <row r="968" spans="1:50" customFormat="1" ht="36" hidden="1" x14ac:dyDescent="0.25">
      <c r="A968" s="8" t="s">
        <v>104</v>
      </c>
      <c r="B968" s="8" t="s">
        <v>135</v>
      </c>
      <c r="C968" s="8" t="s">
        <v>2128</v>
      </c>
      <c r="D968" s="8" t="s">
        <v>8871</v>
      </c>
      <c r="E968" s="8" t="s">
        <v>8872</v>
      </c>
      <c r="F968" s="8" t="s">
        <v>8873</v>
      </c>
      <c r="G968" s="9" t="s">
        <v>8874</v>
      </c>
      <c r="H968" s="9" t="str">
        <f>VLOOKUP(G968,[1]Arkusz2!A:B,2,FALSE)</f>
        <v>WND-RPZP.01.03.02-32-078/11</v>
      </c>
      <c r="I968" s="9" t="s">
        <v>8875</v>
      </c>
      <c r="J968" s="9" t="s">
        <v>4601</v>
      </c>
      <c r="K968" s="9" t="s">
        <v>4262</v>
      </c>
      <c r="L968" s="9" t="s">
        <v>6648</v>
      </c>
      <c r="M968" s="9" t="s">
        <v>4601</v>
      </c>
      <c r="N968" s="9" t="s">
        <v>4262</v>
      </c>
      <c r="O968" s="8" t="s">
        <v>7592</v>
      </c>
      <c r="P968" s="9" t="s">
        <v>4496</v>
      </c>
      <c r="Q968" s="9" t="s">
        <v>4601</v>
      </c>
      <c r="R968" s="9" t="s">
        <v>4262</v>
      </c>
      <c r="S968" s="9" t="s">
        <v>5765</v>
      </c>
      <c r="T968" s="10">
        <v>7850</v>
      </c>
      <c r="U968" s="10">
        <v>7850</v>
      </c>
      <c r="V968" s="10">
        <v>3925</v>
      </c>
      <c r="W968" s="10">
        <v>3925</v>
      </c>
      <c r="X968" s="10">
        <v>3925</v>
      </c>
      <c r="Y968" s="10">
        <v>50</v>
      </c>
      <c r="Z968" s="8" t="s">
        <v>8779</v>
      </c>
      <c r="AA968" s="8" t="s">
        <v>147</v>
      </c>
      <c r="AB968" s="11">
        <v>7850</v>
      </c>
      <c r="AC968" s="11">
        <v>3925</v>
      </c>
      <c r="AD968" s="11">
        <v>3925</v>
      </c>
      <c r="AE968" s="11">
        <v>0</v>
      </c>
      <c r="AF968" s="8" t="s">
        <v>229</v>
      </c>
      <c r="AG968" s="8" t="s">
        <v>148</v>
      </c>
      <c r="AH968" s="8" t="s">
        <v>66</v>
      </c>
      <c r="AI968" s="8" t="s">
        <v>613</v>
      </c>
      <c r="AJ968" s="8" t="s">
        <v>290</v>
      </c>
      <c r="AK968" s="8" t="s">
        <v>8876</v>
      </c>
      <c r="AL968" s="8" t="s">
        <v>8877</v>
      </c>
      <c r="AM968" s="8" t="s">
        <v>8878</v>
      </c>
      <c r="AN968" s="8" t="s">
        <v>72</v>
      </c>
      <c r="AO968" s="8" t="s">
        <v>8879</v>
      </c>
      <c r="AP968" s="8" t="s">
        <v>8880</v>
      </c>
      <c r="AQ968" s="8" t="s">
        <v>278</v>
      </c>
      <c r="AR968" s="8" t="s">
        <v>8881</v>
      </c>
      <c r="AS968" s="8" t="s">
        <v>2081</v>
      </c>
      <c r="AT968" s="8" t="s">
        <v>131</v>
      </c>
      <c r="AU968" s="8" t="s">
        <v>8882</v>
      </c>
      <c r="AV968" s="8" t="s">
        <v>133</v>
      </c>
      <c r="AW968" s="11">
        <v>7850</v>
      </c>
      <c r="AX968" s="9" t="s">
        <v>5767</v>
      </c>
    </row>
    <row r="969" spans="1:50" customFormat="1" ht="36" hidden="1" x14ac:dyDescent="0.25">
      <c r="A969" s="8" t="s">
        <v>104</v>
      </c>
      <c r="B969" s="8" t="s">
        <v>135</v>
      </c>
      <c r="C969" s="8" t="s">
        <v>2128</v>
      </c>
      <c r="D969" s="8" t="s">
        <v>8883</v>
      </c>
      <c r="E969" s="8" t="s">
        <v>8884</v>
      </c>
      <c r="F969" s="8" t="s">
        <v>8885</v>
      </c>
      <c r="G969" s="9" t="s">
        <v>8886</v>
      </c>
      <c r="H969" s="9" t="str">
        <f>VLOOKUP(G969,[1]Arkusz2!A:B,2,FALSE)</f>
        <v>WND-RPZP.01.03.02-32-072/11</v>
      </c>
      <c r="I969" s="9" t="s">
        <v>6187</v>
      </c>
      <c r="J969" s="9" t="s">
        <v>4601</v>
      </c>
      <c r="K969" s="9" t="s">
        <v>4262</v>
      </c>
      <c r="L969" s="9" t="s">
        <v>6648</v>
      </c>
      <c r="M969" s="9" t="s">
        <v>4601</v>
      </c>
      <c r="N969" s="9" t="s">
        <v>4262</v>
      </c>
      <c r="O969" s="8" t="s">
        <v>7592</v>
      </c>
      <c r="P969" s="9" t="s">
        <v>4496</v>
      </c>
      <c r="Q969" s="9" t="s">
        <v>4601</v>
      </c>
      <c r="R969" s="9" t="s">
        <v>4262</v>
      </c>
      <c r="S969" s="9" t="s">
        <v>8836</v>
      </c>
      <c r="T969" s="10">
        <v>15700</v>
      </c>
      <c r="U969" s="10">
        <v>15700</v>
      </c>
      <c r="V969" s="10">
        <v>7850</v>
      </c>
      <c r="W969" s="10">
        <v>7850</v>
      </c>
      <c r="X969" s="10">
        <v>7850</v>
      </c>
      <c r="Y969" s="10">
        <v>50</v>
      </c>
      <c r="Z969" s="8" t="s">
        <v>8887</v>
      </c>
      <c r="AA969" s="8" t="s">
        <v>147</v>
      </c>
      <c r="AB969" s="11">
        <v>15700</v>
      </c>
      <c r="AC969" s="11">
        <v>7850</v>
      </c>
      <c r="AD969" s="11">
        <v>7850</v>
      </c>
      <c r="AE969" s="11">
        <v>0</v>
      </c>
      <c r="AF969" s="8" t="s">
        <v>229</v>
      </c>
      <c r="AG969" s="8" t="s">
        <v>148</v>
      </c>
      <c r="AH969" s="8" t="s">
        <v>66</v>
      </c>
      <c r="AI969" s="8" t="s">
        <v>613</v>
      </c>
      <c r="AJ969" s="8" t="s">
        <v>290</v>
      </c>
      <c r="AK969" s="8" t="s">
        <v>8888</v>
      </c>
      <c r="AL969" s="8" t="s">
        <v>8889</v>
      </c>
      <c r="AM969" s="8" t="s">
        <v>2110</v>
      </c>
      <c r="AN969" s="8" t="s">
        <v>2111</v>
      </c>
      <c r="AO969" s="8" t="s">
        <v>8890</v>
      </c>
      <c r="AP969" s="8" t="s">
        <v>128</v>
      </c>
      <c r="AQ969" s="8" t="s">
        <v>157</v>
      </c>
      <c r="AR969" s="8" t="s">
        <v>8891</v>
      </c>
      <c r="AS969" s="8" t="s">
        <v>2081</v>
      </c>
      <c r="AT969" s="8" t="s">
        <v>197</v>
      </c>
      <c r="AU969" s="8" t="s">
        <v>8892</v>
      </c>
      <c r="AV969" s="8" t="s">
        <v>133</v>
      </c>
      <c r="AW969" s="11">
        <v>15700</v>
      </c>
      <c r="AX969" s="9" t="s">
        <v>7038</v>
      </c>
    </row>
    <row r="970" spans="1:50" customFormat="1" ht="36" hidden="1" x14ac:dyDescent="0.25">
      <c r="A970" s="8" t="s">
        <v>104</v>
      </c>
      <c r="B970" s="8" t="s">
        <v>135</v>
      </c>
      <c r="C970" s="8" t="s">
        <v>2128</v>
      </c>
      <c r="D970" s="8" t="s">
        <v>8893</v>
      </c>
      <c r="E970" s="8" t="s">
        <v>8894</v>
      </c>
      <c r="F970" s="8" t="s">
        <v>8895</v>
      </c>
      <c r="G970" s="9" t="s">
        <v>8896</v>
      </c>
      <c r="H970" s="9" t="str">
        <f>VLOOKUP(G970,[1]Arkusz2!A:B,2,FALSE)</f>
        <v>WND-RPZP.01.03.02-32-073/11</v>
      </c>
      <c r="I970" s="9" t="s">
        <v>8875</v>
      </c>
      <c r="J970" s="9" t="s">
        <v>4601</v>
      </c>
      <c r="K970" s="9" t="s">
        <v>4262</v>
      </c>
      <c r="L970" s="9" t="s">
        <v>6648</v>
      </c>
      <c r="M970" s="9" t="s">
        <v>4601</v>
      </c>
      <c r="N970" s="9" t="s">
        <v>4262</v>
      </c>
      <c r="O970" s="8" t="s">
        <v>7592</v>
      </c>
      <c r="P970" s="9" t="s">
        <v>4496</v>
      </c>
      <c r="Q970" s="9" t="s">
        <v>4601</v>
      </c>
      <c r="R970" s="9" t="s">
        <v>4262</v>
      </c>
      <c r="S970" s="9" t="s">
        <v>8897</v>
      </c>
      <c r="T970" s="10">
        <v>15700</v>
      </c>
      <c r="U970" s="10">
        <v>15700</v>
      </c>
      <c r="V970" s="10">
        <v>7850</v>
      </c>
      <c r="W970" s="10">
        <v>7850</v>
      </c>
      <c r="X970" s="10">
        <v>7850</v>
      </c>
      <c r="Y970" s="10">
        <v>50</v>
      </c>
      <c r="Z970" s="8" t="s">
        <v>8802</v>
      </c>
      <c r="AA970" s="8" t="s">
        <v>147</v>
      </c>
      <c r="AB970" s="11">
        <v>15700</v>
      </c>
      <c r="AC970" s="11">
        <v>7850</v>
      </c>
      <c r="AD970" s="11">
        <v>7850</v>
      </c>
      <c r="AE970" s="11">
        <v>0</v>
      </c>
      <c r="AF970" s="8" t="s">
        <v>229</v>
      </c>
      <c r="AG970" s="8" t="s">
        <v>148</v>
      </c>
      <c r="AH970" s="8" t="s">
        <v>66</v>
      </c>
      <c r="AI970" s="8" t="s">
        <v>613</v>
      </c>
      <c r="AJ970" s="8" t="s">
        <v>290</v>
      </c>
      <c r="AK970" s="8" t="s">
        <v>8898</v>
      </c>
      <c r="AL970" s="8" t="s">
        <v>8899</v>
      </c>
      <c r="AM970" s="8" t="s">
        <v>2110</v>
      </c>
      <c r="AN970" s="8" t="s">
        <v>2111</v>
      </c>
      <c r="AO970" s="8" t="s">
        <v>8900</v>
      </c>
      <c r="AP970" s="8" t="s">
        <v>128</v>
      </c>
      <c r="AQ970" s="8" t="s">
        <v>157</v>
      </c>
      <c r="AR970" s="8" t="s">
        <v>8901</v>
      </c>
      <c r="AS970" s="8" t="s">
        <v>8902</v>
      </c>
      <c r="AT970" s="8" t="s">
        <v>131</v>
      </c>
      <c r="AU970" s="8" t="s">
        <v>8903</v>
      </c>
      <c r="AV970" s="8" t="s">
        <v>133</v>
      </c>
      <c r="AW970" s="11">
        <v>15700</v>
      </c>
      <c r="AX970" s="9" t="s">
        <v>8904</v>
      </c>
    </row>
    <row r="971" spans="1:50" customFormat="1" ht="36" hidden="1" x14ac:dyDescent="0.25">
      <c r="A971" s="8" t="s">
        <v>104</v>
      </c>
      <c r="B971" s="8" t="s">
        <v>135</v>
      </c>
      <c r="C971" s="8" t="s">
        <v>2128</v>
      </c>
      <c r="D971" s="8" t="s">
        <v>8905</v>
      </c>
      <c r="E971" s="8" t="s">
        <v>8906</v>
      </c>
      <c r="F971" s="8" t="s">
        <v>8907</v>
      </c>
      <c r="G971" s="9" t="s">
        <v>8908</v>
      </c>
      <c r="H971" s="9" t="str">
        <f>VLOOKUP(G971,[1]Arkusz2!A:B,2,FALSE)</f>
        <v>WND-RPZP.01.03.02-32-092/11</v>
      </c>
      <c r="I971" s="9" t="s">
        <v>1552</v>
      </c>
      <c r="J971" s="9" t="s">
        <v>4601</v>
      </c>
      <c r="K971" s="9" t="s">
        <v>4262</v>
      </c>
      <c r="L971" s="9" t="s">
        <v>6648</v>
      </c>
      <c r="M971" s="9" t="s">
        <v>4601</v>
      </c>
      <c r="N971" s="9" t="s">
        <v>4262</v>
      </c>
      <c r="O971" s="8" t="s">
        <v>7592</v>
      </c>
      <c r="P971" s="9" t="s">
        <v>4496</v>
      </c>
      <c r="Q971" s="9" t="s">
        <v>4601</v>
      </c>
      <c r="R971" s="9" t="s">
        <v>4262</v>
      </c>
      <c r="S971" s="9" t="s">
        <v>8909</v>
      </c>
      <c r="T971" s="10">
        <v>7850</v>
      </c>
      <c r="U971" s="10">
        <v>7850</v>
      </c>
      <c r="V971" s="10">
        <v>3925</v>
      </c>
      <c r="W971" s="10">
        <v>3925</v>
      </c>
      <c r="X971" s="10">
        <v>3925</v>
      </c>
      <c r="Y971" s="10">
        <v>50</v>
      </c>
      <c r="Z971" s="8" t="s">
        <v>8802</v>
      </c>
      <c r="AA971" s="8" t="s">
        <v>147</v>
      </c>
      <c r="AB971" s="11">
        <v>7850</v>
      </c>
      <c r="AC971" s="11">
        <v>3925</v>
      </c>
      <c r="AD971" s="11">
        <v>3925</v>
      </c>
      <c r="AE971" s="11">
        <v>0</v>
      </c>
      <c r="AF971" s="8" t="s">
        <v>229</v>
      </c>
      <c r="AG971" s="8" t="s">
        <v>148</v>
      </c>
      <c r="AH971" s="8" t="s">
        <v>66</v>
      </c>
      <c r="AI971" s="8" t="s">
        <v>613</v>
      </c>
      <c r="AJ971" s="8" t="s">
        <v>310</v>
      </c>
      <c r="AK971" s="8" t="s">
        <v>8910</v>
      </c>
      <c r="AL971" s="8" t="s">
        <v>8911</v>
      </c>
      <c r="AM971" s="8" t="s">
        <v>2574</v>
      </c>
      <c r="AN971" s="8" t="s">
        <v>72</v>
      </c>
      <c r="AO971" s="8" t="s">
        <v>8912</v>
      </c>
      <c r="AP971" s="8" t="s">
        <v>8913</v>
      </c>
      <c r="AQ971" s="8" t="s">
        <v>157</v>
      </c>
      <c r="AR971" s="8" t="s">
        <v>7009</v>
      </c>
      <c r="AS971" s="8" t="s">
        <v>7010</v>
      </c>
      <c r="AT971" s="8" t="s">
        <v>298</v>
      </c>
      <c r="AU971" s="8" t="s">
        <v>8914</v>
      </c>
      <c r="AV971" s="8" t="s">
        <v>133</v>
      </c>
      <c r="AW971" s="11">
        <v>7850</v>
      </c>
      <c r="AX971" s="9" t="s">
        <v>8915</v>
      </c>
    </row>
    <row r="972" spans="1:50" customFormat="1" ht="36" hidden="1" x14ac:dyDescent="0.25">
      <c r="A972" s="8" t="s">
        <v>104</v>
      </c>
      <c r="B972" s="8" t="s">
        <v>135</v>
      </c>
      <c r="C972" s="8" t="s">
        <v>2128</v>
      </c>
      <c r="D972" s="8" t="s">
        <v>8916</v>
      </c>
      <c r="E972" s="8" t="s">
        <v>8917</v>
      </c>
      <c r="F972" s="8" t="s">
        <v>8918</v>
      </c>
      <c r="G972" s="9" t="s">
        <v>8919</v>
      </c>
      <c r="H972" s="9" t="str">
        <f>VLOOKUP(G972,[1]Arkusz2!A:B,2,FALSE)</f>
        <v>WND-RPZP.01.03.02-32-079/11</v>
      </c>
      <c r="I972" s="9" t="s">
        <v>8875</v>
      </c>
      <c r="J972" s="9" t="s">
        <v>4601</v>
      </c>
      <c r="K972" s="9" t="s">
        <v>4262</v>
      </c>
      <c r="L972" s="9" t="s">
        <v>5672</v>
      </c>
      <c r="M972" s="9" t="s">
        <v>895</v>
      </c>
      <c r="N972" s="9" t="s">
        <v>896</v>
      </c>
      <c r="O972" s="8" t="s">
        <v>7592</v>
      </c>
      <c r="P972" s="9" t="s">
        <v>4496</v>
      </c>
      <c r="Q972" s="9" t="s">
        <v>4601</v>
      </c>
      <c r="R972" s="9" t="s">
        <v>4262</v>
      </c>
      <c r="S972" s="9" t="s">
        <v>8875</v>
      </c>
      <c r="T972" s="10">
        <v>15700</v>
      </c>
      <c r="U972" s="10">
        <v>15700</v>
      </c>
      <c r="V972" s="10">
        <v>7850</v>
      </c>
      <c r="W972" s="10">
        <v>7850</v>
      </c>
      <c r="X972" s="10">
        <v>7850</v>
      </c>
      <c r="Y972" s="10">
        <v>50</v>
      </c>
      <c r="Z972" s="8" t="s">
        <v>8779</v>
      </c>
      <c r="AA972" s="8" t="s">
        <v>147</v>
      </c>
      <c r="AB972" s="11">
        <v>15700</v>
      </c>
      <c r="AC972" s="11">
        <v>7850</v>
      </c>
      <c r="AD972" s="11">
        <v>7850</v>
      </c>
      <c r="AE972" s="11">
        <v>0</v>
      </c>
      <c r="AF972" s="8" t="s">
        <v>229</v>
      </c>
      <c r="AG972" s="8" t="s">
        <v>148</v>
      </c>
      <c r="AH972" s="8" t="s">
        <v>66</v>
      </c>
      <c r="AI972" s="8" t="s">
        <v>613</v>
      </c>
      <c r="AJ972" s="8" t="s">
        <v>5056</v>
      </c>
      <c r="AK972" s="8" t="s">
        <v>6944</v>
      </c>
      <c r="AL972" s="8" t="s">
        <v>6945</v>
      </c>
      <c r="AM972" s="8" t="s">
        <v>4924</v>
      </c>
      <c r="AN972" s="8" t="s">
        <v>72</v>
      </c>
      <c r="AO972" s="8" t="s">
        <v>4925</v>
      </c>
      <c r="AP972" s="8" t="s">
        <v>6430</v>
      </c>
      <c r="AQ972" s="8" t="s">
        <v>157</v>
      </c>
      <c r="AR972" s="8" t="s">
        <v>6947</v>
      </c>
      <c r="AS972" s="8" t="s">
        <v>6947</v>
      </c>
      <c r="AT972" s="8" t="s">
        <v>1489</v>
      </c>
      <c r="AU972" s="8" t="s">
        <v>6948</v>
      </c>
      <c r="AV972" s="8" t="s">
        <v>133</v>
      </c>
      <c r="AW972" s="11">
        <v>15700</v>
      </c>
      <c r="AX972" s="9" t="s">
        <v>5672</v>
      </c>
    </row>
    <row r="973" spans="1:50" customFormat="1" ht="36" hidden="1" x14ac:dyDescent="0.25">
      <c r="A973" s="8" t="s">
        <v>104</v>
      </c>
      <c r="B973" s="8" t="s">
        <v>135</v>
      </c>
      <c r="C973" s="8" t="s">
        <v>2128</v>
      </c>
      <c r="D973" s="8" t="s">
        <v>8920</v>
      </c>
      <c r="E973" s="8" t="s">
        <v>8921</v>
      </c>
      <c r="F973" s="8" t="s">
        <v>8922</v>
      </c>
      <c r="G973" s="9" t="s">
        <v>8923</v>
      </c>
      <c r="H973" s="9" t="str">
        <f>VLOOKUP(G973,[1]Arkusz2!A:B,2,FALSE)</f>
        <v>WND-RPZP.01.03.02-32-080/11</v>
      </c>
      <c r="I973" s="9" t="s">
        <v>6648</v>
      </c>
      <c r="J973" s="9" t="s">
        <v>4601</v>
      </c>
      <c r="K973" s="9" t="s">
        <v>4262</v>
      </c>
      <c r="L973" s="9" t="s">
        <v>5672</v>
      </c>
      <c r="M973" s="9" t="s">
        <v>895</v>
      </c>
      <c r="N973" s="9" t="s">
        <v>896</v>
      </c>
      <c r="O973" s="8" t="s">
        <v>7592</v>
      </c>
      <c r="P973" s="9" t="s">
        <v>4496</v>
      </c>
      <c r="Q973" s="9" t="s">
        <v>4601</v>
      </c>
      <c r="R973" s="9" t="s">
        <v>4262</v>
      </c>
      <c r="S973" s="9" t="s">
        <v>6648</v>
      </c>
      <c r="T973" s="10">
        <v>15700</v>
      </c>
      <c r="U973" s="10">
        <v>15700</v>
      </c>
      <c r="V973" s="10">
        <v>7850</v>
      </c>
      <c r="W973" s="10">
        <v>7850</v>
      </c>
      <c r="X973" s="10">
        <v>7850</v>
      </c>
      <c r="Y973" s="10">
        <v>50</v>
      </c>
      <c r="Z973" s="8" t="s">
        <v>8779</v>
      </c>
      <c r="AA973" s="8" t="s">
        <v>147</v>
      </c>
      <c r="AB973" s="11">
        <v>15700</v>
      </c>
      <c r="AC973" s="11">
        <v>7850</v>
      </c>
      <c r="AD973" s="11">
        <v>7850</v>
      </c>
      <c r="AE973" s="11">
        <v>0</v>
      </c>
      <c r="AF973" s="8" t="s">
        <v>229</v>
      </c>
      <c r="AG973" s="8" t="s">
        <v>148</v>
      </c>
      <c r="AH973" s="8" t="s">
        <v>66</v>
      </c>
      <c r="AI973" s="8" t="s">
        <v>613</v>
      </c>
      <c r="AJ973" s="8" t="s">
        <v>310</v>
      </c>
      <c r="AK973" s="8" t="s">
        <v>8924</v>
      </c>
      <c r="AL973" s="8" t="s">
        <v>8925</v>
      </c>
      <c r="AM973" s="8" t="s">
        <v>173</v>
      </c>
      <c r="AN973" s="8" t="s">
        <v>72</v>
      </c>
      <c r="AO973" s="8" t="s">
        <v>8926</v>
      </c>
      <c r="AP973" s="8" t="s">
        <v>511</v>
      </c>
      <c r="AQ973" s="8" t="s">
        <v>484</v>
      </c>
      <c r="AR973" s="8" t="s">
        <v>8927</v>
      </c>
      <c r="AS973" s="8" t="s">
        <v>8927</v>
      </c>
      <c r="AT973" s="8" t="s">
        <v>259</v>
      </c>
      <c r="AU973" s="8" t="s">
        <v>8928</v>
      </c>
      <c r="AV973" s="8" t="s">
        <v>133</v>
      </c>
      <c r="AW973" s="11">
        <v>15700</v>
      </c>
      <c r="AX973" s="9" t="s">
        <v>5672</v>
      </c>
    </row>
    <row r="974" spans="1:50" customFormat="1" ht="36" hidden="1" x14ac:dyDescent="0.25">
      <c r="A974" s="8" t="s">
        <v>104</v>
      </c>
      <c r="B974" s="8" t="s">
        <v>135</v>
      </c>
      <c r="C974" s="8" t="s">
        <v>2128</v>
      </c>
      <c r="D974" s="8" t="s">
        <v>8929</v>
      </c>
      <c r="E974" s="8" t="s">
        <v>8930</v>
      </c>
      <c r="F974" s="8" t="s">
        <v>8931</v>
      </c>
      <c r="G974" s="9" t="s">
        <v>8932</v>
      </c>
      <c r="H974" s="9" t="str">
        <f>VLOOKUP(G974,[1]Arkusz2!A:B,2,FALSE)</f>
        <v>WND-RPZP.01.03.02-32-094/11</v>
      </c>
      <c r="I974" s="9" t="s">
        <v>5409</v>
      </c>
      <c r="J974" s="9" t="s">
        <v>895</v>
      </c>
      <c r="K974" s="9" t="s">
        <v>896</v>
      </c>
      <c r="L974" s="9" t="s">
        <v>7960</v>
      </c>
      <c r="M974" s="9" t="s">
        <v>895</v>
      </c>
      <c r="N974" s="9" t="s">
        <v>896</v>
      </c>
      <c r="O974" s="8" t="s">
        <v>7592</v>
      </c>
      <c r="P974" s="9" t="s">
        <v>4496</v>
      </c>
      <c r="Q974" s="9" t="s">
        <v>4601</v>
      </c>
      <c r="R974" s="9" t="s">
        <v>4262</v>
      </c>
      <c r="S974" s="9" t="s">
        <v>5409</v>
      </c>
      <c r="T974" s="10">
        <v>7850</v>
      </c>
      <c r="U974" s="10">
        <v>7850</v>
      </c>
      <c r="V974" s="10">
        <v>3925</v>
      </c>
      <c r="W974" s="10">
        <v>3925</v>
      </c>
      <c r="X974" s="10">
        <v>3925</v>
      </c>
      <c r="Y974" s="10">
        <v>50</v>
      </c>
      <c r="Z974" s="8" t="s">
        <v>8779</v>
      </c>
      <c r="AA974" s="8" t="s">
        <v>147</v>
      </c>
      <c r="AB974" s="11">
        <v>7850</v>
      </c>
      <c r="AC974" s="11">
        <v>3925</v>
      </c>
      <c r="AD974" s="11">
        <v>3925</v>
      </c>
      <c r="AE974" s="11">
        <v>0</v>
      </c>
      <c r="AF974" s="8" t="s">
        <v>229</v>
      </c>
      <c r="AG974" s="8" t="s">
        <v>148</v>
      </c>
      <c r="AH974" s="8" t="s">
        <v>66</v>
      </c>
      <c r="AI974" s="8" t="s">
        <v>613</v>
      </c>
      <c r="AJ974" s="8" t="s">
        <v>310</v>
      </c>
      <c r="AK974" s="8" t="s">
        <v>7065</v>
      </c>
      <c r="AL974" s="8" t="s">
        <v>7066</v>
      </c>
      <c r="AM974" s="8" t="s">
        <v>7067</v>
      </c>
      <c r="AN974" s="8" t="s">
        <v>72</v>
      </c>
      <c r="AO974" s="8" t="s">
        <v>7068</v>
      </c>
      <c r="AP974" s="8" t="s">
        <v>952</v>
      </c>
      <c r="AQ974" s="8" t="s">
        <v>484</v>
      </c>
      <c r="AR974" s="8" t="s">
        <v>7069</v>
      </c>
      <c r="AS974" s="8" t="s">
        <v>7069</v>
      </c>
      <c r="AT974" s="8" t="s">
        <v>259</v>
      </c>
      <c r="AU974" s="8" t="s">
        <v>7070</v>
      </c>
      <c r="AV974" s="8" t="s">
        <v>133</v>
      </c>
      <c r="AW974" s="11">
        <v>7850</v>
      </c>
      <c r="AX974" s="9" t="s">
        <v>7960</v>
      </c>
    </row>
    <row r="975" spans="1:50" customFormat="1" ht="48" hidden="1" x14ac:dyDescent="0.25">
      <c r="A975" s="8" t="s">
        <v>104</v>
      </c>
      <c r="B975" s="8" t="s">
        <v>135</v>
      </c>
      <c r="C975" s="8" t="s">
        <v>2128</v>
      </c>
      <c r="D975" s="8" t="s">
        <v>9000</v>
      </c>
      <c r="E975" s="8" t="s">
        <v>9001</v>
      </c>
      <c r="F975" s="8">
        <v>8881095286</v>
      </c>
      <c r="G975" s="9" t="s">
        <v>9002</v>
      </c>
      <c r="H975" s="9" t="str">
        <f>VLOOKUP(G975,[1]Arkusz2!A:B,2,FALSE)</f>
        <v>WND-RPZP.01.03.02-32-057/11</v>
      </c>
      <c r="I975" s="9" t="s">
        <v>8262</v>
      </c>
      <c r="J975" s="9" t="s">
        <v>4601</v>
      </c>
      <c r="K975" s="9" t="s">
        <v>4262</v>
      </c>
      <c r="L975" s="9" t="s">
        <v>8262</v>
      </c>
      <c r="M975" s="9" t="s">
        <v>4601</v>
      </c>
      <c r="N975" s="9" t="s">
        <v>4262</v>
      </c>
      <c r="O975" s="8" t="s">
        <v>4335</v>
      </c>
      <c r="P975" s="9" t="s">
        <v>5844</v>
      </c>
      <c r="Q975" s="9" t="s">
        <v>4601</v>
      </c>
      <c r="R975" s="9" t="s">
        <v>4262</v>
      </c>
      <c r="S975" s="9" t="s">
        <v>9003</v>
      </c>
      <c r="T975" s="10">
        <v>62548.87</v>
      </c>
      <c r="U975" s="10">
        <v>49167.45</v>
      </c>
      <c r="V975" s="10">
        <v>19541.91</v>
      </c>
      <c r="W975" s="10">
        <v>19541.91</v>
      </c>
      <c r="X975" s="10">
        <v>29625.54</v>
      </c>
      <c r="Y975" s="10">
        <v>39.75</v>
      </c>
      <c r="Z975" s="8" t="s">
        <v>9004</v>
      </c>
      <c r="AA975" s="8" t="s">
        <v>147</v>
      </c>
      <c r="AB975" s="11">
        <v>62548.87</v>
      </c>
      <c r="AC975" s="11">
        <v>19541.91</v>
      </c>
      <c r="AD975" s="11">
        <v>43006.96</v>
      </c>
      <c r="AE975" s="11">
        <v>0</v>
      </c>
      <c r="AF975" s="8" t="s">
        <v>229</v>
      </c>
      <c r="AG975" s="8" t="s">
        <v>148</v>
      </c>
      <c r="AH975" s="8" t="s">
        <v>66</v>
      </c>
      <c r="AI975" s="8" t="s">
        <v>613</v>
      </c>
      <c r="AJ975" s="8" t="s">
        <v>190</v>
      </c>
      <c r="AK975" s="8" t="s">
        <v>5528</v>
      </c>
      <c r="AL975" s="8" t="s">
        <v>9005</v>
      </c>
      <c r="AM975" s="8" t="s">
        <v>275</v>
      </c>
      <c r="AN975" s="8" t="s">
        <v>276</v>
      </c>
      <c r="AO975" s="8" t="s">
        <v>9006</v>
      </c>
      <c r="AP975" s="8" t="s">
        <v>333</v>
      </c>
      <c r="AQ975" s="8" t="s">
        <v>157</v>
      </c>
      <c r="AR975" s="8" t="s">
        <v>9007</v>
      </c>
      <c r="AS975" s="8" t="s">
        <v>9008</v>
      </c>
      <c r="AT975" s="8" t="s">
        <v>1030</v>
      </c>
      <c r="AU975" s="8" t="s">
        <v>5531</v>
      </c>
      <c r="AV975" s="8" t="s">
        <v>133</v>
      </c>
      <c r="AW975" s="11">
        <v>62548.87</v>
      </c>
      <c r="AX975" s="9" t="s">
        <v>9009</v>
      </c>
    </row>
    <row r="976" spans="1:50" customFormat="1" ht="48" hidden="1" x14ac:dyDescent="0.25">
      <c r="A976" s="8" t="s">
        <v>104</v>
      </c>
      <c r="B976" s="8" t="s">
        <v>135</v>
      </c>
      <c r="C976" s="8" t="s">
        <v>2128</v>
      </c>
      <c r="D976" s="8" t="s">
        <v>9046</v>
      </c>
      <c r="E976" s="8" t="s">
        <v>9047</v>
      </c>
      <c r="F976" s="8" t="s">
        <v>9048</v>
      </c>
      <c r="G976" s="9" t="s">
        <v>9049</v>
      </c>
      <c r="H976" s="9" t="str">
        <f>VLOOKUP(G976,[1]Arkusz2!A:B,2,FALSE)</f>
        <v>WND-RPZP.01.03.02-32-062/11</v>
      </c>
      <c r="I976" s="9" t="s">
        <v>2074</v>
      </c>
      <c r="J976" s="9" t="s">
        <v>4601</v>
      </c>
      <c r="K976" s="9" t="s">
        <v>4262</v>
      </c>
      <c r="L976" s="9" t="s">
        <v>6889</v>
      </c>
      <c r="M976" s="9" t="s">
        <v>4601</v>
      </c>
      <c r="N976" s="9" t="s">
        <v>4262</v>
      </c>
      <c r="O976" s="8" t="s">
        <v>7592</v>
      </c>
      <c r="P976" s="9" t="s">
        <v>3784</v>
      </c>
      <c r="Q976" s="9" t="s">
        <v>4601</v>
      </c>
      <c r="R976" s="9" t="s">
        <v>4262</v>
      </c>
      <c r="S976" s="9" t="s">
        <v>2074</v>
      </c>
      <c r="T976" s="10">
        <v>15700</v>
      </c>
      <c r="U976" s="10">
        <v>15700</v>
      </c>
      <c r="V976" s="10">
        <v>7850</v>
      </c>
      <c r="W976" s="10">
        <v>7850</v>
      </c>
      <c r="X976" s="10">
        <v>7850</v>
      </c>
      <c r="Y976" s="10">
        <v>50</v>
      </c>
      <c r="Z976" s="8" t="s">
        <v>8779</v>
      </c>
      <c r="AA976" s="8" t="s">
        <v>147</v>
      </c>
      <c r="AB976" s="11">
        <v>15700</v>
      </c>
      <c r="AC976" s="11">
        <v>7850</v>
      </c>
      <c r="AD976" s="11">
        <v>7850</v>
      </c>
      <c r="AE976" s="11">
        <v>0</v>
      </c>
      <c r="AF976" s="8" t="s">
        <v>229</v>
      </c>
      <c r="AG976" s="8" t="s">
        <v>148</v>
      </c>
      <c r="AH976" s="8" t="s">
        <v>66</v>
      </c>
      <c r="AI976" s="8" t="s">
        <v>613</v>
      </c>
      <c r="AJ976" s="8" t="s">
        <v>190</v>
      </c>
      <c r="AK976" s="8" t="s">
        <v>8560</v>
      </c>
      <c r="AL976" s="8" t="s">
        <v>9050</v>
      </c>
      <c r="AM976" s="8" t="s">
        <v>8562</v>
      </c>
      <c r="AN976" s="8" t="s">
        <v>72</v>
      </c>
      <c r="AO976" s="8" t="s">
        <v>9051</v>
      </c>
      <c r="AP976" s="8" t="s">
        <v>5573</v>
      </c>
      <c r="AQ976" s="8" t="s">
        <v>157</v>
      </c>
      <c r="AR976" s="8" t="s">
        <v>9052</v>
      </c>
      <c r="AS976" s="8" t="s">
        <v>9053</v>
      </c>
      <c r="AT976" s="8" t="s">
        <v>1489</v>
      </c>
      <c r="AU976" s="8" t="s">
        <v>8566</v>
      </c>
      <c r="AV976" s="8" t="s">
        <v>133</v>
      </c>
      <c r="AW976" s="11">
        <v>15700</v>
      </c>
      <c r="AX976" s="9" t="s">
        <v>6889</v>
      </c>
    </row>
    <row r="977" spans="1:50" customFormat="1" ht="36" hidden="1" x14ac:dyDescent="0.25">
      <c r="A977" s="8" t="s">
        <v>104</v>
      </c>
      <c r="B977" s="8" t="s">
        <v>135</v>
      </c>
      <c r="C977" s="8" t="s">
        <v>2128</v>
      </c>
      <c r="D977" s="8" t="s">
        <v>9140</v>
      </c>
      <c r="E977" s="8" t="s">
        <v>9141</v>
      </c>
      <c r="F977" s="8" t="s">
        <v>9142</v>
      </c>
      <c r="G977" s="9" t="s">
        <v>9143</v>
      </c>
      <c r="H977" s="9" t="str">
        <f>VLOOKUP(G977,[1]Arkusz2!A:B,2,FALSE)</f>
        <v>WND-RPZP.01.03.02-32-061/11</v>
      </c>
      <c r="I977" s="9" t="s">
        <v>1552</v>
      </c>
      <c r="J977" s="9" t="s">
        <v>4601</v>
      </c>
      <c r="K977" s="9" t="s">
        <v>4262</v>
      </c>
      <c r="L977" s="9" t="s">
        <v>6648</v>
      </c>
      <c r="M977" s="9" t="s">
        <v>4601</v>
      </c>
      <c r="N977" s="9" t="s">
        <v>4262</v>
      </c>
      <c r="O977" s="8" t="s">
        <v>3743</v>
      </c>
      <c r="P977" s="9" t="s">
        <v>9111</v>
      </c>
      <c r="Q977" s="9" t="s">
        <v>4601</v>
      </c>
      <c r="R977" s="9" t="s">
        <v>4262</v>
      </c>
      <c r="S977" s="9" t="s">
        <v>9144</v>
      </c>
      <c r="T977" s="10">
        <v>33897.03</v>
      </c>
      <c r="U977" s="10">
        <v>30053.68</v>
      </c>
      <c r="V977" s="10">
        <v>15026.84</v>
      </c>
      <c r="W977" s="10">
        <v>15026.84</v>
      </c>
      <c r="X977" s="10">
        <v>15026.84</v>
      </c>
      <c r="Y977" s="10">
        <v>50</v>
      </c>
      <c r="Z977" s="8" t="s">
        <v>9145</v>
      </c>
      <c r="AA977" s="8" t="s">
        <v>147</v>
      </c>
      <c r="AB977" s="11">
        <v>33897.03</v>
      </c>
      <c r="AC977" s="11">
        <v>15026.84</v>
      </c>
      <c r="AD977" s="11">
        <v>18870.189999999999</v>
      </c>
      <c r="AE977" s="11">
        <v>0</v>
      </c>
      <c r="AF977" s="8" t="s">
        <v>229</v>
      </c>
      <c r="AG977" s="8" t="s">
        <v>148</v>
      </c>
      <c r="AH977" s="8" t="s">
        <v>66</v>
      </c>
      <c r="AI977" s="8" t="s">
        <v>613</v>
      </c>
      <c r="AJ977" s="8" t="s">
        <v>1134</v>
      </c>
      <c r="AK977" s="8" t="s">
        <v>8462</v>
      </c>
      <c r="AL977" s="8" t="s">
        <v>8463</v>
      </c>
      <c r="AM977" s="8" t="s">
        <v>8464</v>
      </c>
      <c r="AN977" s="8" t="s">
        <v>72</v>
      </c>
      <c r="AO977" s="8" t="s">
        <v>8465</v>
      </c>
      <c r="AP977" s="8" t="s">
        <v>315</v>
      </c>
      <c r="AQ977" s="8" t="s">
        <v>214</v>
      </c>
      <c r="AR977" s="8" t="s">
        <v>8466</v>
      </c>
      <c r="AS977" s="8" t="s">
        <v>8467</v>
      </c>
      <c r="AT977" s="8" t="s">
        <v>131</v>
      </c>
      <c r="AU977" s="8" t="s">
        <v>8468</v>
      </c>
      <c r="AV977" s="8" t="s">
        <v>133</v>
      </c>
      <c r="AW977" s="11">
        <v>33897.03</v>
      </c>
      <c r="AX977" s="9" t="s">
        <v>9146</v>
      </c>
    </row>
    <row r="978" spans="1:50" customFormat="1" ht="48" hidden="1" x14ac:dyDescent="0.25">
      <c r="A978" s="8" t="s">
        <v>104</v>
      </c>
      <c r="B978" s="8" t="s">
        <v>135</v>
      </c>
      <c r="C978" s="8" t="s">
        <v>2128</v>
      </c>
      <c r="D978" s="8" t="s">
        <v>9248</v>
      </c>
      <c r="E978" s="8" t="s">
        <v>9249</v>
      </c>
      <c r="F978" s="8" t="s">
        <v>9250</v>
      </c>
      <c r="G978" s="9" t="s">
        <v>9251</v>
      </c>
      <c r="H978" s="9" t="str">
        <f>VLOOKUP(G978,[1]Arkusz2!A:B,2,FALSE)</f>
        <v>WND-RPZP.01.03.02-32-101/11</v>
      </c>
      <c r="I978" s="9" t="s">
        <v>8812</v>
      </c>
      <c r="J978" s="9" t="s">
        <v>4601</v>
      </c>
      <c r="K978" s="9" t="s">
        <v>4262</v>
      </c>
      <c r="L978" s="9" t="s">
        <v>2275</v>
      </c>
      <c r="M978" s="9" t="s">
        <v>4601</v>
      </c>
      <c r="N978" s="9" t="s">
        <v>4262</v>
      </c>
      <c r="O978" s="8" t="s">
        <v>7534</v>
      </c>
      <c r="P978" s="9" t="s">
        <v>9252</v>
      </c>
      <c r="Q978" s="9" t="s">
        <v>4601</v>
      </c>
      <c r="R978" s="9" t="s">
        <v>4262</v>
      </c>
      <c r="S978" s="9" t="s">
        <v>6894</v>
      </c>
      <c r="T978" s="10">
        <v>14878.04</v>
      </c>
      <c r="U978" s="10">
        <v>14878.04</v>
      </c>
      <c r="V978" s="10">
        <v>7439.02</v>
      </c>
      <c r="W978" s="10">
        <v>7439.02</v>
      </c>
      <c r="X978" s="10">
        <v>7439.02</v>
      </c>
      <c r="Y978" s="10">
        <v>50</v>
      </c>
      <c r="Z978" s="8" t="s">
        <v>9253</v>
      </c>
      <c r="AA978" s="8" t="s">
        <v>147</v>
      </c>
      <c r="AB978" s="11">
        <v>14878.04</v>
      </c>
      <c r="AC978" s="11">
        <v>7439.02</v>
      </c>
      <c r="AD978" s="11">
        <v>7439.02</v>
      </c>
      <c r="AE978" s="11">
        <v>0</v>
      </c>
      <c r="AF978" s="8" t="s">
        <v>229</v>
      </c>
      <c r="AG978" s="8" t="s">
        <v>148</v>
      </c>
      <c r="AH978" s="8" t="s">
        <v>66</v>
      </c>
      <c r="AI978" s="8" t="s">
        <v>613</v>
      </c>
      <c r="AJ978" s="8" t="s">
        <v>290</v>
      </c>
      <c r="AK978" s="8" t="s">
        <v>9254</v>
      </c>
      <c r="AL978" s="8" t="s">
        <v>9255</v>
      </c>
      <c r="AM978" s="8" t="s">
        <v>1539</v>
      </c>
      <c r="AN978" s="8" t="s">
        <v>72</v>
      </c>
      <c r="AO978" s="8" t="s">
        <v>9256</v>
      </c>
      <c r="AP978" s="8" t="s">
        <v>428</v>
      </c>
      <c r="AQ978" s="8" t="s">
        <v>157</v>
      </c>
      <c r="AR978" s="8" t="s">
        <v>9257</v>
      </c>
      <c r="AS978" s="8" t="s">
        <v>1354</v>
      </c>
      <c r="AT978" s="8" t="s">
        <v>131</v>
      </c>
      <c r="AU978" s="8" t="s">
        <v>9258</v>
      </c>
      <c r="AV978" s="8" t="s">
        <v>133</v>
      </c>
      <c r="AW978" s="11">
        <v>14878.04</v>
      </c>
      <c r="AX978" s="9" t="s">
        <v>6714</v>
      </c>
    </row>
    <row r="979" spans="1:50" customFormat="1" ht="36" hidden="1" x14ac:dyDescent="0.25">
      <c r="A979" s="8" t="s">
        <v>104</v>
      </c>
      <c r="B979" s="8" t="s">
        <v>135</v>
      </c>
      <c r="C979" s="8" t="s">
        <v>2128</v>
      </c>
      <c r="D979" s="8" t="s">
        <v>9259</v>
      </c>
      <c r="E979" s="8" t="s">
        <v>9260</v>
      </c>
      <c r="F979" s="8">
        <v>7348433197</v>
      </c>
      <c r="G979" s="9" t="s">
        <v>9261</v>
      </c>
      <c r="H979" s="9" t="str">
        <f>VLOOKUP(G979,[1]Arkusz2!A:B,2,FALSE)</f>
        <v>WND-RPZP.01.03.02-32-105/11</v>
      </c>
      <c r="I979" s="9" t="s">
        <v>8875</v>
      </c>
      <c r="J979" s="9" t="s">
        <v>4601</v>
      </c>
      <c r="K979" s="9" t="s">
        <v>4262</v>
      </c>
      <c r="L979" s="9" t="s">
        <v>6648</v>
      </c>
      <c r="M979" s="9" t="s">
        <v>4601</v>
      </c>
      <c r="N979" s="9" t="s">
        <v>4262</v>
      </c>
      <c r="O979" s="8" t="s">
        <v>7534</v>
      </c>
      <c r="P979" s="9" t="s">
        <v>9252</v>
      </c>
      <c r="Q979" s="9" t="s">
        <v>4601</v>
      </c>
      <c r="R979" s="9" t="s">
        <v>4262</v>
      </c>
      <c r="S979" s="9" t="s">
        <v>7172</v>
      </c>
      <c r="T979" s="10">
        <v>7439.02</v>
      </c>
      <c r="U979" s="10">
        <v>7439.02</v>
      </c>
      <c r="V979" s="10">
        <v>3719.51</v>
      </c>
      <c r="W979" s="10">
        <v>3719.51</v>
      </c>
      <c r="X979" s="10">
        <v>3719.51</v>
      </c>
      <c r="Y979" s="10">
        <v>50</v>
      </c>
      <c r="Z979" s="8" t="s">
        <v>9262</v>
      </c>
      <c r="AA979" s="8" t="s">
        <v>147</v>
      </c>
      <c r="AB979" s="11">
        <v>7439.02</v>
      </c>
      <c r="AC979" s="11">
        <v>3719.51</v>
      </c>
      <c r="AD979" s="11">
        <v>3719.51</v>
      </c>
      <c r="AE979" s="11">
        <v>0</v>
      </c>
      <c r="AF979" s="8" t="s">
        <v>229</v>
      </c>
      <c r="AG979" s="8" t="s">
        <v>148</v>
      </c>
      <c r="AH979" s="8" t="s">
        <v>66</v>
      </c>
      <c r="AI979" s="8" t="s">
        <v>613</v>
      </c>
      <c r="AJ979" s="8" t="s">
        <v>290</v>
      </c>
      <c r="AK979" s="8" t="s">
        <v>9263</v>
      </c>
      <c r="AL979" s="8" t="s">
        <v>9264</v>
      </c>
      <c r="AM979" s="8" t="s">
        <v>6332</v>
      </c>
      <c r="AN979" s="8" t="s">
        <v>72</v>
      </c>
      <c r="AO979" s="8" t="s">
        <v>9265</v>
      </c>
      <c r="AP979" s="8" t="s">
        <v>428</v>
      </c>
      <c r="AQ979" s="8" t="s">
        <v>157</v>
      </c>
      <c r="AR979" s="8" t="s">
        <v>9266</v>
      </c>
      <c r="AS979" s="8" t="s">
        <v>1354</v>
      </c>
      <c r="AT979" s="8" t="s">
        <v>450</v>
      </c>
      <c r="AU979" s="8" t="s">
        <v>9267</v>
      </c>
      <c r="AV979" s="8" t="s">
        <v>133</v>
      </c>
      <c r="AW979" s="11">
        <v>7439.02</v>
      </c>
      <c r="AX979" s="9" t="s">
        <v>7177</v>
      </c>
    </row>
    <row r="980" spans="1:50" customFormat="1" ht="48" hidden="1" x14ac:dyDescent="0.25">
      <c r="A980" s="8" t="s">
        <v>104</v>
      </c>
      <c r="B980" s="8" t="s">
        <v>135</v>
      </c>
      <c r="C980" s="8" t="s">
        <v>2128</v>
      </c>
      <c r="D980" s="8" t="s">
        <v>9268</v>
      </c>
      <c r="E980" s="8" t="s">
        <v>9269</v>
      </c>
      <c r="F980" s="8" t="s">
        <v>9270</v>
      </c>
      <c r="G980" s="9" t="s">
        <v>9271</v>
      </c>
      <c r="H980" s="9" t="str">
        <f>VLOOKUP(G980,[1]Arkusz2!A:B,2,FALSE)</f>
        <v>WND-RPZP.01.03.02-32-099/11</v>
      </c>
      <c r="I980" s="9" t="s">
        <v>1552</v>
      </c>
      <c r="J980" s="9" t="s">
        <v>4601</v>
      </c>
      <c r="K980" s="9" t="s">
        <v>4262</v>
      </c>
      <c r="L980" s="9" t="s">
        <v>6648</v>
      </c>
      <c r="M980" s="9" t="s">
        <v>4601</v>
      </c>
      <c r="N980" s="9" t="s">
        <v>4262</v>
      </c>
      <c r="O980" s="8" t="s">
        <v>7534</v>
      </c>
      <c r="P980" s="9" t="s">
        <v>9252</v>
      </c>
      <c r="Q980" s="9" t="s">
        <v>4601</v>
      </c>
      <c r="R980" s="9" t="s">
        <v>4262</v>
      </c>
      <c r="S980" s="9" t="s">
        <v>5401</v>
      </c>
      <c r="T980" s="10">
        <v>7439.02</v>
      </c>
      <c r="U980" s="10">
        <v>7439.02</v>
      </c>
      <c r="V980" s="10">
        <v>3719.51</v>
      </c>
      <c r="W980" s="10">
        <v>3719.51</v>
      </c>
      <c r="X980" s="10">
        <v>3719.51</v>
      </c>
      <c r="Y980" s="10">
        <v>50</v>
      </c>
      <c r="Z980" s="8" t="s">
        <v>9253</v>
      </c>
      <c r="AA980" s="8" t="s">
        <v>147</v>
      </c>
      <c r="AB980" s="11">
        <v>7439.02</v>
      </c>
      <c r="AC980" s="11">
        <v>3719.51</v>
      </c>
      <c r="AD980" s="11">
        <v>3719.51</v>
      </c>
      <c r="AE980" s="11">
        <v>0</v>
      </c>
      <c r="AF980" s="8" t="s">
        <v>229</v>
      </c>
      <c r="AG980" s="8" t="s">
        <v>148</v>
      </c>
      <c r="AH980" s="8" t="s">
        <v>66</v>
      </c>
      <c r="AI980" s="8" t="s">
        <v>613</v>
      </c>
      <c r="AJ980" s="8" t="s">
        <v>290</v>
      </c>
      <c r="AK980" s="8" t="s">
        <v>9272</v>
      </c>
      <c r="AL980" s="8" t="s">
        <v>9273</v>
      </c>
      <c r="AM980" s="8" t="s">
        <v>660</v>
      </c>
      <c r="AN980" s="8" t="s">
        <v>9274</v>
      </c>
      <c r="AO980" s="8" t="s">
        <v>9275</v>
      </c>
      <c r="AP980" s="8" t="s">
        <v>541</v>
      </c>
      <c r="AQ980" s="8" t="s">
        <v>128</v>
      </c>
      <c r="AR980" s="8" t="s">
        <v>9276</v>
      </c>
      <c r="AS980" s="8" t="s">
        <v>1354</v>
      </c>
      <c r="AT980" s="8" t="s">
        <v>131</v>
      </c>
      <c r="AU980" s="8" t="s">
        <v>9277</v>
      </c>
      <c r="AV980" s="8" t="s">
        <v>133</v>
      </c>
      <c r="AW980" s="11">
        <v>7439.02</v>
      </c>
      <c r="AX980" s="9" t="s">
        <v>7786</v>
      </c>
    </row>
    <row r="981" spans="1:50" customFormat="1" ht="60" hidden="1" x14ac:dyDescent="0.25">
      <c r="A981" s="8" t="s">
        <v>104</v>
      </c>
      <c r="B981" s="8" t="s">
        <v>135</v>
      </c>
      <c r="C981" s="8" t="s">
        <v>2128</v>
      </c>
      <c r="D981" s="8" t="s">
        <v>9278</v>
      </c>
      <c r="E981" s="8" t="s">
        <v>9279</v>
      </c>
      <c r="F981" s="8" t="s">
        <v>9280</v>
      </c>
      <c r="G981" s="9" t="s">
        <v>9281</v>
      </c>
      <c r="H981" s="9" t="str">
        <f>VLOOKUP(G981,[1]Arkusz2!A:B,2,FALSE)</f>
        <v>WND-RPZP.01.03.02-32-103/11</v>
      </c>
      <c r="I981" s="9" t="s">
        <v>1552</v>
      </c>
      <c r="J981" s="9" t="s">
        <v>4601</v>
      </c>
      <c r="K981" s="9" t="s">
        <v>4262</v>
      </c>
      <c r="L981" s="9" t="s">
        <v>6648</v>
      </c>
      <c r="M981" s="9" t="s">
        <v>4601</v>
      </c>
      <c r="N981" s="9" t="s">
        <v>4262</v>
      </c>
      <c r="O981" s="8" t="s">
        <v>7534</v>
      </c>
      <c r="P981" s="9" t="s">
        <v>9252</v>
      </c>
      <c r="Q981" s="9" t="s">
        <v>4601</v>
      </c>
      <c r="R981" s="9" t="s">
        <v>4262</v>
      </c>
      <c r="S981" s="9" t="s">
        <v>5765</v>
      </c>
      <c r="T981" s="10">
        <v>14878.04</v>
      </c>
      <c r="U981" s="10">
        <v>14878.04</v>
      </c>
      <c r="V981" s="10">
        <v>7439.02</v>
      </c>
      <c r="W981" s="10">
        <v>7439.02</v>
      </c>
      <c r="X981" s="10">
        <v>7439.02</v>
      </c>
      <c r="Y981" s="10">
        <v>50</v>
      </c>
      <c r="Z981" s="8" t="s">
        <v>9282</v>
      </c>
      <c r="AA981" s="8" t="s">
        <v>147</v>
      </c>
      <c r="AB981" s="11">
        <v>14878.04</v>
      </c>
      <c r="AC981" s="11">
        <v>7439.02</v>
      </c>
      <c r="AD981" s="11">
        <v>7439.02</v>
      </c>
      <c r="AE981" s="11">
        <v>0</v>
      </c>
      <c r="AF981" s="8" t="s">
        <v>229</v>
      </c>
      <c r="AG981" s="8" t="s">
        <v>148</v>
      </c>
      <c r="AH981" s="8" t="s">
        <v>66</v>
      </c>
      <c r="AI981" s="8" t="s">
        <v>613</v>
      </c>
      <c r="AJ981" s="8" t="s">
        <v>310</v>
      </c>
      <c r="AK981" s="8" t="s">
        <v>9283</v>
      </c>
      <c r="AL981" s="8" t="s">
        <v>9284</v>
      </c>
      <c r="AM981" s="8" t="s">
        <v>2700</v>
      </c>
      <c r="AN981" s="8" t="s">
        <v>125</v>
      </c>
      <c r="AO981" s="8" t="s">
        <v>2701</v>
      </c>
      <c r="AP981" s="8" t="s">
        <v>6568</v>
      </c>
      <c r="AQ981" s="8" t="s">
        <v>157</v>
      </c>
      <c r="AR981" s="8" t="s">
        <v>9285</v>
      </c>
      <c r="AS981" s="8" t="s">
        <v>9286</v>
      </c>
      <c r="AT981" s="8" t="s">
        <v>1030</v>
      </c>
      <c r="AU981" s="8" t="s">
        <v>9287</v>
      </c>
      <c r="AV981" s="8" t="s">
        <v>133</v>
      </c>
      <c r="AW981" s="11">
        <v>14878.04</v>
      </c>
      <c r="AX981" s="9" t="s">
        <v>5767</v>
      </c>
    </row>
    <row r="982" spans="1:50" customFormat="1" ht="36" hidden="1" x14ac:dyDescent="0.25">
      <c r="A982" s="8" t="s">
        <v>104</v>
      </c>
      <c r="B982" s="8" t="s">
        <v>135</v>
      </c>
      <c r="C982" s="8" t="s">
        <v>2128</v>
      </c>
      <c r="D982" s="8" t="s">
        <v>9288</v>
      </c>
      <c r="E982" s="8" t="s">
        <v>9289</v>
      </c>
      <c r="F982" s="8" t="s">
        <v>9290</v>
      </c>
      <c r="G982" s="9" t="s">
        <v>9291</v>
      </c>
      <c r="H982" s="9" t="str">
        <f>VLOOKUP(G982,[1]Arkusz2!A:B,2,FALSE)</f>
        <v>WND-RPZP.01.03.02-32-107/11</v>
      </c>
      <c r="I982" s="9" t="s">
        <v>8875</v>
      </c>
      <c r="J982" s="9" t="s">
        <v>4601</v>
      </c>
      <c r="K982" s="9" t="s">
        <v>4262</v>
      </c>
      <c r="L982" s="9" t="s">
        <v>6648</v>
      </c>
      <c r="M982" s="9" t="s">
        <v>4601</v>
      </c>
      <c r="N982" s="9" t="s">
        <v>4262</v>
      </c>
      <c r="O982" s="8" t="s">
        <v>7534</v>
      </c>
      <c r="P982" s="9" t="s">
        <v>9252</v>
      </c>
      <c r="Q982" s="9" t="s">
        <v>4601</v>
      </c>
      <c r="R982" s="9" t="s">
        <v>4262</v>
      </c>
      <c r="S982" s="9" t="s">
        <v>5765</v>
      </c>
      <c r="T982" s="10">
        <v>7439.02</v>
      </c>
      <c r="U982" s="10">
        <v>7439.02</v>
      </c>
      <c r="V982" s="10">
        <v>3719.51</v>
      </c>
      <c r="W982" s="10">
        <v>3719.51</v>
      </c>
      <c r="X982" s="10">
        <v>3719.51</v>
      </c>
      <c r="Y982" s="10">
        <v>50</v>
      </c>
      <c r="Z982" s="8" t="s">
        <v>9282</v>
      </c>
      <c r="AA982" s="8" t="s">
        <v>147</v>
      </c>
      <c r="AB982" s="11">
        <v>7439.02</v>
      </c>
      <c r="AC982" s="11">
        <v>3719.51</v>
      </c>
      <c r="AD982" s="11">
        <v>3719.51</v>
      </c>
      <c r="AE982" s="11">
        <v>0</v>
      </c>
      <c r="AF982" s="8" t="s">
        <v>229</v>
      </c>
      <c r="AG982" s="8" t="s">
        <v>148</v>
      </c>
      <c r="AH982" s="8" t="s">
        <v>66</v>
      </c>
      <c r="AI982" s="8" t="s">
        <v>613</v>
      </c>
      <c r="AJ982" s="8" t="s">
        <v>290</v>
      </c>
      <c r="AK982" s="8" t="s">
        <v>9292</v>
      </c>
      <c r="AL982" s="8" t="s">
        <v>9293</v>
      </c>
      <c r="AM982" s="8" t="s">
        <v>9294</v>
      </c>
      <c r="AN982" s="8" t="s">
        <v>72</v>
      </c>
      <c r="AO982" s="8" t="s">
        <v>9295</v>
      </c>
      <c r="AP982" s="8" t="s">
        <v>156</v>
      </c>
      <c r="AQ982" s="8" t="s">
        <v>278</v>
      </c>
      <c r="AR982" s="8" t="s">
        <v>9296</v>
      </c>
      <c r="AS982" s="8" t="s">
        <v>9296</v>
      </c>
      <c r="AT982" s="8" t="s">
        <v>131</v>
      </c>
      <c r="AU982" s="8" t="s">
        <v>9297</v>
      </c>
      <c r="AV982" s="8" t="s">
        <v>133</v>
      </c>
      <c r="AW982" s="11">
        <v>7439.02</v>
      </c>
      <c r="AX982" s="9" t="s">
        <v>5767</v>
      </c>
    </row>
    <row r="983" spans="1:50" customFormat="1" ht="36" hidden="1" x14ac:dyDescent="0.25">
      <c r="A983" s="8" t="s">
        <v>104</v>
      </c>
      <c r="B983" s="8" t="s">
        <v>135</v>
      </c>
      <c r="C983" s="8" t="s">
        <v>2128</v>
      </c>
      <c r="D983" s="8" t="s">
        <v>9298</v>
      </c>
      <c r="E983" s="8" t="s">
        <v>9299</v>
      </c>
      <c r="F983" s="8" t="s">
        <v>9300</v>
      </c>
      <c r="G983" s="9" t="s">
        <v>9301</v>
      </c>
      <c r="H983" s="9" t="str">
        <f>VLOOKUP(G983,[1]Arkusz2!A:B,2,FALSE)</f>
        <v>WND-RPZP.01.03.02-32-106/11</v>
      </c>
      <c r="I983" s="9" t="s">
        <v>6648</v>
      </c>
      <c r="J983" s="9" t="s">
        <v>4601</v>
      </c>
      <c r="K983" s="9" t="s">
        <v>4262</v>
      </c>
      <c r="L983" s="9" t="s">
        <v>5662</v>
      </c>
      <c r="M983" s="9" t="s">
        <v>895</v>
      </c>
      <c r="N983" s="9" t="s">
        <v>896</v>
      </c>
      <c r="O983" s="8" t="s">
        <v>7534</v>
      </c>
      <c r="P983" s="9" t="s">
        <v>9252</v>
      </c>
      <c r="Q983" s="9" t="s">
        <v>4601</v>
      </c>
      <c r="R983" s="9" t="s">
        <v>4262</v>
      </c>
      <c r="S983" s="9" t="s">
        <v>8426</v>
      </c>
      <c r="T983" s="10">
        <v>7439.02</v>
      </c>
      <c r="U983" s="10">
        <v>7439.02</v>
      </c>
      <c r="V983" s="10">
        <v>3719.51</v>
      </c>
      <c r="W983" s="10">
        <v>3719.51</v>
      </c>
      <c r="X983" s="10">
        <v>3719.51</v>
      </c>
      <c r="Y983" s="10">
        <v>50</v>
      </c>
      <c r="Z983" s="8" t="s">
        <v>9262</v>
      </c>
      <c r="AA983" s="8" t="s">
        <v>147</v>
      </c>
      <c r="AB983" s="11">
        <v>7439.02</v>
      </c>
      <c r="AC983" s="11">
        <v>3719.51</v>
      </c>
      <c r="AD983" s="11">
        <v>3719.51</v>
      </c>
      <c r="AE983" s="11">
        <v>0</v>
      </c>
      <c r="AF983" s="8" t="s">
        <v>229</v>
      </c>
      <c r="AG983" s="8" t="s">
        <v>148</v>
      </c>
      <c r="AH983" s="8" t="s">
        <v>66</v>
      </c>
      <c r="AI983" s="8" t="s">
        <v>613</v>
      </c>
      <c r="AJ983" s="8" t="s">
        <v>310</v>
      </c>
      <c r="AK983" s="8" t="s">
        <v>9302</v>
      </c>
      <c r="AL983" s="8" t="s">
        <v>9303</v>
      </c>
      <c r="AM983" s="8" t="s">
        <v>9304</v>
      </c>
      <c r="AN983" s="8" t="s">
        <v>125</v>
      </c>
      <c r="AO983" s="8" t="s">
        <v>9305</v>
      </c>
      <c r="AP983" s="8" t="s">
        <v>883</v>
      </c>
      <c r="AQ983" s="8" t="s">
        <v>484</v>
      </c>
      <c r="AR983" s="8" t="s">
        <v>9306</v>
      </c>
      <c r="AS983" s="8" t="s">
        <v>9307</v>
      </c>
      <c r="AT983" s="8" t="s">
        <v>259</v>
      </c>
      <c r="AU983" s="8" t="s">
        <v>9308</v>
      </c>
      <c r="AV983" s="8" t="s">
        <v>133</v>
      </c>
      <c r="AW983" s="11">
        <v>7439.02</v>
      </c>
      <c r="AX983" s="9" t="s">
        <v>6392</v>
      </c>
    </row>
    <row r="984" spans="1:50" customFormat="1" ht="36" hidden="1" x14ac:dyDescent="0.25">
      <c r="A984" s="8" t="s">
        <v>104</v>
      </c>
      <c r="B984" s="8" t="s">
        <v>135</v>
      </c>
      <c r="C984" s="8" t="s">
        <v>2128</v>
      </c>
      <c r="D984" s="8" t="s">
        <v>9309</v>
      </c>
      <c r="E984" s="8" t="s">
        <v>9310</v>
      </c>
      <c r="F984" s="8" t="s">
        <v>9311</v>
      </c>
      <c r="G984" s="9" t="s">
        <v>9312</v>
      </c>
      <c r="H984" s="9" t="str">
        <f>VLOOKUP(G984,[1]Arkusz2!A:B,2,FALSE)</f>
        <v>WND-RPZP.01.03.02-32-109/11</v>
      </c>
      <c r="I984" s="9" t="s">
        <v>6648</v>
      </c>
      <c r="J984" s="9" t="s">
        <v>4601</v>
      </c>
      <c r="K984" s="9" t="s">
        <v>4262</v>
      </c>
      <c r="L984" s="9" t="s">
        <v>5672</v>
      </c>
      <c r="M984" s="9" t="s">
        <v>895</v>
      </c>
      <c r="N984" s="9" t="s">
        <v>896</v>
      </c>
      <c r="O984" s="8" t="s">
        <v>7534</v>
      </c>
      <c r="P984" s="9" t="s">
        <v>9252</v>
      </c>
      <c r="Q984" s="9" t="s">
        <v>4601</v>
      </c>
      <c r="R984" s="9" t="s">
        <v>4262</v>
      </c>
      <c r="S984" s="9" t="s">
        <v>8228</v>
      </c>
      <c r="T984" s="10">
        <v>7439.02</v>
      </c>
      <c r="U984" s="10">
        <v>7439.02</v>
      </c>
      <c r="V984" s="10">
        <v>3719.51</v>
      </c>
      <c r="W984" s="10">
        <v>3719.51</v>
      </c>
      <c r="X984" s="10">
        <v>3719.51</v>
      </c>
      <c r="Y984" s="10">
        <v>50</v>
      </c>
      <c r="Z984" s="8" t="s">
        <v>9282</v>
      </c>
      <c r="AA984" s="8" t="s">
        <v>147</v>
      </c>
      <c r="AB984" s="11">
        <v>7439.02</v>
      </c>
      <c r="AC984" s="11">
        <v>3719.51</v>
      </c>
      <c r="AD984" s="11">
        <v>3719.51</v>
      </c>
      <c r="AE984" s="11">
        <v>0</v>
      </c>
      <c r="AF984" s="8" t="s">
        <v>229</v>
      </c>
      <c r="AG984" s="8" t="s">
        <v>148</v>
      </c>
      <c r="AH984" s="8" t="s">
        <v>66</v>
      </c>
      <c r="AI984" s="8" t="s">
        <v>613</v>
      </c>
      <c r="AJ984" s="8" t="s">
        <v>290</v>
      </c>
      <c r="AK984" s="8" t="s">
        <v>9313</v>
      </c>
      <c r="AL984" s="8" t="s">
        <v>9314</v>
      </c>
      <c r="AM984" s="8" t="s">
        <v>9315</v>
      </c>
      <c r="AN984" s="8" t="s">
        <v>72</v>
      </c>
      <c r="AO984" s="8" t="s">
        <v>9316</v>
      </c>
      <c r="AP984" s="8" t="s">
        <v>278</v>
      </c>
      <c r="AQ984" s="8" t="s">
        <v>663</v>
      </c>
      <c r="AR984" s="8" t="s">
        <v>9317</v>
      </c>
      <c r="AS984" s="8" t="s">
        <v>9318</v>
      </c>
      <c r="AT984" s="8" t="s">
        <v>450</v>
      </c>
      <c r="AU984" s="8" t="s">
        <v>9319</v>
      </c>
      <c r="AV984" s="8" t="s">
        <v>133</v>
      </c>
      <c r="AW984" s="11">
        <v>7439.02</v>
      </c>
      <c r="AX984" s="9" t="s">
        <v>8236</v>
      </c>
    </row>
    <row r="985" spans="1:50" customFormat="1" ht="48" hidden="1" x14ac:dyDescent="0.25">
      <c r="A985" s="8" t="s">
        <v>104</v>
      </c>
      <c r="B985" s="8" t="s">
        <v>135</v>
      </c>
      <c r="C985" s="8" t="s">
        <v>2128</v>
      </c>
      <c r="D985" s="8" t="s">
        <v>9320</v>
      </c>
      <c r="E985" s="8" t="s">
        <v>9321</v>
      </c>
      <c r="F985" s="8" t="s">
        <v>9322</v>
      </c>
      <c r="G985" s="9" t="s">
        <v>9323</v>
      </c>
      <c r="H985" s="9" t="str">
        <f>VLOOKUP(G985,[1]Arkusz2!A:B,2,FALSE)</f>
        <v>WND-RPZP.01.03.02-32-097/11</v>
      </c>
      <c r="I985" s="9" t="s">
        <v>6648</v>
      </c>
      <c r="J985" s="9" t="s">
        <v>4601</v>
      </c>
      <c r="K985" s="9" t="s">
        <v>4262</v>
      </c>
      <c r="L985" s="9" t="s">
        <v>7921</v>
      </c>
      <c r="M985" s="9" t="s">
        <v>895</v>
      </c>
      <c r="N985" s="9" t="s">
        <v>896</v>
      </c>
      <c r="O985" s="8" t="s">
        <v>7534</v>
      </c>
      <c r="P985" s="9" t="s">
        <v>9252</v>
      </c>
      <c r="Q985" s="9" t="s">
        <v>4601</v>
      </c>
      <c r="R985" s="9" t="s">
        <v>4262</v>
      </c>
      <c r="S985" s="9" t="s">
        <v>5789</v>
      </c>
      <c r="T985" s="10">
        <v>7439.02</v>
      </c>
      <c r="U985" s="10">
        <v>7439.02</v>
      </c>
      <c r="V985" s="10">
        <v>3719.51</v>
      </c>
      <c r="W985" s="10">
        <v>3719.51</v>
      </c>
      <c r="X985" s="10">
        <v>3719.51</v>
      </c>
      <c r="Y985" s="10">
        <v>50</v>
      </c>
      <c r="Z985" s="8" t="s">
        <v>9324</v>
      </c>
      <c r="AA985" s="8" t="s">
        <v>147</v>
      </c>
      <c r="AB985" s="11">
        <v>7439.02</v>
      </c>
      <c r="AC985" s="11">
        <v>3719.51</v>
      </c>
      <c r="AD985" s="11">
        <v>3719.51</v>
      </c>
      <c r="AE985" s="11">
        <v>0</v>
      </c>
      <c r="AF985" s="8" t="s">
        <v>229</v>
      </c>
      <c r="AG985" s="8" t="s">
        <v>148</v>
      </c>
      <c r="AH985" s="8" t="s">
        <v>66</v>
      </c>
      <c r="AI985" s="8" t="s">
        <v>613</v>
      </c>
      <c r="AJ985" s="8" t="s">
        <v>310</v>
      </c>
      <c r="AK985" s="8" t="s">
        <v>9325</v>
      </c>
      <c r="AL985" s="8" t="s">
        <v>9326</v>
      </c>
      <c r="AM985" s="8" t="s">
        <v>1596</v>
      </c>
      <c r="AN985" s="8" t="s">
        <v>1597</v>
      </c>
      <c r="AO985" s="8" t="s">
        <v>1598</v>
      </c>
      <c r="AP985" s="8" t="s">
        <v>952</v>
      </c>
      <c r="AQ985" s="8" t="s">
        <v>128</v>
      </c>
      <c r="AR985" s="8" t="s">
        <v>9327</v>
      </c>
      <c r="AS985" s="8" t="s">
        <v>1354</v>
      </c>
      <c r="AT985" s="8" t="s">
        <v>131</v>
      </c>
      <c r="AU985" s="8" t="s">
        <v>9328</v>
      </c>
      <c r="AV985" s="8" t="s">
        <v>133</v>
      </c>
      <c r="AW985" s="11">
        <v>7439.02</v>
      </c>
      <c r="AX985" s="9" t="s">
        <v>7960</v>
      </c>
    </row>
    <row r="986" spans="1:50" customFormat="1" ht="36" hidden="1" x14ac:dyDescent="0.25">
      <c r="A986" s="8" t="s">
        <v>104</v>
      </c>
      <c r="B986" s="8" t="s">
        <v>135</v>
      </c>
      <c r="C986" s="8" t="s">
        <v>2128</v>
      </c>
      <c r="D986" s="8" t="s">
        <v>9329</v>
      </c>
      <c r="E986" s="8" t="s">
        <v>9330</v>
      </c>
      <c r="F986" s="8" t="s">
        <v>9331</v>
      </c>
      <c r="G986" s="9" t="s">
        <v>9332</v>
      </c>
      <c r="H986" s="9" t="str">
        <f>VLOOKUP(G986,[1]Arkusz2!A:B,2,FALSE)</f>
        <v>WND-RPZP.01.03.02-32-108/11</v>
      </c>
      <c r="I986" s="9" t="s">
        <v>9333</v>
      </c>
      <c r="J986" s="9" t="s">
        <v>895</v>
      </c>
      <c r="K986" s="9" t="s">
        <v>896</v>
      </c>
      <c r="L986" s="9" t="s">
        <v>3924</v>
      </c>
      <c r="M986" s="9" t="s">
        <v>895</v>
      </c>
      <c r="N986" s="9" t="s">
        <v>896</v>
      </c>
      <c r="O986" s="8" t="s">
        <v>7534</v>
      </c>
      <c r="P986" s="9" t="s">
        <v>9252</v>
      </c>
      <c r="Q986" s="9" t="s">
        <v>4601</v>
      </c>
      <c r="R986" s="9" t="s">
        <v>4262</v>
      </c>
      <c r="S986" s="9" t="s">
        <v>3629</v>
      </c>
      <c r="T986" s="10">
        <v>7439.02</v>
      </c>
      <c r="U986" s="10">
        <v>7439.02</v>
      </c>
      <c r="V986" s="10">
        <v>3719.51</v>
      </c>
      <c r="W986" s="10">
        <v>3719.51</v>
      </c>
      <c r="X986" s="10">
        <v>3719.51</v>
      </c>
      <c r="Y986" s="10">
        <v>50</v>
      </c>
      <c r="Z986" s="8" t="s">
        <v>9282</v>
      </c>
      <c r="AA986" s="8" t="s">
        <v>147</v>
      </c>
      <c r="AB986" s="11">
        <v>7439.02</v>
      </c>
      <c r="AC986" s="11">
        <v>3719.51</v>
      </c>
      <c r="AD986" s="11">
        <v>3719.51</v>
      </c>
      <c r="AE986" s="11">
        <v>0</v>
      </c>
      <c r="AF986" s="8" t="s">
        <v>229</v>
      </c>
      <c r="AG986" s="8" t="s">
        <v>148</v>
      </c>
      <c r="AH986" s="8" t="s">
        <v>66</v>
      </c>
      <c r="AI986" s="8" t="s">
        <v>613</v>
      </c>
      <c r="AJ986" s="8" t="s">
        <v>310</v>
      </c>
      <c r="AK986" s="8" t="s">
        <v>1272</v>
      </c>
      <c r="AL986" s="8" t="s">
        <v>9334</v>
      </c>
      <c r="AM986" s="8" t="s">
        <v>1274</v>
      </c>
      <c r="AN986" s="8" t="s">
        <v>125</v>
      </c>
      <c r="AO986" s="8" t="s">
        <v>1275</v>
      </c>
      <c r="AP986" s="8" t="s">
        <v>1276</v>
      </c>
      <c r="AQ986" s="8" t="s">
        <v>157</v>
      </c>
      <c r="AR986" s="8" t="s">
        <v>9335</v>
      </c>
      <c r="AS986" s="8" t="s">
        <v>9336</v>
      </c>
      <c r="AT986" s="8" t="s">
        <v>237</v>
      </c>
      <c r="AU986" s="8" t="s">
        <v>1279</v>
      </c>
      <c r="AV986" s="8" t="s">
        <v>133</v>
      </c>
      <c r="AW986" s="11">
        <v>7439.02</v>
      </c>
      <c r="AX986" s="9" t="s">
        <v>3637</v>
      </c>
    </row>
    <row r="987" spans="1:50" customFormat="1" ht="48" hidden="1" x14ac:dyDescent="0.25">
      <c r="A987" s="8" t="s">
        <v>104</v>
      </c>
      <c r="B987" s="8" t="s">
        <v>135</v>
      </c>
      <c r="C987" s="8" t="s">
        <v>2128</v>
      </c>
      <c r="D987" s="8" t="s">
        <v>9337</v>
      </c>
      <c r="E987" s="8" t="s">
        <v>9338</v>
      </c>
      <c r="F987" s="8" t="s">
        <v>9339</v>
      </c>
      <c r="G987" s="9" t="s">
        <v>9340</v>
      </c>
      <c r="H987" s="9" t="str">
        <f>VLOOKUP(G987,[1]Arkusz2!A:B,2,FALSE)</f>
        <v>WND-RPZP.01.03.02-32-100/11</v>
      </c>
      <c r="I987" s="9" t="s">
        <v>7960</v>
      </c>
      <c r="J987" s="9" t="s">
        <v>895</v>
      </c>
      <c r="K987" s="9" t="s">
        <v>896</v>
      </c>
      <c r="L987" s="9" t="s">
        <v>7965</v>
      </c>
      <c r="M987" s="9" t="s">
        <v>895</v>
      </c>
      <c r="N987" s="9" t="s">
        <v>896</v>
      </c>
      <c r="O987" s="8" t="s">
        <v>7534</v>
      </c>
      <c r="P987" s="9" t="s">
        <v>9252</v>
      </c>
      <c r="Q987" s="9" t="s">
        <v>4601</v>
      </c>
      <c r="R987" s="9" t="s">
        <v>4262</v>
      </c>
      <c r="S987" s="9" t="s">
        <v>7682</v>
      </c>
      <c r="T987" s="10">
        <v>14878.04</v>
      </c>
      <c r="U987" s="10">
        <v>14878.04</v>
      </c>
      <c r="V987" s="10">
        <v>7439.02</v>
      </c>
      <c r="W987" s="10">
        <v>7439.02</v>
      </c>
      <c r="X987" s="10">
        <v>7439.02</v>
      </c>
      <c r="Y987" s="10">
        <v>50</v>
      </c>
      <c r="Z987" s="8" t="s">
        <v>9341</v>
      </c>
      <c r="AA987" s="8" t="s">
        <v>147</v>
      </c>
      <c r="AB987" s="11">
        <v>14878.04</v>
      </c>
      <c r="AC987" s="11">
        <v>7439.02</v>
      </c>
      <c r="AD987" s="11">
        <v>7439.02</v>
      </c>
      <c r="AE987" s="11">
        <v>0</v>
      </c>
      <c r="AF987" s="8" t="s">
        <v>229</v>
      </c>
      <c r="AG987" s="8" t="s">
        <v>148</v>
      </c>
      <c r="AH987" s="8" t="s">
        <v>66</v>
      </c>
      <c r="AI987" s="8" t="s">
        <v>613</v>
      </c>
      <c r="AJ987" s="8" t="s">
        <v>310</v>
      </c>
      <c r="AK987" s="8" t="s">
        <v>9342</v>
      </c>
      <c r="AL987" s="8" t="s">
        <v>9343</v>
      </c>
      <c r="AM987" s="8" t="s">
        <v>4741</v>
      </c>
      <c r="AN987" s="8" t="s">
        <v>72</v>
      </c>
      <c r="AO987" s="8" t="s">
        <v>4742</v>
      </c>
      <c r="AP987" s="8" t="s">
        <v>156</v>
      </c>
      <c r="AQ987" s="8" t="s">
        <v>157</v>
      </c>
      <c r="AR987" s="8" t="s">
        <v>9344</v>
      </c>
      <c r="AS987" s="8" t="s">
        <v>9344</v>
      </c>
      <c r="AT987" s="8" t="s">
        <v>298</v>
      </c>
      <c r="AU987" s="8" t="s">
        <v>9345</v>
      </c>
      <c r="AV987" s="8" t="s">
        <v>133</v>
      </c>
      <c r="AW987" s="11">
        <v>14878.04</v>
      </c>
      <c r="AX987" s="9" t="s">
        <v>4113</v>
      </c>
    </row>
    <row r="988" spans="1:50" customFormat="1" ht="48" hidden="1" x14ac:dyDescent="0.25">
      <c r="A988" s="8" t="s">
        <v>104</v>
      </c>
      <c r="B988" s="8" t="s">
        <v>135</v>
      </c>
      <c r="C988" s="8" t="s">
        <v>2128</v>
      </c>
      <c r="D988" s="8" t="s">
        <v>9366</v>
      </c>
      <c r="E988" s="8" t="s">
        <v>9367</v>
      </c>
      <c r="F988" s="8" t="s">
        <v>9368</v>
      </c>
      <c r="G988" s="9" t="s">
        <v>9369</v>
      </c>
      <c r="H988" s="9" t="str">
        <f>VLOOKUP(G988,[1]Arkusz2!A:B,2,FALSE)</f>
        <v>WND-RPZP.01.03.02-32-098/11</v>
      </c>
      <c r="I988" s="9" t="s">
        <v>6648</v>
      </c>
      <c r="J988" s="9" t="s">
        <v>4601</v>
      </c>
      <c r="K988" s="9" t="s">
        <v>4262</v>
      </c>
      <c r="L988" s="9" t="s">
        <v>7921</v>
      </c>
      <c r="M988" s="9" t="s">
        <v>895</v>
      </c>
      <c r="N988" s="9" t="s">
        <v>896</v>
      </c>
      <c r="O988" s="8" t="s">
        <v>7534</v>
      </c>
      <c r="P988" s="9" t="s">
        <v>2267</v>
      </c>
      <c r="Q988" s="9" t="s">
        <v>4601</v>
      </c>
      <c r="R988" s="9" t="s">
        <v>4262</v>
      </c>
      <c r="S988" s="9" t="s">
        <v>4655</v>
      </c>
      <c r="T988" s="10">
        <v>7439.02</v>
      </c>
      <c r="U988" s="10">
        <v>7439.02</v>
      </c>
      <c r="V988" s="10">
        <v>3719.51</v>
      </c>
      <c r="W988" s="10">
        <v>3719.51</v>
      </c>
      <c r="X988" s="10">
        <v>3719.51</v>
      </c>
      <c r="Y988" s="10">
        <v>50</v>
      </c>
      <c r="Z988" s="8" t="s">
        <v>9370</v>
      </c>
      <c r="AA988" s="8" t="s">
        <v>147</v>
      </c>
      <c r="AB988" s="11">
        <v>7439.02</v>
      </c>
      <c r="AC988" s="11">
        <v>3719.51</v>
      </c>
      <c r="AD988" s="11">
        <v>3719.51</v>
      </c>
      <c r="AE988" s="11">
        <v>0</v>
      </c>
      <c r="AF988" s="8" t="s">
        <v>229</v>
      </c>
      <c r="AG988" s="8" t="s">
        <v>148</v>
      </c>
      <c r="AH988" s="8" t="s">
        <v>66</v>
      </c>
      <c r="AI988" s="8" t="s">
        <v>613</v>
      </c>
      <c r="AJ988" s="8" t="s">
        <v>290</v>
      </c>
      <c r="AK988" s="8" t="s">
        <v>9371</v>
      </c>
      <c r="AL988" s="8" t="s">
        <v>9372</v>
      </c>
      <c r="AM988" s="8" t="s">
        <v>9373</v>
      </c>
      <c r="AN988" s="8" t="s">
        <v>72</v>
      </c>
      <c r="AO988" s="8" t="s">
        <v>9374</v>
      </c>
      <c r="AP988" s="8" t="s">
        <v>1565</v>
      </c>
      <c r="AQ988" s="8" t="s">
        <v>1289</v>
      </c>
      <c r="AR988" s="8" t="s">
        <v>9375</v>
      </c>
      <c r="AS988" s="8" t="s">
        <v>1354</v>
      </c>
      <c r="AT988" s="8" t="s">
        <v>131</v>
      </c>
      <c r="AU988" s="8" t="s">
        <v>9376</v>
      </c>
      <c r="AV988" s="8" t="s">
        <v>133</v>
      </c>
      <c r="AW988" s="11">
        <v>7439.02</v>
      </c>
      <c r="AX988" s="9" t="s">
        <v>7306</v>
      </c>
    </row>
    <row r="989" spans="1:50" customFormat="1" ht="48" hidden="1" x14ac:dyDescent="0.25">
      <c r="A989" s="8" t="s">
        <v>104</v>
      </c>
      <c r="B989" s="8" t="s">
        <v>135</v>
      </c>
      <c r="C989" s="8" t="s">
        <v>2128</v>
      </c>
      <c r="D989" s="8" t="s">
        <v>9916</v>
      </c>
      <c r="E989" s="8" t="s">
        <v>9917</v>
      </c>
      <c r="F989" s="8" t="s">
        <v>9918</v>
      </c>
      <c r="G989" s="9" t="s">
        <v>9919</v>
      </c>
      <c r="H989" s="9" t="str">
        <f>VLOOKUP(G989,[1]Arkusz2!A:B,2,FALSE)</f>
        <v>WND-RPZP.01.03.02-32-064/11</v>
      </c>
      <c r="I989" s="9" t="s">
        <v>7696</v>
      </c>
      <c r="J989" s="9" t="s">
        <v>4601</v>
      </c>
      <c r="K989" s="9" t="s">
        <v>4262</v>
      </c>
      <c r="L989" s="9" t="s">
        <v>9920</v>
      </c>
      <c r="M989" s="9" t="s">
        <v>4601</v>
      </c>
      <c r="N989" s="9" t="s">
        <v>4262</v>
      </c>
      <c r="O989" s="8" t="s">
        <v>5136</v>
      </c>
      <c r="P989" s="9" t="s">
        <v>5672</v>
      </c>
      <c r="Q989" s="9" t="s">
        <v>895</v>
      </c>
      <c r="R989" s="9" t="s">
        <v>896</v>
      </c>
      <c r="S989" s="9" t="s">
        <v>9921</v>
      </c>
      <c r="T989" s="10">
        <v>129050.46</v>
      </c>
      <c r="U989" s="10">
        <v>40000</v>
      </c>
      <c r="V989" s="10">
        <v>20000</v>
      </c>
      <c r="W989" s="10">
        <v>20000</v>
      </c>
      <c r="X989" s="10">
        <v>20000</v>
      </c>
      <c r="Y989" s="10">
        <v>50</v>
      </c>
      <c r="Z989" s="8" t="s">
        <v>9922</v>
      </c>
      <c r="AA989" s="8" t="s">
        <v>147</v>
      </c>
      <c r="AB989" s="11">
        <v>129050.46</v>
      </c>
      <c r="AC989" s="11">
        <v>20000</v>
      </c>
      <c r="AD989" s="11">
        <v>109050.46</v>
      </c>
      <c r="AE989" s="11">
        <v>0</v>
      </c>
      <c r="AF989" s="8" t="s">
        <v>229</v>
      </c>
      <c r="AG989" s="8" t="s">
        <v>148</v>
      </c>
      <c r="AH989" s="8" t="s">
        <v>66</v>
      </c>
      <c r="AI989" s="8" t="s">
        <v>613</v>
      </c>
      <c r="AJ989" s="8" t="s">
        <v>190</v>
      </c>
      <c r="AK989" s="8" t="s">
        <v>9771</v>
      </c>
      <c r="AL989" s="8" t="s">
        <v>9923</v>
      </c>
      <c r="AM989" s="8" t="s">
        <v>6472</v>
      </c>
      <c r="AN989" s="8" t="s">
        <v>6473</v>
      </c>
      <c r="AO989" s="8" t="s">
        <v>9924</v>
      </c>
      <c r="AP989" s="8" t="s">
        <v>278</v>
      </c>
      <c r="AQ989" s="8" t="s">
        <v>157</v>
      </c>
      <c r="AR989" s="8" t="s">
        <v>9925</v>
      </c>
      <c r="AS989" s="8" t="s">
        <v>9926</v>
      </c>
      <c r="AT989" s="8" t="s">
        <v>237</v>
      </c>
      <c r="AU989" s="8" t="s">
        <v>9776</v>
      </c>
      <c r="AV989" s="8" t="s">
        <v>133</v>
      </c>
      <c r="AW989" s="11">
        <v>129050.46</v>
      </c>
      <c r="AX989" s="9" t="s">
        <v>9927</v>
      </c>
    </row>
    <row r="990" spans="1:50" customFormat="1" ht="36" hidden="1" x14ac:dyDescent="0.25">
      <c r="A990" s="8" t="s">
        <v>104</v>
      </c>
      <c r="B990" s="8" t="s">
        <v>135</v>
      </c>
      <c r="C990" s="8" t="s">
        <v>2128</v>
      </c>
      <c r="D990" s="8" t="s">
        <v>9959</v>
      </c>
      <c r="E990" s="8" t="s">
        <v>9960</v>
      </c>
      <c r="F990" s="8" t="s">
        <v>9961</v>
      </c>
      <c r="G990" s="9" t="s">
        <v>9962</v>
      </c>
      <c r="H990" s="9" t="str">
        <f>VLOOKUP(G990,[1]Arkusz2!A:B,2,FALSE)</f>
        <v>WND-RPZP.01.03.02-32-044/11</v>
      </c>
      <c r="I990" s="9" t="s">
        <v>7087</v>
      </c>
      <c r="J990" s="9" t="s">
        <v>4601</v>
      </c>
      <c r="K990" s="9" t="s">
        <v>4262</v>
      </c>
      <c r="L990" s="9" t="s">
        <v>6849</v>
      </c>
      <c r="M990" s="9" t="s">
        <v>4601</v>
      </c>
      <c r="N990" s="9" t="s">
        <v>4262</v>
      </c>
      <c r="O990" s="8" t="s">
        <v>7051</v>
      </c>
      <c r="P990" s="9" t="s">
        <v>8129</v>
      </c>
      <c r="Q990" s="9" t="s">
        <v>895</v>
      </c>
      <c r="R990" s="9" t="s">
        <v>896</v>
      </c>
      <c r="S990" s="9" t="s">
        <v>9963</v>
      </c>
      <c r="T990" s="10">
        <v>37303.839999999997</v>
      </c>
      <c r="U990" s="10">
        <v>30695</v>
      </c>
      <c r="V990" s="10">
        <v>15347.5</v>
      </c>
      <c r="W990" s="10">
        <v>15347.5</v>
      </c>
      <c r="X990" s="10">
        <v>15347.5</v>
      </c>
      <c r="Y990" s="10">
        <v>50</v>
      </c>
      <c r="Z990" s="8" t="s">
        <v>9964</v>
      </c>
      <c r="AA990" s="8" t="s">
        <v>147</v>
      </c>
      <c r="AB990" s="11">
        <v>37303.839999999997</v>
      </c>
      <c r="AC990" s="11">
        <v>15347.5</v>
      </c>
      <c r="AD990" s="11">
        <v>21956.34</v>
      </c>
      <c r="AE990" s="11">
        <v>0</v>
      </c>
      <c r="AF990" s="8" t="s">
        <v>229</v>
      </c>
      <c r="AG990" s="8" t="s">
        <v>148</v>
      </c>
      <c r="AH990" s="8" t="s">
        <v>66</v>
      </c>
      <c r="AI990" s="8" t="s">
        <v>613</v>
      </c>
      <c r="AJ990" s="8" t="s">
        <v>1134</v>
      </c>
      <c r="AK990" s="8" t="s">
        <v>9965</v>
      </c>
      <c r="AL990" s="8" t="s">
        <v>9966</v>
      </c>
      <c r="AM990" s="8" t="s">
        <v>9967</v>
      </c>
      <c r="AN990" s="8" t="s">
        <v>72</v>
      </c>
      <c r="AO990" s="8" t="s">
        <v>9968</v>
      </c>
      <c r="AP990" s="8" t="s">
        <v>428</v>
      </c>
      <c r="AQ990" s="8" t="s">
        <v>157</v>
      </c>
      <c r="AR990" s="8" t="s">
        <v>9969</v>
      </c>
      <c r="AS990" s="8" t="s">
        <v>1354</v>
      </c>
      <c r="AT990" s="8" t="s">
        <v>131</v>
      </c>
      <c r="AU990" s="8" t="s">
        <v>9970</v>
      </c>
      <c r="AV990" s="8" t="s">
        <v>133</v>
      </c>
      <c r="AW990" s="11">
        <v>37303.839999999997</v>
      </c>
      <c r="AX990" s="9" t="s">
        <v>9971</v>
      </c>
    </row>
    <row r="991" spans="1:50" customFormat="1" ht="36" hidden="1" x14ac:dyDescent="0.25">
      <c r="A991" s="8" t="s">
        <v>104</v>
      </c>
      <c r="B991" s="8" t="s">
        <v>135</v>
      </c>
      <c r="C991" s="8" t="s">
        <v>2128</v>
      </c>
      <c r="D991" s="8" t="s">
        <v>9972</v>
      </c>
      <c r="E991" s="8" t="s">
        <v>9973</v>
      </c>
      <c r="F991" s="8" t="s">
        <v>9974</v>
      </c>
      <c r="G991" s="9" t="s">
        <v>9975</v>
      </c>
      <c r="H991" s="9" t="str">
        <f>VLOOKUP(G991,[1]Arkusz2!A:B,2,FALSE)</f>
        <v>WND-RPZP.01.03.02-32-055/11</v>
      </c>
      <c r="I991" s="9" t="s">
        <v>7622</v>
      </c>
      <c r="J991" s="9" t="s">
        <v>4601</v>
      </c>
      <c r="K991" s="9" t="s">
        <v>4262</v>
      </c>
      <c r="L991" s="9" t="s">
        <v>800</v>
      </c>
      <c r="M991" s="9" t="s">
        <v>4601</v>
      </c>
      <c r="N991" s="9" t="s">
        <v>4262</v>
      </c>
      <c r="O991" s="8" t="s">
        <v>6849</v>
      </c>
      <c r="P991" s="9" t="s">
        <v>8129</v>
      </c>
      <c r="Q991" s="9" t="s">
        <v>895</v>
      </c>
      <c r="R991" s="9" t="s">
        <v>896</v>
      </c>
      <c r="S991" s="9" t="s">
        <v>8228</v>
      </c>
      <c r="T991" s="10">
        <v>40895.370000000003</v>
      </c>
      <c r="U991" s="10">
        <v>33974.019999999997</v>
      </c>
      <c r="V991" s="10">
        <v>16987.009999999998</v>
      </c>
      <c r="W991" s="10">
        <v>16987.009999999998</v>
      </c>
      <c r="X991" s="10">
        <v>16987.009999999998</v>
      </c>
      <c r="Y991" s="10">
        <v>50</v>
      </c>
      <c r="Z991" s="8" t="s">
        <v>9976</v>
      </c>
      <c r="AA991" s="8" t="s">
        <v>147</v>
      </c>
      <c r="AB991" s="11">
        <v>40895.370000000003</v>
      </c>
      <c r="AC991" s="11">
        <v>16987.009999999998</v>
      </c>
      <c r="AD991" s="11">
        <v>23908.36</v>
      </c>
      <c r="AE991" s="11">
        <v>0</v>
      </c>
      <c r="AF991" s="8" t="s">
        <v>229</v>
      </c>
      <c r="AG991" s="8" t="s">
        <v>148</v>
      </c>
      <c r="AH991" s="8" t="s">
        <v>66</v>
      </c>
      <c r="AI991" s="8" t="s">
        <v>613</v>
      </c>
      <c r="AJ991" s="8" t="s">
        <v>1134</v>
      </c>
      <c r="AK991" s="8" t="s">
        <v>9965</v>
      </c>
      <c r="AL991" s="8" t="s">
        <v>9966</v>
      </c>
      <c r="AM991" s="8" t="s">
        <v>9967</v>
      </c>
      <c r="AN991" s="8" t="s">
        <v>72</v>
      </c>
      <c r="AO991" s="8" t="s">
        <v>9968</v>
      </c>
      <c r="AP991" s="8" t="s">
        <v>428</v>
      </c>
      <c r="AQ991" s="8" t="s">
        <v>157</v>
      </c>
      <c r="AR991" s="8" t="s">
        <v>9969</v>
      </c>
      <c r="AS991" s="8" t="s">
        <v>1354</v>
      </c>
      <c r="AT991" s="8" t="s">
        <v>131</v>
      </c>
      <c r="AU991" s="8" t="s">
        <v>9970</v>
      </c>
      <c r="AV991" s="8" t="s">
        <v>133</v>
      </c>
      <c r="AW991" s="11">
        <v>40895.370000000003</v>
      </c>
      <c r="AX991" s="9" t="s">
        <v>8236</v>
      </c>
    </row>
    <row r="992" spans="1:50" customFormat="1" ht="36" hidden="1" x14ac:dyDescent="0.25">
      <c r="A992" s="8" t="s">
        <v>104</v>
      </c>
      <c r="B992" s="8" t="s">
        <v>135</v>
      </c>
      <c r="C992" s="8" t="s">
        <v>2128</v>
      </c>
      <c r="D992" s="8" t="s">
        <v>9977</v>
      </c>
      <c r="E992" s="8" t="s">
        <v>9978</v>
      </c>
      <c r="F992" s="8" t="s">
        <v>9979</v>
      </c>
      <c r="G992" s="9" t="s">
        <v>9980</v>
      </c>
      <c r="H992" s="9" t="str">
        <f>VLOOKUP(G992,[1]Arkusz2!A:B,2,FALSE)</f>
        <v>WND-RPZP.01.03.02-32-056/11</v>
      </c>
      <c r="I992" s="9" t="s">
        <v>7622</v>
      </c>
      <c r="J992" s="9" t="s">
        <v>4601</v>
      </c>
      <c r="K992" s="9" t="s">
        <v>4262</v>
      </c>
      <c r="L992" s="9" t="s">
        <v>800</v>
      </c>
      <c r="M992" s="9" t="s">
        <v>4601</v>
      </c>
      <c r="N992" s="9" t="s">
        <v>4262</v>
      </c>
      <c r="O992" s="8" t="s">
        <v>2542</v>
      </c>
      <c r="P992" s="9" t="s">
        <v>8129</v>
      </c>
      <c r="Q992" s="9" t="s">
        <v>895</v>
      </c>
      <c r="R992" s="9" t="s">
        <v>896</v>
      </c>
      <c r="S992" s="9" t="s">
        <v>9981</v>
      </c>
      <c r="T992" s="10">
        <v>44377.04</v>
      </c>
      <c r="U992" s="10">
        <v>36807.120000000003</v>
      </c>
      <c r="V992" s="10">
        <v>18403.560000000001</v>
      </c>
      <c r="W992" s="10">
        <v>18403.560000000001</v>
      </c>
      <c r="X992" s="10">
        <v>18403.560000000001</v>
      </c>
      <c r="Y992" s="10">
        <v>50</v>
      </c>
      <c r="Z992" s="8" t="s">
        <v>9982</v>
      </c>
      <c r="AA992" s="8" t="s">
        <v>147</v>
      </c>
      <c r="AB992" s="11">
        <v>44377.04</v>
      </c>
      <c r="AC992" s="11">
        <v>18403.560000000001</v>
      </c>
      <c r="AD992" s="11">
        <v>25973.48</v>
      </c>
      <c r="AE992" s="11">
        <v>0</v>
      </c>
      <c r="AF992" s="8" t="s">
        <v>229</v>
      </c>
      <c r="AG992" s="8" t="s">
        <v>148</v>
      </c>
      <c r="AH992" s="8" t="s">
        <v>66</v>
      </c>
      <c r="AI992" s="8" t="s">
        <v>613</v>
      </c>
      <c r="AJ992" s="8" t="s">
        <v>1134</v>
      </c>
      <c r="AK992" s="8" t="s">
        <v>9965</v>
      </c>
      <c r="AL992" s="8" t="s">
        <v>9966</v>
      </c>
      <c r="AM992" s="8" t="s">
        <v>9967</v>
      </c>
      <c r="AN992" s="8" t="s">
        <v>72</v>
      </c>
      <c r="AO992" s="8" t="s">
        <v>9968</v>
      </c>
      <c r="AP992" s="8" t="s">
        <v>428</v>
      </c>
      <c r="AQ992" s="8" t="s">
        <v>157</v>
      </c>
      <c r="AR992" s="8" t="s">
        <v>9969</v>
      </c>
      <c r="AS992" s="8" t="s">
        <v>1354</v>
      </c>
      <c r="AT992" s="8" t="s">
        <v>131</v>
      </c>
      <c r="AU992" s="8" t="s">
        <v>9970</v>
      </c>
      <c r="AV992" s="8" t="s">
        <v>133</v>
      </c>
      <c r="AW992" s="11">
        <v>44377.04</v>
      </c>
      <c r="AX992" s="9" t="s">
        <v>2283</v>
      </c>
    </row>
    <row r="993" spans="1:50" customFormat="1" ht="36" hidden="1" x14ac:dyDescent="0.25">
      <c r="A993" s="8" t="s">
        <v>104</v>
      </c>
      <c r="B993" s="8" t="s">
        <v>135</v>
      </c>
      <c r="C993" s="8" t="s">
        <v>2128</v>
      </c>
      <c r="D993" s="8" t="s">
        <v>10042</v>
      </c>
      <c r="E993" s="8" t="s">
        <v>10043</v>
      </c>
      <c r="F993" s="8" t="s">
        <v>10044</v>
      </c>
      <c r="G993" s="9" t="s">
        <v>10045</v>
      </c>
      <c r="H993" s="9" t="str">
        <f>VLOOKUP(G993,[1]Arkusz2!A:B,2,FALSE)</f>
        <v>WND-RPZP.01.03.02-32-076/11</v>
      </c>
      <c r="I993" s="9" t="s">
        <v>6464</v>
      </c>
      <c r="J993" s="9" t="s">
        <v>4601</v>
      </c>
      <c r="K993" s="9" t="s">
        <v>4262</v>
      </c>
      <c r="L993" s="9" t="s">
        <v>7398</v>
      </c>
      <c r="M993" s="9" t="s">
        <v>4601</v>
      </c>
      <c r="N993" s="9" t="s">
        <v>4262</v>
      </c>
      <c r="O993" s="8" t="s">
        <v>4179</v>
      </c>
      <c r="P993" s="9" t="s">
        <v>7982</v>
      </c>
      <c r="Q993" s="9" t="s">
        <v>895</v>
      </c>
      <c r="R993" s="9" t="s">
        <v>896</v>
      </c>
      <c r="S993" s="9" t="s">
        <v>2672</v>
      </c>
      <c r="T993" s="10">
        <v>67677.33</v>
      </c>
      <c r="U993" s="10">
        <v>31795.02</v>
      </c>
      <c r="V993" s="10">
        <v>15897.51</v>
      </c>
      <c r="W993" s="10">
        <v>15897.51</v>
      </c>
      <c r="X993" s="10">
        <v>15897.51</v>
      </c>
      <c r="Y993" s="10">
        <v>50</v>
      </c>
      <c r="Z993" s="8" t="s">
        <v>10046</v>
      </c>
      <c r="AA993" s="8" t="s">
        <v>147</v>
      </c>
      <c r="AB993" s="11">
        <v>67677.33</v>
      </c>
      <c r="AC993" s="11">
        <v>15897.51</v>
      </c>
      <c r="AD993" s="11">
        <v>51779.82</v>
      </c>
      <c r="AE993" s="11">
        <v>0</v>
      </c>
      <c r="AF993" s="8" t="s">
        <v>229</v>
      </c>
      <c r="AG993" s="8" t="s">
        <v>148</v>
      </c>
      <c r="AH993" s="8" t="s">
        <v>66</v>
      </c>
      <c r="AI993" s="8" t="s">
        <v>613</v>
      </c>
      <c r="AJ993" s="8" t="s">
        <v>190</v>
      </c>
      <c r="AK993" s="8" t="s">
        <v>8015</v>
      </c>
      <c r="AL993" s="8" t="s">
        <v>8016</v>
      </c>
      <c r="AM993" s="8" t="s">
        <v>4251</v>
      </c>
      <c r="AN993" s="8" t="s">
        <v>8017</v>
      </c>
      <c r="AO993" s="8" t="s">
        <v>2435</v>
      </c>
      <c r="AP993" s="8" t="s">
        <v>8018</v>
      </c>
      <c r="AQ993" s="8" t="s">
        <v>157</v>
      </c>
      <c r="AR993" s="8" t="s">
        <v>8019</v>
      </c>
      <c r="AS993" s="8" t="s">
        <v>8020</v>
      </c>
      <c r="AT993" s="8" t="s">
        <v>298</v>
      </c>
      <c r="AU993" s="8" t="s">
        <v>8021</v>
      </c>
      <c r="AV993" s="8" t="s">
        <v>133</v>
      </c>
      <c r="AW993" s="11">
        <v>67677.33</v>
      </c>
      <c r="AX993" s="9" t="s">
        <v>10047</v>
      </c>
    </row>
    <row r="994" spans="1:50" customFormat="1" ht="48" hidden="1" x14ac:dyDescent="0.25">
      <c r="A994" s="8" t="s">
        <v>104</v>
      </c>
      <c r="B994" s="8" t="s">
        <v>135</v>
      </c>
      <c r="C994" s="8" t="s">
        <v>2128</v>
      </c>
      <c r="D994" s="8" t="s">
        <v>10048</v>
      </c>
      <c r="E994" s="8" t="s">
        <v>10049</v>
      </c>
      <c r="F994" s="8" t="s">
        <v>10050</v>
      </c>
      <c r="G994" s="9" t="s">
        <v>10051</v>
      </c>
      <c r="H994" s="9" t="str">
        <f>VLOOKUP(G994,[1]Arkusz2!A:B,2,FALSE)</f>
        <v>WND-RPZP.01.03.02-32-110/11</v>
      </c>
      <c r="I994" s="9" t="s">
        <v>9333</v>
      </c>
      <c r="J994" s="9" t="s">
        <v>895</v>
      </c>
      <c r="K994" s="9" t="s">
        <v>896</v>
      </c>
      <c r="L994" s="9" t="s">
        <v>3924</v>
      </c>
      <c r="M994" s="9" t="s">
        <v>895</v>
      </c>
      <c r="N994" s="9" t="s">
        <v>896</v>
      </c>
      <c r="O994" s="8" t="s">
        <v>4306</v>
      </c>
      <c r="P994" s="9" t="s">
        <v>7081</v>
      </c>
      <c r="Q994" s="9" t="s">
        <v>895</v>
      </c>
      <c r="R994" s="9" t="s">
        <v>896</v>
      </c>
      <c r="S994" s="9" t="s">
        <v>6145</v>
      </c>
      <c r="T994" s="10">
        <v>32542.79</v>
      </c>
      <c r="U994" s="10">
        <v>25537.01</v>
      </c>
      <c r="V994" s="10">
        <v>12768.5</v>
      </c>
      <c r="W994" s="10">
        <v>12768.5</v>
      </c>
      <c r="X994" s="10">
        <v>12768.51</v>
      </c>
      <c r="Y994" s="10">
        <v>50</v>
      </c>
      <c r="Z994" s="8" t="s">
        <v>10052</v>
      </c>
      <c r="AA994" s="8" t="s">
        <v>147</v>
      </c>
      <c r="AB994" s="11">
        <v>32542.79</v>
      </c>
      <c r="AC994" s="11">
        <v>12768.5</v>
      </c>
      <c r="AD994" s="11">
        <v>19774.29</v>
      </c>
      <c r="AE994" s="11">
        <v>0</v>
      </c>
      <c r="AF994" s="8" t="s">
        <v>229</v>
      </c>
      <c r="AG994" s="8" t="s">
        <v>148</v>
      </c>
      <c r="AH994" s="8" t="s">
        <v>66</v>
      </c>
      <c r="AI994" s="8" t="s">
        <v>613</v>
      </c>
      <c r="AJ994" s="8" t="s">
        <v>1134</v>
      </c>
      <c r="AK994" s="8" t="s">
        <v>10053</v>
      </c>
      <c r="AL994" s="8" t="s">
        <v>10054</v>
      </c>
      <c r="AM994" s="8" t="s">
        <v>937</v>
      </c>
      <c r="AN994" s="8" t="s">
        <v>72</v>
      </c>
      <c r="AO994" s="8" t="s">
        <v>10055</v>
      </c>
      <c r="AP994" s="8" t="s">
        <v>315</v>
      </c>
      <c r="AQ994" s="8" t="s">
        <v>157</v>
      </c>
      <c r="AR994" s="8" t="s">
        <v>10056</v>
      </c>
      <c r="AS994" s="8" t="s">
        <v>10056</v>
      </c>
      <c r="AT994" s="8" t="s">
        <v>4457</v>
      </c>
      <c r="AU994" s="8" t="s">
        <v>10057</v>
      </c>
      <c r="AV994" s="8" t="s">
        <v>133</v>
      </c>
      <c r="AW994" s="11">
        <v>32542.79</v>
      </c>
      <c r="AX994" s="9" t="s">
        <v>6154</v>
      </c>
    </row>
    <row r="995" spans="1:50" customFormat="1" ht="48" hidden="1" x14ac:dyDescent="0.25">
      <c r="A995" s="8" t="s">
        <v>104</v>
      </c>
      <c r="B995" s="8" t="s">
        <v>135</v>
      </c>
      <c r="C995" s="8" t="s">
        <v>2128</v>
      </c>
      <c r="D995" s="8" t="s">
        <v>10080</v>
      </c>
      <c r="E995" s="8" t="s">
        <v>10081</v>
      </c>
      <c r="F995" s="8" t="s">
        <v>10082</v>
      </c>
      <c r="G995" s="9" t="s">
        <v>10083</v>
      </c>
      <c r="H995" s="9" t="str">
        <f>VLOOKUP(G995,[1]Arkusz2!A:B,2,FALSE)</f>
        <v>WND-RPZP.01.03.02-32-096/11</v>
      </c>
      <c r="I995" s="9" t="s">
        <v>8395</v>
      </c>
      <c r="J995" s="9" t="s">
        <v>895</v>
      </c>
      <c r="K995" s="9" t="s">
        <v>896</v>
      </c>
      <c r="L995" s="9" t="s">
        <v>6392</v>
      </c>
      <c r="M995" s="9" t="s">
        <v>895</v>
      </c>
      <c r="N995" s="9" t="s">
        <v>896</v>
      </c>
      <c r="O995" s="8" t="s">
        <v>800</v>
      </c>
      <c r="P995" s="9" t="s">
        <v>6193</v>
      </c>
      <c r="Q995" s="9" t="s">
        <v>895</v>
      </c>
      <c r="R995" s="9" t="s">
        <v>896</v>
      </c>
      <c r="S995" s="9" t="s">
        <v>10084</v>
      </c>
      <c r="T995" s="10">
        <v>45622.5</v>
      </c>
      <c r="U995" s="10">
        <v>36880</v>
      </c>
      <c r="V995" s="10">
        <v>18440</v>
      </c>
      <c r="W995" s="10">
        <v>18440</v>
      </c>
      <c r="X995" s="10">
        <v>18440</v>
      </c>
      <c r="Y995" s="10">
        <v>50</v>
      </c>
      <c r="Z995" s="8" t="s">
        <v>10085</v>
      </c>
      <c r="AA995" s="8" t="s">
        <v>147</v>
      </c>
      <c r="AB995" s="11">
        <v>45622.5</v>
      </c>
      <c r="AC995" s="11">
        <v>18440</v>
      </c>
      <c r="AD995" s="11">
        <v>27182.5</v>
      </c>
      <c r="AE995" s="11">
        <v>0</v>
      </c>
      <c r="AF995" s="8" t="s">
        <v>229</v>
      </c>
      <c r="AG995" s="8" t="s">
        <v>148</v>
      </c>
      <c r="AH995" s="8" t="s">
        <v>66</v>
      </c>
      <c r="AI995" s="8" t="s">
        <v>613</v>
      </c>
      <c r="AJ995" s="8" t="s">
        <v>290</v>
      </c>
      <c r="AK995" s="8" t="s">
        <v>7290</v>
      </c>
      <c r="AL995" s="8" t="s">
        <v>7291</v>
      </c>
      <c r="AM995" s="8" t="s">
        <v>1246</v>
      </c>
      <c r="AN995" s="8" t="s">
        <v>72</v>
      </c>
      <c r="AO995" s="8" t="s">
        <v>7292</v>
      </c>
      <c r="AP995" s="8" t="s">
        <v>842</v>
      </c>
      <c r="AQ995" s="8" t="s">
        <v>157</v>
      </c>
      <c r="AR995" s="8" t="s">
        <v>7293</v>
      </c>
      <c r="AS995" s="8" t="s">
        <v>7293</v>
      </c>
      <c r="AT995" s="8" t="s">
        <v>217</v>
      </c>
      <c r="AU995" s="8" t="s">
        <v>1249</v>
      </c>
      <c r="AV995" s="8" t="s">
        <v>133</v>
      </c>
      <c r="AW995" s="11">
        <v>45622.5</v>
      </c>
      <c r="AX995" s="9" t="s">
        <v>10086</v>
      </c>
    </row>
    <row r="996" spans="1:50" customFormat="1" ht="48" hidden="1" x14ac:dyDescent="0.25">
      <c r="A996" s="8" t="s">
        <v>104</v>
      </c>
      <c r="B996" s="8" t="s">
        <v>135</v>
      </c>
      <c r="C996" s="8" t="s">
        <v>2128</v>
      </c>
      <c r="D996" s="8" t="s">
        <v>10087</v>
      </c>
      <c r="E996" s="8" t="s">
        <v>10088</v>
      </c>
      <c r="F996" s="8" t="s">
        <v>10089</v>
      </c>
      <c r="G996" s="9" t="s">
        <v>10090</v>
      </c>
      <c r="H996" s="9" t="str">
        <f>VLOOKUP(G996,[1]Arkusz2!A:B,2,FALSE)</f>
        <v>WND-RPZP.01.03.02-32-053/11</v>
      </c>
      <c r="I996" s="9" t="s">
        <v>2379</v>
      </c>
      <c r="J996" s="9" t="s">
        <v>4601</v>
      </c>
      <c r="K996" s="9" t="s">
        <v>4262</v>
      </c>
      <c r="L996" s="9" t="s">
        <v>5751</v>
      </c>
      <c r="M996" s="9" t="s">
        <v>4601</v>
      </c>
      <c r="N996" s="9" t="s">
        <v>4262</v>
      </c>
      <c r="O996" s="8" t="s">
        <v>10091</v>
      </c>
      <c r="P996" s="9" t="s">
        <v>7101</v>
      </c>
      <c r="Q996" s="9" t="s">
        <v>895</v>
      </c>
      <c r="R996" s="9" t="s">
        <v>896</v>
      </c>
      <c r="S996" s="9" t="s">
        <v>9064</v>
      </c>
      <c r="T996" s="10">
        <v>58141.84</v>
      </c>
      <c r="U996" s="10">
        <v>49946.38</v>
      </c>
      <c r="V996" s="10">
        <v>19898.95</v>
      </c>
      <c r="W996" s="10">
        <v>19898.95</v>
      </c>
      <c r="X996" s="10">
        <v>30047.43</v>
      </c>
      <c r="Y996" s="10">
        <v>39.840000000000003</v>
      </c>
      <c r="Z996" s="8" t="s">
        <v>10092</v>
      </c>
      <c r="AA996" s="8" t="s">
        <v>147</v>
      </c>
      <c r="AB996" s="11">
        <v>58141.84</v>
      </c>
      <c r="AC996" s="11">
        <v>19898.95</v>
      </c>
      <c r="AD996" s="11">
        <v>38242.89</v>
      </c>
      <c r="AE996" s="11">
        <v>0</v>
      </c>
      <c r="AF996" s="8" t="s">
        <v>229</v>
      </c>
      <c r="AG996" s="8" t="s">
        <v>148</v>
      </c>
      <c r="AH996" s="8" t="s">
        <v>66</v>
      </c>
      <c r="AI996" s="8" t="s">
        <v>613</v>
      </c>
      <c r="AJ996" s="8" t="s">
        <v>1134</v>
      </c>
      <c r="AK996" s="8" t="s">
        <v>10093</v>
      </c>
      <c r="AL996" s="8" t="s">
        <v>10094</v>
      </c>
      <c r="AM996" s="8" t="s">
        <v>10095</v>
      </c>
      <c r="AN996" s="8" t="s">
        <v>10096</v>
      </c>
      <c r="AO996" s="8" t="s">
        <v>3196</v>
      </c>
      <c r="AP996" s="8" t="s">
        <v>693</v>
      </c>
      <c r="AQ996" s="8" t="s">
        <v>157</v>
      </c>
      <c r="AR996" s="8" t="s">
        <v>10097</v>
      </c>
      <c r="AS996" s="8" t="s">
        <v>10098</v>
      </c>
      <c r="AT996" s="8" t="s">
        <v>197</v>
      </c>
      <c r="AU996" s="8" t="s">
        <v>10099</v>
      </c>
      <c r="AV996" s="8" t="s">
        <v>133</v>
      </c>
      <c r="AW996" s="11">
        <v>58141.84</v>
      </c>
      <c r="AX996" s="9" t="s">
        <v>7673</v>
      </c>
    </row>
    <row r="997" spans="1:50" customFormat="1" ht="36" hidden="1" x14ac:dyDescent="0.25">
      <c r="A997" s="8" t="s">
        <v>104</v>
      </c>
      <c r="B997" s="8" t="s">
        <v>135</v>
      </c>
      <c r="C997" s="8" t="s">
        <v>2128</v>
      </c>
      <c r="D997" s="8" t="s">
        <v>10126</v>
      </c>
      <c r="E997" s="8" t="s">
        <v>10127</v>
      </c>
      <c r="F997" s="8" t="s">
        <v>10128</v>
      </c>
      <c r="G997" s="9" t="s">
        <v>10129</v>
      </c>
      <c r="H997" s="9" t="str">
        <f>VLOOKUP(G997,[1]Arkusz2!A:B,2,FALSE)</f>
        <v>WND-RPZP.01.03.02-32-113/11</v>
      </c>
      <c r="I997" s="9" t="s">
        <v>3973</v>
      </c>
      <c r="J997" s="9" t="s">
        <v>895</v>
      </c>
      <c r="K997" s="9" t="s">
        <v>896</v>
      </c>
      <c r="L997" s="9" t="s">
        <v>9117</v>
      </c>
      <c r="M997" s="9" t="s">
        <v>895</v>
      </c>
      <c r="N997" s="9" t="s">
        <v>896</v>
      </c>
      <c r="O997" s="8" t="s">
        <v>9362</v>
      </c>
      <c r="P997" s="9" t="s">
        <v>10013</v>
      </c>
      <c r="Q997" s="9" t="s">
        <v>895</v>
      </c>
      <c r="R997" s="9" t="s">
        <v>896</v>
      </c>
      <c r="S997" s="9" t="s">
        <v>10130</v>
      </c>
      <c r="T997" s="10">
        <v>26918.6</v>
      </c>
      <c r="U997" s="10">
        <v>25120</v>
      </c>
      <c r="V997" s="10">
        <v>12560</v>
      </c>
      <c r="W997" s="10">
        <v>12560</v>
      </c>
      <c r="X997" s="10">
        <v>12560</v>
      </c>
      <c r="Y997" s="10">
        <v>50</v>
      </c>
      <c r="Z997" s="8" t="s">
        <v>10131</v>
      </c>
      <c r="AA997" s="8" t="s">
        <v>147</v>
      </c>
      <c r="AB997" s="11">
        <v>26918.6</v>
      </c>
      <c r="AC997" s="11">
        <v>12560</v>
      </c>
      <c r="AD997" s="11">
        <v>14358.6</v>
      </c>
      <c r="AE997" s="11">
        <v>0</v>
      </c>
      <c r="AF997" s="8" t="s">
        <v>229</v>
      </c>
      <c r="AG997" s="8" t="s">
        <v>148</v>
      </c>
      <c r="AH997" s="8" t="s">
        <v>66</v>
      </c>
      <c r="AI997" s="8" t="s">
        <v>613</v>
      </c>
      <c r="AJ997" s="8" t="s">
        <v>1134</v>
      </c>
      <c r="AK997" s="8" t="s">
        <v>8462</v>
      </c>
      <c r="AL997" s="8" t="s">
        <v>8463</v>
      </c>
      <c r="AM997" s="8" t="s">
        <v>8464</v>
      </c>
      <c r="AN997" s="8" t="s">
        <v>72</v>
      </c>
      <c r="AO997" s="8" t="s">
        <v>8465</v>
      </c>
      <c r="AP997" s="8" t="s">
        <v>315</v>
      </c>
      <c r="AQ997" s="8" t="s">
        <v>214</v>
      </c>
      <c r="AR997" s="8" t="s">
        <v>8466</v>
      </c>
      <c r="AS997" s="8" t="s">
        <v>157</v>
      </c>
      <c r="AT997" s="8" t="s">
        <v>131</v>
      </c>
      <c r="AU997" s="8" t="s">
        <v>8468</v>
      </c>
      <c r="AV997" s="8" t="s">
        <v>133</v>
      </c>
      <c r="AW997" s="11">
        <v>26918.6</v>
      </c>
      <c r="AX997" s="9" t="s">
        <v>10132</v>
      </c>
    </row>
    <row r="998" spans="1:50" customFormat="1" ht="36" hidden="1" x14ac:dyDescent="0.25">
      <c r="A998" s="8" t="s">
        <v>104</v>
      </c>
      <c r="B998" s="8" t="s">
        <v>135</v>
      </c>
      <c r="C998" s="8" t="s">
        <v>2128</v>
      </c>
      <c r="D998" s="8" t="s">
        <v>10161</v>
      </c>
      <c r="E998" s="8" t="s">
        <v>10162</v>
      </c>
      <c r="F998" s="8" t="s">
        <v>10163</v>
      </c>
      <c r="G998" s="9" t="s">
        <v>10164</v>
      </c>
      <c r="H998" s="9" t="str">
        <f>VLOOKUP(G998,[1]Arkusz2!A:B,2,FALSE)</f>
        <v>WND-RPZP.01.03.02-32-086/11</v>
      </c>
      <c r="I998" s="9" t="s">
        <v>1552</v>
      </c>
      <c r="J998" s="9" t="s">
        <v>4601</v>
      </c>
      <c r="K998" s="9" t="s">
        <v>4262</v>
      </c>
      <c r="L998" s="9" t="s">
        <v>6648</v>
      </c>
      <c r="M998" s="9" t="s">
        <v>4601</v>
      </c>
      <c r="N998" s="9" t="s">
        <v>4262</v>
      </c>
      <c r="O998" s="8" t="s">
        <v>3736</v>
      </c>
      <c r="P998" s="9" t="s">
        <v>7172</v>
      </c>
      <c r="Q998" s="9" t="s">
        <v>895</v>
      </c>
      <c r="R998" s="9" t="s">
        <v>896</v>
      </c>
      <c r="S998" s="9" t="s">
        <v>10165</v>
      </c>
      <c r="T998" s="10">
        <v>33459.300000000003</v>
      </c>
      <c r="U998" s="10">
        <v>29317.119999999999</v>
      </c>
      <c r="V998" s="10">
        <v>14658.56</v>
      </c>
      <c r="W998" s="10">
        <v>14658.56</v>
      </c>
      <c r="X998" s="10">
        <v>14658.56</v>
      </c>
      <c r="Y998" s="10">
        <v>50</v>
      </c>
      <c r="Z998" s="8" t="s">
        <v>10166</v>
      </c>
      <c r="AA998" s="8" t="s">
        <v>147</v>
      </c>
      <c r="AB998" s="11">
        <v>33459.300000000003</v>
      </c>
      <c r="AC998" s="11">
        <v>14658.56</v>
      </c>
      <c r="AD998" s="11">
        <v>18800.740000000002</v>
      </c>
      <c r="AE998" s="11">
        <v>0</v>
      </c>
      <c r="AF998" s="8" t="s">
        <v>229</v>
      </c>
      <c r="AG998" s="8" t="s">
        <v>148</v>
      </c>
      <c r="AH998" s="8" t="s">
        <v>66</v>
      </c>
      <c r="AI998" s="8" t="s">
        <v>613</v>
      </c>
      <c r="AJ998" s="8" t="s">
        <v>1134</v>
      </c>
      <c r="AK998" s="8" t="s">
        <v>8462</v>
      </c>
      <c r="AL998" s="8" t="s">
        <v>8463</v>
      </c>
      <c r="AM998" s="8" t="s">
        <v>8464</v>
      </c>
      <c r="AN998" s="8" t="s">
        <v>72</v>
      </c>
      <c r="AO998" s="8" t="s">
        <v>8465</v>
      </c>
      <c r="AP998" s="8" t="s">
        <v>315</v>
      </c>
      <c r="AQ998" s="8" t="s">
        <v>214</v>
      </c>
      <c r="AR998" s="8" t="s">
        <v>8466</v>
      </c>
      <c r="AS998" s="8" t="s">
        <v>8467</v>
      </c>
      <c r="AT998" s="8" t="s">
        <v>131</v>
      </c>
      <c r="AU998" s="8" t="s">
        <v>8468</v>
      </c>
      <c r="AV998" s="8" t="s">
        <v>133</v>
      </c>
      <c r="AW998" s="11">
        <v>33459.300000000003</v>
      </c>
      <c r="AX998" s="9" t="s">
        <v>10167</v>
      </c>
    </row>
    <row r="999" spans="1:50" customFormat="1" ht="36" hidden="1" x14ac:dyDescent="0.25">
      <c r="A999" s="8" t="s">
        <v>104</v>
      </c>
      <c r="B999" s="8" t="s">
        <v>135</v>
      </c>
      <c r="C999" s="8" t="s">
        <v>2128</v>
      </c>
      <c r="D999" s="8" t="s">
        <v>10168</v>
      </c>
      <c r="E999" s="8" t="s">
        <v>10169</v>
      </c>
      <c r="F999" s="8" t="s">
        <v>10170</v>
      </c>
      <c r="G999" s="9" t="s">
        <v>10171</v>
      </c>
      <c r="H999" s="9" t="str">
        <f>VLOOKUP(G999,[1]Arkusz2!A:B,2,FALSE)</f>
        <v>WND-RPZP.01.03.02-32-114/11</v>
      </c>
      <c r="I999" s="9" t="s">
        <v>3973</v>
      </c>
      <c r="J999" s="9" t="s">
        <v>895</v>
      </c>
      <c r="K999" s="9" t="s">
        <v>896</v>
      </c>
      <c r="L999" s="9" t="s">
        <v>9117</v>
      </c>
      <c r="M999" s="9" t="s">
        <v>895</v>
      </c>
      <c r="N999" s="9" t="s">
        <v>896</v>
      </c>
      <c r="O999" s="8" t="s">
        <v>8129</v>
      </c>
      <c r="P999" s="9" t="s">
        <v>7172</v>
      </c>
      <c r="Q999" s="9" t="s">
        <v>895</v>
      </c>
      <c r="R999" s="9" t="s">
        <v>896</v>
      </c>
      <c r="S999" s="9" t="s">
        <v>5179</v>
      </c>
      <c r="T999" s="10">
        <v>38737.199999999997</v>
      </c>
      <c r="U999" s="10">
        <v>35140</v>
      </c>
      <c r="V999" s="10">
        <v>17570</v>
      </c>
      <c r="W999" s="10">
        <v>17570</v>
      </c>
      <c r="X999" s="10">
        <v>17570</v>
      </c>
      <c r="Y999" s="10">
        <v>50</v>
      </c>
      <c r="Z999" s="8" t="s">
        <v>10172</v>
      </c>
      <c r="AA999" s="8" t="s">
        <v>147</v>
      </c>
      <c r="AB999" s="11">
        <v>38737.199999999997</v>
      </c>
      <c r="AC999" s="11">
        <v>17570</v>
      </c>
      <c r="AD999" s="11">
        <v>21167.200000000001</v>
      </c>
      <c r="AE999" s="11">
        <v>0</v>
      </c>
      <c r="AF999" s="8" t="s">
        <v>229</v>
      </c>
      <c r="AG999" s="8" t="s">
        <v>148</v>
      </c>
      <c r="AH999" s="8" t="s">
        <v>66</v>
      </c>
      <c r="AI999" s="8" t="s">
        <v>613</v>
      </c>
      <c r="AJ999" s="8" t="s">
        <v>1134</v>
      </c>
      <c r="AK999" s="8" t="s">
        <v>8462</v>
      </c>
      <c r="AL999" s="8" t="s">
        <v>8463</v>
      </c>
      <c r="AM999" s="8" t="s">
        <v>8464</v>
      </c>
      <c r="AN999" s="8" t="s">
        <v>72</v>
      </c>
      <c r="AO999" s="8" t="s">
        <v>8465</v>
      </c>
      <c r="AP999" s="8" t="s">
        <v>315</v>
      </c>
      <c r="AQ999" s="8" t="s">
        <v>214</v>
      </c>
      <c r="AR999" s="8" t="s">
        <v>8466</v>
      </c>
      <c r="AS999" s="8" t="s">
        <v>157</v>
      </c>
      <c r="AT999" s="8" t="s">
        <v>131</v>
      </c>
      <c r="AU999" s="8" t="s">
        <v>8468</v>
      </c>
      <c r="AV999" s="8" t="s">
        <v>133</v>
      </c>
      <c r="AW999" s="11">
        <v>38737.199999999997</v>
      </c>
      <c r="AX999" s="9" t="s">
        <v>9117</v>
      </c>
    </row>
    <row r="1000" spans="1:50" customFormat="1" ht="36" hidden="1" x14ac:dyDescent="0.25">
      <c r="A1000" s="8" t="s">
        <v>104</v>
      </c>
      <c r="B1000" s="8" t="s">
        <v>135</v>
      </c>
      <c r="C1000" s="8" t="s">
        <v>2128</v>
      </c>
      <c r="D1000" s="8" t="s">
        <v>10224</v>
      </c>
      <c r="E1000" s="8" t="s">
        <v>10225</v>
      </c>
      <c r="F1000" s="8" t="s">
        <v>10226</v>
      </c>
      <c r="G1000" s="9" t="s">
        <v>10227</v>
      </c>
      <c r="H1000" s="9" t="str">
        <f>VLOOKUP(G1000,[1]Arkusz2!A:B,2,FALSE)</f>
        <v>WND-RPZP.01.03.02-32-116/11</v>
      </c>
      <c r="I1000" s="9" t="s">
        <v>3973</v>
      </c>
      <c r="J1000" s="9" t="s">
        <v>895</v>
      </c>
      <c r="K1000" s="9" t="s">
        <v>896</v>
      </c>
      <c r="L1000" s="9" t="s">
        <v>9117</v>
      </c>
      <c r="M1000" s="9" t="s">
        <v>895</v>
      </c>
      <c r="N1000" s="9" t="s">
        <v>896</v>
      </c>
      <c r="O1000" s="8" t="s">
        <v>5662</v>
      </c>
      <c r="P1000" s="9" t="s">
        <v>10228</v>
      </c>
      <c r="Q1000" s="9" t="s">
        <v>895</v>
      </c>
      <c r="R1000" s="9" t="s">
        <v>896</v>
      </c>
      <c r="S1000" s="9" t="s">
        <v>6180</v>
      </c>
      <c r="T1000" s="10">
        <v>34617</v>
      </c>
      <c r="U1000" s="10">
        <v>29925</v>
      </c>
      <c r="V1000" s="10">
        <v>14962.5</v>
      </c>
      <c r="W1000" s="10">
        <v>14962.5</v>
      </c>
      <c r="X1000" s="10">
        <v>14962.5</v>
      </c>
      <c r="Y1000" s="10">
        <v>50</v>
      </c>
      <c r="Z1000" s="8" t="s">
        <v>10229</v>
      </c>
      <c r="AA1000" s="8" t="s">
        <v>147</v>
      </c>
      <c r="AB1000" s="11">
        <v>34617</v>
      </c>
      <c r="AC1000" s="11">
        <v>14962.5</v>
      </c>
      <c r="AD1000" s="11">
        <v>19654.5</v>
      </c>
      <c r="AE1000" s="11">
        <v>0</v>
      </c>
      <c r="AF1000" s="8" t="s">
        <v>229</v>
      </c>
      <c r="AG1000" s="8" t="s">
        <v>148</v>
      </c>
      <c r="AH1000" s="8" t="s">
        <v>66</v>
      </c>
      <c r="AI1000" s="8" t="s">
        <v>613</v>
      </c>
      <c r="AJ1000" s="8" t="s">
        <v>1134</v>
      </c>
      <c r="AK1000" s="8" t="s">
        <v>8462</v>
      </c>
      <c r="AL1000" s="8" t="s">
        <v>8463</v>
      </c>
      <c r="AM1000" s="8" t="s">
        <v>8464</v>
      </c>
      <c r="AN1000" s="8" t="s">
        <v>72</v>
      </c>
      <c r="AO1000" s="8" t="s">
        <v>8465</v>
      </c>
      <c r="AP1000" s="8" t="s">
        <v>10230</v>
      </c>
      <c r="AQ1000" s="8" t="s">
        <v>157</v>
      </c>
      <c r="AR1000" s="8" t="s">
        <v>8466</v>
      </c>
      <c r="AS1000" s="8" t="s">
        <v>216</v>
      </c>
      <c r="AT1000" s="8" t="s">
        <v>131</v>
      </c>
      <c r="AU1000" s="8" t="s">
        <v>8468</v>
      </c>
      <c r="AV1000" s="8" t="s">
        <v>133</v>
      </c>
      <c r="AW1000" s="11">
        <v>34617</v>
      </c>
      <c r="AX1000" s="9" t="s">
        <v>10231</v>
      </c>
    </row>
    <row r="1001" spans="1:50" customFormat="1" ht="48" hidden="1" x14ac:dyDescent="0.25">
      <c r="A1001" s="8" t="s">
        <v>104</v>
      </c>
      <c r="B1001" s="8" t="s">
        <v>135</v>
      </c>
      <c r="C1001" s="8" t="s">
        <v>2128</v>
      </c>
      <c r="D1001" s="8" t="s">
        <v>10251</v>
      </c>
      <c r="E1001" s="8" t="s">
        <v>10252</v>
      </c>
      <c r="F1001" s="8" t="s">
        <v>10253</v>
      </c>
      <c r="G1001" s="9" t="s">
        <v>10254</v>
      </c>
      <c r="H1001" s="9" t="str">
        <f>VLOOKUP(G1001,[1]Arkusz2!A:B,2,FALSE)</f>
        <v>WND-RPZP.01.03.02-32-088/11</v>
      </c>
      <c r="I1001" s="9" t="s">
        <v>1552</v>
      </c>
      <c r="J1001" s="9" t="s">
        <v>4601</v>
      </c>
      <c r="K1001" s="9" t="s">
        <v>4262</v>
      </c>
      <c r="L1001" s="9" t="s">
        <v>6648</v>
      </c>
      <c r="M1001" s="9" t="s">
        <v>4601</v>
      </c>
      <c r="N1001" s="9" t="s">
        <v>4262</v>
      </c>
      <c r="O1001" s="8" t="s">
        <v>2298</v>
      </c>
      <c r="P1001" s="9" t="s">
        <v>7786</v>
      </c>
      <c r="Q1001" s="9" t="s">
        <v>895</v>
      </c>
      <c r="R1001" s="9" t="s">
        <v>896</v>
      </c>
      <c r="S1001" s="9" t="s">
        <v>9144</v>
      </c>
      <c r="T1001" s="10">
        <v>53167.839999999997</v>
      </c>
      <c r="U1001" s="10">
        <v>43971.42</v>
      </c>
      <c r="V1001" s="10">
        <v>19336.59</v>
      </c>
      <c r="W1001" s="10">
        <v>19336.59</v>
      </c>
      <c r="X1001" s="10">
        <v>24634.83</v>
      </c>
      <c r="Y1001" s="10">
        <v>43.98</v>
      </c>
      <c r="Z1001" s="8" t="s">
        <v>10255</v>
      </c>
      <c r="AA1001" s="8" t="s">
        <v>147</v>
      </c>
      <c r="AB1001" s="11">
        <v>53167.839999999997</v>
      </c>
      <c r="AC1001" s="11">
        <v>19336.59</v>
      </c>
      <c r="AD1001" s="11">
        <v>33831.25</v>
      </c>
      <c r="AE1001" s="11">
        <v>0</v>
      </c>
      <c r="AF1001" s="8" t="s">
        <v>229</v>
      </c>
      <c r="AG1001" s="8" t="s">
        <v>148</v>
      </c>
      <c r="AH1001" s="8" t="s">
        <v>66</v>
      </c>
      <c r="AI1001" s="8" t="s">
        <v>613</v>
      </c>
      <c r="AJ1001" s="8" t="s">
        <v>1134</v>
      </c>
      <c r="AK1001" s="8" t="s">
        <v>8462</v>
      </c>
      <c r="AL1001" s="8" t="s">
        <v>8463</v>
      </c>
      <c r="AM1001" s="8" t="s">
        <v>8464</v>
      </c>
      <c r="AN1001" s="8" t="s">
        <v>72</v>
      </c>
      <c r="AO1001" s="8" t="s">
        <v>8465</v>
      </c>
      <c r="AP1001" s="8" t="s">
        <v>315</v>
      </c>
      <c r="AQ1001" s="8" t="s">
        <v>214</v>
      </c>
      <c r="AR1001" s="8" t="s">
        <v>8466</v>
      </c>
      <c r="AS1001" s="8" t="s">
        <v>8467</v>
      </c>
      <c r="AT1001" s="8" t="s">
        <v>131</v>
      </c>
      <c r="AU1001" s="8" t="s">
        <v>8468</v>
      </c>
      <c r="AV1001" s="8" t="s">
        <v>133</v>
      </c>
      <c r="AW1001" s="11">
        <v>53167.839999999997</v>
      </c>
      <c r="AX1001" s="9" t="s">
        <v>9146</v>
      </c>
    </row>
    <row r="1002" spans="1:50" customFormat="1" ht="48" hidden="1" x14ac:dyDescent="0.25">
      <c r="A1002" s="8" t="s">
        <v>104</v>
      </c>
      <c r="B1002" s="8" t="s">
        <v>135</v>
      </c>
      <c r="C1002" s="8" t="s">
        <v>2128</v>
      </c>
      <c r="D1002" s="8" t="s">
        <v>10290</v>
      </c>
      <c r="E1002" s="8" t="s">
        <v>10291</v>
      </c>
      <c r="F1002" s="8" t="s">
        <v>10292</v>
      </c>
      <c r="G1002" s="9" t="s">
        <v>10293</v>
      </c>
      <c r="H1002" s="9" t="str">
        <f>VLOOKUP(G1002,[1]Arkusz2!A:B,2,FALSE)</f>
        <v>WND-RPZP.01.03.02-32-122/11</v>
      </c>
      <c r="I1002" s="9" t="s">
        <v>9058</v>
      </c>
      <c r="J1002" s="9" t="s">
        <v>895</v>
      </c>
      <c r="K1002" s="9" t="s">
        <v>896</v>
      </c>
      <c r="L1002" s="9" t="s">
        <v>10294</v>
      </c>
      <c r="M1002" s="9" t="s">
        <v>895</v>
      </c>
      <c r="N1002" s="9" t="s">
        <v>896</v>
      </c>
      <c r="O1002" s="8" t="s">
        <v>800</v>
      </c>
      <c r="P1002" s="9" t="s">
        <v>9487</v>
      </c>
      <c r="Q1002" s="9" t="s">
        <v>895</v>
      </c>
      <c r="R1002" s="9" t="s">
        <v>896</v>
      </c>
      <c r="S1002" s="9" t="s">
        <v>9058</v>
      </c>
      <c r="T1002" s="10">
        <v>60232.23</v>
      </c>
      <c r="U1002" s="10">
        <v>51422.22</v>
      </c>
      <c r="V1002" s="10">
        <v>19950.419999999998</v>
      </c>
      <c r="W1002" s="10">
        <v>19950.419999999998</v>
      </c>
      <c r="X1002" s="10">
        <v>31471.8</v>
      </c>
      <c r="Y1002" s="10">
        <v>38.799999999999997</v>
      </c>
      <c r="Z1002" s="8" t="s">
        <v>10295</v>
      </c>
      <c r="AA1002" s="8" t="s">
        <v>147</v>
      </c>
      <c r="AB1002" s="11">
        <v>60232.23</v>
      </c>
      <c r="AC1002" s="11">
        <v>19950.419999999998</v>
      </c>
      <c r="AD1002" s="11">
        <v>40281.81</v>
      </c>
      <c r="AE1002" s="11">
        <v>0</v>
      </c>
      <c r="AF1002" s="8" t="s">
        <v>229</v>
      </c>
      <c r="AG1002" s="8" t="s">
        <v>148</v>
      </c>
      <c r="AH1002" s="8" t="s">
        <v>66</v>
      </c>
      <c r="AI1002" s="8" t="s">
        <v>613</v>
      </c>
      <c r="AJ1002" s="8" t="s">
        <v>5056</v>
      </c>
      <c r="AK1002" s="8" t="s">
        <v>5377</v>
      </c>
      <c r="AL1002" s="8" t="s">
        <v>5378</v>
      </c>
      <c r="AM1002" s="8" t="s">
        <v>904</v>
      </c>
      <c r="AN1002" s="8" t="s">
        <v>1379</v>
      </c>
      <c r="AO1002" s="8" t="s">
        <v>5379</v>
      </c>
      <c r="AP1002" s="8" t="s">
        <v>5380</v>
      </c>
      <c r="AQ1002" s="8" t="s">
        <v>157</v>
      </c>
      <c r="AR1002" s="8" t="s">
        <v>5381</v>
      </c>
      <c r="AS1002" s="8" t="s">
        <v>5381</v>
      </c>
      <c r="AT1002" s="8" t="s">
        <v>1489</v>
      </c>
      <c r="AU1002" s="8" t="s">
        <v>5382</v>
      </c>
      <c r="AV1002" s="8" t="s">
        <v>133</v>
      </c>
      <c r="AW1002" s="11">
        <v>60232.23</v>
      </c>
      <c r="AX1002" s="9" t="s">
        <v>10294</v>
      </c>
    </row>
    <row r="1003" spans="1:50" customFormat="1" ht="36" hidden="1" x14ac:dyDescent="0.25">
      <c r="A1003" s="8" t="s">
        <v>104</v>
      </c>
      <c r="B1003" s="8" t="s">
        <v>135</v>
      </c>
      <c r="C1003" s="8" t="s">
        <v>2128</v>
      </c>
      <c r="D1003" s="8" t="s">
        <v>10308</v>
      </c>
      <c r="E1003" s="8" t="s">
        <v>10309</v>
      </c>
      <c r="F1003" s="8" t="s">
        <v>10310</v>
      </c>
      <c r="G1003" s="9" t="s">
        <v>10311</v>
      </c>
      <c r="H1003" s="9" t="str">
        <f>VLOOKUP(G1003,[1]Arkusz2!A:B,2,FALSE)</f>
        <v>WND-RPZP.01.03.02-32-087/11</v>
      </c>
      <c r="I1003" s="9" t="s">
        <v>1552</v>
      </c>
      <c r="J1003" s="9" t="s">
        <v>4601</v>
      </c>
      <c r="K1003" s="9" t="s">
        <v>4262</v>
      </c>
      <c r="L1003" s="9" t="s">
        <v>6648</v>
      </c>
      <c r="M1003" s="9" t="s">
        <v>4601</v>
      </c>
      <c r="N1003" s="9" t="s">
        <v>4262</v>
      </c>
      <c r="O1003" s="8" t="s">
        <v>6027</v>
      </c>
      <c r="P1003" s="9" t="s">
        <v>7960</v>
      </c>
      <c r="Q1003" s="9" t="s">
        <v>895</v>
      </c>
      <c r="R1003" s="9" t="s">
        <v>896</v>
      </c>
      <c r="S1003" s="9" t="s">
        <v>10130</v>
      </c>
      <c r="T1003" s="10">
        <v>34699</v>
      </c>
      <c r="U1003" s="10">
        <v>32100</v>
      </c>
      <c r="V1003" s="10">
        <v>16050</v>
      </c>
      <c r="W1003" s="10">
        <v>16050</v>
      </c>
      <c r="X1003" s="10">
        <v>16050</v>
      </c>
      <c r="Y1003" s="10">
        <v>50</v>
      </c>
      <c r="Z1003" s="8" t="s">
        <v>10312</v>
      </c>
      <c r="AA1003" s="8" t="s">
        <v>147</v>
      </c>
      <c r="AB1003" s="11">
        <v>34699</v>
      </c>
      <c r="AC1003" s="11">
        <v>16050</v>
      </c>
      <c r="AD1003" s="11">
        <v>18649</v>
      </c>
      <c r="AE1003" s="11">
        <v>0</v>
      </c>
      <c r="AF1003" s="8" t="s">
        <v>229</v>
      </c>
      <c r="AG1003" s="8" t="s">
        <v>148</v>
      </c>
      <c r="AH1003" s="8" t="s">
        <v>66</v>
      </c>
      <c r="AI1003" s="8" t="s">
        <v>613</v>
      </c>
      <c r="AJ1003" s="8" t="s">
        <v>1134</v>
      </c>
      <c r="AK1003" s="8" t="s">
        <v>8462</v>
      </c>
      <c r="AL1003" s="8" t="s">
        <v>8463</v>
      </c>
      <c r="AM1003" s="8" t="s">
        <v>8464</v>
      </c>
      <c r="AN1003" s="8" t="s">
        <v>72</v>
      </c>
      <c r="AO1003" s="8" t="s">
        <v>8465</v>
      </c>
      <c r="AP1003" s="8" t="s">
        <v>315</v>
      </c>
      <c r="AQ1003" s="8" t="s">
        <v>214</v>
      </c>
      <c r="AR1003" s="8" t="s">
        <v>8466</v>
      </c>
      <c r="AS1003" s="8" t="s">
        <v>8467</v>
      </c>
      <c r="AT1003" s="8" t="s">
        <v>131</v>
      </c>
      <c r="AU1003" s="8" t="s">
        <v>8468</v>
      </c>
      <c r="AV1003" s="8" t="s">
        <v>133</v>
      </c>
      <c r="AW1003" s="11">
        <v>34699</v>
      </c>
      <c r="AX1003" s="9" t="s">
        <v>10132</v>
      </c>
    </row>
    <row r="1004" spans="1:50" customFormat="1" ht="36" hidden="1" x14ac:dyDescent="0.25">
      <c r="A1004" s="8" t="s">
        <v>104</v>
      </c>
      <c r="B1004" s="8" t="s">
        <v>135</v>
      </c>
      <c r="C1004" s="8" t="s">
        <v>2128</v>
      </c>
      <c r="D1004" s="8" t="s">
        <v>10437</v>
      </c>
      <c r="E1004" s="8" t="s">
        <v>10438</v>
      </c>
      <c r="F1004" s="8" t="s">
        <v>10439</v>
      </c>
      <c r="G1004" s="9" t="s">
        <v>10440</v>
      </c>
      <c r="H1004" s="9" t="str">
        <f>VLOOKUP(G1004,[1]Arkusz2!A:B,2,FALSE)</f>
        <v>WND-RPZP.01.03.02-32-111/11</v>
      </c>
      <c r="I1004" s="9" t="s">
        <v>6714</v>
      </c>
      <c r="J1004" s="9" t="s">
        <v>895</v>
      </c>
      <c r="K1004" s="9" t="s">
        <v>896</v>
      </c>
      <c r="L1004" s="9" t="s">
        <v>5401</v>
      </c>
      <c r="M1004" s="9" t="s">
        <v>895</v>
      </c>
      <c r="N1004" s="9" t="s">
        <v>896</v>
      </c>
      <c r="O1004" s="8" t="s">
        <v>206</v>
      </c>
      <c r="P1004" s="9" t="s">
        <v>10409</v>
      </c>
      <c r="Q1004" s="9" t="s">
        <v>895</v>
      </c>
      <c r="R1004" s="9" t="s">
        <v>896</v>
      </c>
      <c r="S1004" s="9" t="s">
        <v>10441</v>
      </c>
      <c r="T1004" s="10">
        <v>59097.14</v>
      </c>
      <c r="U1004" s="10">
        <v>35223.46</v>
      </c>
      <c r="V1004" s="10">
        <v>17611.73</v>
      </c>
      <c r="W1004" s="10">
        <v>17611.73</v>
      </c>
      <c r="X1004" s="10">
        <v>17611.73</v>
      </c>
      <c r="Y1004" s="10">
        <v>50</v>
      </c>
      <c r="Z1004" s="8" t="s">
        <v>10442</v>
      </c>
      <c r="AA1004" s="8" t="s">
        <v>147</v>
      </c>
      <c r="AB1004" s="11">
        <v>59097.14</v>
      </c>
      <c r="AC1004" s="11">
        <v>17611.73</v>
      </c>
      <c r="AD1004" s="11">
        <v>41485.410000000003</v>
      </c>
      <c r="AE1004" s="11">
        <v>0</v>
      </c>
      <c r="AF1004" s="8" t="s">
        <v>229</v>
      </c>
      <c r="AG1004" s="8" t="s">
        <v>148</v>
      </c>
      <c r="AH1004" s="8" t="s">
        <v>66</v>
      </c>
      <c r="AI1004" s="8" t="s">
        <v>613</v>
      </c>
      <c r="AJ1004" s="8" t="s">
        <v>1801</v>
      </c>
      <c r="AK1004" s="8" t="s">
        <v>10443</v>
      </c>
      <c r="AL1004" s="8" t="s">
        <v>10444</v>
      </c>
      <c r="AM1004" s="8" t="s">
        <v>275</v>
      </c>
      <c r="AN1004" s="8" t="s">
        <v>276</v>
      </c>
      <c r="AO1004" s="8" t="s">
        <v>3633</v>
      </c>
      <c r="AP1004" s="8" t="s">
        <v>2235</v>
      </c>
      <c r="AQ1004" s="8" t="s">
        <v>157</v>
      </c>
      <c r="AR1004" s="8" t="s">
        <v>10445</v>
      </c>
      <c r="AS1004" s="8" t="s">
        <v>10446</v>
      </c>
      <c r="AT1004" s="8" t="s">
        <v>237</v>
      </c>
      <c r="AU1004" s="8" t="s">
        <v>10447</v>
      </c>
      <c r="AV1004" s="8" t="s">
        <v>133</v>
      </c>
      <c r="AW1004" s="11">
        <v>59097.14</v>
      </c>
      <c r="AX1004" s="9" t="s">
        <v>10448</v>
      </c>
    </row>
    <row r="1005" spans="1:50" customFormat="1" ht="36" hidden="1" x14ac:dyDescent="0.25">
      <c r="A1005" s="8" t="s">
        <v>104</v>
      </c>
      <c r="B1005" s="8" t="s">
        <v>135</v>
      </c>
      <c r="C1005" s="8" t="s">
        <v>2128</v>
      </c>
      <c r="D1005" s="8" t="s">
        <v>10480</v>
      </c>
      <c r="E1005" s="8" t="s">
        <v>10481</v>
      </c>
      <c r="F1005" s="8" t="s">
        <v>10482</v>
      </c>
      <c r="G1005" s="9" t="s">
        <v>10483</v>
      </c>
      <c r="H1005" s="9" t="str">
        <f>VLOOKUP(G1005,[1]Arkusz2!A:B,2,FALSE)</f>
        <v>WND-RPZP.01.03.02-32-123/11</v>
      </c>
      <c r="I1005" s="9" t="s">
        <v>3973</v>
      </c>
      <c r="J1005" s="9" t="s">
        <v>895</v>
      </c>
      <c r="K1005" s="9" t="s">
        <v>896</v>
      </c>
      <c r="L1005" s="9" t="s">
        <v>8961</v>
      </c>
      <c r="M1005" s="9" t="s">
        <v>895</v>
      </c>
      <c r="N1005" s="9" t="s">
        <v>896</v>
      </c>
      <c r="O1005" s="8" t="s">
        <v>7926</v>
      </c>
      <c r="P1005" s="9" t="s">
        <v>10484</v>
      </c>
      <c r="Q1005" s="9" t="s">
        <v>895</v>
      </c>
      <c r="R1005" s="9" t="s">
        <v>896</v>
      </c>
      <c r="S1005" s="9" t="s">
        <v>9144</v>
      </c>
      <c r="T1005" s="10">
        <v>32255</v>
      </c>
      <c r="U1005" s="10">
        <v>28460</v>
      </c>
      <c r="V1005" s="10">
        <v>14230</v>
      </c>
      <c r="W1005" s="10">
        <v>14230</v>
      </c>
      <c r="X1005" s="10">
        <v>14230</v>
      </c>
      <c r="Y1005" s="10">
        <v>50</v>
      </c>
      <c r="Z1005" s="8" t="s">
        <v>10485</v>
      </c>
      <c r="AA1005" s="8" t="s">
        <v>147</v>
      </c>
      <c r="AB1005" s="11">
        <v>32255</v>
      </c>
      <c r="AC1005" s="11">
        <v>14230</v>
      </c>
      <c r="AD1005" s="11">
        <v>18025</v>
      </c>
      <c r="AE1005" s="11">
        <v>0</v>
      </c>
      <c r="AF1005" s="8" t="s">
        <v>229</v>
      </c>
      <c r="AG1005" s="8" t="s">
        <v>148</v>
      </c>
      <c r="AH1005" s="8" t="s">
        <v>66</v>
      </c>
      <c r="AI1005" s="8" t="s">
        <v>613</v>
      </c>
      <c r="AJ1005" s="8" t="s">
        <v>1134</v>
      </c>
      <c r="AK1005" s="8" t="s">
        <v>8462</v>
      </c>
      <c r="AL1005" s="8" t="s">
        <v>8463</v>
      </c>
      <c r="AM1005" s="8" t="s">
        <v>8464</v>
      </c>
      <c r="AN1005" s="8" t="s">
        <v>72</v>
      </c>
      <c r="AO1005" s="8" t="s">
        <v>8465</v>
      </c>
      <c r="AP1005" s="8" t="s">
        <v>315</v>
      </c>
      <c r="AQ1005" s="8" t="s">
        <v>214</v>
      </c>
      <c r="AR1005" s="8" t="s">
        <v>8466</v>
      </c>
      <c r="AS1005" s="8" t="s">
        <v>216</v>
      </c>
      <c r="AT1005" s="8" t="s">
        <v>131</v>
      </c>
      <c r="AU1005" s="8" t="s">
        <v>10486</v>
      </c>
      <c r="AV1005" s="8" t="s">
        <v>133</v>
      </c>
      <c r="AW1005" s="11">
        <v>32255</v>
      </c>
      <c r="AX1005" s="9" t="s">
        <v>9146</v>
      </c>
    </row>
    <row r="1006" spans="1:50" customFormat="1" ht="36" hidden="1" x14ac:dyDescent="0.25">
      <c r="A1006" s="8" t="s">
        <v>104</v>
      </c>
      <c r="B1006" s="8" t="s">
        <v>135</v>
      </c>
      <c r="C1006" s="8" t="s">
        <v>2128</v>
      </c>
      <c r="D1006" s="8" t="s">
        <v>10513</v>
      </c>
      <c r="E1006" s="8" t="s">
        <v>10514</v>
      </c>
      <c r="F1006" s="8" t="s">
        <v>10515</v>
      </c>
      <c r="G1006" s="9" t="s">
        <v>10516</v>
      </c>
      <c r="H1006" s="9" t="str">
        <f>VLOOKUP(G1006,[1]Arkusz2!A:B,2,FALSE)</f>
        <v>WND-RPZP.01.03.02-32-054/11</v>
      </c>
      <c r="I1006" s="9" t="s">
        <v>2379</v>
      </c>
      <c r="J1006" s="9" t="s">
        <v>4601</v>
      </c>
      <c r="K1006" s="9" t="s">
        <v>4262</v>
      </c>
      <c r="L1006" s="9" t="s">
        <v>5751</v>
      </c>
      <c r="M1006" s="9" t="s">
        <v>4601</v>
      </c>
      <c r="N1006" s="9" t="s">
        <v>4262</v>
      </c>
      <c r="O1006" s="8" t="s">
        <v>6304</v>
      </c>
      <c r="P1006" s="9" t="s">
        <v>7729</v>
      </c>
      <c r="Q1006" s="9" t="s">
        <v>895</v>
      </c>
      <c r="R1006" s="9" t="s">
        <v>896</v>
      </c>
      <c r="S1006" s="9" t="s">
        <v>9899</v>
      </c>
      <c r="T1006" s="10">
        <v>43629.15</v>
      </c>
      <c r="U1006" s="10">
        <v>30180.41</v>
      </c>
      <c r="V1006" s="10">
        <v>15090.2</v>
      </c>
      <c r="W1006" s="10">
        <v>15090.2</v>
      </c>
      <c r="X1006" s="10">
        <v>15090.21</v>
      </c>
      <c r="Y1006" s="10">
        <v>50</v>
      </c>
      <c r="Z1006" s="8" t="s">
        <v>10517</v>
      </c>
      <c r="AA1006" s="8" t="s">
        <v>147</v>
      </c>
      <c r="AB1006" s="11">
        <v>43629.15</v>
      </c>
      <c r="AC1006" s="11">
        <v>15090.2</v>
      </c>
      <c r="AD1006" s="11">
        <v>28538.95</v>
      </c>
      <c r="AE1006" s="11">
        <v>0</v>
      </c>
      <c r="AF1006" s="8" t="s">
        <v>229</v>
      </c>
      <c r="AG1006" s="8" t="s">
        <v>148</v>
      </c>
      <c r="AH1006" s="8" t="s">
        <v>66</v>
      </c>
      <c r="AI1006" s="8" t="s">
        <v>613</v>
      </c>
      <c r="AJ1006" s="8" t="s">
        <v>1134</v>
      </c>
      <c r="AK1006" s="8" t="s">
        <v>10093</v>
      </c>
      <c r="AL1006" s="8" t="s">
        <v>10094</v>
      </c>
      <c r="AM1006" s="8" t="s">
        <v>10095</v>
      </c>
      <c r="AN1006" s="8" t="s">
        <v>10096</v>
      </c>
      <c r="AO1006" s="8" t="s">
        <v>3196</v>
      </c>
      <c r="AP1006" s="8" t="s">
        <v>693</v>
      </c>
      <c r="AQ1006" s="8" t="s">
        <v>157</v>
      </c>
      <c r="AR1006" s="8" t="s">
        <v>10097</v>
      </c>
      <c r="AS1006" s="8" t="s">
        <v>10098</v>
      </c>
      <c r="AT1006" s="8" t="s">
        <v>197</v>
      </c>
      <c r="AU1006" s="8" t="s">
        <v>10099</v>
      </c>
      <c r="AV1006" s="8" t="s">
        <v>133</v>
      </c>
      <c r="AW1006" s="11">
        <v>43629.15</v>
      </c>
      <c r="AX1006" s="9" t="s">
        <v>10125</v>
      </c>
    </row>
    <row r="1007" spans="1:50" customFormat="1" ht="36" hidden="1" x14ac:dyDescent="0.25">
      <c r="A1007" s="8" t="s">
        <v>104</v>
      </c>
      <c r="B1007" s="8" t="s">
        <v>135</v>
      </c>
      <c r="C1007" s="8" t="s">
        <v>2128</v>
      </c>
      <c r="D1007" s="8" t="s">
        <v>10518</v>
      </c>
      <c r="E1007" s="8" t="s">
        <v>10519</v>
      </c>
      <c r="F1007" s="8" t="s">
        <v>10520</v>
      </c>
      <c r="G1007" s="9" t="s">
        <v>10521</v>
      </c>
      <c r="H1007" s="9" t="str">
        <f>VLOOKUP(G1007,[1]Arkusz2!A:B,2,FALSE)</f>
        <v>WND-RPZP.01.03.02-32-124/11</v>
      </c>
      <c r="I1007" s="9" t="s">
        <v>3973</v>
      </c>
      <c r="J1007" s="9" t="s">
        <v>895</v>
      </c>
      <c r="K1007" s="9" t="s">
        <v>896</v>
      </c>
      <c r="L1007" s="9" t="s">
        <v>9117</v>
      </c>
      <c r="M1007" s="9" t="s">
        <v>895</v>
      </c>
      <c r="N1007" s="9" t="s">
        <v>896</v>
      </c>
      <c r="O1007" s="8" t="s">
        <v>5672</v>
      </c>
      <c r="P1007" s="9" t="s">
        <v>8013</v>
      </c>
      <c r="Q1007" s="9" t="s">
        <v>895</v>
      </c>
      <c r="R1007" s="9" t="s">
        <v>896</v>
      </c>
      <c r="S1007" s="9" t="s">
        <v>10522</v>
      </c>
      <c r="T1007" s="10">
        <v>30384.84</v>
      </c>
      <c r="U1007" s="10">
        <v>25966.29</v>
      </c>
      <c r="V1007" s="10">
        <v>12983.14</v>
      </c>
      <c r="W1007" s="10">
        <v>12983.14</v>
      </c>
      <c r="X1007" s="10">
        <v>12983.15</v>
      </c>
      <c r="Y1007" s="10">
        <v>50</v>
      </c>
      <c r="Z1007" s="8" t="s">
        <v>10523</v>
      </c>
      <c r="AA1007" s="8" t="s">
        <v>147</v>
      </c>
      <c r="AB1007" s="11">
        <v>30384.84</v>
      </c>
      <c r="AC1007" s="11">
        <v>12983.14</v>
      </c>
      <c r="AD1007" s="11">
        <v>17401.7</v>
      </c>
      <c r="AE1007" s="11">
        <v>0</v>
      </c>
      <c r="AF1007" s="8" t="s">
        <v>229</v>
      </c>
      <c r="AG1007" s="8" t="s">
        <v>148</v>
      </c>
      <c r="AH1007" s="8" t="s">
        <v>66</v>
      </c>
      <c r="AI1007" s="8" t="s">
        <v>613</v>
      </c>
      <c r="AJ1007" s="8" t="s">
        <v>1134</v>
      </c>
      <c r="AK1007" s="8" t="s">
        <v>8462</v>
      </c>
      <c r="AL1007" s="8" t="s">
        <v>8463</v>
      </c>
      <c r="AM1007" s="8" t="s">
        <v>8464</v>
      </c>
      <c r="AN1007" s="8" t="s">
        <v>72</v>
      </c>
      <c r="AO1007" s="8" t="s">
        <v>10524</v>
      </c>
      <c r="AP1007" s="8" t="s">
        <v>315</v>
      </c>
      <c r="AQ1007" s="8" t="s">
        <v>214</v>
      </c>
      <c r="AR1007" s="8" t="s">
        <v>8466</v>
      </c>
      <c r="AS1007" s="8" t="s">
        <v>216</v>
      </c>
      <c r="AT1007" s="8" t="s">
        <v>131</v>
      </c>
      <c r="AU1007" s="8" t="s">
        <v>8468</v>
      </c>
      <c r="AV1007" s="8" t="s">
        <v>133</v>
      </c>
      <c r="AW1007" s="11">
        <v>30384.84</v>
      </c>
      <c r="AX1007" s="9" t="s">
        <v>10525</v>
      </c>
    </row>
    <row r="1008" spans="1:50" customFormat="1" ht="48" hidden="1" x14ac:dyDescent="0.25">
      <c r="A1008" s="8" t="s">
        <v>104</v>
      </c>
      <c r="B1008" s="8" t="s">
        <v>135</v>
      </c>
      <c r="C1008" s="8" t="s">
        <v>2128</v>
      </c>
      <c r="D1008" s="8" t="s">
        <v>10536</v>
      </c>
      <c r="E1008" s="8" t="s">
        <v>10537</v>
      </c>
      <c r="F1008" s="8" t="s">
        <v>10538</v>
      </c>
      <c r="G1008" s="9" t="s">
        <v>10539</v>
      </c>
      <c r="H1008" s="9" t="str">
        <f>VLOOKUP(G1008,[1]Arkusz2!A:B,2,FALSE)</f>
        <v>WND-RPZP.01.03.02-32-129/11</v>
      </c>
      <c r="I1008" s="9" t="s">
        <v>9003</v>
      </c>
      <c r="J1008" s="9" t="s">
        <v>895</v>
      </c>
      <c r="K1008" s="9" t="s">
        <v>896</v>
      </c>
      <c r="L1008" s="9" t="s">
        <v>7673</v>
      </c>
      <c r="M1008" s="9" t="s">
        <v>895</v>
      </c>
      <c r="N1008" s="9" t="s">
        <v>896</v>
      </c>
      <c r="O1008" s="8" t="s">
        <v>6975</v>
      </c>
      <c r="P1008" s="9" t="s">
        <v>6753</v>
      </c>
      <c r="Q1008" s="9" t="s">
        <v>895</v>
      </c>
      <c r="R1008" s="9" t="s">
        <v>896</v>
      </c>
      <c r="S1008" s="9" t="s">
        <v>10540</v>
      </c>
      <c r="T1008" s="10">
        <v>19490.8</v>
      </c>
      <c r="U1008" s="10">
        <v>19022.34</v>
      </c>
      <c r="V1008" s="10">
        <v>9511.17</v>
      </c>
      <c r="W1008" s="10">
        <v>9511.17</v>
      </c>
      <c r="X1008" s="10">
        <v>9511.17</v>
      </c>
      <c r="Y1008" s="10">
        <v>50</v>
      </c>
      <c r="Z1008" s="8" t="s">
        <v>10541</v>
      </c>
      <c r="AA1008" s="8" t="s">
        <v>147</v>
      </c>
      <c r="AB1008" s="11">
        <v>19490.8</v>
      </c>
      <c r="AC1008" s="11">
        <v>9511.17</v>
      </c>
      <c r="AD1008" s="11">
        <v>9979.6299999999992</v>
      </c>
      <c r="AE1008" s="11">
        <v>0</v>
      </c>
      <c r="AF1008" s="8" t="s">
        <v>229</v>
      </c>
      <c r="AG1008" s="8" t="s">
        <v>148</v>
      </c>
      <c r="AH1008" s="8" t="s">
        <v>66</v>
      </c>
      <c r="AI1008" s="8" t="s">
        <v>613</v>
      </c>
      <c r="AJ1008" s="8" t="s">
        <v>290</v>
      </c>
      <c r="AK1008" s="8" t="s">
        <v>10542</v>
      </c>
      <c r="AL1008" s="8" t="s">
        <v>10543</v>
      </c>
      <c r="AM1008" s="8" t="s">
        <v>10544</v>
      </c>
      <c r="AN1008" s="8" t="s">
        <v>72</v>
      </c>
      <c r="AO1008" s="8" t="s">
        <v>10545</v>
      </c>
      <c r="AP1008" s="8" t="s">
        <v>2036</v>
      </c>
      <c r="AQ1008" s="8" t="s">
        <v>128</v>
      </c>
      <c r="AR1008" s="8" t="s">
        <v>10546</v>
      </c>
      <c r="AS1008" s="8" t="s">
        <v>157</v>
      </c>
      <c r="AT1008" s="8" t="s">
        <v>131</v>
      </c>
      <c r="AU1008" s="8" t="s">
        <v>10547</v>
      </c>
      <c r="AV1008" s="8" t="s">
        <v>133</v>
      </c>
      <c r="AW1008" s="11">
        <v>19490.8</v>
      </c>
      <c r="AX1008" s="9" t="s">
        <v>10548</v>
      </c>
    </row>
    <row r="1009" spans="1:50" customFormat="1" ht="48" hidden="1" x14ac:dyDescent="0.25">
      <c r="A1009" s="8" t="s">
        <v>104</v>
      </c>
      <c r="B1009" s="8" t="s">
        <v>135</v>
      </c>
      <c r="C1009" s="8" t="s">
        <v>2128</v>
      </c>
      <c r="D1009" s="8" t="s">
        <v>10578</v>
      </c>
      <c r="E1009" s="8" t="s">
        <v>10579</v>
      </c>
      <c r="F1009" s="8" t="s">
        <v>10580</v>
      </c>
      <c r="G1009" s="9" t="s">
        <v>10581</v>
      </c>
      <c r="H1009" s="9" t="str">
        <f>VLOOKUP(G1009,[1]Arkusz2!A:B,2,FALSE)</f>
        <v>WND-RPZP.01.03.02-32-112/11</v>
      </c>
      <c r="I1009" s="9" t="s">
        <v>10493</v>
      </c>
      <c r="J1009" s="9" t="s">
        <v>895</v>
      </c>
      <c r="K1009" s="9" t="s">
        <v>896</v>
      </c>
      <c r="L1009" s="9" t="s">
        <v>7729</v>
      </c>
      <c r="M1009" s="9" t="s">
        <v>895</v>
      </c>
      <c r="N1009" s="9" t="s">
        <v>896</v>
      </c>
      <c r="O1009" s="8" t="s">
        <v>4053</v>
      </c>
      <c r="P1009" s="9" t="s">
        <v>10582</v>
      </c>
      <c r="Q1009" s="9" t="s">
        <v>895</v>
      </c>
      <c r="R1009" s="9" t="s">
        <v>896</v>
      </c>
      <c r="S1009" s="9" t="s">
        <v>5685</v>
      </c>
      <c r="T1009" s="10">
        <v>53264.44</v>
      </c>
      <c r="U1009" s="10">
        <v>42133.85</v>
      </c>
      <c r="V1009" s="10">
        <v>18984.34</v>
      </c>
      <c r="W1009" s="10">
        <v>18984.34</v>
      </c>
      <c r="X1009" s="10">
        <v>23149.51</v>
      </c>
      <c r="Y1009" s="10">
        <v>45.06</v>
      </c>
      <c r="Z1009" s="8" t="s">
        <v>10583</v>
      </c>
      <c r="AA1009" s="8" t="s">
        <v>147</v>
      </c>
      <c r="AB1009" s="11">
        <v>53264.44</v>
      </c>
      <c r="AC1009" s="11">
        <v>18984.34</v>
      </c>
      <c r="AD1009" s="11">
        <v>34280.1</v>
      </c>
      <c r="AE1009" s="11">
        <v>0</v>
      </c>
      <c r="AF1009" s="8" t="s">
        <v>229</v>
      </c>
      <c r="AG1009" s="8" t="s">
        <v>148</v>
      </c>
      <c r="AH1009" s="8" t="s">
        <v>66</v>
      </c>
      <c r="AI1009" s="8" t="s">
        <v>613</v>
      </c>
      <c r="AJ1009" s="8" t="s">
        <v>290</v>
      </c>
      <c r="AK1009" s="8" t="s">
        <v>10584</v>
      </c>
      <c r="AL1009" s="8" t="s">
        <v>10585</v>
      </c>
      <c r="AM1009" s="8" t="s">
        <v>2560</v>
      </c>
      <c r="AN1009" s="8" t="s">
        <v>10586</v>
      </c>
      <c r="AO1009" s="8" t="s">
        <v>10586</v>
      </c>
      <c r="AP1009" s="8" t="s">
        <v>10587</v>
      </c>
      <c r="AQ1009" s="8" t="s">
        <v>10588</v>
      </c>
      <c r="AR1009" s="8" t="s">
        <v>10589</v>
      </c>
      <c r="AS1009" s="8" t="s">
        <v>10590</v>
      </c>
      <c r="AT1009" s="8" t="s">
        <v>131</v>
      </c>
      <c r="AU1009" s="8" t="s">
        <v>10591</v>
      </c>
      <c r="AV1009" s="8" t="s">
        <v>133</v>
      </c>
      <c r="AW1009" s="11">
        <v>53264.44</v>
      </c>
      <c r="AX1009" s="9" t="s">
        <v>5692</v>
      </c>
    </row>
    <row r="1010" spans="1:50" customFormat="1" ht="36" hidden="1" x14ac:dyDescent="0.25">
      <c r="A1010" s="8" t="s">
        <v>104</v>
      </c>
      <c r="B1010" s="8" t="s">
        <v>135</v>
      </c>
      <c r="C1010" s="8" t="s">
        <v>2128</v>
      </c>
      <c r="D1010" s="8" t="s">
        <v>10598</v>
      </c>
      <c r="E1010" s="8" t="s">
        <v>10599</v>
      </c>
      <c r="F1010" s="8" t="s">
        <v>10600</v>
      </c>
      <c r="G1010" s="9" t="s">
        <v>10601</v>
      </c>
      <c r="H1010" s="9" t="str">
        <f>VLOOKUP(G1010,[1]Arkusz2!A:B,2,FALSE)</f>
        <v>WND-RPZP.01.03.02-32-126/11</v>
      </c>
      <c r="I1010" s="9" t="s">
        <v>894</v>
      </c>
      <c r="J1010" s="9" t="s">
        <v>895</v>
      </c>
      <c r="K1010" s="9" t="s">
        <v>896</v>
      </c>
      <c r="L1010" s="9" t="s">
        <v>7682</v>
      </c>
      <c r="M1010" s="9" t="s">
        <v>895</v>
      </c>
      <c r="N1010" s="9" t="s">
        <v>896</v>
      </c>
      <c r="O1010" s="8" t="s">
        <v>8875</v>
      </c>
      <c r="P1010" s="9" t="s">
        <v>10596</v>
      </c>
      <c r="Q1010" s="9" t="s">
        <v>895</v>
      </c>
      <c r="R1010" s="9" t="s">
        <v>896</v>
      </c>
      <c r="S1010" s="9" t="s">
        <v>894</v>
      </c>
      <c r="T1010" s="10">
        <v>63418.8</v>
      </c>
      <c r="U1010" s="10">
        <v>51560</v>
      </c>
      <c r="V1010" s="10">
        <v>20000</v>
      </c>
      <c r="W1010" s="10">
        <v>20000</v>
      </c>
      <c r="X1010" s="10">
        <v>31560</v>
      </c>
      <c r="Y1010" s="10">
        <v>38.79</v>
      </c>
      <c r="Z1010" s="8" t="s">
        <v>10602</v>
      </c>
      <c r="AA1010" s="8" t="s">
        <v>147</v>
      </c>
      <c r="AB1010" s="11">
        <v>63418.8</v>
      </c>
      <c r="AC1010" s="11">
        <v>20000</v>
      </c>
      <c r="AD1010" s="11">
        <v>43418.8</v>
      </c>
      <c r="AE1010" s="11">
        <v>0</v>
      </c>
      <c r="AF1010" s="8" t="s">
        <v>229</v>
      </c>
      <c r="AG1010" s="8" t="s">
        <v>148</v>
      </c>
      <c r="AH1010" s="8" t="s">
        <v>66</v>
      </c>
      <c r="AI1010" s="8" t="s">
        <v>613</v>
      </c>
      <c r="AJ1010" s="8" t="s">
        <v>190</v>
      </c>
      <c r="AK1010" s="8" t="s">
        <v>2018</v>
      </c>
      <c r="AL1010" s="8" t="s">
        <v>10603</v>
      </c>
      <c r="AM1010" s="8" t="s">
        <v>2020</v>
      </c>
      <c r="AN1010" s="8" t="s">
        <v>72</v>
      </c>
      <c r="AO1010" s="8" t="s">
        <v>2021</v>
      </c>
      <c r="AP1010" s="8" t="s">
        <v>2022</v>
      </c>
      <c r="AQ1010" s="8" t="s">
        <v>157</v>
      </c>
      <c r="AR1010" s="8" t="s">
        <v>2023</v>
      </c>
      <c r="AS1010" s="8" t="s">
        <v>2024</v>
      </c>
      <c r="AT1010" s="8" t="s">
        <v>298</v>
      </c>
      <c r="AU1010" s="8" t="s">
        <v>2025</v>
      </c>
      <c r="AV1010" s="8" t="s">
        <v>133</v>
      </c>
      <c r="AW1010" s="11">
        <v>63418.8</v>
      </c>
      <c r="AX1010" s="9" t="s">
        <v>7682</v>
      </c>
    </row>
    <row r="1011" spans="1:50" customFormat="1" ht="36" hidden="1" x14ac:dyDescent="0.25">
      <c r="A1011" s="8" t="s">
        <v>104</v>
      </c>
      <c r="B1011" s="8" t="s">
        <v>135</v>
      </c>
      <c r="C1011" s="8" t="s">
        <v>2128</v>
      </c>
      <c r="D1011" s="8" t="s">
        <v>10604</v>
      </c>
      <c r="E1011" s="8" t="s">
        <v>10605</v>
      </c>
      <c r="F1011" s="8" t="s">
        <v>10606</v>
      </c>
      <c r="G1011" s="9" t="s">
        <v>10607</v>
      </c>
      <c r="H1011" s="9" t="str">
        <f>VLOOKUP(G1011,[1]Arkusz2!A:B,2,FALSE)</f>
        <v>WND-RPZP.01.03.02-32-127/11</v>
      </c>
      <c r="I1011" s="9" t="s">
        <v>894</v>
      </c>
      <c r="J1011" s="9" t="s">
        <v>895</v>
      </c>
      <c r="K1011" s="9" t="s">
        <v>896</v>
      </c>
      <c r="L1011" s="9" t="s">
        <v>7682</v>
      </c>
      <c r="M1011" s="9" t="s">
        <v>895</v>
      </c>
      <c r="N1011" s="9" t="s">
        <v>896</v>
      </c>
      <c r="O1011" s="8" t="s">
        <v>9111</v>
      </c>
      <c r="P1011" s="9" t="s">
        <v>10596</v>
      </c>
      <c r="Q1011" s="9" t="s">
        <v>895</v>
      </c>
      <c r="R1011" s="9" t="s">
        <v>896</v>
      </c>
      <c r="S1011" s="9" t="s">
        <v>3721</v>
      </c>
      <c r="T1011" s="10">
        <v>60350.69</v>
      </c>
      <c r="U1011" s="10">
        <v>45319</v>
      </c>
      <c r="V1011" s="10">
        <v>20000</v>
      </c>
      <c r="W1011" s="10">
        <v>20000</v>
      </c>
      <c r="X1011" s="10">
        <v>25319</v>
      </c>
      <c r="Y1011" s="10">
        <v>44.13</v>
      </c>
      <c r="Z1011" s="8" t="s">
        <v>10608</v>
      </c>
      <c r="AA1011" s="8" t="s">
        <v>147</v>
      </c>
      <c r="AB1011" s="11">
        <v>60350.69</v>
      </c>
      <c r="AC1011" s="11">
        <v>20000</v>
      </c>
      <c r="AD1011" s="11">
        <v>40350.69</v>
      </c>
      <c r="AE1011" s="11">
        <v>0</v>
      </c>
      <c r="AF1011" s="8" t="s">
        <v>229</v>
      </c>
      <c r="AG1011" s="8" t="s">
        <v>148</v>
      </c>
      <c r="AH1011" s="8" t="s">
        <v>66</v>
      </c>
      <c r="AI1011" s="8" t="s">
        <v>613</v>
      </c>
      <c r="AJ1011" s="8" t="s">
        <v>190</v>
      </c>
      <c r="AK1011" s="8" t="s">
        <v>2018</v>
      </c>
      <c r="AL1011" s="8" t="s">
        <v>10603</v>
      </c>
      <c r="AM1011" s="8" t="s">
        <v>2020</v>
      </c>
      <c r="AN1011" s="8" t="s">
        <v>72</v>
      </c>
      <c r="AO1011" s="8" t="s">
        <v>2021</v>
      </c>
      <c r="AP1011" s="8" t="s">
        <v>2022</v>
      </c>
      <c r="AQ1011" s="8" t="s">
        <v>157</v>
      </c>
      <c r="AR1011" s="8" t="s">
        <v>2023</v>
      </c>
      <c r="AS1011" s="8" t="s">
        <v>2024</v>
      </c>
      <c r="AT1011" s="8" t="s">
        <v>298</v>
      </c>
      <c r="AU1011" s="8" t="s">
        <v>2025</v>
      </c>
      <c r="AV1011" s="8" t="s">
        <v>133</v>
      </c>
      <c r="AW1011" s="11">
        <v>60350.69</v>
      </c>
      <c r="AX1011" s="9" t="s">
        <v>10609</v>
      </c>
    </row>
    <row r="1012" spans="1:50" customFormat="1" ht="36" hidden="1" x14ac:dyDescent="0.25">
      <c r="A1012" s="8" t="s">
        <v>104</v>
      </c>
      <c r="B1012" s="8" t="s">
        <v>135</v>
      </c>
      <c r="C1012" s="8" t="s">
        <v>2128</v>
      </c>
      <c r="D1012" s="8" t="s">
        <v>10724</v>
      </c>
      <c r="E1012" s="8" t="s">
        <v>10725</v>
      </c>
      <c r="F1012" s="8" t="s">
        <v>10726</v>
      </c>
      <c r="G1012" s="9" t="s">
        <v>10727</v>
      </c>
      <c r="H1012" s="9" t="str">
        <f>VLOOKUP(G1012,[1]Arkusz2!A:B,2,FALSE)</f>
        <v>WND-RPZP.01.03.02-32-005/12</v>
      </c>
      <c r="I1012" s="9" t="s">
        <v>7529</v>
      </c>
      <c r="J1012" s="9" t="s">
        <v>895</v>
      </c>
      <c r="K1012" s="9" t="s">
        <v>896</v>
      </c>
      <c r="L1012" s="9" t="s">
        <v>10728</v>
      </c>
      <c r="M1012" s="9" t="s">
        <v>895</v>
      </c>
      <c r="N1012" s="9" t="s">
        <v>896</v>
      </c>
      <c r="O1012" s="8" t="s">
        <v>9333</v>
      </c>
      <c r="P1012" s="9" t="s">
        <v>7682</v>
      </c>
      <c r="Q1012" s="9" t="s">
        <v>895</v>
      </c>
      <c r="R1012" s="9" t="s">
        <v>896</v>
      </c>
      <c r="S1012" s="9" t="s">
        <v>10614</v>
      </c>
      <c r="T1012" s="10">
        <v>26641.599999999999</v>
      </c>
      <c r="U1012" s="10">
        <v>24180.94</v>
      </c>
      <c r="V1012" s="10">
        <v>12090.47</v>
      </c>
      <c r="W1012" s="10">
        <v>12090.47</v>
      </c>
      <c r="X1012" s="10">
        <v>12090.47</v>
      </c>
      <c r="Y1012" s="10">
        <v>50</v>
      </c>
      <c r="Z1012" s="8" t="s">
        <v>10729</v>
      </c>
      <c r="AA1012" s="8" t="s">
        <v>147</v>
      </c>
      <c r="AB1012" s="11">
        <v>26641.599999999999</v>
      </c>
      <c r="AC1012" s="11">
        <v>12090.47</v>
      </c>
      <c r="AD1012" s="11">
        <v>14551.13</v>
      </c>
      <c r="AE1012" s="11">
        <v>0</v>
      </c>
      <c r="AF1012" s="8" t="s">
        <v>229</v>
      </c>
      <c r="AG1012" s="8" t="s">
        <v>148</v>
      </c>
      <c r="AH1012" s="8" t="s">
        <v>66</v>
      </c>
      <c r="AI1012" s="8" t="s">
        <v>613</v>
      </c>
      <c r="AJ1012" s="8" t="s">
        <v>190</v>
      </c>
      <c r="AK1012" s="8" t="s">
        <v>10730</v>
      </c>
      <c r="AL1012" s="8" t="s">
        <v>10731</v>
      </c>
      <c r="AM1012" s="8" t="s">
        <v>8819</v>
      </c>
      <c r="AN1012" s="8" t="s">
        <v>10732</v>
      </c>
      <c r="AO1012" s="8" t="s">
        <v>10732</v>
      </c>
      <c r="AP1012" s="8" t="s">
        <v>842</v>
      </c>
      <c r="AQ1012" s="8" t="s">
        <v>842</v>
      </c>
      <c r="AR1012" s="8" t="s">
        <v>10733</v>
      </c>
      <c r="AS1012" s="8" t="s">
        <v>10733</v>
      </c>
      <c r="AT1012" s="8" t="s">
        <v>131</v>
      </c>
      <c r="AU1012" s="8" t="s">
        <v>10734</v>
      </c>
      <c r="AV1012" s="8" t="s">
        <v>133</v>
      </c>
      <c r="AW1012" s="11">
        <v>26641.599999999999</v>
      </c>
      <c r="AX1012" s="9" t="s">
        <v>10728</v>
      </c>
    </row>
    <row r="1013" spans="1:50" customFormat="1" ht="36" hidden="1" x14ac:dyDescent="0.25">
      <c r="A1013" s="8" t="s">
        <v>104</v>
      </c>
      <c r="B1013" s="8" t="s">
        <v>135</v>
      </c>
      <c r="C1013" s="8" t="s">
        <v>2128</v>
      </c>
      <c r="D1013" s="8" t="s">
        <v>10747</v>
      </c>
      <c r="E1013" s="8" t="s">
        <v>10748</v>
      </c>
      <c r="F1013" s="8" t="s">
        <v>10749</v>
      </c>
      <c r="G1013" s="9" t="s">
        <v>10750</v>
      </c>
      <c r="H1013" s="9" t="str">
        <f>VLOOKUP(G1013,[1]Arkusz2!A:B,2,FALSE)</f>
        <v>WND-RPZP.01.03.02-32-130/11</v>
      </c>
      <c r="I1013" s="9" t="s">
        <v>3637</v>
      </c>
      <c r="J1013" s="9" t="s">
        <v>895</v>
      </c>
      <c r="K1013" s="9" t="s">
        <v>896</v>
      </c>
      <c r="L1013" s="9" t="s">
        <v>4705</v>
      </c>
      <c r="M1013" s="9" t="s">
        <v>895</v>
      </c>
      <c r="N1013" s="9" t="s">
        <v>896</v>
      </c>
      <c r="O1013" s="8" t="s">
        <v>9223</v>
      </c>
      <c r="P1013" s="9" t="s">
        <v>3637</v>
      </c>
      <c r="Q1013" s="9" t="s">
        <v>895</v>
      </c>
      <c r="R1013" s="9" t="s">
        <v>896</v>
      </c>
      <c r="S1013" s="9" t="s">
        <v>10751</v>
      </c>
      <c r="T1013" s="10">
        <v>37463.61</v>
      </c>
      <c r="U1013" s="10">
        <v>34389.21</v>
      </c>
      <c r="V1013" s="10">
        <v>17194.599999999999</v>
      </c>
      <c r="W1013" s="10">
        <v>17194.599999999999</v>
      </c>
      <c r="X1013" s="10">
        <v>17194.61</v>
      </c>
      <c r="Y1013" s="10">
        <v>50</v>
      </c>
      <c r="Z1013" s="8" t="s">
        <v>10752</v>
      </c>
      <c r="AA1013" s="8" t="s">
        <v>147</v>
      </c>
      <c r="AB1013" s="11">
        <v>37463.61</v>
      </c>
      <c r="AC1013" s="11">
        <v>17194.599999999999</v>
      </c>
      <c r="AD1013" s="11">
        <v>20269.009999999998</v>
      </c>
      <c r="AE1013" s="11">
        <v>0</v>
      </c>
      <c r="AF1013" s="8" t="s">
        <v>229</v>
      </c>
      <c r="AG1013" s="8" t="s">
        <v>148</v>
      </c>
      <c r="AH1013" s="8" t="s">
        <v>66</v>
      </c>
      <c r="AI1013" s="8" t="s">
        <v>613</v>
      </c>
      <c r="AJ1013" s="8" t="s">
        <v>1134</v>
      </c>
      <c r="AK1013" s="8" t="s">
        <v>2741</v>
      </c>
      <c r="AL1013" s="8" t="s">
        <v>10753</v>
      </c>
      <c r="AM1013" s="8" t="s">
        <v>2743</v>
      </c>
      <c r="AN1013" s="8" t="s">
        <v>72</v>
      </c>
      <c r="AO1013" s="8" t="s">
        <v>2744</v>
      </c>
      <c r="AP1013" s="8" t="s">
        <v>484</v>
      </c>
      <c r="AQ1013" s="8" t="s">
        <v>157</v>
      </c>
      <c r="AR1013" s="8" t="s">
        <v>10754</v>
      </c>
      <c r="AS1013" s="8" t="s">
        <v>10755</v>
      </c>
      <c r="AT1013" s="8" t="s">
        <v>450</v>
      </c>
      <c r="AU1013" s="8" t="s">
        <v>2747</v>
      </c>
      <c r="AV1013" s="8" t="s">
        <v>133</v>
      </c>
      <c r="AW1013" s="11">
        <v>37463.61</v>
      </c>
      <c r="AX1013" s="9" t="s">
        <v>6180</v>
      </c>
    </row>
    <row r="1014" spans="1:50" customFormat="1" ht="36" hidden="1" x14ac:dyDescent="0.25">
      <c r="A1014" s="8" t="s">
        <v>104</v>
      </c>
      <c r="B1014" s="8" t="s">
        <v>135</v>
      </c>
      <c r="C1014" s="8" t="s">
        <v>2128</v>
      </c>
      <c r="D1014" s="8" t="s">
        <v>10775</v>
      </c>
      <c r="E1014" s="8" t="s">
        <v>10776</v>
      </c>
      <c r="F1014" s="8" t="s">
        <v>10777</v>
      </c>
      <c r="G1014" s="9" t="s">
        <v>10778</v>
      </c>
      <c r="H1014" s="9" t="str">
        <f>VLOOKUP(G1014,[1]Arkusz2!A:B,2,FALSE)</f>
        <v>WND-RPZP.01.03.02-32-001/12</v>
      </c>
      <c r="I1014" s="9" t="s">
        <v>7520</v>
      </c>
      <c r="J1014" s="9" t="s">
        <v>895</v>
      </c>
      <c r="K1014" s="9" t="s">
        <v>896</v>
      </c>
      <c r="L1014" s="9" t="s">
        <v>8897</v>
      </c>
      <c r="M1014" s="9" t="s">
        <v>895</v>
      </c>
      <c r="N1014" s="9" t="s">
        <v>896</v>
      </c>
      <c r="O1014" s="8" t="s">
        <v>6830</v>
      </c>
      <c r="P1014" s="9" t="s">
        <v>9144</v>
      </c>
      <c r="Q1014" s="9" t="s">
        <v>895</v>
      </c>
      <c r="R1014" s="9" t="s">
        <v>896</v>
      </c>
      <c r="S1014" s="9" t="s">
        <v>4088</v>
      </c>
      <c r="T1014" s="10">
        <v>36363.379999999997</v>
      </c>
      <c r="U1014" s="10">
        <v>27090.51</v>
      </c>
      <c r="V1014" s="10">
        <v>13545.25</v>
      </c>
      <c r="W1014" s="10">
        <v>13545.25</v>
      </c>
      <c r="X1014" s="10">
        <v>13545.26</v>
      </c>
      <c r="Y1014" s="10">
        <v>50</v>
      </c>
      <c r="Z1014" s="8" t="s">
        <v>10779</v>
      </c>
      <c r="AA1014" s="8" t="s">
        <v>147</v>
      </c>
      <c r="AB1014" s="11">
        <v>36363.379999999997</v>
      </c>
      <c r="AC1014" s="11">
        <v>13545.25</v>
      </c>
      <c r="AD1014" s="11">
        <v>22818.13</v>
      </c>
      <c r="AE1014" s="11">
        <v>0</v>
      </c>
      <c r="AF1014" s="8" t="s">
        <v>229</v>
      </c>
      <c r="AG1014" s="8" t="s">
        <v>148</v>
      </c>
      <c r="AH1014" s="8" t="s">
        <v>66</v>
      </c>
      <c r="AI1014" s="8" t="s">
        <v>613</v>
      </c>
      <c r="AJ1014" s="8" t="s">
        <v>1801</v>
      </c>
      <c r="AK1014" s="8" t="s">
        <v>10443</v>
      </c>
      <c r="AL1014" s="8" t="s">
        <v>10444</v>
      </c>
      <c r="AM1014" s="8" t="s">
        <v>275</v>
      </c>
      <c r="AN1014" s="8" t="s">
        <v>276</v>
      </c>
      <c r="AO1014" s="8" t="s">
        <v>3633</v>
      </c>
      <c r="AP1014" s="8" t="s">
        <v>2235</v>
      </c>
      <c r="AQ1014" s="8" t="s">
        <v>157</v>
      </c>
      <c r="AR1014" s="8" t="s">
        <v>10445</v>
      </c>
      <c r="AS1014" s="8" t="s">
        <v>10446</v>
      </c>
      <c r="AT1014" s="8" t="s">
        <v>237</v>
      </c>
      <c r="AU1014" s="8" t="s">
        <v>10447</v>
      </c>
      <c r="AV1014" s="8" t="s">
        <v>133</v>
      </c>
      <c r="AW1014" s="11">
        <v>36363.379999999997</v>
      </c>
      <c r="AX1014" s="9" t="s">
        <v>10780</v>
      </c>
    </row>
    <row r="1015" spans="1:50" customFormat="1" ht="36" hidden="1" x14ac:dyDescent="0.25">
      <c r="A1015" s="8" t="s">
        <v>104</v>
      </c>
      <c r="B1015" s="8" t="s">
        <v>135</v>
      </c>
      <c r="C1015" s="8" t="s">
        <v>2128</v>
      </c>
      <c r="D1015" s="8" t="s">
        <v>10781</v>
      </c>
      <c r="E1015" s="8" t="s">
        <v>10782</v>
      </c>
      <c r="F1015" s="8" t="s">
        <v>10783</v>
      </c>
      <c r="G1015" s="9" t="s">
        <v>10784</v>
      </c>
      <c r="H1015" s="9" t="str">
        <f>VLOOKUP(G1015,[1]Arkusz2!A:B,2,FALSE)</f>
        <v>WND-RPZP.01.03.02-32-006/12</v>
      </c>
      <c r="I1015" s="9" t="s">
        <v>7529</v>
      </c>
      <c r="J1015" s="9" t="s">
        <v>895</v>
      </c>
      <c r="K1015" s="9" t="s">
        <v>896</v>
      </c>
      <c r="L1015" s="9" t="s">
        <v>8897</v>
      </c>
      <c r="M1015" s="9" t="s">
        <v>895</v>
      </c>
      <c r="N1015" s="9" t="s">
        <v>896</v>
      </c>
      <c r="O1015" s="8" t="s">
        <v>2083</v>
      </c>
      <c r="P1015" s="9" t="s">
        <v>10785</v>
      </c>
      <c r="Q1015" s="9" t="s">
        <v>895</v>
      </c>
      <c r="R1015" s="9" t="s">
        <v>896</v>
      </c>
      <c r="S1015" s="9" t="s">
        <v>7529</v>
      </c>
      <c r="T1015" s="10">
        <v>26237.71</v>
      </c>
      <c r="U1015" s="10">
        <v>24747.56</v>
      </c>
      <c r="V1015" s="10">
        <v>12373.78</v>
      </c>
      <c r="W1015" s="10">
        <v>12373.78</v>
      </c>
      <c r="X1015" s="10">
        <v>12373.78</v>
      </c>
      <c r="Y1015" s="10">
        <v>50</v>
      </c>
      <c r="Z1015" s="8" t="s">
        <v>10786</v>
      </c>
      <c r="AA1015" s="8" t="s">
        <v>147</v>
      </c>
      <c r="AB1015" s="11">
        <v>26237.71</v>
      </c>
      <c r="AC1015" s="11">
        <v>12373.78</v>
      </c>
      <c r="AD1015" s="11">
        <v>13863.93</v>
      </c>
      <c r="AE1015" s="11">
        <v>0</v>
      </c>
      <c r="AF1015" s="8" t="s">
        <v>229</v>
      </c>
      <c r="AG1015" s="8" t="s">
        <v>148</v>
      </c>
      <c r="AH1015" s="8" t="s">
        <v>66</v>
      </c>
      <c r="AI1015" s="8" t="s">
        <v>613</v>
      </c>
      <c r="AJ1015" s="8" t="s">
        <v>190</v>
      </c>
      <c r="AK1015" s="8" t="s">
        <v>10730</v>
      </c>
      <c r="AL1015" s="8" t="s">
        <v>10731</v>
      </c>
      <c r="AM1015" s="8" t="s">
        <v>8819</v>
      </c>
      <c r="AN1015" s="8" t="s">
        <v>10732</v>
      </c>
      <c r="AO1015" s="8" t="s">
        <v>10732</v>
      </c>
      <c r="AP1015" s="8" t="s">
        <v>842</v>
      </c>
      <c r="AQ1015" s="8" t="s">
        <v>842</v>
      </c>
      <c r="AR1015" s="8" t="s">
        <v>10733</v>
      </c>
      <c r="AS1015" s="8" t="s">
        <v>10733</v>
      </c>
      <c r="AT1015" s="8" t="s">
        <v>131</v>
      </c>
      <c r="AU1015" s="8" t="s">
        <v>10734</v>
      </c>
      <c r="AV1015" s="8" t="s">
        <v>133</v>
      </c>
      <c r="AW1015" s="11">
        <v>26237.71</v>
      </c>
      <c r="AX1015" s="9" t="s">
        <v>8897</v>
      </c>
    </row>
    <row r="1016" spans="1:50" ht="36" hidden="1" x14ac:dyDescent="0.25">
      <c r="A1016" s="8" t="s">
        <v>104</v>
      </c>
      <c r="B1016" s="8" t="s">
        <v>135</v>
      </c>
      <c r="C1016" s="8" t="s">
        <v>2128</v>
      </c>
      <c r="D1016" s="8" t="s">
        <v>10800</v>
      </c>
      <c r="E1016" s="8" t="s">
        <v>10801</v>
      </c>
      <c r="F1016" s="8" t="s">
        <v>10802</v>
      </c>
      <c r="G1016" s="9" t="s">
        <v>10803</v>
      </c>
      <c r="H1016" s="9" t="str">
        <f>VLOOKUP(G1016,[1]Arkusz2!A:B,2,FALSE)</f>
        <v>WND-RPZP.01.03.02-32-119/11</v>
      </c>
      <c r="I1016" s="9" t="s">
        <v>3973</v>
      </c>
      <c r="J1016" s="9" t="s">
        <v>895</v>
      </c>
      <c r="K1016" s="9" t="s">
        <v>896</v>
      </c>
      <c r="L1016" s="9" t="s">
        <v>9117</v>
      </c>
      <c r="M1016" s="9" t="s">
        <v>895</v>
      </c>
      <c r="N1016" s="9" t="s">
        <v>896</v>
      </c>
      <c r="O1016" s="8" t="s">
        <v>5662</v>
      </c>
      <c r="P1016" s="9" t="s">
        <v>10791</v>
      </c>
      <c r="Q1016" s="9" t="s">
        <v>895</v>
      </c>
      <c r="R1016" s="9" t="s">
        <v>896</v>
      </c>
      <c r="S1016" s="9" t="s">
        <v>3973</v>
      </c>
      <c r="T1016" s="10">
        <v>37002</v>
      </c>
      <c r="U1016" s="10">
        <v>32770</v>
      </c>
      <c r="V1016" s="10">
        <v>16385</v>
      </c>
      <c r="W1016" s="10">
        <v>16385</v>
      </c>
      <c r="X1016" s="10">
        <v>16385</v>
      </c>
      <c r="Y1016" s="10">
        <v>50</v>
      </c>
      <c r="Z1016" s="8" t="s">
        <v>10804</v>
      </c>
      <c r="AA1016" s="8" t="s">
        <v>147</v>
      </c>
      <c r="AB1016" s="11">
        <v>37002</v>
      </c>
      <c r="AC1016" s="11">
        <v>16385</v>
      </c>
      <c r="AD1016" s="11">
        <v>20617</v>
      </c>
      <c r="AE1016" s="11">
        <v>0</v>
      </c>
      <c r="AF1016" s="8" t="s">
        <v>229</v>
      </c>
      <c r="AG1016" s="8" t="s">
        <v>148</v>
      </c>
      <c r="AH1016" s="8" t="s">
        <v>66</v>
      </c>
      <c r="AI1016" s="8" t="s">
        <v>613</v>
      </c>
      <c r="AJ1016" s="8" t="s">
        <v>1134</v>
      </c>
      <c r="AK1016" s="8" t="s">
        <v>8462</v>
      </c>
      <c r="AL1016" s="8" t="s">
        <v>8463</v>
      </c>
      <c r="AM1016" s="8" t="s">
        <v>8464</v>
      </c>
      <c r="AN1016" s="8" t="s">
        <v>72</v>
      </c>
      <c r="AO1016" s="8" t="s">
        <v>8465</v>
      </c>
      <c r="AP1016" s="8" t="s">
        <v>315</v>
      </c>
      <c r="AQ1016" s="8" t="s">
        <v>214</v>
      </c>
      <c r="AR1016" s="8" t="s">
        <v>8466</v>
      </c>
      <c r="AS1016" s="8" t="s">
        <v>216</v>
      </c>
      <c r="AT1016" s="8" t="s">
        <v>131</v>
      </c>
      <c r="AU1016" s="8" t="s">
        <v>8468</v>
      </c>
      <c r="AV1016" s="8" t="s">
        <v>133</v>
      </c>
      <c r="AW1016" s="11">
        <v>37002</v>
      </c>
      <c r="AX1016" s="9" t="s">
        <v>9117</v>
      </c>
    </row>
    <row r="1017" spans="1:50" customFormat="1" ht="36" hidden="1" x14ac:dyDescent="0.25">
      <c r="A1017" s="8" t="s">
        <v>104</v>
      </c>
      <c r="B1017" s="8" t="s">
        <v>135</v>
      </c>
      <c r="C1017" s="8" t="s">
        <v>2128</v>
      </c>
      <c r="D1017" s="8" t="s">
        <v>10886</v>
      </c>
      <c r="E1017" s="8" t="s">
        <v>10887</v>
      </c>
      <c r="F1017" s="8" t="s">
        <v>10888</v>
      </c>
      <c r="G1017" s="9" t="s">
        <v>10889</v>
      </c>
      <c r="H1017" s="9" t="str">
        <f>VLOOKUP(G1017,[1]Arkusz2!A:B,2,FALSE)</f>
        <v>WND-RPZP.01.03.02-32-117/11</v>
      </c>
      <c r="I1017" s="9" t="s">
        <v>3973</v>
      </c>
      <c r="J1017" s="9" t="s">
        <v>895</v>
      </c>
      <c r="K1017" s="9" t="s">
        <v>896</v>
      </c>
      <c r="L1017" s="9" t="s">
        <v>9117</v>
      </c>
      <c r="M1017" s="9" t="s">
        <v>895</v>
      </c>
      <c r="N1017" s="9" t="s">
        <v>896</v>
      </c>
      <c r="O1017" s="8" t="s">
        <v>5383</v>
      </c>
      <c r="P1017" s="9" t="s">
        <v>2672</v>
      </c>
      <c r="Q1017" s="9" t="s">
        <v>895</v>
      </c>
      <c r="R1017" s="9" t="s">
        <v>896</v>
      </c>
      <c r="S1017" s="9" t="s">
        <v>10130</v>
      </c>
      <c r="T1017" s="10">
        <v>34122</v>
      </c>
      <c r="U1017" s="10">
        <v>29890</v>
      </c>
      <c r="V1017" s="10">
        <v>14945</v>
      </c>
      <c r="W1017" s="10">
        <v>14945</v>
      </c>
      <c r="X1017" s="10">
        <v>14945</v>
      </c>
      <c r="Y1017" s="10">
        <v>50</v>
      </c>
      <c r="Z1017" s="8" t="s">
        <v>10890</v>
      </c>
      <c r="AA1017" s="8" t="s">
        <v>147</v>
      </c>
      <c r="AB1017" s="11">
        <v>34122</v>
      </c>
      <c r="AC1017" s="11">
        <v>14945</v>
      </c>
      <c r="AD1017" s="11">
        <v>19177</v>
      </c>
      <c r="AE1017" s="11">
        <v>0</v>
      </c>
      <c r="AF1017" s="8" t="s">
        <v>229</v>
      </c>
      <c r="AG1017" s="8" t="s">
        <v>148</v>
      </c>
      <c r="AH1017" s="8" t="s">
        <v>66</v>
      </c>
      <c r="AI1017" s="8" t="s">
        <v>613</v>
      </c>
      <c r="AJ1017" s="8" t="s">
        <v>1134</v>
      </c>
      <c r="AK1017" s="8" t="s">
        <v>8462</v>
      </c>
      <c r="AL1017" s="8" t="s">
        <v>8463</v>
      </c>
      <c r="AM1017" s="8" t="s">
        <v>8464</v>
      </c>
      <c r="AN1017" s="8" t="s">
        <v>72</v>
      </c>
      <c r="AO1017" s="8" t="s">
        <v>8465</v>
      </c>
      <c r="AP1017" s="8" t="s">
        <v>315</v>
      </c>
      <c r="AQ1017" s="8" t="s">
        <v>214</v>
      </c>
      <c r="AR1017" s="8" t="s">
        <v>8466</v>
      </c>
      <c r="AS1017" s="8" t="s">
        <v>216</v>
      </c>
      <c r="AT1017" s="8" t="s">
        <v>131</v>
      </c>
      <c r="AU1017" s="8" t="s">
        <v>8468</v>
      </c>
      <c r="AV1017" s="8" t="s">
        <v>133</v>
      </c>
      <c r="AW1017" s="11">
        <v>34122</v>
      </c>
      <c r="AX1017" s="9" t="s">
        <v>10132</v>
      </c>
    </row>
    <row r="1018" spans="1:50" customFormat="1" ht="36" hidden="1" x14ac:dyDescent="0.25">
      <c r="A1018" s="8" t="s">
        <v>104</v>
      </c>
      <c r="B1018" s="8" t="s">
        <v>135</v>
      </c>
      <c r="C1018" s="8" t="s">
        <v>2128</v>
      </c>
      <c r="D1018" s="8" t="s">
        <v>10891</v>
      </c>
      <c r="E1018" s="8" t="s">
        <v>10892</v>
      </c>
      <c r="F1018" s="8" t="s">
        <v>10893</v>
      </c>
      <c r="G1018" s="9" t="s">
        <v>10894</v>
      </c>
      <c r="H1018" s="9" t="str">
        <f>VLOOKUP(G1018,[1]Arkusz2!A:B,2,FALSE)</f>
        <v>WND-RPZP.01.03.02-32-125/11</v>
      </c>
      <c r="I1018" s="9" t="s">
        <v>9628</v>
      </c>
      <c r="J1018" s="9" t="s">
        <v>895</v>
      </c>
      <c r="K1018" s="9" t="s">
        <v>896</v>
      </c>
      <c r="L1018" s="9" t="s">
        <v>9009</v>
      </c>
      <c r="M1018" s="9" t="s">
        <v>895</v>
      </c>
      <c r="N1018" s="9" t="s">
        <v>896</v>
      </c>
      <c r="O1018" s="8" t="s">
        <v>7311</v>
      </c>
      <c r="P1018" s="9" t="s">
        <v>2672</v>
      </c>
      <c r="Q1018" s="9" t="s">
        <v>895</v>
      </c>
      <c r="R1018" s="9" t="s">
        <v>896</v>
      </c>
      <c r="S1018" s="9" t="s">
        <v>3996</v>
      </c>
      <c r="T1018" s="10">
        <v>66003.259999999995</v>
      </c>
      <c r="U1018" s="10">
        <v>50061.42</v>
      </c>
      <c r="V1018" s="10">
        <v>17715.41</v>
      </c>
      <c r="W1018" s="10">
        <v>17715.41</v>
      </c>
      <c r="X1018" s="10">
        <v>32346.01</v>
      </c>
      <c r="Y1018" s="10">
        <v>35.39</v>
      </c>
      <c r="Z1018" s="8" t="s">
        <v>10895</v>
      </c>
      <c r="AA1018" s="8" t="s">
        <v>147</v>
      </c>
      <c r="AB1018" s="11">
        <v>66003.259999999995</v>
      </c>
      <c r="AC1018" s="11">
        <v>17715.41</v>
      </c>
      <c r="AD1018" s="11">
        <v>48287.85</v>
      </c>
      <c r="AE1018" s="11">
        <v>0</v>
      </c>
      <c r="AF1018" s="8" t="s">
        <v>229</v>
      </c>
      <c r="AG1018" s="8" t="s">
        <v>148</v>
      </c>
      <c r="AH1018" s="8" t="s">
        <v>66</v>
      </c>
      <c r="AI1018" s="8" t="s">
        <v>613</v>
      </c>
      <c r="AJ1018" s="8" t="s">
        <v>190</v>
      </c>
      <c r="AK1018" s="8" t="s">
        <v>9501</v>
      </c>
      <c r="AL1018" s="8" t="s">
        <v>9502</v>
      </c>
      <c r="AM1018" s="8" t="s">
        <v>293</v>
      </c>
      <c r="AN1018" s="8" t="s">
        <v>294</v>
      </c>
      <c r="AO1018" s="8" t="s">
        <v>8981</v>
      </c>
      <c r="AP1018" s="8" t="s">
        <v>9503</v>
      </c>
      <c r="AQ1018" s="8" t="s">
        <v>157</v>
      </c>
      <c r="AR1018" s="8" t="s">
        <v>10896</v>
      </c>
      <c r="AS1018" s="8" t="s">
        <v>10896</v>
      </c>
      <c r="AT1018" s="8" t="s">
        <v>131</v>
      </c>
      <c r="AU1018" s="8" t="s">
        <v>9505</v>
      </c>
      <c r="AV1018" s="8" t="s">
        <v>133</v>
      </c>
      <c r="AW1018" s="11">
        <v>66003.259999999995</v>
      </c>
      <c r="AX1018" s="9" t="s">
        <v>10897</v>
      </c>
    </row>
    <row r="1019" spans="1:50" customFormat="1" ht="48" hidden="1" x14ac:dyDescent="0.25">
      <c r="A1019" s="8" t="s">
        <v>104</v>
      </c>
      <c r="B1019" s="8" t="s">
        <v>135</v>
      </c>
      <c r="C1019" s="8" t="s">
        <v>2128</v>
      </c>
      <c r="D1019" s="8" t="s">
        <v>10907</v>
      </c>
      <c r="E1019" s="8" t="s">
        <v>10908</v>
      </c>
      <c r="F1019" s="8" t="s">
        <v>10909</v>
      </c>
      <c r="G1019" s="9" t="s">
        <v>10910</v>
      </c>
      <c r="H1019" s="9" t="str">
        <f>VLOOKUP(G1019,[1]Arkusz2!A:B,2,FALSE)</f>
        <v>WND-RPZP.01.03.02-32-004/12</v>
      </c>
      <c r="I1019" s="9" t="s">
        <v>4113</v>
      </c>
      <c r="J1019" s="9" t="s">
        <v>895</v>
      </c>
      <c r="K1019" s="9" t="s">
        <v>896</v>
      </c>
      <c r="L1019" s="9" t="s">
        <v>4705</v>
      </c>
      <c r="M1019" s="9" t="s">
        <v>895</v>
      </c>
      <c r="N1019" s="9" t="s">
        <v>896</v>
      </c>
      <c r="O1019" s="8" t="s">
        <v>6392</v>
      </c>
      <c r="P1019" s="9" t="s">
        <v>10911</v>
      </c>
      <c r="Q1019" s="9" t="s">
        <v>895</v>
      </c>
      <c r="R1019" s="9" t="s">
        <v>896</v>
      </c>
      <c r="S1019" s="9" t="s">
        <v>8897</v>
      </c>
      <c r="T1019" s="10">
        <v>47785.5</v>
      </c>
      <c r="U1019" s="10">
        <v>38850</v>
      </c>
      <c r="V1019" s="10">
        <v>19375.060000000001</v>
      </c>
      <c r="W1019" s="10">
        <v>19375.060000000001</v>
      </c>
      <c r="X1019" s="10">
        <v>19474.939999999999</v>
      </c>
      <c r="Y1019" s="10">
        <v>49.87</v>
      </c>
      <c r="Z1019" s="8" t="s">
        <v>10912</v>
      </c>
      <c r="AA1019" s="8" t="s">
        <v>147</v>
      </c>
      <c r="AB1019" s="11">
        <v>47785.5</v>
      </c>
      <c r="AC1019" s="11">
        <v>19375.060000000001</v>
      </c>
      <c r="AD1019" s="11">
        <v>28410.44</v>
      </c>
      <c r="AE1019" s="11">
        <v>0</v>
      </c>
      <c r="AF1019" s="8" t="s">
        <v>229</v>
      </c>
      <c r="AG1019" s="8" t="s">
        <v>148</v>
      </c>
      <c r="AH1019" s="8" t="s">
        <v>66</v>
      </c>
      <c r="AI1019" s="8" t="s">
        <v>613</v>
      </c>
      <c r="AJ1019" s="8" t="s">
        <v>290</v>
      </c>
      <c r="AK1019" s="8" t="s">
        <v>7290</v>
      </c>
      <c r="AL1019" s="8" t="s">
        <v>7291</v>
      </c>
      <c r="AM1019" s="8" t="s">
        <v>1246</v>
      </c>
      <c r="AN1019" s="8" t="s">
        <v>72</v>
      </c>
      <c r="AO1019" s="8" t="s">
        <v>7292</v>
      </c>
      <c r="AP1019" s="8" t="s">
        <v>842</v>
      </c>
      <c r="AQ1019" s="8" t="s">
        <v>157</v>
      </c>
      <c r="AR1019" s="8" t="s">
        <v>7293</v>
      </c>
      <c r="AS1019" s="8" t="s">
        <v>7293</v>
      </c>
      <c r="AT1019" s="8" t="s">
        <v>217</v>
      </c>
      <c r="AU1019" s="8" t="s">
        <v>1249</v>
      </c>
      <c r="AV1019" s="8" t="s">
        <v>133</v>
      </c>
      <c r="AW1019" s="11">
        <v>47785.5</v>
      </c>
      <c r="AX1019" s="9" t="s">
        <v>8904</v>
      </c>
    </row>
    <row r="1020" spans="1:50" customFormat="1" ht="48" hidden="1" x14ac:dyDescent="0.25">
      <c r="A1020" s="8" t="s">
        <v>104</v>
      </c>
      <c r="B1020" s="8" t="s">
        <v>135</v>
      </c>
      <c r="C1020" s="8" t="s">
        <v>2128</v>
      </c>
      <c r="D1020" s="8" t="s">
        <v>11023</v>
      </c>
      <c r="E1020" s="8" t="s">
        <v>11024</v>
      </c>
      <c r="F1020" s="8">
        <v>4171586276</v>
      </c>
      <c r="G1020" s="9" t="s">
        <v>11025</v>
      </c>
      <c r="H1020" s="9" t="str">
        <f>VLOOKUP(G1020,[1]Arkusz2!A:B,2,FALSE)</f>
        <v>WND-RPZP.01.03.02-32-009/12</v>
      </c>
      <c r="I1020" s="9" t="s">
        <v>10728</v>
      </c>
      <c r="J1020" s="9" t="s">
        <v>895</v>
      </c>
      <c r="K1020" s="9" t="s">
        <v>896</v>
      </c>
      <c r="L1020" s="9" t="s">
        <v>10522</v>
      </c>
      <c r="M1020" s="9" t="s">
        <v>2281</v>
      </c>
      <c r="N1020" s="9" t="s">
        <v>896</v>
      </c>
      <c r="O1020" s="8" t="s">
        <v>6830</v>
      </c>
      <c r="P1020" s="9" t="s">
        <v>8897</v>
      </c>
      <c r="Q1020" s="9" t="s">
        <v>895</v>
      </c>
      <c r="R1020" s="9" t="s">
        <v>896</v>
      </c>
      <c r="S1020" s="9" t="s">
        <v>10728</v>
      </c>
      <c r="T1020" s="10">
        <v>68783.86</v>
      </c>
      <c r="U1020" s="10">
        <v>52741.48</v>
      </c>
      <c r="V1020" s="10">
        <v>19570.12</v>
      </c>
      <c r="W1020" s="10">
        <v>19570.12</v>
      </c>
      <c r="X1020" s="10">
        <v>33171.360000000001</v>
      </c>
      <c r="Y1020" s="10">
        <v>37.11</v>
      </c>
      <c r="Z1020" s="8" t="s">
        <v>11026</v>
      </c>
      <c r="AA1020" s="8" t="s">
        <v>147</v>
      </c>
      <c r="AB1020" s="11">
        <v>68783.86</v>
      </c>
      <c r="AC1020" s="11">
        <v>19570.12</v>
      </c>
      <c r="AD1020" s="11">
        <v>49213.74</v>
      </c>
      <c r="AE1020" s="11">
        <v>0</v>
      </c>
      <c r="AF1020" s="8" t="s">
        <v>229</v>
      </c>
      <c r="AG1020" s="8" t="s">
        <v>148</v>
      </c>
      <c r="AH1020" s="8" t="s">
        <v>66</v>
      </c>
      <c r="AI1020" s="8" t="s">
        <v>613</v>
      </c>
      <c r="AJ1020" s="8" t="s">
        <v>5056</v>
      </c>
      <c r="AK1020" s="8" t="s">
        <v>5377</v>
      </c>
      <c r="AL1020" s="8" t="s">
        <v>5378</v>
      </c>
      <c r="AM1020" s="8" t="s">
        <v>904</v>
      </c>
      <c r="AN1020" s="8" t="s">
        <v>1379</v>
      </c>
      <c r="AO1020" s="8" t="s">
        <v>5379</v>
      </c>
      <c r="AP1020" s="8" t="s">
        <v>5380</v>
      </c>
      <c r="AQ1020" s="8" t="s">
        <v>157</v>
      </c>
      <c r="AR1020" s="8" t="s">
        <v>5381</v>
      </c>
      <c r="AS1020" s="8" t="s">
        <v>5381</v>
      </c>
      <c r="AT1020" s="8" t="s">
        <v>1489</v>
      </c>
      <c r="AU1020" s="8" t="s">
        <v>5382</v>
      </c>
      <c r="AV1020" s="8" t="s">
        <v>133</v>
      </c>
      <c r="AW1020" s="11">
        <v>68783.86</v>
      </c>
      <c r="AX1020" s="9" t="s">
        <v>10522</v>
      </c>
    </row>
    <row r="1021" spans="1:50" customFormat="1" ht="36" hidden="1" x14ac:dyDescent="0.25">
      <c r="A1021" s="8" t="s">
        <v>104</v>
      </c>
      <c r="B1021" s="8" t="s">
        <v>135</v>
      </c>
      <c r="C1021" s="8" t="s">
        <v>2128</v>
      </c>
      <c r="D1021" s="8" t="s">
        <v>11134</v>
      </c>
      <c r="E1021" s="8" t="s">
        <v>11135</v>
      </c>
      <c r="F1021" s="8" t="s">
        <v>11136</v>
      </c>
      <c r="G1021" s="9" t="s">
        <v>11137</v>
      </c>
      <c r="H1021" s="9" t="str">
        <f>VLOOKUP(G1021,[1]Arkusz2!A:B,2,FALSE)</f>
        <v>WND-RPZP.01.03.02-32-008/12</v>
      </c>
      <c r="I1021" s="9" t="s">
        <v>7529</v>
      </c>
      <c r="J1021" s="9" t="s">
        <v>895</v>
      </c>
      <c r="K1021" s="9" t="s">
        <v>896</v>
      </c>
      <c r="L1021" s="9" t="s">
        <v>10728</v>
      </c>
      <c r="M1021" s="9" t="s">
        <v>895</v>
      </c>
      <c r="N1021" s="9" t="s">
        <v>896</v>
      </c>
      <c r="O1021" s="8" t="s">
        <v>9131</v>
      </c>
      <c r="P1021" s="9" t="s">
        <v>11138</v>
      </c>
      <c r="Q1021" s="9" t="s">
        <v>2281</v>
      </c>
      <c r="R1021" s="9" t="s">
        <v>896</v>
      </c>
      <c r="S1021" s="9" t="s">
        <v>7529</v>
      </c>
      <c r="T1021" s="10">
        <v>20006.03</v>
      </c>
      <c r="U1021" s="10">
        <v>16312.49</v>
      </c>
      <c r="V1021" s="10">
        <v>8156.24</v>
      </c>
      <c r="W1021" s="10">
        <v>8156.24</v>
      </c>
      <c r="X1021" s="10">
        <v>8156.25</v>
      </c>
      <c r="Y1021" s="10">
        <v>50</v>
      </c>
      <c r="Z1021" s="8" t="s">
        <v>11139</v>
      </c>
      <c r="AA1021" s="8" t="s">
        <v>147</v>
      </c>
      <c r="AB1021" s="11">
        <v>20006.03</v>
      </c>
      <c r="AC1021" s="11">
        <v>8156.24</v>
      </c>
      <c r="AD1021" s="11">
        <v>11849.79</v>
      </c>
      <c r="AE1021" s="11">
        <v>0</v>
      </c>
      <c r="AF1021" s="8" t="s">
        <v>229</v>
      </c>
      <c r="AG1021" s="8" t="s">
        <v>148</v>
      </c>
      <c r="AH1021" s="8" t="s">
        <v>66</v>
      </c>
      <c r="AI1021" s="8" t="s">
        <v>613</v>
      </c>
      <c r="AJ1021" s="8" t="s">
        <v>190</v>
      </c>
      <c r="AK1021" s="8" t="s">
        <v>10730</v>
      </c>
      <c r="AL1021" s="8" t="s">
        <v>10731</v>
      </c>
      <c r="AM1021" s="8" t="s">
        <v>8819</v>
      </c>
      <c r="AN1021" s="8" t="s">
        <v>10732</v>
      </c>
      <c r="AO1021" s="8" t="s">
        <v>10732</v>
      </c>
      <c r="AP1021" s="8" t="s">
        <v>842</v>
      </c>
      <c r="AQ1021" s="8" t="s">
        <v>842</v>
      </c>
      <c r="AR1021" s="8" t="s">
        <v>10733</v>
      </c>
      <c r="AS1021" s="8" t="s">
        <v>10733</v>
      </c>
      <c r="AT1021" s="8" t="s">
        <v>131</v>
      </c>
      <c r="AU1021" s="8" t="s">
        <v>10734</v>
      </c>
      <c r="AV1021" s="8" t="s">
        <v>133</v>
      </c>
      <c r="AW1021" s="11">
        <v>20006.03</v>
      </c>
      <c r="AX1021" s="9" t="s">
        <v>10728</v>
      </c>
    </row>
    <row r="1022" spans="1:50" customFormat="1" ht="36" hidden="1" x14ac:dyDescent="0.25">
      <c r="A1022" s="8" t="s">
        <v>104</v>
      </c>
      <c r="B1022" s="8" t="s">
        <v>135</v>
      </c>
      <c r="C1022" s="8" t="s">
        <v>2128</v>
      </c>
      <c r="D1022" s="8" t="s">
        <v>11154</v>
      </c>
      <c r="E1022" s="8" t="s">
        <v>11155</v>
      </c>
      <c r="F1022" s="8" t="s">
        <v>11156</v>
      </c>
      <c r="G1022" s="9" t="s">
        <v>11157</v>
      </c>
      <c r="H1022" s="9" t="str">
        <f>VLOOKUP(G1022,[1]Arkusz2!A:B,2,FALSE)</f>
        <v>WND-RPZP.01.03.02-32-010/12</v>
      </c>
      <c r="I1022" s="9" t="s">
        <v>9899</v>
      </c>
      <c r="J1022" s="9" t="s">
        <v>2281</v>
      </c>
      <c r="K1022" s="9" t="s">
        <v>896</v>
      </c>
      <c r="L1022" s="9" t="s">
        <v>9854</v>
      </c>
      <c r="M1022" s="9" t="s">
        <v>2281</v>
      </c>
      <c r="N1022" s="9" t="s">
        <v>896</v>
      </c>
      <c r="O1022" s="8" t="s">
        <v>5844</v>
      </c>
      <c r="P1022" s="9" t="s">
        <v>8904</v>
      </c>
      <c r="Q1022" s="9" t="s">
        <v>2281</v>
      </c>
      <c r="R1022" s="9" t="s">
        <v>896</v>
      </c>
      <c r="S1022" s="9" t="s">
        <v>7403</v>
      </c>
      <c r="T1022" s="10">
        <v>89825.96</v>
      </c>
      <c r="U1022" s="10">
        <v>40000</v>
      </c>
      <c r="V1022" s="10">
        <v>20000</v>
      </c>
      <c r="W1022" s="10">
        <v>20000</v>
      </c>
      <c r="X1022" s="10">
        <v>20000</v>
      </c>
      <c r="Y1022" s="10">
        <v>50</v>
      </c>
      <c r="Z1022" s="8" t="s">
        <v>11158</v>
      </c>
      <c r="AA1022" s="8" t="s">
        <v>147</v>
      </c>
      <c r="AB1022" s="11">
        <v>89825.96</v>
      </c>
      <c r="AC1022" s="11">
        <v>20000</v>
      </c>
      <c r="AD1022" s="11">
        <v>69825.960000000006</v>
      </c>
      <c r="AE1022" s="11">
        <v>0</v>
      </c>
      <c r="AF1022" s="8" t="s">
        <v>229</v>
      </c>
      <c r="AG1022" s="8" t="s">
        <v>148</v>
      </c>
      <c r="AH1022" s="8" t="s">
        <v>66</v>
      </c>
      <c r="AI1022" s="8" t="s">
        <v>613</v>
      </c>
      <c r="AJ1022" s="8" t="s">
        <v>5056</v>
      </c>
      <c r="AK1022" s="8" t="s">
        <v>8582</v>
      </c>
      <c r="AL1022" s="8" t="s">
        <v>8583</v>
      </c>
      <c r="AM1022" s="8" t="s">
        <v>8584</v>
      </c>
      <c r="AN1022" s="8" t="s">
        <v>125</v>
      </c>
      <c r="AO1022" s="8" t="s">
        <v>5541</v>
      </c>
      <c r="AP1022" s="8" t="s">
        <v>3882</v>
      </c>
      <c r="AQ1022" s="8" t="s">
        <v>157</v>
      </c>
      <c r="AR1022" s="8" t="s">
        <v>8585</v>
      </c>
      <c r="AS1022" s="8" t="s">
        <v>8585</v>
      </c>
      <c r="AT1022" s="8" t="s">
        <v>259</v>
      </c>
      <c r="AU1022" s="8" t="s">
        <v>8586</v>
      </c>
      <c r="AV1022" s="8" t="s">
        <v>133</v>
      </c>
      <c r="AW1022" s="11">
        <v>89825.96</v>
      </c>
      <c r="AX1022" s="9" t="s">
        <v>7410</v>
      </c>
    </row>
    <row r="1023" spans="1:50" customFormat="1" ht="36" hidden="1" x14ac:dyDescent="0.25">
      <c r="A1023" s="8" t="s">
        <v>104</v>
      </c>
      <c r="B1023" s="8" t="s">
        <v>135</v>
      </c>
      <c r="C1023" s="8" t="s">
        <v>2128</v>
      </c>
      <c r="D1023" s="8" t="s">
        <v>11159</v>
      </c>
      <c r="E1023" s="8" t="s">
        <v>11160</v>
      </c>
      <c r="F1023" s="8" t="s">
        <v>11161</v>
      </c>
      <c r="G1023" s="9" t="s">
        <v>11162</v>
      </c>
      <c r="H1023" s="9" t="str">
        <f>VLOOKUP(G1023,[1]Arkusz2!A:B,2,FALSE)</f>
        <v>WND-RPZP.01.03.02-32-007/12</v>
      </c>
      <c r="I1023" s="9" t="s">
        <v>11163</v>
      </c>
      <c r="J1023" s="9" t="s">
        <v>2281</v>
      </c>
      <c r="K1023" s="9" t="s">
        <v>896</v>
      </c>
      <c r="L1023" s="9" t="s">
        <v>7514</v>
      </c>
      <c r="M1023" s="9" t="s">
        <v>2281</v>
      </c>
      <c r="N1023" s="9" t="s">
        <v>896</v>
      </c>
      <c r="O1023" s="8" t="s">
        <v>11164</v>
      </c>
      <c r="P1023" s="9" t="s">
        <v>10522</v>
      </c>
      <c r="Q1023" s="9" t="s">
        <v>2281</v>
      </c>
      <c r="R1023" s="9" t="s">
        <v>896</v>
      </c>
      <c r="S1023" s="9" t="s">
        <v>11165</v>
      </c>
      <c r="T1023" s="10">
        <v>46097.58</v>
      </c>
      <c r="U1023" s="10">
        <v>34800</v>
      </c>
      <c r="V1023" s="10">
        <v>17400</v>
      </c>
      <c r="W1023" s="10">
        <v>17400</v>
      </c>
      <c r="X1023" s="10">
        <v>17400</v>
      </c>
      <c r="Y1023" s="10">
        <v>50</v>
      </c>
      <c r="Z1023" s="8" t="s">
        <v>11166</v>
      </c>
      <c r="AA1023" s="8" t="s">
        <v>147</v>
      </c>
      <c r="AB1023" s="11">
        <v>46097.58</v>
      </c>
      <c r="AC1023" s="11">
        <v>17400</v>
      </c>
      <c r="AD1023" s="11">
        <v>28697.58</v>
      </c>
      <c r="AE1023" s="11">
        <v>0</v>
      </c>
      <c r="AF1023" s="8" t="s">
        <v>229</v>
      </c>
      <c r="AG1023" s="8" t="s">
        <v>148</v>
      </c>
      <c r="AH1023" s="8" t="s">
        <v>66</v>
      </c>
      <c r="AI1023" s="8" t="s">
        <v>613</v>
      </c>
      <c r="AJ1023" s="8" t="s">
        <v>1134</v>
      </c>
      <c r="AK1023" s="8" t="s">
        <v>8462</v>
      </c>
      <c r="AL1023" s="8" t="s">
        <v>8463</v>
      </c>
      <c r="AM1023" s="8" t="s">
        <v>8464</v>
      </c>
      <c r="AN1023" s="8" t="s">
        <v>72</v>
      </c>
      <c r="AO1023" s="8" t="s">
        <v>10524</v>
      </c>
      <c r="AP1023" s="8" t="s">
        <v>315</v>
      </c>
      <c r="AQ1023" s="8" t="s">
        <v>214</v>
      </c>
      <c r="AR1023" s="8" t="s">
        <v>8466</v>
      </c>
      <c r="AS1023" s="8" t="s">
        <v>216</v>
      </c>
      <c r="AT1023" s="8" t="s">
        <v>131</v>
      </c>
      <c r="AU1023" s="8" t="s">
        <v>8468</v>
      </c>
      <c r="AV1023" s="8" t="s">
        <v>133</v>
      </c>
      <c r="AW1023" s="11">
        <v>46097.58</v>
      </c>
      <c r="AX1023" s="9" t="s">
        <v>7595</v>
      </c>
    </row>
    <row r="1024" spans="1:50" customFormat="1" ht="48" hidden="1" x14ac:dyDescent="0.25">
      <c r="A1024" s="8" t="s">
        <v>104</v>
      </c>
      <c r="B1024" s="8" t="s">
        <v>135</v>
      </c>
      <c r="C1024" s="8" t="s">
        <v>2128</v>
      </c>
      <c r="D1024" s="8" t="s">
        <v>11480</v>
      </c>
      <c r="E1024" s="8" t="s">
        <v>11481</v>
      </c>
      <c r="F1024" s="8" t="s">
        <v>11482</v>
      </c>
      <c r="G1024" s="9" t="s">
        <v>11483</v>
      </c>
      <c r="H1024" s="9" t="str">
        <f>VLOOKUP(G1024,[1]Arkusz2!A:B,2,FALSE)</f>
        <v>WND-RPZP.01.03.02-32-015/12</v>
      </c>
      <c r="I1024" s="9" t="s">
        <v>7761</v>
      </c>
      <c r="J1024" s="9" t="s">
        <v>2281</v>
      </c>
      <c r="K1024" s="9" t="s">
        <v>896</v>
      </c>
      <c r="L1024" s="9" t="s">
        <v>11484</v>
      </c>
      <c r="M1024" s="9" t="s">
        <v>2281</v>
      </c>
      <c r="N1024" s="9" t="s">
        <v>896</v>
      </c>
      <c r="O1024" s="8" t="s">
        <v>4705</v>
      </c>
      <c r="P1024" s="9" t="s">
        <v>11459</v>
      </c>
      <c r="Q1024" s="9" t="s">
        <v>2281</v>
      </c>
      <c r="R1024" s="9" t="s">
        <v>896</v>
      </c>
      <c r="S1024" s="9" t="s">
        <v>7761</v>
      </c>
      <c r="T1024" s="10">
        <v>82695.97</v>
      </c>
      <c r="U1024" s="10">
        <v>66023.83</v>
      </c>
      <c r="V1024" s="10">
        <v>19908.64</v>
      </c>
      <c r="W1024" s="10">
        <v>19908.64</v>
      </c>
      <c r="X1024" s="10">
        <v>46115.19</v>
      </c>
      <c r="Y1024" s="10">
        <v>30.15</v>
      </c>
      <c r="Z1024" s="8" t="s">
        <v>11485</v>
      </c>
      <c r="AA1024" s="8" t="s">
        <v>147</v>
      </c>
      <c r="AB1024" s="11">
        <v>82695.97</v>
      </c>
      <c r="AC1024" s="11">
        <v>19908.64</v>
      </c>
      <c r="AD1024" s="11">
        <v>62787.33</v>
      </c>
      <c r="AE1024" s="11">
        <v>0</v>
      </c>
      <c r="AF1024" s="8" t="s">
        <v>229</v>
      </c>
      <c r="AG1024" s="8" t="s">
        <v>148</v>
      </c>
      <c r="AH1024" s="8" t="s">
        <v>66</v>
      </c>
      <c r="AI1024" s="8" t="s">
        <v>613</v>
      </c>
      <c r="AJ1024" s="8" t="s">
        <v>5056</v>
      </c>
      <c r="AK1024" s="8" t="s">
        <v>5377</v>
      </c>
      <c r="AL1024" s="8" t="s">
        <v>11486</v>
      </c>
      <c r="AM1024" s="8" t="s">
        <v>904</v>
      </c>
      <c r="AN1024" s="8" t="s">
        <v>1379</v>
      </c>
      <c r="AO1024" s="8" t="s">
        <v>5379</v>
      </c>
      <c r="AP1024" s="8" t="s">
        <v>5380</v>
      </c>
      <c r="AQ1024" s="8" t="s">
        <v>157</v>
      </c>
      <c r="AR1024" s="8" t="s">
        <v>5381</v>
      </c>
      <c r="AS1024" s="8" t="s">
        <v>5381</v>
      </c>
      <c r="AT1024" s="8" t="s">
        <v>1489</v>
      </c>
      <c r="AU1024" s="8" t="s">
        <v>5382</v>
      </c>
      <c r="AV1024" s="8" t="s">
        <v>133</v>
      </c>
      <c r="AW1024" s="11">
        <v>82695.97</v>
      </c>
      <c r="AX1024" s="9" t="s">
        <v>11484</v>
      </c>
    </row>
    <row r="1025" spans="1:50" customFormat="1" ht="36" hidden="1" x14ac:dyDescent="0.25">
      <c r="A1025" s="8" t="s">
        <v>104</v>
      </c>
      <c r="B1025" s="8" t="s">
        <v>135</v>
      </c>
      <c r="C1025" s="8" t="s">
        <v>2128</v>
      </c>
      <c r="D1025" s="8" t="s">
        <v>11501</v>
      </c>
      <c r="E1025" s="8" t="s">
        <v>11502</v>
      </c>
      <c r="F1025" s="8" t="s">
        <v>11503</v>
      </c>
      <c r="G1025" s="9" t="s">
        <v>11504</v>
      </c>
      <c r="H1025" s="9" t="str">
        <f>VLOOKUP(G1025,[1]Arkusz2!A:B,2,FALSE)</f>
        <v>WND-RPZP.01.03.02-32-025/12</v>
      </c>
      <c r="I1025" s="9" t="s">
        <v>11484</v>
      </c>
      <c r="J1025" s="9" t="s">
        <v>2281</v>
      </c>
      <c r="K1025" s="9" t="s">
        <v>896</v>
      </c>
      <c r="L1025" s="9" t="s">
        <v>8063</v>
      </c>
      <c r="M1025" s="9" t="s">
        <v>2281</v>
      </c>
      <c r="N1025" s="9" t="s">
        <v>896</v>
      </c>
      <c r="O1025" s="8" t="s">
        <v>239</v>
      </c>
      <c r="P1025" s="9" t="s">
        <v>8491</v>
      </c>
      <c r="Q1025" s="9" t="s">
        <v>2281</v>
      </c>
      <c r="R1025" s="9" t="s">
        <v>896</v>
      </c>
      <c r="S1025" s="9" t="s">
        <v>11484</v>
      </c>
      <c r="T1025" s="10">
        <v>32925.97</v>
      </c>
      <c r="U1025" s="10">
        <v>28685.86</v>
      </c>
      <c r="V1025" s="10">
        <v>14342.93</v>
      </c>
      <c r="W1025" s="10">
        <v>14342.93</v>
      </c>
      <c r="X1025" s="10">
        <v>14342.93</v>
      </c>
      <c r="Y1025" s="10">
        <v>50</v>
      </c>
      <c r="Z1025" s="8" t="s">
        <v>11505</v>
      </c>
      <c r="AA1025" s="8" t="s">
        <v>147</v>
      </c>
      <c r="AB1025" s="11">
        <v>32925.97</v>
      </c>
      <c r="AC1025" s="11">
        <v>14342.93</v>
      </c>
      <c r="AD1025" s="11">
        <v>18583.04</v>
      </c>
      <c r="AE1025" s="11">
        <v>0</v>
      </c>
      <c r="AF1025" s="8" t="s">
        <v>229</v>
      </c>
      <c r="AG1025" s="8" t="s">
        <v>148</v>
      </c>
      <c r="AH1025" s="8" t="s">
        <v>66</v>
      </c>
      <c r="AI1025" s="8" t="s">
        <v>613</v>
      </c>
      <c r="AJ1025" s="8" t="s">
        <v>190</v>
      </c>
      <c r="AK1025" s="8" t="s">
        <v>11506</v>
      </c>
      <c r="AL1025" s="8" t="s">
        <v>11507</v>
      </c>
      <c r="AM1025" s="8" t="s">
        <v>11508</v>
      </c>
      <c r="AN1025" s="8" t="s">
        <v>125</v>
      </c>
      <c r="AO1025" s="8" t="s">
        <v>3881</v>
      </c>
      <c r="AP1025" s="8" t="s">
        <v>11509</v>
      </c>
      <c r="AQ1025" s="8" t="s">
        <v>157</v>
      </c>
      <c r="AR1025" s="8" t="s">
        <v>11510</v>
      </c>
      <c r="AS1025" s="8" t="s">
        <v>11510</v>
      </c>
      <c r="AT1025" s="8" t="s">
        <v>298</v>
      </c>
      <c r="AU1025" s="8" t="s">
        <v>11511</v>
      </c>
      <c r="AV1025" s="8" t="s">
        <v>133</v>
      </c>
      <c r="AW1025" s="11">
        <v>32925.97</v>
      </c>
      <c r="AX1025" s="9" t="s">
        <v>8063</v>
      </c>
    </row>
    <row r="1026" spans="1:50" customFormat="1" ht="36" hidden="1" x14ac:dyDescent="0.25">
      <c r="A1026" s="8" t="s">
        <v>104</v>
      </c>
      <c r="B1026" s="8" t="s">
        <v>135</v>
      </c>
      <c r="C1026" s="8" t="s">
        <v>2128</v>
      </c>
      <c r="D1026" s="8" t="s">
        <v>11560</v>
      </c>
      <c r="E1026" s="8" t="s">
        <v>11561</v>
      </c>
      <c r="F1026" s="8" t="s">
        <v>11562</v>
      </c>
      <c r="G1026" s="9" t="s">
        <v>11563</v>
      </c>
      <c r="H1026" s="9" t="str">
        <f>VLOOKUP(G1026,[1]Arkusz2!A:B,2,FALSE)</f>
        <v>WND-RPZP.01.03.02-32-019/12</v>
      </c>
      <c r="I1026" s="9" t="s">
        <v>7768</v>
      </c>
      <c r="J1026" s="9" t="s">
        <v>2281</v>
      </c>
      <c r="K1026" s="9" t="s">
        <v>896</v>
      </c>
      <c r="L1026" s="9" t="s">
        <v>11484</v>
      </c>
      <c r="M1026" s="9" t="s">
        <v>2281</v>
      </c>
      <c r="N1026" s="9" t="s">
        <v>896</v>
      </c>
      <c r="O1026" s="8" t="s">
        <v>6401</v>
      </c>
      <c r="P1026" s="9" t="s">
        <v>9789</v>
      </c>
      <c r="Q1026" s="9" t="s">
        <v>2281</v>
      </c>
      <c r="R1026" s="9" t="s">
        <v>896</v>
      </c>
      <c r="S1026" s="9" t="s">
        <v>9663</v>
      </c>
      <c r="T1026" s="10">
        <v>41068.410000000003</v>
      </c>
      <c r="U1026" s="10">
        <v>34472.1</v>
      </c>
      <c r="V1026" s="10">
        <v>17236.05</v>
      </c>
      <c r="W1026" s="10">
        <v>17236.05</v>
      </c>
      <c r="X1026" s="10">
        <v>17236.05</v>
      </c>
      <c r="Y1026" s="10">
        <v>50</v>
      </c>
      <c r="Z1026" s="8" t="s">
        <v>11564</v>
      </c>
      <c r="AA1026" s="8" t="s">
        <v>147</v>
      </c>
      <c r="AB1026" s="11">
        <v>41068.410000000003</v>
      </c>
      <c r="AC1026" s="11">
        <v>17236.05</v>
      </c>
      <c r="AD1026" s="11">
        <v>23832.36</v>
      </c>
      <c r="AE1026" s="11">
        <v>0</v>
      </c>
      <c r="AF1026" s="8" t="s">
        <v>229</v>
      </c>
      <c r="AG1026" s="8" t="s">
        <v>148</v>
      </c>
      <c r="AH1026" s="8" t="s">
        <v>66</v>
      </c>
      <c r="AI1026" s="8" t="s">
        <v>613</v>
      </c>
      <c r="AJ1026" s="8" t="s">
        <v>190</v>
      </c>
      <c r="AK1026" s="8" t="s">
        <v>1481</v>
      </c>
      <c r="AL1026" s="8" t="s">
        <v>1482</v>
      </c>
      <c r="AM1026" s="8" t="s">
        <v>1483</v>
      </c>
      <c r="AN1026" s="8" t="s">
        <v>1484</v>
      </c>
      <c r="AO1026" s="8" t="s">
        <v>1485</v>
      </c>
      <c r="AP1026" s="8" t="s">
        <v>1486</v>
      </c>
      <c r="AQ1026" s="8" t="s">
        <v>157</v>
      </c>
      <c r="AR1026" s="8" t="s">
        <v>11565</v>
      </c>
      <c r="AS1026" s="8" t="s">
        <v>11566</v>
      </c>
      <c r="AT1026" s="8" t="s">
        <v>1489</v>
      </c>
      <c r="AU1026" s="8" t="s">
        <v>1490</v>
      </c>
      <c r="AV1026" s="8" t="s">
        <v>133</v>
      </c>
      <c r="AW1026" s="11">
        <v>41068.410000000003</v>
      </c>
      <c r="AX1026" s="9" t="s">
        <v>7999</v>
      </c>
    </row>
    <row r="1027" spans="1:50" customFormat="1" ht="48" hidden="1" x14ac:dyDescent="0.25">
      <c r="A1027" s="8" t="s">
        <v>104</v>
      </c>
      <c r="B1027" s="8" t="s">
        <v>135</v>
      </c>
      <c r="C1027" s="8" t="s">
        <v>2128</v>
      </c>
      <c r="D1027" s="8" t="s">
        <v>11622</v>
      </c>
      <c r="E1027" s="8" t="s">
        <v>11623</v>
      </c>
      <c r="F1027" s="8" t="s">
        <v>11624</v>
      </c>
      <c r="G1027" s="9" t="s">
        <v>11625</v>
      </c>
      <c r="H1027" s="9" t="str">
        <f>VLOOKUP(G1027,[1]Arkusz2!A:B,2,FALSE)</f>
        <v>WND-RPZP.01.03.02-32-018/12</v>
      </c>
      <c r="I1027" s="9" t="s">
        <v>6255</v>
      </c>
      <c r="J1027" s="9" t="s">
        <v>2281</v>
      </c>
      <c r="K1027" s="9" t="s">
        <v>896</v>
      </c>
      <c r="L1027" s="9" t="s">
        <v>4631</v>
      </c>
      <c r="M1027" s="9" t="s">
        <v>2281</v>
      </c>
      <c r="N1027" s="9" t="s">
        <v>896</v>
      </c>
      <c r="O1027" s="8" t="s">
        <v>11626</v>
      </c>
      <c r="P1027" s="9" t="s">
        <v>11571</v>
      </c>
      <c r="Q1027" s="9" t="s">
        <v>2281</v>
      </c>
      <c r="R1027" s="9" t="s">
        <v>896</v>
      </c>
      <c r="S1027" s="9" t="s">
        <v>6255</v>
      </c>
      <c r="T1027" s="10">
        <v>47577.1</v>
      </c>
      <c r="U1027" s="10">
        <v>30370</v>
      </c>
      <c r="V1027" s="10">
        <v>15185</v>
      </c>
      <c r="W1027" s="10">
        <v>15185</v>
      </c>
      <c r="X1027" s="10">
        <v>15185</v>
      </c>
      <c r="Y1027" s="10">
        <v>50</v>
      </c>
      <c r="Z1027" s="8" t="s">
        <v>11627</v>
      </c>
      <c r="AA1027" s="8" t="s">
        <v>147</v>
      </c>
      <c r="AB1027" s="11">
        <v>47577.1</v>
      </c>
      <c r="AC1027" s="11">
        <v>15185</v>
      </c>
      <c r="AD1027" s="11">
        <v>32392.1</v>
      </c>
      <c r="AE1027" s="11">
        <v>0</v>
      </c>
      <c r="AF1027" s="8" t="s">
        <v>229</v>
      </c>
      <c r="AG1027" s="8" t="s">
        <v>148</v>
      </c>
      <c r="AH1027" s="8" t="s">
        <v>66</v>
      </c>
      <c r="AI1027" s="8" t="s">
        <v>613</v>
      </c>
      <c r="AJ1027" s="8" t="s">
        <v>190</v>
      </c>
      <c r="AK1027" s="8" t="s">
        <v>3083</v>
      </c>
      <c r="AL1027" s="8" t="s">
        <v>11628</v>
      </c>
      <c r="AM1027" s="8" t="s">
        <v>774</v>
      </c>
      <c r="AN1027" s="8" t="s">
        <v>775</v>
      </c>
      <c r="AO1027" s="8" t="s">
        <v>3085</v>
      </c>
      <c r="AP1027" s="8" t="s">
        <v>759</v>
      </c>
      <c r="AQ1027" s="8" t="s">
        <v>157</v>
      </c>
      <c r="AR1027" s="8" t="s">
        <v>3086</v>
      </c>
      <c r="AS1027" s="8" t="s">
        <v>1567</v>
      </c>
      <c r="AT1027" s="8" t="s">
        <v>237</v>
      </c>
      <c r="AU1027" s="8" t="s">
        <v>3087</v>
      </c>
      <c r="AV1027" s="8" t="s">
        <v>133</v>
      </c>
      <c r="AW1027" s="11">
        <v>47577.1</v>
      </c>
      <c r="AX1027" s="9" t="s">
        <v>4631</v>
      </c>
    </row>
    <row r="1028" spans="1:50" customFormat="1" ht="36" hidden="1" x14ac:dyDescent="0.25">
      <c r="A1028" s="8" t="s">
        <v>104</v>
      </c>
      <c r="B1028" s="8" t="s">
        <v>135</v>
      </c>
      <c r="C1028" s="8" t="s">
        <v>2128</v>
      </c>
      <c r="D1028" s="8" t="s">
        <v>11656</v>
      </c>
      <c r="E1028" s="8" t="s">
        <v>11657</v>
      </c>
      <c r="F1028" s="8" t="s">
        <v>11658</v>
      </c>
      <c r="G1028" s="9" t="s">
        <v>11659</v>
      </c>
      <c r="H1028" s="9" t="str">
        <f>VLOOKUP(G1028,[1]Arkusz2!A:B,2,FALSE)</f>
        <v>WND-RPZP.01.03.02-32-003/12</v>
      </c>
      <c r="I1028" s="9" t="s">
        <v>10561</v>
      </c>
      <c r="J1028" s="9" t="s">
        <v>2281</v>
      </c>
      <c r="K1028" s="9" t="s">
        <v>896</v>
      </c>
      <c r="L1028" s="9" t="s">
        <v>7706</v>
      </c>
      <c r="M1028" s="9" t="s">
        <v>2281</v>
      </c>
      <c r="N1028" s="9" t="s">
        <v>896</v>
      </c>
      <c r="O1028" s="8" t="s">
        <v>6938</v>
      </c>
      <c r="P1028" s="9" t="s">
        <v>11660</v>
      </c>
      <c r="Q1028" s="9" t="s">
        <v>2281</v>
      </c>
      <c r="R1028" s="9" t="s">
        <v>896</v>
      </c>
      <c r="S1028" s="9" t="s">
        <v>8189</v>
      </c>
      <c r="T1028" s="10">
        <v>107890.04</v>
      </c>
      <c r="U1028" s="10">
        <v>40000</v>
      </c>
      <c r="V1028" s="10">
        <v>20000</v>
      </c>
      <c r="W1028" s="10">
        <v>20000</v>
      </c>
      <c r="X1028" s="10">
        <v>20000</v>
      </c>
      <c r="Y1028" s="10">
        <v>50</v>
      </c>
      <c r="Z1028" s="8" t="s">
        <v>11661</v>
      </c>
      <c r="AA1028" s="8" t="s">
        <v>147</v>
      </c>
      <c r="AB1028" s="11">
        <v>107890.04</v>
      </c>
      <c r="AC1028" s="11">
        <v>20000</v>
      </c>
      <c r="AD1028" s="11">
        <v>87890.04</v>
      </c>
      <c r="AE1028" s="11">
        <v>0</v>
      </c>
      <c r="AF1028" s="8" t="s">
        <v>229</v>
      </c>
      <c r="AG1028" s="8" t="s">
        <v>148</v>
      </c>
      <c r="AH1028" s="8" t="s">
        <v>66</v>
      </c>
      <c r="AI1028" s="8" t="s">
        <v>613</v>
      </c>
      <c r="AJ1028" s="8" t="s">
        <v>5056</v>
      </c>
      <c r="AK1028" s="8" t="s">
        <v>8582</v>
      </c>
      <c r="AL1028" s="8" t="s">
        <v>8583</v>
      </c>
      <c r="AM1028" s="8" t="s">
        <v>8584</v>
      </c>
      <c r="AN1028" s="8" t="s">
        <v>125</v>
      </c>
      <c r="AO1028" s="8" t="s">
        <v>5541</v>
      </c>
      <c r="AP1028" s="8" t="s">
        <v>3882</v>
      </c>
      <c r="AQ1028" s="8" t="s">
        <v>157</v>
      </c>
      <c r="AR1028" s="8" t="s">
        <v>8585</v>
      </c>
      <c r="AS1028" s="8" t="s">
        <v>8585</v>
      </c>
      <c r="AT1028" s="8" t="s">
        <v>259</v>
      </c>
      <c r="AU1028" s="8" t="s">
        <v>8586</v>
      </c>
      <c r="AV1028" s="8" t="s">
        <v>133</v>
      </c>
      <c r="AW1028" s="11">
        <v>107890.04</v>
      </c>
      <c r="AX1028" s="9" t="s">
        <v>11662</v>
      </c>
    </row>
    <row r="1029" spans="1:50" customFormat="1" ht="36" hidden="1" x14ac:dyDescent="0.25">
      <c r="A1029" s="8" t="s">
        <v>104</v>
      </c>
      <c r="B1029" s="8" t="s">
        <v>135</v>
      </c>
      <c r="C1029" s="8" t="s">
        <v>2128</v>
      </c>
      <c r="D1029" s="8" t="s">
        <v>11711</v>
      </c>
      <c r="E1029" s="8" t="s">
        <v>11712</v>
      </c>
      <c r="F1029" s="8" t="s">
        <v>11713</v>
      </c>
      <c r="G1029" s="9" t="s">
        <v>11714</v>
      </c>
      <c r="H1029" s="9" t="str">
        <f>VLOOKUP(G1029,[1]Arkusz2!A:B,2,FALSE)</f>
        <v>WND-RPZP.01.03.02-32-023/12</v>
      </c>
      <c r="I1029" s="9" t="s">
        <v>11330</v>
      </c>
      <c r="J1029" s="9" t="s">
        <v>2281</v>
      </c>
      <c r="K1029" s="9" t="s">
        <v>896</v>
      </c>
      <c r="L1029" s="9" t="s">
        <v>1975</v>
      </c>
      <c r="M1029" s="9" t="s">
        <v>2281</v>
      </c>
      <c r="N1029" s="9" t="s">
        <v>896</v>
      </c>
      <c r="O1029" s="8" t="s">
        <v>10785</v>
      </c>
      <c r="P1029" s="9" t="s">
        <v>10568</v>
      </c>
      <c r="Q1029" s="9" t="s">
        <v>2281</v>
      </c>
      <c r="R1029" s="9" t="s">
        <v>896</v>
      </c>
      <c r="S1029" s="9" t="s">
        <v>9676</v>
      </c>
      <c r="T1029" s="10">
        <v>36649</v>
      </c>
      <c r="U1029" s="10">
        <v>31290</v>
      </c>
      <c r="V1029" s="10">
        <v>15645</v>
      </c>
      <c r="W1029" s="10">
        <v>15645</v>
      </c>
      <c r="X1029" s="10">
        <v>15645</v>
      </c>
      <c r="Y1029" s="10">
        <v>50</v>
      </c>
      <c r="Z1029" s="8" t="s">
        <v>11715</v>
      </c>
      <c r="AA1029" s="8" t="s">
        <v>147</v>
      </c>
      <c r="AB1029" s="11">
        <v>36649</v>
      </c>
      <c r="AC1029" s="11">
        <v>15645</v>
      </c>
      <c r="AD1029" s="11">
        <v>21004</v>
      </c>
      <c r="AE1029" s="11">
        <v>0</v>
      </c>
      <c r="AF1029" s="8" t="s">
        <v>229</v>
      </c>
      <c r="AG1029" s="8" t="s">
        <v>148</v>
      </c>
      <c r="AH1029" s="8" t="s">
        <v>66</v>
      </c>
      <c r="AI1029" s="8" t="s">
        <v>613</v>
      </c>
      <c r="AJ1029" s="8" t="s">
        <v>1134</v>
      </c>
      <c r="AK1029" s="8" t="s">
        <v>8462</v>
      </c>
      <c r="AL1029" s="8" t="s">
        <v>8463</v>
      </c>
      <c r="AM1029" s="8" t="s">
        <v>8464</v>
      </c>
      <c r="AN1029" s="8" t="s">
        <v>72</v>
      </c>
      <c r="AO1029" s="8" t="s">
        <v>8465</v>
      </c>
      <c r="AP1029" s="8" t="s">
        <v>10230</v>
      </c>
      <c r="AQ1029" s="8" t="s">
        <v>157</v>
      </c>
      <c r="AR1029" s="8" t="s">
        <v>8466</v>
      </c>
      <c r="AS1029" s="8" t="s">
        <v>216</v>
      </c>
      <c r="AT1029" s="8" t="s">
        <v>131</v>
      </c>
      <c r="AU1029" s="8" t="s">
        <v>8468</v>
      </c>
      <c r="AV1029" s="8" t="s">
        <v>133</v>
      </c>
      <c r="AW1029" s="11">
        <v>36649</v>
      </c>
      <c r="AX1029" s="9" t="s">
        <v>9803</v>
      </c>
    </row>
    <row r="1030" spans="1:50" customFormat="1" ht="36" hidden="1" x14ac:dyDescent="0.25">
      <c r="A1030" s="8" t="s">
        <v>104</v>
      </c>
      <c r="B1030" s="8" t="s">
        <v>135</v>
      </c>
      <c r="C1030" s="8" t="s">
        <v>2128</v>
      </c>
      <c r="D1030" s="8" t="s">
        <v>11721</v>
      </c>
      <c r="E1030" s="8" t="s">
        <v>11722</v>
      </c>
      <c r="F1030" s="8" t="s">
        <v>11723</v>
      </c>
      <c r="G1030" s="9" t="s">
        <v>11724</v>
      </c>
      <c r="H1030" s="9" t="str">
        <f>VLOOKUP(G1030,[1]Arkusz2!A:B,2,FALSE)</f>
        <v>WND-RPZP.01.03.02-32-026/12</v>
      </c>
      <c r="I1030" s="9" t="s">
        <v>11459</v>
      </c>
      <c r="J1030" s="9" t="s">
        <v>2281</v>
      </c>
      <c r="K1030" s="9" t="s">
        <v>896</v>
      </c>
      <c r="L1030" s="9" t="s">
        <v>5692</v>
      </c>
      <c r="M1030" s="9" t="s">
        <v>2281</v>
      </c>
      <c r="N1030" s="9" t="s">
        <v>896</v>
      </c>
      <c r="O1030" s="8" t="s">
        <v>3590</v>
      </c>
      <c r="P1030" s="9" t="s">
        <v>11725</v>
      </c>
      <c r="Q1030" s="9" t="s">
        <v>2281</v>
      </c>
      <c r="R1030" s="9" t="s">
        <v>896</v>
      </c>
      <c r="S1030" s="9" t="s">
        <v>4080</v>
      </c>
      <c r="T1030" s="10">
        <v>433499.8</v>
      </c>
      <c r="U1030" s="10">
        <v>433499.8</v>
      </c>
      <c r="V1030" s="10">
        <v>260099.88</v>
      </c>
      <c r="W1030" s="10">
        <v>260099.88</v>
      </c>
      <c r="X1030" s="10">
        <v>173399.92</v>
      </c>
      <c r="Y1030" s="10">
        <v>60</v>
      </c>
      <c r="Z1030" s="8" t="s">
        <v>11726</v>
      </c>
      <c r="AA1030" s="8" t="s">
        <v>63</v>
      </c>
      <c r="AB1030" s="11">
        <v>433499.8</v>
      </c>
      <c r="AC1030" s="11">
        <v>260099.88</v>
      </c>
      <c r="AD1030" s="11">
        <v>173399.92</v>
      </c>
      <c r="AE1030" s="11">
        <v>0</v>
      </c>
      <c r="AF1030" s="8" t="s">
        <v>229</v>
      </c>
      <c r="AG1030" s="8" t="s">
        <v>148</v>
      </c>
      <c r="AH1030" s="8" t="s">
        <v>66</v>
      </c>
      <c r="AI1030" s="8" t="s">
        <v>613</v>
      </c>
      <c r="AJ1030" s="8" t="s">
        <v>613</v>
      </c>
      <c r="AK1030" s="8" t="s">
        <v>11727</v>
      </c>
      <c r="AL1030" s="8" t="s">
        <v>11728</v>
      </c>
      <c r="AM1030" s="8" t="s">
        <v>11729</v>
      </c>
      <c r="AN1030" s="8" t="s">
        <v>2527</v>
      </c>
      <c r="AO1030" s="8" t="s">
        <v>11730</v>
      </c>
      <c r="AP1030" s="8" t="s">
        <v>4162</v>
      </c>
      <c r="AQ1030" s="8" t="s">
        <v>157</v>
      </c>
      <c r="AR1030" s="8" t="s">
        <v>11731</v>
      </c>
      <c r="AS1030" s="8" t="s">
        <v>11732</v>
      </c>
      <c r="AT1030" s="8" t="s">
        <v>11733</v>
      </c>
      <c r="AU1030" s="8" t="s">
        <v>11734</v>
      </c>
      <c r="AV1030" s="8" t="s">
        <v>11735</v>
      </c>
      <c r="AW1030" s="11">
        <v>433499.8</v>
      </c>
      <c r="AX1030" s="9" t="s">
        <v>11736</v>
      </c>
    </row>
    <row r="1031" spans="1:50" customFormat="1" ht="36" hidden="1" x14ac:dyDescent="0.25">
      <c r="A1031" s="8" t="s">
        <v>104</v>
      </c>
      <c r="B1031" s="8" t="s">
        <v>135</v>
      </c>
      <c r="C1031" s="8" t="s">
        <v>2128</v>
      </c>
      <c r="D1031" s="8" t="s">
        <v>11744</v>
      </c>
      <c r="E1031" s="8" t="s">
        <v>11745</v>
      </c>
      <c r="F1031" s="8" t="s">
        <v>11746</v>
      </c>
      <c r="G1031" s="9" t="s">
        <v>11747</v>
      </c>
      <c r="H1031" s="9" t="str">
        <f>VLOOKUP(G1031,[1]Arkusz2!A:B,2,FALSE)</f>
        <v>WND-RPZP.01.03.02-32-028/12</v>
      </c>
      <c r="I1031" s="9" t="s">
        <v>11330</v>
      </c>
      <c r="J1031" s="9" t="s">
        <v>2281</v>
      </c>
      <c r="K1031" s="9" t="s">
        <v>896</v>
      </c>
      <c r="L1031" s="9" t="s">
        <v>11616</v>
      </c>
      <c r="M1031" s="9" t="s">
        <v>2281</v>
      </c>
      <c r="N1031" s="9" t="s">
        <v>896</v>
      </c>
      <c r="O1031" s="8" t="s">
        <v>10765</v>
      </c>
      <c r="P1031" s="9" t="s">
        <v>2115</v>
      </c>
      <c r="Q1031" s="9" t="s">
        <v>2281</v>
      </c>
      <c r="R1031" s="9" t="s">
        <v>896</v>
      </c>
      <c r="S1031" s="9" t="s">
        <v>9676</v>
      </c>
      <c r="T1031" s="10">
        <v>42429</v>
      </c>
      <c r="U1031" s="10">
        <v>37940</v>
      </c>
      <c r="V1031" s="10">
        <v>18970</v>
      </c>
      <c r="W1031" s="10">
        <v>18970</v>
      </c>
      <c r="X1031" s="10">
        <v>18970</v>
      </c>
      <c r="Y1031" s="10">
        <v>50</v>
      </c>
      <c r="Z1031" s="8" t="s">
        <v>11748</v>
      </c>
      <c r="AA1031" s="8" t="s">
        <v>147</v>
      </c>
      <c r="AB1031" s="11">
        <v>42429</v>
      </c>
      <c r="AC1031" s="11">
        <v>18970</v>
      </c>
      <c r="AD1031" s="11">
        <v>23459</v>
      </c>
      <c r="AE1031" s="11">
        <v>0</v>
      </c>
      <c r="AF1031" s="8" t="s">
        <v>229</v>
      </c>
      <c r="AG1031" s="8" t="s">
        <v>148</v>
      </c>
      <c r="AH1031" s="8" t="s">
        <v>66</v>
      </c>
      <c r="AI1031" s="8" t="s">
        <v>613</v>
      </c>
      <c r="AJ1031" s="8" t="s">
        <v>1134</v>
      </c>
      <c r="AK1031" s="8" t="s">
        <v>8462</v>
      </c>
      <c r="AL1031" s="8" t="s">
        <v>8463</v>
      </c>
      <c r="AM1031" s="8" t="s">
        <v>8464</v>
      </c>
      <c r="AN1031" s="8" t="s">
        <v>72</v>
      </c>
      <c r="AO1031" s="8" t="s">
        <v>8465</v>
      </c>
      <c r="AP1031" s="8" t="s">
        <v>315</v>
      </c>
      <c r="AQ1031" s="8" t="s">
        <v>214</v>
      </c>
      <c r="AR1031" s="8" t="s">
        <v>8466</v>
      </c>
      <c r="AS1031" s="8" t="s">
        <v>8467</v>
      </c>
      <c r="AT1031" s="8" t="s">
        <v>131</v>
      </c>
      <c r="AU1031" s="8" t="s">
        <v>8468</v>
      </c>
      <c r="AV1031" s="8" t="s">
        <v>133</v>
      </c>
      <c r="AW1031" s="11">
        <v>42429</v>
      </c>
      <c r="AX1031" s="9" t="s">
        <v>11749</v>
      </c>
    </row>
    <row r="1032" spans="1:50" customFormat="1" ht="36" hidden="1" x14ac:dyDescent="0.25">
      <c r="A1032" s="8" t="s">
        <v>104</v>
      </c>
      <c r="B1032" s="8" t="s">
        <v>135</v>
      </c>
      <c r="C1032" s="8" t="s">
        <v>2128</v>
      </c>
      <c r="D1032" s="8" t="s">
        <v>11761</v>
      </c>
      <c r="E1032" s="8" t="s">
        <v>11762</v>
      </c>
      <c r="F1032" s="8" t="s">
        <v>11763</v>
      </c>
      <c r="G1032" s="9" t="s">
        <v>11764</v>
      </c>
      <c r="H1032" s="9" t="str">
        <f>VLOOKUP(G1032,[1]Arkusz2!A:B,2,FALSE)</f>
        <v>WND-RPZP.01.03.02-32-022/12</v>
      </c>
      <c r="I1032" s="9" t="s">
        <v>11330</v>
      </c>
      <c r="J1032" s="9" t="s">
        <v>2281</v>
      </c>
      <c r="K1032" s="9" t="s">
        <v>896</v>
      </c>
      <c r="L1032" s="9" t="s">
        <v>2280</v>
      </c>
      <c r="M1032" s="9" t="s">
        <v>2281</v>
      </c>
      <c r="N1032" s="9" t="s">
        <v>896</v>
      </c>
      <c r="O1032" s="8" t="s">
        <v>2083</v>
      </c>
      <c r="P1032" s="9" t="s">
        <v>5874</v>
      </c>
      <c r="Q1032" s="9" t="s">
        <v>2281</v>
      </c>
      <c r="R1032" s="9" t="s">
        <v>896</v>
      </c>
      <c r="S1032" s="9" t="s">
        <v>9676</v>
      </c>
      <c r="T1032" s="10">
        <v>36581.379999999997</v>
      </c>
      <c r="U1032" s="10">
        <v>33806.42</v>
      </c>
      <c r="V1032" s="10">
        <v>16903.21</v>
      </c>
      <c r="W1032" s="10">
        <v>16903.21</v>
      </c>
      <c r="X1032" s="10">
        <v>16903.21</v>
      </c>
      <c r="Y1032" s="10">
        <v>50</v>
      </c>
      <c r="Z1032" s="8" t="s">
        <v>11765</v>
      </c>
      <c r="AA1032" s="8" t="s">
        <v>147</v>
      </c>
      <c r="AB1032" s="11">
        <v>36581.379999999997</v>
      </c>
      <c r="AC1032" s="11">
        <v>16903.21</v>
      </c>
      <c r="AD1032" s="11">
        <v>19678.169999999998</v>
      </c>
      <c r="AE1032" s="11">
        <v>0</v>
      </c>
      <c r="AF1032" s="8" t="s">
        <v>229</v>
      </c>
      <c r="AG1032" s="8" t="s">
        <v>148</v>
      </c>
      <c r="AH1032" s="8" t="s">
        <v>66</v>
      </c>
      <c r="AI1032" s="8" t="s">
        <v>613</v>
      </c>
      <c r="AJ1032" s="8" t="s">
        <v>1134</v>
      </c>
      <c r="AK1032" s="8" t="s">
        <v>8462</v>
      </c>
      <c r="AL1032" s="8" t="s">
        <v>8463</v>
      </c>
      <c r="AM1032" s="8" t="s">
        <v>8464</v>
      </c>
      <c r="AN1032" s="8" t="s">
        <v>72</v>
      </c>
      <c r="AO1032" s="8" t="s">
        <v>10524</v>
      </c>
      <c r="AP1032" s="8" t="s">
        <v>315</v>
      </c>
      <c r="AQ1032" s="8" t="s">
        <v>214</v>
      </c>
      <c r="AR1032" s="8" t="s">
        <v>8466</v>
      </c>
      <c r="AS1032" s="8" t="s">
        <v>216</v>
      </c>
      <c r="AT1032" s="8" t="s">
        <v>131</v>
      </c>
      <c r="AU1032" s="8" t="s">
        <v>8468</v>
      </c>
      <c r="AV1032" s="8" t="s">
        <v>133</v>
      </c>
      <c r="AW1032" s="11">
        <v>36581.379999999997</v>
      </c>
      <c r="AX1032" s="9" t="s">
        <v>9803</v>
      </c>
    </row>
    <row r="1033" spans="1:50" customFormat="1" ht="36" hidden="1" x14ac:dyDescent="0.25">
      <c r="A1033" s="8" t="s">
        <v>104</v>
      </c>
      <c r="B1033" s="8" t="s">
        <v>135</v>
      </c>
      <c r="C1033" s="8" t="s">
        <v>2128</v>
      </c>
      <c r="D1033" s="8" t="s">
        <v>11766</v>
      </c>
      <c r="E1033" s="8" t="s">
        <v>11767</v>
      </c>
      <c r="F1033" s="8" t="s">
        <v>11768</v>
      </c>
      <c r="G1033" s="9" t="s">
        <v>11769</v>
      </c>
      <c r="H1033" s="9" t="str">
        <f>VLOOKUP(G1033,[1]Arkusz2!A:B,2,FALSE)</f>
        <v>WND-RPZP.01.03.02-32-012/12</v>
      </c>
      <c r="I1033" s="9" t="s">
        <v>5685</v>
      </c>
      <c r="J1033" s="9" t="s">
        <v>2281</v>
      </c>
      <c r="K1033" s="9" t="s">
        <v>896</v>
      </c>
      <c r="L1033" s="9" t="s">
        <v>5692</v>
      </c>
      <c r="M1033" s="9" t="s">
        <v>2281</v>
      </c>
      <c r="N1033" s="9" t="s">
        <v>896</v>
      </c>
      <c r="O1033" s="8" t="s">
        <v>3916</v>
      </c>
      <c r="P1033" s="9" t="s">
        <v>11104</v>
      </c>
      <c r="Q1033" s="9" t="s">
        <v>2281</v>
      </c>
      <c r="R1033" s="9" t="s">
        <v>896</v>
      </c>
      <c r="S1033" s="9" t="s">
        <v>11770</v>
      </c>
      <c r="T1033" s="10">
        <v>37096.07</v>
      </c>
      <c r="U1033" s="10">
        <v>31800</v>
      </c>
      <c r="V1033" s="10">
        <v>15900</v>
      </c>
      <c r="W1033" s="10">
        <v>15900</v>
      </c>
      <c r="X1033" s="10">
        <v>15900</v>
      </c>
      <c r="Y1033" s="10">
        <v>50</v>
      </c>
      <c r="Z1033" s="8" t="s">
        <v>11771</v>
      </c>
      <c r="AA1033" s="8" t="s">
        <v>147</v>
      </c>
      <c r="AB1033" s="11">
        <v>37096.07</v>
      </c>
      <c r="AC1033" s="11">
        <v>15900</v>
      </c>
      <c r="AD1033" s="11">
        <v>21196.07</v>
      </c>
      <c r="AE1033" s="11">
        <v>0</v>
      </c>
      <c r="AF1033" s="8" t="s">
        <v>229</v>
      </c>
      <c r="AG1033" s="8" t="s">
        <v>148</v>
      </c>
      <c r="AH1033" s="8" t="s">
        <v>66</v>
      </c>
      <c r="AI1033" s="8" t="s">
        <v>613</v>
      </c>
      <c r="AJ1033" s="8" t="s">
        <v>310</v>
      </c>
      <c r="AK1033" s="8" t="s">
        <v>3418</v>
      </c>
      <c r="AL1033" s="8" t="s">
        <v>11772</v>
      </c>
      <c r="AM1033" s="8" t="s">
        <v>3420</v>
      </c>
      <c r="AN1033" s="8" t="s">
        <v>125</v>
      </c>
      <c r="AO1033" s="8" t="s">
        <v>2539</v>
      </c>
      <c r="AP1033" s="8" t="s">
        <v>1059</v>
      </c>
      <c r="AQ1033" s="8" t="s">
        <v>157</v>
      </c>
      <c r="AR1033" s="8" t="s">
        <v>11773</v>
      </c>
      <c r="AS1033" s="8" t="s">
        <v>11774</v>
      </c>
      <c r="AT1033" s="8" t="s">
        <v>237</v>
      </c>
      <c r="AU1033" s="8" t="s">
        <v>3423</v>
      </c>
      <c r="AV1033" s="8" t="s">
        <v>133</v>
      </c>
      <c r="AW1033" s="11">
        <v>37096.07</v>
      </c>
      <c r="AX1033" s="9" t="s">
        <v>11775</v>
      </c>
    </row>
    <row r="1034" spans="1:50" customFormat="1" ht="36" hidden="1" x14ac:dyDescent="0.25">
      <c r="A1034" s="8" t="s">
        <v>104</v>
      </c>
      <c r="B1034" s="8" t="s">
        <v>135</v>
      </c>
      <c r="C1034" s="8" t="s">
        <v>2128</v>
      </c>
      <c r="D1034" s="8" t="s">
        <v>11824</v>
      </c>
      <c r="E1034" s="8" t="s">
        <v>11825</v>
      </c>
      <c r="F1034" s="8" t="s">
        <v>11826</v>
      </c>
      <c r="G1034" s="9" t="s">
        <v>11827</v>
      </c>
      <c r="H1034" s="9" t="str">
        <f>VLOOKUP(G1034,[1]Arkusz2!A:B,2,FALSE)</f>
        <v>WND-RPZP.01.03.02-32-024/12</v>
      </c>
      <c r="I1034" s="9" t="s">
        <v>11330</v>
      </c>
      <c r="J1034" s="9" t="s">
        <v>2281</v>
      </c>
      <c r="K1034" s="9" t="s">
        <v>896</v>
      </c>
      <c r="L1034" s="9" t="s">
        <v>2280</v>
      </c>
      <c r="M1034" s="9" t="s">
        <v>2281</v>
      </c>
      <c r="N1034" s="9" t="s">
        <v>896</v>
      </c>
      <c r="O1034" s="8" t="s">
        <v>10692</v>
      </c>
      <c r="P1034" s="9" t="s">
        <v>5881</v>
      </c>
      <c r="Q1034" s="9" t="s">
        <v>2281</v>
      </c>
      <c r="R1034" s="9" t="s">
        <v>896</v>
      </c>
      <c r="S1034" s="9" t="s">
        <v>11330</v>
      </c>
      <c r="T1034" s="10">
        <v>46393</v>
      </c>
      <c r="U1034" s="10">
        <v>41400</v>
      </c>
      <c r="V1034" s="10">
        <v>20000</v>
      </c>
      <c r="W1034" s="10">
        <v>20000</v>
      </c>
      <c r="X1034" s="10">
        <v>21400</v>
      </c>
      <c r="Y1034" s="10">
        <v>48.31</v>
      </c>
      <c r="Z1034" s="8" t="s">
        <v>11828</v>
      </c>
      <c r="AA1034" s="8" t="s">
        <v>147</v>
      </c>
      <c r="AB1034" s="11">
        <v>46393</v>
      </c>
      <c r="AC1034" s="11">
        <v>20000</v>
      </c>
      <c r="AD1034" s="11">
        <v>26393</v>
      </c>
      <c r="AE1034" s="11">
        <v>0</v>
      </c>
      <c r="AF1034" s="8" t="s">
        <v>229</v>
      </c>
      <c r="AG1034" s="8" t="s">
        <v>148</v>
      </c>
      <c r="AH1034" s="8" t="s">
        <v>66</v>
      </c>
      <c r="AI1034" s="8" t="s">
        <v>613</v>
      </c>
      <c r="AJ1034" s="8" t="s">
        <v>1134</v>
      </c>
      <c r="AK1034" s="8" t="s">
        <v>8462</v>
      </c>
      <c r="AL1034" s="8" t="s">
        <v>8463</v>
      </c>
      <c r="AM1034" s="8" t="s">
        <v>8464</v>
      </c>
      <c r="AN1034" s="8" t="s">
        <v>72</v>
      </c>
      <c r="AO1034" s="8" t="s">
        <v>8465</v>
      </c>
      <c r="AP1034" s="8" t="s">
        <v>315</v>
      </c>
      <c r="AQ1034" s="8" t="s">
        <v>214</v>
      </c>
      <c r="AR1034" s="8" t="s">
        <v>8466</v>
      </c>
      <c r="AS1034" s="8" t="s">
        <v>157</v>
      </c>
      <c r="AT1034" s="8" t="s">
        <v>131</v>
      </c>
      <c r="AU1034" s="8" t="s">
        <v>8468</v>
      </c>
      <c r="AV1034" s="8" t="s">
        <v>133</v>
      </c>
      <c r="AW1034" s="11">
        <v>46393</v>
      </c>
      <c r="AX1034" s="9" t="s">
        <v>2280</v>
      </c>
    </row>
    <row r="1035" spans="1:50" customFormat="1" ht="36" hidden="1" x14ac:dyDescent="0.25">
      <c r="A1035" s="8" t="s">
        <v>104</v>
      </c>
      <c r="B1035" s="8" t="s">
        <v>135</v>
      </c>
      <c r="C1035" s="8" t="s">
        <v>2128</v>
      </c>
      <c r="D1035" s="8" t="s">
        <v>11829</v>
      </c>
      <c r="E1035" s="8" t="s">
        <v>11830</v>
      </c>
      <c r="F1035" s="8" t="s">
        <v>11831</v>
      </c>
      <c r="G1035" s="9" t="s">
        <v>11832</v>
      </c>
      <c r="H1035" s="9" t="str">
        <f>VLOOKUP(G1035,[1]Arkusz2!A:B,2,FALSE)</f>
        <v>WND-RPZP.01.03.02-32-030/12</v>
      </c>
      <c r="I1035" s="9" t="s">
        <v>11330</v>
      </c>
      <c r="J1035" s="9" t="s">
        <v>2281</v>
      </c>
      <c r="K1035" s="9" t="s">
        <v>896</v>
      </c>
      <c r="L1035" s="9" t="s">
        <v>1975</v>
      </c>
      <c r="M1035" s="9" t="s">
        <v>2281</v>
      </c>
      <c r="N1035" s="9" t="s">
        <v>896</v>
      </c>
      <c r="O1035" s="8" t="s">
        <v>10047</v>
      </c>
      <c r="P1035" s="9" t="s">
        <v>5881</v>
      </c>
      <c r="Q1035" s="9" t="s">
        <v>2281</v>
      </c>
      <c r="R1035" s="9" t="s">
        <v>896</v>
      </c>
      <c r="S1035" s="9" t="s">
        <v>9676</v>
      </c>
      <c r="T1035" s="10">
        <v>43289</v>
      </c>
      <c r="U1035" s="10">
        <v>36420</v>
      </c>
      <c r="V1035" s="10">
        <v>18210</v>
      </c>
      <c r="W1035" s="10">
        <v>18210</v>
      </c>
      <c r="X1035" s="10">
        <v>18210</v>
      </c>
      <c r="Y1035" s="10">
        <v>50</v>
      </c>
      <c r="Z1035" s="8" t="s">
        <v>11833</v>
      </c>
      <c r="AA1035" s="8" t="s">
        <v>147</v>
      </c>
      <c r="AB1035" s="11">
        <v>43289</v>
      </c>
      <c r="AC1035" s="11">
        <v>18210</v>
      </c>
      <c r="AD1035" s="11">
        <v>25079</v>
      </c>
      <c r="AE1035" s="11">
        <v>0</v>
      </c>
      <c r="AF1035" s="8" t="s">
        <v>229</v>
      </c>
      <c r="AG1035" s="8" t="s">
        <v>148</v>
      </c>
      <c r="AH1035" s="8" t="s">
        <v>66</v>
      </c>
      <c r="AI1035" s="8" t="s">
        <v>613</v>
      </c>
      <c r="AJ1035" s="8" t="s">
        <v>1134</v>
      </c>
      <c r="AK1035" s="8" t="s">
        <v>8462</v>
      </c>
      <c r="AL1035" s="8" t="s">
        <v>8463</v>
      </c>
      <c r="AM1035" s="8" t="s">
        <v>8464</v>
      </c>
      <c r="AN1035" s="8" t="s">
        <v>72</v>
      </c>
      <c r="AO1035" s="8" t="s">
        <v>8465</v>
      </c>
      <c r="AP1035" s="8" t="s">
        <v>315</v>
      </c>
      <c r="AQ1035" s="8" t="s">
        <v>214</v>
      </c>
      <c r="AR1035" s="8" t="s">
        <v>8466</v>
      </c>
      <c r="AS1035" s="8" t="s">
        <v>8467</v>
      </c>
      <c r="AT1035" s="8" t="s">
        <v>131</v>
      </c>
      <c r="AU1035" s="8" t="s">
        <v>8468</v>
      </c>
      <c r="AV1035" s="8" t="s">
        <v>133</v>
      </c>
      <c r="AW1035" s="11">
        <v>43289</v>
      </c>
      <c r="AX1035" s="9" t="s">
        <v>9803</v>
      </c>
    </row>
    <row r="1036" spans="1:50" customFormat="1" ht="60" hidden="1" x14ac:dyDescent="0.25">
      <c r="A1036" s="8" t="s">
        <v>104</v>
      </c>
      <c r="B1036" s="8" t="s">
        <v>135</v>
      </c>
      <c r="C1036" s="8" t="s">
        <v>2128</v>
      </c>
      <c r="D1036" s="8" t="s">
        <v>11869</v>
      </c>
      <c r="E1036" s="8" t="s">
        <v>11870</v>
      </c>
      <c r="F1036" s="8">
        <v>7575889508</v>
      </c>
      <c r="G1036" s="9" t="s">
        <v>11871</v>
      </c>
      <c r="H1036" s="9" t="str">
        <f>VLOOKUP(G1036,[1]Arkusz2!A:B,2,FALSE)</f>
        <v>WND-RPZP.01.03.02-32-037/12</v>
      </c>
      <c r="I1036" s="9" t="s">
        <v>11872</v>
      </c>
      <c r="J1036" s="9" t="s">
        <v>2281</v>
      </c>
      <c r="K1036" s="9" t="s">
        <v>896</v>
      </c>
      <c r="L1036" s="9" t="s">
        <v>10568</v>
      </c>
      <c r="M1036" s="9" t="s">
        <v>2281</v>
      </c>
      <c r="N1036" s="9" t="s">
        <v>896</v>
      </c>
      <c r="O1036" s="8" t="s">
        <v>11873</v>
      </c>
      <c r="P1036" s="9" t="s">
        <v>6595</v>
      </c>
      <c r="Q1036" s="9" t="s">
        <v>2281</v>
      </c>
      <c r="R1036" s="9" t="s">
        <v>896</v>
      </c>
      <c r="S1036" s="9" t="s">
        <v>10165</v>
      </c>
      <c r="T1036" s="10">
        <v>219401.12</v>
      </c>
      <c r="U1036" s="10">
        <v>213150.49</v>
      </c>
      <c r="V1036" s="10">
        <v>213150.49</v>
      </c>
      <c r="W1036" s="10">
        <v>213150.49</v>
      </c>
      <c r="X1036" s="10">
        <v>0</v>
      </c>
      <c r="Y1036" s="10">
        <v>100</v>
      </c>
      <c r="Z1036" s="8" t="s">
        <v>11874</v>
      </c>
      <c r="AA1036" s="8" t="s">
        <v>63</v>
      </c>
      <c r="AB1036" s="11">
        <v>219401.12</v>
      </c>
      <c r="AC1036" s="11">
        <v>219401.12</v>
      </c>
      <c r="AD1036" s="11">
        <v>0</v>
      </c>
      <c r="AE1036" s="11">
        <v>0</v>
      </c>
      <c r="AF1036" s="8" t="s">
        <v>229</v>
      </c>
      <c r="AG1036" s="8" t="s">
        <v>148</v>
      </c>
      <c r="AH1036" s="8" t="s">
        <v>66</v>
      </c>
      <c r="AI1036" s="8" t="s">
        <v>613</v>
      </c>
      <c r="AJ1036" s="8" t="s">
        <v>613</v>
      </c>
      <c r="AK1036" s="8" t="s">
        <v>69</v>
      </c>
      <c r="AL1036" s="8" t="s">
        <v>11875</v>
      </c>
      <c r="AM1036" s="8" t="s">
        <v>71</v>
      </c>
      <c r="AN1036" s="8" t="s">
        <v>2527</v>
      </c>
      <c r="AO1036" s="8" t="s">
        <v>11876</v>
      </c>
      <c r="AP1036" s="8" t="s">
        <v>74</v>
      </c>
      <c r="AQ1036" s="8" t="s">
        <v>157</v>
      </c>
      <c r="AR1036" s="8" t="s">
        <v>11877</v>
      </c>
      <c r="AS1036" s="8" t="s">
        <v>11878</v>
      </c>
      <c r="AT1036" s="8" t="s">
        <v>75</v>
      </c>
      <c r="AU1036" s="8" t="s">
        <v>76</v>
      </c>
      <c r="AV1036" s="8" t="s">
        <v>77</v>
      </c>
      <c r="AW1036" s="11">
        <v>219401.12</v>
      </c>
      <c r="AX1036" s="9" t="s">
        <v>11879</v>
      </c>
    </row>
    <row r="1037" spans="1:50" customFormat="1" ht="36" hidden="1" x14ac:dyDescent="0.25">
      <c r="A1037" s="8" t="s">
        <v>104</v>
      </c>
      <c r="B1037" s="8" t="s">
        <v>135</v>
      </c>
      <c r="C1037" s="8" t="s">
        <v>2128</v>
      </c>
      <c r="D1037" s="8" t="s">
        <v>11894</v>
      </c>
      <c r="E1037" s="8" t="s">
        <v>11895</v>
      </c>
      <c r="F1037" s="8" t="s">
        <v>11896</v>
      </c>
      <c r="G1037" s="9" t="s">
        <v>11897</v>
      </c>
      <c r="H1037" s="9" t="str">
        <f>VLOOKUP(G1037,[1]Arkusz2!A:B,2,FALSE)</f>
        <v>WND-RPZP.01.03.02-32-017/12</v>
      </c>
      <c r="I1037" s="9" t="s">
        <v>11022</v>
      </c>
      <c r="J1037" s="9" t="s">
        <v>2281</v>
      </c>
      <c r="K1037" s="9" t="s">
        <v>896</v>
      </c>
      <c r="L1037" s="9" t="s">
        <v>11450</v>
      </c>
      <c r="M1037" s="9" t="s">
        <v>2281</v>
      </c>
      <c r="N1037" s="9" t="s">
        <v>896</v>
      </c>
      <c r="O1037" s="8" t="s">
        <v>5765</v>
      </c>
      <c r="P1037" s="9" t="s">
        <v>11898</v>
      </c>
      <c r="Q1037" s="9" t="s">
        <v>2281</v>
      </c>
      <c r="R1037" s="9" t="s">
        <v>896</v>
      </c>
      <c r="S1037" s="9" t="s">
        <v>11899</v>
      </c>
      <c r="T1037" s="10">
        <v>394104.33</v>
      </c>
      <c r="U1037" s="10">
        <v>382207.36</v>
      </c>
      <c r="V1037" s="10">
        <v>229324.41</v>
      </c>
      <c r="W1037" s="10">
        <v>229324.41</v>
      </c>
      <c r="X1037" s="10">
        <v>152882.95000000001</v>
      </c>
      <c r="Y1037" s="10">
        <v>60</v>
      </c>
      <c r="Z1037" s="8" t="s">
        <v>11900</v>
      </c>
      <c r="AA1037" s="8" t="s">
        <v>147</v>
      </c>
      <c r="AB1037" s="11">
        <v>394104.33</v>
      </c>
      <c r="AC1037" s="11">
        <v>229324.41</v>
      </c>
      <c r="AD1037" s="11">
        <v>164779.92000000001</v>
      </c>
      <c r="AE1037" s="11">
        <v>0</v>
      </c>
      <c r="AF1037" s="8" t="s">
        <v>229</v>
      </c>
      <c r="AG1037" s="8" t="s">
        <v>148</v>
      </c>
      <c r="AH1037" s="8" t="s">
        <v>66</v>
      </c>
      <c r="AI1037" s="8" t="s">
        <v>613</v>
      </c>
      <c r="AJ1037" s="8" t="s">
        <v>613</v>
      </c>
      <c r="AK1037" s="8" t="s">
        <v>11901</v>
      </c>
      <c r="AL1037" s="8" t="s">
        <v>11902</v>
      </c>
      <c r="AM1037" s="8" t="s">
        <v>7249</v>
      </c>
      <c r="AN1037" s="8" t="s">
        <v>72</v>
      </c>
      <c r="AO1037" s="8" t="s">
        <v>7250</v>
      </c>
      <c r="AP1037" s="8" t="s">
        <v>428</v>
      </c>
      <c r="AQ1037" s="8" t="s">
        <v>157</v>
      </c>
      <c r="AR1037" s="8" t="s">
        <v>11903</v>
      </c>
      <c r="AS1037" s="8" t="s">
        <v>11903</v>
      </c>
      <c r="AT1037" s="8" t="s">
        <v>11904</v>
      </c>
      <c r="AU1037" s="8" t="s">
        <v>11905</v>
      </c>
      <c r="AV1037" s="8" t="s">
        <v>11735</v>
      </c>
      <c r="AW1037" s="11">
        <v>394104.33</v>
      </c>
      <c r="AX1037" s="9" t="s">
        <v>4088</v>
      </c>
    </row>
    <row r="1038" spans="1:50" customFormat="1" ht="36" hidden="1" x14ac:dyDescent="0.25">
      <c r="A1038" s="8" t="s">
        <v>104</v>
      </c>
      <c r="B1038" s="8" t="s">
        <v>135</v>
      </c>
      <c r="C1038" s="8" t="s">
        <v>2128</v>
      </c>
      <c r="D1038" s="8" t="s">
        <v>11993</v>
      </c>
      <c r="E1038" s="8" t="s">
        <v>11994</v>
      </c>
      <c r="F1038" s="8" t="s">
        <v>11995</v>
      </c>
      <c r="G1038" s="9" t="s">
        <v>11996</v>
      </c>
      <c r="H1038" s="9" t="str">
        <f>VLOOKUP(G1038,[1]Arkusz2!A:B,2,FALSE)</f>
        <v>WND-RPZP.01.03.02-32-021/12</v>
      </c>
      <c r="I1038" s="9" t="s">
        <v>11330</v>
      </c>
      <c r="J1038" s="9" t="s">
        <v>2281</v>
      </c>
      <c r="K1038" s="9" t="s">
        <v>896</v>
      </c>
      <c r="L1038" s="9" t="s">
        <v>11616</v>
      </c>
      <c r="M1038" s="9" t="s">
        <v>2281</v>
      </c>
      <c r="N1038" s="9" t="s">
        <v>896</v>
      </c>
      <c r="O1038" s="8" t="s">
        <v>10392</v>
      </c>
      <c r="P1038" s="9" t="s">
        <v>11200</v>
      </c>
      <c r="Q1038" s="9" t="s">
        <v>2281</v>
      </c>
      <c r="R1038" s="9" t="s">
        <v>896</v>
      </c>
      <c r="S1038" s="9" t="s">
        <v>11330</v>
      </c>
      <c r="T1038" s="10">
        <v>45284</v>
      </c>
      <c r="U1038" s="10">
        <v>38459</v>
      </c>
      <c r="V1038" s="10">
        <v>19229.5</v>
      </c>
      <c r="W1038" s="10">
        <v>19229.5</v>
      </c>
      <c r="X1038" s="10">
        <v>19229.5</v>
      </c>
      <c r="Y1038" s="10">
        <v>50</v>
      </c>
      <c r="Z1038" s="8" t="s">
        <v>11997</v>
      </c>
      <c r="AA1038" s="8" t="s">
        <v>147</v>
      </c>
      <c r="AB1038" s="11">
        <v>45284</v>
      </c>
      <c r="AC1038" s="11">
        <v>19229.5</v>
      </c>
      <c r="AD1038" s="11">
        <v>26054.5</v>
      </c>
      <c r="AE1038" s="11">
        <v>0</v>
      </c>
      <c r="AF1038" s="8" t="s">
        <v>229</v>
      </c>
      <c r="AG1038" s="8" t="s">
        <v>148</v>
      </c>
      <c r="AH1038" s="8" t="s">
        <v>66</v>
      </c>
      <c r="AI1038" s="8" t="s">
        <v>613</v>
      </c>
      <c r="AJ1038" s="8" t="s">
        <v>1134</v>
      </c>
      <c r="AK1038" s="8" t="s">
        <v>8462</v>
      </c>
      <c r="AL1038" s="8" t="s">
        <v>8463</v>
      </c>
      <c r="AM1038" s="8" t="s">
        <v>8464</v>
      </c>
      <c r="AN1038" s="8" t="s">
        <v>72</v>
      </c>
      <c r="AO1038" s="8" t="s">
        <v>8465</v>
      </c>
      <c r="AP1038" s="8" t="s">
        <v>315</v>
      </c>
      <c r="AQ1038" s="8" t="s">
        <v>214</v>
      </c>
      <c r="AR1038" s="8" t="s">
        <v>8466</v>
      </c>
      <c r="AS1038" s="8" t="s">
        <v>157</v>
      </c>
      <c r="AT1038" s="8" t="s">
        <v>131</v>
      </c>
      <c r="AU1038" s="8" t="s">
        <v>8468</v>
      </c>
      <c r="AV1038" s="8" t="s">
        <v>133</v>
      </c>
      <c r="AW1038" s="11">
        <v>45284</v>
      </c>
      <c r="AX1038" s="9" t="s">
        <v>11616</v>
      </c>
    </row>
    <row r="1039" spans="1:50" customFormat="1" ht="36" hidden="1" x14ac:dyDescent="0.25">
      <c r="A1039" s="8" t="s">
        <v>104</v>
      </c>
      <c r="B1039" s="8" t="s">
        <v>135</v>
      </c>
      <c r="C1039" s="8" t="s">
        <v>2128</v>
      </c>
      <c r="D1039" s="8" t="s">
        <v>11998</v>
      </c>
      <c r="E1039" s="8" t="s">
        <v>11999</v>
      </c>
      <c r="F1039" s="8" t="s">
        <v>12000</v>
      </c>
      <c r="G1039" s="9" t="s">
        <v>12001</v>
      </c>
      <c r="H1039" s="9" t="str">
        <f>VLOOKUP(G1039,[1]Arkusz2!A:B,2,FALSE)</f>
        <v>WND-RPZP.01.03.02-32-027/12</v>
      </c>
      <c r="I1039" s="9" t="s">
        <v>11330</v>
      </c>
      <c r="J1039" s="9" t="s">
        <v>2281</v>
      </c>
      <c r="K1039" s="9" t="s">
        <v>896</v>
      </c>
      <c r="L1039" s="9" t="s">
        <v>11616</v>
      </c>
      <c r="M1039" s="9" t="s">
        <v>2281</v>
      </c>
      <c r="N1039" s="9" t="s">
        <v>896</v>
      </c>
      <c r="O1039" s="8" t="s">
        <v>7046</v>
      </c>
      <c r="P1039" s="9" t="s">
        <v>11200</v>
      </c>
      <c r="Q1039" s="9" t="s">
        <v>2281</v>
      </c>
      <c r="R1039" s="9" t="s">
        <v>896</v>
      </c>
      <c r="S1039" s="9" t="s">
        <v>8300</v>
      </c>
      <c r="T1039" s="10">
        <v>46583</v>
      </c>
      <c r="U1039" s="10">
        <v>38650</v>
      </c>
      <c r="V1039" s="10">
        <v>19325</v>
      </c>
      <c r="W1039" s="10">
        <v>19325</v>
      </c>
      <c r="X1039" s="10">
        <v>19325</v>
      </c>
      <c r="Y1039" s="10">
        <v>50</v>
      </c>
      <c r="Z1039" s="8" t="s">
        <v>12002</v>
      </c>
      <c r="AA1039" s="8" t="s">
        <v>147</v>
      </c>
      <c r="AB1039" s="11">
        <v>46583</v>
      </c>
      <c r="AC1039" s="11">
        <v>19325</v>
      </c>
      <c r="AD1039" s="11">
        <v>27258</v>
      </c>
      <c r="AE1039" s="11">
        <v>0</v>
      </c>
      <c r="AF1039" s="8" t="s">
        <v>229</v>
      </c>
      <c r="AG1039" s="8" t="s">
        <v>148</v>
      </c>
      <c r="AH1039" s="8" t="s">
        <v>66</v>
      </c>
      <c r="AI1039" s="8" t="s">
        <v>613</v>
      </c>
      <c r="AJ1039" s="8" t="s">
        <v>1134</v>
      </c>
      <c r="AK1039" s="8" t="s">
        <v>8462</v>
      </c>
      <c r="AL1039" s="8" t="s">
        <v>8463</v>
      </c>
      <c r="AM1039" s="8" t="s">
        <v>8464</v>
      </c>
      <c r="AN1039" s="8" t="s">
        <v>72</v>
      </c>
      <c r="AO1039" s="8" t="s">
        <v>8465</v>
      </c>
      <c r="AP1039" s="8" t="s">
        <v>315</v>
      </c>
      <c r="AQ1039" s="8" t="s">
        <v>214</v>
      </c>
      <c r="AR1039" s="8" t="s">
        <v>8466</v>
      </c>
      <c r="AS1039" s="8" t="s">
        <v>157</v>
      </c>
      <c r="AT1039" s="8" t="s">
        <v>131</v>
      </c>
      <c r="AU1039" s="8" t="s">
        <v>8468</v>
      </c>
      <c r="AV1039" s="8" t="s">
        <v>133</v>
      </c>
      <c r="AW1039" s="11">
        <v>46583</v>
      </c>
      <c r="AX1039" s="9" t="s">
        <v>11616</v>
      </c>
    </row>
    <row r="1040" spans="1:50" customFormat="1" ht="36" hidden="1" x14ac:dyDescent="0.25">
      <c r="A1040" s="8" t="s">
        <v>104</v>
      </c>
      <c r="B1040" s="8" t="s">
        <v>135</v>
      </c>
      <c r="C1040" s="8" t="s">
        <v>2128</v>
      </c>
      <c r="D1040" s="8" t="s">
        <v>12003</v>
      </c>
      <c r="E1040" s="8" t="s">
        <v>12004</v>
      </c>
      <c r="F1040" s="8" t="s">
        <v>12005</v>
      </c>
      <c r="G1040" s="9" t="s">
        <v>12006</v>
      </c>
      <c r="H1040" s="9" t="str">
        <f>VLOOKUP(G1040,[1]Arkusz2!A:B,2,FALSE)</f>
        <v>WND-RPZP.01.03.02-32-020/12</v>
      </c>
      <c r="I1040" s="9" t="s">
        <v>11330</v>
      </c>
      <c r="J1040" s="9" t="s">
        <v>2281</v>
      </c>
      <c r="K1040" s="9" t="s">
        <v>896</v>
      </c>
      <c r="L1040" s="9" t="s">
        <v>2280</v>
      </c>
      <c r="M1040" s="9" t="s">
        <v>2281</v>
      </c>
      <c r="N1040" s="9" t="s">
        <v>896</v>
      </c>
      <c r="O1040" s="8" t="s">
        <v>227</v>
      </c>
      <c r="P1040" s="9" t="s">
        <v>11200</v>
      </c>
      <c r="Q1040" s="9" t="s">
        <v>2281</v>
      </c>
      <c r="R1040" s="9" t="s">
        <v>896</v>
      </c>
      <c r="S1040" s="9" t="s">
        <v>11330</v>
      </c>
      <c r="T1040" s="10">
        <v>34349</v>
      </c>
      <c r="U1040" s="10">
        <v>28300</v>
      </c>
      <c r="V1040" s="10">
        <v>14150</v>
      </c>
      <c r="W1040" s="10">
        <v>14150</v>
      </c>
      <c r="X1040" s="10">
        <v>14150</v>
      </c>
      <c r="Y1040" s="10">
        <v>50</v>
      </c>
      <c r="Z1040" s="8" t="s">
        <v>12007</v>
      </c>
      <c r="AA1040" s="8" t="s">
        <v>147</v>
      </c>
      <c r="AB1040" s="11">
        <v>34349</v>
      </c>
      <c r="AC1040" s="11">
        <v>14150</v>
      </c>
      <c r="AD1040" s="11">
        <v>20199</v>
      </c>
      <c r="AE1040" s="11">
        <v>0</v>
      </c>
      <c r="AF1040" s="8" t="s">
        <v>229</v>
      </c>
      <c r="AG1040" s="8" t="s">
        <v>148</v>
      </c>
      <c r="AH1040" s="8" t="s">
        <v>66</v>
      </c>
      <c r="AI1040" s="8" t="s">
        <v>613</v>
      </c>
      <c r="AJ1040" s="8" t="s">
        <v>1134</v>
      </c>
      <c r="AK1040" s="8" t="s">
        <v>8462</v>
      </c>
      <c r="AL1040" s="8" t="s">
        <v>8463</v>
      </c>
      <c r="AM1040" s="8" t="s">
        <v>8464</v>
      </c>
      <c r="AN1040" s="8" t="s">
        <v>72</v>
      </c>
      <c r="AO1040" s="8" t="s">
        <v>8465</v>
      </c>
      <c r="AP1040" s="8" t="s">
        <v>10230</v>
      </c>
      <c r="AQ1040" s="8" t="s">
        <v>157</v>
      </c>
      <c r="AR1040" s="8" t="s">
        <v>8466</v>
      </c>
      <c r="AS1040" s="8" t="s">
        <v>216</v>
      </c>
      <c r="AT1040" s="8" t="s">
        <v>131</v>
      </c>
      <c r="AU1040" s="8" t="s">
        <v>8468</v>
      </c>
      <c r="AV1040" s="8" t="s">
        <v>133</v>
      </c>
      <c r="AW1040" s="11">
        <v>34349</v>
      </c>
      <c r="AX1040" s="9" t="s">
        <v>2280</v>
      </c>
    </row>
    <row r="1041" spans="1:50" ht="36" hidden="1" x14ac:dyDescent="0.25">
      <c r="A1041" s="8" t="s">
        <v>104</v>
      </c>
      <c r="B1041" s="8" t="s">
        <v>135</v>
      </c>
      <c r="C1041" s="8" t="s">
        <v>2128</v>
      </c>
      <c r="D1041" s="8" t="s">
        <v>12008</v>
      </c>
      <c r="E1041" s="8" t="s">
        <v>12009</v>
      </c>
      <c r="F1041" s="8" t="s">
        <v>12010</v>
      </c>
      <c r="G1041" s="9" t="s">
        <v>12011</v>
      </c>
      <c r="H1041" s="9" t="str">
        <f>VLOOKUP(G1041,[1]Arkusz2!A:B,2,FALSE)</f>
        <v>WND-RPZP.01.03.02-32-029/12</v>
      </c>
      <c r="I1041" s="9" t="s">
        <v>11330</v>
      </c>
      <c r="J1041" s="9" t="s">
        <v>2281</v>
      </c>
      <c r="K1041" s="9" t="s">
        <v>896</v>
      </c>
      <c r="L1041" s="9" t="s">
        <v>2280</v>
      </c>
      <c r="M1041" s="9" t="s">
        <v>2281</v>
      </c>
      <c r="N1041" s="9" t="s">
        <v>896</v>
      </c>
      <c r="O1041" s="8" t="s">
        <v>7046</v>
      </c>
      <c r="P1041" s="9" t="s">
        <v>11200</v>
      </c>
      <c r="Q1041" s="9" t="s">
        <v>2281</v>
      </c>
      <c r="R1041" s="9" t="s">
        <v>896</v>
      </c>
      <c r="S1041" s="9" t="s">
        <v>11330</v>
      </c>
      <c r="T1041" s="10">
        <v>39055</v>
      </c>
      <c r="U1041" s="10">
        <v>32550</v>
      </c>
      <c r="V1041" s="10">
        <v>16275</v>
      </c>
      <c r="W1041" s="10">
        <v>16275</v>
      </c>
      <c r="X1041" s="10">
        <v>16275</v>
      </c>
      <c r="Y1041" s="10">
        <v>50</v>
      </c>
      <c r="Z1041" s="8" t="s">
        <v>12012</v>
      </c>
      <c r="AA1041" s="8" t="s">
        <v>147</v>
      </c>
      <c r="AB1041" s="11">
        <v>39055</v>
      </c>
      <c r="AC1041" s="11">
        <v>16275</v>
      </c>
      <c r="AD1041" s="11">
        <v>22780</v>
      </c>
      <c r="AE1041" s="11">
        <v>0</v>
      </c>
      <c r="AF1041" s="8" t="s">
        <v>229</v>
      </c>
      <c r="AG1041" s="8" t="s">
        <v>148</v>
      </c>
      <c r="AH1041" s="8" t="s">
        <v>66</v>
      </c>
      <c r="AI1041" s="8" t="s">
        <v>613</v>
      </c>
      <c r="AJ1041" s="8" t="s">
        <v>1134</v>
      </c>
      <c r="AK1041" s="8" t="s">
        <v>8462</v>
      </c>
      <c r="AL1041" s="8" t="s">
        <v>8463</v>
      </c>
      <c r="AM1041" s="8" t="s">
        <v>8464</v>
      </c>
      <c r="AN1041" s="8" t="s">
        <v>72</v>
      </c>
      <c r="AO1041" s="8" t="s">
        <v>8465</v>
      </c>
      <c r="AP1041" s="8" t="s">
        <v>10230</v>
      </c>
      <c r="AQ1041" s="8" t="s">
        <v>157</v>
      </c>
      <c r="AR1041" s="8" t="s">
        <v>8466</v>
      </c>
      <c r="AS1041" s="8" t="s">
        <v>216</v>
      </c>
      <c r="AT1041" s="8" t="s">
        <v>131</v>
      </c>
      <c r="AU1041" s="8" t="s">
        <v>8468</v>
      </c>
      <c r="AV1041" s="8" t="s">
        <v>133</v>
      </c>
      <c r="AW1041" s="11">
        <v>39055</v>
      </c>
      <c r="AX1041" s="9" t="s">
        <v>2280</v>
      </c>
    </row>
    <row r="1042" spans="1:50" customFormat="1" ht="72" hidden="1" x14ac:dyDescent="0.25">
      <c r="A1042" s="8" t="s">
        <v>104</v>
      </c>
      <c r="B1042" s="8" t="s">
        <v>135</v>
      </c>
      <c r="C1042" s="8" t="s">
        <v>2128</v>
      </c>
      <c r="D1042" s="8" t="s">
        <v>12596</v>
      </c>
      <c r="E1042" s="8" t="s">
        <v>12597</v>
      </c>
      <c r="F1042" s="8" t="s">
        <v>12598</v>
      </c>
      <c r="G1042" s="9" t="s">
        <v>12599</v>
      </c>
      <c r="H1042" s="9" t="str">
        <f>VLOOKUP(G1042,[1]Arkusz2!A:B,2,FALSE)</f>
        <v>WND-RPZP.01.03.02-32-045/12</v>
      </c>
      <c r="I1042" s="9" t="s">
        <v>2280</v>
      </c>
      <c r="J1042" s="9" t="s">
        <v>2281</v>
      </c>
      <c r="K1042" s="9" t="s">
        <v>896</v>
      </c>
      <c r="L1042" s="9" t="s">
        <v>1982</v>
      </c>
      <c r="M1042" s="9" t="s">
        <v>2281</v>
      </c>
      <c r="N1042" s="9" t="s">
        <v>896</v>
      </c>
      <c r="O1042" s="8" t="s">
        <v>12600</v>
      </c>
      <c r="P1042" s="9" t="s">
        <v>12389</v>
      </c>
      <c r="Q1042" s="9" t="s">
        <v>3297</v>
      </c>
      <c r="R1042" s="9" t="s">
        <v>3298</v>
      </c>
      <c r="S1042" s="9" t="s">
        <v>8189</v>
      </c>
      <c r="T1042" s="10">
        <v>55235.39</v>
      </c>
      <c r="U1042" s="10">
        <v>39857.39</v>
      </c>
      <c r="V1042" s="10">
        <v>17279.71</v>
      </c>
      <c r="W1042" s="10">
        <v>17279.71</v>
      </c>
      <c r="X1042" s="10">
        <v>22577.68</v>
      </c>
      <c r="Y1042" s="10">
        <v>43.35</v>
      </c>
      <c r="Z1042" s="8" t="s">
        <v>12601</v>
      </c>
      <c r="AA1042" s="8" t="s">
        <v>147</v>
      </c>
      <c r="AB1042" s="11">
        <v>55235.39</v>
      </c>
      <c r="AC1042" s="11">
        <v>17279.71</v>
      </c>
      <c r="AD1042" s="11">
        <v>37955.68</v>
      </c>
      <c r="AE1042" s="11">
        <v>0</v>
      </c>
      <c r="AF1042" s="8" t="s">
        <v>229</v>
      </c>
      <c r="AG1042" s="8" t="s">
        <v>148</v>
      </c>
      <c r="AH1042" s="8" t="s">
        <v>66</v>
      </c>
      <c r="AI1042" s="8" t="s">
        <v>613</v>
      </c>
      <c r="AJ1042" s="8" t="s">
        <v>290</v>
      </c>
      <c r="AK1042" s="8" t="s">
        <v>12602</v>
      </c>
      <c r="AL1042" s="8" t="s">
        <v>12603</v>
      </c>
      <c r="AM1042" s="8" t="s">
        <v>8495</v>
      </c>
      <c r="AN1042" s="8" t="s">
        <v>72</v>
      </c>
      <c r="AO1042" s="8" t="s">
        <v>12604</v>
      </c>
      <c r="AP1042" s="8" t="s">
        <v>395</v>
      </c>
      <c r="AQ1042" s="8" t="s">
        <v>842</v>
      </c>
      <c r="AR1042" s="8" t="s">
        <v>12605</v>
      </c>
      <c r="AS1042" s="8" t="s">
        <v>12605</v>
      </c>
      <c r="AT1042" s="8" t="s">
        <v>6862</v>
      </c>
      <c r="AU1042" s="8" t="s">
        <v>12606</v>
      </c>
      <c r="AV1042" s="8" t="s">
        <v>133</v>
      </c>
      <c r="AW1042" s="11">
        <v>55235.39</v>
      </c>
      <c r="AX1042" s="9" t="s">
        <v>12607</v>
      </c>
    </row>
    <row r="1043" spans="1:50" customFormat="1" ht="36" hidden="1" x14ac:dyDescent="0.25">
      <c r="A1043" s="8" t="s">
        <v>104</v>
      </c>
      <c r="B1043" s="8" t="s">
        <v>135</v>
      </c>
      <c r="C1043" s="8" t="s">
        <v>2128</v>
      </c>
      <c r="D1043" s="8" t="s">
        <v>12641</v>
      </c>
      <c r="E1043" s="8" t="s">
        <v>12642</v>
      </c>
      <c r="F1043" s="8" t="s">
        <v>12643</v>
      </c>
      <c r="G1043" s="9" t="s">
        <v>12644</v>
      </c>
      <c r="H1043" s="9" t="str">
        <f>VLOOKUP(G1043,[1]Arkusz2!A:B,2,FALSE)</f>
        <v>WND-RPZP.01.03.02-32-048/12</v>
      </c>
      <c r="I1043" s="9" t="s">
        <v>10104</v>
      </c>
      <c r="J1043" s="9" t="s">
        <v>2281</v>
      </c>
      <c r="K1043" s="9" t="s">
        <v>896</v>
      </c>
      <c r="L1043" s="9" t="s">
        <v>8278</v>
      </c>
      <c r="M1043" s="9" t="s">
        <v>2281</v>
      </c>
      <c r="N1043" s="9" t="s">
        <v>896</v>
      </c>
      <c r="O1043" s="8" t="s">
        <v>11426</v>
      </c>
      <c r="P1043" s="9" t="s">
        <v>7999</v>
      </c>
      <c r="Q1043" s="9" t="s">
        <v>3297</v>
      </c>
      <c r="R1043" s="9" t="s">
        <v>3298</v>
      </c>
      <c r="S1043" s="9" t="s">
        <v>11844</v>
      </c>
      <c r="T1043" s="10">
        <v>214771.14</v>
      </c>
      <c r="U1043" s="10">
        <v>197089.07</v>
      </c>
      <c r="V1043" s="10">
        <v>118253.44</v>
      </c>
      <c r="W1043" s="10">
        <v>118253.44</v>
      </c>
      <c r="X1043" s="10">
        <v>78835.63</v>
      </c>
      <c r="Y1043" s="10">
        <v>60</v>
      </c>
      <c r="Z1043" s="8" t="s">
        <v>12645</v>
      </c>
      <c r="AA1043" s="8" t="s">
        <v>63</v>
      </c>
      <c r="AB1043" s="11">
        <v>214771.14</v>
      </c>
      <c r="AC1043" s="11">
        <v>118253.44</v>
      </c>
      <c r="AD1043" s="11">
        <v>96517.7</v>
      </c>
      <c r="AE1043" s="11">
        <v>0</v>
      </c>
      <c r="AF1043" s="8" t="s">
        <v>229</v>
      </c>
      <c r="AG1043" s="8" t="s">
        <v>148</v>
      </c>
      <c r="AH1043" s="8" t="s">
        <v>66</v>
      </c>
      <c r="AI1043" s="8" t="s">
        <v>613</v>
      </c>
      <c r="AJ1043" s="8" t="s">
        <v>613</v>
      </c>
      <c r="AK1043" s="8" t="s">
        <v>12646</v>
      </c>
      <c r="AL1043" s="8" t="s">
        <v>12647</v>
      </c>
      <c r="AM1043" s="8" t="s">
        <v>8562</v>
      </c>
      <c r="AN1043" s="8" t="s">
        <v>72</v>
      </c>
      <c r="AO1043" s="8" t="s">
        <v>12648</v>
      </c>
      <c r="AP1043" s="8" t="s">
        <v>5573</v>
      </c>
      <c r="AQ1043" s="8" t="s">
        <v>157</v>
      </c>
      <c r="AR1043" s="8" t="s">
        <v>12649</v>
      </c>
      <c r="AS1043" s="8" t="s">
        <v>9053</v>
      </c>
      <c r="AT1043" s="8" t="s">
        <v>12650</v>
      </c>
      <c r="AU1043" s="8" t="s">
        <v>12651</v>
      </c>
      <c r="AV1043" s="8" t="s">
        <v>11735</v>
      </c>
      <c r="AW1043" s="11">
        <v>214771.14</v>
      </c>
      <c r="AX1043" s="9" t="s">
        <v>3270</v>
      </c>
    </row>
    <row r="1044" spans="1:50" customFormat="1" ht="48" hidden="1" x14ac:dyDescent="0.25">
      <c r="A1044" s="8" t="s">
        <v>104</v>
      </c>
      <c r="B1044" s="8" t="s">
        <v>135</v>
      </c>
      <c r="C1044" s="8" t="s">
        <v>2128</v>
      </c>
      <c r="D1044" s="8" t="s">
        <v>12725</v>
      </c>
      <c r="E1044" s="8" t="s">
        <v>12726</v>
      </c>
      <c r="F1044" s="8" t="s">
        <v>12727</v>
      </c>
      <c r="G1044" s="9" t="s">
        <v>12728</v>
      </c>
      <c r="H1044" s="9" t="str">
        <f>VLOOKUP(G1044,[1]Arkusz2!A:B,2,FALSE)</f>
        <v>WND-RPZP.01.03.02-32-043/12</v>
      </c>
      <c r="I1044" s="9" t="s">
        <v>12729</v>
      </c>
      <c r="J1044" s="9" t="s">
        <v>12730</v>
      </c>
      <c r="K1044" s="9" t="s">
        <v>3298</v>
      </c>
      <c r="L1044" s="9" t="s">
        <v>11899</v>
      </c>
      <c r="M1044" s="9" t="s">
        <v>12730</v>
      </c>
      <c r="N1044" s="9" t="s">
        <v>3298</v>
      </c>
      <c r="O1044" s="8" t="s">
        <v>7306</v>
      </c>
      <c r="P1044" s="9" t="s">
        <v>10132</v>
      </c>
      <c r="Q1044" s="9" t="s">
        <v>3297</v>
      </c>
      <c r="R1044" s="9" t="s">
        <v>3298</v>
      </c>
      <c r="S1044" s="9" t="s">
        <v>5697</v>
      </c>
      <c r="T1044" s="10">
        <v>32196.69</v>
      </c>
      <c r="U1044" s="10">
        <v>25091.13</v>
      </c>
      <c r="V1044" s="10">
        <v>9550.91</v>
      </c>
      <c r="W1044" s="10">
        <v>9550.91</v>
      </c>
      <c r="X1044" s="10">
        <v>15540.22</v>
      </c>
      <c r="Y1044" s="10">
        <v>38.06</v>
      </c>
      <c r="Z1044" s="8" t="s">
        <v>12731</v>
      </c>
      <c r="AA1044" s="8" t="s">
        <v>147</v>
      </c>
      <c r="AB1044" s="11">
        <v>32196.69</v>
      </c>
      <c r="AC1044" s="11">
        <v>9550.91</v>
      </c>
      <c r="AD1044" s="11">
        <v>22645.78</v>
      </c>
      <c r="AE1044" s="11">
        <v>0</v>
      </c>
      <c r="AF1044" s="8" t="s">
        <v>229</v>
      </c>
      <c r="AG1044" s="8" t="s">
        <v>148</v>
      </c>
      <c r="AH1044" s="8" t="s">
        <v>66</v>
      </c>
      <c r="AI1044" s="8" t="s">
        <v>613</v>
      </c>
      <c r="AJ1044" s="8" t="s">
        <v>1134</v>
      </c>
      <c r="AK1044" s="8" t="s">
        <v>10053</v>
      </c>
      <c r="AL1044" s="8" t="s">
        <v>10054</v>
      </c>
      <c r="AM1044" s="8" t="s">
        <v>937</v>
      </c>
      <c r="AN1044" s="8" t="s">
        <v>72</v>
      </c>
      <c r="AO1044" s="8" t="s">
        <v>10055</v>
      </c>
      <c r="AP1044" s="8" t="s">
        <v>315</v>
      </c>
      <c r="AQ1044" s="8" t="s">
        <v>157</v>
      </c>
      <c r="AR1044" s="8" t="s">
        <v>10056</v>
      </c>
      <c r="AS1044" s="8" t="s">
        <v>10056</v>
      </c>
      <c r="AT1044" s="8" t="s">
        <v>4457</v>
      </c>
      <c r="AU1044" s="8" t="s">
        <v>10057</v>
      </c>
      <c r="AV1044" s="8" t="s">
        <v>133</v>
      </c>
      <c r="AW1044" s="11">
        <v>32196.69</v>
      </c>
      <c r="AX1044" s="9" t="s">
        <v>5703</v>
      </c>
    </row>
    <row r="1045" spans="1:50" customFormat="1" ht="36" hidden="1" x14ac:dyDescent="0.25">
      <c r="A1045" s="8" t="s">
        <v>104</v>
      </c>
      <c r="B1045" s="8" t="s">
        <v>135</v>
      </c>
      <c r="C1045" s="8" t="s">
        <v>2128</v>
      </c>
      <c r="D1045" s="8" t="s">
        <v>12732</v>
      </c>
      <c r="E1045" s="8" t="s">
        <v>12733</v>
      </c>
      <c r="F1045" s="8" t="s">
        <v>12734</v>
      </c>
      <c r="G1045" s="9" t="s">
        <v>12735</v>
      </c>
      <c r="H1045" s="9" t="str">
        <f>VLOOKUP(G1045,[1]Arkusz2!A:B,2,FALSE)</f>
        <v>WND-RPZP.01.03.02-32-041/12</v>
      </c>
      <c r="I1045" s="9" t="s">
        <v>10137</v>
      </c>
      <c r="J1045" s="9" t="s">
        <v>2281</v>
      </c>
      <c r="K1045" s="9" t="s">
        <v>896</v>
      </c>
      <c r="L1045" s="9" t="s">
        <v>12600</v>
      </c>
      <c r="M1045" s="9" t="s">
        <v>3297</v>
      </c>
      <c r="N1045" s="9" t="s">
        <v>3298</v>
      </c>
      <c r="O1045" s="8" t="s">
        <v>7706</v>
      </c>
      <c r="P1045" s="9" t="s">
        <v>12736</v>
      </c>
      <c r="Q1045" s="9" t="s">
        <v>3297</v>
      </c>
      <c r="R1045" s="9" t="s">
        <v>3298</v>
      </c>
      <c r="S1045" s="9" t="s">
        <v>12737</v>
      </c>
      <c r="T1045" s="10">
        <v>42021.25</v>
      </c>
      <c r="U1045" s="10">
        <v>39871.25</v>
      </c>
      <c r="V1045" s="10">
        <v>19935.62</v>
      </c>
      <c r="W1045" s="10">
        <v>19935.62</v>
      </c>
      <c r="X1045" s="10">
        <v>19935.63</v>
      </c>
      <c r="Y1045" s="10">
        <v>50</v>
      </c>
      <c r="Z1045" s="8" t="s">
        <v>12738</v>
      </c>
      <c r="AA1045" s="8" t="s">
        <v>147</v>
      </c>
      <c r="AB1045" s="11">
        <v>42021.25</v>
      </c>
      <c r="AC1045" s="11">
        <v>19935.62</v>
      </c>
      <c r="AD1045" s="11">
        <v>22085.63</v>
      </c>
      <c r="AE1045" s="11">
        <v>0</v>
      </c>
      <c r="AF1045" s="8" t="s">
        <v>229</v>
      </c>
      <c r="AG1045" s="8" t="s">
        <v>148</v>
      </c>
      <c r="AH1045" s="8" t="s">
        <v>66</v>
      </c>
      <c r="AI1045" s="8" t="s">
        <v>613</v>
      </c>
      <c r="AJ1045" s="8" t="s">
        <v>190</v>
      </c>
      <c r="AK1045" s="8" t="s">
        <v>12739</v>
      </c>
      <c r="AL1045" s="8" t="s">
        <v>12740</v>
      </c>
      <c r="AM1045" s="8" t="s">
        <v>8819</v>
      </c>
      <c r="AN1045" s="8" t="s">
        <v>10497</v>
      </c>
      <c r="AO1045" s="8" t="s">
        <v>5742</v>
      </c>
      <c r="AP1045" s="8" t="s">
        <v>12741</v>
      </c>
      <c r="AQ1045" s="8" t="s">
        <v>157</v>
      </c>
      <c r="AR1045" s="8" t="s">
        <v>12742</v>
      </c>
      <c r="AS1045" s="8" t="s">
        <v>12743</v>
      </c>
      <c r="AT1045" s="8" t="s">
        <v>259</v>
      </c>
      <c r="AU1045" s="8" t="s">
        <v>12744</v>
      </c>
      <c r="AV1045" s="8" t="s">
        <v>133</v>
      </c>
      <c r="AW1045" s="11">
        <v>42021.25</v>
      </c>
      <c r="AX1045" s="9" t="s">
        <v>12589</v>
      </c>
    </row>
    <row r="1046" spans="1:50" customFormat="1" ht="36" hidden="1" x14ac:dyDescent="0.25">
      <c r="A1046" s="8" t="s">
        <v>104</v>
      </c>
      <c r="B1046" s="8" t="s">
        <v>135</v>
      </c>
      <c r="C1046" s="8" t="s">
        <v>2128</v>
      </c>
      <c r="D1046" s="8" t="s">
        <v>12762</v>
      </c>
      <c r="E1046" s="8" t="s">
        <v>12763</v>
      </c>
      <c r="F1046" s="8" t="s">
        <v>12764</v>
      </c>
      <c r="G1046" s="9" t="s">
        <v>12765</v>
      </c>
      <c r="H1046" s="9" t="str">
        <f>VLOOKUP(G1046,[1]Arkusz2!A:B,2,FALSE)</f>
        <v>WND-RPZP.01.03.02-32-049/12</v>
      </c>
      <c r="I1046" s="9" t="s">
        <v>5863</v>
      </c>
      <c r="J1046" s="9" t="s">
        <v>3297</v>
      </c>
      <c r="K1046" s="9" t="s">
        <v>3298</v>
      </c>
      <c r="L1046" s="9" t="s">
        <v>12177</v>
      </c>
      <c r="M1046" s="9" t="s">
        <v>3297</v>
      </c>
      <c r="N1046" s="9" t="s">
        <v>3298</v>
      </c>
      <c r="O1046" s="8" t="s">
        <v>12716</v>
      </c>
      <c r="P1046" s="9" t="s">
        <v>12766</v>
      </c>
      <c r="Q1046" s="9" t="s">
        <v>3297</v>
      </c>
      <c r="R1046" s="9" t="s">
        <v>3298</v>
      </c>
      <c r="S1046" s="9" t="s">
        <v>3731</v>
      </c>
      <c r="T1046" s="10">
        <v>292636.43</v>
      </c>
      <c r="U1046" s="10">
        <v>259652.29</v>
      </c>
      <c r="V1046" s="10">
        <v>155791.37</v>
      </c>
      <c r="W1046" s="10">
        <v>155791.37</v>
      </c>
      <c r="X1046" s="10">
        <v>103860.92</v>
      </c>
      <c r="Y1046" s="10">
        <v>60</v>
      </c>
      <c r="Z1046" s="8" t="s">
        <v>12767</v>
      </c>
      <c r="AA1046" s="8" t="s">
        <v>63</v>
      </c>
      <c r="AB1046" s="11">
        <v>292636.43</v>
      </c>
      <c r="AC1046" s="11">
        <v>155791.37</v>
      </c>
      <c r="AD1046" s="11">
        <v>136845.06</v>
      </c>
      <c r="AE1046" s="11">
        <v>0</v>
      </c>
      <c r="AF1046" s="8" t="s">
        <v>229</v>
      </c>
      <c r="AG1046" s="8" t="s">
        <v>148</v>
      </c>
      <c r="AH1046" s="8" t="s">
        <v>66</v>
      </c>
      <c r="AI1046" s="8" t="s">
        <v>613</v>
      </c>
      <c r="AJ1046" s="8" t="s">
        <v>613</v>
      </c>
      <c r="AK1046" s="8" t="s">
        <v>11901</v>
      </c>
      <c r="AL1046" s="8" t="s">
        <v>11902</v>
      </c>
      <c r="AM1046" s="8" t="s">
        <v>7249</v>
      </c>
      <c r="AN1046" s="8" t="s">
        <v>72</v>
      </c>
      <c r="AO1046" s="8" t="s">
        <v>7250</v>
      </c>
      <c r="AP1046" s="8" t="s">
        <v>428</v>
      </c>
      <c r="AQ1046" s="8" t="s">
        <v>157</v>
      </c>
      <c r="AR1046" s="8" t="s">
        <v>11903</v>
      </c>
      <c r="AS1046" s="8" t="s">
        <v>11903</v>
      </c>
      <c r="AT1046" s="8" t="s">
        <v>11904</v>
      </c>
      <c r="AU1046" s="8" t="s">
        <v>11905</v>
      </c>
      <c r="AV1046" s="8" t="s">
        <v>11735</v>
      </c>
      <c r="AW1046" s="11">
        <v>292636.43</v>
      </c>
      <c r="AX1046" s="9" t="s">
        <v>12768</v>
      </c>
    </row>
    <row r="1047" spans="1:50" customFormat="1" ht="36" hidden="1" x14ac:dyDescent="0.25">
      <c r="A1047" s="8" t="s">
        <v>104</v>
      </c>
      <c r="B1047" s="8" t="s">
        <v>135</v>
      </c>
      <c r="C1047" s="8" t="s">
        <v>2128</v>
      </c>
      <c r="D1047" s="8" t="s">
        <v>13068</v>
      </c>
      <c r="E1047" s="8" t="s">
        <v>13069</v>
      </c>
      <c r="F1047" s="8" t="s">
        <v>13070</v>
      </c>
      <c r="G1047" s="9" t="s">
        <v>13071</v>
      </c>
      <c r="H1047" s="9" t="str">
        <f>VLOOKUP(G1047,[1]Arkusz2!A:B,2,FALSE)</f>
        <v>WND-RPZP.01.03.02-32-050/12</v>
      </c>
      <c r="I1047" s="9" t="s">
        <v>5863</v>
      </c>
      <c r="J1047" s="9" t="s">
        <v>3297</v>
      </c>
      <c r="K1047" s="9" t="s">
        <v>3298</v>
      </c>
      <c r="L1047" s="9" t="s">
        <v>12177</v>
      </c>
      <c r="M1047" s="9" t="s">
        <v>3297</v>
      </c>
      <c r="N1047" s="9" t="s">
        <v>3298</v>
      </c>
      <c r="O1047" s="8" t="s">
        <v>12600</v>
      </c>
      <c r="P1047" s="9" t="s">
        <v>9801</v>
      </c>
      <c r="Q1047" s="9" t="s">
        <v>3297</v>
      </c>
      <c r="R1047" s="9" t="s">
        <v>3298</v>
      </c>
      <c r="S1047" s="9" t="s">
        <v>3731</v>
      </c>
      <c r="T1047" s="10">
        <v>141879.41</v>
      </c>
      <c r="U1047" s="10">
        <v>123727.6</v>
      </c>
      <c r="V1047" s="10">
        <v>74236.56</v>
      </c>
      <c r="W1047" s="10">
        <v>74236.56</v>
      </c>
      <c r="X1047" s="10">
        <v>49491.040000000001</v>
      </c>
      <c r="Y1047" s="10">
        <v>60</v>
      </c>
      <c r="Z1047" s="8" t="s">
        <v>13072</v>
      </c>
      <c r="AA1047" s="8" t="s">
        <v>63</v>
      </c>
      <c r="AB1047" s="11">
        <v>141879.41</v>
      </c>
      <c r="AC1047" s="11">
        <v>74236.56</v>
      </c>
      <c r="AD1047" s="11">
        <v>67642.850000000006</v>
      </c>
      <c r="AE1047" s="11">
        <v>0</v>
      </c>
      <c r="AF1047" s="8" t="s">
        <v>229</v>
      </c>
      <c r="AG1047" s="8" t="s">
        <v>148</v>
      </c>
      <c r="AH1047" s="8" t="s">
        <v>66</v>
      </c>
      <c r="AI1047" s="8" t="s">
        <v>613</v>
      </c>
      <c r="AJ1047" s="8" t="s">
        <v>613</v>
      </c>
      <c r="AK1047" s="8" t="s">
        <v>11901</v>
      </c>
      <c r="AL1047" s="8" t="s">
        <v>11902</v>
      </c>
      <c r="AM1047" s="8" t="s">
        <v>7249</v>
      </c>
      <c r="AN1047" s="8" t="s">
        <v>72</v>
      </c>
      <c r="AO1047" s="8" t="s">
        <v>7250</v>
      </c>
      <c r="AP1047" s="8" t="s">
        <v>428</v>
      </c>
      <c r="AQ1047" s="8" t="s">
        <v>157</v>
      </c>
      <c r="AR1047" s="8" t="s">
        <v>11903</v>
      </c>
      <c r="AS1047" s="8" t="s">
        <v>11903</v>
      </c>
      <c r="AT1047" s="8" t="s">
        <v>11904</v>
      </c>
      <c r="AU1047" s="8" t="s">
        <v>11905</v>
      </c>
      <c r="AV1047" s="8" t="s">
        <v>11735</v>
      </c>
      <c r="AW1047" s="11">
        <v>141879.41</v>
      </c>
      <c r="AX1047" s="9" t="s">
        <v>12768</v>
      </c>
    </row>
    <row r="1048" spans="1:50" customFormat="1" ht="60" hidden="1" x14ac:dyDescent="0.25">
      <c r="A1048" s="8" t="s">
        <v>104</v>
      </c>
      <c r="B1048" s="8" t="s">
        <v>135</v>
      </c>
      <c r="C1048" s="8" t="s">
        <v>2128</v>
      </c>
      <c r="D1048" s="8" t="s">
        <v>13279</v>
      </c>
      <c r="E1048" s="8" t="s">
        <v>13280</v>
      </c>
      <c r="F1048" s="8" t="s">
        <v>13281</v>
      </c>
      <c r="G1048" s="9" t="s">
        <v>13282</v>
      </c>
      <c r="H1048" s="9" t="str">
        <f>VLOOKUP(G1048,[1]Arkusz2!A:B,2,FALSE)</f>
        <v>WND-RPZP.01.03.02-32-003/13</v>
      </c>
      <c r="I1048" s="9" t="s">
        <v>7595</v>
      </c>
      <c r="J1048" s="9" t="s">
        <v>3297</v>
      </c>
      <c r="K1048" s="9" t="s">
        <v>3298</v>
      </c>
      <c r="L1048" s="9" t="s">
        <v>1004</v>
      </c>
      <c r="M1048" s="9" t="s">
        <v>3297</v>
      </c>
      <c r="N1048" s="9" t="s">
        <v>3298</v>
      </c>
      <c r="O1048" s="8" t="s">
        <v>10231</v>
      </c>
      <c r="P1048" s="9" t="s">
        <v>11743</v>
      </c>
      <c r="Q1048" s="9" t="s">
        <v>3297</v>
      </c>
      <c r="R1048" s="9" t="s">
        <v>3298</v>
      </c>
      <c r="S1048" s="9" t="s">
        <v>12910</v>
      </c>
      <c r="T1048" s="10">
        <v>67543.45</v>
      </c>
      <c r="U1048" s="10">
        <v>64613.45</v>
      </c>
      <c r="V1048" s="10">
        <v>64613.45</v>
      </c>
      <c r="W1048" s="10">
        <v>64613.45</v>
      </c>
      <c r="X1048" s="10">
        <v>0</v>
      </c>
      <c r="Y1048" s="10">
        <v>100</v>
      </c>
      <c r="Z1048" s="8" t="s">
        <v>13283</v>
      </c>
      <c r="AA1048" s="8" t="s">
        <v>63</v>
      </c>
      <c r="AB1048" s="11">
        <v>67543.45</v>
      </c>
      <c r="AC1048" s="11">
        <v>67543.45</v>
      </c>
      <c r="AD1048" s="11">
        <v>0</v>
      </c>
      <c r="AE1048" s="11">
        <v>0</v>
      </c>
      <c r="AF1048" s="8" t="s">
        <v>229</v>
      </c>
      <c r="AG1048" s="8" t="s">
        <v>148</v>
      </c>
      <c r="AH1048" s="8" t="s">
        <v>66</v>
      </c>
      <c r="AI1048" s="8" t="s">
        <v>613</v>
      </c>
      <c r="AJ1048" s="8" t="s">
        <v>613</v>
      </c>
      <c r="AK1048" s="8" t="s">
        <v>69</v>
      </c>
      <c r="AL1048" s="8" t="s">
        <v>13284</v>
      </c>
      <c r="AM1048" s="8" t="s">
        <v>71</v>
      </c>
      <c r="AN1048" s="8" t="s">
        <v>2527</v>
      </c>
      <c r="AO1048" s="8" t="s">
        <v>11876</v>
      </c>
      <c r="AP1048" s="8" t="s">
        <v>74</v>
      </c>
      <c r="AQ1048" s="8" t="s">
        <v>157</v>
      </c>
      <c r="AR1048" s="8" t="s">
        <v>13285</v>
      </c>
      <c r="AS1048" s="8" t="s">
        <v>13286</v>
      </c>
      <c r="AT1048" s="8" t="s">
        <v>75</v>
      </c>
      <c r="AU1048" s="8" t="s">
        <v>76</v>
      </c>
      <c r="AV1048" s="8" t="s">
        <v>77</v>
      </c>
      <c r="AW1048" s="11">
        <v>67543.45</v>
      </c>
      <c r="AX1048" s="9" t="s">
        <v>11662</v>
      </c>
    </row>
    <row r="1049" spans="1:50" customFormat="1" ht="60" hidden="1" x14ac:dyDescent="0.25">
      <c r="A1049" s="8" t="s">
        <v>104</v>
      </c>
      <c r="B1049" s="8" t="s">
        <v>135</v>
      </c>
      <c r="C1049" s="8" t="s">
        <v>2128</v>
      </c>
      <c r="D1049" s="8" t="s">
        <v>13747</v>
      </c>
      <c r="E1049" s="8" t="s">
        <v>13748</v>
      </c>
      <c r="F1049" s="8" t="s">
        <v>13749</v>
      </c>
      <c r="G1049" s="9" t="s">
        <v>13750</v>
      </c>
      <c r="H1049" s="9" t="str">
        <f>VLOOKUP(G1049,[1]Arkusz2!A:B,2,FALSE)</f>
        <v>WND-RPZP.01.03.02-32-005/13</v>
      </c>
      <c r="I1049" s="9" t="s">
        <v>11090</v>
      </c>
      <c r="J1049" s="9" t="s">
        <v>12730</v>
      </c>
      <c r="K1049" s="9" t="s">
        <v>3298</v>
      </c>
      <c r="L1049" s="9" t="s">
        <v>6386</v>
      </c>
      <c r="M1049" s="9" t="s">
        <v>12730</v>
      </c>
      <c r="N1049" s="9" t="s">
        <v>3298</v>
      </c>
      <c r="O1049" s="8" t="s">
        <v>9981</v>
      </c>
      <c r="P1049" s="9" t="s">
        <v>12910</v>
      </c>
      <c r="Q1049" s="9" t="s">
        <v>12730</v>
      </c>
      <c r="R1049" s="9" t="s">
        <v>3298</v>
      </c>
      <c r="S1049" s="9" t="s">
        <v>13291</v>
      </c>
      <c r="T1049" s="10">
        <v>54435.9</v>
      </c>
      <c r="U1049" s="10">
        <v>54435.9</v>
      </c>
      <c r="V1049" s="10">
        <v>54435.9</v>
      </c>
      <c r="W1049" s="10">
        <v>54435.9</v>
      </c>
      <c r="X1049" s="10">
        <v>0</v>
      </c>
      <c r="Y1049" s="10">
        <v>100</v>
      </c>
      <c r="Z1049" s="8" t="s">
        <v>13751</v>
      </c>
      <c r="AA1049" s="8" t="s">
        <v>63</v>
      </c>
      <c r="AB1049" s="11">
        <v>54435.9</v>
      </c>
      <c r="AC1049" s="11">
        <v>54435.9</v>
      </c>
      <c r="AD1049" s="11">
        <v>0</v>
      </c>
      <c r="AE1049" s="11">
        <v>0</v>
      </c>
      <c r="AF1049" s="8" t="s">
        <v>229</v>
      </c>
      <c r="AG1049" s="8" t="s">
        <v>148</v>
      </c>
      <c r="AH1049" s="8" t="s">
        <v>66</v>
      </c>
      <c r="AI1049" s="8" t="s">
        <v>613</v>
      </c>
      <c r="AJ1049" s="8" t="s">
        <v>613</v>
      </c>
      <c r="AK1049" s="8" t="s">
        <v>69</v>
      </c>
      <c r="AL1049" s="8" t="s">
        <v>13284</v>
      </c>
      <c r="AM1049" s="8" t="s">
        <v>71</v>
      </c>
      <c r="AN1049" s="8" t="s">
        <v>2527</v>
      </c>
      <c r="AO1049" s="8" t="s">
        <v>11876</v>
      </c>
      <c r="AP1049" s="8" t="s">
        <v>74</v>
      </c>
      <c r="AQ1049" s="8" t="s">
        <v>157</v>
      </c>
      <c r="AR1049" s="8" t="s">
        <v>13752</v>
      </c>
      <c r="AS1049" s="8" t="s">
        <v>13286</v>
      </c>
      <c r="AT1049" s="8" t="s">
        <v>75</v>
      </c>
      <c r="AU1049" s="8" t="s">
        <v>76</v>
      </c>
      <c r="AV1049" s="8" t="s">
        <v>77</v>
      </c>
      <c r="AW1049" s="11">
        <v>54435.9</v>
      </c>
      <c r="AX1049" s="9" t="s">
        <v>12066</v>
      </c>
    </row>
    <row r="1050" spans="1:50" customFormat="1" ht="60" hidden="1" x14ac:dyDescent="0.25">
      <c r="A1050" s="8" t="s">
        <v>104</v>
      </c>
      <c r="B1050" s="8" t="s">
        <v>135</v>
      </c>
      <c r="C1050" s="8" t="s">
        <v>2128</v>
      </c>
      <c r="D1050" s="8" t="s">
        <v>14679</v>
      </c>
      <c r="E1050" s="8" t="s">
        <v>14680</v>
      </c>
      <c r="F1050" s="8" t="s">
        <v>14681</v>
      </c>
      <c r="G1050" s="9" t="s">
        <v>14682</v>
      </c>
      <c r="H1050" s="9" t="str">
        <f>VLOOKUP(G1050,[1]Arkusz2!A:B,2,FALSE)</f>
        <v>WND-RPZP.01.03.02-32-002/14</v>
      </c>
      <c r="I1050" s="9" t="s">
        <v>11972</v>
      </c>
      <c r="J1050" s="9" t="s">
        <v>1706</v>
      </c>
      <c r="K1050" s="9" t="s">
        <v>1707</v>
      </c>
      <c r="L1050" s="9" t="s">
        <v>14390</v>
      </c>
      <c r="M1050" s="9" t="s">
        <v>1706</v>
      </c>
      <c r="N1050" s="9" t="s">
        <v>1707</v>
      </c>
      <c r="O1050" s="8" t="s">
        <v>14231</v>
      </c>
      <c r="P1050" s="9" t="s">
        <v>14683</v>
      </c>
      <c r="Q1050" s="9" t="s">
        <v>1706</v>
      </c>
      <c r="R1050" s="9" t="s">
        <v>1707</v>
      </c>
      <c r="S1050" s="9" t="s">
        <v>4832</v>
      </c>
      <c r="T1050" s="10">
        <v>231432.15</v>
      </c>
      <c r="U1050" s="10">
        <v>231383.63</v>
      </c>
      <c r="V1050" s="10">
        <v>231383.63</v>
      </c>
      <c r="W1050" s="10">
        <v>231383.63</v>
      </c>
      <c r="X1050" s="10">
        <v>0</v>
      </c>
      <c r="Y1050" s="10">
        <v>100</v>
      </c>
      <c r="Z1050" s="8" t="s">
        <v>14684</v>
      </c>
      <c r="AA1050" s="8" t="s">
        <v>63</v>
      </c>
      <c r="AB1050" s="11">
        <v>231432.15</v>
      </c>
      <c r="AC1050" s="11">
        <v>231432.15</v>
      </c>
      <c r="AD1050" s="11">
        <v>0</v>
      </c>
      <c r="AE1050" s="11">
        <v>0</v>
      </c>
      <c r="AF1050" s="8" t="s">
        <v>229</v>
      </c>
      <c r="AG1050" s="8" t="s">
        <v>148</v>
      </c>
      <c r="AH1050" s="8" t="s">
        <v>66</v>
      </c>
      <c r="AI1050" s="8" t="s">
        <v>613</v>
      </c>
      <c r="AJ1050" s="8" t="s">
        <v>613</v>
      </c>
      <c r="AK1050" s="8" t="s">
        <v>69</v>
      </c>
      <c r="AL1050" s="8" t="s">
        <v>13284</v>
      </c>
      <c r="AM1050" s="8" t="s">
        <v>71</v>
      </c>
      <c r="AN1050" s="8" t="s">
        <v>72</v>
      </c>
      <c r="AO1050" s="8" t="s">
        <v>73</v>
      </c>
      <c r="AP1050" s="8" t="s">
        <v>74</v>
      </c>
      <c r="AQ1050" s="8" t="s">
        <v>157</v>
      </c>
      <c r="AR1050" s="8" t="s">
        <v>13752</v>
      </c>
      <c r="AS1050" s="8" t="s">
        <v>14685</v>
      </c>
      <c r="AT1050" s="8" t="s">
        <v>75</v>
      </c>
      <c r="AU1050" s="8" t="s">
        <v>76</v>
      </c>
      <c r="AV1050" s="8" t="s">
        <v>77</v>
      </c>
      <c r="AW1050" s="11">
        <v>231432.15</v>
      </c>
      <c r="AX1050" s="9" t="s">
        <v>10926</v>
      </c>
    </row>
    <row r="1051" spans="1:50" customFormat="1" ht="60" hidden="1" x14ac:dyDescent="0.25">
      <c r="A1051" s="8" t="s">
        <v>104</v>
      </c>
      <c r="B1051" s="8" t="s">
        <v>135</v>
      </c>
      <c r="C1051" s="8" t="s">
        <v>262</v>
      </c>
      <c r="D1051" s="8" t="s">
        <v>263</v>
      </c>
      <c r="E1051" s="8" t="s">
        <v>264</v>
      </c>
      <c r="F1051" s="8" t="s">
        <v>265</v>
      </c>
      <c r="G1051" s="9" t="s">
        <v>266</v>
      </c>
      <c r="H1051" s="9" t="str">
        <f>VLOOKUP(G1051,[1]Arkusz2!A:B,2,FALSE)</f>
        <v>WND-RPZP-01.03.03-32-001/09</v>
      </c>
      <c r="I1051" s="9" t="s">
        <v>267</v>
      </c>
      <c r="J1051" s="9" t="s">
        <v>112</v>
      </c>
      <c r="K1051" s="9" t="s">
        <v>113</v>
      </c>
      <c r="L1051" s="9" t="s">
        <v>165</v>
      </c>
      <c r="M1051" s="9" t="s">
        <v>112</v>
      </c>
      <c r="N1051" s="9" t="s">
        <v>113</v>
      </c>
      <c r="O1051" s="8" t="s">
        <v>268</v>
      </c>
      <c r="P1051" s="9" t="s">
        <v>269</v>
      </c>
      <c r="Q1051" s="9" t="s">
        <v>112</v>
      </c>
      <c r="R1051" s="9" t="s">
        <v>113</v>
      </c>
      <c r="S1051" s="9" t="s">
        <v>270</v>
      </c>
      <c r="T1051" s="10">
        <v>35756815.859999999</v>
      </c>
      <c r="U1051" s="10">
        <v>28715515</v>
      </c>
      <c r="V1051" s="10">
        <v>14357757.5</v>
      </c>
      <c r="W1051" s="10">
        <v>14357757.5</v>
      </c>
      <c r="X1051" s="10">
        <v>14357757.5</v>
      </c>
      <c r="Y1051" s="10">
        <v>50</v>
      </c>
      <c r="Z1051" s="8" t="s">
        <v>271</v>
      </c>
      <c r="AA1051" s="8" t="s">
        <v>63</v>
      </c>
      <c r="AB1051" s="11">
        <v>35756815.859999999</v>
      </c>
      <c r="AC1051" s="11">
        <v>28715515</v>
      </c>
      <c r="AD1051" s="11">
        <v>7041300.8600000003</v>
      </c>
      <c r="AE1051" s="11">
        <v>0</v>
      </c>
      <c r="AF1051" s="8" t="s">
        <v>64</v>
      </c>
      <c r="AG1051" s="8" t="s">
        <v>120</v>
      </c>
      <c r="AH1051" s="8" t="s">
        <v>66</v>
      </c>
      <c r="AI1051" s="8" t="s">
        <v>67</v>
      </c>
      <c r="AJ1051" s="8" t="s">
        <v>272</v>
      </c>
      <c r="AK1051" s="8" t="s">
        <v>273</v>
      </c>
      <c r="AL1051" s="8" t="s">
        <v>274</v>
      </c>
      <c r="AM1051" s="8" t="s">
        <v>275</v>
      </c>
      <c r="AN1051" s="8" t="s">
        <v>276</v>
      </c>
      <c r="AO1051" s="8" t="s">
        <v>277</v>
      </c>
      <c r="AP1051" s="8" t="s">
        <v>278</v>
      </c>
      <c r="AQ1051" s="8" t="s">
        <v>157</v>
      </c>
      <c r="AR1051" s="8" t="s">
        <v>279</v>
      </c>
      <c r="AS1051" s="8" t="s">
        <v>280</v>
      </c>
      <c r="AT1051" s="8" t="s">
        <v>281</v>
      </c>
      <c r="AU1051" s="8" t="s">
        <v>282</v>
      </c>
      <c r="AV1051" s="8" t="s">
        <v>133</v>
      </c>
      <c r="AW1051" s="11">
        <v>35756815.859999999</v>
      </c>
      <c r="AX1051" s="9" t="s">
        <v>283</v>
      </c>
    </row>
    <row r="1052" spans="1:50" customFormat="1" ht="36" hidden="1" x14ac:dyDescent="0.25">
      <c r="A1052" s="8" t="s">
        <v>104</v>
      </c>
      <c r="B1052" s="8" t="s">
        <v>135</v>
      </c>
      <c r="C1052" s="8" t="s">
        <v>262</v>
      </c>
      <c r="D1052" s="8" t="s">
        <v>861</v>
      </c>
      <c r="E1052" s="8" t="s">
        <v>862</v>
      </c>
      <c r="F1052" s="8" t="s">
        <v>863</v>
      </c>
      <c r="G1052" s="9" t="s">
        <v>864</v>
      </c>
      <c r="H1052" s="9" t="str">
        <f>VLOOKUP(G1052,[1]Arkusz2!A:B,2,FALSE)</f>
        <v>WND-RPZP.01.03.03-32-002/09</v>
      </c>
      <c r="I1052" s="9" t="s">
        <v>865</v>
      </c>
      <c r="J1052" s="9" t="s">
        <v>112</v>
      </c>
      <c r="K1052" s="9" t="s">
        <v>113</v>
      </c>
      <c r="L1052" s="9" t="s">
        <v>865</v>
      </c>
      <c r="M1052" s="9" t="s">
        <v>112</v>
      </c>
      <c r="N1052" s="9" t="s">
        <v>113</v>
      </c>
      <c r="O1052" s="8" t="s">
        <v>866</v>
      </c>
      <c r="P1052" s="9" t="s">
        <v>867</v>
      </c>
      <c r="Q1052" s="9" t="s">
        <v>142</v>
      </c>
      <c r="R1052" s="9" t="s">
        <v>113</v>
      </c>
      <c r="S1052" s="9" t="s">
        <v>868</v>
      </c>
      <c r="T1052" s="10">
        <v>22299724.370000001</v>
      </c>
      <c r="U1052" s="10">
        <v>21560723.219999999</v>
      </c>
      <c r="V1052" s="10">
        <v>10780361.609999999</v>
      </c>
      <c r="W1052" s="10">
        <v>10780361.609999999</v>
      </c>
      <c r="X1052" s="10">
        <v>10780361.609999999</v>
      </c>
      <c r="Y1052" s="10">
        <v>50</v>
      </c>
      <c r="Z1052" s="8" t="s">
        <v>869</v>
      </c>
      <c r="AA1052" s="8" t="s">
        <v>63</v>
      </c>
      <c r="AB1052" s="11">
        <v>22299724.370000001</v>
      </c>
      <c r="AC1052" s="11">
        <v>22299724.370000001</v>
      </c>
      <c r="AD1052" s="11">
        <v>0</v>
      </c>
      <c r="AE1052" s="11">
        <v>0</v>
      </c>
      <c r="AF1052" s="8" t="s">
        <v>64</v>
      </c>
      <c r="AG1052" s="8" t="s">
        <v>120</v>
      </c>
      <c r="AH1052" s="8" t="s">
        <v>66</v>
      </c>
      <c r="AI1052" s="8" t="s">
        <v>67</v>
      </c>
      <c r="AJ1052" s="8" t="s">
        <v>290</v>
      </c>
      <c r="AK1052" s="8" t="s">
        <v>756</v>
      </c>
      <c r="AL1052" s="8" t="s">
        <v>757</v>
      </c>
      <c r="AM1052" s="8" t="s">
        <v>275</v>
      </c>
      <c r="AN1052" s="8" t="s">
        <v>276</v>
      </c>
      <c r="AO1052" s="8" t="s">
        <v>758</v>
      </c>
      <c r="AP1052" s="8" t="s">
        <v>759</v>
      </c>
      <c r="AQ1052" s="8" t="s">
        <v>157</v>
      </c>
      <c r="AR1052" s="8" t="s">
        <v>870</v>
      </c>
      <c r="AS1052" s="8" t="s">
        <v>761</v>
      </c>
      <c r="AT1052" s="8" t="s">
        <v>619</v>
      </c>
      <c r="AU1052" s="8" t="s">
        <v>762</v>
      </c>
      <c r="AV1052" s="8" t="s">
        <v>77</v>
      </c>
      <c r="AW1052" s="11">
        <v>22299724.370000001</v>
      </c>
      <c r="AX1052" s="9" t="s">
        <v>531</v>
      </c>
    </row>
    <row r="1053" spans="1:50" customFormat="1" ht="48" hidden="1" x14ac:dyDescent="0.25">
      <c r="A1053" s="8" t="s">
        <v>104</v>
      </c>
      <c r="B1053" s="8" t="s">
        <v>135</v>
      </c>
      <c r="C1053" s="8" t="s">
        <v>262</v>
      </c>
      <c r="D1053" s="8" t="s">
        <v>2686</v>
      </c>
      <c r="E1053" s="8" t="s">
        <v>2687</v>
      </c>
      <c r="F1053" s="8" t="s">
        <v>2688</v>
      </c>
      <c r="G1053" s="9" t="s">
        <v>2689</v>
      </c>
      <c r="H1053" s="9" t="str">
        <f>VLOOKUP(G1053,[1]Arkusz2!A:B,2,FALSE)</f>
        <v>WND-RPZP.01.03.03-32-001/10</v>
      </c>
      <c r="I1053" s="9" t="s">
        <v>2146</v>
      </c>
      <c r="J1053" s="9" t="s">
        <v>605</v>
      </c>
      <c r="K1053" s="9" t="s">
        <v>606</v>
      </c>
      <c r="L1053" s="9" t="s">
        <v>751</v>
      </c>
      <c r="M1053" s="9" t="s">
        <v>752</v>
      </c>
      <c r="N1053" s="9" t="s">
        <v>606</v>
      </c>
      <c r="O1053" s="8" t="s">
        <v>2168</v>
      </c>
      <c r="P1053" s="9" t="s">
        <v>751</v>
      </c>
      <c r="Q1053" s="9" t="s">
        <v>752</v>
      </c>
      <c r="R1053" s="9" t="s">
        <v>606</v>
      </c>
      <c r="S1053" s="9" t="s">
        <v>2254</v>
      </c>
      <c r="T1053" s="10">
        <v>12586372.789999999</v>
      </c>
      <c r="U1053" s="10">
        <v>12554036.970000001</v>
      </c>
      <c r="V1053" s="10">
        <v>6277018.4800000004</v>
      </c>
      <c r="W1053" s="10">
        <v>6277018.4800000004</v>
      </c>
      <c r="X1053" s="10">
        <v>6277018.4900000002</v>
      </c>
      <c r="Y1053" s="10">
        <v>50</v>
      </c>
      <c r="Z1053" s="8" t="s">
        <v>2690</v>
      </c>
      <c r="AA1053" s="8" t="s">
        <v>63</v>
      </c>
      <c r="AB1053" s="11">
        <v>12586372.789999999</v>
      </c>
      <c r="AC1053" s="11">
        <v>12586372.789999999</v>
      </c>
      <c r="AD1053" s="11">
        <v>0</v>
      </c>
      <c r="AE1053" s="11">
        <v>0</v>
      </c>
      <c r="AF1053" s="8" t="s">
        <v>64</v>
      </c>
      <c r="AG1053" s="8" t="s">
        <v>120</v>
      </c>
      <c r="AH1053" s="8" t="s">
        <v>66</v>
      </c>
      <c r="AI1053" s="8" t="s">
        <v>67</v>
      </c>
      <c r="AJ1053" s="8" t="s">
        <v>290</v>
      </c>
      <c r="AK1053" s="8" t="s">
        <v>756</v>
      </c>
      <c r="AL1053" s="8" t="s">
        <v>757</v>
      </c>
      <c r="AM1053" s="8" t="s">
        <v>275</v>
      </c>
      <c r="AN1053" s="8" t="s">
        <v>276</v>
      </c>
      <c r="AO1053" s="8" t="s">
        <v>758</v>
      </c>
      <c r="AP1053" s="8" t="s">
        <v>759</v>
      </c>
      <c r="AQ1053" s="8" t="s">
        <v>157</v>
      </c>
      <c r="AR1053" s="8" t="s">
        <v>760</v>
      </c>
      <c r="AS1053" s="8" t="s">
        <v>761</v>
      </c>
      <c r="AT1053" s="8" t="s">
        <v>619</v>
      </c>
      <c r="AU1053" s="8" t="s">
        <v>762</v>
      </c>
      <c r="AV1053" s="8" t="s">
        <v>77</v>
      </c>
      <c r="AW1053" s="11">
        <v>12586372.789999999</v>
      </c>
      <c r="AX1053" s="9" t="s">
        <v>1116</v>
      </c>
    </row>
    <row r="1054" spans="1:50" customFormat="1" ht="36" hidden="1" x14ac:dyDescent="0.25">
      <c r="A1054" s="8" t="s">
        <v>104</v>
      </c>
      <c r="B1054" s="8" t="s">
        <v>135</v>
      </c>
      <c r="C1054" s="8" t="s">
        <v>262</v>
      </c>
      <c r="D1054" s="8" t="s">
        <v>9408</v>
      </c>
      <c r="E1054" s="8" t="s">
        <v>9409</v>
      </c>
      <c r="F1054" s="8" t="s">
        <v>9410</v>
      </c>
      <c r="G1054" s="9" t="s">
        <v>9411</v>
      </c>
      <c r="H1054" s="9" t="str">
        <f>VLOOKUP(G1054,[1]Arkusz2!A:B,2,FALSE)</f>
        <v>WND-RPZP.01.03.03-32-004/12</v>
      </c>
      <c r="I1054" s="9" t="s">
        <v>9412</v>
      </c>
      <c r="J1054" s="9" t="s">
        <v>3297</v>
      </c>
      <c r="K1054" s="9" t="s">
        <v>3298</v>
      </c>
      <c r="L1054" s="9" t="s">
        <v>9413</v>
      </c>
      <c r="M1054" s="9" t="s">
        <v>3297</v>
      </c>
      <c r="N1054" s="9" t="s">
        <v>3298</v>
      </c>
      <c r="O1054" s="8" t="s">
        <v>9414</v>
      </c>
      <c r="P1054" s="9" t="s">
        <v>6464</v>
      </c>
      <c r="Q1054" s="9" t="s">
        <v>4601</v>
      </c>
      <c r="R1054" s="9" t="s">
        <v>4262</v>
      </c>
      <c r="S1054" s="9" t="s">
        <v>672</v>
      </c>
      <c r="T1054" s="10">
        <v>4156854.62</v>
      </c>
      <c r="U1054" s="10">
        <v>3970976.52</v>
      </c>
      <c r="V1054" s="10">
        <v>1985488.25</v>
      </c>
      <c r="W1054" s="10">
        <v>1985488.25</v>
      </c>
      <c r="X1054" s="10">
        <v>1985488.27</v>
      </c>
      <c r="Y1054" s="10">
        <v>50</v>
      </c>
      <c r="Z1054" s="8" t="s">
        <v>9415</v>
      </c>
      <c r="AA1054" s="8" t="s">
        <v>63</v>
      </c>
      <c r="AB1054" s="11">
        <v>4156854.62</v>
      </c>
      <c r="AC1054" s="11">
        <v>4156854.62</v>
      </c>
      <c r="AD1054" s="11">
        <v>0</v>
      </c>
      <c r="AE1054" s="11">
        <v>0</v>
      </c>
      <c r="AF1054" s="8" t="s">
        <v>64</v>
      </c>
      <c r="AG1054" s="8" t="s">
        <v>120</v>
      </c>
      <c r="AH1054" s="8" t="s">
        <v>66</v>
      </c>
      <c r="AI1054" s="8" t="s">
        <v>67</v>
      </c>
      <c r="AJ1054" s="8" t="s">
        <v>290</v>
      </c>
      <c r="AK1054" s="8" t="s">
        <v>9119</v>
      </c>
      <c r="AL1054" s="8" t="s">
        <v>9416</v>
      </c>
      <c r="AM1054" s="8" t="s">
        <v>9121</v>
      </c>
      <c r="AN1054" s="8" t="s">
        <v>125</v>
      </c>
      <c r="AO1054" s="8" t="s">
        <v>9122</v>
      </c>
      <c r="AP1054" s="8" t="s">
        <v>9417</v>
      </c>
      <c r="AQ1054" s="8" t="s">
        <v>157</v>
      </c>
      <c r="AR1054" s="8" t="s">
        <v>9418</v>
      </c>
      <c r="AS1054" s="8" t="s">
        <v>9419</v>
      </c>
      <c r="AT1054" s="8" t="s">
        <v>619</v>
      </c>
      <c r="AU1054" s="8" t="s">
        <v>9125</v>
      </c>
      <c r="AV1054" s="8" t="s">
        <v>911</v>
      </c>
      <c r="AW1054" s="11">
        <v>4156854.62</v>
      </c>
      <c r="AX1054" s="9" t="s">
        <v>7312</v>
      </c>
    </row>
    <row r="1055" spans="1:50" customFormat="1" ht="60" hidden="1" x14ac:dyDescent="0.25">
      <c r="A1055" s="8" t="s">
        <v>104</v>
      </c>
      <c r="B1055" s="8" t="s">
        <v>135</v>
      </c>
      <c r="C1055" s="8" t="s">
        <v>262</v>
      </c>
      <c r="D1055" s="8" t="s">
        <v>10983</v>
      </c>
      <c r="E1055" s="8" t="s">
        <v>10984</v>
      </c>
      <c r="F1055" s="8" t="s">
        <v>10985</v>
      </c>
      <c r="G1055" s="9" t="s">
        <v>10986</v>
      </c>
      <c r="H1055" s="9" t="str">
        <f>VLOOKUP(G1055,[1]Arkusz2!A:B,2,FALSE)</f>
        <v>WND-RPZP.01.03.03-32-008/10</v>
      </c>
      <c r="I1055" s="9" t="s">
        <v>1110</v>
      </c>
      <c r="J1055" s="9" t="s">
        <v>752</v>
      </c>
      <c r="K1055" s="9" t="s">
        <v>606</v>
      </c>
      <c r="L1055" s="9" t="s">
        <v>5105</v>
      </c>
      <c r="M1055" s="9" t="s">
        <v>752</v>
      </c>
      <c r="N1055" s="9" t="s">
        <v>606</v>
      </c>
      <c r="O1055" s="8" t="s">
        <v>4287</v>
      </c>
      <c r="P1055" s="9" t="s">
        <v>10728</v>
      </c>
      <c r="Q1055" s="9" t="s">
        <v>895</v>
      </c>
      <c r="R1055" s="9" t="s">
        <v>896</v>
      </c>
      <c r="S1055" s="9" t="s">
        <v>10987</v>
      </c>
      <c r="T1055" s="10">
        <v>1705741.42</v>
      </c>
      <c r="U1055" s="10">
        <v>1608553.29</v>
      </c>
      <c r="V1055" s="10">
        <v>831876.36</v>
      </c>
      <c r="W1055" s="10">
        <v>831876.36</v>
      </c>
      <c r="X1055" s="10">
        <v>776676.93</v>
      </c>
      <c r="Y1055" s="10">
        <v>51.72</v>
      </c>
      <c r="Z1055" s="8" t="s">
        <v>10988</v>
      </c>
      <c r="AA1055" s="8" t="s">
        <v>63</v>
      </c>
      <c r="AB1055" s="11">
        <v>1705741.42</v>
      </c>
      <c r="AC1055" s="11">
        <v>1705741.42</v>
      </c>
      <c r="AD1055" s="11">
        <v>0</v>
      </c>
      <c r="AE1055" s="11">
        <v>0</v>
      </c>
      <c r="AF1055" s="8" t="s">
        <v>64</v>
      </c>
      <c r="AG1055" s="8" t="s">
        <v>120</v>
      </c>
      <c r="AH1055" s="8" t="s">
        <v>66</v>
      </c>
      <c r="AI1055" s="8" t="s">
        <v>149</v>
      </c>
      <c r="AJ1055" s="8" t="s">
        <v>877</v>
      </c>
      <c r="AK1055" s="8" t="s">
        <v>10989</v>
      </c>
      <c r="AL1055" s="8" t="s">
        <v>10990</v>
      </c>
      <c r="AM1055" s="8" t="s">
        <v>10991</v>
      </c>
      <c r="AN1055" s="8" t="s">
        <v>10992</v>
      </c>
      <c r="AO1055" s="8" t="s">
        <v>10993</v>
      </c>
      <c r="AP1055" s="8" t="s">
        <v>759</v>
      </c>
      <c r="AQ1055" s="8" t="s">
        <v>157</v>
      </c>
      <c r="AR1055" s="8" t="s">
        <v>10994</v>
      </c>
      <c r="AS1055" s="8" t="s">
        <v>10995</v>
      </c>
      <c r="AT1055" s="8" t="s">
        <v>909</v>
      </c>
      <c r="AU1055" s="8" t="s">
        <v>10996</v>
      </c>
      <c r="AV1055" s="8" t="s">
        <v>911</v>
      </c>
      <c r="AW1055" s="11">
        <v>1705741.42</v>
      </c>
      <c r="AX1055" s="9" t="s">
        <v>10143</v>
      </c>
    </row>
    <row r="1056" spans="1:50" customFormat="1" ht="48" hidden="1" x14ac:dyDescent="0.25">
      <c r="A1056" s="8" t="s">
        <v>104</v>
      </c>
      <c r="B1056" s="8" t="s">
        <v>135</v>
      </c>
      <c r="C1056" s="8" t="s">
        <v>262</v>
      </c>
      <c r="D1056" s="8" t="s">
        <v>11787</v>
      </c>
      <c r="E1056" s="8" t="s">
        <v>11788</v>
      </c>
      <c r="F1056" s="8" t="s">
        <v>11789</v>
      </c>
      <c r="G1056" s="9" t="s">
        <v>11790</v>
      </c>
      <c r="H1056" s="9" t="str">
        <f>VLOOKUP(G1056,[1]Arkusz2!A:B,2,FALSE)</f>
        <v>WND-RPZP.01.03.03-32-002/10</v>
      </c>
      <c r="I1056" s="9" t="s">
        <v>2655</v>
      </c>
      <c r="J1056" s="9" t="s">
        <v>752</v>
      </c>
      <c r="K1056" s="9" t="s">
        <v>606</v>
      </c>
      <c r="L1056" s="9" t="s">
        <v>2663</v>
      </c>
      <c r="M1056" s="9" t="s">
        <v>752</v>
      </c>
      <c r="N1056" s="9" t="s">
        <v>606</v>
      </c>
      <c r="O1056" s="8" t="s">
        <v>2710</v>
      </c>
      <c r="P1056" s="9" t="s">
        <v>7714</v>
      </c>
      <c r="Q1056" s="9" t="s">
        <v>2281</v>
      </c>
      <c r="R1056" s="9" t="s">
        <v>896</v>
      </c>
      <c r="S1056" s="9" t="s">
        <v>682</v>
      </c>
      <c r="T1056" s="10">
        <v>30765726.510000002</v>
      </c>
      <c r="U1056" s="10">
        <v>26755674.699999999</v>
      </c>
      <c r="V1056" s="10">
        <v>13377837.35</v>
      </c>
      <c r="W1056" s="10">
        <v>13377837.35</v>
      </c>
      <c r="X1056" s="10">
        <v>13377837.35</v>
      </c>
      <c r="Y1056" s="10">
        <v>50</v>
      </c>
      <c r="Z1056" s="8" t="s">
        <v>11791</v>
      </c>
      <c r="AA1056" s="8" t="s">
        <v>63</v>
      </c>
      <c r="AB1056" s="11">
        <v>30765726.510000002</v>
      </c>
      <c r="AC1056" s="11">
        <v>30765726.510000002</v>
      </c>
      <c r="AD1056" s="11">
        <v>0</v>
      </c>
      <c r="AE1056" s="11">
        <v>0</v>
      </c>
      <c r="AF1056" s="8" t="s">
        <v>64</v>
      </c>
      <c r="AG1056" s="8" t="s">
        <v>120</v>
      </c>
      <c r="AH1056" s="8" t="s">
        <v>66</v>
      </c>
      <c r="AI1056" s="8" t="s">
        <v>149</v>
      </c>
      <c r="AJ1056" s="8" t="s">
        <v>290</v>
      </c>
      <c r="AK1056" s="8" t="s">
        <v>614</v>
      </c>
      <c r="AL1056" s="8" t="s">
        <v>615</v>
      </c>
      <c r="AM1056" s="8" t="s">
        <v>210</v>
      </c>
      <c r="AN1056" s="8" t="s">
        <v>211</v>
      </c>
      <c r="AO1056" s="8" t="s">
        <v>212</v>
      </c>
      <c r="AP1056" s="8" t="s">
        <v>616</v>
      </c>
      <c r="AQ1056" s="8" t="s">
        <v>157</v>
      </c>
      <c r="AR1056" s="8" t="s">
        <v>11792</v>
      </c>
      <c r="AS1056" s="8" t="s">
        <v>11793</v>
      </c>
      <c r="AT1056" s="8" t="s">
        <v>619</v>
      </c>
      <c r="AU1056" s="8" t="s">
        <v>620</v>
      </c>
      <c r="AV1056" s="8" t="s">
        <v>911</v>
      </c>
      <c r="AW1056" s="11">
        <v>30765726.510000002</v>
      </c>
      <c r="AX1056" s="9" t="s">
        <v>8433</v>
      </c>
    </row>
    <row r="1057" spans="1:50" customFormat="1" ht="48" hidden="1" x14ac:dyDescent="0.25">
      <c r="A1057" s="8" t="s">
        <v>104</v>
      </c>
      <c r="B1057" s="8" t="s">
        <v>135</v>
      </c>
      <c r="C1057" s="8" t="s">
        <v>262</v>
      </c>
      <c r="D1057" s="8" t="s">
        <v>11834</v>
      </c>
      <c r="E1057" s="8" t="s">
        <v>11835</v>
      </c>
      <c r="F1057" s="8" t="s">
        <v>11836</v>
      </c>
      <c r="G1057" s="9" t="s">
        <v>11837</v>
      </c>
      <c r="H1057" s="9" t="str">
        <f>VLOOKUP(G1057,[1]Arkusz2!A:B,2,FALSE)</f>
        <v>WND-RPZP.01.03.03-32-003/10</v>
      </c>
      <c r="I1057" s="9" t="s">
        <v>4032</v>
      </c>
      <c r="J1057" s="9" t="s">
        <v>752</v>
      </c>
      <c r="K1057" s="9" t="s">
        <v>606</v>
      </c>
      <c r="L1057" s="9" t="s">
        <v>4032</v>
      </c>
      <c r="M1057" s="9" t="s">
        <v>752</v>
      </c>
      <c r="N1057" s="9" t="s">
        <v>606</v>
      </c>
      <c r="O1057" s="8" t="s">
        <v>6284</v>
      </c>
      <c r="P1057" s="9" t="s">
        <v>6595</v>
      </c>
      <c r="Q1057" s="9" t="s">
        <v>2281</v>
      </c>
      <c r="R1057" s="9" t="s">
        <v>896</v>
      </c>
      <c r="S1057" s="9" t="s">
        <v>11310</v>
      </c>
      <c r="T1057" s="10">
        <v>8601668.8300000001</v>
      </c>
      <c r="U1057" s="10">
        <v>8596532.9600000009</v>
      </c>
      <c r="V1057" s="10">
        <v>3172201.79</v>
      </c>
      <c r="W1057" s="10">
        <v>3172201.79</v>
      </c>
      <c r="X1057" s="10">
        <v>5424331.1699999999</v>
      </c>
      <c r="Y1057" s="10">
        <v>36.9</v>
      </c>
      <c r="Z1057" s="8" t="s">
        <v>11838</v>
      </c>
      <c r="AA1057" s="8" t="s">
        <v>63</v>
      </c>
      <c r="AB1057" s="11">
        <v>8601668.8300000001</v>
      </c>
      <c r="AC1057" s="11">
        <v>8601668.8300000001</v>
      </c>
      <c r="AD1057" s="11">
        <v>0</v>
      </c>
      <c r="AE1057" s="11">
        <v>0</v>
      </c>
      <c r="AF1057" s="8" t="s">
        <v>64</v>
      </c>
      <c r="AG1057" s="8" t="s">
        <v>120</v>
      </c>
      <c r="AH1057" s="8" t="s">
        <v>66</v>
      </c>
      <c r="AI1057" s="8" t="s">
        <v>149</v>
      </c>
      <c r="AJ1057" s="8" t="s">
        <v>290</v>
      </c>
      <c r="AK1057" s="8" t="s">
        <v>3930</v>
      </c>
      <c r="AL1057" s="8" t="s">
        <v>3931</v>
      </c>
      <c r="AM1057" s="8" t="s">
        <v>2190</v>
      </c>
      <c r="AN1057" s="8" t="s">
        <v>2191</v>
      </c>
      <c r="AO1057" s="8" t="s">
        <v>3932</v>
      </c>
      <c r="AP1057" s="8" t="s">
        <v>128</v>
      </c>
      <c r="AQ1057" s="8" t="s">
        <v>157</v>
      </c>
      <c r="AR1057" s="8" t="s">
        <v>11839</v>
      </c>
      <c r="AS1057" s="8" t="s">
        <v>4649</v>
      </c>
      <c r="AT1057" s="8" t="s">
        <v>909</v>
      </c>
      <c r="AU1057" s="8" t="s">
        <v>3935</v>
      </c>
      <c r="AV1057" s="8" t="s">
        <v>911</v>
      </c>
      <c r="AW1057" s="11">
        <v>8601668.8300000001</v>
      </c>
      <c r="AX1057" s="9" t="s">
        <v>11144</v>
      </c>
    </row>
    <row r="1058" spans="1:50" customFormat="1" ht="36" hidden="1" x14ac:dyDescent="0.25">
      <c r="A1058" s="8" t="s">
        <v>104</v>
      </c>
      <c r="B1058" s="8" t="s">
        <v>135</v>
      </c>
      <c r="C1058" s="8" t="s">
        <v>262</v>
      </c>
      <c r="D1058" s="8" t="s">
        <v>12200</v>
      </c>
      <c r="E1058" s="8" t="s">
        <v>12201</v>
      </c>
      <c r="F1058" s="8" t="s">
        <v>12202</v>
      </c>
      <c r="G1058" s="9" t="s">
        <v>12203</v>
      </c>
      <c r="H1058" s="9" t="str">
        <f>VLOOKUP(G1058,[1]Arkusz2!A:B,2,FALSE)</f>
        <v>WND-RPZP.01.03.03-32-003/09</v>
      </c>
      <c r="I1058" s="9" t="s">
        <v>1333</v>
      </c>
      <c r="J1058" s="9" t="s">
        <v>142</v>
      </c>
      <c r="K1058" s="9" t="s">
        <v>113</v>
      </c>
      <c r="L1058" s="9" t="s">
        <v>327</v>
      </c>
      <c r="M1058" s="9" t="s">
        <v>142</v>
      </c>
      <c r="N1058" s="9" t="s">
        <v>113</v>
      </c>
      <c r="O1058" s="8" t="s">
        <v>12204</v>
      </c>
      <c r="P1058" s="9" t="s">
        <v>12205</v>
      </c>
      <c r="Q1058" s="9" t="s">
        <v>2281</v>
      </c>
      <c r="R1058" s="9" t="s">
        <v>896</v>
      </c>
      <c r="S1058" s="9" t="s">
        <v>12206</v>
      </c>
      <c r="T1058" s="10">
        <v>13215612.33</v>
      </c>
      <c r="U1058" s="10">
        <v>13092694.98</v>
      </c>
      <c r="V1058" s="10">
        <v>6546347.4900000002</v>
      </c>
      <c r="W1058" s="10">
        <v>6546347.4900000002</v>
      </c>
      <c r="X1058" s="10">
        <v>6546347.4900000002</v>
      </c>
      <c r="Y1058" s="10">
        <v>50</v>
      </c>
      <c r="Z1058" s="8" t="s">
        <v>12207</v>
      </c>
      <c r="AA1058" s="8" t="s">
        <v>63</v>
      </c>
      <c r="AB1058" s="11">
        <v>13215612.33</v>
      </c>
      <c r="AC1058" s="11">
        <v>13215612.33</v>
      </c>
      <c r="AD1058" s="11">
        <v>0</v>
      </c>
      <c r="AE1058" s="11">
        <v>0</v>
      </c>
      <c r="AF1058" s="8" t="s">
        <v>64</v>
      </c>
      <c r="AG1058" s="8" t="s">
        <v>120</v>
      </c>
      <c r="AH1058" s="8" t="s">
        <v>66</v>
      </c>
      <c r="AI1058" s="8" t="s">
        <v>67</v>
      </c>
      <c r="AJ1058" s="8" t="s">
        <v>290</v>
      </c>
      <c r="AK1058" s="8" t="s">
        <v>10149</v>
      </c>
      <c r="AL1058" s="8" t="s">
        <v>10150</v>
      </c>
      <c r="AM1058" s="8" t="s">
        <v>1351</v>
      </c>
      <c r="AN1058" s="8" t="s">
        <v>1352</v>
      </c>
      <c r="AO1058" s="8" t="s">
        <v>740</v>
      </c>
      <c r="AP1058" s="8" t="s">
        <v>1059</v>
      </c>
      <c r="AQ1058" s="8" t="s">
        <v>157</v>
      </c>
      <c r="AR1058" s="8" t="s">
        <v>10151</v>
      </c>
      <c r="AS1058" s="8" t="s">
        <v>10152</v>
      </c>
      <c r="AT1058" s="8" t="s">
        <v>909</v>
      </c>
      <c r="AU1058" s="8" t="s">
        <v>10153</v>
      </c>
      <c r="AV1058" s="8" t="s">
        <v>911</v>
      </c>
      <c r="AW1058" s="11">
        <v>13215612.33</v>
      </c>
      <c r="AX1058" s="9" t="s">
        <v>12208</v>
      </c>
    </row>
    <row r="1059" spans="1:50" customFormat="1" ht="60" hidden="1" x14ac:dyDescent="0.25">
      <c r="A1059" s="8" t="s">
        <v>104</v>
      </c>
      <c r="B1059" s="8" t="s">
        <v>135</v>
      </c>
      <c r="C1059" s="8" t="s">
        <v>262</v>
      </c>
      <c r="D1059" s="8" t="s">
        <v>12287</v>
      </c>
      <c r="E1059" s="8" t="s">
        <v>12288</v>
      </c>
      <c r="F1059" s="8" t="s">
        <v>12289</v>
      </c>
      <c r="G1059" s="9" t="s">
        <v>12290</v>
      </c>
      <c r="H1059" s="9" t="str">
        <f>VLOOKUP(G1059,[1]Arkusz2!A:B,2,FALSE)</f>
        <v>WND-RPZP.01.03.03-32-001/12</v>
      </c>
      <c r="I1059" s="9" t="s">
        <v>9003</v>
      </c>
      <c r="J1059" s="9" t="s">
        <v>895</v>
      </c>
      <c r="K1059" s="9" t="s">
        <v>896</v>
      </c>
      <c r="L1059" s="9" t="s">
        <v>9064</v>
      </c>
      <c r="M1059" s="9" t="s">
        <v>895</v>
      </c>
      <c r="N1059" s="9" t="s">
        <v>896</v>
      </c>
      <c r="O1059" s="8" t="s">
        <v>8129</v>
      </c>
      <c r="P1059" s="9" t="s">
        <v>12205</v>
      </c>
      <c r="Q1059" s="9" t="s">
        <v>2281</v>
      </c>
      <c r="R1059" s="9" t="s">
        <v>896</v>
      </c>
      <c r="S1059" s="9" t="s">
        <v>3300</v>
      </c>
      <c r="T1059" s="10">
        <v>1502106.63</v>
      </c>
      <c r="U1059" s="10">
        <v>1502106.63</v>
      </c>
      <c r="V1059" s="10">
        <v>1502106.63</v>
      </c>
      <c r="W1059" s="10">
        <v>1502106.63</v>
      </c>
      <c r="X1059" s="10">
        <v>0</v>
      </c>
      <c r="Y1059" s="10">
        <v>100</v>
      </c>
      <c r="Z1059" s="8" t="s">
        <v>12291</v>
      </c>
      <c r="AA1059" s="8" t="s">
        <v>63</v>
      </c>
      <c r="AB1059" s="11">
        <v>1502106.63</v>
      </c>
      <c r="AC1059" s="11">
        <v>1502106.63</v>
      </c>
      <c r="AD1059" s="11">
        <v>0</v>
      </c>
      <c r="AE1059" s="11">
        <v>0</v>
      </c>
      <c r="AF1059" s="8" t="s">
        <v>229</v>
      </c>
      <c r="AG1059" s="8" t="s">
        <v>120</v>
      </c>
      <c r="AH1059" s="8" t="s">
        <v>66</v>
      </c>
      <c r="AI1059" s="8" t="s">
        <v>613</v>
      </c>
      <c r="AJ1059" s="8" t="s">
        <v>613</v>
      </c>
      <c r="AK1059" s="8" t="s">
        <v>69</v>
      </c>
      <c r="AL1059" s="8" t="s">
        <v>12292</v>
      </c>
      <c r="AM1059" s="8" t="s">
        <v>71</v>
      </c>
      <c r="AN1059" s="8" t="s">
        <v>72</v>
      </c>
      <c r="AO1059" s="8" t="s">
        <v>73</v>
      </c>
      <c r="AP1059" s="8" t="s">
        <v>74</v>
      </c>
      <c r="AQ1059" s="8" t="s">
        <v>157</v>
      </c>
      <c r="AR1059" s="8" t="s">
        <v>12293</v>
      </c>
      <c r="AS1059" s="8" t="s">
        <v>12294</v>
      </c>
      <c r="AT1059" s="8" t="s">
        <v>75</v>
      </c>
      <c r="AU1059" s="8" t="s">
        <v>76</v>
      </c>
      <c r="AV1059" s="8" t="s">
        <v>77</v>
      </c>
      <c r="AW1059" s="11">
        <v>1502106.63</v>
      </c>
      <c r="AX1059" s="9" t="s">
        <v>7595</v>
      </c>
    </row>
    <row r="1060" spans="1:50" customFormat="1" ht="48" hidden="1" x14ac:dyDescent="0.25">
      <c r="A1060" s="8" t="s">
        <v>104</v>
      </c>
      <c r="B1060" s="8" t="s">
        <v>135</v>
      </c>
      <c r="C1060" s="8" t="s">
        <v>262</v>
      </c>
      <c r="D1060" s="8" t="s">
        <v>13227</v>
      </c>
      <c r="E1060" s="8" t="s">
        <v>13228</v>
      </c>
      <c r="F1060" s="8" t="s">
        <v>13229</v>
      </c>
      <c r="G1060" s="9" t="s">
        <v>13230</v>
      </c>
      <c r="H1060" s="9" t="str">
        <f>VLOOKUP(G1060,[1]Arkusz2!A:B,2,FALSE)</f>
        <v>WND-RPZP.01.03.03-32-006/10</v>
      </c>
      <c r="I1060" s="9" t="s">
        <v>5746</v>
      </c>
      <c r="J1060" s="9" t="s">
        <v>4601</v>
      </c>
      <c r="K1060" s="9" t="s">
        <v>4262</v>
      </c>
      <c r="L1060" s="9" t="s">
        <v>4306</v>
      </c>
      <c r="M1060" s="9" t="s">
        <v>4601</v>
      </c>
      <c r="N1060" s="9" t="s">
        <v>4262</v>
      </c>
      <c r="O1060" s="8" t="s">
        <v>13231</v>
      </c>
      <c r="P1060" s="9" t="s">
        <v>13232</v>
      </c>
      <c r="Q1060" s="9" t="s">
        <v>3297</v>
      </c>
      <c r="R1060" s="9" t="s">
        <v>3298</v>
      </c>
      <c r="S1060" s="9" t="s">
        <v>13233</v>
      </c>
      <c r="T1060" s="10">
        <v>3343132.26</v>
      </c>
      <c r="U1060" s="10">
        <v>3246758.27</v>
      </c>
      <c r="V1060" s="10">
        <v>1623379.13</v>
      </c>
      <c r="W1060" s="10">
        <v>1623379.13</v>
      </c>
      <c r="X1060" s="10">
        <v>1623379.14</v>
      </c>
      <c r="Y1060" s="10">
        <v>50</v>
      </c>
      <c r="Z1060" s="8" t="s">
        <v>13234</v>
      </c>
      <c r="AA1060" s="8" t="s">
        <v>63</v>
      </c>
      <c r="AB1060" s="11">
        <v>3343132.26</v>
      </c>
      <c r="AC1060" s="11">
        <v>3343132.26</v>
      </c>
      <c r="AD1060" s="11">
        <v>0</v>
      </c>
      <c r="AE1060" s="11">
        <v>0</v>
      </c>
      <c r="AF1060" s="8" t="s">
        <v>64</v>
      </c>
      <c r="AG1060" s="8" t="s">
        <v>120</v>
      </c>
      <c r="AH1060" s="8" t="s">
        <v>66</v>
      </c>
      <c r="AI1060" s="8" t="s">
        <v>149</v>
      </c>
      <c r="AJ1060" s="8" t="s">
        <v>290</v>
      </c>
      <c r="AK1060" s="8" t="s">
        <v>5390</v>
      </c>
      <c r="AL1060" s="8" t="s">
        <v>5391</v>
      </c>
      <c r="AM1060" s="8" t="s">
        <v>3725</v>
      </c>
      <c r="AN1060" s="8" t="s">
        <v>3726</v>
      </c>
      <c r="AO1060" s="8" t="s">
        <v>5392</v>
      </c>
      <c r="AP1060" s="8" t="s">
        <v>278</v>
      </c>
      <c r="AQ1060" s="8" t="s">
        <v>157</v>
      </c>
      <c r="AR1060" s="8" t="s">
        <v>10616</v>
      </c>
      <c r="AS1060" s="8" t="s">
        <v>10617</v>
      </c>
      <c r="AT1060" s="8" t="s">
        <v>909</v>
      </c>
      <c r="AU1060" s="8" t="s">
        <v>7733</v>
      </c>
      <c r="AV1060" s="8" t="s">
        <v>911</v>
      </c>
      <c r="AW1060" s="11">
        <v>3343132.26</v>
      </c>
      <c r="AX1060" s="9" t="s">
        <v>13235</v>
      </c>
    </row>
    <row r="1061" spans="1:50" customFormat="1" ht="36" hidden="1" x14ac:dyDescent="0.25">
      <c r="A1061" s="8" t="s">
        <v>104</v>
      </c>
      <c r="B1061" s="8" t="s">
        <v>135</v>
      </c>
      <c r="C1061" s="8" t="s">
        <v>262</v>
      </c>
      <c r="D1061" s="8" t="s">
        <v>14226</v>
      </c>
      <c r="E1061" s="8" t="s">
        <v>14227</v>
      </c>
      <c r="F1061" s="8" t="s">
        <v>14228</v>
      </c>
      <c r="G1061" s="9" t="s">
        <v>14229</v>
      </c>
      <c r="H1061" s="9" t="str">
        <f>VLOOKUP(G1061,[1]Arkusz2!A:B,2,FALSE)</f>
        <v>WND-RPZP.01.03.03-32-003/12</v>
      </c>
      <c r="I1061" s="9" t="s">
        <v>10374</v>
      </c>
      <c r="J1061" s="9" t="s">
        <v>3297</v>
      </c>
      <c r="K1061" s="9" t="s">
        <v>3298</v>
      </c>
      <c r="L1061" s="9" t="s">
        <v>14230</v>
      </c>
      <c r="M1061" s="9" t="s">
        <v>3297</v>
      </c>
      <c r="N1061" s="9" t="s">
        <v>3298</v>
      </c>
      <c r="O1061" s="8" t="s">
        <v>12112</v>
      </c>
      <c r="P1061" s="9" t="s">
        <v>14231</v>
      </c>
      <c r="Q1061" s="9" t="s">
        <v>1706</v>
      </c>
      <c r="R1061" s="9" t="s">
        <v>1707</v>
      </c>
      <c r="S1061" s="9" t="s">
        <v>14232</v>
      </c>
      <c r="T1061" s="10">
        <v>5686660.96</v>
      </c>
      <c r="U1061" s="10">
        <v>5376484.96</v>
      </c>
      <c r="V1061" s="10">
        <v>2688242.48</v>
      </c>
      <c r="W1061" s="10">
        <v>2688242.48</v>
      </c>
      <c r="X1061" s="10">
        <v>2688242.48</v>
      </c>
      <c r="Y1061" s="10">
        <v>50</v>
      </c>
      <c r="Z1061" s="8" t="s">
        <v>14233</v>
      </c>
      <c r="AA1061" s="8" t="s">
        <v>63</v>
      </c>
      <c r="AB1061" s="11">
        <v>5686660.96</v>
      </c>
      <c r="AC1061" s="11">
        <v>5686660.96</v>
      </c>
      <c r="AD1061" s="11">
        <v>0</v>
      </c>
      <c r="AE1061" s="11">
        <v>0</v>
      </c>
      <c r="AF1061" s="8" t="s">
        <v>64</v>
      </c>
      <c r="AG1061" s="8" t="s">
        <v>120</v>
      </c>
      <c r="AH1061" s="8" t="s">
        <v>66</v>
      </c>
      <c r="AI1061" s="8" t="s">
        <v>67</v>
      </c>
      <c r="AJ1061" s="8" t="s">
        <v>290</v>
      </c>
      <c r="AK1061" s="8" t="s">
        <v>6539</v>
      </c>
      <c r="AL1061" s="8" t="s">
        <v>6540</v>
      </c>
      <c r="AM1061" s="8" t="s">
        <v>444</v>
      </c>
      <c r="AN1061" s="8" t="s">
        <v>445</v>
      </c>
      <c r="AO1061" s="8" t="s">
        <v>6541</v>
      </c>
      <c r="AP1061" s="8" t="s">
        <v>156</v>
      </c>
      <c r="AQ1061" s="8" t="s">
        <v>157</v>
      </c>
      <c r="AR1061" s="8" t="s">
        <v>11054</v>
      </c>
      <c r="AS1061" s="8" t="s">
        <v>11055</v>
      </c>
      <c r="AT1061" s="8" t="s">
        <v>619</v>
      </c>
      <c r="AU1061" s="8" t="s">
        <v>6542</v>
      </c>
      <c r="AV1061" s="8" t="s">
        <v>911</v>
      </c>
      <c r="AW1061" s="11">
        <v>5686660.96</v>
      </c>
      <c r="AX1061" s="9" t="s">
        <v>5971</v>
      </c>
    </row>
    <row r="1062" spans="1:50" customFormat="1" ht="36" hidden="1" x14ac:dyDescent="0.25">
      <c r="A1062" s="8" t="s">
        <v>104</v>
      </c>
      <c r="B1062" s="8" t="s">
        <v>135</v>
      </c>
      <c r="C1062" s="8" t="s">
        <v>262</v>
      </c>
      <c r="D1062" s="8" t="s">
        <v>15030</v>
      </c>
      <c r="E1062" s="8" t="s">
        <v>15031</v>
      </c>
      <c r="F1062" s="8" t="s">
        <v>15032</v>
      </c>
      <c r="G1062" s="9" t="s">
        <v>15033</v>
      </c>
      <c r="H1062" s="9" t="str">
        <f>VLOOKUP(G1062,[1]Arkusz2!A:B,2,FALSE)</f>
        <v>WND-RPZP.01.03.03-32-002/12</v>
      </c>
      <c r="I1062" s="9" t="s">
        <v>11660</v>
      </c>
      <c r="J1062" s="9" t="s">
        <v>2281</v>
      </c>
      <c r="K1062" s="9" t="s">
        <v>896</v>
      </c>
      <c r="L1062" s="9" t="s">
        <v>10473</v>
      </c>
      <c r="M1062" s="9" t="s">
        <v>2281</v>
      </c>
      <c r="N1062" s="9" t="s">
        <v>896</v>
      </c>
      <c r="O1062" s="8" t="s">
        <v>7410</v>
      </c>
      <c r="P1062" s="9" t="s">
        <v>14702</v>
      </c>
      <c r="Q1062" s="9" t="s">
        <v>9383</v>
      </c>
      <c r="R1062" s="9" t="s">
        <v>1707</v>
      </c>
      <c r="S1062" s="9" t="s">
        <v>14350</v>
      </c>
      <c r="T1062" s="10">
        <v>5167394.91</v>
      </c>
      <c r="U1062" s="10">
        <v>5167394.91</v>
      </c>
      <c r="V1062" s="10">
        <v>2583697.4500000002</v>
      </c>
      <c r="W1062" s="10">
        <v>2583697.4500000002</v>
      </c>
      <c r="X1062" s="10">
        <v>2583697.46</v>
      </c>
      <c r="Y1062" s="10">
        <v>50</v>
      </c>
      <c r="Z1062" s="8" t="s">
        <v>15034</v>
      </c>
      <c r="AA1062" s="8" t="s">
        <v>63</v>
      </c>
      <c r="AB1062" s="11">
        <v>5167394.91</v>
      </c>
      <c r="AC1062" s="11">
        <v>5167394.91</v>
      </c>
      <c r="AD1062" s="11">
        <v>0</v>
      </c>
      <c r="AE1062" s="11">
        <v>0</v>
      </c>
      <c r="AF1062" s="8" t="s">
        <v>64</v>
      </c>
      <c r="AG1062" s="8" t="s">
        <v>120</v>
      </c>
      <c r="AH1062" s="8" t="s">
        <v>66</v>
      </c>
      <c r="AI1062" s="8" t="s">
        <v>67</v>
      </c>
      <c r="AJ1062" s="8" t="s">
        <v>290</v>
      </c>
      <c r="AK1062" s="8" t="s">
        <v>1073</v>
      </c>
      <c r="AL1062" s="8" t="s">
        <v>1074</v>
      </c>
      <c r="AM1062" s="8" t="s">
        <v>1075</v>
      </c>
      <c r="AN1062" s="8" t="s">
        <v>72</v>
      </c>
      <c r="AO1062" s="8" t="s">
        <v>1076</v>
      </c>
      <c r="AP1062" s="8" t="s">
        <v>128</v>
      </c>
      <c r="AQ1062" s="8" t="s">
        <v>157</v>
      </c>
      <c r="AR1062" s="8" t="s">
        <v>12409</v>
      </c>
      <c r="AS1062" s="8" t="s">
        <v>12410</v>
      </c>
      <c r="AT1062" s="8" t="s">
        <v>619</v>
      </c>
      <c r="AU1062" s="8" t="s">
        <v>1079</v>
      </c>
      <c r="AV1062" s="8" t="s">
        <v>911</v>
      </c>
      <c r="AW1062" s="11">
        <v>5167394.91</v>
      </c>
      <c r="AX1062" s="9" t="s">
        <v>14915</v>
      </c>
    </row>
    <row r="1063" spans="1:50" customFormat="1" ht="36" hidden="1" x14ac:dyDescent="0.25">
      <c r="A1063" s="8" t="s">
        <v>104</v>
      </c>
      <c r="B1063" s="8" t="s">
        <v>135</v>
      </c>
      <c r="C1063" s="8" t="s">
        <v>262</v>
      </c>
      <c r="D1063" s="8" t="s">
        <v>15514</v>
      </c>
      <c r="E1063" s="8" t="s">
        <v>15515</v>
      </c>
      <c r="F1063" s="8" t="s">
        <v>15516</v>
      </c>
      <c r="G1063" s="9" t="s">
        <v>15517</v>
      </c>
      <c r="H1063" s="9" t="str">
        <f>VLOOKUP(G1063,[1]Arkusz2!A:B,2,FALSE)</f>
        <v>WND-RPZP.01.03.03-32-007/10</v>
      </c>
      <c r="I1063" s="9" t="s">
        <v>1110</v>
      </c>
      <c r="J1063" s="9" t="s">
        <v>752</v>
      </c>
      <c r="K1063" s="9" t="s">
        <v>606</v>
      </c>
      <c r="L1063" s="9" t="s">
        <v>2519</v>
      </c>
      <c r="M1063" s="9" t="s">
        <v>752</v>
      </c>
      <c r="N1063" s="9" t="s">
        <v>606</v>
      </c>
      <c r="O1063" s="8" t="s">
        <v>6328</v>
      </c>
      <c r="P1063" s="9" t="s">
        <v>15498</v>
      </c>
      <c r="Q1063" s="9" t="s">
        <v>9383</v>
      </c>
      <c r="R1063" s="9" t="s">
        <v>1707</v>
      </c>
      <c r="S1063" s="9" t="s">
        <v>15518</v>
      </c>
      <c r="T1063" s="10">
        <v>66312303.810000002</v>
      </c>
      <c r="U1063" s="10">
        <v>51383693.909999996</v>
      </c>
      <c r="V1063" s="10">
        <v>25691846.940000001</v>
      </c>
      <c r="W1063" s="10">
        <v>25691846.940000001</v>
      </c>
      <c r="X1063" s="10">
        <v>25691846.969999999</v>
      </c>
      <c r="Y1063" s="10">
        <v>50</v>
      </c>
      <c r="Z1063" s="8" t="s">
        <v>15519</v>
      </c>
      <c r="AA1063" s="8" t="s">
        <v>63</v>
      </c>
      <c r="AB1063" s="11">
        <v>66312303.810000002</v>
      </c>
      <c r="AC1063" s="11">
        <v>66312303.810000002</v>
      </c>
      <c r="AD1063" s="11">
        <v>0</v>
      </c>
      <c r="AE1063" s="11">
        <v>0</v>
      </c>
      <c r="AF1063" s="8" t="s">
        <v>64</v>
      </c>
      <c r="AG1063" s="8" t="s">
        <v>120</v>
      </c>
      <c r="AH1063" s="8" t="s">
        <v>66</v>
      </c>
      <c r="AI1063" s="8" t="s">
        <v>67</v>
      </c>
      <c r="AJ1063" s="8" t="s">
        <v>290</v>
      </c>
      <c r="AK1063" s="8" t="s">
        <v>1073</v>
      </c>
      <c r="AL1063" s="8" t="s">
        <v>1074</v>
      </c>
      <c r="AM1063" s="8" t="s">
        <v>1075</v>
      </c>
      <c r="AN1063" s="8" t="s">
        <v>72</v>
      </c>
      <c r="AO1063" s="8" t="s">
        <v>1076</v>
      </c>
      <c r="AP1063" s="8" t="s">
        <v>128</v>
      </c>
      <c r="AQ1063" s="8" t="s">
        <v>157</v>
      </c>
      <c r="AR1063" s="8" t="s">
        <v>1077</v>
      </c>
      <c r="AS1063" s="8" t="s">
        <v>1078</v>
      </c>
      <c r="AT1063" s="8" t="s">
        <v>909</v>
      </c>
      <c r="AU1063" s="8" t="s">
        <v>1079</v>
      </c>
      <c r="AV1063" s="8" t="s">
        <v>911</v>
      </c>
      <c r="AW1063" s="11">
        <v>66312303.810000002</v>
      </c>
      <c r="AX1063" s="9" t="s">
        <v>12986</v>
      </c>
    </row>
    <row r="1064" spans="1:50" customFormat="1" ht="60" hidden="1" x14ac:dyDescent="0.25">
      <c r="A1064" s="8" t="s">
        <v>104</v>
      </c>
      <c r="B1064" s="8" t="s">
        <v>135</v>
      </c>
      <c r="C1064" s="8" t="s">
        <v>262</v>
      </c>
      <c r="D1064" s="8" t="s">
        <v>15520</v>
      </c>
      <c r="E1064" s="8" t="s">
        <v>15521</v>
      </c>
      <c r="F1064" s="8" t="s">
        <v>15522</v>
      </c>
      <c r="G1064" s="9" t="s">
        <v>15523</v>
      </c>
      <c r="H1064" s="9" t="str">
        <f>VLOOKUP(G1064,[1]Arkusz2!A:B,2,FALSE)</f>
        <v>WND-RPZP.01.03.03-32-005/10</v>
      </c>
      <c r="I1064" s="9" t="s">
        <v>1785</v>
      </c>
      <c r="J1064" s="9" t="s">
        <v>752</v>
      </c>
      <c r="K1064" s="9" t="s">
        <v>606</v>
      </c>
      <c r="L1064" s="9" t="s">
        <v>4032</v>
      </c>
      <c r="M1064" s="9" t="s">
        <v>752</v>
      </c>
      <c r="N1064" s="9" t="s">
        <v>606</v>
      </c>
      <c r="O1064" s="8" t="s">
        <v>15524</v>
      </c>
      <c r="P1064" s="9" t="s">
        <v>15498</v>
      </c>
      <c r="Q1064" s="9" t="s">
        <v>9383</v>
      </c>
      <c r="R1064" s="9" t="s">
        <v>1707</v>
      </c>
      <c r="S1064" s="9" t="s">
        <v>1004</v>
      </c>
      <c r="T1064" s="10">
        <v>79834000</v>
      </c>
      <c r="U1064" s="10">
        <v>79834000</v>
      </c>
      <c r="V1064" s="10">
        <v>36874624.590000004</v>
      </c>
      <c r="W1064" s="10">
        <v>36874624.590000004</v>
      </c>
      <c r="X1064" s="10">
        <v>42959375.409999996</v>
      </c>
      <c r="Y1064" s="10">
        <v>46.19</v>
      </c>
      <c r="Z1064" s="8" t="s">
        <v>15525</v>
      </c>
      <c r="AA1064" s="8" t="s">
        <v>63</v>
      </c>
      <c r="AB1064" s="11">
        <v>79834000</v>
      </c>
      <c r="AC1064" s="11">
        <v>79834000</v>
      </c>
      <c r="AD1064" s="11">
        <v>0</v>
      </c>
      <c r="AE1064" s="11">
        <v>0</v>
      </c>
      <c r="AF1064" s="8" t="s">
        <v>64</v>
      </c>
      <c r="AG1064" s="8" t="s">
        <v>120</v>
      </c>
      <c r="AH1064" s="8" t="s">
        <v>66</v>
      </c>
      <c r="AI1064" s="8" t="s">
        <v>67</v>
      </c>
      <c r="AJ1064" s="8" t="s">
        <v>877</v>
      </c>
      <c r="AK1064" s="8" t="s">
        <v>9119</v>
      </c>
      <c r="AL1064" s="8" t="s">
        <v>15526</v>
      </c>
      <c r="AM1064" s="8" t="s">
        <v>9121</v>
      </c>
      <c r="AN1064" s="8" t="s">
        <v>125</v>
      </c>
      <c r="AO1064" s="8" t="s">
        <v>9122</v>
      </c>
      <c r="AP1064" s="8" t="s">
        <v>9417</v>
      </c>
      <c r="AQ1064" s="8" t="s">
        <v>157</v>
      </c>
      <c r="AR1064" s="8" t="s">
        <v>12419</v>
      </c>
      <c r="AS1064" s="8" t="s">
        <v>15527</v>
      </c>
      <c r="AT1064" s="8" t="s">
        <v>909</v>
      </c>
      <c r="AU1064" s="8" t="s">
        <v>9125</v>
      </c>
      <c r="AV1064" s="8" t="s">
        <v>911</v>
      </c>
      <c r="AW1064" s="11">
        <v>79834000</v>
      </c>
      <c r="AX1064" s="9" t="s">
        <v>11469</v>
      </c>
    </row>
    <row r="1065" spans="1:50" customFormat="1" ht="48" hidden="1" x14ac:dyDescent="0.25">
      <c r="A1065" s="8" t="s">
        <v>104</v>
      </c>
      <c r="B1065" s="8" t="s">
        <v>135</v>
      </c>
      <c r="C1065" s="8" t="s">
        <v>262</v>
      </c>
      <c r="D1065" s="8" t="s">
        <v>15873</v>
      </c>
      <c r="E1065" s="8" t="s">
        <v>15874</v>
      </c>
      <c r="F1065" s="8" t="s">
        <v>15875</v>
      </c>
      <c r="G1065" s="9" t="s">
        <v>15876</v>
      </c>
      <c r="H1065" s="9" t="str">
        <f>VLOOKUP(G1065,[1]Arkusz2!A:B,2,FALSE)</f>
        <v>WND-RPZP.01.03.03-32-001/14</v>
      </c>
      <c r="I1065" s="9" t="s">
        <v>13972</v>
      </c>
      <c r="J1065" s="9" t="s">
        <v>9383</v>
      </c>
      <c r="K1065" s="9" t="s">
        <v>1707</v>
      </c>
      <c r="L1065" s="9" t="s">
        <v>14296</v>
      </c>
      <c r="M1065" s="9" t="s">
        <v>9383</v>
      </c>
      <c r="N1065" s="9" t="s">
        <v>1707</v>
      </c>
      <c r="O1065" s="8" t="s">
        <v>14001</v>
      </c>
      <c r="P1065" s="9" t="s">
        <v>15498</v>
      </c>
      <c r="Q1065" s="9" t="s">
        <v>9383</v>
      </c>
      <c r="R1065" s="9" t="s">
        <v>1707</v>
      </c>
      <c r="S1065" s="9" t="s">
        <v>13972</v>
      </c>
      <c r="T1065" s="10">
        <v>6164431.5499999998</v>
      </c>
      <c r="U1065" s="10">
        <v>6164431.5499999998</v>
      </c>
      <c r="V1065" s="10">
        <v>3082215.77</v>
      </c>
      <c r="W1065" s="10">
        <v>3082215.77</v>
      </c>
      <c r="X1065" s="10">
        <v>3082215.78</v>
      </c>
      <c r="Y1065" s="10">
        <v>50</v>
      </c>
      <c r="Z1065" s="8" t="s">
        <v>15877</v>
      </c>
      <c r="AA1065" s="8" t="s">
        <v>63</v>
      </c>
      <c r="AB1065" s="11">
        <v>6164431.5499999998</v>
      </c>
      <c r="AC1065" s="11">
        <v>6164431.5499999998</v>
      </c>
      <c r="AD1065" s="11">
        <v>0</v>
      </c>
      <c r="AE1065" s="11">
        <v>0</v>
      </c>
      <c r="AF1065" s="8" t="s">
        <v>64</v>
      </c>
      <c r="AG1065" s="8" t="s">
        <v>120</v>
      </c>
      <c r="AH1065" s="8" t="s">
        <v>66</v>
      </c>
      <c r="AI1065" s="8" t="s">
        <v>149</v>
      </c>
      <c r="AJ1065" s="8" t="s">
        <v>290</v>
      </c>
      <c r="AK1065" s="8" t="s">
        <v>756</v>
      </c>
      <c r="AL1065" s="8" t="s">
        <v>757</v>
      </c>
      <c r="AM1065" s="8" t="s">
        <v>275</v>
      </c>
      <c r="AN1065" s="8" t="s">
        <v>276</v>
      </c>
      <c r="AO1065" s="8" t="s">
        <v>15354</v>
      </c>
      <c r="AP1065" s="8" t="s">
        <v>759</v>
      </c>
      <c r="AQ1065" s="8" t="s">
        <v>157</v>
      </c>
      <c r="AR1065" s="8" t="s">
        <v>15878</v>
      </c>
      <c r="AS1065" s="8" t="s">
        <v>15879</v>
      </c>
      <c r="AT1065" s="8" t="s">
        <v>619</v>
      </c>
      <c r="AU1065" s="8" t="s">
        <v>762</v>
      </c>
      <c r="AV1065" s="8" t="s">
        <v>911</v>
      </c>
      <c r="AW1065" s="11">
        <v>6164431.5499999998</v>
      </c>
      <c r="AX1065" s="9" t="s">
        <v>14296</v>
      </c>
    </row>
    <row r="1066" spans="1:50" customFormat="1" ht="36" hidden="1" x14ac:dyDescent="0.25">
      <c r="A1066" s="8" t="s">
        <v>104</v>
      </c>
      <c r="B1066" s="8" t="s">
        <v>135</v>
      </c>
      <c r="C1066" s="8" t="s">
        <v>262</v>
      </c>
      <c r="D1066" s="8" t="s">
        <v>15953</v>
      </c>
      <c r="E1066" s="8" t="s">
        <v>15954</v>
      </c>
      <c r="F1066" s="8" t="s">
        <v>15955</v>
      </c>
      <c r="G1066" s="9" t="s">
        <v>15956</v>
      </c>
      <c r="H1066" s="9" t="str">
        <f>VLOOKUP(G1066,[1]Arkusz2!A:B,2,FALSE)</f>
        <v>WND-RPZP.01.03.03-32-004/14</v>
      </c>
      <c r="I1066" s="9" t="s">
        <v>10072</v>
      </c>
      <c r="J1066" s="9" t="s">
        <v>9383</v>
      </c>
      <c r="K1066" s="9" t="s">
        <v>1707</v>
      </c>
      <c r="L1066" s="9" t="s">
        <v>15498</v>
      </c>
      <c r="M1066" s="9" t="s">
        <v>9383</v>
      </c>
      <c r="N1066" s="9" t="s">
        <v>1707</v>
      </c>
      <c r="O1066" s="8" t="s">
        <v>5965</v>
      </c>
      <c r="P1066" s="9" t="s">
        <v>15498</v>
      </c>
      <c r="Q1066" s="9" t="s">
        <v>9383</v>
      </c>
      <c r="R1066" s="9" t="s">
        <v>1707</v>
      </c>
      <c r="S1066" s="9" t="s">
        <v>10072</v>
      </c>
      <c r="T1066" s="10">
        <v>1750000</v>
      </c>
      <c r="U1066" s="10">
        <v>1750000</v>
      </c>
      <c r="V1066" s="10">
        <v>875000</v>
      </c>
      <c r="W1066" s="10">
        <v>875000</v>
      </c>
      <c r="X1066" s="10">
        <v>875000</v>
      </c>
      <c r="Y1066" s="10">
        <v>50</v>
      </c>
      <c r="Z1066" s="8" t="s">
        <v>15957</v>
      </c>
      <c r="AA1066" s="8" t="s">
        <v>63</v>
      </c>
      <c r="AB1066" s="11">
        <v>1750000</v>
      </c>
      <c r="AC1066" s="11">
        <v>1750000</v>
      </c>
      <c r="AD1066" s="11">
        <v>0</v>
      </c>
      <c r="AE1066" s="11">
        <v>0</v>
      </c>
      <c r="AF1066" s="8" t="s">
        <v>64</v>
      </c>
      <c r="AG1066" s="8" t="s">
        <v>120</v>
      </c>
      <c r="AH1066" s="8" t="s">
        <v>66</v>
      </c>
      <c r="AI1066" s="8" t="s">
        <v>67</v>
      </c>
      <c r="AJ1066" s="8" t="s">
        <v>290</v>
      </c>
      <c r="AK1066" s="8" t="s">
        <v>6539</v>
      </c>
      <c r="AL1066" s="8" t="s">
        <v>6540</v>
      </c>
      <c r="AM1066" s="8" t="s">
        <v>444</v>
      </c>
      <c r="AN1066" s="8" t="s">
        <v>445</v>
      </c>
      <c r="AO1066" s="8" t="s">
        <v>6541</v>
      </c>
      <c r="AP1066" s="8" t="s">
        <v>156</v>
      </c>
      <c r="AQ1066" s="8" t="s">
        <v>157</v>
      </c>
      <c r="AR1066" s="8" t="s">
        <v>15958</v>
      </c>
      <c r="AS1066" s="8" t="s">
        <v>11055</v>
      </c>
      <c r="AT1066" s="8" t="s">
        <v>619</v>
      </c>
      <c r="AU1066" s="8" t="s">
        <v>6542</v>
      </c>
      <c r="AV1066" s="8" t="s">
        <v>911</v>
      </c>
      <c r="AW1066" s="11">
        <v>1750000</v>
      </c>
      <c r="AX1066" s="9" t="s">
        <v>15498</v>
      </c>
    </row>
    <row r="1067" spans="1:50" customFormat="1" ht="60" hidden="1" x14ac:dyDescent="0.25">
      <c r="A1067" s="8" t="s">
        <v>104</v>
      </c>
      <c r="B1067" s="8" t="s">
        <v>135</v>
      </c>
      <c r="C1067" s="8" t="s">
        <v>262</v>
      </c>
      <c r="D1067" s="8" t="s">
        <v>16683</v>
      </c>
      <c r="E1067" s="8" t="s">
        <v>16684</v>
      </c>
      <c r="F1067" s="8" t="s">
        <v>16685</v>
      </c>
      <c r="G1067" s="9" t="s">
        <v>16686</v>
      </c>
      <c r="H1067" s="9" t="str">
        <f>VLOOKUP(G1067,[1]Arkusz2!A:B,2,FALSE)</f>
        <v>WND-RPZP.01.03.03-32-003/14</v>
      </c>
      <c r="I1067" s="9" t="s">
        <v>9385</v>
      </c>
      <c r="J1067" s="9" t="s">
        <v>9383</v>
      </c>
      <c r="K1067" s="9" t="s">
        <v>1707</v>
      </c>
      <c r="L1067" s="9" t="s">
        <v>15453</v>
      </c>
      <c r="M1067" s="9" t="s">
        <v>9383</v>
      </c>
      <c r="N1067" s="9" t="s">
        <v>1707</v>
      </c>
      <c r="O1067" s="8" t="s">
        <v>11983</v>
      </c>
      <c r="P1067" s="9" t="s">
        <v>16210</v>
      </c>
      <c r="Q1067" s="9" t="s">
        <v>15964</v>
      </c>
      <c r="R1067" s="9" t="s">
        <v>15965</v>
      </c>
      <c r="S1067" s="9" t="s">
        <v>9385</v>
      </c>
      <c r="T1067" s="10">
        <v>2186694</v>
      </c>
      <c r="U1067" s="10">
        <v>2175493.5</v>
      </c>
      <c r="V1067" s="10">
        <v>1087746.75</v>
      </c>
      <c r="W1067" s="10">
        <v>1087746.75</v>
      </c>
      <c r="X1067" s="10">
        <v>1087746.75</v>
      </c>
      <c r="Y1067" s="10">
        <v>50</v>
      </c>
      <c r="Z1067" s="8" t="s">
        <v>16687</v>
      </c>
      <c r="AA1067" s="8" t="s">
        <v>63</v>
      </c>
      <c r="AB1067" s="11">
        <v>2186694</v>
      </c>
      <c r="AC1067" s="11">
        <v>2186694</v>
      </c>
      <c r="AD1067" s="11">
        <v>0</v>
      </c>
      <c r="AE1067" s="11">
        <v>0</v>
      </c>
      <c r="AF1067" s="8" t="s">
        <v>64</v>
      </c>
      <c r="AG1067" s="8" t="s">
        <v>120</v>
      </c>
      <c r="AH1067" s="8" t="s">
        <v>66</v>
      </c>
      <c r="AI1067" s="8" t="s">
        <v>67</v>
      </c>
      <c r="AJ1067" s="8" t="s">
        <v>877</v>
      </c>
      <c r="AK1067" s="8" t="s">
        <v>9119</v>
      </c>
      <c r="AL1067" s="8" t="s">
        <v>9120</v>
      </c>
      <c r="AM1067" s="8" t="s">
        <v>9121</v>
      </c>
      <c r="AN1067" s="8" t="s">
        <v>125</v>
      </c>
      <c r="AO1067" s="8" t="s">
        <v>9122</v>
      </c>
      <c r="AP1067" s="8" t="s">
        <v>278</v>
      </c>
      <c r="AQ1067" s="8" t="s">
        <v>333</v>
      </c>
      <c r="AR1067" s="8" t="s">
        <v>13490</v>
      </c>
      <c r="AS1067" s="8" t="s">
        <v>16688</v>
      </c>
      <c r="AT1067" s="8" t="s">
        <v>619</v>
      </c>
      <c r="AU1067" s="8" t="s">
        <v>9125</v>
      </c>
      <c r="AV1067" s="8" t="s">
        <v>911</v>
      </c>
      <c r="AW1067" s="11">
        <v>2186694</v>
      </c>
      <c r="AX1067" s="9" t="s">
        <v>15453</v>
      </c>
    </row>
    <row r="1068" spans="1:50" customFormat="1" ht="36" hidden="1" x14ac:dyDescent="0.25">
      <c r="A1068" s="8" t="s">
        <v>104</v>
      </c>
      <c r="B1068" s="8" t="s">
        <v>135</v>
      </c>
      <c r="C1068" s="8" t="s">
        <v>262</v>
      </c>
      <c r="D1068" s="8" t="s">
        <v>16775</v>
      </c>
      <c r="E1068" s="8" t="s">
        <v>16776</v>
      </c>
      <c r="F1068" s="8" t="s">
        <v>16777</v>
      </c>
      <c r="G1068" s="9" t="s">
        <v>16778</v>
      </c>
      <c r="H1068" s="9" t="str">
        <f>VLOOKUP(G1068,[1]Arkusz2!A:B,2,FALSE)</f>
        <v>WND-RPZP.01.03.03-32-005/14</v>
      </c>
      <c r="I1068" s="9" t="s">
        <v>15121</v>
      </c>
      <c r="J1068" s="9" t="s">
        <v>9383</v>
      </c>
      <c r="K1068" s="9" t="s">
        <v>1707</v>
      </c>
      <c r="L1068" s="9" t="s">
        <v>15498</v>
      </c>
      <c r="M1068" s="9" t="s">
        <v>9383</v>
      </c>
      <c r="N1068" s="9" t="s">
        <v>1707</v>
      </c>
      <c r="O1068" s="8" t="s">
        <v>1989</v>
      </c>
      <c r="P1068" s="9" t="s">
        <v>16210</v>
      </c>
      <c r="Q1068" s="9" t="s">
        <v>15964</v>
      </c>
      <c r="R1068" s="9" t="s">
        <v>15965</v>
      </c>
      <c r="S1068" s="9" t="s">
        <v>15121</v>
      </c>
      <c r="T1068" s="10">
        <v>2342279</v>
      </c>
      <c r="U1068" s="10">
        <v>2342279</v>
      </c>
      <c r="V1068" s="10">
        <v>1171139.5</v>
      </c>
      <c r="W1068" s="10">
        <v>1171139.5</v>
      </c>
      <c r="X1068" s="10">
        <v>1171139.5</v>
      </c>
      <c r="Y1068" s="10">
        <v>50</v>
      </c>
      <c r="Z1068" s="8" t="s">
        <v>16779</v>
      </c>
      <c r="AA1068" s="8" t="s">
        <v>63</v>
      </c>
      <c r="AB1068" s="11">
        <v>2342279</v>
      </c>
      <c r="AC1068" s="11">
        <v>2342279</v>
      </c>
      <c r="AD1068" s="11">
        <v>0</v>
      </c>
      <c r="AE1068" s="11">
        <v>0</v>
      </c>
      <c r="AF1068" s="8" t="s">
        <v>64</v>
      </c>
      <c r="AG1068" s="8" t="s">
        <v>120</v>
      </c>
      <c r="AH1068" s="8" t="s">
        <v>66</v>
      </c>
      <c r="AI1068" s="8" t="s">
        <v>67</v>
      </c>
      <c r="AJ1068" s="8" t="s">
        <v>1712</v>
      </c>
      <c r="AK1068" s="8" t="s">
        <v>10149</v>
      </c>
      <c r="AL1068" s="8" t="s">
        <v>10150</v>
      </c>
      <c r="AM1068" s="8" t="s">
        <v>1351</v>
      </c>
      <c r="AN1068" s="8" t="s">
        <v>1352</v>
      </c>
      <c r="AO1068" s="8" t="s">
        <v>740</v>
      </c>
      <c r="AP1068" s="8" t="s">
        <v>1059</v>
      </c>
      <c r="AQ1068" s="8" t="s">
        <v>157</v>
      </c>
      <c r="AR1068" s="8" t="s">
        <v>14918</v>
      </c>
      <c r="AS1068" s="8" t="s">
        <v>13760</v>
      </c>
      <c r="AT1068" s="8" t="s">
        <v>619</v>
      </c>
      <c r="AU1068" s="8" t="s">
        <v>10153</v>
      </c>
      <c r="AV1068" s="8" t="s">
        <v>911</v>
      </c>
      <c r="AW1068" s="11">
        <v>2342279</v>
      </c>
      <c r="AX1068" s="9" t="s">
        <v>15498</v>
      </c>
    </row>
    <row r="1069" spans="1:50" customFormat="1" ht="60" hidden="1" x14ac:dyDescent="0.25">
      <c r="A1069" s="8" t="s">
        <v>104</v>
      </c>
      <c r="B1069" s="8" t="s">
        <v>135</v>
      </c>
      <c r="C1069" s="8" t="s">
        <v>262</v>
      </c>
      <c r="D1069" s="8" t="s">
        <v>16974</v>
      </c>
      <c r="E1069" s="8" t="s">
        <v>16975</v>
      </c>
      <c r="F1069" s="8" t="s">
        <v>16976</v>
      </c>
      <c r="G1069" s="9" t="s">
        <v>16977</v>
      </c>
      <c r="H1069" s="9" t="str">
        <f>VLOOKUP(G1069,[1]Arkusz2!A:B,2,FALSE)</f>
        <v>WND-RPZP.01.03.03-32-003/13</v>
      </c>
      <c r="I1069" s="9" t="s">
        <v>11823</v>
      </c>
      <c r="J1069" s="9" t="s">
        <v>12730</v>
      </c>
      <c r="K1069" s="9" t="s">
        <v>3298</v>
      </c>
      <c r="L1069" s="9" t="s">
        <v>12208</v>
      </c>
      <c r="M1069" s="9" t="s">
        <v>12730</v>
      </c>
      <c r="N1069" s="9" t="s">
        <v>3298</v>
      </c>
      <c r="O1069" s="8" t="s">
        <v>8063</v>
      </c>
      <c r="P1069" s="9" t="s">
        <v>16978</v>
      </c>
      <c r="Q1069" s="9" t="s">
        <v>16924</v>
      </c>
      <c r="R1069" s="9" t="s">
        <v>15965</v>
      </c>
      <c r="S1069" s="9" t="s">
        <v>10072</v>
      </c>
      <c r="T1069" s="10">
        <v>4638074.5599999996</v>
      </c>
      <c r="U1069" s="10">
        <v>4638074.5599999996</v>
      </c>
      <c r="V1069" s="10">
        <v>4638074.5599999996</v>
      </c>
      <c r="W1069" s="10">
        <v>4638074.5599999996</v>
      </c>
      <c r="X1069" s="10">
        <v>0</v>
      </c>
      <c r="Y1069" s="10">
        <v>100</v>
      </c>
      <c r="Z1069" s="8" t="s">
        <v>16979</v>
      </c>
      <c r="AA1069" s="8" t="s">
        <v>63</v>
      </c>
      <c r="AB1069" s="11">
        <v>4638074.5599999996</v>
      </c>
      <c r="AC1069" s="11">
        <v>4638074.5599999996</v>
      </c>
      <c r="AD1069" s="11">
        <v>0</v>
      </c>
      <c r="AE1069" s="11">
        <v>0</v>
      </c>
      <c r="AF1069" s="8" t="s">
        <v>229</v>
      </c>
      <c r="AG1069" s="8" t="s">
        <v>120</v>
      </c>
      <c r="AH1069" s="8" t="s">
        <v>66</v>
      </c>
      <c r="AI1069" s="8" t="s">
        <v>613</v>
      </c>
      <c r="AJ1069" s="8" t="s">
        <v>613</v>
      </c>
      <c r="AK1069" s="8" t="s">
        <v>69</v>
      </c>
      <c r="AL1069" s="8" t="s">
        <v>12292</v>
      </c>
      <c r="AM1069" s="8" t="s">
        <v>71</v>
      </c>
      <c r="AN1069" s="8" t="s">
        <v>72</v>
      </c>
      <c r="AO1069" s="8" t="s">
        <v>73</v>
      </c>
      <c r="AP1069" s="8" t="s">
        <v>74</v>
      </c>
      <c r="AQ1069" s="8" t="s">
        <v>157</v>
      </c>
      <c r="AR1069" s="8" t="s">
        <v>12293</v>
      </c>
      <c r="AS1069" s="8" t="s">
        <v>16980</v>
      </c>
      <c r="AT1069" s="8" t="s">
        <v>75</v>
      </c>
      <c r="AU1069" s="8" t="s">
        <v>76</v>
      </c>
      <c r="AV1069" s="8" t="s">
        <v>77</v>
      </c>
      <c r="AW1069" s="11">
        <v>4638074.5599999996</v>
      </c>
      <c r="AX1069" s="9" t="s">
        <v>15144</v>
      </c>
    </row>
    <row r="1070" spans="1:50" customFormat="1" ht="36" hidden="1" x14ac:dyDescent="0.25">
      <c r="A1070" s="8" t="s">
        <v>104</v>
      </c>
      <c r="B1070" s="8" t="s">
        <v>135</v>
      </c>
      <c r="C1070" s="8" t="s">
        <v>262</v>
      </c>
      <c r="D1070" s="8" t="s">
        <v>16986</v>
      </c>
      <c r="E1070" s="8" t="s">
        <v>16987</v>
      </c>
      <c r="F1070" s="8" t="s">
        <v>16988</v>
      </c>
      <c r="G1070" s="9" t="s">
        <v>16989</v>
      </c>
      <c r="H1070" s="9" t="str">
        <f>VLOOKUP(G1070,[1]Arkusz2!A:B,2,FALSE)</f>
        <v>WND-RPZP.01.03.03-32-004/13</v>
      </c>
      <c r="I1070" s="9" t="s">
        <v>3270</v>
      </c>
      <c r="J1070" s="9" t="s">
        <v>12730</v>
      </c>
      <c r="K1070" s="9" t="s">
        <v>3298</v>
      </c>
      <c r="L1070" s="9" t="s">
        <v>12244</v>
      </c>
      <c r="M1070" s="9" t="s">
        <v>12730</v>
      </c>
      <c r="N1070" s="9" t="s">
        <v>3298</v>
      </c>
      <c r="O1070" s="8" t="s">
        <v>8196</v>
      </c>
      <c r="P1070" s="9" t="s">
        <v>16978</v>
      </c>
      <c r="Q1070" s="9" t="s">
        <v>16924</v>
      </c>
      <c r="R1070" s="9" t="s">
        <v>15965</v>
      </c>
      <c r="S1070" s="9" t="s">
        <v>12860</v>
      </c>
      <c r="T1070" s="10">
        <v>38083295.450000003</v>
      </c>
      <c r="U1070" s="10">
        <v>37014295.450000003</v>
      </c>
      <c r="V1070" s="10">
        <v>31462151.129999999</v>
      </c>
      <c r="W1070" s="10">
        <v>31462151.129999999</v>
      </c>
      <c r="X1070" s="10">
        <v>5552144.3200000003</v>
      </c>
      <c r="Y1070" s="10">
        <v>85</v>
      </c>
      <c r="Z1070" s="8" t="s">
        <v>16990</v>
      </c>
      <c r="AA1070" s="8" t="s">
        <v>63</v>
      </c>
      <c r="AB1070" s="11">
        <v>38083295.450000003</v>
      </c>
      <c r="AC1070" s="11">
        <v>31462151.129999999</v>
      </c>
      <c r="AD1070" s="11">
        <v>6621144.3200000003</v>
      </c>
      <c r="AE1070" s="11">
        <v>0</v>
      </c>
      <c r="AF1070" s="8" t="s">
        <v>64</v>
      </c>
      <c r="AG1070" s="8" t="s">
        <v>120</v>
      </c>
      <c r="AH1070" s="8" t="s">
        <v>66</v>
      </c>
      <c r="AI1070" s="8" t="s">
        <v>67</v>
      </c>
      <c r="AJ1070" s="8" t="s">
        <v>290</v>
      </c>
      <c r="AK1070" s="8" t="s">
        <v>16991</v>
      </c>
      <c r="AL1070" s="8" t="s">
        <v>16992</v>
      </c>
      <c r="AM1070" s="8" t="s">
        <v>8060</v>
      </c>
      <c r="AN1070" s="8" t="s">
        <v>72</v>
      </c>
      <c r="AO1070" s="8" t="s">
        <v>8061</v>
      </c>
      <c r="AP1070" s="8" t="s">
        <v>1059</v>
      </c>
      <c r="AQ1070" s="8" t="s">
        <v>157</v>
      </c>
      <c r="AR1070" s="8" t="s">
        <v>16993</v>
      </c>
      <c r="AS1070" s="8" t="s">
        <v>16994</v>
      </c>
      <c r="AT1070" s="8" t="s">
        <v>281</v>
      </c>
      <c r="AU1070" s="8" t="s">
        <v>16995</v>
      </c>
      <c r="AV1070" s="8" t="s">
        <v>133</v>
      </c>
      <c r="AW1070" s="11">
        <v>38083295.450000003</v>
      </c>
      <c r="AX1070" s="9" t="s">
        <v>14035</v>
      </c>
    </row>
    <row r="1071" spans="1:50" customFormat="1" ht="60" hidden="1" x14ac:dyDescent="0.25">
      <c r="A1071" s="8" t="s">
        <v>104</v>
      </c>
      <c r="B1071" s="8" t="s">
        <v>135</v>
      </c>
      <c r="C1071" s="8" t="s">
        <v>262</v>
      </c>
      <c r="D1071" s="8" t="s">
        <v>17009</v>
      </c>
      <c r="E1071" s="8" t="s">
        <v>17010</v>
      </c>
      <c r="F1071" s="8" t="s">
        <v>17011</v>
      </c>
      <c r="G1071" s="9" t="s">
        <v>17012</v>
      </c>
      <c r="H1071" s="9" t="str">
        <f>VLOOKUP(G1071,[1]Arkusz2!A:B,2,FALSE)</f>
        <v>WND-RPZP.01.03.03-32-002/14</v>
      </c>
      <c r="I1071" s="9" t="s">
        <v>9381</v>
      </c>
      <c r="J1071" s="9" t="s">
        <v>1706</v>
      </c>
      <c r="K1071" s="9" t="s">
        <v>1707</v>
      </c>
      <c r="L1071" s="9" t="s">
        <v>11884</v>
      </c>
      <c r="M1071" s="9" t="s">
        <v>9383</v>
      </c>
      <c r="N1071" s="9" t="s">
        <v>1707</v>
      </c>
      <c r="O1071" s="8" t="s">
        <v>14132</v>
      </c>
      <c r="P1071" s="9" t="s">
        <v>16978</v>
      </c>
      <c r="Q1071" s="9" t="s">
        <v>16924</v>
      </c>
      <c r="R1071" s="9" t="s">
        <v>15965</v>
      </c>
      <c r="S1071" s="9" t="s">
        <v>9381</v>
      </c>
      <c r="T1071" s="10">
        <v>15838292.720000001</v>
      </c>
      <c r="U1071" s="10">
        <v>12512887.5</v>
      </c>
      <c r="V1071" s="10">
        <v>5005155</v>
      </c>
      <c r="W1071" s="10">
        <v>5005155</v>
      </c>
      <c r="X1071" s="10">
        <v>7507732.5</v>
      </c>
      <c r="Y1071" s="10">
        <v>40</v>
      </c>
      <c r="Z1071" s="8" t="s">
        <v>17013</v>
      </c>
      <c r="AA1071" s="8" t="s">
        <v>119</v>
      </c>
      <c r="AB1071" s="11">
        <v>15838292.720000001</v>
      </c>
      <c r="AC1071" s="11">
        <v>5005155</v>
      </c>
      <c r="AD1071" s="11">
        <v>10833137.720000001</v>
      </c>
      <c r="AE1071" s="11">
        <v>0</v>
      </c>
      <c r="AF1071" s="8" t="s">
        <v>64</v>
      </c>
      <c r="AG1071" s="8" t="s">
        <v>120</v>
      </c>
      <c r="AH1071" s="8" t="s">
        <v>66</v>
      </c>
      <c r="AI1071" s="8" t="s">
        <v>67</v>
      </c>
      <c r="AJ1071" s="8" t="s">
        <v>877</v>
      </c>
      <c r="AK1071" s="8" t="s">
        <v>17014</v>
      </c>
      <c r="AL1071" s="8" t="s">
        <v>17015</v>
      </c>
      <c r="AM1071" s="8" t="s">
        <v>17016</v>
      </c>
      <c r="AN1071" s="8" t="s">
        <v>72</v>
      </c>
      <c r="AO1071" s="8" t="s">
        <v>17017</v>
      </c>
      <c r="AP1071" s="8" t="s">
        <v>128</v>
      </c>
      <c r="AQ1071" s="8" t="s">
        <v>157</v>
      </c>
      <c r="AR1071" s="8" t="s">
        <v>17018</v>
      </c>
      <c r="AS1071" s="8" t="s">
        <v>17019</v>
      </c>
      <c r="AT1071" s="8" t="s">
        <v>281</v>
      </c>
      <c r="AU1071" s="8" t="s">
        <v>17020</v>
      </c>
      <c r="AV1071" s="8" t="s">
        <v>133</v>
      </c>
      <c r="AW1071" s="11">
        <v>15838292.720000001</v>
      </c>
      <c r="AX1071" s="9" t="s">
        <v>11884</v>
      </c>
    </row>
    <row r="1072" spans="1:50" customFormat="1" ht="48" hidden="1" x14ac:dyDescent="0.25">
      <c r="A1072" s="8" t="s">
        <v>104</v>
      </c>
      <c r="B1072" s="8" t="s">
        <v>135</v>
      </c>
      <c r="C1072" s="8" t="s">
        <v>262</v>
      </c>
      <c r="D1072" s="8" t="s">
        <v>17046</v>
      </c>
      <c r="E1072" s="8" t="s">
        <v>17047</v>
      </c>
      <c r="F1072" s="8" t="s">
        <v>17048</v>
      </c>
      <c r="G1072" s="9" t="s">
        <v>17049</v>
      </c>
      <c r="H1072" s="9" t="str">
        <f>VLOOKUP(G1072,[1]Arkusz2!A:B,2,FALSE)</f>
        <v>WND-RPZP.01.03.03-32-006/14</v>
      </c>
      <c r="I1072" s="9" t="s">
        <v>12860</v>
      </c>
      <c r="J1072" s="9" t="s">
        <v>9383</v>
      </c>
      <c r="K1072" s="9" t="s">
        <v>1707</v>
      </c>
      <c r="L1072" s="9" t="s">
        <v>13416</v>
      </c>
      <c r="M1072" s="9" t="s">
        <v>9383</v>
      </c>
      <c r="N1072" s="9" t="s">
        <v>1707</v>
      </c>
      <c r="O1072" s="8" t="s">
        <v>15453</v>
      </c>
      <c r="P1072" s="9" t="s">
        <v>16978</v>
      </c>
      <c r="Q1072" s="9" t="s">
        <v>16924</v>
      </c>
      <c r="R1072" s="9" t="s">
        <v>15965</v>
      </c>
      <c r="S1072" s="9" t="s">
        <v>12860</v>
      </c>
      <c r="T1072" s="10">
        <v>17010362.75</v>
      </c>
      <c r="U1072" s="10">
        <v>17010362.75</v>
      </c>
      <c r="V1072" s="10">
        <v>14458808.33</v>
      </c>
      <c r="W1072" s="10">
        <v>14458808.33</v>
      </c>
      <c r="X1072" s="10">
        <v>2551554.42</v>
      </c>
      <c r="Y1072" s="10">
        <v>85</v>
      </c>
      <c r="Z1072" s="8" t="s">
        <v>17050</v>
      </c>
      <c r="AA1072" s="8" t="s">
        <v>63</v>
      </c>
      <c r="AB1072" s="11">
        <v>17010362.75</v>
      </c>
      <c r="AC1072" s="11">
        <v>17010362.75</v>
      </c>
      <c r="AD1072" s="11">
        <v>0</v>
      </c>
      <c r="AE1072" s="11">
        <v>0</v>
      </c>
      <c r="AF1072" s="8" t="s">
        <v>64</v>
      </c>
      <c r="AG1072" s="8" t="s">
        <v>120</v>
      </c>
      <c r="AH1072" s="8" t="s">
        <v>66</v>
      </c>
      <c r="AI1072" s="8" t="s">
        <v>149</v>
      </c>
      <c r="AJ1072" s="8" t="s">
        <v>290</v>
      </c>
      <c r="AK1072" s="8" t="s">
        <v>3930</v>
      </c>
      <c r="AL1072" s="8" t="s">
        <v>3931</v>
      </c>
      <c r="AM1072" s="8" t="s">
        <v>2190</v>
      </c>
      <c r="AN1072" s="8" t="s">
        <v>2191</v>
      </c>
      <c r="AO1072" s="8" t="s">
        <v>3932</v>
      </c>
      <c r="AP1072" s="8" t="s">
        <v>128</v>
      </c>
      <c r="AQ1072" s="8" t="s">
        <v>157</v>
      </c>
      <c r="AR1072" s="8" t="s">
        <v>15781</v>
      </c>
      <c r="AS1072" s="8" t="s">
        <v>13971</v>
      </c>
      <c r="AT1072" s="8" t="s">
        <v>619</v>
      </c>
      <c r="AU1072" s="8" t="s">
        <v>3935</v>
      </c>
      <c r="AV1072" s="8" t="s">
        <v>911</v>
      </c>
      <c r="AW1072" s="11">
        <v>17010362.75</v>
      </c>
      <c r="AX1072" s="9" t="s">
        <v>13416</v>
      </c>
    </row>
    <row r="1073" spans="1:50" customFormat="1" ht="48" hidden="1" x14ac:dyDescent="0.25">
      <c r="A1073" s="8" t="s">
        <v>104</v>
      </c>
      <c r="B1073" s="8" t="s">
        <v>135</v>
      </c>
      <c r="C1073" s="8" t="s">
        <v>17077</v>
      </c>
      <c r="D1073" s="8" t="s">
        <v>17078</v>
      </c>
      <c r="E1073" s="8" t="e">
        <v>#N/A</v>
      </c>
      <c r="F1073" s="8" t="e">
        <v>#N/A</v>
      </c>
      <c r="G1073" s="9" t="s">
        <v>17079</v>
      </c>
      <c r="H1073" s="9" t="e">
        <f>VLOOKUP(G1073,[1]Arkusz2!A:B,2,FALSE)</f>
        <v>#N/A</v>
      </c>
      <c r="I1073" s="9" t="s">
        <v>715</v>
      </c>
      <c r="J1073" s="9" t="s">
        <v>142</v>
      </c>
      <c r="K1073" s="9" t="s">
        <v>113</v>
      </c>
      <c r="L1073" s="9" t="s">
        <v>715</v>
      </c>
      <c r="M1073" s="9" t="s">
        <v>142</v>
      </c>
      <c r="N1073" s="9" t="s">
        <v>113</v>
      </c>
      <c r="O1073" s="8" t="s">
        <v>552</v>
      </c>
      <c r="P1073" s="9" t="s">
        <v>17080</v>
      </c>
      <c r="Q1073" s="9" t="s">
        <v>16924</v>
      </c>
      <c r="R1073" s="9" t="s">
        <v>15965</v>
      </c>
      <c r="S1073" s="9" t="s">
        <v>17081</v>
      </c>
      <c r="T1073" s="10">
        <v>280000000</v>
      </c>
      <c r="U1073" s="10">
        <v>280000000</v>
      </c>
      <c r="V1073" s="10">
        <v>280000000</v>
      </c>
      <c r="W1073" s="10">
        <v>210000000</v>
      </c>
      <c r="X1073" s="10">
        <v>0</v>
      </c>
      <c r="Y1073" s="10">
        <v>100</v>
      </c>
      <c r="Z1073" s="8" t="s">
        <v>17082</v>
      </c>
      <c r="AA1073" s="8" t="s">
        <v>63</v>
      </c>
      <c r="AB1073" s="11">
        <v>280000000</v>
      </c>
      <c r="AC1073" s="11">
        <v>280000000</v>
      </c>
      <c r="AD1073" s="11">
        <v>0</v>
      </c>
      <c r="AE1073" s="11">
        <v>0</v>
      </c>
      <c r="AF1073" s="8" t="s">
        <v>64</v>
      </c>
      <c r="AG1073" s="8" t="s">
        <v>148</v>
      </c>
      <c r="AH1073" s="8" t="s">
        <v>14049</v>
      </c>
      <c r="AI1073" s="8" t="s">
        <v>613</v>
      </c>
      <c r="AJ1073" s="8" t="s">
        <v>613</v>
      </c>
      <c r="AK1073" s="8" t="s">
        <v>17083</v>
      </c>
      <c r="AL1073" s="8" t="s">
        <v>17084</v>
      </c>
      <c r="AM1073" s="8" t="s">
        <v>17085</v>
      </c>
      <c r="AN1073" s="8" t="s">
        <v>2034</v>
      </c>
      <c r="AO1073" s="8" t="s">
        <v>17086</v>
      </c>
      <c r="AP1073" s="8" t="s">
        <v>333</v>
      </c>
      <c r="AQ1073" s="8" t="s">
        <v>157</v>
      </c>
      <c r="AR1073" s="8"/>
      <c r="AS1073" s="8"/>
      <c r="AT1073" s="8" t="s">
        <v>8955</v>
      </c>
      <c r="AU1073" s="8" t="s">
        <v>17087</v>
      </c>
      <c r="AV1073" s="8" t="s">
        <v>17088</v>
      </c>
      <c r="AW1073" s="11">
        <v>280000000</v>
      </c>
      <c r="AX1073" s="9" t="s">
        <v>2180</v>
      </c>
    </row>
    <row r="1074" spans="1:50" customFormat="1" ht="48" hidden="1" x14ac:dyDescent="0.25">
      <c r="A1074" s="8" t="s">
        <v>597</v>
      </c>
      <c r="B1074" s="8" t="s">
        <v>598</v>
      </c>
      <c r="C1074" s="8" t="s">
        <v>4747</v>
      </c>
      <c r="D1074" s="8" t="s">
        <v>4748</v>
      </c>
      <c r="E1074" s="8" t="s">
        <v>4749</v>
      </c>
      <c r="F1074" s="8" t="s">
        <v>4750</v>
      </c>
      <c r="G1074" s="9" t="s">
        <v>4751</v>
      </c>
      <c r="H1074" s="9" t="str">
        <f>VLOOKUP(G1074,[1]Arkusz2!A:B,2,FALSE)</f>
        <v>WND-RPZP.02.01.01-32-001/09</v>
      </c>
      <c r="I1074" s="9" t="s">
        <v>531</v>
      </c>
      <c r="J1074" s="9" t="s">
        <v>142</v>
      </c>
      <c r="K1074" s="9" t="s">
        <v>113</v>
      </c>
      <c r="L1074" s="9" t="s">
        <v>327</v>
      </c>
      <c r="M1074" s="9" t="s">
        <v>142</v>
      </c>
      <c r="N1074" s="9" t="s">
        <v>113</v>
      </c>
      <c r="O1074" s="8" t="s">
        <v>4752</v>
      </c>
      <c r="P1074" s="9" t="s">
        <v>2892</v>
      </c>
      <c r="Q1074" s="9" t="s">
        <v>752</v>
      </c>
      <c r="R1074" s="9" t="s">
        <v>606</v>
      </c>
      <c r="S1074" s="9" t="s">
        <v>1686</v>
      </c>
      <c r="T1074" s="10">
        <v>2292776.42</v>
      </c>
      <c r="U1074" s="10">
        <v>2138137.5</v>
      </c>
      <c r="V1074" s="10">
        <v>1603603.11</v>
      </c>
      <c r="W1074" s="10">
        <v>1603603.11</v>
      </c>
      <c r="X1074" s="10">
        <v>534534.39</v>
      </c>
      <c r="Y1074" s="10">
        <v>75</v>
      </c>
      <c r="Z1074" s="8" t="s">
        <v>4753</v>
      </c>
      <c r="AA1074" s="8" t="s">
        <v>63</v>
      </c>
      <c r="AB1074" s="11">
        <v>2292776.42</v>
      </c>
      <c r="AC1074" s="11">
        <v>2292776.42</v>
      </c>
      <c r="AD1074" s="11">
        <v>0</v>
      </c>
      <c r="AE1074" s="11">
        <v>0</v>
      </c>
      <c r="AF1074" s="8" t="s">
        <v>64</v>
      </c>
      <c r="AG1074" s="8" t="s">
        <v>612</v>
      </c>
      <c r="AH1074" s="8" t="s">
        <v>66</v>
      </c>
      <c r="AI1074" s="8" t="s">
        <v>149</v>
      </c>
      <c r="AJ1074" s="8" t="s">
        <v>613</v>
      </c>
      <c r="AK1074" s="8" t="s">
        <v>69</v>
      </c>
      <c r="AL1074" s="8" t="s">
        <v>70</v>
      </c>
      <c r="AM1074" s="8" t="s">
        <v>71</v>
      </c>
      <c r="AN1074" s="8" t="s">
        <v>72</v>
      </c>
      <c r="AO1074" s="8" t="s">
        <v>73</v>
      </c>
      <c r="AP1074" s="8" t="s">
        <v>74</v>
      </c>
      <c r="AQ1074" s="8" t="s">
        <v>157</v>
      </c>
      <c r="AR1074" s="8" t="s">
        <v>4754</v>
      </c>
      <c r="AS1074" s="8" t="s">
        <v>4755</v>
      </c>
      <c r="AT1074" s="8" t="s">
        <v>75</v>
      </c>
      <c r="AU1074" s="8" t="s">
        <v>76</v>
      </c>
      <c r="AV1074" s="8" t="s">
        <v>77</v>
      </c>
      <c r="AW1074" s="11">
        <v>2292776.42</v>
      </c>
      <c r="AX1074" s="9" t="s">
        <v>4421</v>
      </c>
    </row>
    <row r="1075" spans="1:50" customFormat="1" ht="48" hidden="1" x14ac:dyDescent="0.25">
      <c r="A1075" s="8" t="s">
        <v>597</v>
      </c>
      <c r="B1075" s="8" t="s">
        <v>598</v>
      </c>
      <c r="C1075" s="8" t="s">
        <v>4747</v>
      </c>
      <c r="D1075" s="8" t="s">
        <v>5062</v>
      </c>
      <c r="E1075" s="8" t="s">
        <v>5063</v>
      </c>
      <c r="F1075" s="8" t="s">
        <v>5064</v>
      </c>
      <c r="G1075" s="9" t="s">
        <v>5065</v>
      </c>
      <c r="H1075" s="9" t="str">
        <f>VLOOKUP(G1075,[1]Arkusz2!A:B,2,FALSE)</f>
        <v>WND-RPZP.02.01.01-32-004/10</v>
      </c>
      <c r="I1075" s="9" t="s">
        <v>4025</v>
      </c>
      <c r="J1075" s="9" t="s">
        <v>605</v>
      </c>
      <c r="K1075" s="9" t="s">
        <v>606</v>
      </c>
      <c r="L1075" s="9" t="s">
        <v>751</v>
      </c>
      <c r="M1075" s="9" t="s">
        <v>752</v>
      </c>
      <c r="N1075" s="9" t="s">
        <v>606</v>
      </c>
      <c r="O1075" s="8" t="s">
        <v>550</v>
      </c>
      <c r="P1075" s="9" t="s">
        <v>5066</v>
      </c>
      <c r="Q1075" s="9" t="s">
        <v>752</v>
      </c>
      <c r="R1075" s="9" t="s">
        <v>606</v>
      </c>
      <c r="S1075" s="9" t="s">
        <v>1686</v>
      </c>
      <c r="T1075" s="10">
        <v>6695209.4199999999</v>
      </c>
      <c r="U1075" s="10">
        <v>6695209.4199999999</v>
      </c>
      <c r="V1075" s="10">
        <v>5021407.0599999996</v>
      </c>
      <c r="W1075" s="10">
        <v>5021407.0599999996</v>
      </c>
      <c r="X1075" s="10">
        <v>1673802.36</v>
      </c>
      <c r="Y1075" s="10">
        <v>75</v>
      </c>
      <c r="Z1075" s="8" t="s">
        <v>5067</v>
      </c>
      <c r="AA1075" s="8" t="s">
        <v>63</v>
      </c>
      <c r="AB1075" s="11">
        <v>6695209.4199999999</v>
      </c>
      <c r="AC1075" s="11">
        <v>6695209.4199999999</v>
      </c>
      <c r="AD1075" s="11">
        <v>0</v>
      </c>
      <c r="AE1075" s="11">
        <v>0</v>
      </c>
      <c r="AF1075" s="8" t="s">
        <v>64</v>
      </c>
      <c r="AG1075" s="8" t="s">
        <v>612</v>
      </c>
      <c r="AH1075" s="8" t="s">
        <v>66</v>
      </c>
      <c r="AI1075" s="8" t="s">
        <v>149</v>
      </c>
      <c r="AJ1075" s="8" t="s">
        <v>613</v>
      </c>
      <c r="AK1075" s="8" t="s">
        <v>69</v>
      </c>
      <c r="AL1075" s="8" t="s">
        <v>70</v>
      </c>
      <c r="AM1075" s="8" t="s">
        <v>71</v>
      </c>
      <c r="AN1075" s="8" t="s">
        <v>72</v>
      </c>
      <c r="AO1075" s="8" t="s">
        <v>73</v>
      </c>
      <c r="AP1075" s="8" t="s">
        <v>74</v>
      </c>
      <c r="AQ1075" s="8" t="s">
        <v>157</v>
      </c>
      <c r="AR1075" s="8" t="s">
        <v>4754</v>
      </c>
      <c r="AS1075" s="8" t="s">
        <v>4755</v>
      </c>
      <c r="AT1075" s="8" t="s">
        <v>75</v>
      </c>
      <c r="AU1075" s="8" t="s">
        <v>76</v>
      </c>
      <c r="AV1075" s="8" t="s">
        <v>77</v>
      </c>
      <c r="AW1075" s="11">
        <v>6695209.4199999999</v>
      </c>
      <c r="AX1075" s="9" t="s">
        <v>4421</v>
      </c>
    </row>
    <row r="1076" spans="1:50" customFormat="1" ht="24" hidden="1" x14ac:dyDescent="0.25">
      <c r="A1076" s="8" t="s">
        <v>597</v>
      </c>
      <c r="B1076" s="8" t="s">
        <v>598</v>
      </c>
      <c r="C1076" s="8" t="s">
        <v>4747</v>
      </c>
      <c r="D1076" s="8" t="s">
        <v>5360</v>
      </c>
      <c r="E1076" s="8" t="s">
        <v>5361</v>
      </c>
      <c r="F1076" s="8" t="s">
        <v>5362</v>
      </c>
      <c r="G1076" s="9" t="s">
        <v>5363</v>
      </c>
      <c r="H1076" s="9" t="str">
        <f>VLOOKUP(G1076,[1]Arkusz2!A:B,2,FALSE)</f>
        <v>WND-RPZP.02.01.01-32-002/09</v>
      </c>
      <c r="I1076" s="9" t="s">
        <v>531</v>
      </c>
      <c r="J1076" s="9" t="s">
        <v>142</v>
      </c>
      <c r="K1076" s="9" t="s">
        <v>113</v>
      </c>
      <c r="L1076" s="9" t="s">
        <v>327</v>
      </c>
      <c r="M1076" s="9" t="s">
        <v>142</v>
      </c>
      <c r="N1076" s="9" t="s">
        <v>113</v>
      </c>
      <c r="O1076" s="8" t="s">
        <v>504</v>
      </c>
      <c r="P1076" s="9" t="s">
        <v>5105</v>
      </c>
      <c r="Q1076" s="9" t="s">
        <v>752</v>
      </c>
      <c r="R1076" s="9" t="s">
        <v>606</v>
      </c>
      <c r="S1076" s="9" t="s">
        <v>1686</v>
      </c>
      <c r="T1076" s="10">
        <v>6207611.3499999996</v>
      </c>
      <c r="U1076" s="10">
        <v>5806900.0700000003</v>
      </c>
      <c r="V1076" s="10">
        <v>4355175.05</v>
      </c>
      <c r="W1076" s="10">
        <v>4355175.05</v>
      </c>
      <c r="X1076" s="10">
        <v>1451725.02</v>
      </c>
      <c r="Y1076" s="10">
        <v>75</v>
      </c>
      <c r="Z1076" s="8" t="s">
        <v>5364</v>
      </c>
      <c r="AA1076" s="8" t="s">
        <v>63</v>
      </c>
      <c r="AB1076" s="11">
        <v>6207611.3499999996</v>
      </c>
      <c r="AC1076" s="11">
        <v>6207611.3499999996</v>
      </c>
      <c r="AD1076" s="11">
        <v>0</v>
      </c>
      <c r="AE1076" s="11">
        <v>0</v>
      </c>
      <c r="AF1076" s="8" t="s">
        <v>64</v>
      </c>
      <c r="AG1076" s="8" t="s">
        <v>612</v>
      </c>
      <c r="AH1076" s="8" t="s">
        <v>66</v>
      </c>
      <c r="AI1076" s="8" t="s">
        <v>67</v>
      </c>
      <c r="AJ1076" s="8" t="s">
        <v>613</v>
      </c>
      <c r="AK1076" s="8" t="s">
        <v>69</v>
      </c>
      <c r="AL1076" s="8" t="s">
        <v>70</v>
      </c>
      <c r="AM1076" s="8" t="s">
        <v>71</v>
      </c>
      <c r="AN1076" s="8" t="s">
        <v>72</v>
      </c>
      <c r="AO1076" s="8" t="s">
        <v>73</v>
      </c>
      <c r="AP1076" s="8" t="s">
        <v>74</v>
      </c>
      <c r="AQ1076" s="8" t="s">
        <v>157</v>
      </c>
      <c r="AR1076" s="8" t="s">
        <v>4754</v>
      </c>
      <c r="AS1076" s="8" t="s">
        <v>4755</v>
      </c>
      <c r="AT1076" s="8" t="s">
        <v>75</v>
      </c>
      <c r="AU1076" s="8" t="s">
        <v>76</v>
      </c>
      <c r="AV1076" s="8" t="s">
        <v>77</v>
      </c>
      <c r="AW1076" s="11">
        <v>6207611.3499999996</v>
      </c>
      <c r="AX1076" s="9" t="s">
        <v>4421</v>
      </c>
    </row>
    <row r="1077" spans="1:50" customFormat="1" ht="24" hidden="1" x14ac:dyDescent="0.25">
      <c r="A1077" s="8" t="s">
        <v>597</v>
      </c>
      <c r="B1077" s="8" t="s">
        <v>598</v>
      </c>
      <c r="C1077" s="8" t="s">
        <v>4747</v>
      </c>
      <c r="D1077" s="8" t="s">
        <v>5365</v>
      </c>
      <c r="E1077" s="8" t="s">
        <v>5366</v>
      </c>
      <c r="F1077" s="8" t="s">
        <v>5367</v>
      </c>
      <c r="G1077" s="9" t="s">
        <v>5368</v>
      </c>
      <c r="H1077" s="9" t="str">
        <f>VLOOKUP(G1077,[1]Arkusz2!A:B,2,FALSE)</f>
        <v>WND-RPZP.02.01.01-32-001/10</v>
      </c>
      <c r="I1077" s="9" t="s">
        <v>1988</v>
      </c>
      <c r="J1077" s="9" t="s">
        <v>605</v>
      </c>
      <c r="K1077" s="9" t="s">
        <v>606</v>
      </c>
      <c r="L1077" s="9" t="s">
        <v>751</v>
      </c>
      <c r="M1077" s="9" t="s">
        <v>752</v>
      </c>
      <c r="N1077" s="9" t="s">
        <v>606</v>
      </c>
      <c r="O1077" s="8" t="s">
        <v>629</v>
      </c>
      <c r="P1077" s="9" t="s">
        <v>5369</v>
      </c>
      <c r="Q1077" s="9" t="s">
        <v>752</v>
      </c>
      <c r="R1077" s="9" t="s">
        <v>606</v>
      </c>
      <c r="S1077" s="9" t="s">
        <v>1686</v>
      </c>
      <c r="T1077" s="10">
        <v>7851494.3200000003</v>
      </c>
      <c r="U1077" s="10">
        <v>7851494.3200000003</v>
      </c>
      <c r="V1077" s="10">
        <v>5888620.7400000002</v>
      </c>
      <c r="W1077" s="10">
        <v>5888620.7400000002</v>
      </c>
      <c r="X1077" s="10">
        <v>1962873.58</v>
      </c>
      <c r="Y1077" s="10">
        <v>75</v>
      </c>
      <c r="Z1077" s="8" t="s">
        <v>5370</v>
      </c>
      <c r="AA1077" s="8" t="s">
        <v>63</v>
      </c>
      <c r="AB1077" s="11">
        <v>7851494.3200000003</v>
      </c>
      <c r="AC1077" s="11">
        <v>7851494.3200000003</v>
      </c>
      <c r="AD1077" s="11">
        <v>0</v>
      </c>
      <c r="AE1077" s="11">
        <v>0</v>
      </c>
      <c r="AF1077" s="8" t="s">
        <v>64</v>
      </c>
      <c r="AG1077" s="8" t="s">
        <v>612</v>
      </c>
      <c r="AH1077" s="8" t="s">
        <v>66</v>
      </c>
      <c r="AI1077" s="8" t="s">
        <v>67</v>
      </c>
      <c r="AJ1077" s="8" t="s">
        <v>613</v>
      </c>
      <c r="AK1077" s="8" t="s">
        <v>69</v>
      </c>
      <c r="AL1077" s="8" t="s">
        <v>70</v>
      </c>
      <c r="AM1077" s="8" t="s">
        <v>71</v>
      </c>
      <c r="AN1077" s="8" t="s">
        <v>72</v>
      </c>
      <c r="AO1077" s="8" t="s">
        <v>73</v>
      </c>
      <c r="AP1077" s="8" t="s">
        <v>74</v>
      </c>
      <c r="AQ1077" s="8" t="s">
        <v>157</v>
      </c>
      <c r="AR1077" s="8" t="s">
        <v>4754</v>
      </c>
      <c r="AS1077" s="8" t="s">
        <v>4755</v>
      </c>
      <c r="AT1077" s="8" t="s">
        <v>75</v>
      </c>
      <c r="AU1077" s="8" t="s">
        <v>76</v>
      </c>
      <c r="AV1077" s="8" t="s">
        <v>77</v>
      </c>
      <c r="AW1077" s="11">
        <v>7851494.3200000003</v>
      </c>
      <c r="AX1077" s="9" t="s">
        <v>4421</v>
      </c>
    </row>
    <row r="1078" spans="1:50" customFormat="1" ht="24" hidden="1" x14ac:dyDescent="0.25">
      <c r="A1078" s="8" t="s">
        <v>597</v>
      </c>
      <c r="B1078" s="8" t="s">
        <v>598</v>
      </c>
      <c r="C1078" s="8" t="s">
        <v>4747</v>
      </c>
      <c r="D1078" s="8" t="s">
        <v>8113</v>
      </c>
      <c r="E1078" s="8" t="s">
        <v>8114</v>
      </c>
      <c r="F1078" s="8" t="s">
        <v>8115</v>
      </c>
      <c r="G1078" s="9" t="s">
        <v>8116</v>
      </c>
      <c r="H1078" s="9" t="str">
        <f>VLOOKUP(G1078,[1]Arkusz2!A:B,2,FALSE)</f>
        <v>WND-RPZP.02.01.01-32-004/09</v>
      </c>
      <c r="I1078" s="9" t="s">
        <v>1463</v>
      </c>
      <c r="J1078" s="9" t="s">
        <v>605</v>
      </c>
      <c r="K1078" s="9" t="s">
        <v>606</v>
      </c>
      <c r="L1078" s="9" t="s">
        <v>1463</v>
      </c>
      <c r="M1078" s="9" t="s">
        <v>605</v>
      </c>
      <c r="N1078" s="9" t="s">
        <v>606</v>
      </c>
      <c r="O1078" s="8" t="s">
        <v>8117</v>
      </c>
      <c r="P1078" s="9" t="s">
        <v>7534</v>
      </c>
      <c r="Q1078" s="9" t="s">
        <v>4601</v>
      </c>
      <c r="R1078" s="9" t="s">
        <v>4262</v>
      </c>
      <c r="S1078" s="9" t="s">
        <v>6036</v>
      </c>
      <c r="T1078" s="10">
        <v>13606327.17</v>
      </c>
      <c r="U1078" s="10">
        <v>11407802.34</v>
      </c>
      <c r="V1078" s="10">
        <v>8555851.0700000003</v>
      </c>
      <c r="W1078" s="10">
        <v>8555851.0700000003</v>
      </c>
      <c r="X1078" s="10">
        <v>2851951.27</v>
      </c>
      <c r="Y1078" s="10">
        <v>75</v>
      </c>
      <c r="Z1078" s="8" t="s">
        <v>8118</v>
      </c>
      <c r="AA1078" s="8" t="s">
        <v>63</v>
      </c>
      <c r="AB1078" s="11">
        <v>13606327.17</v>
      </c>
      <c r="AC1078" s="11">
        <v>13606327.17</v>
      </c>
      <c r="AD1078" s="11">
        <v>0</v>
      </c>
      <c r="AE1078" s="11">
        <v>0</v>
      </c>
      <c r="AF1078" s="8" t="s">
        <v>64</v>
      </c>
      <c r="AG1078" s="8" t="s">
        <v>612</v>
      </c>
      <c r="AH1078" s="8" t="s">
        <v>66</v>
      </c>
      <c r="AI1078" s="8" t="s">
        <v>67</v>
      </c>
      <c r="AJ1078" s="8" t="s">
        <v>613</v>
      </c>
      <c r="AK1078" s="8" t="s">
        <v>69</v>
      </c>
      <c r="AL1078" s="8" t="s">
        <v>70</v>
      </c>
      <c r="AM1078" s="8" t="s">
        <v>71</v>
      </c>
      <c r="AN1078" s="8" t="s">
        <v>72</v>
      </c>
      <c r="AO1078" s="8" t="s">
        <v>73</v>
      </c>
      <c r="AP1078" s="8" t="s">
        <v>74</v>
      </c>
      <c r="AQ1078" s="8" t="s">
        <v>157</v>
      </c>
      <c r="AR1078" s="8" t="s">
        <v>4754</v>
      </c>
      <c r="AS1078" s="8" t="s">
        <v>4755</v>
      </c>
      <c r="AT1078" s="8" t="s">
        <v>909</v>
      </c>
      <c r="AU1078" s="8" t="s">
        <v>76</v>
      </c>
      <c r="AV1078" s="8" t="s">
        <v>77</v>
      </c>
      <c r="AW1078" s="11">
        <v>13606327.17</v>
      </c>
      <c r="AX1078" s="9" t="s">
        <v>8119</v>
      </c>
    </row>
    <row r="1079" spans="1:50" customFormat="1" ht="24" hidden="1" x14ac:dyDescent="0.25">
      <c r="A1079" s="8" t="s">
        <v>597</v>
      </c>
      <c r="B1079" s="8" t="s">
        <v>598</v>
      </c>
      <c r="C1079" s="8" t="s">
        <v>4747</v>
      </c>
      <c r="D1079" s="8" t="s">
        <v>8258</v>
      </c>
      <c r="E1079" s="8" t="s">
        <v>8259</v>
      </c>
      <c r="F1079" s="8">
        <v>8912906800</v>
      </c>
      <c r="G1079" s="9" t="s">
        <v>8260</v>
      </c>
      <c r="H1079" s="9" t="str">
        <f>VLOOKUP(G1079,[1]Arkusz2!A:B,2,FALSE)</f>
        <v>WND-RPZP.02.01.01-32-003/10</v>
      </c>
      <c r="I1079" s="9" t="s">
        <v>4025</v>
      </c>
      <c r="J1079" s="9" t="s">
        <v>605</v>
      </c>
      <c r="K1079" s="9" t="s">
        <v>606</v>
      </c>
      <c r="L1079" s="9" t="s">
        <v>751</v>
      </c>
      <c r="M1079" s="9" t="s">
        <v>752</v>
      </c>
      <c r="N1079" s="9" t="s">
        <v>606</v>
      </c>
      <c r="O1079" s="8" t="s">
        <v>604</v>
      </c>
      <c r="P1079" s="9" t="s">
        <v>4602</v>
      </c>
      <c r="Q1079" s="9" t="s">
        <v>4601</v>
      </c>
      <c r="R1079" s="9" t="s">
        <v>4262</v>
      </c>
      <c r="S1079" s="9" t="s">
        <v>8155</v>
      </c>
      <c r="T1079" s="10">
        <v>9133947.1699999999</v>
      </c>
      <c r="U1079" s="10">
        <v>8311499.1699999999</v>
      </c>
      <c r="V1079" s="10">
        <v>6233624.3700000001</v>
      </c>
      <c r="W1079" s="10">
        <v>6233624.3700000001</v>
      </c>
      <c r="X1079" s="10">
        <v>2077874.8</v>
      </c>
      <c r="Y1079" s="10">
        <v>75</v>
      </c>
      <c r="Z1079" s="8" t="s">
        <v>8261</v>
      </c>
      <c r="AA1079" s="8" t="s">
        <v>63</v>
      </c>
      <c r="AB1079" s="11">
        <v>9133947.1699999999</v>
      </c>
      <c r="AC1079" s="11">
        <v>9133947.1699999999</v>
      </c>
      <c r="AD1079" s="11">
        <v>0</v>
      </c>
      <c r="AE1079" s="11">
        <v>0</v>
      </c>
      <c r="AF1079" s="8" t="s">
        <v>64</v>
      </c>
      <c r="AG1079" s="8" t="s">
        <v>612</v>
      </c>
      <c r="AH1079" s="8" t="s">
        <v>66</v>
      </c>
      <c r="AI1079" s="8" t="s">
        <v>67</v>
      </c>
      <c r="AJ1079" s="8" t="s">
        <v>613</v>
      </c>
      <c r="AK1079" s="8" t="s">
        <v>69</v>
      </c>
      <c r="AL1079" s="8" t="s">
        <v>70</v>
      </c>
      <c r="AM1079" s="8" t="s">
        <v>71</v>
      </c>
      <c r="AN1079" s="8" t="s">
        <v>72</v>
      </c>
      <c r="AO1079" s="8" t="s">
        <v>73</v>
      </c>
      <c r="AP1079" s="8" t="s">
        <v>74</v>
      </c>
      <c r="AQ1079" s="8" t="s">
        <v>157</v>
      </c>
      <c r="AR1079" s="8" t="s">
        <v>4754</v>
      </c>
      <c r="AS1079" s="8" t="s">
        <v>4755</v>
      </c>
      <c r="AT1079" s="8" t="s">
        <v>909</v>
      </c>
      <c r="AU1079" s="8" t="s">
        <v>76</v>
      </c>
      <c r="AV1079" s="8" t="s">
        <v>77</v>
      </c>
      <c r="AW1079" s="11">
        <v>9133947.1699999999</v>
      </c>
      <c r="AX1079" s="9" t="s">
        <v>8262</v>
      </c>
    </row>
    <row r="1080" spans="1:50" customFormat="1" ht="48" hidden="1" x14ac:dyDescent="0.25">
      <c r="A1080" s="8" t="s">
        <v>597</v>
      </c>
      <c r="B1080" s="8" t="s">
        <v>598</v>
      </c>
      <c r="C1080" s="8" t="s">
        <v>4747</v>
      </c>
      <c r="D1080" s="8" t="s">
        <v>9442</v>
      </c>
      <c r="E1080" s="8" t="s">
        <v>9443</v>
      </c>
      <c r="F1080" s="8" t="s">
        <v>9444</v>
      </c>
      <c r="G1080" s="9" t="s">
        <v>9445</v>
      </c>
      <c r="H1080" s="9" t="str">
        <f>VLOOKUP(G1080,[1]Arkusz2!A:B,2,FALSE)</f>
        <v>WND-RPZP.02.01.01-32-006/10</v>
      </c>
      <c r="I1080" s="9" t="s">
        <v>2663</v>
      </c>
      <c r="J1080" s="9" t="s">
        <v>752</v>
      </c>
      <c r="K1080" s="9" t="s">
        <v>606</v>
      </c>
      <c r="L1080" s="9" t="s">
        <v>7420</v>
      </c>
      <c r="M1080" s="9" t="s">
        <v>752</v>
      </c>
      <c r="N1080" s="9" t="s">
        <v>606</v>
      </c>
      <c r="O1080" s="8" t="s">
        <v>1827</v>
      </c>
      <c r="P1080" s="9" t="s">
        <v>7398</v>
      </c>
      <c r="Q1080" s="9" t="s">
        <v>4601</v>
      </c>
      <c r="R1080" s="9" t="s">
        <v>4262</v>
      </c>
      <c r="S1080" s="9" t="s">
        <v>6075</v>
      </c>
      <c r="T1080" s="10">
        <v>17016122.370000001</v>
      </c>
      <c r="U1080" s="10">
        <v>17012847.579999998</v>
      </c>
      <c r="V1080" s="10">
        <v>9135625.1500000004</v>
      </c>
      <c r="W1080" s="10">
        <v>9135625.1500000004</v>
      </c>
      <c r="X1080" s="10">
        <v>7877222.4299999997</v>
      </c>
      <c r="Y1080" s="10">
        <v>53.7</v>
      </c>
      <c r="Z1080" s="8" t="s">
        <v>9446</v>
      </c>
      <c r="AA1080" s="8" t="s">
        <v>63</v>
      </c>
      <c r="AB1080" s="11">
        <v>17016122.370000001</v>
      </c>
      <c r="AC1080" s="11">
        <v>17016122.370000001</v>
      </c>
      <c r="AD1080" s="11">
        <v>0</v>
      </c>
      <c r="AE1080" s="11">
        <v>0</v>
      </c>
      <c r="AF1080" s="8" t="s">
        <v>64</v>
      </c>
      <c r="AG1080" s="8" t="s">
        <v>612</v>
      </c>
      <c r="AH1080" s="8" t="s">
        <v>66</v>
      </c>
      <c r="AI1080" s="8" t="s">
        <v>149</v>
      </c>
      <c r="AJ1080" s="8" t="s">
        <v>613</v>
      </c>
      <c r="AK1080" s="8" t="s">
        <v>69</v>
      </c>
      <c r="AL1080" s="8" t="s">
        <v>70</v>
      </c>
      <c r="AM1080" s="8" t="s">
        <v>71</v>
      </c>
      <c r="AN1080" s="8" t="s">
        <v>72</v>
      </c>
      <c r="AO1080" s="8" t="s">
        <v>73</v>
      </c>
      <c r="AP1080" s="8" t="s">
        <v>74</v>
      </c>
      <c r="AQ1080" s="8" t="s">
        <v>157</v>
      </c>
      <c r="AR1080" s="8" t="s">
        <v>4754</v>
      </c>
      <c r="AS1080" s="8" t="s">
        <v>4755</v>
      </c>
      <c r="AT1080" s="8" t="s">
        <v>909</v>
      </c>
      <c r="AU1080" s="8" t="s">
        <v>76</v>
      </c>
      <c r="AV1080" s="8" t="s">
        <v>77</v>
      </c>
      <c r="AW1080" s="11">
        <v>17016122.370000001</v>
      </c>
      <c r="AX1080" s="9" t="s">
        <v>7979</v>
      </c>
    </row>
    <row r="1081" spans="1:50" customFormat="1" ht="48" hidden="1" x14ac:dyDescent="0.25">
      <c r="A1081" s="8" t="s">
        <v>597</v>
      </c>
      <c r="B1081" s="8" t="s">
        <v>598</v>
      </c>
      <c r="C1081" s="8" t="s">
        <v>4747</v>
      </c>
      <c r="D1081" s="8" t="s">
        <v>9520</v>
      </c>
      <c r="E1081" s="8" t="s">
        <v>9521</v>
      </c>
      <c r="F1081" s="8" t="s">
        <v>9522</v>
      </c>
      <c r="G1081" s="9" t="s">
        <v>9523</v>
      </c>
      <c r="H1081" s="9" t="str">
        <f>VLOOKUP(G1081,[1]Arkusz2!A:B,2,FALSE)</f>
        <v>WND-RPZP.02.01.01-32-005/10</v>
      </c>
      <c r="I1081" s="9" t="s">
        <v>763</v>
      </c>
      <c r="J1081" s="9" t="s">
        <v>752</v>
      </c>
      <c r="K1081" s="9" t="s">
        <v>606</v>
      </c>
      <c r="L1081" s="9" t="s">
        <v>1736</v>
      </c>
      <c r="M1081" s="9" t="s">
        <v>752</v>
      </c>
      <c r="N1081" s="9" t="s">
        <v>606</v>
      </c>
      <c r="O1081" s="8" t="s">
        <v>9524</v>
      </c>
      <c r="P1081" s="9" t="s">
        <v>6187</v>
      </c>
      <c r="Q1081" s="9" t="s">
        <v>4601</v>
      </c>
      <c r="R1081" s="9" t="s">
        <v>4262</v>
      </c>
      <c r="S1081" s="9" t="s">
        <v>6075</v>
      </c>
      <c r="T1081" s="10">
        <v>13287964.640000001</v>
      </c>
      <c r="U1081" s="10">
        <v>13204280.109999999</v>
      </c>
      <c r="V1081" s="10">
        <v>9903210.0800000001</v>
      </c>
      <c r="W1081" s="10">
        <v>9903210.0800000001</v>
      </c>
      <c r="X1081" s="10">
        <v>3301070.03</v>
      </c>
      <c r="Y1081" s="10">
        <v>75</v>
      </c>
      <c r="Z1081" s="8" t="s">
        <v>9525</v>
      </c>
      <c r="AA1081" s="8" t="s">
        <v>63</v>
      </c>
      <c r="AB1081" s="11">
        <v>13287964.640000001</v>
      </c>
      <c r="AC1081" s="11">
        <v>13287964.640000001</v>
      </c>
      <c r="AD1081" s="11">
        <v>0</v>
      </c>
      <c r="AE1081" s="11">
        <v>0</v>
      </c>
      <c r="AF1081" s="8" t="s">
        <v>64</v>
      </c>
      <c r="AG1081" s="8" t="s">
        <v>612</v>
      </c>
      <c r="AH1081" s="8" t="s">
        <v>66</v>
      </c>
      <c r="AI1081" s="8" t="s">
        <v>149</v>
      </c>
      <c r="AJ1081" s="8" t="s">
        <v>613</v>
      </c>
      <c r="AK1081" s="8" t="s">
        <v>69</v>
      </c>
      <c r="AL1081" s="8" t="s">
        <v>70</v>
      </c>
      <c r="AM1081" s="8" t="s">
        <v>71</v>
      </c>
      <c r="AN1081" s="8" t="s">
        <v>72</v>
      </c>
      <c r="AO1081" s="8" t="s">
        <v>73</v>
      </c>
      <c r="AP1081" s="8" t="s">
        <v>74</v>
      </c>
      <c r="AQ1081" s="8" t="s">
        <v>157</v>
      </c>
      <c r="AR1081" s="8" t="s">
        <v>4754</v>
      </c>
      <c r="AS1081" s="8" t="s">
        <v>4755</v>
      </c>
      <c r="AT1081" s="8" t="s">
        <v>909</v>
      </c>
      <c r="AU1081" s="8" t="s">
        <v>76</v>
      </c>
      <c r="AV1081" s="8" t="s">
        <v>77</v>
      </c>
      <c r="AW1081" s="11">
        <v>13287964.640000001</v>
      </c>
      <c r="AX1081" s="9" t="s">
        <v>7979</v>
      </c>
    </row>
    <row r="1082" spans="1:50" customFormat="1" ht="48" hidden="1" x14ac:dyDescent="0.25">
      <c r="A1082" s="8" t="s">
        <v>597</v>
      </c>
      <c r="B1082" s="8" t="s">
        <v>598</v>
      </c>
      <c r="C1082" s="8" t="s">
        <v>4747</v>
      </c>
      <c r="D1082" s="8" t="s">
        <v>9592</v>
      </c>
      <c r="E1082" s="8" t="s">
        <v>9593</v>
      </c>
      <c r="F1082" s="8" t="s">
        <v>9594</v>
      </c>
      <c r="G1082" s="9" t="s">
        <v>9595</v>
      </c>
      <c r="H1082" s="9" t="str">
        <f>VLOOKUP(G1082,[1]Arkusz2!A:B,2,FALSE)</f>
        <v>WND-RPZP.02.01.01-32-003/09</v>
      </c>
      <c r="I1082" s="9" t="s">
        <v>1463</v>
      </c>
      <c r="J1082" s="9" t="s">
        <v>605</v>
      </c>
      <c r="K1082" s="9" t="s">
        <v>606</v>
      </c>
      <c r="L1082" s="9" t="s">
        <v>1463</v>
      </c>
      <c r="M1082" s="9" t="s">
        <v>605</v>
      </c>
      <c r="N1082" s="9" t="s">
        <v>606</v>
      </c>
      <c r="O1082" s="8" t="s">
        <v>1549</v>
      </c>
      <c r="P1082" s="9" t="s">
        <v>8875</v>
      </c>
      <c r="Q1082" s="9" t="s">
        <v>4601</v>
      </c>
      <c r="R1082" s="9" t="s">
        <v>4262</v>
      </c>
      <c r="S1082" s="9" t="s">
        <v>6075</v>
      </c>
      <c r="T1082" s="10">
        <v>25770167.629999999</v>
      </c>
      <c r="U1082" s="10">
        <v>19528415.670000002</v>
      </c>
      <c r="V1082" s="10">
        <v>14646311.75</v>
      </c>
      <c r="W1082" s="10">
        <v>14646311.75</v>
      </c>
      <c r="X1082" s="10">
        <v>4882103.92</v>
      </c>
      <c r="Y1082" s="10">
        <v>75</v>
      </c>
      <c r="Z1082" s="8" t="s">
        <v>9596</v>
      </c>
      <c r="AA1082" s="8" t="s">
        <v>63</v>
      </c>
      <c r="AB1082" s="11">
        <v>25770167.629999999</v>
      </c>
      <c r="AC1082" s="11">
        <v>25770167.629999999</v>
      </c>
      <c r="AD1082" s="11">
        <v>0</v>
      </c>
      <c r="AE1082" s="11">
        <v>0</v>
      </c>
      <c r="AF1082" s="8" t="s">
        <v>64</v>
      </c>
      <c r="AG1082" s="8" t="s">
        <v>612</v>
      </c>
      <c r="AH1082" s="8" t="s">
        <v>66</v>
      </c>
      <c r="AI1082" s="8" t="s">
        <v>149</v>
      </c>
      <c r="AJ1082" s="8" t="s">
        <v>613</v>
      </c>
      <c r="AK1082" s="8" t="s">
        <v>69</v>
      </c>
      <c r="AL1082" s="8" t="s">
        <v>70</v>
      </c>
      <c r="AM1082" s="8" t="s">
        <v>71</v>
      </c>
      <c r="AN1082" s="8" t="s">
        <v>72</v>
      </c>
      <c r="AO1082" s="8" t="s">
        <v>73</v>
      </c>
      <c r="AP1082" s="8" t="s">
        <v>74</v>
      </c>
      <c r="AQ1082" s="8" t="s">
        <v>157</v>
      </c>
      <c r="AR1082" s="8" t="s">
        <v>4754</v>
      </c>
      <c r="AS1082" s="8" t="s">
        <v>4755</v>
      </c>
      <c r="AT1082" s="8" t="s">
        <v>909</v>
      </c>
      <c r="AU1082" s="8" t="s">
        <v>76</v>
      </c>
      <c r="AV1082" s="8" t="s">
        <v>77</v>
      </c>
      <c r="AW1082" s="11">
        <v>25770167.629999999</v>
      </c>
      <c r="AX1082" s="9" t="s">
        <v>8395</v>
      </c>
    </row>
    <row r="1083" spans="1:50" customFormat="1" ht="48" hidden="1" x14ac:dyDescent="0.25">
      <c r="A1083" s="8" t="s">
        <v>597</v>
      </c>
      <c r="B1083" s="8" t="s">
        <v>598</v>
      </c>
      <c r="C1083" s="8" t="s">
        <v>4747</v>
      </c>
      <c r="D1083" s="8" t="s">
        <v>10008</v>
      </c>
      <c r="E1083" s="8" t="s">
        <v>10009</v>
      </c>
      <c r="F1083" s="8" t="s">
        <v>10010</v>
      </c>
      <c r="G1083" s="9" t="s">
        <v>10011</v>
      </c>
      <c r="H1083" s="9" t="str">
        <f>VLOOKUP(G1083,[1]Arkusz2!A:B,2,FALSE)</f>
        <v>WND-RPZP.02.01.01-32-010/10</v>
      </c>
      <c r="I1083" s="9" t="s">
        <v>4236</v>
      </c>
      <c r="J1083" s="9" t="s">
        <v>4261</v>
      </c>
      <c r="K1083" s="9" t="s">
        <v>4262</v>
      </c>
      <c r="L1083" s="9" t="s">
        <v>7579</v>
      </c>
      <c r="M1083" s="9" t="s">
        <v>4261</v>
      </c>
      <c r="N1083" s="9" t="s">
        <v>4262</v>
      </c>
      <c r="O1083" s="8" t="s">
        <v>1987</v>
      </c>
      <c r="P1083" s="9" t="s">
        <v>9510</v>
      </c>
      <c r="Q1083" s="9" t="s">
        <v>895</v>
      </c>
      <c r="R1083" s="9" t="s">
        <v>896</v>
      </c>
      <c r="S1083" s="9" t="s">
        <v>6075</v>
      </c>
      <c r="T1083" s="10">
        <v>22348704.690000001</v>
      </c>
      <c r="U1083" s="10">
        <v>22217494.530000001</v>
      </c>
      <c r="V1083" s="10">
        <v>16663120.890000001</v>
      </c>
      <c r="W1083" s="10">
        <v>16663120.890000001</v>
      </c>
      <c r="X1083" s="10">
        <v>5554373.6399999997</v>
      </c>
      <c r="Y1083" s="10">
        <v>75</v>
      </c>
      <c r="Z1083" s="8" t="s">
        <v>10012</v>
      </c>
      <c r="AA1083" s="8" t="s">
        <v>63</v>
      </c>
      <c r="AB1083" s="11">
        <v>22348704.690000001</v>
      </c>
      <c r="AC1083" s="11">
        <v>22348704.690000001</v>
      </c>
      <c r="AD1083" s="11">
        <v>0</v>
      </c>
      <c r="AE1083" s="11">
        <v>0</v>
      </c>
      <c r="AF1083" s="8" t="s">
        <v>64</v>
      </c>
      <c r="AG1083" s="8" t="s">
        <v>612</v>
      </c>
      <c r="AH1083" s="8" t="s">
        <v>66</v>
      </c>
      <c r="AI1083" s="8" t="s">
        <v>149</v>
      </c>
      <c r="AJ1083" s="8" t="s">
        <v>613</v>
      </c>
      <c r="AK1083" s="8" t="s">
        <v>69</v>
      </c>
      <c r="AL1083" s="8" t="s">
        <v>70</v>
      </c>
      <c r="AM1083" s="8" t="s">
        <v>71</v>
      </c>
      <c r="AN1083" s="8" t="s">
        <v>72</v>
      </c>
      <c r="AO1083" s="8" t="s">
        <v>73</v>
      </c>
      <c r="AP1083" s="8" t="s">
        <v>74</v>
      </c>
      <c r="AQ1083" s="8" t="s">
        <v>157</v>
      </c>
      <c r="AR1083" s="8" t="s">
        <v>4754</v>
      </c>
      <c r="AS1083" s="8" t="s">
        <v>4755</v>
      </c>
      <c r="AT1083" s="8" t="s">
        <v>909</v>
      </c>
      <c r="AU1083" s="8" t="s">
        <v>76</v>
      </c>
      <c r="AV1083" s="8" t="s">
        <v>77</v>
      </c>
      <c r="AW1083" s="11">
        <v>22348704.690000001</v>
      </c>
      <c r="AX1083" s="9" t="s">
        <v>10013</v>
      </c>
    </row>
    <row r="1084" spans="1:50" customFormat="1" ht="24" hidden="1" x14ac:dyDescent="0.25">
      <c r="A1084" s="8" t="s">
        <v>597</v>
      </c>
      <c r="B1084" s="8" t="s">
        <v>598</v>
      </c>
      <c r="C1084" s="8" t="s">
        <v>4747</v>
      </c>
      <c r="D1084" s="8" t="s">
        <v>11352</v>
      </c>
      <c r="E1084" s="8" t="s">
        <v>11353</v>
      </c>
      <c r="F1084" s="8" t="s">
        <v>11354</v>
      </c>
      <c r="G1084" s="9" t="s">
        <v>11355</v>
      </c>
      <c r="H1084" s="9" t="str">
        <f>VLOOKUP(G1084,[1]Arkusz2!A:B,2,FALSE)</f>
        <v>WND-RPZP.02.01.01-32-007/10</v>
      </c>
      <c r="I1084" s="9" t="s">
        <v>2663</v>
      </c>
      <c r="J1084" s="9" t="s">
        <v>752</v>
      </c>
      <c r="K1084" s="9" t="s">
        <v>606</v>
      </c>
      <c r="L1084" s="9" t="s">
        <v>7420</v>
      </c>
      <c r="M1084" s="9" t="s">
        <v>752</v>
      </c>
      <c r="N1084" s="9" t="s">
        <v>606</v>
      </c>
      <c r="O1084" s="8" t="s">
        <v>1827</v>
      </c>
      <c r="P1084" s="9" t="s">
        <v>11031</v>
      </c>
      <c r="Q1084" s="9" t="s">
        <v>2281</v>
      </c>
      <c r="R1084" s="9" t="s">
        <v>896</v>
      </c>
      <c r="S1084" s="9" t="s">
        <v>10987</v>
      </c>
      <c r="T1084" s="10">
        <v>4507962.5199999996</v>
      </c>
      <c r="U1084" s="10">
        <v>4506610.0199999996</v>
      </c>
      <c r="V1084" s="10">
        <v>2441681.2999999998</v>
      </c>
      <c r="W1084" s="10">
        <v>2441681.2999999998</v>
      </c>
      <c r="X1084" s="10">
        <v>2064928.72</v>
      </c>
      <c r="Y1084" s="10">
        <v>54.18</v>
      </c>
      <c r="Z1084" s="8" t="s">
        <v>11356</v>
      </c>
      <c r="AA1084" s="8" t="s">
        <v>63</v>
      </c>
      <c r="AB1084" s="11">
        <v>4507962.5199999996</v>
      </c>
      <c r="AC1084" s="11">
        <v>4507962.5199999996</v>
      </c>
      <c r="AD1084" s="11">
        <v>0</v>
      </c>
      <c r="AE1084" s="11">
        <v>0</v>
      </c>
      <c r="AF1084" s="8" t="s">
        <v>64</v>
      </c>
      <c r="AG1084" s="8" t="s">
        <v>612</v>
      </c>
      <c r="AH1084" s="8" t="s">
        <v>66</v>
      </c>
      <c r="AI1084" s="8" t="s">
        <v>67</v>
      </c>
      <c r="AJ1084" s="8" t="s">
        <v>613</v>
      </c>
      <c r="AK1084" s="8" t="s">
        <v>69</v>
      </c>
      <c r="AL1084" s="8" t="s">
        <v>70</v>
      </c>
      <c r="AM1084" s="8" t="s">
        <v>71</v>
      </c>
      <c r="AN1084" s="8" t="s">
        <v>72</v>
      </c>
      <c r="AO1084" s="8" t="s">
        <v>73</v>
      </c>
      <c r="AP1084" s="8" t="s">
        <v>74</v>
      </c>
      <c r="AQ1084" s="8" t="s">
        <v>157</v>
      </c>
      <c r="AR1084" s="8" t="s">
        <v>4754</v>
      </c>
      <c r="AS1084" s="8" t="s">
        <v>4755</v>
      </c>
      <c r="AT1084" s="8" t="s">
        <v>909</v>
      </c>
      <c r="AU1084" s="8" t="s">
        <v>76</v>
      </c>
      <c r="AV1084" s="8" t="s">
        <v>77</v>
      </c>
      <c r="AW1084" s="11">
        <v>4507962.5199999996</v>
      </c>
      <c r="AX1084" s="9" t="s">
        <v>10143</v>
      </c>
    </row>
    <row r="1085" spans="1:50" customFormat="1" ht="48" hidden="1" x14ac:dyDescent="0.25">
      <c r="A1085" s="8" t="s">
        <v>597</v>
      </c>
      <c r="B1085" s="8" t="s">
        <v>598</v>
      </c>
      <c r="C1085" s="8" t="s">
        <v>4747</v>
      </c>
      <c r="D1085" s="8" t="s">
        <v>11380</v>
      </c>
      <c r="E1085" s="8" t="s">
        <v>11381</v>
      </c>
      <c r="F1085" s="8" t="s">
        <v>11382</v>
      </c>
      <c r="G1085" s="9" t="s">
        <v>11383</v>
      </c>
      <c r="H1085" s="9" t="str">
        <f>VLOOKUP(G1085,[1]Arkusz2!A:B,2,FALSE)</f>
        <v>WND-RPZP.02.01.01-32-009/10</v>
      </c>
      <c r="I1085" s="9" t="s">
        <v>4236</v>
      </c>
      <c r="J1085" s="9" t="s">
        <v>4261</v>
      </c>
      <c r="K1085" s="9" t="s">
        <v>4262</v>
      </c>
      <c r="L1085" s="9" t="s">
        <v>7579</v>
      </c>
      <c r="M1085" s="9" t="s">
        <v>4261</v>
      </c>
      <c r="N1085" s="9" t="s">
        <v>4262</v>
      </c>
      <c r="O1085" s="8" t="s">
        <v>1038</v>
      </c>
      <c r="P1085" s="9" t="s">
        <v>9089</v>
      </c>
      <c r="Q1085" s="9" t="s">
        <v>2281</v>
      </c>
      <c r="R1085" s="9" t="s">
        <v>896</v>
      </c>
      <c r="S1085" s="9" t="s">
        <v>10987</v>
      </c>
      <c r="T1085" s="10">
        <v>9444175.25</v>
      </c>
      <c r="U1085" s="10">
        <v>9357648.6500000004</v>
      </c>
      <c r="V1085" s="10">
        <v>7133762.3300000001</v>
      </c>
      <c r="W1085" s="10">
        <v>7133762.3300000001</v>
      </c>
      <c r="X1085" s="10">
        <v>2223886.3199999998</v>
      </c>
      <c r="Y1085" s="10">
        <v>76.23</v>
      </c>
      <c r="Z1085" s="8" t="s">
        <v>11384</v>
      </c>
      <c r="AA1085" s="8" t="s">
        <v>63</v>
      </c>
      <c r="AB1085" s="11">
        <v>9444175.25</v>
      </c>
      <c r="AC1085" s="11">
        <v>9444175.25</v>
      </c>
      <c r="AD1085" s="11">
        <v>0</v>
      </c>
      <c r="AE1085" s="11">
        <v>0</v>
      </c>
      <c r="AF1085" s="8" t="s">
        <v>64</v>
      </c>
      <c r="AG1085" s="8" t="s">
        <v>612</v>
      </c>
      <c r="AH1085" s="8" t="s">
        <v>66</v>
      </c>
      <c r="AI1085" s="8" t="s">
        <v>149</v>
      </c>
      <c r="AJ1085" s="8" t="s">
        <v>613</v>
      </c>
      <c r="AK1085" s="8" t="s">
        <v>69</v>
      </c>
      <c r="AL1085" s="8" t="s">
        <v>70</v>
      </c>
      <c r="AM1085" s="8" t="s">
        <v>71</v>
      </c>
      <c r="AN1085" s="8" t="s">
        <v>72</v>
      </c>
      <c r="AO1085" s="8" t="s">
        <v>73</v>
      </c>
      <c r="AP1085" s="8" t="s">
        <v>74</v>
      </c>
      <c r="AQ1085" s="8" t="s">
        <v>157</v>
      </c>
      <c r="AR1085" s="8" t="s">
        <v>4754</v>
      </c>
      <c r="AS1085" s="8" t="s">
        <v>4755</v>
      </c>
      <c r="AT1085" s="8" t="s">
        <v>909</v>
      </c>
      <c r="AU1085" s="8" t="s">
        <v>76</v>
      </c>
      <c r="AV1085" s="8" t="s">
        <v>77</v>
      </c>
      <c r="AW1085" s="11">
        <v>9444175.25</v>
      </c>
      <c r="AX1085" s="9" t="s">
        <v>10143</v>
      </c>
    </row>
    <row r="1086" spans="1:50" customFormat="1" ht="48" hidden="1" x14ac:dyDescent="0.25">
      <c r="A1086" s="8" t="s">
        <v>597</v>
      </c>
      <c r="B1086" s="8" t="s">
        <v>598</v>
      </c>
      <c r="C1086" s="8" t="s">
        <v>4747</v>
      </c>
      <c r="D1086" s="8" t="s">
        <v>11548</v>
      </c>
      <c r="E1086" s="8" t="s">
        <v>11549</v>
      </c>
      <c r="F1086" s="8" t="s">
        <v>11550</v>
      </c>
      <c r="G1086" s="9" t="s">
        <v>11551</v>
      </c>
      <c r="H1086" s="9" t="str">
        <f>VLOOKUP(G1086,[1]Arkusz2!A:B,2,FALSE)</f>
        <v>WND-RPZP.02.01.01-32-001/11</v>
      </c>
      <c r="I1086" s="9" t="s">
        <v>4366</v>
      </c>
      <c r="J1086" s="9" t="s">
        <v>4261</v>
      </c>
      <c r="K1086" s="9" t="s">
        <v>4262</v>
      </c>
      <c r="L1086" s="9" t="s">
        <v>4476</v>
      </c>
      <c r="M1086" s="9" t="s">
        <v>4261</v>
      </c>
      <c r="N1086" s="9" t="s">
        <v>4262</v>
      </c>
      <c r="O1086" s="8" t="s">
        <v>11552</v>
      </c>
      <c r="P1086" s="9" t="s">
        <v>9789</v>
      </c>
      <c r="Q1086" s="9" t="s">
        <v>2281</v>
      </c>
      <c r="R1086" s="9" t="s">
        <v>896</v>
      </c>
      <c r="S1086" s="9" t="s">
        <v>10987</v>
      </c>
      <c r="T1086" s="10">
        <v>24905446.969999999</v>
      </c>
      <c r="U1086" s="10">
        <v>24634694.02</v>
      </c>
      <c r="V1086" s="10">
        <v>24634694.02</v>
      </c>
      <c r="W1086" s="10">
        <v>12317347.5</v>
      </c>
      <c r="X1086" s="10">
        <v>0</v>
      </c>
      <c r="Y1086" s="10">
        <v>100</v>
      </c>
      <c r="Z1086" s="8" t="s">
        <v>11553</v>
      </c>
      <c r="AA1086" s="8" t="s">
        <v>63</v>
      </c>
      <c r="AB1086" s="11">
        <v>24905446.969999999</v>
      </c>
      <c r="AC1086" s="11">
        <v>24905446.969999999</v>
      </c>
      <c r="AD1086" s="11">
        <v>0</v>
      </c>
      <c r="AE1086" s="11">
        <v>0</v>
      </c>
      <c r="AF1086" s="8" t="s">
        <v>64</v>
      </c>
      <c r="AG1086" s="8" t="s">
        <v>612</v>
      </c>
      <c r="AH1086" s="8" t="s">
        <v>66</v>
      </c>
      <c r="AI1086" s="8" t="s">
        <v>149</v>
      </c>
      <c r="AJ1086" s="8" t="s">
        <v>613</v>
      </c>
      <c r="AK1086" s="8" t="s">
        <v>69</v>
      </c>
      <c r="AL1086" s="8" t="s">
        <v>70</v>
      </c>
      <c r="AM1086" s="8" t="s">
        <v>71</v>
      </c>
      <c r="AN1086" s="8" t="s">
        <v>72</v>
      </c>
      <c r="AO1086" s="8" t="s">
        <v>73</v>
      </c>
      <c r="AP1086" s="8" t="s">
        <v>74</v>
      </c>
      <c r="AQ1086" s="8" t="s">
        <v>157</v>
      </c>
      <c r="AR1086" s="8" t="s">
        <v>4754</v>
      </c>
      <c r="AS1086" s="8" t="s">
        <v>4755</v>
      </c>
      <c r="AT1086" s="8" t="s">
        <v>909</v>
      </c>
      <c r="AU1086" s="8" t="s">
        <v>76</v>
      </c>
      <c r="AV1086" s="8" t="s">
        <v>77</v>
      </c>
      <c r="AW1086" s="11">
        <v>24905446.969999999</v>
      </c>
      <c r="AX1086" s="9" t="s">
        <v>11554</v>
      </c>
    </row>
    <row r="1087" spans="1:50" customFormat="1" ht="48" hidden="1" x14ac:dyDescent="0.25">
      <c r="A1087" s="8" t="s">
        <v>597</v>
      </c>
      <c r="B1087" s="8" t="s">
        <v>598</v>
      </c>
      <c r="C1087" s="8" t="s">
        <v>4747</v>
      </c>
      <c r="D1087" s="8" t="s">
        <v>11555</v>
      </c>
      <c r="E1087" s="8" t="s">
        <v>11556</v>
      </c>
      <c r="F1087" s="8" t="s">
        <v>11557</v>
      </c>
      <c r="G1087" s="9" t="s">
        <v>11558</v>
      </c>
      <c r="H1087" s="9" t="str">
        <f>VLOOKUP(G1087,[1]Arkusz2!A:B,2,FALSE)</f>
        <v>WND-RPZP.02.01.01-32-004/11</v>
      </c>
      <c r="I1087" s="9" t="s">
        <v>4366</v>
      </c>
      <c r="J1087" s="9" t="s">
        <v>4261</v>
      </c>
      <c r="K1087" s="9" t="s">
        <v>4262</v>
      </c>
      <c r="L1087" s="9" t="s">
        <v>4476</v>
      </c>
      <c r="M1087" s="9" t="s">
        <v>4261</v>
      </c>
      <c r="N1087" s="9" t="s">
        <v>4262</v>
      </c>
      <c r="O1087" s="8" t="s">
        <v>2141</v>
      </c>
      <c r="P1087" s="9" t="s">
        <v>9789</v>
      </c>
      <c r="Q1087" s="9" t="s">
        <v>2281</v>
      </c>
      <c r="R1087" s="9" t="s">
        <v>896</v>
      </c>
      <c r="S1087" s="9" t="s">
        <v>10987</v>
      </c>
      <c r="T1087" s="10">
        <v>15725275.310000001</v>
      </c>
      <c r="U1087" s="10">
        <v>15615224.949999999</v>
      </c>
      <c r="V1087" s="10">
        <v>15615224.949999999</v>
      </c>
      <c r="W1087" s="10">
        <v>7807612.4699999997</v>
      </c>
      <c r="X1087" s="10">
        <v>0</v>
      </c>
      <c r="Y1087" s="10">
        <v>100</v>
      </c>
      <c r="Z1087" s="8" t="s">
        <v>11559</v>
      </c>
      <c r="AA1087" s="8" t="s">
        <v>63</v>
      </c>
      <c r="AB1087" s="11">
        <v>15725275.310000001</v>
      </c>
      <c r="AC1087" s="11">
        <v>15725275.310000001</v>
      </c>
      <c r="AD1087" s="11">
        <v>0</v>
      </c>
      <c r="AE1087" s="11">
        <v>0</v>
      </c>
      <c r="AF1087" s="8" t="s">
        <v>64</v>
      </c>
      <c r="AG1087" s="8" t="s">
        <v>612</v>
      </c>
      <c r="AH1087" s="8" t="s">
        <v>66</v>
      </c>
      <c r="AI1087" s="8" t="s">
        <v>149</v>
      </c>
      <c r="AJ1087" s="8" t="s">
        <v>613</v>
      </c>
      <c r="AK1087" s="8" t="s">
        <v>69</v>
      </c>
      <c r="AL1087" s="8" t="s">
        <v>70</v>
      </c>
      <c r="AM1087" s="8" t="s">
        <v>71</v>
      </c>
      <c r="AN1087" s="8" t="s">
        <v>72</v>
      </c>
      <c r="AO1087" s="8" t="s">
        <v>73</v>
      </c>
      <c r="AP1087" s="8" t="s">
        <v>74</v>
      </c>
      <c r="AQ1087" s="8" t="s">
        <v>157</v>
      </c>
      <c r="AR1087" s="8" t="s">
        <v>4754</v>
      </c>
      <c r="AS1087" s="8" t="s">
        <v>4755</v>
      </c>
      <c r="AT1087" s="8" t="s">
        <v>909</v>
      </c>
      <c r="AU1087" s="8" t="s">
        <v>76</v>
      </c>
      <c r="AV1087" s="8" t="s">
        <v>77</v>
      </c>
      <c r="AW1087" s="11">
        <v>15725275.310000001</v>
      </c>
      <c r="AX1087" s="9" t="s">
        <v>11554</v>
      </c>
    </row>
    <row r="1088" spans="1:50" customFormat="1" ht="48" hidden="1" x14ac:dyDescent="0.25">
      <c r="A1088" s="8" t="s">
        <v>597</v>
      </c>
      <c r="B1088" s="8" t="s">
        <v>598</v>
      </c>
      <c r="C1088" s="8" t="s">
        <v>4747</v>
      </c>
      <c r="D1088" s="8" t="s">
        <v>11694</v>
      </c>
      <c r="E1088" s="8" t="s">
        <v>11695</v>
      </c>
      <c r="F1088" s="8" t="s">
        <v>11696</v>
      </c>
      <c r="G1088" s="9" t="s">
        <v>11697</v>
      </c>
      <c r="H1088" s="9" t="str">
        <f>VLOOKUP(G1088,[1]Arkusz2!A:B,2,FALSE)</f>
        <v>WND-RPZP.02.01.01-32-003/11</v>
      </c>
      <c r="I1088" s="9" t="s">
        <v>4916</v>
      </c>
      <c r="J1088" s="9" t="s">
        <v>4601</v>
      </c>
      <c r="K1088" s="9" t="s">
        <v>4262</v>
      </c>
      <c r="L1088" s="9" t="s">
        <v>4916</v>
      </c>
      <c r="M1088" s="9" t="s">
        <v>4601</v>
      </c>
      <c r="N1088" s="9" t="s">
        <v>4262</v>
      </c>
      <c r="O1088" s="8" t="s">
        <v>4032</v>
      </c>
      <c r="P1088" s="9" t="s">
        <v>10479</v>
      </c>
      <c r="Q1088" s="9" t="s">
        <v>2281</v>
      </c>
      <c r="R1088" s="9" t="s">
        <v>896</v>
      </c>
      <c r="S1088" s="9" t="s">
        <v>10987</v>
      </c>
      <c r="T1088" s="10">
        <v>38635491.219999999</v>
      </c>
      <c r="U1088" s="10">
        <v>38589400.609999999</v>
      </c>
      <c r="V1088" s="10">
        <v>38589400.609999999</v>
      </c>
      <c r="W1088" s="10">
        <v>19294700.300000001</v>
      </c>
      <c r="X1088" s="10">
        <v>0</v>
      </c>
      <c r="Y1088" s="10">
        <v>100</v>
      </c>
      <c r="Z1088" s="8" t="s">
        <v>11698</v>
      </c>
      <c r="AA1088" s="8" t="s">
        <v>63</v>
      </c>
      <c r="AB1088" s="11">
        <v>38635491.219999999</v>
      </c>
      <c r="AC1088" s="11">
        <v>38635491.219999999</v>
      </c>
      <c r="AD1088" s="11">
        <v>0</v>
      </c>
      <c r="AE1088" s="11">
        <v>0</v>
      </c>
      <c r="AF1088" s="8" t="s">
        <v>64</v>
      </c>
      <c r="AG1088" s="8" t="s">
        <v>612</v>
      </c>
      <c r="AH1088" s="8" t="s">
        <v>66</v>
      </c>
      <c r="AI1088" s="8" t="s">
        <v>149</v>
      </c>
      <c r="AJ1088" s="8" t="s">
        <v>613</v>
      </c>
      <c r="AK1088" s="8" t="s">
        <v>69</v>
      </c>
      <c r="AL1088" s="8" t="s">
        <v>70</v>
      </c>
      <c r="AM1088" s="8" t="s">
        <v>71</v>
      </c>
      <c r="AN1088" s="8" t="s">
        <v>72</v>
      </c>
      <c r="AO1088" s="8" t="s">
        <v>73</v>
      </c>
      <c r="AP1088" s="8" t="s">
        <v>74</v>
      </c>
      <c r="AQ1088" s="8" t="s">
        <v>157</v>
      </c>
      <c r="AR1088" s="8" t="s">
        <v>4754</v>
      </c>
      <c r="AS1088" s="8" t="s">
        <v>4755</v>
      </c>
      <c r="AT1088" s="8" t="s">
        <v>909</v>
      </c>
      <c r="AU1088" s="8" t="s">
        <v>76</v>
      </c>
      <c r="AV1088" s="8" t="s">
        <v>77</v>
      </c>
      <c r="AW1088" s="11">
        <v>38635491.219999999</v>
      </c>
      <c r="AX1088" s="9" t="s">
        <v>11554</v>
      </c>
    </row>
    <row r="1089" spans="1:50" customFormat="1" ht="48" hidden="1" x14ac:dyDescent="0.25">
      <c r="A1089" s="8" t="s">
        <v>597</v>
      </c>
      <c r="B1089" s="8" t="s">
        <v>598</v>
      </c>
      <c r="C1089" s="8" t="s">
        <v>4747</v>
      </c>
      <c r="D1089" s="8" t="s">
        <v>11716</v>
      </c>
      <c r="E1089" s="8" t="s">
        <v>11717</v>
      </c>
      <c r="F1089" s="8" t="s">
        <v>11718</v>
      </c>
      <c r="G1089" s="9" t="s">
        <v>11719</v>
      </c>
      <c r="H1089" s="9" t="str">
        <f>VLOOKUP(G1089,[1]Arkusz2!A:B,2,FALSE)</f>
        <v>WND-RPZP.02.01.01-32-002/11</v>
      </c>
      <c r="I1089" s="9" t="s">
        <v>4366</v>
      </c>
      <c r="J1089" s="9" t="s">
        <v>4261</v>
      </c>
      <c r="K1089" s="9" t="s">
        <v>4262</v>
      </c>
      <c r="L1089" s="9" t="s">
        <v>4476</v>
      </c>
      <c r="M1089" s="9" t="s">
        <v>4261</v>
      </c>
      <c r="N1089" s="9" t="s">
        <v>4262</v>
      </c>
      <c r="O1089" s="8" t="s">
        <v>3815</v>
      </c>
      <c r="P1089" s="9" t="s">
        <v>7706</v>
      </c>
      <c r="Q1089" s="9" t="s">
        <v>2281</v>
      </c>
      <c r="R1089" s="9" t="s">
        <v>896</v>
      </c>
      <c r="S1089" s="9" t="s">
        <v>10987</v>
      </c>
      <c r="T1089" s="10">
        <v>28935997.09</v>
      </c>
      <c r="U1089" s="10">
        <v>28767002.77</v>
      </c>
      <c r="V1089" s="10">
        <v>28767002.77</v>
      </c>
      <c r="W1089" s="10">
        <v>14383501.85</v>
      </c>
      <c r="X1089" s="10">
        <v>0</v>
      </c>
      <c r="Y1089" s="10">
        <v>100</v>
      </c>
      <c r="Z1089" s="8" t="s">
        <v>11720</v>
      </c>
      <c r="AA1089" s="8" t="s">
        <v>63</v>
      </c>
      <c r="AB1089" s="11">
        <v>28935997.09</v>
      </c>
      <c r="AC1089" s="11">
        <v>28935997.09</v>
      </c>
      <c r="AD1089" s="11">
        <v>0</v>
      </c>
      <c r="AE1089" s="11">
        <v>0</v>
      </c>
      <c r="AF1089" s="8" t="s">
        <v>64</v>
      </c>
      <c r="AG1089" s="8" t="s">
        <v>612</v>
      </c>
      <c r="AH1089" s="8" t="s">
        <v>66</v>
      </c>
      <c r="AI1089" s="8" t="s">
        <v>149</v>
      </c>
      <c r="AJ1089" s="8" t="s">
        <v>613</v>
      </c>
      <c r="AK1089" s="8" t="s">
        <v>69</v>
      </c>
      <c r="AL1089" s="8" t="s">
        <v>70</v>
      </c>
      <c r="AM1089" s="8" t="s">
        <v>71</v>
      </c>
      <c r="AN1089" s="8" t="s">
        <v>72</v>
      </c>
      <c r="AO1089" s="8" t="s">
        <v>73</v>
      </c>
      <c r="AP1089" s="8" t="s">
        <v>74</v>
      </c>
      <c r="AQ1089" s="8" t="s">
        <v>157</v>
      </c>
      <c r="AR1089" s="8" t="s">
        <v>4754</v>
      </c>
      <c r="AS1089" s="8" t="s">
        <v>4755</v>
      </c>
      <c r="AT1089" s="8" t="s">
        <v>909</v>
      </c>
      <c r="AU1089" s="8" t="s">
        <v>76</v>
      </c>
      <c r="AV1089" s="8" t="s">
        <v>77</v>
      </c>
      <c r="AW1089" s="11">
        <v>28935997.09</v>
      </c>
      <c r="AX1089" s="9" t="s">
        <v>10143</v>
      </c>
    </row>
    <row r="1090" spans="1:50" customFormat="1" ht="48" hidden="1" x14ac:dyDescent="0.25">
      <c r="A1090" s="8" t="s">
        <v>597</v>
      </c>
      <c r="B1090" s="8" t="s">
        <v>598</v>
      </c>
      <c r="C1090" s="8" t="s">
        <v>4747</v>
      </c>
      <c r="D1090" s="8" t="s">
        <v>11864</v>
      </c>
      <c r="E1090" s="8" t="s">
        <v>11865</v>
      </c>
      <c r="F1090" s="8" t="s">
        <v>11866</v>
      </c>
      <c r="G1090" s="9" t="s">
        <v>11867</v>
      </c>
      <c r="H1090" s="9" t="str">
        <f>VLOOKUP(G1090,[1]Arkusz2!A:B,2,FALSE)</f>
        <v>WND-RPZP.02.01.01-32-002/12</v>
      </c>
      <c r="I1090" s="9" t="s">
        <v>7410</v>
      </c>
      <c r="J1090" s="9" t="s">
        <v>2281</v>
      </c>
      <c r="K1090" s="9" t="s">
        <v>896</v>
      </c>
      <c r="L1090" s="9" t="s">
        <v>11300</v>
      </c>
      <c r="M1090" s="9" t="s">
        <v>2281</v>
      </c>
      <c r="N1090" s="9" t="s">
        <v>896</v>
      </c>
      <c r="O1090" s="8" t="s">
        <v>928</v>
      </c>
      <c r="P1090" s="9" t="s">
        <v>6595</v>
      </c>
      <c r="Q1090" s="9" t="s">
        <v>2281</v>
      </c>
      <c r="R1090" s="9" t="s">
        <v>896</v>
      </c>
      <c r="S1090" s="9" t="s">
        <v>10987</v>
      </c>
      <c r="T1090" s="10">
        <v>13147621.42</v>
      </c>
      <c r="U1090" s="10">
        <v>12931110.109999999</v>
      </c>
      <c r="V1090" s="10">
        <v>12931110.109999999</v>
      </c>
      <c r="W1090" s="10">
        <v>12931110.109999999</v>
      </c>
      <c r="X1090" s="10">
        <v>0</v>
      </c>
      <c r="Y1090" s="10">
        <v>100</v>
      </c>
      <c r="Z1090" s="8" t="s">
        <v>11868</v>
      </c>
      <c r="AA1090" s="8" t="s">
        <v>63</v>
      </c>
      <c r="AB1090" s="11">
        <v>13147621.42</v>
      </c>
      <c r="AC1090" s="11">
        <v>13147621.42</v>
      </c>
      <c r="AD1090" s="11">
        <v>0</v>
      </c>
      <c r="AE1090" s="11">
        <v>0</v>
      </c>
      <c r="AF1090" s="8" t="s">
        <v>64</v>
      </c>
      <c r="AG1090" s="8" t="s">
        <v>612</v>
      </c>
      <c r="AH1090" s="8" t="s">
        <v>66</v>
      </c>
      <c r="AI1090" s="8" t="s">
        <v>149</v>
      </c>
      <c r="AJ1090" s="8" t="s">
        <v>613</v>
      </c>
      <c r="AK1090" s="8" t="s">
        <v>69</v>
      </c>
      <c r="AL1090" s="8" t="s">
        <v>70</v>
      </c>
      <c r="AM1090" s="8" t="s">
        <v>71</v>
      </c>
      <c r="AN1090" s="8" t="s">
        <v>72</v>
      </c>
      <c r="AO1090" s="8" t="s">
        <v>73</v>
      </c>
      <c r="AP1090" s="8" t="s">
        <v>74</v>
      </c>
      <c r="AQ1090" s="8" t="s">
        <v>157</v>
      </c>
      <c r="AR1090" s="8" t="s">
        <v>4754</v>
      </c>
      <c r="AS1090" s="8" t="s">
        <v>4755</v>
      </c>
      <c r="AT1090" s="8" t="s">
        <v>75</v>
      </c>
      <c r="AU1090" s="8" t="s">
        <v>76</v>
      </c>
      <c r="AV1090" s="8" t="s">
        <v>77</v>
      </c>
      <c r="AW1090" s="11">
        <v>13147621.42</v>
      </c>
      <c r="AX1090" s="9" t="s">
        <v>10143</v>
      </c>
    </row>
    <row r="1091" spans="1:50" customFormat="1" ht="24" hidden="1" x14ac:dyDescent="0.25">
      <c r="A1091" s="8" t="s">
        <v>597</v>
      </c>
      <c r="B1091" s="8" t="s">
        <v>598</v>
      </c>
      <c r="C1091" s="8" t="s">
        <v>4747</v>
      </c>
      <c r="D1091" s="8" t="s">
        <v>12229</v>
      </c>
      <c r="E1091" s="8" t="s">
        <v>12230</v>
      </c>
      <c r="F1091" s="8" t="s">
        <v>12231</v>
      </c>
      <c r="G1091" s="9" t="s">
        <v>12232</v>
      </c>
      <c r="H1091" s="9" t="str">
        <f>VLOOKUP(G1091,[1]Arkusz2!A:B,2,FALSE)</f>
        <v>WND-RPZP.02.01.01-32-008/10</v>
      </c>
      <c r="I1091" s="9" t="s">
        <v>2430</v>
      </c>
      <c r="J1091" s="9" t="s">
        <v>752</v>
      </c>
      <c r="K1091" s="9" t="s">
        <v>606</v>
      </c>
      <c r="L1091" s="9" t="s">
        <v>2519</v>
      </c>
      <c r="M1091" s="9" t="s">
        <v>752</v>
      </c>
      <c r="N1091" s="9" t="s">
        <v>606</v>
      </c>
      <c r="O1091" s="8" t="s">
        <v>269</v>
      </c>
      <c r="P1091" s="9" t="s">
        <v>12205</v>
      </c>
      <c r="Q1091" s="9" t="s">
        <v>2281</v>
      </c>
      <c r="R1091" s="9" t="s">
        <v>896</v>
      </c>
      <c r="S1091" s="9" t="s">
        <v>11441</v>
      </c>
      <c r="T1091" s="10">
        <v>25134541.68</v>
      </c>
      <c r="U1091" s="10">
        <v>24602925.879999999</v>
      </c>
      <c r="V1091" s="10">
        <v>18452194.41</v>
      </c>
      <c r="W1091" s="10">
        <v>18452194.41</v>
      </c>
      <c r="X1091" s="10">
        <v>6150731.4699999997</v>
      </c>
      <c r="Y1091" s="10">
        <v>75</v>
      </c>
      <c r="Z1091" s="8" t="s">
        <v>12233</v>
      </c>
      <c r="AA1091" s="8" t="s">
        <v>63</v>
      </c>
      <c r="AB1091" s="11">
        <v>25134541.68</v>
      </c>
      <c r="AC1091" s="11">
        <v>25134541.68</v>
      </c>
      <c r="AD1091" s="11">
        <v>0</v>
      </c>
      <c r="AE1091" s="11">
        <v>0</v>
      </c>
      <c r="AF1091" s="8" t="s">
        <v>64</v>
      </c>
      <c r="AG1091" s="8" t="s">
        <v>612</v>
      </c>
      <c r="AH1091" s="8" t="s">
        <v>66</v>
      </c>
      <c r="AI1091" s="8" t="s">
        <v>67</v>
      </c>
      <c r="AJ1091" s="8" t="s">
        <v>613</v>
      </c>
      <c r="AK1091" s="8" t="s">
        <v>69</v>
      </c>
      <c r="AL1091" s="8" t="s">
        <v>70</v>
      </c>
      <c r="AM1091" s="8" t="s">
        <v>71</v>
      </c>
      <c r="AN1091" s="8" t="s">
        <v>72</v>
      </c>
      <c r="AO1091" s="8" t="s">
        <v>73</v>
      </c>
      <c r="AP1091" s="8" t="s">
        <v>74</v>
      </c>
      <c r="AQ1091" s="8" t="s">
        <v>157</v>
      </c>
      <c r="AR1091" s="8" t="s">
        <v>4754</v>
      </c>
      <c r="AS1091" s="8" t="s">
        <v>4755</v>
      </c>
      <c r="AT1091" s="8" t="s">
        <v>909</v>
      </c>
      <c r="AU1091" s="8" t="s">
        <v>76</v>
      </c>
      <c r="AV1091" s="8" t="s">
        <v>77</v>
      </c>
      <c r="AW1091" s="11">
        <v>25134541.68</v>
      </c>
      <c r="AX1091" s="9" t="s">
        <v>9963</v>
      </c>
    </row>
    <row r="1092" spans="1:50" customFormat="1" ht="48" hidden="1" x14ac:dyDescent="0.25">
      <c r="A1092" s="8" t="s">
        <v>597</v>
      </c>
      <c r="B1092" s="8" t="s">
        <v>598</v>
      </c>
      <c r="C1092" s="8" t="s">
        <v>4747</v>
      </c>
      <c r="D1092" s="8" t="s">
        <v>12250</v>
      </c>
      <c r="E1092" s="8" t="s">
        <v>12251</v>
      </c>
      <c r="F1092" s="8" t="s">
        <v>12252</v>
      </c>
      <c r="G1092" s="9" t="s">
        <v>12253</v>
      </c>
      <c r="H1092" s="9" t="str">
        <f>VLOOKUP(G1092,[1]Arkusz2!A:B,2,FALSE)</f>
        <v>WND-RPZP.02.01.01-32-007/11</v>
      </c>
      <c r="I1092" s="9" t="s">
        <v>6036</v>
      </c>
      <c r="J1092" s="9" t="s">
        <v>4601</v>
      </c>
      <c r="K1092" s="9" t="s">
        <v>4262</v>
      </c>
      <c r="L1092" s="9" t="s">
        <v>6354</v>
      </c>
      <c r="M1092" s="9" t="s">
        <v>4601</v>
      </c>
      <c r="N1092" s="9" t="s">
        <v>4262</v>
      </c>
      <c r="O1092" s="8" t="s">
        <v>7260</v>
      </c>
      <c r="P1092" s="9" t="s">
        <v>12205</v>
      </c>
      <c r="Q1092" s="9" t="s">
        <v>2281</v>
      </c>
      <c r="R1092" s="9" t="s">
        <v>896</v>
      </c>
      <c r="S1092" s="9" t="s">
        <v>12254</v>
      </c>
      <c r="T1092" s="10">
        <v>23352609.93</v>
      </c>
      <c r="U1092" s="10">
        <v>23121334.920000002</v>
      </c>
      <c r="V1092" s="10">
        <v>23121334.920000002</v>
      </c>
      <c r="W1092" s="10">
        <v>11560667.460000001</v>
      </c>
      <c r="X1092" s="10">
        <v>0</v>
      </c>
      <c r="Y1092" s="10">
        <v>100</v>
      </c>
      <c r="Z1092" s="8" t="s">
        <v>12255</v>
      </c>
      <c r="AA1092" s="8" t="s">
        <v>63</v>
      </c>
      <c r="AB1092" s="11">
        <v>23352609.93</v>
      </c>
      <c r="AC1092" s="11">
        <v>23352609.93</v>
      </c>
      <c r="AD1092" s="11">
        <v>0</v>
      </c>
      <c r="AE1092" s="11">
        <v>0</v>
      </c>
      <c r="AF1092" s="8" t="s">
        <v>64</v>
      </c>
      <c r="AG1092" s="8" t="s">
        <v>612</v>
      </c>
      <c r="AH1092" s="8" t="s">
        <v>66</v>
      </c>
      <c r="AI1092" s="8" t="s">
        <v>149</v>
      </c>
      <c r="AJ1092" s="8" t="s">
        <v>613</v>
      </c>
      <c r="AK1092" s="8" t="s">
        <v>69</v>
      </c>
      <c r="AL1092" s="8" t="s">
        <v>70</v>
      </c>
      <c r="AM1092" s="8" t="s">
        <v>71</v>
      </c>
      <c r="AN1092" s="8" t="s">
        <v>72</v>
      </c>
      <c r="AO1092" s="8" t="s">
        <v>73</v>
      </c>
      <c r="AP1092" s="8" t="s">
        <v>74</v>
      </c>
      <c r="AQ1092" s="8" t="s">
        <v>157</v>
      </c>
      <c r="AR1092" s="8" t="s">
        <v>4754</v>
      </c>
      <c r="AS1092" s="8" t="s">
        <v>4755</v>
      </c>
      <c r="AT1092" s="8" t="s">
        <v>909</v>
      </c>
      <c r="AU1092" s="8" t="s">
        <v>76</v>
      </c>
      <c r="AV1092" s="8" t="s">
        <v>77</v>
      </c>
      <c r="AW1092" s="11">
        <v>23352609.93</v>
      </c>
      <c r="AX1092" s="9" t="s">
        <v>8003</v>
      </c>
    </row>
    <row r="1093" spans="1:50" customFormat="1" ht="48" hidden="1" x14ac:dyDescent="0.25">
      <c r="A1093" s="8" t="s">
        <v>597</v>
      </c>
      <c r="B1093" s="8" t="s">
        <v>598</v>
      </c>
      <c r="C1093" s="8" t="s">
        <v>4747</v>
      </c>
      <c r="D1093" s="8" t="s">
        <v>12295</v>
      </c>
      <c r="E1093" s="8" t="s">
        <v>12296</v>
      </c>
      <c r="F1093" s="8" t="s">
        <v>12297</v>
      </c>
      <c r="G1093" s="9" t="s">
        <v>12298</v>
      </c>
      <c r="H1093" s="9" t="str">
        <f>VLOOKUP(G1093,[1]Arkusz2!A:B,2,FALSE)</f>
        <v>WND-RPZP.02.01.01-32-001/12</v>
      </c>
      <c r="I1093" s="9" t="s">
        <v>7410</v>
      </c>
      <c r="J1093" s="9" t="s">
        <v>2281</v>
      </c>
      <c r="K1093" s="9" t="s">
        <v>896</v>
      </c>
      <c r="L1093" s="9" t="s">
        <v>11297</v>
      </c>
      <c r="M1093" s="9" t="s">
        <v>2281</v>
      </c>
      <c r="N1093" s="9" t="s">
        <v>896</v>
      </c>
      <c r="O1093" s="8" t="s">
        <v>4298</v>
      </c>
      <c r="P1093" s="9" t="s">
        <v>12205</v>
      </c>
      <c r="Q1093" s="9" t="s">
        <v>2281</v>
      </c>
      <c r="R1093" s="9" t="s">
        <v>896</v>
      </c>
      <c r="S1093" s="9" t="s">
        <v>11441</v>
      </c>
      <c r="T1093" s="10">
        <v>14818655.199999999</v>
      </c>
      <c r="U1093" s="10">
        <v>13205037.390000001</v>
      </c>
      <c r="V1093" s="10">
        <v>13205037.390000001</v>
      </c>
      <c r="W1093" s="10">
        <v>13205037.390000001</v>
      </c>
      <c r="X1093" s="10">
        <v>0</v>
      </c>
      <c r="Y1093" s="10">
        <v>100</v>
      </c>
      <c r="Z1093" s="8" t="s">
        <v>12299</v>
      </c>
      <c r="AA1093" s="8" t="s">
        <v>63</v>
      </c>
      <c r="AB1093" s="11">
        <v>14818655.199999999</v>
      </c>
      <c r="AC1093" s="11">
        <v>14818655.199999999</v>
      </c>
      <c r="AD1093" s="11">
        <v>0</v>
      </c>
      <c r="AE1093" s="11">
        <v>0</v>
      </c>
      <c r="AF1093" s="8" t="s">
        <v>64</v>
      </c>
      <c r="AG1093" s="8" t="s">
        <v>612</v>
      </c>
      <c r="AH1093" s="8" t="s">
        <v>66</v>
      </c>
      <c r="AI1093" s="8" t="s">
        <v>149</v>
      </c>
      <c r="AJ1093" s="8" t="s">
        <v>613</v>
      </c>
      <c r="AK1093" s="8" t="s">
        <v>69</v>
      </c>
      <c r="AL1093" s="8" t="s">
        <v>70</v>
      </c>
      <c r="AM1093" s="8" t="s">
        <v>71</v>
      </c>
      <c r="AN1093" s="8" t="s">
        <v>72</v>
      </c>
      <c r="AO1093" s="8" t="s">
        <v>73</v>
      </c>
      <c r="AP1093" s="8" t="s">
        <v>74</v>
      </c>
      <c r="AQ1093" s="8" t="s">
        <v>157</v>
      </c>
      <c r="AR1093" s="8" t="s">
        <v>4754</v>
      </c>
      <c r="AS1093" s="8" t="s">
        <v>4755</v>
      </c>
      <c r="AT1093" s="8" t="s">
        <v>75</v>
      </c>
      <c r="AU1093" s="8" t="s">
        <v>76</v>
      </c>
      <c r="AV1093" s="8" t="s">
        <v>77</v>
      </c>
      <c r="AW1093" s="11">
        <v>14818655.199999999</v>
      </c>
      <c r="AX1093" s="9" t="s">
        <v>12096</v>
      </c>
    </row>
    <row r="1094" spans="1:50" customFormat="1" ht="24" hidden="1" x14ac:dyDescent="0.25">
      <c r="A1094" s="8" t="s">
        <v>597</v>
      </c>
      <c r="B1094" s="8" t="s">
        <v>598</v>
      </c>
      <c r="C1094" s="8" t="s">
        <v>4747</v>
      </c>
      <c r="D1094" s="8" t="s">
        <v>12307</v>
      </c>
      <c r="E1094" s="8" t="s">
        <v>12308</v>
      </c>
      <c r="F1094" s="8" t="s">
        <v>12309</v>
      </c>
      <c r="G1094" s="9" t="s">
        <v>12310</v>
      </c>
      <c r="H1094" s="9" t="str">
        <f>VLOOKUP(G1094,[1]Arkusz2!A:B,2,FALSE)</f>
        <v>WND-RPZP.02.01.01-32-004/12</v>
      </c>
      <c r="I1094" s="9" t="s">
        <v>11898</v>
      </c>
      <c r="J1094" s="9" t="s">
        <v>2281</v>
      </c>
      <c r="K1094" s="9" t="s">
        <v>896</v>
      </c>
      <c r="L1094" s="9" t="s">
        <v>10906</v>
      </c>
      <c r="M1094" s="9" t="s">
        <v>2281</v>
      </c>
      <c r="N1094" s="9" t="s">
        <v>896</v>
      </c>
      <c r="O1094" s="8" t="s">
        <v>12311</v>
      </c>
      <c r="P1094" s="9" t="s">
        <v>12205</v>
      </c>
      <c r="Q1094" s="9" t="s">
        <v>2281</v>
      </c>
      <c r="R1094" s="9" t="s">
        <v>896</v>
      </c>
      <c r="S1094" s="9" t="s">
        <v>11441</v>
      </c>
      <c r="T1094" s="10">
        <v>14279793.52</v>
      </c>
      <c r="U1094" s="10">
        <v>12460534.699999999</v>
      </c>
      <c r="V1094" s="10">
        <v>12460534.699999999</v>
      </c>
      <c r="W1094" s="10">
        <v>12460534.699999999</v>
      </c>
      <c r="X1094" s="10">
        <v>0</v>
      </c>
      <c r="Y1094" s="10">
        <v>100</v>
      </c>
      <c r="Z1094" s="8" t="s">
        <v>12312</v>
      </c>
      <c r="AA1094" s="8" t="s">
        <v>63</v>
      </c>
      <c r="AB1094" s="11">
        <v>14279793.52</v>
      </c>
      <c r="AC1094" s="11">
        <v>14279793.52</v>
      </c>
      <c r="AD1094" s="11">
        <v>0</v>
      </c>
      <c r="AE1094" s="11">
        <v>0</v>
      </c>
      <c r="AF1094" s="8" t="s">
        <v>64</v>
      </c>
      <c r="AG1094" s="8" t="s">
        <v>612</v>
      </c>
      <c r="AH1094" s="8" t="s">
        <v>66</v>
      </c>
      <c r="AI1094" s="8" t="s">
        <v>67</v>
      </c>
      <c r="AJ1094" s="8" t="s">
        <v>613</v>
      </c>
      <c r="AK1094" s="8" t="s">
        <v>69</v>
      </c>
      <c r="AL1094" s="8" t="s">
        <v>70</v>
      </c>
      <c r="AM1094" s="8" t="s">
        <v>71</v>
      </c>
      <c r="AN1094" s="8" t="s">
        <v>72</v>
      </c>
      <c r="AO1094" s="8" t="s">
        <v>73</v>
      </c>
      <c r="AP1094" s="8" t="s">
        <v>74</v>
      </c>
      <c r="AQ1094" s="8" t="s">
        <v>157</v>
      </c>
      <c r="AR1094" s="8" t="s">
        <v>4754</v>
      </c>
      <c r="AS1094" s="8" t="s">
        <v>4755</v>
      </c>
      <c r="AT1094" s="8" t="s">
        <v>75</v>
      </c>
      <c r="AU1094" s="8" t="s">
        <v>76</v>
      </c>
      <c r="AV1094" s="8" t="s">
        <v>77</v>
      </c>
      <c r="AW1094" s="11">
        <v>14279793.52</v>
      </c>
      <c r="AX1094" s="9" t="s">
        <v>9663</v>
      </c>
    </row>
    <row r="1095" spans="1:50" customFormat="1" ht="48" hidden="1" x14ac:dyDescent="0.25">
      <c r="A1095" s="8" t="s">
        <v>597</v>
      </c>
      <c r="B1095" s="8" t="s">
        <v>598</v>
      </c>
      <c r="C1095" s="8" t="s">
        <v>4747</v>
      </c>
      <c r="D1095" s="8" t="s">
        <v>12335</v>
      </c>
      <c r="E1095" s="8" t="s">
        <v>12336</v>
      </c>
      <c r="F1095" s="8" t="s">
        <v>12337</v>
      </c>
      <c r="G1095" s="9" t="s">
        <v>12338</v>
      </c>
      <c r="H1095" s="9" t="str">
        <f>VLOOKUP(G1095,[1]Arkusz2!A:B,2,FALSE)</f>
        <v>WND-RPZP.02.01.01-32-008/11</v>
      </c>
      <c r="I1095" s="9" t="s">
        <v>6036</v>
      </c>
      <c r="J1095" s="9" t="s">
        <v>4601</v>
      </c>
      <c r="K1095" s="9" t="s">
        <v>4262</v>
      </c>
      <c r="L1095" s="9" t="s">
        <v>6354</v>
      </c>
      <c r="M1095" s="9" t="s">
        <v>4601</v>
      </c>
      <c r="N1095" s="9" t="s">
        <v>4262</v>
      </c>
      <c r="O1095" s="8" t="s">
        <v>2579</v>
      </c>
      <c r="P1095" s="9" t="s">
        <v>12339</v>
      </c>
      <c r="Q1095" s="9" t="s">
        <v>2281</v>
      </c>
      <c r="R1095" s="9" t="s">
        <v>896</v>
      </c>
      <c r="S1095" s="9" t="s">
        <v>11441</v>
      </c>
      <c r="T1095" s="10">
        <v>38115580.649999999</v>
      </c>
      <c r="U1095" s="10">
        <v>37725435.509999998</v>
      </c>
      <c r="V1095" s="10">
        <v>34944961.649999999</v>
      </c>
      <c r="W1095" s="10">
        <v>28191483.640000001</v>
      </c>
      <c r="X1095" s="10">
        <v>2780473.86</v>
      </c>
      <c r="Y1095" s="10">
        <v>92.63</v>
      </c>
      <c r="Z1095" s="8" t="s">
        <v>12340</v>
      </c>
      <c r="AA1095" s="8" t="s">
        <v>63</v>
      </c>
      <c r="AB1095" s="11">
        <v>38115580.649999999</v>
      </c>
      <c r="AC1095" s="11">
        <v>38115580.649999999</v>
      </c>
      <c r="AD1095" s="11">
        <v>0</v>
      </c>
      <c r="AE1095" s="11">
        <v>0</v>
      </c>
      <c r="AF1095" s="8" t="s">
        <v>64</v>
      </c>
      <c r="AG1095" s="8" t="s">
        <v>612</v>
      </c>
      <c r="AH1095" s="8" t="s">
        <v>66</v>
      </c>
      <c r="AI1095" s="8" t="s">
        <v>149</v>
      </c>
      <c r="AJ1095" s="8" t="s">
        <v>613</v>
      </c>
      <c r="AK1095" s="8" t="s">
        <v>69</v>
      </c>
      <c r="AL1095" s="8" t="s">
        <v>70</v>
      </c>
      <c r="AM1095" s="8" t="s">
        <v>71</v>
      </c>
      <c r="AN1095" s="8" t="s">
        <v>72</v>
      </c>
      <c r="AO1095" s="8" t="s">
        <v>73</v>
      </c>
      <c r="AP1095" s="8" t="s">
        <v>74</v>
      </c>
      <c r="AQ1095" s="8" t="s">
        <v>157</v>
      </c>
      <c r="AR1095" s="8" t="s">
        <v>4754</v>
      </c>
      <c r="AS1095" s="8" t="s">
        <v>4755</v>
      </c>
      <c r="AT1095" s="8" t="s">
        <v>909</v>
      </c>
      <c r="AU1095" s="8" t="s">
        <v>76</v>
      </c>
      <c r="AV1095" s="8" t="s">
        <v>77</v>
      </c>
      <c r="AW1095" s="11">
        <v>38115580.649999999</v>
      </c>
      <c r="AX1095" s="9" t="s">
        <v>10328</v>
      </c>
    </row>
    <row r="1096" spans="1:50" customFormat="1" ht="48" hidden="1" x14ac:dyDescent="0.25">
      <c r="A1096" s="8" t="s">
        <v>597</v>
      </c>
      <c r="B1096" s="8" t="s">
        <v>598</v>
      </c>
      <c r="C1096" s="8" t="s">
        <v>4747</v>
      </c>
      <c r="D1096" s="8" t="s">
        <v>13815</v>
      </c>
      <c r="E1096" s="8" t="s">
        <v>13816</v>
      </c>
      <c r="F1096" s="8" t="s">
        <v>13817</v>
      </c>
      <c r="G1096" s="9" t="s">
        <v>13818</v>
      </c>
      <c r="H1096" s="9" t="str">
        <f>VLOOKUP(G1096,[1]Arkusz2!A:B,2,FALSE)</f>
        <v>WND-RPZP.02.01.01-32-001/13</v>
      </c>
      <c r="I1096" s="9" t="s">
        <v>12534</v>
      </c>
      <c r="J1096" s="9" t="s">
        <v>12730</v>
      </c>
      <c r="K1096" s="9" t="s">
        <v>3298</v>
      </c>
      <c r="L1096" s="9" t="s">
        <v>8909</v>
      </c>
      <c r="M1096" s="9" t="s">
        <v>12730</v>
      </c>
      <c r="N1096" s="9" t="s">
        <v>3298</v>
      </c>
      <c r="O1096" s="8" t="s">
        <v>6849</v>
      </c>
      <c r="P1096" s="9" t="s">
        <v>13819</v>
      </c>
      <c r="Q1096" s="9" t="s">
        <v>12730</v>
      </c>
      <c r="R1096" s="9" t="s">
        <v>3298</v>
      </c>
      <c r="S1096" s="9" t="s">
        <v>12066</v>
      </c>
      <c r="T1096" s="10">
        <v>19080877.66</v>
      </c>
      <c r="U1096" s="10">
        <v>18398070.219999999</v>
      </c>
      <c r="V1096" s="10">
        <v>18398070.219999999</v>
      </c>
      <c r="W1096" s="10">
        <v>18398070.219999999</v>
      </c>
      <c r="X1096" s="10">
        <v>0</v>
      </c>
      <c r="Y1096" s="10">
        <v>100</v>
      </c>
      <c r="Z1096" s="8" t="s">
        <v>13820</v>
      </c>
      <c r="AA1096" s="8" t="s">
        <v>63</v>
      </c>
      <c r="AB1096" s="11">
        <v>19080877.66</v>
      </c>
      <c r="AC1096" s="11">
        <v>19080877.66</v>
      </c>
      <c r="AD1096" s="11">
        <v>0</v>
      </c>
      <c r="AE1096" s="11">
        <v>0</v>
      </c>
      <c r="AF1096" s="8" t="s">
        <v>64</v>
      </c>
      <c r="AG1096" s="8" t="s">
        <v>612</v>
      </c>
      <c r="AH1096" s="8" t="s">
        <v>66</v>
      </c>
      <c r="AI1096" s="8" t="s">
        <v>149</v>
      </c>
      <c r="AJ1096" s="8" t="s">
        <v>613</v>
      </c>
      <c r="AK1096" s="8" t="s">
        <v>69</v>
      </c>
      <c r="AL1096" s="8" t="s">
        <v>70</v>
      </c>
      <c r="AM1096" s="8" t="s">
        <v>71</v>
      </c>
      <c r="AN1096" s="8" t="s">
        <v>72</v>
      </c>
      <c r="AO1096" s="8" t="s">
        <v>73</v>
      </c>
      <c r="AP1096" s="8" t="s">
        <v>74</v>
      </c>
      <c r="AQ1096" s="8" t="s">
        <v>157</v>
      </c>
      <c r="AR1096" s="8" t="s">
        <v>4754</v>
      </c>
      <c r="AS1096" s="8" t="s">
        <v>4755</v>
      </c>
      <c r="AT1096" s="8" t="s">
        <v>75</v>
      </c>
      <c r="AU1096" s="8" t="s">
        <v>76</v>
      </c>
      <c r="AV1096" s="8" t="s">
        <v>77</v>
      </c>
      <c r="AW1096" s="11">
        <v>19080877.66</v>
      </c>
      <c r="AX1096" s="9" t="s">
        <v>13262</v>
      </c>
    </row>
    <row r="1097" spans="1:50" customFormat="1" ht="48" hidden="1" x14ac:dyDescent="0.25">
      <c r="A1097" s="8" t="s">
        <v>597</v>
      </c>
      <c r="B1097" s="8" t="s">
        <v>598</v>
      </c>
      <c r="C1097" s="8" t="s">
        <v>4747</v>
      </c>
      <c r="D1097" s="8" t="s">
        <v>15001</v>
      </c>
      <c r="E1097" s="8" t="s">
        <v>15002</v>
      </c>
      <c r="F1097" s="8" t="s">
        <v>15003</v>
      </c>
      <c r="G1097" s="9" t="s">
        <v>15004</v>
      </c>
      <c r="H1097" s="9" t="str">
        <f>VLOOKUP(G1097,[1]Arkusz2!A:B,2,FALSE)</f>
        <v>WND-RPZP.02.01.01-32-003/13</v>
      </c>
      <c r="I1097" s="9" t="s">
        <v>7429</v>
      </c>
      <c r="J1097" s="9" t="s">
        <v>12730</v>
      </c>
      <c r="K1097" s="9" t="s">
        <v>3298</v>
      </c>
      <c r="L1097" s="9" t="s">
        <v>14211</v>
      </c>
      <c r="M1097" s="9" t="s">
        <v>12730</v>
      </c>
      <c r="N1097" s="9" t="s">
        <v>3298</v>
      </c>
      <c r="O1097" s="8" t="s">
        <v>10561</v>
      </c>
      <c r="P1097" s="9" t="s">
        <v>14541</v>
      </c>
      <c r="Q1097" s="9" t="s">
        <v>9383</v>
      </c>
      <c r="R1097" s="9" t="s">
        <v>1707</v>
      </c>
      <c r="S1097" s="9" t="s">
        <v>14592</v>
      </c>
      <c r="T1097" s="10">
        <v>12665000</v>
      </c>
      <c r="U1097" s="10">
        <v>12010000</v>
      </c>
      <c r="V1097" s="10">
        <v>12010000</v>
      </c>
      <c r="W1097" s="10">
        <v>12010000</v>
      </c>
      <c r="X1097" s="10">
        <v>0</v>
      </c>
      <c r="Y1097" s="10">
        <v>100</v>
      </c>
      <c r="Z1097" s="8" t="s">
        <v>15005</v>
      </c>
      <c r="AA1097" s="8" t="s">
        <v>63</v>
      </c>
      <c r="AB1097" s="11">
        <v>12665000</v>
      </c>
      <c r="AC1097" s="11">
        <v>12665000</v>
      </c>
      <c r="AD1097" s="11">
        <v>0</v>
      </c>
      <c r="AE1097" s="11">
        <v>0</v>
      </c>
      <c r="AF1097" s="8" t="s">
        <v>64</v>
      </c>
      <c r="AG1097" s="8" t="s">
        <v>612</v>
      </c>
      <c r="AH1097" s="8" t="s">
        <v>66</v>
      </c>
      <c r="AI1097" s="8" t="s">
        <v>149</v>
      </c>
      <c r="AJ1097" s="8" t="s">
        <v>613</v>
      </c>
      <c r="AK1097" s="8" t="s">
        <v>69</v>
      </c>
      <c r="AL1097" s="8" t="s">
        <v>70</v>
      </c>
      <c r="AM1097" s="8" t="s">
        <v>71</v>
      </c>
      <c r="AN1097" s="8" t="s">
        <v>72</v>
      </c>
      <c r="AO1097" s="8" t="s">
        <v>73</v>
      </c>
      <c r="AP1097" s="8" t="s">
        <v>74</v>
      </c>
      <c r="AQ1097" s="8" t="s">
        <v>157</v>
      </c>
      <c r="AR1097" s="8" t="s">
        <v>15006</v>
      </c>
      <c r="AS1097" s="8" t="s">
        <v>15007</v>
      </c>
      <c r="AT1097" s="8" t="s">
        <v>75</v>
      </c>
      <c r="AU1097" s="8" t="s">
        <v>76</v>
      </c>
      <c r="AV1097" s="8" t="s">
        <v>77</v>
      </c>
      <c r="AW1097" s="11">
        <v>12665000</v>
      </c>
      <c r="AX1097" s="9" t="s">
        <v>14370</v>
      </c>
    </row>
    <row r="1098" spans="1:50" customFormat="1" ht="24" hidden="1" x14ac:dyDescent="0.25">
      <c r="A1098" s="8" t="s">
        <v>597</v>
      </c>
      <c r="B1098" s="8" t="s">
        <v>598</v>
      </c>
      <c r="C1098" s="8" t="s">
        <v>4747</v>
      </c>
      <c r="D1098" s="8" t="s">
        <v>15035</v>
      </c>
      <c r="E1098" s="8" t="s">
        <v>15036</v>
      </c>
      <c r="F1098" s="8" t="s">
        <v>15037</v>
      </c>
      <c r="G1098" s="9" t="s">
        <v>15038</v>
      </c>
      <c r="H1098" s="9" t="str">
        <f>VLOOKUP(G1098,[1]Arkusz2!A:B,2,FALSE)</f>
        <v>WND-RPZP.02.01.01-32-002/13</v>
      </c>
      <c r="I1098" s="9" t="s">
        <v>12534</v>
      </c>
      <c r="J1098" s="9" t="s">
        <v>12730</v>
      </c>
      <c r="K1098" s="9" t="s">
        <v>3298</v>
      </c>
      <c r="L1098" s="9" t="s">
        <v>8909</v>
      </c>
      <c r="M1098" s="9" t="s">
        <v>12730</v>
      </c>
      <c r="N1098" s="9" t="s">
        <v>3298</v>
      </c>
      <c r="O1098" s="8" t="s">
        <v>6762</v>
      </c>
      <c r="P1098" s="9" t="s">
        <v>14702</v>
      </c>
      <c r="Q1098" s="9" t="s">
        <v>9383</v>
      </c>
      <c r="R1098" s="9" t="s">
        <v>1707</v>
      </c>
      <c r="S1098" s="9" t="s">
        <v>14123</v>
      </c>
      <c r="T1098" s="10">
        <v>16367218.199999999</v>
      </c>
      <c r="U1098" s="10">
        <v>16239041.57</v>
      </c>
      <c r="V1098" s="10">
        <v>10686722.199999999</v>
      </c>
      <c r="W1098" s="10">
        <v>10686722.199999999</v>
      </c>
      <c r="X1098" s="10">
        <v>5552319.3700000001</v>
      </c>
      <c r="Y1098" s="10">
        <v>65.81</v>
      </c>
      <c r="Z1098" s="8" t="s">
        <v>15039</v>
      </c>
      <c r="AA1098" s="8" t="s">
        <v>63</v>
      </c>
      <c r="AB1098" s="11">
        <v>16367218.199999999</v>
      </c>
      <c r="AC1098" s="11">
        <v>16367218.199999999</v>
      </c>
      <c r="AD1098" s="11">
        <v>0</v>
      </c>
      <c r="AE1098" s="11">
        <v>0</v>
      </c>
      <c r="AF1098" s="8" t="s">
        <v>64</v>
      </c>
      <c r="AG1098" s="8" t="s">
        <v>612</v>
      </c>
      <c r="AH1098" s="8" t="s">
        <v>66</v>
      </c>
      <c r="AI1098" s="8" t="s">
        <v>67</v>
      </c>
      <c r="AJ1098" s="8" t="s">
        <v>613</v>
      </c>
      <c r="AK1098" s="8" t="s">
        <v>69</v>
      </c>
      <c r="AL1098" s="8" t="s">
        <v>70</v>
      </c>
      <c r="AM1098" s="8" t="s">
        <v>71</v>
      </c>
      <c r="AN1098" s="8" t="s">
        <v>72</v>
      </c>
      <c r="AO1098" s="8" t="s">
        <v>73</v>
      </c>
      <c r="AP1098" s="8" t="s">
        <v>74</v>
      </c>
      <c r="AQ1098" s="8" t="s">
        <v>157</v>
      </c>
      <c r="AR1098" s="8" t="s">
        <v>4754</v>
      </c>
      <c r="AS1098" s="8" t="s">
        <v>4755</v>
      </c>
      <c r="AT1098" s="8" t="s">
        <v>75</v>
      </c>
      <c r="AU1098" s="8" t="s">
        <v>76</v>
      </c>
      <c r="AV1098" s="8" t="s">
        <v>77</v>
      </c>
      <c r="AW1098" s="11">
        <v>16367218.199999999</v>
      </c>
      <c r="AX1098" s="9" t="s">
        <v>10918</v>
      </c>
    </row>
    <row r="1099" spans="1:50" customFormat="1" ht="48" hidden="1" x14ac:dyDescent="0.25">
      <c r="A1099" s="8" t="s">
        <v>597</v>
      </c>
      <c r="B1099" s="8" t="s">
        <v>598</v>
      </c>
      <c r="C1099" s="8" t="s">
        <v>4747</v>
      </c>
      <c r="D1099" s="8" t="s">
        <v>15541</v>
      </c>
      <c r="E1099" s="8" t="s">
        <v>15542</v>
      </c>
      <c r="F1099" s="8" t="s">
        <v>15543</v>
      </c>
      <c r="G1099" s="9" t="s">
        <v>15544</v>
      </c>
      <c r="H1099" s="9" t="str">
        <f>VLOOKUP(G1099,[1]Arkusz2!A:B,2,FALSE)</f>
        <v>WND-RPZP.02.01.01-32-003/12</v>
      </c>
      <c r="I1099" s="9" t="s">
        <v>7410</v>
      </c>
      <c r="J1099" s="9" t="s">
        <v>2281</v>
      </c>
      <c r="K1099" s="9" t="s">
        <v>896</v>
      </c>
      <c r="L1099" s="9" t="s">
        <v>11300</v>
      </c>
      <c r="M1099" s="9" t="s">
        <v>2281</v>
      </c>
      <c r="N1099" s="9" t="s">
        <v>896</v>
      </c>
      <c r="O1099" s="8" t="s">
        <v>4464</v>
      </c>
      <c r="P1099" s="9" t="s">
        <v>15498</v>
      </c>
      <c r="Q1099" s="9" t="s">
        <v>9383</v>
      </c>
      <c r="R1099" s="9" t="s">
        <v>1707</v>
      </c>
      <c r="S1099" s="9" t="s">
        <v>15093</v>
      </c>
      <c r="T1099" s="10">
        <v>14656550</v>
      </c>
      <c r="U1099" s="10">
        <v>13222000</v>
      </c>
      <c r="V1099" s="10">
        <v>13222000</v>
      </c>
      <c r="W1099" s="10">
        <v>13222000</v>
      </c>
      <c r="X1099" s="10">
        <v>0</v>
      </c>
      <c r="Y1099" s="10">
        <v>100</v>
      </c>
      <c r="Z1099" s="8" t="s">
        <v>15545</v>
      </c>
      <c r="AA1099" s="8" t="s">
        <v>63</v>
      </c>
      <c r="AB1099" s="11">
        <v>14656550</v>
      </c>
      <c r="AC1099" s="11">
        <v>14656550</v>
      </c>
      <c r="AD1099" s="11">
        <v>0</v>
      </c>
      <c r="AE1099" s="11">
        <v>0</v>
      </c>
      <c r="AF1099" s="8" t="s">
        <v>64</v>
      </c>
      <c r="AG1099" s="8" t="s">
        <v>612</v>
      </c>
      <c r="AH1099" s="8" t="s">
        <v>66</v>
      </c>
      <c r="AI1099" s="8" t="s">
        <v>149</v>
      </c>
      <c r="AJ1099" s="8" t="s">
        <v>613</v>
      </c>
      <c r="AK1099" s="8" t="s">
        <v>69</v>
      </c>
      <c r="AL1099" s="8" t="s">
        <v>70</v>
      </c>
      <c r="AM1099" s="8" t="s">
        <v>71</v>
      </c>
      <c r="AN1099" s="8" t="s">
        <v>72</v>
      </c>
      <c r="AO1099" s="8" t="s">
        <v>73</v>
      </c>
      <c r="AP1099" s="8" t="s">
        <v>74</v>
      </c>
      <c r="AQ1099" s="8" t="s">
        <v>157</v>
      </c>
      <c r="AR1099" s="8" t="s">
        <v>4754</v>
      </c>
      <c r="AS1099" s="8" t="s">
        <v>4755</v>
      </c>
      <c r="AT1099" s="8" t="s">
        <v>75</v>
      </c>
      <c r="AU1099" s="8" t="s">
        <v>76</v>
      </c>
      <c r="AV1099" s="8" t="s">
        <v>77</v>
      </c>
      <c r="AW1099" s="11">
        <v>14656550</v>
      </c>
      <c r="AX1099" s="9" t="s">
        <v>5697</v>
      </c>
    </row>
    <row r="1100" spans="1:50" customFormat="1" ht="48" hidden="1" x14ac:dyDescent="0.25">
      <c r="A1100" s="8" t="s">
        <v>597</v>
      </c>
      <c r="B1100" s="8" t="s">
        <v>598</v>
      </c>
      <c r="C1100" s="8" t="s">
        <v>4747</v>
      </c>
      <c r="D1100" s="8" t="s">
        <v>15682</v>
      </c>
      <c r="E1100" s="8" t="s">
        <v>15683</v>
      </c>
      <c r="F1100" s="8" t="s">
        <v>15684</v>
      </c>
      <c r="G1100" s="9" t="s">
        <v>15685</v>
      </c>
      <c r="H1100" s="9" t="str">
        <f>VLOOKUP(G1100,[1]Arkusz2!A:B,2,FALSE)</f>
        <v>WND-RPZP.02.01.01-32-004/13</v>
      </c>
      <c r="I1100" s="9" t="s">
        <v>12066</v>
      </c>
      <c r="J1100" s="9" t="s">
        <v>12730</v>
      </c>
      <c r="K1100" s="9" t="s">
        <v>3298</v>
      </c>
      <c r="L1100" s="9" t="s">
        <v>13260</v>
      </c>
      <c r="M1100" s="9" t="s">
        <v>1706</v>
      </c>
      <c r="N1100" s="9" t="s">
        <v>1707</v>
      </c>
      <c r="O1100" s="8" t="s">
        <v>7506</v>
      </c>
      <c r="P1100" s="9" t="s">
        <v>15498</v>
      </c>
      <c r="Q1100" s="9" t="s">
        <v>9383</v>
      </c>
      <c r="R1100" s="9" t="s">
        <v>1707</v>
      </c>
      <c r="S1100" s="9" t="s">
        <v>12066</v>
      </c>
      <c r="T1100" s="10">
        <v>29082967</v>
      </c>
      <c r="U1100" s="10">
        <v>24550000</v>
      </c>
      <c r="V1100" s="10">
        <v>24550000</v>
      </c>
      <c r="W1100" s="10">
        <v>24550000</v>
      </c>
      <c r="X1100" s="10">
        <v>0</v>
      </c>
      <c r="Y1100" s="10">
        <v>100</v>
      </c>
      <c r="Z1100" s="8" t="s">
        <v>15686</v>
      </c>
      <c r="AA1100" s="8" t="s">
        <v>63</v>
      </c>
      <c r="AB1100" s="11">
        <v>29082967</v>
      </c>
      <c r="AC1100" s="11">
        <v>29082967</v>
      </c>
      <c r="AD1100" s="11">
        <v>0</v>
      </c>
      <c r="AE1100" s="11">
        <v>0</v>
      </c>
      <c r="AF1100" s="8" t="s">
        <v>64</v>
      </c>
      <c r="AG1100" s="8" t="s">
        <v>612</v>
      </c>
      <c r="AH1100" s="8" t="s">
        <v>66</v>
      </c>
      <c r="AI1100" s="8" t="s">
        <v>149</v>
      </c>
      <c r="AJ1100" s="8" t="s">
        <v>613</v>
      </c>
      <c r="AK1100" s="8" t="s">
        <v>69</v>
      </c>
      <c r="AL1100" s="8" t="s">
        <v>70</v>
      </c>
      <c r="AM1100" s="8" t="s">
        <v>71</v>
      </c>
      <c r="AN1100" s="8" t="s">
        <v>72</v>
      </c>
      <c r="AO1100" s="8" t="s">
        <v>73</v>
      </c>
      <c r="AP1100" s="8" t="s">
        <v>74</v>
      </c>
      <c r="AQ1100" s="8" t="s">
        <v>157</v>
      </c>
      <c r="AR1100" s="8" t="s">
        <v>4754</v>
      </c>
      <c r="AS1100" s="8" t="s">
        <v>4755</v>
      </c>
      <c r="AT1100" s="8" t="s">
        <v>75</v>
      </c>
      <c r="AU1100" s="8" t="s">
        <v>76</v>
      </c>
      <c r="AV1100" s="8" t="s">
        <v>77</v>
      </c>
      <c r="AW1100" s="11">
        <v>29082967</v>
      </c>
      <c r="AX1100" s="9" t="s">
        <v>13260</v>
      </c>
    </row>
    <row r="1101" spans="1:50" customFormat="1" ht="48" hidden="1" x14ac:dyDescent="0.25">
      <c r="A1101" s="8" t="s">
        <v>597</v>
      </c>
      <c r="B1101" s="8" t="s">
        <v>598</v>
      </c>
      <c r="C1101" s="8" t="s">
        <v>4747</v>
      </c>
      <c r="D1101" s="8" t="s">
        <v>15868</v>
      </c>
      <c r="E1101" s="8" t="s">
        <v>15869</v>
      </c>
      <c r="F1101" s="8" t="s">
        <v>15870</v>
      </c>
      <c r="G1101" s="9" t="s">
        <v>15871</v>
      </c>
      <c r="H1101" s="9" t="str">
        <f>VLOOKUP(G1101,[1]Arkusz2!A:B,2,FALSE)</f>
        <v>WND-RPZP.02.01.01-32-001/14</v>
      </c>
      <c r="I1101" s="9" t="s">
        <v>14960</v>
      </c>
      <c r="J1101" s="9" t="s">
        <v>9383</v>
      </c>
      <c r="K1101" s="9" t="s">
        <v>1707</v>
      </c>
      <c r="L1101" s="9" t="s">
        <v>12640</v>
      </c>
      <c r="M1101" s="9" t="s">
        <v>9383</v>
      </c>
      <c r="N1101" s="9" t="s">
        <v>1707</v>
      </c>
      <c r="O1101" s="8" t="s">
        <v>10374</v>
      </c>
      <c r="P1101" s="9" t="s">
        <v>15498</v>
      </c>
      <c r="Q1101" s="9" t="s">
        <v>9383</v>
      </c>
      <c r="R1101" s="9" t="s">
        <v>1707</v>
      </c>
      <c r="S1101" s="9" t="s">
        <v>14960</v>
      </c>
      <c r="T1101" s="10">
        <v>8963806</v>
      </c>
      <c r="U1101" s="10">
        <v>7894668</v>
      </c>
      <c r="V1101" s="10">
        <v>7894668</v>
      </c>
      <c r="W1101" s="10">
        <v>7894668</v>
      </c>
      <c r="X1101" s="10">
        <v>0</v>
      </c>
      <c r="Y1101" s="10">
        <v>100</v>
      </c>
      <c r="Z1101" s="8" t="s">
        <v>15872</v>
      </c>
      <c r="AA1101" s="8" t="s">
        <v>63</v>
      </c>
      <c r="AB1101" s="11">
        <v>8963806</v>
      </c>
      <c r="AC1101" s="11">
        <v>8963806</v>
      </c>
      <c r="AD1101" s="11">
        <v>0</v>
      </c>
      <c r="AE1101" s="11">
        <v>0</v>
      </c>
      <c r="AF1101" s="8" t="s">
        <v>64</v>
      </c>
      <c r="AG1101" s="8" t="s">
        <v>612</v>
      </c>
      <c r="AH1101" s="8" t="s">
        <v>66</v>
      </c>
      <c r="AI1101" s="8" t="s">
        <v>149</v>
      </c>
      <c r="AJ1101" s="8" t="s">
        <v>613</v>
      </c>
      <c r="AK1101" s="8" t="s">
        <v>69</v>
      </c>
      <c r="AL1101" s="8" t="s">
        <v>70</v>
      </c>
      <c r="AM1101" s="8" t="s">
        <v>71</v>
      </c>
      <c r="AN1101" s="8" t="s">
        <v>72</v>
      </c>
      <c r="AO1101" s="8" t="s">
        <v>73</v>
      </c>
      <c r="AP1101" s="8" t="s">
        <v>74</v>
      </c>
      <c r="AQ1101" s="8" t="s">
        <v>157</v>
      </c>
      <c r="AR1101" s="8" t="s">
        <v>4754</v>
      </c>
      <c r="AS1101" s="8" t="s">
        <v>4755</v>
      </c>
      <c r="AT1101" s="8" t="s">
        <v>75</v>
      </c>
      <c r="AU1101" s="8" t="s">
        <v>76</v>
      </c>
      <c r="AV1101" s="8" t="s">
        <v>77</v>
      </c>
      <c r="AW1101" s="11">
        <v>8963806</v>
      </c>
      <c r="AX1101" s="9" t="s">
        <v>12640</v>
      </c>
    </row>
    <row r="1102" spans="1:50" customFormat="1" ht="48" hidden="1" x14ac:dyDescent="0.25">
      <c r="A1102" s="8" t="s">
        <v>597</v>
      </c>
      <c r="B1102" s="8" t="s">
        <v>598</v>
      </c>
      <c r="C1102" s="8" t="s">
        <v>4747</v>
      </c>
      <c r="D1102" s="8" t="s">
        <v>16678</v>
      </c>
      <c r="E1102" s="8" t="s">
        <v>16679</v>
      </c>
      <c r="F1102" s="8" t="s">
        <v>16680</v>
      </c>
      <c r="G1102" s="9" t="s">
        <v>16681</v>
      </c>
      <c r="H1102" s="9" t="str">
        <f>VLOOKUP(G1102,[1]Arkusz2!A:B,2,FALSE)</f>
        <v>WND-RPZP.02.01.01-32-002/14</v>
      </c>
      <c r="I1102" s="9" t="s">
        <v>9394</v>
      </c>
      <c r="J1102" s="9" t="s">
        <v>9383</v>
      </c>
      <c r="K1102" s="9" t="s">
        <v>1707</v>
      </c>
      <c r="L1102" s="9" t="s">
        <v>6054</v>
      </c>
      <c r="M1102" s="9" t="s">
        <v>9383</v>
      </c>
      <c r="N1102" s="9" t="s">
        <v>1707</v>
      </c>
      <c r="O1102" s="8" t="s">
        <v>452</v>
      </c>
      <c r="P1102" s="9" t="s">
        <v>16210</v>
      </c>
      <c r="Q1102" s="9" t="s">
        <v>15964</v>
      </c>
      <c r="R1102" s="9" t="s">
        <v>15965</v>
      </c>
      <c r="S1102" s="9" t="s">
        <v>9394</v>
      </c>
      <c r="T1102" s="10">
        <v>43691948</v>
      </c>
      <c r="U1102" s="10">
        <v>43217935</v>
      </c>
      <c r="V1102" s="10">
        <v>38664207</v>
      </c>
      <c r="W1102" s="10">
        <v>35750513</v>
      </c>
      <c r="X1102" s="10">
        <v>4553728</v>
      </c>
      <c r="Y1102" s="10">
        <v>89.46</v>
      </c>
      <c r="Z1102" s="8" t="s">
        <v>16682</v>
      </c>
      <c r="AA1102" s="8" t="s">
        <v>63</v>
      </c>
      <c r="AB1102" s="11">
        <v>43691948</v>
      </c>
      <c r="AC1102" s="11">
        <v>43691948</v>
      </c>
      <c r="AD1102" s="11">
        <v>0</v>
      </c>
      <c r="AE1102" s="11">
        <v>0</v>
      </c>
      <c r="AF1102" s="8" t="s">
        <v>64</v>
      </c>
      <c r="AG1102" s="8" t="s">
        <v>612</v>
      </c>
      <c r="AH1102" s="8" t="s">
        <v>66</v>
      </c>
      <c r="AI1102" s="8" t="s">
        <v>149</v>
      </c>
      <c r="AJ1102" s="8" t="s">
        <v>613</v>
      </c>
      <c r="AK1102" s="8" t="s">
        <v>69</v>
      </c>
      <c r="AL1102" s="8" t="s">
        <v>70</v>
      </c>
      <c r="AM1102" s="8" t="s">
        <v>71</v>
      </c>
      <c r="AN1102" s="8" t="s">
        <v>72</v>
      </c>
      <c r="AO1102" s="8" t="s">
        <v>73</v>
      </c>
      <c r="AP1102" s="8" t="s">
        <v>74</v>
      </c>
      <c r="AQ1102" s="8" t="s">
        <v>157</v>
      </c>
      <c r="AR1102" s="8" t="s">
        <v>4754</v>
      </c>
      <c r="AS1102" s="8" t="s">
        <v>4755</v>
      </c>
      <c r="AT1102" s="8" t="s">
        <v>75</v>
      </c>
      <c r="AU1102" s="8" t="s">
        <v>76</v>
      </c>
      <c r="AV1102" s="8" t="s">
        <v>77</v>
      </c>
      <c r="AW1102" s="11">
        <v>43691948</v>
      </c>
      <c r="AX1102" s="9" t="s">
        <v>6054</v>
      </c>
    </row>
    <row r="1103" spans="1:50" customFormat="1" ht="48" hidden="1" x14ac:dyDescent="0.25">
      <c r="A1103" s="8" t="s">
        <v>597</v>
      </c>
      <c r="B1103" s="8" t="s">
        <v>598</v>
      </c>
      <c r="C1103" s="8" t="s">
        <v>599</v>
      </c>
      <c r="D1103" s="8" t="s">
        <v>600</v>
      </c>
      <c r="E1103" s="8" t="s">
        <v>601</v>
      </c>
      <c r="F1103" s="8" t="s">
        <v>602</v>
      </c>
      <c r="G1103" s="9" t="s">
        <v>603</v>
      </c>
      <c r="H1103" s="9" t="str">
        <f>VLOOKUP(G1103,[1]Arkusz2!A:B,2,FALSE)</f>
        <v>WND-RPZP.02.01.02-32-130/09</v>
      </c>
      <c r="I1103" s="9" t="s">
        <v>604</v>
      </c>
      <c r="J1103" s="9" t="s">
        <v>605</v>
      </c>
      <c r="K1103" s="9" t="s">
        <v>606</v>
      </c>
      <c r="L1103" s="9" t="s">
        <v>607</v>
      </c>
      <c r="M1103" s="9" t="s">
        <v>605</v>
      </c>
      <c r="N1103" s="9" t="s">
        <v>606</v>
      </c>
      <c r="O1103" s="8" t="s">
        <v>608</v>
      </c>
      <c r="P1103" s="9" t="s">
        <v>609</v>
      </c>
      <c r="Q1103" s="9" t="s">
        <v>142</v>
      </c>
      <c r="R1103" s="9" t="s">
        <v>113</v>
      </c>
      <c r="S1103" s="9" t="s">
        <v>610</v>
      </c>
      <c r="T1103" s="10">
        <v>1354786.82</v>
      </c>
      <c r="U1103" s="10">
        <v>1354786.82</v>
      </c>
      <c r="V1103" s="10">
        <v>677393.41</v>
      </c>
      <c r="W1103" s="10">
        <v>677393.41</v>
      </c>
      <c r="X1103" s="10">
        <v>677393.41</v>
      </c>
      <c r="Y1103" s="10">
        <v>50</v>
      </c>
      <c r="Z1103" s="8" t="s">
        <v>611</v>
      </c>
      <c r="AA1103" s="8" t="s">
        <v>63</v>
      </c>
      <c r="AB1103" s="11">
        <v>1354786.82</v>
      </c>
      <c r="AC1103" s="11">
        <v>1354786.82</v>
      </c>
      <c r="AD1103" s="11">
        <v>0</v>
      </c>
      <c r="AE1103" s="11">
        <v>0</v>
      </c>
      <c r="AF1103" s="8" t="s">
        <v>64</v>
      </c>
      <c r="AG1103" s="8" t="s">
        <v>612</v>
      </c>
      <c r="AH1103" s="8" t="s">
        <v>66</v>
      </c>
      <c r="AI1103" s="8" t="s">
        <v>149</v>
      </c>
      <c r="AJ1103" s="8" t="s">
        <v>613</v>
      </c>
      <c r="AK1103" s="8" t="s">
        <v>614</v>
      </c>
      <c r="AL1103" s="8" t="s">
        <v>615</v>
      </c>
      <c r="AM1103" s="8" t="s">
        <v>210</v>
      </c>
      <c r="AN1103" s="8" t="s">
        <v>211</v>
      </c>
      <c r="AO1103" s="8" t="s">
        <v>212</v>
      </c>
      <c r="AP1103" s="8" t="s">
        <v>616</v>
      </c>
      <c r="AQ1103" s="8" t="s">
        <v>157</v>
      </c>
      <c r="AR1103" s="8" t="s">
        <v>617</v>
      </c>
      <c r="AS1103" s="8" t="s">
        <v>618</v>
      </c>
      <c r="AT1103" s="8" t="s">
        <v>619</v>
      </c>
      <c r="AU1103" s="8" t="s">
        <v>620</v>
      </c>
      <c r="AV1103" s="8" t="s">
        <v>77</v>
      </c>
      <c r="AW1103" s="11">
        <v>1354786.82</v>
      </c>
      <c r="AX1103" s="9" t="s">
        <v>621</v>
      </c>
    </row>
    <row r="1104" spans="1:50" customFormat="1" ht="24" hidden="1" x14ac:dyDescent="0.25">
      <c r="A1104" s="8" t="s">
        <v>597</v>
      </c>
      <c r="B1104" s="8" t="s">
        <v>598</v>
      </c>
      <c r="C1104" s="8" t="s">
        <v>599</v>
      </c>
      <c r="D1104" s="8" t="s">
        <v>746</v>
      </c>
      <c r="E1104" s="8" t="s">
        <v>747</v>
      </c>
      <c r="F1104" s="8" t="s">
        <v>748</v>
      </c>
      <c r="G1104" s="9" t="s">
        <v>749</v>
      </c>
      <c r="H1104" s="9" t="str">
        <f>VLOOKUP(G1104,[1]Arkusz2!A:B,2,FALSE)</f>
        <v>WND-RPZP.02.01.02-32-134/09</v>
      </c>
      <c r="I1104" s="9" t="s">
        <v>750</v>
      </c>
      <c r="J1104" s="9" t="s">
        <v>605</v>
      </c>
      <c r="K1104" s="9" t="s">
        <v>606</v>
      </c>
      <c r="L1104" s="9" t="s">
        <v>751</v>
      </c>
      <c r="M1104" s="9" t="s">
        <v>752</v>
      </c>
      <c r="N1104" s="9" t="s">
        <v>606</v>
      </c>
      <c r="O1104" s="8" t="s">
        <v>753</v>
      </c>
      <c r="P1104" s="9" t="s">
        <v>549</v>
      </c>
      <c r="Q1104" s="9" t="s">
        <v>142</v>
      </c>
      <c r="R1104" s="9" t="s">
        <v>113</v>
      </c>
      <c r="S1104" s="9" t="s">
        <v>754</v>
      </c>
      <c r="T1104" s="10">
        <v>3356236.17</v>
      </c>
      <c r="U1104" s="10">
        <v>2851103.07</v>
      </c>
      <c r="V1104" s="10">
        <v>1340588.6599999999</v>
      </c>
      <c r="W1104" s="10">
        <v>1340588.6599999999</v>
      </c>
      <c r="X1104" s="10">
        <v>1510514.41</v>
      </c>
      <c r="Y1104" s="10">
        <v>47.02</v>
      </c>
      <c r="Z1104" s="8" t="s">
        <v>755</v>
      </c>
      <c r="AA1104" s="8" t="s">
        <v>63</v>
      </c>
      <c r="AB1104" s="11">
        <v>3356236.17</v>
      </c>
      <c r="AC1104" s="11">
        <v>3356236.17</v>
      </c>
      <c r="AD1104" s="11">
        <v>0</v>
      </c>
      <c r="AE1104" s="11">
        <v>0</v>
      </c>
      <c r="AF1104" s="8" t="s">
        <v>64</v>
      </c>
      <c r="AG1104" s="8" t="s">
        <v>612</v>
      </c>
      <c r="AH1104" s="8" t="s">
        <v>66</v>
      </c>
      <c r="AI1104" s="8" t="s">
        <v>67</v>
      </c>
      <c r="AJ1104" s="8" t="s">
        <v>613</v>
      </c>
      <c r="AK1104" s="8" t="s">
        <v>756</v>
      </c>
      <c r="AL1104" s="8" t="s">
        <v>757</v>
      </c>
      <c r="AM1104" s="8" t="s">
        <v>275</v>
      </c>
      <c r="AN1104" s="8" t="s">
        <v>276</v>
      </c>
      <c r="AO1104" s="8" t="s">
        <v>758</v>
      </c>
      <c r="AP1104" s="8" t="s">
        <v>759</v>
      </c>
      <c r="AQ1104" s="8" t="s">
        <v>157</v>
      </c>
      <c r="AR1104" s="8" t="s">
        <v>760</v>
      </c>
      <c r="AS1104" s="8" t="s">
        <v>761</v>
      </c>
      <c r="AT1104" s="8" t="s">
        <v>619</v>
      </c>
      <c r="AU1104" s="8" t="s">
        <v>762</v>
      </c>
      <c r="AV1104" s="8" t="s">
        <v>77</v>
      </c>
      <c r="AW1104" s="11">
        <v>3356236.17</v>
      </c>
      <c r="AX1104" s="9" t="s">
        <v>763</v>
      </c>
    </row>
    <row r="1105" spans="1:50" customFormat="1" ht="24" hidden="1" x14ac:dyDescent="0.25">
      <c r="A1105" s="8" t="s">
        <v>597</v>
      </c>
      <c r="B1105" s="8" t="s">
        <v>598</v>
      </c>
      <c r="C1105" s="8" t="s">
        <v>599</v>
      </c>
      <c r="D1105" s="8" t="s">
        <v>956</v>
      </c>
      <c r="E1105" s="8" t="s">
        <v>957</v>
      </c>
      <c r="F1105" s="8" t="s">
        <v>958</v>
      </c>
      <c r="G1105" s="9" t="s">
        <v>959</v>
      </c>
      <c r="H1105" s="9" t="str">
        <f>VLOOKUP(G1105,[1]Arkusz2!A:B,2,FALSE)</f>
        <v>RPOWZ/2.1.2/2009/031/Sz</v>
      </c>
      <c r="I1105" s="9" t="s">
        <v>769</v>
      </c>
      <c r="J1105" s="9" t="s">
        <v>142</v>
      </c>
      <c r="K1105" s="9" t="s">
        <v>113</v>
      </c>
      <c r="L1105" s="9" t="s">
        <v>960</v>
      </c>
      <c r="M1105" s="9" t="s">
        <v>142</v>
      </c>
      <c r="N1105" s="9" t="s">
        <v>113</v>
      </c>
      <c r="O1105" s="8" t="s">
        <v>961</v>
      </c>
      <c r="P1105" s="9" t="s">
        <v>421</v>
      </c>
      <c r="Q1105" s="9" t="s">
        <v>142</v>
      </c>
      <c r="R1105" s="9" t="s">
        <v>113</v>
      </c>
      <c r="S1105" s="9" t="s">
        <v>962</v>
      </c>
      <c r="T1105" s="10">
        <v>1785028.35</v>
      </c>
      <c r="U1105" s="10">
        <v>1018556.05</v>
      </c>
      <c r="V1105" s="10">
        <v>509278.02</v>
      </c>
      <c r="W1105" s="10">
        <v>509278.02</v>
      </c>
      <c r="X1105" s="10">
        <v>509278.03</v>
      </c>
      <c r="Y1105" s="10">
        <v>50</v>
      </c>
      <c r="Z1105" s="8" t="s">
        <v>963</v>
      </c>
      <c r="AA1105" s="8" t="s">
        <v>63</v>
      </c>
      <c r="AB1105" s="11">
        <v>1785028.35</v>
      </c>
      <c r="AC1105" s="11">
        <v>1785028.35</v>
      </c>
      <c r="AD1105" s="11">
        <v>0</v>
      </c>
      <c r="AE1105" s="11">
        <v>0</v>
      </c>
      <c r="AF1105" s="8" t="s">
        <v>64</v>
      </c>
      <c r="AG1105" s="8" t="s">
        <v>612</v>
      </c>
      <c r="AH1105" s="8" t="s">
        <v>66</v>
      </c>
      <c r="AI1105" s="8" t="s">
        <v>67</v>
      </c>
      <c r="AJ1105" s="8" t="s">
        <v>613</v>
      </c>
      <c r="AK1105" s="8" t="s">
        <v>756</v>
      </c>
      <c r="AL1105" s="8" t="s">
        <v>757</v>
      </c>
      <c r="AM1105" s="8" t="s">
        <v>275</v>
      </c>
      <c r="AN1105" s="8" t="s">
        <v>313</v>
      </c>
      <c r="AO1105" s="8" t="s">
        <v>964</v>
      </c>
      <c r="AP1105" s="8" t="s">
        <v>759</v>
      </c>
      <c r="AQ1105" s="8" t="s">
        <v>157</v>
      </c>
      <c r="AR1105" s="8" t="s">
        <v>760</v>
      </c>
      <c r="AS1105" s="8" t="s">
        <v>761</v>
      </c>
      <c r="AT1105" s="8" t="s">
        <v>619</v>
      </c>
      <c r="AU1105" s="8" t="s">
        <v>762</v>
      </c>
      <c r="AV1105" s="8" t="s">
        <v>77</v>
      </c>
      <c r="AW1105" s="11">
        <v>1785028.35</v>
      </c>
      <c r="AX1105" s="9" t="s">
        <v>621</v>
      </c>
    </row>
    <row r="1106" spans="1:50" customFormat="1" ht="48" hidden="1" x14ac:dyDescent="0.25">
      <c r="A1106" s="8" t="s">
        <v>597</v>
      </c>
      <c r="B1106" s="8" t="s">
        <v>598</v>
      </c>
      <c r="C1106" s="8" t="s">
        <v>599</v>
      </c>
      <c r="D1106" s="8" t="s">
        <v>1045</v>
      </c>
      <c r="E1106" s="8" t="s">
        <v>1046</v>
      </c>
      <c r="F1106" s="8" t="s">
        <v>1047</v>
      </c>
      <c r="G1106" s="9" t="s">
        <v>1048</v>
      </c>
      <c r="H1106" s="9" t="str">
        <f>VLOOKUP(G1106,[1]Arkusz2!A:B,2,FALSE)</f>
        <v>RPOWZ/2.1.2/2009/002/Sz</v>
      </c>
      <c r="I1106" s="9" t="s">
        <v>1049</v>
      </c>
      <c r="J1106" s="9" t="s">
        <v>142</v>
      </c>
      <c r="K1106" s="9" t="s">
        <v>113</v>
      </c>
      <c r="L1106" s="9" t="s">
        <v>1050</v>
      </c>
      <c r="M1106" s="9" t="s">
        <v>142</v>
      </c>
      <c r="N1106" s="9" t="s">
        <v>113</v>
      </c>
      <c r="O1106" s="8" t="s">
        <v>1051</v>
      </c>
      <c r="P1106" s="9" t="s">
        <v>1052</v>
      </c>
      <c r="Q1106" s="9" t="s">
        <v>142</v>
      </c>
      <c r="R1106" s="9" t="s">
        <v>113</v>
      </c>
      <c r="S1106" s="9" t="s">
        <v>1053</v>
      </c>
      <c r="T1106" s="10">
        <v>1967791.49</v>
      </c>
      <c r="U1106" s="10">
        <v>1963704.49</v>
      </c>
      <c r="V1106" s="10">
        <v>1178222.69</v>
      </c>
      <c r="W1106" s="10">
        <v>1178222.69</v>
      </c>
      <c r="X1106" s="10">
        <v>785481.8</v>
      </c>
      <c r="Y1106" s="10">
        <v>60</v>
      </c>
      <c r="Z1106" s="8" t="s">
        <v>1054</v>
      </c>
      <c r="AA1106" s="8" t="s">
        <v>63</v>
      </c>
      <c r="AB1106" s="11">
        <v>1967791.49</v>
      </c>
      <c r="AC1106" s="11">
        <v>1967791.49</v>
      </c>
      <c r="AD1106" s="11">
        <v>0</v>
      </c>
      <c r="AE1106" s="11">
        <v>0</v>
      </c>
      <c r="AF1106" s="8" t="s">
        <v>64</v>
      </c>
      <c r="AG1106" s="8" t="s">
        <v>612</v>
      </c>
      <c r="AH1106" s="8" t="s">
        <v>66</v>
      </c>
      <c r="AI1106" s="8" t="s">
        <v>149</v>
      </c>
      <c r="AJ1106" s="8" t="s">
        <v>613</v>
      </c>
      <c r="AK1106" s="8" t="s">
        <v>1055</v>
      </c>
      <c r="AL1106" s="8" t="s">
        <v>1056</v>
      </c>
      <c r="AM1106" s="8" t="s">
        <v>1057</v>
      </c>
      <c r="AN1106" s="8" t="s">
        <v>1058</v>
      </c>
      <c r="AO1106" s="8" t="s">
        <v>1058</v>
      </c>
      <c r="AP1106" s="8" t="s">
        <v>1059</v>
      </c>
      <c r="AQ1106" s="8" t="s">
        <v>562</v>
      </c>
      <c r="AR1106" s="8" t="s">
        <v>1060</v>
      </c>
      <c r="AS1106" s="8" t="s">
        <v>1061</v>
      </c>
      <c r="AT1106" s="8" t="s">
        <v>619</v>
      </c>
      <c r="AU1106" s="8" t="s">
        <v>1062</v>
      </c>
      <c r="AV1106" s="8" t="s">
        <v>77</v>
      </c>
      <c r="AW1106" s="11">
        <v>1967791.49</v>
      </c>
      <c r="AX1106" s="9" t="s">
        <v>621</v>
      </c>
    </row>
    <row r="1107" spans="1:50" customFormat="1" ht="24" hidden="1" x14ac:dyDescent="0.25">
      <c r="A1107" s="8" t="s">
        <v>597</v>
      </c>
      <c r="B1107" s="8" t="s">
        <v>598</v>
      </c>
      <c r="C1107" s="8" t="s">
        <v>599</v>
      </c>
      <c r="D1107" s="8" t="s">
        <v>1851</v>
      </c>
      <c r="E1107" s="8" t="s">
        <v>1852</v>
      </c>
      <c r="F1107" s="8" t="s">
        <v>1853</v>
      </c>
      <c r="G1107" s="9" t="s">
        <v>1854</v>
      </c>
      <c r="H1107" s="9" t="str">
        <f>VLOOKUP(G1107,[1]Arkusz2!A:B,2,FALSE)</f>
        <v>WND-RPZP.02.01.02-32-131/09</v>
      </c>
      <c r="I1107" s="9" t="s">
        <v>604</v>
      </c>
      <c r="J1107" s="9" t="s">
        <v>605</v>
      </c>
      <c r="K1107" s="9" t="s">
        <v>606</v>
      </c>
      <c r="L1107" s="9" t="s">
        <v>607</v>
      </c>
      <c r="M1107" s="9" t="s">
        <v>605</v>
      </c>
      <c r="N1107" s="9" t="s">
        <v>606</v>
      </c>
      <c r="O1107" s="8" t="s">
        <v>267</v>
      </c>
      <c r="P1107" s="9" t="s">
        <v>1855</v>
      </c>
      <c r="Q1107" s="9" t="s">
        <v>605</v>
      </c>
      <c r="R1107" s="9" t="s">
        <v>606</v>
      </c>
      <c r="S1107" s="9" t="s">
        <v>610</v>
      </c>
      <c r="T1107" s="10">
        <v>976937.7</v>
      </c>
      <c r="U1107" s="10">
        <v>976937.7</v>
      </c>
      <c r="V1107" s="10">
        <v>488468.85</v>
      </c>
      <c r="W1107" s="10">
        <v>488468.85</v>
      </c>
      <c r="X1107" s="10">
        <v>488468.85</v>
      </c>
      <c r="Y1107" s="10">
        <v>50</v>
      </c>
      <c r="Z1107" s="8" t="s">
        <v>1856</v>
      </c>
      <c r="AA1107" s="8" t="s">
        <v>63</v>
      </c>
      <c r="AB1107" s="11">
        <v>976937.7</v>
      </c>
      <c r="AC1107" s="11">
        <v>976937.7</v>
      </c>
      <c r="AD1107" s="11">
        <v>0</v>
      </c>
      <c r="AE1107" s="11">
        <v>0</v>
      </c>
      <c r="AF1107" s="8" t="s">
        <v>64</v>
      </c>
      <c r="AG1107" s="8" t="s">
        <v>612</v>
      </c>
      <c r="AH1107" s="8" t="s">
        <v>66</v>
      </c>
      <c r="AI1107" s="8" t="s">
        <v>67</v>
      </c>
      <c r="AJ1107" s="8" t="s">
        <v>613</v>
      </c>
      <c r="AK1107" s="8" t="s">
        <v>614</v>
      </c>
      <c r="AL1107" s="8" t="s">
        <v>615</v>
      </c>
      <c r="AM1107" s="8" t="s">
        <v>210</v>
      </c>
      <c r="AN1107" s="8" t="s">
        <v>211</v>
      </c>
      <c r="AO1107" s="8" t="s">
        <v>212</v>
      </c>
      <c r="AP1107" s="8" t="s">
        <v>616</v>
      </c>
      <c r="AQ1107" s="8" t="s">
        <v>157</v>
      </c>
      <c r="AR1107" s="8" t="s">
        <v>617</v>
      </c>
      <c r="AS1107" s="8" t="s">
        <v>618</v>
      </c>
      <c r="AT1107" s="8" t="s">
        <v>619</v>
      </c>
      <c r="AU1107" s="8" t="s">
        <v>620</v>
      </c>
      <c r="AV1107" s="8" t="s">
        <v>77</v>
      </c>
      <c r="AW1107" s="11">
        <v>976937.7</v>
      </c>
      <c r="AX1107" s="9" t="s">
        <v>621</v>
      </c>
    </row>
    <row r="1108" spans="1:50" customFormat="1" ht="24" hidden="1" x14ac:dyDescent="0.25">
      <c r="A1108" s="8" t="s">
        <v>597</v>
      </c>
      <c r="B1108" s="8" t="s">
        <v>598</v>
      </c>
      <c r="C1108" s="8" t="s">
        <v>599</v>
      </c>
      <c r="D1108" s="8" t="s">
        <v>1924</v>
      </c>
      <c r="E1108" s="8" t="s">
        <v>1925</v>
      </c>
      <c r="F1108" s="8" t="s">
        <v>1926</v>
      </c>
      <c r="G1108" s="9" t="s">
        <v>1927</v>
      </c>
      <c r="H1108" s="9" t="str">
        <f>VLOOKUP(G1108,[1]Arkusz2!A:B,2,FALSE)</f>
        <v>RPOWZ/2.1.2/2009/041/SZ</v>
      </c>
      <c r="I1108" s="9" t="s">
        <v>607</v>
      </c>
      <c r="J1108" s="9" t="s">
        <v>605</v>
      </c>
      <c r="K1108" s="9" t="s">
        <v>606</v>
      </c>
      <c r="L1108" s="9" t="s">
        <v>607</v>
      </c>
      <c r="M1108" s="9" t="s">
        <v>605</v>
      </c>
      <c r="N1108" s="9" t="s">
        <v>606</v>
      </c>
      <c r="O1108" s="8" t="s">
        <v>1928</v>
      </c>
      <c r="P1108" s="9" t="s">
        <v>1590</v>
      </c>
      <c r="Q1108" s="9" t="s">
        <v>605</v>
      </c>
      <c r="R1108" s="9" t="s">
        <v>606</v>
      </c>
      <c r="S1108" s="9" t="s">
        <v>1929</v>
      </c>
      <c r="T1108" s="10">
        <v>752123.93</v>
      </c>
      <c r="U1108" s="10">
        <v>362422.82</v>
      </c>
      <c r="V1108" s="10">
        <v>181211.41</v>
      </c>
      <c r="W1108" s="10">
        <v>181211.41</v>
      </c>
      <c r="X1108" s="10">
        <v>181211.41</v>
      </c>
      <c r="Y1108" s="10">
        <v>50</v>
      </c>
      <c r="Z1108" s="8" t="s">
        <v>1930</v>
      </c>
      <c r="AA1108" s="8" t="s">
        <v>63</v>
      </c>
      <c r="AB1108" s="11">
        <v>752123.93</v>
      </c>
      <c r="AC1108" s="11">
        <v>752123.93</v>
      </c>
      <c r="AD1108" s="11">
        <v>0</v>
      </c>
      <c r="AE1108" s="11">
        <v>0</v>
      </c>
      <c r="AF1108" s="8" t="s">
        <v>64</v>
      </c>
      <c r="AG1108" s="8" t="s">
        <v>612</v>
      </c>
      <c r="AH1108" s="8" t="s">
        <v>66</v>
      </c>
      <c r="AI1108" s="8" t="s">
        <v>67</v>
      </c>
      <c r="AJ1108" s="8" t="s">
        <v>613</v>
      </c>
      <c r="AK1108" s="8" t="s">
        <v>1931</v>
      </c>
      <c r="AL1108" s="8" t="s">
        <v>1932</v>
      </c>
      <c r="AM1108" s="8" t="s">
        <v>1436</v>
      </c>
      <c r="AN1108" s="8" t="s">
        <v>1437</v>
      </c>
      <c r="AO1108" s="8" t="s">
        <v>1933</v>
      </c>
      <c r="AP1108" s="8" t="s">
        <v>128</v>
      </c>
      <c r="AQ1108" s="8" t="s">
        <v>157</v>
      </c>
      <c r="AR1108" s="8" t="s">
        <v>1934</v>
      </c>
      <c r="AS1108" s="8" t="s">
        <v>1935</v>
      </c>
      <c r="AT1108" s="8" t="s">
        <v>619</v>
      </c>
      <c r="AU1108" s="8" t="s">
        <v>1936</v>
      </c>
      <c r="AV1108" s="8" t="s">
        <v>77</v>
      </c>
      <c r="AW1108" s="11">
        <v>752123.93</v>
      </c>
      <c r="AX1108" s="9" t="s">
        <v>1937</v>
      </c>
    </row>
    <row r="1109" spans="1:50" customFormat="1" ht="48" hidden="1" x14ac:dyDescent="0.25">
      <c r="A1109" s="8" t="s">
        <v>597</v>
      </c>
      <c r="B1109" s="8" t="s">
        <v>598</v>
      </c>
      <c r="C1109" s="8" t="s">
        <v>599</v>
      </c>
      <c r="D1109" s="8" t="s">
        <v>2237</v>
      </c>
      <c r="E1109" s="8" t="s">
        <v>2238</v>
      </c>
      <c r="F1109" s="8" t="s">
        <v>2239</v>
      </c>
      <c r="G1109" s="9" t="s">
        <v>2240</v>
      </c>
      <c r="H1109" s="9" t="str">
        <f>VLOOKUP(G1109,[1]Arkusz2!A:B,2,FALSE)</f>
        <v>RPOWZ/2.1.2/2009/015/Sz</v>
      </c>
      <c r="I1109" s="9" t="s">
        <v>785</v>
      </c>
      <c r="J1109" s="9" t="s">
        <v>142</v>
      </c>
      <c r="K1109" s="9" t="s">
        <v>113</v>
      </c>
      <c r="L1109" s="9" t="s">
        <v>1250</v>
      </c>
      <c r="M1109" s="9" t="s">
        <v>142</v>
      </c>
      <c r="N1109" s="9" t="s">
        <v>113</v>
      </c>
      <c r="O1109" s="8" t="s">
        <v>1461</v>
      </c>
      <c r="P1109" s="9" t="s">
        <v>610</v>
      </c>
      <c r="Q1109" s="9" t="s">
        <v>605</v>
      </c>
      <c r="R1109" s="9" t="s">
        <v>606</v>
      </c>
      <c r="S1109" s="9" t="s">
        <v>979</v>
      </c>
      <c r="T1109" s="10">
        <v>1312771.08</v>
      </c>
      <c r="U1109" s="10">
        <v>994495.47</v>
      </c>
      <c r="V1109" s="10">
        <v>497247.47</v>
      </c>
      <c r="W1109" s="10">
        <v>497247.47</v>
      </c>
      <c r="X1109" s="10">
        <v>497248</v>
      </c>
      <c r="Y1109" s="10">
        <v>50</v>
      </c>
      <c r="Z1109" s="8" t="s">
        <v>2241</v>
      </c>
      <c r="AA1109" s="8" t="s">
        <v>63</v>
      </c>
      <c r="AB1109" s="11">
        <v>1312771.08</v>
      </c>
      <c r="AC1109" s="11">
        <v>1312771.08</v>
      </c>
      <c r="AD1109" s="11">
        <v>0</v>
      </c>
      <c r="AE1109" s="11">
        <v>0</v>
      </c>
      <c r="AF1109" s="8" t="s">
        <v>64</v>
      </c>
      <c r="AG1109" s="8" t="s">
        <v>612</v>
      </c>
      <c r="AH1109" s="8" t="s">
        <v>66</v>
      </c>
      <c r="AI1109" s="8" t="s">
        <v>149</v>
      </c>
      <c r="AJ1109" s="8" t="s">
        <v>613</v>
      </c>
      <c r="AK1109" s="8" t="s">
        <v>2242</v>
      </c>
      <c r="AL1109" s="8" t="s">
        <v>2243</v>
      </c>
      <c r="AM1109" s="8" t="s">
        <v>1024</v>
      </c>
      <c r="AN1109" s="8" t="s">
        <v>2244</v>
      </c>
      <c r="AO1109" s="8" t="s">
        <v>2245</v>
      </c>
      <c r="AP1109" s="8" t="s">
        <v>128</v>
      </c>
      <c r="AQ1109" s="8" t="s">
        <v>157</v>
      </c>
      <c r="AR1109" s="8" t="s">
        <v>2246</v>
      </c>
      <c r="AS1109" s="8" t="s">
        <v>2246</v>
      </c>
      <c r="AT1109" s="8" t="s">
        <v>619</v>
      </c>
      <c r="AU1109" s="8" t="s">
        <v>2247</v>
      </c>
      <c r="AV1109" s="8" t="s">
        <v>77</v>
      </c>
      <c r="AW1109" s="11">
        <v>1312771.08</v>
      </c>
      <c r="AX1109" s="9" t="s">
        <v>2248</v>
      </c>
    </row>
    <row r="1110" spans="1:50" customFormat="1" ht="48" hidden="1" x14ac:dyDescent="0.25">
      <c r="A1110" s="8" t="s">
        <v>597</v>
      </c>
      <c r="B1110" s="8" t="s">
        <v>598</v>
      </c>
      <c r="C1110" s="8" t="s">
        <v>599</v>
      </c>
      <c r="D1110" s="8" t="s">
        <v>2426</v>
      </c>
      <c r="E1110" s="8" t="s">
        <v>2427</v>
      </c>
      <c r="F1110" s="8" t="s">
        <v>2428</v>
      </c>
      <c r="G1110" s="9" t="s">
        <v>2429</v>
      </c>
      <c r="H1110" s="9" t="str">
        <f>VLOOKUP(G1110,[1]Arkusz2!A:B,2,FALSE)</f>
        <v>RPOWZ/2.1.2/2009/044/Sz</v>
      </c>
      <c r="I1110" s="9" t="s">
        <v>732</v>
      </c>
      <c r="J1110" s="9" t="s">
        <v>142</v>
      </c>
      <c r="K1110" s="9" t="s">
        <v>113</v>
      </c>
      <c r="L1110" s="9" t="s">
        <v>550</v>
      </c>
      <c r="M1110" s="9" t="s">
        <v>142</v>
      </c>
      <c r="N1110" s="9" t="s">
        <v>113</v>
      </c>
      <c r="O1110" s="8" t="s">
        <v>815</v>
      </c>
      <c r="P1110" s="9" t="s">
        <v>2385</v>
      </c>
      <c r="Q1110" s="9" t="s">
        <v>605</v>
      </c>
      <c r="R1110" s="9" t="s">
        <v>606</v>
      </c>
      <c r="S1110" s="9" t="s">
        <v>2430</v>
      </c>
      <c r="T1110" s="10">
        <v>1965932</v>
      </c>
      <c r="U1110" s="10">
        <v>1679940</v>
      </c>
      <c r="V1110" s="10">
        <v>839970</v>
      </c>
      <c r="W1110" s="10">
        <v>839970</v>
      </c>
      <c r="X1110" s="10">
        <v>839970</v>
      </c>
      <c r="Y1110" s="10">
        <v>50</v>
      </c>
      <c r="Z1110" s="8" t="s">
        <v>2431</v>
      </c>
      <c r="AA1110" s="8" t="s">
        <v>63</v>
      </c>
      <c r="AB1110" s="11">
        <v>1965932</v>
      </c>
      <c r="AC1110" s="11">
        <v>1965932</v>
      </c>
      <c r="AD1110" s="11">
        <v>0</v>
      </c>
      <c r="AE1110" s="11">
        <v>0</v>
      </c>
      <c r="AF1110" s="8" t="s">
        <v>64</v>
      </c>
      <c r="AG1110" s="8" t="s">
        <v>612</v>
      </c>
      <c r="AH1110" s="8" t="s">
        <v>66</v>
      </c>
      <c r="AI1110" s="8" t="s">
        <v>149</v>
      </c>
      <c r="AJ1110" s="8" t="s">
        <v>613</v>
      </c>
      <c r="AK1110" s="8" t="s">
        <v>2432</v>
      </c>
      <c r="AL1110" s="8" t="s">
        <v>2433</v>
      </c>
      <c r="AM1110" s="8" t="s">
        <v>509</v>
      </c>
      <c r="AN1110" s="8" t="s">
        <v>2434</v>
      </c>
      <c r="AO1110" s="8" t="s">
        <v>2435</v>
      </c>
      <c r="AP1110" s="8" t="s">
        <v>2436</v>
      </c>
      <c r="AQ1110" s="8" t="s">
        <v>157</v>
      </c>
      <c r="AR1110" s="8" t="s">
        <v>2437</v>
      </c>
      <c r="AS1110" s="8" t="s">
        <v>2438</v>
      </c>
      <c r="AT1110" s="8" t="s">
        <v>619</v>
      </c>
      <c r="AU1110" s="8" t="s">
        <v>2439</v>
      </c>
      <c r="AV1110" s="8" t="s">
        <v>77</v>
      </c>
      <c r="AW1110" s="11">
        <v>1965932</v>
      </c>
      <c r="AX1110" s="9" t="s">
        <v>2440</v>
      </c>
    </row>
    <row r="1111" spans="1:50" customFormat="1" ht="48" hidden="1" x14ac:dyDescent="0.25">
      <c r="A1111" s="8" t="s">
        <v>597</v>
      </c>
      <c r="B1111" s="8" t="s">
        <v>598</v>
      </c>
      <c r="C1111" s="8" t="s">
        <v>599</v>
      </c>
      <c r="D1111" s="8" t="s">
        <v>2441</v>
      </c>
      <c r="E1111" s="8" t="s">
        <v>2442</v>
      </c>
      <c r="F1111" s="8" t="s">
        <v>2443</v>
      </c>
      <c r="G1111" s="9" t="s">
        <v>2444</v>
      </c>
      <c r="H1111" s="9" t="str">
        <f>VLOOKUP(G1111,[1]Arkusz2!A:B,2,FALSE)</f>
        <v>RPOWZ/2.1.2/2009/049</v>
      </c>
      <c r="I1111" s="9" t="s">
        <v>732</v>
      </c>
      <c r="J1111" s="9" t="s">
        <v>142</v>
      </c>
      <c r="K1111" s="9" t="s">
        <v>113</v>
      </c>
      <c r="L1111" s="9" t="s">
        <v>1050</v>
      </c>
      <c r="M1111" s="9" t="s">
        <v>142</v>
      </c>
      <c r="N1111" s="9" t="s">
        <v>113</v>
      </c>
      <c r="O1111" s="8" t="s">
        <v>283</v>
      </c>
      <c r="P1111" s="9" t="s">
        <v>2385</v>
      </c>
      <c r="Q1111" s="9" t="s">
        <v>605</v>
      </c>
      <c r="R1111" s="9" t="s">
        <v>606</v>
      </c>
      <c r="S1111" s="9" t="s">
        <v>1464</v>
      </c>
      <c r="T1111" s="10">
        <v>2866442.15</v>
      </c>
      <c r="U1111" s="10">
        <v>1701533.98</v>
      </c>
      <c r="V1111" s="10">
        <v>850766.99</v>
      </c>
      <c r="W1111" s="10">
        <v>850766.99</v>
      </c>
      <c r="X1111" s="10">
        <v>850766.99</v>
      </c>
      <c r="Y1111" s="10">
        <v>50</v>
      </c>
      <c r="Z1111" s="8" t="s">
        <v>2445</v>
      </c>
      <c r="AA1111" s="8" t="s">
        <v>63</v>
      </c>
      <c r="AB1111" s="11">
        <v>2866442.15</v>
      </c>
      <c r="AC1111" s="11">
        <v>2866442.15</v>
      </c>
      <c r="AD1111" s="11">
        <v>0</v>
      </c>
      <c r="AE1111" s="11">
        <v>0</v>
      </c>
      <c r="AF1111" s="8" t="s">
        <v>64</v>
      </c>
      <c r="AG1111" s="8" t="s">
        <v>612</v>
      </c>
      <c r="AH1111" s="8" t="s">
        <v>66</v>
      </c>
      <c r="AI1111" s="8" t="s">
        <v>149</v>
      </c>
      <c r="AJ1111" s="8" t="s">
        <v>613</v>
      </c>
      <c r="AK1111" s="8" t="s">
        <v>2432</v>
      </c>
      <c r="AL1111" s="8" t="s">
        <v>2433</v>
      </c>
      <c r="AM1111" s="8" t="s">
        <v>509</v>
      </c>
      <c r="AN1111" s="8" t="s">
        <v>2434</v>
      </c>
      <c r="AO1111" s="8" t="s">
        <v>2435</v>
      </c>
      <c r="AP1111" s="8" t="s">
        <v>2436</v>
      </c>
      <c r="AQ1111" s="8" t="s">
        <v>157</v>
      </c>
      <c r="AR1111" s="8" t="s">
        <v>2437</v>
      </c>
      <c r="AS1111" s="8" t="s">
        <v>2438</v>
      </c>
      <c r="AT1111" s="8" t="s">
        <v>619</v>
      </c>
      <c r="AU1111" s="8" t="s">
        <v>2439</v>
      </c>
      <c r="AV1111" s="8" t="s">
        <v>77</v>
      </c>
      <c r="AW1111" s="11">
        <v>2866442.15</v>
      </c>
      <c r="AX1111" s="9" t="s">
        <v>1473</v>
      </c>
    </row>
    <row r="1112" spans="1:50" customFormat="1" ht="24" hidden="1" x14ac:dyDescent="0.25">
      <c r="A1112" s="8" t="s">
        <v>597</v>
      </c>
      <c r="B1112" s="8" t="s">
        <v>598</v>
      </c>
      <c r="C1112" s="8" t="s">
        <v>599</v>
      </c>
      <c r="D1112" s="8" t="s">
        <v>2505</v>
      </c>
      <c r="E1112" s="8" t="s">
        <v>2506</v>
      </c>
      <c r="F1112" s="8" t="s">
        <v>2507</v>
      </c>
      <c r="G1112" s="9" t="s">
        <v>2508</v>
      </c>
      <c r="H1112" s="9" t="str">
        <f>VLOOKUP(G1112,[1]Arkusz2!A:B,2,FALSE)</f>
        <v>WND-RPZP.02.01.02-32-101/09</v>
      </c>
      <c r="I1112" s="9" t="s">
        <v>1874</v>
      </c>
      <c r="J1112" s="9" t="s">
        <v>605</v>
      </c>
      <c r="K1112" s="9" t="s">
        <v>606</v>
      </c>
      <c r="L1112" s="9" t="s">
        <v>1874</v>
      </c>
      <c r="M1112" s="9" t="s">
        <v>605</v>
      </c>
      <c r="N1112" s="9" t="s">
        <v>606</v>
      </c>
      <c r="O1112" s="8" t="s">
        <v>2509</v>
      </c>
      <c r="P1112" s="9" t="s">
        <v>2385</v>
      </c>
      <c r="Q1112" s="9" t="s">
        <v>605</v>
      </c>
      <c r="R1112" s="9" t="s">
        <v>606</v>
      </c>
      <c r="S1112" s="9" t="s">
        <v>1110</v>
      </c>
      <c r="T1112" s="10">
        <v>703977.27</v>
      </c>
      <c r="U1112" s="10">
        <v>703808.27</v>
      </c>
      <c r="V1112" s="10">
        <v>422284.96</v>
      </c>
      <c r="W1112" s="10">
        <v>422284.96</v>
      </c>
      <c r="X1112" s="10">
        <v>281523.31</v>
      </c>
      <c r="Y1112" s="10">
        <v>60</v>
      </c>
      <c r="Z1112" s="8" t="s">
        <v>2510</v>
      </c>
      <c r="AA1112" s="8" t="s">
        <v>63</v>
      </c>
      <c r="AB1112" s="11">
        <v>703977.27</v>
      </c>
      <c r="AC1112" s="11">
        <v>703977.27</v>
      </c>
      <c r="AD1112" s="11">
        <v>0</v>
      </c>
      <c r="AE1112" s="11">
        <v>0</v>
      </c>
      <c r="AF1112" s="8" t="s">
        <v>64</v>
      </c>
      <c r="AG1112" s="8" t="s">
        <v>612</v>
      </c>
      <c r="AH1112" s="8" t="s">
        <v>66</v>
      </c>
      <c r="AI1112" s="8" t="s">
        <v>67</v>
      </c>
      <c r="AJ1112" s="8" t="s">
        <v>613</v>
      </c>
      <c r="AK1112" s="8" t="s">
        <v>2511</v>
      </c>
      <c r="AL1112" s="8" t="s">
        <v>2512</v>
      </c>
      <c r="AM1112" s="8" t="s">
        <v>2513</v>
      </c>
      <c r="AN1112" s="8" t="s">
        <v>2514</v>
      </c>
      <c r="AO1112" s="8" t="s">
        <v>2515</v>
      </c>
      <c r="AP1112" s="8" t="s">
        <v>156</v>
      </c>
      <c r="AQ1112" s="8" t="s">
        <v>157</v>
      </c>
      <c r="AR1112" s="8" t="s">
        <v>2516</v>
      </c>
      <c r="AS1112" s="8" t="s">
        <v>2517</v>
      </c>
      <c r="AT1112" s="8" t="s">
        <v>619</v>
      </c>
      <c r="AU1112" s="8" t="s">
        <v>2518</v>
      </c>
      <c r="AV1112" s="8" t="s">
        <v>77</v>
      </c>
      <c r="AW1112" s="11">
        <v>703977.27</v>
      </c>
      <c r="AX1112" s="9" t="s">
        <v>2519</v>
      </c>
    </row>
    <row r="1113" spans="1:50" customFormat="1" ht="48" hidden="1" x14ac:dyDescent="0.25">
      <c r="A1113" s="8" t="s">
        <v>597</v>
      </c>
      <c r="B1113" s="8" t="s">
        <v>598</v>
      </c>
      <c r="C1113" s="8" t="s">
        <v>599</v>
      </c>
      <c r="D1113" s="8" t="s">
        <v>2650</v>
      </c>
      <c r="E1113" s="8" t="s">
        <v>2651</v>
      </c>
      <c r="F1113" s="8" t="s">
        <v>2652</v>
      </c>
      <c r="G1113" s="9" t="s">
        <v>2653</v>
      </c>
      <c r="H1113" s="9" t="str">
        <f>VLOOKUP(G1113,[1]Arkusz2!A:B,2,FALSE)</f>
        <v>RPOWZ/2.1.2/2009/008/Sz</v>
      </c>
      <c r="I1113" s="9" t="s">
        <v>2654</v>
      </c>
      <c r="J1113" s="9" t="s">
        <v>605</v>
      </c>
      <c r="K1113" s="9" t="s">
        <v>606</v>
      </c>
      <c r="L1113" s="9" t="s">
        <v>553</v>
      </c>
      <c r="M1113" s="9" t="s">
        <v>605</v>
      </c>
      <c r="N1113" s="9" t="s">
        <v>606</v>
      </c>
      <c r="O1113" s="8" t="s">
        <v>436</v>
      </c>
      <c r="P1113" s="9" t="s">
        <v>917</v>
      </c>
      <c r="Q1113" s="9" t="s">
        <v>752</v>
      </c>
      <c r="R1113" s="9" t="s">
        <v>606</v>
      </c>
      <c r="S1113" s="9" t="s">
        <v>2655</v>
      </c>
      <c r="T1113" s="10">
        <v>630303.25</v>
      </c>
      <c r="U1113" s="10">
        <v>628497.5</v>
      </c>
      <c r="V1113" s="10">
        <v>377098.49</v>
      </c>
      <c r="W1113" s="10">
        <v>377098.49</v>
      </c>
      <c r="X1113" s="10">
        <v>251399.01</v>
      </c>
      <c r="Y1113" s="10">
        <v>60</v>
      </c>
      <c r="Z1113" s="8" t="s">
        <v>2656</v>
      </c>
      <c r="AA1113" s="8" t="s">
        <v>63</v>
      </c>
      <c r="AB1113" s="11">
        <v>630303.25</v>
      </c>
      <c r="AC1113" s="11">
        <v>630303.25</v>
      </c>
      <c r="AD1113" s="11">
        <v>0</v>
      </c>
      <c r="AE1113" s="11">
        <v>0</v>
      </c>
      <c r="AF1113" s="8" t="s">
        <v>64</v>
      </c>
      <c r="AG1113" s="8" t="s">
        <v>612</v>
      </c>
      <c r="AH1113" s="8" t="s">
        <v>66</v>
      </c>
      <c r="AI1113" s="8" t="s">
        <v>149</v>
      </c>
      <c r="AJ1113" s="8" t="s">
        <v>613</v>
      </c>
      <c r="AK1113" s="8" t="s">
        <v>2657</v>
      </c>
      <c r="AL1113" s="8" t="s">
        <v>2658</v>
      </c>
      <c r="AM1113" s="8" t="s">
        <v>2156</v>
      </c>
      <c r="AN1113" s="8" t="s">
        <v>2157</v>
      </c>
      <c r="AO1113" s="8" t="s">
        <v>2659</v>
      </c>
      <c r="AP1113" s="8" t="s">
        <v>1154</v>
      </c>
      <c r="AQ1113" s="8" t="s">
        <v>157</v>
      </c>
      <c r="AR1113" s="8" t="s">
        <v>2660</v>
      </c>
      <c r="AS1113" s="8" t="s">
        <v>2661</v>
      </c>
      <c r="AT1113" s="8" t="s">
        <v>619</v>
      </c>
      <c r="AU1113" s="8" t="s">
        <v>2662</v>
      </c>
      <c r="AV1113" s="8" t="s">
        <v>77</v>
      </c>
      <c r="AW1113" s="11">
        <v>630303.25</v>
      </c>
      <c r="AX1113" s="9" t="s">
        <v>2663</v>
      </c>
    </row>
    <row r="1114" spans="1:50" customFormat="1" ht="24" hidden="1" x14ac:dyDescent="0.25">
      <c r="A1114" s="8" t="s">
        <v>597</v>
      </c>
      <c r="B1114" s="8" t="s">
        <v>598</v>
      </c>
      <c r="C1114" s="8" t="s">
        <v>599</v>
      </c>
      <c r="D1114" s="8" t="s">
        <v>2930</v>
      </c>
      <c r="E1114" s="8" t="s">
        <v>2931</v>
      </c>
      <c r="F1114" s="8" t="s">
        <v>2932</v>
      </c>
      <c r="G1114" s="9" t="s">
        <v>2933</v>
      </c>
      <c r="H1114" s="9" t="str">
        <f>VLOOKUP(G1114,[1]Arkusz2!A:B,2,FALSE)</f>
        <v>WND-RPZP.02.01.02-32-117/09</v>
      </c>
      <c r="I1114" s="9" t="s">
        <v>2385</v>
      </c>
      <c r="J1114" s="9" t="s">
        <v>605</v>
      </c>
      <c r="K1114" s="9" t="s">
        <v>606</v>
      </c>
      <c r="L1114" s="9" t="s">
        <v>751</v>
      </c>
      <c r="M1114" s="9" t="s">
        <v>752</v>
      </c>
      <c r="N1114" s="9" t="s">
        <v>606</v>
      </c>
      <c r="O1114" s="8" t="s">
        <v>2934</v>
      </c>
      <c r="P1114" s="9" t="s">
        <v>1403</v>
      </c>
      <c r="Q1114" s="9" t="s">
        <v>752</v>
      </c>
      <c r="R1114" s="9" t="s">
        <v>606</v>
      </c>
      <c r="S1114" s="9" t="s">
        <v>1827</v>
      </c>
      <c r="T1114" s="10">
        <v>675404.13</v>
      </c>
      <c r="U1114" s="10">
        <v>675404.13</v>
      </c>
      <c r="V1114" s="10">
        <v>337702.06</v>
      </c>
      <c r="W1114" s="10">
        <v>337702.06</v>
      </c>
      <c r="X1114" s="10">
        <v>337702.07</v>
      </c>
      <c r="Y1114" s="10">
        <v>50</v>
      </c>
      <c r="Z1114" s="8" t="s">
        <v>2935</v>
      </c>
      <c r="AA1114" s="8" t="s">
        <v>63</v>
      </c>
      <c r="AB1114" s="11">
        <v>675404.13</v>
      </c>
      <c r="AC1114" s="11">
        <v>675404.13</v>
      </c>
      <c r="AD1114" s="11">
        <v>0</v>
      </c>
      <c r="AE1114" s="11">
        <v>0</v>
      </c>
      <c r="AF1114" s="8" t="s">
        <v>64</v>
      </c>
      <c r="AG1114" s="8" t="s">
        <v>612</v>
      </c>
      <c r="AH1114" s="8" t="s">
        <v>66</v>
      </c>
      <c r="AI1114" s="8" t="s">
        <v>67</v>
      </c>
      <c r="AJ1114" s="8" t="s">
        <v>613</v>
      </c>
      <c r="AK1114" s="8" t="s">
        <v>2936</v>
      </c>
      <c r="AL1114" s="8" t="s">
        <v>2937</v>
      </c>
      <c r="AM1114" s="8" t="s">
        <v>378</v>
      </c>
      <c r="AN1114" s="8" t="s">
        <v>379</v>
      </c>
      <c r="AO1114" s="8" t="s">
        <v>2938</v>
      </c>
      <c r="AP1114" s="8" t="s">
        <v>2939</v>
      </c>
      <c r="AQ1114" s="8" t="s">
        <v>157</v>
      </c>
      <c r="AR1114" s="8" t="s">
        <v>2940</v>
      </c>
      <c r="AS1114" s="8" t="s">
        <v>2941</v>
      </c>
      <c r="AT1114" s="8" t="s">
        <v>619</v>
      </c>
      <c r="AU1114" s="8" t="s">
        <v>2942</v>
      </c>
      <c r="AV1114" s="8" t="s">
        <v>77</v>
      </c>
      <c r="AW1114" s="11">
        <v>675404.13</v>
      </c>
      <c r="AX1114" s="9" t="s">
        <v>2821</v>
      </c>
    </row>
    <row r="1115" spans="1:50" ht="48" hidden="1" x14ac:dyDescent="0.25">
      <c r="A1115" s="8" t="s">
        <v>597</v>
      </c>
      <c r="B1115" s="8" t="s">
        <v>598</v>
      </c>
      <c r="C1115" s="8" t="s">
        <v>599</v>
      </c>
      <c r="D1115" s="8" t="s">
        <v>2943</v>
      </c>
      <c r="E1115" s="8" t="s">
        <v>2944</v>
      </c>
      <c r="F1115" s="8" t="s">
        <v>2945</v>
      </c>
      <c r="G1115" s="9" t="s">
        <v>2946</v>
      </c>
      <c r="H1115" s="9" t="str">
        <f>VLOOKUP(G1115,[1]Arkusz2!A:B,2,FALSE)</f>
        <v>RPOWZ/2.1.2/2009/053/K</v>
      </c>
      <c r="I1115" s="9" t="s">
        <v>1637</v>
      </c>
      <c r="J1115" s="9" t="s">
        <v>142</v>
      </c>
      <c r="K1115" s="9" t="s">
        <v>113</v>
      </c>
      <c r="L1115" s="9" t="s">
        <v>785</v>
      </c>
      <c r="M1115" s="9" t="s">
        <v>142</v>
      </c>
      <c r="N1115" s="9" t="s">
        <v>113</v>
      </c>
      <c r="O1115" s="8" t="s">
        <v>103</v>
      </c>
      <c r="P1115" s="9" t="s">
        <v>1569</v>
      </c>
      <c r="Q1115" s="9" t="s">
        <v>752</v>
      </c>
      <c r="R1115" s="9" t="s">
        <v>606</v>
      </c>
      <c r="S1115" s="9" t="s">
        <v>1143</v>
      </c>
      <c r="T1115" s="10">
        <v>5456569.1600000001</v>
      </c>
      <c r="U1115" s="10">
        <v>5042429.95</v>
      </c>
      <c r="V1115" s="10">
        <v>2179798</v>
      </c>
      <c r="W1115" s="10">
        <v>2179798</v>
      </c>
      <c r="X1115" s="10">
        <v>2862631.95</v>
      </c>
      <c r="Y1115" s="10">
        <v>43.23</v>
      </c>
      <c r="Z1115" s="8" t="s">
        <v>2947</v>
      </c>
      <c r="AA1115" s="8" t="s">
        <v>63</v>
      </c>
      <c r="AB1115" s="11">
        <v>5456569.1600000001</v>
      </c>
      <c r="AC1115" s="11">
        <v>5456569.1600000001</v>
      </c>
      <c r="AD1115" s="11">
        <v>0</v>
      </c>
      <c r="AE1115" s="11">
        <v>0</v>
      </c>
      <c r="AF1115" s="8" t="s">
        <v>64</v>
      </c>
      <c r="AG1115" s="8" t="s">
        <v>612</v>
      </c>
      <c r="AH1115" s="8" t="s">
        <v>66</v>
      </c>
      <c r="AI1115" s="8" t="s">
        <v>149</v>
      </c>
      <c r="AJ1115" s="8" t="s">
        <v>613</v>
      </c>
      <c r="AK1115" s="8" t="s">
        <v>2948</v>
      </c>
      <c r="AL1115" s="8" t="s">
        <v>2949</v>
      </c>
      <c r="AM1115" s="8" t="s">
        <v>2616</v>
      </c>
      <c r="AN1115" s="8" t="s">
        <v>2617</v>
      </c>
      <c r="AO1115" s="8" t="s">
        <v>2950</v>
      </c>
      <c r="AP1115" s="8" t="s">
        <v>2951</v>
      </c>
      <c r="AQ1115" s="8" t="s">
        <v>157</v>
      </c>
      <c r="AR1115" s="8" t="s">
        <v>2952</v>
      </c>
      <c r="AS1115" s="8" t="s">
        <v>2953</v>
      </c>
      <c r="AT1115" s="8" t="s">
        <v>1735</v>
      </c>
      <c r="AU1115" s="8" t="s">
        <v>2954</v>
      </c>
      <c r="AV1115" s="8" t="s">
        <v>77</v>
      </c>
      <c r="AW1115" s="11">
        <v>5456569.1600000001</v>
      </c>
      <c r="AX1115" s="9" t="s">
        <v>2655</v>
      </c>
    </row>
    <row r="1116" spans="1:50" customFormat="1" ht="48" hidden="1" x14ac:dyDescent="0.25">
      <c r="A1116" s="8" t="s">
        <v>597</v>
      </c>
      <c r="B1116" s="8" t="s">
        <v>598</v>
      </c>
      <c r="C1116" s="8" t="s">
        <v>599</v>
      </c>
      <c r="D1116" s="8" t="s">
        <v>2997</v>
      </c>
      <c r="E1116" s="8" t="s">
        <v>2998</v>
      </c>
      <c r="F1116" s="8" t="s">
        <v>2999</v>
      </c>
      <c r="G1116" s="9" t="s">
        <v>3000</v>
      </c>
      <c r="H1116" s="9" t="str">
        <f>VLOOKUP(G1116,[1]Arkusz2!A:B,2,FALSE)</f>
        <v>RPOWZ/2.1.2/2009/046/Sz</v>
      </c>
      <c r="I1116" s="9" t="s">
        <v>732</v>
      </c>
      <c r="J1116" s="9" t="s">
        <v>142</v>
      </c>
      <c r="K1116" s="9" t="s">
        <v>113</v>
      </c>
      <c r="L1116" s="9" t="s">
        <v>3001</v>
      </c>
      <c r="M1116" s="9" t="s">
        <v>142</v>
      </c>
      <c r="N1116" s="9" t="s">
        <v>113</v>
      </c>
      <c r="O1116" s="8" t="s">
        <v>815</v>
      </c>
      <c r="P1116" s="9" t="s">
        <v>1126</v>
      </c>
      <c r="Q1116" s="9" t="s">
        <v>752</v>
      </c>
      <c r="R1116" s="9" t="s">
        <v>606</v>
      </c>
      <c r="S1116" s="9" t="s">
        <v>2430</v>
      </c>
      <c r="T1116" s="10">
        <v>2617015.2599999998</v>
      </c>
      <c r="U1116" s="10">
        <v>1902790.9</v>
      </c>
      <c r="V1116" s="10">
        <v>951395.46</v>
      </c>
      <c r="W1116" s="10">
        <v>951395.46</v>
      </c>
      <c r="X1116" s="10">
        <v>951395.44</v>
      </c>
      <c r="Y1116" s="10">
        <v>50</v>
      </c>
      <c r="Z1116" s="8" t="s">
        <v>3002</v>
      </c>
      <c r="AA1116" s="8" t="s">
        <v>63</v>
      </c>
      <c r="AB1116" s="11">
        <v>2617015.2599999998</v>
      </c>
      <c r="AC1116" s="11">
        <v>2617015.2599999998</v>
      </c>
      <c r="AD1116" s="11">
        <v>0</v>
      </c>
      <c r="AE1116" s="11">
        <v>0</v>
      </c>
      <c r="AF1116" s="8" t="s">
        <v>64</v>
      </c>
      <c r="AG1116" s="8" t="s">
        <v>612</v>
      </c>
      <c r="AH1116" s="8" t="s">
        <v>66</v>
      </c>
      <c r="AI1116" s="8" t="s">
        <v>149</v>
      </c>
      <c r="AJ1116" s="8" t="s">
        <v>613</v>
      </c>
      <c r="AK1116" s="8" t="s">
        <v>2432</v>
      </c>
      <c r="AL1116" s="8" t="s">
        <v>2433</v>
      </c>
      <c r="AM1116" s="8" t="s">
        <v>509</v>
      </c>
      <c r="AN1116" s="8" t="s">
        <v>2434</v>
      </c>
      <c r="AO1116" s="8" t="s">
        <v>2435</v>
      </c>
      <c r="AP1116" s="8" t="s">
        <v>2436</v>
      </c>
      <c r="AQ1116" s="8" t="s">
        <v>157</v>
      </c>
      <c r="AR1116" s="8" t="s">
        <v>2437</v>
      </c>
      <c r="AS1116" s="8" t="s">
        <v>2438</v>
      </c>
      <c r="AT1116" s="8" t="s">
        <v>619</v>
      </c>
      <c r="AU1116" s="8" t="s">
        <v>2439</v>
      </c>
      <c r="AV1116" s="8" t="s">
        <v>77</v>
      </c>
      <c r="AW1116" s="11">
        <v>2617015.2599999998</v>
      </c>
      <c r="AX1116" s="9" t="s">
        <v>2440</v>
      </c>
    </row>
    <row r="1117" spans="1:50" customFormat="1" ht="48" hidden="1" x14ac:dyDescent="0.25">
      <c r="A1117" s="8" t="s">
        <v>597</v>
      </c>
      <c r="B1117" s="8" t="s">
        <v>598</v>
      </c>
      <c r="C1117" s="8" t="s">
        <v>599</v>
      </c>
      <c r="D1117" s="8" t="s">
        <v>3189</v>
      </c>
      <c r="E1117" s="8" t="s">
        <v>3190</v>
      </c>
      <c r="F1117" s="8" t="s">
        <v>3191</v>
      </c>
      <c r="G1117" s="9" t="s">
        <v>3192</v>
      </c>
      <c r="H1117" s="9" t="str">
        <f>VLOOKUP(G1117,[1]Arkusz2!A:B,2,FALSE)</f>
        <v>RPOWZ/2.1.2/2009/006/Sz</v>
      </c>
      <c r="I1117" s="9" t="s">
        <v>1815</v>
      </c>
      <c r="J1117" s="9" t="s">
        <v>142</v>
      </c>
      <c r="K1117" s="9" t="s">
        <v>113</v>
      </c>
      <c r="L1117" s="9" t="s">
        <v>344</v>
      </c>
      <c r="M1117" s="9" t="s">
        <v>142</v>
      </c>
      <c r="N1117" s="9" t="s">
        <v>113</v>
      </c>
      <c r="O1117" s="8" t="s">
        <v>2584</v>
      </c>
      <c r="P1117" s="9" t="s">
        <v>1447</v>
      </c>
      <c r="Q1117" s="9" t="s">
        <v>752</v>
      </c>
      <c r="R1117" s="9" t="s">
        <v>606</v>
      </c>
      <c r="S1117" s="9" t="s">
        <v>1341</v>
      </c>
      <c r="T1117" s="10">
        <v>385158.89</v>
      </c>
      <c r="U1117" s="10">
        <v>333803.39</v>
      </c>
      <c r="V1117" s="10">
        <v>200248.64</v>
      </c>
      <c r="W1117" s="10">
        <v>200248.64</v>
      </c>
      <c r="X1117" s="10">
        <v>133554.75</v>
      </c>
      <c r="Y1117" s="10">
        <v>59.99</v>
      </c>
      <c r="Z1117" s="8" t="s">
        <v>3193</v>
      </c>
      <c r="AA1117" s="8" t="s">
        <v>63</v>
      </c>
      <c r="AB1117" s="11">
        <v>385158.89</v>
      </c>
      <c r="AC1117" s="11">
        <v>385158.89</v>
      </c>
      <c r="AD1117" s="11">
        <v>0</v>
      </c>
      <c r="AE1117" s="11">
        <v>0</v>
      </c>
      <c r="AF1117" s="8" t="s">
        <v>64</v>
      </c>
      <c r="AG1117" s="8" t="s">
        <v>612</v>
      </c>
      <c r="AH1117" s="8" t="s">
        <v>66</v>
      </c>
      <c r="AI1117" s="8" t="s">
        <v>149</v>
      </c>
      <c r="AJ1117" s="8" t="s">
        <v>613</v>
      </c>
      <c r="AK1117" s="8" t="s">
        <v>3194</v>
      </c>
      <c r="AL1117" s="8" t="s">
        <v>3195</v>
      </c>
      <c r="AM1117" s="8" t="s">
        <v>1152</v>
      </c>
      <c r="AN1117" s="8" t="s">
        <v>1153</v>
      </c>
      <c r="AO1117" s="8" t="s">
        <v>3196</v>
      </c>
      <c r="AP1117" s="8" t="s">
        <v>883</v>
      </c>
      <c r="AQ1117" s="8" t="s">
        <v>157</v>
      </c>
      <c r="AR1117" s="8" t="s">
        <v>3197</v>
      </c>
      <c r="AS1117" s="8" t="s">
        <v>3197</v>
      </c>
      <c r="AT1117" s="8" t="s">
        <v>619</v>
      </c>
      <c r="AU1117" s="8" t="s">
        <v>3198</v>
      </c>
      <c r="AV1117" s="8" t="s">
        <v>77</v>
      </c>
      <c r="AW1117" s="11">
        <v>385158.89</v>
      </c>
      <c r="AX1117" s="9" t="s">
        <v>3199</v>
      </c>
    </row>
    <row r="1118" spans="1:50" customFormat="1" ht="48" hidden="1" x14ac:dyDescent="0.25">
      <c r="A1118" s="8" t="s">
        <v>597</v>
      </c>
      <c r="B1118" s="8" t="s">
        <v>598</v>
      </c>
      <c r="C1118" s="8" t="s">
        <v>599</v>
      </c>
      <c r="D1118" s="8" t="s">
        <v>3214</v>
      </c>
      <c r="E1118" s="8" t="s">
        <v>3215</v>
      </c>
      <c r="F1118" s="8" t="s">
        <v>3216</v>
      </c>
      <c r="G1118" s="9" t="s">
        <v>3217</v>
      </c>
      <c r="H1118" s="9" t="str">
        <f>VLOOKUP(G1118,[1]Arkusz2!A:B,2,FALSE)</f>
        <v>RPOWZ/2.1.2/2009/005/SZ</v>
      </c>
      <c r="I1118" s="9" t="s">
        <v>1815</v>
      </c>
      <c r="J1118" s="9" t="s">
        <v>142</v>
      </c>
      <c r="K1118" s="9" t="s">
        <v>113</v>
      </c>
      <c r="L1118" s="9" t="s">
        <v>344</v>
      </c>
      <c r="M1118" s="9" t="s">
        <v>142</v>
      </c>
      <c r="N1118" s="9" t="s">
        <v>113</v>
      </c>
      <c r="O1118" s="8" t="s">
        <v>2584</v>
      </c>
      <c r="P1118" s="9" t="s">
        <v>2696</v>
      </c>
      <c r="Q1118" s="9" t="s">
        <v>752</v>
      </c>
      <c r="R1118" s="9" t="s">
        <v>606</v>
      </c>
      <c r="S1118" s="9" t="s">
        <v>3218</v>
      </c>
      <c r="T1118" s="10">
        <v>1095455.3</v>
      </c>
      <c r="U1118" s="10">
        <v>1086535.8799999999</v>
      </c>
      <c r="V1118" s="10">
        <v>651921.52</v>
      </c>
      <c r="W1118" s="10">
        <v>651921.52</v>
      </c>
      <c r="X1118" s="10">
        <v>434614.36</v>
      </c>
      <c r="Y1118" s="10">
        <v>60</v>
      </c>
      <c r="Z1118" s="8" t="s">
        <v>3219</v>
      </c>
      <c r="AA1118" s="8" t="s">
        <v>63</v>
      </c>
      <c r="AB1118" s="11">
        <v>1095455.3</v>
      </c>
      <c r="AC1118" s="11">
        <v>1095455.3</v>
      </c>
      <c r="AD1118" s="11">
        <v>0</v>
      </c>
      <c r="AE1118" s="11">
        <v>0</v>
      </c>
      <c r="AF1118" s="8" t="s">
        <v>64</v>
      </c>
      <c r="AG1118" s="8" t="s">
        <v>612</v>
      </c>
      <c r="AH1118" s="8" t="s">
        <v>66</v>
      </c>
      <c r="AI1118" s="8" t="s">
        <v>149</v>
      </c>
      <c r="AJ1118" s="8" t="s">
        <v>613</v>
      </c>
      <c r="AK1118" s="8" t="s">
        <v>3220</v>
      </c>
      <c r="AL1118" s="8" t="s">
        <v>3195</v>
      </c>
      <c r="AM1118" s="8" t="s">
        <v>1152</v>
      </c>
      <c r="AN1118" s="8" t="s">
        <v>1153</v>
      </c>
      <c r="AO1118" s="8" t="s">
        <v>3196</v>
      </c>
      <c r="AP1118" s="8" t="s">
        <v>883</v>
      </c>
      <c r="AQ1118" s="8" t="s">
        <v>157</v>
      </c>
      <c r="AR1118" s="8" t="s">
        <v>3197</v>
      </c>
      <c r="AS1118" s="8" t="s">
        <v>3197</v>
      </c>
      <c r="AT1118" s="8" t="s">
        <v>619</v>
      </c>
      <c r="AU1118" s="8" t="s">
        <v>3198</v>
      </c>
      <c r="AV1118" s="8" t="s">
        <v>77</v>
      </c>
      <c r="AW1118" s="11">
        <v>1095455.3</v>
      </c>
      <c r="AX1118" s="9" t="s">
        <v>2864</v>
      </c>
    </row>
    <row r="1119" spans="1:50" customFormat="1" ht="48" hidden="1" x14ac:dyDescent="0.25">
      <c r="A1119" s="8" t="s">
        <v>597</v>
      </c>
      <c r="B1119" s="8" t="s">
        <v>598</v>
      </c>
      <c r="C1119" s="8" t="s">
        <v>599</v>
      </c>
      <c r="D1119" s="8" t="s">
        <v>3231</v>
      </c>
      <c r="E1119" s="8" t="s">
        <v>3232</v>
      </c>
      <c r="F1119" s="8" t="s">
        <v>3233</v>
      </c>
      <c r="G1119" s="9" t="s">
        <v>3234</v>
      </c>
      <c r="H1119" s="9" t="str">
        <f>VLOOKUP(G1119,[1]Arkusz2!A:B,2,FALSE)</f>
        <v>RPOWZ/2.1.2/2009/014/Sz</v>
      </c>
      <c r="I1119" s="9" t="s">
        <v>785</v>
      </c>
      <c r="J1119" s="9" t="s">
        <v>142</v>
      </c>
      <c r="K1119" s="9" t="s">
        <v>113</v>
      </c>
      <c r="L1119" s="9" t="s">
        <v>960</v>
      </c>
      <c r="M1119" s="9" t="s">
        <v>142</v>
      </c>
      <c r="N1119" s="9" t="s">
        <v>113</v>
      </c>
      <c r="O1119" s="8" t="s">
        <v>3235</v>
      </c>
      <c r="P1119" s="9" t="s">
        <v>754</v>
      </c>
      <c r="Q1119" s="9" t="s">
        <v>752</v>
      </c>
      <c r="R1119" s="9" t="s">
        <v>606</v>
      </c>
      <c r="S1119" s="9" t="s">
        <v>3236</v>
      </c>
      <c r="T1119" s="10">
        <v>2259966.25</v>
      </c>
      <c r="U1119" s="10">
        <v>2173906.7999999998</v>
      </c>
      <c r="V1119" s="10">
        <v>1086569.54</v>
      </c>
      <c r="W1119" s="10">
        <v>1086569.54</v>
      </c>
      <c r="X1119" s="10">
        <v>1087337.26</v>
      </c>
      <c r="Y1119" s="10">
        <v>49.98</v>
      </c>
      <c r="Z1119" s="8" t="s">
        <v>3237</v>
      </c>
      <c r="AA1119" s="8" t="s">
        <v>63</v>
      </c>
      <c r="AB1119" s="11">
        <v>2259966.25</v>
      </c>
      <c r="AC1119" s="11">
        <v>2259966.25</v>
      </c>
      <c r="AD1119" s="11">
        <v>0</v>
      </c>
      <c r="AE1119" s="11">
        <v>0</v>
      </c>
      <c r="AF1119" s="8" t="s">
        <v>64</v>
      </c>
      <c r="AG1119" s="8" t="s">
        <v>612</v>
      </c>
      <c r="AH1119" s="8" t="s">
        <v>66</v>
      </c>
      <c r="AI1119" s="8" t="s">
        <v>149</v>
      </c>
      <c r="AJ1119" s="8" t="s">
        <v>613</v>
      </c>
      <c r="AK1119" s="8" t="s">
        <v>2242</v>
      </c>
      <c r="AL1119" s="8" t="s">
        <v>3238</v>
      </c>
      <c r="AM1119" s="8" t="s">
        <v>1024</v>
      </c>
      <c r="AN1119" s="8" t="s">
        <v>2244</v>
      </c>
      <c r="AO1119" s="8" t="s">
        <v>2245</v>
      </c>
      <c r="AP1119" s="8" t="s">
        <v>128</v>
      </c>
      <c r="AQ1119" s="8" t="s">
        <v>157</v>
      </c>
      <c r="AR1119" s="8" t="s">
        <v>2246</v>
      </c>
      <c r="AS1119" s="8" t="s">
        <v>2246</v>
      </c>
      <c r="AT1119" s="8" t="s">
        <v>619</v>
      </c>
      <c r="AU1119" s="8" t="s">
        <v>2247</v>
      </c>
      <c r="AV1119" s="8" t="s">
        <v>77</v>
      </c>
      <c r="AW1119" s="11">
        <v>2259966.25</v>
      </c>
      <c r="AX1119" s="9" t="s">
        <v>1020</v>
      </c>
    </row>
    <row r="1120" spans="1:50" customFormat="1" ht="48" hidden="1" x14ac:dyDescent="0.25">
      <c r="A1120" s="8" t="s">
        <v>597</v>
      </c>
      <c r="B1120" s="8" t="s">
        <v>598</v>
      </c>
      <c r="C1120" s="8" t="s">
        <v>599</v>
      </c>
      <c r="D1120" s="8" t="s">
        <v>3283</v>
      </c>
      <c r="E1120" s="8" t="s">
        <v>3284</v>
      </c>
      <c r="F1120" s="8" t="s">
        <v>3285</v>
      </c>
      <c r="G1120" s="9" t="s">
        <v>3286</v>
      </c>
      <c r="H1120" s="9" t="str">
        <f>VLOOKUP(G1120,[1]Arkusz2!A:B,2,FALSE)</f>
        <v>WND-RPZP.02.01.02-32-119/09</v>
      </c>
      <c r="I1120" s="9" t="s">
        <v>2696</v>
      </c>
      <c r="J1120" s="9" t="s">
        <v>752</v>
      </c>
      <c r="K1120" s="9" t="s">
        <v>606</v>
      </c>
      <c r="L1120" s="9" t="s">
        <v>1783</v>
      </c>
      <c r="M1120" s="9" t="s">
        <v>752</v>
      </c>
      <c r="N1120" s="9" t="s">
        <v>606</v>
      </c>
      <c r="O1120" s="8" t="s">
        <v>3287</v>
      </c>
      <c r="P1120" s="9" t="s">
        <v>3244</v>
      </c>
      <c r="Q1120" s="9" t="s">
        <v>752</v>
      </c>
      <c r="R1120" s="9" t="s">
        <v>606</v>
      </c>
      <c r="S1120" s="9" t="s">
        <v>3288</v>
      </c>
      <c r="T1120" s="10">
        <v>399488.5</v>
      </c>
      <c r="U1120" s="10">
        <v>398927.3</v>
      </c>
      <c r="V1120" s="10">
        <v>199463.65</v>
      </c>
      <c r="W1120" s="10">
        <v>199463.65</v>
      </c>
      <c r="X1120" s="10">
        <v>199463.65</v>
      </c>
      <c r="Y1120" s="10">
        <v>50</v>
      </c>
      <c r="Z1120" s="8" t="s">
        <v>3289</v>
      </c>
      <c r="AA1120" s="8" t="s">
        <v>63</v>
      </c>
      <c r="AB1120" s="11">
        <v>399488.5</v>
      </c>
      <c r="AC1120" s="11">
        <v>399488.5</v>
      </c>
      <c r="AD1120" s="11">
        <v>0</v>
      </c>
      <c r="AE1120" s="11">
        <v>0</v>
      </c>
      <c r="AF1120" s="8" t="s">
        <v>64</v>
      </c>
      <c r="AG1120" s="8" t="s">
        <v>612</v>
      </c>
      <c r="AH1120" s="8" t="s">
        <v>66</v>
      </c>
      <c r="AI1120" s="8" t="s">
        <v>149</v>
      </c>
      <c r="AJ1120" s="8" t="s">
        <v>613</v>
      </c>
      <c r="AK1120" s="8" t="s">
        <v>1336</v>
      </c>
      <c r="AL1120" s="8" t="s">
        <v>1337</v>
      </c>
      <c r="AM1120" s="8" t="s">
        <v>854</v>
      </c>
      <c r="AN1120" s="8" t="s">
        <v>855</v>
      </c>
      <c r="AO1120" s="8" t="s">
        <v>740</v>
      </c>
      <c r="AP1120" s="8" t="s">
        <v>128</v>
      </c>
      <c r="AQ1120" s="8" t="s">
        <v>157</v>
      </c>
      <c r="AR1120" s="8" t="s">
        <v>3290</v>
      </c>
      <c r="AS1120" s="8" t="s">
        <v>3291</v>
      </c>
      <c r="AT1120" s="8" t="s">
        <v>619</v>
      </c>
      <c r="AU1120" s="8" t="s">
        <v>1340</v>
      </c>
      <c r="AV1120" s="8" t="s">
        <v>77</v>
      </c>
      <c r="AW1120" s="11">
        <v>399488.5</v>
      </c>
      <c r="AX1120" s="9" t="s">
        <v>2829</v>
      </c>
    </row>
    <row r="1121" spans="1:50" customFormat="1" ht="48" hidden="1" x14ac:dyDescent="0.25">
      <c r="A1121" s="8" t="s">
        <v>597</v>
      </c>
      <c r="B1121" s="8" t="s">
        <v>598</v>
      </c>
      <c r="C1121" s="8" t="s">
        <v>599</v>
      </c>
      <c r="D1121" s="8" t="s">
        <v>3785</v>
      </c>
      <c r="E1121" s="8" t="s">
        <v>3786</v>
      </c>
      <c r="F1121" s="8" t="s">
        <v>3787</v>
      </c>
      <c r="G1121" s="9" t="s">
        <v>3788</v>
      </c>
      <c r="H1121" s="9" t="str">
        <f>VLOOKUP(G1121,[1]Arkusz2!A:B,2,FALSE)</f>
        <v>RPOWZ/2.1.2/2009/048/Sz</v>
      </c>
      <c r="I1121" s="9" t="s">
        <v>2200</v>
      </c>
      <c r="J1121" s="9" t="s">
        <v>605</v>
      </c>
      <c r="K1121" s="9" t="s">
        <v>606</v>
      </c>
      <c r="L1121" s="9" t="s">
        <v>553</v>
      </c>
      <c r="M1121" s="9" t="s">
        <v>605</v>
      </c>
      <c r="N1121" s="9" t="s">
        <v>606</v>
      </c>
      <c r="O1121" s="8" t="s">
        <v>2152</v>
      </c>
      <c r="P1121" s="9" t="s">
        <v>1341</v>
      </c>
      <c r="Q1121" s="9" t="s">
        <v>752</v>
      </c>
      <c r="R1121" s="9" t="s">
        <v>606</v>
      </c>
      <c r="S1121" s="9" t="s">
        <v>3015</v>
      </c>
      <c r="T1121" s="10">
        <v>1523780</v>
      </c>
      <c r="U1121" s="10">
        <v>1056276</v>
      </c>
      <c r="V1121" s="10">
        <v>528138</v>
      </c>
      <c r="W1121" s="10">
        <v>528138</v>
      </c>
      <c r="X1121" s="10">
        <v>528138</v>
      </c>
      <c r="Y1121" s="10">
        <v>50</v>
      </c>
      <c r="Z1121" s="8" t="s">
        <v>3789</v>
      </c>
      <c r="AA1121" s="8" t="s">
        <v>63</v>
      </c>
      <c r="AB1121" s="11">
        <v>1523780</v>
      </c>
      <c r="AC1121" s="11">
        <v>1523780</v>
      </c>
      <c r="AD1121" s="11">
        <v>0</v>
      </c>
      <c r="AE1121" s="11">
        <v>0</v>
      </c>
      <c r="AF1121" s="8" t="s">
        <v>64</v>
      </c>
      <c r="AG1121" s="8" t="s">
        <v>612</v>
      </c>
      <c r="AH1121" s="8" t="s">
        <v>66</v>
      </c>
      <c r="AI1121" s="8" t="s">
        <v>149</v>
      </c>
      <c r="AJ1121" s="8" t="s">
        <v>613</v>
      </c>
      <c r="AK1121" s="8" t="s">
        <v>2432</v>
      </c>
      <c r="AL1121" s="8" t="s">
        <v>2433</v>
      </c>
      <c r="AM1121" s="8" t="s">
        <v>509</v>
      </c>
      <c r="AN1121" s="8" t="s">
        <v>2434</v>
      </c>
      <c r="AO1121" s="8" t="s">
        <v>2435</v>
      </c>
      <c r="AP1121" s="8" t="s">
        <v>2436</v>
      </c>
      <c r="AQ1121" s="8" t="s">
        <v>157</v>
      </c>
      <c r="AR1121" s="8" t="s">
        <v>2437</v>
      </c>
      <c r="AS1121" s="8" t="s">
        <v>2438</v>
      </c>
      <c r="AT1121" s="8" t="s">
        <v>619</v>
      </c>
      <c r="AU1121" s="8" t="s">
        <v>2439</v>
      </c>
      <c r="AV1121" s="8" t="s">
        <v>77</v>
      </c>
      <c r="AW1121" s="11">
        <v>1523780</v>
      </c>
      <c r="AX1121" s="9" t="s">
        <v>3790</v>
      </c>
    </row>
    <row r="1122" spans="1:50" customFormat="1" ht="24" hidden="1" x14ac:dyDescent="0.25">
      <c r="A1122" s="8" t="s">
        <v>597</v>
      </c>
      <c r="B1122" s="8" t="s">
        <v>598</v>
      </c>
      <c r="C1122" s="8" t="s">
        <v>599</v>
      </c>
      <c r="D1122" s="8" t="s">
        <v>3791</v>
      </c>
      <c r="E1122" s="8" t="s">
        <v>3792</v>
      </c>
      <c r="F1122" s="8" t="s">
        <v>3793</v>
      </c>
      <c r="G1122" s="9" t="s">
        <v>3794</v>
      </c>
      <c r="H1122" s="9" t="str">
        <f>VLOOKUP(G1122,[1]Arkusz2!A:B,2,FALSE)</f>
        <v>WND-RPZP.02.01.02-32-118/09</v>
      </c>
      <c r="I1122" s="9" t="s">
        <v>1874</v>
      </c>
      <c r="J1122" s="9" t="s">
        <v>605</v>
      </c>
      <c r="K1122" s="9" t="s">
        <v>606</v>
      </c>
      <c r="L1122" s="9" t="s">
        <v>1874</v>
      </c>
      <c r="M1122" s="9" t="s">
        <v>605</v>
      </c>
      <c r="N1122" s="9" t="s">
        <v>606</v>
      </c>
      <c r="O1122" s="8" t="s">
        <v>1988</v>
      </c>
      <c r="P1122" s="9" t="s">
        <v>1341</v>
      </c>
      <c r="Q1122" s="9" t="s">
        <v>752</v>
      </c>
      <c r="R1122" s="9" t="s">
        <v>606</v>
      </c>
      <c r="S1122" s="9" t="s">
        <v>1032</v>
      </c>
      <c r="T1122" s="10">
        <v>617403.73</v>
      </c>
      <c r="U1122" s="10">
        <v>617403.73</v>
      </c>
      <c r="V1122" s="10">
        <v>305738.32</v>
      </c>
      <c r="W1122" s="10">
        <v>305738.32</v>
      </c>
      <c r="X1122" s="10">
        <v>311665.40999999997</v>
      </c>
      <c r="Y1122" s="10">
        <v>49.52</v>
      </c>
      <c r="Z1122" s="8" t="s">
        <v>3795</v>
      </c>
      <c r="AA1122" s="8" t="s">
        <v>63</v>
      </c>
      <c r="AB1122" s="11">
        <v>617403.73</v>
      </c>
      <c r="AC1122" s="11">
        <v>617403.73</v>
      </c>
      <c r="AD1122" s="11">
        <v>0</v>
      </c>
      <c r="AE1122" s="11">
        <v>0</v>
      </c>
      <c r="AF1122" s="8" t="s">
        <v>64</v>
      </c>
      <c r="AG1122" s="8" t="s">
        <v>612</v>
      </c>
      <c r="AH1122" s="8" t="s">
        <v>66</v>
      </c>
      <c r="AI1122" s="8" t="s">
        <v>67</v>
      </c>
      <c r="AJ1122" s="8" t="s">
        <v>613</v>
      </c>
      <c r="AK1122" s="8" t="s">
        <v>2936</v>
      </c>
      <c r="AL1122" s="8" t="s">
        <v>2937</v>
      </c>
      <c r="AM1122" s="8" t="s">
        <v>378</v>
      </c>
      <c r="AN1122" s="8" t="s">
        <v>379</v>
      </c>
      <c r="AO1122" s="8" t="s">
        <v>2938</v>
      </c>
      <c r="AP1122" s="8" t="s">
        <v>2939</v>
      </c>
      <c r="AQ1122" s="8" t="s">
        <v>157</v>
      </c>
      <c r="AR1122" s="8" t="s">
        <v>2940</v>
      </c>
      <c r="AS1122" s="8" t="s">
        <v>2941</v>
      </c>
      <c r="AT1122" s="8" t="s">
        <v>619</v>
      </c>
      <c r="AU1122" s="8" t="s">
        <v>2942</v>
      </c>
      <c r="AV1122" s="8" t="s">
        <v>77</v>
      </c>
      <c r="AW1122" s="11">
        <v>617403.73</v>
      </c>
      <c r="AX1122" s="9" t="s">
        <v>3796</v>
      </c>
    </row>
    <row r="1123" spans="1:50" customFormat="1" ht="24" hidden="1" x14ac:dyDescent="0.25">
      <c r="A1123" s="8" t="s">
        <v>597</v>
      </c>
      <c r="B1123" s="8" t="s">
        <v>598</v>
      </c>
      <c r="C1123" s="8" t="s">
        <v>599</v>
      </c>
      <c r="D1123" s="8" t="s">
        <v>3925</v>
      </c>
      <c r="E1123" s="8" t="s">
        <v>3926</v>
      </c>
      <c r="F1123" s="8" t="s">
        <v>3927</v>
      </c>
      <c r="G1123" s="9" t="s">
        <v>3928</v>
      </c>
      <c r="H1123" s="9" t="str">
        <f>VLOOKUP(G1123,[1]Arkusz2!A:B,2,FALSE)</f>
        <v>WND-RPZP.02.01.02-32-104/09</v>
      </c>
      <c r="I1123" s="9" t="s">
        <v>2738</v>
      </c>
      <c r="J1123" s="9" t="s">
        <v>605</v>
      </c>
      <c r="K1123" s="9" t="s">
        <v>606</v>
      </c>
      <c r="L1123" s="9" t="s">
        <v>1874</v>
      </c>
      <c r="M1123" s="9" t="s">
        <v>605</v>
      </c>
      <c r="N1123" s="9" t="s">
        <v>606</v>
      </c>
      <c r="O1123" s="8" t="s">
        <v>1053</v>
      </c>
      <c r="P1123" s="9" t="s">
        <v>3863</v>
      </c>
      <c r="Q1123" s="9" t="s">
        <v>752</v>
      </c>
      <c r="R1123" s="9" t="s">
        <v>606</v>
      </c>
      <c r="S1123" s="9" t="s">
        <v>1020</v>
      </c>
      <c r="T1123" s="10">
        <v>991452.73</v>
      </c>
      <c r="U1123" s="10">
        <v>925054.59</v>
      </c>
      <c r="V1123" s="10">
        <v>462527.29</v>
      </c>
      <c r="W1123" s="10">
        <v>462527.29</v>
      </c>
      <c r="X1123" s="10">
        <v>462527.3</v>
      </c>
      <c r="Y1123" s="10">
        <v>50</v>
      </c>
      <c r="Z1123" s="8" t="s">
        <v>3929</v>
      </c>
      <c r="AA1123" s="8" t="s">
        <v>63</v>
      </c>
      <c r="AB1123" s="11">
        <v>991452.73</v>
      </c>
      <c r="AC1123" s="11">
        <v>991452.73</v>
      </c>
      <c r="AD1123" s="11">
        <v>0</v>
      </c>
      <c r="AE1123" s="11">
        <v>0</v>
      </c>
      <c r="AF1123" s="8" t="s">
        <v>64</v>
      </c>
      <c r="AG1123" s="8" t="s">
        <v>612</v>
      </c>
      <c r="AH1123" s="8" t="s">
        <v>66</v>
      </c>
      <c r="AI1123" s="8" t="s">
        <v>67</v>
      </c>
      <c r="AJ1123" s="8" t="s">
        <v>613</v>
      </c>
      <c r="AK1123" s="8" t="s">
        <v>3930</v>
      </c>
      <c r="AL1123" s="8" t="s">
        <v>3931</v>
      </c>
      <c r="AM1123" s="8" t="s">
        <v>2190</v>
      </c>
      <c r="AN1123" s="8" t="s">
        <v>2191</v>
      </c>
      <c r="AO1123" s="8" t="s">
        <v>3932</v>
      </c>
      <c r="AP1123" s="8" t="s">
        <v>128</v>
      </c>
      <c r="AQ1123" s="8" t="s">
        <v>157</v>
      </c>
      <c r="AR1123" s="8" t="s">
        <v>3933</v>
      </c>
      <c r="AS1123" s="8" t="s">
        <v>3934</v>
      </c>
      <c r="AT1123" s="8" t="s">
        <v>619</v>
      </c>
      <c r="AU1123" s="8" t="s">
        <v>3935</v>
      </c>
      <c r="AV1123" s="8" t="s">
        <v>77</v>
      </c>
      <c r="AW1123" s="11">
        <v>991452.73</v>
      </c>
      <c r="AX1123" s="9" t="s">
        <v>1032</v>
      </c>
    </row>
    <row r="1124" spans="1:50" customFormat="1" ht="48" hidden="1" x14ac:dyDescent="0.25">
      <c r="A1124" s="8" t="s">
        <v>597</v>
      </c>
      <c r="B1124" s="8" t="s">
        <v>598</v>
      </c>
      <c r="C1124" s="8" t="s">
        <v>599</v>
      </c>
      <c r="D1124" s="8" t="s">
        <v>3936</v>
      </c>
      <c r="E1124" s="8" t="s">
        <v>3937</v>
      </c>
      <c r="F1124" s="8" t="s">
        <v>3938</v>
      </c>
      <c r="G1124" s="9" t="s">
        <v>3939</v>
      </c>
      <c r="H1124" s="9" t="str">
        <f>VLOOKUP(G1124,[1]Arkusz2!A:B,2,FALSE)</f>
        <v>WND-RPZP.02.01.02-32-132/09</v>
      </c>
      <c r="I1124" s="9" t="s">
        <v>1874</v>
      </c>
      <c r="J1124" s="9" t="s">
        <v>605</v>
      </c>
      <c r="K1124" s="9" t="s">
        <v>606</v>
      </c>
      <c r="L1124" s="9" t="s">
        <v>1874</v>
      </c>
      <c r="M1124" s="9" t="s">
        <v>605</v>
      </c>
      <c r="N1124" s="9" t="s">
        <v>606</v>
      </c>
      <c r="O1124" s="8" t="s">
        <v>2230</v>
      </c>
      <c r="P1124" s="9" t="s">
        <v>3863</v>
      </c>
      <c r="Q1124" s="9" t="s">
        <v>752</v>
      </c>
      <c r="R1124" s="9" t="s">
        <v>606</v>
      </c>
      <c r="S1124" s="9" t="s">
        <v>2739</v>
      </c>
      <c r="T1124" s="10">
        <v>845786.34</v>
      </c>
      <c r="U1124" s="10">
        <v>827754.81</v>
      </c>
      <c r="V1124" s="10">
        <v>413877.35</v>
      </c>
      <c r="W1124" s="10">
        <v>413877.35</v>
      </c>
      <c r="X1124" s="10">
        <v>413877.46</v>
      </c>
      <c r="Y1124" s="10">
        <v>50</v>
      </c>
      <c r="Z1124" s="8" t="s">
        <v>3940</v>
      </c>
      <c r="AA1124" s="8" t="s">
        <v>63</v>
      </c>
      <c r="AB1124" s="11">
        <v>845786.34</v>
      </c>
      <c r="AC1124" s="11">
        <v>845786.34</v>
      </c>
      <c r="AD1124" s="11">
        <v>0</v>
      </c>
      <c r="AE1124" s="11">
        <v>0</v>
      </c>
      <c r="AF1124" s="8" t="s">
        <v>64</v>
      </c>
      <c r="AG1124" s="8" t="s">
        <v>612</v>
      </c>
      <c r="AH1124" s="8" t="s">
        <v>66</v>
      </c>
      <c r="AI1124" s="8" t="s">
        <v>149</v>
      </c>
      <c r="AJ1124" s="8" t="s">
        <v>613</v>
      </c>
      <c r="AK1124" s="8" t="s">
        <v>3941</v>
      </c>
      <c r="AL1124" s="8" t="s">
        <v>3942</v>
      </c>
      <c r="AM1124" s="8" t="s">
        <v>2287</v>
      </c>
      <c r="AN1124" s="8" t="s">
        <v>2288</v>
      </c>
      <c r="AO1124" s="8" t="s">
        <v>3943</v>
      </c>
      <c r="AP1124" s="8" t="s">
        <v>128</v>
      </c>
      <c r="AQ1124" s="8" t="s">
        <v>157</v>
      </c>
      <c r="AR1124" s="8" t="s">
        <v>3944</v>
      </c>
      <c r="AS1124" s="8" t="s">
        <v>3945</v>
      </c>
      <c r="AT1124" s="8" t="s">
        <v>619</v>
      </c>
      <c r="AU1124" s="8" t="s">
        <v>3946</v>
      </c>
      <c r="AV1124" s="8" t="s">
        <v>77</v>
      </c>
      <c r="AW1124" s="11">
        <v>845786.34</v>
      </c>
      <c r="AX1124" s="9" t="s">
        <v>2519</v>
      </c>
    </row>
    <row r="1125" spans="1:50" customFormat="1" ht="48" hidden="1" x14ac:dyDescent="0.25">
      <c r="A1125" s="8" t="s">
        <v>597</v>
      </c>
      <c r="B1125" s="8" t="s">
        <v>598</v>
      </c>
      <c r="C1125" s="8" t="s">
        <v>599</v>
      </c>
      <c r="D1125" s="8" t="s">
        <v>4317</v>
      </c>
      <c r="E1125" s="8" t="s">
        <v>4318</v>
      </c>
      <c r="F1125" s="8" t="s">
        <v>4319</v>
      </c>
      <c r="G1125" s="9" t="s">
        <v>4320</v>
      </c>
      <c r="H1125" s="9" t="str">
        <f>VLOOKUP(G1125,[1]Arkusz2!A:B,2,FALSE)</f>
        <v>WND-RPZP.02.01.02-32-106/09</v>
      </c>
      <c r="I1125" s="9" t="s">
        <v>2738</v>
      </c>
      <c r="J1125" s="9" t="s">
        <v>605</v>
      </c>
      <c r="K1125" s="9" t="s">
        <v>606</v>
      </c>
      <c r="L1125" s="9" t="s">
        <v>1874</v>
      </c>
      <c r="M1125" s="9" t="s">
        <v>605</v>
      </c>
      <c r="N1125" s="9" t="s">
        <v>606</v>
      </c>
      <c r="O1125" s="8" t="s">
        <v>2152</v>
      </c>
      <c r="P1125" s="9" t="s">
        <v>2216</v>
      </c>
      <c r="Q1125" s="9" t="s">
        <v>752</v>
      </c>
      <c r="R1125" s="9" t="s">
        <v>606</v>
      </c>
      <c r="S1125" s="9" t="s">
        <v>4321</v>
      </c>
      <c r="T1125" s="10">
        <v>488335.34</v>
      </c>
      <c r="U1125" s="10">
        <v>453520.08</v>
      </c>
      <c r="V1125" s="10">
        <v>226760.04</v>
      </c>
      <c r="W1125" s="10">
        <v>226760.04</v>
      </c>
      <c r="X1125" s="10">
        <v>226760.04</v>
      </c>
      <c r="Y1125" s="10">
        <v>50</v>
      </c>
      <c r="Z1125" s="8" t="s">
        <v>4322</v>
      </c>
      <c r="AA1125" s="8" t="s">
        <v>63</v>
      </c>
      <c r="AB1125" s="11">
        <v>488335.34</v>
      </c>
      <c r="AC1125" s="11">
        <v>488335.34</v>
      </c>
      <c r="AD1125" s="11">
        <v>0</v>
      </c>
      <c r="AE1125" s="11">
        <v>0</v>
      </c>
      <c r="AF1125" s="8" t="s">
        <v>64</v>
      </c>
      <c r="AG1125" s="8" t="s">
        <v>612</v>
      </c>
      <c r="AH1125" s="8" t="s">
        <v>66</v>
      </c>
      <c r="AI1125" s="8" t="s">
        <v>149</v>
      </c>
      <c r="AJ1125" s="8" t="s">
        <v>613</v>
      </c>
      <c r="AK1125" s="8" t="s">
        <v>989</v>
      </c>
      <c r="AL1125" s="8" t="s">
        <v>990</v>
      </c>
      <c r="AM1125" s="8" t="s">
        <v>991</v>
      </c>
      <c r="AN1125" s="8" t="s">
        <v>992</v>
      </c>
      <c r="AO1125" s="8" t="s">
        <v>740</v>
      </c>
      <c r="AP1125" s="8" t="s">
        <v>842</v>
      </c>
      <c r="AQ1125" s="8" t="s">
        <v>157</v>
      </c>
      <c r="AR1125" s="8" t="s">
        <v>993</v>
      </c>
      <c r="AS1125" s="8" t="s">
        <v>994</v>
      </c>
      <c r="AT1125" s="8" t="s">
        <v>619</v>
      </c>
      <c r="AU1125" s="8" t="s">
        <v>995</v>
      </c>
      <c r="AV1125" s="8" t="s">
        <v>77</v>
      </c>
      <c r="AW1125" s="11">
        <v>488335.34</v>
      </c>
      <c r="AX1125" s="9" t="s">
        <v>1937</v>
      </c>
    </row>
    <row r="1126" spans="1:50" customFormat="1" ht="48" hidden="1" x14ac:dyDescent="0.25">
      <c r="A1126" s="8" t="s">
        <v>597</v>
      </c>
      <c r="B1126" s="8" t="s">
        <v>598</v>
      </c>
      <c r="C1126" s="8" t="s">
        <v>599</v>
      </c>
      <c r="D1126" s="8" t="s">
        <v>4367</v>
      </c>
      <c r="E1126" s="8" t="s">
        <v>4368</v>
      </c>
      <c r="F1126" s="8" t="s">
        <v>4369</v>
      </c>
      <c r="G1126" s="9" t="s">
        <v>4370</v>
      </c>
      <c r="H1126" s="9" t="str">
        <f>VLOOKUP(G1126,[1]Arkusz2!A:B,2,FALSE)</f>
        <v>RPOWZ/2.1.2/2009/052/K</v>
      </c>
      <c r="I1126" s="9" t="s">
        <v>4371</v>
      </c>
      <c r="J1126" s="9" t="s">
        <v>142</v>
      </c>
      <c r="K1126" s="9" t="s">
        <v>113</v>
      </c>
      <c r="L1126" s="9" t="s">
        <v>1250</v>
      </c>
      <c r="M1126" s="9" t="s">
        <v>142</v>
      </c>
      <c r="N1126" s="9" t="s">
        <v>113</v>
      </c>
      <c r="O1126" s="8" t="s">
        <v>4372</v>
      </c>
      <c r="P1126" s="9" t="s">
        <v>2725</v>
      </c>
      <c r="Q1126" s="9" t="s">
        <v>752</v>
      </c>
      <c r="R1126" s="9" t="s">
        <v>606</v>
      </c>
      <c r="S1126" s="9" t="s">
        <v>3335</v>
      </c>
      <c r="T1126" s="10">
        <v>2221273.46</v>
      </c>
      <c r="U1126" s="10">
        <v>1782578.38</v>
      </c>
      <c r="V1126" s="10">
        <v>891289.19</v>
      </c>
      <c r="W1126" s="10">
        <v>891289.19</v>
      </c>
      <c r="X1126" s="10">
        <v>891289.19</v>
      </c>
      <c r="Y1126" s="10">
        <v>50</v>
      </c>
      <c r="Z1126" s="8" t="s">
        <v>4373</v>
      </c>
      <c r="AA1126" s="8" t="s">
        <v>63</v>
      </c>
      <c r="AB1126" s="11">
        <v>2221273.46</v>
      </c>
      <c r="AC1126" s="11">
        <v>2221273.46</v>
      </c>
      <c r="AD1126" s="11">
        <v>0</v>
      </c>
      <c r="AE1126" s="11">
        <v>0</v>
      </c>
      <c r="AF1126" s="8" t="s">
        <v>64</v>
      </c>
      <c r="AG1126" s="8" t="s">
        <v>612</v>
      </c>
      <c r="AH1126" s="8" t="s">
        <v>66</v>
      </c>
      <c r="AI1126" s="8" t="s">
        <v>149</v>
      </c>
      <c r="AJ1126" s="8" t="s">
        <v>613</v>
      </c>
      <c r="AK1126" s="8" t="s">
        <v>4374</v>
      </c>
      <c r="AL1126" s="8" t="s">
        <v>4375</v>
      </c>
      <c r="AM1126" s="8" t="s">
        <v>4376</v>
      </c>
      <c r="AN1126" s="8" t="s">
        <v>4377</v>
      </c>
      <c r="AO1126" s="8" t="s">
        <v>4378</v>
      </c>
      <c r="AP1126" s="8" t="s">
        <v>4379</v>
      </c>
      <c r="AQ1126" s="8" t="s">
        <v>157</v>
      </c>
      <c r="AR1126" s="8" t="s">
        <v>4380</v>
      </c>
      <c r="AS1126" s="8" t="s">
        <v>4381</v>
      </c>
      <c r="AT1126" s="8" t="s">
        <v>619</v>
      </c>
      <c r="AU1126" s="8" t="s">
        <v>4382</v>
      </c>
      <c r="AV1126" s="8" t="s">
        <v>77</v>
      </c>
      <c r="AW1126" s="11">
        <v>2221273.46</v>
      </c>
      <c r="AX1126" s="9" t="s">
        <v>2357</v>
      </c>
    </row>
    <row r="1127" spans="1:50" customFormat="1" ht="48" hidden="1" x14ac:dyDescent="0.25">
      <c r="A1127" s="8" t="s">
        <v>597</v>
      </c>
      <c r="B1127" s="8" t="s">
        <v>598</v>
      </c>
      <c r="C1127" s="8" t="s">
        <v>599</v>
      </c>
      <c r="D1127" s="8" t="s">
        <v>4383</v>
      </c>
      <c r="E1127" s="8" t="s">
        <v>4384</v>
      </c>
      <c r="F1127" s="8" t="s">
        <v>4385</v>
      </c>
      <c r="G1127" s="9" t="s">
        <v>4386</v>
      </c>
      <c r="H1127" s="9" t="str">
        <f>VLOOKUP(G1127,[1]Arkusz2!A:B,2,FALSE)</f>
        <v>RPOWZ/2.1.2/2009/029/SZ</v>
      </c>
      <c r="I1127" s="9" t="s">
        <v>553</v>
      </c>
      <c r="J1127" s="9" t="s">
        <v>605</v>
      </c>
      <c r="K1127" s="9" t="s">
        <v>606</v>
      </c>
      <c r="L1127" s="9" t="s">
        <v>1727</v>
      </c>
      <c r="M1127" s="9" t="s">
        <v>605</v>
      </c>
      <c r="N1127" s="9" t="s">
        <v>606</v>
      </c>
      <c r="O1127" s="8" t="s">
        <v>2200</v>
      </c>
      <c r="P1127" s="9" t="s">
        <v>2725</v>
      </c>
      <c r="Q1127" s="9" t="s">
        <v>752</v>
      </c>
      <c r="R1127" s="9" t="s">
        <v>606</v>
      </c>
      <c r="S1127" s="9" t="s">
        <v>219</v>
      </c>
      <c r="T1127" s="10">
        <v>2554743.0299999998</v>
      </c>
      <c r="U1127" s="10">
        <v>2492369.59</v>
      </c>
      <c r="V1127" s="10">
        <v>1246184.79</v>
      </c>
      <c r="W1127" s="10">
        <v>1246184.79</v>
      </c>
      <c r="X1127" s="10">
        <v>1246184.8</v>
      </c>
      <c r="Y1127" s="10">
        <v>50</v>
      </c>
      <c r="Z1127" s="8" t="s">
        <v>4387</v>
      </c>
      <c r="AA1127" s="8" t="s">
        <v>63</v>
      </c>
      <c r="AB1127" s="11">
        <v>2554743.0299999998</v>
      </c>
      <c r="AC1127" s="11">
        <v>2554743.0299999998</v>
      </c>
      <c r="AD1127" s="11">
        <v>0</v>
      </c>
      <c r="AE1127" s="11">
        <v>0</v>
      </c>
      <c r="AF1127" s="8" t="s">
        <v>64</v>
      </c>
      <c r="AG1127" s="8" t="s">
        <v>612</v>
      </c>
      <c r="AH1127" s="8" t="s">
        <v>66</v>
      </c>
      <c r="AI1127" s="8" t="s">
        <v>149</v>
      </c>
      <c r="AJ1127" s="8" t="s">
        <v>613</v>
      </c>
      <c r="AK1127" s="8" t="s">
        <v>2412</v>
      </c>
      <c r="AL1127" s="8" t="s">
        <v>2413</v>
      </c>
      <c r="AM1127" s="8" t="s">
        <v>444</v>
      </c>
      <c r="AN1127" s="8" t="s">
        <v>445</v>
      </c>
      <c r="AO1127" s="8" t="s">
        <v>2414</v>
      </c>
      <c r="AP1127" s="8" t="s">
        <v>883</v>
      </c>
      <c r="AQ1127" s="8" t="s">
        <v>157</v>
      </c>
      <c r="AR1127" s="8" t="s">
        <v>4388</v>
      </c>
      <c r="AS1127" s="8" t="s">
        <v>4389</v>
      </c>
      <c r="AT1127" s="8" t="s">
        <v>1735</v>
      </c>
      <c r="AU1127" s="8" t="s">
        <v>2417</v>
      </c>
      <c r="AV1127" s="8" t="s">
        <v>77</v>
      </c>
      <c r="AW1127" s="11">
        <v>2554743.0299999998</v>
      </c>
      <c r="AX1127" s="9" t="s">
        <v>169</v>
      </c>
    </row>
    <row r="1128" spans="1:50" ht="36.75" hidden="1" customHeight="1" x14ac:dyDescent="0.25">
      <c r="A1128" s="8" t="s">
        <v>597</v>
      </c>
      <c r="B1128" s="8" t="s">
        <v>598</v>
      </c>
      <c r="C1128" s="8" t="s">
        <v>599</v>
      </c>
      <c r="D1128" s="8" t="s">
        <v>4510</v>
      </c>
      <c r="E1128" s="8" t="s">
        <v>4511</v>
      </c>
      <c r="F1128" s="8" t="s">
        <v>4512</v>
      </c>
      <c r="G1128" s="9" t="s">
        <v>4513</v>
      </c>
      <c r="H1128" s="9" t="str">
        <f>VLOOKUP(G1128,[1]Arkusz2!A:B,2,FALSE)</f>
        <v>RPOWZ/2.1.2/2009/033/Sz</v>
      </c>
      <c r="I1128" s="9" t="s">
        <v>1049</v>
      </c>
      <c r="J1128" s="9" t="s">
        <v>142</v>
      </c>
      <c r="K1128" s="9" t="s">
        <v>113</v>
      </c>
      <c r="L1128" s="9" t="s">
        <v>1050</v>
      </c>
      <c r="M1128" s="9" t="s">
        <v>142</v>
      </c>
      <c r="N1128" s="9" t="s">
        <v>113</v>
      </c>
      <c r="O1128" s="8" t="s">
        <v>261</v>
      </c>
      <c r="P1128" s="9" t="s">
        <v>2641</v>
      </c>
      <c r="Q1128" s="9" t="s">
        <v>752</v>
      </c>
      <c r="R1128" s="9" t="s">
        <v>606</v>
      </c>
      <c r="S1128" s="9" t="s">
        <v>3476</v>
      </c>
      <c r="T1128" s="10">
        <v>5118457.75</v>
      </c>
      <c r="U1128" s="10">
        <v>5073363.21</v>
      </c>
      <c r="V1128" s="10">
        <v>1994502.18</v>
      </c>
      <c r="W1128" s="10">
        <v>1994502.18</v>
      </c>
      <c r="X1128" s="10">
        <v>3078861.03</v>
      </c>
      <c r="Y1128" s="10">
        <v>39.31</v>
      </c>
      <c r="Z1128" s="8" t="s">
        <v>4514</v>
      </c>
      <c r="AA1128" s="8" t="s">
        <v>63</v>
      </c>
      <c r="AB1128" s="11">
        <v>5118457.75</v>
      </c>
      <c r="AC1128" s="11">
        <v>5118457.75</v>
      </c>
      <c r="AD1128" s="11">
        <v>0</v>
      </c>
      <c r="AE1128" s="11">
        <v>0</v>
      </c>
      <c r="AF1128" s="8" t="s">
        <v>64</v>
      </c>
      <c r="AG1128" s="8" t="s">
        <v>612</v>
      </c>
      <c r="AH1128" s="8" t="s">
        <v>66</v>
      </c>
      <c r="AI1128" s="8" t="s">
        <v>149</v>
      </c>
      <c r="AJ1128" s="8" t="s">
        <v>613</v>
      </c>
      <c r="AK1128" s="8" t="s">
        <v>4409</v>
      </c>
      <c r="AL1128" s="8" t="s">
        <v>4410</v>
      </c>
      <c r="AM1128" s="8" t="s">
        <v>153</v>
      </c>
      <c r="AN1128" s="8" t="s">
        <v>193</v>
      </c>
      <c r="AO1128" s="8" t="s">
        <v>1408</v>
      </c>
      <c r="AP1128" s="8" t="s">
        <v>4515</v>
      </c>
      <c r="AQ1128" s="8" t="s">
        <v>157</v>
      </c>
      <c r="AR1128" s="8" t="s">
        <v>4412</v>
      </c>
      <c r="AS1128" s="8" t="s">
        <v>4413</v>
      </c>
      <c r="AT1128" s="8" t="s">
        <v>1735</v>
      </c>
      <c r="AU1128" s="8" t="s">
        <v>4414</v>
      </c>
      <c r="AV1128" s="8" t="s">
        <v>77</v>
      </c>
      <c r="AW1128" s="11">
        <v>5118457.75</v>
      </c>
      <c r="AX1128" s="9" t="s">
        <v>2121</v>
      </c>
    </row>
    <row r="1129" spans="1:50" customFormat="1" ht="48" hidden="1" x14ac:dyDescent="0.25">
      <c r="A1129" s="8" t="s">
        <v>597</v>
      </c>
      <c r="B1129" s="8" t="s">
        <v>598</v>
      </c>
      <c r="C1129" s="8" t="s">
        <v>599</v>
      </c>
      <c r="D1129" s="8" t="s">
        <v>4613</v>
      </c>
      <c r="E1129" s="8" t="s">
        <v>4614</v>
      </c>
      <c r="F1129" s="8" t="s">
        <v>4615</v>
      </c>
      <c r="G1129" s="9" t="s">
        <v>4616</v>
      </c>
      <c r="H1129" s="9" t="str">
        <f>VLOOKUP(G1129,[1]Arkusz2!A:B,2,FALSE)</f>
        <v>RPOWZ/2.1.2/2009/055/K</v>
      </c>
      <c r="I1129" s="9" t="s">
        <v>2654</v>
      </c>
      <c r="J1129" s="9" t="s">
        <v>605</v>
      </c>
      <c r="K1129" s="9" t="s">
        <v>606</v>
      </c>
      <c r="L1129" s="9" t="s">
        <v>1727</v>
      </c>
      <c r="M1129" s="9" t="s">
        <v>605</v>
      </c>
      <c r="N1129" s="9" t="s">
        <v>606</v>
      </c>
      <c r="O1129" s="8" t="s">
        <v>3115</v>
      </c>
      <c r="P1129" s="9" t="s">
        <v>4617</v>
      </c>
      <c r="Q1129" s="9" t="s">
        <v>752</v>
      </c>
      <c r="R1129" s="9" t="s">
        <v>606</v>
      </c>
      <c r="S1129" s="9" t="s">
        <v>1794</v>
      </c>
      <c r="T1129" s="10">
        <v>5071301.7</v>
      </c>
      <c r="U1129" s="10">
        <v>4922336</v>
      </c>
      <c r="V1129" s="10">
        <v>2317047.62</v>
      </c>
      <c r="W1129" s="10">
        <v>2317047.62</v>
      </c>
      <c r="X1129" s="10">
        <v>2605288.38</v>
      </c>
      <c r="Y1129" s="10">
        <v>47.07</v>
      </c>
      <c r="Z1129" s="8" t="s">
        <v>4618</v>
      </c>
      <c r="AA1129" s="8" t="s">
        <v>63</v>
      </c>
      <c r="AB1129" s="11">
        <v>5071301.7</v>
      </c>
      <c r="AC1129" s="11">
        <v>5071301.7</v>
      </c>
      <c r="AD1129" s="11">
        <v>0</v>
      </c>
      <c r="AE1129" s="11">
        <v>0</v>
      </c>
      <c r="AF1129" s="8" t="s">
        <v>64</v>
      </c>
      <c r="AG1129" s="8" t="s">
        <v>612</v>
      </c>
      <c r="AH1129" s="8" t="s">
        <v>66</v>
      </c>
      <c r="AI1129" s="8" t="s">
        <v>149</v>
      </c>
      <c r="AJ1129" s="8" t="s">
        <v>613</v>
      </c>
      <c r="AK1129" s="8" t="s">
        <v>2948</v>
      </c>
      <c r="AL1129" s="8" t="s">
        <v>2949</v>
      </c>
      <c r="AM1129" s="8" t="s">
        <v>2616</v>
      </c>
      <c r="AN1129" s="8" t="s">
        <v>2617</v>
      </c>
      <c r="AO1129" s="8" t="s">
        <v>2950</v>
      </c>
      <c r="AP1129" s="8" t="s">
        <v>2951</v>
      </c>
      <c r="AQ1129" s="8" t="s">
        <v>157</v>
      </c>
      <c r="AR1129" s="8" t="s">
        <v>2952</v>
      </c>
      <c r="AS1129" s="8" t="s">
        <v>2953</v>
      </c>
      <c r="AT1129" s="8" t="s">
        <v>1735</v>
      </c>
      <c r="AU1129" s="8" t="s">
        <v>2954</v>
      </c>
      <c r="AV1129" s="8" t="s">
        <v>77</v>
      </c>
      <c r="AW1129" s="11">
        <v>5071301.7</v>
      </c>
      <c r="AX1129" s="9" t="s">
        <v>1794</v>
      </c>
    </row>
    <row r="1130" spans="1:50" customFormat="1" ht="24" hidden="1" x14ac:dyDescent="0.25">
      <c r="A1130" s="8" t="s">
        <v>597</v>
      </c>
      <c r="B1130" s="8" t="s">
        <v>598</v>
      </c>
      <c r="C1130" s="8" t="s">
        <v>599</v>
      </c>
      <c r="D1130" s="8" t="s">
        <v>4650</v>
      </c>
      <c r="E1130" s="8" t="s">
        <v>4651</v>
      </c>
      <c r="F1130" s="8" t="s">
        <v>4652</v>
      </c>
      <c r="G1130" s="9" t="s">
        <v>4653</v>
      </c>
      <c r="H1130" s="9" t="str">
        <f>VLOOKUP(G1130,[1]Arkusz2!A:B,2,FALSE)</f>
        <v>RPOWZ/2.1.2/2009/024/SZ</v>
      </c>
      <c r="I1130" s="9" t="s">
        <v>103</v>
      </c>
      <c r="J1130" s="9" t="s">
        <v>142</v>
      </c>
      <c r="K1130" s="9" t="s">
        <v>113</v>
      </c>
      <c r="L1130" s="9" t="s">
        <v>960</v>
      </c>
      <c r="M1130" s="9" t="s">
        <v>142</v>
      </c>
      <c r="N1130" s="9" t="s">
        <v>113</v>
      </c>
      <c r="O1130" s="8" t="s">
        <v>4654</v>
      </c>
      <c r="P1130" s="9" t="s">
        <v>2655</v>
      </c>
      <c r="Q1130" s="9" t="s">
        <v>752</v>
      </c>
      <c r="R1130" s="9" t="s">
        <v>606</v>
      </c>
      <c r="S1130" s="9" t="s">
        <v>4655</v>
      </c>
      <c r="T1130" s="10">
        <v>5654583.0599999996</v>
      </c>
      <c r="U1130" s="10">
        <v>3381720.68</v>
      </c>
      <c r="V1130" s="10">
        <v>1690860.33</v>
      </c>
      <c r="W1130" s="10">
        <v>1690860.33</v>
      </c>
      <c r="X1130" s="10">
        <v>1690860.35</v>
      </c>
      <c r="Y1130" s="10">
        <v>50</v>
      </c>
      <c r="Z1130" s="8" t="s">
        <v>4656</v>
      </c>
      <c r="AA1130" s="8" t="s">
        <v>63</v>
      </c>
      <c r="AB1130" s="11">
        <v>5654583.0599999996</v>
      </c>
      <c r="AC1130" s="11">
        <v>5654583.0599999996</v>
      </c>
      <c r="AD1130" s="11">
        <v>0</v>
      </c>
      <c r="AE1130" s="11">
        <v>0</v>
      </c>
      <c r="AF1130" s="8" t="s">
        <v>64</v>
      </c>
      <c r="AG1130" s="8" t="s">
        <v>612</v>
      </c>
      <c r="AH1130" s="8" t="s">
        <v>66</v>
      </c>
      <c r="AI1130" s="8" t="s">
        <v>67</v>
      </c>
      <c r="AJ1130" s="8" t="s">
        <v>613</v>
      </c>
      <c r="AK1130" s="8" t="s">
        <v>4657</v>
      </c>
      <c r="AL1130" s="8" t="s">
        <v>4658</v>
      </c>
      <c r="AM1130" s="8" t="s">
        <v>1436</v>
      </c>
      <c r="AN1130" s="8" t="s">
        <v>1437</v>
      </c>
      <c r="AO1130" s="8" t="s">
        <v>4659</v>
      </c>
      <c r="AP1130" s="8" t="s">
        <v>1154</v>
      </c>
      <c r="AQ1130" s="8" t="s">
        <v>157</v>
      </c>
      <c r="AR1130" s="8" t="s">
        <v>4660</v>
      </c>
      <c r="AS1130" s="8" t="s">
        <v>4661</v>
      </c>
      <c r="AT1130" s="8" t="s">
        <v>909</v>
      </c>
      <c r="AU1130" s="8" t="s">
        <v>4662</v>
      </c>
      <c r="AV1130" s="8" t="s">
        <v>911</v>
      </c>
      <c r="AW1130" s="11">
        <v>5654583.0599999996</v>
      </c>
      <c r="AX1130" s="9" t="s">
        <v>3973</v>
      </c>
    </row>
    <row r="1131" spans="1:50" customFormat="1" ht="48" hidden="1" x14ac:dyDescent="0.25">
      <c r="A1131" s="8" t="s">
        <v>597</v>
      </c>
      <c r="B1131" s="8" t="s">
        <v>598</v>
      </c>
      <c r="C1131" s="8" t="s">
        <v>599</v>
      </c>
      <c r="D1131" s="8" t="s">
        <v>4766</v>
      </c>
      <c r="E1131" s="8" t="s">
        <v>4767</v>
      </c>
      <c r="F1131" s="8" t="s">
        <v>4768</v>
      </c>
      <c r="G1131" s="9" t="s">
        <v>4769</v>
      </c>
      <c r="H1131" s="9" t="str">
        <f>VLOOKUP(G1131,[1]Arkusz2!A:B,2,FALSE)</f>
        <v>WND-RPZP.02.01.02-32-153/09</v>
      </c>
      <c r="I1131" s="9" t="s">
        <v>2654</v>
      </c>
      <c r="J1131" s="9" t="s">
        <v>605</v>
      </c>
      <c r="K1131" s="9" t="s">
        <v>606</v>
      </c>
      <c r="L1131" s="9" t="s">
        <v>607</v>
      </c>
      <c r="M1131" s="9" t="s">
        <v>605</v>
      </c>
      <c r="N1131" s="9" t="s">
        <v>606</v>
      </c>
      <c r="O1131" s="8" t="s">
        <v>1114</v>
      </c>
      <c r="P1131" s="9" t="s">
        <v>3690</v>
      </c>
      <c r="Q1131" s="9" t="s">
        <v>752</v>
      </c>
      <c r="R1131" s="9" t="s">
        <v>606</v>
      </c>
      <c r="S1131" s="9" t="s">
        <v>2099</v>
      </c>
      <c r="T1131" s="10">
        <v>8286533.9699999997</v>
      </c>
      <c r="U1131" s="10">
        <v>7552866.0700000003</v>
      </c>
      <c r="V1131" s="10">
        <v>3776433.03</v>
      </c>
      <c r="W1131" s="10">
        <v>3776433.03</v>
      </c>
      <c r="X1131" s="10">
        <v>3776433.04</v>
      </c>
      <c r="Y1131" s="10">
        <v>50</v>
      </c>
      <c r="Z1131" s="8" t="s">
        <v>4770</v>
      </c>
      <c r="AA1131" s="8" t="s">
        <v>63</v>
      </c>
      <c r="AB1131" s="11">
        <v>8286533.9699999997</v>
      </c>
      <c r="AC1131" s="11">
        <v>8286533.9699999997</v>
      </c>
      <c r="AD1131" s="11">
        <v>0</v>
      </c>
      <c r="AE1131" s="11">
        <v>0</v>
      </c>
      <c r="AF1131" s="8" t="s">
        <v>64</v>
      </c>
      <c r="AG1131" s="8" t="s">
        <v>612</v>
      </c>
      <c r="AH1131" s="8" t="s">
        <v>66</v>
      </c>
      <c r="AI1131" s="8" t="s">
        <v>149</v>
      </c>
      <c r="AJ1131" s="8" t="s">
        <v>613</v>
      </c>
      <c r="AK1131" s="8" t="s">
        <v>4771</v>
      </c>
      <c r="AL1131" s="8" t="s">
        <v>4772</v>
      </c>
      <c r="AM1131" s="8" t="s">
        <v>4773</v>
      </c>
      <c r="AN1131" s="8" t="s">
        <v>125</v>
      </c>
      <c r="AO1131" s="8" t="s">
        <v>4774</v>
      </c>
      <c r="AP1131" s="8" t="s">
        <v>1059</v>
      </c>
      <c r="AQ1131" s="8" t="s">
        <v>4775</v>
      </c>
      <c r="AR1131" s="8" t="s">
        <v>4776</v>
      </c>
      <c r="AS1131" s="8" t="s">
        <v>4777</v>
      </c>
      <c r="AT1131" s="8" t="s">
        <v>1735</v>
      </c>
      <c r="AU1131" s="8" t="s">
        <v>4778</v>
      </c>
      <c r="AV1131" s="8" t="s">
        <v>77</v>
      </c>
      <c r="AW1131" s="11">
        <v>8286533.9699999997</v>
      </c>
      <c r="AX1131" s="9" t="s">
        <v>2056</v>
      </c>
    </row>
    <row r="1132" spans="1:50" customFormat="1" ht="60" hidden="1" x14ac:dyDescent="0.25">
      <c r="A1132" s="8" t="s">
        <v>597</v>
      </c>
      <c r="B1132" s="8" t="s">
        <v>598</v>
      </c>
      <c r="C1132" s="8" t="s">
        <v>599</v>
      </c>
      <c r="D1132" s="8" t="s">
        <v>4779</v>
      </c>
      <c r="E1132" s="8" t="s">
        <v>4780</v>
      </c>
      <c r="F1132" s="8" t="s">
        <v>4781</v>
      </c>
      <c r="G1132" s="9" t="s">
        <v>4782</v>
      </c>
      <c r="H1132" s="9" t="str">
        <f>VLOOKUP(G1132,[1]Arkusz2!A:B,2,FALSE)</f>
        <v>RPOWZ/2.1.2/2009/010/SZ</v>
      </c>
      <c r="I1132" s="9" t="s">
        <v>1637</v>
      </c>
      <c r="J1132" s="9" t="s">
        <v>142</v>
      </c>
      <c r="K1132" s="9" t="s">
        <v>113</v>
      </c>
      <c r="L1132" s="9" t="s">
        <v>350</v>
      </c>
      <c r="M1132" s="9" t="s">
        <v>142</v>
      </c>
      <c r="N1132" s="9" t="s">
        <v>113</v>
      </c>
      <c r="O1132" s="8" t="s">
        <v>204</v>
      </c>
      <c r="P1132" s="9" t="s">
        <v>4783</v>
      </c>
      <c r="Q1132" s="9" t="s">
        <v>752</v>
      </c>
      <c r="R1132" s="9" t="s">
        <v>606</v>
      </c>
      <c r="S1132" s="9" t="s">
        <v>2542</v>
      </c>
      <c r="T1132" s="10">
        <v>3649596.4</v>
      </c>
      <c r="U1132" s="10">
        <v>2178143.9500000002</v>
      </c>
      <c r="V1132" s="10">
        <v>1306886.3700000001</v>
      </c>
      <c r="W1132" s="10">
        <v>1306886.3700000001</v>
      </c>
      <c r="X1132" s="10">
        <v>871257.58</v>
      </c>
      <c r="Y1132" s="10">
        <v>60</v>
      </c>
      <c r="Z1132" s="8" t="s">
        <v>4784</v>
      </c>
      <c r="AA1132" s="8" t="s">
        <v>63</v>
      </c>
      <c r="AB1132" s="11">
        <v>3649596.4</v>
      </c>
      <c r="AC1132" s="11">
        <v>3649596.4</v>
      </c>
      <c r="AD1132" s="11">
        <v>0</v>
      </c>
      <c r="AE1132" s="11">
        <v>0</v>
      </c>
      <c r="AF1132" s="8" t="s">
        <v>64</v>
      </c>
      <c r="AG1132" s="8" t="s">
        <v>612</v>
      </c>
      <c r="AH1132" s="8" t="s">
        <v>66</v>
      </c>
      <c r="AI1132" s="8" t="s">
        <v>67</v>
      </c>
      <c r="AJ1132" s="8" t="s">
        <v>613</v>
      </c>
      <c r="AK1132" s="8" t="s">
        <v>4785</v>
      </c>
      <c r="AL1132" s="8" t="s">
        <v>4786</v>
      </c>
      <c r="AM1132" s="8" t="s">
        <v>293</v>
      </c>
      <c r="AN1132" s="8" t="s">
        <v>294</v>
      </c>
      <c r="AO1132" s="8" t="s">
        <v>2993</v>
      </c>
      <c r="AP1132" s="8" t="s">
        <v>2036</v>
      </c>
      <c r="AQ1132" s="8" t="s">
        <v>157</v>
      </c>
      <c r="AR1132" s="8" t="s">
        <v>4787</v>
      </c>
      <c r="AS1132" s="8" t="s">
        <v>4788</v>
      </c>
      <c r="AT1132" s="8" t="s">
        <v>1735</v>
      </c>
      <c r="AU1132" s="8" t="s">
        <v>4789</v>
      </c>
      <c r="AV1132" s="8" t="s">
        <v>77</v>
      </c>
      <c r="AW1132" s="11">
        <v>3649596.4</v>
      </c>
      <c r="AX1132" s="9" t="s">
        <v>4170</v>
      </c>
    </row>
    <row r="1133" spans="1:50" customFormat="1" hidden="1" x14ac:dyDescent="0.25">
      <c r="A1133" s="8" t="s">
        <v>597</v>
      </c>
      <c r="B1133" s="8" t="s">
        <v>598</v>
      </c>
      <c r="C1133" s="8" t="s">
        <v>599</v>
      </c>
      <c r="D1133" s="8" t="s">
        <v>4796</v>
      </c>
      <c r="E1133" s="8" t="s">
        <v>4797</v>
      </c>
      <c r="F1133" s="8" t="s">
        <v>4798</v>
      </c>
      <c r="G1133" s="9" t="s">
        <v>4799</v>
      </c>
      <c r="H1133" s="9" t="str">
        <f>VLOOKUP(G1133,[1]Arkusz2!A:B,2,FALSE)</f>
        <v>RPOWZ/2.1.2/2009/056/K</v>
      </c>
      <c r="I1133" s="9" t="s">
        <v>1270</v>
      </c>
      <c r="J1133" s="9" t="s">
        <v>142</v>
      </c>
      <c r="K1133" s="9" t="s">
        <v>113</v>
      </c>
      <c r="L1133" s="9" t="s">
        <v>1099</v>
      </c>
      <c r="M1133" s="9" t="s">
        <v>142</v>
      </c>
      <c r="N1133" s="9" t="s">
        <v>113</v>
      </c>
      <c r="O1133" s="8" t="s">
        <v>2406</v>
      </c>
      <c r="P1133" s="9" t="s">
        <v>3335</v>
      </c>
      <c r="Q1133" s="9" t="s">
        <v>752</v>
      </c>
      <c r="R1133" s="9" t="s">
        <v>606</v>
      </c>
      <c r="S1133" s="9" t="s">
        <v>4725</v>
      </c>
      <c r="T1133" s="10">
        <v>1402230.95</v>
      </c>
      <c r="U1133" s="10">
        <v>1049143.72</v>
      </c>
      <c r="V1133" s="10">
        <v>629486.23</v>
      </c>
      <c r="W1133" s="10">
        <v>629486.23</v>
      </c>
      <c r="X1133" s="10">
        <v>419657.49</v>
      </c>
      <c r="Y1133" s="10">
        <v>60</v>
      </c>
      <c r="Z1133" s="8" t="s">
        <v>4800</v>
      </c>
      <c r="AA1133" s="8" t="s">
        <v>63</v>
      </c>
      <c r="AB1133" s="11">
        <v>1402230.95</v>
      </c>
      <c r="AC1133" s="11">
        <v>1402230.95</v>
      </c>
      <c r="AD1133" s="11">
        <v>0</v>
      </c>
      <c r="AE1133" s="11">
        <v>0</v>
      </c>
      <c r="AF1133" s="8" t="s">
        <v>64</v>
      </c>
      <c r="AG1133" s="8" t="s">
        <v>612</v>
      </c>
      <c r="AH1133" s="8" t="s">
        <v>66</v>
      </c>
      <c r="AI1133" s="8" t="s">
        <v>67</v>
      </c>
      <c r="AJ1133" s="8" t="s">
        <v>613</v>
      </c>
      <c r="AK1133" s="8" t="s">
        <v>2979</v>
      </c>
      <c r="AL1133" s="8" t="s">
        <v>2980</v>
      </c>
      <c r="AM1133" s="8" t="s">
        <v>293</v>
      </c>
      <c r="AN1133" s="8" t="s">
        <v>294</v>
      </c>
      <c r="AO1133" s="8" t="s">
        <v>212</v>
      </c>
      <c r="AP1133" s="8" t="s">
        <v>2036</v>
      </c>
      <c r="AQ1133" s="8" t="s">
        <v>157</v>
      </c>
      <c r="AR1133" s="8" t="s">
        <v>4801</v>
      </c>
      <c r="AS1133" s="8" t="s">
        <v>4802</v>
      </c>
      <c r="AT1133" s="8" t="s">
        <v>619</v>
      </c>
      <c r="AU1133" s="8" t="s">
        <v>2983</v>
      </c>
      <c r="AV1133" s="8" t="s">
        <v>77</v>
      </c>
      <c r="AW1133" s="11">
        <v>1402230.95</v>
      </c>
      <c r="AX1133" s="9" t="s">
        <v>3467</v>
      </c>
    </row>
    <row r="1134" spans="1:50" customFormat="1" ht="48" hidden="1" x14ac:dyDescent="0.25">
      <c r="A1134" s="8" t="s">
        <v>597</v>
      </c>
      <c r="B1134" s="8" t="s">
        <v>598</v>
      </c>
      <c r="C1134" s="8" t="s">
        <v>599</v>
      </c>
      <c r="D1134" s="8" t="s">
        <v>4803</v>
      </c>
      <c r="E1134" s="8" t="s">
        <v>4804</v>
      </c>
      <c r="F1134" s="8" t="s">
        <v>4805</v>
      </c>
      <c r="G1134" s="9" t="s">
        <v>4806</v>
      </c>
      <c r="H1134" s="9" t="str">
        <f>VLOOKUP(G1134,[1]Arkusz2!A:B,2,FALSE)</f>
        <v>WND-RPZP.02.01.02-32-158/09</v>
      </c>
      <c r="I1134" s="9" t="s">
        <v>1874</v>
      </c>
      <c r="J1134" s="9" t="s">
        <v>605</v>
      </c>
      <c r="K1134" s="9" t="s">
        <v>606</v>
      </c>
      <c r="L1134" s="9" t="s">
        <v>1874</v>
      </c>
      <c r="M1134" s="9" t="s">
        <v>605</v>
      </c>
      <c r="N1134" s="9" t="s">
        <v>606</v>
      </c>
      <c r="O1134" s="8" t="s">
        <v>1590</v>
      </c>
      <c r="P1134" s="9" t="s">
        <v>3335</v>
      </c>
      <c r="Q1134" s="9" t="s">
        <v>752</v>
      </c>
      <c r="R1134" s="9" t="s">
        <v>606</v>
      </c>
      <c r="S1134" s="9" t="s">
        <v>3550</v>
      </c>
      <c r="T1134" s="10">
        <v>2037573.49</v>
      </c>
      <c r="U1134" s="10">
        <v>1948696.13</v>
      </c>
      <c r="V1134" s="10">
        <v>974348.06</v>
      </c>
      <c r="W1134" s="10">
        <v>974348.06</v>
      </c>
      <c r="X1134" s="10">
        <v>974348.07</v>
      </c>
      <c r="Y1134" s="10">
        <v>50</v>
      </c>
      <c r="Z1134" s="8" t="s">
        <v>4807</v>
      </c>
      <c r="AA1134" s="8" t="s">
        <v>63</v>
      </c>
      <c r="AB1134" s="11">
        <v>2037573.49</v>
      </c>
      <c r="AC1134" s="11">
        <v>2037573.49</v>
      </c>
      <c r="AD1134" s="11">
        <v>0</v>
      </c>
      <c r="AE1134" s="11">
        <v>0</v>
      </c>
      <c r="AF1134" s="8" t="s">
        <v>64</v>
      </c>
      <c r="AG1134" s="8" t="s">
        <v>612</v>
      </c>
      <c r="AH1134" s="8" t="s">
        <v>66</v>
      </c>
      <c r="AI1134" s="8" t="s">
        <v>149</v>
      </c>
      <c r="AJ1134" s="8" t="s">
        <v>613</v>
      </c>
      <c r="AK1134" s="8" t="s">
        <v>4808</v>
      </c>
      <c r="AL1134" s="8" t="s">
        <v>4809</v>
      </c>
      <c r="AM1134" s="8" t="s">
        <v>4810</v>
      </c>
      <c r="AN1134" s="8" t="s">
        <v>4811</v>
      </c>
      <c r="AO1134" s="8" t="s">
        <v>4812</v>
      </c>
      <c r="AP1134" s="8" t="s">
        <v>128</v>
      </c>
      <c r="AQ1134" s="8" t="s">
        <v>157</v>
      </c>
      <c r="AR1134" s="8" t="s">
        <v>4813</v>
      </c>
      <c r="AS1134" s="8" t="s">
        <v>4814</v>
      </c>
      <c r="AT1134" s="8" t="s">
        <v>619</v>
      </c>
      <c r="AU1134" s="8" t="s">
        <v>4815</v>
      </c>
      <c r="AV1134" s="8" t="s">
        <v>77</v>
      </c>
      <c r="AW1134" s="11">
        <v>2037573.49</v>
      </c>
      <c r="AX1134" s="9" t="s">
        <v>169</v>
      </c>
    </row>
    <row r="1135" spans="1:50" customFormat="1" ht="48" hidden="1" x14ac:dyDescent="0.25">
      <c r="A1135" s="8" t="s">
        <v>597</v>
      </c>
      <c r="B1135" s="8" t="s">
        <v>598</v>
      </c>
      <c r="C1135" s="8" t="s">
        <v>599</v>
      </c>
      <c r="D1135" s="8" t="s">
        <v>4895</v>
      </c>
      <c r="E1135" s="8" t="s">
        <v>4896</v>
      </c>
      <c r="F1135" s="8" t="s">
        <v>4897</v>
      </c>
      <c r="G1135" s="9" t="s">
        <v>4898</v>
      </c>
      <c r="H1135" s="9" t="str">
        <f>VLOOKUP(G1135,[1]Arkusz2!A:B,2,FALSE)</f>
        <v>WND-RPZP.02.01.02-32-136/09</v>
      </c>
      <c r="I1135" s="9" t="s">
        <v>1874</v>
      </c>
      <c r="J1135" s="9" t="s">
        <v>605</v>
      </c>
      <c r="K1135" s="9" t="s">
        <v>606</v>
      </c>
      <c r="L1135" s="9" t="s">
        <v>1874</v>
      </c>
      <c r="M1135" s="9" t="s">
        <v>605</v>
      </c>
      <c r="N1135" s="9" t="s">
        <v>606</v>
      </c>
      <c r="O1135" s="8" t="s">
        <v>2370</v>
      </c>
      <c r="P1135" s="9" t="s">
        <v>979</v>
      </c>
      <c r="Q1135" s="9" t="s">
        <v>752</v>
      </c>
      <c r="R1135" s="9" t="s">
        <v>606</v>
      </c>
      <c r="S1135" s="9" t="s">
        <v>471</v>
      </c>
      <c r="T1135" s="10">
        <v>4052924.67</v>
      </c>
      <c r="U1135" s="10">
        <v>4052924.67</v>
      </c>
      <c r="V1135" s="10">
        <v>1948240.88</v>
      </c>
      <c r="W1135" s="10">
        <v>1948240.88</v>
      </c>
      <c r="X1135" s="10">
        <v>2104683.79</v>
      </c>
      <c r="Y1135" s="10">
        <v>48.07</v>
      </c>
      <c r="Z1135" s="8" t="s">
        <v>4899</v>
      </c>
      <c r="AA1135" s="8" t="s">
        <v>63</v>
      </c>
      <c r="AB1135" s="11">
        <v>4052924.67</v>
      </c>
      <c r="AC1135" s="11">
        <v>4052924.67</v>
      </c>
      <c r="AD1135" s="11">
        <v>0</v>
      </c>
      <c r="AE1135" s="11">
        <v>0</v>
      </c>
      <c r="AF1135" s="8" t="s">
        <v>64</v>
      </c>
      <c r="AG1135" s="8" t="s">
        <v>612</v>
      </c>
      <c r="AH1135" s="8" t="s">
        <v>66</v>
      </c>
      <c r="AI1135" s="8" t="s">
        <v>149</v>
      </c>
      <c r="AJ1135" s="8" t="s">
        <v>613</v>
      </c>
      <c r="AK1135" s="8" t="s">
        <v>4409</v>
      </c>
      <c r="AL1135" s="8" t="s">
        <v>4410</v>
      </c>
      <c r="AM1135" s="8" t="s">
        <v>153</v>
      </c>
      <c r="AN1135" s="8" t="s">
        <v>193</v>
      </c>
      <c r="AO1135" s="8" t="s">
        <v>1408</v>
      </c>
      <c r="AP1135" s="8" t="s">
        <v>4515</v>
      </c>
      <c r="AQ1135" s="8" t="s">
        <v>157</v>
      </c>
      <c r="AR1135" s="8" t="s">
        <v>4900</v>
      </c>
      <c r="AS1135" s="8" t="s">
        <v>4901</v>
      </c>
      <c r="AT1135" s="8" t="s">
        <v>1735</v>
      </c>
      <c r="AU1135" s="8" t="s">
        <v>4414</v>
      </c>
      <c r="AV1135" s="8" t="s">
        <v>77</v>
      </c>
      <c r="AW1135" s="11">
        <v>4052924.67</v>
      </c>
      <c r="AX1135" s="9" t="s">
        <v>763</v>
      </c>
    </row>
    <row r="1136" spans="1:50" customFormat="1" ht="36" hidden="1" x14ac:dyDescent="0.25">
      <c r="A1136" s="8" t="s">
        <v>597</v>
      </c>
      <c r="B1136" s="8" t="s">
        <v>598</v>
      </c>
      <c r="C1136" s="8" t="s">
        <v>599</v>
      </c>
      <c r="D1136" s="8" t="s">
        <v>4940</v>
      </c>
      <c r="E1136" s="8" t="s">
        <v>4941</v>
      </c>
      <c r="F1136" s="8" t="s">
        <v>4942</v>
      </c>
      <c r="G1136" s="9" t="s">
        <v>4943</v>
      </c>
      <c r="H1136" s="9" t="str">
        <f>VLOOKUP(G1136,[1]Arkusz2!A:B,2,FALSE)</f>
        <v>WND-RPZP.02.01.02-32-157/09</v>
      </c>
      <c r="I1136" s="9" t="s">
        <v>1814</v>
      </c>
      <c r="J1136" s="9" t="s">
        <v>605</v>
      </c>
      <c r="K1136" s="9" t="s">
        <v>606</v>
      </c>
      <c r="L1136" s="9" t="s">
        <v>751</v>
      </c>
      <c r="M1136" s="9" t="s">
        <v>752</v>
      </c>
      <c r="N1136" s="9" t="s">
        <v>606</v>
      </c>
      <c r="O1136" s="8" t="s">
        <v>1362</v>
      </c>
      <c r="P1136" s="9" t="s">
        <v>979</v>
      </c>
      <c r="Q1136" s="9" t="s">
        <v>752</v>
      </c>
      <c r="R1136" s="9" t="s">
        <v>606</v>
      </c>
      <c r="S1136" s="9" t="s">
        <v>2430</v>
      </c>
      <c r="T1136" s="10">
        <v>2101555.62</v>
      </c>
      <c r="U1136" s="10">
        <v>2075057.04</v>
      </c>
      <c r="V1136" s="10">
        <v>1037528.52</v>
      </c>
      <c r="W1136" s="10">
        <v>1037528.52</v>
      </c>
      <c r="X1136" s="10">
        <v>1037528.52</v>
      </c>
      <c r="Y1136" s="10">
        <v>50</v>
      </c>
      <c r="Z1136" s="8" t="s">
        <v>4944</v>
      </c>
      <c r="AA1136" s="8" t="s">
        <v>63</v>
      </c>
      <c r="AB1136" s="11">
        <v>2101555.62</v>
      </c>
      <c r="AC1136" s="11">
        <v>2101555.62</v>
      </c>
      <c r="AD1136" s="11">
        <v>0</v>
      </c>
      <c r="AE1136" s="11">
        <v>0</v>
      </c>
      <c r="AF1136" s="8" t="s">
        <v>64</v>
      </c>
      <c r="AG1136" s="8" t="s">
        <v>612</v>
      </c>
      <c r="AH1136" s="8" t="s">
        <v>66</v>
      </c>
      <c r="AI1136" s="8" t="s">
        <v>67</v>
      </c>
      <c r="AJ1136" s="8" t="s">
        <v>613</v>
      </c>
      <c r="AK1136" s="8" t="s">
        <v>4785</v>
      </c>
      <c r="AL1136" s="8" t="s">
        <v>4786</v>
      </c>
      <c r="AM1136" s="8" t="s">
        <v>293</v>
      </c>
      <c r="AN1136" s="8" t="s">
        <v>294</v>
      </c>
      <c r="AO1136" s="8" t="s">
        <v>2993</v>
      </c>
      <c r="AP1136" s="8" t="s">
        <v>2036</v>
      </c>
      <c r="AQ1136" s="8" t="s">
        <v>157</v>
      </c>
      <c r="AR1136" s="8" t="s">
        <v>4787</v>
      </c>
      <c r="AS1136" s="8" t="s">
        <v>4788</v>
      </c>
      <c r="AT1136" s="8" t="s">
        <v>1735</v>
      </c>
      <c r="AU1136" s="8" t="s">
        <v>4789</v>
      </c>
      <c r="AV1136" s="8" t="s">
        <v>77</v>
      </c>
      <c r="AW1136" s="11">
        <v>2101555.62</v>
      </c>
      <c r="AX1136" s="9" t="s">
        <v>2519</v>
      </c>
    </row>
    <row r="1137" spans="1:50" customFormat="1" ht="48" hidden="1" x14ac:dyDescent="0.25">
      <c r="A1137" s="8" t="s">
        <v>597</v>
      </c>
      <c r="B1137" s="8" t="s">
        <v>598</v>
      </c>
      <c r="C1137" s="8" t="s">
        <v>599</v>
      </c>
      <c r="D1137" s="8" t="s">
        <v>5002</v>
      </c>
      <c r="E1137" s="8" t="s">
        <v>5003</v>
      </c>
      <c r="F1137" s="8" t="s">
        <v>5004</v>
      </c>
      <c r="G1137" s="9" t="s">
        <v>5005</v>
      </c>
      <c r="H1137" s="9" t="str">
        <f>VLOOKUP(G1137,[1]Arkusz2!A:B,2,FALSE)</f>
        <v>WND-RPZP.02.01.02-32-125/09</v>
      </c>
      <c r="I1137" s="9" t="s">
        <v>3101</v>
      </c>
      <c r="J1137" s="9" t="s">
        <v>605</v>
      </c>
      <c r="K1137" s="9" t="s">
        <v>606</v>
      </c>
      <c r="L1137" s="9" t="s">
        <v>751</v>
      </c>
      <c r="M1137" s="9" t="s">
        <v>752</v>
      </c>
      <c r="N1137" s="9" t="s">
        <v>606</v>
      </c>
      <c r="O1137" s="8" t="s">
        <v>2385</v>
      </c>
      <c r="P1137" s="9" t="s">
        <v>2357</v>
      </c>
      <c r="Q1137" s="9" t="s">
        <v>752</v>
      </c>
      <c r="R1137" s="9" t="s">
        <v>606</v>
      </c>
      <c r="S1137" s="9" t="s">
        <v>887</v>
      </c>
      <c r="T1137" s="10">
        <v>1035935.09</v>
      </c>
      <c r="U1137" s="10">
        <v>1020180.01</v>
      </c>
      <c r="V1137" s="10">
        <v>510090</v>
      </c>
      <c r="W1137" s="10">
        <v>510090</v>
      </c>
      <c r="X1137" s="10">
        <v>510090.01</v>
      </c>
      <c r="Y1137" s="10">
        <v>50</v>
      </c>
      <c r="Z1137" s="8" t="s">
        <v>5006</v>
      </c>
      <c r="AA1137" s="8" t="s">
        <v>63</v>
      </c>
      <c r="AB1137" s="11">
        <v>1035935.09</v>
      </c>
      <c r="AC1137" s="11">
        <v>1035935.09</v>
      </c>
      <c r="AD1137" s="11">
        <v>0</v>
      </c>
      <c r="AE1137" s="11">
        <v>0</v>
      </c>
      <c r="AF1137" s="8" t="s">
        <v>64</v>
      </c>
      <c r="AG1137" s="8" t="s">
        <v>612</v>
      </c>
      <c r="AH1137" s="8" t="s">
        <v>66</v>
      </c>
      <c r="AI1137" s="8" t="s">
        <v>149</v>
      </c>
      <c r="AJ1137" s="8" t="s">
        <v>613</v>
      </c>
      <c r="AK1137" s="8" t="s">
        <v>2432</v>
      </c>
      <c r="AL1137" s="8" t="s">
        <v>2433</v>
      </c>
      <c r="AM1137" s="8" t="s">
        <v>509</v>
      </c>
      <c r="AN1137" s="8" t="s">
        <v>2434</v>
      </c>
      <c r="AO1137" s="8" t="s">
        <v>2435</v>
      </c>
      <c r="AP1137" s="8" t="s">
        <v>2436</v>
      </c>
      <c r="AQ1137" s="8" t="s">
        <v>157</v>
      </c>
      <c r="AR1137" s="8" t="s">
        <v>5007</v>
      </c>
      <c r="AS1137" s="8" t="s">
        <v>5008</v>
      </c>
      <c r="AT1137" s="8" t="s">
        <v>619</v>
      </c>
      <c r="AU1137" s="8" t="s">
        <v>5009</v>
      </c>
      <c r="AV1137" s="8" t="s">
        <v>77</v>
      </c>
      <c r="AW1137" s="11">
        <v>1035935.09</v>
      </c>
      <c r="AX1137" s="9" t="s">
        <v>2440</v>
      </c>
    </row>
    <row r="1138" spans="1:50" customFormat="1" hidden="1" x14ac:dyDescent="0.25">
      <c r="A1138" s="8" t="s">
        <v>597</v>
      </c>
      <c r="B1138" s="8" t="s">
        <v>598</v>
      </c>
      <c r="C1138" s="8" t="s">
        <v>599</v>
      </c>
      <c r="D1138" s="8" t="s">
        <v>5170</v>
      </c>
      <c r="E1138" s="8" t="s">
        <v>5171</v>
      </c>
      <c r="F1138" s="8" t="s">
        <v>5172</v>
      </c>
      <c r="G1138" s="9" t="s">
        <v>5173</v>
      </c>
      <c r="H1138" s="9" t="str">
        <f>VLOOKUP(G1138,[1]Arkusz2!A:B,2,FALSE)</f>
        <v>WND-RPZP.02.01.02-32-151/09</v>
      </c>
      <c r="I1138" s="9" t="s">
        <v>1727</v>
      </c>
      <c r="J1138" s="9" t="s">
        <v>605</v>
      </c>
      <c r="K1138" s="9" t="s">
        <v>606</v>
      </c>
      <c r="L1138" s="9" t="s">
        <v>607</v>
      </c>
      <c r="M1138" s="9" t="s">
        <v>605</v>
      </c>
      <c r="N1138" s="9" t="s">
        <v>606</v>
      </c>
      <c r="O1138" s="8" t="s">
        <v>1988</v>
      </c>
      <c r="P1138" s="9" t="s">
        <v>887</v>
      </c>
      <c r="Q1138" s="9" t="s">
        <v>752</v>
      </c>
      <c r="R1138" s="9" t="s">
        <v>606</v>
      </c>
      <c r="S1138" s="9" t="s">
        <v>5034</v>
      </c>
      <c r="T1138" s="10">
        <v>1505112.56</v>
      </c>
      <c r="U1138" s="10">
        <v>1505112.56</v>
      </c>
      <c r="V1138" s="10">
        <v>903067.53</v>
      </c>
      <c r="W1138" s="10">
        <v>903067.53</v>
      </c>
      <c r="X1138" s="10">
        <v>602045.03</v>
      </c>
      <c r="Y1138" s="10">
        <v>60</v>
      </c>
      <c r="Z1138" s="8" t="s">
        <v>5174</v>
      </c>
      <c r="AA1138" s="8" t="s">
        <v>63</v>
      </c>
      <c r="AB1138" s="11">
        <v>1505112.56</v>
      </c>
      <c r="AC1138" s="11">
        <v>1505112.56</v>
      </c>
      <c r="AD1138" s="11">
        <v>0</v>
      </c>
      <c r="AE1138" s="11">
        <v>0</v>
      </c>
      <c r="AF1138" s="8" t="s">
        <v>64</v>
      </c>
      <c r="AG1138" s="8" t="s">
        <v>612</v>
      </c>
      <c r="AH1138" s="8" t="s">
        <v>66</v>
      </c>
      <c r="AI1138" s="8" t="s">
        <v>67</v>
      </c>
      <c r="AJ1138" s="8" t="s">
        <v>613</v>
      </c>
      <c r="AK1138" s="8" t="s">
        <v>2979</v>
      </c>
      <c r="AL1138" s="8" t="s">
        <v>2980</v>
      </c>
      <c r="AM1138" s="8" t="s">
        <v>293</v>
      </c>
      <c r="AN1138" s="8" t="s">
        <v>294</v>
      </c>
      <c r="AO1138" s="8" t="s">
        <v>212</v>
      </c>
      <c r="AP1138" s="8" t="s">
        <v>2036</v>
      </c>
      <c r="AQ1138" s="8" t="s">
        <v>157</v>
      </c>
      <c r="AR1138" s="8" t="s">
        <v>4801</v>
      </c>
      <c r="AS1138" s="8" t="s">
        <v>4802</v>
      </c>
      <c r="AT1138" s="8" t="s">
        <v>619</v>
      </c>
      <c r="AU1138" s="8" t="s">
        <v>2983</v>
      </c>
      <c r="AV1138" s="8" t="s">
        <v>77</v>
      </c>
      <c r="AW1138" s="11">
        <v>1505112.56</v>
      </c>
      <c r="AX1138" s="9" t="s">
        <v>2099</v>
      </c>
    </row>
    <row r="1139" spans="1:50" customFormat="1" ht="48" hidden="1" x14ac:dyDescent="0.25">
      <c r="A1139" s="8" t="s">
        <v>597</v>
      </c>
      <c r="B1139" s="8" t="s">
        <v>598</v>
      </c>
      <c r="C1139" s="8" t="s">
        <v>599</v>
      </c>
      <c r="D1139" s="8" t="s">
        <v>5188</v>
      </c>
      <c r="E1139" s="8" t="s">
        <v>5189</v>
      </c>
      <c r="F1139" s="8" t="s">
        <v>5190</v>
      </c>
      <c r="G1139" s="9" t="s">
        <v>5191</v>
      </c>
      <c r="H1139" s="9" t="str">
        <f>VLOOKUP(G1139,[1]Arkusz2!A:B,2,FALSE)</f>
        <v>WND-RPZP.02.01.02-32-105/09</v>
      </c>
      <c r="I1139" s="9" t="s">
        <v>553</v>
      </c>
      <c r="J1139" s="9" t="s">
        <v>605</v>
      </c>
      <c r="K1139" s="9" t="s">
        <v>606</v>
      </c>
      <c r="L1139" s="9" t="s">
        <v>607</v>
      </c>
      <c r="M1139" s="9" t="s">
        <v>605</v>
      </c>
      <c r="N1139" s="9" t="s">
        <v>606</v>
      </c>
      <c r="O1139" s="8" t="s">
        <v>1815</v>
      </c>
      <c r="P1139" s="9" t="s">
        <v>2430</v>
      </c>
      <c r="Q1139" s="9" t="s">
        <v>752</v>
      </c>
      <c r="R1139" s="9" t="s">
        <v>606</v>
      </c>
      <c r="S1139" s="9" t="s">
        <v>3467</v>
      </c>
      <c r="T1139" s="10">
        <v>2333016.23</v>
      </c>
      <c r="U1139" s="10">
        <v>2333016.23</v>
      </c>
      <c r="V1139" s="10">
        <v>1166508.1100000001</v>
      </c>
      <c r="W1139" s="10">
        <v>1166508.1100000001</v>
      </c>
      <c r="X1139" s="10">
        <v>1166508.1200000001</v>
      </c>
      <c r="Y1139" s="10">
        <v>50</v>
      </c>
      <c r="Z1139" s="8" t="s">
        <v>5192</v>
      </c>
      <c r="AA1139" s="8" t="s">
        <v>63</v>
      </c>
      <c r="AB1139" s="11">
        <v>2333016.23</v>
      </c>
      <c r="AC1139" s="11">
        <v>2333016.23</v>
      </c>
      <c r="AD1139" s="11">
        <v>0</v>
      </c>
      <c r="AE1139" s="11">
        <v>0</v>
      </c>
      <c r="AF1139" s="8" t="s">
        <v>64</v>
      </c>
      <c r="AG1139" s="8" t="s">
        <v>612</v>
      </c>
      <c r="AH1139" s="8" t="s">
        <v>66</v>
      </c>
      <c r="AI1139" s="8" t="s">
        <v>149</v>
      </c>
      <c r="AJ1139" s="8" t="s">
        <v>613</v>
      </c>
      <c r="AK1139" s="8" t="s">
        <v>5193</v>
      </c>
      <c r="AL1139" s="8" t="s">
        <v>5194</v>
      </c>
      <c r="AM1139" s="8" t="s">
        <v>804</v>
      </c>
      <c r="AN1139" s="8" t="s">
        <v>558</v>
      </c>
      <c r="AO1139" s="8" t="s">
        <v>5195</v>
      </c>
      <c r="AP1139" s="8" t="s">
        <v>5196</v>
      </c>
      <c r="AQ1139" s="8" t="s">
        <v>157</v>
      </c>
      <c r="AR1139" s="8" t="s">
        <v>5197</v>
      </c>
      <c r="AS1139" s="8" t="s">
        <v>5197</v>
      </c>
      <c r="AT1139" s="8" t="s">
        <v>619</v>
      </c>
      <c r="AU1139" s="8" t="s">
        <v>5198</v>
      </c>
      <c r="AV1139" s="8" t="s">
        <v>77</v>
      </c>
      <c r="AW1139" s="11">
        <v>2333016.23</v>
      </c>
      <c r="AX1139" s="9" t="s">
        <v>5199</v>
      </c>
    </row>
    <row r="1140" spans="1:50" customFormat="1" ht="48" hidden="1" x14ac:dyDescent="0.25">
      <c r="A1140" s="8" t="s">
        <v>597</v>
      </c>
      <c r="B1140" s="8" t="s">
        <v>598</v>
      </c>
      <c r="C1140" s="8" t="s">
        <v>599</v>
      </c>
      <c r="D1140" s="8" t="s">
        <v>5205</v>
      </c>
      <c r="E1140" s="8" t="s">
        <v>5206</v>
      </c>
      <c r="F1140" s="8" t="s">
        <v>5207</v>
      </c>
      <c r="G1140" s="9" t="s">
        <v>5208</v>
      </c>
      <c r="H1140" s="9" t="str">
        <f>VLOOKUP(G1140,[1]Arkusz2!A:B,2,FALSE)</f>
        <v>WND-RPZP.02.01.02-32-147/09</v>
      </c>
      <c r="I1140" s="9" t="s">
        <v>1874</v>
      </c>
      <c r="J1140" s="9" t="s">
        <v>605</v>
      </c>
      <c r="K1140" s="9" t="s">
        <v>606</v>
      </c>
      <c r="L1140" s="9" t="s">
        <v>1874</v>
      </c>
      <c r="M1140" s="9" t="s">
        <v>605</v>
      </c>
      <c r="N1140" s="9" t="s">
        <v>606</v>
      </c>
      <c r="O1140" s="8" t="s">
        <v>3164</v>
      </c>
      <c r="P1140" s="9" t="s">
        <v>2430</v>
      </c>
      <c r="Q1140" s="9" t="s">
        <v>752</v>
      </c>
      <c r="R1140" s="9" t="s">
        <v>606</v>
      </c>
      <c r="S1140" s="9" t="s">
        <v>2090</v>
      </c>
      <c r="T1140" s="10">
        <v>469284.5</v>
      </c>
      <c r="U1140" s="10">
        <v>469284.5</v>
      </c>
      <c r="V1140" s="10">
        <v>281570.69</v>
      </c>
      <c r="W1140" s="10">
        <v>281570.69</v>
      </c>
      <c r="X1140" s="10">
        <v>187713.81</v>
      </c>
      <c r="Y1140" s="10">
        <v>60</v>
      </c>
      <c r="Z1140" s="8" t="s">
        <v>5209</v>
      </c>
      <c r="AA1140" s="8" t="s">
        <v>63</v>
      </c>
      <c r="AB1140" s="11">
        <v>469284.5</v>
      </c>
      <c r="AC1140" s="11">
        <v>469284.5</v>
      </c>
      <c r="AD1140" s="11">
        <v>0</v>
      </c>
      <c r="AE1140" s="11">
        <v>0</v>
      </c>
      <c r="AF1140" s="8" t="s">
        <v>64</v>
      </c>
      <c r="AG1140" s="8" t="s">
        <v>612</v>
      </c>
      <c r="AH1140" s="8" t="s">
        <v>66</v>
      </c>
      <c r="AI1140" s="8" t="s">
        <v>149</v>
      </c>
      <c r="AJ1140" s="8" t="s">
        <v>613</v>
      </c>
      <c r="AK1140" s="8" t="s">
        <v>5210</v>
      </c>
      <c r="AL1140" s="8" t="s">
        <v>5211</v>
      </c>
      <c r="AM1140" s="8" t="s">
        <v>1351</v>
      </c>
      <c r="AN1140" s="8" t="s">
        <v>1352</v>
      </c>
      <c r="AO1140" s="8" t="s">
        <v>5212</v>
      </c>
      <c r="AP1140" s="8" t="s">
        <v>156</v>
      </c>
      <c r="AQ1140" s="8" t="s">
        <v>157</v>
      </c>
      <c r="AR1140" s="8" t="s">
        <v>5213</v>
      </c>
      <c r="AS1140" s="8" t="s">
        <v>5214</v>
      </c>
      <c r="AT1140" s="8" t="s">
        <v>619</v>
      </c>
      <c r="AU1140" s="8" t="s">
        <v>5215</v>
      </c>
      <c r="AV1140" s="8" t="s">
        <v>77</v>
      </c>
      <c r="AW1140" s="11">
        <v>469284.5</v>
      </c>
      <c r="AX1140" s="9" t="s">
        <v>5216</v>
      </c>
    </row>
    <row r="1141" spans="1:50" customFormat="1" ht="48" hidden="1" x14ac:dyDescent="0.25">
      <c r="A1141" s="8" t="s">
        <v>597</v>
      </c>
      <c r="B1141" s="8" t="s">
        <v>598</v>
      </c>
      <c r="C1141" s="8" t="s">
        <v>599</v>
      </c>
      <c r="D1141" s="8" t="s">
        <v>5436</v>
      </c>
      <c r="E1141" s="8" t="s">
        <v>5437</v>
      </c>
      <c r="F1141" s="8" t="s">
        <v>5438</v>
      </c>
      <c r="G1141" s="9" t="s">
        <v>5439</v>
      </c>
      <c r="H1141" s="9" t="str">
        <f>VLOOKUP(G1141,[1]Arkusz2!A:B,2,FALSE)</f>
        <v>WND-RPZP.02.01.02-32-109/09</v>
      </c>
      <c r="I1141" s="9" t="s">
        <v>2738</v>
      </c>
      <c r="J1141" s="9" t="s">
        <v>605</v>
      </c>
      <c r="K1141" s="9" t="s">
        <v>606</v>
      </c>
      <c r="L1141" s="9" t="s">
        <v>1874</v>
      </c>
      <c r="M1141" s="9" t="s">
        <v>605</v>
      </c>
      <c r="N1141" s="9" t="s">
        <v>606</v>
      </c>
      <c r="O1141" s="8" t="s">
        <v>2738</v>
      </c>
      <c r="P1141" s="9" t="s">
        <v>4032</v>
      </c>
      <c r="Q1141" s="9" t="s">
        <v>752</v>
      </c>
      <c r="R1141" s="9" t="s">
        <v>606</v>
      </c>
      <c r="S1141" s="9" t="s">
        <v>4138</v>
      </c>
      <c r="T1141" s="10">
        <v>4831201.92</v>
      </c>
      <c r="U1141" s="10">
        <v>4303757.29</v>
      </c>
      <c r="V1141" s="10">
        <v>2151878.64</v>
      </c>
      <c r="W1141" s="10">
        <v>2151878.64</v>
      </c>
      <c r="X1141" s="10">
        <v>2151878.65</v>
      </c>
      <c r="Y1141" s="10">
        <v>50</v>
      </c>
      <c r="Z1141" s="8" t="s">
        <v>5440</v>
      </c>
      <c r="AA1141" s="8" t="s">
        <v>63</v>
      </c>
      <c r="AB1141" s="11">
        <v>4831201.92</v>
      </c>
      <c r="AC1141" s="11">
        <v>4831201.92</v>
      </c>
      <c r="AD1141" s="11">
        <v>0</v>
      </c>
      <c r="AE1141" s="11">
        <v>0</v>
      </c>
      <c r="AF1141" s="8" t="s">
        <v>64</v>
      </c>
      <c r="AG1141" s="8" t="s">
        <v>612</v>
      </c>
      <c r="AH1141" s="8" t="s">
        <v>66</v>
      </c>
      <c r="AI1141" s="8" t="s">
        <v>149</v>
      </c>
      <c r="AJ1141" s="8" t="s">
        <v>613</v>
      </c>
      <c r="AK1141" s="8" t="s">
        <v>2484</v>
      </c>
      <c r="AL1141" s="8" t="s">
        <v>2485</v>
      </c>
      <c r="AM1141" s="8" t="s">
        <v>275</v>
      </c>
      <c r="AN1141" s="8" t="s">
        <v>2425</v>
      </c>
      <c r="AO1141" s="8" t="s">
        <v>2486</v>
      </c>
      <c r="AP1141" s="8" t="s">
        <v>128</v>
      </c>
      <c r="AQ1141" s="8" t="s">
        <v>157</v>
      </c>
      <c r="AR1141" s="8" t="s">
        <v>2487</v>
      </c>
      <c r="AS1141" s="8" t="s">
        <v>2488</v>
      </c>
      <c r="AT1141" s="8" t="s">
        <v>1735</v>
      </c>
      <c r="AU1141" s="8" t="s">
        <v>2489</v>
      </c>
      <c r="AV1141" s="8" t="s">
        <v>77</v>
      </c>
      <c r="AW1141" s="11">
        <v>4831201.92</v>
      </c>
      <c r="AX1141" s="9" t="s">
        <v>2141</v>
      </c>
    </row>
    <row r="1142" spans="1:50" customFormat="1" ht="48" hidden="1" x14ac:dyDescent="0.25">
      <c r="A1142" s="8" t="s">
        <v>597</v>
      </c>
      <c r="B1142" s="8" t="s">
        <v>598</v>
      </c>
      <c r="C1142" s="8" t="s">
        <v>599</v>
      </c>
      <c r="D1142" s="8" t="s">
        <v>5441</v>
      </c>
      <c r="E1142" s="8" t="s">
        <v>5442</v>
      </c>
      <c r="F1142" s="8" t="s">
        <v>5443</v>
      </c>
      <c r="G1142" s="9" t="s">
        <v>5444</v>
      </c>
      <c r="H1142" s="9" t="str">
        <f>VLOOKUP(G1142,[1]Arkusz2!A:B,2,FALSE)</f>
        <v>WND-RPZP.02.01.02-32-113/09</v>
      </c>
      <c r="I1142" s="9" t="s">
        <v>2738</v>
      </c>
      <c r="J1142" s="9" t="s">
        <v>605</v>
      </c>
      <c r="K1142" s="9" t="s">
        <v>606</v>
      </c>
      <c r="L1142" s="9" t="s">
        <v>1874</v>
      </c>
      <c r="M1142" s="9" t="s">
        <v>605</v>
      </c>
      <c r="N1142" s="9" t="s">
        <v>606</v>
      </c>
      <c r="O1142" s="8" t="s">
        <v>2088</v>
      </c>
      <c r="P1142" s="9" t="s">
        <v>4032</v>
      </c>
      <c r="Q1142" s="9" t="s">
        <v>752</v>
      </c>
      <c r="R1142" s="9" t="s">
        <v>606</v>
      </c>
      <c r="S1142" s="9" t="s">
        <v>5445</v>
      </c>
      <c r="T1142" s="10">
        <v>2882209.07</v>
      </c>
      <c r="U1142" s="10">
        <v>2882209.07</v>
      </c>
      <c r="V1142" s="10">
        <v>1439129.97</v>
      </c>
      <c r="W1142" s="10">
        <v>1439129.97</v>
      </c>
      <c r="X1142" s="10">
        <v>1443079.1</v>
      </c>
      <c r="Y1142" s="10">
        <v>49.93</v>
      </c>
      <c r="Z1142" s="8" t="s">
        <v>5446</v>
      </c>
      <c r="AA1142" s="8" t="s">
        <v>63</v>
      </c>
      <c r="AB1142" s="11">
        <v>2882209.07</v>
      </c>
      <c r="AC1142" s="11">
        <v>2882209.07</v>
      </c>
      <c r="AD1142" s="11">
        <v>0</v>
      </c>
      <c r="AE1142" s="11">
        <v>0</v>
      </c>
      <c r="AF1142" s="8" t="s">
        <v>64</v>
      </c>
      <c r="AG1142" s="8" t="s">
        <v>612</v>
      </c>
      <c r="AH1142" s="8" t="s">
        <v>66</v>
      </c>
      <c r="AI1142" s="8" t="s">
        <v>149</v>
      </c>
      <c r="AJ1142" s="8" t="s">
        <v>613</v>
      </c>
      <c r="AK1142" s="8" t="s">
        <v>5447</v>
      </c>
      <c r="AL1142" s="8" t="s">
        <v>5448</v>
      </c>
      <c r="AM1142" s="8" t="s">
        <v>880</v>
      </c>
      <c r="AN1142" s="8" t="s">
        <v>881</v>
      </c>
      <c r="AO1142" s="8" t="s">
        <v>5449</v>
      </c>
      <c r="AP1142" s="8" t="s">
        <v>2467</v>
      </c>
      <c r="AQ1142" s="8" t="s">
        <v>562</v>
      </c>
      <c r="AR1142" s="8" t="s">
        <v>5450</v>
      </c>
      <c r="AS1142" s="8" t="s">
        <v>5451</v>
      </c>
      <c r="AT1142" s="8" t="s">
        <v>619</v>
      </c>
      <c r="AU1142" s="8" t="s">
        <v>5452</v>
      </c>
      <c r="AV1142" s="8" t="s">
        <v>77</v>
      </c>
      <c r="AW1142" s="11">
        <v>2882209.07</v>
      </c>
      <c r="AX1142" s="9" t="s">
        <v>2912</v>
      </c>
    </row>
    <row r="1143" spans="1:50" customFormat="1" ht="24" hidden="1" x14ac:dyDescent="0.25">
      <c r="A1143" s="8" t="s">
        <v>597</v>
      </c>
      <c r="B1143" s="8" t="s">
        <v>598</v>
      </c>
      <c r="C1143" s="8" t="s">
        <v>599</v>
      </c>
      <c r="D1143" s="8" t="s">
        <v>5761</v>
      </c>
      <c r="E1143" s="8" t="s">
        <v>5762</v>
      </c>
      <c r="F1143" s="8" t="s">
        <v>5763</v>
      </c>
      <c r="G1143" s="9" t="s">
        <v>5764</v>
      </c>
      <c r="H1143" s="9" t="str">
        <f>VLOOKUP(G1143,[1]Arkusz2!A:B,2,FALSE)</f>
        <v>RPOWZ/2.1.2/2009/059/K</v>
      </c>
      <c r="I1143" s="9" t="s">
        <v>1270</v>
      </c>
      <c r="J1143" s="9" t="s">
        <v>142</v>
      </c>
      <c r="K1143" s="9" t="s">
        <v>113</v>
      </c>
      <c r="L1143" s="9" t="s">
        <v>1250</v>
      </c>
      <c r="M1143" s="9" t="s">
        <v>142</v>
      </c>
      <c r="N1143" s="9" t="s">
        <v>113</v>
      </c>
      <c r="O1143" s="8" t="s">
        <v>1973</v>
      </c>
      <c r="P1143" s="9" t="s">
        <v>2337</v>
      </c>
      <c r="Q1143" s="9" t="s">
        <v>4261</v>
      </c>
      <c r="R1143" s="9" t="s">
        <v>4262</v>
      </c>
      <c r="S1143" s="9" t="s">
        <v>5765</v>
      </c>
      <c r="T1143" s="10">
        <v>1973169.95</v>
      </c>
      <c r="U1143" s="10">
        <v>1208410.67</v>
      </c>
      <c r="V1143" s="10">
        <v>725046.39</v>
      </c>
      <c r="W1143" s="10">
        <v>725046.39</v>
      </c>
      <c r="X1143" s="10">
        <v>483364.28</v>
      </c>
      <c r="Y1143" s="10">
        <v>60</v>
      </c>
      <c r="Z1143" s="8" t="s">
        <v>5766</v>
      </c>
      <c r="AA1143" s="8" t="s">
        <v>63</v>
      </c>
      <c r="AB1143" s="11">
        <v>1973169.95</v>
      </c>
      <c r="AC1143" s="11">
        <v>1973169.95</v>
      </c>
      <c r="AD1143" s="11">
        <v>0</v>
      </c>
      <c r="AE1143" s="11">
        <v>0</v>
      </c>
      <c r="AF1143" s="8" t="s">
        <v>64</v>
      </c>
      <c r="AG1143" s="8" t="s">
        <v>612</v>
      </c>
      <c r="AH1143" s="8" t="s">
        <v>66</v>
      </c>
      <c r="AI1143" s="8" t="s">
        <v>67</v>
      </c>
      <c r="AJ1143" s="8" t="s">
        <v>613</v>
      </c>
      <c r="AK1143" s="8" t="s">
        <v>2979</v>
      </c>
      <c r="AL1143" s="8" t="s">
        <v>2980</v>
      </c>
      <c r="AM1143" s="8" t="s">
        <v>293</v>
      </c>
      <c r="AN1143" s="8" t="s">
        <v>294</v>
      </c>
      <c r="AO1143" s="8" t="s">
        <v>212</v>
      </c>
      <c r="AP1143" s="8" t="s">
        <v>2036</v>
      </c>
      <c r="AQ1143" s="8" t="s">
        <v>157</v>
      </c>
      <c r="AR1143" s="8" t="s">
        <v>4801</v>
      </c>
      <c r="AS1143" s="8" t="s">
        <v>4802</v>
      </c>
      <c r="AT1143" s="8" t="s">
        <v>909</v>
      </c>
      <c r="AU1143" s="8" t="s">
        <v>2983</v>
      </c>
      <c r="AV1143" s="8" t="s">
        <v>911</v>
      </c>
      <c r="AW1143" s="11">
        <v>1973169.95</v>
      </c>
      <c r="AX1143" s="9" t="s">
        <v>5767</v>
      </c>
    </row>
    <row r="1144" spans="1:50" customFormat="1" ht="48" hidden="1" x14ac:dyDescent="0.25">
      <c r="A1144" s="8" t="s">
        <v>597</v>
      </c>
      <c r="B1144" s="8" t="s">
        <v>598</v>
      </c>
      <c r="C1144" s="8" t="s">
        <v>599</v>
      </c>
      <c r="D1144" s="8" t="s">
        <v>5800</v>
      </c>
      <c r="E1144" s="8" t="s">
        <v>5801</v>
      </c>
      <c r="F1144" s="8" t="s">
        <v>5802</v>
      </c>
      <c r="G1144" s="9" t="s">
        <v>5803</v>
      </c>
      <c r="H1144" s="9" t="str">
        <f>VLOOKUP(G1144,[1]Arkusz2!A:B,2,FALSE)</f>
        <v>WND-RPZP.02.01.02-32-128/09</v>
      </c>
      <c r="I1144" s="9" t="s">
        <v>962</v>
      </c>
      <c r="J1144" s="9" t="s">
        <v>605</v>
      </c>
      <c r="K1144" s="9" t="s">
        <v>606</v>
      </c>
      <c r="L1144" s="9" t="s">
        <v>751</v>
      </c>
      <c r="M1144" s="9" t="s">
        <v>752</v>
      </c>
      <c r="N1144" s="9" t="s">
        <v>606</v>
      </c>
      <c r="O1144" s="8" t="s">
        <v>2585</v>
      </c>
      <c r="P1144" s="9" t="s">
        <v>5804</v>
      </c>
      <c r="Q1144" s="9" t="s">
        <v>4261</v>
      </c>
      <c r="R1144" s="9" t="s">
        <v>4262</v>
      </c>
      <c r="S1144" s="9" t="s">
        <v>1901</v>
      </c>
      <c r="T1144" s="10">
        <v>687408.38</v>
      </c>
      <c r="U1144" s="10">
        <v>680448.36</v>
      </c>
      <c r="V1144" s="10">
        <v>408269.01</v>
      </c>
      <c r="W1144" s="10">
        <v>408269.01</v>
      </c>
      <c r="X1144" s="10">
        <v>272179.34999999998</v>
      </c>
      <c r="Y1144" s="10">
        <v>60</v>
      </c>
      <c r="Z1144" s="8" t="s">
        <v>5805</v>
      </c>
      <c r="AA1144" s="8" t="s">
        <v>63</v>
      </c>
      <c r="AB1144" s="11">
        <v>687408.38</v>
      </c>
      <c r="AC1144" s="11">
        <v>687408.38</v>
      </c>
      <c r="AD1144" s="11">
        <v>0</v>
      </c>
      <c r="AE1144" s="11">
        <v>0</v>
      </c>
      <c r="AF1144" s="8" t="s">
        <v>64</v>
      </c>
      <c r="AG1144" s="8" t="s">
        <v>612</v>
      </c>
      <c r="AH1144" s="8" t="s">
        <v>66</v>
      </c>
      <c r="AI1144" s="8" t="s">
        <v>149</v>
      </c>
      <c r="AJ1144" s="8" t="s">
        <v>613</v>
      </c>
      <c r="AK1144" s="8" t="s">
        <v>5806</v>
      </c>
      <c r="AL1144" s="8" t="s">
        <v>5807</v>
      </c>
      <c r="AM1144" s="8" t="s">
        <v>5808</v>
      </c>
      <c r="AN1144" s="8" t="s">
        <v>5809</v>
      </c>
      <c r="AO1144" s="8" t="s">
        <v>5809</v>
      </c>
      <c r="AP1144" s="8" t="s">
        <v>2022</v>
      </c>
      <c r="AQ1144" s="8" t="s">
        <v>157</v>
      </c>
      <c r="AR1144" s="8" t="s">
        <v>5810</v>
      </c>
      <c r="AS1144" s="8" t="s">
        <v>5811</v>
      </c>
      <c r="AT1144" s="8" t="s">
        <v>909</v>
      </c>
      <c r="AU1144" s="8" t="s">
        <v>5812</v>
      </c>
      <c r="AV1144" s="8" t="s">
        <v>911</v>
      </c>
      <c r="AW1144" s="11">
        <v>687408.38</v>
      </c>
      <c r="AX1144" s="9" t="s">
        <v>1603</v>
      </c>
    </row>
    <row r="1145" spans="1:50" customFormat="1" ht="36" hidden="1" x14ac:dyDescent="0.25">
      <c r="A1145" s="8" t="s">
        <v>597</v>
      </c>
      <c r="B1145" s="8" t="s">
        <v>598</v>
      </c>
      <c r="C1145" s="8" t="s">
        <v>599</v>
      </c>
      <c r="D1145" s="8" t="s">
        <v>5870</v>
      </c>
      <c r="E1145" s="8" t="s">
        <v>5871</v>
      </c>
      <c r="F1145" s="8" t="s">
        <v>5872</v>
      </c>
      <c r="G1145" s="9" t="s">
        <v>5873</v>
      </c>
      <c r="H1145" s="9" t="str">
        <f>VLOOKUP(G1145,[1]Arkusz2!A:B,2,FALSE)</f>
        <v>RPOWZ/2.1.2/2009/012/Sz</v>
      </c>
      <c r="I1145" s="9" t="s">
        <v>103</v>
      </c>
      <c r="J1145" s="9" t="s">
        <v>142</v>
      </c>
      <c r="K1145" s="9" t="s">
        <v>113</v>
      </c>
      <c r="L1145" s="9" t="s">
        <v>960</v>
      </c>
      <c r="M1145" s="9" t="s">
        <v>142</v>
      </c>
      <c r="N1145" s="9" t="s">
        <v>113</v>
      </c>
      <c r="O1145" s="8" t="s">
        <v>2482</v>
      </c>
      <c r="P1145" s="9" t="s">
        <v>2090</v>
      </c>
      <c r="Q1145" s="9" t="s">
        <v>4261</v>
      </c>
      <c r="R1145" s="9" t="s">
        <v>4262</v>
      </c>
      <c r="S1145" s="9" t="s">
        <v>5874</v>
      </c>
      <c r="T1145" s="10">
        <v>7357333.3499999996</v>
      </c>
      <c r="U1145" s="10">
        <v>4674783.54</v>
      </c>
      <c r="V1145" s="10">
        <v>2337391.7599999998</v>
      </c>
      <c r="W1145" s="10">
        <v>2337391.7599999998</v>
      </c>
      <c r="X1145" s="10">
        <v>2337391.7799999998</v>
      </c>
      <c r="Y1145" s="10">
        <v>50</v>
      </c>
      <c r="Z1145" s="8" t="s">
        <v>5875</v>
      </c>
      <c r="AA1145" s="8" t="s">
        <v>63</v>
      </c>
      <c r="AB1145" s="11">
        <v>7357333.3499999996</v>
      </c>
      <c r="AC1145" s="11">
        <v>7357333.3499999996</v>
      </c>
      <c r="AD1145" s="11">
        <v>0</v>
      </c>
      <c r="AE1145" s="11">
        <v>0</v>
      </c>
      <c r="AF1145" s="8" t="s">
        <v>64</v>
      </c>
      <c r="AG1145" s="8" t="s">
        <v>612</v>
      </c>
      <c r="AH1145" s="8" t="s">
        <v>66</v>
      </c>
      <c r="AI1145" s="8" t="s">
        <v>67</v>
      </c>
      <c r="AJ1145" s="8" t="s">
        <v>613</v>
      </c>
      <c r="AK1145" s="8" t="s">
        <v>5876</v>
      </c>
      <c r="AL1145" s="8" t="s">
        <v>5877</v>
      </c>
      <c r="AM1145" s="8" t="s">
        <v>880</v>
      </c>
      <c r="AN1145" s="8" t="s">
        <v>881</v>
      </c>
      <c r="AO1145" s="8" t="s">
        <v>5449</v>
      </c>
      <c r="AP1145" s="8" t="s">
        <v>2467</v>
      </c>
      <c r="AQ1145" s="8" t="s">
        <v>157</v>
      </c>
      <c r="AR1145" s="8" t="s">
        <v>5878</v>
      </c>
      <c r="AS1145" s="8" t="s">
        <v>5879</v>
      </c>
      <c r="AT1145" s="8" t="s">
        <v>909</v>
      </c>
      <c r="AU1145" s="8" t="s">
        <v>5880</v>
      </c>
      <c r="AV1145" s="8" t="s">
        <v>911</v>
      </c>
      <c r="AW1145" s="11">
        <v>7357333.3499999996</v>
      </c>
      <c r="AX1145" s="9" t="s">
        <v>5881</v>
      </c>
    </row>
    <row r="1146" spans="1:50" customFormat="1" ht="48" hidden="1" x14ac:dyDescent="0.25">
      <c r="A1146" s="8" t="s">
        <v>597</v>
      </c>
      <c r="B1146" s="8" t="s">
        <v>598</v>
      </c>
      <c r="C1146" s="8" t="s">
        <v>599</v>
      </c>
      <c r="D1146" s="8" t="s">
        <v>6023</v>
      </c>
      <c r="E1146" s="8" t="s">
        <v>6024</v>
      </c>
      <c r="F1146" s="8" t="s">
        <v>6025</v>
      </c>
      <c r="G1146" s="9" t="s">
        <v>6026</v>
      </c>
      <c r="H1146" s="9" t="str">
        <f>VLOOKUP(G1146,[1]Arkusz2!A:B,2,FALSE)</f>
        <v>WND-RPZP.02.01.02-32-137/09</v>
      </c>
      <c r="I1146" s="9" t="s">
        <v>1874</v>
      </c>
      <c r="J1146" s="9" t="s">
        <v>605</v>
      </c>
      <c r="K1146" s="9" t="s">
        <v>606</v>
      </c>
      <c r="L1146" s="9" t="s">
        <v>1874</v>
      </c>
      <c r="M1146" s="9" t="s">
        <v>605</v>
      </c>
      <c r="N1146" s="9" t="s">
        <v>606</v>
      </c>
      <c r="O1146" s="8" t="s">
        <v>471</v>
      </c>
      <c r="P1146" s="9" t="s">
        <v>3015</v>
      </c>
      <c r="Q1146" s="9" t="s">
        <v>4261</v>
      </c>
      <c r="R1146" s="9" t="s">
        <v>4262</v>
      </c>
      <c r="S1146" s="9" t="s">
        <v>6027</v>
      </c>
      <c r="T1146" s="10">
        <v>1466009.55</v>
      </c>
      <c r="U1146" s="10">
        <v>1341275.97</v>
      </c>
      <c r="V1146" s="10">
        <v>670637.97</v>
      </c>
      <c r="W1146" s="10">
        <v>670637.97</v>
      </c>
      <c r="X1146" s="10">
        <v>670638</v>
      </c>
      <c r="Y1146" s="10">
        <v>50</v>
      </c>
      <c r="Z1146" s="8" t="s">
        <v>6028</v>
      </c>
      <c r="AA1146" s="8" t="s">
        <v>63</v>
      </c>
      <c r="AB1146" s="11">
        <v>1466009.55</v>
      </c>
      <c r="AC1146" s="11">
        <v>1466009.55</v>
      </c>
      <c r="AD1146" s="11">
        <v>0</v>
      </c>
      <c r="AE1146" s="11">
        <v>0</v>
      </c>
      <c r="AF1146" s="8" t="s">
        <v>64</v>
      </c>
      <c r="AG1146" s="8" t="s">
        <v>612</v>
      </c>
      <c r="AH1146" s="8" t="s">
        <v>66</v>
      </c>
      <c r="AI1146" s="8" t="s">
        <v>149</v>
      </c>
      <c r="AJ1146" s="8" t="s">
        <v>613</v>
      </c>
      <c r="AK1146" s="8" t="s">
        <v>6029</v>
      </c>
      <c r="AL1146" s="8" t="s">
        <v>6030</v>
      </c>
      <c r="AM1146" s="8" t="s">
        <v>6031</v>
      </c>
      <c r="AN1146" s="8" t="s">
        <v>6032</v>
      </c>
      <c r="AO1146" s="8" t="s">
        <v>3881</v>
      </c>
      <c r="AP1146" s="8" t="s">
        <v>2305</v>
      </c>
      <c r="AQ1146" s="8" t="s">
        <v>157</v>
      </c>
      <c r="AR1146" s="8" t="s">
        <v>6033</v>
      </c>
      <c r="AS1146" s="8" t="s">
        <v>6034</v>
      </c>
      <c r="AT1146" s="8" t="s">
        <v>909</v>
      </c>
      <c r="AU1146" s="8" t="s">
        <v>6035</v>
      </c>
      <c r="AV1146" s="8" t="s">
        <v>911</v>
      </c>
      <c r="AW1146" s="11">
        <v>1466009.55</v>
      </c>
      <c r="AX1146" s="9" t="s">
        <v>6036</v>
      </c>
    </row>
    <row r="1147" spans="1:50" customFormat="1" ht="48" hidden="1" x14ac:dyDescent="0.25">
      <c r="A1147" s="8" t="s">
        <v>597</v>
      </c>
      <c r="B1147" s="8" t="s">
        <v>598</v>
      </c>
      <c r="C1147" s="8" t="s">
        <v>599</v>
      </c>
      <c r="D1147" s="8" t="s">
        <v>7142</v>
      </c>
      <c r="E1147" s="8" t="s">
        <v>7143</v>
      </c>
      <c r="F1147" s="8" t="s">
        <v>7144</v>
      </c>
      <c r="G1147" s="9" t="s">
        <v>7145</v>
      </c>
      <c r="H1147" s="9" t="str">
        <f>VLOOKUP(G1147,[1]Arkusz2!A:B,2,FALSE)</f>
        <v>WND-RPZP.02.01.02-32-120/09</v>
      </c>
      <c r="I1147" s="9" t="s">
        <v>750</v>
      </c>
      <c r="J1147" s="9" t="s">
        <v>605</v>
      </c>
      <c r="K1147" s="9" t="s">
        <v>606</v>
      </c>
      <c r="L1147" s="9" t="s">
        <v>751</v>
      </c>
      <c r="M1147" s="9" t="s">
        <v>752</v>
      </c>
      <c r="N1147" s="9" t="s">
        <v>606</v>
      </c>
      <c r="O1147" s="8" t="s">
        <v>3164</v>
      </c>
      <c r="P1147" s="9" t="s">
        <v>398</v>
      </c>
      <c r="Q1147" s="9" t="s">
        <v>4261</v>
      </c>
      <c r="R1147" s="9" t="s">
        <v>4262</v>
      </c>
      <c r="S1147" s="9" t="s">
        <v>6925</v>
      </c>
      <c r="T1147" s="10">
        <v>942316.72</v>
      </c>
      <c r="U1147" s="10">
        <v>890706.12</v>
      </c>
      <c r="V1147" s="10">
        <v>445353.06</v>
      </c>
      <c r="W1147" s="10">
        <v>445353.06</v>
      </c>
      <c r="X1147" s="10">
        <v>445353.06</v>
      </c>
      <c r="Y1147" s="10">
        <v>50</v>
      </c>
      <c r="Z1147" s="8" t="s">
        <v>7146</v>
      </c>
      <c r="AA1147" s="8" t="s">
        <v>63</v>
      </c>
      <c r="AB1147" s="11">
        <v>942316.72</v>
      </c>
      <c r="AC1147" s="11">
        <v>942316.72</v>
      </c>
      <c r="AD1147" s="11">
        <v>0</v>
      </c>
      <c r="AE1147" s="11">
        <v>0</v>
      </c>
      <c r="AF1147" s="8" t="s">
        <v>64</v>
      </c>
      <c r="AG1147" s="8" t="s">
        <v>612</v>
      </c>
      <c r="AH1147" s="8" t="s">
        <v>66</v>
      </c>
      <c r="AI1147" s="8" t="s">
        <v>149</v>
      </c>
      <c r="AJ1147" s="8" t="s">
        <v>613</v>
      </c>
      <c r="AK1147" s="8" t="s">
        <v>1931</v>
      </c>
      <c r="AL1147" s="8" t="s">
        <v>1932</v>
      </c>
      <c r="AM1147" s="8" t="s">
        <v>1436</v>
      </c>
      <c r="AN1147" s="8" t="s">
        <v>1437</v>
      </c>
      <c r="AO1147" s="8" t="s">
        <v>1933</v>
      </c>
      <c r="AP1147" s="8" t="s">
        <v>128</v>
      </c>
      <c r="AQ1147" s="8" t="s">
        <v>157</v>
      </c>
      <c r="AR1147" s="8" t="s">
        <v>1934</v>
      </c>
      <c r="AS1147" s="8" t="s">
        <v>1935</v>
      </c>
      <c r="AT1147" s="8" t="s">
        <v>619</v>
      </c>
      <c r="AU1147" s="8" t="s">
        <v>1936</v>
      </c>
      <c r="AV1147" s="8" t="s">
        <v>77</v>
      </c>
      <c r="AW1147" s="11">
        <v>942316.72</v>
      </c>
      <c r="AX1147" s="9" t="s">
        <v>5737</v>
      </c>
    </row>
    <row r="1148" spans="1:50" customFormat="1" ht="36" hidden="1" x14ac:dyDescent="0.25">
      <c r="A1148" s="8" t="s">
        <v>597</v>
      </c>
      <c r="B1148" s="8" t="s">
        <v>598</v>
      </c>
      <c r="C1148" s="8" t="s">
        <v>599</v>
      </c>
      <c r="D1148" s="8" t="s">
        <v>7411</v>
      </c>
      <c r="E1148" s="8" t="s">
        <v>7412</v>
      </c>
      <c r="F1148" s="8" t="s">
        <v>7413</v>
      </c>
      <c r="G1148" s="9" t="s">
        <v>7414</v>
      </c>
      <c r="H1148" s="9" t="str">
        <f>VLOOKUP(G1148,[1]Arkusz2!A:B,2,FALSE)</f>
        <v>RPOWZ/2.1.2/2009/004/Sz</v>
      </c>
      <c r="I1148" s="9" t="s">
        <v>1172</v>
      </c>
      <c r="J1148" s="9" t="s">
        <v>142</v>
      </c>
      <c r="K1148" s="9" t="s">
        <v>113</v>
      </c>
      <c r="L1148" s="9" t="s">
        <v>1250</v>
      </c>
      <c r="M1148" s="9" t="s">
        <v>142</v>
      </c>
      <c r="N1148" s="9" t="s">
        <v>113</v>
      </c>
      <c r="O1148" s="8" t="s">
        <v>643</v>
      </c>
      <c r="P1148" s="9" t="s">
        <v>4476</v>
      </c>
      <c r="Q1148" s="9" t="s">
        <v>4261</v>
      </c>
      <c r="R1148" s="9" t="s">
        <v>4262</v>
      </c>
      <c r="S1148" s="9" t="s">
        <v>6198</v>
      </c>
      <c r="T1148" s="10">
        <v>754000.43</v>
      </c>
      <c r="U1148" s="10">
        <v>619938.67000000004</v>
      </c>
      <c r="V1148" s="10">
        <v>371963.2</v>
      </c>
      <c r="W1148" s="10">
        <v>371963.2</v>
      </c>
      <c r="X1148" s="10">
        <v>247975.47</v>
      </c>
      <c r="Y1148" s="10">
        <v>60</v>
      </c>
      <c r="Z1148" s="8" t="s">
        <v>7415</v>
      </c>
      <c r="AA1148" s="8" t="s">
        <v>63</v>
      </c>
      <c r="AB1148" s="11">
        <v>754000.43</v>
      </c>
      <c r="AC1148" s="11">
        <v>754000.43</v>
      </c>
      <c r="AD1148" s="11">
        <v>0</v>
      </c>
      <c r="AE1148" s="11">
        <v>0</v>
      </c>
      <c r="AF1148" s="8" t="s">
        <v>64</v>
      </c>
      <c r="AG1148" s="8" t="s">
        <v>612</v>
      </c>
      <c r="AH1148" s="8" t="s">
        <v>66</v>
      </c>
      <c r="AI1148" s="8" t="s">
        <v>67</v>
      </c>
      <c r="AJ1148" s="8" t="s">
        <v>613</v>
      </c>
      <c r="AK1148" s="8" t="s">
        <v>2511</v>
      </c>
      <c r="AL1148" s="8" t="s">
        <v>2512</v>
      </c>
      <c r="AM1148" s="8" t="s">
        <v>2513</v>
      </c>
      <c r="AN1148" s="8" t="s">
        <v>2514</v>
      </c>
      <c r="AO1148" s="8" t="s">
        <v>2515</v>
      </c>
      <c r="AP1148" s="8" t="s">
        <v>156</v>
      </c>
      <c r="AQ1148" s="8" t="s">
        <v>157</v>
      </c>
      <c r="AR1148" s="8" t="s">
        <v>2516</v>
      </c>
      <c r="AS1148" s="8" t="s">
        <v>2517</v>
      </c>
      <c r="AT1148" s="8" t="s">
        <v>909</v>
      </c>
      <c r="AU1148" s="8" t="s">
        <v>2518</v>
      </c>
      <c r="AV1148" s="8" t="s">
        <v>911</v>
      </c>
      <c r="AW1148" s="11">
        <v>754000.43</v>
      </c>
      <c r="AX1148" s="9" t="s">
        <v>4496</v>
      </c>
    </row>
    <row r="1149" spans="1:50" customFormat="1" ht="24" hidden="1" x14ac:dyDescent="0.25">
      <c r="A1149" s="8" t="s">
        <v>597</v>
      </c>
      <c r="B1149" s="8" t="s">
        <v>598</v>
      </c>
      <c r="C1149" s="8" t="s">
        <v>599</v>
      </c>
      <c r="D1149" s="8" t="s">
        <v>7647</v>
      </c>
      <c r="E1149" s="8" t="s">
        <v>7648</v>
      </c>
      <c r="F1149" s="8" t="s">
        <v>7649</v>
      </c>
      <c r="G1149" s="9" t="s">
        <v>7650</v>
      </c>
      <c r="H1149" s="9" t="str">
        <f>VLOOKUP(G1149,[1]Arkusz2!A:B,2,FALSE)</f>
        <v>WND-RPZP.02.01.02-32-154/09</v>
      </c>
      <c r="I1149" s="9" t="s">
        <v>1114</v>
      </c>
      <c r="J1149" s="9" t="s">
        <v>605</v>
      </c>
      <c r="K1149" s="9" t="s">
        <v>606</v>
      </c>
      <c r="L1149" s="9" t="s">
        <v>751</v>
      </c>
      <c r="M1149" s="9" t="s">
        <v>752</v>
      </c>
      <c r="N1149" s="9" t="s">
        <v>606</v>
      </c>
      <c r="O1149" s="8" t="s">
        <v>1914</v>
      </c>
      <c r="P1149" s="9" t="s">
        <v>5737</v>
      </c>
      <c r="Q1149" s="9" t="s">
        <v>4601</v>
      </c>
      <c r="R1149" s="9" t="s">
        <v>4262</v>
      </c>
      <c r="S1149" s="9" t="s">
        <v>5765</v>
      </c>
      <c r="T1149" s="10">
        <v>2496662.33</v>
      </c>
      <c r="U1149" s="10">
        <v>2156882.7799999998</v>
      </c>
      <c r="V1149" s="10">
        <v>703512.32</v>
      </c>
      <c r="W1149" s="10">
        <v>703512.32</v>
      </c>
      <c r="X1149" s="10">
        <v>1453370.46</v>
      </c>
      <c r="Y1149" s="10">
        <v>32.619999999999997</v>
      </c>
      <c r="Z1149" s="8" t="s">
        <v>7651</v>
      </c>
      <c r="AA1149" s="8" t="s">
        <v>63</v>
      </c>
      <c r="AB1149" s="11">
        <v>2496662.33</v>
      </c>
      <c r="AC1149" s="11">
        <v>2496662.33</v>
      </c>
      <c r="AD1149" s="11">
        <v>0</v>
      </c>
      <c r="AE1149" s="11">
        <v>0</v>
      </c>
      <c r="AF1149" s="8" t="s">
        <v>64</v>
      </c>
      <c r="AG1149" s="8" t="s">
        <v>612</v>
      </c>
      <c r="AH1149" s="8" t="s">
        <v>66</v>
      </c>
      <c r="AI1149" s="8" t="s">
        <v>67</v>
      </c>
      <c r="AJ1149" s="8" t="s">
        <v>613</v>
      </c>
      <c r="AK1149" s="8" t="s">
        <v>2872</v>
      </c>
      <c r="AL1149" s="8" t="s">
        <v>2873</v>
      </c>
      <c r="AM1149" s="8" t="s">
        <v>2874</v>
      </c>
      <c r="AN1149" s="8" t="s">
        <v>1105</v>
      </c>
      <c r="AO1149" s="8" t="s">
        <v>2875</v>
      </c>
      <c r="AP1149" s="8" t="s">
        <v>428</v>
      </c>
      <c r="AQ1149" s="8" t="s">
        <v>157</v>
      </c>
      <c r="AR1149" s="8" t="s">
        <v>2876</v>
      </c>
      <c r="AS1149" s="8" t="s">
        <v>2877</v>
      </c>
      <c r="AT1149" s="8" t="s">
        <v>75</v>
      </c>
      <c r="AU1149" s="8" t="s">
        <v>2878</v>
      </c>
      <c r="AV1149" s="8" t="s">
        <v>911</v>
      </c>
      <c r="AW1149" s="11">
        <v>2496662.33</v>
      </c>
      <c r="AX1149" s="9" t="s">
        <v>5767</v>
      </c>
    </row>
    <row r="1150" spans="1:50" customFormat="1" ht="24" hidden="1" x14ac:dyDescent="0.25">
      <c r="A1150" s="8" t="s">
        <v>597</v>
      </c>
      <c r="B1150" s="8" t="s">
        <v>598</v>
      </c>
      <c r="C1150" s="8" t="s">
        <v>599</v>
      </c>
      <c r="D1150" s="8" t="s">
        <v>7652</v>
      </c>
      <c r="E1150" s="8" t="s">
        <v>7653</v>
      </c>
      <c r="F1150" s="8" t="s">
        <v>7654</v>
      </c>
      <c r="G1150" s="9" t="s">
        <v>7655</v>
      </c>
      <c r="H1150" s="9" t="str">
        <f>VLOOKUP(G1150,[1]Arkusz2!A:B,2,FALSE)</f>
        <v>WND-RPZP.02.01.02-32-133/09</v>
      </c>
      <c r="I1150" s="9" t="s">
        <v>2385</v>
      </c>
      <c r="J1150" s="9" t="s">
        <v>605</v>
      </c>
      <c r="K1150" s="9" t="s">
        <v>606</v>
      </c>
      <c r="L1150" s="9" t="s">
        <v>751</v>
      </c>
      <c r="M1150" s="9" t="s">
        <v>752</v>
      </c>
      <c r="N1150" s="9" t="s">
        <v>606</v>
      </c>
      <c r="O1150" s="8" t="s">
        <v>2225</v>
      </c>
      <c r="P1150" s="9" t="s">
        <v>6513</v>
      </c>
      <c r="Q1150" s="9" t="s">
        <v>4601</v>
      </c>
      <c r="R1150" s="9" t="s">
        <v>4262</v>
      </c>
      <c r="S1150" s="9" t="s">
        <v>7529</v>
      </c>
      <c r="T1150" s="10">
        <v>1128271.43</v>
      </c>
      <c r="U1150" s="10">
        <v>1116271.42</v>
      </c>
      <c r="V1150" s="10">
        <v>558135.71</v>
      </c>
      <c r="W1150" s="10">
        <v>558135.71</v>
      </c>
      <c r="X1150" s="10">
        <v>558135.71</v>
      </c>
      <c r="Y1150" s="10">
        <v>50</v>
      </c>
      <c r="Z1150" s="8" t="s">
        <v>7656</v>
      </c>
      <c r="AA1150" s="8" t="s">
        <v>63</v>
      </c>
      <c r="AB1150" s="11">
        <v>1128271.43</v>
      </c>
      <c r="AC1150" s="11">
        <v>1128271.43</v>
      </c>
      <c r="AD1150" s="11">
        <v>0</v>
      </c>
      <c r="AE1150" s="11">
        <v>0</v>
      </c>
      <c r="AF1150" s="8" t="s">
        <v>64</v>
      </c>
      <c r="AG1150" s="8" t="s">
        <v>612</v>
      </c>
      <c r="AH1150" s="8" t="s">
        <v>66</v>
      </c>
      <c r="AI1150" s="8" t="s">
        <v>67</v>
      </c>
      <c r="AJ1150" s="8" t="s">
        <v>613</v>
      </c>
      <c r="AK1150" s="8" t="s">
        <v>5876</v>
      </c>
      <c r="AL1150" s="8" t="s">
        <v>5877</v>
      </c>
      <c r="AM1150" s="8" t="s">
        <v>880</v>
      </c>
      <c r="AN1150" s="8" t="s">
        <v>881</v>
      </c>
      <c r="AO1150" s="8" t="s">
        <v>5449</v>
      </c>
      <c r="AP1150" s="8" t="s">
        <v>2467</v>
      </c>
      <c r="AQ1150" s="8" t="s">
        <v>157</v>
      </c>
      <c r="AR1150" s="8" t="s">
        <v>5878</v>
      </c>
      <c r="AS1150" s="8" t="s">
        <v>5879</v>
      </c>
      <c r="AT1150" s="8" t="s">
        <v>909</v>
      </c>
      <c r="AU1150" s="8" t="s">
        <v>5880</v>
      </c>
      <c r="AV1150" s="8" t="s">
        <v>911</v>
      </c>
      <c r="AW1150" s="11">
        <v>1128271.43</v>
      </c>
      <c r="AX1150" s="9" t="s">
        <v>7046</v>
      </c>
    </row>
    <row r="1151" spans="1:50" customFormat="1" ht="48" hidden="1" x14ac:dyDescent="0.25">
      <c r="A1151" s="8" t="s">
        <v>597</v>
      </c>
      <c r="B1151" s="8" t="s">
        <v>598</v>
      </c>
      <c r="C1151" s="8" t="s">
        <v>599</v>
      </c>
      <c r="D1151" s="8" t="s">
        <v>7697</v>
      </c>
      <c r="E1151" s="8" t="s">
        <v>7698</v>
      </c>
      <c r="F1151" s="8" t="s">
        <v>7699</v>
      </c>
      <c r="G1151" s="9" t="s">
        <v>7700</v>
      </c>
      <c r="H1151" s="9" t="str">
        <f>VLOOKUP(G1151,[1]Arkusz2!A:B,2,FALSE)</f>
        <v>RPOWZ/2.1.2/2009/054/K</v>
      </c>
      <c r="I1151" s="9" t="s">
        <v>1637</v>
      </c>
      <c r="J1151" s="9" t="s">
        <v>142</v>
      </c>
      <c r="K1151" s="9" t="s">
        <v>113</v>
      </c>
      <c r="L1151" s="9" t="s">
        <v>785</v>
      </c>
      <c r="M1151" s="9" t="s">
        <v>142</v>
      </c>
      <c r="N1151" s="9" t="s">
        <v>113</v>
      </c>
      <c r="O1151" s="8" t="s">
        <v>1250</v>
      </c>
      <c r="P1151" s="9" t="s">
        <v>5746</v>
      </c>
      <c r="Q1151" s="9" t="s">
        <v>4601</v>
      </c>
      <c r="R1151" s="9" t="s">
        <v>4262</v>
      </c>
      <c r="S1151" s="9" t="s">
        <v>2275</v>
      </c>
      <c r="T1151" s="10">
        <v>5626119.0199999996</v>
      </c>
      <c r="U1151" s="10">
        <v>5137506.58</v>
      </c>
      <c r="V1151" s="10">
        <v>2081625.5</v>
      </c>
      <c r="W1151" s="10">
        <v>2081625.5</v>
      </c>
      <c r="X1151" s="10">
        <v>3055881.08</v>
      </c>
      <c r="Y1151" s="10">
        <v>40.520000000000003</v>
      </c>
      <c r="Z1151" s="8" t="s">
        <v>7701</v>
      </c>
      <c r="AA1151" s="8" t="s">
        <v>63</v>
      </c>
      <c r="AB1151" s="11">
        <v>5626119.0199999996</v>
      </c>
      <c r="AC1151" s="11">
        <v>5626119.0199999996</v>
      </c>
      <c r="AD1151" s="11">
        <v>0</v>
      </c>
      <c r="AE1151" s="11">
        <v>0</v>
      </c>
      <c r="AF1151" s="8" t="s">
        <v>64</v>
      </c>
      <c r="AG1151" s="8" t="s">
        <v>612</v>
      </c>
      <c r="AH1151" s="8" t="s">
        <v>66</v>
      </c>
      <c r="AI1151" s="8" t="s">
        <v>149</v>
      </c>
      <c r="AJ1151" s="8" t="s">
        <v>613</v>
      </c>
      <c r="AK1151" s="8" t="s">
        <v>2948</v>
      </c>
      <c r="AL1151" s="8" t="s">
        <v>2949</v>
      </c>
      <c r="AM1151" s="8" t="s">
        <v>2616</v>
      </c>
      <c r="AN1151" s="8" t="s">
        <v>2617</v>
      </c>
      <c r="AO1151" s="8" t="s">
        <v>2950</v>
      </c>
      <c r="AP1151" s="8" t="s">
        <v>2951</v>
      </c>
      <c r="AQ1151" s="8" t="s">
        <v>157</v>
      </c>
      <c r="AR1151" s="8" t="s">
        <v>2952</v>
      </c>
      <c r="AS1151" s="8" t="s">
        <v>2953</v>
      </c>
      <c r="AT1151" s="8" t="s">
        <v>909</v>
      </c>
      <c r="AU1151" s="8" t="s">
        <v>2954</v>
      </c>
      <c r="AV1151" s="8" t="s">
        <v>911</v>
      </c>
      <c r="AW1151" s="11">
        <v>5626119.0199999996</v>
      </c>
      <c r="AX1151" s="9" t="s">
        <v>1550</v>
      </c>
    </row>
    <row r="1152" spans="1:50" customFormat="1" ht="48" hidden="1" x14ac:dyDescent="0.25">
      <c r="A1152" s="8" t="s">
        <v>597</v>
      </c>
      <c r="B1152" s="8" t="s">
        <v>598</v>
      </c>
      <c r="C1152" s="8" t="s">
        <v>599</v>
      </c>
      <c r="D1152" s="8" t="s">
        <v>7757</v>
      </c>
      <c r="E1152" s="8" t="s">
        <v>7758</v>
      </c>
      <c r="F1152" s="8" t="s">
        <v>7759</v>
      </c>
      <c r="G1152" s="9" t="s">
        <v>7760</v>
      </c>
      <c r="H1152" s="9" t="str">
        <f>VLOOKUP(G1152,[1]Arkusz2!A:B,2,FALSE)</f>
        <v>WND-RPZP.02.01.02-32-126/09</v>
      </c>
      <c r="I1152" s="9" t="s">
        <v>1974</v>
      </c>
      <c r="J1152" s="9" t="s">
        <v>605</v>
      </c>
      <c r="K1152" s="9" t="s">
        <v>606</v>
      </c>
      <c r="L1152" s="9" t="s">
        <v>1636</v>
      </c>
      <c r="M1152" s="9" t="s">
        <v>752</v>
      </c>
      <c r="N1152" s="9" t="s">
        <v>606</v>
      </c>
      <c r="O1152" s="8" t="s">
        <v>2169</v>
      </c>
      <c r="P1152" s="9" t="s">
        <v>5307</v>
      </c>
      <c r="Q1152" s="9" t="s">
        <v>4601</v>
      </c>
      <c r="R1152" s="9" t="s">
        <v>4262</v>
      </c>
      <c r="S1152" s="9" t="s">
        <v>7761</v>
      </c>
      <c r="T1152" s="10">
        <v>1993372.46</v>
      </c>
      <c r="U1152" s="10">
        <v>1770940.18</v>
      </c>
      <c r="V1152" s="10">
        <v>1062564.0900000001</v>
      </c>
      <c r="W1152" s="10">
        <v>1062564.0900000001</v>
      </c>
      <c r="X1152" s="10">
        <v>708376.09</v>
      </c>
      <c r="Y1152" s="10">
        <v>60</v>
      </c>
      <c r="Z1152" s="8" t="s">
        <v>7762</v>
      </c>
      <c r="AA1152" s="8" t="s">
        <v>63</v>
      </c>
      <c r="AB1152" s="11">
        <v>1993372.46</v>
      </c>
      <c r="AC1152" s="11">
        <v>1993372.46</v>
      </c>
      <c r="AD1152" s="11">
        <v>0</v>
      </c>
      <c r="AE1152" s="11">
        <v>0</v>
      </c>
      <c r="AF1152" s="8" t="s">
        <v>64</v>
      </c>
      <c r="AG1152" s="8" t="s">
        <v>612</v>
      </c>
      <c r="AH1152" s="8" t="s">
        <v>66</v>
      </c>
      <c r="AI1152" s="8" t="s">
        <v>149</v>
      </c>
      <c r="AJ1152" s="8" t="s">
        <v>613</v>
      </c>
      <c r="AK1152" s="8" t="s">
        <v>7763</v>
      </c>
      <c r="AL1152" s="8" t="s">
        <v>7764</v>
      </c>
      <c r="AM1152" s="8" t="s">
        <v>232</v>
      </c>
      <c r="AN1152" s="8" t="s">
        <v>233</v>
      </c>
      <c r="AO1152" s="8" t="s">
        <v>906</v>
      </c>
      <c r="AP1152" s="8" t="s">
        <v>128</v>
      </c>
      <c r="AQ1152" s="8" t="s">
        <v>157</v>
      </c>
      <c r="AR1152" s="8" t="s">
        <v>7765</v>
      </c>
      <c r="AS1152" s="8" t="s">
        <v>7766</v>
      </c>
      <c r="AT1152" s="8" t="s">
        <v>909</v>
      </c>
      <c r="AU1152" s="8" t="s">
        <v>7767</v>
      </c>
      <c r="AV1152" s="8" t="s">
        <v>911</v>
      </c>
      <c r="AW1152" s="11">
        <v>1993372.46</v>
      </c>
      <c r="AX1152" s="9" t="s">
        <v>7768</v>
      </c>
    </row>
    <row r="1153" spans="1:50" customFormat="1" ht="48" hidden="1" x14ac:dyDescent="0.25">
      <c r="A1153" s="8" t="s">
        <v>597</v>
      </c>
      <c r="B1153" s="8" t="s">
        <v>598</v>
      </c>
      <c r="C1153" s="8" t="s">
        <v>599</v>
      </c>
      <c r="D1153" s="8" t="s">
        <v>7823</v>
      </c>
      <c r="E1153" s="8" t="s">
        <v>7824</v>
      </c>
      <c r="F1153" s="8" t="s">
        <v>7825</v>
      </c>
      <c r="G1153" s="9" t="s">
        <v>7826</v>
      </c>
      <c r="H1153" s="9" t="str">
        <f>VLOOKUP(G1153,[1]Arkusz2!A:B,2,FALSE)</f>
        <v>WND-RPZP.02.01.02-32-149/09</v>
      </c>
      <c r="I1153" s="9" t="s">
        <v>1874</v>
      </c>
      <c r="J1153" s="9" t="s">
        <v>605</v>
      </c>
      <c r="K1153" s="9" t="s">
        <v>606</v>
      </c>
      <c r="L1153" s="9" t="s">
        <v>1874</v>
      </c>
      <c r="M1153" s="9" t="s">
        <v>605</v>
      </c>
      <c r="N1153" s="9" t="s">
        <v>606</v>
      </c>
      <c r="O1153" s="8" t="s">
        <v>1447</v>
      </c>
      <c r="P1153" s="9" t="s">
        <v>4306</v>
      </c>
      <c r="Q1153" s="9" t="s">
        <v>4601</v>
      </c>
      <c r="R1153" s="9" t="s">
        <v>4262</v>
      </c>
      <c r="S1153" s="9" t="s">
        <v>7234</v>
      </c>
      <c r="T1153" s="10">
        <v>1205282.3899999999</v>
      </c>
      <c r="U1153" s="10">
        <v>1018279.12</v>
      </c>
      <c r="V1153" s="10">
        <v>509139.55</v>
      </c>
      <c r="W1153" s="10">
        <v>509139.55</v>
      </c>
      <c r="X1153" s="10">
        <v>509139.57</v>
      </c>
      <c r="Y1153" s="10">
        <v>50</v>
      </c>
      <c r="Z1153" s="8" t="s">
        <v>7827</v>
      </c>
      <c r="AA1153" s="8" t="s">
        <v>63</v>
      </c>
      <c r="AB1153" s="11">
        <v>1205282.3899999999</v>
      </c>
      <c r="AC1153" s="11">
        <v>1205282.3899999999</v>
      </c>
      <c r="AD1153" s="11">
        <v>0</v>
      </c>
      <c r="AE1153" s="11">
        <v>0</v>
      </c>
      <c r="AF1153" s="8" t="s">
        <v>64</v>
      </c>
      <c r="AG1153" s="8" t="s">
        <v>612</v>
      </c>
      <c r="AH1153" s="8" t="s">
        <v>66</v>
      </c>
      <c r="AI1153" s="8" t="s">
        <v>149</v>
      </c>
      <c r="AJ1153" s="8" t="s">
        <v>613</v>
      </c>
      <c r="AK1153" s="8" t="s">
        <v>7749</v>
      </c>
      <c r="AL1153" s="8" t="s">
        <v>7750</v>
      </c>
      <c r="AM1153" s="8" t="s">
        <v>7751</v>
      </c>
      <c r="AN1153" s="8" t="s">
        <v>7752</v>
      </c>
      <c r="AO1153" s="8" t="s">
        <v>7753</v>
      </c>
      <c r="AP1153" s="8" t="s">
        <v>663</v>
      </c>
      <c r="AQ1153" s="8" t="s">
        <v>157</v>
      </c>
      <c r="AR1153" s="8" t="s">
        <v>7754</v>
      </c>
      <c r="AS1153" s="8" t="s">
        <v>7755</v>
      </c>
      <c r="AT1153" s="8" t="s">
        <v>909</v>
      </c>
      <c r="AU1153" s="8" t="s">
        <v>7756</v>
      </c>
      <c r="AV1153" s="8" t="s">
        <v>911</v>
      </c>
      <c r="AW1153" s="11">
        <v>1205282.3899999999</v>
      </c>
      <c r="AX1153" s="9" t="s">
        <v>5375</v>
      </c>
    </row>
    <row r="1154" spans="1:50" customFormat="1" ht="36" hidden="1" x14ac:dyDescent="0.25">
      <c r="A1154" s="8" t="s">
        <v>597</v>
      </c>
      <c r="B1154" s="8" t="s">
        <v>598</v>
      </c>
      <c r="C1154" s="8" t="s">
        <v>599</v>
      </c>
      <c r="D1154" s="8" t="s">
        <v>8156</v>
      </c>
      <c r="E1154" s="8" t="s">
        <v>8157</v>
      </c>
      <c r="F1154" s="8" t="s">
        <v>8158</v>
      </c>
      <c r="G1154" s="9" t="s">
        <v>8159</v>
      </c>
      <c r="H1154" s="9" t="str">
        <f>VLOOKUP(G1154,[1]Arkusz2!A:B,2,FALSE)</f>
        <v>RPOWZ/2.1.2/2009/061/K</v>
      </c>
      <c r="I1154" s="9" t="s">
        <v>1815</v>
      </c>
      <c r="J1154" s="9" t="s">
        <v>142</v>
      </c>
      <c r="K1154" s="9" t="s">
        <v>113</v>
      </c>
      <c r="L1154" s="9" t="s">
        <v>3001</v>
      </c>
      <c r="M1154" s="9" t="s">
        <v>142</v>
      </c>
      <c r="N1154" s="9" t="s">
        <v>113</v>
      </c>
      <c r="O1154" s="8" t="s">
        <v>204</v>
      </c>
      <c r="P1154" s="9" t="s">
        <v>7719</v>
      </c>
      <c r="Q1154" s="9" t="s">
        <v>4601</v>
      </c>
      <c r="R1154" s="9" t="s">
        <v>4262</v>
      </c>
      <c r="S1154" s="9" t="s">
        <v>6830</v>
      </c>
      <c r="T1154" s="10">
        <v>2019628.22</v>
      </c>
      <c r="U1154" s="10">
        <v>1276960.19</v>
      </c>
      <c r="V1154" s="10">
        <v>638480.06999999995</v>
      </c>
      <c r="W1154" s="10">
        <v>638480.06999999995</v>
      </c>
      <c r="X1154" s="10">
        <v>638480.12</v>
      </c>
      <c r="Y1154" s="10">
        <v>50</v>
      </c>
      <c r="Z1154" s="8" t="s">
        <v>8160</v>
      </c>
      <c r="AA1154" s="8" t="s">
        <v>63</v>
      </c>
      <c r="AB1154" s="11">
        <v>2019628.22</v>
      </c>
      <c r="AC1154" s="11">
        <v>2019628.22</v>
      </c>
      <c r="AD1154" s="11">
        <v>0</v>
      </c>
      <c r="AE1154" s="11">
        <v>0</v>
      </c>
      <c r="AF1154" s="8" t="s">
        <v>64</v>
      </c>
      <c r="AG1154" s="8" t="s">
        <v>612</v>
      </c>
      <c r="AH1154" s="8" t="s">
        <v>66</v>
      </c>
      <c r="AI1154" s="8" t="s">
        <v>67</v>
      </c>
      <c r="AJ1154" s="8" t="s">
        <v>613</v>
      </c>
      <c r="AK1154" s="8" t="s">
        <v>6517</v>
      </c>
      <c r="AL1154" s="8" t="s">
        <v>6518</v>
      </c>
      <c r="AM1154" s="8" t="s">
        <v>2616</v>
      </c>
      <c r="AN1154" s="8" t="s">
        <v>2617</v>
      </c>
      <c r="AO1154" s="8" t="s">
        <v>6519</v>
      </c>
      <c r="AP1154" s="8" t="s">
        <v>428</v>
      </c>
      <c r="AQ1154" s="8" t="s">
        <v>157</v>
      </c>
      <c r="AR1154" s="8" t="s">
        <v>8161</v>
      </c>
      <c r="AS1154" s="8" t="s">
        <v>8162</v>
      </c>
      <c r="AT1154" s="8" t="s">
        <v>909</v>
      </c>
      <c r="AU1154" s="8" t="s">
        <v>6520</v>
      </c>
      <c r="AV1154" s="8" t="s">
        <v>911</v>
      </c>
      <c r="AW1154" s="11">
        <v>2019628.22</v>
      </c>
      <c r="AX1154" s="9" t="s">
        <v>8163</v>
      </c>
    </row>
    <row r="1155" spans="1:50" customFormat="1" ht="48" hidden="1" x14ac:dyDescent="0.25">
      <c r="A1155" s="8" t="s">
        <v>597</v>
      </c>
      <c r="B1155" s="8" t="s">
        <v>598</v>
      </c>
      <c r="C1155" s="8" t="s">
        <v>599</v>
      </c>
      <c r="D1155" s="8" t="s">
        <v>8164</v>
      </c>
      <c r="E1155" s="8" t="s">
        <v>8165</v>
      </c>
      <c r="F1155" s="8" t="s">
        <v>8166</v>
      </c>
      <c r="G1155" s="9" t="s">
        <v>8167</v>
      </c>
      <c r="H1155" s="9" t="str">
        <f>VLOOKUP(G1155,[1]Arkusz2!A:B,2,FALSE)</f>
        <v>RPOWZ/2.1.2/2009/042/Sz</v>
      </c>
      <c r="I1155" s="9" t="s">
        <v>1727</v>
      </c>
      <c r="J1155" s="9" t="s">
        <v>605</v>
      </c>
      <c r="K1155" s="9" t="s">
        <v>606</v>
      </c>
      <c r="L1155" s="9" t="s">
        <v>1727</v>
      </c>
      <c r="M1155" s="9" t="s">
        <v>605</v>
      </c>
      <c r="N1155" s="9" t="s">
        <v>606</v>
      </c>
      <c r="O1155" s="8" t="s">
        <v>1375</v>
      </c>
      <c r="P1155" s="9" t="s">
        <v>7719</v>
      </c>
      <c r="Q1155" s="9" t="s">
        <v>4601</v>
      </c>
      <c r="R1155" s="9" t="s">
        <v>4262</v>
      </c>
      <c r="S1155" s="9" t="s">
        <v>5583</v>
      </c>
      <c r="T1155" s="10">
        <v>2448558.85</v>
      </c>
      <c r="U1155" s="10">
        <v>2447558.85</v>
      </c>
      <c r="V1155" s="10">
        <v>1219931.75</v>
      </c>
      <c r="W1155" s="10">
        <v>1219931.75</v>
      </c>
      <c r="X1155" s="10">
        <v>1227627.1000000001</v>
      </c>
      <c r="Y1155" s="10">
        <v>49.84</v>
      </c>
      <c r="Z1155" s="8" t="s">
        <v>8168</v>
      </c>
      <c r="AA1155" s="8" t="s">
        <v>63</v>
      </c>
      <c r="AB1155" s="11">
        <v>2448558.85</v>
      </c>
      <c r="AC1155" s="11">
        <v>2448558.85</v>
      </c>
      <c r="AD1155" s="11">
        <v>0</v>
      </c>
      <c r="AE1155" s="11">
        <v>0</v>
      </c>
      <c r="AF1155" s="8" t="s">
        <v>64</v>
      </c>
      <c r="AG1155" s="8" t="s">
        <v>612</v>
      </c>
      <c r="AH1155" s="8" t="s">
        <v>66</v>
      </c>
      <c r="AI1155" s="8" t="s">
        <v>149</v>
      </c>
      <c r="AJ1155" s="8" t="s">
        <v>613</v>
      </c>
      <c r="AK1155" s="8" t="s">
        <v>8169</v>
      </c>
      <c r="AL1155" s="8" t="s">
        <v>8170</v>
      </c>
      <c r="AM1155" s="8" t="s">
        <v>210</v>
      </c>
      <c r="AN1155" s="8" t="s">
        <v>211</v>
      </c>
      <c r="AO1155" s="8" t="s">
        <v>8171</v>
      </c>
      <c r="AP1155" s="8" t="s">
        <v>484</v>
      </c>
      <c r="AQ1155" s="8" t="s">
        <v>157</v>
      </c>
      <c r="AR1155" s="8" t="s">
        <v>8172</v>
      </c>
      <c r="AS1155" s="8" t="s">
        <v>8173</v>
      </c>
      <c r="AT1155" s="8" t="s">
        <v>909</v>
      </c>
      <c r="AU1155" s="8" t="s">
        <v>8174</v>
      </c>
      <c r="AV1155" s="8" t="s">
        <v>911</v>
      </c>
      <c r="AW1155" s="11">
        <v>2448558.85</v>
      </c>
      <c r="AX1155" s="9" t="s">
        <v>6548</v>
      </c>
    </row>
    <row r="1156" spans="1:50" customFormat="1" ht="48" hidden="1" x14ac:dyDescent="0.25">
      <c r="A1156" s="8" t="s">
        <v>597</v>
      </c>
      <c r="B1156" s="8" t="s">
        <v>598</v>
      </c>
      <c r="C1156" s="8" t="s">
        <v>599</v>
      </c>
      <c r="D1156" s="8" t="s">
        <v>8224</v>
      </c>
      <c r="E1156" s="8" t="s">
        <v>8225</v>
      </c>
      <c r="F1156" s="8" t="s">
        <v>8226</v>
      </c>
      <c r="G1156" s="9" t="s">
        <v>8227</v>
      </c>
      <c r="H1156" s="9" t="str">
        <f>VLOOKUP(G1156,[1]Arkusz2!A:B,2,FALSE)</f>
        <v>WND-RPZP.02.01.02-32-102/09</v>
      </c>
      <c r="I1156" s="9" t="s">
        <v>604</v>
      </c>
      <c r="J1156" s="9" t="s">
        <v>605</v>
      </c>
      <c r="K1156" s="9" t="s">
        <v>606</v>
      </c>
      <c r="L1156" s="9" t="s">
        <v>1727</v>
      </c>
      <c r="M1156" s="9" t="s">
        <v>605</v>
      </c>
      <c r="N1156" s="9" t="s">
        <v>606</v>
      </c>
      <c r="O1156" s="8" t="s">
        <v>2230</v>
      </c>
      <c r="P1156" s="9" t="s">
        <v>7151</v>
      </c>
      <c r="Q1156" s="9" t="s">
        <v>4601</v>
      </c>
      <c r="R1156" s="9" t="s">
        <v>4262</v>
      </c>
      <c r="S1156" s="9" t="s">
        <v>8228</v>
      </c>
      <c r="T1156" s="10">
        <v>2918434.32</v>
      </c>
      <c r="U1156" s="10">
        <v>2639028.0099999998</v>
      </c>
      <c r="V1156" s="10">
        <v>1319514</v>
      </c>
      <c r="W1156" s="10">
        <v>1319514</v>
      </c>
      <c r="X1156" s="10">
        <v>1319514.01</v>
      </c>
      <c r="Y1156" s="10">
        <v>50</v>
      </c>
      <c r="Z1156" s="8" t="s">
        <v>8229</v>
      </c>
      <c r="AA1156" s="8" t="s">
        <v>63</v>
      </c>
      <c r="AB1156" s="11">
        <v>2918434.32</v>
      </c>
      <c r="AC1156" s="11">
        <v>2918434.32</v>
      </c>
      <c r="AD1156" s="11">
        <v>0</v>
      </c>
      <c r="AE1156" s="11">
        <v>0</v>
      </c>
      <c r="AF1156" s="8" t="s">
        <v>64</v>
      </c>
      <c r="AG1156" s="8" t="s">
        <v>612</v>
      </c>
      <c r="AH1156" s="8" t="s">
        <v>66</v>
      </c>
      <c r="AI1156" s="8" t="s">
        <v>149</v>
      </c>
      <c r="AJ1156" s="8" t="s">
        <v>613</v>
      </c>
      <c r="AK1156" s="8" t="s">
        <v>8230</v>
      </c>
      <c r="AL1156" s="8" t="s">
        <v>8231</v>
      </c>
      <c r="AM1156" s="8" t="s">
        <v>1303</v>
      </c>
      <c r="AN1156" s="8" t="s">
        <v>1304</v>
      </c>
      <c r="AO1156" s="8" t="s">
        <v>8232</v>
      </c>
      <c r="AP1156" s="8" t="s">
        <v>2939</v>
      </c>
      <c r="AQ1156" s="8" t="s">
        <v>157</v>
      </c>
      <c r="AR1156" s="8" t="s">
        <v>8233</v>
      </c>
      <c r="AS1156" s="8" t="s">
        <v>8234</v>
      </c>
      <c r="AT1156" s="8" t="s">
        <v>909</v>
      </c>
      <c r="AU1156" s="8" t="s">
        <v>8235</v>
      </c>
      <c r="AV1156" s="8" t="s">
        <v>911</v>
      </c>
      <c r="AW1156" s="11">
        <v>2918434.32</v>
      </c>
      <c r="AX1156" s="9" t="s">
        <v>8236</v>
      </c>
    </row>
    <row r="1157" spans="1:50" customFormat="1" ht="48" hidden="1" x14ac:dyDescent="0.25">
      <c r="A1157" s="8" t="s">
        <v>597</v>
      </c>
      <c r="B1157" s="8" t="s">
        <v>598</v>
      </c>
      <c r="C1157" s="8" t="s">
        <v>599</v>
      </c>
      <c r="D1157" s="8" t="s">
        <v>8528</v>
      </c>
      <c r="E1157" s="8" t="s">
        <v>8529</v>
      </c>
      <c r="F1157" s="8">
        <v>9569182478</v>
      </c>
      <c r="G1157" s="9" t="s">
        <v>8530</v>
      </c>
      <c r="H1157" s="9" t="str">
        <f>VLOOKUP(G1157,[1]Arkusz2!A:B,2,FALSE)</f>
        <v>RPOWZ/2.1.2/2009/001/Sz</v>
      </c>
      <c r="I1157" s="9" t="s">
        <v>629</v>
      </c>
      <c r="J1157" s="9" t="s">
        <v>142</v>
      </c>
      <c r="K1157" s="9" t="s">
        <v>113</v>
      </c>
      <c r="L1157" s="9" t="s">
        <v>1050</v>
      </c>
      <c r="M1157" s="9" t="s">
        <v>142</v>
      </c>
      <c r="N1157" s="9" t="s">
        <v>113</v>
      </c>
      <c r="O1157" s="8" t="s">
        <v>8531</v>
      </c>
      <c r="P1157" s="9" t="s">
        <v>4720</v>
      </c>
      <c r="Q1157" s="9" t="s">
        <v>4601</v>
      </c>
      <c r="R1157" s="9" t="s">
        <v>4262</v>
      </c>
      <c r="S1157" s="9" t="s">
        <v>8395</v>
      </c>
      <c r="T1157" s="10">
        <v>2758380.57</v>
      </c>
      <c r="U1157" s="10">
        <v>1577428.25</v>
      </c>
      <c r="V1157" s="10">
        <v>788714.1</v>
      </c>
      <c r="W1157" s="10">
        <v>788714.1</v>
      </c>
      <c r="X1157" s="10">
        <v>788714.15</v>
      </c>
      <c r="Y1157" s="10">
        <v>50</v>
      </c>
      <c r="Z1157" s="8" t="s">
        <v>8532</v>
      </c>
      <c r="AA1157" s="8" t="s">
        <v>63</v>
      </c>
      <c r="AB1157" s="11">
        <v>2758380.57</v>
      </c>
      <c r="AC1157" s="11">
        <v>2758380.57</v>
      </c>
      <c r="AD1157" s="11">
        <v>0</v>
      </c>
      <c r="AE1157" s="11">
        <v>0</v>
      </c>
      <c r="AF1157" s="8" t="s">
        <v>64</v>
      </c>
      <c r="AG1157" s="8" t="s">
        <v>612</v>
      </c>
      <c r="AH1157" s="8" t="s">
        <v>66</v>
      </c>
      <c r="AI1157" s="8" t="s">
        <v>149</v>
      </c>
      <c r="AJ1157" s="8" t="s">
        <v>613</v>
      </c>
      <c r="AK1157" s="8" t="s">
        <v>8533</v>
      </c>
      <c r="AL1157" s="8" t="s">
        <v>8534</v>
      </c>
      <c r="AM1157" s="8" t="s">
        <v>8535</v>
      </c>
      <c r="AN1157" s="8" t="s">
        <v>8536</v>
      </c>
      <c r="AO1157" s="8" t="s">
        <v>8537</v>
      </c>
      <c r="AP1157" s="8" t="s">
        <v>663</v>
      </c>
      <c r="AQ1157" s="8" t="s">
        <v>157</v>
      </c>
      <c r="AR1157" s="8" t="s">
        <v>8538</v>
      </c>
      <c r="AS1157" s="8" t="s">
        <v>8539</v>
      </c>
      <c r="AT1157" s="8" t="s">
        <v>909</v>
      </c>
      <c r="AU1157" s="8" t="s">
        <v>8540</v>
      </c>
      <c r="AV1157" s="8" t="s">
        <v>911</v>
      </c>
      <c r="AW1157" s="11">
        <v>2758380.57</v>
      </c>
      <c r="AX1157" s="9" t="s">
        <v>6714</v>
      </c>
    </row>
    <row r="1158" spans="1:50" customFormat="1" ht="48" hidden="1" x14ac:dyDescent="0.25">
      <c r="A1158" s="8" t="s">
        <v>597</v>
      </c>
      <c r="B1158" s="8" t="s">
        <v>598</v>
      </c>
      <c r="C1158" s="8" t="s">
        <v>599</v>
      </c>
      <c r="D1158" s="8" t="s">
        <v>8645</v>
      </c>
      <c r="E1158" s="8" t="s">
        <v>8646</v>
      </c>
      <c r="F1158" s="8" t="s">
        <v>8647</v>
      </c>
      <c r="G1158" s="9" t="s">
        <v>8648</v>
      </c>
      <c r="H1158" s="9" t="str">
        <f>VLOOKUP(G1158,[1]Arkusz2!A:B,2,FALSE)</f>
        <v>WND-RPZP.02.01.02-32-145/09</v>
      </c>
      <c r="I1158" s="9" t="s">
        <v>1874</v>
      </c>
      <c r="J1158" s="9" t="s">
        <v>605</v>
      </c>
      <c r="K1158" s="9" t="s">
        <v>606</v>
      </c>
      <c r="L1158" s="9" t="s">
        <v>1874</v>
      </c>
      <c r="M1158" s="9" t="s">
        <v>605</v>
      </c>
      <c r="N1158" s="9" t="s">
        <v>606</v>
      </c>
      <c r="O1158" s="8" t="s">
        <v>383</v>
      </c>
      <c r="P1158" s="9" t="s">
        <v>3150</v>
      </c>
      <c r="Q1158" s="9" t="s">
        <v>4601</v>
      </c>
      <c r="R1158" s="9" t="s">
        <v>4262</v>
      </c>
      <c r="S1158" s="9" t="s">
        <v>5672</v>
      </c>
      <c r="T1158" s="10">
        <v>2337708.75</v>
      </c>
      <c r="U1158" s="10">
        <v>2337708.75</v>
      </c>
      <c r="V1158" s="10">
        <v>1168854.3700000001</v>
      </c>
      <c r="W1158" s="10">
        <v>1168854.3700000001</v>
      </c>
      <c r="X1158" s="10">
        <v>1168854.3799999999</v>
      </c>
      <c r="Y1158" s="10">
        <v>50</v>
      </c>
      <c r="Z1158" s="8" t="s">
        <v>8649</v>
      </c>
      <c r="AA1158" s="8" t="s">
        <v>63</v>
      </c>
      <c r="AB1158" s="11">
        <v>2337708.75</v>
      </c>
      <c r="AC1158" s="11">
        <v>2337708.75</v>
      </c>
      <c r="AD1158" s="11">
        <v>0</v>
      </c>
      <c r="AE1158" s="11">
        <v>0</v>
      </c>
      <c r="AF1158" s="8" t="s">
        <v>64</v>
      </c>
      <c r="AG1158" s="8" t="s">
        <v>612</v>
      </c>
      <c r="AH1158" s="8" t="s">
        <v>66</v>
      </c>
      <c r="AI1158" s="8" t="s">
        <v>149</v>
      </c>
      <c r="AJ1158" s="8" t="s">
        <v>613</v>
      </c>
      <c r="AK1158" s="8" t="s">
        <v>8592</v>
      </c>
      <c r="AL1158" s="8" t="s">
        <v>8650</v>
      </c>
      <c r="AM1158" s="8" t="s">
        <v>8594</v>
      </c>
      <c r="AN1158" s="8" t="s">
        <v>8595</v>
      </c>
      <c r="AO1158" s="8" t="s">
        <v>8595</v>
      </c>
      <c r="AP1158" s="8" t="s">
        <v>2362</v>
      </c>
      <c r="AQ1158" s="8" t="s">
        <v>157</v>
      </c>
      <c r="AR1158" s="8" t="s">
        <v>8596</v>
      </c>
      <c r="AS1158" s="8" t="s">
        <v>8597</v>
      </c>
      <c r="AT1158" s="8" t="s">
        <v>909</v>
      </c>
      <c r="AU1158" s="8" t="s">
        <v>8598</v>
      </c>
      <c r="AV1158" s="8" t="s">
        <v>911</v>
      </c>
      <c r="AW1158" s="11">
        <v>2337708.75</v>
      </c>
      <c r="AX1158" s="9" t="s">
        <v>7921</v>
      </c>
    </row>
    <row r="1159" spans="1:50" customFormat="1" ht="48" hidden="1" x14ac:dyDescent="0.25">
      <c r="A1159" s="8" t="s">
        <v>597</v>
      </c>
      <c r="B1159" s="8" t="s">
        <v>598</v>
      </c>
      <c r="C1159" s="8" t="s">
        <v>599</v>
      </c>
      <c r="D1159" s="8" t="s">
        <v>8671</v>
      </c>
      <c r="E1159" s="8" t="s">
        <v>8672</v>
      </c>
      <c r="F1159" s="8" t="s">
        <v>8673</v>
      </c>
      <c r="G1159" s="9" t="s">
        <v>8674</v>
      </c>
      <c r="H1159" s="9" t="str">
        <f>VLOOKUP(G1159,[1]Arkusz2!A:B,2,FALSE)</f>
        <v>WND-RPZP.02.01.02-32-108/09</v>
      </c>
      <c r="I1159" s="9" t="s">
        <v>607</v>
      </c>
      <c r="J1159" s="9" t="s">
        <v>605</v>
      </c>
      <c r="K1159" s="9" t="s">
        <v>606</v>
      </c>
      <c r="L1159" s="9" t="s">
        <v>607</v>
      </c>
      <c r="M1159" s="9" t="s">
        <v>605</v>
      </c>
      <c r="N1159" s="9" t="s">
        <v>606</v>
      </c>
      <c r="O1159" s="8" t="s">
        <v>1973</v>
      </c>
      <c r="P1159" s="9" t="s">
        <v>800</v>
      </c>
      <c r="Q1159" s="9" t="s">
        <v>4601</v>
      </c>
      <c r="R1159" s="9" t="s">
        <v>4262</v>
      </c>
      <c r="S1159" s="9" t="s">
        <v>8675</v>
      </c>
      <c r="T1159" s="10">
        <v>11298738.779999999</v>
      </c>
      <c r="U1159" s="10">
        <v>11297838.779999999</v>
      </c>
      <c r="V1159" s="10">
        <v>5639881.1100000003</v>
      </c>
      <c r="W1159" s="10">
        <v>5639881.1100000003</v>
      </c>
      <c r="X1159" s="10">
        <v>5657957.6699999999</v>
      </c>
      <c r="Y1159" s="10">
        <v>49.92</v>
      </c>
      <c r="Z1159" s="8" t="s">
        <v>8676</v>
      </c>
      <c r="AA1159" s="8" t="s">
        <v>63</v>
      </c>
      <c r="AB1159" s="11">
        <v>11298738.779999999</v>
      </c>
      <c r="AC1159" s="11">
        <v>11298738.779999999</v>
      </c>
      <c r="AD1159" s="11">
        <v>0</v>
      </c>
      <c r="AE1159" s="11">
        <v>0</v>
      </c>
      <c r="AF1159" s="8" t="s">
        <v>64</v>
      </c>
      <c r="AG1159" s="8" t="s">
        <v>612</v>
      </c>
      <c r="AH1159" s="8" t="s">
        <v>66</v>
      </c>
      <c r="AI1159" s="8" t="s">
        <v>149</v>
      </c>
      <c r="AJ1159" s="8" t="s">
        <v>613</v>
      </c>
      <c r="AK1159" s="8" t="s">
        <v>1730</v>
      </c>
      <c r="AL1159" s="8" t="s">
        <v>8677</v>
      </c>
      <c r="AM1159" s="8" t="s">
        <v>378</v>
      </c>
      <c r="AN1159" s="8" t="s">
        <v>379</v>
      </c>
      <c r="AO1159" s="8" t="s">
        <v>1732</v>
      </c>
      <c r="AP1159" s="8" t="s">
        <v>156</v>
      </c>
      <c r="AQ1159" s="8" t="s">
        <v>1262</v>
      </c>
      <c r="AR1159" s="8" t="s">
        <v>1733</v>
      </c>
      <c r="AS1159" s="8" t="s">
        <v>1734</v>
      </c>
      <c r="AT1159" s="8" t="s">
        <v>909</v>
      </c>
      <c r="AU1159" s="8" t="s">
        <v>5359</v>
      </c>
      <c r="AV1159" s="8" t="s">
        <v>911</v>
      </c>
      <c r="AW1159" s="11">
        <v>11298738.779999999</v>
      </c>
      <c r="AX1159" s="9" t="s">
        <v>6753</v>
      </c>
    </row>
    <row r="1160" spans="1:50" customFormat="1" ht="48" hidden="1" x14ac:dyDescent="0.25">
      <c r="A1160" s="8" t="s">
        <v>597</v>
      </c>
      <c r="B1160" s="8" t="s">
        <v>598</v>
      </c>
      <c r="C1160" s="8" t="s">
        <v>599</v>
      </c>
      <c r="D1160" s="8" t="s">
        <v>8678</v>
      </c>
      <c r="E1160" s="8" t="s">
        <v>8679</v>
      </c>
      <c r="F1160" s="8" t="s">
        <v>8680</v>
      </c>
      <c r="G1160" s="9" t="s">
        <v>8681</v>
      </c>
      <c r="H1160" s="9" t="str">
        <f>VLOOKUP(G1160,[1]Arkusz2!A:B,2,FALSE)</f>
        <v>WND-RPZP.02.01.02-32-155/09</v>
      </c>
      <c r="I1160" s="9" t="s">
        <v>3101</v>
      </c>
      <c r="J1160" s="9" t="s">
        <v>605</v>
      </c>
      <c r="K1160" s="9" t="s">
        <v>606</v>
      </c>
      <c r="L1160" s="9" t="s">
        <v>751</v>
      </c>
      <c r="M1160" s="9" t="s">
        <v>752</v>
      </c>
      <c r="N1160" s="9" t="s">
        <v>606</v>
      </c>
      <c r="O1160" s="8" t="s">
        <v>1346</v>
      </c>
      <c r="P1160" s="9" t="s">
        <v>800</v>
      </c>
      <c r="Q1160" s="9" t="s">
        <v>4601</v>
      </c>
      <c r="R1160" s="9" t="s">
        <v>4262</v>
      </c>
      <c r="S1160" s="9" t="s">
        <v>8236</v>
      </c>
      <c r="T1160" s="10">
        <v>2510531.98</v>
      </c>
      <c r="U1160" s="10">
        <v>2370794.5299999998</v>
      </c>
      <c r="V1160" s="10">
        <v>1007419.76</v>
      </c>
      <c r="W1160" s="10">
        <v>1007419.76</v>
      </c>
      <c r="X1160" s="10">
        <v>1363374.77</v>
      </c>
      <c r="Y1160" s="10">
        <v>42.49</v>
      </c>
      <c r="Z1160" s="8" t="s">
        <v>8682</v>
      </c>
      <c r="AA1160" s="8" t="s">
        <v>63</v>
      </c>
      <c r="AB1160" s="11">
        <v>2510531.98</v>
      </c>
      <c r="AC1160" s="11">
        <v>2510531.98</v>
      </c>
      <c r="AD1160" s="11">
        <v>0</v>
      </c>
      <c r="AE1160" s="11">
        <v>0</v>
      </c>
      <c r="AF1160" s="8" t="s">
        <v>64</v>
      </c>
      <c r="AG1160" s="8" t="s">
        <v>612</v>
      </c>
      <c r="AH1160" s="8" t="s">
        <v>66</v>
      </c>
      <c r="AI1160" s="8" t="s">
        <v>67</v>
      </c>
      <c r="AJ1160" s="8" t="s">
        <v>613</v>
      </c>
      <c r="AK1160" s="8" t="s">
        <v>6517</v>
      </c>
      <c r="AL1160" s="8" t="s">
        <v>6518</v>
      </c>
      <c r="AM1160" s="8" t="s">
        <v>2616</v>
      </c>
      <c r="AN1160" s="8" t="s">
        <v>2617</v>
      </c>
      <c r="AO1160" s="8" t="s">
        <v>6519</v>
      </c>
      <c r="AP1160" s="8" t="s">
        <v>428</v>
      </c>
      <c r="AQ1160" s="8" t="s">
        <v>157</v>
      </c>
      <c r="AR1160" s="8" t="s">
        <v>8161</v>
      </c>
      <c r="AS1160" s="8" t="s">
        <v>8162</v>
      </c>
      <c r="AT1160" s="8" t="s">
        <v>909</v>
      </c>
      <c r="AU1160" s="8" t="s">
        <v>6520</v>
      </c>
      <c r="AV1160" s="8" t="s">
        <v>911</v>
      </c>
      <c r="AW1160" s="11">
        <v>2510531.98</v>
      </c>
      <c r="AX1160" s="9" t="s">
        <v>6392</v>
      </c>
    </row>
    <row r="1161" spans="1:50" customFormat="1" ht="36" hidden="1" x14ac:dyDescent="0.25">
      <c r="A1161" s="8" t="s">
        <v>597</v>
      </c>
      <c r="B1161" s="8" t="s">
        <v>598</v>
      </c>
      <c r="C1161" s="8" t="s">
        <v>599</v>
      </c>
      <c r="D1161" s="8" t="s">
        <v>8711</v>
      </c>
      <c r="E1161" s="8" t="s">
        <v>8712</v>
      </c>
      <c r="F1161" s="8" t="s">
        <v>8713</v>
      </c>
      <c r="G1161" s="9" t="s">
        <v>8714</v>
      </c>
      <c r="H1161" s="9" t="str">
        <f>VLOOKUP(G1161,[1]Arkusz2!A:B,2,FALSE)</f>
        <v>RPOWZ/2.1.2/2009/037/SZ</v>
      </c>
      <c r="I1161" s="9" t="s">
        <v>4371</v>
      </c>
      <c r="J1161" s="9" t="s">
        <v>142</v>
      </c>
      <c r="K1161" s="9" t="s">
        <v>113</v>
      </c>
      <c r="L1161" s="9" t="s">
        <v>960</v>
      </c>
      <c r="M1161" s="9" t="s">
        <v>142</v>
      </c>
      <c r="N1161" s="9" t="s">
        <v>113</v>
      </c>
      <c r="O1161" s="8" t="s">
        <v>514</v>
      </c>
      <c r="P1161" s="9" t="s">
        <v>8119</v>
      </c>
      <c r="Q1161" s="9" t="s">
        <v>4601</v>
      </c>
      <c r="R1161" s="9" t="s">
        <v>4262</v>
      </c>
      <c r="S1161" s="9" t="s">
        <v>1816</v>
      </c>
      <c r="T1161" s="10">
        <v>1095554.81</v>
      </c>
      <c r="U1161" s="10">
        <v>1042589.16</v>
      </c>
      <c r="V1161" s="10">
        <v>521294.57</v>
      </c>
      <c r="W1161" s="10">
        <v>521294.57</v>
      </c>
      <c r="X1161" s="10">
        <v>521294.59</v>
      </c>
      <c r="Y1161" s="10">
        <v>50</v>
      </c>
      <c r="Z1161" s="8" t="s">
        <v>8715</v>
      </c>
      <c r="AA1161" s="8" t="s">
        <v>63</v>
      </c>
      <c r="AB1161" s="11">
        <v>1095554.81</v>
      </c>
      <c r="AC1161" s="11">
        <v>1095554.81</v>
      </c>
      <c r="AD1161" s="11">
        <v>0</v>
      </c>
      <c r="AE1161" s="11">
        <v>0</v>
      </c>
      <c r="AF1161" s="8" t="s">
        <v>64</v>
      </c>
      <c r="AG1161" s="8" t="s">
        <v>612</v>
      </c>
      <c r="AH1161" s="8" t="s">
        <v>66</v>
      </c>
      <c r="AI1161" s="8" t="s">
        <v>67</v>
      </c>
      <c r="AJ1161" s="8" t="s">
        <v>613</v>
      </c>
      <c r="AK1161" s="8" t="s">
        <v>8140</v>
      </c>
      <c r="AL1161" s="8" t="s">
        <v>8141</v>
      </c>
      <c r="AM1161" s="8" t="s">
        <v>8142</v>
      </c>
      <c r="AN1161" s="8" t="s">
        <v>8143</v>
      </c>
      <c r="AO1161" s="8" t="s">
        <v>3943</v>
      </c>
      <c r="AP1161" s="8" t="s">
        <v>278</v>
      </c>
      <c r="AQ1161" s="8" t="s">
        <v>157</v>
      </c>
      <c r="AR1161" s="8" t="s">
        <v>8144</v>
      </c>
      <c r="AS1161" s="8" t="s">
        <v>8145</v>
      </c>
      <c r="AT1161" s="8" t="s">
        <v>619</v>
      </c>
      <c r="AU1161" s="8" t="s">
        <v>8146</v>
      </c>
      <c r="AV1161" s="8" t="s">
        <v>77</v>
      </c>
      <c r="AW1161" s="11">
        <v>1095554.81</v>
      </c>
      <c r="AX1161" s="9" t="s">
        <v>1603</v>
      </c>
    </row>
    <row r="1162" spans="1:50" customFormat="1" ht="48" hidden="1" x14ac:dyDescent="0.25">
      <c r="A1162" s="8" t="s">
        <v>597</v>
      </c>
      <c r="B1162" s="8" t="s">
        <v>598</v>
      </c>
      <c r="C1162" s="8" t="s">
        <v>599</v>
      </c>
      <c r="D1162" s="8" t="s">
        <v>9107</v>
      </c>
      <c r="E1162" s="8" t="s">
        <v>9108</v>
      </c>
      <c r="F1162" s="8" t="s">
        <v>9109</v>
      </c>
      <c r="G1162" s="9" t="s">
        <v>9110</v>
      </c>
      <c r="H1162" s="9" t="str">
        <f>VLOOKUP(G1162,[1]Arkusz2!A:B,2,FALSE)</f>
        <v>RPOWZ/2.1.2/2009/051/K</v>
      </c>
      <c r="I1162" s="9" t="s">
        <v>1637</v>
      </c>
      <c r="J1162" s="9" t="s">
        <v>142</v>
      </c>
      <c r="K1162" s="9" t="s">
        <v>113</v>
      </c>
      <c r="L1162" s="9" t="s">
        <v>785</v>
      </c>
      <c r="M1162" s="9" t="s">
        <v>142</v>
      </c>
      <c r="N1162" s="9" t="s">
        <v>113</v>
      </c>
      <c r="O1162" s="8" t="s">
        <v>643</v>
      </c>
      <c r="P1162" s="9" t="s">
        <v>9111</v>
      </c>
      <c r="Q1162" s="9" t="s">
        <v>4601</v>
      </c>
      <c r="R1162" s="9" t="s">
        <v>4262</v>
      </c>
      <c r="S1162" s="9" t="s">
        <v>6354</v>
      </c>
      <c r="T1162" s="10">
        <v>6163975.5300000003</v>
      </c>
      <c r="U1162" s="10">
        <v>5821894.0800000001</v>
      </c>
      <c r="V1162" s="10">
        <v>2910947.03</v>
      </c>
      <c r="W1162" s="10">
        <v>2910947.03</v>
      </c>
      <c r="X1162" s="10">
        <v>2910947.05</v>
      </c>
      <c r="Y1162" s="10">
        <v>50</v>
      </c>
      <c r="Z1162" s="8" t="s">
        <v>9112</v>
      </c>
      <c r="AA1162" s="8" t="s">
        <v>63</v>
      </c>
      <c r="AB1162" s="11">
        <v>6163975.5300000003</v>
      </c>
      <c r="AC1162" s="11">
        <v>6163975.5300000003</v>
      </c>
      <c r="AD1162" s="11">
        <v>0</v>
      </c>
      <c r="AE1162" s="11">
        <v>0</v>
      </c>
      <c r="AF1162" s="8" t="s">
        <v>64</v>
      </c>
      <c r="AG1162" s="8" t="s">
        <v>612</v>
      </c>
      <c r="AH1162" s="8" t="s">
        <v>66</v>
      </c>
      <c r="AI1162" s="8" t="s">
        <v>149</v>
      </c>
      <c r="AJ1162" s="8" t="s">
        <v>613</v>
      </c>
      <c r="AK1162" s="8" t="s">
        <v>4771</v>
      </c>
      <c r="AL1162" s="8" t="s">
        <v>4772</v>
      </c>
      <c r="AM1162" s="8" t="s">
        <v>4773</v>
      </c>
      <c r="AN1162" s="8" t="s">
        <v>125</v>
      </c>
      <c r="AO1162" s="8" t="s">
        <v>4774</v>
      </c>
      <c r="AP1162" s="8" t="s">
        <v>1059</v>
      </c>
      <c r="AQ1162" s="8" t="s">
        <v>4775</v>
      </c>
      <c r="AR1162" s="8" t="s">
        <v>4776</v>
      </c>
      <c r="AS1162" s="8" t="s">
        <v>4777</v>
      </c>
      <c r="AT1162" s="8" t="s">
        <v>909</v>
      </c>
      <c r="AU1162" s="8" t="s">
        <v>4778</v>
      </c>
      <c r="AV1162" s="8" t="s">
        <v>911</v>
      </c>
      <c r="AW1162" s="11">
        <v>6163975.5300000003</v>
      </c>
      <c r="AX1162" s="9" t="s">
        <v>6362</v>
      </c>
    </row>
    <row r="1163" spans="1:50" customFormat="1" ht="48" hidden="1" x14ac:dyDescent="0.25">
      <c r="A1163" s="8" t="s">
        <v>597</v>
      </c>
      <c r="B1163" s="8" t="s">
        <v>598</v>
      </c>
      <c r="C1163" s="8" t="s">
        <v>599</v>
      </c>
      <c r="D1163" s="8" t="s">
        <v>9161</v>
      </c>
      <c r="E1163" s="8" t="s">
        <v>9162</v>
      </c>
      <c r="F1163" s="8" t="s">
        <v>9163</v>
      </c>
      <c r="G1163" s="9" t="s">
        <v>9164</v>
      </c>
      <c r="H1163" s="9" t="str">
        <f>VLOOKUP(G1163,[1]Arkusz2!A:B,2,FALSE)</f>
        <v>WND-RPZP.02.01.02-32-141/09</v>
      </c>
      <c r="I1163" s="9" t="s">
        <v>2005</v>
      </c>
      <c r="J1163" s="9" t="s">
        <v>605</v>
      </c>
      <c r="K1163" s="9" t="s">
        <v>606</v>
      </c>
      <c r="L1163" s="9" t="s">
        <v>751</v>
      </c>
      <c r="M1163" s="9" t="s">
        <v>752</v>
      </c>
      <c r="N1163" s="9" t="s">
        <v>606</v>
      </c>
      <c r="O1163" s="8" t="s">
        <v>1560</v>
      </c>
      <c r="P1163" s="9" t="s">
        <v>8294</v>
      </c>
      <c r="Q1163" s="9" t="s">
        <v>4601</v>
      </c>
      <c r="R1163" s="9" t="s">
        <v>4262</v>
      </c>
      <c r="S1163" s="9" t="s">
        <v>7921</v>
      </c>
      <c r="T1163" s="10">
        <v>5631571.54</v>
      </c>
      <c r="U1163" s="10">
        <v>5582936.9699999997</v>
      </c>
      <c r="V1163" s="10">
        <v>3349762.17</v>
      </c>
      <c r="W1163" s="10">
        <v>3349762.17</v>
      </c>
      <c r="X1163" s="10">
        <v>2233174.7999999998</v>
      </c>
      <c r="Y1163" s="10">
        <v>60</v>
      </c>
      <c r="Z1163" s="8" t="s">
        <v>9165</v>
      </c>
      <c r="AA1163" s="8" t="s">
        <v>63</v>
      </c>
      <c r="AB1163" s="11">
        <v>5631571.54</v>
      </c>
      <c r="AC1163" s="11">
        <v>5631571.54</v>
      </c>
      <c r="AD1163" s="11">
        <v>0</v>
      </c>
      <c r="AE1163" s="11">
        <v>0</v>
      </c>
      <c r="AF1163" s="8" t="s">
        <v>64</v>
      </c>
      <c r="AG1163" s="8" t="s">
        <v>612</v>
      </c>
      <c r="AH1163" s="8" t="s">
        <v>66</v>
      </c>
      <c r="AI1163" s="8" t="s">
        <v>149</v>
      </c>
      <c r="AJ1163" s="8" t="s">
        <v>613</v>
      </c>
      <c r="AK1163" s="8" t="s">
        <v>4478</v>
      </c>
      <c r="AL1163" s="8" t="s">
        <v>4479</v>
      </c>
      <c r="AM1163" s="8" t="s">
        <v>904</v>
      </c>
      <c r="AN1163" s="8" t="s">
        <v>1379</v>
      </c>
      <c r="AO1163" s="8" t="s">
        <v>1408</v>
      </c>
      <c r="AP1163" s="8" t="s">
        <v>616</v>
      </c>
      <c r="AQ1163" s="8" t="s">
        <v>157</v>
      </c>
      <c r="AR1163" s="8" t="s">
        <v>9166</v>
      </c>
      <c r="AS1163" s="8" t="s">
        <v>4481</v>
      </c>
      <c r="AT1163" s="8" t="s">
        <v>909</v>
      </c>
      <c r="AU1163" s="8" t="s">
        <v>4482</v>
      </c>
      <c r="AV1163" s="8" t="s">
        <v>911</v>
      </c>
      <c r="AW1163" s="11">
        <v>5631571.54</v>
      </c>
      <c r="AX1163" s="9" t="s">
        <v>7926</v>
      </c>
    </row>
    <row r="1164" spans="1:50" customFormat="1" ht="48" hidden="1" x14ac:dyDescent="0.25">
      <c r="A1164" s="8" t="s">
        <v>597</v>
      </c>
      <c r="B1164" s="8" t="s">
        <v>598</v>
      </c>
      <c r="C1164" s="8" t="s">
        <v>599</v>
      </c>
      <c r="D1164" s="8" t="s">
        <v>9191</v>
      </c>
      <c r="E1164" s="8" t="s">
        <v>9192</v>
      </c>
      <c r="F1164" s="8" t="s">
        <v>9193</v>
      </c>
      <c r="G1164" s="9" t="s">
        <v>9194</v>
      </c>
      <c r="H1164" s="9" t="str">
        <f>VLOOKUP(G1164,[1]Arkusz2!A:B,2,FALSE)</f>
        <v>WND-RPZP.02.01.02-32-124/09</v>
      </c>
      <c r="I1164" s="9" t="s">
        <v>750</v>
      </c>
      <c r="J1164" s="9" t="s">
        <v>605</v>
      </c>
      <c r="K1164" s="9" t="s">
        <v>606</v>
      </c>
      <c r="L1164" s="9" t="s">
        <v>751</v>
      </c>
      <c r="M1164" s="9" t="s">
        <v>752</v>
      </c>
      <c r="N1164" s="9" t="s">
        <v>606</v>
      </c>
      <c r="O1164" s="8" t="s">
        <v>2225</v>
      </c>
      <c r="P1164" s="9" t="s">
        <v>2074</v>
      </c>
      <c r="Q1164" s="9" t="s">
        <v>4601</v>
      </c>
      <c r="R1164" s="9" t="s">
        <v>4262</v>
      </c>
      <c r="S1164" s="9" t="s">
        <v>8236</v>
      </c>
      <c r="T1164" s="10">
        <v>3843267.21</v>
      </c>
      <c r="U1164" s="10">
        <v>3769237.56</v>
      </c>
      <c r="V1164" s="10">
        <v>1884618.78</v>
      </c>
      <c r="W1164" s="10">
        <v>1884618.78</v>
      </c>
      <c r="X1164" s="10">
        <v>1884618.78</v>
      </c>
      <c r="Y1164" s="10">
        <v>50</v>
      </c>
      <c r="Z1164" s="8" t="s">
        <v>9195</v>
      </c>
      <c r="AA1164" s="8" t="s">
        <v>63</v>
      </c>
      <c r="AB1164" s="11">
        <v>3843267.21</v>
      </c>
      <c r="AC1164" s="11">
        <v>3843267.21</v>
      </c>
      <c r="AD1164" s="11">
        <v>0</v>
      </c>
      <c r="AE1164" s="11">
        <v>0</v>
      </c>
      <c r="AF1164" s="8" t="s">
        <v>64</v>
      </c>
      <c r="AG1164" s="8" t="s">
        <v>612</v>
      </c>
      <c r="AH1164" s="8" t="s">
        <v>66</v>
      </c>
      <c r="AI1164" s="8" t="s">
        <v>67</v>
      </c>
      <c r="AJ1164" s="8" t="s">
        <v>613</v>
      </c>
      <c r="AK1164" s="8" t="s">
        <v>5876</v>
      </c>
      <c r="AL1164" s="8" t="s">
        <v>3238</v>
      </c>
      <c r="AM1164" s="8" t="s">
        <v>1024</v>
      </c>
      <c r="AN1164" s="8" t="s">
        <v>2244</v>
      </c>
      <c r="AO1164" s="8" t="s">
        <v>9196</v>
      </c>
      <c r="AP1164" s="8" t="s">
        <v>128</v>
      </c>
      <c r="AQ1164" s="8" t="s">
        <v>157</v>
      </c>
      <c r="AR1164" s="8" t="s">
        <v>2246</v>
      </c>
      <c r="AS1164" s="8" t="s">
        <v>2246</v>
      </c>
      <c r="AT1164" s="8" t="s">
        <v>909</v>
      </c>
      <c r="AU1164" s="8" t="s">
        <v>2247</v>
      </c>
      <c r="AV1164" s="8" t="s">
        <v>911</v>
      </c>
      <c r="AW1164" s="11">
        <v>3843267.21</v>
      </c>
      <c r="AX1164" s="9" t="s">
        <v>8395</v>
      </c>
    </row>
    <row r="1165" spans="1:50" customFormat="1" ht="48" hidden="1" x14ac:dyDescent="0.25">
      <c r="A1165" s="8" t="s">
        <v>597</v>
      </c>
      <c r="B1165" s="8" t="s">
        <v>598</v>
      </c>
      <c r="C1165" s="8" t="s">
        <v>599</v>
      </c>
      <c r="D1165" s="8" t="s">
        <v>9420</v>
      </c>
      <c r="E1165" s="8" t="s">
        <v>9421</v>
      </c>
      <c r="F1165" s="8" t="s">
        <v>9422</v>
      </c>
      <c r="G1165" s="9" t="s">
        <v>9423</v>
      </c>
      <c r="H1165" s="9" t="str">
        <f>VLOOKUP(G1165,[1]Arkusz2!A:B,2,FALSE)</f>
        <v>WND-RPZP.02.01.02-32-143/09</v>
      </c>
      <c r="I1165" s="9" t="s">
        <v>1362</v>
      </c>
      <c r="J1165" s="9" t="s">
        <v>605</v>
      </c>
      <c r="K1165" s="9" t="s">
        <v>606</v>
      </c>
      <c r="L1165" s="9" t="s">
        <v>1874</v>
      </c>
      <c r="M1165" s="9" t="s">
        <v>605</v>
      </c>
      <c r="N1165" s="9" t="s">
        <v>606</v>
      </c>
      <c r="O1165" s="8" t="s">
        <v>1071</v>
      </c>
      <c r="P1165" s="9" t="s">
        <v>7398</v>
      </c>
      <c r="Q1165" s="9" t="s">
        <v>4601</v>
      </c>
      <c r="R1165" s="9" t="s">
        <v>4262</v>
      </c>
      <c r="S1165" s="9" t="s">
        <v>6328</v>
      </c>
      <c r="T1165" s="10">
        <v>27162968.079999998</v>
      </c>
      <c r="U1165" s="10">
        <v>25994894.27</v>
      </c>
      <c r="V1165" s="10">
        <v>10705443.25</v>
      </c>
      <c r="W1165" s="10">
        <v>10705443.25</v>
      </c>
      <c r="X1165" s="10">
        <v>15289451.02</v>
      </c>
      <c r="Y1165" s="10">
        <v>41.18</v>
      </c>
      <c r="Z1165" s="8" t="s">
        <v>9424</v>
      </c>
      <c r="AA1165" s="8" t="s">
        <v>63</v>
      </c>
      <c r="AB1165" s="11">
        <v>27162968.079999998</v>
      </c>
      <c r="AC1165" s="11">
        <v>27162968.079999998</v>
      </c>
      <c r="AD1165" s="11">
        <v>0</v>
      </c>
      <c r="AE1165" s="11">
        <v>0</v>
      </c>
      <c r="AF1165" s="8" t="s">
        <v>64</v>
      </c>
      <c r="AG1165" s="8" t="s">
        <v>612</v>
      </c>
      <c r="AH1165" s="8" t="s">
        <v>66</v>
      </c>
      <c r="AI1165" s="8" t="s">
        <v>149</v>
      </c>
      <c r="AJ1165" s="8" t="s">
        <v>613</v>
      </c>
      <c r="AK1165" s="8" t="s">
        <v>9425</v>
      </c>
      <c r="AL1165" s="8" t="s">
        <v>9426</v>
      </c>
      <c r="AM1165" s="8" t="s">
        <v>804</v>
      </c>
      <c r="AN1165" s="8" t="s">
        <v>558</v>
      </c>
      <c r="AO1165" s="8" t="s">
        <v>4812</v>
      </c>
      <c r="AP1165" s="8" t="s">
        <v>128</v>
      </c>
      <c r="AQ1165" s="8"/>
      <c r="AR1165" s="8" t="s">
        <v>9427</v>
      </c>
      <c r="AS1165" s="8" t="s">
        <v>9428</v>
      </c>
      <c r="AT1165" s="8" t="s">
        <v>9429</v>
      </c>
      <c r="AU1165" s="8"/>
      <c r="AV1165" s="8" t="s">
        <v>77</v>
      </c>
      <c r="AW1165" s="11">
        <v>27162968.079999998</v>
      </c>
      <c r="AX1165" s="9" t="s">
        <v>4421</v>
      </c>
    </row>
    <row r="1166" spans="1:50" customFormat="1" ht="48" hidden="1" x14ac:dyDescent="0.25">
      <c r="A1166" s="8" t="s">
        <v>597</v>
      </c>
      <c r="B1166" s="8" t="s">
        <v>598</v>
      </c>
      <c r="C1166" s="8" t="s">
        <v>599</v>
      </c>
      <c r="D1166" s="8" t="s">
        <v>9652</v>
      </c>
      <c r="E1166" s="8" t="s">
        <v>9653</v>
      </c>
      <c r="F1166" s="8" t="s">
        <v>9654</v>
      </c>
      <c r="G1166" s="9" t="s">
        <v>9655</v>
      </c>
      <c r="H1166" s="9" t="str">
        <f>VLOOKUP(G1166,[1]Arkusz2!A:B,2,FALSE)</f>
        <v>RPOWZ/2.1.2/2009/069/Sz</v>
      </c>
      <c r="I1166" s="9" t="s">
        <v>3092</v>
      </c>
      <c r="J1166" s="9" t="s">
        <v>142</v>
      </c>
      <c r="K1166" s="9" t="s">
        <v>113</v>
      </c>
      <c r="L1166" s="9" t="s">
        <v>344</v>
      </c>
      <c r="M1166" s="9" t="s">
        <v>142</v>
      </c>
      <c r="N1166" s="9" t="s">
        <v>113</v>
      </c>
      <c r="O1166" s="8" t="s">
        <v>1826</v>
      </c>
      <c r="P1166" s="9" t="s">
        <v>6648</v>
      </c>
      <c r="Q1166" s="9" t="s">
        <v>4601</v>
      </c>
      <c r="R1166" s="9" t="s">
        <v>4262</v>
      </c>
      <c r="S1166" s="9" t="s">
        <v>9656</v>
      </c>
      <c r="T1166" s="10">
        <v>802033.67</v>
      </c>
      <c r="U1166" s="10">
        <v>683696.9</v>
      </c>
      <c r="V1166" s="10">
        <v>341848.44</v>
      </c>
      <c r="W1166" s="10">
        <v>341848.44</v>
      </c>
      <c r="X1166" s="10">
        <v>341848.46</v>
      </c>
      <c r="Y1166" s="10">
        <v>50</v>
      </c>
      <c r="Z1166" s="8" t="s">
        <v>9657</v>
      </c>
      <c r="AA1166" s="8" t="s">
        <v>63</v>
      </c>
      <c r="AB1166" s="11">
        <v>802033.67</v>
      </c>
      <c r="AC1166" s="11">
        <v>802033.67</v>
      </c>
      <c r="AD1166" s="11">
        <v>0</v>
      </c>
      <c r="AE1166" s="11">
        <v>0</v>
      </c>
      <c r="AF1166" s="8" t="s">
        <v>64</v>
      </c>
      <c r="AG1166" s="8" t="s">
        <v>612</v>
      </c>
      <c r="AH1166" s="8" t="s">
        <v>66</v>
      </c>
      <c r="AI1166" s="8" t="s">
        <v>149</v>
      </c>
      <c r="AJ1166" s="8" t="s">
        <v>613</v>
      </c>
      <c r="AK1166" s="8" t="s">
        <v>9658</v>
      </c>
      <c r="AL1166" s="8" t="s">
        <v>9659</v>
      </c>
      <c r="AM1166" s="8" t="s">
        <v>8995</v>
      </c>
      <c r="AN1166" s="8" t="s">
        <v>8996</v>
      </c>
      <c r="AO1166" s="8" t="s">
        <v>9660</v>
      </c>
      <c r="AP1166" s="8" t="s">
        <v>156</v>
      </c>
      <c r="AQ1166" s="8" t="s">
        <v>157</v>
      </c>
      <c r="AR1166" s="8" t="s">
        <v>9661</v>
      </c>
      <c r="AS1166" s="8" t="s">
        <v>9661</v>
      </c>
      <c r="AT1166" s="8" t="s">
        <v>909</v>
      </c>
      <c r="AU1166" s="8" t="s">
        <v>9662</v>
      </c>
      <c r="AV1166" s="8" t="s">
        <v>911</v>
      </c>
      <c r="AW1166" s="11">
        <v>802033.67</v>
      </c>
      <c r="AX1166" s="9" t="s">
        <v>9663</v>
      </c>
    </row>
    <row r="1167" spans="1:50" customFormat="1" ht="36" hidden="1" x14ac:dyDescent="0.25">
      <c r="A1167" s="8" t="s">
        <v>597</v>
      </c>
      <c r="B1167" s="8" t="s">
        <v>598</v>
      </c>
      <c r="C1167" s="8" t="s">
        <v>599</v>
      </c>
      <c r="D1167" s="8" t="s">
        <v>9664</v>
      </c>
      <c r="E1167" s="8" t="s">
        <v>9665</v>
      </c>
      <c r="F1167" s="8" t="s">
        <v>9666</v>
      </c>
      <c r="G1167" s="9" t="s">
        <v>9667</v>
      </c>
      <c r="H1167" s="9" t="str">
        <f>VLOOKUP(G1167,[1]Arkusz2!A:B,2,FALSE)</f>
        <v>RPOWZ/2.1.2/2009/030/Sz</v>
      </c>
      <c r="I1167" s="9" t="s">
        <v>249</v>
      </c>
      <c r="J1167" s="9" t="s">
        <v>142</v>
      </c>
      <c r="K1167" s="9" t="s">
        <v>113</v>
      </c>
      <c r="L1167" s="9" t="s">
        <v>452</v>
      </c>
      <c r="M1167" s="9" t="s">
        <v>142</v>
      </c>
      <c r="N1167" s="9" t="s">
        <v>113</v>
      </c>
      <c r="O1167" s="8" t="s">
        <v>1861</v>
      </c>
      <c r="P1167" s="9" t="s">
        <v>6648</v>
      </c>
      <c r="Q1167" s="9" t="s">
        <v>4601</v>
      </c>
      <c r="R1167" s="9" t="s">
        <v>4262</v>
      </c>
      <c r="S1167" s="9" t="s">
        <v>9668</v>
      </c>
      <c r="T1167" s="10">
        <v>3263329.31</v>
      </c>
      <c r="U1167" s="10">
        <v>2012419.32</v>
      </c>
      <c r="V1167" s="10">
        <v>1006209.66</v>
      </c>
      <c r="W1167" s="10">
        <v>1006209.66</v>
      </c>
      <c r="X1167" s="10">
        <v>1006209.66</v>
      </c>
      <c r="Y1167" s="10">
        <v>50</v>
      </c>
      <c r="Z1167" s="8" t="s">
        <v>9669</v>
      </c>
      <c r="AA1167" s="8" t="s">
        <v>63</v>
      </c>
      <c r="AB1167" s="11">
        <v>3263329.31</v>
      </c>
      <c r="AC1167" s="11">
        <v>3263329.31</v>
      </c>
      <c r="AD1167" s="11">
        <v>0</v>
      </c>
      <c r="AE1167" s="11">
        <v>0</v>
      </c>
      <c r="AF1167" s="8" t="s">
        <v>64</v>
      </c>
      <c r="AG1167" s="8" t="s">
        <v>612</v>
      </c>
      <c r="AH1167" s="8" t="s">
        <v>66</v>
      </c>
      <c r="AI1167" s="8" t="s">
        <v>67</v>
      </c>
      <c r="AJ1167" s="8" t="s">
        <v>613</v>
      </c>
      <c r="AK1167" s="8" t="s">
        <v>9670</v>
      </c>
      <c r="AL1167" s="8" t="s">
        <v>9671</v>
      </c>
      <c r="AM1167" s="8" t="s">
        <v>774</v>
      </c>
      <c r="AN1167" s="8" t="s">
        <v>775</v>
      </c>
      <c r="AO1167" s="8" t="s">
        <v>9672</v>
      </c>
      <c r="AP1167" s="8" t="s">
        <v>128</v>
      </c>
      <c r="AQ1167" s="8" t="s">
        <v>157</v>
      </c>
      <c r="AR1167" s="8" t="s">
        <v>9673</v>
      </c>
      <c r="AS1167" s="8" t="s">
        <v>9674</v>
      </c>
      <c r="AT1167" s="8" t="s">
        <v>909</v>
      </c>
      <c r="AU1167" s="8" t="s">
        <v>9675</v>
      </c>
      <c r="AV1167" s="8" t="s">
        <v>911</v>
      </c>
      <c r="AW1167" s="11">
        <v>3263329.31</v>
      </c>
      <c r="AX1167" s="9" t="s">
        <v>9676</v>
      </c>
    </row>
    <row r="1168" spans="1:50" customFormat="1" ht="48" hidden="1" x14ac:dyDescent="0.25">
      <c r="A1168" s="8" t="s">
        <v>597</v>
      </c>
      <c r="B1168" s="8" t="s">
        <v>598</v>
      </c>
      <c r="C1168" s="8" t="s">
        <v>599</v>
      </c>
      <c r="D1168" s="8" t="s">
        <v>9700</v>
      </c>
      <c r="E1168" s="8" t="s">
        <v>9701</v>
      </c>
      <c r="F1168" s="8" t="s">
        <v>9702</v>
      </c>
      <c r="G1168" s="9" t="s">
        <v>9703</v>
      </c>
      <c r="H1168" s="9" t="str">
        <f>VLOOKUP(G1168,[1]Arkusz2!A:B,2,FALSE)</f>
        <v>WND-RPZP.02.01.02-32-111/09</v>
      </c>
      <c r="I1168" s="9" t="s">
        <v>553</v>
      </c>
      <c r="J1168" s="9" t="s">
        <v>605</v>
      </c>
      <c r="K1168" s="9" t="s">
        <v>606</v>
      </c>
      <c r="L1168" s="9" t="s">
        <v>1727</v>
      </c>
      <c r="M1168" s="9" t="s">
        <v>605</v>
      </c>
      <c r="N1168" s="9" t="s">
        <v>606</v>
      </c>
      <c r="O1168" s="8" t="s">
        <v>2738</v>
      </c>
      <c r="P1168" s="9" t="s">
        <v>6648</v>
      </c>
      <c r="Q1168" s="9" t="s">
        <v>4601</v>
      </c>
      <c r="R1168" s="9" t="s">
        <v>4262</v>
      </c>
      <c r="S1168" s="9" t="s">
        <v>8236</v>
      </c>
      <c r="T1168" s="10">
        <v>4639027.53</v>
      </c>
      <c r="U1168" s="10">
        <v>4521995.92</v>
      </c>
      <c r="V1168" s="10">
        <v>2017574.09</v>
      </c>
      <c r="W1168" s="10">
        <v>2017574.09</v>
      </c>
      <c r="X1168" s="10">
        <v>2504421.83</v>
      </c>
      <c r="Y1168" s="10">
        <v>44.62</v>
      </c>
      <c r="Z1168" s="8" t="s">
        <v>9704</v>
      </c>
      <c r="AA1168" s="8" t="s">
        <v>63</v>
      </c>
      <c r="AB1168" s="11">
        <v>4639027.53</v>
      </c>
      <c r="AC1168" s="11">
        <v>4639027.53</v>
      </c>
      <c r="AD1168" s="11">
        <v>0</v>
      </c>
      <c r="AE1168" s="11">
        <v>0</v>
      </c>
      <c r="AF1168" s="8" t="s">
        <v>64</v>
      </c>
      <c r="AG1168" s="8" t="s">
        <v>612</v>
      </c>
      <c r="AH1168" s="8" t="s">
        <v>66</v>
      </c>
      <c r="AI1168" s="8" t="s">
        <v>149</v>
      </c>
      <c r="AJ1168" s="8" t="s">
        <v>613</v>
      </c>
      <c r="AK1168" s="8" t="s">
        <v>8280</v>
      </c>
      <c r="AL1168" s="8" t="s">
        <v>8281</v>
      </c>
      <c r="AM1168" s="8" t="s">
        <v>774</v>
      </c>
      <c r="AN1168" s="8" t="s">
        <v>775</v>
      </c>
      <c r="AO1168" s="8" t="s">
        <v>7407</v>
      </c>
      <c r="AP1168" s="8" t="s">
        <v>759</v>
      </c>
      <c r="AQ1168" s="8" t="s">
        <v>157</v>
      </c>
      <c r="AR1168" s="8" t="s">
        <v>9705</v>
      </c>
      <c r="AS1168" s="8" t="s">
        <v>9706</v>
      </c>
      <c r="AT1168" s="8" t="s">
        <v>909</v>
      </c>
      <c r="AU1168" s="8" t="s">
        <v>8284</v>
      </c>
      <c r="AV1168" s="8" t="s">
        <v>911</v>
      </c>
      <c r="AW1168" s="11">
        <v>4639027.53</v>
      </c>
      <c r="AX1168" s="9" t="s">
        <v>8395</v>
      </c>
    </row>
    <row r="1169" spans="1:50" customFormat="1" ht="48" hidden="1" x14ac:dyDescent="0.25">
      <c r="A1169" s="8" t="s">
        <v>597</v>
      </c>
      <c r="B1169" s="8" t="s">
        <v>598</v>
      </c>
      <c r="C1169" s="8" t="s">
        <v>599</v>
      </c>
      <c r="D1169" s="8" t="s">
        <v>10014</v>
      </c>
      <c r="E1169" s="8" t="s">
        <v>10015</v>
      </c>
      <c r="F1169" s="8" t="s">
        <v>10016</v>
      </c>
      <c r="G1169" s="9" t="s">
        <v>10017</v>
      </c>
      <c r="H1169" s="9" t="str">
        <f>VLOOKUP(G1169,[1]Arkusz2!A:B,2,FALSE)</f>
        <v>WND-RPZP.02.01.02-32-122/09</v>
      </c>
      <c r="I1169" s="9" t="s">
        <v>1473</v>
      </c>
      <c r="J1169" s="9" t="s">
        <v>752</v>
      </c>
      <c r="K1169" s="9" t="s">
        <v>606</v>
      </c>
      <c r="L1169" s="9" t="s">
        <v>1341</v>
      </c>
      <c r="M1169" s="9" t="s">
        <v>752</v>
      </c>
      <c r="N1169" s="9" t="s">
        <v>606</v>
      </c>
      <c r="O1169" s="8" t="s">
        <v>1794</v>
      </c>
      <c r="P1169" s="9" t="s">
        <v>7979</v>
      </c>
      <c r="Q1169" s="9" t="s">
        <v>895</v>
      </c>
      <c r="R1169" s="9" t="s">
        <v>896</v>
      </c>
      <c r="S1169" s="9" t="s">
        <v>7052</v>
      </c>
      <c r="T1169" s="10">
        <v>2783852.51</v>
      </c>
      <c r="U1169" s="10">
        <v>2261638.13</v>
      </c>
      <c r="V1169" s="10">
        <v>1130819.06</v>
      </c>
      <c r="W1169" s="10">
        <v>1130819.06</v>
      </c>
      <c r="X1169" s="10">
        <v>1130819.07</v>
      </c>
      <c r="Y1169" s="10">
        <v>50</v>
      </c>
      <c r="Z1169" s="8" t="s">
        <v>10018</v>
      </c>
      <c r="AA1169" s="8" t="s">
        <v>63</v>
      </c>
      <c r="AB1169" s="11">
        <v>2783852.51</v>
      </c>
      <c r="AC1169" s="11">
        <v>2783852.51</v>
      </c>
      <c r="AD1169" s="11">
        <v>0</v>
      </c>
      <c r="AE1169" s="11">
        <v>0</v>
      </c>
      <c r="AF1169" s="8" t="s">
        <v>64</v>
      </c>
      <c r="AG1169" s="8" t="s">
        <v>612</v>
      </c>
      <c r="AH1169" s="8" t="s">
        <v>66</v>
      </c>
      <c r="AI1169" s="8" t="s">
        <v>149</v>
      </c>
      <c r="AJ1169" s="8" t="s">
        <v>613</v>
      </c>
      <c r="AK1169" s="8" t="s">
        <v>8079</v>
      </c>
      <c r="AL1169" s="8" t="s">
        <v>8080</v>
      </c>
      <c r="AM1169" s="8" t="s">
        <v>4251</v>
      </c>
      <c r="AN1169" s="8" t="s">
        <v>8017</v>
      </c>
      <c r="AO1169" s="8" t="s">
        <v>10019</v>
      </c>
      <c r="AP1169" s="8" t="s">
        <v>857</v>
      </c>
      <c r="AQ1169" s="8" t="s">
        <v>157</v>
      </c>
      <c r="AR1169" s="8" t="s">
        <v>8082</v>
      </c>
      <c r="AS1169" s="8" t="s">
        <v>8083</v>
      </c>
      <c r="AT1169" s="8" t="s">
        <v>909</v>
      </c>
      <c r="AU1169" s="8" t="s">
        <v>10020</v>
      </c>
      <c r="AV1169" s="8" t="s">
        <v>911</v>
      </c>
      <c r="AW1169" s="11">
        <v>2783852.51</v>
      </c>
      <c r="AX1169" s="9" t="s">
        <v>10021</v>
      </c>
    </row>
    <row r="1170" spans="1:50" customFormat="1" ht="24" hidden="1" x14ac:dyDescent="0.25">
      <c r="A1170" s="8" t="s">
        <v>597</v>
      </c>
      <c r="B1170" s="8" t="s">
        <v>598</v>
      </c>
      <c r="C1170" s="8" t="s">
        <v>599</v>
      </c>
      <c r="D1170" s="8" t="s">
        <v>10186</v>
      </c>
      <c r="E1170" s="8" t="s">
        <v>10187</v>
      </c>
      <c r="F1170" s="8" t="s">
        <v>10188</v>
      </c>
      <c r="G1170" s="9" t="s">
        <v>10189</v>
      </c>
      <c r="H1170" s="9" t="str">
        <f>VLOOKUP(G1170,[1]Arkusz2!A:B,2,FALSE)</f>
        <v>WND-RPZP.02.01.02-32-144/09</v>
      </c>
      <c r="I1170" s="9" t="s">
        <v>2654</v>
      </c>
      <c r="J1170" s="9" t="s">
        <v>605</v>
      </c>
      <c r="K1170" s="9" t="s">
        <v>606</v>
      </c>
      <c r="L1170" s="9" t="s">
        <v>607</v>
      </c>
      <c r="M1170" s="9" t="s">
        <v>605</v>
      </c>
      <c r="N1170" s="9" t="s">
        <v>606</v>
      </c>
      <c r="O1170" s="8" t="s">
        <v>1973</v>
      </c>
      <c r="P1170" s="9" t="s">
        <v>7177</v>
      </c>
      <c r="Q1170" s="9" t="s">
        <v>895</v>
      </c>
      <c r="R1170" s="9" t="s">
        <v>896</v>
      </c>
      <c r="S1170" s="9" t="s">
        <v>1356</v>
      </c>
      <c r="T1170" s="10">
        <v>21606352.719999999</v>
      </c>
      <c r="U1170" s="10">
        <v>20917933.98</v>
      </c>
      <c r="V1170" s="10">
        <v>6869787.0199999996</v>
      </c>
      <c r="W1170" s="10">
        <v>6869787.0199999996</v>
      </c>
      <c r="X1170" s="10">
        <v>14048146.960000001</v>
      </c>
      <c r="Y1170" s="10">
        <v>32.840000000000003</v>
      </c>
      <c r="Z1170" s="8" t="s">
        <v>10190</v>
      </c>
      <c r="AA1170" s="8" t="s">
        <v>63</v>
      </c>
      <c r="AB1170" s="11">
        <v>21606352.719999999</v>
      </c>
      <c r="AC1170" s="11">
        <v>21606352.719999999</v>
      </c>
      <c r="AD1170" s="11">
        <v>0</v>
      </c>
      <c r="AE1170" s="11">
        <v>0</v>
      </c>
      <c r="AF1170" s="8" t="s">
        <v>64</v>
      </c>
      <c r="AG1170" s="8" t="s">
        <v>612</v>
      </c>
      <c r="AH1170" s="8" t="s">
        <v>66</v>
      </c>
      <c r="AI1170" s="8" t="s">
        <v>67</v>
      </c>
      <c r="AJ1170" s="8" t="s">
        <v>613</v>
      </c>
      <c r="AK1170" s="8" t="s">
        <v>2812</v>
      </c>
      <c r="AL1170" s="8" t="s">
        <v>2813</v>
      </c>
      <c r="AM1170" s="8" t="s">
        <v>1351</v>
      </c>
      <c r="AN1170" s="8" t="s">
        <v>1352</v>
      </c>
      <c r="AO1170" s="8" t="s">
        <v>10191</v>
      </c>
      <c r="AP1170" s="8" t="s">
        <v>616</v>
      </c>
      <c r="AQ1170" s="8" t="s">
        <v>157</v>
      </c>
      <c r="AR1170" s="8" t="s">
        <v>2815</v>
      </c>
      <c r="AS1170" s="8" t="s">
        <v>2815</v>
      </c>
      <c r="AT1170" s="8" t="s">
        <v>909</v>
      </c>
      <c r="AU1170" s="8" t="s">
        <v>2816</v>
      </c>
      <c r="AV1170" s="8" t="s">
        <v>911</v>
      </c>
      <c r="AW1170" s="11">
        <v>21606352.719999999</v>
      </c>
      <c r="AX1170" s="9" t="s">
        <v>1521</v>
      </c>
    </row>
    <row r="1171" spans="1:50" customFormat="1" ht="48" hidden="1" x14ac:dyDescent="0.25">
      <c r="A1171" s="8" t="s">
        <v>597</v>
      </c>
      <c r="B1171" s="8" t="s">
        <v>598</v>
      </c>
      <c r="C1171" s="8" t="s">
        <v>599</v>
      </c>
      <c r="D1171" s="8" t="s">
        <v>10756</v>
      </c>
      <c r="E1171" s="8" t="s">
        <v>10757</v>
      </c>
      <c r="F1171" s="8" t="s">
        <v>10758</v>
      </c>
      <c r="G1171" s="9" t="s">
        <v>10759</v>
      </c>
      <c r="H1171" s="9" t="str">
        <f>VLOOKUP(G1171,[1]Arkusz2!A:B,2,FALSE)</f>
        <v>RPOWZ/2.1.2/2009/068/Sz</v>
      </c>
      <c r="I1171" s="9" t="s">
        <v>1815</v>
      </c>
      <c r="J1171" s="9" t="s">
        <v>142</v>
      </c>
      <c r="K1171" s="9" t="s">
        <v>113</v>
      </c>
      <c r="L1171" s="9" t="s">
        <v>960</v>
      </c>
      <c r="M1171" s="9" t="s">
        <v>142</v>
      </c>
      <c r="N1171" s="9" t="s">
        <v>113</v>
      </c>
      <c r="O1171" s="8" t="s">
        <v>1389</v>
      </c>
      <c r="P1171" s="9" t="s">
        <v>10491</v>
      </c>
      <c r="Q1171" s="9" t="s">
        <v>895</v>
      </c>
      <c r="R1171" s="9" t="s">
        <v>896</v>
      </c>
      <c r="S1171" s="9" t="s">
        <v>7311</v>
      </c>
      <c r="T1171" s="10">
        <v>2012597.64</v>
      </c>
      <c r="U1171" s="10">
        <v>977012.03</v>
      </c>
      <c r="V1171" s="10">
        <v>488506.01</v>
      </c>
      <c r="W1171" s="10">
        <v>488506.01</v>
      </c>
      <c r="X1171" s="10">
        <v>488506.02</v>
      </c>
      <c r="Y1171" s="10">
        <v>50</v>
      </c>
      <c r="Z1171" s="8" t="s">
        <v>10760</v>
      </c>
      <c r="AA1171" s="8" t="s">
        <v>63</v>
      </c>
      <c r="AB1171" s="11">
        <v>2012597.64</v>
      </c>
      <c r="AC1171" s="11">
        <v>2012597.64</v>
      </c>
      <c r="AD1171" s="11">
        <v>0</v>
      </c>
      <c r="AE1171" s="11">
        <v>0</v>
      </c>
      <c r="AF1171" s="8" t="s">
        <v>64</v>
      </c>
      <c r="AG1171" s="8" t="s">
        <v>612</v>
      </c>
      <c r="AH1171" s="8" t="s">
        <v>66</v>
      </c>
      <c r="AI1171" s="8" t="s">
        <v>67</v>
      </c>
      <c r="AJ1171" s="8" t="s">
        <v>613</v>
      </c>
      <c r="AK1171" s="8" t="s">
        <v>736</v>
      </c>
      <c r="AL1171" s="8" t="s">
        <v>737</v>
      </c>
      <c r="AM1171" s="8" t="s">
        <v>738</v>
      </c>
      <c r="AN1171" s="8" t="s">
        <v>739</v>
      </c>
      <c r="AO1171" s="8" t="s">
        <v>740</v>
      </c>
      <c r="AP1171" s="8" t="s">
        <v>741</v>
      </c>
      <c r="AQ1171" s="8" t="s">
        <v>157</v>
      </c>
      <c r="AR1171" s="8" t="s">
        <v>742</v>
      </c>
      <c r="AS1171" s="8" t="s">
        <v>743</v>
      </c>
      <c r="AT1171" s="8" t="s">
        <v>619</v>
      </c>
      <c r="AU1171" s="8" t="s">
        <v>744</v>
      </c>
      <c r="AV1171" s="8" t="s">
        <v>77</v>
      </c>
      <c r="AW1171" s="11">
        <v>2012597.64</v>
      </c>
      <c r="AX1171" s="9" t="s">
        <v>4565</v>
      </c>
    </row>
    <row r="1172" spans="1:50" customFormat="1" ht="48" hidden="1" x14ac:dyDescent="0.25">
      <c r="A1172" s="8" t="s">
        <v>597</v>
      </c>
      <c r="B1172" s="8" t="s">
        <v>598</v>
      </c>
      <c r="C1172" s="8" t="s">
        <v>599</v>
      </c>
      <c r="D1172" s="8" t="s">
        <v>11293</v>
      </c>
      <c r="E1172" s="8" t="s">
        <v>11294</v>
      </c>
      <c r="F1172" s="8" t="s">
        <v>11295</v>
      </c>
      <c r="G1172" s="9" t="s">
        <v>11296</v>
      </c>
      <c r="H1172" s="9" t="str">
        <f>VLOOKUP(G1172,[1]Arkusz2!A:B,2,FALSE)</f>
        <v>WND-RPZP.02.01.02-32-142/09</v>
      </c>
      <c r="I1172" s="9" t="s">
        <v>2355</v>
      </c>
      <c r="J1172" s="9" t="s">
        <v>605</v>
      </c>
      <c r="K1172" s="9" t="s">
        <v>606</v>
      </c>
      <c r="L1172" s="9" t="s">
        <v>2062</v>
      </c>
      <c r="M1172" s="9" t="s">
        <v>752</v>
      </c>
      <c r="N1172" s="9" t="s">
        <v>606</v>
      </c>
      <c r="O1172" s="8" t="s">
        <v>2598</v>
      </c>
      <c r="P1172" s="9" t="s">
        <v>4603</v>
      </c>
      <c r="Q1172" s="9" t="s">
        <v>2281</v>
      </c>
      <c r="R1172" s="9" t="s">
        <v>896</v>
      </c>
      <c r="S1172" s="9" t="s">
        <v>11297</v>
      </c>
      <c r="T1172" s="10">
        <v>1894353.96</v>
      </c>
      <c r="U1172" s="10">
        <v>1792125.3</v>
      </c>
      <c r="V1172" s="10">
        <v>896062.64</v>
      </c>
      <c r="W1172" s="10">
        <v>896062.64</v>
      </c>
      <c r="X1172" s="10">
        <v>896062.66</v>
      </c>
      <c r="Y1172" s="10">
        <v>50</v>
      </c>
      <c r="Z1172" s="8" t="s">
        <v>11298</v>
      </c>
      <c r="AA1172" s="8" t="s">
        <v>63</v>
      </c>
      <c r="AB1172" s="11">
        <v>1894353.96</v>
      </c>
      <c r="AC1172" s="11">
        <v>1894353.96</v>
      </c>
      <c r="AD1172" s="11">
        <v>0</v>
      </c>
      <c r="AE1172" s="11">
        <v>0</v>
      </c>
      <c r="AF1172" s="8" t="s">
        <v>64</v>
      </c>
      <c r="AG1172" s="8" t="s">
        <v>612</v>
      </c>
      <c r="AH1172" s="8" t="s">
        <v>66</v>
      </c>
      <c r="AI1172" s="8" t="s">
        <v>149</v>
      </c>
      <c r="AJ1172" s="8" t="s">
        <v>613</v>
      </c>
      <c r="AK1172" s="8" t="s">
        <v>736</v>
      </c>
      <c r="AL1172" s="8" t="s">
        <v>11299</v>
      </c>
      <c r="AM1172" s="8" t="s">
        <v>738</v>
      </c>
      <c r="AN1172" s="8" t="s">
        <v>739</v>
      </c>
      <c r="AO1172" s="8" t="s">
        <v>740</v>
      </c>
      <c r="AP1172" s="8" t="s">
        <v>741</v>
      </c>
      <c r="AQ1172" s="8" t="s">
        <v>157</v>
      </c>
      <c r="AR1172" s="8" t="s">
        <v>742</v>
      </c>
      <c r="AS1172" s="8" t="s">
        <v>743</v>
      </c>
      <c r="AT1172" s="8" t="s">
        <v>909</v>
      </c>
      <c r="AU1172" s="8" t="s">
        <v>744</v>
      </c>
      <c r="AV1172" s="8" t="s">
        <v>911</v>
      </c>
      <c r="AW1172" s="11">
        <v>1894353.96</v>
      </c>
      <c r="AX1172" s="9" t="s">
        <v>11300</v>
      </c>
    </row>
    <row r="1173" spans="1:50" customFormat="1" ht="48" hidden="1" x14ac:dyDescent="0.25">
      <c r="A1173" s="8" t="s">
        <v>597</v>
      </c>
      <c r="B1173" s="8" t="s">
        <v>598</v>
      </c>
      <c r="C1173" s="8" t="s">
        <v>599</v>
      </c>
      <c r="D1173" s="8" t="s">
        <v>12378</v>
      </c>
      <c r="E1173" s="8" t="s">
        <v>12379</v>
      </c>
      <c r="F1173" s="8" t="s">
        <v>12380</v>
      </c>
      <c r="G1173" s="9" t="s">
        <v>12381</v>
      </c>
      <c r="H1173" s="9" t="str">
        <f>VLOOKUP(G1173,[1]Arkusz2!A:B,2,FALSE)</f>
        <v>WND-RPZP.02.01.02-32-156/09</v>
      </c>
      <c r="I1173" s="9" t="s">
        <v>2385</v>
      </c>
      <c r="J1173" s="9" t="s">
        <v>605</v>
      </c>
      <c r="K1173" s="9" t="s">
        <v>606</v>
      </c>
      <c r="L1173" s="9" t="s">
        <v>751</v>
      </c>
      <c r="M1173" s="9" t="s">
        <v>752</v>
      </c>
      <c r="N1173" s="9" t="s">
        <v>606</v>
      </c>
      <c r="O1173" s="8" t="s">
        <v>471</v>
      </c>
      <c r="P1173" s="9" t="s">
        <v>10137</v>
      </c>
      <c r="Q1173" s="9" t="s">
        <v>2281</v>
      </c>
      <c r="R1173" s="9" t="s">
        <v>896</v>
      </c>
      <c r="S1173" s="9" t="s">
        <v>12177</v>
      </c>
      <c r="T1173" s="10">
        <v>3150859.77</v>
      </c>
      <c r="U1173" s="10">
        <v>3129921.9</v>
      </c>
      <c r="V1173" s="10">
        <v>1564960.95</v>
      </c>
      <c r="W1173" s="10">
        <v>1564960.95</v>
      </c>
      <c r="X1173" s="10">
        <v>1564960.95</v>
      </c>
      <c r="Y1173" s="10">
        <v>50</v>
      </c>
      <c r="Z1173" s="8" t="s">
        <v>12382</v>
      </c>
      <c r="AA1173" s="8" t="s">
        <v>63</v>
      </c>
      <c r="AB1173" s="11">
        <v>3150859.77</v>
      </c>
      <c r="AC1173" s="11">
        <v>3150859.77</v>
      </c>
      <c r="AD1173" s="11">
        <v>0</v>
      </c>
      <c r="AE1173" s="11">
        <v>0</v>
      </c>
      <c r="AF1173" s="8" t="s">
        <v>64</v>
      </c>
      <c r="AG1173" s="8" t="s">
        <v>612</v>
      </c>
      <c r="AH1173" s="8" t="s">
        <v>66</v>
      </c>
      <c r="AI1173" s="8" t="s">
        <v>149</v>
      </c>
      <c r="AJ1173" s="8" t="s">
        <v>613</v>
      </c>
      <c r="AK1173" s="8" t="s">
        <v>8533</v>
      </c>
      <c r="AL1173" s="8" t="s">
        <v>8534</v>
      </c>
      <c r="AM1173" s="8" t="s">
        <v>8535</v>
      </c>
      <c r="AN1173" s="8" t="s">
        <v>8536</v>
      </c>
      <c r="AO1173" s="8" t="s">
        <v>8537</v>
      </c>
      <c r="AP1173" s="8" t="s">
        <v>663</v>
      </c>
      <c r="AQ1173" s="8" t="s">
        <v>157</v>
      </c>
      <c r="AR1173" s="8" t="s">
        <v>12383</v>
      </c>
      <c r="AS1173" s="8" t="s">
        <v>12384</v>
      </c>
      <c r="AT1173" s="8" t="s">
        <v>909</v>
      </c>
      <c r="AU1173" s="8" t="s">
        <v>8540</v>
      </c>
      <c r="AV1173" s="8" t="s">
        <v>911</v>
      </c>
      <c r="AW1173" s="11">
        <v>3150859.77</v>
      </c>
      <c r="AX1173" s="9" t="s">
        <v>12163</v>
      </c>
    </row>
    <row r="1174" spans="1:50" customFormat="1" ht="48" hidden="1" x14ac:dyDescent="0.25">
      <c r="A1174" s="8" t="s">
        <v>597</v>
      </c>
      <c r="B1174" s="8" t="s">
        <v>598</v>
      </c>
      <c r="C1174" s="8" t="s">
        <v>599</v>
      </c>
      <c r="D1174" s="8" t="s">
        <v>15946</v>
      </c>
      <c r="E1174" s="8" t="s">
        <v>15947</v>
      </c>
      <c r="F1174" s="8" t="s">
        <v>15948</v>
      </c>
      <c r="G1174" s="9" t="s">
        <v>15949</v>
      </c>
      <c r="H1174" s="9" t="str">
        <f>VLOOKUP(G1174,[1]Arkusz2!A:B,2,FALSE)</f>
        <v>WND-RPZP.02.01.02-32-002/14</v>
      </c>
      <c r="I1174" s="9" t="s">
        <v>5621</v>
      </c>
      <c r="J1174" s="9" t="s">
        <v>9383</v>
      </c>
      <c r="K1174" s="9" t="s">
        <v>1707</v>
      </c>
      <c r="L1174" s="9" t="s">
        <v>13416</v>
      </c>
      <c r="M1174" s="9" t="s">
        <v>9383</v>
      </c>
      <c r="N1174" s="9" t="s">
        <v>1707</v>
      </c>
      <c r="O1174" s="8" t="s">
        <v>2170</v>
      </c>
      <c r="P1174" s="9" t="s">
        <v>15498</v>
      </c>
      <c r="Q1174" s="9" t="s">
        <v>9383</v>
      </c>
      <c r="R1174" s="9" t="s">
        <v>1707</v>
      </c>
      <c r="S1174" s="9" t="s">
        <v>5621</v>
      </c>
      <c r="T1174" s="10">
        <v>470000</v>
      </c>
      <c r="U1174" s="10">
        <v>470000</v>
      </c>
      <c r="V1174" s="10">
        <v>352500</v>
      </c>
      <c r="W1174" s="10">
        <v>352500</v>
      </c>
      <c r="X1174" s="10">
        <v>117500</v>
      </c>
      <c r="Y1174" s="10">
        <v>75</v>
      </c>
      <c r="Z1174" s="8" t="s">
        <v>15950</v>
      </c>
      <c r="AA1174" s="8" t="s">
        <v>63</v>
      </c>
      <c r="AB1174" s="11">
        <v>470000</v>
      </c>
      <c r="AC1174" s="11">
        <v>470000</v>
      </c>
      <c r="AD1174" s="11">
        <v>0</v>
      </c>
      <c r="AE1174" s="11">
        <v>0</v>
      </c>
      <c r="AF1174" s="8" t="s">
        <v>229</v>
      </c>
      <c r="AG1174" s="8" t="s">
        <v>612</v>
      </c>
      <c r="AH1174" s="8" t="s">
        <v>66</v>
      </c>
      <c r="AI1174" s="8" t="s">
        <v>149</v>
      </c>
      <c r="AJ1174" s="8" t="s">
        <v>613</v>
      </c>
      <c r="AK1174" s="8" t="s">
        <v>9425</v>
      </c>
      <c r="AL1174" s="8" t="s">
        <v>9426</v>
      </c>
      <c r="AM1174" s="8" t="s">
        <v>804</v>
      </c>
      <c r="AN1174" s="8" t="s">
        <v>558</v>
      </c>
      <c r="AO1174" s="8" t="s">
        <v>4812</v>
      </c>
      <c r="AP1174" s="8" t="s">
        <v>128</v>
      </c>
      <c r="AQ1174" s="8" t="s">
        <v>157</v>
      </c>
      <c r="AR1174" s="8" t="s">
        <v>15951</v>
      </c>
      <c r="AS1174" s="8" t="s">
        <v>15951</v>
      </c>
      <c r="AT1174" s="8" t="s">
        <v>1735</v>
      </c>
      <c r="AU1174" s="8" t="s">
        <v>15952</v>
      </c>
      <c r="AV1174" s="8" t="s">
        <v>77</v>
      </c>
      <c r="AW1174" s="11">
        <v>470000</v>
      </c>
      <c r="AX1174" s="9" t="s">
        <v>13416</v>
      </c>
    </row>
    <row r="1175" spans="1:50" customFormat="1" ht="48" hidden="1" x14ac:dyDescent="0.25">
      <c r="A1175" s="8" t="s">
        <v>597</v>
      </c>
      <c r="B1175" s="8" t="s">
        <v>598</v>
      </c>
      <c r="C1175" s="8" t="s">
        <v>599</v>
      </c>
      <c r="D1175" s="8" t="s">
        <v>16828</v>
      </c>
      <c r="E1175" s="8" t="s">
        <v>16829</v>
      </c>
      <c r="F1175" s="8" t="s">
        <v>16830</v>
      </c>
      <c r="G1175" s="9" t="s">
        <v>16831</v>
      </c>
      <c r="H1175" s="9" t="str">
        <f>VLOOKUP(G1175,[1]Arkusz2!A:B,2,FALSE)</f>
        <v>WND-RPZP.02.01.02-32-003/14</v>
      </c>
      <c r="I1175" s="9" t="s">
        <v>12853</v>
      </c>
      <c r="J1175" s="9" t="s">
        <v>9383</v>
      </c>
      <c r="K1175" s="9" t="s">
        <v>1707</v>
      </c>
      <c r="L1175" s="9" t="s">
        <v>9941</v>
      </c>
      <c r="M1175" s="9" t="s">
        <v>9383</v>
      </c>
      <c r="N1175" s="9" t="s">
        <v>1707</v>
      </c>
      <c r="O1175" s="8" t="s">
        <v>16832</v>
      </c>
      <c r="P1175" s="9" t="s">
        <v>16833</v>
      </c>
      <c r="Q1175" s="9" t="s">
        <v>15964</v>
      </c>
      <c r="R1175" s="9" t="s">
        <v>15965</v>
      </c>
      <c r="S1175" s="9" t="s">
        <v>12853</v>
      </c>
      <c r="T1175" s="10">
        <v>5281487</v>
      </c>
      <c r="U1175" s="10">
        <v>5280872</v>
      </c>
      <c r="V1175" s="10">
        <v>3960654</v>
      </c>
      <c r="W1175" s="10">
        <v>3960654</v>
      </c>
      <c r="X1175" s="10">
        <v>1320218</v>
      </c>
      <c r="Y1175" s="10">
        <v>75</v>
      </c>
      <c r="Z1175" s="8" t="s">
        <v>16834</v>
      </c>
      <c r="AA1175" s="8" t="s">
        <v>63</v>
      </c>
      <c r="AB1175" s="11">
        <v>5281487</v>
      </c>
      <c r="AC1175" s="11">
        <v>5281487</v>
      </c>
      <c r="AD1175" s="11">
        <v>0</v>
      </c>
      <c r="AE1175" s="11">
        <v>0</v>
      </c>
      <c r="AF1175" s="8" t="s">
        <v>229</v>
      </c>
      <c r="AG1175" s="8" t="s">
        <v>612</v>
      </c>
      <c r="AH1175" s="8" t="s">
        <v>66</v>
      </c>
      <c r="AI1175" s="8" t="s">
        <v>149</v>
      </c>
      <c r="AJ1175" s="8" t="s">
        <v>613</v>
      </c>
      <c r="AK1175" s="8" t="s">
        <v>4771</v>
      </c>
      <c r="AL1175" s="8" t="s">
        <v>4772</v>
      </c>
      <c r="AM1175" s="8" t="s">
        <v>4773</v>
      </c>
      <c r="AN1175" s="8" t="s">
        <v>125</v>
      </c>
      <c r="AO1175" s="8" t="s">
        <v>4774</v>
      </c>
      <c r="AP1175" s="8" t="s">
        <v>1059</v>
      </c>
      <c r="AQ1175" s="8" t="s">
        <v>157</v>
      </c>
      <c r="AR1175" s="8" t="s">
        <v>16637</v>
      </c>
      <c r="AS1175" s="8" t="s">
        <v>16638</v>
      </c>
      <c r="AT1175" s="8" t="s">
        <v>1735</v>
      </c>
      <c r="AU1175" s="8" t="s">
        <v>4778</v>
      </c>
      <c r="AV1175" s="8" t="s">
        <v>77</v>
      </c>
      <c r="AW1175" s="11">
        <v>5281487</v>
      </c>
      <c r="AX1175" s="9" t="s">
        <v>9941</v>
      </c>
    </row>
    <row r="1176" spans="1:50" customFormat="1" ht="24" hidden="1" x14ac:dyDescent="0.25">
      <c r="A1176" s="8" t="s">
        <v>597</v>
      </c>
      <c r="B1176" s="8" t="s">
        <v>598</v>
      </c>
      <c r="C1176" s="8" t="s">
        <v>12825</v>
      </c>
      <c r="D1176" s="8" t="s">
        <v>12826</v>
      </c>
      <c r="E1176" s="8" t="s">
        <v>12827</v>
      </c>
      <c r="F1176" s="8" t="s">
        <v>12828</v>
      </c>
      <c r="G1176" s="9" t="s">
        <v>12829</v>
      </c>
      <c r="H1176" s="9" t="str">
        <f>VLOOKUP(G1176,[1]Arkusz2!A:B,2,FALSE)</f>
        <v>WND-RPZP.02.01.03-32-001/09</v>
      </c>
      <c r="I1176" s="9" t="s">
        <v>531</v>
      </c>
      <c r="J1176" s="9" t="s">
        <v>142</v>
      </c>
      <c r="K1176" s="9" t="s">
        <v>113</v>
      </c>
      <c r="L1176" s="9" t="s">
        <v>338</v>
      </c>
      <c r="M1176" s="9" t="s">
        <v>142</v>
      </c>
      <c r="N1176" s="9" t="s">
        <v>113</v>
      </c>
      <c r="O1176" s="8" t="s">
        <v>1799</v>
      </c>
      <c r="P1176" s="9" t="s">
        <v>12830</v>
      </c>
      <c r="Q1176" s="9" t="s">
        <v>3297</v>
      </c>
      <c r="R1176" s="9" t="s">
        <v>3298</v>
      </c>
      <c r="S1176" s="9" t="s">
        <v>12831</v>
      </c>
      <c r="T1176" s="10">
        <v>77827385.590000004</v>
      </c>
      <c r="U1176" s="10">
        <v>70265152.150000006</v>
      </c>
      <c r="V1176" s="10">
        <v>49771987.140000001</v>
      </c>
      <c r="W1176" s="10">
        <v>49771987.140000001</v>
      </c>
      <c r="X1176" s="10">
        <v>20493165.010000002</v>
      </c>
      <c r="Y1176" s="10">
        <v>70.83</v>
      </c>
      <c r="Z1176" s="8" t="s">
        <v>12832</v>
      </c>
      <c r="AA1176" s="8" t="s">
        <v>63</v>
      </c>
      <c r="AB1176" s="11">
        <v>77827385.590000004</v>
      </c>
      <c r="AC1176" s="11">
        <v>77827385.590000004</v>
      </c>
      <c r="AD1176" s="11">
        <v>0</v>
      </c>
      <c r="AE1176" s="11">
        <v>0</v>
      </c>
      <c r="AF1176" s="8" t="s">
        <v>64</v>
      </c>
      <c r="AG1176" s="8" t="s">
        <v>612</v>
      </c>
      <c r="AH1176" s="8" t="s">
        <v>66</v>
      </c>
      <c r="AI1176" s="8" t="s">
        <v>67</v>
      </c>
      <c r="AJ1176" s="8" t="s">
        <v>613</v>
      </c>
      <c r="AK1176" s="8" t="s">
        <v>1073</v>
      </c>
      <c r="AL1176" s="8" t="s">
        <v>1074</v>
      </c>
      <c r="AM1176" s="8" t="s">
        <v>1075</v>
      </c>
      <c r="AN1176" s="8" t="s">
        <v>72</v>
      </c>
      <c r="AO1176" s="8" t="s">
        <v>1076</v>
      </c>
      <c r="AP1176" s="8" t="s">
        <v>128</v>
      </c>
      <c r="AQ1176" s="8" t="s">
        <v>157</v>
      </c>
      <c r="AR1176" s="8" t="s">
        <v>1077</v>
      </c>
      <c r="AS1176" s="8" t="s">
        <v>1078</v>
      </c>
      <c r="AT1176" s="8" t="s">
        <v>909</v>
      </c>
      <c r="AU1176" s="8" t="s">
        <v>1079</v>
      </c>
      <c r="AV1176" s="8" t="s">
        <v>911</v>
      </c>
      <c r="AW1176" s="11">
        <v>77827385.590000004</v>
      </c>
      <c r="AX1176" s="9" t="s">
        <v>12833</v>
      </c>
    </row>
    <row r="1177" spans="1:50" customFormat="1" ht="24" hidden="1" x14ac:dyDescent="0.25">
      <c r="A1177" s="8" t="s">
        <v>597</v>
      </c>
      <c r="B1177" s="8" t="s">
        <v>598</v>
      </c>
      <c r="C1177" s="8" t="s">
        <v>12825</v>
      </c>
      <c r="D1177" s="8" t="s">
        <v>13363</v>
      </c>
      <c r="E1177" s="8" t="s">
        <v>13364</v>
      </c>
      <c r="F1177" s="8">
        <v>88340857</v>
      </c>
      <c r="G1177" s="9" t="s">
        <v>13365</v>
      </c>
      <c r="H1177" s="9" t="str">
        <f>VLOOKUP(G1177,[1]Arkusz2!A:B,2,FALSE)</f>
        <v>WND-RPZP.02.01.03-32-003/10</v>
      </c>
      <c r="I1177" s="9" t="s">
        <v>1473</v>
      </c>
      <c r="J1177" s="9" t="s">
        <v>752</v>
      </c>
      <c r="K1177" s="9" t="s">
        <v>606</v>
      </c>
      <c r="L1177" s="9" t="s">
        <v>1473</v>
      </c>
      <c r="M1177" s="9" t="s">
        <v>752</v>
      </c>
      <c r="N1177" s="9" t="s">
        <v>606</v>
      </c>
      <c r="O1177" s="8" t="s">
        <v>5216</v>
      </c>
      <c r="P1177" s="9" t="s">
        <v>13366</v>
      </c>
      <c r="Q1177" s="9" t="s">
        <v>3297</v>
      </c>
      <c r="R1177" s="9" t="s">
        <v>3298</v>
      </c>
      <c r="S1177" s="9" t="s">
        <v>11310</v>
      </c>
      <c r="T1177" s="10">
        <v>16822943.02</v>
      </c>
      <c r="U1177" s="10">
        <v>16691004.640000001</v>
      </c>
      <c r="V1177" s="10">
        <v>5967874.0999999996</v>
      </c>
      <c r="W1177" s="10">
        <v>5967874.0999999996</v>
      </c>
      <c r="X1177" s="10">
        <v>10723130.539999999</v>
      </c>
      <c r="Y1177" s="10">
        <v>35.76</v>
      </c>
      <c r="Z1177" s="8" t="s">
        <v>13367</v>
      </c>
      <c r="AA1177" s="8" t="s">
        <v>63</v>
      </c>
      <c r="AB1177" s="11">
        <v>16822943.02</v>
      </c>
      <c r="AC1177" s="11">
        <v>16822943.02</v>
      </c>
      <c r="AD1177" s="11">
        <v>0</v>
      </c>
      <c r="AE1177" s="11">
        <v>0</v>
      </c>
      <c r="AF1177" s="8" t="s">
        <v>64</v>
      </c>
      <c r="AG1177" s="8" t="s">
        <v>612</v>
      </c>
      <c r="AH1177" s="8" t="s">
        <v>66</v>
      </c>
      <c r="AI1177" s="8" t="s">
        <v>67</v>
      </c>
      <c r="AJ1177" s="8" t="s">
        <v>613</v>
      </c>
      <c r="AK1177" s="8" t="s">
        <v>2257</v>
      </c>
      <c r="AL1177" s="8" t="s">
        <v>2258</v>
      </c>
      <c r="AM1177" s="8" t="s">
        <v>2110</v>
      </c>
      <c r="AN1177" s="8" t="s">
        <v>2111</v>
      </c>
      <c r="AO1177" s="8" t="s">
        <v>1453</v>
      </c>
      <c r="AP1177" s="8" t="s">
        <v>128</v>
      </c>
      <c r="AQ1177" s="8" t="s">
        <v>952</v>
      </c>
      <c r="AR1177" s="8" t="s">
        <v>8154</v>
      </c>
      <c r="AS1177" s="8" t="s">
        <v>8154</v>
      </c>
      <c r="AT1177" s="8" t="s">
        <v>909</v>
      </c>
      <c r="AU1177" s="8" t="s">
        <v>2261</v>
      </c>
      <c r="AV1177" s="8" t="s">
        <v>911</v>
      </c>
      <c r="AW1177" s="11">
        <v>16822943.02</v>
      </c>
      <c r="AX1177" s="9" t="s">
        <v>11144</v>
      </c>
    </row>
    <row r="1178" spans="1:50" customFormat="1" ht="48" hidden="1" x14ac:dyDescent="0.25">
      <c r="A1178" s="8" t="s">
        <v>597</v>
      </c>
      <c r="B1178" s="8" t="s">
        <v>598</v>
      </c>
      <c r="C1178" s="8" t="s">
        <v>12825</v>
      </c>
      <c r="D1178" s="8" t="s">
        <v>13491</v>
      </c>
      <c r="E1178" s="8" t="s">
        <v>13492</v>
      </c>
      <c r="F1178" s="8" t="s">
        <v>13493</v>
      </c>
      <c r="G1178" s="9" t="s">
        <v>13494</v>
      </c>
      <c r="H1178" s="9" t="str">
        <f>VLOOKUP(G1178,[1]Arkusz2!A:B,2,FALSE)</f>
        <v>WND-RPZP.02.01.03-32-001/10</v>
      </c>
      <c r="I1178" s="9" t="s">
        <v>2088</v>
      </c>
      <c r="J1178" s="9" t="s">
        <v>752</v>
      </c>
      <c r="K1178" s="9" t="s">
        <v>606</v>
      </c>
      <c r="L1178" s="9" t="s">
        <v>1569</v>
      </c>
      <c r="M1178" s="9" t="s">
        <v>752</v>
      </c>
      <c r="N1178" s="9" t="s">
        <v>606</v>
      </c>
      <c r="O1178" s="8" t="s">
        <v>5526</v>
      </c>
      <c r="P1178" s="9" t="s">
        <v>13495</v>
      </c>
      <c r="Q1178" s="9" t="s">
        <v>12730</v>
      </c>
      <c r="R1178" s="9" t="s">
        <v>3298</v>
      </c>
      <c r="S1178" s="9" t="s">
        <v>13496</v>
      </c>
      <c r="T1178" s="10">
        <v>47475438</v>
      </c>
      <c r="U1178" s="10">
        <v>47444972.090000004</v>
      </c>
      <c r="V1178" s="10">
        <v>22726331.41</v>
      </c>
      <c r="W1178" s="10">
        <v>22726331.41</v>
      </c>
      <c r="X1178" s="10">
        <v>24718640.68</v>
      </c>
      <c r="Y1178" s="10">
        <v>47.9</v>
      </c>
      <c r="Z1178" s="8" t="s">
        <v>13497</v>
      </c>
      <c r="AA1178" s="8" t="s">
        <v>63</v>
      </c>
      <c r="AB1178" s="11">
        <v>47475438</v>
      </c>
      <c r="AC1178" s="11">
        <v>47475438</v>
      </c>
      <c r="AD1178" s="11">
        <v>0</v>
      </c>
      <c r="AE1178" s="11">
        <v>0</v>
      </c>
      <c r="AF1178" s="8" t="s">
        <v>64</v>
      </c>
      <c r="AG1178" s="8" t="s">
        <v>612</v>
      </c>
      <c r="AH1178" s="8" t="s">
        <v>66</v>
      </c>
      <c r="AI1178" s="8" t="s">
        <v>67</v>
      </c>
      <c r="AJ1178" s="8" t="s">
        <v>613</v>
      </c>
      <c r="AK1178" s="8" t="s">
        <v>9119</v>
      </c>
      <c r="AL1178" s="8" t="s">
        <v>9120</v>
      </c>
      <c r="AM1178" s="8" t="s">
        <v>9121</v>
      </c>
      <c r="AN1178" s="8" t="s">
        <v>125</v>
      </c>
      <c r="AO1178" s="8" t="s">
        <v>9122</v>
      </c>
      <c r="AP1178" s="8" t="s">
        <v>9417</v>
      </c>
      <c r="AQ1178" s="8" t="s">
        <v>562</v>
      </c>
      <c r="AR1178" s="8" t="s">
        <v>13490</v>
      </c>
      <c r="AS1178" s="8" t="s">
        <v>9419</v>
      </c>
      <c r="AT1178" s="8" t="s">
        <v>909</v>
      </c>
      <c r="AU1178" s="8" t="s">
        <v>9125</v>
      </c>
      <c r="AV1178" s="8" t="s">
        <v>911</v>
      </c>
      <c r="AW1178" s="11">
        <v>47475438</v>
      </c>
      <c r="AX1178" s="9" t="s">
        <v>11212</v>
      </c>
    </row>
    <row r="1179" spans="1:50" customFormat="1" ht="24" hidden="1" x14ac:dyDescent="0.25">
      <c r="A1179" s="8" t="s">
        <v>597</v>
      </c>
      <c r="B1179" s="8" t="s">
        <v>598</v>
      </c>
      <c r="C1179" s="8" t="s">
        <v>12825</v>
      </c>
      <c r="D1179" s="8" t="s">
        <v>15126</v>
      </c>
      <c r="E1179" s="8" t="s">
        <v>15127</v>
      </c>
      <c r="F1179" s="8" t="s">
        <v>15128</v>
      </c>
      <c r="G1179" s="9" t="s">
        <v>15129</v>
      </c>
      <c r="H1179" s="9" t="str">
        <f>VLOOKUP(G1179,[1]Arkusz2!A:B,2,FALSE)</f>
        <v>WND-RPZP.02.01.03-32-001/11</v>
      </c>
      <c r="I1179" s="9" t="s">
        <v>7081</v>
      </c>
      <c r="J1179" s="9" t="s">
        <v>895</v>
      </c>
      <c r="K1179" s="9" t="s">
        <v>896</v>
      </c>
      <c r="L1179" s="9" t="s">
        <v>11626</v>
      </c>
      <c r="M1179" s="9" t="s">
        <v>895</v>
      </c>
      <c r="N1179" s="9" t="s">
        <v>896</v>
      </c>
      <c r="O1179" s="8" t="s">
        <v>7151</v>
      </c>
      <c r="P1179" s="9" t="s">
        <v>6054</v>
      </c>
      <c r="Q1179" s="9" t="s">
        <v>9383</v>
      </c>
      <c r="R1179" s="9" t="s">
        <v>1707</v>
      </c>
      <c r="S1179" s="9" t="s">
        <v>12027</v>
      </c>
      <c r="T1179" s="10">
        <v>32899553.460000001</v>
      </c>
      <c r="U1179" s="10">
        <v>31302801.68</v>
      </c>
      <c r="V1179" s="10">
        <v>17702867.850000001</v>
      </c>
      <c r="W1179" s="10">
        <v>17702867.850000001</v>
      </c>
      <c r="X1179" s="10">
        <v>13599933.83</v>
      </c>
      <c r="Y1179" s="10">
        <v>56.55</v>
      </c>
      <c r="Z1179" s="8" t="s">
        <v>15130</v>
      </c>
      <c r="AA1179" s="8" t="s">
        <v>63</v>
      </c>
      <c r="AB1179" s="11">
        <v>32899553.460000001</v>
      </c>
      <c r="AC1179" s="11">
        <v>32899553.460000001</v>
      </c>
      <c r="AD1179" s="11">
        <v>0</v>
      </c>
      <c r="AE1179" s="11">
        <v>0</v>
      </c>
      <c r="AF1179" s="8" t="s">
        <v>64</v>
      </c>
      <c r="AG1179" s="8" t="s">
        <v>612</v>
      </c>
      <c r="AH1179" s="8" t="s">
        <v>66</v>
      </c>
      <c r="AI1179" s="8" t="s">
        <v>67</v>
      </c>
      <c r="AJ1179" s="8" t="s">
        <v>613</v>
      </c>
      <c r="AK1179" s="8" t="s">
        <v>1073</v>
      </c>
      <c r="AL1179" s="8" t="s">
        <v>1074</v>
      </c>
      <c r="AM1179" s="8" t="s">
        <v>1075</v>
      </c>
      <c r="AN1179" s="8" t="s">
        <v>72</v>
      </c>
      <c r="AO1179" s="8" t="s">
        <v>1076</v>
      </c>
      <c r="AP1179" s="8" t="s">
        <v>128</v>
      </c>
      <c r="AQ1179" s="8" t="s">
        <v>157</v>
      </c>
      <c r="AR1179" s="8" t="s">
        <v>12409</v>
      </c>
      <c r="AS1179" s="8" t="s">
        <v>12410</v>
      </c>
      <c r="AT1179" s="8" t="s">
        <v>619</v>
      </c>
      <c r="AU1179" s="8" t="s">
        <v>1079</v>
      </c>
      <c r="AV1179" s="8" t="s">
        <v>911</v>
      </c>
      <c r="AW1179" s="11">
        <v>32899553.460000001</v>
      </c>
      <c r="AX1179" s="9" t="s">
        <v>10918</v>
      </c>
    </row>
    <row r="1180" spans="1:50" customFormat="1" ht="24" hidden="1" x14ac:dyDescent="0.25">
      <c r="A1180" s="8" t="s">
        <v>597</v>
      </c>
      <c r="B1180" s="8" t="s">
        <v>598</v>
      </c>
      <c r="C1180" s="8" t="s">
        <v>12825</v>
      </c>
      <c r="D1180" s="8" t="s">
        <v>16725</v>
      </c>
      <c r="E1180" s="8" t="s">
        <v>16726</v>
      </c>
      <c r="F1180" s="8" t="s">
        <v>16727</v>
      </c>
      <c r="G1180" s="9" t="s">
        <v>16728</v>
      </c>
      <c r="H1180" s="9" t="str">
        <f>VLOOKUP(G1180,[1]Arkusz2!A:B,2,FALSE)</f>
        <v>WND-RPZP.02.01.03-32-002/14</v>
      </c>
      <c r="I1180" s="9" t="s">
        <v>12853</v>
      </c>
      <c r="J1180" s="9" t="s">
        <v>9383</v>
      </c>
      <c r="K1180" s="9" t="s">
        <v>1707</v>
      </c>
      <c r="L1180" s="9" t="s">
        <v>9941</v>
      </c>
      <c r="M1180" s="9" t="s">
        <v>9383</v>
      </c>
      <c r="N1180" s="9" t="s">
        <v>1707</v>
      </c>
      <c r="O1180" s="8" t="s">
        <v>16729</v>
      </c>
      <c r="P1180" s="9" t="s">
        <v>16210</v>
      </c>
      <c r="Q1180" s="9" t="s">
        <v>15964</v>
      </c>
      <c r="R1180" s="9" t="s">
        <v>15965</v>
      </c>
      <c r="S1180" s="9" t="s">
        <v>12853</v>
      </c>
      <c r="T1180" s="10">
        <v>18408640.620000001</v>
      </c>
      <c r="U1180" s="10">
        <v>18406550.850000001</v>
      </c>
      <c r="V1180" s="10">
        <v>13804913.130000001</v>
      </c>
      <c r="W1180" s="10">
        <v>13804913.130000001</v>
      </c>
      <c r="X1180" s="10">
        <v>4601637.72</v>
      </c>
      <c r="Y1180" s="10">
        <v>75</v>
      </c>
      <c r="Z1180" s="8" t="s">
        <v>16730</v>
      </c>
      <c r="AA1180" s="8" t="s">
        <v>63</v>
      </c>
      <c r="AB1180" s="11">
        <v>18408640.620000001</v>
      </c>
      <c r="AC1180" s="11">
        <v>18408640.620000001</v>
      </c>
      <c r="AD1180" s="11">
        <v>0</v>
      </c>
      <c r="AE1180" s="11">
        <v>0</v>
      </c>
      <c r="AF1180" s="8" t="s">
        <v>64</v>
      </c>
      <c r="AG1180" s="8" t="s">
        <v>612</v>
      </c>
      <c r="AH1180" s="8" t="s">
        <v>66</v>
      </c>
      <c r="AI1180" s="8" t="s">
        <v>67</v>
      </c>
      <c r="AJ1180" s="8" t="s">
        <v>613</v>
      </c>
      <c r="AK1180" s="8" t="s">
        <v>9119</v>
      </c>
      <c r="AL1180" s="8" t="s">
        <v>9416</v>
      </c>
      <c r="AM1180" s="8" t="s">
        <v>9121</v>
      </c>
      <c r="AN1180" s="8" t="s">
        <v>125</v>
      </c>
      <c r="AO1180" s="8" t="s">
        <v>9122</v>
      </c>
      <c r="AP1180" s="8" t="s">
        <v>9417</v>
      </c>
      <c r="AQ1180" s="8" t="s">
        <v>157</v>
      </c>
      <c r="AR1180" s="8" t="s">
        <v>9418</v>
      </c>
      <c r="AS1180" s="8" t="s">
        <v>9419</v>
      </c>
      <c r="AT1180" s="8" t="s">
        <v>619</v>
      </c>
      <c r="AU1180" s="8" t="s">
        <v>9125</v>
      </c>
      <c r="AV1180" s="8" t="s">
        <v>911</v>
      </c>
      <c r="AW1180" s="11">
        <v>18408640.620000001</v>
      </c>
      <c r="AX1180" s="9" t="s">
        <v>9941</v>
      </c>
    </row>
    <row r="1181" spans="1:50" customFormat="1" ht="24" hidden="1" x14ac:dyDescent="0.25">
      <c r="A1181" s="8" t="s">
        <v>597</v>
      </c>
      <c r="B1181" s="8" t="s">
        <v>598</v>
      </c>
      <c r="C1181" s="8" t="s">
        <v>12825</v>
      </c>
      <c r="D1181" s="8" t="s">
        <v>16963</v>
      </c>
      <c r="E1181" s="8" t="s">
        <v>16964</v>
      </c>
      <c r="F1181" s="8" t="s">
        <v>16965</v>
      </c>
      <c r="G1181" s="9" t="s">
        <v>16966</v>
      </c>
      <c r="H1181" s="9" t="str">
        <f>VLOOKUP(G1181,[1]Arkusz2!A:B,2,FALSE)</f>
        <v>WND-RPZP.02.01.03-32-001/14</v>
      </c>
      <c r="I1181" s="9" t="s">
        <v>15093</v>
      </c>
      <c r="J1181" s="9" t="s">
        <v>9383</v>
      </c>
      <c r="K1181" s="9" t="s">
        <v>1707</v>
      </c>
      <c r="L1181" s="9" t="s">
        <v>6145</v>
      </c>
      <c r="M1181" s="9" t="s">
        <v>9383</v>
      </c>
      <c r="N1181" s="9" t="s">
        <v>1707</v>
      </c>
      <c r="O1181" s="8" t="s">
        <v>13107</v>
      </c>
      <c r="P1181" s="9" t="s">
        <v>16943</v>
      </c>
      <c r="Q1181" s="9" t="s">
        <v>16924</v>
      </c>
      <c r="R1181" s="9" t="s">
        <v>15965</v>
      </c>
      <c r="S1181" s="9" t="s">
        <v>15093</v>
      </c>
      <c r="T1181" s="10">
        <v>9530131.2400000002</v>
      </c>
      <c r="U1181" s="10">
        <v>9420000</v>
      </c>
      <c r="V1181" s="10">
        <v>5000000</v>
      </c>
      <c r="W1181" s="10">
        <v>5000000</v>
      </c>
      <c r="X1181" s="10">
        <v>4420000</v>
      </c>
      <c r="Y1181" s="10">
        <v>53.08</v>
      </c>
      <c r="Z1181" s="8" t="s">
        <v>16967</v>
      </c>
      <c r="AA1181" s="8" t="s">
        <v>63</v>
      </c>
      <c r="AB1181" s="11">
        <v>9530131.2400000002</v>
      </c>
      <c r="AC1181" s="11">
        <v>9530131.2400000002</v>
      </c>
      <c r="AD1181" s="11">
        <v>0</v>
      </c>
      <c r="AE1181" s="11">
        <v>0</v>
      </c>
      <c r="AF1181" s="8" t="s">
        <v>64</v>
      </c>
      <c r="AG1181" s="8" t="s">
        <v>612</v>
      </c>
      <c r="AH1181" s="8" t="s">
        <v>66</v>
      </c>
      <c r="AI1181" s="8" t="s">
        <v>67</v>
      </c>
      <c r="AJ1181" s="8" t="s">
        <v>613</v>
      </c>
      <c r="AK1181" s="8" t="s">
        <v>2257</v>
      </c>
      <c r="AL1181" s="8" t="s">
        <v>16968</v>
      </c>
      <c r="AM1181" s="8" t="s">
        <v>2110</v>
      </c>
      <c r="AN1181" s="8" t="s">
        <v>2111</v>
      </c>
      <c r="AO1181" s="8" t="s">
        <v>1453</v>
      </c>
      <c r="AP1181" s="8" t="s">
        <v>128</v>
      </c>
      <c r="AQ1181" s="8" t="s">
        <v>952</v>
      </c>
      <c r="AR1181" s="8" t="s">
        <v>15259</v>
      </c>
      <c r="AS1181" s="8" t="s">
        <v>8154</v>
      </c>
      <c r="AT1181" s="8" t="s">
        <v>619</v>
      </c>
      <c r="AU1181" s="8" t="s">
        <v>2261</v>
      </c>
      <c r="AV1181" s="8" t="s">
        <v>911</v>
      </c>
      <c r="AW1181" s="11">
        <v>9530131.2400000002</v>
      </c>
      <c r="AX1181" s="9" t="s">
        <v>6145</v>
      </c>
    </row>
    <row r="1182" spans="1:50" customFormat="1" ht="24" hidden="1" x14ac:dyDescent="0.25">
      <c r="A1182" s="8" t="s">
        <v>597</v>
      </c>
      <c r="B1182" s="8" t="s">
        <v>598</v>
      </c>
      <c r="C1182" s="8" t="s">
        <v>12825</v>
      </c>
      <c r="D1182" s="8" t="s">
        <v>16981</v>
      </c>
      <c r="E1182" s="8" t="s">
        <v>16982</v>
      </c>
      <c r="F1182" s="8" t="s">
        <v>16983</v>
      </c>
      <c r="G1182" s="9" t="s">
        <v>16984</v>
      </c>
      <c r="H1182" s="9" t="str">
        <f>VLOOKUP(G1182,[1]Arkusz2!A:B,2,FALSE)</f>
        <v>WND-RPZP.02.01.03-32-001/13</v>
      </c>
      <c r="I1182" s="9" t="s">
        <v>3263</v>
      </c>
      <c r="J1182" s="9" t="s">
        <v>12730</v>
      </c>
      <c r="K1182" s="9" t="s">
        <v>3298</v>
      </c>
      <c r="L1182" s="9" t="s">
        <v>3270</v>
      </c>
      <c r="M1182" s="9" t="s">
        <v>12730</v>
      </c>
      <c r="N1182" s="9" t="s">
        <v>3298</v>
      </c>
      <c r="O1182" s="8" t="s">
        <v>3263</v>
      </c>
      <c r="P1182" s="9" t="s">
        <v>16978</v>
      </c>
      <c r="Q1182" s="9" t="s">
        <v>16924</v>
      </c>
      <c r="R1182" s="9" t="s">
        <v>15965</v>
      </c>
      <c r="S1182" s="9" t="s">
        <v>3263</v>
      </c>
      <c r="T1182" s="10">
        <v>37217082.229999997</v>
      </c>
      <c r="U1182" s="10">
        <v>26473792.010000002</v>
      </c>
      <c r="V1182" s="10">
        <v>18000000</v>
      </c>
      <c r="W1182" s="10">
        <v>18000000</v>
      </c>
      <c r="X1182" s="10">
        <v>8473792.0099999998</v>
      </c>
      <c r="Y1182" s="10">
        <v>67.989999999999995</v>
      </c>
      <c r="Z1182" s="8" t="s">
        <v>16985</v>
      </c>
      <c r="AA1182" s="8" t="s">
        <v>63</v>
      </c>
      <c r="AB1182" s="11">
        <v>37217082.229999997</v>
      </c>
      <c r="AC1182" s="11">
        <v>37217082.229999997</v>
      </c>
      <c r="AD1182" s="11">
        <v>0</v>
      </c>
      <c r="AE1182" s="11">
        <v>0</v>
      </c>
      <c r="AF1182" s="8" t="s">
        <v>64</v>
      </c>
      <c r="AG1182" s="8" t="s">
        <v>612</v>
      </c>
      <c r="AH1182" s="8" t="s">
        <v>66</v>
      </c>
      <c r="AI1182" s="8" t="s">
        <v>67</v>
      </c>
      <c r="AJ1182" s="8" t="s">
        <v>613</v>
      </c>
      <c r="AK1182" s="8" t="s">
        <v>1073</v>
      </c>
      <c r="AL1182" s="8" t="s">
        <v>1074</v>
      </c>
      <c r="AM1182" s="8" t="s">
        <v>1075</v>
      </c>
      <c r="AN1182" s="8" t="s">
        <v>72</v>
      </c>
      <c r="AO1182" s="8" t="s">
        <v>1076</v>
      </c>
      <c r="AP1182" s="8" t="s">
        <v>128</v>
      </c>
      <c r="AQ1182" s="8" t="s">
        <v>157</v>
      </c>
      <c r="AR1182" s="8" t="s">
        <v>12409</v>
      </c>
      <c r="AS1182" s="8" t="s">
        <v>12410</v>
      </c>
      <c r="AT1182" s="8" t="s">
        <v>619</v>
      </c>
      <c r="AU1182" s="8" t="s">
        <v>1079</v>
      </c>
      <c r="AV1182" s="8" t="s">
        <v>911</v>
      </c>
      <c r="AW1182" s="11">
        <v>37217082.229999997</v>
      </c>
      <c r="AX1182" s="9" t="s">
        <v>3270</v>
      </c>
    </row>
    <row r="1183" spans="1:50" customFormat="1" ht="48" hidden="1" x14ac:dyDescent="0.25">
      <c r="A1183" s="8" t="s">
        <v>597</v>
      </c>
      <c r="B1183" s="8" t="s">
        <v>598</v>
      </c>
      <c r="C1183" s="8" t="s">
        <v>11191</v>
      </c>
      <c r="D1183" s="8" t="s">
        <v>11192</v>
      </c>
      <c r="E1183" s="8" t="s">
        <v>11193</v>
      </c>
      <c r="F1183" s="8" t="s">
        <v>11194</v>
      </c>
      <c r="G1183" s="9" t="s">
        <v>11195</v>
      </c>
      <c r="H1183" s="9" t="str">
        <f>VLOOKUP(G1183,[1]Arkusz2!A:B,2,FALSE)</f>
        <v>WND-RPZP.02.01.05-32-002/10</v>
      </c>
      <c r="I1183" s="9" t="s">
        <v>4032</v>
      </c>
      <c r="J1183" s="9" t="s">
        <v>752</v>
      </c>
      <c r="K1183" s="9" t="s">
        <v>606</v>
      </c>
      <c r="L1183" s="9" t="s">
        <v>2440</v>
      </c>
      <c r="M1183" s="9" t="s">
        <v>752</v>
      </c>
      <c r="N1183" s="9" t="s">
        <v>606</v>
      </c>
      <c r="O1183" s="8" t="s">
        <v>2121</v>
      </c>
      <c r="P1183" s="9" t="s">
        <v>7060</v>
      </c>
      <c r="Q1183" s="9" t="s">
        <v>2281</v>
      </c>
      <c r="R1183" s="9" t="s">
        <v>896</v>
      </c>
      <c r="S1183" s="9" t="s">
        <v>11095</v>
      </c>
      <c r="T1183" s="10">
        <v>8071101.3799999999</v>
      </c>
      <c r="U1183" s="10">
        <v>4872417.7300000004</v>
      </c>
      <c r="V1183" s="10">
        <v>2081935.86</v>
      </c>
      <c r="W1183" s="10">
        <v>2081935.86</v>
      </c>
      <c r="X1183" s="10">
        <v>2790481.87</v>
      </c>
      <c r="Y1183" s="10">
        <v>42.73</v>
      </c>
      <c r="Z1183" s="8" t="s">
        <v>11196</v>
      </c>
      <c r="AA1183" s="8" t="s">
        <v>63</v>
      </c>
      <c r="AB1183" s="11">
        <v>8071101.3799999999</v>
      </c>
      <c r="AC1183" s="11">
        <v>8071101.3799999999</v>
      </c>
      <c r="AD1183" s="11">
        <v>0</v>
      </c>
      <c r="AE1183" s="11">
        <v>0</v>
      </c>
      <c r="AF1183" s="8" t="s">
        <v>64</v>
      </c>
      <c r="AG1183" s="8" t="s">
        <v>11197</v>
      </c>
      <c r="AH1183" s="8" t="s">
        <v>66</v>
      </c>
      <c r="AI1183" s="8" t="s">
        <v>149</v>
      </c>
      <c r="AJ1183" s="8" t="s">
        <v>613</v>
      </c>
      <c r="AK1183" s="8" t="s">
        <v>4199</v>
      </c>
      <c r="AL1183" s="8" t="s">
        <v>4200</v>
      </c>
      <c r="AM1183" s="8" t="s">
        <v>4201</v>
      </c>
      <c r="AN1183" s="8" t="s">
        <v>4202</v>
      </c>
      <c r="AO1183" s="8" t="s">
        <v>4203</v>
      </c>
      <c r="AP1183" s="8" t="s">
        <v>484</v>
      </c>
      <c r="AQ1183" s="8" t="s">
        <v>157</v>
      </c>
      <c r="AR1183" s="8" t="s">
        <v>11198</v>
      </c>
      <c r="AS1183" s="8" t="s">
        <v>11199</v>
      </c>
      <c r="AT1183" s="8" t="s">
        <v>619</v>
      </c>
      <c r="AU1183" s="8" t="s">
        <v>4206</v>
      </c>
      <c r="AV1183" s="8" t="s">
        <v>911</v>
      </c>
      <c r="AW1183" s="11">
        <v>8071101.3799999999</v>
      </c>
      <c r="AX1183" s="9" t="s">
        <v>11200</v>
      </c>
    </row>
    <row r="1184" spans="1:50" customFormat="1" ht="48" hidden="1" x14ac:dyDescent="0.25">
      <c r="A1184" s="8" t="s">
        <v>597</v>
      </c>
      <c r="B1184" s="8" t="s">
        <v>598</v>
      </c>
      <c r="C1184" s="8" t="s">
        <v>11191</v>
      </c>
      <c r="D1184" s="8" t="s">
        <v>14008</v>
      </c>
      <c r="E1184" s="8" t="s">
        <v>14009</v>
      </c>
      <c r="F1184" s="8" t="s">
        <v>14010</v>
      </c>
      <c r="G1184" s="9" t="s">
        <v>14011</v>
      </c>
      <c r="H1184" s="9" t="str">
        <f>VLOOKUP(G1184,[1]Arkusz2!A:B,2,FALSE)</f>
        <v>WND-RPZP.02.01.05-32-002/11</v>
      </c>
      <c r="I1184" s="9" t="s">
        <v>4858</v>
      </c>
      <c r="J1184" s="9" t="s">
        <v>4601</v>
      </c>
      <c r="K1184" s="9" t="s">
        <v>4262</v>
      </c>
      <c r="L1184" s="9" t="s">
        <v>6953</v>
      </c>
      <c r="M1184" s="9" t="s">
        <v>4601</v>
      </c>
      <c r="N1184" s="9" t="s">
        <v>4262</v>
      </c>
      <c r="O1184" s="8" t="s">
        <v>9362</v>
      </c>
      <c r="P1184" s="9" t="s">
        <v>14001</v>
      </c>
      <c r="Q1184" s="9" t="s">
        <v>12730</v>
      </c>
      <c r="R1184" s="9" t="s">
        <v>3298</v>
      </c>
      <c r="S1184" s="9" t="s">
        <v>12831</v>
      </c>
      <c r="T1184" s="10">
        <v>42224569.75</v>
      </c>
      <c r="U1184" s="10">
        <v>42224569.75</v>
      </c>
      <c r="V1184" s="10">
        <v>21112284.870000001</v>
      </c>
      <c r="W1184" s="10">
        <v>21112284.870000001</v>
      </c>
      <c r="X1184" s="10">
        <v>21112284.879999999</v>
      </c>
      <c r="Y1184" s="10">
        <v>50</v>
      </c>
      <c r="Z1184" s="8" t="s">
        <v>14012</v>
      </c>
      <c r="AA1184" s="8" t="s">
        <v>63</v>
      </c>
      <c r="AB1184" s="11">
        <v>42224569.75</v>
      </c>
      <c r="AC1184" s="11">
        <v>42224569.75</v>
      </c>
      <c r="AD1184" s="11">
        <v>0</v>
      </c>
      <c r="AE1184" s="11">
        <v>0</v>
      </c>
      <c r="AF1184" s="8" t="s">
        <v>64</v>
      </c>
      <c r="AG1184" s="8" t="s">
        <v>11197</v>
      </c>
      <c r="AH1184" s="8" t="s">
        <v>66</v>
      </c>
      <c r="AI1184" s="8" t="s">
        <v>149</v>
      </c>
      <c r="AJ1184" s="8" t="s">
        <v>613</v>
      </c>
      <c r="AK1184" s="8" t="s">
        <v>14013</v>
      </c>
      <c r="AL1184" s="8" t="s">
        <v>14014</v>
      </c>
      <c r="AM1184" s="8" t="s">
        <v>482</v>
      </c>
      <c r="AN1184" s="8" t="s">
        <v>72</v>
      </c>
      <c r="AO1184" s="8" t="s">
        <v>4130</v>
      </c>
      <c r="AP1184" s="8" t="s">
        <v>484</v>
      </c>
      <c r="AQ1184" s="8" t="s">
        <v>157</v>
      </c>
      <c r="AR1184" s="8" t="s">
        <v>14015</v>
      </c>
      <c r="AS1184" s="8" t="s">
        <v>14016</v>
      </c>
      <c r="AT1184" s="8" t="s">
        <v>8525</v>
      </c>
      <c r="AU1184" s="8" t="s">
        <v>14017</v>
      </c>
      <c r="AV1184" s="8" t="s">
        <v>11500</v>
      </c>
      <c r="AW1184" s="11">
        <v>42224569.75</v>
      </c>
      <c r="AX1184" s="9" t="s">
        <v>12833</v>
      </c>
    </row>
    <row r="1185" spans="1:50" customFormat="1" ht="48" hidden="1" x14ac:dyDescent="0.25">
      <c r="A1185" s="8" t="s">
        <v>597</v>
      </c>
      <c r="B1185" s="8" t="s">
        <v>598</v>
      </c>
      <c r="C1185" s="8" t="s">
        <v>11191</v>
      </c>
      <c r="D1185" s="8" t="s">
        <v>14065</v>
      </c>
      <c r="E1185" s="8" t="s">
        <v>14066</v>
      </c>
      <c r="F1185" s="8" t="s">
        <v>14067</v>
      </c>
      <c r="G1185" s="9" t="s">
        <v>14068</v>
      </c>
      <c r="H1185" s="9" t="str">
        <f>VLOOKUP(G1185,[1]Arkusz2!A:B,2,FALSE)</f>
        <v>WND-RPZP.02.01.05-32-001/10</v>
      </c>
      <c r="I1185" s="9" t="s">
        <v>1032</v>
      </c>
      <c r="J1185" s="9" t="s">
        <v>752</v>
      </c>
      <c r="K1185" s="9" t="s">
        <v>606</v>
      </c>
      <c r="L1185" s="9" t="s">
        <v>1100</v>
      </c>
      <c r="M1185" s="9" t="s">
        <v>752</v>
      </c>
      <c r="N1185" s="9" t="s">
        <v>606</v>
      </c>
      <c r="O1185" s="8" t="s">
        <v>5345</v>
      </c>
      <c r="P1185" s="9" t="s">
        <v>13805</v>
      </c>
      <c r="Q1185" s="9" t="s">
        <v>12730</v>
      </c>
      <c r="R1185" s="9" t="s">
        <v>3298</v>
      </c>
      <c r="S1185" s="9" t="s">
        <v>13845</v>
      </c>
      <c r="T1185" s="10">
        <v>27503743</v>
      </c>
      <c r="U1185" s="10">
        <v>23619700</v>
      </c>
      <c r="V1185" s="10">
        <v>11809850</v>
      </c>
      <c r="W1185" s="10">
        <v>11809850</v>
      </c>
      <c r="X1185" s="10">
        <v>11809850</v>
      </c>
      <c r="Y1185" s="10">
        <v>50</v>
      </c>
      <c r="Z1185" s="8" t="s">
        <v>14069</v>
      </c>
      <c r="AA1185" s="8" t="s">
        <v>63</v>
      </c>
      <c r="AB1185" s="11">
        <v>27503743</v>
      </c>
      <c r="AC1185" s="11">
        <v>27503743</v>
      </c>
      <c r="AD1185" s="11">
        <v>0</v>
      </c>
      <c r="AE1185" s="11">
        <v>0</v>
      </c>
      <c r="AF1185" s="8" t="s">
        <v>229</v>
      </c>
      <c r="AG1185" s="8" t="s">
        <v>11197</v>
      </c>
      <c r="AH1185" s="8" t="s">
        <v>66</v>
      </c>
      <c r="AI1185" s="8" t="s">
        <v>67</v>
      </c>
      <c r="AJ1185" s="8" t="s">
        <v>613</v>
      </c>
      <c r="AK1185" s="8" t="s">
        <v>14070</v>
      </c>
      <c r="AL1185" s="8" t="s">
        <v>14071</v>
      </c>
      <c r="AM1185" s="8" t="s">
        <v>4591</v>
      </c>
      <c r="AN1185" s="8" t="s">
        <v>72</v>
      </c>
      <c r="AO1185" s="8" t="s">
        <v>4592</v>
      </c>
      <c r="AP1185" s="8" t="s">
        <v>14072</v>
      </c>
      <c r="AQ1185" s="8" t="s">
        <v>157</v>
      </c>
      <c r="AR1185" s="8" t="s">
        <v>14073</v>
      </c>
      <c r="AS1185" s="8" t="s">
        <v>14074</v>
      </c>
      <c r="AT1185" s="8" t="s">
        <v>8955</v>
      </c>
      <c r="AU1185" s="8" t="s">
        <v>14075</v>
      </c>
      <c r="AV1185" s="8" t="s">
        <v>11500</v>
      </c>
      <c r="AW1185" s="11">
        <v>27503743</v>
      </c>
      <c r="AX1185" s="9" t="s">
        <v>12191</v>
      </c>
    </row>
    <row r="1186" spans="1:50" customFormat="1" ht="48" hidden="1" x14ac:dyDescent="0.25">
      <c r="A1186" s="8" t="s">
        <v>597</v>
      </c>
      <c r="B1186" s="8" t="s">
        <v>598</v>
      </c>
      <c r="C1186" s="8" t="s">
        <v>11191</v>
      </c>
      <c r="D1186" s="8" t="s">
        <v>16593</v>
      </c>
      <c r="E1186" s="8" t="s">
        <v>16594</v>
      </c>
      <c r="F1186" s="8" t="s">
        <v>16595</v>
      </c>
      <c r="G1186" s="9" t="s">
        <v>16596</v>
      </c>
      <c r="H1186" s="9" t="str">
        <f>VLOOKUP(G1186,[1]Arkusz2!A:B,2,FALSE)</f>
        <v>WND-RPZP.02.01.05-32-002/14</v>
      </c>
      <c r="I1186" s="9" t="s">
        <v>10897</v>
      </c>
      <c r="J1186" s="9" t="s">
        <v>1706</v>
      </c>
      <c r="K1186" s="9" t="s">
        <v>1707</v>
      </c>
      <c r="L1186" s="9" t="s">
        <v>4459</v>
      </c>
      <c r="M1186" s="9" t="s">
        <v>9383</v>
      </c>
      <c r="N1186" s="9" t="s">
        <v>1707</v>
      </c>
      <c r="O1186" s="8" t="s">
        <v>11983</v>
      </c>
      <c r="P1186" s="9" t="s">
        <v>16210</v>
      </c>
      <c r="Q1186" s="9" t="s">
        <v>15964</v>
      </c>
      <c r="R1186" s="9" t="s">
        <v>15965</v>
      </c>
      <c r="S1186" s="9" t="s">
        <v>10897</v>
      </c>
      <c r="T1186" s="10">
        <v>6130476.0099999998</v>
      </c>
      <c r="U1186" s="10">
        <v>5987181.0099999998</v>
      </c>
      <c r="V1186" s="10">
        <v>4490385.75</v>
      </c>
      <c r="W1186" s="10">
        <v>4490385.75</v>
      </c>
      <c r="X1186" s="10">
        <v>1496795.26</v>
      </c>
      <c r="Y1186" s="10">
        <v>75</v>
      </c>
      <c r="Z1186" s="8" t="s">
        <v>16597</v>
      </c>
      <c r="AA1186" s="8" t="s">
        <v>63</v>
      </c>
      <c r="AB1186" s="11">
        <v>6130476.0099999998</v>
      </c>
      <c r="AC1186" s="11">
        <v>6130476.0099999998</v>
      </c>
      <c r="AD1186" s="11">
        <v>0</v>
      </c>
      <c r="AE1186" s="11">
        <v>0</v>
      </c>
      <c r="AF1186" s="8" t="s">
        <v>64</v>
      </c>
      <c r="AG1186" s="8" t="s">
        <v>11197</v>
      </c>
      <c r="AH1186" s="8" t="s">
        <v>66</v>
      </c>
      <c r="AI1186" s="8" t="s">
        <v>149</v>
      </c>
      <c r="AJ1186" s="8" t="s">
        <v>613</v>
      </c>
      <c r="AK1186" s="8" t="s">
        <v>69</v>
      </c>
      <c r="AL1186" s="8" t="s">
        <v>70</v>
      </c>
      <c r="AM1186" s="8" t="s">
        <v>71</v>
      </c>
      <c r="AN1186" s="8" t="s">
        <v>72</v>
      </c>
      <c r="AO1186" s="8" t="s">
        <v>73</v>
      </c>
      <c r="AP1186" s="8" t="s">
        <v>74</v>
      </c>
      <c r="AQ1186" s="8" t="s">
        <v>157</v>
      </c>
      <c r="AR1186" s="8" t="s">
        <v>16598</v>
      </c>
      <c r="AS1186" s="8" t="s">
        <v>16599</v>
      </c>
      <c r="AT1186" s="8" t="s">
        <v>75</v>
      </c>
      <c r="AU1186" s="8" t="s">
        <v>76</v>
      </c>
      <c r="AV1186" s="8" t="s">
        <v>911</v>
      </c>
      <c r="AW1186" s="11">
        <v>6130476.0099999998</v>
      </c>
      <c r="AX1186" s="9" t="s">
        <v>4459</v>
      </c>
    </row>
    <row r="1187" spans="1:50" customFormat="1" ht="36" hidden="1" x14ac:dyDescent="0.25">
      <c r="A1187" s="8" t="s">
        <v>597</v>
      </c>
      <c r="B1187" s="8" t="s">
        <v>598</v>
      </c>
      <c r="C1187" s="8" t="s">
        <v>2691</v>
      </c>
      <c r="D1187" s="8" t="s">
        <v>2692</v>
      </c>
      <c r="E1187" s="8" t="s">
        <v>2693</v>
      </c>
      <c r="F1187" s="8" t="s">
        <v>2694</v>
      </c>
      <c r="G1187" s="9" t="s">
        <v>2695</v>
      </c>
      <c r="H1187" s="9" t="str">
        <f>VLOOKUP(G1187,[1]Arkusz2!A:B,2,FALSE)</f>
        <v>WND-RPZP.02.01.06-32-005/10</v>
      </c>
      <c r="I1187" s="9" t="s">
        <v>917</v>
      </c>
      <c r="J1187" s="9" t="s">
        <v>752</v>
      </c>
      <c r="K1187" s="9" t="s">
        <v>606</v>
      </c>
      <c r="L1187" s="9" t="s">
        <v>751</v>
      </c>
      <c r="M1187" s="9" t="s">
        <v>752</v>
      </c>
      <c r="N1187" s="9" t="s">
        <v>606</v>
      </c>
      <c r="O1187" s="8" t="s">
        <v>185</v>
      </c>
      <c r="P1187" s="9" t="s">
        <v>383</v>
      </c>
      <c r="Q1187" s="9" t="s">
        <v>752</v>
      </c>
      <c r="R1187" s="9" t="s">
        <v>606</v>
      </c>
      <c r="S1187" s="9" t="s">
        <v>2696</v>
      </c>
      <c r="T1187" s="10">
        <v>1809845.6</v>
      </c>
      <c r="U1187" s="10">
        <v>1483480</v>
      </c>
      <c r="V1187" s="10">
        <v>1031058.59</v>
      </c>
      <c r="W1187" s="10">
        <v>1031058.59</v>
      </c>
      <c r="X1187" s="10">
        <v>452421.41</v>
      </c>
      <c r="Y1187" s="10">
        <v>69.5</v>
      </c>
      <c r="Z1187" s="8" t="s">
        <v>2697</v>
      </c>
      <c r="AA1187" s="8" t="s">
        <v>63</v>
      </c>
      <c r="AB1187" s="11">
        <v>1809845.6</v>
      </c>
      <c r="AC1187" s="11">
        <v>1809845.6</v>
      </c>
      <c r="AD1187" s="11">
        <v>0</v>
      </c>
      <c r="AE1187" s="11">
        <v>0</v>
      </c>
      <c r="AF1187" s="8" t="s">
        <v>64</v>
      </c>
      <c r="AG1187" s="8" t="s">
        <v>2670</v>
      </c>
      <c r="AH1187" s="8" t="s">
        <v>66</v>
      </c>
      <c r="AI1187" s="8" t="s">
        <v>67</v>
      </c>
      <c r="AJ1187" s="8" t="s">
        <v>2671</v>
      </c>
      <c r="AK1187" s="8" t="s">
        <v>2698</v>
      </c>
      <c r="AL1187" s="8" t="s">
        <v>2699</v>
      </c>
      <c r="AM1187" s="8" t="s">
        <v>2700</v>
      </c>
      <c r="AN1187" s="8" t="s">
        <v>125</v>
      </c>
      <c r="AO1187" s="8" t="s">
        <v>2701</v>
      </c>
      <c r="AP1187" s="8" t="s">
        <v>428</v>
      </c>
      <c r="AQ1187" s="8" t="s">
        <v>157</v>
      </c>
      <c r="AR1187" s="8" t="s">
        <v>2702</v>
      </c>
      <c r="AS1187" s="8" t="s">
        <v>2703</v>
      </c>
      <c r="AT1187" s="8" t="s">
        <v>281</v>
      </c>
      <c r="AU1187" s="8" t="s">
        <v>2704</v>
      </c>
      <c r="AV1187" s="8" t="s">
        <v>2705</v>
      </c>
      <c r="AW1187" s="11">
        <v>1809845.6</v>
      </c>
      <c r="AX1187" s="9" t="s">
        <v>1038</v>
      </c>
    </row>
    <row r="1188" spans="1:50" customFormat="1" ht="48" hidden="1" x14ac:dyDescent="0.25">
      <c r="A1188" s="8" t="s">
        <v>597</v>
      </c>
      <c r="B1188" s="8" t="s">
        <v>598</v>
      </c>
      <c r="C1188" s="8" t="s">
        <v>2691</v>
      </c>
      <c r="D1188" s="8" t="s">
        <v>5776</v>
      </c>
      <c r="E1188" s="8" t="s">
        <v>5777</v>
      </c>
      <c r="F1188" s="8" t="s">
        <v>5778</v>
      </c>
      <c r="G1188" s="9" t="s">
        <v>5779</v>
      </c>
      <c r="H1188" s="9" t="str">
        <f>VLOOKUP(G1188,[1]Arkusz2!A:B,2,FALSE)</f>
        <v>WND-RPZP.02.01.06-32-001/10</v>
      </c>
      <c r="I1188" s="9" t="s">
        <v>383</v>
      </c>
      <c r="J1188" s="9" t="s">
        <v>752</v>
      </c>
      <c r="K1188" s="9" t="s">
        <v>606</v>
      </c>
      <c r="L1188" s="9" t="s">
        <v>1116</v>
      </c>
      <c r="M1188" s="9" t="s">
        <v>752</v>
      </c>
      <c r="N1188" s="9" t="s">
        <v>606</v>
      </c>
      <c r="O1188" s="8" t="s">
        <v>916</v>
      </c>
      <c r="P1188" s="9" t="s">
        <v>2337</v>
      </c>
      <c r="Q1188" s="9" t="s">
        <v>4261</v>
      </c>
      <c r="R1188" s="9" t="s">
        <v>4262</v>
      </c>
      <c r="S1188" s="9" t="s">
        <v>5780</v>
      </c>
      <c r="T1188" s="10">
        <v>8135069.5999999996</v>
      </c>
      <c r="U1188" s="10">
        <v>6671809.8399999999</v>
      </c>
      <c r="V1188" s="10">
        <v>5542095.0599999996</v>
      </c>
      <c r="W1188" s="10">
        <v>5542095.0599999996</v>
      </c>
      <c r="X1188" s="10">
        <v>1129714.78</v>
      </c>
      <c r="Y1188" s="10">
        <v>83.07</v>
      </c>
      <c r="Z1188" s="8" t="s">
        <v>5781</v>
      </c>
      <c r="AA1188" s="8" t="s">
        <v>63</v>
      </c>
      <c r="AB1188" s="11">
        <v>8135069.5999999996</v>
      </c>
      <c r="AC1188" s="11">
        <v>8135069.5999999996</v>
      </c>
      <c r="AD1188" s="11">
        <v>0</v>
      </c>
      <c r="AE1188" s="11">
        <v>0</v>
      </c>
      <c r="AF1188" s="8" t="s">
        <v>64</v>
      </c>
      <c r="AG1188" s="8" t="s">
        <v>2670</v>
      </c>
      <c r="AH1188" s="8" t="s">
        <v>66</v>
      </c>
      <c r="AI1188" s="8" t="s">
        <v>67</v>
      </c>
      <c r="AJ1188" s="8" t="s">
        <v>2671</v>
      </c>
      <c r="AK1188" s="8" t="s">
        <v>5782</v>
      </c>
      <c r="AL1188" s="8" t="s">
        <v>5783</v>
      </c>
      <c r="AM1188" s="8" t="s">
        <v>2110</v>
      </c>
      <c r="AN1188" s="8" t="s">
        <v>2111</v>
      </c>
      <c r="AO1188" s="8" t="s">
        <v>5784</v>
      </c>
      <c r="AP1188" s="8" t="s">
        <v>5785</v>
      </c>
      <c r="AQ1188" s="8" t="s">
        <v>157</v>
      </c>
      <c r="AR1188" s="8" t="s">
        <v>5786</v>
      </c>
      <c r="AS1188" s="8" t="s">
        <v>5787</v>
      </c>
      <c r="AT1188" s="8" t="s">
        <v>281</v>
      </c>
      <c r="AU1188" s="8" t="s">
        <v>5788</v>
      </c>
      <c r="AV1188" s="8" t="s">
        <v>2705</v>
      </c>
      <c r="AW1188" s="11">
        <v>8135069.5999999996</v>
      </c>
      <c r="AX1188" s="9" t="s">
        <v>5789</v>
      </c>
    </row>
    <row r="1189" spans="1:50" customFormat="1" ht="48" hidden="1" x14ac:dyDescent="0.25">
      <c r="A1189" s="8" t="s">
        <v>597</v>
      </c>
      <c r="B1189" s="8" t="s">
        <v>598</v>
      </c>
      <c r="C1189" s="8" t="s">
        <v>2691</v>
      </c>
      <c r="D1189" s="8" t="s">
        <v>6694</v>
      </c>
      <c r="E1189" s="8" t="s">
        <v>6695</v>
      </c>
      <c r="F1189" s="8" t="s">
        <v>6696</v>
      </c>
      <c r="G1189" s="9" t="s">
        <v>6697</v>
      </c>
      <c r="H1189" s="9" t="str">
        <f>VLOOKUP(G1189,[1]Arkusz2!A:B,2,FALSE)</f>
        <v>WND-RPZP.02.01.06-32-003/10</v>
      </c>
      <c r="I1189" s="9" t="s">
        <v>917</v>
      </c>
      <c r="J1189" s="9" t="s">
        <v>752</v>
      </c>
      <c r="K1189" s="9" t="s">
        <v>606</v>
      </c>
      <c r="L1189" s="9" t="s">
        <v>751</v>
      </c>
      <c r="M1189" s="9" t="s">
        <v>752</v>
      </c>
      <c r="N1189" s="9" t="s">
        <v>606</v>
      </c>
      <c r="O1189" s="8" t="s">
        <v>1334</v>
      </c>
      <c r="P1189" s="9" t="s">
        <v>3550</v>
      </c>
      <c r="Q1189" s="9" t="s">
        <v>4261</v>
      </c>
      <c r="R1189" s="9" t="s">
        <v>4262</v>
      </c>
      <c r="S1189" s="9" t="s">
        <v>4858</v>
      </c>
      <c r="T1189" s="10">
        <v>5476756</v>
      </c>
      <c r="U1189" s="10">
        <v>4452800</v>
      </c>
      <c r="V1189" s="10">
        <v>3695824</v>
      </c>
      <c r="W1189" s="10">
        <v>3695824</v>
      </c>
      <c r="X1189" s="10">
        <v>756976</v>
      </c>
      <c r="Y1189" s="10">
        <v>83</v>
      </c>
      <c r="Z1189" s="8" t="s">
        <v>6698</v>
      </c>
      <c r="AA1189" s="8" t="s">
        <v>63</v>
      </c>
      <c r="AB1189" s="11">
        <v>5476756</v>
      </c>
      <c r="AC1189" s="11">
        <v>5476756</v>
      </c>
      <c r="AD1189" s="11">
        <v>0</v>
      </c>
      <c r="AE1189" s="11">
        <v>0</v>
      </c>
      <c r="AF1189" s="8" t="s">
        <v>64</v>
      </c>
      <c r="AG1189" s="8" t="s">
        <v>2670</v>
      </c>
      <c r="AH1189" s="8" t="s">
        <v>66</v>
      </c>
      <c r="AI1189" s="8" t="s">
        <v>67</v>
      </c>
      <c r="AJ1189" s="8" t="s">
        <v>2671</v>
      </c>
      <c r="AK1189" s="8" t="s">
        <v>6699</v>
      </c>
      <c r="AL1189" s="8" t="s">
        <v>6700</v>
      </c>
      <c r="AM1189" s="8" t="s">
        <v>804</v>
      </c>
      <c r="AN1189" s="8" t="s">
        <v>558</v>
      </c>
      <c r="AO1189" s="8" t="s">
        <v>6701</v>
      </c>
      <c r="AP1189" s="8" t="s">
        <v>842</v>
      </c>
      <c r="AQ1189" s="8" t="s">
        <v>3316</v>
      </c>
      <c r="AR1189" s="8" t="s">
        <v>6702</v>
      </c>
      <c r="AS1189" s="8" t="s">
        <v>6703</v>
      </c>
      <c r="AT1189" s="8" t="s">
        <v>281</v>
      </c>
      <c r="AU1189" s="8" t="s">
        <v>6704</v>
      </c>
      <c r="AV1189" s="8" t="s">
        <v>2705</v>
      </c>
      <c r="AW1189" s="11">
        <v>5476756</v>
      </c>
      <c r="AX1189" s="9" t="s">
        <v>6513</v>
      </c>
    </row>
    <row r="1190" spans="1:50" customFormat="1" ht="36" hidden="1" x14ac:dyDescent="0.25">
      <c r="A1190" s="8" t="s">
        <v>597</v>
      </c>
      <c r="B1190" s="8" t="s">
        <v>598</v>
      </c>
      <c r="C1190" s="8" t="s">
        <v>2691</v>
      </c>
      <c r="D1190" s="8" t="s">
        <v>7416</v>
      </c>
      <c r="E1190" s="8" t="s">
        <v>7417</v>
      </c>
      <c r="F1190" s="8" t="s">
        <v>7418</v>
      </c>
      <c r="G1190" s="9" t="s">
        <v>7419</v>
      </c>
      <c r="H1190" s="9" t="str">
        <f>VLOOKUP(G1190,[1]Arkusz2!A:B,2,FALSE)</f>
        <v>WND-RPZP.02.01.06-32-004/10</v>
      </c>
      <c r="I1190" s="9" t="s">
        <v>917</v>
      </c>
      <c r="J1190" s="9" t="s">
        <v>752</v>
      </c>
      <c r="K1190" s="9" t="s">
        <v>606</v>
      </c>
      <c r="L1190" s="9" t="s">
        <v>751</v>
      </c>
      <c r="M1190" s="9" t="s">
        <v>752</v>
      </c>
      <c r="N1190" s="9" t="s">
        <v>606</v>
      </c>
      <c r="O1190" s="8" t="s">
        <v>7420</v>
      </c>
      <c r="P1190" s="9" t="s">
        <v>4476</v>
      </c>
      <c r="Q1190" s="9" t="s">
        <v>4261</v>
      </c>
      <c r="R1190" s="9" t="s">
        <v>4262</v>
      </c>
      <c r="S1190" s="9" t="s">
        <v>7421</v>
      </c>
      <c r="T1190" s="10">
        <v>4904400</v>
      </c>
      <c r="U1190" s="10">
        <v>4020000</v>
      </c>
      <c r="V1190" s="10">
        <v>3319634.7</v>
      </c>
      <c r="W1190" s="10">
        <v>3319634.7</v>
      </c>
      <c r="X1190" s="10">
        <v>700365.3</v>
      </c>
      <c r="Y1190" s="10">
        <v>82.58</v>
      </c>
      <c r="Z1190" s="8" t="s">
        <v>7422</v>
      </c>
      <c r="AA1190" s="8" t="s">
        <v>63</v>
      </c>
      <c r="AB1190" s="11">
        <v>4904400</v>
      </c>
      <c r="AC1190" s="11">
        <v>4904400</v>
      </c>
      <c r="AD1190" s="11">
        <v>0</v>
      </c>
      <c r="AE1190" s="11">
        <v>0</v>
      </c>
      <c r="AF1190" s="8" t="s">
        <v>64</v>
      </c>
      <c r="AG1190" s="8" t="s">
        <v>2670</v>
      </c>
      <c r="AH1190" s="8" t="s">
        <v>66</v>
      </c>
      <c r="AI1190" s="8" t="s">
        <v>67</v>
      </c>
      <c r="AJ1190" s="8" t="s">
        <v>2671</v>
      </c>
      <c r="AK1190" s="8" t="s">
        <v>7423</v>
      </c>
      <c r="AL1190" s="8" t="s">
        <v>7424</v>
      </c>
      <c r="AM1190" s="8" t="s">
        <v>1351</v>
      </c>
      <c r="AN1190" s="8" t="s">
        <v>1352</v>
      </c>
      <c r="AO1190" s="8" t="s">
        <v>7425</v>
      </c>
      <c r="AP1190" s="8" t="s">
        <v>484</v>
      </c>
      <c r="AQ1190" s="8" t="s">
        <v>157</v>
      </c>
      <c r="AR1190" s="8" t="s">
        <v>7426</v>
      </c>
      <c r="AS1190" s="8" t="s">
        <v>7427</v>
      </c>
      <c r="AT1190" s="8" t="s">
        <v>281</v>
      </c>
      <c r="AU1190" s="8" t="s">
        <v>7428</v>
      </c>
      <c r="AV1190" s="8" t="s">
        <v>2705</v>
      </c>
      <c r="AW1190" s="11">
        <v>4904400</v>
      </c>
      <c r="AX1190" s="9" t="s">
        <v>7429</v>
      </c>
    </row>
    <row r="1191" spans="1:50" customFormat="1" ht="48" hidden="1" x14ac:dyDescent="0.25">
      <c r="A1191" s="8" t="s">
        <v>597</v>
      </c>
      <c r="B1191" s="8" t="s">
        <v>598</v>
      </c>
      <c r="C1191" s="8" t="s">
        <v>2691</v>
      </c>
      <c r="D1191" s="8" t="s">
        <v>10003</v>
      </c>
      <c r="E1191" s="8" t="s">
        <v>10004</v>
      </c>
      <c r="F1191" s="8" t="s">
        <v>10005</v>
      </c>
      <c r="G1191" s="9" t="s">
        <v>10006</v>
      </c>
      <c r="H1191" s="9" t="str">
        <f>VLOOKUP(G1191,[1]Arkusz2!A:B,2,FALSE)</f>
        <v>WND-RPZP.02.01.06-32-002/10</v>
      </c>
      <c r="I1191" s="9" t="s">
        <v>383</v>
      </c>
      <c r="J1191" s="9" t="s">
        <v>752</v>
      </c>
      <c r="K1191" s="9" t="s">
        <v>606</v>
      </c>
      <c r="L1191" s="9" t="s">
        <v>1116</v>
      </c>
      <c r="M1191" s="9" t="s">
        <v>752</v>
      </c>
      <c r="N1191" s="9" t="s">
        <v>606</v>
      </c>
      <c r="O1191" s="8" t="s">
        <v>3218</v>
      </c>
      <c r="P1191" s="9" t="s">
        <v>8548</v>
      </c>
      <c r="Q1191" s="9" t="s">
        <v>895</v>
      </c>
      <c r="R1191" s="9" t="s">
        <v>896</v>
      </c>
      <c r="S1191" s="9" t="s">
        <v>5780</v>
      </c>
      <c r="T1191" s="10">
        <v>17071789.760000002</v>
      </c>
      <c r="U1191" s="10">
        <v>12216870.6</v>
      </c>
      <c r="V1191" s="10">
        <v>10148186.73</v>
      </c>
      <c r="W1191" s="10">
        <v>10148186.73</v>
      </c>
      <c r="X1191" s="10">
        <v>2068683.87</v>
      </c>
      <c r="Y1191" s="10">
        <v>83.07</v>
      </c>
      <c r="Z1191" s="8" t="s">
        <v>10007</v>
      </c>
      <c r="AA1191" s="8" t="s">
        <v>63</v>
      </c>
      <c r="AB1191" s="11">
        <v>17071789.760000002</v>
      </c>
      <c r="AC1191" s="11">
        <v>17071789.760000002</v>
      </c>
      <c r="AD1191" s="11">
        <v>0</v>
      </c>
      <c r="AE1191" s="11">
        <v>0</v>
      </c>
      <c r="AF1191" s="8" t="s">
        <v>64</v>
      </c>
      <c r="AG1191" s="8" t="s">
        <v>2670</v>
      </c>
      <c r="AH1191" s="8" t="s">
        <v>66</v>
      </c>
      <c r="AI1191" s="8" t="s">
        <v>67</v>
      </c>
      <c r="AJ1191" s="8" t="s">
        <v>2671</v>
      </c>
      <c r="AK1191" s="8" t="s">
        <v>5782</v>
      </c>
      <c r="AL1191" s="8" t="s">
        <v>5783</v>
      </c>
      <c r="AM1191" s="8" t="s">
        <v>2110</v>
      </c>
      <c r="AN1191" s="8" t="s">
        <v>2111</v>
      </c>
      <c r="AO1191" s="8" t="s">
        <v>5784</v>
      </c>
      <c r="AP1191" s="8" t="s">
        <v>5785</v>
      </c>
      <c r="AQ1191" s="8" t="s">
        <v>157</v>
      </c>
      <c r="AR1191" s="8" t="s">
        <v>5786</v>
      </c>
      <c r="AS1191" s="8" t="s">
        <v>5787</v>
      </c>
      <c r="AT1191" s="8" t="s">
        <v>281</v>
      </c>
      <c r="AU1191" s="8" t="s">
        <v>5788</v>
      </c>
      <c r="AV1191" s="8" t="s">
        <v>2705</v>
      </c>
      <c r="AW1191" s="11">
        <v>17071789.760000002</v>
      </c>
      <c r="AX1191" s="9" t="s">
        <v>5409</v>
      </c>
    </row>
    <row r="1192" spans="1:50" ht="36" hidden="1" x14ac:dyDescent="0.25">
      <c r="A1192" s="8" t="s">
        <v>597</v>
      </c>
      <c r="B1192" s="8" t="s">
        <v>598</v>
      </c>
      <c r="C1192" s="8" t="s">
        <v>2691</v>
      </c>
      <c r="D1192" s="8" t="s">
        <v>11455</v>
      </c>
      <c r="E1192" s="8" t="s">
        <v>11456</v>
      </c>
      <c r="F1192" s="8" t="s">
        <v>11457</v>
      </c>
      <c r="G1192" s="9" t="s">
        <v>11458</v>
      </c>
      <c r="H1192" s="9" t="str">
        <f>VLOOKUP(G1192,[1]Arkusz2!A:B,2,FALSE)</f>
        <v>WND-RPZP.02.01.06-32-006/10</v>
      </c>
      <c r="I1192" s="9" t="s">
        <v>917</v>
      </c>
      <c r="J1192" s="9" t="s">
        <v>752</v>
      </c>
      <c r="K1192" s="9" t="s">
        <v>606</v>
      </c>
      <c r="L1192" s="9" t="s">
        <v>751</v>
      </c>
      <c r="M1192" s="9" t="s">
        <v>752</v>
      </c>
      <c r="N1192" s="9" t="s">
        <v>606</v>
      </c>
      <c r="O1192" s="8" t="s">
        <v>850</v>
      </c>
      <c r="P1192" s="9" t="s">
        <v>11459</v>
      </c>
      <c r="Q1192" s="9" t="s">
        <v>2281</v>
      </c>
      <c r="R1192" s="9" t="s">
        <v>896</v>
      </c>
      <c r="S1192" s="9" t="s">
        <v>10987</v>
      </c>
      <c r="T1192" s="10">
        <v>9620734.4700000007</v>
      </c>
      <c r="U1192" s="10">
        <v>7828439.9900000002</v>
      </c>
      <c r="V1192" s="10">
        <v>6034087.3200000003</v>
      </c>
      <c r="W1192" s="10">
        <v>6034087.3200000003</v>
      </c>
      <c r="X1192" s="10">
        <v>1794352.67</v>
      </c>
      <c r="Y1192" s="10">
        <v>77.08</v>
      </c>
      <c r="Z1192" s="8" t="s">
        <v>11460</v>
      </c>
      <c r="AA1192" s="8" t="s">
        <v>63</v>
      </c>
      <c r="AB1192" s="11">
        <v>9620734.4700000007</v>
      </c>
      <c r="AC1192" s="11">
        <v>9620734.4700000007</v>
      </c>
      <c r="AD1192" s="11">
        <v>0</v>
      </c>
      <c r="AE1192" s="11">
        <v>0</v>
      </c>
      <c r="AF1192" s="8" t="s">
        <v>64</v>
      </c>
      <c r="AG1192" s="8" t="s">
        <v>2670</v>
      </c>
      <c r="AH1192" s="8" t="s">
        <v>66</v>
      </c>
      <c r="AI1192" s="8" t="s">
        <v>67</v>
      </c>
      <c r="AJ1192" s="8" t="s">
        <v>2671</v>
      </c>
      <c r="AK1192" s="8" t="s">
        <v>2698</v>
      </c>
      <c r="AL1192" s="8" t="s">
        <v>2699</v>
      </c>
      <c r="AM1192" s="8" t="s">
        <v>2700</v>
      </c>
      <c r="AN1192" s="8" t="s">
        <v>125</v>
      </c>
      <c r="AO1192" s="8" t="s">
        <v>2701</v>
      </c>
      <c r="AP1192" s="8" t="s">
        <v>428</v>
      </c>
      <c r="AQ1192" s="8" t="s">
        <v>157</v>
      </c>
      <c r="AR1192" s="8" t="s">
        <v>11461</v>
      </c>
      <c r="AS1192" s="8" t="s">
        <v>11462</v>
      </c>
      <c r="AT1192" s="8" t="s">
        <v>281</v>
      </c>
      <c r="AU1192" s="8" t="s">
        <v>2704</v>
      </c>
      <c r="AV1192" s="8" t="s">
        <v>2705</v>
      </c>
      <c r="AW1192" s="11">
        <v>9620734.4700000007</v>
      </c>
      <c r="AX1192" s="9" t="s">
        <v>10289</v>
      </c>
    </row>
    <row r="1193" spans="1:50" customFormat="1" ht="72" hidden="1" x14ac:dyDescent="0.25">
      <c r="A1193" s="8" t="s">
        <v>597</v>
      </c>
      <c r="B1193" s="8" t="s">
        <v>598</v>
      </c>
      <c r="C1193" s="8" t="s">
        <v>2691</v>
      </c>
      <c r="D1193" s="8" t="s">
        <v>13673</v>
      </c>
      <c r="E1193" s="8" t="s">
        <v>13674</v>
      </c>
      <c r="F1193" s="8" t="s">
        <v>13675</v>
      </c>
      <c r="G1193" s="9" t="s">
        <v>13676</v>
      </c>
      <c r="H1193" s="9" t="str">
        <f>VLOOKUP(G1193,[1]Arkusz2!A:B,2,FALSE)</f>
        <v>WND-RPZP.02.01.06-32-001/12</v>
      </c>
      <c r="I1193" s="9" t="s">
        <v>13677</v>
      </c>
      <c r="J1193" s="9" t="s">
        <v>3297</v>
      </c>
      <c r="K1193" s="9" t="s">
        <v>3298</v>
      </c>
      <c r="L1193" s="9" t="s">
        <v>10132</v>
      </c>
      <c r="M1193" s="9" t="s">
        <v>3297</v>
      </c>
      <c r="N1193" s="9" t="s">
        <v>3298</v>
      </c>
      <c r="O1193" s="8" t="s">
        <v>11165</v>
      </c>
      <c r="P1193" s="9" t="s">
        <v>3270</v>
      </c>
      <c r="Q1193" s="9" t="s">
        <v>12730</v>
      </c>
      <c r="R1193" s="9" t="s">
        <v>3298</v>
      </c>
      <c r="S1193" s="9" t="s">
        <v>13678</v>
      </c>
      <c r="T1193" s="10">
        <v>3965503.39</v>
      </c>
      <c r="U1193" s="10">
        <v>2998650.41</v>
      </c>
      <c r="V1193" s="10">
        <v>2490978.89</v>
      </c>
      <c r="W1193" s="10">
        <v>2490978.89</v>
      </c>
      <c r="X1193" s="10">
        <v>507671.52</v>
      </c>
      <c r="Y1193" s="10">
        <v>83.07</v>
      </c>
      <c r="Z1193" s="8" t="s">
        <v>13679</v>
      </c>
      <c r="AA1193" s="8" t="s">
        <v>63</v>
      </c>
      <c r="AB1193" s="11">
        <v>3965503.39</v>
      </c>
      <c r="AC1193" s="11">
        <v>2490978.89</v>
      </c>
      <c r="AD1193" s="11">
        <v>1474524.5</v>
      </c>
      <c r="AE1193" s="11">
        <v>0</v>
      </c>
      <c r="AF1193" s="8" t="s">
        <v>229</v>
      </c>
      <c r="AG1193" s="8" t="s">
        <v>2670</v>
      </c>
      <c r="AH1193" s="8" t="s">
        <v>66</v>
      </c>
      <c r="AI1193" s="8" t="s">
        <v>67</v>
      </c>
      <c r="AJ1193" s="8" t="s">
        <v>2671</v>
      </c>
      <c r="AK1193" s="8" t="s">
        <v>13680</v>
      </c>
      <c r="AL1193" s="8" t="s">
        <v>13681</v>
      </c>
      <c r="AM1193" s="8" t="s">
        <v>1351</v>
      </c>
      <c r="AN1193" s="8" t="s">
        <v>1352</v>
      </c>
      <c r="AO1193" s="8" t="s">
        <v>7425</v>
      </c>
      <c r="AP1193" s="8" t="s">
        <v>13682</v>
      </c>
      <c r="AQ1193" s="8" t="s">
        <v>157</v>
      </c>
      <c r="AR1193" s="8" t="s">
        <v>13683</v>
      </c>
      <c r="AS1193" s="8" t="s">
        <v>13684</v>
      </c>
      <c r="AT1193" s="8" t="s">
        <v>281</v>
      </c>
      <c r="AU1193" s="8" t="s">
        <v>13685</v>
      </c>
      <c r="AV1193" s="8" t="s">
        <v>2705</v>
      </c>
      <c r="AW1193" s="11">
        <v>3965503.39</v>
      </c>
      <c r="AX1193" s="9" t="s">
        <v>13686</v>
      </c>
    </row>
    <row r="1194" spans="1:50" customFormat="1" ht="60" hidden="1" x14ac:dyDescent="0.25">
      <c r="A1194" s="8" t="s">
        <v>597</v>
      </c>
      <c r="B1194" s="8" t="s">
        <v>598</v>
      </c>
      <c r="C1194" s="8" t="s">
        <v>9677</v>
      </c>
      <c r="D1194" s="8" t="s">
        <v>9678</v>
      </c>
      <c r="E1194" s="8" t="s">
        <v>9679</v>
      </c>
      <c r="F1194" s="8" t="s">
        <v>9680</v>
      </c>
      <c r="G1194" s="9" t="s">
        <v>9681</v>
      </c>
      <c r="H1194" s="9" t="str">
        <f>VLOOKUP(G1194,[1]Arkusz2!A:B,2,FALSE)</f>
        <v>WND-RPZP.02.01.07-32-003/09</v>
      </c>
      <c r="I1194" s="9" t="s">
        <v>338</v>
      </c>
      <c r="J1194" s="9" t="s">
        <v>142</v>
      </c>
      <c r="K1194" s="9" t="s">
        <v>113</v>
      </c>
      <c r="L1194" s="9" t="s">
        <v>338</v>
      </c>
      <c r="M1194" s="9" t="s">
        <v>142</v>
      </c>
      <c r="N1194" s="9" t="s">
        <v>113</v>
      </c>
      <c r="O1194" s="8" t="s">
        <v>1463</v>
      </c>
      <c r="P1194" s="9" t="s">
        <v>6648</v>
      </c>
      <c r="Q1194" s="9" t="s">
        <v>4601</v>
      </c>
      <c r="R1194" s="9" t="s">
        <v>4262</v>
      </c>
      <c r="S1194" s="9" t="s">
        <v>3644</v>
      </c>
      <c r="T1194" s="10">
        <v>149364600</v>
      </c>
      <c r="U1194" s="10">
        <v>122430000</v>
      </c>
      <c r="V1194" s="10">
        <v>122430000</v>
      </c>
      <c r="W1194" s="10">
        <v>122430000</v>
      </c>
      <c r="X1194" s="10">
        <v>0</v>
      </c>
      <c r="Y1194" s="10">
        <v>100</v>
      </c>
      <c r="Z1194" s="8" t="s">
        <v>9682</v>
      </c>
      <c r="AA1194" s="8" t="s">
        <v>63</v>
      </c>
      <c r="AB1194" s="11">
        <v>149364600</v>
      </c>
      <c r="AC1194" s="11">
        <v>149364600</v>
      </c>
      <c r="AD1194" s="11">
        <v>0</v>
      </c>
      <c r="AE1194" s="11">
        <v>0</v>
      </c>
      <c r="AF1194" s="8" t="s">
        <v>64</v>
      </c>
      <c r="AG1194" s="8" t="s">
        <v>9683</v>
      </c>
      <c r="AH1194" s="8" t="s">
        <v>66</v>
      </c>
      <c r="AI1194" s="8" t="s">
        <v>149</v>
      </c>
      <c r="AJ1194" s="8" t="s">
        <v>613</v>
      </c>
      <c r="AK1194" s="8" t="s">
        <v>69</v>
      </c>
      <c r="AL1194" s="8" t="s">
        <v>70</v>
      </c>
      <c r="AM1194" s="8" t="s">
        <v>71</v>
      </c>
      <c r="AN1194" s="8" t="s">
        <v>72</v>
      </c>
      <c r="AO1194" s="8" t="s">
        <v>73</v>
      </c>
      <c r="AP1194" s="8" t="s">
        <v>74</v>
      </c>
      <c r="AQ1194" s="8" t="s">
        <v>157</v>
      </c>
      <c r="AR1194" s="8" t="s">
        <v>9684</v>
      </c>
      <c r="AS1194" s="8" t="s">
        <v>9685</v>
      </c>
      <c r="AT1194" s="8" t="s">
        <v>75</v>
      </c>
      <c r="AU1194" s="8" t="s">
        <v>76</v>
      </c>
      <c r="AV1194" s="8" t="s">
        <v>77</v>
      </c>
      <c r="AW1194" s="11">
        <v>149364600</v>
      </c>
      <c r="AX1194" s="9" t="s">
        <v>3550</v>
      </c>
    </row>
    <row r="1195" spans="1:50" customFormat="1" ht="48" hidden="1" x14ac:dyDescent="0.25">
      <c r="A1195" s="8" t="s">
        <v>597</v>
      </c>
      <c r="B1195" s="8" t="s">
        <v>598</v>
      </c>
      <c r="C1195" s="8" t="s">
        <v>9677</v>
      </c>
      <c r="D1195" s="8" t="s">
        <v>12502</v>
      </c>
      <c r="E1195" s="8" t="s">
        <v>12503</v>
      </c>
      <c r="F1195" s="8" t="s">
        <v>12504</v>
      </c>
      <c r="G1195" s="9" t="s">
        <v>12505</v>
      </c>
      <c r="H1195" s="9" t="str">
        <f>VLOOKUP(G1195,[1]Arkusz2!A:B,2,FALSE)</f>
        <v>WND-RPZP.02.01.07-32-002/09</v>
      </c>
      <c r="I1195" s="9" t="s">
        <v>1725</v>
      </c>
      <c r="J1195" s="9" t="s">
        <v>142</v>
      </c>
      <c r="K1195" s="9" t="s">
        <v>113</v>
      </c>
      <c r="L1195" s="9" t="s">
        <v>327</v>
      </c>
      <c r="M1195" s="9" t="s">
        <v>142</v>
      </c>
      <c r="N1195" s="9" t="s">
        <v>113</v>
      </c>
      <c r="O1195" s="8" t="s">
        <v>1973</v>
      </c>
      <c r="P1195" s="9" t="s">
        <v>12506</v>
      </c>
      <c r="Q1195" s="9" t="s">
        <v>3297</v>
      </c>
      <c r="R1195" s="9" t="s">
        <v>3298</v>
      </c>
      <c r="S1195" s="9" t="s">
        <v>12507</v>
      </c>
      <c r="T1195" s="10">
        <v>24133555.460000001</v>
      </c>
      <c r="U1195" s="10">
        <v>19592212.859999999</v>
      </c>
      <c r="V1195" s="10">
        <v>14694159.390000001</v>
      </c>
      <c r="W1195" s="10">
        <v>14694159.390000001</v>
      </c>
      <c r="X1195" s="10">
        <v>4898053.47</v>
      </c>
      <c r="Y1195" s="10">
        <v>75</v>
      </c>
      <c r="Z1195" s="8" t="s">
        <v>12508</v>
      </c>
      <c r="AA1195" s="8" t="s">
        <v>63</v>
      </c>
      <c r="AB1195" s="11">
        <v>24133555.460000001</v>
      </c>
      <c r="AC1195" s="11">
        <v>24133555.460000001</v>
      </c>
      <c r="AD1195" s="11">
        <v>0</v>
      </c>
      <c r="AE1195" s="11">
        <v>0</v>
      </c>
      <c r="AF1195" s="8" t="s">
        <v>64</v>
      </c>
      <c r="AG1195" s="8" t="s">
        <v>12509</v>
      </c>
      <c r="AH1195" s="8" t="s">
        <v>66</v>
      </c>
      <c r="AI1195" s="8" t="s">
        <v>149</v>
      </c>
      <c r="AJ1195" s="8" t="s">
        <v>613</v>
      </c>
      <c r="AK1195" s="8" t="s">
        <v>12510</v>
      </c>
      <c r="AL1195" s="8" t="s">
        <v>12511</v>
      </c>
      <c r="AM1195" s="8" t="s">
        <v>12512</v>
      </c>
      <c r="AN1195" s="8" t="s">
        <v>2034</v>
      </c>
      <c r="AO1195" s="8" t="s">
        <v>12513</v>
      </c>
      <c r="AP1195" s="8" t="s">
        <v>6568</v>
      </c>
      <c r="AQ1195" s="8" t="s">
        <v>157</v>
      </c>
      <c r="AR1195" s="8" t="s">
        <v>12514</v>
      </c>
      <c r="AS1195" s="8" t="s">
        <v>12514</v>
      </c>
      <c r="AT1195" s="8" t="s">
        <v>10673</v>
      </c>
      <c r="AU1195" s="8" t="s">
        <v>12515</v>
      </c>
      <c r="AV1195" s="8" t="s">
        <v>12516</v>
      </c>
      <c r="AW1195" s="11">
        <v>24133555.460000001</v>
      </c>
      <c r="AX1195" s="9" t="s">
        <v>11040</v>
      </c>
    </row>
    <row r="1196" spans="1:50" customFormat="1" ht="24" hidden="1" x14ac:dyDescent="0.25">
      <c r="A1196" s="8" t="s">
        <v>597</v>
      </c>
      <c r="B1196" s="8" t="s">
        <v>598</v>
      </c>
      <c r="C1196" s="8" t="s">
        <v>9677</v>
      </c>
      <c r="D1196" s="8" t="s">
        <v>14829</v>
      </c>
      <c r="E1196" s="8" t="s">
        <v>14830</v>
      </c>
      <c r="F1196" s="8" t="s">
        <v>14831</v>
      </c>
      <c r="G1196" s="9" t="s">
        <v>14832</v>
      </c>
      <c r="H1196" s="9" t="str">
        <f>VLOOKUP(G1196,[1]Arkusz2!A:B,2,FALSE)</f>
        <v>WND-RPZP.02.01.07-32-001/13</v>
      </c>
      <c r="I1196" s="9" t="s">
        <v>7429</v>
      </c>
      <c r="J1196" s="9" t="s">
        <v>12730</v>
      </c>
      <c r="K1196" s="9" t="s">
        <v>3298</v>
      </c>
      <c r="L1196" s="9" t="s">
        <v>12607</v>
      </c>
      <c r="M1196" s="9" t="s">
        <v>12730</v>
      </c>
      <c r="N1196" s="9" t="s">
        <v>3298</v>
      </c>
      <c r="O1196" s="8" t="s">
        <v>2283</v>
      </c>
      <c r="P1196" s="9" t="s">
        <v>11886</v>
      </c>
      <c r="Q1196" s="9" t="s">
        <v>9383</v>
      </c>
      <c r="R1196" s="9" t="s">
        <v>1707</v>
      </c>
      <c r="S1196" s="9" t="s">
        <v>14592</v>
      </c>
      <c r="T1196" s="10">
        <v>57687000</v>
      </c>
      <c r="U1196" s="10">
        <v>46900000</v>
      </c>
      <c r="V1196" s="10">
        <v>46900000</v>
      </c>
      <c r="W1196" s="10">
        <v>46900000</v>
      </c>
      <c r="X1196" s="10">
        <v>0</v>
      </c>
      <c r="Y1196" s="10">
        <v>100</v>
      </c>
      <c r="Z1196" s="8" t="s">
        <v>14833</v>
      </c>
      <c r="AA1196" s="8" t="s">
        <v>63</v>
      </c>
      <c r="AB1196" s="11">
        <v>57687000</v>
      </c>
      <c r="AC1196" s="11">
        <v>57687000</v>
      </c>
      <c r="AD1196" s="11">
        <v>0</v>
      </c>
      <c r="AE1196" s="11">
        <v>0</v>
      </c>
      <c r="AF1196" s="8" t="s">
        <v>229</v>
      </c>
      <c r="AG1196" s="8" t="s">
        <v>9683</v>
      </c>
      <c r="AH1196" s="8" t="s">
        <v>66</v>
      </c>
      <c r="AI1196" s="8" t="s">
        <v>67</v>
      </c>
      <c r="AJ1196" s="8" t="s">
        <v>613</v>
      </c>
      <c r="AK1196" s="8" t="s">
        <v>69</v>
      </c>
      <c r="AL1196" s="8" t="s">
        <v>70</v>
      </c>
      <c r="AM1196" s="8" t="s">
        <v>71</v>
      </c>
      <c r="AN1196" s="8" t="s">
        <v>72</v>
      </c>
      <c r="AO1196" s="8" t="s">
        <v>73</v>
      </c>
      <c r="AP1196" s="8" t="s">
        <v>74</v>
      </c>
      <c r="AQ1196" s="8" t="s">
        <v>157</v>
      </c>
      <c r="AR1196" s="8" t="s">
        <v>9684</v>
      </c>
      <c r="AS1196" s="8" t="s">
        <v>9685</v>
      </c>
      <c r="AT1196" s="8" t="s">
        <v>75</v>
      </c>
      <c r="AU1196" s="8" t="s">
        <v>76</v>
      </c>
      <c r="AV1196" s="8" t="s">
        <v>77</v>
      </c>
      <c r="AW1196" s="11">
        <v>57687000</v>
      </c>
      <c r="AX1196" s="9" t="s">
        <v>5614</v>
      </c>
    </row>
    <row r="1197" spans="1:50" customFormat="1" ht="48" hidden="1" x14ac:dyDescent="0.25">
      <c r="A1197" s="8" t="s">
        <v>597</v>
      </c>
      <c r="B1197" s="8" t="s">
        <v>598</v>
      </c>
      <c r="C1197" s="8" t="s">
        <v>9677</v>
      </c>
      <c r="D1197" s="8" t="s">
        <v>15023</v>
      </c>
      <c r="E1197" s="8" t="s">
        <v>15024</v>
      </c>
      <c r="F1197" s="8" t="s">
        <v>15025</v>
      </c>
      <c r="G1197" s="9" t="s">
        <v>15026</v>
      </c>
      <c r="H1197" s="9" t="str">
        <f>VLOOKUP(G1197,[1]Arkusz2!A:B,2,FALSE)</f>
        <v>WND-RPZP.02.01.07-32-001/09</v>
      </c>
      <c r="I1197" s="9" t="s">
        <v>1725</v>
      </c>
      <c r="J1197" s="9" t="s">
        <v>142</v>
      </c>
      <c r="K1197" s="9" t="s">
        <v>113</v>
      </c>
      <c r="L1197" s="9" t="s">
        <v>327</v>
      </c>
      <c r="M1197" s="9" t="s">
        <v>142</v>
      </c>
      <c r="N1197" s="9" t="s">
        <v>113</v>
      </c>
      <c r="O1197" s="8" t="s">
        <v>1973</v>
      </c>
      <c r="P1197" s="9" t="s">
        <v>14702</v>
      </c>
      <c r="Q1197" s="9" t="s">
        <v>9383</v>
      </c>
      <c r="R1197" s="9" t="s">
        <v>1707</v>
      </c>
      <c r="S1197" s="9" t="s">
        <v>13607</v>
      </c>
      <c r="T1197" s="10">
        <v>67600176.730000004</v>
      </c>
      <c r="U1197" s="10">
        <v>55085460</v>
      </c>
      <c r="V1197" s="10">
        <v>41314095</v>
      </c>
      <c r="W1197" s="10">
        <v>41314095</v>
      </c>
      <c r="X1197" s="10">
        <v>13771365</v>
      </c>
      <c r="Y1197" s="10">
        <v>75</v>
      </c>
      <c r="Z1197" s="8" t="s">
        <v>15027</v>
      </c>
      <c r="AA1197" s="8" t="s">
        <v>63</v>
      </c>
      <c r="AB1197" s="11">
        <v>67600176.730000004</v>
      </c>
      <c r="AC1197" s="11">
        <v>67600176.730000004</v>
      </c>
      <c r="AD1197" s="11">
        <v>0</v>
      </c>
      <c r="AE1197" s="11">
        <v>0</v>
      </c>
      <c r="AF1197" s="8" t="s">
        <v>64</v>
      </c>
      <c r="AG1197" s="8" t="s">
        <v>12509</v>
      </c>
      <c r="AH1197" s="8" t="s">
        <v>66</v>
      </c>
      <c r="AI1197" s="8" t="s">
        <v>149</v>
      </c>
      <c r="AJ1197" s="8" t="s">
        <v>613</v>
      </c>
      <c r="AK1197" s="8" t="s">
        <v>12510</v>
      </c>
      <c r="AL1197" s="8" t="s">
        <v>12511</v>
      </c>
      <c r="AM1197" s="8" t="s">
        <v>12512</v>
      </c>
      <c r="AN1197" s="8" t="s">
        <v>2034</v>
      </c>
      <c r="AO1197" s="8" t="s">
        <v>12513</v>
      </c>
      <c r="AP1197" s="8" t="s">
        <v>6568</v>
      </c>
      <c r="AQ1197" s="8" t="s">
        <v>157</v>
      </c>
      <c r="AR1197" s="8" t="s">
        <v>15028</v>
      </c>
      <c r="AS1197" s="8" t="s">
        <v>15029</v>
      </c>
      <c r="AT1197" s="8" t="s">
        <v>10673</v>
      </c>
      <c r="AU1197" s="8" t="s">
        <v>12515</v>
      </c>
      <c r="AV1197" s="8" t="s">
        <v>12516</v>
      </c>
      <c r="AW1197" s="11">
        <v>67600176.730000004</v>
      </c>
      <c r="AX1197" s="9" t="s">
        <v>13613</v>
      </c>
    </row>
    <row r="1198" spans="1:50" customFormat="1" ht="48" hidden="1" x14ac:dyDescent="0.25">
      <c r="A1198" s="8" t="s">
        <v>597</v>
      </c>
      <c r="B1198" s="8" t="s">
        <v>11249</v>
      </c>
      <c r="C1198" s="8" t="s">
        <v>13687</v>
      </c>
      <c r="D1198" s="8" t="s">
        <v>13688</v>
      </c>
      <c r="E1198" s="8" t="s">
        <v>13689</v>
      </c>
      <c r="F1198" s="8" t="s">
        <v>13690</v>
      </c>
      <c r="G1198" s="9" t="s">
        <v>13691</v>
      </c>
      <c r="H1198" s="9" t="str">
        <f>VLOOKUP(G1198,[1]Arkusz2!A:B,2,FALSE)</f>
        <v>WND-RPZP.02.02.01-32-002/11</v>
      </c>
      <c r="I1198" s="9" t="s">
        <v>219</v>
      </c>
      <c r="J1198" s="9" t="s">
        <v>4261</v>
      </c>
      <c r="K1198" s="9" t="s">
        <v>4262</v>
      </c>
      <c r="L1198" s="9" t="s">
        <v>219</v>
      </c>
      <c r="M1198" s="9" t="s">
        <v>4261</v>
      </c>
      <c r="N1198" s="9" t="s">
        <v>4262</v>
      </c>
      <c r="O1198" s="8" t="s">
        <v>7534</v>
      </c>
      <c r="P1198" s="9" t="s">
        <v>5990</v>
      </c>
      <c r="Q1198" s="9" t="s">
        <v>12730</v>
      </c>
      <c r="R1198" s="9" t="s">
        <v>3298</v>
      </c>
      <c r="S1198" s="9" t="s">
        <v>13692</v>
      </c>
      <c r="T1198" s="10">
        <v>4649400</v>
      </c>
      <c r="U1198" s="10">
        <v>2260000</v>
      </c>
      <c r="V1198" s="10">
        <v>904000</v>
      </c>
      <c r="W1198" s="10">
        <v>904000</v>
      </c>
      <c r="X1198" s="10">
        <v>1356000</v>
      </c>
      <c r="Y1198" s="10">
        <v>40</v>
      </c>
      <c r="Z1198" s="8" t="s">
        <v>13693</v>
      </c>
      <c r="AA1198" s="8" t="s">
        <v>119</v>
      </c>
      <c r="AB1198" s="11">
        <v>4649400</v>
      </c>
      <c r="AC1198" s="11">
        <v>904000</v>
      </c>
      <c r="AD1198" s="11">
        <v>3745400</v>
      </c>
      <c r="AE1198" s="11">
        <v>0</v>
      </c>
      <c r="AF1198" s="8" t="s">
        <v>64</v>
      </c>
      <c r="AG1198" s="8" t="s">
        <v>13694</v>
      </c>
      <c r="AH1198" s="8" t="s">
        <v>66</v>
      </c>
      <c r="AI1198" s="8" t="s">
        <v>67</v>
      </c>
      <c r="AJ1198" s="8" t="s">
        <v>3963</v>
      </c>
      <c r="AK1198" s="8" t="s">
        <v>13695</v>
      </c>
      <c r="AL1198" s="8" t="s">
        <v>13696</v>
      </c>
      <c r="AM1198" s="8" t="s">
        <v>13697</v>
      </c>
      <c r="AN1198" s="8" t="s">
        <v>1994</v>
      </c>
      <c r="AO1198" s="8" t="s">
        <v>13698</v>
      </c>
      <c r="AP1198" s="8" t="s">
        <v>4379</v>
      </c>
      <c r="AQ1198" s="8" t="s">
        <v>157</v>
      </c>
      <c r="AR1198" s="8" t="s">
        <v>13699</v>
      </c>
      <c r="AS1198" s="8" t="s">
        <v>13700</v>
      </c>
      <c r="AT1198" s="8" t="s">
        <v>281</v>
      </c>
      <c r="AU1198" s="8" t="s">
        <v>13701</v>
      </c>
      <c r="AV1198" s="8" t="s">
        <v>133</v>
      </c>
      <c r="AW1198" s="11">
        <v>4649400</v>
      </c>
      <c r="AX1198" s="9" t="s">
        <v>13233</v>
      </c>
    </row>
    <row r="1199" spans="1:50" customFormat="1" ht="48" hidden="1" x14ac:dyDescent="0.25">
      <c r="A1199" s="8" t="s">
        <v>597</v>
      </c>
      <c r="B1199" s="8" t="s">
        <v>11249</v>
      </c>
      <c r="C1199" s="8" t="s">
        <v>13687</v>
      </c>
      <c r="D1199" s="8" t="s">
        <v>13849</v>
      </c>
      <c r="E1199" s="8" t="s">
        <v>13850</v>
      </c>
      <c r="F1199" s="8" t="s">
        <v>13851</v>
      </c>
      <c r="G1199" s="9" t="s">
        <v>13852</v>
      </c>
      <c r="H1199" s="9" t="str">
        <f>VLOOKUP(G1199,[1]Arkusz2!A:B,2,FALSE)</f>
        <v>WND-RPZP.02.02.01-32-001/11</v>
      </c>
      <c r="I1199" s="9" t="s">
        <v>2418</v>
      </c>
      <c r="J1199" s="9" t="s">
        <v>4261</v>
      </c>
      <c r="K1199" s="9" t="s">
        <v>4262</v>
      </c>
      <c r="L1199" s="9" t="s">
        <v>179</v>
      </c>
      <c r="M1199" s="9" t="s">
        <v>4261</v>
      </c>
      <c r="N1199" s="9" t="s">
        <v>4262</v>
      </c>
      <c r="O1199" s="8" t="s">
        <v>4710</v>
      </c>
      <c r="P1199" s="9" t="s">
        <v>13853</v>
      </c>
      <c r="Q1199" s="9" t="s">
        <v>12730</v>
      </c>
      <c r="R1199" s="9" t="s">
        <v>3298</v>
      </c>
      <c r="S1199" s="9" t="s">
        <v>12831</v>
      </c>
      <c r="T1199" s="10">
        <v>11124276.960000001</v>
      </c>
      <c r="U1199" s="10">
        <v>8584021</v>
      </c>
      <c r="V1199" s="10">
        <v>3433608.4</v>
      </c>
      <c r="W1199" s="10">
        <v>3433608.4</v>
      </c>
      <c r="X1199" s="10">
        <v>5150412.5999999996</v>
      </c>
      <c r="Y1199" s="10">
        <v>40</v>
      </c>
      <c r="Z1199" s="8" t="s">
        <v>13854</v>
      </c>
      <c r="AA1199" s="8" t="s">
        <v>119</v>
      </c>
      <c r="AB1199" s="11">
        <v>11124276.960000001</v>
      </c>
      <c r="AC1199" s="11">
        <v>3433608.4</v>
      </c>
      <c r="AD1199" s="11">
        <v>7690668.5599999996</v>
      </c>
      <c r="AE1199" s="11">
        <v>0</v>
      </c>
      <c r="AF1199" s="8" t="s">
        <v>64</v>
      </c>
      <c r="AG1199" s="8" t="s">
        <v>13694</v>
      </c>
      <c r="AH1199" s="8" t="s">
        <v>66</v>
      </c>
      <c r="AI1199" s="8" t="s">
        <v>67</v>
      </c>
      <c r="AJ1199" s="8" t="s">
        <v>3963</v>
      </c>
      <c r="AK1199" s="8" t="s">
        <v>13695</v>
      </c>
      <c r="AL1199" s="8" t="s">
        <v>13855</v>
      </c>
      <c r="AM1199" s="8" t="s">
        <v>13697</v>
      </c>
      <c r="AN1199" s="8" t="s">
        <v>1994</v>
      </c>
      <c r="AO1199" s="8" t="s">
        <v>13698</v>
      </c>
      <c r="AP1199" s="8" t="s">
        <v>4379</v>
      </c>
      <c r="AQ1199" s="8" t="s">
        <v>157</v>
      </c>
      <c r="AR1199" s="8" t="s">
        <v>13856</v>
      </c>
      <c r="AS1199" s="8" t="s">
        <v>13857</v>
      </c>
      <c r="AT1199" s="8" t="s">
        <v>281</v>
      </c>
      <c r="AU1199" s="8" t="s">
        <v>13701</v>
      </c>
      <c r="AV1199" s="8" t="s">
        <v>133</v>
      </c>
      <c r="AW1199" s="11">
        <v>11124276.960000001</v>
      </c>
      <c r="AX1199" s="9" t="s">
        <v>6693</v>
      </c>
    </row>
    <row r="1200" spans="1:50" customFormat="1" ht="48" hidden="1" x14ac:dyDescent="0.25">
      <c r="A1200" s="8" t="s">
        <v>597</v>
      </c>
      <c r="B1200" s="8" t="s">
        <v>11249</v>
      </c>
      <c r="C1200" s="8" t="s">
        <v>13687</v>
      </c>
      <c r="D1200" s="8" t="s">
        <v>13981</v>
      </c>
      <c r="E1200" s="8" t="s">
        <v>13982</v>
      </c>
      <c r="F1200" s="8" t="s">
        <v>13983</v>
      </c>
      <c r="G1200" s="9" t="s">
        <v>13984</v>
      </c>
      <c r="H1200" s="9" t="str">
        <f>VLOOKUP(G1200,[1]Arkusz2!A:B,2,FALSE)</f>
        <v>WND-RPZP.02.02.01-32-002/10</v>
      </c>
      <c r="I1200" s="9" t="s">
        <v>4151</v>
      </c>
      <c r="J1200" s="9" t="s">
        <v>752</v>
      </c>
      <c r="K1200" s="9" t="s">
        <v>606</v>
      </c>
      <c r="L1200" s="9" t="s">
        <v>2622</v>
      </c>
      <c r="M1200" s="9" t="s">
        <v>752</v>
      </c>
      <c r="N1200" s="9" t="s">
        <v>606</v>
      </c>
      <c r="O1200" s="8" t="s">
        <v>979</v>
      </c>
      <c r="P1200" s="9" t="s">
        <v>13235</v>
      </c>
      <c r="Q1200" s="9" t="s">
        <v>12730</v>
      </c>
      <c r="R1200" s="9" t="s">
        <v>3298</v>
      </c>
      <c r="S1200" s="9" t="s">
        <v>13346</v>
      </c>
      <c r="T1200" s="10">
        <v>20094582.890000001</v>
      </c>
      <c r="U1200" s="10">
        <v>14529000</v>
      </c>
      <c r="V1200" s="10">
        <v>5811600</v>
      </c>
      <c r="W1200" s="10">
        <v>5811600</v>
      </c>
      <c r="X1200" s="10">
        <v>8717400</v>
      </c>
      <c r="Y1200" s="10">
        <v>40</v>
      </c>
      <c r="Z1200" s="8" t="s">
        <v>13985</v>
      </c>
      <c r="AA1200" s="8" t="s">
        <v>119</v>
      </c>
      <c r="AB1200" s="11">
        <v>20094582.890000001</v>
      </c>
      <c r="AC1200" s="11">
        <v>5811600</v>
      </c>
      <c r="AD1200" s="11">
        <v>14282982.890000001</v>
      </c>
      <c r="AE1200" s="11">
        <v>0</v>
      </c>
      <c r="AF1200" s="8" t="s">
        <v>64</v>
      </c>
      <c r="AG1200" s="8" t="s">
        <v>13694</v>
      </c>
      <c r="AH1200" s="8" t="s">
        <v>66</v>
      </c>
      <c r="AI1200" s="8" t="s">
        <v>149</v>
      </c>
      <c r="AJ1200" s="8" t="s">
        <v>3963</v>
      </c>
      <c r="AK1200" s="8" t="s">
        <v>13695</v>
      </c>
      <c r="AL1200" s="8" t="s">
        <v>13855</v>
      </c>
      <c r="AM1200" s="8" t="s">
        <v>13697</v>
      </c>
      <c r="AN1200" s="8" t="s">
        <v>1994</v>
      </c>
      <c r="AO1200" s="8" t="s">
        <v>13698</v>
      </c>
      <c r="AP1200" s="8" t="s">
        <v>4379</v>
      </c>
      <c r="AQ1200" s="8" t="s">
        <v>157</v>
      </c>
      <c r="AR1200" s="8" t="s">
        <v>13856</v>
      </c>
      <c r="AS1200" s="8" t="s">
        <v>13857</v>
      </c>
      <c r="AT1200" s="8" t="s">
        <v>281</v>
      </c>
      <c r="AU1200" s="8" t="s">
        <v>13701</v>
      </c>
      <c r="AV1200" s="8" t="s">
        <v>133</v>
      </c>
      <c r="AW1200" s="11">
        <v>20094582.890000001</v>
      </c>
      <c r="AX1200" s="9" t="s">
        <v>12709</v>
      </c>
    </row>
    <row r="1201" spans="1:50" customFormat="1" ht="48" hidden="1" x14ac:dyDescent="0.25">
      <c r="A1201" s="8" t="s">
        <v>597</v>
      </c>
      <c r="B1201" s="8" t="s">
        <v>11249</v>
      </c>
      <c r="C1201" s="8" t="s">
        <v>13687</v>
      </c>
      <c r="D1201" s="8" t="s">
        <v>14906</v>
      </c>
      <c r="E1201" s="8" t="s">
        <v>14907</v>
      </c>
      <c r="F1201" s="8" t="s">
        <v>14908</v>
      </c>
      <c r="G1201" s="9" t="s">
        <v>14909</v>
      </c>
      <c r="H1201" s="9" t="str">
        <f>VLOOKUP(G1201,[1]Arkusz2!A:B,2,FALSE)</f>
        <v>WND-RPZP.02.02.01-32-003/11</v>
      </c>
      <c r="I1201" s="9" t="s">
        <v>219</v>
      </c>
      <c r="J1201" s="9" t="s">
        <v>4261</v>
      </c>
      <c r="K1201" s="9" t="s">
        <v>4262</v>
      </c>
      <c r="L1201" s="9" t="s">
        <v>398</v>
      </c>
      <c r="M1201" s="9" t="s">
        <v>4261</v>
      </c>
      <c r="N1201" s="9" t="s">
        <v>4262</v>
      </c>
      <c r="O1201" s="8" t="s">
        <v>7534</v>
      </c>
      <c r="P1201" s="9" t="s">
        <v>13814</v>
      </c>
      <c r="Q1201" s="9" t="s">
        <v>9383</v>
      </c>
      <c r="R1201" s="9" t="s">
        <v>1707</v>
      </c>
      <c r="S1201" s="9" t="s">
        <v>5621</v>
      </c>
      <c r="T1201" s="10">
        <v>7183200</v>
      </c>
      <c r="U1201" s="10">
        <v>2975000</v>
      </c>
      <c r="V1201" s="10">
        <v>1190000</v>
      </c>
      <c r="W1201" s="10">
        <v>1190000</v>
      </c>
      <c r="X1201" s="10">
        <v>1785000</v>
      </c>
      <c r="Y1201" s="10">
        <v>40</v>
      </c>
      <c r="Z1201" s="8" t="s">
        <v>14910</v>
      </c>
      <c r="AA1201" s="8" t="s">
        <v>119</v>
      </c>
      <c r="AB1201" s="11">
        <v>7183200</v>
      </c>
      <c r="AC1201" s="11">
        <v>1190000</v>
      </c>
      <c r="AD1201" s="11">
        <v>5993200</v>
      </c>
      <c r="AE1201" s="11">
        <v>0</v>
      </c>
      <c r="AF1201" s="8" t="s">
        <v>64</v>
      </c>
      <c r="AG1201" s="8" t="s">
        <v>13694</v>
      </c>
      <c r="AH1201" s="8" t="s">
        <v>66</v>
      </c>
      <c r="AI1201" s="8" t="s">
        <v>67</v>
      </c>
      <c r="AJ1201" s="8" t="s">
        <v>3963</v>
      </c>
      <c r="AK1201" s="8" t="s">
        <v>13695</v>
      </c>
      <c r="AL1201" s="8" t="s">
        <v>13696</v>
      </c>
      <c r="AM1201" s="8" t="s">
        <v>13697</v>
      </c>
      <c r="AN1201" s="8" t="s">
        <v>1994</v>
      </c>
      <c r="AO1201" s="8" t="s">
        <v>13698</v>
      </c>
      <c r="AP1201" s="8" t="s">
        <v>4379</v>
      </c>
      <c r="AQ1201" s="8" t="s">
        <v>157</v>
      </c>
      <c r="AR1201" s="8" t="s">
        <v>13699</v>
      </c>
      <c r="AS1201" s="8" t="s">
        <v>13700</v>
      </c>
      <c r="AT1201" s="8" t="s">
        <v>281</v>
      </c>
      <c r="AU1201" s="8" t="s">
        <v>13701</v>
      </c>
      <c r="AV1201" s="8" t="s">
        <v>133</v>
      </c>
      <c r="AW1201" s="11">
        <v>7183200</v>
      </c>
      <c r="AX1201" s="9" t="s">
        <v>14304</v>
      </c>
    </row>
    <row r="1202" spans="1:50" customFormat="1" ht="48" hidden="1" x14ac:dyDescent="0.25">
      <c r="A1202" s="8" t="s">
        <v>597</v>
      </c>
      <c r="B1202" s="8" t="s">
        <v>11249</v>
      </c>
      <c r="C1202" s="8" t="s">
        <v>13687</v>
      </c>
      <c r="D1202" s="8" t="s">
        <v>14983</v>
      </c>
      <c r="E1202" s="8" t="s">
        <v>14984</v>
      </c>
      <c r="F1202" s="8" t="s">
        <v>14985</v>
      </c>
      <c r="G1202" s="9" t="s">
        <v>14986</v>
      </c>
      <c r="H1202" s="9" t="str">
        <f>VLOOKUP(G1202,[1]Arkusz2!A:B,2,FALSE)</f>
        <v>WND-RPZP.02.02.01-32-005/11</v>
      </c>
      <c r="I1202" s="9" t="s">
        <v>1550</v>
      </c>
      <c r="J1202" s="9" t="s">
        <v>4601</v>
      </c>
      <c r="K1202" s="9" t="s">
        <v>4262</v>
      </c>
      <c r="L1202" s="9" t="s">
        <v>6187</v>
      </c>
      <c r="M1202" s="9" t="s">
        <v>4601</v>
      </c>
      <c r="N1202" s="9" t="s">
        <v>4262</v>
      </c>
      <c r="O1202" s="8" t="s">
        <v>4720</v>
      </c>
      <c r="P1202" s="9" t="s">
        <v>9690</v>
      </c>
      <c r="Q1202" s="9" t="s">
        <v>9383</v>
      </c>
      <c r="R1202" s="9" t="s">
        <v>1707</v>
      </c>
      <c r="S1202" s="9" t="s">
        <v>5292</v>
      </c>
      <c r="T1202" s="10">
        <v>17664276</v>
      </c>
      <c r="U1202" s="10">
        <v>10010000</v>
      </c>
      <c r="V1202" s="10">
        <v>4004000</v>
      </c>
      <c r="W1202" s="10">
        <v>4004000</v>
      </c>
      <c r="X1202" s="10">
        <v>6006000</v>
      </c>
      <c r="Y1202" s="10">
        <v>40</v>
      </c>
      <c r="Z1202" s="8" t="s">
        <v>14987</v>
      </c>
      <c r="AA1202" s="8" t="s">
        <v>119</v>
      </c>
      <c r="AB1202" s="11">
        <v>17664276</v>
      </c>
      <c r="AC1202" s="11">
        <v>4004000</v>
      </c>
      <c r="AD1202" s="11">
        <v>13660276</v>
      </c>
      <c r="AE1202" s="11">
        <v>0</v>
      </c>
      <c r="AF1202" s="8" t="s">
        <v>64</v>
      </c>
      <c r="AG1202" s="8" t="s">
        <v>13694</v>
      </c>
      <c r="AH1202" s="8" t="s">
        <v>66</v>
      </c>
      <c r="AI1202" s="8" t="s">
        <v>149</v>
      </c>
      <c r="AJ1202" s="8" t="s">
        <v>3963</v>
      </c>
      <c r="AK1202" s="8" t="s">
        <v>14988</v>
      </c>
      <c r="AL1202" s="8" t="s">
        <v>14989</v>
      </c>
      <c r="AM1202" s="8" t="s">
        <v>14990</v>
      </c>
      <c r="AN1202" s="8" t="s">
        <v>14991</v>
      </c>
      <c r="AO1202" s="8" t="s">
        <v>14992</v>
      </c>
      <c r="AP1202" s="8" t="s">
        <v>1949</v>
      </c>
      <c r="AQ1202" s="8" t="s">
        <v>157</v>
      </c>
      <c r="AR1202" s="8" t="s">
        <v>14993</v>
      </c>
      <c r="AS1202" s="8" t="s">
        <v>14994</v>
      </c>
      <c r="AT1202" s="8" t="s">
        <v>10673</v>
      </c>
      <c r="AU1202" s="8" t="s">
        <v>14995</v>
      </c>
      <c r="AV1202" s="8" t="s">
        <v>133</v>
      </c>
      <c r="AW1202" s="11">
        <v>17664276</v>
      </c>
      <c r="AX1202" s="9" t="s">
        <v>6089</v>
      </c>
    </row>
    <row r="1203" spans="1:50" customFormat="1" ht="48" hidden="1" x14ac:dyDescent="0.25">
      <c r="A1203" s="8" t="s">
        <v>597</v>
      </c>
      <c r="B1203" s="8" t="s">
        <v>11249</v>
      </c>
      <c r="C1203" s="8" t="s">
        <v>13687</v>
      </c>
      <c r="D1203" s="8" t="s">
        <v>16947</v>
      </c>
      <c r="E1203" s="8" t="s">
        <v>16948</v>
      </c>
      <c r="F1203" s="8" t="s">
        <v>16949</v>
      </c>
      <c r="G1203" s="9" t="s">
        <v>16950</v>
      </c>
      <c r="H1203" s="9" t="str">
        <f>VLOOKUP(G1203,[1]Arkusz2!A:B,2,FALSE)</f>
        <v>WND-RPZP.02.02.01-32-004/11</v>
      </c>
      <c r="I1203" s="9" t="s">
        <v>219</v>
      </c>
      <c r="J1203" s="9" t="s">
        <v>4261</v>
      </c>
      <c r="K1203" s="9" t="s">
        <v>4262</v>
      </c>
      <c r="L1203" s="9" t="s">
        <v>219</v>
      </c>
      <c r="M1203" s="9" t="s">
        <v>4261</v>
      </c>
      <c r="N1203" s="9" t="s">
        <v>4262</v>
      </c>
      <c r="O1203" s="8" t="s">
        <v>7534</v>
      </c>
      <c r="P1203" s="9" t="s">
        <v>16943</v>
      </c>
      <c r="Q1203" s="9" t="s">
        <v>16924</v>
      </c>
      <c r="R1203" s="9" t="s">
        <v>15965</v>
      </c>
      <c r="S1203" s="9" t="s">
        <v>9941</v>
      </c>
      <c r="T1203" s="10">
        <v>12705900</v>
      </c>
      <c r="U1203" s="10">
        <v>9902000</v>
      </c>
      <c r="V1203" s="10">
        <v>3960800</v>
      </c>
      <c r="W1203" s="10">
        <v>3960800</v>
      </c>
      <c r="X1203" s="10">
        <v>5941200</v>
      </c>
      <c r="Y1203" s="10">
        <v>40</v>
      </c>
      <c r="Z1203" s="8" t="s">
        <v>16951</v>
      </c>
      <c r="AA1203" s="8" t="s">
        <v>119</v>
      </c>
      <c r="AB1203" s="11">
        <v>12705900</v>
      </c>
      <c r="AC1203" s="11">
        <v>3960800</v>
      </c>
      <c r="AD1203" s="11">
        <v>8745100</v>
      </c>
      <c r="AE1203" s="11">
        <v>0</v>
      </c>
      <c r="AF1203" s="8" t="s">
        <v>64</v>
      </c>
      <c r="AG1203" s="8" t="s">
        <v>13694</v>
      </c>
      <c r="AH1203" s="8" t="s">
        <v>66</v>
      </c>
      <c r="AI1203" s="8" t="s">
        <v>149</v>
      </c>
      <c r="AJ1203" s="8" t="s">
        <v>3963</v>
      </c>
      <c r="AK1203" s="8" t="s">
        <v>13695</v>
      </c>
      <c r="AL1203" s="8" t="s">
        <v>13696</v>
      </c>
      <c r="AM1203" s="8" t="s">
        <v>13697</v>
      </c>
      <c r="AN1203" s="8" t="s">
        <v>1994</v>
      </c>
      <c r="AO1203" s="8" t="s">
        <v>13698</v>
      </c>
      <c r="AP1203" s="8" t="s">
        <v>4379</v>
      </c>
      <c r="AQ1203" s="8" t="s">
        <v>157</v>
      </c>
      <c r="AR1203" s="8" t="s">
        <v>13699</v>
      </c>
      <c r="AS1203" s="8" t="s">
        <v>13700</v>
      </c>
      <c r="AT1203" s="8" t="s">
        <v>281</v>
      </c>
      <c r="AU1203" s="8" t="s">
        <v>13701</v>
      </c>
      <c r="AV1203" s="8" t="s">
        <v>133</v>
      </c>
      <c r="AW1203" s="11">
        <v>12705900</v>
      </c>
      <c r="AX1203" s="9" t="s">
        <v>13416</v>
      </c>
    </row>
    <row r="1204" spans="1:50" customFormat="1" ht="48" hidden="1" x14ac:dyDescent="0.25">
      <c r="A1204" s="8" t="s">
        <v>597</v>
      </c>
      <c r="B1204" s="8" t="s">
        <v>11249</v>
      </c>
      <c r="C1204" s="8" t="s">
        <v>11250</v>
      </c>
      <c r="D1204" s="8" t="s">
        <v>11251</v>
      </c>
      <c r="E1204" s="8" t="s">
        <v>11252</v>
      </c>
      <c r="F1204" s="8" t="s">
        <v>11253</v>
      </c>
      <c r="G1204" s="9" t="s">
        <v>11254</v>
      </c>
      <c r="H1204" s="9" t="str">
        <f>VLOOKUP(G1204,[1]Arkusz2!A:B,2,FALSE)</f>
        <v>WND-RPZP.02.02.02-32-001/10</v>
      </c>
      <c r="I1204" s="9" t="s">
        <v>5746</v>
      </c>
      <c r="J1204" s="9" t="s">
        <v>4601</v>
      </c>
      <c r="K1204" s="9" t="s">
        <v>4262</v>
      </c>
      <c r="L1204" s="9" t="s">
        <v>4306</v>
      </c>
      <c r="M1204" s="9" t="s">
        <v>4601</v>
      </c>
      <c r="N1204" s="9" t="s">
        <v>4262</v>
      </c>
      <c r="O1204" s="8" t="s">
        <v>3150</v>
      </c>
      <c r="P1204" s="9" t="s">
        <v>1529</v>
      </c>
      <c r="Q1204" s="9" t="s">
        <v>2281</v>
      </c>
      <c r="R1204" s="9" t="s">
        <v>896</v>
      </c>
      <c r="S1204" s="9" t="s">
        <v>1989</v>
      </c>
      <c r="T1204" s="10">
        <v>1892689.65</v>
      </c>
      <c r="U1204" s="10">
        <v>1298000</v>
      </c>
      <c r="V1204" s="10">
        <v>519200</v>
      </c>
      <c r="W1204" s="10">
        <v>519200</v>
      </c>
      <c r="X1204" s="10">
        <v>778800</v>
      </c>
      <c r="Y1204" s="10">
        <v>40</v>
      </c>
      <c r="Z1204" s="8" t="s">
        <v>11255</v>
      </c>
      <c r="AA1204" s="8" t="s">
        <v>119</v>
      </c>
      <c r="AB1204" s="11">
        <v>1892689.65</v>
      </c>
      <c r="AC1204" s="11">
        <v>519200</v>
      </c>
      <c r="AD1204" s="11">
        <v>1373489.65</v>
      </c>
      <c r="AE1204" s="11">
        <v>0</v>
      </c>
      <c r="AF1204" s="8" t="s">
        <v>64</v>
      </c>
      <c r="AG1204" s="8" t="s">
        <v>11256</v>
      </c>
      <c r="AH1204" s="8" t="s">
        <v>66</v>
      </c>
      <c r="AI1204" s="8" t="s">
        <v>149</v>
      </c>
      <c r="AJ1204" s="8" t="s">
        <v>3963</v>
      </c>
      <c r="AK1204" s="8" t="s">
        <v>11257</v>
      </c>
      <c r="AL1204" s="8" t="s">
        <v>11258</v>
      </c>
      <c r="AM1204" s="8" t="s">
        <v>11259</v>
      </c>
      <c r="AN1204" s="8" t="s">
        <v>2034</v>
      </c>
      <c r="AO1204" s="8" t="s">
        <v>11260</v>
      </c>
      <c r="AP1204" s="8" t="s">
        <v>1439</v>
      </c>
      <c r="AQ1204" s="8" t="s">
        <v>157</v>
      </c>
      <c r="AR1204" s="8" t="s">
        <v>11261</v>
      </c>
      <c r="AS1204" s="8" t="s">
        <v>11262</v>
      </c>
      <c r="AT1204" s="8" t="s">
        <v>281</v>
      </c>
      <c r="AU1204" s="8" t="s">
        <v>11263</v>
      </c>
      <c r="AV1204" s="8" t="s">
        <v>133</v>
      </c>
      <c r="AW1204" s="11">
        <v>1892689.65</v>
      </c>
      <c r="AX1204" s="9" t="s">
        <v>11264</v>
      </c>
    </row>
    <row r="1205" spans="1:50" customFormat="1" ht="60" hidden="1" x14ac:dyDescent="0.25">
      <c r="A1205" s="8" t="s">
        <v>1699</v>
      </c>
      <c r="B1205" s="8" t="s">
        <v>4101</v>
      </c>
      <c r="C1205" s="8" t="s">
        <v>11463</v>
      </c>
      <c r="D1205" s="8" t="s">
        <v>11464</v>
      </c>
      <c r="E1205" s="8" t="s">
        <v>11465</v>
      </c>
      <c r="F1205" s="8" t="s">
        <v>11466</v>
      </c>
      <c r="G1205" s="9" t="s">
        <v>11467</v>
      </c>
      <c r="H1205" s="9" t="str">
        <f>VLOOKUP(G1205,[1]Arkusz2!A:B,2,FALSE)</f>
        <v>WND-RPZP.04.05.01-32-010/11</v>
      </c>
      <c r="I1205" s="9" t="s">
        <v>11468</v>
      </c>
      <c r="J1205" s="9" t="s">
        <v>895</v>
      </c>
      <c r="K1205" s="9" t="s">
        <v>896</v>
      </c>
      <c r="L1205" s="9" t="s">
        <v>5401</v>
      </c>
      <c r="M1205" s="9" t="s">
        <v>895</v>
      </c>
      <c r="N1205" s="9" t="s">
        <v>896</v>
      </c>
      <c r="O1205" s="8" t="s">
        <v>9111</v>
      </c>
      <c r="P1205" s="9" t="s">
        <v>11459</v>
      </c>
      <c r="Q1205" s="9" t="s">
        <v>2281</v>
      </c>
      <c r="R1205" s="9" t="s">
        <v>896</v>
      </c>
      <c r="S1205" s="9" t="s">
        <v>11469</v>
      </c>
      <c r="T1205" s="10">
        <v>140711.51</v>
      </c>
      <c r="U1205" s="10">
        <v>107861.23</v>
      </c>
      <c r="V1205" s="10">
        <v>80895.91</v>
      </c>
      <c r="W1205" s="10">
        <v>80895.91</v>
      </c>
      <c r="X1205" s="10">
        <v>26965.32</v>
      </c>
      <c r="Y1205" s="10">
        <v>75</v>
      </c>
      <c r="Z1205" s="8" t="s">
        <v>11470</v>
      </c>
      <c r="AA1205" s="8" t="s">
        <v>63</v>
      </c>
      <c r="AB1205" s="11">
        <v>140711.51</v>
      </c>
      <c r="AC1205" s="11">
        <v>140711.51</v>
      </c>
      <c r="AD1205" s="11">
        <v>0</v>
      </c>
      <c r="AE1205" s="11">
        <v>0</v>
      </c>
      <c r="AF1205" s="8" t="s">
        <v>64</v>
      </c>
      <c r="AG1205" s="8" t="s">
        <v>11471</v>
      </c>
      <c r="AH1205" s="8" t="s">
        <v>66</v>
      </c>
      <c r="AI1205" s="8" t="s">
        <v>149</v>
      </c>
      <c r="AJ1205" s="8" t="s">
        <v>1712</v>
      </c>
      <c r="AK1205" s="8" t="s">
        <v>11472</v>
      </c>
      <c r="AL1205" s="8" t="s">
        <v>11473</v>
      </c>
      <c r="AM1205" s="8" t="s">
        <v>3906</v>
      </c>
      <c r="AN1205" s="8" t="s">
        <v>11474</v>
      </c>
      <c r="AO1205" s="8" t="s">
        <v>157</v>
      </c>
      <c r="AP1205" s="8" t="s">
        <v>11475</v>
      </c>
      <c r="AQ1205" s="8" t="s">
        <v>157</v>
      </c>
      <c r="AR1205" s="8" t="s">
        <v>11476</v>
      </c>
      <c r="AS1205" s="8" t="s">
        <v>11477</v>
      </c>
      <c r="AT1205" s="8" t="s">
        <v>8955</v>
      </c>
      <c r="AU1205" s="8" t="s">
        <v>11478</v>
      </c>
      <c r="AV1205" s="8" t="s">
        <v>11479</v>
      </c>
      <c r="AW1205" s="11">
        <v>140711.51</v>
      </c>
      <c r="AX1205" s="9" t="s">
        <v>9668</v>
      </c>
    </row>
    <row r="1206" spans="1:50" customFormat="1" ht="48" hidden="1" x14ac:dyDescent="0.25">
      <c r="A1206" s="8" t="s">
        <v>1699</v>
      </c>
      <c r="B1206" s="8" t="s">
        <v>4101</v>
      </c>
      <c r="C1206" s="8" t="s">
        <v>11463</v>
      </c>
      <c r="D1206" s="8" t="s">
        <v>13464</v>
      </c>
      <c r="E1206" s="8" t="s">
        <v>13465</v>
      </c>
      <c r="F1206" s="8" t="s">
        <v>13466</v>
      </c>
      <c r="G1206" s="9" t="s">
        <v>13467</v>
      </c>
      <c r="H1206" s="9" t="str">
        <f>VLOOKUP(G1206,[1]Arkusz2!A:B,2,FALSE)</f>
        <v>WND-RPZP.04.05.01-32-013/11</v>
      </c>
      <c r="I1206" s="9" t="s">
        <v>6894</v>
      </c>
      <c r="J1206" s="9" t="s">
        <v>895</v>
      </c>
      <c r="K1206" s="9" t="s">
        <v>896</v>
      </c>
      <c r="L1206" s="9" t="s">
        <v>6714</v>
      </c>
      <c r="M1206" s="9" t="s">
        <v>895</v>
      </c>
      <c r="N1206" s="9" t="s">
        <v>896</v>
      </c>
      <c r="O1206" s="8" t="s">
        <v>11172</v>
      </c>
      <c r="P1206" s="9" t="s">
        <v>12942</v>
      </c>
      <c r="Q1206" s="9" t="s">
        <v>12730</v>
      </c>
      <c r="R1206" s="9" t="s">
        <v>3298</v>
      </c>
      <c r="S1206" s="9" t="s">
        <v>3731</v>
      </c>
      <c r="T1206" s="10">
        <v>1148211.6399999999</v>
      </c>
      <c r="U1206" s="10">
        <v>1104406.6399999999</v>
      </c>
      <c r="V1206" s="10">
        <v>938745.63</v>
      </c>
      <c r="W1206" s="10">
        <v>938745.63</v>
      </c>
      <c r="X1206" s="10">
        <v>165661.01</v>
      </c>
      <c r="Y1206" s="10">
        <v>85</v>
      </c>
      <c r="Z1206" s="8" t="s">
        <v>13468</v>
      </c>
      <c r="AA1206" s="8" t="s">
        <v>63</v>
      </c>
      <c r="AB1206" s="11">
        <v>1148211.6399999999</v>
      </c>
      <c r="AC1206" s="11">
        <v>1148211.6399999999</v>
      </c>
      <c r="AD1206" s="11">
        <v>0</v>
      </c>
      <c r="AE1206" s="11">
        <v>0</v>
      </c>
      <c r="AF1206" s="8" t="s">
        <v>64</v>
      </c>
      <c r="AG1206" s="8" t="s">
        <v>11471</v>
      </c>
      <c r="AH1206" s="8" t="s">
        <v>66</v>
      </c>
      <c r="AI1206" s="8" t="s">
        <v>149</v>
      </c>
      <c r="AJ1206" s="8" t="s">
        <v>1712</v>
      </c>
      <c r="AK1206" s="8" t="s">
        <v>7833</v>
      </c>
      <c r="AL1206" s="8" t="s">
        <v>7834</v>
      </c>
      <c r="AM1206" s="8" t="s">
        <v>3183</v>
      </c>
      <c r="AN1206" s="8" t="s">
        <v>3184</v>
      </c>
      <c r="AO1206" s="8" t="s">
        <v>3943</v>
      </c>
      <c r="AP1206" s="8" t="s">
        <v>128</v>
      </c>
      <c r="AQ1206" s="8" t="s">
        <v>157</v>
      </c>
      <c r="AR1206" s="8" t="s">
        <v>7835</v>
      </c>
      <c r="AS1206" s="8" t="s">
        <v>7836</v>
      </c>
      <c r="AT1206" s="8" t="s">
        <v>909</v>
      </c>
      <c r="AU1206" s="8" t="s">
        <v>10118</v>
      </c>
      <c r="AV1206" s="8" t="s">
        <v>911</v>
      </c>
      <c r="AW1206" s="11">
        <v>1148211.6399999999</v>
      </c>
      <c r="AX1206" s="9" t="s">
        <v>12768</v>
      </c>
    </row>
    <row r="1207" spans="1:50" customFormat="1" ht="48" hidden="1" x14ac:dyDescent="0.25">
      <c r="A1207" s="8" t="s">
        <v>1699</v>
      </c>
      <c r="B1207" s="8" t="s">
        <v>4101</v>
      </c>
      <c r="C1207" s="8" t="s">
        <v>11463</v>
      </c>
      <c r="D1207" s="8" t="s">
        <v>14084</v>
      </c>
      <c r="E1207" s="8" t="s">
        <v>14085</v>
      </c>
      <c r="F1207" s="8" t="s">
        <v>14086</v>
      </c>
      <c r="G1207" s="9" t="s">
        <v>14087</v>
      </c>
      <c r="H1207" s="9" t="str">
        <f>VLOOKUP(G1207,[1]Arkusz2!A:B,2,FALSE)</f>
        <v>WND-RPZP.04.05.01-32-024/11</v>
      </c>
      <c r="I1207" s="9" t="s">
        <v>8426</v>
      </c>
      <c r="J1207" s="9" t="s">
        <v>895</v>
      </c>
      <c r="K1207" s="9" t="s">
        <v>896</v>
      </c>
      <c r="L1207" s="9" t="s">
        <v>6392</v>
      </c>
      <c r="M1207" s="9" t="s">
        <v>895</v>
      </c>
      <c r="N1207" s="9" t="s">
        <v>896</v>
      </c>
      <c r="O1207" s="8" t="s">
        <v>5662</v>
      </c>
      <c r="P1207" s="9" t="s">
        <v>13805</v>
      </c>
      <c r="Q1207" s="9" t="s">
        <v>12730</v>
      </c>
      <c r="R1207" s="9" t="s">
        <v>3298</v>
      </c>
      <c r="S1207" s="9" t="s">
        <v>8426</v>
      </c>
      <c r="T1207" s="10">
        <v>1266480</v>
      </c>
      <c r="U1207" s="10">
        <v>1266480</v>
      </c>
      <c r="V1207" s="10">
        <v>1076508</v>
      </c>
      <c r="W1207" s="10">
        <v>1076508</v>
      </c>
      <c r="X1207" s="10">
        <v>189972</v>
      </c>
      <c r="Y1207" s="10">
        <v>85</v>
      </c>
      <c r="Z1207" s="8" t="s">
        <v>14088</v>
      </c>
      <c r="AA1207" s="8" t="s">
        <v>63</v>
      </c>
      <c r="AB1207" s="11">
        <v>1266480</v>
      </c>
      <c r="AC1207" s="11">
        <v>1266480</v>
      </c>
      <c r="AD1207" s="11">
        <v>0</v>
      </c>
      <c r="AE1207" s="11">
        <v>0</v>
      </c>
      <c r="AF1207" s="8" t="s">
        <v>64</v>
      </c>
      <c r="AG1207" s="8" t="s">
        <v>11471</v>
      </c>
      <c r="AH1207" s="8" t="s">
        <v>66</v>
      </c>
      <c r="AI1207" s="8" t="s">
        <v>149</v>
      </c>
      <c r="AJ1207" s="8" t="s">
        <v>1712</v>
      </c>
      <c r="AK1207" s="8" t="s">
        <v>13114</v>
      </c>
      <c r="AL1207" s="8" t="s">
        <v>13115</v>
      </c>
      <c r="AM1207" s="8" t="s">
        <v>3725</v>
      </c>
      <c r="AN1207" s="8" t="s">
        <v>3726</v>
      </c>
      <c r="AO1207" s="8" t="s">
        <v>13116</v>
      </c>
      <c r="AP1207" s="8" t="s">
        <v>759</v>
      </c>
      <c r="AQ1207" s="8" t="s">
        <v>157</v>
      </c>
      <c r="AR1207" s="8" t="s">
        <v>14089</v>
      </c>
      <c r="AS1207" s="8" t="s">
        <v>14090</v>
      </c>
      <c r="AT1207" s="8" t="s">
        <v>619</v>
      </c>
      <c r="AU1207" s="8" t="s">
        <v>13119</v>
      </c>
      <c r="AV1207" s="8" t="s">
        <v>911</v>
      </c>
      <c r="AW1207" s="11">
        <v>1266480</v>
      </c>
      <c r="AX1207" s="9" t="s">
        <v>6392</v>
      </c>
    </row>
    <row r="1208" spans="1:50" customFormat="1" ht="48" hidden="1" x14ac:dyDescent="0.25">
      <c r="A1208" s="8" t="s">
        <v>1699</v>
      </c>
      <c r="B1208" s="8" t="s">
        <v>4101</v>
      </c>
      <c r="C1208" s="8" t="s">
        <v>11463</v>
      </c>
      <c r="D1208" s="8" t="s">
        <v>14489</v>
      </c>
      <c r="E1208" s="8" t="s">
        <v>14490</v>
      </c>
      <c r="F1208" s="8" t="s">
        <v>14491</v>
      </c>
      <c r="G1208" s="9" t="s">
        <v>14492</v>
      </c>
      <c r="H1208" s="9" t="str">
        <f>VLOOKUP(G1208,[1]Arkusz2!A:B,2,FALSE)</f>
        <v>WND-RPZP.04.05.01-32-018/11</v>
      </c>
      <c r="I1208" s="9" t="s">
        <v>10614</v>
      </c>
      <c r="J1208" s="9" t="s">
        <v>895</v>
      </c>
      <c r="K1208" s="9" t="s">
        <v>896</v>
      </c>
      <c r="L1208" s="9" t="s">
        <v>8897</v>
      </c>
      <c r="M1208" s="9" t="s">
        <v>895</v>
      </c>
      <c r="N1208" s="9" t="s">
        <v>896</v>
      </c>
      <c r="O1208" s="8" t="s">
        <v>10473</v>
      </c>
      <c r="P1208" s="9" t="s">
        <v>13408</v>
      </c>
      <c r="Q1208" s="9" t="s">
        <v>1706</v>
      </c>
      <c r="R1208" s="9" t="s">
        <v>1707</v>
      </c>
      <c r="S1208" s="9" t="s">
        <v>6062</v>
      </c>
      <c r="T1208" s="10">
        <v>3090111.76</v>
      </c>
      <c r="U1208" s="10">
        <v>2402174.2799999998</v>
      </c>
      <c r="V1208" s="10">
        <v>2041848.13</v>
      </c>
      <c r="W1208" s="10">
        <v>2041848.13</v>
      </c>
      <c r="X1208" s="10">
        <v>360326.15</v>
      </c>
      <c r="Y1208" s="10">
        <v>85</v>
      </c>
      <c r="Z1208" s="8" t="s">
        <v>14493</v>
      </c>
      <c r="AA1208" s="8" t="s">
        <v>63</v>
      </c>
      <c r="AB1208" s="11">
        <v>3090111.76</v>
      </c>
      <c r="AC1208" s="11">
        <v>3090111.76</v>
      </c>
      <c r="AD1208" s="11">
        <v>0</v>
      </c>
      <c r="AE1208" s="11">
        <v>0</v>
      </c>
      <c r="AF1208" s="8" t="s">
        <v>64</v>
      </c>
      <c r="AG1208" s="8" t="s">
        <v>11471</v>
      </c>
      <c r="AH1208" s="8" t="s">
        <v>66</v>
      </c>
      <c r="AI1208" s="8" t="s">
        <v>149</v>
      </c>
      <c r="AJ1208" s="8" t="s">
        <v>1712</v>
      </c>
      <c r="AK1208" s="8" t="s">
        <v>14494</v>
      </c>
      <c r="AL1208" s="8" t="s">
        <v>14495</v>
      </c>
      <c r="AM1208" s="8" t="s">
        <v>14496</v>
      </c>
      <c r="AN1208" s="8" t="s">
        <v>125</v>
      </c>
      <c r="AO1208" s="8" t="s">
        <v>3819</v>
      </c>
      <c r="AP1208" s="8" t="s">
        <v>11392</v>
      </c>
      <c r="AQ1208" s="8" t="s">
        <v>157</v>
      </c>
      <c r="AR1208" s="8" t="s">
        <v>14497</v>
      </c>
      <c r="AS1208" s="8" t="s">
        <v>14497</v>
      </c>
      <c r="AT1208" s="8" t="s">
        <v>6862</v>
      </c>
      <c r="AU1208" s="8" t="s">
        <v>14498</v>
      </c>
      <c r="AV1208" s="8" t="s">
        <v>6864</v>
      </c>
      <c r="AW1208" s="11">
        <v>3090111.76</v>
      </c>
      <c r="AX1208" s="9" t="s">
        <v>14499</v>
      </c>
    </row>
    <row r="1209" spans="1:50" customFormat="1" ht="48" hidden="1" x14ac:dyDescent="0.25">
      <c r="A1209" s="8" t="s">
        <v>1699</v>
      </c>
      <c r="B1209" s="8" t="s">
        <v>4101</v>
      </c>
      <c r="C1209" s="8" t="s">
        <v>11463</v>
      </c>
      <c r="D1209" s="8" t="s">
        <v>14649</v>
      </c>
      <c r="E1209" s="8" t="s">
        <v>14650</v>
      </c>
      <c r="F1209" s="8" t="s">
        <v>14651</v>
      </c>
      <c r="G1209" s="9" t="s">
        <v>14652</v>
      </c>
      <c r="H1209" s="9" t="str">
        <f>VLOOKUP(G1209,[1]Arkusz2!A:B,2,FALSE)</f>
        <v>WND-RPZP.04.05.01-32-012/11</v>
      </c>
      <c r="I1209" s="9" t="s">
        <v>7177</v>
      </c>
      <c r="J1209" s="9" t="s">
        <v>895</v>
      </c>
      <c r="K1209" s="9" t="s">
        <v>896</v>
      </c>
      <c r="L1209" s="9" t="s">
        <v>6392</v>
      </c>
      <c r="M1209" s="9" t="s">
        <v>895</v>
      </c>
      <c r="N1209" s="9" t="s">
        <v>896</v>
      </c>
      <c r="O1209" s="8" t="s">
        <v>7311</v>
      </c>
      <c r="P1209" s="9" t="s">
        <v>14180</v>
      </c>
      <c r="Q1209" s="9" t="s">
        <v>1706</v>
      </c>
      <c r="R1209" s="9" t="s">
        <v>1707</v>
      </c>
      <c r="S1209" s="9" t="s">
        <v>13845</v>
      </c>
      <c r="T1209" s="10">
        <v>1112420</v>
      </c>
      <c r="U1209" s="10">
        <v>1100000</v>
      </c>
      <c r="V1209" s="10">
        <v>825000</v>
      </c>
      <c r="W1209" s="10">
        <v>825000</v>
      </c>
      <c r="X1209" s="10">
        <v>275000</v>
      </c>
      <c r="Y1209" s="10">
        <v>75</v>
      </c>
      <c r="Z1209" s="8" t="s">
        <v>14653</v>
      </c>
      <c r="AA1209" s="8" t="s">
        <v>63</v>
      </c>
      <c r="AB1209" s="11">
        <v>1112420</v>
      </c>
      <c r="AC1209" s="11">
        <v>1112420</v>
      </c>
      <c r="AD1209" s="11">
        <v>0</v>
      </c>
      <c r="AE1209" s="11">
        <v>0</v>
      </c>
      <c r="AF1209" s="8" t="s">
        <v>64</v>
      </c>
      <c r="AG1209" s="8" t="s">
        <v>11471</v>
      </c>
      <c r="AH1209" s="8" t="s">
        <v>66</v>
      </c>
      <c r="AI1209" s="8" t="s">
        <v>149</v>
      </c>
      <c r="AJ1209" s="8" t="s">
        <v>1712</v>
      </c>
      <c r="AK1209" s="8" t="s">
        <v>14654</v>
      </c>
      <c r="AL1209" s="8" t="s">
        <v>14655</v>
      </c>
      <c r="AM1209" s="8" t="s">
        <v>14656</v>
      </c>
      <c r="AN1209" s="8" t="s">
        <v>72</v>
      </c>
      <c r="AO1209" s="8" t="s">
        <v>3485</v>
      </c>
      <c r="AP1209" s="8" t="s">
        <v>1059</v>
      </c>
      <c r="AQ1209" s="8" t="s">
        <v>157</v>
      </c>
      <c r="AR1209" s="8" t="s">
        <v>14657</v>
      </c>
      <c r="AS1209" s="8" t="s">
        <v>14657</v>
      </c>
      <c r="AT1209" s="8" t="s">
        <v>6862</v>
      </c>
      <c r="AU1209" s="8" t="s">
        <v>14658</v>
      </c>
      <c r="AV1209" s="8" t="s">
        <v>6864</v>
      </c>
      <c r="AW1209" s="11">
        <v>1112420</v>
      </c>
      <c r="AX1209" s="9" t="s">
        <v>12183</v>
      </c>
    </row>
    <row r="1210" spans="1:50" customFormat="1" ht="48" hidden="1" x14ac:dyDescent="0.25">
      <c r="A1210" s="8" t="s">
        <v>1699</v>
      </c>
      <c r="B1210" s="8" t="s">
        <v>4101</v>
      </c>
      <c r="C1210" s="8" t="s">
        <v>11463</v>
      </c>
      <c r="D1210" s="8" t="s">
        <v>14718</v>
      </c>
      <c r="E1210" s="8" t="s">
        <v>14719</v>
      </c>
      <c r="F1210" s="8" t="s">
        <v>14720</v>
      </c>
      <c r="G1210" s="9" t="s">
        <v>14721</v>
      </c>
      <c r="H1210" s="9" t="str">
        <f>VLOOKUP(G1210,[1]Arkusz2!A:B,2,FALSE)</f>
        <v>WND-RPZP.04.05.01-32-017/11</v>
      </c>
      <c r="I1210" s="9" t="s">
        <v>8426</v>
      </c>
      <c r="J1210" s="9" t="s">
        <v>895</v>
      </c>
      <c r="K1210" s="9" t="s">
        <v>896</v>
      </c>
      <c r="L1210" s="9" t="s">
        <v>6392</v>
      </c>
      <c r="M1210" s="9" t="s">
        <v>895</v>
      </c>
      <c r="N1210" s="9" t="s">
        <v>896</v>
      </c>
      <c r="O1210" s="8" t="s">
        <v>9540</v>
      </c>
      <c r="P1210" s="9" t="s">
        <v>10071</v>
      </c>
      <c r="Q1210" s="9" t="s">
        <v>1706</v>
      </c>
      <c r="R1210" s="9" t="s">
        <v>1707</v>
      </c>
      <c r="S1210" s="9" t="s">
        <v>14722</v>
      </c>
      <c r="T1210" s="10">
        <v>749874.99</v>
      </c>
      <c r="U1210" s="10">
        <v>732758.77</v>
      </c>
      <c r="V1210" s="10">
        <v>622844.94999999995</v>
      </c>
      <c r="W1210" s="10">
        <v>622844.94999999995</v>
      </c>
      <c r="X1210" s="10">
        <v>109913.82</v>
      </c>
      <c r="Y1210" s="10">
        <v>85</v>
      </c>
      <c r="Z1210" s="8" t="s">
        <v>14723</v>
      </c>
      <c r="AA1210" s="8" t="s">
        <v>63</v>
      </c>
      <c r="AB1210" s="11">
        <v>749874.99</v>
      </c>
      <c r="AC1210" s="11">
        <v>749874.99</v>
      </c>
      <c r="AD1210" s="11">
        <v>0</v>
      </c>
      <c r="AE1210" s="11">
        <v>0</v>
      </c>
      <c r="AF1210" s="8" t="s">
        <v>64</v>
      </c>
      <c r="AG1210" s="8" t="s">
        <v>11471</v>
      </c>
      <c r="AH1210" s="8" t="s">
        <v>66</v>
      </c>
      <c r="AI1210" s="8" t="s">
        <v>149</v>
      </c>
      <c r="AJ1210" s="8" t="s">
        <v>1712</v>
      </c>
      <c r="AK1210" s="8" t="s">
        <v>4478</v>
      </c>
      <c r="AL1210" s="8" t="s">
        <v>4479</v>
      </c>
      <c r="AM1210" s="8" t="s">
        <v>904</v>
      </c>
      <c r="AN1210" s="8" t="s">
        <v>1379</v>
      </c>
      <c r="AO1210" s="8" t="s">
        <v>1408</v>
      </c>
      <c r="AP1210" s="8" t="s">
        <v>616</v>
      </c>
      <c r="AQ1210" s="8" t="s">
        <v>157</v>
      </c>
      <c r="AR1210" s="8" t="s">
        <v>14724</v>
      </c>
      <c r="AS1210" s="8" t="s">
        <v>14725</v>
      </c>
      <c r="AT1210" s="8" t="s">
        <v>909</v>
      </c>
      <c r="AU1210" s="8" t="s">
        <v>4482</v>
      </c>
      <c r="AV1210" s="8" t="s">
        <v>911</v>
      </c>
      <c r="AW1210" s="11">
        <v>749874.99</v>
      </c>
      <c r="AX1210" s="9" t="s">
        <v>14107</v>
      </c>
    </row>
    <row r="1211" spans="1:50" customFormat="1" ht="36" hidden="1" x14ac:dyDescent="0.25">
      <c r="A1211" s="8" t="s">
        <v>1699</v>
      </c>
      <c r="B1211" s="8" t="s">
        <v>4101</v>
      </c>
      <c r="C1211" s="8" t="s">
        <v>11463</v>
      </c>
      <c r="D1211" s="8" t="s">
        <v>14973</v>
      </c>
      <c r="E1211" s="8" t="s">
        <v>14974</v>
      </c>
      <c r="F1211" s="8" t="s">
        <v>14975</v>
      </c>
      <c r="G1211" s="9" t="s">
        <v>14976</v>
      </c>
      <c r="H1211" s="9" t="str">
        <f>VLOOKUP(G1211,[1]Arkusz2!A:B,2,FALSE)</f>
        <v>WND-RPZP.04.05.01-32-005/11</v>
      </c>
      <c r="I1211" s="9" t="s">
        <v>6180</v>
      </c>
      <c r="J1211" s="9" t="s">
        <v>3297</v>
      </c>
      <c r="K1211" s="9" t="s">
        <v>3298</v>
      </c>
      <c r="L1211" s="9" t="s">
        <v>10231</v>
      </c>
      <c r="M1211" s="9" t="s">
        <v>3297</v>
      </c>
      <c r="N1211" s="9" t="s">
        <v>3298</v>
      </c>
      <c r="O1211" s="8" t="s">
        <v>11200</v>
      </c>
      <c r="P1211" s="9" t="s">
        <v>5971</v>
      </c>
      <c r="Q1211" s="9" t="s">
        <v>9383</v>
      </c>
      <c r="R1211" s="9" t="s">
        <v>1707</v>
      </c>
      <c r="S1211" s="9" t="s">
        <v>11248</v>
      </c>
      <c r="T1211" s="10">
        <v>2470882.9900000002</v>
      </c>
      <c r="U1211" s="10">
        <v>2470882.9900000002</v>
      </c>
      <c r="V1211" s="10">
        <v>1538766.71</v>
      </c>
      <c r="W1211" s="10">
        <v>1538766.71</v>
      </c>
      <c r="X1211" s="10">
        <v>932116.28</v>
      </c>
      <c r="Y1211" s="10">
        <v>62.28</v>
      </c>
      <c r="Z1211" s="8" t="s">
        <v>14977</v>
      </c>
      <c r="AA1211" s="8" t="s">
        <v>63</v>
      </c>
      <c r="AB1211" s="11">
        <v>2470882.9900000002</v>
      </c>
      <c r="AC1211" s="11">
        <v>2470882.9900000002</v>
      </c>
      <c r="AD1211" s="11">
        <v>0</v>
      </c>
      <c r="AE1211" s="11">
        <v>0</v>
      </c>
      <c r="AF1211" s="8" t="s">
        <v>64</v>
      </c>
      <c r="AG1211" s="8" t="s">
        <v>11471</v>
      </c>
      <c r="AH1211" s="8" t="s">
        <v>66</v>
      </c>
      <c r="AI1211" s="8" t="s">
        <v>67</v>
      </c>
      <c r="AJ1211" s="8" t="s">
        <v>1712</v>
      </c>
      <c r="AK1211" s="8" t="s">
        <v>1073</v>
      </c>
      <c r="AL1211" s="8" t="s">
        <v>1074</v>
      </c>
      <c r="AM1211" s="8" t="s">
        <v>1075</v>
      </c>
      <c r="AN1211" s="8" t="s">
        <v>72</v>
      </c>
      <c r="AO1211" s="8" t="s">
        <v>1076</v>
      </c>
      <c r="AP1211" s="8" t="s">
        <v>128</v>
      </c>
      <c r="AQ1211" s="8" t="s">
        <v>157</v>
      </c>
      <c r="AR1211" s="8" t="s">
        <v>9834</v>
      </c>
      <c r="AS1211" s="8" t="s">
        <v>9835</v>
      </c>
      <c r="AT1211" s="8" t="s">
        <v>909</v>
      </c>
      <c r="AU1211" s="8" t="s">
        <v>1079</v>
      </c>
      <c r="AV1211" s="8" t="s">
        <v>911</v>
      </c>
      <c r="AW1211" s="11">
        <v>2470882.9900000002</v>
      </c>
      <c r="AX1211" s="9" t="s">
        <v>11662</v>
      </c>
    </row>
    <row r="1212" spans="1:50" customFormat="1" ht="36" hidden="1" x14ac:dyDescent="0.25">
      <c r="A1212" s="8" t="s">
        <v>1699</v>
      </c>
      <c r="B1212" s="8" t="s">
        <v>4101</v>
      </c>
      <c r="C1212" s="8" t="s">
        <v>11463</v>
      </c>
      <c r="D1212" s="8" t="s">
        <v>15394</v>
      </c>
      <c r="E1212" s="8" t="s">
        <v>15395</v>
      </c>
      <c r="F1212" s="8" t="s">
        <v>15396</v>
      </c>
      <c r="G1212" s="9" t="s">
        <v>15397</v>
      </c>
      <c r="H1212" s="9" t="str">
        <f>VLOOKUP(G1212,[1]Arkusz2!A:B,2,FALSE)</f>
        <v>WND-RPZP.04.05.01-32-020/11</v>
      </c>
      <c r="I1212" s="9" t="s">
        <v>9381</v>
      </c>
      <c r="J1212" s="9" t="s">
        <v>1706</v>
      </c>
      <c r="K1212" s="9" t="s">
        <v>1707</v>
      </c>
      <c r="L1212" s="9" t="s">
        <v>11884</v>
      </c>
      <c r="M1212" s="9" t="s">
        <v>9383</v>
      </c>
      <c r="N1212" s="9" t="s">
        <v>1707</v>
      </c>
      <c r="O1212" s="8" t="s">
        <v>14138</v>
      </c>
      <c r="P1212" s="9" t="s">
        <v>14577</v>
      </c>
      <c r="Q1212" s="9" t="s">
        <v>9383</v>
      </c>
      <c r="R1212" s="9" t="s">
        <v>1707</v>
      </c>
      <c r="S1212" s="9" t="s">
        <v>9381</v>
      </c>
      <c r="T1212" s="10">
        <v>200000</v>
      </c>
      <c r="U1212" s="10">
        <v>200000</v>
      </c>
      <c r="V1212" s="10">
        <v>150000</v>
      </c>
      <c r="W1212" s="10">
        <v>150000</v>
      </c>
      <c r="X1212" s="10">
        <v>50000</v>
      </c>
      <c r="Y1212" s="10">
        <v>75</v>
      </c>
      <c r="Z1212" s="8" t="s">
        <v>15398</v>
      </c>
      <c r="AA1212" s="8" t="s">
        <v>63</v>
      </c>
      <c r="AB1212" s="11">
        <v>200000</v>
      </c>
      <c r="AC1212" s="11">
        <v>200000</v>
      </c>
      <c r="AD1212" s="11">
        <v>0</v>
      </c>
      <c r="AE1212" s="11">
        <v>0</v>
      </c>
      <c r="AF1212" s="8" t="s">
        <v>64</v>
      </c>
      <c r="AG1212" s="8" t="s">
        <v>11471</v>
      </c>
      <c r="AH1212" s="8" t="s">
        <v>66</v>
      </c>
      <c r="AI1212" s="8" t="s">
        <v>67</v>
      </c>
      <c r="AJ1212" s="8" t="s">
        <v>1712</v>
      </c>
      <c r="AK1212" s="8" t="s">
        <v>1073</v>
      </c>
      <c r="AL1212" s="8" t="s">
        <v>1074</v>
      </c>
      <c r="AM1212" s="8" t="s">
        <v>1075</v>
      </c>
      <c r="AN1212" s="8" t="s">
        <v>72</v>
      </c>
      <c r="AO1212" s="8" t="s">
        <v>1076</v>
      </c>
      <c r="AP1212" s="8" t="s">
        <v>128</v>
      </c>
      <c r="AQ1212" s="8" t="s">
        <v>157</v>
      </c>
      <c r="AR1212" s="8" t="s">
        <v>9834</v>
      </c>
      <c r="AS1212" s="8" t="s">
        <v>9835</v>
      </c>
      <c r="AT1212" s="8" t="s">
        <v>909</v>
      </c>
      <c r="AU1212" s="8" t="s">
        <v>1079</v>
      </c>
      <c r="AV1212" s="8" t="s">
        <v>911</v>
      </c>
      <c r="AW1212" s="11">
        <v>200000</v>
      </c>
      <c r="AX1212" s="9" t="s">
        <v>11884</v>
      </c>
    </row>
    <row r="1213" spans="1:50" customFormat="1" ht="48" hidden="1" x14ac:dyDescent="0.25">
      <c r="A1213" s="8" t="s">
        <v>1699</v>
      </c>
      <c r="B1213" s="8" t="s">
        <v>4101</v>
      </c>
      <c r="C1213" s="8" t="s">
        <v>11463</v>
      </c>
      <c r="D1213" s="8" t="s">
        <v>15730</v>
      </c>
      <c r="E1213" s="8" t="s">
        <v>15731</v>
      </c>
      <c r="F1213" s="8" t="s">
        <v>15732</v>
      </c>
      <c r="G1213" s="9" t="s">
        <v>15733</v>
      </c>
      <c r="H1213" s="9" t="str">
        <f>VLOOKUP(G1213,[1]Arkusz2!A:B,2,FALSE)</f>
        <v>WND-RPZP.04.05.01-32-015/11</v>
      </c>
      <c r="I1213" s="9" t="s">
        <v>12833</v>
      </c>
      <c r="J1213" s="9" t="s">
        <v>1706</v>
      </c>
      <c r="K1213" s="9" t="s">
        <v>1707</v>
      </c>
      <c r="L1213" s="9" t="s">
        <v>14915</v>
      </c>
      <c r="M1213" s="9" t="s">
        <v>1706</v>
      </c>
      <c r="N1213" s="9" t="s">
        <v>1707</v>
      </c>
      <c r="O1213" s="8" t="s">
        <v>9009</v>
      </c>
      <c r="P1213" s="9" t="s">
        <v>15498</v>
      </c>
      <c r="Q1213" s="9" t="s">
        <v>9383</v>
      </c>
      <c r="R1213" s="9" t="s">
        <v>1707</v>
      </c>
      <c r="S1213" s="9" t="s">
        <v>15734</v>
      </c>
      <c r="T1213" s="10">
        <v>827031</v>
      </c>
      <c r="U1213" s="10">
        <v>773401</v>
      </c>
      <c r="V1213" s="10">
        <v>580050.75</v>
      </c>
      <c r="W1213" s="10">
        <v>580050.75</v>
      </c>
      <c r="X1213" s="10">
        <v>193350.25</v>
      </c>
      <c r="Y1213" s="10">
        <v>75</v>
      </c>
      <c r="Z1213" s="8" t="s">
        <v>15735</v>
      </c>
      <c r="AA1213" s="8" t="s">
        <v>63</v>
      </c>
      <c r="AB1213" s="11">
        <v>827031</v>
      </c>
      <c r="AC1213" s="11">
        <v>827031</v>
      </c>
      <c r="AD1213" s="11">
        <v>0</v>
      </c>
      <c r="AE1213" s="11">
        <v>0</v>
      </c>
      <c r="AF1213" s="8" t="s">
        <v>64</v>
      </c>
      <c r="AG1213" s="8" t="s">
        <v>11471</v>
      </c>
      <c r="AH1213" s="8" t="s">
        <v>66</v>
      </c>
      <c r="AI1213" s="8" t="s">
        <v>149</v>
      </c>
      <c r="AJ1213" s="8" t="s">
        <v>1712</v>
      </c>
      <c r="AK1213" s="8" t="s">
        <v>7440</v>
      </c>
      <c r="AL1213" s="8" t="s">
        <v>7441</v>
      </c>
      <c r="AM1213" s="8" t="s">
        <v>7442</v>
      </c>
      <c r="AN1213" s="8" t="s">
        <v>7443</v>
      </c>
      <c r="AO1213" s="8" t="s">
        <v>5449</v>
      </c>
      <c r="AP1213" s="8" t="s">
        <v>128</v>
      </c>
      <c r="AQ1213" s="8" t="s">
        <v>157</v>
      </c>
      <c r="AR1213" s="8" t="s">
        <v>11020</v>
      </c>
      <c r="AS1213" s="8" t="s">
        <v>11021</v>
      </c>
      <c r="AT1213" s="8" t="s">
        <v>909</v>
      </c>
      <c r="AU1213" s="8" t="s">
        <v>7447</v>
      </c>
      <c r="AV1213" s="8" t="s">
        <v>911</v>
      </c>
      <c r="AW1213" s="11">
        <v>827031</v>
      </c>
      <c r="AX1213" s="9" t="s">
        <v>12640</v>
      </c>
    </row>
    <row r="1214" spans="1:50" customFormat="1" ht="48" hidden="1" x14ac:dyDescent="0.25">
      <c r="A1214" s="8" t="s">
        <v>1699</v>
      </c>
      <c r="B1214" s="8" t="s">
        <v>4101</v>
      </c>
      <c r="C1214" s="8" t="s">
        <v>11463</v>
      </c>
      <c r="D1214" s="8" t="s">
        <v>15761</v>
      </c>
      <c r="E1214" s="8" t="s">
        <v>15762</v>
      </c>
      <c r="F1214" s="8">
        <v>1855705094</v>
      </c>
      <c r="G1214" s="9" t="s">
        <v>15763</v>
      </c>
      <c r="H1214" s="9" t="str">
        <f>VLOOKUP(G1214,[1]Arkusz2!A:B,2,FALSE)</f>
        <v>WND-RPZP.04.05.01-32-009/11</v>
      </c>
      <c r="I1214" s="9" t="s">
        <v>13721</v>
      </c>
      <c r="J1214" s="9" t="s">
        <v>1706</v>
      </c>
      <c r="K1214" s="9" t="s">
        <v>1707</v>
      </c>
      <c r="L1214" s="9" t="s">
        <v>14174</v>
      </c>
      <c r="M1214" s="9" t="s">
        <v>1706</v>
      </c>
      <c r="N1214" s="9" t="s">
        <v>1707</v>
      </c>
      <c r="O1214" s="8" t="s">
        <v>15628</v>
      </c>
      <c r="P1214" s="9" t="s">
        <v>15498</v>
      </c>
      <c r="Q1214" s="9" t="s">
        <v>9383</v>
      </c>
      <c r="R1214" s="9" t="s">
        <v>1707</v>
      </c>
      <c r="S1214" s="9" t="s">
        <v>13721</v>
      </c>
      <c r="T1214" s="10">
        <v>199712.24</v>
      </c>
      <c r="U1214" s="10">
        <v>199712.24</v>
      </c>
      <c r="V1214" s="10">
        <v>149784</v>
      </c>
      <c r="W1214" s="10">
        <v>149784</v>
      </c>
      <c r="X1214" s="10">
        <v>49928.24</v>
      </c>
      <c r="Y1214" s="10">
        <v>75</v>
      </c>
      <c r="Z1214" s="8" t="s">
        <v>15764</v>
      </c>
      <c r="AA1214" s="8" t="s">
        <v>63</v>
      </c>
      <c r="AB1214" s="11">
        <v>199712.24</v>
      </c>
      <c r="AC1214" s="11">
        <v>199712.24</v>
      </c>
      <c r="AD1214" s="11">
        <v>0</v>
      </c>
      <c r="AE1214" s="11">
        <v>0</v>
      </c>
      <c r="AF1214" s="8" t="s">
        <v>229</v>
      </c>
      <c r="AG1214" s="8" t="s">
        <v>11471</v>
      </c>
      <c r="AH1214" s="8" t="s">
        <v>66</v>
      </c>
      <c r="AI1214" s="8" t="s">
        <v>67</v>
      </c>
      <c r="AJ1214" s="8" t="s">
        <v>1712</v>
      </c>
      <c r="AK1214" s="8" t="s">
        <v>15765</v>
      </c>
      <c r="AL1214" s="8" t="s">
        <v>15766</v>
      </c>
      <c r="AM1214" s="8" t="s">
        <v>15767</v>
      </c>
      <c r="AN1214" s="8" t="s">
        <v>72</v>
      </c>
      <c r="AO1214" s="8" t="s">
        <v>15768</v>
      </c>
      <c r="AP1214" s="8" t="s">
        <v>662</v>
      </c>
      <c r="AQ1214" s="8" t="s">
        <v>157</v>
      </c>
      <c r="AR1214" s="8" t="s">
        <v>10870</v>
      </c>
      <c r="AS1214" s="8" t="s">
        <v>10871</v>
      </c>
      <c r="AT1214" s="8" t="s">
        <v>6862</v>
      </c>
      <c r="AU1214" s="8" t="s">
        <v>15769</v>
      </c>
      <c r="AV1214" s="8" t="s">
        <v>6864</v>
      </c>
      <c r="AW1214" s="11">
        <v>199712.24</v>
      </c>
      <c r="AX1214" s="9" t="s">
        <v>14174</v>
      </c>
    </row>
    <row r="1215" spans="1:50" customFormat="1" ht="36" hidden="1" x14ac:dyDescent="0.25">
      <c r="A1215" s="8" t="s">
        <v>1699</v>
      </c>
      <c r="B1215" s="8" t="s">
        <v>4101</v>
      </c>
      <c r="C1215" s="8" t="s">
        <v>11463</v>
      </c>
      <c r="D1215" s="8" t="s">
        <v>16345</v>
      </c>
      <c r="E1215" s="8" t="s">
        <v>16346</v>
      </c>
      <c r="F1215" s="8" t="s">
        <v>16347</v>
      </c>
      <c r="G1215" s="9" t="s">
        <v>16348</v>
      </c>
      <c r="H1215" s="9" t="str">
        <f>VLOOKUP(G1215,[1]Arkusz2!A:B,2,FALSE)</f>
        <v>WND-RPZP.04.05.01-32-011/11</v>
      </c>
      <c r="I1215" s="9" t="s">
        <v>10792</v>
      </c>
      <c r="J1215" s="9" t="s">
        <v>1706</v>
      </c>
      <c r="K1215" s="9" t="s">
        <v>1707</v>
      </c>
      <c r="L1215" s="9" t="s">
        <v>11967</v>
      </c>
      <c r="M1215" s="9" t="s">
        <v>1706</v>
      </c>
      <c r="N1215" s="9" t="s">
        <v>1707</v>
      </c>
      <c r="O1215" s="8" t="s">
        <v>14465</v>
      </c>
      <c r="P1215" s="9" t="s">
        <v>16210</v>
      </c>
      <c r="Q1215" s="9" t="s">
        <v>15964</v>
      </c>
      <c r="R1215" s="9" t="s">
        <v>15965</v>
      </c>
      <c r="S1215" s="9" t="s">
        <v>16349</v>
      </c>
      <c r="T1215" s="10">
        <v>378326</v>
      </c>
      <c r="U1215" s="10">
        <v>376388</v>
      </c>
      <c r="V1215" s="10">
        <v>282291</v>
      </c>
      <c r="W1215" s="10">
        <v>282291</v>
      </c>
      <c r="X1215" s="10">
        <v>94097</v>
      </c>
      <c r="Y1215" s="10">
        <v>75</v>
      </c>
      <c r="Z1215" s="8" t="s">
        <v>16350</v>
      </c>
      <c r="AA1215" s="8" t="s">
        <v>63</v>
      </c>
      <c r="AB1215" s="11">
        <v>378326</v>
      </c>
      <c r="AC1215" s="11">
        <v>378326</v>
      </c>
      <c r="AD1215" s="11">
        <v>0</v>
      </c>
      <c r="AE1215" s="11">
        <v>0</v>
      </c>
      <c r="AF1215" s="8" t="s">
        <v>64</v>
      </c>
      <c r="AG1215" s="8" t="s">
        <v>11471</v>
      </c>
      <c r="AH1215" s="8" t="s">
        <v>66</v>
      </c>
      <c r="AI1215" s="8" t="s">
        <v>67</v>
      </c>
      <c r="AJ1215" s="8" t="s">
        <v>1712</v>
      </c>
      <c r="AK1215" s="8" t="s">
        <v>6802</v>
      </c>
      <c r="AL1215" s="8" t="s">
        <v>6803</v>
      </c>
      <c r="AM1215" s="8" t="s">
        <v>6804</v>
      </c>
      <c r="AN1215" s="8" t="s">
        <v>6805</v>
      </c>
      <c r="AO1215" s="8" t="s">
        <v>6806</v>
      </c>
      <c r="AP1215" s="8" t="s">
        <v>693</v>
      </c>
      <c r="AQ1215" s="8" t="s">
        <v>157</v>
      </c>
      <c r="AR1215" s="8" t="s">
        <v>12969</v>
      </c>
      <c r="AS1215" s="8" t="s">
        <v>14591</v>
      </c>
      <c r="AT1215" s="8" t="s">
        <v>909</v>
      </c>
      <c r="AU1215" s="8" t="s">
        <v>6807</v>
      </c>
      <c r="AV1215" s="8" t="s">
        <v>911</v>
      </c>
      <c r="AW1215" s="11">
        <v>378326</v>
      </c>
      <c r="AX1215" s="9" t="s">
        <v>5301</v>
      </c>
    </row>
    <row r="1216" spans="1:50" customFormat="1" ht="60" hidden="1" x14ac:dyDescent="0.25">
      <c r="A1216" s="8" t="s">
        <v>1699</v>
      </c>
      <c r="B1216" s="8" t="s">
        <v>4101</v>
      </c>
      <c r="C1216" s="8" t="s">
        <v>4102</v>
      </c>
      <c r="D1216" s="8" t="s">
        <v>4103</v>
      </c>
      <c r="E1216" s="8" t="s">
        <v>4104</v>
      </c>
      <c r="F1216" s="8" t="s">
        <v>4105</v>
      </c>
      <c r="G1216" s="9" t="s">
        <v>4106</v>
      </c>
      <c r="H1216" s="9" t="str">
        <f>VLOOKUP(G1216,[1]Arkusz2!A:B,2,FALSE)</f>
        <v>WND-RPZP.04.05.02-32-009/10</v>
      </c>
      <c r="I1216" s="9" t="s">
        <v>1473</v>
      </c>
      <c r="J1216" s="9" t="s">
        <v>752</v>
      </c>
      <c r="K1216" s="9" t="s">
        <v>606</v>
      </c>
      <c r="L1216" s="9" t="s">
        <v>3863</v>
      </c>
      <c r="M1216" s="9" t="s">
        <v>752</v>
      </c>
      <c r="N1216" s="9" t="s">
        <v>606</v>
      </c>
      <c r="O1216" s="8" t="s">
        <v>1447</v>
      </c>
      <c r="P1216" s="9" t="s">
        <v>3863</v>
      </c>
      <c r="Q1216" s="9" t="s">
        <v>752</v>
      </c>
      <c r="R1216" s="9" t="s">
        <v>606</v>
      </c>
      <c r="S1216" s="9" t="s">
        <v>3015</v>
      </c>
      <c r="T1216" s="10">
        <v>824405</v>
      </c>
      <c r="U1216" s="10">
        <v>823917</v>
      </c>
      <c r="V1216" s="10">
        <v>617937.75</v>
      </c>
      <c r="W1216" s="10">
        <v>617937.75</v>
      </c>
      <c r="X1216" s="10">
        <v>205979.25</v>
      </c>
      <c r="Y1216" s="10">
        <v>75</v>
      </c>
      <c r="Z1216" s="8" t="s">
        <v>4107</v>
      </c>
      <c r="AA1216" s="8" t="s">
        <v>63</v>
      </c>
      <c r="AB1216" s="11">
        <v>824405</v>
      </c>
      <c r="AC1216" s="11">
        <v>824405</v>
      </c>
      <c r="AD1216" s="11">
        <v>0</v>
      </c>
      <c r="AE1216" s="11">
        <v>0</v>
      </c>
      <c r="AF1216" s="8" t="s">
        <v>64</v>
      </c>
      <c r="AG1216" s="8" t="s">
        <v>4108</v>
      </c>
      <c r="AH1216" s="8" t="s">
        <v>66</v>
      </c>
      <c r="AI1216" s="8" t="s">
        <v>149</v>
      </c>
      <c r="AJ1216" s="8" t="s">
        <v>1712</v>
      </c>
      <c r="AK1216" s="8" t="s">
        <v>3941</v>
      </c>
      <c r="AL1216" s="8" t="s">
        <v>3942</v>
      </c>
      <c r="AM1216" s="8" t="s">
        <v>2287</v>
      </c>
      <c r="AN1216" s="8" t="s">
        <v>2288</v>
      </c>
      <c r="AO1216" s="8" t="s">
        <v>3943</v>
      </c>
      <c r="AP1216" s="8" t="s">
        <v>128</v>
      </c>
      <c r="AQ1216" s="8" t="s">
        <v>157</v>
      </c>
      <c r="AR1216" s="8" t="s">
        <v>3944</v>
      </c>
      <c r="AS1216" s="8" t="s">
        <v>3945</v>
      </c>
      <c r="AT1216" s="8" t="s">
        <v>619</v>
      </c>
      <c r="AU1216" s="8" t="s">
        <v>3946</v>
      </c>
      <c r="AV1216" s="8" t="s">
        <v>77</v>
      </c>
      <c r="AW1216" s="11">
        <v>824405</v>
      </c>
      <c r="AX1216" s="9" t="s">
        <v>1929</v>
      </c>
    </row>
    <row r="1217" spans="1:50" customFormat="1" ht="60" hidden="1" x14ac:dyDescent="0.25">
      <c r="A1217" s="8" t="s">
        <v>1699</v>
      </c>
      <c r="B1217" s="8" t="s">
        <v>4101</v>
      </c>
      <c r="C1217" s="8" t="s">
        <v>4102</v>
      </c>
      <c r="D1217" s="8" t="s">
        <v>5276</v>
      </c>
      <c r="E1217" s="8" t="s">
        <v>5277</v>
      </c>
      <c r="F1217" s="8" t="s">
        <v>5278</v>
      </c>
      <c r="G1217" s="9" t="s">
        <v>5279</v>
      </c>
      <c r="H1217" s="9" t="str">
        <f>VLOOKUP(G1217,[1]Arkusz2!A:B,2,FALSE)</f>
        <v>WND-RPZP.04.05.02-32-029/10</v>
      </c>
      <c r="I1217" s="9" t="s">
        <v>1473</v>
      </c>
      <c r="J1217" s="9" t="s">
        <v>752</v>
      </c>
      <c r="K1217" s="9" t="s">
        <v>606</v>
      </c>
      <c r="L1217" s="9" t="s">
        <v>1341</v>
      </c>
      <c r="M1217" s="9" t="s">
        <v>752</v>
      </c>
      <c r="N1217" s="9" t="s">
        <v>606</v>
      </c>
      <c r="O1217" s="8" t="s">
        <v>609</v>
      </c>
      <c r="P1217" s="9" t="s">
        <v>2430</v>
      </c>
      <c r="Q1217" s="9" t="s">
        <v>752</v>
      </c>
      <c r="R1217" s="9" t="s">
        <v>606</v>
      </c>
      <c r="S1217" s="9" t="s">
        <v>4093</v>
      </c>
      <c r="T1217" s="10">
        <v>493041.19</v>
      </c>
      <c r="U1217" s="10">
        <v>493041.19</v>
      </c>
      <c r="V1217" s="10">
        <v>369780.88</v>
      </c>
      <c r="W1217" s="10">
        <v>369780.88</v>
      </c>
      <c r="X1217" s="10">
        <v>123260.31</v>
      </c>
      <c r="Y1217" s="10">
        <v>75</v>
      </c>
      <c r="Z1217" s="8" t="s">
        <v>5280</v>
      </c>
      <c r="AA1217" s="8" t="s">
        <v>63</v>
      </c>
      <c r="AB1217" s="11">
        <v>493041.19</v>
      </c>
      <c r="AC1217" s="11">
        <v>493041.19</v>
      </c>
      <c r="AD1217" s="11">
        <v>0</v>
      </c>
      <c r="AE1217" s="11">
        <v>0</v>
      </c>
      <c r="AF1217" s="8" t="s">
        <v>64</v>
      </c>
      <c r="AG1217" s="8" t="s">
        <v>4108</v>
      </c>
      <c r="AH1217" s="8" t="s">
        <v>66</v>
      </c>
      <c r="AI1217" s="8" t="s">
        <v>149</v>
      </c>
      <c r="AJ1217" s="8" t="s">
        <v>1712</v>
      </c>
      <c r="AK1217" s="8" t="s">
        <v>5281</v>
      </c>
      <c r="AL1217" s="8" t="s">
        <v>5282</v>
      </c>
      <c r="AM1217" s="8" t="s">
        <v>1303</v>
      </c>
      <c r="AN1217" s="8" t="s">
        <v>1304</v>
      </c>
      <c r="AO1217" s="8" t="s">
        <v>5283</v>
      </c>
      <c r="AP1217" s="8" t="s">
        <v>1059</v>
      </c>
      <c r="AQ1217" s="8" t="s">
        <v>157</v>
      </c>
      <c r="AR1217" s="8" t="s">
        <v>5284</v>
      </c>
      <c r="AS1217" s="8" t="s">
        <v>5285</v>
      </c>
      <c r="AT1217" s="8" t="s">
        <v>619</v>
      </c>
      <c r="AU1217" s="8" t="s">
        <v>5286</v>
      </c>
      <c r="AV1217" s="8" t="s">
        <v>77</v>
      </c>
      <c r="AW1217" s="11">
        <v>493041.19</v>
      </c>
      <c r="AX1217" s="9" t="s">
        <v>5287</v>
      </c>
    </row>
    <row r="1218" spans="1:50" customFormat="1" ht="60" hidden="1" x14ac:dyDescent="0.25">
      <c r="A1218" s="8" t="s">
        <v>1699</v>
      </c>
      <c r="B1218" s="8" t="s">
        <v>4101</v>
      </c>
      <c r="C1218" s="8" t="s">
        <v>4102</v>
      </c>
      <c r="D1218" s="8" t="s">
        <v>5747</v>
      </c>
      <c r="E1218" s="8" t="s">
        <v>5748</v>
      </c>
      <c r="F1218" s="8" t="s">
        <v>5749</v>
      </c>
      <c r="G1218" s="9" t="s">
        <v>5750</v>
      </c>
      <c r="H1218" s="9" t="str">
        <f>VLOOKUP(G1218,[1]Arkusz2!A:B,2,FALSE)</f>
        <v>WND-RPZP.04.05.02-32-016/10</v>
      </c>
      <c r="I1218" s="9" t="s">
        <v>2829</v>
      </c>
      <c r="J1218" s="9" t="s">
        <v>752</v>
      </c>
      <c r="K1218" s="9" t="s">
        <v>606</v>
      </c>
      <c r="L1218" s="9" t="s">
        <v>4419</v>
      </c>
      <c r="M1218" s="9" t="s">
        <v>752</v>
      </c>
      <c r="N1218" s="9" t="s">
        <v>606</v>
      </c>
      <c r="O1218" s="8" t="s">
        <v>3709</v>
      </c>
      <c r="P1218" s="9" t="s">
        <v>2329</v>
      </c>
      <c r="Q1218" s="9" t="s">
        <v>4261</v>
      </c>
      <c r="R1218" s="9" t="s">
        <v>4262</v>
      </c>
      <c r="S1218" s="9" t="s">
        <v>5751</v>
      </c>
      <c r="T1218" s="10">
        <v>937387.49</v>
      </c>
      <c r="U1218" s="10">
        <v>871282.54</v>
      </c>
      <c r="V1218" s="10">
        <v>653461.89</v>
      </c>
      <c r="W1218" s="10">
        <v>653461.89</v>
      </c>
      <c r="X1218" s="10">
        <v>217820.65</v>
      </c>
      <c r="Y1218" s="10">
        <v>75</v>
      </c>
      <c r="Z1218" s="8" t="s">
        <v>5752</v>
      </c>
      <c r="AA1218" s="8" t="s">
        <v>63</v>
      </c>
      <c r="AB1218" s="11">
        <v>937387.49</v>
      </c>
      <c r="AC1218" s="11">
        <v>937387.49</v>
      </c>
      <c r="AD1218" s="11">
        <v>0</v>
      </c>
      <c r="AE1218" s="11">
        <v>0</v>
      </c>
      <c r="AF1218" s="8" t="s">
        <v>64</v>
      </c>
      <c r="AG1218" s="8" t="s">
        <v>4108</v>
      </c>
      <c r="AH1218" s="8" t="s">
        <v>66</v>
      </c>
      <c r="AI1218" s="8" t="s">
        <v>149</v>
      </c>
      <c r="AJ1218" s="8" t="s">
        <v>1712</v>
      </c>
      <c r="AK1218" s="8" t="s">
        <v>5753</v>
      </c>
      <c r="AL1218" s="8" t="s">
        <v>5754</v>
      </c>
      <c r="AM1218" s="8" t="s">
        <v>5755</v>
      </c>
      <c r="AN1218" s="8" t="s">
        <v>5756</v>
      </c>
      <c r="AO1218" s="8" t="s">
        <v>5757</v>
      </c>
      <c r="AP1218" s="8" t="s">
        <v>278</v>
      </c>
      <c r="AQ1218" s="8" t="s">
        <v>157</v>
      </c>
      <c r="AR1218" s="8" t="s">
        <v>5758</v>
      </c>
      <c r="AS1218" s="8" t="s">
        <v>5759</v>
      </c>
      <c r="AT1218" s="8" t="s">
        <v>619</v>
      </c>
      <c r="AU1218" s="8" t="s">
        <v>5760</v>
      </c>
      <c r="AV1218" s="8" t="s">
        <v>77</v>
      </c>
      <c r="AW1218" s="11">
        <v>937387.49</v>
      </c>
      <c r="AX1218" s="9" t="s">
        <v>4720</v>
      </c>
    </row>
    <row r="1219" spans="1:50" customFormat="1" ht="60" hidden="1" x14ac:dyDescent="0.25">
      <c r="A1219" s="8" t="s">
        <v>1699</v>
      </c>
      <c r="B1219" s="8" t="s">
        <v>4101</v>
      </c>
      <c r="C1219" s="8" t="s">
        <v>4102</v>
      </c>
      <c r="D1219" s="8" t="s">
        <v>5981</v>
      </c>
      <c r="E1219" s="8" t="s">
        <v>5982</v>
      </c>
      <c r="F1219" s="8" t="s">
        <v>5983</v>
      </c>
      <c r="G1219" s="9" t="s">
        <v>5984</v>
      </c>
      <c r="H1219" s="9" t="str">
        <f>VLOOKUP(G1219,[1]Arkusz2!A:B,2,FALSE)</f>
        <v>WND-RPZP.04.05.02-32-033/10</v>
      </c>
      <c r="I1219" s="9" t="s">
        <v>1473</v>
      </c>
      <c r="J1219" s="9" t="s">
        <v>752</v>
      </c>
      <c r="K1219" s="9" t="s">
        <v>606</v>
      </c>
      <c r="L1219" s="9" t="s">
        <v>1341</v>
      </c>
      <c r="M1219" s="9" t="s">
        <v>752</v>
      </c>
      <c r="N1219" s="9" t="s">
        <v>606</v>
      </c>
      <c r="O1219" s="8" t="s">
        <v>2725</v>
      </c>
      <c r="P1219" s="9" t="s">
        <v>1535</v>
      </c>
      <c r="Q1219" s="9" t="s">
        <v>4261</v>
      </c>
      <c r="R1219" s="9" t="s">
        <v>4262</v>
      </c>
      <c r="S1219" s="9" t="s">
        <v>3710</v>
      </c>
      <c r="T1219" s="10">
        <v>636650</v>
      </c>
      <c r="U1219" s="10">
        <v>550000</v>
      </c>
      <c r="V1219" s="10">
        <v>412500</v>
      </c>
      <c r="W1219" s="10">
        <v>412500</v>
      </c>
      <c r="X1219" s="10">
        <v>137500</v>
      </c>
      <c r="Y1219" s="10">
        <v>75</v>
      </c>
      <c r="Z1219" s="8" t="s">
        <v>5985</v>
      </c>
      <c r="AA1219" s="8" t="s">
        <v>63</v>
      </c>
      <c r="AB1219" s="11">
        <v>636650</v>
      </c>
      <c r="AC1219" s="11">
        <v>636650</v>
      </c>
      <c r="AD1219" s="11">
        <v>0</v>
      </c>
      <c r="AE1219" s="11">
        <v>0</v>
      </c>
      <c r="AF1219" s="8" t="s">
        <v>64</v>
      </c>
      <c r="AG1219" s="8" t="s">
        <v>4108</v>
      </c>
      <c r="AH1219" s="8" t="s">
        <v>66</v>
      </c>
      <c r="AI1219" s="8" t="s">
        <v>67</v>
      </c>
      <c r="AJ1219" s="8" t="s">
        <v>1712</v>
      </c>
      <c r="AK1219" s="8" t="s">
        <v>989</v>
      </c>
      <c r="AL1219" s="8" t="s">
        <v>990</v>
      </c>
      <c r="AM1219" s="8" t="s">
        <v>991</v>
      </c>
      <c r="AN1219" s="8" t="s">
        <v>992</v>
      </c>
      <c r="AO1219" s="8" t="s">
        <v>740</v>
      </c>
      <c r="AP1219" s="8" t="s">
        <v>842</v>
      </c>
      <c r="AQ1219" s="8" t="s">
        <v>157</v>
      </c>
      <c r="AR1219" s="8" t="s">
        <v>993</v>
      </c>
      <c r="AS1219" s="8" t="s">
        <v>994</v>
      </c>
      <c r="AT1219" s="8" t="s">
        <v>619</v>
      </c>
      <c r="AU1219" s="8" t="s">
        <v>995</v>
      </c>
      <c r="AV1219" s="8" t="s">
        <v>77</v>
      </c>
      <c r="AW1219" s="11">
        <v>636650</v>
      </c>
      <c r="AX1219" s="9" t="s">
        <v>219</v>
      </c>
    </row>
    <row r="1220" spans="1:50" customFormat="1" ht="60" hidden="1" x14ac:dyDescent="0.25">
      <c r="A1220" s="8" t="s">
        <v>1699</v>
      </c>
      <c r="B1220" s="8" t="s">
        <v>4101</v>
      </c>
      <c r="C1220" s="8" t="s">
        <v>4102</v>
      </c>
      <c r="D1220" s="8" t="s">
        <v>6465</v>
      </c>
      <c r="E1220" s="8" t="s">
        <v>6466</v>
      </c>
      <c r="F1220" s="8" t="s">
        <v>6467</v>
      </c>
      <c r="G1220" s="9" t="s">
        <v>6468</v>
      </c>
      <c r="H1220" s="9" t="str">
        <f>VLOOKUP(G1220,[1]Arkusz2!A:B,2,FALSE)</f>
        <v>WND-RPZP.04.05.02-32-021/10</v>
      </c>
      <c r="I1220" s="9" t="s">
        <v>4783</v>
      </c>
      <c r="J1220" s="9" t="s">
        <v>752</v>
      </c>
      <c r="K1220" s="9" t="s">
        <v>606</v>
      </c>
      <c r="L1220" s="9" t="s">
        <v>1020</v>
      </c>
      <c r="M1220" s="9" t="s">
        <v>752</v>
      </c>
      <c r="N1220" s="9" t="s">
        <v>606</v>
      </c>
      <c r="O1220" s="8" t="s">
        <v>5216</v>
      </c>
      <c r="P1220" s="9" t="s">
        <v>1592</v>
      </c>
      <c r="Q1220" s="9" t="s">
        <v>4261</v>
      </c>
      <c r="R1220" s="9" t="s">
        <v>4262</v>
      </c>
      <c r="S1220" s="9" t="s">
        <v>3775</v>
      </c>
      <c r="T1220" s="10">
        <v>718615.12</v>
      </c>
      <c r="U1220" s="10">
        <v>718127.12</v>
      </c>
      <c r="V1220" s="10">
        <v>471286.44</v>
      </c>
      <c r="W1220" s="10">
        <v>471286.44</v>
      </c>
      <c r="X1220" s="10">
        <v>246840.68</v>
      </c>
      <c r="Y1220" s="10">
        <v>65.63</v>
      </c>
      <c r="Z1220" s="8" t="s">
        <v>6469</v>
      </c>
      <c r="AA1220" s="8" t="s">
        <v>63</v>
      </c>
      <c r="AB1220" s="11">
        <v>718615.12</v>
      </c>
      <c r="AC1220" s="11">
        <v>718615.12</v>
      </c>
      <c r="AD1220" s="11">
        <v>0</v>
      </c>
      <c r="AE1220" s="11">
        <v>0</v>
      </c>
      <c r="AF1220" s="8" t="s">
        <v>229</v>
      </c>
      <c r="AG1220" s="8" t="s">
        <v>4108</v>
      </c>
      <c r="AH1220" s="8" t="s">
        <v>66</v>
      </c>
      <c r="AI1220" s="8" t="s">
        <v>149</v>
      </c>
      <c r="AJ1220" s="8" t="s">
        <v>1712</v>
      </c>
      <c r="AK1220" s="8" t="s">
        <v>6470</v>
      </c>
      <c r="AL1220" s="8" t="s">
        <v>6471</v>
      </c>
      <c r="AM1220" s="8" t="s">
        <v>6472</v>
      </c>
      <c r="AN1220" s="8" t="s">
        <v>6473</v>
      </c>
      <c r="AO1220" s="8" t="s">
        <v>6474</v>
      </c>
      <c r="AP1220" s="8" t="s">
        <v>2467</v>
      </c>
      <c r="AQ1220" s="8" t="s">
        <v>157</v>
      </c>
      <c r="AR1220" s="8" t="s">
        <v>6475</v>
      </c>
      <c r="AS1220" s="8" t="s">
        <v>6475</v>
      </c>
      <c r="AT1220" s="8" t="s">
        <v>909</v>
      </c>
      <c r="AU1220" s="8" t="s">
        <v>6476</v>
      </c>
      <c r="AV1220" s="8" t="s">
        <v>911</v>
      </c>
      <c r="AW1220" s="11">
        <v>718615.12</v>
      </c>
      <c r="AX1220" s="9" t="s">
        <v>3775</v>
      </c>
    </row>
    <row r="1221" spans="1:50" customFormat="1" ht="60" hidden="1" x14ac:dyDescent="0.25">
      <c r="A1221" s="8" t="s">
        <v>1699</v>
      </c>
      <c r="B1221" s="8" t="s">
        <v>4101</v>
      </c>
      <c r="C1221" s="8" t="s">
        <v>4102</v>
      </c>
      <c r="D1221" s="8" t="s">
        <v>6521</v>
      </c>
      <c r="E1221" s="8" t="s">
        <v>6522</v>
      </c>
      <c r="F1221" s="8" t="s">
        <v>6523</v>
      </c>
      <c r="G1221" s="9" t="s">
        <v>6524</v>
      </c>
      <c r="H1221" s="9" t="str">
        <f>VLOOKUP(G1221,[1]Arkusz2!A:B,2,FALSE)</f>
        <v>WND-RPZP.04.05.02-32-008/10</v>
      </c>
      <c r="I1221" s="9" t="s">
        <v>1473</v>
      </c>
      <c r="J1221" s="9" t="s">
        <v>752</v>
      </c>
      <c r="K1221" s="9" t="s">
        <v>606</v>
      </c>
      <c r="L1221" s="9" t="s">
        <v>1341</v>
      </c>
      <c r="M1221" s="9" t="s">
        <v>752</v>
      </c>
      <c r="N1221" s="9" t="s">
        <v>606</v>
      </c>
      <c r="O1221" s="8" t="s">
        <v>2641</v>
      </c>
      <c r="P1221" s="9" t="s">
        <v>6391</v>
      </c>
      <c r="Q1221" s="9" t="s">
        <v>4261</v>
      </c>
      <c r="R1221" s="9" t="s">
        <v>4262</v>
      </c>
      <c r="S1221" s="9" t="s">
        <v>5512</v>
      </c>
      <c r="T1221" s="10">
        <v>272481.5</v>
      </c>
      <c r="U1221" s="10">
        <v>221427.99</v>
      </c>
      <c r="V1221" s="10">
        <v>166070.99</v>
      </c>
      <c r="W1221" s="10">
        <v>166070.99</v>
      </c>
      <c r="X1221" s="10">
        <v>55357</v>
      </c>
      <c r="Y1221" s="10">
        <v>75</v>
      </c>
      <c r="Z1221" s="8" t="s">
        <v>6525</v>
      </c>
      <c r="AA1221" s="8" t="s">
        <v>63</v>
      </c>
      <c r="AB1221" s="11">
        <v>272481.5</v>
      </c>
      <c r="AC1221" s="11">
        <v>272481.5</v>
      </c>
      <c r="AD1221" s="11">
        <v>0</v>
      </c>
      <c r="AE1221" s="11">
        <v>0</v>
      </c>
      <c r="AF1221" s="8" t="s">
        <v>64</v>
      </c>
      <c r="AG1221" s="8" t="s">
        <v>4108</v>
      </c>
      <c r="AH1221" s="8" t="s">
        <v>66</v>
      </c>
      <c r="AI1221" s="8" t="s">
        <v>149</v>
      </c>
      <c r="AJ1221" s="8" t="s">
        <v>1712</v>
      </c>
      <c r="AK1221" s="8" t="s">
        <v>6526</v>
      </c>
      <c r="AL1221" s="8" t="s">
        <v>6527</v>
      </c>
      <c r="AM1221" s="8" t="s">
        <v>6528</v>
      </c>
      <c r="AN1221" s="8" t="s">
        <v>6529</v>
      </c>
      <c r="AO1221" s="8" t="s">
        <v>6530</v>
      </c>
      <c r="AP1221" s="8" t="s">
        <v>156</v>
      </c>
      <c r="AQ1221" s="8" t="s">
        <v>157</v>
      </c>
      <c r="AR1221" s="8" t="s">
        <v>6531</v>
      </c>
      <c r="AS1221" s="8" t="s">
        <v>6532</v>
      </c>
      <c r="AT1221" s="8" t="s">
        <v>619</v>
      </c>
      <c r="AU1221" s="8" t="s">
        <v>6533</v>
      </c>
      <c r="AV1221" s="8" t="s">
        <v>77</v>
      </c>
      <c r="AW1221" s="11">
        <v>272481.5</v>
      </c>
      <c r="AX1221" s="9" t="s">
        <v>2298</v>
      </c>
    </row>
    <row r="1222" spans="1:50" ht="60" hidden="1" x14ac:dyDescent="0.25">
      <c r="A1222" s="8" t="s">
        <v>1699</v>
      </c>
      <c r="B1222" s="8" t="s">
        <v>4101</v>
      </c>
      <c r="C1222" s="8" t="s">
        <v>4102</v>
      </c>
      <c r="D1222" s="8" t="s">
        <v>7335</v>
      </c>
      <c r="E1222" s="8" t="s">
        <v>7336</v>
      </c>
      <c r="F1222" s="8" t="s">
        <v>7337</v>
      </c>
      <c r="G1222" s="9" t="s">
        <v>7338</v>
      </c>
      <c r="H1222" s="9" t="str">
        <f>VLOOKUP(G1222,[1]Arkusz2!A:B,2,FALSE)</f>
        <v>WND-RPZP.04.05.02-32-034/10</v>
      </c>
      <c r="I1222" s="9" t="s">
        <v>1110</v>
      </c>
      <c r="J1222" s="9" t="s">
        <v>752</v>
      </c>
      <c r="K1222" s="9" t="s">
        <v>606</v>
      </c>
      <c r="L1222" s="9" t="s">
        <v>2519</v>
      </c>
      <c r="M1222" s="9" t="s">
        <v>752</v>
      </c>
      <c r="N1222" s="9" t="s">
        <v>606</v>
      </c>
      <c r="O1222" s="8" t="s">
        <v>5100</v>
      </c>
      <c r="P1222" s="9" t="s">
        <v>4179</v>
      </c>
      <c r="Q1222" s="9" t="s">
        <v>4261</v>
      </c>
      <c r="R1222" s="9" t="s">
        <v>4262</v>
      </c>
      <c r="S1222" s="9" t="s">
        <v>7151</v>
      </c>
      <c r="T1222" s="10">
        <v>190674.43</v>
      </c>
      <c r="U1222" s="10">
        <v>152015.82999999999</v>
      </c>
      <c r="V1222" s="10">
        <v>114011.87</v>
      </c>
      <c r="W1222" s="10">
        <v>114011.87</v>
      </c>
      <c r="X1222" s="10">
        <v>38003.96</v>
      </c>
      <c r="Y1222" s="10">
        <v>75</v>
      </c>
      <c r="Z1222" s="8" t="s">
        <v>7339</v>
      </c>
      <c r="AA1222" s="8" t="s">
        <v>63</v>
      </c>
      <c r="AB1222" s="11">
        <v>190674.43</v>
      </c>
      <c r="AC1222" s="11">
        <v>190674.43</v>
      </c>
      <c r="AD1222" s="11">
        <v>0</v>
      </c>
      <c r="AE1222" s="11">
        <v>0</v>
      </c>
      <c r="AF1222" s="8" t="s">
        <v>64</v>
      </c>
      <c r="AG1222" s="8" t="s">
        <v>4108</v>
      </c>
      <c r="AH1222" s="8" t="s">
        <v>66</v>
      </c>
      <c r="AI1222" s="8" t="s">
        <v>149</v>
      </c>
      <c r="AJ1222" s="8" t="s">
        <v>1712</v>
      </c>
      <c r="AK1222" s="8" t="s">
        <v>7340</v>
      </c>
      <c r="AL1222" s="8" t="s">
        <v>7341</v>
      </c>
      <c r="AM1222" s="8" t="s">
        <v>3208</v>
      </c>
      <c r="AN1222" s="8" t="s">
        <v>3209</v>
      </c>
      <c r="AO1222" s="8" t="s">
        <v>3209</v>
      </c>
      <c r="AP1222" s="8" t="s">
        <v>175</v>
      </c>
      <c r="AQ1222" s="8" t="s">
        <v>157</v>
      </c>
      <c r="AR1222" s="8" t="s">
        <v>7342</v>
      </c>
      <c r="AS1222" s="8" t="s">
        <v>7343</v>
      </c>
      <c r="AT1222" s="8" t="s">
        <v>909</v>
      </c>
      <c r="AU1222" s="8" t="s">
        <v>7344</v>
      </c>
      <c r="AV1222" s="8" t="s">
        <v>911</v>
      </c>
      <c r="AW1222" s="11">
        <v>190674.43</v>
      </c>
      <c r="AX1222" s="9" t="s">
        <v>6036</v>
      </c>
    </row>
    <row r="1223" spans="1:50" customFormat="1" ht="60" hidden="1" x14ac:dyDescent="0.25">
      <c r="A1223" s="8" t="s">
        <v>1699</v>
      </c>
      <c r="B1223" s="8" t="s">
        <v>4101</v>
      </c>
      <c r="C1223" s="8" t="s">
        <v>4102</v>
      </c>
      <c r="D1223" s="8" t="s">
        <v>7386</v>
      </c>
      <c r="E1223" s="8" t="s">
        <v>7387</v>
      </c>
      <c r="F1223" s="8" t="s">
        <v>7388</v>
      </c>
      <c r="G1223" s="9" t="s">
        <v>7389</v>
      </c>
      <c r="H1223" s="9" t="str">
        <f>VLOOKUP(G1223,[1]Arkusz2!A:B,2,FALSE)</f>
        <v>WND-RPZP.04.05.02-32-007/10</v>
      </c>
      <c r="I1223" s="9" t="s">
        <v>1473</v>
      </c>
      <c r="J1223" s="9" t="s">
        <v>752</v>
      </c>
      <c r="K1223" s="9" t="s">
        <v>606</v>
      </c>
      <c r="L1223" s="9" t="s">
        <v>1341</v>
      </c>
      <c r="M1223" s="9" t="s">
        <v>752</v>
      </c>
      <c r="N1223" s="9" t="s">
        <v>606</v>
      </c>
      <c r="O1223" s="8" t="s">
        <v>1937</v>
      </c>
      <c r="P1223" s="9" t="s">
        <v>4281</v>
      </c>
      <c r="Q1223" s="9" t="s">
        <v>4261</v>
      </c>
      <c r="R1223" s="9" t="s">
        <v>4262</v>
      </c>
      <c r="S1223" s="9" t="s">
        <v>920</v>
      </c>
      <c r="T1223" s="10">
        <v>278022.99</v>
      </c>
      <c r="U1223" s="10">
        <v>251864.3</v>
      </c>
      <c r="V1223" s="10">
        <v>188898.22</v>
      </c>
      <c r="W1223" s="10">
        <v>188898.22</v>
      </c>
      <c r="X1223" s="10">
        <v>62966.080000000002</v>
      </c>
      <c r="Y1223" s="10">
        <v>75</v>
      </c>
      <c r="Z1223" s="8" t="s">
        <v>7390</v>
      </c>
      <c r="AA1223" s="8" t="s">
        <v>63</v>
      </c>
      <c r="AB1223" s="11">
        <v>278022.99</v>
      </c>
      <c r="AC1223" s="11">
        <v>278022.99</v>
      </c>
      <c r="AD1223" s="11">
        <v>0</v>
      </c>
      <c r="AE1223" s="11">
        <v>0</v>
      </c>
      <c r="AF1223" s="8" t="s">
        <v>64</v>
      </c>
      <c r="AG1223" s="8" t="s">
        <v>4108</v>
      </c>
      <c r="AH1223" s="8" t="s">
        <v>66</v>
      </c>
      <c r="AI1223" s="8" t="s">
        <v>67</v>
      </c>
      <c r="AJ1223" s="8" t="s">
        <v>1712</v>
      </c>
      <c r="AK1223" s="8" t="s">
        <v>2257</v>
      </c>
      <c r="AL1223" s="8" t="s">
        <v>2258</v>
      </c>
      <c r="AM1223" s="8" t="s">
        <v>2110</v>
      </c>
      <c r="AN1223" s="8" t="s">
        <v>2111</v>
      </c>
      <c r="AO1223" s="8" t="s">
        <v>1453</v>
      </c>
      <c r="AP1223" s="8" t="s">
        <v>128</v>
      </c>
      <c r="AQ1223" s="8" t="s">
        <v>952</v>
      </c>
      <c r="AR1223" s="8" t="s">
        <v>7391</v>
      </c>
      <c r="AS1223" s="8" t="s">
        <v>7392</v>
      </c>
      <c r="AT1223" s="8" t="s">
        <v>619</v>
      </c>
      <c r="AU1223" s="8" t="s">
        <v>2261</v>
      </c>
      <c r="AV1223" s="8" t="s">
        <v>77</v>
      </c>
      <c r="AW1223" s="11">
        <v>278022.99</v>
      </c>
      <c r="AX1223" s="9" t="s">
        <v>398</v>
      </c>
    </row>
    <row r="1224" spans="1:50" customFormat="1" ht="60" hidden="1" x14ac:dyDescent="0.25">
      <c r="A1224" s="8" t="s">
        <v>1699</v>
      </c>
      <c r="B1224" s="8" t="s">
        <v>4101</v>
      </c>
      <c r="C1224" s="8" t="s">
        <v>4102</v>
      </c>
      <c r="D1224" s="8" t="s">
        <v>7435</v>
      </c>
      <c r="E1224" s="8" t="s">
        <v>7436</v>
      </c>
      <c r="F1224" s="8" t="s">
        <v>7437</v>
      </c>
      <c r="G1224" s="9" t="s">
        <v>7438</v>
      </c>
      <c r="H1224" s="9" t="str">
        <f>VLOOKUP(G1224,[1]Arkusz2!A:B,2,FALSE)</f>
        <v>WND-RPZP.04.05.02-32-013/10</v>
      </c>
      <c r="I1224" s="9" t="s">
        <v>1110</v>
      </c>
      <c r="J1224" s="9" t="s">
        <v>752</v>
      </c>
      <c r="K1224" s="9" t="s">
        <v>606</v>
      </c>
      <c r="L1224" s="9" t="s">
        <v>2519</v>
      </c>
      <c r="M1224" s="9" t="s">
        <v>752</v>
      </c>
      <c r="N1224" s="9" t="s">
        <v>606</v>
      </c>
      <c r="O1224" s="8" t="s">
        <v>4327</v>
      </c>
      <c r="P1224" s="9" t="s">
        <v>4476</v>
      </c>
      <c r="Q1224" s="9" t="s">
        <v>4261</v>
      </c>
      <c r="R1224" s="9" t="s">
        <v>4262</v>
      </c>
      <c r="S1224" s="9" t="s">
        <v>7151</v>
      </c>
      <c r="T1224" s="10">
        <v>1008878.59</v>
      </c>
      <c r="U1224" s="10">
        <v>1003496.56</v>
      </c>
      <c r="V1224" s="10">
        <v>752622.42</v>
      </c>
      <c r="W1224" s="10">
        <v>752622.42</v>
      </c>
      <c r="X1224" s="10">
        <v>250874.14</v>
      </c>
      <c r="Y1224" s="10">
        <v>75</v>
      </c>
      <c r="Z1224" s="8" t="s">
        <v>7439</v>
      </c>
      <c r="AA1224" s="8" t="s">
        <v>63</v>
      </c>
      <c r="AB1224" s="11">
        <v>1008878.59</v>
      </c>
      <c r="AC1224" s="11">
        <v>1008878.59</v>
      </c>
      <c r="AD1224" s="11">
        <v>0</v>
      </c>
      <c r="AE1224" s="11">
        <v>0</v>
      </c>
      <c r="AF1224" s="8" t="s">
        <v>64</v>
      </c>
      <c r="AG1224" s="8" t="s">
        <v>4108</v>
      </c>
      <c r="AH1224" s="8" t="s">
        <v>66</v>
      </c>
      <c r="AI1224" s="8" t="s">
        <v>149</v>
      </c>
      <c r="AJ1224" s="8" t="s">
        <v>1712</v>
      </c>
      <c r="AK1224" s="8" t="s">
        <v>7440</v>
      </c>
      <c r="AL1224" s="8" t="s">
        <v>7441</v>
      </c>
      <c r="AM1224" s="8" t="s">
        <v>7442</v>
      </c>
      <c r="AN1224" s="8" t="s">
        <v>7443</v>
      </c>
      <c r="AO1224" s="8" t="s">
        <v>7444</v>
      </c>
      <c r="AP1224" s="8" t="s">
        <v>128</v>
      </c>
      <c r="AQ1224" s="8" t="s">
        <v>157</v>
      </c>
      <c r="AR1224" s="8" t="s">
        <v>7445</v>
      </c>
      <c r="AS1224" s="8" t="s">
        <v>7446</v>
      </c>
      <c r="AT1224" s="8" t="s">
        <v>619</v>
      </c>
      <c r="AU1224" s="8" t="s">
        <v>7447</v>
      </c>
      <c r="AV1224" s="8" t="s">
        <v>77</v>
      </c>
      <c r="AW1224" s="11">
        <v>1008878.59</v>
      </c>
      <c r="AX1224" s="9" t="s">
        <v>6027</v>
      </c>
    </row>
    <row r="1225" spans="1:50" customFormat="1" ht="60" hidden="1" x14ac:dyDescent="0.25">
      <c r="A1225" s="8" t="s">
        <v>1699</v>
      </c>
      <c r="B1225" s="8" t="s">
        <v>4101</v>
      </c>
      <c r="C1225" s="8" t="s">
        <v>4102</v>
      </c>
      <c r="D1225" s="8" t="s">
        <v>7724</v>
      </c>
      <c r="E1225" s="8" t="s">
        <v>7725</v>
      </c>
      <c r="F1225" s="8" t="s">
        <v>7726</v>
      </c>
      <c r="G1225" s="9" t="s">
        <v>7727</v>
      </c>
      <c r="H1225" s="9" t="str">
        <f>VLOOKUP(G1225,[1]Arkusz2!A:B,2,FALSE)</f>
        <v>WND-RPZP.04.05.02-32-028/10</v>
      </c>
      <c r="I1225" s="9" t="s">
        <v>1827</v>
      </c>
      <c r="J1225" s="9" t="s">
        <v>752</v>
      </c>
      <c r="K1225" s="9" t="s">
        <v>606</v>
      </c>
      <c r="L1225" s="9" t="s">
        <v>1827</v>
      </c>
      <c r="M1225" s="9" t="s">
        <v>752</v>
      </c>
      <c r="N1225" s="9" t="s">
        <v>606</v>
      </c>
      <c r="O1225" s="8" t="s">
        <v>7728</v>
      </c>
      <c r="P1225" s="9" t="s">
        <v>4287</v>
      </c>
      <c r="Q1225" s="9" t="s">
        <v>4601</v>
      </c>
      <c r="R1225" s="9" t="s">
        <v>4262</v>
      </c>
      <c r="S1225" s="9" t="s">
        <v>7729</v>
      </c>
      <c r="T1225" s="10">
        <v>1718165.92</v>
      </c>
      <c r="U1225" s="10">
        <v>1118739.71</v>
      </c>
      <c r="V1225" s="10">
        <v>839054.78</v>
      </c>
      <c r="W1225" s="10">
        <v>839054.78</v>
      </c>
      <c r="X1225" s="10">
        <v>279684.93</v>
      </c>
      <c r="Y1225" s="10">
        <v>75</v>
      </c>
      <c r="Z1225" s="8" t="s">
        <v>7730</v>
      </c>
      <c r="AA1225" s="8" t="s">
        <v>63</v>
      </c>
      <c r="AB1225" s="11">
        <v>1718165.92</v>
      </c>
      <c r="AC1225" s="11">
        <v>1718165.92</v>
      </c>
      <c r="AD1225" s="11">
        <v>0</v>
      </c>
      <c r="AE1225" s="11">
        <v>0</v>
      </c>
      <c r="AF1225" s="8" t="s">
        <v>64</v>
      </c>
      <c r="AG1225" s="8" t="s">
        <v>4108</v>
      </c>
      <c r="AH1225" s="8" t="s">
        <v>66</v>
      </c>
      <c r="AI1225" s="8" t="s">
        <v>67</v>
      </c>
      <c r="AJ1225" s="8" t="s">
        <v>1712</v>
      </c>
      <c r="AK1225" s="8" t="s">
        <v>5390</v>
      </c>
      <c r="AL1225" s="8" t="s">
        <v>5391</v>
      </c>
      <c r="AM1225" s="8" t="s">
        <v>3725</v>
      </c>
      <c r="AN1225" s="8" t="s">
        <v>3726</v>
      </c>
      <c r="AO1225" s="8" t="s">
        <v>5392</v>
      </c>
      <c r="AP1225" s="8" t="s">
        <v>278</v>
      </c>
      <c r="AQ1225" s="8" t="s">
        <v>157</v>
      </c>
      <c r="AR1225" s="8" t="s">
        <v>7731</v>
      </c>
      <c r="AS1225" s="8" t="s">
        <v>7732</v>
      </c>
      <c r="AT1225" s="8" t="s">
        <v>909</v>
      </c>
      <c r="AU1225" s="8" t="s">
        <v>7733</v>
      </c>
      <c r="AV1225" s="8" t="s">
        <v>911</v>
      </c>
      <c r="AW1225" s="11">
        <v>1718165.92</v>
      </c>
      <c r="AX1225" s="9" t="s">
        <v>7734</v>
      </c>
    </row>
    <row r="1226" spans="1:50" customFormat="1" ht="60" hidden="1" x14ac:dyDescent="0.25">
      <c r="A1226" s="8" t="s">
        <v>1699</v>
      </c>
      <c r="B1226" s="8" t="s">
        <v>4101</v>
      </c>
      <c r="C1226" s="8" t="s">
        <v>4102</v>
      </c>
      <c r="D1226" s="8" t="s">
        <v>8515</v>
      </c>
      <c r="E1226" s="8" t="s">
        <v>8516</v>
      </c>
      <c r="F1226" s="8" t="s">
        <v>8517</v>
      </c>
      <c r="G1226" s="9" t="s">
        <v>8518</v>
      </c>
      <c r="H1226" s="9" t="str">
        <f>VLOOKUP(G1226,[1]Arkusz2!A:B,2,FALSE)</f>
        <v>WND-RPZP.04.05.02-32-015/10</v>
      </c>
      <c r="I1226" s="9" t="s">
        <v>1473</v>
      </c>
      <c r="J1226" s="9" t="s">
        <v>752</v>
      </c>
      <c r="K1226" s="9" t="s">
        <v>606</v>
      </c>
      <c r="L1226" s="9" t="s">
        <v>1341</v>
      </c>
      <c r="M1226" s="9" t="s">
        <v>752</v>
      </c>
      <c r="N1226" s="9" t="s">
        <v>606</v>
      </c>
      <c r="O1226" s="8" t="s">
        <v>4179</v>
      </c>
      <c r="P1226" s="9" t="s">
        <v>6027</v>
      </c>
      <c r="Q1226" s="9" t="s">
        <v>4601</v>
      </c>
      <c r="R1226" s="9" t="s">
        <v>4262</v>
      </c>
      <c r="S1226" s="9" t="s">
        <v>6094</v>
      </c>
      <c r="T1226" s="10">
        <v>4019220</v>
      </c>
      <c r="U1226" s="10">
        <v>3975000</v>
      </c>
      <c r="V1226" s="10">
        <v>2981000</v>
      </c>
      <c r="W1226" s="10">
        <v>2981000</v>
      </c>
      <c r="X1226" s="10">
        <v>994000</v>
      </c>
      <c r="Y1226" s="10">
        <v>74.989999999999995</v>
      </c>
      <c r="Z1226" s="8" t="s">
        <v>8519</v>
      </c>
      <c r="AA1226" s="8" t="s">
        <v>63</v>
      </c>
      <c r="AB1226" s="11">
        <v>4019220</v>
      </c>
      <c r="AC1226" s="11">
        <v>4019220</v>
      </c>
      <c r="AD1226" s="11">
        <v>0</v>
      </c>
      <c r="AE1226" s="11">
        <v>0</v>
      </c>
      <c r="AF1226" s="8" t="s">
        <v>64</v>
      </c>
      <c r="AG1226" s="8" t="s">
        <v>4108</v>
      </c>
      <c r="AH1226" s="8" t="s">
        <v>66</v>
      </c>
      <c r="AI1226" s="8" t="s">
        <v>67</v>
      </c>
      <c r="AJ1226" s="8" t="s">
        <v>1712</v>
      </c>
      <c r="AK1226" s="8" t="s">
        <v>8520</v>
      </c>
      <c r="AL1226" s="8" t="s">
        <v>8521</v>
      </c>
      <c r="AM1226" s="8" t="s">
        <v>5296</v>
      </c>
      <c r="AN1226" s="8" t="s">
        <v>72</v>
      </c>
      <c r="AO1226" s="8" t="s">
        <v>8522</v>
      </c>
      <c r="AP1226" s="8" t="s">
        <v>428</v>
      </c>
      <c r="AQ1226" s="8" t="s">
        <v>1289</v>
      </c>
      <c r="AR1226" s="8" t="s">
        <v>8523</v>
      </c>
      <c r="AS1226" s="8" t="s">
        <v>8524</v>
      </c>
      <c r="AT1226" s="8" t="s">
        <v>8525</v>
      </c>
      <c r="AU1226" s="8" t="s">
        <v>8526</v>
      </c>
      <c r="AV1226" s="8" t="s">
        <v>8527</v>
      </c>
      <c r="AW1226" s="11">
        <v>4019220</v>
      </c>
      <c r="AX1226" s="9" t="s">
        <v>3102</v>
      </c>
    </row>
    <row r="1227" spans="1:50" customFormat="1" ht="60" hidden="1" x14ac:dyDescent="0.25">
      <c r="A1227" s="8" t="s">
        <v>1699</v>
      </c>
      <c r="B1227" s="8" t="s">
        <v>4101</v>
      </c>
      <c r="C1227" s="8" t="s">
        <v>4102</v>
      </c>
      <c r="D1227" s="8" t="s">
        <v>8683</v>
      </c>
      <c r="E1227" s="8" t="s">
        <v>8684</v>
      </c>
      <c r="F1227" s="8" t="s">
        <v>8685</v>
      </c>
      <c r="G1227" s="9" t="s">
        <v>8686</v>
      </c>
      <c r="H1227" s="9" t="str">
        <f>VLOOKUP(G1227,[1]Arkusz2!A:B,2,FALSE)</f>
        <v>WND-RPZP.04.05.02-32-026/10</v>
      </c>
      <c r="I1227" s="9" t="s">
        <v>1473</v>
      </c>
      <c r="J1227" s="9" t="s">
        <v>752</v>
      </c>
      <c r="K1227" s="9" t="s">
        <v>606</v>
      </c>
      <c r="L1227" s="9" t="s">
        <v>1341</v>
      </c>
      <c r="M1227" s="9" t="s">
        <v>752</v>
      </c>
      <c r="N1227" s="9" t="s">
        <v>606</v>
      </c>
      <c r="O1227" s="8" t="s">
        <v>398</v>
      </c>
      <c r="P1227" s="9" t="s">
        <v>800</v>
      </c>
      <c r="Q1227" s="9" t="s">
        <v>4601</v>
      </c>
      <c r="R1227" s="9" t="s">
        <v>4262</v>
      </c>
      <c r="S1227" s="9" t="s">
        <v>7687</v>
      </c>
      <c r="T1227" s="10">
        <v>698305.58</v>
      </c>
      <c r="U1227" s="10">
        <v>663856.29</v>
      </c>
      <c r="V1227" s="10">
        <v>497892.21</v>
      </c>
      <c r="W1227" s="10">
        <v>497892.21</v>
      </c>
      <c r="X1227" s="10">
        <v>165964.07999999999</v>
      </c>
      <c r="Y1227" s="10">
        <v>75</v>
      </c>
      <c r="Z1227" s="8" t="s">
        <v>8687</v>
      </c>
      <c r="AA1227" s="8" t="s">
        <v>63</v>
      </c>
      <c r="AB1227" s="11">
        <v>698305.58</v>
      </c>
      <c r="AC1227" s="11">
        <v>698305.58</v>
      </c>
      <c r="AD1227" s="11">
        <v>0</v>
      </c>
      <c r="AE1227" s="11">
        <v>0</v>
      </c>
      <c r="AF1227" s="8" t="s">
        <v>64</v>
      </c>
      <c r="AG1227" s="8" t="s">
        <v>4108</v>
      </c>
      <c r="AH1227" s="8" t="s">
        <v>66</v>
      </c>
      <c r="AI1227" s="8" t="s">
        <v>149</v>
      </c>
      <c r="AJ1227" s="8" t="s">
        <v>1712</v>
      </c>
      <c r="AK1227" s="8" t="s">
        <v>8688</v>
      </c>
      <c r="AL1227" s="8" t="s">
        <v>8689</v>
      </c>
      <c r="AM1227" s="8" t="s">
        <v>8690</v>
      </c>
      <c r="AN1227" s="8" t="s">
        <v>8691</v>
      </c>
      <c r="AO1227" s="8" t="s">
        <v>8691</v>
      </c>
      <c r="AP1227" s="8" t="s">
        <v>1027</v>
      </c>
      <c r="AQ1227" s="8" t="s">
        <v>157</v>
      </c>
      <c r="AR1227" s="8" t="s">
        <v>8692</v>
      </c>
      <c r="AS1227" s="8" t="s">
        <v>8693</v>
      </c>
      <c r="AT1227" s="8" t="s">
        <v>909</v>
      </c>
      <c r="AU1227" s="8" t="s">
        <v>8694</v>
      </c>
      <c r="AV1227" s="8" t="s">
        <v>911</v>
      </c>
      <c r="AW1227" s="11">
        <v>698305.58</v>
      </c>
      <c r="AX1227" s="9" t="s">
        <v>7696</v>
      </c>
    </row>
    <row r="1228" spans="1:50" customFormat="1" ht="60" hidden="1" x14ac:dyDescent="0.25">
      <c r="A1228" s="8" t="s">
        <v>1699</v>
      </c>
      <c r="B1228" s="8" t="s">
        <v>4101</v>
      </c>
      <c r="C1228" s="8" t="s">
        <v>4102</v>
      </c>
      <c r="D1228" s="8" t="s">
        <v>8945</v>
      </c>
      <c r="E1228" s="8" t="s">
        <v>8946</v>
      </c>
      <c r="F1228" s="8" t="s">
        <v>8947</v>
      </c>
      <c r="G1228" s="9" t="s">
        <v>8948</v>
      </c>
      <c r="H1228" s="9" t="str">
        <f>VLOOKUP(G1228,[1]Arkusz2!A:B,2,FALSE)</f>
        <v>WND-RPZP.04.05.02-32-032/10</v>
      </c>
      <c r="I1228" s="9" t="s">
        <v>1473</v>
      </c>
      <c r="J1228" s="9" t="s">
        <v>752</v>
      </c>
      <c r="K1228" s="9" t="s">
        <v>606</v>
      </c>
      <c r="L1228" s="9" t="s">
        <v>1341</v>
      </c>
      <c r="M1228" s="9" t="s">
        <v>752</v>
      </c>
      <c r="N1228" s="9" t="s">
        <v>606</v>
      </c>
      <c r="O1228" s="8" t="s">
        <v>6598</v>
      </c>
      <c r="P1228" s="9" t="s">
        <v>8262</v>
      </c>
      <c r="Q1228" s="9" t="s">
        <v>4601</v>
      </c>
      <c r="R1228" s="9" t="s">
        <v>4262</v>
      </c>
      <c r="S1228" s="9" t="s">
        <v>8236</v>
      </c>
      <c r="T1228" s="10">
        <v>1236513</v>
      </c>
      <c r="U1228" s="10">
        <v>1236513</v>
      </c>
      <c r="V1228" s="10">
        <v>927384.75</v>
      </c>
      <c r="W1228" s="10">
        <v>927384.75</v>
      </c>
      <c r="X1228" s="10">
        <v>309128.25</v>
      </c>
      <c r="Y1228" s="10">
        <v>75</v>
      </c>
      <c r="Z1228" s="8" t="s">
        <v>8949</v>
      </c>
      <c r="AA1228" s="8" t="s">
        <v>63</v>
      </c>
      <c r="AB1228" s="11">
        <v>1236513</v>
      </c>
      <c r="AC1228" s="11">
        <v>1236513</v>
      </c>
      <c r="AD1228" s="11">
        <v>0</v>
      </c>
      <c r="AE1228" s="11">
        <v>0</v>
      </c>
      <c r="AF1228" s="8" t="s">
        <v>64</v>
      </c>
      <c r="AG1228" s="8" t="s">
        <v>4108</v>
      </c>
      <c r="AH1228" s="8" t="s">
        <v>66</v>
      </c>
      <c r="AI1228" s="8" t="s">
        <v>67</v>
      </c>
      <c r="AJ1228" s="8" t="s">
        <v>1712</v>
      </c>
      <c r="AK1228" s="8" t="s">
        <v>8950</v>
      </c>
      <c r="AL1228" s="8" t="s">
        <v>8951</v>
      </c>
      <c r="AM1228" s="8" t="s">
        <v>8952</v>
      </c>
      <c r="AN1228" s="8" t="s">
        <v>72</v>
      </c>
      <c r="AO1228" s="8" t="s">
        <v>6418</v>
      </c>
      <c r="AP1228" s="8" t="s">
        <v>484</v>
      </c>
      <c r="AQ1228" s="8" t="s">
        <v>157</v>
      </c>
      <c r="AR1228" s="8" t="s">
        <v>8953</v>
      </c>
      <c r="AS1228" s="8" t="s">
        <v>8954</v>
      </c>
      <c r="AT1228" s="8" t="s">
        <v>8955</v>
      </c>
      <c r="AU1228" s="8" t="s">
        <v>8956</v>
      </c>
      <c r="AV1228" s="8" t="s">
        <v>8527</v>
      </c>
      <c r="AW1228" s="11">
        <v>1236513</v>
      </c>
      <c r="AX1228" s="9" t="s">
        <v>8426</v>
      </c>
    </row>
    <row r="1229" spans="1:50" customFormat="1" ht="60" hidden="1" x14ac:dyDescent="0.25">
      <c r="A1229" s="8" t="s">
        <v>1699</v>
      </c>
      <c r="B1229" s="8" t="s">
        <v>4101</v>
      </c>
      <c r="C1229" s="8" t="s">
        <v>4102</v>
      </c>
      <c r="D1229" s="8" t="s">
        <v>9759</v>
      </c>
      <c r="E1229" s="8" t="s">
        <v>9760</v>
      </c>
      <c r="F1229" s="8" t="s">
        <v>9761</v>
      </c>
      <c r="G1229" s="9" t="s">
        <v>9762</v>
      </c>
      <c r="H1229" s="9" t="str">
        <f>VLOOKUP(G1229,[1]Arkusz2!A:B,2,FALSE)</f>
        <v>WND-RPZP.04.05.02-32-019/10</v>
      </c>
      <c r="I1229" s="9" t="s">
        <v>1110</v>
      </c>
      <c r="J1229" s="9" t="s">
        <v>752</v>
      </c>
      <c r="K1229" s="9" t="s">
        <v>606</v>
      </c>
      <c r="L1229" s="9" t="s">
        <v>2519</v>
      </c>
      <c r="M1229" s="9" t="s">
        <v>752</v>
      </c>
      <c r="N1229" s="9" t="s">
        <v>606</v>
      </c>
      <c r="O1229" s="8" t="s">
        <v>4032</v>
      </c>
      <c r="P1229" s="9" t="s">
        <v>6648</v>
      </c>
      <c r="Q1229" s="9" t="s">
        <v>4601</v>
      </c>
      <c r="R1229" s="9" t="s">
        <v>4262</v>
      </c>
      <c r="S1229" s="9" t="s">
        <v>9487</v>
      </c>
      <c r="T1229" s="10">
        <v>1677483.96</v>
      </c>
      <c r="U1229" s="10">
        <v>751375.54</v>
      </c>
      <c r="V1229" s="10">
        <v>563531.64</v>
      </c>
      <c r="W1229" s="10">
        <v>563531.64</v>
      </c>
      <c r="X1229" s="10">
        <v>187843.9</v>
      </c>
      <c r="Y1229" s="10">
        <v>75</v>
      </c>
      <c r="Z1229" s="8" t="s">
        <v>9763</v>
      </c>
      <c r="AA1229" s="8" t="s">
        <v>63</v>
      </c>
      <c r="AB1229" s="11">
        <v>1677483.96</v>
      </c>
      <c r="AC1229" s="11">
        <v>1677483.96</v>
      </c>
      <c r="AD1229" s="11">
        <v>0</v>
      </c>
      <c r="AE1229" s="11">
        <v>0</v>
      </c>
      <c r="AF1229" s="8" t="s">
        <v>64</v>
      </c>
      <c r="AG1229" s="8" t="s">
        <v>4108</v>
      </c>
      <c r="AH1229" s="8" t="s">
        <v>66</v>
      </c>
      <c r="AI1229" s="8" t="s">
        <v>149</v>
      </c>
      <c r="AJ1229" s="8" t="s">
        <v>1712</v>
      </c>
      <c r="AK1229" s="8" t="s">
        <v>9607</v>
      </c>
      <c r="AL1229" s="8" t="s">
        <v>9608</v>
      </c>
      <c r="AM1229" s="8" t="s">
        <v>3073</v>
      </c>
      <c r="AN1229" s="8" t="s">
        <v>6667</v>
      </c>
      <c r="AO1229" s="8" t="s">
        <v>6667</v>
      </c>
      <c r="AP1229" s="8" t="s">
        <v>9609</v>
      </c>
      <c r="AQ1229" s="8" t="s">
        <v>157</v>
      </c>
      <c r="AR1229" s="8" t="s">
        <v>9764</v>
      </c>
      <c r="AS1229" s="8" t="s">
        <v>9765</v>
      </c>
      <c r="AT1229" s="8" t="s">
        <v>909</v>
      </c>
      <c r="AU1229" s="8" t="s">
        <v>9612</v>
      </c>
      <c r="AV1229" s="8" t="s">
        <v>911</v>
      </c>
      <c r="AW1229" s="11">
        <v>1677483.96</v>
      </c>
      <c r="AX1229" s="9" t="s">
        <v>7965</v>
      </c>
    </row>
    <row r="1230" spans="1:50" customFormat="1" ht="60" hidden="1" x14ac:dyDescent="0.25">
      <c r="A1230" s="8" t="s">
        <v>1699</v>
      </c>
      <c r="B1230" s="8" t="s">
        <v>4101</v>
      </c>
      <c r="C1230" s="8" t="s">
        <v>4102</v>
      </c>
      <c r="D1230" s="8" t="s">
        <v>10232</v>
      </c>
      <c r="E1230" s="8" t="s">
        <v>10233</v>
      </c>
      <c r="F1230" s="8" t="s">
        <v>10234</v>
      </c>
      <c r="G1230" s="9" t="s">
        <v>10235</v>
      </c>
      <c r="H1230" s="9" t="str">
        <f>VLOOKUP(G1230,[1]Arkusz2!A:B,2,FALSE)</f>
        <v>WND-RPZP.04.05.02-32-031/10</v>
      </c>
      <c r="I1230" s="9" t="s">
        <v>4207</v>
      </c>
      <c r="J1230" s="9" t="s">
        <v>752</v>
      </c>
      <c r="K1230" s="9" t="s">
        <v>606</v>
      </c>
      <c r="L1230" s="9" t="s">
        <v>2879</v>
      </c>
      <c r="M1230" s="9" t="s">
        <v>752</v>
      </c>
      <c r="N1230" s="9" t="s">
        <v>606</v>
      </c>
      <c r="O1230" s="8" t="s">
        <v>3690</v>
      </c>
      <c r="P1230" s="9" t="s">
        <v>5780</v>
      </c>
      <c r="Q1230" s="9" t="s">
        <v>895</v>
      </c>
      <c r="R1230" s="9" t="s">
        <v>896</v>
      </c>
      <c r="S1230" s="9" t="s">
        <v>7060</v>
      </c>
      <c r="T1230" s="10">
        <v>624561.55000000005</v>
      </c>
      <c r="U1230" s="10">
        <v>533101.80000000005</v>
      </c>
      <c r="V1230" s="10">
        <v>399826.35</v>
      </c>
      <c r="W1230" s="10">
        <v>399826.35</v>
      </c>
      <c r="X1230" s="10">
        <v>133275.45000000001</v>
      </c>
      <c r="Y1230" s="10">
        <v>75</v>
      </c>
      <c r="Z1230" s="8" t="s">
        <v>10236</v>
      </c>
      <c r="AA1230" s="8" t="s">
        <v>63</v>
      </c>
      <c r="AB1230" s="11">
        <v>624561.55000000005</v>
      </c>
      <c r="AC1230" s="11">
        <v>624561.55000000005</v>
      </c>
      <c r="AD1230" s="11">
        <v>0</v>
      </c>
      <c r="AE1230" s="11">
        <v>0</v>
      </c>
      <c r="AF1230" s="8" t="s">
        <v>64</v>
      </c>
      <c r="AG1230" s="8" t="s">
        <v>4108</v>
      </c>
      <c r="AH1230" s="8" t="s">
        <v>66</v>
      </c>
      <c r="AI1230" s="8" t="s">
        <v>149</v>
      </c>
      <c r="AJ1230" s="8" t="s">
        <v>1712</v>
      </c>
      <c r="AK1230" s="8" t="s">
        <v>6029</v>
      </c>
      <c r="AL1230" s="8" t="s">
        <v>6030</v>
      </c>
      <c r="AM1230" s="8" t="s">
        <v>6031</v>
      </c>
      <c r="AN1230" s="8" t="s">
        <v>6032</v>
      </c>
      <c r="AO1230" s="8" t="s">
        <v>3881</v>
      </c>
      <c r="AP1230" s="8" t="s">
        <v>2305</v>
      </c>
      <c r="AQ1230" s="8" t="s">
        <v>157</v>
      </c>
      <c r="AR1230" s="8" t="s">
        <v>10237</v>
      </c>
      <c r="AS1230" s="8" t="s">
        <v>10238</v>
      </c>
      <c r="AT1230" s="8" t="s">
        <v>909</v>
      </c>
      <c r="AU1230" s="8" t="s">
        <v>6035</v>
      </c>
      <c r="AV1230" s="8" t="s">
        <v>911</v>
      </c>
      <c r="AW1230" s="11">
        <v>624561.55000000005</v>
      </c>
      <c r="AX1230" s="9" t="s">
        <v>1521</v>
      </c>
    </row>
    <row r="1231" spans="1:50" customFormat="1" ht="60" hidden="1" x14ac:dyDescent="0.25">
      <c r="A1231" s="8" t="s">
        <v>1699</v>
      </c>
      <c r="B1231" s="8" t="s">
        <v>4101</v>
      </c>
      <c r="C1231" s="8" t="s">
        <v>4102</v>
      </c>
      <c r="D1231" s="8" t="s">
        <v>11240</v>
      </c>
      <c r="E1231" s="8" t="s">
        <v>11241</v>
      </c>
      <c r="F1231" s="8" t="s">
        <v>11242</v>
      </c>
      <c r="G1231" s="9" t="s">
        <v>11243</v>
      </c>
      <c r="H1231" s="9" t="str">
        <f>VLOOKUP(G1231,[1]Arkusz2!A:B,2,FALSE)</f>
        <v>WND-RPZP.04.05.02-32-027/10</v>
      </c>
      <c r="I1231" s="9" t="s">
        <v>2829</v>
      </c>
      <c r="J1231" s="9" t="s">
        <v>752</v>
      </c>
      <c r="K1231" s="9" t="s">
        <v>606</v>
      </c>
      <c r="L1231" s="9" t="s">
        <v>2845</v>
      </c>
      <c r="M1231" s="9" t="s">
        <v>752</v>
      </c>
      <c r="N1231" s="9" t="s">
        <v>606</v>
      </c>
      <c r="O1231" s="8" t="s">
        <v>4867</v>
      </c>
      <c r="P1231" s="9" t="s">
        <v>1529</v>
      </c>
      <c r="Q1231" s="9" t="s">
        <v>2281</v>
      </c>
      <c r="R1231" s="9" t="s">
        <v>896</v>
      </c>
      <c r="S1231" s="9" t="s">
        <v>10831</v>
      </c>
      <c r="T1231" s="10">
        <v>893304</v>
      </c>
      <c r="U1231" s="10">
        <v>864054</v>
      </c>
      <c r="V1231" s="10">
        <v>648040.5</v>
      </c>
      <c r="W1231" s="10">
        <v>648040.5</v>
      </c>
      <c r="X1231" s="10">
        <v>216013.5</v>
      </c>
      <c r="Y1231" s="10">
        <v>75</v>
      </c>
      <c r="Z1231" s="8" t="s">
        <v>11244</v>
      </c>
      <c r="AA1231" s="8" t="s">
        <v>63</v>
      </c>
      <c r="AB1231" s="11">
        <v>893304</v>
      </c>
      <c r="AC1231" s="11">
        <v>893304</v>
      </c>
      <c r="AD1231" s="11">
        <v>0</v>
      </c>
      <c r="AE1231" s="11">
        <v>0</v>
      </c>
      <c r="AF1231" s="8" t="s">
        <v>64</v>
      </c>
      <c r="AG1231" s="8" t="s">
        <v>4108</v>
      </c>
      <c r="AH1231" s="8" t="s">
        <v>66</v>
      </c>
      <c r="AI1231" s="8" t="s">
        <v>67</v>
      </c>
      <c r="AJ1231" s="8" t="s">
        <v>1712</v>
      </c>
      <c r="AK1231" s="8" t="s">
        <v>1073</v>
      </c>
      <c r="AL1231" s="8" t="s">
        <v>1074</v>
      </c>
      <c r="AM1231" s="8" t="s">
        <v>1075</v>
      </c>
      <c r="AN1231" s="8" t="s">
        <v>72</v>
      </c>
      <c r="AO1231" s="8" t="s">
        <v>11245</v>
      </c>
      <c r="AP1231" s="8" t="s">
        <v>128</v>
      </c>
      <c r="AQ1231" s="8" t="s">
        <v>157</v>
      </c>
      <c r="AR1231" s="8" t="s">
        <v>11246</v>
      </c>
      <c r="AS1231" s="8" t="s">
        <v>11247</v>
      </c>
      <c r="AT1231" s="8" t="s">
        <v>909</v>
      </c>
      <c r="AU1231" s="8" t="s">
        <v>1079</v>
      </c>
      <c r="AV1231" s="8" t="s">
        <v>911</v>
      </c>
      <c r="AW1231" s="11">
        <v>893304</v>
      </c>
      <c r="AX1231" s="9" t="s">
        <v>11248</v>
      </c>
    </row>
    <row r="1232" spans="1:50" customFormat="1" ht="60" hidden="1" x14ac:dyDescent="0.25">
      <c r="A1232" s="8" t="s">
        <v>1699</v>
      </c>
      <c r="B1232" s="8" t="s">
        <v>4101</v>
      </c>
      <c r="C1232" s="8" t="s">
        <v>4102</v>
      </c>
      <c r="D1232" s="8" t="s">
        <v>12100</v>
      </c>
      <c r="E1232" s="8" t="s">
        <v>12101</v>
      </c>
      <c r="F1232" s="8" t="s">
        <v>12102</v>
      </c>
      <c r="G1232" s="9" t="s">
        <v>12103</v>
      </c>
      <c r="H1232" s="9" t="str">
        <f>VLOOKUP(G1232,[1]Arkusz2!A:B,2,FALSE)</f>
        <v>WND-RPZP.04.05.02-32-011/10</v>
      </c>
      <c r="I1232" s="9" t="s">
        <v>2324</v>
      </c>
      <c r="J1232" s="9" t="s">
        <v>752</v>
      </c>
      <c r="K1232" s="9" t="s">
        <v>606</v>
      </c>
      <c r="L1232" s="9" t="s">
        <v>979</v>
      </c>
      <c r="M1232" s="9" t="s">
        <v>752</v>
      </c>
      <c r="N1232" s="9" t="s">
        <v>606</v>
      </c>
      <c r="O1232" s="8" t="s">
        <v>1816</v>
      </c>
      <c r="P1232" s="9" t="s">
        <v>8278</v>
      </c>
      <c r="Q1232" s="9" t="s">
        <v>2281</v>
      </c>
      <c r="R1232" s="9" t="s">
        <v>896</v>
      </c>
      <c r="S1232" s="9" t="s">
        <v>12104</v>
      </c>
      <c r="T1232" s="10">
        <v>1819573.63</v>
      </c>
      <c r="U1232" s="10">
        <v>1218312.26</v>
      </c>
      <c r="V1232" s="10">
        <v>1035565.42</v>
      </c>
      <c r="W1232" s="10">
        <v>1035565.42</v>
      </c>
      <c r="X1232" s="10">
        <v>182746.84</v>
      </c>
      <c r="Y1232" s="10">
        <v>85</v>
      </c>
      <c r="Z1232" s="8" t="s">
        <v>12105</v>
      </c>
      <c r="AA1232" s="8" t="s">
        <v>63</v>
      </c>
      <c r="AB1232" s="11">
        <v>1819573.63</v>
      </c>
      <c r="AC1232" s="11">
        <v>1819573.63</v>
      </c>
      <c r="AD1232" s="11">
        <v>0</v>
      </c>
      <c r="AE1232" s="11">
        <v>0</v>
      </c>
      <c r="AF1232" s="8" t="s">
        <v>64</v>
      </c>
      <c r="AG1232" s="8" t="s">
        <v>4108</v>
      </c>
      <c r="AH1232" s="8" t="s">
        <v>66</v>
      </c>
      <c r="AI1232" s="8" t="s">
        <v>67</v>
      </c>
      <c r="AJ1232" s="8" t="s">
        <v>1712</v>
      </c>
      <c r="AK1232" s="8" t="s">
        <v>2511</v>
      </c>
      <c r="AL1232" s="8" t="s">
        <v>2512</v>
      </c>
      <c r="AM1232" s="8" t="s">
        <v>2513</v>
      </c>
      <c r="AN1232" s="8" t="s">
        <v>2514</v>
      </c>
      <c r="AO1232" s="8" t="s">
        <v>2515</v>
      </c>
      <c r="AP1232" s="8" t="s">
        <v>156</v>
      </c>
      <c r="AQ1232" s="8" t="s">
        <v>157</v>
      </c>
      <c r="AR1232" s="8" t="s">
        <v>2516</v>
      </c>
      <c r="AS1232" s="8" t="s">
        <v>2517</v>
      </c>
      <c r="AT1232" s="8" t="s">
        <v>909</v>
      </c>
      <c r="AU1232" s="8" t="s">
        <v>2518</v>
      </c>
      <c r="AV1232" s="8" t="s">
        <v>911</v>
      </c>
      <c r="AW1232" s="11">
        <v>1819573.63</v>
      </c>
      <c r="AX1232" s="9" t="s">
        <v>11540</v>
      </c>
    </row>
    <row r="1233" spans="1:50" customFormat="1" ht="60" hidden="1" x14ac:dyDescent="0.25">
      <c r="A1233" s="8" t="s">
        <v>1699</v>
      </c>
      <c r="B1233" s="8" t="s">
        <v>4101</v>
      </c>
      <c r="C1233" s="8" t="s">
        <v>4102</v>
      </c>
      <c r="D1233" s="8" t="s">
        <v>12224</v>
      </c>
      <c r="E1233" s="8" t="s">
        <v>12225</v>
      </c>
      <c r="F1233" s="8" t="s">
        <v>12226</v>
      </c>
      <c r="G1233" s="9" t="s">
        <v>12227</v>
      </c>
      <c r="H1233" s="9" t="str">
        <f>VLOOKUP(G1233,[1]Arkusz2!A:B,2,FALSE)</f>
        <v>WND-RPZP.04.05.02-32-014/10</v>
      </c>
      <c r="I1233" s="9" t="s">
        <v>1110</v>
      </c>
      <c r="J1233" s="9" t="s">
        <v>752</v>
      </c>
      <c r="K1233" s="9" t="s">
        <v>606</v>
      </c>
      <c r="L1233" s="9" t="s">
        <v>1110</v>
      </c>
      <c r="M1233" s="9" t="s">
        <v>752</v>
      </c>
      <c r="N1233" s="9" t="s">
        <v>606</v>
      </c>
      <c r="O1233" s="8" t="s">
        <v>4287</v>
      </c>
      <c r="P1233" s="9" t="s">
        <v>12205</v>
      </c>
      <c r="Q1233" s="9" t="s">
        <v>2281</v>
      </c>
      <c r="R1233" s="9" t="s">
        <v>896</v>
      </c>
      <c r="S1233" s="9" t="s">
        <v>9413</v>
      </c>
      <c r="T1233" s="10">
        <v>3038062.93</v>
      </c>
      <c r="U1233" s="10">
        <v>2831946.31</v>
      </c>
      <c r="V1233" s="10">
        <v>2123959.7200000002</v>
      </c>
      <c r="W1233" s="10">
        <v>2123959.7200000002</v>
      </c>
      <c r="X1233" s="10">
        <v>707986.59</v>
      </c>
      <c r="Y1233" s="10">
        <v>75</v>
      </c>
      <c r="Z1233" s="8" t="s">
        <v>12228</v>
      </c>
      <c r="AA1233" s="8" t="s">
        <v>63</v>
      </c>
      <c r="AB1233" s="11">
        <v>3038062.93</v>
      </c>
      <c r="AC1233" s="11">
        <v>3038062.93</v>
      </c>
      <c r="AD1233" s="11">
        <v>0</v>
      </c>
      <c r="AE1233" s="11">
        <v>0</v>
      </c>
      <c r="AF1233" s="8" t="s">
        <v>64</v>
      </c>
      <c r="AG1233" s="8" t="s">
        <v>4108</v>
      </c>
      <c r="AH1233" s="8" t="s">
        <v>66</v>
      </c>
      <c r="AI1233" s="8" t="s">
        <v>67</v>
      </c>
      <c r="AJ1233" s="8" t="s">
        <v>1712</v>
      </c>
      <c r="AK1233" s="8" t="s">
        <v>8140</v>
      </c>
      <c r="AL1233" s="8" t="s">
        <v>8141</v>
      </c>
      <c r="AM1233" s="8" t="s">
        <v>8142</v>
      </c>
      <c r="AN1233" s="8" t="s">
        <v>8143</v>
      </c>
      <c r="AO1233" s="8" t="s">
        <v>3943</v>
      </c>
      <c r="AP1233" s="8" t="s">
        <v>278</v>
      </c>
      <c r="AQ1233" s="8" t="s">
        <v>157</v>
      </c>
      <c r="AR1233" s="8" t="s">
        <v>8144</v>
      </c>
      <c r="AS1233" s="8" t="s">
        <v>8145</v>
      </c>
      <c r="AT1233" s="8" t="s">
        <v>909</v>
      </c>
      <c r="AU1233" s="8" t="s">
        <v>8146</v>
      </c>
      <c r="AV1233" s="8" t="s">
        <v>911</v>
      </c>
      <c r="AW1233" s="11">
        <v>3038062.93</v>
      </c>
      <c r="AX1233" s="9" t="s">
        <v>10130</v>
      </c>
    </row>
    <row r="1234" spans="1:50" customFormat="1" ht="60" hidden="1" x14ac:dyDescent="0.25">
      <c r="A1234" s="8" t="s">
        <v>1699</v>
      </c>
      <c r="B1234" s="8" t="s">
        <v>4101</v>
      </c>
      <c r="C1234" s="8" t="s">
        <v>4102</v>
      </c>
      <c r="D1234" s="8" t="s">
        <v>12786</v>
      </c>
      <c r="E1234" s="8" t="s">
        <v>12787</v>
      </c>
      <c r="F1234" s="8" t="s">
        <v>12788</v>
      </c>
      <c r="G1234" s="9" t="s">
        <v>12789</v>
      </c>
      <c r="H1234" s="9" t="str">
        <f>VLOOKUP(G1234,[1]Arkusz2!A:B,2,FALSE)</f>
        <v>WND-RPZP.04.05.02-32-001/10</v>
      </c>
      <c r="I1234" s="9" t="s">
        <v>10862</v>
      </c>
      <c r="J1234" s="9" t="s">
        <v>12730</v>
      </c>
      <c r="K1234" s="9" t="s">
        <v>3298</v>
      </c>
      <c r="L1234" s="9" t="s">
        <v>12790</v>
      </c>
      <c r="M1234" s="9" t="s">
        <v>12730</v>
      </c>
      <c r="N1234" s="9" t="s">
        <v>3298</v>
      </c>
      <c r="O1234" s="8" t="s">
        <v>344</v>
      </c>
      <c r="P1234" s="9" t="s">
        <v>12163</v>
      </c>
      <c r="Q1234" s="9" t="s">
        <v>3297</v>
      </c>
      <c r="R1234" s="9" t="s">
        <v>3298</v>
      </c>
      <c r="S1234" s="9" t="s">
        <v>10862</v>
      </c>
      <c r="T1234" s="10">
        <v>2236189.08</v>
      </c>
      <c r="U1234" s="10">
        <v>1364809.1</v>
      </c>
      <c r="V1234" s="10">
        <v>1023606.82</v>
      </c>
      <c r="W1234" s="10">
        <v>1023606.82</v>
      </c>
      <c r="X1234" s="10">
        <v>341202.28</v>
      </c>
      <c r="Y1234" s="10">
        <v>75</v>
      </c>
      <c r="Z1234" s="8" t="s">
        <v>12791</v>
      </c>
      <c r="AA1234" s="8" t="s">
        <v>63</v>
      </c>
      <c r="AB1234" s="11">
        <v>2236189.08</v>
      </c>
      <c r="AC1234" s="11">
        <v>2236189.08</v>
      </c>
      <c r="AD1234" s="11">
        <v>0</v>
      </c>
      <c r="AE1234" s="11">
        <v>0</v>
      </c>
      <c r="AF1234" s="8" t="s">
        <v>64</v>
      </c>
      <c r="AG1234" s="8" t="s">
        <v>4108</v>
      </c>
      <c r="AH1234" s="8" t="s">
        <v>66</v>
      </c>
      <c r="AI1234" s="8" t="s">
        <v>67</v>
      </c>
      <c r="AJ1234" s="8" t="s">
        <v>1712</v>
      </c>
      <c r="AK1234" s="8" t="s">
        <v>6802</v>
      </c>
      <c r="AL1234" s="8" t="s">
        <v>6803</v>
      </c>
      <c r="AM1234" s="8" t="s">
        <v>6804</v>
      </c>
      <c r="AN1234" s="8" t="s">
        <v>6805</v>
      </c>
      <c r="AO1234" s="8" t="s">
        <v>6806</v>
      </c>
      <c r="AP1234" s="8" t="s">
        <v>693</v>
      </c>
      <c r="AQ1234" s="8" t="s">
        <v>157</v>
      </c>
      <c r="AR1234" s="8" t="s">
        <v>8546</v>
      </c>
      <c r="AS1234" s="8" t="s">
        <v>8547</v>
      </c>
      <c r="AT1234" s="8" t="s">
        <v>909</v>
      </c>
      <c r="AU1234" s="8" t="s">
        <v>6807</v>
      </c>
      <c r="AV1234" s="8" t="s">
        <v>911</v>
      </c>
      <c r="AW1234" s="11">
        <v>2236189.08</v>
      </c>
      <c r="AX1234" s="9" t="s">
        <v>12790</v>
      </c>
    </row>
    <row r="1235" spans="1:50" customFormat="1" ht="60" hidden="1" x14ac:dyDescent="0.25">
      <c r="A1235" s="8" t="s">
        <v>1699</v>
      </c>
      <c r="B1235" s="8" t="s">
        <v>4101</v>
      </c>
      <c r="C1235" s="8" t="s">
        <v>4102</v>
      </c>
      <c r="D1235" s="8" t="s">
        <v>13062</v>
      </c>
      <c r="E1235" s="8" t="s">
        <v>13063</v>
      </c>
      <c r="F1235" s="8" t="s">
        <v>13064</v>
      </c>
      <c r="G1235" s="9" t="s">
        <v>13065</v>
      </c>
      <c r="H1235" s="9" t="str">
        <f>VLOOKUP(G1235,[1]Arkusz2!A:B,2,FALSE)</f>
        <v>WND-RPZP.04.05.02-32-006/10</v>
      </c>
      <c r="I1235" s="9" t="s">
        <v>13066</v>
      </c>
      <c r="J1235" s="9" t="s">
        <v>12730</v>
      </c>
      <c r="K1235" s="9" t="s">
        <v>3298</v>
      </c>
      <c r="L1235" s="9" t="s">
        <v>12208</v>
      </c>
      <c r="M1235" s="9" t="s">
        <v>12730</v>
      </c>
      <c r="N1235" s="9" t="s">
        <v>3298</v>
      </c>
      <c r="O1235" s="8" t="s">
        <v>6575</v>
      </c>
      <c r="P1235" s="9" t="s">
        <v>13058</v>
      </c>
      <c r="Q1235" s="9" t="s">
        <v>3297</v>
      </c>
      <c r="R1235" s="9" t="s">
        <v>3298</v>
      </c>
      <c r="S1235" s="9" t="s">
        <v>13066</v>
      </c>
      <c r="T1235" s="10">
        <v>1037597.73</v>
      </c>
      <c r="U1235" s="10">
        <v>752475.31</v>
      </c>
      <c r="V1235" s="10">
        <v>564356.48</v>
      </c>
      <c r="W1235" s="10">
        <v>564356.48</v>
      </c>
      <c r="X1235" s="10">
        <v>188118.83</v>
      </c>
      <c r="Y1235" s="10">
        <v>75</v>
      </c>
      <c r="Z1235" s="8" t="s">
        <v>13067</v>
      </c>
      <c r="AA1235" s="8" t="s">
        <v>63</v>
      </c>
      <c r="AB1235" s="11">
        <v>1037597.73</v>
      </c>
      <c r="AC1235" s="11">
        <v>1037597.73</v>
      </c>
      <c r="AD1235" s="11">
        <v>0</v>
      </c>
      <c r="AE1235" s="11">
        <v>0</v>
      </c>
      <c r="AF1235" s="8" t="s">
        <v>229</v>
      </c>
      <c r="AG1235" s="8" t="s">
        <v>4108</v>
      </c>
      <c r="AH1235" s="8" t="s">
        <v>66</v>
      </c>
      <c r="AI1235" s="8" t="s">
        <v>149</v>
      </c>
      <c r="AJ1235" s="8" t="s">
        <v>1712</v>
      </c>
      <c r="AK1235" s="8" t="s">
        <v>4199</v>
      </c>
      <c r="AL1235" s="8" t="s">
        <v>4200</v>
      </c>
      <c r="AM1235" s="8" t="s">
        <v>4201</v>
      </c>
      <c r="AN1235" s="8" t="s">
        <v>4202</v>
      </c>
      <c r="AO1235" s="8" t="s">
        <v>4203</v>
      </c>
      <c r="AP1235" s="8" t="s">
        <v>484</v>
      </c>
      <c r="AQ1235" s="8" t="s">
        <v>157</v>
      </c>
      <c r="AR1235" s="8" t="s">
        <v>4204</v>
      </c>
      <c r="AS1235" s="8" t="s">
        <v>4205</v>
      </c>
      <c r="AT1235" s="8" t="s">
        <v>909</v>
      </c>
      <c r="AU1235" s="8" t="s">
        <v>4206</v>
      </c>
      <c r="AV1235" s="8" t="s">
        <v>911</v>
      </c>
      <c r="AW1235" s="11">
        <v>1037597.73</v>
      </c>
      <c r="AX1235" s="9" t="s">
        <v>12208</v>
      </c>
    </row>
    <row r="1236" spans="1:50" customFormat="1" ht="60" hidden="1" x14ac:dyDescent="0.25">
      <c r="A1236" s="8" t="s">
        <v>1699</v>
      </c>
      <c r="B1236" s="8" t="s">
        <v>4101</v>
      </c>
      <c r="C1236" s="8" t="s">
        <v>4102</v>
      </c>
      <c r="D1236" s="8" t="s">
        <v>14160</v>
      </c>
      <c r="E1236" s="8" t="s">
        <v>14161</v>
      </c>
      <c r="F1236" s="8" t="s">
        <v>14162</v>
      </c>
      <c r="G1236" s="9" t="s">
        <v>14163</v>
      </c>
      <c r="H1236" s="9" t="str">
        <f>VLOOKUP(G1236,[1]Arkusz2!A:B,2,FALSE)</f>
        <v>WND-RPZP.04.05.02-32-023/10</v>
      </c>
      <c r="I1236" s="9" t="s">
        <v>10441</v>
      </c>
      <c r="J1236" s="9" t="s">
        <v>12730</v>
      </c>
      <c r="K1236" s="9" t="s">
        <v>3298</v>
      </c>
      <c r="L1236" s="9" t="s">
        <v>13233</v>
      </c>
      <c r="M1236" s="9" t="s">
        <v>12730</v>
      </c>
      <c r="N1236" s="9" t="s">
        <v>3298</v>
      </c>
      <c r="O1236" s="8" t="s">
        <v>5306</v>
      </c>
      <c r="P1236" s="9" t="s">
        <v>13805</v>
      </c>
      <c r="Q1236" s="9" t="s">
        <v>12730</v>
      </c>
      <c r="R1236" s="9" t="s">
        <v>3298</v>
      </c>
      <c r="S1236" s="9" t="s">
        <v>13968</v>
      </c>
      <c r="T1236" s="10">
        <v>2098830.75</v>
      </c>
      <c r="U1236" s="10">
        <v>2097610.75</v>
      </c>
      <c r="V1236" s="10">
        <v>1573208.06</v>
      </c>
      <c r="W1236" s="10">
        <v>1573208.06</v>
      </c>
      <c r="X1236" s="10">
        <v>524402.68999999994</v>
      </c>
      <c r="Y1236" s="10">
        <v>75</v>
      </c>
      <c r="Z1236" s="8" t="s">
        <v>14164</v>
      </c>
      <c r="AA1236" s="8" t="s">
        <v>63</v>
      </c>
      <c r="AB1236" s="11">
        <v>2098830.75</v>
      </c>
      <c r="AC1236" s="11">
        <v>2098830.75</v>
      </c>
      <c r="AD1236" s="11">
        <v>0</v>
      </c>
      <c r="AE1236" s="11">
        <v>0</v>
      </c>
      <c r="AF1236" s="8" t="s">
        <v>64</v>
      </c>
      <c r="AG1236" s="8" t="s">
        <v>4108</v>
      </c>
      <c r="AH1236" s="8" t="s">
        <v>66</v>
      </c>
      <c r="AI1236" s="8" t="s">
        <v>67</v>
      </c>
      <c r="AJ1236" s="8" t="s">
        <v>1712</v>
      </c>
      <c r="AK1236" s="8" t="s">
        <v>3904</v>
      </c>
      <c r="AL1236" s="8" t="s">
        <v>3905</v>
      </c>
      <c r="AM1236" s="8" t="s">
        <v>3906</v>
      </c>
      <c r="AN1236" s="8" t="s">
        <v>3907</v>
      </c>
      <c r="AO1236" s="8" t="s">
        <v>3908</v>
      </c>
      <c r="AP1236" s="8" t="s">
        <v>2362</v>
      </c>
      <c r="AQ1236" s="8" t="s">
        <v>157</v>
      </c>
      <c r="AR1236" s="8" t="s">
        <v>3909</v>
      </c>
      <c r="AS1236" s="8" t="s">
        <v>3910</v>
      </c>
      <c r="AT1236" s="8" t="s">
        <v>909</v>
      </c>
      <c r="AU1236" s="8" t="s">
        <v>3911</v>
      </c>
      <c r="AV1236" s="8" t="s">
        <v>911</v>
      </c>
      <c r="AW1236" s="11">
        <v>2098830.75</v>
      </c>
      <c r="AX1236" s="9" t="s">
        <v>13972</v>
      </c>
    </row>
    <row r="1237" spans="1:50" customFormat="1" ht="60" hidden="1" x14ac:dyDescent="0.25">
      <c r="A1237" s="8" t="s">
        <v>1699</v>
      </c>
      <c r="B1237" s="8" t="s">
        <v>4101</v>
      </c>
      <c r="C1237" s="8" t="s">
        <v>4102</v>
      </c>
      <c r="D1237" s="8" t="s">
        <v>14175</v>
      </c>
      <c r="E1237" s="8" t="s">
        <v>14176</v>
      </c>
      <c r="F1237" s="8" t="s">
        <v>14177</v>
      </c>
      <c r="G1237" s="9" t="s">
        <v>14178</v>
      </c>
      <c r="H1237" s="9" t="str">
        <f>VLOOKUP(G1237,[1]Arkusz2!A:B,2,FALSE)</f>
        <v>WND-RPZP.04.05.02-32-003/10</v>
      </c>
      <c r="I1237" s="9" t="s">
        <v>9549</v>
      </c>
      <c r="J1237" s="9" t="s">
        <v>12730</v>
      </c>
      <c r="K1237" s="9" t="s">
        <v>3298</v>
      </c>
      <c r="L1237" s="9" t="s">
        <v>582</v>
      </c>
      <c r="M1237" s="9" t="s">
        <v>12730</v>
      </c>
      <c r="N1237" s="9" t="s">
        <v>3298</v>
      </c>
      <c r="O1237" s="8" t="s">
        <v>11823</v>
      </c>
      <c r="P1237" s="9" t="s">
        <v>13260</v>
      </c>
      <c r="Q1237" s="9" t="s">
        <v>1706</v>
      </c>
      <c r="R1237" s="9" t="s">
        <v>1707</v>
      </c>
      <c r="S1237" s="9" t="s">
        <v>10897</v>
      </c>
      <c r="T1237" s="10">
        <v>801340.22</v>
      </c>
      <c r="U1237" s="10">
        <v>725251.79</v>
      </c>
      <c r="V1237" s="10">
        <v>616464.01</v>
      </c>
      <c r="W1237" s="10">
        <v>616464.01</v>
      </c>
      <c r="X1237" s="10">
        <v>108787.78</v>
      </c>
      <c r="Y1237" s="10">
        <v>85</v>
      </c>
      <c r="Z1237" s="8" t="s">
        <v>14179</v>
      </c>
      <c r="AA1237" s="8" t="s">
        <v>63</v>
      </c>
      <c r="AB1237" s="11">
        <v>801340.22</v>
      </c>
      <c r="AC1237" s="11">
        <v>801340.22</v>
      </c>
      <c r="AD1237" s="11">
        <v>0</v>
      </c>
      <c r="AE1237" s="11">
        <v>0</v>
      </c>
      <c r="AF1237" s="8" t="s">
        <v>64</v>
      </c>
      <c r="AG1237" s="8" t="s">
        <v>4108</v>
      </c>
      <c r="AH1237" s="8" t="s">
        <v>66</v>
      </c>
      <c r="AI1237" s="8" t="s">
        <v>149</v>
      </c>
      <c r="AJ1237" s="8" t="s">
        <v>1712</v>
      </c>
      <c r="AK1237" s="8" t="s">
        <v>5819</v>
      </c>
      <c r="AL1237" s="8" t="s">
        <v>5820</v>
      </c>
      <c r="AM1237" s="8" t="s">
        <v>5821</v>
      </c>
      <c r="AN1237" s="8" t="s">
        <v>5822</v>
      </c>
      <c r="AO1237" s="8" t="s">
        <v>5823</v>
      </c>
      <c r="AP1237" s="8" t="s">
        <v>842</v>
      </c>
      <c r="AQ1237" s="8" t="s">
        <v>157</v>
      </c>
      <c r="AR1237" s="8" t="s">
        <v>5824</v>
      </c>
      <c r="AS1237" s="8" t="s">
        <v>5825</v>
      </c>
      <c r="AT1237" s="8" t="s">
        <v>619</v>
      </c>
      <c r="AU1237" s="8" t="s">
        <v>5826</v>
      </c>
      <c r="AV1237" s="8" t="s">
        <v>911</v>
      </c>
      <c r="AW1237" s="11">
        <v>801340.22</v>
      </c>
      <c r="AX1237" s="9" t="s">
        <v>14180</v>
      </c>
    </row>
    <row r="1238" spans="1:50" customFormat="1" ht="60" hidden="1" x14ac:dyDescent="0.25">
      <c r="A1238" s="8" t="s">
        <v>1699</v>
      </c>
      <c r="B1238" s="8" t="s">
        <v>4101</v>
      </c>
      <c r="C1238" s="8" t="s">
        <v>4102</v>
      </c>
      <c r="D1238" s="8" t="s">
        <v>14206</v>
      </c>
      <c r="E1238" s="8" t="s">
        <v>14207</v>
      </c>
      <c r="F1238" s="8" t="s">
        <v>14208</v>
      </c>
      <c r="G1238" s="9" t="s">
        <v>14209</v>
      </c>
      <c r="H1238" s="9" t="str">
        <f>VLOOKUP(G1238,[1]Arkusz2!A:B,2,FALSE)</f>
        <v>WND-RPZP.04.05.02-32-024/10</v>
      </c>
      <c r="I1238" s="9" t="s">
        <v>14001</v>
      </c>
      <c r="J1238" s="9" t="s">
        <v>12730</v>
      </c>
      <c r="K1238" s="9" t="s">
        <v>3298</v>
      </c>
      <c r="L1238" s="9" t="s">
        <v>14210</v>
      </c>
      <c r="M1238" s="9" t="s">
        <v>1706</v>
      </c>
      <c r="N1238" s="9" t="s">
        <v>1707</v>
      </c>
      <c r="O1238" s="8" t="s">
        <v>14211</v>
      </c>
      <c r="P1238" s="9" t="s">
        <v>12986</v>
      </c>
      <c r="Q1238" s="9" t="s">
        <v>1706</v>
      </c>
      <c r="R1238" s="9" t="s">
        <v>1707</v>
      </c>
      <c r="S1238" s="9" t="s">
        <v>14123</v>
      </c>
      <c r="T1238" s="10">
        <v>805381.73</v>
      </c>
      <c r="U1238" s="10">
        <v>796276.34</v>
      </c>
      <c r="V1238" s="10">
        <v>597207.25</v>
      </c>
      <c r="W1238" s="10">
        <v>597207.25</v>
      </c>
      <c r="X1238" s="10">
        <v>199069.09</v>
      </c>
      <c r="Y1238" s="10">
        <v>75</v>
      </c>
      <c r="Z1238" s="8" t="s">
        <v>14212</v>
      </c>
      <c r="AA1238" s="8" t="s">
        <v>63</v>
      </c>
      <c r="AB1238" s="11">
        <v>805381.73</v>
      </c>
      <c r="AC1238" s="11">
        <v>805381.73</v>
      </c>
      <c r="AD1238" s="11">
        <v>0</v>
      </c>
      <c r="AE1238" s="11">
        <v>0</v>
      </c>
      <c r="AF1238" s="8" t="s">
        <v>64</v>
      </c>
      <c r="AG1238" s="8" t="s">
        <v>4108</v>
      </c>
      <c r="AH1238" s="8" t="s">
        <v>66</v>
      </c>
      <c r="AI1238" s="8" t="s">
        <v>149</v>
      </c>
      <c r="AJ1238" s="8" t="s">
        <v>1712</v>
      </c>
      <c r="AK1238" s="8" t="s">
        <v>4374</v>
      </c>
      <c r="AL1238" s="8" t="s">
        <v>4375</v>
      </c>
      <c r="AM1238" s="8" t="s">
        <v>4376</v>
      </c>
      <c r="AN1238" s="8" t="s">
        <v>4377</v>
      </c>
      <c r="AO1238" s="8" t="s">
        <v>4378</v>
      </c>
      <c r="AP1238" s="8" t="s">
        <v>4379</v>
      </c>
      <c r="AQ1238" s="8" t="s">
        <v>157</v>
      </c>
      <c r="AR1238" s="8" t="s">
        <v>14213</v>
      </c>
      <c r="AS1238" s="8" t="s">
        <v>14214</v>
      </c>
      <c r="AT1238" s="8" t="s">
        <v>909</v>
      </c>
      <c r="AU1238" s="8" t="s">
        <v>4382</v>
      </c>
      <c r="AV1238" s="8" t="s">
        <v>911</v>
      </c>
      <c r="AW1238" s="11">
        <v>805381.73</v>
      </c>
      <c r="AX1238" s="9" t="s">
        <v>14125</v>
      </c>
    </row>
    <row r="1239" spans="1:50" customFormat="1" ht="60" hidden="1" x14ac:dyDescent="0.25">
      <c r="A1239" s="8" t="s">
        <v>1699</v>
      </c>
      <c r="B1239" s="8" t="s">
        <v>4101</v>
      </c>
      <c r="C1239" s="8" t="s">
        <v>4102</v>
      </c>
      <c r="D1239" s="8" t="s">
        <v>14371</v>
      </c>
      <c r="E1239" s="8" t="s">
        <v>14372</v>
      </c>
      <c r="F1239" s="8" t="s">
        <v>14373</v>
      </c>
      <c r="G1239" s="9" t="s">
        <v>14374</v>
      </c>
      <c r="H1239" s="9" t="str">
        <f>VLOOKUP(G1239,[1]Arkusz2!A:B,2,FALSE)</f>
        <v>WND-RPZP.04.05.02-32-005/10</v>
      </c>
      <c r="I1239" s="9" t="s">
        <v>11248</v>
      </c>
      <c r="J1239" s="9" t="s">
        <v>12730</v>
      </c>
      <c r="K1239" s="9" t="s">
        <v>3298</v>
      </c>
      <c r="L1239" s="9" t="s">
        <v>12910</v>
      </c>
      <c r="M1239" s="9" t="s">
        <v>12730</v>
      </c>
      <c r="N1239" s="9" t="s">
        <v>3298</v>
      </c>
      <c r="O1239" s="8" t="s">
        <v>1403</v>
      </c>
      <c r="P1239" s="9" t="s">
        <v>6776</v>
      </c>
      <c r="Q1239" s="9" t="s">
        <v>1706</v>
      </c>
      <c r="R1239" s="9" t="s">
        <v>1707</v>
      </c>
      <c r="S1239" s="9" t="s">
        <v>10897</v>
      </c>
      <c r="T1239" s="10">
        <v>3225160.37</v>
      </c>
      <c r="U1239" s="10">
        <v>2989912.58</v>
      </c>
      <c r="V1239" s="10">
        <v>2541425.69</v>
      </c>
      <c r="W1239" s="10">
        <v>2541425.69</v>
      </c>
      <c r="X1239" s="10">
        <v>448486.89</v>
      </c>
      <c r="Y1239" s="10">
        <v>85</v>
      </c>
      <c r="Z1239" s="8" t="s">
        <v>14375</v>
      </c>
      <c r="AA1239" s="8" t="s">
        <v>63</v>
      </c>
      <c r="AB1239" s="11">
        <v>3225160.37</v>
      </c>
      <c r="AC1239" s="11">
        <v>3225160.37</v>
      </c>
      <c r="AD1239" s="11">
        <v>0</v>
      </c>
      <c r="AE1239" s="11">
        <v>0</v>
      </c>
      <c r="AF1239" s="8" t="s">
        <v>64</v>
      </c>
      <c r="AG1239" s="8" t="s">
        <v>4108</v>
      </c>
      <c r="AH1239" s="8" t="s">
        <v>66</v>
      </c>
      <c r="AI1239" s="8" t="s">
        <v>149</v>
      </c>
      <c r="AJ1239" s="8" t="s">
        <v>1712</v>
      </c>
      <c r="AK1239" s="8" t="s">
        <v>7833</v>
      </c>
      <c r="AL1239" s="8" t="s">
        <v>7834</v>
      </c>
      <c r="AM1239" s="8" t="s">
        <v>3183</v>
      </c>
      <c r="AN1239" s="8" t="s">
        <v>3184</v>
      </c>
      <c r="AO1239" s="8" t="s">
        <v>3943</v>
      </c>
      <c r="AP1239" s="8" t="s">
        <v>128</v>
      </c>
      <c r="AQ1239" s="8" t="s">
        <v>157</v>
      </c>
      <c r="AR1239" s="8" t="s">
        <v>7835</v>
      </c>
      <c r="AS1239" s="8" t="s">
        <v>7836</v>
      </c>
      <c r="AT1239" s="8" t="s">
        <v>909</v>
      </c>
      <c r="AU1239" s="8" t="s">
        <v>10118</v>
      </c>
      <c r="AV1239" s="8" t="s">
        <v>911</v>
      </c>
      <c r="AW1239" s="11">
        <v>3225160.37</v>
      </c>
      <c r="AX1239" s="9" t="s">
        <v>13937</v>
      </c>
    </row>
    <row r="1240" spans="1:50" customFormat="1" ht="60" hidden="1" x14ac:dyDescent="0.25">
      <c r="A1240" s="8" t="s">
        <v>1699</v>
      </c>
      <c r="B1240" s="8" t="s">
        <v>4101</v>
      </c>
      <c r="C1240" s="8" t="s">
        <v>4102</v>
      </c>
      <c r="D1240" s="8" t="s">
        <v>14753</v>
      </c>
      <c r="E1240" s="8" t="s">
        <v>14754</v>
      </c>
      <c r="F1240" s="8" t="s">
        <v>14755</v>
      </c>
      <c r="G1240" s="9" t="s">
        <v>14756</v>
      </c>
      <c r="H1240" s="9" t="str">
        <f>VLOOKUP(G1240,[1]Arkusz2!A:B,2,FALSE)</f>
        <v>WND-RPZP.04.05.02-32-030/10</v>
      </c>
      <c r="I1240" s="9" t="s">
        <v>13189</v>
      </c>
      <c r="J1240" s="9" t="s">
        <v>12730</v>
      </c>
      <c r="K1240" s="9" t="s">
        <v>3298</v>
      </c>
      <c r="L1240" s="9" t="s">
        <v>12066</v>
      </c>
      <c r="M1240" s="9" t="s">
        <v>12730</v>
      </c>
      <c r="N1240" s="9" t="s">
        <v>3298</v>
      </c>
      <c r="O1240" s="8" t="s">
        <v>14757</v>
      </c>
      <c r="P1240" s="9" t="s">
        <v>10071</v>
      </c>
      <c r="Q1240" s="9" t="s">
        <v>1706</v>
      </c>
      <c r="R1240" s="9" t="s">
        <v>1707</v>
      </c>
      <c r="S1240" s="9" t="s">
        <v>14296</v>
      </c>
      <c r="T1240" s="10">
        <v>932720</v>
      </c>
      <c r="U1240" s="10">
        <v>928563</v>
      </c>
      <c r="V1240" s="10">
        <v>630628.34</v>
      </c>
      <c r="W1240" s="10">
        <v>630628.34</v>
      </c>
      <c r="X1240" s="10">
        <v>297934.65999999997</v>
      </c>
      <c r="Y1240" s="10">
        <v>67.91</v>
      </c>
      <c r="Z1240" s="8" t="s">
        <v>14758</v>
      </c>
      <c r="AA1240" s="8" t="s">
        <v>63</v>
      </c>
      <c r="AB1240" s="11">
        <v>932720</v>
      </c>
      <c r="AC1240" s="11">
        <v>932720</v>
      </c>
      <c r="AD1240" s="11">
        <v>0</v>
      </c>
      <c r="AE1240" s="11">
        <v>0</v>
      </c>
      <c r="AF1240" s="8" t="s">
        <v>229</v>
      </c>
      <c r="AG1240" s="8" t="s">
        <v>4108</v>
      </c>
      <c r="AH1240" s="8" t="s">
        <v>66</v>
      </c>
      <c r="AI1240" s="8" t="s">
        <v>149</v>
      </c>
      <c r="AJ1240" s="8" t="s">
        <v>1712</v>
      </c>
      <c r="AK1240" s="8" t="s">
        <v>14759</v>
      </c>
      <c r="AL1240" s="8" t="s">
        <v>14760</v>
      </c>
      <c r="AM1240" s="8" t="s">
        <v>3668</v>
      </c>
      <c r="AN1240" s="8" t="s">
        <v>7164</v>
      </c>
      <c r="AO1240" s="8" t="s">
        <v>9174</v>
      </c>
      <c r="AP1240" s="8" t="s">
        <v>128</v>
      </c>
      <c r="AQ1240" s="8" t="s">
        <v>157</v>
      </c>
      <c r="AR1240" s="8" t="s">
        <v>14761</v>
      </c>
      <c r="AS1240" s="8" t="s">
        <v>14762</v>
      </c>
      <c r="AT1240" s="8" t="s">
        <v>909</v>
      </c>
      <c r="AU1240" s="8" t="s">
        <v>14763</v>
      </c>
      <c r="AV1240" s="8" t="s">
        <v>911</v>
      </c>
      <c r="AW1240" s="11">
        <v>932720</v>
      </c>
      <c r="AX1240" s="9" t="s">
        <v>14592</v>
      </c>
    </row>
    <row r="1241" spans="1:50" customFormat="1" ht="60" hidden="1" x14ac:dyDescent="0.25">
      <c r="A1241" s="8" t="s">
        <v>1699</v>
      </c>
      <c r="B1241" s="8" t="s">
        <v>4101</v>
      </c>
      <c r="C1241" s="8" t="s">
        <v>4102</v>
      </c>
      <c r="D1241" s="8" t="s">
        <v>14901</v>
      </c>
      <c r="E1241" s="8" t="s">
        <v>14902</v>
      </c>
      <c r="F1241" s="8" t="s">
        <v>14903</v>
      </c>
      <c r="G1241" s="9" t="s">
        <v>14904</v>
      </c>
      <c r="H1241" s="9" t="str">
        <f>VLOOKUP(G1241,[1]Arkusz2!A:B,2,FALSE)</f>
        <v>WND-RPZP.04.05.02-32-010/10</v>
      </c>
      <c r="I1241" s="9" t="s">
        <v>14722</v>
      </c>
      <c r="J1241" s="9" t="s">
        <v>12730</v>
      </c>
      <c r="K1241" s="9" t="s">
        <v>3298</v>
      </c>
      <c r="L1241" s="9" t="s">
        <v>13825</v>
      </c>
      <c r="M1241" s="9" t="s">
        <v>12730</v>
      </c>
      <c r="N1241" s="9" t="s">
        <v>3298</v>
      </c>
      <c r="O1241" s="8" t="s">
        <v>10492</v>
      </c>
      <c r="P1241" s="9" t="s">
        <v>10212</v>
      </c>
      <c r="Q1241" s="9" t="s">
        <v>9383</v>
      </c>
      <c r="R1241" s="9" t="s">
        <v>1707</v>
      </c>
      <c r="S1241" s="9" t="s">
        <v>5320</v>
      </c>
      <c r="T1241" s="10">
        <v>3849631.02</v>
      </c>
      <c r="U1241" s="10">
        <v>3849631.02</v>
      </c>
      <c r="V1241" s="10">
        <v>2887223.24</v>
      </c>
      <c r="W1241" s="10">
        <v>2887223.24</v>
      </c>
      <c r="X1241" s="10">
        <v>962407.78</v>
      </c>
      <c r="Y1241" s="10">
        <v>75</v>
      </c>
      <c r="Z1241" s="8" t="s">
        <v>14905</v>
      </c>
      <c r="AA1241" s="8" t="s">
        <v>63</v>
      </c>
      <c r="AB1241" s="11">
        <v>3849631.02</v>
      </c>
      <c r="AC1241" s="11">
        <v>3849631.02</v>
      </c>
      <c r="AD1241" s="11">
        <v>0</v>
      </c>
      <c r="AE1241" s="11">
        <v>0</v>
      </c>
      <c r="AF1241" s="8" t="s">
        <v>64</v>
      </c>
      <c r="AG1241" s="8" t="s">
        <v>4108</v>
      </c>
      <c r="AH1241" s="8" t="s">
        <v>66</v>
      </c>
      <c r="AI1241" s="8" t="s">
        <v>149</v>
      </c>
      <c r="AJ1241" s="8" t="s">
        <v>1712</v>
      </c>
      <c r="AK1241" s="8" t="s">
        <v>6539</v>
      </c>
      <c r="AL1241" s="8" t="s">
        <v>6540</v>
      </c>
      <c r="AM1241" s="8" t="s">
        <v>444</v>
      </c>
      <c r="AN1241" s="8" t="s">
        <v>445</v>
      </c>
      <c r="AO1241" s="8" t="s">
        <v>6541</v>
      </c>
      <c r="AP1241" s="8" t="s">
        <v>156</v>
      </c>
      <c r="AQ1241" s="8" t="s">
        <v>157</v>
      </c>
      <c r="AR1241" s="8" t="s">
        <v>11054</v>
      </c>
      <c r="AS1241" s="8" t="s">
        <v>11055</v>
      </c>
      <c r="AT1241" s="8" t="s">
        <v>909</v>
      </c>
      <c r="AU1241" s="8" t="s">
        <v>6542</v>
      </c>
      <c r="AV1241" s="8" t="s">
        <v>911</v>
      </c>
      <c r="AW1241" s="11">
        <v>3849631.02</v>
      </c>
      <c r="AX1241" s="9" t="s">
        <v>13262</v>
      </c>
    </row>
    <row r="1242" spans="1:50" customFormat="1" ht="60" hidden="1" x14ac:dyDescent="0.25">
      <c r="A1242" s="8" t="s">
        <v>1699</v>
      </c>
      <c r="B1242" s="8" t="s">
        <v>4101</v>
      </c>
      <c r="C1242" s="8" t="s">
        <v>4102</v>
      </c>
      <c r="D1242" s="8" t="s">
        <v>15014</v>
      </c>
      <c r="E1242" s="8" t="s">
        <v>15015</v>
      </c>
      <c r="F1242" s="8" t="s">
        <v>15016</v>
      </c>
      <c r="G1242" s="9" t="s">
        <v>15017</v>
      </c>
      <c r="H1242" s="9" t="str">
        <f>VLOOKUP(G1242,[1]Arkusz2!A:B,2,FALSE)</f>
        <v>WND-RPZP.04.05.02-32-018/10</v>
      </c>
      <c r="I1242" s="9" t="s">
        <v>6145</v>
      </c>
      <c r="J1242" s="9" t="s">
        <v>9383</v>
      </c>
      <c r="K1242" s="9" t="s">
        <v>1707</v>
      </c>
      <c r="L1242" s="9" t="s">
        <v>6154</v>
      </c>
      <c r="M1242" s="9" t="s">
        <v>9383</v>
      </c>
      <c r="N1242" s="9" t="s">
        <v>1707</v>
      </c>
      <c r="O1242" s="8" t="s">
        <v>2672</v>
      </c>
      <c r="P1242" s="9" t="s">
        <v>5917</v>
      </c>
      <c r="Q1242" s="9" t="s">
        <v>9383</v>
      </c>
      <c r="R1242" s="9" t="s">
        <v>1707</v>
      </c>
      <c r="S1242" s="9" t="s">
        <v>6145</v>
      </c>
      <c r="T1242" s="10">
        <v>909628.4</v>
      </c>
      <c r="U1242" s="10">
        <v>301529.65000000002</v>
      </c>
      <c r="V1242" s="10">
        <v>226147.23</v>
      </c>
      <c r="W1242" s="10">
        <v>226147.23</v>
      </c>
      <c r="X1242" s="10">
        <v>75382.42</v>
      </c>
      <c r="Y1242" s="10">
        <v>75</v>
      </c>
      <c r="Z1242" s="8" t="s">
        <v>15018</v>
      </c>
      <c r="AA1242" s="8" t="s">
        <v>63</v>
      </c>
      <c r="AB1242" s="11">
        <v>909628.4</v>
      </c>
      <c r="AC1242" s="11">
        <v>909628.4</v>
      </c>
      <c r="AD1242" s="11">
        <v>0</v>
      </c>
      <c r="AE1242" s="11">
        <v>0</v>
      </c>
      <c r="AF1242" s="8" t="s">
        <v>64</v>
      </c>
      <c r="AG1242" s="8" t="s">
        <v>4108</v>
      </c>
      <c r="AH1242" s="8" t="s">
        <v>66</v>
      </c>
      <c r="AI1242" s="8" t="s">
        <v>149</v>
      </c>
      <c r="AJ1242" s="8" t="s">
        <v>1712</v>
      </c>
      <c r="AK1242" s="8" t="s">
        <v>2432</v>
      </c>
      <c r="AL1242" s="8" t="s">
        <v>2433</v>
      </c>
      <c r="AM1242" s="8" t="s">
        <v>509</v>
      </c>
      <c r="AN1242" s="8" t="s">
        <v>15019</v>
      </c>
      <c r="AO1242" s="8" t="s">
        <v>15020</v>
      </c>
      <c r="AP1242" s="8" t="s">
        <v>4716</v>
      </c>
      <c r="AQ1242" s="8" t="s">
        <v>157</v>
      </c>
      <c r="AR1242" s="8" t="s">
        <v>15021</v>
      </c>
      <c r="AS1242" s="8" t="s">
        <v>15022</v>
      </c>
      <c r="AT1242" s="8" t="s">
        <v>619</v>
      </c>
      <c r="AU1242" s="8" t="s">
        <v>5009</v>
      </c>
      <c r="AV1242" s="8" t="s">
        <v>911</v>
      </c>
      <c r="AW1242" s="11">
        <v>909628.4</v>
      </c>
      <c r="AX1242" s="9" t="s">
        <v>6154</v>
      </c>
    </row>
    <row r="1243" spans="1:50" customFormat="1" ht="60" hidden="1" x14ac:dyDescent="0.25">
      <c r="A1243" s="8" t="s">
        <v>1699</v>
      </c>
      <c r="B1243" s="8" t="s">
        <v>4101</v>
      </c>
      <c r="C1243" s="8" t="s">
        <v>4102</v>
      </c>
      <c r="D1243" s="8" t="s">
        <v>15063</v>
      </c>
      <c r="E1243" s="8" t="s">
        <v>15064</v>
      </c>
      <c r="F1243" s="8" t="s">
        <v>15065</v>
      </c>
      <c r="G1243" s="9" t="s">
        <v>15066</v>
      </c>
      <c r="H1243" s="9" t="str">
        <f>VLOOKUP(G1243,[1]Arkusz2!A:B,2,FALSE)</f>
        <v>WND-RPZP.04.05.02-32-001/14</v>
      </c>
      <c r="I1243" s="9" t="s">
        <v>14742</v>
      </c>
      <c r="J1243" s="9" t="s">
        <v>9383</v>
      </c>
      <c r="K1243" s="9" t="s">
        <v>1707</v>
      </c>
      <c r="L1243" s="9" t="s">
        <v>9385</v>
      </c>
      <c r="M1243" s="9" t="s">
        <v>9383</v>
      </c>
      <c r="N1243" s="9" t="s">
        <v>1707</v>
      </c>
      <c r="O1243" s="8" t="s">
        <v>10071</v>
      </c>
      <c r="P1243" s="9" t="s">
        <v>14702</v>
      </c>
      <c r="Q1243" s="9" t="s">
        <v>9383</v>
      </c>
      <c r="R1243" s="9" t="s">
        <v>1707</v>
      </c>
      <c r="S1243" s="9" t="s">
        <v>14742</v>
      </c>
      <c r="T1243" s="10">
        <v>630000</v>
      </c>
      <c r="U1243" s="10">
        <v>630000</v>
      </c>
      <c r="V1243" s="10">
        <v>472500</v>
      </c>
      <c r="W1243" s="10">
        <v>472500</v>
      </c>
      <c r="X1243" s="10">
        <v>157500</v>
      </c>
      <c r="Y1243" s="10">
        <v>75</v>
      </c>
      <c r="Z1243" s="8" t="s">
        <v>15067</v>
      </c>
      <c r="AA1243" s="8" t="s">
        <v>63</v>
      </c>
      <c r="AB1243" s="11">
        <v>630000</v>
      </c>
      <c r="AC1243" s="11">
        <v>630000</v>
      </c>
      <c r="AD1243" s="11">
        <v>0</v>
      </c>
      <c r="AE1243" s="11">
        <v>0</v>
      </c>
      <c r="AF1243" s="8" t="s">
        <v>229</v>
      </c>
      <c r="AG1243" s="8" t="s">
        <v>4108</v>
      </c>
      <c r="AH1243" s="8" t="s">
        <v>66</v>
      </c>
      <c r="AI1243" s="8" t="s">
        <v>149</v>
      </c>
      <c r="AJ1243" s="8" t="s">
        <v>1712</v>
      </c>
      <c r="AK1243" s="8" t="s">
        <v>15068</v>
      </c>
      <c r="AL1243" s="8" t="s">
        <v>15069</v>
      </c>
      <c r="AM1243" s="8" t="s">
        <v>15070</v>
      </c>
      <c r="AN1243" s="8" t="s">
        <v>15071</v>
      </c>
      <c r="AO1243" s="8" t="s">
        <v>157</v>
      </c>
      <c r="AP1243" s="8" t="s">
        <v>195</v>
      </c>
      <c r="AQ1243" s="8" t="s">
        <v>157</v>
      </c>
      <c r="AR1243" s="8" t="s">
        <v>15072</v>
      </c>
      <c r="AS1243" s="8" t="s">
        <v>15073</v>
      </c>
      <c r="AT1243" s="8" t="s">
        <v>619</v>
      </c>
      <c r="AU1243" s="8" t="s">
        <v>15074</v>
      </c>
      <c r="AV1243" s="8" t="s">
        <v>911</v>
      </c>
      <c r="AW1243" s="11">
        <v>630000</v>
      </c>
      <c r="AX1243" s="9" t="s">
        <v>9385</v>
      </c>
    </row>
    <row r="1244" spans="1:50" customFormat="1" ht="60" hidden="1" x14ac:dyDescent="0.25">
      <c r="A1244" s="8" t="s">
        <v>1699</v>
      </c>
      <c r="B1244" s="8" t="s">
        <v>4101</v>
      </c>
      <c r="C1244" s="8" t="s">
        <v>4102</v>
      </c>
      <c r="D1244" s="8" t="s">
        <v>15084</v>
      </c>
      <c r="E1244" s="8" t="s">
        <v>15085</v>
      </c>
      <c r="F1244" s="8" t="s">
        <v>15086</v>
      </c>
      <c r="G1244" s="9" t="s">
        <v>15087</v>
      </c>
      <c r="H1244" s="9" t="str">
        <f>VLOOKUP(G1244,[1]Arkusz2!A:B,2,FALSE)</f>
        <v>WND-RPZP.04.05.02-32-026/14</v>
      </c>
      <c r="I1244" s="9" t="s">
        <v>5621</v>
      </c>
      <c r="J1244" s="9" t="s">
        <v>9383</v>
      </c>
      <c r="K1244" s="9" t="s">
        <v>1707</v>
      </c>
      <c r="L1244" s="9" t="s">
        <v>14304</v>
      </c>
      <c r="M1244" s="9" t="s">
        <v>9383</v>
      </c>
      <c r="N1244" s="9" t="s">
        <v>1707</v>
      </c>
      <c r="O1244" s="8" t="s">
        <v>14132</v>
      </c>
      <c r="P1244" s="9" t="s">
        <v>14702</v>
      </c>
      <c r="Q1244" s="9" t="s">
        <v>9383</v>
      </c>
      <c r="R1244" s="9" t="s">
        <v>1707</v>
      </c>
      <c r="S1244" s="9" t="s">
        <v>5621</v>
      </c>
      <c r="T1244" s="10">
        <v>966180</v>
      </c>
      <c r="U1244" s="10">
        <v>666180</v>
      </c>
      <c r="V1244" s="10">
        <v>499635</v>
      </c>
      <c r="W1244" s="10">
        <v>499635</v>
      </c>
      <c r="X1244" s="10">
        <v>166545</v>
      </c>
      <c r="Y1244" s="10">
        <v>75</v>
      </c>
      <c r="Z1244" s="8" t="s">
        <v>15088</v>
      </c>
      <c r="AA1244" s="8" t="s">
        <v>63</v>
      </c>
      <c r="AB1244" s="11">
        <v>966180</v>
      </c>
      <c r="AC1244" s="11">
        <v>966180</v>
      </c>
      <c r="AD1244" s="11">
        <v>0</v>
      </c>
      <c r="AE1244" s="11">
        <v>0</v>
      </c>
      <c r="AF1244" s="8" t="s">
        <v>229</v>
      </c>
      <c r="AG1244" s="8" t="s">
        <v>4108</v>
      </c>
      <c r="AH1244" s="8" t="s">
        <v>66</v>
      </c>
      <c r="AI1244" s="8" t="s">
        <v>67</v>
      </c>
      <c r="AJ1244" s="8" t="s">
        <v>1712</v>
      </c>
      <c r="AK1244" s="8" t="s">
        <v>5390</v>
      </c>
      <c r="AL1244" s="8" t="s">
        <v>5391</v>
      </c>
      <c r="AM1244" s="8" t="s">
        <v>3725</v>
      </c>
      <c r="AN1244" s="8" t="s">
        <v>3726</v>
      </c>
      <c r="AO1244" s="8" t="s">
        <v>5392</v>
      </c>
      <c r="AP1244" s="8" t="s">
        <v>278</v>
      </c>
      <c r="AQ1244" s="8" t="s">
        <v>157</v>
      </c>
      <c r="AR1244" s="8" t="s">
        <v>10616</v>
      </c>
      <c r="AS1244" s="8" t="s">
        <v>10617</v>
      </c>
      <c r="AT1244" s="8" t="s">
        <v>619</v>
      </c>
      <c r="AU1244" s="8" t="s">
        <v>7733</v>
      </c>
      <c r="AV1244" s="8" t="s">
        <v>14056</v>
      </c>
      <c r="AW1244" s="11">
        <v>966180</v>
      </c>
      <c r="AX1244" s="9" t="s">
        <v>14304</v>
      </c>
    </row>
    <row r="1245" spans="1:50" customFormat="1" ht="60" hidden="1" x14ac:dyDescent="0.25">
      <c r="A1245" s="8" t="s">
        <v>1699</v>
      </c>
      <c r="B1245" s="8" t="s">
        <v>4101</v>
      </c>
      <c r="C1245" s="8" t="s">
        <v>4102</v>
      </c>
      <c r="D1245" s="8" t="s">
        <v>15089</v>
      </c>
      <c r="E1245" s="8" t="s">
        <v>15090</v>
      </c>
      <c r="F1245" s="8" t="s">
        <v>15091</v>
      </c>
      <c r="G1245" s="9" t="s">
        <v>15092</v>
      </c>
      <c r="H1245" s="9" t="str">
        <f>VLOOKUP(G1245,[1]Arkusz2!A:B,2,FALSE)</f>
        <v>WND-RPZP.04.05.02-32-003/14</v>
      </c>
      <c r="I1245" s="9" t="s">
        <v>15093</v>
      </c>
      <c r="J1245" s="9" t="s">
        <v>9383</v>
      </c>
      <c r="K1245" s="9" t="s">
        <v>1707</v>
      </c>
      <c r="L1245" s="9" t="s">
        <v>6145</v>
      </c>
      <c r="M1245" s="9" t="s">
        <v>9383</v>
      </c>
      <c r="N1245" s="9" t="s">
        <v>1707</v>
      </c>
      <c r="O1245" s="8" t="s">
        <v>11884</v>
      </c>
      <c r="P1245" s="9" t="s">
        <v>14702</v>
      </c>
      <c r="Q1245" s="9" t="s">
        <v>9383</v>
      </c>
      <c r="R1245" s="9" t="s">
        <v>1707</v>
      </c>
      <c r="S1245" s="9" t="s">
        <v>15093</v>
      </c>
      <c r="T1245" s="10">
        <v>759225.01</v>
      </c>
      <c r="U1245" s="10">
        <v>759225.01</v>
      </c>
      <c r="V1245" s="10">
        <v>500000</v>
      </c>
      <c r="W1245" s="10">
        <v>500000</v>
      </c>
      <c r="X1245" s="10">
        <v>259225.01</v>
      </c>
      <c r="Y1245" s="10">
        <v>65.86</v>
      </c>
      <c r="Z1245" s="8" t="s">
        <v>15094</v>
      </c>
      <c r="AA1245" s="8" t="s">
        <v>63</v>
      </c>
      <c r="AB1245" s="11">
        <v>759225.01</v>
      </c>
      <c r="AC1245" s="11">
        <v>759225.01</v>
      </c>
      <c r="AD1245" s="11">
        <v>0</v>
      </c>
      <c r="AE1245" s="11">
        <v>0</v>
      </c>
      <c r="AF1245" s="8" t="s">
        <v>229</v>
      </c>
      <c r="AG1245" s="8" t="s">
        <v>4108</v>
      </c>
      <c r="AH1245" s="8" t="s">
        <v>66</v>
      </c>
      <c r="AI1245" s="8" t="s">
        <v>149</v>
      </c>
      <c r="AJ1245" s="8" t="s">
        <v>1712</v>
      </c>
      <c r="AK1245" s="8" t="s">
        <v>8604</v>
      </c>
      <c r="AL1245" s="8" t="s">
        <v>8605</v>
      </c>
      <c r="AM1245" s="8" t="s">
        <v>153</v>
      </c>
      <c r="AN1245" s="8" t="s">
        <v>193</v>
      </c>
      <c r="AO1245" s="8" t="s">
        <v>2515</v>
      </c>
      <c r="AP1245" s="8" t="s">
        <v>128</v>
      </c>
      <c r="AQ1245" s="8" t="s">
        <v>157</v>
      </c>
      <c r="AR1245" s="8" t="s">
        <v>15095</v>
      </c>
      <c r="AS1245" s="8" t="s">
        <v>15096</v>
      </c>
      <c r="AT1245" s="8" t="s">
        <v>619</v>
      </c>
      <c r="AU1245" s="8" t="s">
        <v>8608</v>
      </c>
      <c r="AV1245" s="8" t="s">
        <v>911</v>
      </c>
      <c r="AW1245" s="11">
        <v>759225.01</v>
      </c>
      <c r="AX1245" s="9" t="s">
        <v>6145</v>
      </c>
    </row>
    <row r="1246" spans="1:50" customFormat="1" ht="60" hidden="1" x14ac:dyDescent="0.25">
      <c r="A1246" s="8" t="s">
        <v>1699</v>
      </c>
      <c r="B1246" s="8" t="s">
        <v>4101</v>
      </c>
      <c r="C1246" s="8" t="s">
        <v>4102</v>
      </c>
      <c r="D1246" s="8" t="s">
        <v>15107</v>
      </c>
      <c r="E1246" s="8" t="s">
        <v>15108</v>
      </c>
      <c r="F1246" s="8" t="s">
        <v>15109</v>
      </c>
      <c r="G1246" s="9" t="s">
        <v>15110</v>
      </c>
      <c r="H1246" s="9" t="str">
        <f>VLOOKUP(G1246,[1]Arkusz2!A:B,2,FALSE)</f>
        <v>WND-RPZP.04.05.02-32-032/14</v>
      </c>
      <c r="I1246" s="9" t="s">
        <v>12853</v>
      </c>
      <c r="J1246" s="9" t="s">
        <v>9383</v>
      </c>
      <c r="K1246" s="9" t="s">
        <v>1707</v>
      </c>
      <c r="L1246" s="9" t="s">
        <v>14035</v>
      </c>
      <c r="M1246" s="9" t="s">
        <v>9383</v>
      </c>
      <c r="N1246" s="9" t="s">
        <v>1707</v>
      </c>
      <c r="O1246" s="8" t="s">
        <v>12632</v>
      </c>
      <c r="P1246" s="9" t="s">
        <v>15012</v>
      </c>
      <c r="Q1246" s="9" t="s">
        <v>9383</v>
      </c>
      <c r="R1246" s="9" t="s">
        <v>1707</v>
      </c>
      <c r="S1246" s="9" t="s">
        <v>12853</v>
      </c>
      <c r="T1246" s="10">
        <v>233000</v>
      </c>
      <c r="U1246" s="10">
        <v>232300</v>
      </c>
      <c r="V1246" s="10">
        <v>174225</v>
      </c>
      <c r="W1246" s="10">
        <v>174225</v>
      </c>
      <c r="X1246" s="10">
        <v>58075</v>
      </c>
      <c r="Y1246" s="10">
        <v>75</v>
      </c>
      <c r="Z1246" s="8" t="s">
        <v>15111</v>
      </c>
      <c r="AA1246" s="8" t="s">
        <v>63</v>
      </c>
      <c r="AB1246" s="11">
        <v>233000</v>
      </c>
      <c r="AC1246" s="11">
        <v>233000</v>
      </c>
      <c r="AD1246" s="11">
        <v>0</v>
      </c>
      <c r="AE1246" s="11">
        <v>0</v>
      </c>
      <c r="AF1246" s="8" t="s">
        <v>229</v>
      </c>
      <c r="AG1246" s="8" t="s">
        <v>4108</v>
      </c>
      <c r="AH1246" s="8" t="s">
        <v>66</v>
      </c>
      <c r="AI1246" s="8" t="s">
        <v>149</v>
      </c>
      <c r="AJ1246" s="8" t="s">
        <v>1712</v>
      </c>
      <c r="AK1246" s="8" t="s">
        <v>6780</v>
      </c>
      <c r="AL1246" s="8" t="s">
        <v>6781</v>
      </c>
      <c r="AM1246" s="8" t="s">
        <v>690</v>
      </c>
      <c r="AN1246" s="8" t="s">
        <v>15112</v>
      </c>
      <c r="AO1246" s="8" t="s">
        <v>15113</v>
      </c>
      <c r="AP1246" s="8" t="s">
        <v>952</v>
      </c>
      <c r="AQ1246" s="8" t="s">
        <v>157</v>
      </c>
      <c r="AR1246" s="8" t="s">
        <v>15114</v>
      </c>
      <c r="AS1246" s="8" t="s">
        <v>15115</v>
      </c>
      <c r="AT1246" s="8" t="s">
        <v>619</v>
      </c>
      <c r="AU1246" s="8" t="s">
        <v>6782</v>
      </c>
      <c r="AV1246" s="8" t="s">
        <v>911</v>
      </c>
      <c r="AW1246" s="11">
        <v>233000</v>
      </c>
      <c r="AX1246" s="9" t="s">
        <v>14035</v>
      </c>
    </row>
    <row r="1247" spans="1:50" customFormat="1" ht="60" hidden="1" x14ac:dyDescent="0.25">
      <c r="A1247" s="8" t="s">
        <v>1699</v>
      </c>
      <c r="B1247" s="8" t="s">
        <v>4101</v>
      </c>
      <c r="C1247" s="8" t="s">
        <v>4102</v>
      </c>
      <c r="D1247" s="8" t="s">
        <v>15159</v>
      </c>
      <c r="E1247" s="8" t="s">
        <v>15160</v>
      </c>
      <c r="F1247" s="8" t="s">
        <v>15161</v>
      </c>
      <c r="G1247" s="9" t="s">
        <v>15162</v>
      </c>
      <c r="H1247" s="9" t="str">
        <f>VLOOKUP(G1247,[1]Arkusz2!A:B,2,FALSE)</f>
        <v>WND-RPZP.04.05.02-32-025/10</v>
      </c>
      <c r="I1247" s="9" t="s">
        <v>4602</v>
      </c>
      <c r="J1247" s="9" t="s">
        <v>4601</v>
      </c>
      <c r="K1247" s="9" t="s">
        <v>4262</v>
      </c>
      <c r="L1247" s="9" t="s">
        <v>5751</v>
      </c>
      <c r="M1247" s="9" t="s">
        <v>4601</v>
      </c>
      <c r="N1247" s="9" t="s">
        <v>4262</v>
      </c>
      <c r="O1247" s="8" t="s">
        <v>11138</v>
      </c>
      <c r="P1247" s="9" t="s">
        <v>6062</v>
      </c>
      <c r="Q1247" s="9" t="s">
        <v>9383</v>
      </c>
      <c r="R1247" s="9" t="s">
        <v>1707</v>
      </c>
      <c r="S1247" s="9" t="s">
        <v>14641</v>
      </c>
      <c r="T1247" s="10">
        <v>3050610</v>
      </c>
      <c r="U1247" s="10">
        <v>3050488</v>
      </c>
      <c r="V1247" s="10">
        <v>2287866</v>
      </c>
      <c r="W1247" s="10">
        <v>1381266.8</v>
      </c>
      <c r="X1247" s="10">
        <v>762622</v>
      </c>
      <c r="Y1247" s="10">
        <v>75</v>
      </c>
      <c r="Z1247" s="8" t="s">
        <v>15163</v>
      </c>
      <c r="AA1247" s="8" t="s">
        <v>63</v>
      </c>
      <c r="AB1247" s="11">
        <v>3050610</v>
      </c>
      <c r="AC1247" s="11">
        <v>3050610</v>
      </c>
      <c r="AD1247" s="11">
        <v>0</v>
      </c>
      <c r="AE1247" s="11">
        <v>0</v>
      </c>
      <c r="AF1247" s="8" t="s">
        <v>64</v>
      </c>
      <c r="AG1247" s="8" t="s">
        <v>4108</v>
      </c>
      <c r="AH1247" s="8" t="s">
        <v>66</v>
      </c>
      <c r="AI1247" s="8" t="s">
        <v>149</v>
      </c>
      <c r="AJ1247" s="8" t="s">
        <v>1712</v>
      </c>
      <c r="AK1247" s="8" t="s">
        <v>7749</v>
      </c>
      <c r="AL1247" s="8" t="s">
        <v>7750</v>
      </c>
      <c r="AM1247" s="8" t="s">
        <v>7751</v>
      </c>
      <c r="AN1247" s="8" t="s">
        <v>7752</v>
      </c>
      <c r="AO1247" s="8" t="s">
        <v>2112</v>
      </c>
      <c r="AP1247" s="8" t="s">
        <v>663</v>
      </c>
      <c r="AQ1247" s="8" t="s">
        <v>157</v>
      </c>
      <c r="AR1247" s="8" t="s">
        <v>7754</v>
      </c>
      <c r="AS1247" s="8" t="s">
        <v>7755</v>
      </c>
      <c r="AT1247" s="8" t="s">
        <v>909</v>
      </c>
      <c r="AU1247" s="8" t="s">
        <v>7756</v>
      </c>
      <c r="AV1247" s="8" t="s">
        <v>911</v>
      </c>
      <c r="AW1247" s="11">
        <v>3050610</v>
      </c>
      <c r="AX1247" s="9" t="s">
        <v>3996</v>
      </c>
    </row>
    <row r="1248" spans="1:50" customFormat="1" ht="60" hidden="1" x14ac:dyDescent="0.25">
      <c r="A1248" s="8" t="s">
        <v>1699</v>
      </c>
      <c r="B1248" s="8" t="s">
        <v>4101</v>
      </c>
      <c r="C1248" s="8" t="s">
        <v>4102</v>
      </c>
      <c r="D1248" s="8" t="s">
        <v>15174</v>
      </c>
      <c r="E1248" s="8" t="s">
        <v>15175</v>
      </c>
      <c r="F1248" s="8" t="s">
        <v>15176</v>
      </c>
      <c r="G1248" s="9" t="s">
        <v>15177</v>
      </c>
      <c r="H1248" s="9" t="str">
        <f>VLOOKUP(G1248,[1]Arkusz2!A:B,2,FALSE)</f>
        <v>WND-RPZP.04.05.02-32-017/10</v>
      </c>
      <c r="I1248" s="9" t="s">
        <v>14001</v>
      </c>
      <c r="J1248" s="9" t="s">
        <v>12730</v>
      </c>
      <c r="K1248" s="9" t="s">
        <v>3298</v>
      </c>
      <c r="L1248" s="9" t="s">
        <v>14210</v>
      </c>
      <c r="M1248" s="9" t="s">
        <v>1706</v>
      </c>
      <c r="N1248" s="9" t="s">
        <v>1707</v>
      </c>
      <c r="O1248" s="8" t="s">
        <v>15178</v>
      </c>
      <c r="P1248" s="9" t="s">
        <v>6062</v>
      </c>
      <c r="Q1248" s="9" t="s">
        <v>9383</v>
      </c>
      <c r="R1248" s="9" t="s">
        <v>1707</v>
      </c>
      <c r="S1248" s="9" t="s">
        <v>12632</v>
      </c>
      <c r="T1248" s="10">
        <v>899278.68</v>
      </c>
      <c r="U1248" s="10">
        <v>899278.68</v>
      </c>
      <c r="V1248" s="10">
        <v>674459.01</v>
      </c>
      <c r="W1248" s="10">
        <v>674459.01</v>
      </c>
      <c r="X1248" s="10">
        <v>224819.67</v>
      </c>
      <c r="Y1248" s="10">
        <v>75</v>
      </c>
      <c r="Z1248" s="8" t="s">
        <v>15179</v>
      </c>
      <c r="AA1248" s="8" t="s">
        <v>63</v>
      </c>
      <c r="AB1248" s="11">
        <v>899278.68</v>
      </c>
      <c r="AC1248" s="11">
        <v>899278.68</v>
      </c>
      <c r="AD1248" s="11">
        <v>0</v>
      </c>
      <c r="AE1248" s="11">
        <v>0</v>
      </c>
      <c r="AF1248" s="8" t="s">
        <v>64</v>
      </c>
      <c r="AG1248" s="8" t="s">
        <v>4108</v>
      </c>
      <c r="AH1248" s="8" t="s">
        <v>66</v>
      </c>
      <c r="AI1248" s="8" t="s">
        <v>149</v>
      </c>
      <c r="AJ1248" s="8" t="s">
        <v>1712</v>
      </c>
      <c r="AK1248" s="8" t="s">
        <v>15180</v>
      </c>
      <c r="AL1248" s="8" t="s">
        <v>15181</v>
      </c>
      <c r="AM1248" s="8" t="s">
        <v>15182</v>
      </c>
      <c r="AN1248" s="8" t="s">
        <v>15183</v>
      </c>
      <c r="AO1248" s="8" t="s">
        <v>8081</v>
      </c>
      <c r="AP1248" s="8" t="s">
        <v>333</v>
      </c>
      <c r="AQ1248" s="8" t="s">
        <v>157</v>
      </c>
      <c r="AR1248" s="8" t="s">
        <v>15184</v>
      </c>
      <c r="AS1248" s="8" t="s">
        <v>15184</v>
      </c>
      <c r="AT1248" s="8" t="s">
        <v>909</v>
      </c>
      <c r="AU1248" s="8" t="s">
        <v>15185</v>
      </c>
      <c r="AV1248" s="8" t="s">
        <v>911</v>
      </c>
      <c r="AW1248" s="11">
        <v>899278.68</v>
      </c>
      <c r="AX1248" s="9" t="s">
        <v>2720</v>
      </c>
    </row>
    <row r="1249" spans="1:50" customFormat="1" ht="60" hidden="1" x14ac:dyDescent="0.25">
      <c r="A1249" s="8" t="s">
        <v>1699</v>
      </c>
      <c r="B1249" s="8" t="s">
        <v>4101</v>
      </c>
      <c r="C1249" s="8" t="s">
        <v>4102</v>
      </c>
      <c r="D1249" s="8" t="s">
        <v>15208</v>
      </c>
      <c r="E1249" s="8" t="s">
        <v>15209</v>
      </c>
      <c r="F1249" s="8" t="s">
        <v>15210</v>
      </c>
      <c r="G1249" s="9" t="s">
        <v>15211</v>
      </c>
      <c r="H1249" s="9" t="str">
        <f>VLOOKUP(G1249,[1]Arkusz2!A:B,2,FALSE)</f>
        <v>WND-RPZP.04.05.02-32-050/14</v>
      </c>
      <c r="I1249" s="9" t="s">
        <v>8273</v>
      </c>
      <c r="J1249" s="9" t="s">
        <v>9383</v>
      </c>
      <c r="K1249" s="9" t="s">
        <v>1707</v>
      </c>
      <c r="L1249" s="9" t="s">
        <v>14337</v>
      </c>
      <c r="M1249" s="9" t="s">
        <v>9383</v>
      </c>
      <c r="N1249" s="9" t="s">
        <v>1707</v>
      </c>
      <c r="O1249" s="8" t="s">
        <v>3164</v>
      </c>
      <c r="P1249" s="9" t="s">
        <v>12853</v>
      </c>
      <c r="Q1249" s="9" t="s">
        <v>9383</v>
      </c>
      <c r="R1249" s="9" t="s">
        <v>1707</v>
      </c>
      <c r="S1249" s="9" t="s">
        <v>8273</v>
      </c>
      <c r="T1249" s="10">
        <v>767863</v>
      </c>
      <c r="U1249" s="10">
        <v>227023</v>
      </c>
      <c r="V1249" s="10">
        <v>170267.25</v>
      </c>
      <c r="W1249" s="10">
        <v>170267.25</v>
      </c>
      <c r="X1249" s="10">
        <v>56755.75</v>
      </c>
      <c r="Y1249" s="10">
        <v>75</v>
      </c>
      <c r="Z1249" s="8" t="s">
        <v>15212</v>
      </c>
      <c r="AA1249" s="8" t="s">
        <v>63</v>
      </c>
      <c r="AB1249" s="11">
        <v>767863</v>
      </c>
      <c r="AC1249" s="11">
        <v>766291</v>
      </c>
      <c r="AD1249" s="11">
        <v>1572</v>
      </c>
      <c r="AE1249" s="11">
        <v>0</v>
      </c>
      <c r="AF1249" s="8" t="s">
        <v>229</v>
      </c>
      <c r="AG1249" s="8" t="s">
        <v>4108</v>
      </c>
      <c r="AH1249" s="8" t="s">
        <v>66</v>
      </c>
      <c r="AI1249" s="8" t="s">
        <v>149</v>
      </c>
      <c r="AJ1249" s="8" t="s">
        <v>1712</v>
      </c>
      <c r="AK1249" s="8" t="s">
        <v>5806</v>
      </c>
      <c r="AL1249" s="8" t="s">
        <v>5807</v>
      </c>
      <c r="AM1249" s="8" t="s">
        <v>5808</v>
      </c>
      <c r="AN1249" s="8" t="s">
        <v>5809</v>
      </c>
      <c r="AO1249" s="8" t="s">
        <v>5809</v>
      </c>
      <c r="AP1249" s="8" t="s">
        <v>2022</v>
      </c>
      <c r="AQ1249" s="8" t="s">
        <v>157</v>
      </c>
      <c r="AR1249" s="8" t="s">
        <v>15213</v>
      </c>
      <c r="AS1249" s="8" t="s">
        <v>15214</v>
      </c>
      <c r="AT1249" s="8" t="s">
        <v>619</v>
      </c>
      <c r="AU1249" s="8" t="s">
        <v>5812</v>
      </c>
      <c r="AV1249" s="8" t="s">
        <v>14056</v>
      </c>
      <c r="AW1249" s="11">
        <v>767863</v>
      </c>
      <c r="AX1249" s="9" t="s">
        <v>11520</v>
      </c>
    </row>
    <row r="1250" spans="1:50" customFormat="1" ht="60" hidden="1" x14ac:dyDescent="0.25">
      <c r="A1250" s="8" t="s">
        <v>1699</v>
      </c>
      <c r="B1250" s="8" t="s">
        <v>4101</v>
      </c>
      <c r="C1250" s="8" t="s">
        <v>4102</v>
      </c>
      <c r="D1250" s="8" t="s">
        <v>15227</v>
      </c>
      <c r="E1250" s="8" t="s">
        <v>15228</v>
      </c>
      <c r="F1250" s="8" t="s">
        <v>15229</v>
      </c>
      <c r="G1250" s="9" t="s">
        <v>15230</v>
      </c>
      <c r="H1250" s="9" t="str">
        <f>VLOOKUP(G1250,[1]Arkusz2!A:B,2,FALSE)</f>
        <v>WND-RPZP.04.05.02-32-011/14</v>
      </c>
      <c r="I1250" s="9" t="s">
        <v>14842</v>
      </c>
      <c r="J1250" s="9" t="s">
        <v>9383</v>
      </c>
      <c r="K1250" s="9" t="s">
        <v>1707</v>
      </c>
      <c r="L1250" s="9" t="s">
        <v>13972</v>
      </c>
      <c r="M1250" s="9" t="s">
        <v>9383</v>
      </c>
      <c r="N1250" s="9" t="s">
        <v>1707</v>
      </c>
      <c r="O1250" s="8" t="s">
        <v>13391</v>
      </c>
      <c r="P1250" s="9" t="s">
        <v>12860</v>
      </c>
      <c r="Q1250" s="9" t="s">
        <v>9383</v>
      </c>
      <c r="R1250" s="9" t="s">
        <v>1707</v>
      </c>
      <c r="S1250" s="9" t="s">
        <v>14842</v>
      </c>
      <c r="T1250" s="10">
        <v>820373</v>
      </c>
      <c r="U1250" s="10">
        <v>820373</v>
      </c>
      <c r="V1250" s="10">
        <v>500000</v>
      </c>
      <c r="W1250" s="10">
        <v>500000</v>
      </c>
      <c r="X1250" s="10">
        <v>320373</v>
      </c>
      <c r="Y1250" s="10">
        <v>60.95</v>
      </c>
      <c r="Z1250" s="8" t="s">
        <v>15231</v>
      </c>
      <c r="AA1250" s="8" t="s">
        <v>63</v>
      </c>
      <c r="AB1250" s="11">
        <v>820373</v>
      </c>
      <c r="AC1250" s="11">
        <v>820373</v>
      </c>
      <c r="AD1250" s="11">
        <v>0</v>
      </c>
      <c r="AE1250" s="11">
        <v>0</v>
      </c>
      <c r="AF1250" s="8" t="s">
        <v>229</v>
      </c>
      <c r="AG1250" s="8" t="s">
        <v>4108</v>
      </c>
      <c r="AH1250" s="8" t="s">
        <v>66</v>
      </c>
      <c r="AI1250" s="8" t="s">
        <v>149</v>
      </c>
      <c r="AJ1250" s="8" t="s">
        <v>1712</v>
      </c>
      <c r="AK1250" s="8" t="s">
        <v>15232</v>
      </c>
      <c r="AL1250" s="8" t="s">
        <v>15233</v>
      </c>
      <c r="AM1250" s="8" t="s">
        <v>275</v>
      </c>
      <c r="AN1250" s="8" t="s">
        <v>276</v>
      </c>
      <c r="AO1250" s="8" t="s">
        <v>9122</v>
      </c>
      <c r="AP1250" s="8" t="s">
        <v>952</v>
      </c>
      <c r="AQ1250" s="8" t="s">
        <v>157</v>
      </c>
      <c r="AR1250" s="8" t="s">
        <v>15234</v>
      </c>
      <c r="AS1250" s="8" t="s">
        <v>15235</v>
      </c>
      <c r="AT1250" s="8" t="s">
        <v>619</v>
      </c>
      <c r="AU1250" s="8" t="s">
        <v>15236</v>
      </c>
      <c r="AV1250" s="8" t="s">
        <v>911</v>
      </c>
      <c r="AW1250" s="11">
        <v>820373</v>
      </c>
      <c r="AX1250" s="9" t="s">
        <v>13972</v>
      </c>
    </row>
    <row r="1251" spans="1:50" customFormat="1" ht="60" hidden="1" x14ac:dyDescent="0.25">
      <c r="A1251" s="8" t="s">
        <v>1699</v>
      </c>
      <c r="B1251" s="8" t="s">
        <v>4101</v>
      </c>
      <c r="C1251" s="8" t="s">
        <v>4102</v>
      </c>
      <c r="D1251" s="8" t="s">
        <v>15260</v>
      </c>
      <c r="E1251" s="8" t="s">
        <v>15261</v>
      </c>
      <c r="F1251" s="8" t="s">
        <v>15262</v>
      </c>
      <c r="G1251" s="9" t="s">
        <v>15263</v>
      </c>
      <c r="H1251" s="9" t="str">
        <f>VLOOKUP(G1251,[1]Arkusz2!A:B,2,FALSE)</f>
        <v>WND-RPZP.04.05.02-32-018/14</v>
      </c>
      <c r="I1251" s="9" t="s">
        <v>12717</v>
      </c>
      <c r="J1251" s="9" t="s">
        <v>9383</v>
      </c>
      <c r="K1251" s="9" t="s">
        <v>1707</v>
      </c>
      <c r="L1251" s="9" t="s">
        <v>13968</v>
      </c>
      <c r="M1251" s="9" t="s">
        <v>9383</v>
      </c>
      <c r="N1251" s="9" t="s">
        <v>1707</v>
      </c>
      <c r="O1251" s="8" t="s">
        <v>5999</v>
      </c>
      <c r="P1251" s="9" t="s">
        <v>6145</v>
      </c>
      <c r="Q1251" s="9" t="s">
        <v>9383</v>
      </c>
      <c r="R1251" s="9" t="s">
        <v>1707</v>
      </c>
      <c r="S1251" s="9" t="s">
        <v>12717</v>
      </c>
      <c r="T1251" s="10">
        <v>678682</v>
      </c>
      <c r="U1251" s="10">
        <v>171442</v>
      </c>
      <c r="V1251" s="10">
        <v>128581</v>
      </c>
      <c r="W1251" s="10">
        <v>128581</v>
      </c>
      <c r="X1251" s="10">
        <v>42861</v>
      </c>
      <c r="Y1251" s="10">
        <v>75</v>
      </c>
      <c r="Z1251" s="8" t="s">
        <v>15264</v>
      </c>
      <c r="AA1251" s="8" t="s">
        <v>63</v>
      </c>
      <c r="AB1251" s="11">
        <v>678682</v>
      </c>
      <c r="AC1251" s="11">
        <v>678682</v>
      </c>
      <c r="AD1251" s="11">
        <v>0</v>
      </c>
      <c r="AE1251" s="11">
        <v>0</v>
      </c>
      <c r="AF1251" s="8" t="s">
        <v>229</v>
      </c>
      <c r="AG1251" s="8" t="s">
        <v>4108</v>
      </c>
      <c r="AH1251" s="8" t="s">
        <v>66</v>
      </c>
      <c r="AI1251" s="8" t="s">
        <v>149</v>
      </c>
      <c r="AJ1251" s="8" t="s">
        <v>1712</v>
      </c>
      <c r="AK1251" s="8" t="s">
        <v>15265</v>
      </c>
      <c r="AL1251" s="8" t="s">
        <v>15266</v>
      </c>
      <c r="AM1251" s="8" t="s">
        <v>904</v>
      </c>
      <c r="AN1251" s="8" t="s">
        <v>1379</v>
      </c>
      <c r="AO1251" s="8" t="s">
        <v>15267</v>
      </c>
      <c r="AP1251" s="8" t="s">
        <v>128</v>
      </c>
      <c r="AQ1251" s="8" t="s">
        <v>157</v>
      </c>
      <c r="AR1251" s="8" t="s">
        <v>15268</v>
      </c>
      <c r="AS1251" s="8" t="s">
        <v>15269</v>
      </c>
      <c r="AT1251" s="8" t="s">
        <v>909</v>
      </c>
      <c r="AU1251" s="8" t="s">
        <v>15270</v>
      </c>
      <c r="AV1251" s="8" t="s">
        <v>911</v>
      </c>
      <c r="AW1251" s="11">
        <v>678682</v>
      </c>
      <c r="AX1251" s="9" t="s">
        <v>13968</v>
      </c>
    </row>
    <row r="1252" spans="1:50" customFormat="1" ht="60" hidden="1" x14ac:dyDescent="0.25">
      <c r="A1252" s="8" t="s">
        <v>1699</v>
      </c>
      <c r="B1252" s="8" t="s">
        <v>4101</v>
      </c>
      <c r="C1252" s="8" t="s">
        <v>4102</v>
      </c>
      <c r="D1252" s="8" t="s">
        <v>15271</v>
      </c>
      <c r="E1252" s="8" t="s">
        <v>15272</v>
      </c>
      <c r="F1252" s="8" t="s">
        <v>15273</v>
      </c>
      <c r="G1252" s="9" t="s">
        <v>15274</v>
      </c>
      <c r="H1252" s="9" t="str">
        <f>VLOOKUP(G1252,[1]Arkusz2!A:B,2,FALSE)</f>
        <v>WND-RPZP.04.05.02-32-013/14</v>
      </c>
      <c r="I1252" s="9" t="s">
        <v>5614</v>
      </c>
      <c r="J1252" s="9" t="s">
        <v>9383</v>
      </c>
      <c r="K1252" s="9" t="s">
        <v>1707</v>
      </c>
      <c r="L1252" s="9" t="s">
        <v>5621</v>
      </c>
      <c r="M1252" s="9" t="s">
        <v>9383</v>
      </c>
      <c r="N1252" s="9" t="s">
        <v>1707</v>
      </c>
      <c r="O1252" s="8" t="s">
        <v>9111</v>
      </c>
      <c r="P1252" s="9" t="s">
        <v>6145</v>
      </c>
      <c r="Q1252" s="9" t="s">
        <v>9383</v>
      </c>
      <c r="R1252" s="9" t="s">
        <v>1707</v>
      </c>
      <c r="S1252" s="9" t="s">
        <v>5614</v>
      </c>
      <c r="T1252" s="10">
        <v>764324</v>
      </c>
      <c r="U1252" s="10">
        <v>588200</v>
      </c>
      <c r="V1252" s="10">
        <v>441150</v>
      </c>
      <c r="W1252" s="10">
        <v>441150</v>
      </c>
      <c r="X1252" s="10">
        <v>147050</v>
      </c>
      <c r="Y1252" s="10">
        <v>75</v>
      </c>
      <c r="Z1252" s="8" t="s">
        <v>15275</v>
      </c>
      <c r="AA1252" s="8" t="s">
        <v>63</v>
      </c>
      <c r="AB1252" s="11">
        <v>764324</v>
      </c>
      <c r="AC1252" s="11">
        <v>764324</v>
      </c>
      <c r="AD1252" s="11">
        <v>0</v>
      </c>
      <c r="AE1252" s="11">
        <v>0</v>
      </c>
      <c r="AF1252" s="8" t="s">
        <v>229</v>
      </c>
      <c r="AG1252" s="8" t="s">
        <v>4108</v>
      </c>
      <c r="AH1252" s="8" t="s">
        <v>66</v>
      </c>
      <c r="AI1252" s="8" t="s">
        <v>149</v>
      </c>
      <c r="AJ1252" s="8" t="s">
        <v>1712</v>
      </c>
      <c r="AK1252" s="8" t="s">
        <v>15276</v>
      </c>
      <c r="AL1252" s="8" t="s">
        <v>15277</v>
      </c>
      <c r="AM1252" s="8" t="s">
        <v>15278</v>
      </c>
      <c r="AN1252" s="8" t="s">
        <v>15279</v>
      </c>
      <c r="AO1252" s="8" t="s">
        <v>15280</v>
      </c>
      <c r="AP1252" s="8" t="s">
        <v>74</v>
      </c>
      <c r="AQ1252" s="8" t="s">
        <v>157</v>
      </c>
      <c r="AR1252" s="8" t="s">
        <v>15281</v>
      </c>
      <c r="AS1252" s="8" t="s">
        <v>15282</v>
      </c>
      <c r="AT1252" s="8" t="s">
        <v>619</v>
      </c>
      <c r="AU1252" s="8" t="s">
        <v>15283</v>
      </c>
      <c r="AV1252" s="8" t="s">
        <v>14056</v>
      </c>
      <c r="AW1252" s="11">
        <v>764324</v>
      </c>
      <c r="AX1252" s="9" t="s">
        <v>12853</v>
      </c>
    </row>
    <row r="1253" spans="1:50" customFormat="1" ht="60" hidden="1" x14ac:dyDescent="0.25">
      <c r="A1253" s="8" t="s">
        <v>1699</v>
      </c>
      <c r="B1253" s="8" t="s">
        <v>4101</v>
      </c>
      <c r="C1253" s="8" t="s">
        <v>4102</v>
      </c>
      <c r="D1253" s="8" t="s">
        <v>15284</v>
      </c>
      <c r="E1253" s="8" t="s">
        <v>15285</v>
      </c>
      <c r="F1253" s="8" t="s">
        <v>15286</v>
      </c>
      <c r="G1253" s="9" t="s">
        <v>15287</v>
      </c>
      <c r="H1253" s="9" t="str">
        <f>VLOOKUP(G1253,[1]Arkusz2!A:B,2,FALSE)</f>
        <v>WND-RPZP.04.05.02-32-040/14</v>
      </c>
      <c r="I1253" s="9" t="s">
        <v>15288</v>
      </c>
      <c r="J1253" s="9" t="s">
        <v>9383</v>
      </c>
      <c r="K1253" s="9" t="s">
        <v>1707</v>
      </c>
      <c r="L1253" s="9" t="s">
        <v>6145</v>
      </c>
      <c r="M1253" s="9" t="s">
        <v>9383</v>
      </c>
      <c r="N1253" s="9" t="s">
        <v>1707</v>
      </c>
      <c r="O1253" s="8" t="s">
        <v>6062</v>
      </c>
      <c r="P1253" s="9" t="s">
        <v>6145</v>
      </c>
      <c r="Q1253" s="9" t="s">
        <v>9383</v>
      </c>
      <c r="R1253" s="9" t="s">
        <v>1707</v>
      </c>
      <c r="S1253" s="9" t="s">
        <v>15288</v>
      </c>
      <c r="T1253" s="10">
        <v>666677.30000000005</v>
      </c>
      <c r="U1253" s="10">
        <v>666677.30000000005</v>
      </c>
      <c r="V1253" s="10">
        <v>500000</v>
      </c>
      <c r="W1253" s="10">
        <v>500000</v>
      </c>
      <c r="X1253" s="10">
        <v>166677.29999999999</v>
      </c>
      <c r="Y1253" s="10">
        <v>75</v>
      </c>
      <c r="Z1253" s="8" t="s">
        <v>15289</v>
      </c>
      <c r="AA1253" s="8" t="s">
        <v>63</v>
      </c>
      <c r="AB1253" s="11">
        <v>666677.30000000005</v>
      </c>
      <c r="AC1253" s="11">
        <v>666677.30000000005</v>
      </c>
      <c r="AD1253" s="11">
        <v>0</v>
      </c>
      <c r="AE1253" s="11">
        <v>0</v>
      </c>
      <c r="AF1253" s="8" t="s">
        <v>229</v>
      </c>
      <c r="AG1253" s="8" t="s">
        <v>4108</v>
      </c>
      <c r="AH1253" s="8" t="s">
        <v>66</v>
      </c>
      <c r="AI1253" s="8" t="s">
        <v>67</v>
      </c>
      <c r="AJ1253" s="8" t="s">
        <v>1712</v>
      </c>
      <c r="AK1253" s="8" t="s">
        <v>1073</v>
      </c>
      <c r="AL1253" s="8" t="s">
        <v>1074</v>
      </c>
      <c r="AM1253" s="8" t="s">
        <v>1075</v>
      </c>
      <c r="AN1253" s="8" t="s">
        <v>72</v>
      </c>
      <c r="AO1253" s="8" t="s">
        <v>15290</v>
      </c>
      <c r="AP1253" s="8" t="s">
        <v>128</v>
      </c>
      <c r="AQ1253" s="8" t="s">
        <v>157</v>
      </c>
      <c r="AR1253" s="8" t="s">
        <v>15291</v>
      </c>
      <c r="AS1253" s="8" t="s">
        <v>12410</v>
      </c>
      <c r="AT1253" s="8" t="s">
        <v>619</v>
      </c>
      <c r="AU1253" s="8" t="s">
        <v>1079</v>
      </c>
      <c r="AV1253" s="8" t="s">
        <v>911</v>
      </c>
      <c r="AW1253" s="11">
        <v>666677.30000000005</v>
      </c>
      <c r="AX1253" s="9" t="s">
        <v>6145</v>
      </c>
    </row>
    <row r="1254" spans="1:50" customFormat="1" ht="60" hidden="1" x14ac:dyDescent="0.25">
      <c r="A1254" s="8" t="s">
        <v>1699</v>
      </c>
      <c r="B1254" s="8" t="s">
        <v>4101</v>
      </c>
      <c r="C1254" s="8" t="s">
        <v>4102</v>
      </c>
      <c r="D1254" s="8" t="s">
        <v>15341</v>
      </c>
      <c r="E1254" s="8" t="s">
        <v>15342</v>
      </c>
      <c r="F1254" s="8" t="s">
        <v>15343</v>
      </c>
      <c r="G1254" s="9" t="s">
        <v>15344</v>
      </c>
      <c r="H1254" s="9" t="str">
        <f>VLOOKUP(G1254,[1]Arkusz2!A:B,2,FALSE)</f>
        <v>WND-RPZP.04.05.02-32-008/14</v>
      </c>
      <c r="I1254" s="9" t="s">
        <v>15345</v>
      </c>
      <c r="J1254" s="9" t="s">
        <v>9383</v>
      </c>
      <c r="K1254" s="9" t="s">
        <v>1707</v>
      </c>
      <c r="L1254" s="9" t="s">
        <v>14296</v>
      </c>
      <c r="M1254" s="9" t="s">
        <v>9383</v>
      </c>
      <c r="N1254" s="9" t="s">
        <v>1707</v>
      </c>
      <c r="O1254" s="8" t="s">
        <v>13607</v>
      </c>
      <c r="P1254" s="9" t="s">
        <v>15297</v>
      </c>
      <c r="Q1254" s="9" t="s">
        <v>9383</v>
      </c>
      <c r="R1254" s="9" t="s">
        <v>1707</v>
      </c>
      <c r="S1254" s="9" t="s">
        <v>15345</v>
      </c>
      <c r="T1254" s="10">
        <v>668892</v>
      </c>
      <c r="U1254" s="10">
        <v>468892</v>
      </c>
      <c r="V1254" s="10">
        <v>351669</v>
      </c>
      <c r="W1254" s="10">
        <v>351669</v>
      </c>
      <c r="X1254" s="10">
        <v>117223</v>
      </c>
      <c r="Y1254" s="10">
        <v>75</v>
      </c>
      <c r="Z1254" s="8" t="s">
        <v>15346</v>
      </c>
      <c r="AA1254" s="8" t="s">
        <v>63</v>
      </c>
      <c r="AB1254" s="11">
        <v>668892</v>
      </c>
      <c r="AC1254" s="11">
        <v>668892</v>
      </c>
      <c r="AD1254" s="11">
        <v>0</v>
      </c>
      <c r="AE1254" s="11">
        <v>0</v>
      </c>
      <c r="AF1254" s="8" t="s">
        <v>229</v>
      </c>
      <c r="AG1254" s="8" t="s">
        <v>4108</v>
      </c>
      <c r="AH1254" s="8" t="s">
        <v>66</v>
      </c>
      <c r="AI1254" s="8" t="s">
        <v>67</v>
      </c>
      <c r="AJ1254" s="8" t="s">
        <v>1712</v>
      </c>
      <c r="AK1254" s="8" t="s">
        <v>10563</v>
      </c>
      <c r="AL1254" s="8" t="s">
        <v>10564</v>
      </c>
      <c r="AM1254" s="8" t="s">
        <v>1451</v>
      </c>
      <c r="AN1254" s="8" t="s">
        <v>1452</v>
      </c>
      <c r="AO1254" s="8" t="s">
        <v>3143</v>
      </c>
      <c r="AP1254" s="8" t="s">
        <v>484</v>
      </c>
      <c r="AQ1254" s="8" t="s">
        <v>157</v>
      </c>
      <c r="AR1254" s="8" t="s">
        <v>15347</v>
      </c>
      <c r="AS1254" s="8" t="s">
        <v>15348</v>
      </c>
      <c r="AT1254" s="8" t="s">
        <v>619</v>
      </c>
      <c r="AU1254" s="8" t="s">
        <v>10567</v>
      </c>
      <c r="AV1254" s="8" t="s">
        <v>911</v>
      </c>
      <c r="AW1254" s="11">
        <v>668892</v>
      </c>
      <c r="AX1254" s="9" t="s">
        <v>14742</v>
      </c>
    </row>
    <row r="1255" spans="1:50" customFormat="1" ht="60" hidden="1" x14ac:dyDescent="0.25">
      <c r="A1255" s="8" t="s">
        <v>1699</v>
      </c>
      <c r="B1255" s="8" t="s">
        <v>4101</v>
      </c>
      <c r="C1255" s="8" t="s">
        <v>4102</v>
      </c>
      <c r="D1255" s="8" t="s">
        <v>15419</v>
      </c>
      <c r="E1255" s="8" t="s">
        <v>15420</v>
      </c>
      <c r="F1255" s="8" t="s">
        <v>15421</v>
      </c>
      <c r="G1255" s="9" t="s">
        <v>15422</v>
      </c>
      <c r="H1255" s="9" t="str">
        <f>VLOOKUP(G1255,[1]Arkusz2!A:B,2,FALSE)</f>
        <v>WND-RPZP.04.05.02-32-012/14</v>
      </c>
      <c r="I1255" s="9" t="s">
        <v>4449</v>
      </c>
      <c r="J1255" s="9" t="s">
        <v>9383</v>
      </c>
      <c r="K1255" s="9" t="s">
        <v>1707</v>
      </c>
      <c r="L1255" s="9" t="s">
        <v>13814</v>
      </c>
      <c r="M1255" s="9" t="s">
        <v>9383</v>
      </c>
      <c r="N1255" s="9" t="s">
        <v>1707</v>
      </c>
      <c r="O1255" s="8" t="s">
        <v>5924</v>
      </c>
      <c r="P1255" s="9" t="s">
        <v>14577</v>
      </c>
      <c r="Q1255" s="9" t="s">
        <v>9383</v>
      </c>
      <c r="R1255" s="9" t="s">
        <v>1707</v>
      </c>
      <c r="S1255" s="9" t="s">
        <v>4449</v>
      </c>
      <c r="T1255" s="10">
        <v>1230000</v>
      </c>
      <c r="U1255" s="10">
        <v>1230000</v>
      </c>
      <c r="V1255" s="10">
        <v>499995</v>
      </c>
      <c r="W1255" s="10">
        <v>499995</v>
      </c>
      <c r="X1255" s="10">
        <v>730005</v>
      </c>
      <c r="Y1255" s="10">
        <v>40.65</v>
      </c>
      <c r="Z1255" s="8" t="s">
        <v>15423</v>
      </c>
      <c r="AA1255" s="8" t="s">
        <v>63</v>
      </c>
      <c r="AB1255" s="11">
        <v>1230000</v>
      </c>
      <c r="AC1255" s="11">
        <v>1230000</v>
      </c>
      <c r="AD1255" s="11">
        <v>0</v>
      </c>
      <c r="AE1255" s="11">
        <v>0</v>
      </c>
      <c r="AF1255" s="8" t="s">
        <v>229</v>
      </c>
      <c r="AG1255" s="8" t="s">
        <v>4108</v>
      </c>
      <c r="AH1255" s="8" t="s">
        <v>66</v>
      </c>
      <c r="AI1255" s="8" t="s">
        <v>67</v>
      </c>
      <c r="AJ1255" s="8" t="s">
        <v>1712</v>
      </c>
      <c r="AK1255" s="8" t="s">
        <v>14950</v>
      </c>
      <c r="AL1255" s="8" t="s">
        <v>14951</v>
      </c>
      <c r="AM1255" s="8" t="s">
        <v>14952</v>
      </c>
      <c r="AN1255" s="8" t="s">
        <v>72</v>
      </c>
      <c r="AO1255" s="8" t="s">
        <v>126</v>
      </c>
      <c r="AP1255" s="8" t="s">
        <v>841</v>
      </c>
      <c r="AQ1255" s="8" t="s">
        <v>157</v>
      </c>
      <c r="AR1255" s="8" t="s">
        <v>14953</v>
      </c>
      <c r="AS1255" s="8" t="s">
        <v>14954</v>
      </c>
      <c r="AT1255" s="8" t="s">
        <v>8955</v>
      </c>
      <c r="AU1255" s="8" t="s">
        <v>14955</v>
      </c>
      <c r="AV1255" s="8" t="s">
        <v>8527</v>
      </c>
      <c r="AW1255" s="11">
        <v>1230000</v>
      </c>
      <c r="AX1255" s="9" t="s">
        <v>13814</v>
      </c>
    </row>
    <row r="1256" spans="1:50" customFormat="1" ht="60" hidden="1" x14ac:dyDescent="0.25">
      <c r="A1256" s="8" t="s">
        <v>1699</v>
      </c>
      <c r="B1256" s="8" t="s">
        <v>4101</v>
      </c>
      <c r="C1256" s="8" t="s">
        <v>4102</v>
      </c>
      <c r="D1256" s="8" t="s">
        <v>15460</v>
      </c>
      <c r="E1256" s="8" t="s">
        <v>15461</v>
      </c>
      <c r="F1256" s="8" t="s">
        <v>15462</v>
      </c>
      <c r="G1256" s="9" t="s">
        <v>15463</v>
      </c>
      <c r="H1256" s="9" t="str">
        <f>VLOOKUP(G1256,[1]Arkusz2!A:B,2,FALSE)</f>
        <v>WND-RPZP.04.05.02-32-006/14</v>
      </c>
      <c r="I1256" s="9" t="s">
        <v>14296</v>
      </c>
      <c r="J1256" s="9" t="s">
        <v>9383</v>
      </c>
      <c r="K1256" s="9" t="s">
        <v>1707</v>
      </c>
      <c r="L1256" s="9" t="s">
        <v>13757</v>
      </c>
      <c r="M1256" s="9" t="s">
        <v>9383</v>
      </c>
      <c r="N1256" s="9" t="s">
        <v>1707</v>
      </c>
      <c r="O1256" s="8" t="s">
        <v>9690</v>
      </c>
      <c r="P1256" s="9" t="s">
        <v>15144</v>
      </c>
      <c r="Q1256" s="9" t="s">
        <v>9383</v>
      </c>
      <c r="R1256" s="9" t="s">
        <v>1707</v>
      </c>
      <c r="S1256" s="9" t="s">
        <v>14296</v>
      </c>
      <c r="T1256" s="10">
        <v>471811.79</v>
      </c>
      <c r="U1256" s="10">
        <v>471811.79</v>
      </c>
      <c r="V1256" s="10">
        <v>353858.84</v>
      </c>
      <c r="W1256" s="10">
        <v>353858.84</v>
      </c>
      <c r="X1256" s="10">
        <v>117952.95</v>
      </c>
      <c r="Y1256" s="10">
        <v>75</v>
      </c>
      <c r="Z1256" s="8" t="s">
        <v>15464</v>
      </c>
      <c r="AA1256" s="8" t="s">
        <v>63</v>
      </c>
      <c r="AB1256" s="11">
        <v>471811.79</v>
      </c>
      <c r="AC1256" s="11">
        <v>471811.79</v>
      </c>
      <c r="AD1256" s="11">
        <v>0</v>
      </c>
      <c r="AE1256" s="11">
        <v>0</v>
      </c>
      <c r="AF1256" s="8" t="s">
        <v>229</v>
      </c>
      <c r="AG1256" s="8" t="s">
        <v>4108</v>
      </c>
      <c r="AH1256" s="8" t="s">
        <v>66</v>
      </c>
      <c r="AI1256" s="8" t="s">
        <v>149</v>
      </c>
      <c r="AJ1256" s="8" t="s">
        <v>1712</v>
      </c>
      <c r="AK1256" s="8" t="s">
        <v>6526</v>
      </c>
      <c r="AL1256" s="8" t="s">
        <v>6527</v>
      </c>
      <c r="AM1256" s="8" t="s">
        <v>6528</v>
      </c>
      <c r="AN1256" s="8" t="s">
        <v>6529</v>
      </c>
      <c r="AO1256" s="8" t="s">
        <v>6530</v>
      </c>
      <c r="AP1256" s="8" t="s">
        <v>156</v>
      </c>
      <c r="AQ1256" s="8" t="s">
        <v>157</v>
      </c>
      <c r="AR1256" s="8" t="s">
        <v>15465</v>
      </c>
      <c r="AS1256" s="8" t="s">
        <v>15466</v>
      </c>
      <c r="AT1256" s="8" t="s">
        <v>619</v>
      </c>
      <c r="AU1256" s="8" t="s">
        <v>6533</v>
      </c>
      <c r="AV1256" s="8" t="s">
        <v>911</v>
      </c>
      <c r="AW1256" s="11">
        <v>471811.79</v>
      </c>
      <c r="AX1256" s="9" t="s">
        <v>13757</v>
      </c>
    </row>
    <row r="1257" spans="1:50" customFormat="1" ht="60" hidden="1" x14ac:dyDescent="0.25">
      <c r="A1257" s="8" t="s">
        <v>1699</v>
      </c>
      <c r="B1257" s="8" t="s">
        <v>4101</v>
      </c>
      <c r="C1257" s="8" t="s">
        <v>4102</v>
      </c>
      <c r="D1257" s="8" t="s">
        <v>15467</v>
      </c>
      <c r="E1257" s="8" t="s">
        <v>15468</v>
      </c>
      <c r="F1257" s="8" t="s">
        <v>15469</v>
      </c>
      <c r="G1257" s="9" t="s">
        <v>15470</v>
      </c>
      <c r="H1257" s="9" t="str">
        <f>VLOOKUP(G1257,[1]Arkusz2!A:B,2,FALSE)</f>
        <v>WND-RPZP.04.05.02-32-049/14</v>
      </c>
      <c r="I1257" s="9" t="s">
        <v>6145</v>
      </c>
      <c r="J1257" s="9" t="s">
        <v>9383</v>
      </c>
      <c r="K1257" s="9" t="s">
        <v>1707</v>
      </c>
      <c r="L1257" s="9" t="s">
        <v>6145</v>
      </c>
      <c r="M1257" s="9" t="s">
        <v>9383</v>
      </c>
      <c r="N1257" s="9" t="s">
        <v>1707</v>
      </c>
      <c r="O1257" s="8" t="s">
        <v>13578</v>
      </c>
      <c r="P1257" s="9" t="s">
        <v>15144</v>
      </c>
      <c r="Q1257" s="9" t="s">
        <v>9383</v>
      </c>
      <c r="R1257" s="9" t="s">
        <v>1707</v>
      </c>
      <c r="S1257" s="9" t="s">
        <v>6145</v>
      </c>
      <c r="T1257" s="10">
        <v>904433.08</v>
      </c>
      <c r="U1257" s="10">
        <v>666666.67000000004</v>
      </c>
      <c r="V1257" s="10">
        <v>500000</v>
      </c>
      <c r="W1257" s="10">
        <v>500000</v>
      </c>
      <c r="X1257" s="10">
        <v>166666.67000000001</v>
      </c>
      <c r="Y1257" s="10">
        <v>75</v>
      </c>
      <c r="Z1257" s="8" t="s">
        <v>15471</v>
      </c>
      <c r="AA1257" s="8" t="s">
        <v>63</v>
      </c>
      <c r="AB1257" s="11">
        <v>904433.08</v>
      </c>
      <c r="AC1257" s="11">
        <v>904433.08</v>
      </c>
      <c r="AD1257" s="11">
        <v>0</v>
      </c>
      <c r="AE1257" s="11">
        <v>0</v>
      </c>
      <c r="AF1257" s="8" t="s">
        <v>64</v>
      </c>
      <c r="AG1257" s="8" t="s">
        <v>4108</v>
      </c>
      <c r="AH1257" s="8" t="s">
        <v>66</v>
      </c>
      <c r="AI1257" s="8" t="s">
        <v>149</v>
      </c>
      <c r="AJ1257" s="8" t="s">
        <v>1712</v>
      </c>
      <c r="AK1257" s="8" t="s">
        <v>15472</v>
      </c>
      <c r="AL1257" s="8" t="s">
        <v>15473</v>
      </c>
      <c r="AM1257" s="8" t="s">
        <v>15474</v>
      </c>
      <c r="AN1257" s="8" t="s">
        <v>15475</v>
      </c>
      <c r="AO1257" s="8" t="s">
        <v>157</v>
      </c>
      <c r="AP1257" s="8" t="s">
        <v>15476</v>
      </c>
      <c r="AQ1257" s="8" t="s">
        <v>157</v>
      </c>
      <c r="AR1257" s="8" t="s">
        <v>15477</v>
      </c>
      <c r="AS1257" s="8" t="s">
        <v>15478</v>
      </c>
      <c r="AT1257" s="8" t="s">
        <v>619</v>
      </c>
      <c r="AU1257" s="8" t="s">
        <v>15479</v>
      </c>
      <c r="AV1257" s="8" t="s">
        <v>911</v>
      </c>
      <c r="AW1257" s="11">
        <v>904433.08</v>
      </c>
      <c r="AX1257" s="9" t="s">
        <v>6145</v>
      </c>
    </row>
    <row r="1258" spans="1:50" customFormat="1" ht="60" hidden="1" x14ac:dyDescent="0.25">
      <c r="A1258" s="8" t="s">
        <v>1699</v>
      </c>
      <c r="B1258" s="8" t="s">
        <v>4101</v>
      </c>
      <c r="C1258" s="8" t="s">
        <v>4102</v>
      </c>
      <c r="D1258" s="8" t="s">
        <v>15480</v>
      </c>
      <c r="E1258" s="8" t="s">
        <v>15481</v>
      </c>
      <c r="F1258" s="8" t="s">
        <v>15482</v>
      </c>
      <c r="G1258" s="9" t="s">
        <v>15483</v>
      </c>
      <c r="H1258" s="9" t="str">
        <f>VLOOKUP(G1258,[1]Arkusz2!A:B,2,FALSE)</f>
        <v>WND-RPZP.04.05.02-32-031/14</v>
      </c>
      <c r="I1258" s="9" t="s">
        <v>8506</v>
      </c>
      <c r="J1258" s="9" t="s">
        <v>9383</v>
      </c>
      <c r="K1258" s="9" t="s">
        <v>1707</v>
      </c>
      <c r="L1258" s="9" t="s">
        <v>15206</v>
      </c>
      <c r="M1258" s="9" t="s">
        <v>9383</v>
      </c>
      <c r="N1258" s="9" t="s">
        <v>1707</v>
      </c>
      <c r="O1258" s="8" t="s">
        <v>15079</v>
      </c>
      <c r="P1258" s="9" t="s">
        <v>15144</v>
      </c>
      <c r="Q1258" s="9" t="s">
        <v>9383</v>
      </c>
      <c r="R1258" s="9" t="s">
        <v>1707</v>
      </c>
      <c r="S1258" s="9" t="s">
        <v>8506</v>
      </c>
      <c r="T1258" s="10">
        <v>703377</v>
      </c>
      <c r="U1258" s="10">
        <v>703377</v>
      </c>
      <c r="V1258" s="10">
        <v>499397.67</v>
      </c>
      <c r="W1258" s="10">
        <v>499397.67</v>
      </c>
      <c r="X1258" s="10">
        <v>203979.33</v>
      </c>
      <c r="Y1258" s="10">
        <v>71</v>
      </c>
      <c r="Z1258" s="8" t="s">
        <v>15484</v>
      </c>
      <c r="AA1258" s="8" t="s">
        <v>63</v>
      </c>
      <c r="AB1258" s="11">
        <v>703377</v>
      </c>
      <c r="AC1258" s="11">
        <v>703377</v>
      </c>
      <c r="AD1258" s="11">
        <v>0</v>
      </c>
      <c r="AE1258" s="11">
        <v>0</v>
      </c>
      <c r="AF1258" s="8" t="s">
        <v>229</v>
      </c>
      <c r="AG1258" s="8" t="s">
        <v>4108</v>
      </c>
      <c r="AH1258" s="8" t="s">
        <v>66</v>
      </c>
      <c r="AI1258" s="8" t="s">
        <v>149</v>
      </c>
      <c r="AJ1258" s="8" t="s">
        <v>1712</v>
      </c>
      <c r="AK1258" s="8" t="s">
        <v>15485</v>
      </c>
      <c r="AL1258" s="8" t="s">
        <v>15486</v>
      </c>
      <c r="AM1258" s="8" t="s">
        <v>15487</v>
      </c>
      <c r="AN1258" s="8" t="s">
        <v>15488</v>
      </c>
      <c r="AO1258" s="8" t="s">
        <v>740</v>
      </c>
      <c r="AP1258" s="8" t="s">
        <v>128</v>
      </c>
      <c r="AQ1258" s="8" t="s">
        <v>157</v>
      </c>
      <c r="AR1258" s="8" t="s">
        <v>15489</v>
      </c>
      <c r="AS1258" s="8" t="s">
        <v>15490</v>
      </c>
      <c r="AT1258" s="8" t="s">
        <v>619</v>
      </c>
      <c r="AU1258" s="8" t="s">
        <v>15491</v>
      </c>
      <c r="AV1258" s="8" t="s">
        <v>911</v>
      </c>
      <c r="AW1258" s="11">
        <v>703377</v>
      </c>
      <c r="AX1258" s="9" t="s">
        <v>15206</v>
      </c>
    </row>
    <row r="1259" spans="1:50" customFormat="1" ht="60" hidden="1" x14ac:dyDescent="0.25">
      <c r="A1259" s="8" t="s">
        <v>1699</v>
      </c>
      <c r="B1259" s="8" t="s">
        <v>4101</v>
      </c>
      <c r="C1259" s="8" t="s">
        <v>4102</v>
      </c>
      <c r="D1259" s="8" t="s">
        <v>15857</v>
      </c>
      <c r="E1259" s="8" t="s">
        <v>15858</v>
      </c>
      <c r="F1259" s="8" t="s">
        <v>15859</v>
      </c>
      <c r="G1259" s="9" t="s">
        <v>15860</v>
      </c>
      <c r="H1259" s="9" t="str">
        <f>VLOOKUP(G1259,[1]Arkusz2!A:B,2,FALSE)</f>
        <v>WND-RPZP.04.05.02-32-046/14</v>
      </c>
      <c r="I1259" s="9" t="s">
        <v>13107</v>
      </c>
      <c r="J1259" s="9" t="s">
        <v>9383</v>
      </c>
      <c r="K1259" s="9" t="s">
        <v>1707</v>
      </c>
      <c r="L1259" s="9" t="s">
        <v>5971</v>
      </c>
      <c r="M1259" s="9" t="s">
        <v>9383</v>
      </c>
      <c r="N1259" s="9" t="s">
        <v>1707</v>
      </c>
      <c r="O1259" s="8" t="s">
        <v>9690</v>
      </c>
      <c r="P1259" s="9" t="s">
        <v>15498</v>
      </c>
      <c r="Q1259" s="9" t="s">
        <v>9383</v>
      </c>
      <c r="R1259" s="9" t="s">
        <v>1707</v>
      </c>
      <c r="S1259" s="9" t="s">
        <v>5971</v>
      </c>
      <c r="T1259" s="10">
        <v>199999.2</v>
      </c>
      <c r="U1259" s="10">
        <v>199999.2</v>
      </c>
      <c r="V1259" s="10">
        <v>149999.4</v>
      </c>
      <c r="W1259" s="10">
        <v>149999.4</v>
      </c>
      <c r="X1259" s="10">
        <v>49999.8</v>
      </c>
      <c r="Y1259" s="10">
        <v>75</v>
      </c>
      <c r="Z1259" s="8" t="s">
        <v>15861</v>
      </c>
      <c r="AA1259" s="8" t="s">
        <v>63</v>
      </c>
      <c r="AB1259" s="11">
        <v>199999.2</v>
      </c>
      <c r="AC1259" s="11">
        <v>199999.2</v>
      </c>
      <c r="AD1259" s="11">
        <v>0</v>
      </c>
      <c r="AE1259" s="11">
        <v>0</v>
      </c>
      <c r="AF1259" s="8" t="s">
        <v>229</v>
      </c>
      <c r="AG1259" s="8" t="s">
        <v>4108</v>
      </c>
      <c r="AH1259" s="8" t="s">
        <v>66</v>
      </c>
      <c r="AI1259" s="8" t="s">
        <v>67</v>
      </c>
      <c r="AJ1259" s="8" t="s">
        <v>1712</v>
      </c>
      <c r="AK1259" s="8" t="s">
        <v>9119</v>
      </c>
      <c r="AL1259" s="8" t="s">
        <v>9120</v>
      </c>
      <c r="AM1259" s="8" t="s">
        <v>9121</v>
      </c>
      <c r="AN1259" s="8" t="s">
        <v>125</v>
      </c>
      <c r="AO1259" s="8" t="s">
        <v>9122</v>
      </c>
      <c r="AP1259" s="8" t="s">
        <v>9417</v>
      </c>
      <c r="AQ1259" s="8" t="s">
        <v>157</v>
      </c>
      <c r="AR1259" s="8" t="s">
        <v>13490</v>
      </c>
      <c r="AS1259" s="8" t="s">
        <v>9419</v>
      </c>
      <c r="AT1259" s="8" t="s">
        <v>619</v>
      </c>
      <c r="AU1259" s="8" t="s">
        <v>9125</v>
      </c>
      <c r="AV1259" s="8" t="s">
        <v>911</v>
      </c>
      <c r="AW1259" s="11">
        <v>199999.2</v>
      </c>
      <c r="AX1259" s="9" t="s">
        <v>5971</v>
      </c>
    </row>
    <row r="1260" spans="1:50" customFormat="1" ht="60" hidden="1" x14ac:dyDescent="0.25">
      <c r="A1260" s="8" t="s">
        <v>1699</v>
      </c>
      <c r="B1260" s="8" t="s">
        <v>4101</v>
      </c>
      <c r="C1260" s="8" t="s">
        <v>4102</v>
      </c>
      <c r="D1260" s="8" t="s">
        <v>15862</v>
      </c>
      <c r="E1260" s="8" t="s">
        <v>15863</v>
      </c>
      <c r="F1260" s="8" t="s">
        <v>15864</v>
      </c>
      <c r="G1260" s="9" t="s">
        <v>15865</v>
      </c>
      <c r="H1260" s="9" t="str">
        <f>VLOOKUP(G1260,[1]Arkusz2!A:B,2,FALSE)</f>
        <v>WND-RPZP.04.05.02-32-055/14</v>
      </c>
      <c r="I1260" s="9" t="s">
        <v>9699</v>
      </c>
      <c r="J1260" s="9" t="s">
        <v>9383</v>
      </c>
      <c r="K1260" s="9" t="s">
        <v>1707</v>
      </c>
      <c r="L1260" s="9" t="s">
        <v>15866</v>
      </c>
      <c r="M1260" s="9" t="s">
        <v>9383</v>
      </c>
      <c r="N1260" s="9" t="s">
        <v>1707</v>
      </c>
      <c r="O1260" s="8" t="s">
        <v>12638</v>
      </c>
      <c r="P1260" s="9" t="s">
        <v>15498</v>
      </c>
      <c r="Q1260" s="9" t="s">
        <v>9383</v>
      </c>
      <c r="R1260" s="9" t="s">
        <v>1707</v>
      </c>
      <c r="S1260" s="9" t="s">
        <v>9699</v>
      </c>
      <c r="T1260" s="10">
        <v>7000000</v>
      </c>
      <c r="U1260" s="10">
        <v>7000000</v>
      </c>
      <c r="V1260" s="10">
        <v>5250000</v>
      </c>
      <c r="W1260" s="10">
        <v>5250000</v>
      </c>
      <c r="X1260" s="10">
        <v>1750000</v>
      </c>
      <c r="Y1260" s="10">
        <v>75</v>
      </c>
      <c r="Z1260" s="8" t="s">
        <v>15867</v>
      </c>
      <c r="AA1260" s="8" t="s">
        <v>63</v>
      </c>
      <c r="AB1260" s="11">
        <v>7000000</v>
      </c>
      <c r="AC1260" s="11">
        <v>7000000</v>
      </c>
      <c r="AD1260" s="11">
        <v>0</v>
      </c>
      <c r="AE1260" s="11">
        <v>0</v>
      </c>
      <c r="AF1260" s="8" t="s">
        <v>64</v>
      </c>
      <c r="AG1260" s="8" t="s">
        <v>4108</v>
      </c>
      <c r="AH1260" s="8" t="s">
        <v>66</v>
      </c>
      <c r="AI1260" s="8" t="s">
        <v>67</v>
      </c>
      <c r="AJ1260" s="8" t="s">
        <v>1712</v>
      </c>
      <c r="AK1260" s="8" t="s">
        <v>8520</v>
      </c>
      <c r="AL1260" s="8" t="s">
        <v>8521</v>
      </c>
      <c r="AM1260" s="8" t="s">
        <v>5296</v>
      </c>
      <c r="AN1260" s="8" t="s">
        <v>72</v>
      </c>
      <c r="AO1260" s="8" t="s">
        <v>8522</v>
      </c>
      <c r="AP1260" s="8" t="s">
        <v>428</v>
      </c>
      <c r="AQ1260" s="8" t="s">
        <v>1289</v>
      </c>
      <c r="AR1260" s="8" t="s">
        <v>8523</v>
      </c>
      <c r="AS1260" s="8" t="s">
        <v>8524</v>
      </c>
      <c r="AT1260" s="8" t="s">
        <v>8525</v>
      </c>
      <c r="AU1260" s="8" t="s">
        <v>8526</v>
      </c>
      <c r="AV1260" s="8" t="s">
        <v>8527</v>
      </c>
      <c r="AW1260" s="11">
        <v>7000000</v>
      </c>
      <c r="AX1260" s="9" t="s">
        <v>15866</v>
      </c>
    </row>
    <row r="1261" spans="1:50" customFormat="1" ht="60" hidden="1" x14ac:dyDescent="0.25">
      <c r="A1261" s="8" t="s">
        <v>1699</v>
      </c>
      <c r="B1261" s="8" t="s">
        <v>4101</v>
      </c>
      <c r="C1261" s="8" t="s">
        <v>4102</v>
      </c>
      <c r="D1261" s="8" t="s">
        <v>15880</v>
      </c>
      <c r="E1261" s="8" t="s">
        <v>15881</v>
      </c>
      <c r="F1261" s="8" t="s">
        <v>15882</v>
      </c>
      <c r="G1261" s="9" t="s">
        <v>15883</v>
      </c>
      <c r="H1261" s="9" t="str">
        <f>VLOOKUP(G1261,[1]Arkusz2!A:B,2,FALSE)</f>
        <v>WND-RPZP.04.05.02-32-047/14</v>
      </c>
      <c r="I1261" s="9" t="s">
        <v>15012</v>
      </c>
      <c r="J1261" s="9" t="s">
        <v>9383</v>
      </c>
      <c r="K1261" s="9" t="s">
        <v>1707</v>
      </c>
      <c r="L1261" s="9" t="s">
        <v>14742</v>
      </c>
      <c r="M1261" s="9" t="s">
        <v>9383</v>
      </c>
      <c r="N1261" s="9" t="s">
        <v>1707</v>
      </c>
      <c r="O1261" s="8" t="s">
        <v>15884</v>
      </c>
      <c r="P1261" s="9" t="s">
        <v>15498</v>
      </c>
      <c r="Q1261" s="9" t="s">
        <v>9383</v>
      </c>
      <c r="R1261" s="9" t="s">
        <v>1707</v>
      </c>
      <c r="S1261" s="9" t="s">
        <v>15012</v>
      </c>
      <c r="T1261" s="10">
        <v>749257</v>
      </c>
      <c r="U1261" s="10">
        <v>749257</v>
      </c>
      <c r="V1261" s="10">
        <v>500000</v>
      </c>
      <c r="W1261" s="10">
        <v>500000</v>
      </c>
      <c r="X1261" s="10">
        <v>249257</v>
      </c>
      <c r="Y1261" s="10">
        <v>66.73</v>
      </c>
      <c r="Z1261" s="8" t="s">
        <v>15885</v>
      </c>
      <c r="AA1261" s="8" t="s">
        <v>63</v>
      </c>
      <c r="AB1261" s="11">
        <v>749257</v>
      </c>
      <c r="AC1261" s="11">
        <v>749257</v>
      </c>
      <c r="AD1261" s="11">
        <v>0</v>
      </c>
      <c r="AE1261" s="11">
        <v>0</v>
      </c>
      <c r="AF1261" s="8" t="s">
        <v>229</v>
      </c>
      <c r="AG1261" s="8" t="s">
        <v>4108</v>
      </c>
      <c r="AH1261" s="8" t="s">
        <v>66</v>
      </c>
      <c r="AI1261" s="8" t="s">
        <v>149</v>
      </c>
      <c r="AJ1261" s="8" t="s">
        <v>1712</v>
      </c>
      <c r="AK1261" s="8" t="s">
        <v>8665</v>
      </c>
      <c r="AL1261" s="8" t="s">
        <v>8666</v>
      </c>
      <c r="AM1261" s="8" t="s">
        <v>5834</v>
      </c>
      <c r="AN1261" s="8" t="s">
        <v>8667</v>
      </c>
      <c r="AO1261" s="8" t="s">
        <v>3396</v>
      </c>
      <c r="AP1261" s="8" t="s">
        <v>128</v>
      </c>
      <c r="AQ1261" s="8" t="s">
        <v>157</v>
      </c>
      <c r="AR1261" s="8" t="s">
        <v>15886</v>
      </c>
      <c r="AS1261" s="8" t="s">
        <v>15887</v>
      </c>
      <c r="AT1261" s="8" t="s">
        <v>619</v>
      </c>
      <c r="AU1261" s="8" t="s">
        <v>8670</v>
      </c>
      <c r="AV1261" s="8" t="s">
        <v>911</v>
      </c>
      <c r="AW1261" s="11">
        <v>749257</v>
      </c>
      <c r="AX1261" s="9" t="s">
        <v>14742</v>
      </c>
    </row>
    <row r="1262" spans="1:50" customFormat="1" ht="60" hidden="1" x14ac:dyDescent="0.25">
      <c r="A1262" s="8" t="s">
        <v>1699</v>
      </c>
      <c r="B1262" s="8" t="s">
        <v>4101</v>
      </c>
      <c r="C1262" s="8" t="s">
        <v>4102</v>
      </c>
      <c r="D1262" s="8" t="s">
        <v>15888</v>
      </c>
      <c r="E1262" s="8" t="s">
        <v>15889</v>
      </c>
      <c r="F1262" s="8" t="s">
        <v>15890</v>
      </c>
      <c r="G1262" s="9" t="s">
        <v>15891</v>
      </c>
      <c r="H1262" s="9" t="str">
        <f>VLOOKUP(G1262,[1]Arkusz2!A:B,2,FALSE)</f>
        <v>WND-RPZP.04.05.02-32-004/14</v>
      </c>
      <c r="I1262" s="9" t="s">
        <v>15120</v>
      </c>
      <c r="J1262" s="9" t="s">
        <v>9383</v>
      </c>
      <c r="K1262" s="9" t="s">
        <v>1707</v>
      </c>
      <c r="L1262" s="9" t="s">
        <v>14742</v>
      </c>
      <c r="M1262" s="9" t="s">
        <v>9383</v>
      </c>
      <c r="N1262" s="9" t="s">
        <v>1707</v>
      </c>
      <c r="O1262" s="8" t="s">
        <v>14232</v>
      </c>
      <c r="P1262" s="9" t="s">
        <v>15498</v>
      </c>
      <c r="Q1262" s="9" t="s">
        <v>9383</v>
      </c>
      <c r="R1262" s="9" t="s">
        <v>1707</v>
      </c>
      <c r="S1262" s="9" t="s">
        <v>15120</v>
      </c>
      <c r="T1262" s="10">
        <v>761370</v>
      </c>
      <c r="U1262" s="10">
        <v>760140</v>
      </c>
      <c r="V1262" s="10">
        <v>499944.08</v>
      </c>
      <c r="W1262" s="10">
        <v>499944.08</v>
      </c>
      <c r="X1262" s="10">
        <v>260195.92</v>
      </c>
      <c r="Y1262" s="10">
        <v>65.77</v>
      </c>
      <c r="Z1262" s="8" t="s">
        <v>15892</v>
      </c>
      <c r="AA1262" s="8" t="s">
        <v>63</v>
      </c>
      <c r="AB1262" s="11">
        <v>761370</v>
      </c>
      <c r="AC1262" s="11">
        <v>761370</v>
      </c>
      <c r="AD1262" s="11">
        <v>0</v>
      </c>
      <c r="AE1262" s="11">
        <v>0</v>
      </c>
      <c r="AF1262" s="8" t="s">
        <v>229</v>
      </c>
      <c r="AG1262" s="8" t="s">
        <v>4108</v>
      </c>
      <c r="AH1262" s="8" t="s">
        <v>66</v>
      </c>
      <c r="AI1262" s="8" t="s">
        <v>67</v>
      </c>
      <c r="AJ1262" s="8" t="s">
        <v>1712</v>
      </c>
      <c r="AK1262" s="8" t="s">
        <v>7350</v>
      </c>
      <c r="AL1262" s="8" t="s">
        <v>7351</v>
      </c>
      <c r="AM1262" s="8" t="s">
        <v>7352</v>
      </c>
      <c r="AN1262" s="8" t="s">
        <v>7353</v>
      </c>
      <c r="AO1262" s="8" t="s">
        <v>740</v>
      </c>
      <c r="AP1262" s="8" t="s">
        <v>128</v>
      </c>
      <c r="AQ1262" s="8" t="s">
        <v>157</v>
      </c>
      <c r="AR1262" s="8" t="s">
        <v>15893</v>
      </c>
      <c r="AS1262" s="8" t="s">
        <v>15894</v>
      </c>
      <c r="AT1262" s="8" t="s">
        <v>619</v>
      </c>
      <c r="AU1262" s="8" t="s">
        <v>7356</v>
      </c>
      <c r="AV1262" s="8" t="s">
        <v>911</v>
      </c>
      <c r="AW1262" s="11">
        <v>761370</v>
      </c>
      <c r="AX1262" s="9" t="s">
        <v>14742</v>
      </c>
    </row>
    <row r="1263" spans="1:50" customFormat="1" ht="60" hidden="1" x14ac:dyDescent="0.25">
      <c r="A1263" s="8" t="s">
        <v>1699</v>
      </c>
      <c r="B1263" s="8" t="s">
        <v>4101</v>
      </c>
      <c r="C1263" s="8" t="s">
        <v>4102</v>
      </c>
      <c r="D1263" s="8" t="s">
        <v>15895</v>
      </c>
      <c r="E1263" s="8" t="s">
        <v>15896</v>
      </c>
      <c r="F1263" s="8" t="s">
        <v>15897</v>
      </c>
      <c r="G1263" s="9" t="s">
        <v>15898</v>
      </c>
      <c r="H1263" s="9" t="str">
        <f>VLOOKUP(G1263,[1]Arkusz2!A:B,2,FALSE)</f>
        <v>WND-RPZP.04.05.02-32-022/14</v>
      </c>
      <c r="I1263" s="9" t="s">
        <v>14742</v>
      </c>
      <c r="J1263" s="9" t="s">
        <v>9383</v>
      </c>
      <c r="K1263" s="9" t="s">
        <v>1707</v>
      </c>
      <c r="L1263" s="9" t="s">
        <v>11361</v>
      </c>
      <c r="M1263" s="9" t="s">
        <v>9383</v>
      </c>
      <c r="N1263" s="9" t="s">
        <v>1707</v>
      </c>
      <c r="O1263" s="8" t="s">
        <v>11884</v>
      </c>
      <c r="P1263" s="9" t="s">
        <v>15498</v>
      </c>
      <c r="Q1263" s="9" t="s">
        <v>9383</v>
      </c>
      <c r="R1263" s="9" t="s">
        <v>1707</v>
      </c>
      <c r="S1263" s="9" t="s">
        <v>14742</v>
      </c>
      <c r="T1263" s="10">
        <v>192495</v>
      </c>
      <c r="U1263" s="10">
        <v>156500</v>
      </c>
      <c r="V1263" s="10">
        <v>117375</v>
      </c>
      <c r="W1263" s="10">
        <v>117375</v>
      </c>
      <c r="X1263" s="10">
        <v>39125</v>
      </c>
      <c r="Y1263" s="10">
        <v>75</v>
      </c>
      <c r="Z1263" s="8" t="s">
        <v>15899</v>
      </c>
      <c r="AA1263" s="8" t="s">
        <v>63</v>
      </c>
      <c r="AB1263" s="11">
        <v>192495</v>
      </c>
      <c r="AC1263" s="11">
        <v>192495</v>
      </c>
      <c r="AD1263" s="11">
        <v>0</v>
      </c>
      <c r="AE1263" s="11">
        <v>0</v>
      </c>
      <c r="AF1263" s="8" t="s">
        <v>229</v>
      </c>
      <c r="AG1263" s="8" t="s">
        <v>4108</v>
      </c>
      <c r="AH1263" s="8" t="s">
        <v>66</v>
      </c>
      <c r="AI1263" s="8" t="s">
        <v>67</v>
      </c>
      <c r="AJ1263" s="8" t="s">
        <v>1712</v>
      </c>
      <c r="AK1263" s="8" t="s">
        <v>15900</v>
      </c>
      <c r="AL1263" s="8" t="s">
        <v>15901</v>
      </c>
      <c r="AM1263" s="8" t="s">
        <v>854</v>
      </c>
      <c r="AN1263" s="8" t="s">
        <v>855</v>
      </c>
      <c r="AO1263" s="8" t="s">
        <v>15902</v>
      </c>
      <c r="AP1263" s="8" t="s">
        <v>315</v>
      </c>
      <c r="AQ1263" s="8" t="s">
        <v>157</v>
      </c>
      <c r="AR1263" s="8" t="s">
        <v>15903</v>
      </c>
      <c r="AS1263" s="8" t="s">
        <v>15904</v>
      </c>
      <c r="AT1263" s="8" t="s">
        <v>8955</v>
      </c>
      <c r="AU1263" s="8" t="s">
        <v>15905</v>
      </c>
      <c r="AV1263" s="8" t="s">
        <v>11479</v>
      </c>
      <c r="AW1263" s="11">
        <v>192495</v>
      </c>
      <c r="AX1263" s="9" t="s">
        <v>11361</v>
      </c>
    </row>
    <row r="1264" spans="1:50" customFormat="1" ht="60" hidden="1" x14ac:dyDescent="0.25">
      <c r="A1264" s="8" t="s">
        <v>1699</v>
      </c>
      <c r="B1264" s="8" t="s">
        <v>4101</v>
      </c>
      <c r="C1264" s="8" t="s">
        <v>4102</v>
      </c>
      <c r="D1264" s="8" t="s">
        <v>15913</v>
      </c>
      <c r="E1264" s="8" t="s">
        <v>15914</v>
      </c>
      <c r="F1264" s="8" t="s">
        <v>15915</v>
      </c>
      <c r="G1264" s="9" t="s">
        <v>15916</v>
      </c>
      <c r="H1264" s="9" t="str">
        <f>VLOOKUP(G1264,[1]Arkusz2!A:B,2,FALSE)</f>
        <v>WND-RPZP.04.05.02-32-030/14</v>
      </c>
      <c r="I1264" s="9" t="s">
        <v>15079</v>
      </c>
      <c r="J1264" s="9" t="s">
        <v>9383</v>
      </c>
      <c r="K1264" s="9" t="s">
        <v>1707</v>
      </c>
      <c r="L1264" s="9" t="s">
        <v>14370</v>
      </c>
      <c r="M1264" s="9" t="s">
        <v>9383</v>
      </c>
      <c r="N1264" s="9" t="s">
        <v>1707</v>
      </c>
      <c r="O1264" s="8" t="s">
        <v>11884</v>
      </c>
      <c r="P1264" s="9" t="s">
        <v>15498</v>
      </c>
      <c r="Q1264" s="9" t="s">
        <v>9383</v>
      </c>
      <c r="R1264" s="9" t="s">
        <v>1707</v>
      </c>
      <c r="S1264" s="9" t="s">
        <v>15079</v>
      </c>
      <c r="T1264" s="10">
        <v>715320</v>
      </c>
      <c r="U1264" s="10">
        <v>715320</v>
      </c>
      <c r="V1264" s="10">
        <v>500000</v>
      </c>
      <c r="W1264" s="10">
        <v>500000</v>
      </c>
      <c r="X1264" s="10">
        <v>215320</v>
      </c>
      <c r="Y1264" s="10">
        <v>69.900000000000006</v>
      </c>
      <c r="Z1264" s="8" t="s">
        <v>15917</v>
      </c>
      <c r="AA1264" s="8" t="s">
        <v>63</v>
      </c>
      <c r="AB1264" s="11">
        <v>715320</v>
      </c>
      <c r="AC1264" s="11">
        <v>715320</v>
      </c>
      <c r="AD1264" s="11">
        <v>0</v>
      </c>
      <c r="AE1264" s="11">
        <v>0</v>
      </c>
      <c r="AF1264" s="8" t="s">
        <v>229</v>
      </c>
      <c r="AG1264" s="8" t="s">
        <v>4108</v>
      </c>
      <c r="AH1264" s="8" t="s">
        <v>66</v>
      </c>
      <c r="AI1264" s="8" t="s">
        <v>67</v>
      </c>
      <c r="AJ1264" s="8" t="s">
        <v>1712</v>
      </c>
      <c r="AK1264" s="8" t="s">
        <v>9565</v>
      </c>
      <c r="AL1264" s="8" t="s">
        <v>9566</v>
      </c>
      <c r="AM1264" s="8" t="s">
        <v>1596</v>
      </c>
      <c r="AN1264" s="8" t="s">
        <v>1597</v>
      </c>
      <c r="AO1264" s="8" t="s">
        <v>6474</v>
      </c>
      <c r="AP1264" s="8" t="s">
        <v>1140</v>
      </c>
      <c r="AQ1264" s="8" t="s">
        <v>157</v>
      </c>
      <c r="AR1264" s="8" t="s">
        <v>9568</v>
      </c>
      <c r="AS1264" s="8" t="s">
        <v>9569</v>
      </c>
      <c r="AT1264" s="8" t="s">
        <v>619</v>
      </c>
      <c r="AU1264" s="8" t="s">
        <v>9570</v>
      </c>
      <c r="AV1264" s="8" t="s">
        <v>911</v>
      </c>
      <c r="AW1264" s="11">
        <v>715320</v>
      </c>
      <c r="AX1264" s="9" t="s">
        <v>14370</v>
      </c>
    </row>
    <row r="1265" spans="1:50" customFormat="1" ht="60" hidden="1" x14ac:dyDescent="0.25">
      <c r="A1265" s="8" t="s">
        <v>1699</v>
      </c>
      <c r="B1265" s="8" t="s">
        <v>4101</v>
      </c>
      <c r="C1265" s="8" t="s">
        <v>4102</v>
      </c>
      <c r="D1265" s="8" t="s">
        <v>15918</v>
      </c>
      <c r="E1265" s="8" t="s">
        <v>15919</v>
      </c>
      <c r="F1265" s="8" t="s">
        <v>15920</v>
      </c>
      <c r="G1265" s="9" t="s">
        <v>15921</v>
      </c>
      <c r="H1265" s="9" t="str">
        <f>VLOOKUP(G1265,[1]Arkusz2!A:B,2,FALSE)</f>
        <v>WND-RPZP.04.05.02-32-007/14</v>
      </c>
      <c r="I1265" s="9" t="s">
        <v>14370</v>
      </c>
      <c r="J1265" s="9" t="s">
        <v>9383</v>
      </c>
      <c r="K1265" s="9" t="s">
        <v>1707</v>
      </c>
      <c r="L1265" s="9" t="s">
        <v>12853</v>
      </c>
      <c r="M1265" s="9" t="s">
        <v>9383</v>
      </c>
      <c r="N1265" s="9" t="s">
        <v>1707</v>
      </c>
      <c r="O1265" s="8" t="s">
        <v>4449</v>
      </c>
      <c r="P1265" s="9" t="s">
        <v>15498</v>
      </c>
      <c r="Q1265" s="9" t="s">
        <v>9383</v>
      </c>
      <c r="R1265" s="9" t="s">
        <v>1707</v>
      </c>
      <c r="S1265" s="9" t="s">
        <v>14370</v>
      </c>
      <c r="T1265" s="10">
        <v>700000</v>
      </c>
      <c r="U1265" s="10">
        <v>700000</v>
      </c>
      <c r="V1265" s="10">
        <v>500000</v>
      </c>
      <c r="W1265" s="10">
        <v>500000</v>
      </c>
      <c r="X1265" s="10">
        <v>200000</v>
      </c>
      <c r="Y1265" s="10">
        <v>71.430000000000007</v>
      </c>
      <c r="Z1265" s="8" t="s">
        <v>15922</v>
      </c>
      <c r="AA1265" s="8" t="s">
        <v>63</v>
      </c>
      <c r="AB1265" s="11">
        <v>700000</v>
      </c>
      <c r="AC1265" s="11">
        <v>700000</v>
      </c>
      <c r="AD1265" s="11">
        <v>0</v>
      </c>
      <c r="AE1265" s="11">
        <v>0</v>
      </c>
      <c r="AF1265" s="8" t="s">
        <v>229</v>
      </c>
      <c r="AG1265" s="8" t="s">
        <v>4108</v>
      </c>
      <c r="AH1265" s="8" t="s">
        <v>66</v>
      </c>
      <c r="AI1265" s="8" t="s">
        <v>149</v>
      </c>
      <c r="AJ1265" s="8" t="s">
        <v>1712</v>
      </c>
      <c r="AK1265" s="8" t="s">
        <v>3930</v>
      </c>
      <c r="AL1265" s="8" t="s">
        <v>3931</v>
      </c>
      <c r="AM1265" s="8" t="s">
        <v>2190</v>
      </c>
      <c r="AN1265" s="8" t="s">
        <v>2191</v>
      </c>
      <c r="AO1265" s="8" t="s">
        <v>3932</v>
      </c>
      <c r="AP1265" s="8" t="s">
        <v>128</v>
      </c>
      <c r="AQ1265" s="8" t="s">
        <v>157</v>
      </c>
      <c r="AR1265" s="8" t="s">
        <v>15923</v>
      </c>
      <c r="AS1265" s="8" t="s">
        <v>15924</v>
      </c>
      <c r="AT1265" s="8" t="s">
        <v>619</v>
      </c>
      <c r="AU1265" s="8" t="s">
        <v>3935</v>
      </c>
      <c r="AV1265" s="8" t="s">
        <v>911</v>
      </c>
      <c r="AW1265" s="11">
        <v>700000</v>
      </c>
      <c r="AX1265" s="9" t="s">
        <v>12853</v>
      </c>
    </row>
    <row r="1266" spans="1:50" customFormat="1" ht="60" hidden="1" x14ac:dyDescent="0.25">
      <c r="A1266" s="8" t="s">
        <v>1699</v>
      </c>
      <c r="B1266" s="8" t="s">
        <v>4101</v>
      </c>
      <c r="C1266" s="8" t="s">
        <v>4102</v>
      </c>
      <c r="D1266" s="8" t="s">
        <v>15925</v>
      </c>
      <c r="E1266" s="8" t="s">
        <v>15926</v>
      </c>
      <c r="F1266" s="8" t="s">
        <v>15927</v>
      </c>
      <c r="G1266" s="9" t="s">
        <v>15928</v>
      </c>
      <c r="H1266" s="9" t="str">
        <f>VLOOKUP(G1266,[1]Arkusz2!A:B,2,FALSE)</f>
        <v>WND-RPZP.04.05.02-32-052/14</v>
      </c>
      <c r="I1266" s="9" t="s">
        <v>14370</v>
      </c>
      <c r="J1266" s="9" t="s">
        <v>9383</v>
      </c>
      <c r="K1266" s="9" t="s">
        <v>1707</v>
      </c>
      <c r="L1266" s="9" t="s">
        <v>14304</v>
      </c>
      <c r="M1266" s="9" t="s">
        <v>9383</v>
      </c>
      <c r="N1266" s="9" t="s">
        <v>1707</v>
      </c>
      <c r="O1266" s="8" t="s">
        <v>15929</v>
      </c>
      <c r="P1266" s="9" t="s">
        <v>15498</v>
      </c>
      <c r="Q1266" s="9" t="s">
        <v>9383</v>
      </c>
      <c r="R1266" s="9" t="s">
        <v>1707</v>
      </c>
      <c r="S1266" s="9" t="s">
        <v>14370</v>
      </c>
      <c r="T1266" s="10">
        <v>1121600</v>
      </c>
      <c r="U1266" s="10">
        <v>1121600</v>
      </c>
      <c r="V1266" s="10">
        <v>500000</v>
      </c>
      <c r="W1266" s="10">
        <v>500000</v>
      </c>
      <c r="X1266" s="10">
        <v>621600</v>
      </c>
      <c r="Y1266" s="10">
        <v>44.58</v>
      </c>
      <c r="Z1266" s="8" t="s">
        <v>15930</v>
      </c>
      <c r="AA1266" s="8" t="s">
        <v>63</v>
      </c>
      <c r="AB1266" s="11">
        <v>1121600</v>
      </c>
      <c r="AC1266" s="11">
        <v>1121600</v>
      </c>
      <c r="AD1266" s="11">
        <v>0</v>
      </c>
      <c r="AE1266" s="11">
        <v>0</v>
      </c>
      <c r="AF1266" s="8" t="s">
        <v>229</v>
      </c>
      <c r="AG1266" s="8" t="s">
        <v>4108</v>
      </c>
      <c r="AH1266" s="8" t="s">
        <v>66</v>
      </c>
      <c r="AI1266" s="8" t="s">
        <v>149</v>
      </c>
      <c r="AJ1266" s="8" t="s">
        <v>1712</v>
      </c>
      <c r="AK1266" s="8" t="s">
        <v>15146</v>
      </c>
      <c r="AL1266" s="8" t="s">
        <v>15147</v>
      </c>
      <c r="AM1266" s="8" t="s">
        <v>15148</v>
      </c>
      <c r="AN1266" s="8" t="s">
        <v>15149</v>
      </c>
      <c r="AO1266" s="8" t="s">
        <v>9567</v>
      </c>
      <c r="AP1266" s="8" t="s">
        <v>1439</v>
      </c>
      <c r="AQ1266" s="8" t="s">
        <v>157</v>
      </c>
      <c r="AR1266" s="8" t="s">
        <v>15931</v>
      </c>
      <c r="AS1266" s="8" t="s">
        <v>15932</v>
      </c>
      <c r="AT1266" s="8" t="s">
        <v>619</v>
      </c>
      <c r="AU1266" s="8" t="s">
        <v>15153</v>
      </c>
      <c r="AV1266" s="8" t="s">
        <v>911</v>
      </c>
      <c r="AW1266" s="11">
        <v>1121600</v>
      </c>
      <c r="AX1266" s="9" t="s">
        <v>14304</v>
      </c>
    </row>
    <row r="1267" spans="1:50" customFormat="1" ht="60" hidden="1" x14ac:dyDescent="0.25">
      <c r="A1267" s="8" t="s">
        <v>1699</v>
      </c>
      <c r="B1267" s="8" t="s">
        <v>4101</v>
      </c>
      <c r="C1267" s="8" t="s">
        <v>4102</v>
      </c>
      <c r="D1267" s="8" t="s">
        <v>15933</v>
      </c>
      <c r="E1267" s="8" t="s">
        <v>15934</v>
      </c>
      <c r="F1267" s="8" t="s">
        <v>15935</v>
      </c>
      <c r="G1267" s="9" t="s">
        <v>15936</v>
      </c>
      <c r="H1267" s="9" t="str">
        <f>VLOOKUP(G1267,[1]Arkusz2!A:B,2,FALSE)</f>
        <v>WND-RPZP.04.05.02-32-029/14</v>
      </c>
      <c r="I1267" s="9" t="s">
        <v>15937</v>
      </c>
      <c r="J1267" s="9" t="s">
        <v>9383</v>
      </c>
      <c r="K1267" s="9" t="s">
        <v>1707</v>
      </c>
      <c r="L1267" s="9" t="s">
        <v>12860</v>
      </c>
      <c r="M1267" s="9" t="s">
        <v>9383</v>
      </c>
      <c r="N1267" s="9" t="s">
        <v>1707</v>
      </c>
      <c r="O1267" s="8" t="s">
        <v>15345</v>
      </c>
      <c r="P1267" s="9" t="s">
        <v>15498</v>
      </c>
      <c r="Q1267" s="9" t="s">
        <v>9383</v>
      </c>
      <c r="R1267" s="9" t="s">
        <v>1707</v>
      </c>
      <c r="S1267" s="9" t="s">
        <v>15937</v>
      </c>
      <c r="T1267" s="10">
        <v>892068</v>
      </c>
      <c r="U1267" s="10">
        <v>892068</v>
      </c>
      <c r="V1267" s="10">
        <v>500000</v>
      </c>
      <c r="W1267" s="10">
        <v>500000</v>
      </c>
      <c r="X1267" s="10">
        <v>392068</v>
      </c>
      <c r="Y1267" s="10">
        <v>56.05</v>
      </c>
      <c r="Z1267" s="8" t="s">
        <v>15938</v>
      </c>
      <c r="AA1267" s="8" t="s">
        <v>63</v>
      </c>
      <c r="AB1267" s="11">
        <v>892068</v>
      </c>
      <c r="AC1267" s="11">
        <v>892068</v>
      </c>
      <c r="AD1267" s="11">
        <v>0</v>
      </c>
      <c r="AE1267" s="11">
        <v>0</v>
      </c>
      <c r="AF1267" s="8" t="s">
        <v>229</v>
      </c>
      <c r="AG1267" s="8" t="s">
        <v>4108</v>
      </c>
      <c r="AH1267" s="8" t="s">
        <v>66</v>
      </c>
      <c r="AI1267" s="8" t="s">
        <v>149</v>
      </c>
      <c r="AJ1267" s="8" t="s">
        <v>1712</v>
      </c>
      <c r="AK1267" s="8" t="s">
        <v>10989</v>
      </c>
      <c r="AL1267" s="8" t="s">
        <v>10990</v>
      </c>
      <c r="AM1267" s="8" t="s">
        <v>10991</v>
      </c>
      <c r="AN1267" s="8" t="s">
        <v>10992</v>
      </c>
      <c r="AO1267" s="8" t="s">
        <v>10993</v>
      </c>
      <c r="AP1267" s="8" t="s">
        <v>759</v>
      </c>
      <c r="AQ1267" s="8" t="s">
        <v>157</v>
      </c>
      <c r="AR1267" s="8" t="s">
        <v>15939</v>
      </c>
      <c r="AS1267" s="8" t="s">
        <v>15940</v>
      </c>
      <c r="AT1267" s="8" t="s">
        <v>619</v>
      </c>
      <c r="AU1267" s="8" t="s">
        <v>10996</v>
      </c>
      <c r="AV1267" s="8" t="s">
        <v>911</v>
      </c>
      <c r="AW1267" s="11">
        <v>892068</v>
      </c>
      <c r="AX1267" s="9" t="s">
        <v>12860</v>
      </c>
    </row>
    <row r="1268" spans="1:50" ht="60" hidden="1" x14ac:dyDescent="0.25">
      <c r="A1268" s="8" t="s">
        <v>1699</v>
      </c>
      <c r="B1268" s="8" t="s">
        <v>4101</v>
      </c>
      <c r="C1268" s="8" t="s">
        <v>4102</v>
      </c>
      <c r="D1268" s="8" t="s">
        <v>15941</v>
      </c>
      <c r="E1268" s="8" t="s">
        <v>15942</v>
      </c>
      <c r="F1268" s="8" t="s">
        <v>15943</v>
      </c>
      <c r="G1268" s="9" t="s">
        <v>15944</v>
      </c>
      <c r="H1268" s="9" t="str">
        <f>VLOOKUP(G1268,[1]Arkusz2!A:B,2,FALSE)</f>
        <v>WND-RPZP.04.05.02-32-025/14</v>
      </c>
      <c r="I1268" s="9" t="s">
        <v>5621</v>
      </c>
      <c r="J1268" s="9" t="s">
        <v>9383</v>
      </c>
      <c r="K1268" s="9" t="s">
        <v>1707</v>
      </c>
      <c r="L1268" s="9" t="s">
        <v>14035</v>
      </c>
      <c r="M1268" s="9" t="s">
        <v>9383</v>
      </c>
      <c r="N1268" s="9" t="s">
        <v>1707</v>
      </c>
      <c r="O1268" s="8" t="s">
        <v>14550</v>
      </c>
      <c r="P1268" s="9" t="s">
        <v>15498</v>
      </c>
      <c r="Q1268" s="9" t="s">
        <v>9383</v>
      </c>
      <c r="R1268" s="9" t="s">
        <v>1707</v>
      </c>
      <c r="S1268" s="9" t="s">
        <v>5621</v>
      </c>
      <c r="T1268" s="10">
        <v>673000</v>
      </c>
      <c r="U1268" s="10">
        <v>673000</v>
      </c>
      <c r="V1268" s="10">
        <v>499971.7</v>
      </c>
      <c r="W1268" s="10">
        <v>499971.7</v>
      </c>
      <c r="X1268" s="10">
        <v>173028.3</v>
      </c>
      <c r="Y1268" s="10">
        <v>74.290000000000006</v>
      </c>
      <c r="Z1268" s="8" t="s">
        <v>15945</v>
      </c>
      <c r="AA1268" s="8" t="s">
        <v>63</v>
      </c>
      <c r="AB1268" s="11">
        <v>673000</v>
      </c>
      <c r="AC1268" s="11">
        <v>673000</v>
      </c>
      <c r="AD1268" s="11">
        <v>0</v>
      </c>
      <c r="AE1268" s="11">
        <v>0</v>
      </c>
      <c r="AF1268" s="8" t="s">
        <v>229</v>
      </c>
      <c r="AG1268" s="8" t="s">
        <v>4108</v>
      </c>
      <c r="AH1268" s="8" t="s">
        <v>66</v>
      </c>
      <c r="AI1268" s="8" t="s">
        <v>67</v>
      </c>
      <c r="AJ1268" s="8" t="s">
        <v>1712</v>
      </c>
      <c r="AK1268" s="8" t="s">
        <v>1931</v>
      </c>
      <c r="AL1268" s="8" t="s">
        <v>1932</v>
      </c>
      <c r="AM1268" s="8" t="s">
        <v>1436</v>
      </c>
      <c r="AN1268" s="8" t="s">
        <v>1437</v>
      </c>
      <c r="AO1268" s="8" t="s">
        <v>1933</v>
      </c>
      <c r="AP1268" s="8" t="s">
        <v>128</v>
      </c>
      <c r="AQ1268" s="8" t="s">
        <v>157</v>
      </c>
      <c r="AR1268" s="8" t="s">
        <v>15082</v>
      </c>
      <c r="AS1268" s="8" t="s">
        <v>15083</v>
      </c>
      <c r="AT1268" s="8" t="s">
        <v>619</v>
      </c>
      <c r="AU1268" s="8" t="s">
        <v>1936</v>
      </c>
      <c r="AV1268" s="8" t="s">
        <v>911</v>
      </c>
      <c r="AW1268" s="11">
        <v>673000</v>
      </c>
      <c r="AX1268" s="9" t="s">
        <v>14035</v>
      </c>
    </row>
    <row r="1269" spans="1:50" customFormat="1" ht="60" hidden="1" x14ac:dyDescent="0.25">
      <c r="A1269" s="8" t="s">
        <v>1699</v>
      </c>
      <c r="B1269" s="8" t="s">
        <v>4101</v>
      </c>
      <c r="C1269" s="8" t="s">
        <v>4102</v>
      </c>
      <c r="D1269" s="8" t="s">
        <v>16030</v>
      </c>
      <c r="E1269" s="8" t="s">
        <v>16031</v>
      </c>
      <c r="F1269" s="8" t="s">
        <v>16032</v>
      </c>
      <c r="G1269" s="9" t="s">
        <v>16033</v>
      </c>
      <c r="H1269" s="9" t="str">
        <f>VLOOKUP(G1269,[1]Arkusz2!A:B,2,FALSE)</f>
        <v>WND-RPZP.04.05.02-32-002/14</v>
      </c>
      <c r="I1269" s="9" t="s">
        <v>12853</v>
      </c>
      <c r="J1269" s="9" t="s">
        <v>9383</v>
      </c>
      <c r="K1269" s="9" t="s">
        <v>1707</v>
      </c>
      <c r="L1269" s="9" t="s">
        <v>12860</v>
      </c>
      <c r="M1269" s="9" t="s">
        <v>9383</v>
      </c>
      <c r="N1269" s="9" t="s">
        <v>1707</v>
      </c>
      <c r="O1269" s="8" t="s">
        <v>10926</v>
      </c>
      <c r="P1269" s="9" t="s">
        <v>16011</v>
      </c>
      <c r="Q1269" s="9" t="s">
        <v>15964</v>
      </c>
      <c r="R1269" s="9" t="s">
        <v>15965</v>
      </c>
      <c r="S1269" s="9" t="s">
        <v>12853</v>
      </c>
      <c r="T1269" s="10">
        <v>1022916.62</v>
      </c>
      <c r="U1269" s="10">
        <v>1022916.62</v>
      </c>
      <c r="V1269" s="10">
        <v>500000</v>
      </c>
      <c r="W1269" s="10">
        <v>500000</v>
      </c>
      <c r="X1269" s="10">
        <v>522916.62</v>
      </c>
      <c r="Y1269" s="10">
        <v>48.88</v>
      </c>
      <c r="Z1269" s="8" t="s">
        <v>16034</v>
      </c>
      <c r="AA1269" s="8" t="s">
        <v>63</v>
      </c>
      <c r="AB1269" s="11">
        <v>1022916.62</v>
      </c>
      <c r="AC1269" s="11">
        <v>1022916.62</v>
      </c>
      <c r="AD1269" s="11">
        <v>0</v>
      </c>
      <c r="AE1269" s="11">
        <v>0</v>
      </c>
      <c r="AF1269" s="8" t="s">
        <v>64</v>
      </c>
      <c r="AG1269" s="8" t="s">
        <v>4108</v>
      </c>
      <c r="AH1269" s="8" t="s">
        <v>66</v>
      </c>
      <c r="AI1269" s="8" t="s">
        <v>149</v>
      </c>
      <c r="AJ1269" s="8" t="s">
        <v>1712</v>
      </c>
      <c r="AK1269" s="8" t="s">
        <v>16035</v>
      </c>
      <c r="AL1269" s="8" t="s">
        <v>16036</v>
      </c>
      <c r="AM1269" s="8" t="s">
        <v>5140</v>
      </c>
      <c r="AN1269" s="8" t="s">
        <v>16037</v>
      </c>
      <c r="AO1269" s="8" t="s">
        <v>1305</v>
      </c>
      <c r="AP1269" s="8" t="s">
        <v>213</v>
      </c>
      <c r="AQ1269" s="8" t="s">
        <v>157</v>
      </c>
      <c r="AR1269" s="8" t="s">
        <v>16038</v>
      </c>
      <c r="AS1269" s="8" t="s">
        <v>16038</v>
      </c>
      <c r="AT1269" s="8" t="s">
        <v>619</v>
      </c>
      <c r="AU1269" s="8" t="s">
        <v>16039</v>
      </c>
      <c r="AV1269" s="8" t="s">
        <v>911</v>
      </c>
      <c r="AW1269" s="11">
        <v>1022916.62</v>
      </c>
      <c r="AX1269" s="9" t="s">
        <v>12860</v>
      </c>
    </row>
    <row r="1270" spans="1:50" customFormat="1" ht="60" hidden="1" x14ac:dyDescent="0.25">
      <c r="A1270" s="8" t="s">
        <v>1699</v>
      </c>
      <c r="B1270" s="8" t="s">
        <v>4101</v>
      </c>
      <c r="C1270" s="8" t="s">
        <v>4102</v>
      </c>
      <c r="D1270" s="8" t="s">
        <v>16048</v>
      </c>
      <c r="E1270" s="8" t="s">
        <v>16049</v>
      </c>
      <c r="F1270" s="8" t="s">
        <v>16050</v>
      </c>
      <c r="G1270" s="9" t="s">
        <v>16051</v>
      </c>
      <c r="H1270" s="9" t="str">
        <f>VLOOKUP(G1270,[1]Arkusz2!A:B,2,FALSE)</f>
        <v>WND-RPZP.04.05.02-32-002/10</v>
      </c>
      <c r="I1270" s="9" t="s">
        <v>12994</v>
      </c>
      <c r="J1270" s="9" t="s">
        <v>1706</v>
      </c>
      <c r="K1270" s="9" t="s">
        <v>1707</v>
      </c>
      <c r="L1270" s="9" t="s">
        <v>14030</v>
      </c>
      <c r="M1270" s="9" t="s">
        <v>1706</v>
      </c>
      <c r="N1270" s="9" t="s">
        <v>1707</v>
      </c>
      <c r="O1270" s="8" t="s">
        <v>13678</v>
      </c>
      <c r="P1270" s="9" t="s">
        <v>16045</v>
      </c>
      <c r="Q1270" s="9" t="s">
        <v>15964</v>
      </c>
      <c r="R1270" s="9" t="s">
        <v>15965</v>
      </c>
      <c r="S1270" s="9" t="s">
        <v>14380</v>
      </c>
      <c r="T1270" s="10">
        <v>1223500.6499999999</v>
      </c>
      <c r="U1270" s="10">
        <v>1223500.6499999999</v>
      </c>
      <c r="V1270" s="10">
        <v>917625.48</v>
      </c>
      <c r="W1270" s="10">
        <v>917625.48</v>
      </c>
      <c r="X1270" s="10">
        <v>305875.17</v>
      </c>
      <c r="Y1270" s="10">
        <v>75</v>
      </c>
      <c r="Z1270" s="8" t="s">
        <v>16052</v>
      </c>
      <c r="AA1270" s="8" t="s">
        <v>63</v>
      </c>
      <c r="AB1270" s="11">
        <v>1223500.6499999999</v>
      </c>
      <c r="AC1270" s="11">
        <v>1223500.6499999999</v>
      </c>
      <c r="AD1270" s="11">
        <v>0</v>
      </c>
      <c r="AE1270" s="11">
        <v>0</v>
      </c>
      <c r="AF1270" s="8" t="s">
        <v>64</v>
      </c>
      <c r="AG1270" s="8" t="s">
        <v>4108</v>
      </c>
      <c r="AH1270" s="8" t="s">
        <v>66</v>
      </c>
      <c r="AI1270" s="8" t="s">
        <v>149</v>
      </c>
      <c r="AJ1270" s="8" t="s">
        <v>1712</v>
      </c>
      <c r="AK1270" s="8" t="s">
        <v>2242</v>
      </c>
      <c r="AL1270" s="8" t="s">
        <v>3238</v>
      </c>
      <c r="AM1270" s="8" t="s">
        <v>1024</v>
      </c>
      <c r="AN1270" s="8" t="s">
        <v>1025</v>
      </c>
      <c r="AO1270" s="8" t="s">
        <v>3943</v>
      </c>
      <c r="AP1270" s="8" t="s">
        <v>128</v>
      </c>
      <c r="AQ1270" s="8" t="s">
        <v>157</v>
      </c>
      <c r="AR1270" s="8" t="s">
        <v>16053</v>
      </c>
      <c r="AS1270" s="8" t="s">
        <v>16053</v>
      </c>
      <c r="AT1270" s="8" t="s">
        <v>909</v>
      </c>
      <c r="AU1270" s="8" t="s">
        <v>2247</v>
      </c>
      <c r="AV1270" s="8" t="s">
        <v>911</v>
      </c>
      <c r="AW1270" s="11">
        <v>1223500.6499999999</v>
      </c>
      <c r="AX1270" s="9" t="s">
        <v>3988</v>
      </c>
    </row>
    <row r="1271" spans="1:50" customFormat="1" ht="60" hidden="1" x14ac:dyDescent="0.25">
      <c r="A1271" s="8" t="s">
        <v>1699</v>
      </c>
      <c r="B1271" s="8" t="s">
        <v>4101</v>
      </c>
      <c r="C1271" s="8" t="s">
        <v>4102</v>
      </c>
      <c r="D1271" s="8" t="s">
        <v>16639</v>
      </c>
      <c r="E1271" s="8" t="s">
        <v>16640</v>
      </c>
      <c r="F1271" s="8" t="s">
        <v>16641</v>
      </c>
      <c r="G1271" s="9" t="s">
        <v>16642</v>
      </c>
      <c r="H1271" s="9" t="str">
        <f>VLOOKUP(G1271,[1]Arkusz2!A:B,2,FALSE)</f>
        <v>WND-RPZP.04.05.02-32-023/14</v>
      </c>
      <c r="I1271" s="9" t="s">
        <v>5924</v>
      </c>
      <c r="J1271" s="9" t="s">
        <v>9383</v>
      </c>
      <c r="K1271" s="9" t="s">
        <v>1707</v>
      </c>
      <c r="L1271" s="9" t="s">
        <v>12724</v>
      </c>
      <c r="M1271" s="9" t="s">
        <v>9383</v>
      </c>
      <c r="N1271" s="9" t="s">
        <v>1707</v>
      </c>
      <c r="O1271" s="8" t="s">
        <v>11884</v>
      </c>
      <c r="P1271" s="9" t="s">
        <v>16210</v>
      </c>
      <c r="Q1271" s="9" t="s">
        <v>15964</v>
      </c>
      <c r="R1271" s="9" t="s">
        <v>15965</v>
      </c>
      <c r="S1271" s="9" t="s">
        <v>11517</v>
      </c>
      <c r="T1271" s="10">
        <v>583332</v>
      </c>
      <c r="U1271" s="10">
        <v>583332</v>
      </c>
      <c r="V1271" s="10">
        <v>437499</v>
      </c>
      <c r="W1271" s="10">
        <v>437499</v>
      </c>
      <c r="X1271" s="10">
        <v>145833</v>
      </c>
      <c r="Y1271" s="10">
        <v>75</v>
      </c>
      <c r="Z1271" s="8" t="s">
        <v>16643</v>
      </c>
      <c r="AA1271" s="8" t="s">
        <v>63</v>
      </c>
      <c r="AB1271" s="11">
        <v>583332</v>
      </c>
      <c r="AC1271" s="11">
        <v>583332</v>
      </c>
      <c r="AD1271" s="11">
        <v>0</v>
      </c>
      <c r="AE1271" s="11">
        <v>0</v>
      </c>
      <c r="AF1271" s="8" t="s">
        <v>229</v>
      </c>
      <c r="AG1271" s="8" t="s">
        <v>4108</v>
      </c>
      <c r="AH1271" s="8" t="s">
        <v>66</v>
      </c>
      <c r="AI1271" s="8" t="s">
        <v>67</v>
      </c>
      <c r="AJ1271" s="8" t="s">
        <v>1712</v>
      </c>
      <c r="AK1271" s="8" t="s">
        <v>2812</v>
      </c>
      <c r="AL1271" s="8" t="s">
        <v>2813</v>
      </c>
      <c r="AM1271" s="8" t="s">
        <v>1351</v>
      </c>
      <c r="AN1271" s="8" t="s">
        <v>1352</v>
      </c>
      <c r="AO1271" s="8" t="s">
        <v>2125</v>
      </c>
      <c r="AP1271" s="8" t="s">
        <v>616</v>
      </c>
      <c r="AQ1271" s="8" t="s">
        <v>157</v>
      </c>
      <c r="AR1271" s="8" t="s">
        <v>13919</v>
      </c>
      <c r="AS1271" s="8" t="s">
        <v>13920</v>
      </c>
      <c r="AT1271" s="8" t="s">
        <v>1735</v>
      </c>
      <c r="AU1271" s="8" t="s">
        <v>2816</v>
      </c>
      <c r="AV1271" s="8" t="s">
        <v>911</v>
      </c>
      <c r="AW1271" s="11">
        <v>583332</v>
      </c>
      <c r="AX1271" s="9" t="s">
        <v>5703</v>
      </c>
    </row>
    <row r="1272" spans="1:50" customFormat="1" ht="60" hidden="1" x14ac:dyDescent="0.25">
      <c r="A1272" s="8" t="s">
        <v>1699</v>
      </c>
      <c r="B1272" s="8" t="s">
        <v>4101</v>
      </c>
      <c r="C1272" s="8" t="s">
        <v>4102</v>
      </c>
      <c r="D1272" s="8" t="s">
        <v>16644</v>
      </c>
      <c r="E1272" s="8" t="s">
        <v>16645</v>
      </c>
      <c r="F1272" s="8" t="s">
        <v>16646</v>
      </c>
      <c r="G1272" s="9" t="s">
        <v>16647</v>
      </c>
      <c r="H1272" s="9" t="str">
        <f>VLOOKUP(G1272,[1]Arkusz2!A:B,2,FALSE)</f>
        <v>WND-RPZP.04.05.02-32-051/14</v>
      </c>
      <c r="I1272" s="9" t="s">
        <v>12724</v>
      </c>
      <c r="J1272" s="9" t="s">
        <v>9383</v>
      </c>
      <c r="K1272" s="9" t="s">
        <v>1707</v>
      </c>
      <c r="L1272" s="9" t="s">
        <v>13968</v>
      </c>
      <c r="M1272" s="9" t="s">
        <v>9383</v>
      </c>
      <c r="N1272" s="9" t="s">
        <v>1707</v>
      </c>
      <c r="O1272" s="8" t="s">
        <v>13757</v>
      </c>
      <c r="P1272" s="9" t="s">
        <v>16210</v>
      </c>
      <c r="Q1272" s="9" t="s">
        <v>15964</v>
      </c>
      <c r="R1272" s="9" t="s">
        <v>15965</v>
      </c>
      <c r="S1272" s="9" t="s">
        <v>12724</v>
      </c>
      <c r="T1272" s="10">
        <v>706623</v>
      </c>
      <c r="U1272" s="10">
        <v>706623</v>
      </c>
      <c r="V1272" s="10">
        <v>500000</v>
      </c>
      <c r="W1272" s="10">
        <v>500000</v>
      </c>
      <c r="X1272" s="10">
        <v>206623</v>
      </c>
      <c r="Y1272" s="10">
        <v>70.760000000000005</v>
      </c>
      <c r="Z1272" s="8" t="s">
        <v>16648</v>
      </c>
      <c r="AA1272" s="8" t="s">
        <v>63</v>
      </c>
      <c r="AB1272" s="11">
        <v>706623</v>
      </c>
      <c r="AC1272" s="11">
        <v>706623</v>
      </c>
      <c r="AD1272" s="11">
        <v>0</v>
      </c>
      <c r="AE1272" s="11">
        <v>0</v>
      </c>
      <c r="AF1272" s="8" t="s">
        <v>229</v>
      </c>
      <c r="AG1272" s="8" t="s">
        <v>4108</v>
      </c>
      <c r="AH1272" s="8" t="s">
        <v>66</v>
      </c>
      <c r="AI1272" s="8" t="s">
        <v>149</v>
      </c>
      <c r="AJ1272" s="8" t="s">
        <v>1712</v>
      </c>
      <c r="AK1272" s="8" t="s">
        <v>16649</v>
      </c>
      <c r="AL1272" s="8" t="s">
        <v>16650</v>
      </c>
      <c r="AM1272" s="8" t="s">
        <v>16651</v>
      </c>
      <c r="AN1272" s="8" t="s">
        <v>16652</v>
      </c>
      <c r="AO1272" s="8" t="s">
        <v>2094</v>
      </c>
      <c r="AP1272" s="8" t="s">
        <v>2305</v>
      </c>
      <c r="AQ1272" s="8" t="s">
        <v>157</v>
      </c>
      <c r="AR1272" s="8" t="s">
        <v>16653</v>
      </c>
      <c r="AS1272" s="8" t="s">
        <v>16654</v>
      </c>
      <c r="AT1272" s="8" t="s">
        <v>619</v>
      </c>
      <c r="AU1272" s="8" t="s">
        <v>16655</v>
      </c>
      <c r="AV1272" s="8" t="s">
        <v>911</v>
      </c>
      <c r="AW1272" s="11">
        <v>706623</v>
      </c>
      <c r="AX1272" s="9" t="s">
        <v>13968</v>
      </c>
    </row>
    <row r="1273" spans="1:50" customFormat="1" ht="60" hidden="1" x14ac:dyDescent="0.25">
      <c r="A1273" s="8" t="s">
        <v>1699</v>
      </c>
      <c r="B1273" s="8" t="s">
        <v>4101</v>
      </c>
      <c r="C1273" s="8" t="s">
        <v>4102</v>
      </c>
      <c r="D1273" s="8" t="s">
        <v>16656</v>
      </c>
      <c r="E1273" s="8" t="s">
        <v>16657</v>
      </c>
      <c r="F1273" s="8" t="s">
        <v>16658</v>
      </c>
      <c r="G1273" s="9" t="s">
        <v>16659</v>
      </c>
      <c r="H1273" s="9" t="str">
        <f>VLOOKUP(G1273,[1]Arkusz2!A:B,2,FALSE)</f>
        <v>WND-RPZP.04.05.02-32-041/14</v>
      </c>
      <c r="I1273" s="9" t="s">
        <v>15012</v>
      </c>
      <c r="J1273" s="9" t="s">
        <v>9383</v>
      </c>
      <c r="K1273" s="9" t="s">
        <v>1707</v>
      </c>
      <c r="L1273" s="9" t="s">
        <v>14296</v>
      </c>
      <c r="M1273" s="9" t="s">
        <v>9383</v>
      </c>
      <c r="N1273" s="9" t="s">
        <v>1707</v>
      </c>
      <c r="O1273" s="8" t="s">
        <v>16378</v>
      </c>
      <c r="P1273" s="9" t="s">
        <v>16210</v>
      </c>
      <c r="Q1273" s="9" t="s">
        <v>15964</v>
      </c>
      <c r="R1273" s="9" t="s">
        <v>15965</v>
      </c>
      <c r="S1273" s="9" t="s">
        <v>15012</v>
      </c>
      <c r="T1273" s="10">
        <v>729439.5</v>
      </c>
      <c r="U1273" s="10">
        <v>729439.5</v>
      </c>
      <c r="V1273" s="10">
        <v>500000</v>
      </c>
      <c r="W1273" s="10">
        <v>500000</v>
      </c>
      <c r="X1273" s="10">
        <v>229439.5</v>
      </c>
      <c r="Y1273" s="10">
        <v>68.55</v>
      </c>
      <c r="Z1273" s="8" t="s">
        <v>16660</v>
      </c>
      <c r="AA1273" s="8" t="s">
        <v>63</v>
      </c>
      <c r="AB1273" s="11">
        <v>729439.5</v>
      </c>
      <c r="AC1273" s="11">
        <v>729439.5</v>
      </c>
      <c r="AD1273" s="11">
        <v>0</v>
      </c>
      <c r="AE1273" s="11">
        <v>0</v>
      </c>
      <c r="AF1273" s="8" t="s">
        <v>229</v>
      </c>
      <c r="AG1273" s="8" t="s">
        <v>4108</v>
      </c>
      <c r="AH1273" s="8" t="s">
        <v>66</v>
      </c>
      <c r="AI1273" s="8" t="s">
        <v>149</v>
      </c>
      <c r="AJ1273" s="8" t="s">
        <v>1712</v>
      </c>
      <c r="AK1273" s="8" t="s">
        <v>16661</v>
      </c>
      <c r="AL1273" s="8" t="s">
        <v>16662</v>
      </c>
      <c r="AM1273" s="8" t="s">
        <v>2616</v>
      </c>
      <c r="AN1273" s="8" t="s">
        <v>2617</v>
      </c>
      <c r="AO1273" s="8" t="s">
        <v>16663</v>
      </c>
      <c r="AP1273" s="8" t="s">
        <v>428</v>
      </c>
      <c r="AQ1273" s="8" t="s">
        <v>157</v>
      </c>
      <c r="AR1273" s="8" t="s">
        <v>16664</v>
      </c>
      <c r="AS1273" s="8" t="s">
        <v>16665</v>
      </c>
      <c r="AT1273" s="8" t="s">
        <v>619</v>
      </c>
      <c r="AU1273" s="8" t="s">
        <v>16666</v>
      </c>
      <c r="AV1273" s="8" t="s">
        <v>911</v>
      </c>
      <c r="AW1273" s="11">
        <v>729439.5</v>
      </c>
      <c r="AX1273" s="9" t="s">
        <v>14296</v>
      </c>
    </row>
    <row r="1274" spans="1:50" customFormat="1" ht="60" hidden="1" x14ac:dyDescent="0.25">
      <c r="A1274" s="8" t="s">
        <v>1699</v>
      </c>
      <c r="B1274" s="8" t="s">
        <v>4101</v>
      </c>
      <c r="C1274" s="8" t="s">
        <v>4102</v>
      </c>
      <c r="D1274" s="8" t="s">
        <v>16667</v>
      </c>
      <c r="E1274" s="8" t="s">
        <v>16668</v>
      </c>
      <c r="F1274" s="8" t="s">
        <v>16669</v>
      </c>
      <c r="G1274" s="9" t="s">
        <v>16670</v>
      </c>
      <c r="H1274" s="9" t="str">
        <f>VLOOKUP(G1274,[1]Arkusz2!A:B,2,FALSE)</f>
        <v>WND-RPZP.04.05.02-32-027/14</v>
      </c>
      <c r="I1274" s="9" t="s">
        <v>15012</v>
      </c>
      <c r="J1274" s="9" t="s">
        <v>9383</v>
      </c>
      <c r="K1274" s="9" t="s">
        <v>1707</v>
      </c>
      <c r="L1274" s="9" t="s">
        <v>14742</v>
      </c>
      <c r="M1274" s="9" t="s">
        <v>9383</v>
      </c>
      <c r="N1274" s="9" t="s">
        <v>1707</v>
      </c>
      <c r="O1274" s="8" t="s">
        <v>11884</v>
      </c>
      <c r="P1274" s="9" t="s">
        <v>16210</v>
      </c>
      <c r="Q1274" s="9" t="s">
        <v>15964</v>
      </c>
      <c r="R1274" s="9" t="s">
        <v>15965</v>
      </c>
      <c r="S1274" s="9" t="s">
        <v>15012</v>
      </c>
      <c r="T1274" s="10">
        <v>1346300</v>
      </c>
      <c r="U1274" s="10">
        <v>1346300</v>
      </c>
      <c r="V1274" s="10">
        <v>500000</v>
      </c>
      <c r="W1274" s="10">
        <v>500000</v>
      </c>
      <c r="X1274" s="10">
        <v>846300</v>
      </c>
      <c r="Y1274" s="10">
        <v>37.14</v>
      </c>
      <c r="Z1274" s="8" t="s">
        <v>16671</v>
      </c>
      <c r="AA1274" s="8" t="s">
        <v>63</v>
      </c>
      <c r="AB1274" s="11">
        <v>1346300</v>
      </c>
      <c r="AC1274" s="11">
        <v>1346300</v>
      </c>
      <c r="AD1274" s="11">
        <v>0</v>
      </c>
      <c r="AE1274" s="11">
        <v>0</v>
      </c>
      <c r="AF1274" s="8" t="s">
        <v>64</v>
      </c>
      <c r="AG1274" s="8" t="s">
        <v>4108</v>
      </c>
      <c r="AH1274" s="8" t="s">
        <v>66</v>
      </c>
      <c r="AI1274" s="8" t="s">
        <v>67</v>
      </c>
      <c r="AJ1274" s="8" t="s">
        <v>1712</v>
      </c>
      <c r="AK1274" s="8" t="s">
        <v>2257</v>
      </c>
      <c r="AL1274" s="8" t="s">
        <v>2258</v>
      </c>
      <c r="AM1274" s="8" t="s">
        <v>2110</v>
      </c>
      <c r="AN1274" s="8" t="s">
        <v>2111</v>
      </c>
      <c r="AO1274" s="8" t="s">
        <v>1453</v>
      </c>
      <c r="AP1274" s="8" t="s">
        <v>128</v>
      </c>
      <c r="AQ1274" s="8" t="s">
        <v>952</v>
      </c>
      <c r="AR1274" s="8" t="s">
        <v>16672</v>
      </c>
      <c r="AS1274" s="8" t="s">
        <v>16672</v>
      </c>
      <c r="AT1274" s="8" t="s">
        <v>909</v>
      </c>
      <c r="AU1274" s="8" t="s">
        <v>2261</v>
      </c>
      <c r="AV1274" s="8" t="s">
        <v>911</v>
      </c>
      <c r="AW1274" s="11">
        <v>1346300</v>
      </c>
      <c r="AX1274" s="9" t="s">
        <v>9394</v>
      </c>
    </row>
    <row r="1275" spans="1:50" customFormat="1" ht="60" hidden="1" x14ac:dyDescent="0.25">
      <c r="A1275" s="8" t="s">
        <v>1699</v>
      </c>
      <c r="B1275" s="8" t="s">
        <v>4101</v>
      </c>
      <c r="C1275" s="8" t="s">
        <v>4102</v>
      </c>
      <c r="D1275" s="8" t="s">
        <v>16673</v>
      </c>
      <c r="E1275" s="8" t="s">
        <v>16674</v>
      </c>
      <c r="F1275" s="8" t="s">
        <v>16675</v>
      </c>
      <c r="G1275" s="9" t="s">
        <v>16676</v>
      </c>
      <c r="H1275" s="9" t="str">
        <f>VLOOKUP(G1275,[1]Arkusz2!A:B,2,FALSE)</f>
        <v>WND-RPZP.04.05.02-32-010/14</v>
      </c>
      <c r="I1275" s="9" t="s">
        <v>14742</v>
      </c>
      <c r="J1275" s="9" t="s">
        <v>9383</v>
      </c>
      <c r="K1275" s="9" t="s">
        <v>1707</v>
      </c>
      <c r="L1275" s="9" t="s">
        <v>11361</v>
      </c>
      <c r="M1275" s="9" t="s">
        <v>9383</v>
      </c>
      <c r="N1275" s="9" t="s">
        <v>1707</v>
      </c>
      <c r="O1275" s="8" t="s">
        <v>15345</v>
      </c>
      <c r="P1275" s="9" t="s">
        <v>16210</v>
      </c>
      <c r="Q1275" s="9" t="s">
        <v>15964</v>
      </c>
      <c r="R1275" s="9" t="s">
        <v>15965</v>
      </c>
      <c r="S1275" s="9" t="s">
        <v>5697</v>
      </c>
      <c r="T1275" s="10">
        <v>702318</v>
      </c>
      <c r="U1275" s="10">
        <v>702318</v>
      </c>
      <c r="V1275" s="10">
        <v>500000</v>
      </c>
      <c r="W1275" s="10">
        <v>500000</v>
      </c>
      <c r="X1275" s="10">
        <v>202318</v>
      </c>
      <c r="Y1275" s="10">
        <v>71.19</v>
      </c>
      <c r="Z1275" s="8" t="s">
        <v>16677</v>
      </c>
      <c r="AA1275" s="8" t="s">
        <v>63</v>
      </c>
      <c r="AB1275" s="11">
        <v>702318</v>
      </c>
      <c r="AC1275" s="11">
        <v>702318</v>
      </c>
      <c r="AD1275" s="11">
        <v>0</v>
      </c>
      <c r="AE1275" s="11">
        <v>0</v>
      </c>
      <c r="AF1275" s="8" t="s">
        <v>229</v>
      </c>
      <c r="AG1275" s="8" t="s">
        <v>4108</v>
      </c>
      <c r="AH1275" s="8" t="s">
        <v>66</v>
      </c>
      <c r="AI1275" s="8" t="s">
        <v>149</v>
      </c>
      <c r="AJ1275" s="8" t="s">
        <v>1712</v>
      </c>
      <c r="AK1275" s="8" t="s">
        <v>6029</v>
      </c>
      <c r="AL1275" s="8" t="s">
        <v>6030</v>
      </c>
      <c r="AM1275" s="8" t="s">
        <v>6031</v>
      </c>
      <c r="AN1275" s="8" t="s">
        <v>6032</v>
      </c>
      <c r="AO1275" s="8" t="s">
        <v>3881</v>
      </c>
      <c r="AP1275" s="8" t="s">
        <v>2305</v>
      </c>
      <c r="AQ1275" s="8" t="s">
        <v>157</v>
      </c>
      <c r="AR1275" s="8" t="s">
        <v>6033</v>
      </c>
      <c r="AS1275" s="8" t="s">
        <v>6034</v>
      </c>
      <c r="AT1275" s="8" t="s">
        <v>619</v>
      </c>
      <c r="AU1275" s="8" t="s">
        <v>6035</v>
      </c>
      <c r="AV1275" s="8" t="s">
        <v>911</v>
      </c>
      <c r="AW1275" s="11">
        <v>702318</v>
      </c>
      <c r="AX1275" s="9" t="s">
        <v>11520</v>
      </c>
    </row>
    <row r="1276" spans="1:50" customFormat="1" ht="60" hidden="1" x14ac:dyDescent="0.25">
      <c r="A1276" s="8" t="s">
        <v>1699</v>
      </c>
      <c r="B1276" s="8" t="s">
        <v>4101</v>
      </c>
      <c r="C1276" s="8" t="s">
        <v>4102</v>
      </c>
      <c r="D1276" s="8" t="s">
        <v>16696</v>
      </c>
      <c r="E1276" s="8" t="s">
        <v>16697</v>
      </c>
      <c r="F1276" s="8" t="s">
        <v>16698</v>
      </c>
      <c r="G1276" s="9" t="s">
        <v>16699</v>
      </c>
      <c r="H1276" s="9" t="str">
        <f>VLOOKUP(G1276,[1]Arkusz2!A:B,2,FALSE)</f>
        <v>WND-RPZP.04.05.02-32-005/14</v>
      </c>
      <c r="I1276" s="9" t="s">
        <v>5614</v>
      </c>
      <c r="J1276" s="9" t="s">
        <v>9383</v>
      </c>
      <c r="K1276" s="9" t="s">
        <v>1707</v>
      </c>
      <c r="L1276" s="9" t="s">
        <v>5621</v>
      </c>
      <c r="M1276" s="9" t="s">
        <v>9383</v>
      </c>
      <c r="N1276" s="9" t="s">
        <v>1707</v>
      </c>
      <c r="O1276" s="8" t="s">
        <v>9699</v>
      </c>
      <c r="P1276" s="9" t="s">
        <v>16210</v>
      </c>
      <c r="Q1276" s="9" t="s">
        <v>15964</v>
      </c>
      <c r="R1276" s="9" t="s">
        <v>15965</v>
      </c>
      <c r="S1276" s="9" t="s">
        <v>5614</v>
      </c>
      <c r="T1276" s="10">
        <v>699870</v>
      </c>
      <c r="U1276" s="10">
        <v>699870</v>
      </c>
      <c r="V1276" s="10">
        <v>499987.13</v>
      </c>
      <c r="W1276" s="10">
        <v>499987.13</v>
      </c>
      <c r="X1276" s="10">
        <v>199882.87</v>
      </c>
      <c r="Y1276" s="10">
        <v>71.44</v>
      </c>
      <c r="Z1276" s="8" t="s">
        <v>16700</v>
      </c>
      <c r="AA1276" s="8" t="s">
        <v>63</v>
      </c>
      <c r="AB1276" s="11">
        <v>699870</v>
      </c>
      <c r="AC1276" s="11">
        <v>699870</v>
      </c>
      <c r="AD1276" s="11">
        <v>0</v>
      </c>
      <c r="AE1276" s="11">
        <v>0</v>
      </c>
      <c r="AF1276" s="8" t="s">
        <v>229</v>
      </c>
      <c r="AG1276" s="8" t="s">
        <v>4108</v>
      </c>
      <c r="AH1276" s="8" t="s">
        <v>66</v>
      </c>
      <c r="AI1276" s="8" t="s">
        <v>149</v>
      </c>
      <c r="AJ1276" s="8" t="s">
        <v>1712</v>
      </c>
      <c r="AK1276" s="8" t="s">
        <v>16701</v>
      </c>
      <c r="AL1276" s="8" t="s">
        <v>16702</v>
      </c>
      <c r="AM1276" s="8" t="s">
        <v>7224</v>
      </c>
      <c r="AN1276" s="8" t="s">
        <v>16703</v>
      </c>
      <c r="AO1276" s="8" t="s">
        <v>1979</v>
      </c>
      <c r="AP1276" s="8" t="s">
        <v>842</v>
      </c>
      <c r="AQ1276" s="8" t="s">
        <v>157</v>
      </c>
      <c r="AR1276" s="8" t="s">
        <v>16704</v>
      </c>
      <c r="AS1276" s="8" t="s">
        <v>16705</v>
      </c>
      <c r="AT1276" s="8" t="s">
        <v>619</v>
      </c>
      <c r="AU1276" s="8" t="s">
        <v>16706</v>
      </c>
      <c r="AV1276" s="8" t="s">
        <v>911</v>
      </c>
      <c r="AW1276" s="11">
        <v>699870</v>
      </c>
      <c r="AX1276" s="9" t="s">
        <v>5621</v>
      </c>
    </row>
    <row r="1277" spans="1:50" customFormat="1" ht="60" hidden="1" x14ac:dyDescent="0.25">
      <c r="A1277" s="8" t="s">
        <v>1699</v>
      </c>
      <c r="B1277" s="8" t="s">
        <v>4101</v>
      </c>
      <c r="C1277" s="8" t="s">
        <v>4102</v>
      </c>
      <c r="D1277" s="8" t="s">
        <v>16712</v>
      </c>
      <c r="E1277" s="8" t="s">
        <v>16713</v>
      </c>
      <c r="F1277" s="8" t="s">
        <v>16714</v>
      </c>
      <c r="G1277" s="9" t="s">
        <v>16715</v>
      </c>
      <c r="H1277" s="9" t="str">
        <f>VLOOKUP(G1277,[1]Arkusz2!A:B,2,FALSE)</f>
        <v>WND-RPZP.04.05.02-32-037/14</v>
      </c>
      <c r="I1277" s="9" t="s">
        <v>5614</v>
      </c>
      <c r="J1277" s="9" t="s">
        <v>9383</v>
      </c>
      <c r="K1277" s="9" t="s">
        <v>1707</v>
      </c>
      <c r="L1277" s="9" t="s">
        <v>14304</v>
      </c>
      <c r="M1277" s="9" t="s">
        <v>9383</v>
      </c>
      <c r="N1277" s="9" t="s">
        <v>1707</v>
      </c>
      <c r="O1277" s="8" t="s">
        <v>14641</v>
      </c>
      <c r="P1277" s="9" t="s">
        <v>16210</v>
      </c>
      <c r="Q1277" s="9" t="s">
        <v>15964</v>
      </c>
      <c r="R1277" s="9" t="s">
        <v>15965</v>
      </c>
      <c r="S1277" s="9" t="s">
        <v>5614</v>
      </c>
      <c r="T1277" s="10">
        <v>664954.21</v>
      </c>
      <c r="U1277" s="10">
        <v>664954.21</v>
      </c>
      <c r="V1277" s="10">
        <v>498715.65</v>
      </c>
      <c r="W1277" s="10">
        <v>498715.65</v>
      </c>
      <c r="X1277" s="10">
        <v>166238.56</v>
      </c>
      <c r="Y1277" s="10">
        <v>75</v>
      </c>
      <c r="Z1277" s="8" t="s">
        <v>16716</v>
      </c>
      <c r="AA1277" s="8" t="s">
        <v>63</v>
      </c>
      <c r="AB1277" s="11">
        <v>664954.21</v>
      </c>
      <c r="AC1277" s="11">
        <v>664954.21</v>
      </c>
      <c r="AD1277" s="11">
        <v>0</v>
      </c>
      <c r="AE1277" s="11">
        <v>0</v>
      </c>
      <c r="AF1277" s="8" t="s">
        <v>64</v>
      </c>
      <c r="AG1277" s="8" t="s">
        <v>4108</v>
      </c>
      <c r="AH1277" s="8" t="s">
        <v>66</v>
      </c>
      <c r="AI1277" s="8" t="s">
        <v>67</v>
      </c>
      <c r="AJ1277" s="8" t="s">
        <v>1712</v>
      </c>
      <c r="AK1277" s="8" t="s">
        <v>3941</v>
      </c>
      <c r="AL1277" s="8" t="s">
        <v>16717</v>
      </c>
      <c r="AM1277" s="8" t="s">
        <v>2287</v>
      </c>
      <c r="AN1277" s="8" t="s">
        <v>2288</v>
      </c>
      <c r="AO1277" s="8" t="s">
        <v>3943</v>
      </c>
      <c r="AP1277" s="8" t="s">
        <v>128</v>
      </c>
      <c r="AQ1277" s="8" t="s">
        <v>157</v>
      </c>
      <c r="AR1277" s="8" t="s">
        <v>16718</v>
      </c>
      <c r="AS1277" s="8" t="s">
        <v>16719</v>
      </c>
      <c r="AT1277" s="8" t="s">
        <v>619</v>
      </c>
      <c r="AU1277" s="8" t="s">
        <v>3946</v>
      </c>
      <c r="AV1277" s="8" t="s">
        <v>911</v>
      </c>
      <c r="AW1277" s="11">
        <v>664954.21</v>
      </c>
      <c r="AX1277" s="9" t="s">
        <v>14304</v>
      </c>
    </row>
    <row r="1278" spans="1:50" customFormat="1" ht="60" hidden="1" x14ac:dyDescent="0.25">
      <c r="A1278" s="8" t="s">
        <v>1699</v>
      </c>
      <c r="B1278" s="8" t="s">
        <v>4101</v>
      </c>
      <c r="C1278" s="8" t="s">
        <v>4102</v>
      </c>
      <c r="D1278" s="8" t="s">
        <v>16748</v>
      </c>
      <c r="E1278" s="8" t="s">
        <v>16749</v>
      </c>
      <c r="F1278" s="8" t="s">
        <v>16750</v>
      </c>
      <c r="G1278" s="9" t="s">
        <v>16751</v>
      </c>
      <c r="H1278" s="9" t="str">
        <f>VLOOKUP(G1278,[1]Arkusz2!A:B,2,FALSE)</f>
        <v>WND-RPZP.04.05.02-32-042/14</v>
      </c>
      <c r="I1278" s="9" t="s">
        <v>6145</v>
      </c>
      <c r="J1278" s="9" t="s">
        <v>9383</v>
      </c>
      <c r="K1278" s="9" t="s">
        <v>1707</v>
      </c>
      <c r="L1278" s="9" t="s">
        <v>6154</v>
      </c>
      <c r="M1278" s="9" t="s">
        <v>9383</v>
      </c>
      <c r="N1278" s="9" t="s">
        <v>1707</v>
      </c>
      <c r="O1278" s="8" t="s">
        <v>14842</v>
      </c>
      <c r="P1278" s="9" t="s">
        <v>16210</v>
      </c>
      <c r="Q1278" s="9" t="s">
        <v>15964</v>
      </c>
      <c r="R1278" s="9" t="s">
        <v>15965</v>
      </c>
      <c r="S1278" s="9" t="s">
        <v>6145</v>
      </c>
      <c r="T1278" s="10">
        <v>955128.07</v>
      </c>
      <c r="U1278" s="10">
        <v>955128.07</v>
      </c>
      <c r="V1278" s="10">
        <v>500000</v>
      </c>
      <c r="W1278" s="10">
        <v>500000</v>
      </c>
      <c r="X1278" s="10">
        <v>455128.07</v>
      </c>
      <c r="Y1278" s="10">
        <v>52.35</v>
      </c>
      <c r="Z1278" s="8" t="s">
        <v>16752</v>
      </c>
      <c r="AA1278" s="8" t="s">
        <v>63</v>
      </c>
      <c r="AB1278" s="11">
        <v>955128.07</v>
      </c>
      <c r="AC1278" s="11">
        <v>955128.07</v>
      </c>
      <c r="AD1278" s="11">
        <v>0</v>
      </c>
      <c r="AE1278" s="11">
        <v>0</v>
      </c>
      <c r="AF1278" s="8" t="s">
        <v>64</v>
      </c>
      <c r="AG1278" s="8" t="s">
        <v>4108</v>
      </c>
      <c r="AH1278" s="8" t="s">
        <v>66</v>
      </c>
      <c r="AI1278" s="8" t="s">
        <v>149</v>
      </c>
      <c r="AJ1278" s="8" t="s">
        <v>1712</v>
      </c>
      <c r="AK1278" s="8" t="s">
        <v>8592</v>
      </c>
      <c r="AL1278" s="8" t="s">
        <v>8650</v>
      </c>
      <c r="AM1278" s="8" t="s">
        <v>8594</v>
      </c>
      <c r="AN1278" s="8" t="s">
        <v>8595</v>
      </c>
      <c r="AO1278" s="8" t="s">
        <v>157</v>
      </c>
      <c r="AP1278" s="8" t="s">
        <v>157</v>
      </c>
      <c r="AQ1278" s="8" t="s">
        <v>2362</v>
      </c>
      <c r="AR1278" s="8" t="s">
        <v>8596</v>
      </c>
      <c r="AS1278" s="8" t="s">
        <v>8597</v>
      </c>
      <c r="AT1278" s="8" t="s">
        <v>619</v>
      </c>
      <c r="AU1278" s="8" t="s">
        <v>8598</v>
      </c>
      <c r="AV1278" s="8" t="s">
        <v>911</v>
      </c>
      <c r="AW1278" s="11">
        <v>955128.07</v>
      </c>
      <c r="AX1278" s="9" t="s">
        <v>6154</v>
      </c>
    </row>
    <row r="1279" spans="1:50" customFormat="1" ht="60" hidden="1" x14ac:dyDescent="0.25">
      <c r="A1279" s="8" t="s">
        <v>1699</v>
      </c>
      <c r="B1279" s="8" t="s">
        <v>4101</v>
      </c>
      <c r="C1279" s="8" t="s">
        <v>4102</v>
      </c>
      <c r="D1279" s="8" t="s">
        <v>16753</v>
      </c>
      <c r="E1279" s="8" t="s">
        <v>16754</v>
      </c>
      <c r="F1279" s="8" t="s">
        <v>16755</v>
      </c>
      <c r="G1279" s="9" t="s">
        <v>16756</v>
      </c>
      <c r="H1279" s="9" t="str">
        <f>VLOOKUP(G1279,[1]Arkusz2!A:B,2,FALSE)</f>
        <v>WND-RPZP.04.05.02-32-044/14</v>
      </c>
      <c r="I1279" s="9" t="s">
        <v>6145</v>
      </c>
      <c r="J1279" s="9" t="s">
        <v>9383</v>
      </c>
      <c r="K1279" s="9" t="s">
        <v>1707</v>
      </c>
      <c r="L1279" s="9" t="s">
        <v>6154</v>
      </c>
      <c r="M1279" s="9" t="s">
        <v>9383</v>
      </c>
      <c r="N1279" s="9" t="s">
        <v>1707</v>
      </c>
      <c r="O1279" s="8" t="s">
        <v>16378</v>
      </c>
      <c r="P1279" s="9" t="s">
        <v>16210</v>
      </c>
      <c r="Q1279" s="9" t="s">
        <v>15964</v>
      </c>
      <c r="R1279" s="9" t="s">
        <v>15965</v>
      </c>
      <c r="S1279" s="9" t="s">
        <v>6145</v>
      </c>
      <c r="T1279" s="10">
        <v>702270</v>
      </c>
      <c r="U1279" s="10">
        <v>702270</v>
      </c>
      <c r="V1279" s="10">
        <v>500000</v>
      </c>
      <c r="W1279" s="10">
        <v>500000</v>
      </c>
      <c r="X1279" s="10">
        <v>202270</v>
      </c>
      <c r="Y1279" s="10">
        <v>71.2</v>
      </c>
      <c r="Z1279" s="8" t="s">
        <v>16757</v>
      </c>
      <c r="AA1279" s="8" t="s">
        <v>63</v>
      </c>
      <c r="AB1279" s="11">
        <v>702270</v>
      </c>
      <c r="AC1279" s="11">
        <v>702270</v>
      </c>
      <c r="AD1279" s="11">
        <v>0</v>
      </c>
      <c r="AE1279" s="11">
        <v>0</v>
      </c>
      <c r="AF1279" s="8" t="s">
        <v>229</v>
      </c>
      <c r="AG1279" s="8" t="s">
        <v>4108</v>
      </c>
      <c r="AH1279" s="8" t="s">
        <v>66</v>
      </c>
      <c r="AI1279" s="8" t="s">
        <v>149</v>
      </c>
      <c r="AJ1279" s="8" t="s">
        <v>1712</v>
      </c>
      <c r="AK1279" s="8" t="s">
        <v>8592</v>
      </c>
      <c r="AL1279" s="8" t="s">
        <v>8650</v>
      </c>
      <c r="AM1279" s="8" t="s">
        <v>8594</v>
      </c>
      <c r="AN1279" s="8" t="s">
        <v>8595</v>
      </c>
      <c r="AO1279" s="8" t="s">
        <v>157</v>
      </c>
      <c r="AP1279" s="8" t="s">
        <v>157</v>
      </c>
      <c r="AQ1279" s="8" t="s">
        <v>2362</v>
      </c>
      <c r="AR1279" s="8" t="s">
        <v>8596</v>
      </c>
      <c r="AS1279" s="8" t="s">
        <v>8597</v>
      </c>
      <c r="AT1279" s="8" t="s">
        <v>619</v>
      </c>
      <c r="AU1279" s="8" t="s">
        <v>8598</v>
      </c>
      <c r="AV1279" s="8" t="s">
        <v>911</v>
      </c>
      <c r="AW1279" s="11">
        <v>702270</v>
      </c>
      <c r="AX1279" s="9" t="s">
        <v>6154</v>
      </c>
    </row>
    <row r="1280" spans="1:50" customFormat="1" ht="60" hidden="1" x14ac:dyDescent="0.25">
      <c r="A1280" s="8" t="s">
        <v>1699</v>
      </c>
      <c r="B1280" s="8" t="s">
        <v>4101</v>
      </c>
      <c r="C1280" s="8" t="s">
        <v>4102</v>
      </c>
      <c r="D1280" s="8" t="s">
        <v>16765</v>
      </c>
      <c r="E1280" s="8" t="s">
        <v>16766</v>
      </c>
      <c r="F1280" s="8" t="s">
        <v>16767</v>
      </c>
      <c r="G1280" s="9" t="s">
        <v>16768</v>
      </c>
      <c r="H1280" s="9" t="str">
        <f>VLOOKUP(G1280,[1]Arkusz2!A:B,2,FALSE)</f>
        <v>WND-RPZP.04.05.02-32-053/14</v>
      </c>
      <c r="I1280" s="9" t="s">
        <v>14577</v>
      </c>
      <c r="J1280" s="9" t="s">
        <v>9383</v>
      </c>
      <c r="K1280" s="9" t="s">
        <v>1707</v>
      </c>
      <c r="L1280" s="9" t="s">
        <v>2180</v>
      </c>
      <c r="M1280" s="9" t="s">
        <v>9383</v>
      </c>
      <c r="N1280" s="9" t="s">
        <v>1707</v>
      </c>
      <c r="O1280" s="8" t="s">
        <v>2170</v>
      </c>
      <c r="P1280" s="9" t="s">
        <v>16210</v>
      </c>
      <c r="Q1280" s="9" t="s">
        <v>15964</v>
      </c>
      <c r="R1280" s="9" t="s">
        <v>15965</v>
      </c>
      <c r="S1280" s="9" t="s">
        <v>14577</v>
      </c>
      <c r="T1280" s="10">
        <v>880000</v>
      </c>
      <c r="U1280" s="10">
        <v>880000</v>
      </c>
      <c r="V1280" s="10">
        <v>500000</v>
      </c>
      <c r="W1280" s="10">
        <v>500000</v>
      </c>
      <c r="X1280" s="10">
        <v>380000</v>
      </c>
      <c r="Y1280" s="10">
        <v>56.82</v>
      </c>
      <c r="Z1280" s="8" t="s">
        <v>16769</v>
      </c>
      <c r="AA1280" s="8" t="s">
        <v>63</v>
      </c>
      <c r="AB1280" s="11">
        <v>880000</v>
      </c>
      <c r="AC1280" s="11">
        <v>880000</v>
      </c>
      <c r="AD1280" s="11">
        <v>0</v>
      </c>
      <c r="AE1280" s="11">
        <v>0</v>
      </c>
      <c r="AF1280" s="8" t="s">
        <v>229</v>
      </c>
      <c r="AG1280" s="8" t="s">
        <v>4108</v>
      </c>
      <c r="AH1280" s="8" t="s">
        <v>66</v>
      </c>
      <c r="AI1280" s="8" t="s">
        <v>149</v>
      </c>
      <c r="AJ1280" s="8" t="s">
        <v>1712</v>
      </c>
      <c r="AK1280" s="8" t="s">
        <v>16770</v>
      </c>
      <c r="AL1280" s="8" t="s">
        <v>16771</v>
      </c>
      <c r="AM1280" s="8" t="s">
        <v>10095</v>
      </c>
      <c r="AN1280" s="8" t="s">
        <v>10096</v>
      </c>
      <c r="AO1280" s="8" t="s">
        <v>3196</v>
      </c>
      <c r="AP1280" s="8" t="s">
        <v>128</v>
      </c>
      <c r="AQ1280" s="8" t="s">
        <v>157</v>
      </c>
      <c r="AR1280" s="8" t="s">
        <v>16772</v>
      </c>
      <c r="AS1280" s="8" t="s">
        <v>16773</v>
      </c>
      <c r="AT1280" s="8" t="s">
        <v>619</v>
      </c>
      <c r="AU1280" s="8" t="s">
        <v>16774</v>
      </c>
      <c r="AV1280" s="8" t="s">
        <v>911</v>
      </c>
      <c r="AW1280" s="11">
        <v>880000</v>
      </c>
      <c r="AX1280" s="9" t="s">
        <v>2180</v>
      </c>
    </row>
    <row r="1281" spans="1:50" customFormat="1" ht="36" hidden="1" x14ac:dyDescent="0.25">
      <c r="A1281" s="8" t="s">
        <v>723</v>
      </c>
      <c r="B1281" s="8" t="s">
        <v>724</v>
      </c>
      <c r="C1281" s="8" t="s">
        <v>725</v>
      </c>
      <c r="D1281" s="8" t="s">
        <v>726</v>
      </c>
      <c r="E1281" s="8" t="s">
        <v>727</v>
      </c>
      <c r="F1281" s="8" t="s">
        <v>728</v>
      </c>
      <c r="G1281" s="9" t="s">
        <v>729</v>
      </c>
      <c r="H1281" s="9" t="str">
        <f>VLOOKUP(G1281,[1]Arkusz2!A:B,2,FALSE)</f>
        <v>RPOWZ/5.1.1/2009/048/Sz</v>
      </c>
      <c r="I1281" s="9" t="s">
        <v>730</v>
      </c>
      <c r="J1281" s="9" t="s">
        <v>142</v>
      </c>
      <c r="K1281" s="9" t="s">
        <v>113</v>
      </c>
      <c r="L1281" s="9" t="s">
        <v>609</v>
      </c>
      <c r="M1281" s="9" t="s">
        <v>142</v>
      </c>
      <c r="N1281" s="9" t="s">
        <v>113</v>
      </c>
      <c r="O1281" s="8" t="s">
        <v>731</v>
      </c>
      <c r="P1281" s="9" t="s">
        <v>732</v>
      </c>
      <c r="Q1281" s="9" t="s">
        <v>142</v>
      </c>
      <c r="R1281" s="9" t="s">
        <v>113</v>
      </c>
      <c r="S1281" s="9" t="s">
        <v>733</v>
      </c>
      <c r="T1281" s="10">
        <v>9419309.4499999993</v>
      </c>
      <c r="U1281" s="10">
        <v>9222080.5099999998</v>
      </c>
      <c r="V1281" s="10">
        <v>4611040.25</v>
      </c>
      <c r="W1281" s="10">
        <v>4611040.25</v>
      </c>
      <c r="X1281" s="10">
        <v>4611040.26</v>
      </c>
      <c r="Y1281" s="10">
        <v>50</v>
      </c>
      <c r="Z1281" s="8" t="s">
        <v>734</v>
      </c>
      <c r="AA1281" s="8" t="s">
        <v>63</v>
      </c>
      <c r="AB1281" s="11">
        <v>9419309.4499999993</v>
      </c>
      <c r="AC1281" s="11">
        <v>9419309.4499999993</v>
      </c>
      <c r="AD1281" s="11">
        <v>0</v>
      </c>
      <c r="AE1281" s="11">
        <v>0</v>
      </c>
      <c r="AF1281" s="8" t="s">
        <v>64</v>
      </c>
      <c r="AG1281" s="8" t="s">
        <v>735</v>
      </c>
      <c r="AH1281" s="8" t="s">
        <v>66</v>
      </c>
      <c r="AI1281" s="8" t="s">
        <v>67</v>
      </c>
      <c r="AJ1281" s="8" t="s">
        <v>290</v>
      </c>
      <c r="AK1281" s="8" t="s">
        <v>736</v>
      </c>
      <c r="AL1281" s="8" t="s">
        <v>737</v>
      </c>
      <c r="AM1281" s="8" t="s">
        <v>738</v>
      </c>
      <c r="AN1281" s="8" t="s">
        <v>739</v>
      </c>
      <c r="AO1281" s="8" t="s">
        <v>740</v>
      </c>
      <c r="AP1281" s="8" t="s">
        <v>741</v>
      </c>
      <c r="AQ1281" s="8" t="s">
        <v>157</v>
      </c>
      <c r="AR1281" s="8" t="s">
        <v>742</v>
      </c>
      <c r="AS1281" s="8" t="s">
        <v>743</v>
      </c>
      <c r="AT1281" s="8" t="s">
        <v>619</v>
      </c>
      <c r="AU1281" s="8" t="s">
        <v>744</v>
      </c>
      <c r="AV1281" s="8" t="s">
        <v>77</v>
      </c>
      <c r="AW1281" s="11">
        <v>9419309.4499999993</v>
      </c>
      <c r="AX1281" s="9" t="s">
        <v>745</v>
      </c>
    </row>
    <row r="1282" spans="1:50" customFormat="1" ht="36" hidden="1" x14ac:dyDescent="0.25">
      <c r="A1282" s="8" t="s">
        <v>723</v>
      </c>
      <c r="B1282" s="8" t="s">
        <v>724</v>
      </c>
      <c r="C1282" s="8" t="s">
        <v>725</v>
      </c>
      <c r="D1282" s="8" t="s">
        <v>2865</v>
      </c>
      <c r="E1282" s="8" t="s">
        <v>2866</v>
      </c>
      <c r="F1282" s="8" t="s">
        <v>2867</v>
      </c>
      <c r="G1282" s="9" t="s">
        <v>2868</v>
      </c>
      <c r="H1282" s="9" t="str">
        <f>VLOOKUP(G1282,[1]Arkusz2!A:B,2,FALSE)</f>
        <v>RPOWZ/5.1.1/2009/032/K</v>
      </c>
      <c r="I1282" s="9" t="s">
        <v>1049</v>
      </c>
      <c r="J1282" s="9" t="s">
        <v>142</v>
      </c>
      <c r="K1282" s="9" t="s">
        <v>113</v>
      </c>
      <c r="L1282" s="9" t="s">
        <v>1747</v>
      </c>
      <c r="M1282" s="9" t="s">
        <v>142</v>
      </c>
      <c r="N1282" s="9" t="s">
        <v>113</v>
      </c>
      <c r="O1282" s="8" t="s">
        <v>249</v>
      </c>
      <c r="P1282" s="9" t="s">
        <v>2869</v>
      </c>
      <c r="Q1282" s="9" t="s">
        <v>752</v>
      </c>
      <c r="R1282" s="9" t="s">
        <v>606</v>
      </c>
      <c r="S1282" s="9" t="s">
        <v>2870</v>
      </c>
      <c r="T1282" s="10">
        <v>1467584.73</v>
      </c>
      <c r="U1282" s="10">
        <v>1383914.34</v>
      </c>
      <c r="V1282" s="10">
        <v>691957.16</v>
      </c>
      <c r="W1282" s="10">
        <v>691957.16</v>
      </c>
      <c r="X1282" s="10">
        <v>691957.18</v>
      </c>
      <c r="Y1282" s="10">
        <v>50</v>
      </c>
      <c r="Z1282" s="8" t="s">
        <v>2871</v>
      </c>
      <c r="AA1282" s="8" t="s">
        <v>63</v>
      </c>
      <c r="AB1282" s="11">
        <v>1467584.73</v>
      </c>
      <c r="AC1282" s="11">
        <v>1467584.73</v>
      </c>
      <c r="AD1282" s="11">
        <v>0</v>
      </c>
      <c r="AE1282" s="11">
        <v>0</v>
      </c>
      <c r="AF1282" s="8" t="s">
        <v>64</v>
      </c>
      <c r="AG1282" s="8" t="s">
        <v>735</v>
      </c>
      <c r="AH1282" s="8" t="s">
        <v>66</v>
      </c>
      <c r="AI1282" s="8" t="s">
        <v>67</v>
      </c>
      <c r="AJ1282" s="8" t="s">
        <v>290</v>
      </c>
      <c r="AK1282" s="8" t="s">
        <v>2872</v>
      </c>
      <c r="AL1282" s="8" t="s">
        <v>2873</v>
      </c>
      <c r="AM1282" s="8" t="s">
        <v>2874</v>
      </c>
      <c r="AN1282" s="8" t="s">
        <v>1105</v>
      </c>
      <c r="AO1282" s="8" t="s">
        <v>2875</v>
      </c>
      <c r="AP1282" s="8" t="s">
        <v>428</v>
      </c>
      <c r="AQ1282" s="8" t="s">
        <v>157</v>
      </c>
      <c r="AR1282" s="8" t="s">
        <v>2876</v>
      </c>
      <c r="AS1282" s="8" t="s">
        <v>2877</v>
      </c>
      <c r="AT1282" s="8" t="s">
        <v>619</v>
      </c>
      <c r="AU1282" s="8" t="s">
        <v>2878</v>
      </c>
      <c r="AV1282" s="8" t="s">
        <v>77</v>
      </c>
      <c r="AW1282" s="11">
        <v>1467584.73</v>
      </c>
      <c r="AX1282" s="9" t="s">
        <v>2879</v>
      </c>
    </row>
    <row r="1283" spans="1:50" customFormat="1" ht="36" hidden="1" x14ac:dyDescent="0.25">
      <c r="A1283" s="8" t="s">
        <v>723</v>
      </c>
      <c r="B1283" s="8" t="s">
        <v>724</v>
      </c>
      <c r="C1283" s="8" t="s">
        <v>725</v>
      </c>
      <c r="D1283" s="8" t="s">
        <v>2880</v>
      </c>
      <c r="E1283" s="8" t="s">
        <v>2881</v>
      </c>
      <c r="F1283" s="8" t="s">
        <v>2882</v>
      </c>
      <c r="G1283" s="9" t="s">
        <v>2883</v>
      </c>
      <c r="H1283" s="9" t="str">
        <f>VLOOKUP(G1283,[1]Arkusz2!A:B,2,FALSE)</f>
        <v>RPOWZ/5.1.1/2009/034/K</v>
      </c>
      <c r="I1283" s="9" t="s">
        <v>1049</v>
      </c>
      <c r="J1283" s="9" t="s">
        <v>142</v>
      </c>
      <c r="K1283" s="9" t="s">
        <v>113</v>
      </c>
      <c r="L1283" s="9" t="s">
        <v>1747</v>
      </c>
      <c r="M1283" s="9" t="s">
        <v>142</v>
      </c>
      <c r="N1283" s="9" t="s">
        <v>113</v>
      </c>
      <c r="O1283" s="8" t="s">
        <v>249</v>
      </c>
      <c r="P1283" s="9" t="s">
        <v>2869</v>
      </c>
      <c r="Q1283" s="9" t="s">
        <v>752</v>
      </c>
      <c r="R1283" s="9" t="s">
        <v>606</v>
      </c>
      <c r="S1283" s="9" t="s">
        <v>2870</v>
      </c>
      <c r="T1283" s="10">
        <v>2681220.5299999998</v>
      </c>
      <c r="U1283" s="10">
        <v>2498829.85</v>
      </c>
      <c r="V1283" s="10">
        <v>1249414.92</v>
      </c>
      <c r="W1283" s="10">
        <v>1249414.92</v>
      </c>
      <c r="X1283" s="10">
        <v>1249414.93</v>
      </c>
      <c r="Y1283" s="10">
        <v>50</v>
      </c>
      <c r="Z1283" s="8" t="s">
        <v>2884</v>
      </c>
      <c r="AA1283" s="8" t="s">
        <v>63</v>
      </c>
      <c r="AB1283" s="11">
        <v>2681220.5299999998</v>
      </c>
      <c r="AC1283" s="11">
        <v>2681220.5299999998</v>
      </c>
      <c r="AD1283" s="11">
        <v>0</v>
      </c>
      <c r="AE1283" s="11">
        <v>0</v>
      </c>
      <c r="AF1283" s="8" t="s">
        <v>64</v>
      </c>
      <c r="AG1283" s="8" t="s">
        <v>735</v>
      </c>
      <c r="AH1283" s="8" t="s">
        <v>66</v>
      </c>
      <c r="AI1283" s="8" t="s">
        <v>67</v>
      </c>
      <c r="AJ1283" s="8" t="s">
        <v>290</v>
      </c>
      <c r="AK1283" s="8" t="s">
        <v>2872</v>
      </c>
      <c r="AL1283" s="8" t="s">
        <v>2885</v>
      </c>
      <c r="AM1283" s="8" t="s">
        <v>2874</v>
      </c>
      <c r="AN1283" s="8" t="s">
        <v>1105</v>
      </c>
      <c r="AO1283" s="8" t="s">
        <v>2875</v>
      </c>
      <c r="AP1283" s="8" t="s">
        <v>428</v>
      </c>
      <c r="AQ1283" s="8" t="s">
        <v>157</v>
      </c>
      <c r="AR1283" s="8" t="s">
        <v>2876</v>
      </c>
      <c r="AS1283" s="8" t="s">
        <v>2877</v>
      </c>
      <c r="AT1283" s="8" t="s">
        <v>619</v>
      </c>
      <c r="AU1283" s="8" t="s">
        <v>2878</v>
      </c>
      <c r="AV1283" s="8" t="s">
        <v>77</v>
      </c>
      <c r="AW1283" s="11">
        <v>2681220.5299999998</v>
      </c>
      <c r="AX1283" s="9" t="s">
        <v>2879</v>
      </c>
    </row>
    <row r="1284" spans="1:50" customFormat="1" ht="36" hidden="1" x14ac:dyDescent="0.25">
      <c r="A1284" s="8" t="s">
        <v>723</v>
      </c>
      <c r="B1284" s="8" t="s">
        <v>724</v>
      </c>
      <c r="C1284" s="8" t="s">
        <v>725</v>
      </c>
      <c r="D1284" s="8" t="s">
        <v>2886</v>
      </c>
      <c r="E1284" s="8" t="s">
        <v>2887</v>
      </c>
      <c r="F1284" s="8" t="s">
        <v>2888</v>
      </c>
      <c r="G1284" s="9" t="s">
        <v>2889</v>
      </c>
      <c r="H1284" s="9" t="str">
        <f>VLOOKUP(G1284,[1]Arkusz2!A:B,2,FALSE)</f>
        <v>RPOWZ/5.1.1/2009/033/K</v>
      </c>
      <c r="I1284" s="9" t="s">
        <v>1049</v>
      </c>
      <c r="J1284" s="9" t="s">
        <v>142</v>
      </c>
      <c r="K1284" s="9" t="s">
        <v>113</v>
      </c>
      <c r="L1284" s="9" t="s">
        <v>1747</v>
      </c>
      <c r="M1284" s="9" t="s">
        <v>142</v>
      </c>
      <c r="N1284" s="9" t="s">
        <v>113</v>
      </c>
      <c r="O1284" s="8" t="s">
        <v>2890</v>
      </c>
      <c r="P1284" s="9" t="s">
        <v>2869</v>
      </c>
      <c r="Q1284" s="9" t="s">
        <v>752</v>
      </c>
      <c r="R1284" s="9" t="s">
        <v>606</v>
      </c>
      <c r="S1284" s="9" t="s">
        <v>2879</v>
      </c>
      <c r="T1284" s="10">
        <v>3303021.4</v>
      </c>
      <c r="U1284" s="10">
        <v>3086132.27</v>
      </c>
      <c r="V1284" s="10">
        <v>1543066.13</v>
      </c>
      <c r="W1284" s="10">
        <v>1543066.13</v>
      </c>
      <c r="X1284" s="10">
        <v>1543066.14</v>
      </c>
      <c r="Y1284" s="10">
        <v>50</v>
      </c>
      <c r="Z1284" s="8" t="s">
        <v>2891</v>
      </c>
      <c r="AA1284" s="8" t="s">
        <v>63</v>
      </c>
      <c r="AB1284" s="11">
        <v>3303021.4</v>
      </c>
      <c r="AC1284" s="11">
        <v>3303021.4</v>
      </c>
      <c r="AD1284" s="11">
        <v>0</v>
      </c>
      <c r="AE1284" s="11">
        <v>0</v>
      </c>
      <c r="AF1284" s="8" t="s">
        <v>64</v>
      </c>
      <c r="AG1284" s="8" t="s">
        <v>735</v>
      </c>
      <c r="AH1284" s="8" t="s">
        <v>66</v>
      </c>
      <c r="AI1284" s="8" t="s">
        <v>67</v>
      </c>
      <c r="AJ1284" s="8" t="s">
        <v>290</v>
      </c>
      <c r="AK1284" s="8" t="s">
        <v>2872</v>
      </c>
      <c r="AL1284" s="8" t="s">
        <v>2873</v>
      </c>
      <c r="AM1284" s="8" t="s">
        <v>2874</v>
      </c>
      <c r="AN1284" s="8" t="s">
        <v>1105</v>
      </c>
      <c r="AO1284" s="8" t="s">
        <v>2875</v>
      </c>
      <c r="AP1284" s="8" t="s">
        <v>428</v>
      </c>
      <c r="AQ1284" s="8" t="s">
        <v>157</v>
      </c>
      <c r="AR1284" s="8" t="s">
        <v>2876</v>
      </c>
      <c r="AS1284" s="8" t="s">
        <v>2877</v>
      </c>
      <c r="AT1284" s="8" t="s">
        <v>619</v>
      </c>
      <c r="AU1284" s="8" t="s">
        <v>2878</v>
      </c>
      <c r="AV1284" s="8" t="s">
        <v>77</v>
      </c>
      <c r="AW1284" s="11">
        <v>3303021.4</v>
      </c>
      <c r="AX1284" s="9" t="s">
        <v>2892</v>
      </c>
    </row>
    <row r="1285" spans="1:50" customFormat="1" ht="36" hidden="1" x14ac:dyDescent="0.25">
      <c r="A1285" s="8" t="s">
        <v>723</v>
      </c>
      <c r="B1285" s="8" t="s">
        <v>724</v>
      </c>
      <c r="C1285" s="8" t="s">
        <v>725</v>
      </c>
      <c r="D1285" s="8" t="s">
        <v>2893</v>
      </c>
      <c r="E1285" s="8" t="s">
        <v>2894</v>
      </c>
      <c r="F1285" s="8" t="s">
        <v>2895</v>
      </c>
      <c r="G1285" s="9" t="s">
        <v>2896</v>
      </c>
      <c r="H1285" s="9" t="str">
        <f>VLOOKUP(G1285,[1]Arkusz2!A:B,2,FALSE)</f>
        <v>RPOWZ/5.1.1/2009/031/K</v>
      </c>
      <c r="I1285" s="9" t="s">
        <v>1049</v>
      </c>
      <c r="J1285" s="9" t="s">
        <v>142</v>
      </c>
      <c r="K1285" s="9" t="s">
        <v>113</v>
      </c>
      <c r="L1285" s="9" t="s">
        <v>1747</v>
      </c>
      <c r="M1285" s="9" t="s">
        <v>142</v>
      </c>
      <c r="N1285" s="9" t="s">
        <v>113</v>
      </c>
      <c r="O1285" s="8" t="s">
        <v>732</v>
      </c>
      <c r="P1285" s="9" t="s">
        <v>2869</v>
      </c>
      <c r="Q1285" s="9" t="s">
        <v>752</v>
      </c>
      <c r="R1285" s="9" t="s">
        <v>606</v>
      </c>
      <c r="S1285" s="9" t="s">
        <v>2879</v>
      </c>
      <c r="T1285" s="10">
        <v>951392.69</v>
      </c>
      <c r="U1285" s="10">
        <v>883691.99</v>
      </c>
      <c r="V1285" s="10">
        <v>441845.99</v>
      </c>
      <c r="W1285" s="10">
        <v>441845.99</v>
      </c>
      <c r="X1285" s="10">
        <v>441846</v>
      </c>
      <c r="Y1285" s="10">
        <v>50</v>
      </c>
      <c r="Z1285" s="8" t="s">
        <v>2897</v>
      </c>
      <c r="AA1285" s="8" t="s">
        <v>63</v>
      </c>
      <c r="AB1285" s="11">
        <v>951392.69</v>
      </c>
      <c r="AC1285" s="11">
        <v>951392.69</v>
      </c>
      <c r="AD1285" s="11">
        <v>0</v>
      </c>
      <c r="AE1285" s="11">
        <v>0</v>
      </c>
      <c r="AF1285" s="8" t="s">
        <v>64</v>
      </c>
      <c r="AG1285" s="8" t="s">
        <v>735</v>
      </c>
      <c r="AH1285" s="8" t="s">
        <v>66</v>
      </c>
      <c r="AI1285" s="8" t="s">
        <v>67</v>
      </c>
      <c r="AJ1285" s="8" t="s">
        <v>290</v>
      </c>
      <c r="AK1285" s="8" t="s">
        <v>2872</v>
      </c>
      <c r="AL1285" s="8" t="s">
        <v>2873</v>
      </c>
      <c r="AM1285" s="8" t="s">
        <v>2874</v>
      </c>
      <c r="AN1285" s="8" t="s">
        <v>1105</v>
      </c>
      <c r="AO1285" s="8" t="s">
        <v>2875</v>
      </c>
      <c r="AP1285" s="8" t="s">
        <v>428</v>
      </c>
      <c r="AQ1285" s="8" t="s">
        <v>157</v>
      </c>
      <c r="AR1285" s="8" t="s">
        <v>2876</v>
      </c>
      <c r="AS1285" s="8" t="s">
        <v>2877</v>
      </c>
      <c r="AT1285" s="8" t="s">
        <v>619</v>
      </c>
      <c r="AU1285" s="8" t="s">
        <v>2878</v>
      </c>
      <c r="AV1285" s="8" t="s">
        <v>77</v>
      </c>
      <c r="AW1285" s="11">
        <v>951392.69</v>
      </c>
      <c r="AX1285" s="9" t="s">
        <v>1020</v>
      </c>
    </row>
    <row r="1286" spans="1:50" customFormat="1" ht="24" hidden="1" x14ac:dyDescent="0.25">
      <c r="A1286" s="8" t="s">
        <v>723</v>
      </c>
      <c r="B1286" s="8" t="s">
        <v>724</v>
      </c>
      <c r="C1286" s="8" t="s">
        <v>725</v>
      </c>
      <c r="D1286" s="8" t="s">
        <v>5030</v>
      </c>
      <c r="E1286" s="8" t="s">
        <v>5031</v>
      </c>
      <c r="F1286" s="8" t="s">
        <v>5032</v>
      </c>
      <c r="G1286" s="9" t="s">
        <v>5033</v>
      </c>
      <c r="H1286" s="9" t="str">
        <f>VLOOKUP(G1286,[1]Arkusz2!A:B,2,FALSE)</f>
        <v>RPOWZ/5.1.1/2009/035/K</v>
      </c>
      <c r="I1286" s="9" t="s">
        <v>730</v>
      </c>
      <c r="J1286" s="9" t="s">
        <v>142</v>
      </c>
      <c r="K1286" s="9" t="s">
        <v>113</v>
      </c>
      <c r="L1286" s="9" t="s">
        <v>319</v>
      </c>
      <c r="M1286" s="9" t="s">
        <v>142</v>
      </c>
      <c r="N1286" s="9" t="s">
        <v>113</v>
      </c>
      <c r="O1286" s="8" t="s">
        <v>1558</v>
      </c>
      <c r="P1286" s="9" t="s">
        <v>3796</v>
      </c>
      <c r="Q1286" s="9" t="s">
        <v>752</v>
      </c>
      <c r="R1286" s="9" t="s">
        <v>606</v>
      </c>
      <c r="S1286" s="9" t="s">
        <v>5034</v>
      </c>
      <c r="T1286" s="10">
        <v>519000</v>
      </c>
      <c r="U1286" s="10">
        <v>519000</v>
      </c>
      <c r="V1286" s="10">
        <v>207599.99</v>
      </c>
      <c r="W1286" s="10">
        <v>176459.99</v>
      </c>
      <c r="X1286" s="10">
        <v>311400.01</v>
      </c>
      <c r="Y1286" s="10">
        <v>40</v>
      </c>
      <c r="Z1286" s="8" t="s">
        <v>5035</v>
      </c>
      <c r="AA1286" s="8" t="s">
        <v>119</v>
      </c>
      <c r="AB1286" s="11">
        <v>519000</v>
      </c>
      <c r="AC1286" s="11">
        <v>519000</v>
      </c>
      <c r="AD1286" s="11">
        <v>0</v>
      </c>
      <c r="AE1286" s="11">
        <v>0</v>
      </c>
      <c r="AF1286" s="8" t="s">
        <v>64</v>
      </c>
      <c r="AG1286" s="8" t="s">
        <v>735</v>
      </c>
      <c r="AH1286" s="8" t="s">
        <v>66</v>
      </c>
      <c r="AI1286" s="8" t="s">
        <v>67</v>
      </c>
      <c r="AJ1286" s="8" t="s">
        <v>150</v>
      </c>
      <c r="AK1286" s="8" t="s">
        <v>2979</v>
      </c>
      <c r="AL1286" s="8" t="s">
        <v>2980</v>
      </c>
      <c r="AM1286" s="8" t="s">
        <v>293</v>
      </c>
      <c r="AN1286" s="8" t="s">
        <v>294</v>
      </c>
      <c r="AO1286" s="8" t="s">
        <v>212</v>
      </c>
      <c r="AP1286" s="8" t="s">
        <v>2036</v>
      </c>
      <c r="AQ1286" s="8" t="s">
        <v>157</v>
      </c>
      <c r="AR1286" s="8" t="s">
        <v>4801</v>
      </c>
      <c r="AS1286" s="8" t="s">
        <v>4802</v>
      </c>
      <c r="AT1286" s="8" t="s">
        <v>619</v>
      </c>
      <c r="AU1286" s="8" t="s">
        <v>5036</v>
      </c>
      <c r="AV1286" s="8" t="s">
        <v>77</v>
      </c>
      <c r="AW1286" s="11">
        <v>519000</v>
      </c>
      <c r="AX1286" s="9" t="s">
        <v>2099</v>
      </c>
    </row>
    <row r="1287" spans="1:50" customFormat="1" ht="36" hidden="1" x14ac:dyDescent="0.25">
      <c r="A1287" s="8" t="s">
        <v>723</v>
      </c>
      <c r="B1287" s="8" t="s">
        <v>724</v>
      </c>
      <c r="C1287" s="8" t="s">
        <v>725</v>
      </c>
      <c r="D1287" s="8" t="s">
        <v>5410</v>
      </c>
      <c r="E1287" s="8" t="s">
        <v>5411</v>
      </c>
      <c r="F1287" s="8" t="s">
        <v>5412</v>
      </c>
      <c r="G1287" s="9" t="s">
        <v>5413</v>
      </c>
      <c r="H1287" s="9" t="str">
        <f>VLOOKUP(G1287,[1]Arkusz2!A:B,2,FALSE)</f>
        <v>RPOWZ/5.1.1/2009/036/K</v>
      </c>
      <c r="I1287" s="9" t="s">
        <v>960</v>
      </c>
      <c r="J1287" s="9" t="s">
        <v>142</v>
      </c>
      <c r="K1287" s="9" t="s">
        <v>113</v>
      </c>
      <c r="L1287" s="9" t="s">
        <v>350</v>
      </c>
      <c r="M1287" s="9" t="s">
        <v>142</v>
      </c>
      <c r="N1287" s="9" t="s">
        <v>113</v>
      </c>
      <c r="O1287" s="8" t="s">
        <v>300</v>
      </c>
      <c r="P1287" s="9" t="s">
        <v>4032</v>
      </c>
      <c r="Q1287" s="9" t="s">
        <v>752</v>
      </c>
      <c r="R1287" s="9" t="s">
        <v>606</v>
      </c>
      <c r="S1287" s="9" t="s">
        <v>5414</v>
      </c>
      <c r="T1287" s="10">
        <v>1375517.75</v>
      </c>
      <c r="U1287" s="10">
        <v>1362588.12</v>
      </c>
      <c r="V1287" s="10">
        <v>681294.06</v>
      </c>
      <c r="W1287" s="10">
        <v>681294.06</v>
      </c>
      <c r="X1287" s="10">
        <v>681294.06</v>
      </c>
      <c r="Y1287" s="10">
        <v>50</v>
      </c>
      <c r="Z1287" s="8" t="s">
        <v>5415</v>
      </c>
      <c r="AA1287" s="8" t="s">
        <v>63</v>
      </c>
      <c r="AB1287" s="11">
        <v>1375517.75</v>
      </c>
      <c r="AC1287" s="11">
        <v>1375517.75</v>
      </c>
      <c r="AD1287" s="11">
        <v>0</v>
      </c>
      <c r="AE1287" s="11">
        <v>0</v>
      </c>
      <c r="AF1287" s="8" t="s">
        <v>64</v>
      </c>
      <c r="AG1287" s="8" t="s">
        <v>735</v>
      </c>
      <c r="AH1287" s="8" t="s">
        <v>66</v>
      </c>
      <c r="AI1287" s="8" t="s">
        <v>67</v>
      </c>
      <c r="AJ1287" s="8" t="s">
        <v>290</v>
      </c>
      <c r="AK1287" s="8" t="s">
        <v>3394</v>
      </c>
      <c r="AL1287" s="8" t="s">
        <v>3395</v>
      </c>
      <c r="AM1287" s="8" t="s">
        <v>804</v>
      </c>
      <c r="AN1287" s="8" t="s">
        <v>558</v>
      </c>
      <c r="AO1287" s="8" t="s">
        <v>3396</v>
      </c>
      <c r="AP1287" s="8" t="s">
        <v>1059</v>
      </c>
      <c r="AQ1287" s="8" t="s">
        <v>157</v>
      </c>
      <c r="AR1287" s="8" t="s">
        <v>3397</v>
      </c>
      <c r="AS1287" s="8" t="s">
        <v>3398</v>
      </c>
      <c r="AT1287" s="8" t="s">
        <v>619</v>
      </c>
      <c r="AU1287" s="8" t="s">
        <v>3399</v>
      </c>
      <c r="AV1287" s="8" t="s">
        <v>77</v>
      </c>
      <c r="AW1287" s="11">
        <v>1375517.75</v>
      </c>
      <c r="AX1287" s="9" t="s">
        <v>4565</v>
      </c>
    </row>
    <row r="1288" spans="1:50" customFormat="1" ht="36" hidden="1" x14ac:dyDescent="0.25">
      <c r="A1288" s="8" t="s">
        <v>723</v>
      </c>
      <c r="B1288" s="8" t="s">
        <v>724</v>
      </c>
      <c r="C1288" s="8" t="s">
        <v>725</v>
      </c>
      <c r="D1288" s="8" t="s">
        <v>5728</v>
      </c>
      <c r="E1288" s="8" t="s">
        <v>5729</v>
      </c>
      <c r="F1288" s="8" t="s">
        <v>5730</v>
      </c>
      <c r="G1288" s="9" t="s">
        <v>5731</v>
      </c>
      <c r="H1288" s="9" t="str">
        <f>VLOOKUP(G1288,[1]Arkusz2!A:B,2,FALSE)</f>
        <v>RPOWZ/5.1.1/2009/015/Sz</v>
      </c>
      <c r="I1288" s="9" t="s">
        <v>103</v>
      </c>
      <c r="J1288" s="9" t="s">
        <v>142</v>
      </c>
      <c r="K1288" s="9" t="s">
        <v>113</v>
      </c>
      <c r="L1288" s="9" t="s">
        <v>785</v>
      </c>
      <c r="M1288" s="9" t="s">
        <v>142</v>
      </c>
      <c r="N1288" s="9" t="s">
        <v>113</v>
      </c>
      <c r="O1288" s="8" t="s">
        <v>1053</v>
      </c>
      <c r="P1288" s="9" t="s">
        <v>2141</v>
      </c>
      <c r="Q1288" s="9" t="s">
        <v>4261</v>
      </c>
      <c r="R1288" s="9" t="s">
        <v>4262</v>
      </c>
      <c r="S1288" s="9" t="s">
        <v>3736</v>
      </c>
      <c r="T1288" s="10">
        <v>3114829.85</v>
      </c>
      <c r="U1288" s="10">
        <v>2715739.01</v>
      </c>
      <c r="V1288" s="10">
        <v>1357869.5</v>
      </c>
      <c r="W1288" s="10">
        <v>1357869.5</v>
      </c>
      <c r="X1288" s="10">
        <v>1357869.51</v>
      </c>
      <c r="Y1288" s="10">
        <v>50</v>
      </c>
      <c r="Z1288" s="8" t="s">
        <v>5732</v>
      </c>
      <c r="AA1288" s="8" t="s">
        <v>63</v>
      </c>
      <c r="AB1288" s="11">
        <v>3114829.85</v>
      </c>
      <c r="AC1288" s="11">
        <v>3114829.85</v>
      </c>
      <c r="AD1288" s="11">
        <v>0</v>
      </c>
      <c r="AE1288" s="11">
        <v>0</v>
      </c>
      <c r="AF1288" s="8" t="s">
        <v>64</v>
      </c>
      <c r="AG1288" s="8" t="s">
        <v>735</v>
      </c>
      <c r="AH1288" s="8" t="s">
        <v>66</v>
      </c>
      <c r="AI1288" s="8" t="s">
        <v>67</v>
      </c>
      <c r="AJ1288" s="8" t="s">
        <v>290</v>
      </c>
      <c r="AK1288" s="8" t="s">
        <v>5447</v>
      </c>
      <c r="AL1288" s="8" t="s">
        <v>5448</v>
      </c>
      <c r="AM1288" s="8" t="s">
        <v>880</v>
      </c>
      <c r="AN1288" s="8" t="s">
        <v>881</v>
      </c>
      <c r="AO1288" s="8" t="s">
        <v>5449</v>
      </c>
      <c r="AP1288" s="8" t="s">
        <v>2467</v>
      </c>
      <c r="AQ1288" s="8" t="s">
        <v>562</v>
      </c>
      <c r="AR1288" s="8" t="s">
        <v>5450</v>
      </c>
      <c r="AS1288" s="8" t="s">
        <v>5451</v>
      </c>
      <c r="AT1288" s="8" t="s">
        <v>619</v>
      </c>
      <c r="AU1288" s="8" t="s">
        <v>5452</v>
      </c>
      <c r="AV1288" s="8" t="s">
        <v>77</v>
      </c>
      <c r="AW1288" s="11">
        <v>3114829.85</v>
      </c>
      <c r="AX1288" s="9" t="s">
        <v>3743</v>
      </c>
    </row>
    <row r="1289" spans="1:50" customFormat="1" ht="48" hidden="1" x14ac:dyDescent="0.25">
      <c r="A1289" s="8" t="s">
        <v>723</v>
      </c>
      <c r="B1289" s="8" t="s">
        <v>724</v>
      </c>
      <c r="C1289" s="8" t="s">
        <v>725</v>
      </c>
      <c r="D1289" s="8" t="s">
        <v>5864</v>
      </c>
      <c r="E1289" s="8" t="s">
        <v>5865</v>
      </c>
      <c r="F1289" s="8" t="s">
        <v>5866</v>
      </c>
      <c r="G1289" s="9" t="s">
        <v>5867</v>
      </c>
      <c r="H1289" s="9" t="str">
        <f>VLOOKUP(G1289,[1]Arkusz2!A:B,2,FALSE)</f>
        <v>RPOWZ/5.1.1/2009/010/Sz</v>
      </c>
      <c r="I1289" s="9" t="s">
        <v>4371</v>
      </c>
      <c r="J1289" s="9" t="s">
        <v>142</v>
      </c>
      <c r="K1289" s="9" t="s">
        <v>113</v>
      </c>
      <c r="L1289" s="9" t="s">
        <v>452</v>
      </c>
      <c r="M1289" s="9" t="s">
        <v>142</v>
      </c>
      <c r="N1289" s="9" t="s">
        <v>113</v>
      </c>
      <c r="O1289" s="8" t="s">
        <v>356</v>
      </c>
      <c r="P1289" s="9" t="s">
        <v>2090</v>
      </c>
      <c r="Q1289" s="9" t="s">
        <v>4261</v>
      </c>
      <c r="R1289" s="9" t="s">
        <v>4262</v>
      </c>
      <c r="S1289" s="9" t="s">
        <v>4126</v>
      </c>
      <c r="T1289" s="10">
        <v>2663634.2000000002</v>
      </c>
      <c r="U1289" s="10">
        <v>1481209.02</v>
      </c>
      <c r="V1289" s="10">
        <v>585175.28</v>
      </c>
      <c r="W1289" s="10">
        <v>497398.98</v>
      </c>
      <c r="X1289" s="10">
        <v>896033.74</v>
      </c>
      <c r="Y1289" s="10">
        <v>39.51</v>
      </c>
      <c r="Z1289" s="8" t="s">
        <v>5868</v>
      </c>
      <c r="AA1289" s="8" t="s">
        <v>119</v>
      </c>
      <c r="AB1289" s="11">
        <v>2663634.2000000002</v>
      </c>
      <c r="AC1289" s="11">
        <v>2663634.2000000002</v>
      </c>
      <c r="AD1289" s="11">
        <v>0</v>
      </c>
      <c r="AE1289" s="11">
        <v>0</v>
      </c>
      <c r="AF1289" s="8" t="s">
        <v>64</v>
      </c>
      <c r="AG1289" s="8" t="s">
        <v>735</v>
      </c>
      <c r="AH1289" s="8" t="s">
        <v>66</v>
      </c>
      <c r="AI1289" s="8" t="s">
        <v>149</v>
      </c>
      <c r="AJ1289" s="8" t="s">
        <v>150</v>
      </c>
      <c r="AK1289" s="8" t="s">
        <v>5869</v>
      </c>
      <c r="AL1289" s="8" t="s">
        <v>4375</v>
      </c>
      <c r="AM1289" s="8" t="s">
        <v>4376</v>
      </c>
      <c r="AN1289" s="8" t="s">
        <v>4377</v>
      </c>
      <c r="AO1289" s="8" t="s">
        <v>4378</v>
      </c>
      <c r="AP1289" s="8" t="s">
        <v>4379</v>
      </c>
      <c r="AQ1289" s="8" t="s">
        <v>157</v>
      </c>
      <c r="AR1289" s="8" t="s">
        <v>4380</v>
      </c>
      <c r="AS1289" s="8" t="s">
        <v>4381</v>
      </c>
      <c r="AT1289" s="8" t="s">
        <v>619</v>
      </c>
      <c r="AU1289" s="8" t="s">
        <v>4382</v>
      </c>
      <c r="AV1289" s="8" t="s">
        <v>77</v>
      </c>
      <c r="AW1289" s="11">
        <v>2663634.2000000002</v>
      </c>
      <c r="AX1289" s="9" t="s">
        <v>2902</v>
      </c>
    </row>
    <row r="1290" spans="1:50" customFormat="1" ht="48" hidden="1" x14ac:dyDescent="0.25">
      <c r="A1290" s="8" t="s">
        <v>723</v>
      </c>
      <c r="B1290" s="8" t="s">
        <v>724</v>
      </c>
      <c r="C1290" s="8" t="s">
        <v>725</v>
      </c>
      <c r="D1290" s="8" t="s">
        <v>7113</v>
      </c>
      <c r="E1290" s="8" t="s">
        <v>7114</v>
      </c>
      <c r="F1290" s="8" t="s">
        <v>7115</v>
      </c>
      <c r="G1290" s="9" t="s">
        <v>7116</v>
      </c>
      <c r="H1290" s="9" t="str">
        <f>VLOOKUP(G1290,[1]Arkusz2!A:B,2,FALSE)</f>
        <v>RPOWZ/5.1.1/2009/020/Sz</v>
      </c>
      <c r="I1290" s="9" t="s">
        <v>549</v>
      </c>
      <c r="J1290" s="9" t="s">
        <v>142</v>
      </c>
      <c r="K1290" s="9" t="s">
        <v>113</v>
      </c>
      <c r="L1290" s="9" t="s">
        <v>785</v>
      </c>
      <c r="M1290" s="9" t="s">
        <v>142</v>
      </c>
      <c r="N1290" s="9" t="s">
        <v>113</v>
      </c>
      <c r="O1290" s="8" t="s">
        <v>7117</v>
      </c>
      <c r="P1290" s="9" t="s">
        <v>398</v>
      </c>
      <c r="Q1290" s="9" t="s">
        <v>4261</v>
      </c>
      <c r="R1290" s="9" t="s">
        <v>4262</v>
      </c>
      <c r="S1290" s="9" t="s">
        <v>6048</v>
      </c>
      <c r="T1290" s="10">
        <v>2658610.14</v>
      </c>
      <c r="U1290" s="10">
        <v>2463829.46</v>
      </c>
      <c r="V1290" s="10">
        <v>1231914.72</v>
      </c>
      <c r="W1290" s="10">
        <v>1231914.72</v>
      </c>
      <c r="X1290" s="10">
        <v>1231914.74</v>
      </c>
      <c r="Y1290" s="10">
        <v>50</v>
      </c>
      <c r="Z1290" s="8" t="s">
        <v>7118</v>
      </c>
      <c r="AA1290" s="8" t="s">
        <v>63</v>
      </c>
      <c r="AB1290" s="11">
        <v>2658610.14</v>
      </c>
      <c r="AC1290" s="11">
        <v>2658610.14</v>
      </c>
      <c r="AD1290" s="11">
        <v>0</v>
      </c>
      <c r="AE1290" s="11">
        <v>0</v>
      </c>
      <c r="AF1290" s="8" t="s">
        <v>64</v>
      </c>
      <c r="AG1290" s="8" t="s">
        <v>735</v>
      </c>
      <c r="AH1290" s="8" t="s">
        <v>66</v>
      </c>
      <c r="AI1290" s="8" t="s">
        <v>149</v>
      </c>
      <c r="AJ1290" s="8" t="s">
        <v>290</v>
      </c>
      <c r="AK1290" s="8" t="s">
        <v>7119</v>
      </c>
      <c r="AL1290" s="8" t="s">
        <v>7120</v>
      </c>
      <c r="AM1290" s="8" t="s">
        <v>7121</v>
      </c>
      <c r="AN1290" s="8" t="s">
        <v>7122</v>
      </c>
      <c r="AO1290" s="8" t="s">
        <v>7123</v>
      </c>
      <c r="AP1290" s="8" t="s">
        <v>952</v>
      </c>
      <c r="AQ1290" s="8" t="s">
        <v>157</v>
      </c>
      <c r="AR1290" s="8" t="s">
        <v>7124</v>
      </c>
      <c r="AS1290" s="8" t="s">
        <v>7125</v>
      </c>
      <c r="AT1290" s="8" t="s">
        <v>619</v>
      </c>
      <c r="AU1290" s="8" t="s">
        <v>7126</v>
      </c>
      <c r="AV1290" s="8" t="s">
        <v>77</v>
      </c>
      <c r="AW1290" s="11">
        <v>2658610.14</v>
      </c>
      <c r="AX1290" s="9" t="s">
        <v>4281</v>
      </c>
    </row>
    <row r="1291" spans="1:50" customFormat="1" ht="48" hidden="1" x14ac:dyDescent="0.25">
      <c r="A1291" s="8" t="s">
        <v>723</v>
      </c>
      <c r="B1291" s="8" t="s">
        <v>724</v>
      </c>
      <c r="C1291" s="8" t="s">
        <v>725</v>
      </c>
      <c r="D1291" s="8" t="s">
        <v>7307</v>
      </c>
      <c r="E1291" s="8" t="s">
        <v>7308</v>
      </c>
      <c r="F1291" s="8" t="s">
        <v>7309</v>
      </c>
      <c r="G1291" s="9" t="s">
        <v>7310</v>
      </c>
      <c r="H1291" s="9" t="str">
        <f>VLOOKUP(G1291,[1]Arkusz2!A:B,2,FALSE)</f>
        <v>RPOWZ/5.1.1/2009/026/Sz</v>
      </c>
      <c r="I1291" s="9" t="s">
        <v>103</v>
      </c>
      <c r="J1291" s="9" t="s">
        <v>142</v>
      </c>
      <c r="K1291" s="9" t="s">
        <v>113</v>
      </c>
      <c r="L1291" s="9" t="s">
        <v>344</v>
      </c>
      <c r="M1291" s="9" t="s">
        <v>142</v>
      </c>
      <c r="N1291" s="9" t="s">
        <v>113</v>
      </c>
      <c r="O1291" s="8" t="s">
        <v>960</v>
      </c>
      <c r="P1291" s="9" t="s">
        <v>7311</v>
      </c>
      <c r="Q1291" s="9" t="s">
        <v>4261</v>
      </c>
      <c r="R1291" s="9" t="s">
        <v>4262</v>
      </c>
      <c r="S1291" s="9" t="s">
        <v>7312</v>
      </c>
      <c r="T1291" s="10">
        <v>6315389.96</v>
      </c>
      <c r="U1291" s="10">
        <v>5949670.5999999996</v>
      </c>
      <c r="V1291" s="10">
        <v>2974835.28</v>
      </c>
      <c r="W1291" s="10">
        <v>2974835.28</v>
      </c>
      <c r="X1291" s="10">
        <v>2974835.32</v>
      </c>
      <c r="Y1291" s="10">
        <v>50</v>
      </c>
      <c r="Z1291" s="8" t="s">
        <v>7313</v>
      </c>
      <c r="AA1291" s="8" t="s">
        <v>63</v>
      </c>
      <c r="AB1291" s="11">
        <v>6315389.96</v>
      </c>
      <c r="AC1291" s="11">
        <v>6315389.96</v>
      </c>
      <c r="AD1291" s="11">
        <v>0</v>
      </c>
      <c r="AE1291" s="11">
        <v>0</v>
      </c>
      <c r="AF1291" s="8" t="s">
        <v>64</v>
      </c>
      <c r="AG1291" s="8" t="s">
        <v>735</v>
      </c>
      <c r="AH1291" s="8" t="s">
        <v>66</v>
      </c>
      <c r="AI1291" s="8" t="s">
        <v>67</v>
      </c>
      <c r="AJ1291" s="8" t="s">
        <v>290</v>
      </c>
      <c r="AK1291" s="8" t="s">
        <v>5876</v>
      </c>
      <c r="AL1291" s="8" t="s">
        <v>5877</v>
      </c>
      <c r="AM1291" s="8" t="s">
        <v>880</v>
      </c>
      <c r="AN1291" s="8" t="s">
        <v>881</v>
      </c>
      <c r="AO1291" s="8" t="s">
        <v>5449</v>
      </c>
      <c r="AP1291" s="8" t="s">
        <v>2467</v>
      </c>
      <c r="AQ1291" s="8" t="s">
        <v>157</v>
      </c>
      <c r="AR1291" s="8" t="s">
        <v>7314</v>
      </c>
      <c r="AS1291" s="8" t="s">
        <v>5879</v>
      </c>
      <c r="AT1291" s="8" t="s">
        <v>909</v>
      </c>
      <c r="AU1291" s="8" t="s">
        <v>5880</v>
      </c>
      <c r="AV1291" s="8" t="s">
        <v>911</v>
      </c>
      <c r="AW1291" s="11">
        <v>6315389.96</v>
      </c>
      <c r="AX1291" s="9" t="s">
        <v>7315</v>
      </c>
    </row>
    <row r="1292" spans="1:50" customFormat="1" ht="36" hidden="1" x14ac:dyDescent="0.25">
      <c r="A1292" s="8" t="s">
        <v>723</v>
      </c>
      <c r="B1292" s="8" t="s">
        <v>724</v>
      </c>
      <c r="C1292" s="8" t="s">
        <v>725</v>
      </c>
      <c r="D1292" s="8" t="s">
        <v>7735</v>
      </c>
      <c r="E1292" s="8" t="s">
        <v>7736</v>
      </c>
      <c r="F1292" s="8" t="s">
        <v>7737</v>
      </c>
      <c r="G1292" s="9" t="s">
        <v>7738</v>
      </c>
      <c r="H1292" s="9" t="str">
        <f>VLOOKUP(G1292,[1]Arkusz2!A:B,2,FALSE)</f>
        <v>RPOWZ/5.1.1/2009/002/Sz</v>
      </c>
      <c r="I1292" s="9" t="s">
        <v>549</v>
      </c>
      <c r="J1292" s="9" t="s">
        <v>142</v>
      </c>
      <c r="K1292" s="9" t="s">
        <v>113</v>
      </c>
      <c r="L1292" s="9" t="s">
        <v>785</v>
      </c>
      <c r="M1292" s="9" t="s">
        <v>142</v>
      </c>
      <c r="N1292" s="9" t="s">
        <v>113</v>
      </c>
      <c r="O1292" s="8" t="s">
        <v>7739</v>
      </c>
      <c r="P1292" s="9" t="s">
        <v>5307</v>
      </c>
      <c r="Q1292" s="9" t="s">
        <v>4601</v>
      </c>
      <c r="R1292" s="9" t="s">
        <v>4262</v>
      </c>
      <c r="S1292" s="9" t="s">
        <v>3916</v>
      </c>
      <c r="T1292" s="10">
        <v>19457691.41</v>
      </c>
      <c r="U1292" s="10">
        <v>17995300.07</v>
      </c>
      <c r="V1292" s="10">
        <v>7198120.0099999998</v>
      </c>
      <c r="W1292" s="10">
        <v>7198120.0099999998</v>
      </c>
      <c r="X1292" s="10">
        <v>10797180.060000001</v>
      </c>
      <c r="Y1292" s="10">
        <v>40</v>
      </c>
      <c r="Z1292" s="8" t="s">
        <v>7740</v>
      </c>
      <c r="AA1292" s="8" t="s">
        <v>63</v>
      </c>
      <c r="AB1292" s="11">
        <v>19457691.41</v>
      </c>
      <c r="AC1292" s="11">
        <v>19457691.41</v>
      </c>
      <c r="AD1292" s="11">
        <v>0</v>
      </c>
      <c r="AE1292" s="11">
        <v>0</v>
      </c>
      <c r="AF1292" s="8" t="s">
        <v>64</v>
      </c>
      <c r="AG1292" s="8" t="s">
        <v>735</v>
      </c>
      <c r="AH1292" s="8" t="s">
        <v>66</v>
      </c>
      <c r="AI1292" s="8" t="s">
        <v>67</v>
      </c>
      <c r="AJ1292" s="8" t="s">
        <v>290</v>
      </c>
      <c r="AK1292" s="8" t="s">
        <v>6811</v>
      </c>
      <c r="AL1292" s="8" t="s">
        <v>6812</v>
      </c>
      <c r="AM1292" s="8" t="s">
        <v>525</v>
      </c>
      <c r="AN1292" s="8" t="s">
        <v>526</v>
      </c>
      <c r="AO1292" s="8" t="s">
        <v>6813</v>
      </c>
      <c r="AP1292" s="8" t="s">
        <v>952</v>
      </c>
      <c r="AQ1292" s="8" t="s">
        <v>157</v>
      </c>
      <c r="AR1292" s="8" t="s">
        <v>7741</v>
      </c>
      <c r="AS1292" s="8" t="s">
        <v>7742</v>
      </c>
      <c r="AT1292" s="8" t="s">
        <v>909</v>
      </c>
      <c r="AU1292" s="8" t="s">
        <v>6814</v>
      </c>
      <c r="AV1292" s="8" t="s">
        <v>911</v>
      </c>
      <c r="AW1292" s="11">
        <v>19457691.41</v>
      </c>
      <c r="AX1292" s="9" t="s">
        <v>7081</v>
      </c>
    </row>
    <row r="1293" spans="1:50" customFormat="1" ht="48" hidden="1" x14ac:dyDescent="0.25">
      <c r="A1293" s="8" t="s">
        <v>723</v>
      </c>
      <c r="B1293" s="8" t="s">
        <v>724</v>
      </c>
      <c r="C1293" s="8" t="s">
        <v>725</v>
      </c>
      <c r="D1293" s="8" t="s">
        <v>7743</v>
      </c>
      <c r="E1293" s="8" t="s">
        <v>7744</v>
      </c>
      <c r="F1293" s="8" t="s">
        <v>7745</v>
      </c>
      <c r="G1293" s="9" t="s">
        <v>7746</v>
      </c>
      <c r="H1293" s="9" t="str">
        <f>VLOOKUP(G1293,[1]Arkusz2!A:B,2,FALSE)</f>
        <v>RPOWZ/5.1.1/2009/044/Sz</v>
      </c>
      <c r="I1293" s="9" t="s">
        <v>1815</v>
      </c>
      <c r="J1293" s="9" t="s">
        <v>142</v>
      </c>
      <c r="K1293" s="9" t="s">
        <v>113</v>
      </c>
      <c r="L1293" s="9" t="s">
        <v>344</v>
      </c>
      <c r="M1293" s="9" t="s">
        <v>142</v>
      </c>
      <c r="N1293" s="9" t="s">
        <v>113</v>
      </c>
      <c r="O1293" s="8" t="s">
        <v>2585</v>
      </c>
      <c r="P1293" s="9" t="s">
        <v>5307</v>
      </c>
      <c r="Q1293" s="9" t="s">
        <v>4601</v>
      </c>
      <c r="R1293" s="9" t="s">
        <v>4262</v>
      </c>
      <c r="S1293" s="9" t="s">
        <v>7747</v>
      </c>
      <c r="T1293" s="10">
        <v>1308490.92</v>
      </c>
      <c r="U1293" s="10">
        <v>1186496.78</v>
      </c>
      <c r="V1293" s="10">
        <v>593248.39</v>
      </c>
      <c r="W1293" s="10">
        <v>593248.39</v>
      </c>
      <c r="X1293" s="10">
        <v>593248.39</v>
      </c>
      <c r="Y1293" s="10">
        <v>50</v>
      </c>
      <c r="Z1293" s="8" t="s">
        <v>7748</v>
      </c>
      <c r="AA1293" s="8" t="s">
        <v>63</v>
      </c>
      <c r="AB1293" s="11">
        <v>1308490.92</v>
      </c>
      <c r="AC1293" s="11">
        <v>1308490.92</v>
      </c>
      <c r="AD1293" s="11">
        <v>0</v>
      </c>
      <c r="AE1293" s="11">
        <v>0</v>
      </c>
      <c r="AF1293" s="8" t="s">
        <v>64</v>
      </c>
      <c r="AG1293" s="8" t="s">
        <v>735</v>
      </c>
      <c r="AH1293" s="8" t="s">
        <v>66</v>
      </c>
      <c r="AI1293" s="8" t="s">
        <v>149</v>
      </c>
      <c r="AJ1293" s="8" t="s">
        <v>290</v>
      </c>
      <c r="AK1293" s="8" t="s">
        <v>7749</v>
      </c>
      <c r="AL1293" s="8" t="s">
        <v>7750</v>
      </c>
      <c r="AM1293" s="8" t="s">
        <v>7751</v>
      </c>
      <c r="AN1293" s="8" t="s">
        <v>7752</v>
      </c>
      <c r="AO1293" s="8" t="s">
        <v>7753</v>
      </c>
      <c r="AP1293" s="8" t="s">
        <v>663</v>
      </c>
      <c r="AQ1293" s="8" t="s">
        <v>157</v>
      </c>
      <c r="AR1293" s="8" t="s">
        <v>7754</v>
      </c>
      <c r="AS1293" s="8" t="s">
        <v>7755</v>
      </c>
      <c r="AT1293" s="8" t="s">
        <v>619</v>
      </c>
      <c r="AU1293" s="8" t="s">
        <v>7756</v>
      </c>
      <c r="AV1293" s="8" t="s">
        <v>77</v>
      </c>
      <c r="AW1293" s="11">
        <v>1308490.92</v>
      </c>
      <c r="AX1293" s="9" t="s">
        <v>4720</v>
      </c>
    </row>
    <row r="1294" spans="1:50" customFormat="1" ht="36" hidden="1" x14ac:dyDescent="0.25">
      <c r="A1294" s="8" t="s">
        <v>723</v>
      </c>
      <c r="B1294" s="8" t="s">
        <v>724</v>
      </c>
      <c r="C1294" s="8" t="s">
        <v>725</v>
      </c>
      <c r="D1294" s="8" t="s">
        <v>7887</v>
      </c>
      <c r="E1294" s="8" t="s">
        <v>7888</v>
      </c>
      <c r="F1294" s="8" t="s">
        <v>7889</v>
      </c>
      <c r="G1294" s="9" t="s">
        <v>7890</v>
      </c>
      <c r="H1294" s="9" t="str">
        <f>VLOOKUP(G1294,[1]Arkusz2!A:B,2,FALSE)</f>
        <v>RPOWZ/5.1.1/2009/047/Sz</v>
      </c>
      <c r="I1294" s="9" t="s">
        <v>7891</v>
      </c>
      <c r="J1294" s="9" t="s">
        <v>142</v>
      </c>
      <c r="K1294" s="9" t="s">
        <v>113</v>
      </c>
      <c r="L1294" s="9" t="s">
        <v>261</v>
      </c>
      <c r="M1294" s="9" t="s">
        <v>142</v>
      </c>
      <c r="N1294" s="9" t="s">
        <v>113</v>
      </c>
      <c r="O1294" s="8" t="s">
        <v>769</v>
      </c>
      <c r="P1294" s="9" t="s">
        <v>7892</v>
      </c>
      <c r="Q1294" s="9" t="s">
        <v>4601</v>
      </c>
      <c r="R1294" s="9" t="s">
        <v>4262</v>
      </c>
      <c r="S1294" s="9" t="s">
        <v>5863</v>
      </c>
      <c r="T1294" s="10">
        <v>7631921.1600000001</v>
      </c>
      <c r="U1294" s="10">
        <v>7631921.1600000001</v>
      </c>
      <c r="V1294" s="10">
        <v>3815960.58</v>
      </c>
      <c r="W1294" s="10">
        <v>3815960.58</v>
      </c>
      <c r="X1294" s="10">
        <v>3815960.58</v>
      </c>
      <c r="Y1294" s="10">
        <v>50</v>
      </c>
      <c r="Z1294" s="8" t="s">
        <v>7893</v>
      </c>
      <c r="AA1294" s="8" t="s">
        <v>63</v>
      </c>
      <c r="AB1294" s="11">
        <v>7631921.1600000001</v>
      </c>
      <c r="AC1294" s="11">
        <v>7631921.1600000001</v>
      </c>
      <c r="AD1294" s="11">
        <v>0</v>
      </c>
      <c r="AE1294" s="11">
        <v>0</v>
      </c>
      <c r="AF1294" s="8" t="s">
        <v>64</v>
      </c>
      <c r="AG1294" s="8" t="s">
        <v>735</v>
      </c>
      <c r="AH1294" s="8" t="s">
        <v>66</v>
      </c>
      <c r="AI1294" s="8" t="s">
        <v>67</v>
      </c>
      <c r="AJ1294" s="8" t="s">
        <v>290</v>
      </c>
      <c r="AK1294" s="8" t="s">
        <v>2257</v>
      </c>
      <c r="AL1294" s="8" t="s">
        <v>7894</v>
      </c>
      <c r="AM1294" s="8" t="s">
        <v>2110</v>
      </c>
      <c r="AN1294" s="8" t="s">
        <v>2111</v>
      </c>
      <c r="AO1294" s="8" t="s">
        <v>1453</v>
      </c>
      <c r="AP1294" s="8" t="s">
        <v>7895</v>
      </c>
      <c r="AQ1294" s="8" t="s">
        <v>157</v>
      </c>
      <c r="AR1294" s="8" t="s">
        <v>7896</v>
      </c>
      <c r="AS1294" s="8" t="s">
        <v>7896</v>
      </c>
      <c r="AT1294" s="8" t="s">
        <v>909</v>
      </c>
      <c r="AU1294" s="8" t="s">
        <v>2261</v>
      </c>
      <c r="AV1294" s="8" t="s">
        <v>911</v>
      </c>
      <c r="AW1294" s="11">
        <v>7631921.1600000001</v>
      </c>
      <c r="AX1294" s="9" t="s">
        <v>7780</v>
      </c>
    </row>
    <row r="1295" spans="1:50" customFormat="1" ht="36" hidden="1" x14ac:dyDescent="0.25">
      <c r="A1295" s="8" t="s">
        <v>723</v>
      </c>
      <c r="B1295" s="8" t="s">
        <v>724</v>
      </c>
      <c r="C1295" s="8" t="s">
        <v>725</v>
      </c>
      <c r="D1295" s="8" t="s">
        <v>9560</v>
      </c>
      <c r="E1295" s="8" t="s">
        <v>9561</v>
      </c>
      <c r="F1295" s="8" t="s">
        <v>9562</v>
      </c>
      <c r="G1295" s="9" t="s">
        <v>9563</v>
      </c>
      <c r="H1295" s="9" t="str">
        <f>VLOOKUP(G1295,[1]Arkusz2!A:B,2,FALSE)</f>
        <v>RPOWZ/5.1.1/2009/001/Sz</v>
      </c>
      <c r="I1295" s="9" t="s">
        <v>730</v>
      </c>
      <c r="J1295" s="9" t="s">
        <v>142</v>
      </c>
      <c r="K1295" s="9" t="s">
        <v>113</v>
      </c>
      <c r="L1295" s="9" t="s">
        <v>8290</v>
      </c>
      <c r="M1295" s="9" t="s">
        <v>142</v>
      </c>
      <c r="N1295" s="9" t="s">
        <v>113</v>
      </c>
      <c r="O1295" s="8" t="s">
        <v>374</v>
      </c>
      <c r="P1295" s="9" t="s">
        <v>1552</v>
      </c>
      <c r="Q1295" s="9" t="s">
        <v>4601</v>
      </c>
      <c r="R1295" s="9" t="s">
        <v>4262</v>
      </c>
      <c r="S1295" s="9" t="s">
        <v>6830</v>
      </c>
      <c r="T1295" s="10">
        <v>5344027.0199999996</v>
      </c>
      <c r="U1295" s="10">
        <v>5205466.34</v>
      </c>
      <c r="V1295" s="10">
        <v>2602733.17</v>
      </c>
      <c r="W1295" s="10">
        <v>2602733.17</v>
      </c>
      <c r="X1295" s="10">
        <v>2602733.17</v>
      </c>
      <c r="Y1295" s="10">
        <v>50</v>
      </c>
      <c r="Z1295" s="8" t="s">
        <v>9564</v>
      </c>
      <c r="AA1295" s="8" t="s">
        <v>63</v>
      </c>
      <c r="AB1295" s="11">
        <v>5344027.0199999996</v>
      </c>
      <c r="AC1295" s="11">
        <v>5344027.0199999996</v>
      </c>
      <c r="AD1295" s="11">
        <v>0</v>
      </c>
      <c r="AE1295" s="11">
        <v>0</v>
      </c>
      <c r="AF1295" s="8" t="s">
        <v>64</v>
      </c>
      <c r="AG1295" s="8" t="s">
        <v>735</v>
      </c>
      <c r="AH1295" s="8" t="s">
        <v>66</v>
      </c>
      <c r="AI1295" s="8" t="s">
        <v>67</v>
      </c>
      <c r="AJ1295" s="8" t="s">
        <v>290</v>
      </c>
      <c r="AK1295" s="8" t="s">
        <v>9565</v>
      </c>
      <c r="AL1295" s="8" t="s">
        <v>9566</v>
      </c>
      <c r="AM1295" s="8" t="s">
        <v>1596</v>
      </c>
      <c r="AN1295" s="8" t="s">
        <v>1597</v>
      </c>
      <c r="AO1295" s="8" t="s">
        <v>9567</v>
      </c>
      <c r="AP1295" s="8" t="s">
        <v>1140</v>
      </c>
      <c r="AQ1295" s="8" t="s">
        <v>157</v>
      </c>
      <c r="AR1295" s="8" t="s">
        <v>9568</v>
      </c>
      <c r="AS1295" s="8" t="s">
        <v>9569</v>
      </c>
      <c r="AT1295" s="8" t="s">
        <v>909</v>
      </c>
      <c r="AU1295" s="8" t="s">
        <v>9570</v>
      </c>
      <c r="AV1295" s="8" t="s">
        <v>911</v>
      </c>
      <c r="AW1295" s="11">
        <v>5344027.0199999996</v>
      </c>
      <c r="AX1295" s="9" t="s">
        <v>8548</v>
      </c>
    </row>
    <row r="1296" spans="1:50" customFormat="1" ht="48" hidden="1" x14ac:dyDescent="0.25">
      <c r="A1296" s="8" t="s">
        <v>723</v>
      </c>
      <c r="B1296" s="8" t="s">
        <v>724</v>
      </c>
      <c r="C1296" s="8" t="s">
        <v>725</v>
      </c>
      <c r="D1296" s="8" t="s">
        <v>10022</v>
      </c>
      <c r="E1296" s="8" t="s">
        <v>10023</v>
      </c>
      <c r="F1296" s="8" t="s">
        <v>10024</v>
      </c>
      <c r="G1296" s="9" t="s">
        <v>10025</v>
      </c>
      <c r="H1296" s="9" t="str">
        <f>VLOOKUP(G1296,[1]Arkusz2!A:B,2,FALSE)</f>
        <v>WND-RPZP.05.01.01-32-004/10</v>
      </c>
      <c r="I1296" s="9" t="s">
        <v>1473</v>
      </c>
      <c r="J1296" s="9" t="s">
        <v>752</v>
      </c>
      <c r="K1296" s="9" t="s">
        <v>606</v>
      </c>
      <c r="L1296" s="9" t="s">
        <v>3863</v>
      </c>
      <c r="M1296" s="9" t="s">
        <v>752</v>
      </c>
      <c r="N1296" s="9" t="s">
        <v>606</v>
      </c>
      <c r="O1296" s="8" t="s">
        <v>10026</v>
      </c>
      <c r="P1296" s="9" t="s">
        <v>7979</v>
      </c>
      <c r="Q1296" s="9" t="s">
        <v>895</v>
      </c>
      <c r="R1296" s="9" t="s">
        <v>896</v>
      </c>
      <c r="S1296" s="9" t="s">
        <v>9628</v>
      </c>
      <c r="T1296" s="10">
        <v>7857138.2300000004</v>
      </c>
      <c r="U1296" s="10">
        <v>6484116.6900000004</v>
      </c>
      <c r="V1296" s="10">
        <v>3242057.93</v>
      </c>
      <c r="W1296" s="10">
        <v>3242057.93</v>
      </c>
      <c r="X1296" s="10">
        <v>3242058.76</v>
      </c>
      <c r="Y1296" s="10">
        <v>50</v>
      </c>
      <c r="Z1296" s="8" t="s">
        <v>10027</v>
      </c>
      <c r="AA1296" s="8" t="s">
        <v>63</v>
      </c>
      <c r="AB1296" s="11">
        <v>7857138.2300000004</v>
      </c>
      <c r="AC1296" s="11">
        <v>7857138.2300000004</v>
      </c>
      <c r="AD1296" s="11">
        <v>0</v>
      </c>
      <c r="AE1296" s="11">
        <v>0</v>
      </c>
      <c r="AF1296" s="8" t="s">
        <v>64</v>
      </c>
      <c r="AG1296" s="8" t="s">
        <v>735</v>
      </c>
      <c r="AH1296" s="8" t="s">
        <v>66</v>
      </c>
      <c r="AI1296" s="8" t="s">
        <v>149</v>
      </c>
      <c r="AJ1296" s="8" t="s">
        <v>290</v>
      </c>
      <c r="AK1296" s="8" t="s">
        <v>4199</v>
      </c>
      <c r="AL1296" s="8" t="s">
        <v>4200</v>
      </c>
      <c r="AM1296" s="8" t="s">
        <v>4201</v>
      </c>
      <c r="AN1296" s="8" t="s">
        <v>4202</v>
      </c>
      <c r="AO1296" s="8" t="s">
        <v>4203</v>
      </c>
      <c r="AP1296" s="8" t="s">
        <v>484</v>
      </c>
      <c r="AQ1296" s="8" t="s">
        <v>157</v>
      </c>
      <c r="AR1296" s="8" t="s">
        <v>10028</v>
      </c>
      <c r="AS1296" s="8" t="s">
        <v>10029</v>
      </c>
      <c r="AT1296" s="8" t="s">
        <v>909</v>
      </c>
      <c r="AU1296" s="8" t="s">
        <v>4206</v>
      </c>
      <c r="AV1296" s="8" t="s">
        <v>911</v>
      </c>
      <c r="AW1296" s="11">
        <v>7857138.2300000004</v>
      </c>
      <c r="AX1296" s="9" t="s">
        <v>9003</v>
      </c>
    </row>
    <row r="1297" spans="1:50" customFormat="1" ht="48" hidden="1" x14ac:dyDescent="0.25">
      <c r="A1297" s="8" t="s">
        <v>723</v>
      </c>
      <c r="B1297" s="8" t="s">
        <v>724</v>
      </c>
      <c r="C1297" s="8" t="s">
        <v>725</v>
      </c>
      <c r="D1297" s="8" t="s">
        <v>10144</v>
      </c>
      <c r="E1297" s="8" t="s">
        <v>10145</v>
      </c>
      <c r="F1297" s="8" t="s">
        <v>10146</v>
      </c>
      <c r="G1297" s="9" t="s">
        <v>10147</v>
      </c>
      <c r="H1297" s="9" t="str">
        <f>VLOOKUP(G1297,[1]Arkusz2!A:B,2,FALSE)</f>
        <v>RPOWZ/5.1.1/2009/028/K</v>
      </c>
      <c r="I1297" s="9" t="s">
        <v>785</v>
      </c>
      <c r="J1297" s="9" t="s">
        <v>142</v>
      </c>
      <c r="K1297" s="9" t="s">
        <v>113</v>
      </c>
      <c r="L1297" s="9" t="s">
        <v>344</v>
      </c>
      <c r="M1297" s="9" t="s">
        <v>142</v>
      </c>
      <c r="N1297" s="9" t="s">
        <v>113</v>
      </c>
      <c r="O1297" s="8" t="s">
        <v>553</v>
      </c>
      <c r="P1297" s="9" t="s">
        <v>7172</v>
      </c>
      <c r="Q1297" s="9" t="s">
        <v>895</v>
      </c>
      <c r="R1297" s="9" t="s">
        <v>896</v>
      </c>
      <c r="S1297" s="9" t="s">
        <v>7729</v>
      </c>
      <c r="T1297" s="10">
        <v>2853028.48</v>
      </c>
      <c r="U1297" s="10">
        <v>2510765.06</v>
      </c>
      <c r="V1297" s="10">
        <v>1255382.52</v>
      </c>
      <c r="W1297" s="10">
        <v>1255382.52</v>
      </c>
      <c r="X1297" s="10">
        <v>1255382.54</v>
      </c>
      <c r="Y1297" s="10">
        <v>50</v>
      </c>
      <c r="Z1297" s="8" t="s">
        <v>10148</v>
      </c>
      <c r="AA1297" s="8" t="s">
        <v>63</v>
      </c>
      <c r="AB1297" s="11">
        <v>2853028.48</v>
      </c>
      <c r="AC1297" s="11">
        <v>2853028.48</v>
      </c>
      <c r="AD1297" s="11">
        <v>0</v>
      </c>
      <c r="AE1297" s="11">
        <v>0</v>
      </c>
      <c r="AF1297" s="8" t="s">
        <v>64</v>
      </c>
      <c r="AG1297" s="8" t="s">
        <v>735</v>
      </c>
      <c r="AH1297" s="8" t="s">
        <v>66</v>
      </c>
      <c r="AI1297" s="8" t="s">
        <v>67</v>
      </c>
      <c r="AJ1297" s="8" t="s">
        <v>290</v>
      </c>
      <c r="AK1297" s="8" t="s">
        <v>10149</v>
      </c>
      <c r="AL1297" s="8" t="s">
        <v>10150</v>
      </c>
      <c r="AM1297" s="8" t="s">
        <v>1351</v>
      </c>
      <c r="AN1297" s="8" t="s">
        <v>1352</v>
      </c>
      <c r="AO1297" s="8" t="s">
        <v>740</v>
      </c>
      <c r="AP1297" s="8" t="s">
        <v>1059</v>
      </c>
      <c r="AQ1297" s="8" t="s">
        <v>157</v>
      </c>
      <c r="AR1297" s="8" t="s">
        <v>10151</v>
      </c>
      <c r="AS1297" s="8" t="s">
        <v>10152</v>
      </c>
      <c r="AT1297" s="8" t="s">
        <v>909</v>
      </c>
      <c r="AU1297" s="8" t="s">
        <v>10153</v>
      </c>
      <c r="AV1297" s="8" t="s">
        <v>911</v>
      </c>
      <c r="AW1297" s="11">
        <v>2853028.48</v>
      </c>
      <c r="AX1297" s="9" t="s">
        <v>9064</v>
      </c>
    </row>
    <row r="1298" spans="1:50" customFormat="1" ht="36" hidden="1" x14ac:dyDescent="0.25">
      <c r="A1298" s="8" t="s">
        <v>723</v>
      </c>
      <c r="B1298" s="8" t="s">
        <v>724</v>
      </c>
      <c r="C1298" s="8" t="s">
        <v>725</v>
      </c>
      <c r="D1298" s="8" t="s">
        <v>11306</v>
      </c>
      <c r="E1298" s="8" t="s">
        <v>11307</v>
      </c>
      <c r="F1298" s="8" t="s">
        <v>11308</v>
      </c>
      <c r="G1298" s="9" t="s">
        <v>11309</v>
      </c>
      <c r="H1298" s="9" t="str">
        <f>VLOOKUP(G1298,[1]Arkusz2!A:B,2,FALSE)</f>
        <v>WND-RPZP.05.01.01-32-003/10</v>
      </c>
      <c r="I1298" s="9" t="s">
        <v>2738</v>
      </c>
      <c r="J1298" s="9" t="s">
        <v>605</v>
      </c>
      <c r="K1298" s="9" t="s">
        <v>606</v>
      </c>
      <c r="L1298" s="9" t="s">
        <v>1874</v>
      </c>
      <c r="M1298" s="9" t="s">
        <v>605</v>
      </c>
      <c r="N1298" s="9" t="s">
        <v>606</v>
      </c>
      <c r="O1298" s="8" t="s">
        <v>2385</v>
      </c>
      <c r="P1298" s="9" t="s">
        <v>2471</v>
      </c>
      <c r="Q1298" s="9" t="s">
        <v>2281</v>
      </c>
      <c r="R1298" s="9" t="s">
        <v>896</v>
      </c>
      <c r="S1298" s="9" t="s">
        <v>11310</v>
      </c>
      <c r="T1298" s="10">
        <v>12134031.83</v>
      </c>
      <c r="U1298" s="10">
        <v>11901848.82</v>
      </c>
      <c r="V1298" s="10">
        <v>4760739.5199999996</v>
      </c>
      <c r="W1298" s="10">
        <v>4046628.59</v>
      </c>
      <c r="X1298" s="10">
        <v>7141109.2999999998</v>
      </c>
      <c r="Y1298" s="10">
        <v>40</v>
      </c>
      <c r="Z1298" s="8" t="s">
        <v>11311</v>
      </c>
      <c r="AA1298" s="8" t="s">
        <v>119</v>
      </c>
      <c r="AB1298" s="11">
        <v>12134031.83</v>
      </c>
      <c r="AC1298" s="11">
        <v>12134031.83</v>
      </c>
      <c r="AD1298" s="11">
        <v>0</v>
      </c>
      <c r="AE1298" s="11">
        <v>0</v>
      </c>
      <c r="AF1298" s="8" t="s">
        <v>64</v>
      </c>
      <c r="AG1298" s="8" t="s">
        <v>735</v>
      </c>
      <c r="AH1298" s="8" t="s">
        <v>66</v>
      </c>
      <c r="AI1298" s="8" t="s">
        <v>67</v>
      </c>
      <c r="AJ1298" s="8" t="s">
        <v>290</v>
      </c>
      <c r="AK1298" s="8" t="s">
        <v>2257</v>
      </c>
      <c r="AL1298" s="8" t="s">
        <v>2258</v>
      </c>
      <c r="AM1298" s="8" t="s">
        <v>2110</v>
      </c>
      <c r="AN1298" s="8" t="s">
        <v>2111</v>
      </c>
      <c r="AO1298" s="8" t="s">
        <v>1453</v>
      </c>
      <c r="AP1298" s="8" t="s">
        <v>128</v>
      </c>
      <c r="AQ1298" s="8" t="s">
        <v>952</v>
      </c>
      <c r="AR1298" s="8" t="s">
        <v>7392</v>
      </c>
      <c r="AS1298" s="8" t="s">
        <v>7392</v>
      </c>
      <c r="AT1298" s="8" t="s">
        <v>909</v>
      </c>
      <c r="AU1298" s="8" t="s">
        <v>2261</v>
      </c>
      <c r="AV1298" s="8" t="s">
        <v>911</v>
      </c>
      <c r="AW1298" s="11">
        <v>12134031.83</v>
      </c>
      <c r="AX1298" s="9" t="s">
        <v>9656</v>
      </c>
    </row>
    <row r="1299" spans="1:50" customFormat="1" ht="36" hidden="1" x14ac:dyDescent="0.25">
      <c r="A1299" s="8" t="s">
        <v>723</v>
      </c>
      <c r="B1299" s="8" t="s">
        <v>724</v>
      </c>
      <c r="C1299" s="8" t="s">
        <v>725</v>
      </c>
      <c r="D1299" s="8" t="s">
        <v>11487</v>
      </c>
      <c r="E1299" s="8" t="s">
        <v>11488</v>
      </c>
      <c r="F1299" s="8" t="s">
        <v>11489</v>
      </c>
      <c r="G1299" s="9" t="s">
        <v>11490</v>
      </c>
      <c r="H1299" s="9" t="str">
        <f>VLOOKUP(G1299,[1]Arkusz2!A:B,2,FALSE)</f>
        <v>WND-RPZP.05.01.01-32-049/09</v>
      </c>
      <c r="I1299" s="9" t="s">
        <v>946</v>
      </c>
      <c r="J1299" s="9" t="s">
        <v>142</v>
      </c>
      <c r="K1299" s="9" t="s">
        <v>113</v>
      </c>
      <c r="L1299" s="9" t="s">
        <v>94</v>
      </c>
      <c r="M1299" s="9" t="s">
        <v>142</v>
      </c>
      <c r="N1299" s="9" t="s">
        <v>113</v>
      </c>
      <c r="O1299" s="8" t="s">
        <v>609</v>
      </c>
      <c r="P1299" s="9" t="s">
        <v>8491</v>
      </c>
      <c r="Q1299" s="9" t="s">
        <v>2281</v>
      </c>
      <c r="R1299" s="9" t="s">
        <v>896</v>
      </c>
      <c r="S1299" s="9" t="s">
        <v>6595</v>
      </c>
      <c r="T1299" s="10">
        <v>41321950.869999997</v>
      </c>
      <c r="U1299" s="10">
        <v>32219120.640000001</v>
      </c>
      <c r="V1299" s="10">
        <v>15038444.02</v>
      </c>
      <c r="W1299" s="10">
        <v>15038444.02</v>
      </c>
      <c r="X1299" s="10">
        <v>17180676.620000001</v>
      </c>
      <c r="Y1299" s="10">
        <v>46.68</v>
      </c>
      <c r="Z1299" s="8" t="s">
        <v>11491</v>
      </c>
      <c r="AA1299" s="8" t="s">
        <v>63</v>
      </c>
      <c r="AB1299" s="11">
        <v>41321950.869999997</v>
      </c>
      <c r="AC1299" s="11">
        <v>41321950.869999997</v>
      </c>
      <c r="AD1299" s="11">
        <v>0</v>
      </c>
      <c r="AE1299" s="11">
        <v>0</v>
      </c>
      <c r="AF1299" s="8" t="s">
        <v>64</v>
      </c>
      <c r="AG1299" s="8" t="s">
        <v>735</v>
      </c>
      <c r="AH1299" s="8" t="s">
        <v>66</v>
      </c>
      <c r="AI1299" s="8" t="s">
        <v>67</v>
      </c>
      <c r="AJ1299" s="8" t="s">
        <v>290</v>
      </c>
      <c r="AK1299" s="8" t="s">
        <v>11492</v>
      </c>
      <c r="AL1299" s="8" t="s">
        <v>11493</v>
      </c>
      <c r="AM1299" s="8" t="s">
        <v>11494</v>
      </c>
      <c r="AN1299" s="8" t="s">
        <v>11495</v>
      </c>
      <c r="AO1299" s="8" t="s">
        <v>11496</v>
      </c>
      <c r="AP1299" s="8" t="s">
        <v>842</v>
      </c>
      <c r="AQ1299" s="8" t="s">
        <v>157</v>
      </c>
      <c r="AR1299" s="8" t="s">
        <v>11497</v>
      </c>
      <c r="AS1299" s="8" t="s">
        <v>11498</v>
      </c>
      <c r="AT1299" s="8" t="s">
        <v>1325</v>
      </c>
      <c r="AU1299" s="8" t="s">
        <v>11499</v>
      </c>
      <c r="AV1299" s="8" t="s">
        <v>11500</v>
      </c>
      <c r="AW1299" s="11">
        <v>41321950.869999997</v>
      </c>
      <c r="AX1299" s="9" t="s">
        <v>10974</v>
      </c>
    </row>
    <row r="1300" spans="1:50" customFormat="1" ht="36" hidden="1" x14ac:dyDescent="0.25">
      <c r="A1300" s="8" t="s">
        <v>723</v>
      </c>
      <c r="B1300" s="8" t="s">
        <v>724</v>
      </c>
      <c r="C1300" s="8" t="s">
        <v>725</v>
      </c>
      <c r="D1300" s="8" t="s">
        <v>13157</v>
      </c>
      <c r="E1300" s="8" t="s">
        <v>13158</v>
      </c>
      <c r="F1300" s="8" t="s">
        <v>13159</v>
      </c>
      <c r="G1300" s="9" t="s">
        <v>13160</v>
      </c>
      <c r="H1300" s="9" t="str">
        <f>VLOOKUP(G1300,[1]Arkusz2!A:B,2,FALSE)</f>
        <v>RPOWZ/5.1.1/2009/016/Sz</v>
      </c>
      <c r="I1300" s="9" t="s">
        <v>249</v>
      </c>
      <c r="J1300" s="9" t="s">
        <v>142</v>
      </c>
      <c r="K1300" s="9" t="s">
        <v>113</v>
      </c>
      <c r="L1300" s="9" t="s">
        <v>1050</v>
      </c>
      <c r="M1300" s="9" t="s">
        <v>142</v>
      </c>
      <c r="N1300" s="9" t="s">
        <v>113</v>
      </c>
      <c r="O1300" s="8" t="s">
        <v>1861</v>
      </c>
      <c r="P1300" s="9" t="s">
        <v>11469</v>
      </c>
      <c r="Q1300" s="9" t="s">
        <v>3297</v>
      </c>
      <c r="R1300" s="9" t="s">
        <v>3298</v>
      </c>
      <c r="S1300" s="9" t="s">
        <v>10926</v>
      </c>
      <c r="T1300" s="10">
        <v>6187611.6500000004</v>
      </c>
      <c r="U1300" s="10">
        <v>5517548.1699999999</v>
      </c>
      <c r="V1300" s="10">
        <v>2758774.08</v>
      </c>
      <c r="W1300" s="10">
        <v>2758774.08</v>
      </c>
      <c r="X1300" s="10">
        <v>2758774.09</v>
      </c>
      <c r="Y1300" s="10">
        <v>50</v>
      </c>
      <c r="Z1300" s="8" t="s">
        <v>13161</v>
      </c>
      <c r="AA1300" s="8" t="s">
        <v>63</v>
      </c>
      <c r="AB1300" s="11">
        <v>6187611.6500000004</v>
      </c>
      <c r="AC1300" s="11">
        <v>6187611.6500000004</v>
      </c>
      <c r="AD1300" s="11">
        <v>0</v>
      </c>
      <c r="AE1300" s="11">
        <v>0</v>
      </c>
      <c r="AF1300" s="8" t="s">
        <v>64</v>
      </c>
      <c r="AG1300" s="8" t="s">
        <v>735</v>
      </c>
      <c r="AH1300" s="8" t="s">
        <v>66</v>
      </c>
      <c r="AI1300" s="8" t="s">
        <v>67</v>
      </c>
      <c r="AJ1300" s="8" t="s">
        <v>290</v>
      </c>
      <c r="AK1300" s="8" t="s">
        <v>9670</v>
      </c>
      <c r="AL1300" s="8" t="s">
        <v>9671</v>
      </c>
      <c r="AM1300" s="8" t="s">
        <v>774</v>
      </c>
      <c r="AN1300" s="8" t="s">
        <v>775</v>
      </c>
      <c r="AO1300" s="8" t="s">
        <v>740</v>
      </c>
      <c r="AP1300" s="8" t="s">
        <v>128</v>
      </c>
      <c r="AQ1300" s="8" t="s">
        <v>157</v>
      </c>
      <c r="AR1300" s="8" t="s">
        <v>13162</v>
      </c>
      <c r="AS1300" s="8" t="s">
        <v>9674</v>
      </c>
      <c r="AT1300" s="8" t="s">
        <v>909</v>
      </c>
      <c r="AU1300" s="8" t="s">
        <v>9675</v>
      </c>
      <c r="AV1300" s="8" t="s">
        <v>911</v>
      </c>
      <c r="AW1300" s="11">
        <v>6187611.6500000004</v>
      </c>
      <c r="AX1300" s="9" t="s">
        <v>2000</v>
      </c>
    </row>
    <row r="1301" spans="1:50" customFormat="1" ht="36" hidden="1" x14ac:dyDescent="0.25">
      <c r="A1301" s="8" t="s">
        <v>723</v>
      </c>
      <c r="B1301" s="8" t="s">
        <v>724</v>
      </c>
      <c r="C1301" s="8" t="s">
        <v>725</v>
      </c>
      <c r="D1301" s="8" t="s">
        <v>14060</v>
      </c>
      <c r="E1301" s="8" t="s">
        <v>14061</v>
      </c>
      <c r="F1301" s="8" t="s">
        <v>14062</v>
      </c>
      <c r="G1301" s="9" t="s">
        <v>14063</v>
      </c>
      <c r="H1301" s="9" t="str">
        <f>VLOOKUP(G1301,[1]Arkusz2!A:B,2,FALSE)</f>
        <v>WND-RPZP.05.01.01-32-001/10</v>
      </c>
      <c r="I1301" s="9" t="s">
        <v>2152</v>
      </c>
      <c r="J1301" s="9" t="s">
        <v>605</v>
      </c>
      <c r="K1301" s="9" t="s">
        <v>606</v>
      </c>
      <c r="L1301" s="9" t="s">
        <v>1635</v>
      </c>
      <c r="M1301" s="9" t="s">
        <v>605</v>
      </c>
      <c r="N1301" s="9" t="s">
        <v>606</v>
      </c>
      <c r="O1301" s="8" t="s">
        <v>8613</v>
      </c>
      <c r="P1301" s="9" t="s">
        <v>13805</v>
      </c>
      <c r="Q1301" s="9" t="s">
        <v>12730</v>
      </c>
      <c r="R1301" s="9" t="s">
        <v>3298</v>
      </c>
      <c r="S1301" s="9" t="s">
        <v>10177</v>
      </c>
      <c r="T1301" s="10">
        <v>21386619.960000001</v>
      </c>
      <c r="U1301" s="10">
        <v>20323553.620000001</v>
      </c>
      <c r="V1301" s="10">
        <v>10161776.810000001</v>
      </c>
      <c r="W1301" s="10">
        <v>10161776.810000001</v>
      </c>
      <c r="X1301" s="10">
        <v>10161776.810000001</v>
      </c>
      <c r="Y1301" s="10">
        <v>50</v>
      </c>
      <c r="Z1301" s="8" t="s">
        <v>14064</v>
      </c>
      <c r="AA1301" s="8" t="s">
        <v>63</v>
      </c>
      <c r="AB1301" s="11">
        <v>21386619.960000001</v>
      </c>
      <c r="AC1301" s="11">
        <v>21386619.960000001</v>
      </c>
      <c r="AD1301" s="11">
        <v>0</v>
      </c>
      <c r="AE1301" s="11">
        <v>0</v>
      </c>
      <c r="AF1301" s="8" t="s">
        <v>64</v>
      </c>
      <c r="AG1301" s="8" t="s">
        <v>735</v>
      </c>
      <c r="AH1301" s="8" t="s">
        <v>66</v>
      </c>
      <c r="AI1301" s="8" t="s">
        <v>67</v>
      </c>
      <c r="AJ1301" s="8" t="s">
        <v>290</v>
      </c>
      <c r="AK1301" s="8" t="s">
        <v>3394</v>
      </c>
      <c r="AL1301" s="8" t="s">
        <v>3395</v>
      </c>
      <c r="AM1301" s="8" t="s">
        <v>804</v>
      </c>
      <c r="AN1301" s="8" t="s">
        <v>558</v>
      </c>
      <c r="AO1301" s="8" t="s">
        <v>3396</v>
      </c>
      <c r="AP1301" s="8" t="s">
        <v>1059</v>
      </c>
      <c r="AQ1301" s="8" t="s">
        <v>157</v>
      </c>
      <c r="AR1301" s="8" t="s">
        <v>3397</v>
      </c>
      <c r="AS1301" s="8" t="s">
        <v>3398</v>
      </c>
      <c r="AT1301" s="8" t="s">
        <v>909</v>
      </c>
      <c r="AU1301" s="8" t="s">
        <v>3399</v>
      </c>
      <c r="AV1301" s="8" t="s">
        <v>911</v>
      </c>
      <c r="AW1301" s="11">
        <v>21386619.960000001</v>
      </c>
      <c r="AX1301" s="9" t="s">
        <v>13391</v>
      </c>
    </row>
    <row r="1302" spans="1:50" customFormat="1" ht="36" hidden="1" x14ac:dyDescent="0.25">
      <c r="A1302" s="8" t="s">
        <v>723</v>
      </c>
      <c r="B1302" s="8" t="s">
        <v>724</v>
      </c>
      <c r="C1302" s="8" t="s">
        <v>725</v>
      </c>
      <c r="D1302" s="8" t="s">
        <v>14911</v>
      </c>
      <c r="E1302" s="8" t="s">
        <v>14912</v>
      </c>
      <c r="F1302" s="8" t="s">
        <v>14913</v>
      </c>
      <c r="G1302" s="9" t="s">
        <v>14914</v>
      </c>
      <c r="H1302" s="9" t="str">
        <f>VLOOKUP(G1302,[1]Arkusz2!A:B,2,FALSE)</f>
        <v>WND-RPZP.05.01.01-32-005/13</v>
      </c>
      <c r="I1302" s="9" t="s">
        <v>6776</v>
      </c>
      <c r="J1302" s="9" t="s">
        <v>1706</v>
      </c>
      <c r="K1302" s="9" t="s">
        <v>1707</v>
      </c>
      <c r="L1302" s="9" t="s">
        <v>14915</v>
      </c>
      <c r="M1302" s="9" t="s">
        <v>1706</v>
      </c>
      <c r="N1302" s="9" t="s">
        <v>1707</v>
      </c>
      <c r="O1302" s="8" t="s">
        <v>14916</v>
      </c>
      <c r="P1302" s="9" t="s">
        <v>12709</v>
      </c>
      <c r="Q1302" s="9" t="s">
        <v>9383</v>
      </c>
      <c r="R1302" s="9" t="s">
        <v>1707</v>
      </c>
      <c r="S1302" s="9" t="s">
        <v>14742</v>
      </c>
      <c r="T1302" s="10">
        <v>1590781.34</v>
      </c>
      <c r="U1302" s="10">
        <v>1590781.34</v>
      </c>
      <c r="V1302" s="10">
        <v>1193086</v>
      </c>
      <c r="W1302" s="10">
        <v>1193086</v>
      </c>
      <c r="X1302" s="10">
        <v>397695.34</v>
      </c>
      <c r="Y1302" s="10">
        <v>75</v>
      </c>
      <c r="Z1302" s="8" t="s">
        <v>14917</v>
      </c>
      <c r="AA1302" s="8" t="s">
        <v>63</v>
      </c>
      <c r="AB1302" s="11">
        <v>1590781.34</v>
      </c>
      <c r="AC1302" s="11">
        <v>1590781.34</v>
      </c>
      <c r="AD1302" s="11">
        <v>0</v>
      </c>
      <c r="AE1302" s="11">
        <v>0</v>
      </c>
      <c r="AF1302" s="8" t="s">
        <v>64</v>
      </c>
      <c r="AG1302" s="8" t="s">
        <v>735</v>
      </c>
      <c r="AH1302" s="8" t="s">
        <v>66</v>
      </c>
      <c r="AI1302" s="8" t="s">
        <v>67</v>
      </c>
      <c r="AJ1302" s="8" t="s">
        <v>290</v>
      </c>
      <c r="AK1302" s="8" t="s">
        <v>10149</v>
      </c>
      <c r="AL1302" s="8" t="s">
        <v>10150</v>
      </c>
      <c r="AM1302" s="8" t="s">
        <v>1351</v>
      </c>
      <c r="AN1302" s="8" t="s">
        <v>1352</v>
      </c>
      <c r="AO1302" s="8" t="s">
        <v>740</v>
      </c>
      <c r="AP1302" s="8" t="s">
        <v>1059</v>
      </c>
      <c r="AQ1302" s="8" t="s">
        <v>157</v>
      </c>
      <c r="AR1302" s="8" t="s">
        <v>14918</v>
      </c>
      <c r="AS1302" s="8" t="s">
        <v>13760</v>
      </c>
      <c r="AT1302" s="8" t="s">
        <v>619</v>
      </c>
      <c r="AU1302" s="8" t="s">
        <v>10153</v>
      </c>
      <c r="AV1302" s="8" t="s">
        <v>911</v>
      </c>
      <c r="AW1302" s="11">
        <v>1590781.34</v>
      </c>
      <c r="AX1302" s="9" t="s">
        <v>14592</v>
      </c>
    </row>
    <row r="1303" spans="1:50" customFormat="1" ht="36" hidden="1" x14ac:dyDescent="0.25">
      <c r="A1303" s="8" t="s">
        <v>723</v>
      </c>
      <c r="B1303" s="8" t="s">
        <v>724</v>
      </c>
      <c r="C1303" s="8" t="s">
        <v>725</v>
      </c>
      <c r="D1303" s="8" t="s">
        <v>15164</v>
      </c>
      <c r="E1303" s="8" t="s">
        <v>15165</v>
      </c>
      <c r="F1303" s="8" t="s">
        <v>15166</v>
      </c>
      <c r="G1303" s="9" t="s">
        <v>15167</v>
      </c>
      <c r="H1303" s="9" t="str">
        <f>VLOOKUP(G1303,[1]Arkusz2!A:B,2,FALSE)</f>
        <v>WND-RPZP.05.01.01-32-002/12</v>
      </c>
      <c r="I1303" s="9" t="s">
        <v>11741</v>
      </c>
      <c r="J1303" s="9" t="s">
        <v>3297</v>
      </c>
      <c r="K1303" s="9" t="s">
        <v>3298</v>
      </c>
      <c r="L1303" s="9" t="s">
        <v>2292</v>
      </c>
      <c r="M1303" s="9" t="s">
        <v>3297</v>
      </c>
      <c r="N1303" s="9" t="s">
        <v>3298</v>
      </c>
      <c r="O1303" s="8" t="s">
        <v>8909</v>
      </c>
      <c r="P1303" s="9" t="s">
        <v>6062</v>
      </c>
      <c r="Q1303" s="9" t="s">
        <v>9383</v>
      </c>
      <c r="R1303" s="9" t="s">
        <v>1707</v>
      </c>
      <c r="S1303" s="9" t="s">
        <v>14080</v>
      </c>
      <c r="T1303" s="10">
        <v>323728.40000000002</v>
      </c>
      <c r="U1303" s="10">
        <v>259537.8</v>
      </c>
      <c r="V1303" s="10">
        <v>103815.11</v>
      </c>
      <c r="W1303" s="10">
        <v>103815.11</v>
      </c>
      <c r="X1303" s="10">
        <v>155722.69</v>
      </c>
      <c r="Y1303" s="10">
        <v>40</v>
      </c>
      <c r="Z1303" s="8" t="s">
        <v>15168</v>
      </c>
      <c r="AA1303" s="8" t="s">
        <v>147</v>
      </c>
      <c r="AB1303" s="11">
        <v>323728.40000000002</v>
      </c>
      <c r="AC1303" s="11">
        <v>103815.11</v>
      </c>
      <c r="AD1303" s="11">
        <v>219913.29</v>
      </c>
      <c r="AE1303" s="11">
        <v>0</v>
      </c>
      <c r="AF1303" s="8" t="s">
        <v>64</v>
      </c>
      <c r="AG1303" s="8" t="s">
        <v>735</v>
      </c>
      <c r="AH1303" s="8" t="s">
        <v>66</v>
      </c>
      <c r="AI1303" s="8" t="s">
        <v>67</v>
      </c>
      <c r="AJ1303" s="8" t="s">
        <v>290</v>
      </c>
      <c r="AK1303" s="8" t="s">
        <v>15169</v>
      </c>
      <c r="AL1303" s="8" t="s">
        <v>15170</v>
      </c>
      <c r="AM1303" s="8" t="s">
        <v>153</v>
      </c>
      <c r="AN1303" s="8" t="s">
        <v>193</v>
      </c>
      <c r="AO1303" s="8" t="s">
        <v>15171</v>
      </c>
      <c r="AP1303" s="8" t="s">
        <v>842</v>
      </c>
      <c r="AQ1303" s="8" t="s">
        <v>157</v>
      </c>
      <c r="AR1303" s="8" t="s">
        <v>15172</v>
      </c>
      <c r="AS1303" s="8" t="s">
        <v>157</v>
      </c>
      <c r="AT1303" s="8" t="s">
        <v>281</v>
      </c>
      <c r="AU1303" s="8" t="s">
        <v>15173</v>
      </c>
      <c r="AV1303" s="8" t="s">
        <v>133</v>
      </c>
      <c r="AW1303" s="11">
        <v>323728.40000000002</v>
      </c>
      <c r="AX1303" s="9" t="s">
        <v>14132</v>
      </c>
    </row>
    <row r="1304" spans="1:50" customFormat="1" ht="48" hidden="1" x14ac:dyDescent="0.25">
      <c r="A1304" s="8" t="s">
        <v>723</v>
      </c>
      <c r="B1304" s="8" t="s">
        <v>724</v>
      </c>
      <c r="C1304" s="8" t="s">
        <v>725</v>
      </c>
      <c r="D1304" s="8" t="s">
        <v>15202</v>
      </c>
      <c r="E1304" s="8" t="s">
        <v>15203</v>
      </c>
      <c r="F1304" s="8" t="s">
        <v>15204</v>
      </c>
      <c r="G1304" s="9" t="s">
        <v>15205</v>
      </c>
      <c r="H1304" s="9" t="str">
        <f>VLOOKUP(G1304,[1]Arkusz2!A:B,2,FALSE)</f>
        <v>WND-RPZP.05.01.01-32-004/14</v>
      </c>
      <c r="I1304" s="9" t="s">
        <v>15206</v>
      </c>
      <c r="J1304" s="9" t="s">
        <v>9383</v>
      </c>
      <c r="K1304" s="9" t="s">
        <v>1707</v>
      </c>
      <c r="L1304" s="9" t="s">
        <v>15144</v>
      </c>
      <c r="M1304" s="9" t="s">
        <v>9383</v>
      </c>
      <c r="N1304" s="9" t="s">
        <v>1707</v>
      </c>
      <c r="O1304" s="8" t="s">
        <v>14185</v>
      </c>
      <c r="P1304" s="9" t="s">
        <v>6062</v>
      </c>
      <c r="Q1304" s="9" t="s">
        <v>9383</v>
      </c>
      <c r="R1304" s="9" t="s">
        <v>1707</v>
      </c>
      <c r="S1304" s="9" t="s">
        <v>15206</v>
      </c>
      <c r="T1304" s="10">
        <v>724214.15</v>
      </c>
      <c r="U1304" s="10">
        <v>724214.15</v>
      </c>
      <c r="V1304" s="10">
        <v>500000</v>
      </c>
      <c r="W1304" s="10">
        <v>500000</v>
      </c>
      <c r="X1304" s="10">
        <v>224214.15</v>
      </c>
      <c r="Y1304" s="10">
        <v>69.040000000000006</v>
      </c>
      <c r="Z1304" s="8" t="s">
        <v>15207</v>
      </c>
      <c r="AA1304" s="8" t="s">
        <v>63</v>
      </c>
      <c r="AB1304" s="11">
        <v>724214.15</v>
      </c>
      <c r="AC1304" s="11">
        <v>724214.15</v>
      </c>
      <c r="AD1304" s="11">
        <v>0</v>
      </c>
      <c r="AE1304" s="11">
        <v>0</v>
      </c>
      <c r="AF1304" s="8" t="s">
        <v>64</v>
      </c>
      <c r="AG1304" s="8" t="s">
        <v>735</v>
      </c>
      <c r="AH1304" s="8" t="s">
        <v>66</v>
      </c>
      <c r="AI1304" s="8" t="s">
        <v>149</v>
      </c>
      <c r="AJ1304" s="8" t="s">
        <v>290</v>
      </c>
      <c r="AK1304" s="8" t="s">
        <v>7119</v>
      </c>
      <c r="AL1304" s="8" t="s">
        <v>7120</v>
      </c>
      <c r="AM1304" s="8" t="s">
        <v>7121</v>
      </c>
      <c r="AN1304" s="8" t="s">
        <v>7122</v>
      </c>
      <c r="AO1304" s="8" t="s">
        <v>7123</v>
      </c>
      <c r="AP1304" s="8" t="s">
        <v>952</v>
      </c>
      <c r="AQ1304" s="8" t="s">
        <v>157</v>
      </c>
      <c r="AR1304" s="8" t="s">
        <v>7124</v>
      </c>
      <c r="AS1304" s="8" t="s">
        <v>7125</v>
      </c>
      <c r="AT1304" s="8" t="s">
        <v>619</v>
      </c>
      <c r="AU1304" s="8" t="s">
        <v>7126</v>
      </c>
      <c r="AV1304" s="8" t="s">
        <v>911</v>
      </c>
      <c r="AW1304" s="11">
        <v>724214.15</v>
      </c>
      <c r="AX1304" s="9" t="s">
        <v>15144</v>
      </c>
    </row>
    <row r="1305" spans="1:50" customFormat="1" ht="48" hidden="1" x14ac:dyDescent="0.25">
      <c r="A1305" s="8" t="s">
        <v>723</v>
      </c>
      <c r="B1305" s="8" t="s">
        <v>724</v>
      </c>
      <c r="C1305" s="8" t="s">
        <v>725</v>
      </c>
      <c r="D1305" s="8" t="s">
        <v>15237</v>
      </c>
      <c r="E1305" s="8" t="s">
        <v>15238</v>
      </c>
      <c r="F1305" s="8" t="s">
        <v>15239</v>
      </c>
      <c r="G1305" s="9" t="s">
        <v>15240</v>
      </c>
      <c r="H1305" s="9" t="str">
        <f>VLOOKUP(G1305,[1]Arkusz2!A:B,2,FALSE)</f>
        <v>WND-RPZP.05.01.01-32-003/12</v>
      </c>
      <c r="I1305" s="9" t="s">
        <v>11844</v>
      </c>
      <c r="J1305" s="9" t="s">
        <v>12730</v>
      </c>
      <c r="K1305" s="9" t="s">
        <v>3298</v>
      </c>
      <c r="L1305" s="9" t="s">
        <v>10780</v>
      </c>
      <c r="M1305" s="9" t="s">
        <v>12730</v>
      </c>
      <c r="N1305" s="9" t="s">
        <v>3298</v>
      </c>
      <c r="O1305" s="8" t="s">
        <v>5999</v>
      </c>
      <c r="P1305" s="9" t="s">
        <v>13416</v>
      </c>
      <c r="Q1305" s="9" t="s">
        <v>9383</v>
      </c>
      <c r="R1305" s="9" t="s">
        <v>1707</v>
      </c>
      <c r="S1305" s="9" t="s">
        <v>11844</v>
      </c>
      <c r="T1305" s="10">
        <v>4531677.6900000004</v>
      </c>
      <c r="U1305" s="10">
        <v>4268716.9400000004</v>
      </c>
      <c r="V1305" s="10">
        <v>1000000</v>
      </c>
      <c r="W1305" s="10">
        <v>1000000</v>
      </c>
      <c r="X1305" s="10">
        <v>3268716.94</v>
      </c>
      <c r="Y1305" s="10">
        <v>23.43</v>
      </c>
      <c r="Z1305" s="8" t="s">
        <v>15241</v>
      </c>
      <c r="AA1305" s="8" t="s">
        <v>63</v>
      </c>
      <c r="AB1305" s="11">
        <v>4531677.6900000004</v>
      </c>
      <c r="AC1305" s="11">
        <v>4531677.6900000004</v>
      </c>
      <c r="AD1305" s="11">
        <v>0</v>
      </c>
      <c r="AE1305" s="11">
        <v>0</v>
      </c>
      <c r="AF1305" s="8" t="s">
        <v>64</v>
      </c>
      <c r="AG1305" s="8" t="s">
        <v>735</v>
      </c>
      <c r="AH1305" s="8" t="s">
        <v>66</v>
      </c>
      <c r="AI1305" s="8" t="s">
        <v>149</v>
      </c>
      <c r="AJ1305" s="8" t="s">
        <v>290</v>
      </c>
      <c r="AK1305" s="8" t="s">
        <v>4199</v>
      </c>
      <c r="AL1305" s="8" t="s">
        <v>4200</v>
      </c>
      <c r="AM1305" s="8" t="s">
        <v>4201</v>
      </c>
      <c r="AN1305" s="8" t="s">
        <v>4202</v>
      </c>
      <c r="AO1305" s="8" t="s">
        <v>15242</v>
      </c>
      <c r="AP1305" s="8" t="s">
        <v>484</v>
      </c>
      <c r="AQ1305" s="8" t="s">
        <v>157</v>
      </c>
      <c r="AR1305" s="8" t="s">
        <v>13348</v>
      </c>
      <c r="AS1305" s="8" t="s">
        <v>13349</v>
      </c>
      <c r="AT1305" s="8" t="s">
        <v>619</v>
      </c>
      <c r="AU1305" s="8" t="s">
        <v>4206</v>
      </c>
      <c r="AV1305" s="8" t="s">
        <v>911</v>
      </c>
      <c r="AW1305" s="11">
        <v>4531677.6900000004</v>
      </c>
      <c r="AX1305" s="9" t="s">
        <v>10780</v>
      </c>
    </row>
    <row r="1306" spans="1:50" customFormat="1" ht="36" hidden="1" x14ac:dyDescent="0.25">
      <c r="A1306" s="8" t="s">
        <v>723</v>
      </c>
      <c r="B1306" s="8" t="s">
        <v>724</v>
      </c>
      <c r="C1306" s="8" t="s">
        <v>725</v>
      </c>
      <c r="D1306" s="8" t="s">
        <v>15243</v>
      </c>
      <c r="E1306" s="8" t="s">
        <v>15244</v>
      </c>
      <c r="F1306" s="8" t="s">
        <v>15245</v>
      </c>
      <c r="G1306" s="9" t="s">
        <v>15246</v>
      </c>
      <c r="H1306" s="9" t="str">
        <f>VLOOKUP(G1306,[1]Arkusz2!A:B,2,FALSE)</f>
        <v>WND-RPZP.05.01.01-32-004/12</v>
      </c>
      <c r="I1306" s="9" t="s">
        <v>11741</v>
      </c>
      <c r="J1306" s="9" t="s">
        <v>3297</v>
      </c>
      <c r="K1306" s="9" t="s">
        <v>3298</v>
      </c>
      <c r="L1306" s="9" t="s">
        <v>2283</v>
      </c>
      <c r="M1306" s="9" t="s">
        <v>3297</v>
      </c>
      <c r="N1306" s="9" t="s">
        <v>3298</v>
      </c>
      <c r="O1306" s="8" t="s">
        <v>10276</v>
      </c>
      <c r="P1306" s="9" t="s">
        <v>6145</v>
      </c>
      <c r="Q1306" s="9" t="s">
        <v>9383</v>
      </c>
      <c r="R1306" s="9" t="s">
        <v>1707</v>
      </c>
      <c r="S1306" s="9" t="s">
        <v>5971</v>
      </c>
      <c r="T1306" s="10">
        <v>1285966.3</v>
      </c>
      <c r="U1306" s="10">
        <v>895599.99</v>
      </c>
      <c r="V1306" s="10">
        <v>358239.99</v>
      </c>
      <c r="W1306" s="10">
        <v>358239.99</v>
      </c>
      <c r="X1306" s="10">
        <v>537360</v>
      </c>
      <c r="Y1306" s="10">
        <v>40</v>
      </c>
      <c r="Z1306" s="8" t="s">
        <v>15247</v>
      </c>
      <c r="AA1306" s="8" t="s">
        <v>119</v>
      </c>
      <c r="AB1306" s="11">
        <v>1285966.3</v>
      </c>
      <c r="AC1306" s="11">
        <v>1285966.3</v>
      </c>
      <c r="AD1306" s="11">
        <v>0</v>
      </c>
      <c r="AE1306" s="11">
        <v>0</v>
      </c>
      <c r="AF1306" s="8" t="s">
        <v>64</v>
      </c>
      <c r="AG1306" s="8" t="s">
        <v>735</v>
      </c>
      <c r="AH1306" s="8" t="s">
        <v>66</v>
      </c>
      <c r="AI1306" s="8" t="s">
        <v>67</v>
      </c>
      <c r="AJ1306" s="8" t="s">
        <v>290</v>
      </c>
      <c r="AK1306" s="8" t="s">
        <v>15248</v>
      </c>
      <c r="AL1306" s="8" t="s">
        <v>15249</v>
      </c>
      <c r="AM1306" s="8" t="s">
        <v>2110</v>
      </c>
      <c r="AN1306" s="8" t="s">
        <v>2111</v>
      </c>
      <c r="AO1306" s="8" t="s">
        <v>15250</v>
      </c>
      <c r="AP1306" s="8" t="s">
        <v>1154</v>
      </c>
      <c r="AQ1306" s="8" t="s">
        <v>157</v>
      </c>
      <c r="AR1306" s="8" t="s">
        <v>15251</v>
      </c>
      <c r="AS1306" s="8" t="s">
        <v>15251</v>
      </c>
      <c r="AT1306" s="8" t="s">
        <v>10721</v>
      </c>
      <c r="AU1306" s="8" t="s">
        <v>15252</v>
      </c>
      <c r="AV1306" s="8" t="s">
        <v>10723</v>
      </c>
      <c r="AW1306" s="11">
        <v>1285966.3</v>
      </c>
      <c r="AX1306" s="9" t="s">
        <v>9690</v>
      </c>
    </row>
    <row r="1307" spans="1:50" customFormat="1" ht="36" hidden="1" x14ac:dyDescent="0.25">
      <c r="A1307" s="8" t="s">
        <v>723</v>
      </c>
      <c r="B1307" s="8" t="s">
        <v>724</v>
      </c>
      <c r="C1307" s="8" t="s">
        <v>725</v>
      </c>
      <c r="D1307" s="8" t="s">
        <v>15253</v>
      </c>
      <c r="E1307" s="8" t="s">
        <v>15254</v>
      </c>
      <c r="F1307" s="8" t="s">
        <v>15255</v>
      </c>
      <c r="G1307" s="9" t="s">
        <v>15256</v>
      </c>
      <c r="H1307" s="9" t="str">
        <f>VLOOKUP(G1307,[1]Arkusz2!A:B,2,FALSE)</f>
        <v>WND-RPZP.05.01.01-32-002/14</v>
      </c>
      <c r="I1307" s="9" t="s">
        <v>14030</v>
      </c>
      <c r="J1307" s="9" t="s">
        <v>1706</v>
      </c>
      <c r="K1307" s="9" t="s">
        <v>1707</v>
      </c>
      <c r="L1307" s="9" t="s">
        <v>8196</v>
      </c>
      <c r="M1307" s="9" t="s">
        <v>1706</v>
      </c>
      <c r="N1307" s="9" t="s">
        <v>1707</v>
      </c>
      <c r="O1307" s="8" t="s">
        <v>13124</v>
      </c>
      <c r="P1307" s="9" t="s">
        <v>6145</v>
      </c>
      <c r="Q1307" s="9" t="s">
        <v>9383</v>
      </c>
      <c r="R1307" s="9" t="s">
        <v>1707</v>
      </c>
      <c r="S1307" s="9" t="s">
        <v>15257</v>
      </c>
      <c r="T1307" s="10">
        <v>5312302.1399999997</v>
      </c>
      <c r="U1307" s="10">
        <v>3845018</v>
      </c>
      <c r="V1307" s="10">
        <v>1538007.2</v>
      </c>
      <c r="W1307" s="10">
        <v>1538007.2</v>
      </c>
      <c r="X1307" s="10">
        <v>2307010.7999999998</v>
      </c>
      <c r="Y1307" s="10">
        <v>40</v>
      </c>
      <c r="Z1307" s="8" t="s">
        <v>15258</v>
      </c>
      <c r="AA1307" s="8" t="s">
        <v>119</v>
      </c>
      <c r="AB1307" s="11">
        <v>5312302.1399999997</v>
      </c>
      <c r="AC1307" s="11">
        <v>5312302.1399999997</v>
      </c>
      <c r="AD1307" s="11">
        <v>0</v>
      </c>
      <c r="AE1307" s="11">
        <v>0</v>
      </c>
      <c r="AF1307" s="8" t="s">
        <v>64</v>
      </c>
      <c r="AG1307" s="8" t="s">
        <v>735</v>
      </c>
      <c r="AH1307" s="8" t="s">
        <v>66</v>
      </c>
      <c r="AI1307" s="8" t="s">
        <v>67</v>
      </c>
      <c r="AJ1307" s="8" t="s">
        <v>290</v>
      </c>
      <c r="AK1307" s="8" t="s">
        <v>2257</v>
      </c>
      <c r="AL1307" s="8" t="s">
        <v>2258</v>
      </c>
      <c r="AM1307" s="8" t="s">
        <v>2110</v>
      </c>
      <c r="AN1307" s="8" t="s">
        <v>2111</v>
      </c>
      <c r="AO1307" s="8" t="s">
        <v>1453</v>
      </c>
      <c r="AP1307" s="8" t="s">
        <v>128</v>
      </c>
      <c r="AQ1307" s="8" t="s">
        <v>952</v>
      </c>
      <c r="AR1307" s="8" t="s">
        <v>15259</v>
      </c>
      <c r="AS1307" s="8" t="s">
        <v>8154</v>
      </c>
      <c r="AT1307" s="8" t="s">
        <v>619</v>
      </c>
      <c r="AU1307" s="8" t="s">
        <v>2261</v>
      </c>
      <c r="AV1307" s="8" t="s">
        <v>911</v>
      </c>
      <c r="AW1307" s="11">
        <v>5312302.1399999997</v>
      </c>
      <c r="AX1307" s="9" t="s">
        <v>13972</v>
      </c>
    </row>
    <row r="1308" spans="1:50" customFormat="1" ht="36" hidden="1" x14ac:dyDescent="0.25">
      <c r="A1308" s="8" t="s">
        <v>723</v>
      </c>
      <c r="B1308" s="8" t="s">
        <v>724</v>
      </c>
      <c r="C1308" s="8" t="s">
        <v>725</v>
      </c>
      <c r="D1308" s="8" t="s">
        <v>15666</v>
      </c>
      <c r="E1308" s="8" t="s">
        <v>15667</v>
      </c>
      <c r="F1308" s="8" t="s">
        <v>15668</v>
      </c>
      <c r="G1308" s="9" t="s">
        <v>15669</v>
      </c>
      <c r="H1308" s="9" t="str">
        <f>VLOOKUP(G1308,[1]Arkusz2!A:B,2,FALSE)</f>
        <v>WND-RPZP.05.01.01-32-002/13</v>
      </c>
      <c r="I1308" s="9" t="s">
        <v>14001</v>
      </c>
      <c r="J1308" s="9" t="s">
        <v>12730</v>
      </c>
      <c r="K1308" s="9" t="s">
        <v>3298</v>
      </c>
      <c r="L1308" s="9" t="s">
        <v>13805</v>
      </c>
      <c r="M1308" s="9" t="s">
        <v>12730</v>
      </c>
      <c r="N1308" s="9" t="s">
        <v>3298</v>
      </c>
      <c r="O1308" s="8" t="s">
        <v>14465</v>
      </c>
      <c r="P1308" s="9" t="s">
        <v>15498</v>
      </c>
      <c r="Q1308" s="9" t="s">
        <v>9383</v>
      </c>
      <c r="R1308" s="9" t="s">
        <v>1707</v>
      </c>
      <c r="S1308" s="9" t="s">
        <v>1989</v>
      </c>
      <c r="T1308" s="10">
        <v>5746645.5999999996</v>
      </c>
      <c r="U1308" s="10">
        <v>3000000</v>
      </c>
      <c r="V1308" s="10">
        <v>1200000</v>
      </c>
      <c r="W1308" s="10">
        <v>1200000</v>
      </c>
      <c r="X1308" s="10">
        <v>1800000</v>
      </c>
      <c r="Y1308" s="10">
        <v>40</v>
      </c>
      <c r="Z1308" s="8" t="s">
        <v>15670</v>
      </c>
      <c r="AA1308" s="8" t="s">
        <v>119</v>
      </c>
      <c r="AB1308" s="11">
        <v>5746645.5999999996</v>
      </c>
      <c r="AC1308" s="11">
        <v>1200000</v>
      </c>
      <c r="AD1308" s="11">
        <v>4546645.5999999996</v>
      </c>
      <c r="AE1308" s="11">
        <v>0</v>
      </c>
      <c r="AF1308" s="8" t="s">
        <v>64</v>
      </c>
      <c r="AG1308" s="8" t="s">
        <v>735</v>
      </c>
      <c r="AH1308" s="8" t="s">
        <v>66</v>
      </c>
      <c r="AI1308" s="8" t="s">
        <v>67</v>
      </c>
      <c r="AJ1308" s="8" t="s">
        <v>290</v>
      </c>
      <c r="AK1308" s="8" t="s">
        <v>15671</v>
      </c>
      <c r="AL1308" s="8" t="s">
        <v>15672</v>
      </c>
      <c r="AM1308" s="8" t="s">
        <v>804</v>
      </c>
      <c r="AN1308" s="8" t="s">
        <v>558</v>
      </c>
      <c r="AO1308" s="8" t="s">
        <v>15673</v>
      </c>
      <c r="AP1308" s="8" t="s">
        <v>128</v>
      </c>
      <c r="AQ1308" s="8" t="s">
        <v>157</v>
      </c>
      <c r="AR1308" s="8" t="s">
        <v>15674</v>
      </c>
      <c r="AS1308" s="8" t="s">
        <v>15675</v>
      </c>
      <c r="AT1308" s="8" t="s">
        <v>10673</v>
      </c>
      <c r="AU1308" s="8" t="s">
        <v>15676</v>
      </c>
      <c r="AV1308" s="8" t="s">
        <v>133</v>
      </c>
      <c r="AW1308" s="11">
        <v>5746645.5999999996</v>
      </c>
      <c r="AX1308" s="9" t="s">
        <v>2000</v>
      </c>
    </row>
    <row r="1309" spans="1:50" customFormat="1" ht="36" hidden="1" x14ac:dyDescent="0.25">
      <c r="A1309" s="8" t="s">
        <v>723</v>
      </c>
      <c r="B1309" s="8" t="s">
        <v>724</v>
      </c>
      <c r="C1309" s="8" t="s">
        <v>725</v>
      </c>
      <c r="D1309" s="8" t="s">
        <v>15687</v>
      </c>
      <c r="E1309" s="8" t="s">
        <v>15688</v>
      </c>
      <c r="F1309" s="8" t="s">
        <v>15689</v>
      </c>
      <c r="G1309" s="9" t="s">
        <v>15690</v>
      </c>
      <c r="H1309" s="9" t="str">
        <f>VLOOKUP(G1309,[1]Arkusz2!A:B,2,FALSE)</f>
        <v>WND-RPZP.05.01.01-32-004/13</v>
      </c>
      <c r="I1309" s="9" t="s">
        <v>3757</v>
      </c>
      <c r="J1309" s="9" t="s">
        <v>1706</v>
      </c>
      <c r="K1309" s="9" t="s">
        <v>1707</v>
      </c>
      <c r="L1309" s="9" t="s">
        <v>10799</v>
      </c>
      <c r="M1309" s="9" t="s">
        <v>1706</v>
      </c>
      <c r="N1309" s="9" t="s">
        <v>1707</v>
      </c>
      <c r="O1309" s="8" t="s">
        <v>13432</v>
      </c>
      <c r="P1309" s="9" t="s">
        <v>15498</v>
      </c>
      <c r="Q1309" s="9" t="s">
        <v>9383</v>
      </c>
      <c r="R1309" s="9" t="s">
        <v>1707</v>
      </c>
      <c r="S1309" s="9" t="s">
        <v>9385</v>
      </c>
      <c r="T1309" s="10">
        <v>19186922.399999999</v>
      </c>
      <c r="U1309" s="10">
        <v>17563619.02</v>
      </c>
      <c r="V1309" s="10">
        <v>11187383.550000001</v>
      </c>
      <c r="W1309" s="10">
        <v>11187383.550000001</v>
      </c>
      <c r="X1309" s="10">
        <v>6376235.4699999997</v>
      </c>
      <c r="Y1309" s="10">
        <v>63.7</v>
      </c>
      <c r="Z1309" s="8" t="s">
        <v>15691</v>
      </c>
      <c r="AA1309" s="8" t="s">
        <v>63</v>
      </c>
      <c r="AB1309" s="11">
        <v>19186922.399999999</v>
      </c>
      <c r="AC1309" s="11">
        <v>19186922.399999999</v>
      </c>
      <c r="AD1309" s="11">
        <v>0</v>
      </c>
      <c r="AE1309" s="11">
        <v>0</v>
      </c>
      <c r="AF1309" s="8" t="s">
        <v>64</v>
      </c>
      <c r="AG1309" s="8" t="s">
        <v>735</v>
      </c>
      <c r="AH1309" s="8" t="s">
        <v>66</v>
      </c>
      <c r="AI1309" s="8" t="s">
        <v>67</v>
      </c>
      <c r="AJ1309" s="8" t="s">
        <v>290</v>
      </c>
      <c r="AK1309" s="8" t="s">
        <v>9119</v>
      </c>
      <c r="AL1309" s="8" t="s">
        <v>9416</v>
      </c>
      <c r="AM1309" s="8" t="s">
        <v>9121</v>
      </c>
      <c r="AN1309" s="8" t="s">
        <v>125</v>
      </c>
      <c r="AO1309" s="8" t="s">
        <v>9122</v>
      </c>
      <c r="AP1309" s="8" t="s">
        <v>9417</v>
      </c>
      <c r="AQ1309" s="8" t="s">
        <v>157</v>
      </c>
      <c r="AR1309" s="8" t="s">
        <v>9418</v>
      </c>
      <c r="AS1309" s="8" t="s">
        <v>9419</v>
      </c>
      <c r="AT1309" s="8" t="s">
        <v>619</v>
      </c>
      <c r="AU1309" s="8" t="s">
        <v>9125</v>
      </c>
      <c r="AV1309" s="8" t="s">
        <v>911</v>
      </c>
      <c r="AW1309" s="11">
        <v>19186922.399999999</v>
      </c>
      <c r="AX1309" s="9" t="s">
        <v>6062</v>
      </c>
    </row>
    <row r="1310" spans="1:50" customFormat="1" ht="36" hidden="1" x14ac:dyDescent="0.25">
      <c r="A1310" s="8" t="s">
        <v>723</v>
      </c>
      <c r="B1310" s="8" t="s">
        <v>724</v>
      </c>
      <c r="C1310" s="8" t="s">
        <v>725</v>
      </c>
      <c r="D1310" s="8" t="s">
        <v>16351</v>
      </c>
      <c r="E1310" s="8" t="s">
        <v>16352</v>
      </c>
      <c r="F1310" s="8" t="s">
        <v>16353</v>
      </c>
      <c r="G1310" s="9" t="s">
        <v>16354</v>
      </c>
      <c r="H1310" s="9" t="str">
        <f>VLOOKUP(G1310,[1]Arkusz2!A:B,2,FALSE)</f>
        <v>WND-RPZP.05.01.01-32-003/13</v>
      </c>
      <c r="I1310" s="9" t="s">
        <v>15696</v>
      </c>
      <c r="J1310" s="9" t="s">
        <v>1706</v>
      </c>
      <c r="K1310" s="9" t="s">
        <v>1707</v>
      </c>
      <c r="L1310" s="9" t="s">
        <v>12674</v>
      </c>
      <c r="M1310" s="9" t="s">
        <v>1706</v>
      </c>
      <c r="N1310" s="9" t="s">
        <v>1707</v>
      </c>
      <c r="O1310" s="8" t="s">
        <v>7151</v>
      </c>
      <c r="P1310" s="9" t="s">
        <v>16210</v>
      </c>
      <c r="Q1310" s="9" t="s">
        <v>15964</v>
      </c>
      <c r="R1310" s="9" t="s">
        <v>15965</v>
      </c>
      <c r="S1310" s="9" t="s">
        <v>13757</v>
      </c>
      <c r="T1310" s="10">
        <v>21431226.579999998</v>
      </c>
      <c r="U1310" s="10">
        <v>13436537.390000001</v>
      </c>
      <c r="V1310" s="10">
        <v>10077403.029999999</v>
      </c>
      <c r="W1310" s="10">
        <v>10077403.029999999</v>
      </c>
      <c r="X1310" s="10">
        <v>3359134.36</v>
      </c>
      <c r="Y1310" s="10">
        <v>75</v>
      </c>
      <c r="Z1310" s="8" t="s">
        <v>16355</v>
      </c>
      <c r="AA1310" s="8" t="s">
        <v>63</v>
      </c>
      <c r="AB1310" s="11">
        <v>21431226.579999998</v>
      </c>
      <c r="AC1310" s="11">
        <v>21431226.579999998</v>
      </c>
      <c r="AD1310" s="11">
        <v>0</v>
      </c>
      <c r="AE1310" s="11">
        <v>0</v>
      </c>
      <c r="AF1310" s="8" t="s">
        <v>64</v>
      </c>
      <c r="AG1310" s="8" t="s">
        <v>735</v>
      </c>
      <c r="AH1310" s="8" t="s">
        <v>66</v>
      </c>
      <c r="AI1310" s="8" t="s">
        <v>67</v>
      </c>
      <c r="AJ1310" s="8" t="s">
        <v>290</v>
      </c>
      <c r="AK1310" s="8" t="s">
        <v>5390</v>
      </c>
      <c r="AL1310" s="8" t="s">
        <v>5391</v>
      </c>
      <c r="AM1310" s="8" t="s">
        <v>3725</v>
      </c>
      <c r="AN1310" s="8" t="s">
        <v>3726</v>
      </c>
      <c r="AO1310" s="8" t="s">
        <v>5392</v>
      </c>
      <c r="AP1310" s="8" t="s">
        <v>278</v>
      </c>
      <c r="AQ1310" s="8" t="s">
        <v>157</v>
      </c>
      <c r="AR1310" s="8" t="s">
        <v>10616</v>
      </c>
      <c r="AS1310" s="8" t="s">
        <v>10617</v>
      </c>
      <c r="AT1310" s="8" t="s">
        <v>619</v>
      </c>
      <c r="AU1310" s="8" t="s">
        <v>7733</v>
      </c>
      <c r="AV1310" s="8" t="s">
        <v>911</v>
      </c>
      <c r="AW1310" s="11">
        <v>21431226.579999998</v>
      </c>
      <c r="AX1310" s="9" t="s">
        <v>6054</v>
      </c>
    </row>
    <row r="1311" spans="1:50" customFormat="1" ht="36" hidden="1" x14ac:dyDescent="0.25">
      <c r="A1311" s="8" t="s">
        <v>723</v>
      </c>
      <c r="B1311" s="8" t="s">
        <v>724</v>
      </c>
      <c r="C1311" s="8" t="s">
        <v>725</v>
      </c>
      <c r="D1311" s="8" t="s">
        <v>16798</v>
      </c>
      <c r="E1311" s="8" t="s">
        <v>16799</v>
      </c>
      <c r="F1311" s="8" t="s">
        <v>16800</v>
      </c>
      <c r="G1311" s="9" t="s">
        <v>16801</v>
      </c>
      <c r="H1311" s="9" t="str">
        <f>VLOOKUP(G1311,[1]Arkusz2!A:B,2,FALSE)</f>
        <v>WND-RPZP.05.01.01-32-005/14</v>
      </c>
      <c r="I1311" s="9" t="s">
        <v>8514</v>
      </c>
      <c r="J1311" s="9" t="s">
        <v>9383</v>
      </c>
      <c r="K1311" s="9" t="s">
        <v>1707</v>
      </c>
      <c r="L1311" s="9" t="s">
        <v>15144</v>
      </c>
      <c r="M1311" s="9" t="s">
        <v>9383</v>
      </c>
      <c r="N1311" s="9" t="s">
        <v>1707</v>
      </c>
      <c r="O1311" s="8" t="s">
        <v>12640</v>
      </c>
      <c r="P1311" s="9" t="s">
        <v>16802</v>
      </c>
      <c r="Q1311" s="9" t="s">
        <v>15964</v>
      </c>
      <c r="R1311" s="9" t="s">
        <v>15965</v>
      </c>
      <c r="S1311" s="9" t="s">
        <v>8514</v>
      </c>
      <c r="T1311" s="10">
        <v>594025.79</v>
      </c>
      <c r="U1311" s="10">
        <v>472110.8</v>
      </c>
      <c r="V1311" s="10">
        <v>283266.48</v>
      </c>
      <c r="W1311" s="10">
        <v>283266.48</v>
      </c>
      <c r="X1311" s="10">
        <v>188844.32</v>
      </c>
      <c r="Y1311" s="10">
        <v>60</v>
      </c>
      <c r="Z1311" s="8" t="s">
        <v>16803</v>
      </c>
      <c r="AA1311" s="8" t="s">
        <v>147</v>
      </c>
      <c r="AB1311" s="11">
        <v>594025.79</v>
      </c>
      <c r="AC1311" s="11">
        <v>594025.79</v>
      </c>
      <c r="AD1311" s="11">
        <v>0</v>
      </c>
      <c r="AE1311" s="11">
        <v>0</v>
      </c>
      <c r="AF1311" s="8" t="s">
        <v>64</v>
      </c>
      <c r="AG1311" s="8" t="s">
        <v>735</v>
      </c>
      <c r="AH1311" s="8" t="s">
        <v>66</v>
      </c>
      <c r="AI1311" s="8" t="s">
        <v>67</v>
      </c>
      <c r="AJ1311" s="8" t="s">
        <v>290</v>
      </c>
      <c r="AK1311" s="8" t="s">
        <v>15248</v>
      </c>
      <c r="AL1311" s="8" t="s">
        <v>16804</v>
      </c>
      <c r="AM1311" s="8" t="s">
        <v>2110</v>
      </c>
      <c r="AN1311" s="8" t="s">
        <v>2111</v>
      </c>
      <c r="AO1311" s="8" t="s">
        <v>15250</v>
      </c>
      <c r="AP1311" s="8" t="s">
        <v>1154</v>
      </c>
      <c r="AQ1311" s="8" t="s">
        <v>157</v>
      </c>
      <c r="AR1311" s="8" t="s">
        <v>15251</v>
      </c>
      <c r="AS1311" s="8" t="s">
        <v>15251</v>
      </c>
      <c r="AT1311" s="8" t="s">
        <v>10721</v>
      </c>
      <c r="AU1311" s="8" t="s">
        <v>15252</v>
      </c>
      <c r="AV1311" s="8" t="s">
        <v>10723</v>
      </c>
      <c r="AW1311" s="11">
        <v>594025.79</v>
      </c>
      <c r="AX1311" s="9" t="s">
        <v>15144</v>
      </c>
    </row>
    <row r="1312" spans="1:50" customFormat="1" ht="36" hidden="1" x14ac:dyDescent="0.25">
      <c r="A1312" s="8" t="s">
        <v>723</v>
      </c>
      <c r="B1312" s="8" t="s">
        <v>724</v>
      </c>
      <c r="C1312" s="8" t="s">
        <v>725</v>
      </c>
      <c r="D1312" s="8" t="s">
        <v>16805</v>
      </c>
      <c r="E1312" s="8" t="s">
        <v>16806</v>
      </c>
      <c r="F1312" s="8" t="s">
        <v>16807</v>
      </c>
      <c r="G1312" s="9" t="s">
        <v>16808</v>
      </c>
      <c r="H1312" s="9" t="str">
        <f>VLOOKUP(G1312,[1]Arkusz2!A:B,2,FALSE)</f>
        <v>WND-RPZP.05.01.01-32-008/14</v>
      </c>
      <c r="I1312" s="9" t="s">
        <v>15144</v>
      </c>
      <c r="J1312" s="9" t="s">
        <v>9383</v>
      </c>
      <c r="K1312" s="9" t="s">
        <v>1707</v>
      </c>
      <c r="L1312" s="9" t="s">
        <v>15498</v>
      </c>
      <c r="M1312" s="9" t="s">
        <v>9383</v>
      </c>
      <c r="N1312" s="9" t="s">
        <v>1707</v>
      </c>
      <c r="O1312" s="8" t="s">
        <v>16090</v>
      </c>
      <c r="P1312" s="9" t="s">
        <v>16809</v>
      </c>
      <c r="Q1312" s="9" t="s">
        <v>15964</v>
      </c>
      <c r="R1312" s="9" t="s">
        <v>15965</v>
      </c>
      <c r="S1312" s="9" t="s">
        <v>15144</v>
      </c>
      <c r="T1312" s="10">
        <v>338208.78</v>
      </c>
      <c r="U1312" s="10">
        <v>274966.49</v>
      </c>
      <c r="V1312" s="10">
        <v>164979</v>
      </c>
      <c r="W1312" s="10">
        <v>164979</v>
      </c>
      <c r="X1312" s="10">
        <v>109987.49</v>
      </c>
      <c r="Y1312" s="10">
        <v>60</v>
      </c>
      <c r="Z1312" s="8" t="s">
        <v>16810</v>
      </c>
      <c r="AA1312" s="8" t="s">
        <v>147</v>
      </c>
      <c r="AB1312" s="11">
        <v>338208.78</v>
      </c>
      <c r="AC1312" s="11">
        <v>164979</v>
      </c>
      <c r="AD1312" s="11">
        <v>173229.78</v>
      </c>
      <c r="AE1312" s="11">
        <v>0</v>
      </c>
      <c r="AF1312" s="8" t="s">
        <v>64</v>
      </c>
      <c r="AG1312" s="8" t="s">
        <v>735</v>
      </c>
      <c r="AH1312" s="8" t="s">
        <v>66</v>
      </c>
      <c r="AI1312" s="8" t="s">
        <v>67</v>
      </c>
      <c r="AJ1312" s="8" t="s">
        <v>290</v>
      </c>
      <c r="AK1312" s="8" t="s">
        <v>16811</v>
      </c>
      <c r="AL1312" s="8" t="s">
        <v>16812</v>
      </c>
      <c r="AM1312" s="8" t="s">
        <v>2874</v>
      </c>
      <c r="AN1312" s="8" t="s">
        <v>1105</v>
      </c>
      <c r="AO1312" s="8" t="s">
        <v>16813</v>
      </c>
      <c r="AP1312" s="8" t="s">
        <v>678</v>
      </c>
      <c r="AQ1312" s="8" t="s">
        <v>157</v>
      </c>
      <c r="AR1312" s="8" t="s">
        <v>16814</v>
      </c>
      <c r="AS1312" s="8" t="s">
        <v>16814</v>
      </c>
      <c r="AT1312" s="8" t="s">
        <v>281</v>
      </c>
      <c r="AU1312" s="8" t="s">
        <v>16815</v>
      </c>
      <c r="AV1312" s="8" t="s">
        <v>133</v>
      </c>
      <c r="AW1312" s="11">
        <v>338208.78</v>
      </c>
      <c r="AX1312" s="9" t="s">
        <v>15498</v>
      </c>
    </row>
    <row r="1313" spans="1:50" customFormat="1" ht="60" hidden="1" x14ac:dyDescent="0.25">
      <c r="A1313" s="8" t="s">
        <v>723</v>
      </c>
      <c r="B1313" s="8" t="s">
        <v>724</v>
      </c>
      <c r="C1313" s="8" t="s">
        <v>725</v>
      </c>
      <c r="D1313" s="8" t="s">
        <v>16816</v>
      </c>
      <c r="E1313" s="8" t="s">
        <v>16817</v>
      </c>
      <c r="F1313" s="8" t="s">
        <v>16818</v>
      </c>
      <c r="G1313" s="9" t="s">
        <v>16819</v>
      </c>
      <c r="H1313" s="9" t="str">
        <f>VLOOKUP(G1313,[1]Arkusz2!A:B,2,FALSE)</f>
        <v>WND-RPZP.05.01.01-32-001/13</v>
      </c>
      <c r="I1313" s="9" t="s">
        <v>14001</v>
      </c>
      <c r="J1313" s="9" t="s">
        <v>12730</v>
      </c>
      <c r="K1313" s="9" t="s">
        <v>3298</v>
      </c>
      <c r="L1313" s="9" t="s">
        <v>13805</v>
      </c>
      <c r="M1313" s="9" t="s">
        <v>12730</v>
      </c>
      <c r="N1313" s="9" t="s">
        <v>3298</v>
      </c>
      <c r="O1313" s="8" t="s">
        <v>15696</v>
      </c>
      <c r="P1313" s="9" t="s">
        <v>16820</v>
      </c>
      <c r="Q1313" s="9" t="s">
        <v>15964</v>
      </c>
      <c r="R1313" s="9" t="s">
        <v>15965</v>
      </c>
      <c r="S1313" s="9" t="s">
        <v>8506</v>
      </c>
      <c r="T1313" s="10">
        <v>12551754.74</v>
      </c>
      <c r="U1313" s="10">
        <v>8900000</v>
      </c>
      <c r="V1313" s="10">
        <v>3560000</v>
      </c>
      <c r="W1313" s="10">
        <v>3560000</v>
      </c>
      <c r="X1313" s="10">
        <v>5340000</v>
      </c>
      <c r="Y1313" s="10">
        <v>40</v>
      </c>
      <c r="Z1313" s="8" t="s">
        <v>16821</v>
      </c>
      <c r="AA1313" s="8" t="s">
        <v>119</v>
      </c>
      <c r="AB1313" s="11">
        <v>12551754.74</v>
      </c>
      <c r="AC1313" s="11">
        <v>3560000</v>
      </c>
      <c r="AD1313" s="11">
        <v>8991754.7400000002</v>
      </c>
      <c r="AE1313" s="11">
        <v>0</v>
      </c>
      <c r="AF1313" s="8" t="s">
        <v>64</v>
      </c>
      <c r="AG1313" s="8" t="s">
        <v>735</v>
      </c>
      <c r="AH1313" s="8" t="s">
        <v>66</v>
      </c>
      <c r="AI1313" s="8" t="s">
        <v>67</v>
      </c>
      <c r="AJ1313" s="8" t="s">
        <v>290</v>
      </c>
      <c r="AK1313" s="8" t="s">
        <v>16822</v>
      </c>
      <c r="AL1313" s="8" t="s">
        <v>16823</v>
      </c>
      <c r="AM1313" s="8" t="s">
        <v>2110</v>
      </c>
      <c r="AN1313" s="8" t="s">
        <v>2111</v>
      </c>
      <c r="AO1313" s="8" t="s">
        <v>16824</v>
      </c>
      <c r="AP1313" s="8" t="s">
        <v>842</v>
      </c>
      <c r="AQ1313" s="8" t="s">
        <v>157</v>
      </c>
      <c r="AR1313" s="8" t="s">
        <v>16825</v>
      </c>
      <c r="AS1313" s="8" t="s">
        <v>16826</v>
      </c>
      <c r="AT1313" s="8" t="s">
        <v>10673</v>
      </c>
      <c r="AU1313" s="8" t="s">
        <v>16827</v>
      </c>
      <c r="AV1313" s="8" t="s">
        <v>133</v>
      </c>
      <c r="AW1313" s="11">
        <v>12551754.74</v>
      </c>
      <c r="AX1313" s="9" t="s">
        <v>2170</v>
      </c>
    </row>
    <row r="1314" spans="1:50" customFormat="1" ht="48" hidden="1" x14ac:dyDescent="0.25">
      <c r="A1314" s="8" t="s">
        <v>723</v>
      </c>
      <c r="B1314" s="8" t="s">
        <v>724</v>
      </c>
      <c r="C1314" s="8" t="s">
        <v>725</v>
      </c>
      <c r="D1314" s="8" t="s">
        <v>16919</v>
      </c>
      <c r="E1314" s="8" t="s">
        <v>16920</v>
      </c>
      <c r="F1314" s="8" t="s">
        <v>16921</v>
      </c>
      <c r="G1314" s="9" t="s">
        <v>16922</v>
      </c>
      <c r="H1314" s="9" t="str">
        <f>VLOOKUP(G1314,[1]Arkusz2!A:B,2,FALSE)</f>
        <v>WND-RPZP.05.01.01-32-002/10</v>
      </c>
      <c r="I1314" s="9" t="s">
        <v>2169</v>
      </c>
      <c r="J1314" s="9" t="s">
        <v>605</v>
      </c>
      <c r="K1314" s="9" t="s">
        <v>606</v>
      </c>
      <c r="L1314" s="9" t="s">
        <v>751</v>
      </c>
      <c r="M1314" s="9" t="s">
        <v>752</v>
      </c>
      <c r="N1314" s="9" t="s">
        <v>606</v>
      </c>
      <c r="O1314" s="8" t="s">
        <v>6284</v>
      </c>
      <c r="P1314" s="9" t="s">
        <v>16923</v>
      </c>
      <c r="Q1314" s="9" t="s">
        <v>16924</v>
      </c>
      <c r="R1314" s="9" t="s">
        <v>15965</v>
      </c>
      <c r="S1314" s="9" t="s">
        <v>15120</v>
      </c>
      <c r="T1314" s="10">
        <v>50316437.109999999</v>
      </c>
      <c r="U1314" s="10">
        <v>38615078.780000001</v>
      </c>
      <c r="V1314" s="10">
        <v>15446031.51</v>
      </c>
      <c r="W1314" s="10">
        <v>13129126.77</v>
      </c>
      <c r="X1314" s="10">
        <v>23169047.27</v>
      </c>
      <c r="Y1314" s="10">
        <v>40</v>
      </c>
      <c r="Z1314" s="8" t="s">
        <v>16925</v>
      </c>
      <c r="AA1314" s="8" t="s">
        <v>119</v>
      </c>
      <c r="AB1314" s="11">
        <v>50316437.109999999</v>
      </c>
      <c r="AC1314" s="11">
        <v>50316437.109999999</v>
      </c>
      <c r="AD1314" s="11">
        <v>0</v>
      </c>
      <c r="AE1314" s="11">
        <v>0</v>
      </c>
      <c r="AF1314" s="8" t="s">
        <v>64</v>
      </c>
      <c r="AG1314" s="8" t="s">
        <v>735</v>
      </c>
      <c r="AH1314" s="8" t="s">
        <v>66</v>
      </c>
      <c r="AI1314" s="8" t="s">
        <v>149</v>
      </c>
      <c r="AJ1314" s="8" t="s">
        <v>290</v>
      </c>
      <c r="AK1314" s="8" t="s">
        <v>16926</v>
      </c>
      <c r="AL1314" s="8" t="s">
        <v>13399</v>
      </c>
      <c r="AM1314" s="8" t="s">
        <v>9437</v>
      </c>
      <c r="AN1314" s="8" t="s">
        <v>9438</v>
      </c>
      <c r="AO1314" s="8" t="s">
        <v>1305</v>
      </c>
      <c r="AP1314" s="8" t="s">
        <v>1027</v>
      </c>
      <c r="AQ1314" s="8" t="s">
        <v>157</v>
      </c>
      <c r="AR1314" s="8" t="s">
        <v>13400</v>
      </c>
      <c r="AS1314" s="8" t="s">
        <v>13401</v>
      </c>
      <c r="AT1314" s="8" t="s">
        <v>909</v>
      </c>
      <c r="AU1314" s="8" t="s">
        <v>16927</v>
      </c>
      <c r="AV1314" s="8" t="s">
        <v>911</v>
      </c>
      <c r="AW1314" s="11">
        <v>50316437.109999999</v>
      </c>
      <c r="AX1314" s="9" t="s">
        <v>14742</v>
      </c>
    </row>
    <row r="1315" spans="1:50" customFormat="1" ht="48" hidden="1" x14ac:dyDescent="0.25">
      <c r="A1315" s="8" t="s">
        <v>723</v>
      </c>
      <c r="B1315" s="8" t="s">
        <v>724</v>
      </c>
      <c r="C1315" s="8" t="s">
        <v>725</v>
      </c>
      <c r="D1315" s="8" t="s">
        <v>16952</v>
      </c>
      <c r="E1315" s="8" t="s">
        <v>16953</v>
      </c>
      <c r="F1315" s="8" t="s">
        <v>16954</v>
      </c>
      <c r="G1315" s="9" t="s">
        <v>16955</v>
      </c>
      <c r="H1315" s="9" t="str">
        <f>VLOOKUP(G1315,[1]Arkusz2!A:B,2,FALSE)</f>
        <v>WND-RPZP.05.01.01-32-001/12</v>
      </c>
      <c r="I1315" s="9" t="s">
        <v>8013</v>
      </c>
      <c r="J1315" s="9" t="s">
        <v>895</v>
      </c>
      <c r="K1315" s="9" t="s">
        <v>896</v>
      </c>
      <c r="L1315" s="9" t="s">
        <v>10596</v>
      </c>
      <c r="M1315" s="9" t="s">
        <v>895</v>
      </c>
      <c r="N1315" s="9" t="s">
        <v>896</v>
      </c>
      <c r="O1315" s="8" t="s">
        <v>1521</v>
      </c>
      <c r="P1315" s="9" t="s">
        <v>16943</v>
      </c>
      <c r="Q1315" s="9" t="s">
        <v>16924</v>
      </c>
      <c r="R1315" s="9" t="s">
        <v>15965</v>
      </c>
      <c r="S1315" s="9" t="s">
        <v>10177</v>
      </c>
      <c r="T1315" s="10">
        <v>68988700.010000005</v>
      </c>
      <c r="U1315" s="10">
        <v>56088373.979999997</v>
      </c>
      <c r="V1315" s="10">
        <v>7592747.9800000004</v>
      </c>
      <c r="W1315" s="10">
        <v>6548745.1299999999</v>
      </c>
      <c r="X1315" s="10">
        <v>48495626</v>
      </c>
      <c r="Y1315" s="10">
        <v>13.54</v>
      </c>
      <c r="Z1315" s="8" t="s">
        <v>16956</v>
      </c>
      <c r="AA1315" s="8" t="s">
        <v>119</v>
      </c>
      <c r="AB1315" s="11">
        <v>68988700.010000005</v>
      </c>
      <c r="AC1315" s="11">
        <v>7592747.9800000004</v>
      </c>
      <c r="AD1315" s="11">
        <v>61395952.030000001</v>
      </c>
      <c r="AE1315" s="11">
        <v>0</v>
      </c>
      <c r="AF1315" s="8" t="s">
        <v>64</v>
      </c>
      <c r="AG1315" s="8" t="s">
        <v>735</v>
      </c>
      <c r="AH1315" s="8" t="s">
        <v>66</v>
      </c>
      <c r="AI1315" s="8" t="s">
        <v>67</v>
      </c>
      <c r="AJ1315" s="8" t="s">
        <v>290</v>
      </c>
      <c r="AK1315" s="8" t="s">
        <v>16957</v>
      </c>
      <c r="AL1315" s="8" t="s">
        <v>16958</v>
      </c>
      <c r="AM1315" s="8" t="s">
        <v>16959</v>
      </c>
      <c r="AN1315" s="8" t="s">
        <v>125</v>
      </c>
      <c r="AO1315" s="8" t="s">
        <v>16960</v>
      </c>
      <c r="AP1315" s="8" t="s">
        <v>484</v>
      </c>
      <c r="AQ1315" s="8" t="s">
        <v>157</v>
      </c>
      <c r="AR1315" s="8" t="s">
        <v>16961</v>
      </c>
      <c r="AS1315" s="8" t="s">
        <v>16961</v>
      </c>
      <c r="AT1315" s="8" t="s">
        <v>281</v>
      </c>
      <c r="AU1315" s="8" t="s">
        <v>16962</v>
      </c>
      <c r="AV1315" s="8" t="s">
        <v>133</v>
      </c>
      <c r="AW1315" s="11">
        <v>68988700.010000005</v>
      </c>
      <c r="AX1315" s="9" t="s">
        <v>10185</v>
      </c>
    </row>
    <row r="1316" spans="1:50" customFormat="1" ht="60" hidden="1" x14ac:dyDescent="0.25">
      <c r="A1316" s="8" t="s">
        <v>723</v>
      </c>
      <c r="B1316" s="8" t="s">
        <v>724</v>
      </c>
      <c r="C1316" s="8" t="s">
        <v>725</v>
      </c>
      <c r="D1316" s="8" t="s">
        <v>17021</v>
      </c>
      <c r="E1316" s="8" t="s">
        <v>17022</v>
      </c>
      <c r="F1316" s="8" t="s">
        <v>17023</v>
      </c>
      <c r="G1316" s="9" t="s">
        <v>17024</v>
      </c>
      <c r="H1316" s="9" t="str">
        <f>VLOOKUP(G1316,[1]Arkusz2!A:B,2,FALSE)</f>
        <v>WND-RPZP.05.01.01-32-003/14</v>
      </c>
      <c r="I1316" s="9" t="s">
        <v>10071</v>
      </c>
      <c r="J1316" s="9" t="s">
        <v>1706</v>
      </c>
      <c r="K1316" s="9" t="s">
        <v>1707</v>
      </c>
      <c r="L1316" s="9" t="s">
        <v>11884</v>
      </c>
      <c r="M1316" s="9" t="s">
        <v>9383</v>
      </c>
      <c r="N1316" s="9" t="s">
        <v>1707</v>
      </c>
      <c r="O1316" s="8" t="s">
        <v>6154</v>
      </c>
      <c r="P1316" s="9" t="s">
        <v>16978</v>
      </c>
      <c r="Q1316" s="9" t="s">
        <v>16924</v>
      </c>
      <c r="R1316" s="9" t="s">
        <v>15965</v>
      </c>
      <c r="S1316" s="9" t="s">
        <v>10071</v>
      </c>
      <c r="T1316" s="10">
        <v>8202469.5499999998</v>
      </c>
      <c r="U1316" s="10">
        <v>7143382.4400000004</v>
      </c>
      <c r="V1316" s="10">
        <v>2857352.97</v>
      </c>
      <c r="W1316" s="10">
        <v>2857352.97</v>
      </c>
      <c r="X1316" s="10">
        <v>4286029.47</v>
      </c>
      <c r="Y1316" s="10">
        <v>40</v>
      </c>
      <c r="Z1316" s="8" t="s">
        <v>17025</v>
      </c>
      <c r="AA1316" s="8" t="s">
        <v>119</v>
      </c>
      <c r="AB1316" s="11">
        <v>8202469.5499999998</v>
      </c>
      <c r="AC1316" s="11">
        <v>2857352.97</v>
      </c>
      <c r="AD1316" s="11">
        <v>5345116.58</v>
      </c>
      <c r="AE1316" s="11">
        <v>0</v>
      </c>
      <c r="AF1316" s="8" t="s">
        <v>64</v>
      </c>
      <c r="AG1316" s="8" t="s">
        <v>735</v>
      </c>
      <c r="AH1316" s="8" t="s">
        <v>66</v>
      </c>
      <c r="AI1316" s="8" t="s">
        <v>67</v>
      </c>
      <c r="AJ1316" s="8" t="s">
        <v>290</v>
      </c>
      <c r="AK1316" s="8" t="s">
        <v>16822</v>
      </c>
      <c r="AL1316" s="8" t="s">
        <v>16823</v>
      </c>
      <c r="AM1316" s="8" t="s">
        <v>2110</v>
      </c>
      <c r="AN1316" s="8" t="s">
        <v>2111</v>
      </c>
      <c r="AO1316" s="8" t="s">
        <v>16824</v>
      </c>
      <c r="AP1316" s="8" t="s">
        <v>842</v>
      </c>
      <c r="AQ1316" s="8" t="s">
        <v>157</v>
      </c>
      <c r="AR1316" s="8" t="s">
        <v>17026</v>
      </c>
      <c r="AS1316" s="8" t="s">
        <v>17027</v>
      </c>
      <c r="AT1316" s="8" t="s">
        <v>10673</v>
      </c>
      <c r="AU1316" s="8" t="s">
        <v>16827</v>
      </c>
      <c r="AV1316" s="8" t="s">
        <v>133</v>
      </c>
      <c r="AW1316" s="11">
        <v>8202469.5499999998</v>
      </c>
      <c r="AX1316" s="9" t="s">
        <v>11884</v>
      </c>
    </row>
    <row r="1317" spans="1:50" customFormat="1" ht="36" hidden="1" x14ac:dyDescent="0.25">
      <c r="A1317" s="8" t="s">
        <v>723</v>
      </c>
      <c r="B1317" s="8" t="s">
        <v>724</v>
      </c>
      <c r="C1317" s="8" t="s">
        <v>725</v>
      </c>
      <c r="D1317" s="8" t="s">
        <v>17051</v>
      </c>
      <c r="E1317" s="8" t="s">
        <v>17052</v>
      </c>
      <c r="F1317" s="8" t="s">
        <v>17053</v>
      </c>
      <c r="G1317" s="9" t="s">
        <v>17054</v>
      </c>
      <c r="H1317" s="9" t="str">
        <f>VLOOKUP(G1317,[1]Arkusz2!A:B,2,FALSE)</f>
        <v>WND-RPZP.05.01.01-32-010/14</v>
      </c>
      <c r="I1317" s="9" t="s">
        <v>12853</v>
      </c>
      <c r="J1317" s="9" t="s">
        <v>9383</v>
      </c>
      <c r="K1317" s="9" t="s">
        <v>1707</v>
      </c>
      <c r="L1317" s="9" t="s">
        <v>15816</v>
      </c>
      <c r="M1317" s="9" t="s">
        <v>9383</v>
      </c>
      <c r="N1317" s="9" t="s">
        <v>1707</v>
      </c>
      <c r="O1317" s="8" t="s">
        <v>11798</v>
      </c>
      <c r="P1317" s="9" t="s">
        <v>16978</v>
      </c>
      <c r="Q1317" s="9" t="s">
        <v>16924</v>
      </c>
      <c r="R1317" s="9" t="s">
        <v>15965</v>
      </c>
      <c r="S1317" s="9" t="s">
        <v>14577</v>
      </c>
      <c r="T1317" s="10">
        <v>14802516.18</v>
      </c>
      <c r="U1317" s="10">
        <v>12034566</v>
      </c>
      <c r="V1317" s="10">
        <v>9025924.5</v>
      </c>
      <c r="W1317" s="10">
        <v>9025924.5</v>
      </c>
      <c r="X1317" s="10">
        <v>3008641.5</v>
      </c>
      <c r="Y1317" s="10">
        <v>75</v>
      </c>
      <c r="Z1317" s="8" t="s">
        <v>17055</v>
      </c>
      <c r="AA1317" s="8" t="s">
        <v>63</v>
      </c>
      <c r="AB1317" s="11">
        <v>14802516.18</v>
      </c>
      <c r="AC1317" s="11">
        <v>14802516.18</v>
      </c>
      <c r="AD1317" s="11">
        <v>0</v>
      </c>
      <c r="AE1317" s="11">
        <v>0</v>
      </c>
      <c r="AF1317" s="8" t="s">
        <v>64</v>
      </c>
      <c r="AG1317" s="8" t="s">
        <v>735</v>
      </c>
      <c r="AH1317" s="8" t="s">
        <v>66</v>
      </c>
      <c r="AI1317" s="8" t="s">
        <v>67</v>
      </c>
      <c r="AJ1317" s="8" t="s">
        <v>290</v>
      </c>
      <c r="AK1317" s="8" t="s">
        <v>3394</v>
      </c>
      <c r="AL1317" s="8" t="s">
        <v>3395</v>
      </c>
      <c r="AM1317" s="8" t="s">
        <v>804</v>
      </c>
      <c r="AN1317" s="8" t="s">
        <v>558</v>
      </c>
      <c r="AO1317" s="8" t="s">
        <v>3396</v>
      </c>
      <c r="AP1317" s="8" t="s">
        <v>1059</v>
      </c>
      <c r="AQ1317" s="8" t="s">
        <v>157</v>
      </c>
      <c r="AR1317" s="8" t="s">
        <v>17056</v>
      </c>
      <c r="AS1317" s="8" t="s">
        <v>17057</v>
      </c>
      <c r="AT1317" s="8" t="s">
        <v>619</v>
      </c>
      <c r="AU1317" s="8" t="s">
        <v>3399</v>
      </c>
      <c r="AV1317" s="8" t="s">
        <v>911</v>
      </c>
      <c r="AW1317" s="11">
        <v>14802516.18</v>
      </c>
      <c r="AX1317" s="9" t="s">
        <v>10072</v>
      </c>
    </row>
    <row r="1318" spans="1:50" customFormat="1" ht="48" hidden="1" x14ac:dyDescent="0.25">
      <c r="A1318" s="8" t="s">
        <v>723</v>
      </c>
      <c r="B1318" s="8" t="s">
        <v>724</v>
      </c>
      <c r="C1318" s="8" t="s">
        <v>9804</v>
      </c>
      <c r="D1318" s="8" t="s">
        <v>9805</v>
      </c>
      <c r="E1318" s="8" t="s">
        <v>9806</v>
      </c>
      <c r="F1318" s="8" t="s">
        <v>9807</v>
      </c>
      <c r="G1318" s="9" t="s">
        <v>9808</v>
      </c>
      <c r="H1318" s="9" t="str">
        <f>VLOOKUP(G1318,[1]Arkusz2!A:B,2,FALSE)</f>
        <v>WND-RPZP.05.01.02-32-010/10</v>
      </c>
      <c r="I1318" s="9" t="s">
        <v>1686</v>
      </c>
      <c r="J1318" s="9" t="s">
        <v>4261</v>
      </c>
      <c r="K1318" s="9" t="s">
        <v>4262</v>
      </c>
      <c r="L1318" s="9" t="s">
        <v>4126</v>
      </c>
      <c r="M1318" s="9" t="s">
        <v>4261</v>
      </c>
      <c r="N1318" s="9" t="s">
        <v>4262</v>
      </c>
      <c r="O1318" s="8" t="s">
        <v>2902</v>
      </c>
      <c r="P1318" s="9" t="s">
        <v>6648</v>
      </c>
      <c r="Q1318" s="9" t="s">
        <v>4601</v>
      </c>
      <c r="R1318" s="9" t="s">
        <v>4262</v>
      </c>
      <c r="S1318" s="9" t="s">
        <v>6938</v>
      </c>
      <c r="T1318" s="10">
        <v>231845.86</v>
      </c>
      <c r="U1318" s="10">
        <v>226833.96</v>
      </c>
      <c r="V1318" s="10">
        <v>170125.45</v>
      </c>
      <c r="W1318" s="10">
        <v>170125.45</v>
      </c>
      <c r="X1318" s="10">
        <v>56708.51</v>
      </c>
      <c r="Y1318" s="10">
        <v>75</v>
      </c>
      <c r="Z1318" s="8" t="s">
        <v>9809</v>
      </c>
      <c r="AA1318" s="8" t="s">
        <v>63</v>
      </c>
      <c r="AB1318" s="11">
        <v>231845.86</v>
      </c>
      <c r="AC1318" s="11">
        <v>231845.86</v>
      </c>
      <c r="AD1318" s="11">
        <v>0</v>
      </c>
      <c r="AE1318" s="11">
        <v>0</v>
      </c>
      <c r="AF1318" s="8" t="s">
        <v>64</v>
      </c>
      <c r="AG1318" s="8" t="s">
        <v>735</v>
      </c>
      <c r="AH1318" s="8" t="s">
        <v>66</v>
      </c>
      <c r="AI1318" s="8" t="s">
        <v>67</v>
      </c>
      <c r="AJ1318" s="8" t="s">
        <v>613</v>
      </c>
      <c r="AK1318" s="8" t="s">
        <v>9810</v>
      </c>
      <c r="AL1318" s="8" t="s">
        <v>9811</v>
      </c>
      <c r="AM1318" s="8" t="s">
        <v>9812</v>
      </c>
      <c r="AN1318" s="8" t="s">
        <v>125</v>
      </c>
      <c r="AO1318" s="8" t="s">
        <v>720</v>
      </c>
      <c r="AP1318" s="8" t="s">
        <v>9813</v>
      </c>
      <c r="AQ1318" s="8" t="s">
        <v>157</v>
      </c>
      <c r="AR1318" s="8" t="s">
        <v>9814</v>
      </c>
      <c r="AS1318" s="8" t="s">
        <v>9814</v>
      </c>
      <c r="AT1318" s="8" t="s">
        <v>6862</v>
      </c>
      <c r="AU1318" s="8" t="s">
        <v>9815</v>
      </c>
      <c r="AV1318" s="8" t="s">
        <v>911</v>
      </c>
      <c r="AW1318" s="11">
        <v>231845.86</v>
      </c>
      <c r="AX1318" s="9" t="s">
        <v>5844</v>
      </c>
    </row>
    <row r="1319" spans="1:50" customFormat="1" ht="24" hidden="1" x14ac:dyDescent="0.25">
      <c r="A1319" s="8" t="s">
        <v>723</v>
      </c>
      <c r="B1319" s="8" t="s">
        <v>724</v>
      </c>
      <c r="C1319" s="8" t="s">
        <v>9804</v>
      </c>
      <c r="D1319" s="8" t="s">
        <v>10675</v>
      </c>
      <c r="E1319" s="8" t="s">
        <v>10676</v>
      </c>
      <c r="F1319" s="8" t="s">
        <v>10677</v>
      </c>
      <c r="G1319" s="9" t="s">
        <v>10678</v>
      </c>
      <c r="H1319" s="9" t="str">
        <f>VLOOKUP(G1319,[1]Arkusz2!A:B,2,FALSE)</f>
        <v>WND-RPZP.05.01.02-32-006/10</v>
      </c>
      <c r="I1319" s="9" t="s">
        <v>4407</v>
      </c>
      <c r="J1319" s="9" t="s">
        <v>4261</v>
      </c>
      <c r="K1319" s="9" t="s">
        <v>4262</v>
      </c>
      <c r="L1319" s="9" t="s">
        <v>4407</v>
      </c>
      <c r="M1319" s="9" t="s">
        <v>4261</v>
      </c>
      <c r="N1319" s="9" t="s">
        <v>4262</v>
      </c>
      <c r="O1319" s="8" t="s">
        <v>3849</v>
      </c>
      <c r="P1319" s="9" t="s">
        <v>9058</v>
      </c>
      <c r="Q1319" s="9" t="s">
        <v>895</v>
      </c>
      <c r="R1319" s="9" t="s">
        <v>896</v>
      </c>
      <c r="S1319" s="9" t="s">
        <v>8857</v>
      </c>
      <c r="T1319" s="10">
        <v>2695195.67</v>
      </c>
      <c r="U1319" s="10">
        <v>2653108.7999999998</v>
      </c>
      <c r="V1319" s="10">
        <v>1989831.57</v>
      </c>
      <c r="W1319" s="10">
        <v>1989831.57</v>
      </c>
      <c r="X1319" s="10">
        <v>663277.23</v>
      </c>
      <c r="Y1319" s="10">
        <v>75</v>
      </c>
      <c r="Z1319" s="8" t="s">
        <v>10679</v>
      </c>
      <c r="AA1319" s="8" t="s">
        <v>63</v>
      </c>
      <c r="AB1319" s="11">
        <v>2695195.67</v>
      </c>
      <c r="AC1319" s="11">
        <v>2695195.67</v>
      </c>
      <c r="AD1319" s="11">
        <v>0</v>
      </c>
      <c r="AE1319" s="11">
        <v>0</v>
      </c>
      <c r="AF1319" s="8" t="s">
        <v>64</v>
      </c>
      <c r="AG1319" s="8" t="s">
        <v>735</v>
      </c>
      <c r="AH1319" s="8" t="s">
        <v>66</v>
      </c>
      <c r="AI1319" s="8" t="s">
        <v>67</v>
      </c>
      <c r="AJ1319" s="8" t="s">
        <v>613</v>
      </c>
      <c r="AK1319" s="8" t="s">
        <v>2257</v>
      </c>
      <c r="AL1319" s="8" t="s">
        <v>2258</v>
      </c>
      <c r="AM1319" s="8" t="s">
        <v>2110</v>
      </c>
      <c r="AN1319" s="8" t="s">
        <v>2111</v>
      </c>
      <c r="AO1319" s="8" t="s">
        <v>1453</v>
      </c>
      <c r="AP1319" s="8" t="s">
        <v>128</v>
      </c>
      <c r="AQ1319" s="8" t="s">
        <v>952</v>
      </c>
      <c r="AR1319" s="8" t="s">
        <v>8153</v>
      </c>
      <c r="AS1319" s="8" t="s">
        <v>8154</v>
      </c>
      <c r="AT1319" s="8" t="s">
        <v>909</v>
      </c>
      <c r="AU1319" s="8" t="s">
        <v>2261</v>
      </c>
      <c r="AV1319" s="8" t="s">
        <v>911</v>
      </c>
      <c r="AW1319" s="11">
        <v>2695195.67</v>
      </c>
      <c r="AX1319" s="9" t="s">
        <v>7193</v>
      </c>
    </row>
    <row r="1320" spans="1:50" customFormat="1" ht="36" hidden="1" x14ac:dyDescent="0.25">
      <c r="A1320" s="8" t="s">
        <v>723</v>
      </c>
      <c r="B1320" s="8" t="s">
        <v>724</v>
      </c>
      <c r="C1320" s="8" t="s">
        <v>9804</v>
      </c>
      <c r="D1320" s="8" t="s">
        <v>15546</v>
      </c>
      <c r="E1320" s="8" t="s">
        <v>15547</v>
      </c>
      <c r="F1320" s="8" t="s">
        <v>15548</v>
      </c>
      <c r="G1320" s="9" t="s">
        <v>15549</v>
      </c>
      <c r="H1320" s="9" t="str">
        <f>VLOOKUP(G1320,[1]Arkusz2!A:B,2,FALSE)</f>
        <v>WND-RPZP.05.01.02-32-001/12</v>
      </c>
      <c r="I1320" s="9" t="s">
        <v>11898</v>
      </c>
      <c r="J1320" s="9" t="s">
        <v>2281</v>
      </c>
      <c r="K1320" s="9" t="s">
        <v>896</v>
      </c>
      <c r="L1320" s="9" t="s">
        <v>11200</v>
      </c>
      <c r="M1320" s="9" t="s">
        <v>2281</v>
      </c>
      <c r="N1320" s="9" t="s">
        <v>896</v>
      </c>
      <c r="O1320" s="8" t="s">
        <v>11653</v>
      </c>
      <c r="P1320" s="9" t="s">
        <v>15498</v>
      </c>
      <c r="Q1320" s="9" t="s">
        <v>9383</v>
      </c>
      <c r="R1320" s="9" t="s">
        <v>1707</v>
      </c>
      <c r="S1320" s="9" t="s">
        <v>13232</v>
      </c>
      <c r="T1320" s="10">
        <v>2470190</v>
      </c>
      <c r="U1320" s="10">
        <v>2470190</v>
      </c>
      <c r="V1320" s="10">
        <v>2470190</v>
      </c>
      <c r="W1320" s="10">
        <v>2470190</v>
      </c>
      <c r="X1320" s="10">
        <v>0</v>
      </c>
      <c r="Y1320" s="10">
        <v>100</v>
      </c>
      <c r="Z1320" s="8" t="s">
        <v>15550</v>
      </c>
      <c r="AA1320" s="8" t="s">
        <v>63</v>
      </c>
      <c r="AB1320" s="11">
        <v>2470190</v>
      </c>
      <c r="AC1320" s="11">
        <v>2470190</v>
      </c>
      <c r="AD1320" s="11">
        <v>0</v>
      </c>
      <c r="AE1320" s="11">
        <v>0</v>
      </c>
      <c r="AF1320" s="8" t="s">
        <v>229</v>
      </c>
      <c r="AG1320" s="8" t="s">
        <v>735</v>
      </c>
      <c r="AH1320" s="8" t="s">
        <v>66</v>
      </c>
      <c r="AI1320" s="8" t="s">
        <v>613</v>
      </c>
      <c r="AJ1320" s="8" t="s">
        <v>290</v>
      </c>
      <c r="AK1320" s="8" t="s">
        <v>69</v>
      </c>
      <c r="AL1320" s="8" t="s">
        <v>70</v>
      </c>
      <c r="AM1320" s="8" t="s">
        <v>71</v>
      </c>
      <c r="AN1320" s="8" t="s">
        <v>72</v>
      </c>
      <c r="AO1320" s="8" t="s">
        <v>73</v>
      </c>
      <c r="AP1320" s="8" t="s">
        <v>74</v>
      </c>
      <c r="AQ1320" s="8" t="s">
        <v>157</v>
      </c>
      <c r="AR1320" s="8" t="s">
        <v>15551</v>
      </c>
      <c r="AS1320" s="8" t="s">
        <v>15552</v>
      </c>
      <c r="AT1320" s="8" t="s">
        <v>75</v>
      </c>
      <c r="AU1320" s="8" t="s">
        <v>76</v>
      </c>
      <c r="AV1320" s="8" t="s">
        <v>77</v>
      </c>
      <c r="AW1320" s="11">
        <v>2470190</v>
      </c>
      <c r="AX1320" s="9" t="s">
        <v>12561</v>
      </c>
    </row>
    <row r="1321" spans="1:50" customFormat="1" ht="48" hidden="1" x14ac:dyDescent="0.25">
      <c r="A1321" s="8" t="s">
        <v>723</v>
      </c>
      <c r="B1321" s="8" t="s">
        <v>724</v>
      </c>
      <c r="C1321" s="8" t="s">
        <v>9804</v>
      </c>
      <c r="D1321" s="8" t="s">
        <v>15692</v>
      </c>
      <c r="E1321" s="8" t="s">
        <v>15693</v>
      </c>
      <c r="F1321" s="8" t="s">
        <v>15694</v>
      </c>
      <c r="G1321" s="9" t="s">
        <v>15695</v>
      </c>
      <c r="H1321" s="9" t="str">
        <f>VLOOKUP(G1321,[1]Arkusz2!A:B,2,FALSE)</f>
        <v>WND-RPZP.05.01.02-32-009/10</v>
      </c>
      <c r="I1321" s="9" t="s">
        <v>15696</v>
      </c>
      <c r="J1321" s="9" t="s">
        <v>1706</v>
      </c>
      <c r="K1321" s="9" t="s">
        <v>1707</v>
      </c>
      <c r="L1321" s="9" t="s">
        <v>11967</v>
      </c>
      <c r="M1321" s="9" t="s">
        <v>1706</v>
      </c>
      <c r="N1321" s="9" t="s">
        <v>1707</v>
      </c>
      <c r="O1321" s="8" t="s">
        <v>6067</v>
      </c>
      <c r="P1321" s="9" t="s">
        <v>15498</v>
      </c>
      <c r="Q1321" s="9" t="s">
        <v>9383</v>
      </c>
      <c r="R1321" s="9" t="s">
        <v>1707</v>
      </c>
      <c r="S1321" s="9" t="s">
        <v>15696</v>
      </c>
      <c r="T1321" s="10">
        <v>3208647.78</v>
      </c>
      <c r="U1321" s="10">
        <v>2856222.03</v>
      </c>
      <c r="V1321" s="10">
        <v>1648442.6</v>
      </c>
      <c r="W1321" s="10">
        <v>1648442.6</v>
      </c>
      <c r="X1321" s="10">
        <v>1207779.43</v>
      </c>
      <c r="Y1321" s="10">
        <v>57.71</v>
      </c>
      <c r="Z1321" s="8" t="s">
        <v>15697</v>
      </c>
      <c r="AA1321" s="8" t="s">
        <v>63</v>
      </c>
      <c r="AB1321" s="11">
        <v>3208647.78</v>
      </c>
      <c r="AC1321" s="11">
        <v>3208647.78</v>
      </c>
      <c r="AD1321" s="11">
        <v>0</v>
      </c>
      <c r="AE1321" s="11">
        <v>0</v>
      </c>
      <c r="AF1321" s="8" t="s">
        <v>64</v>
      </c>
      <c r="AG1321" s="8" t="s">
        <v>735</v>
      </c>
      <c r="AH1321" s="8" t="s">
        <v>66</v>
      </c>
      <c r="AI1321" s="8" t="s">
        <v>149</v>
      </c>
      <c r="AJ1321" s="8" t="s">
        <v>613</v>
      </c>
      <c r="AK1321" s="8" t="s">
        <v>5876</v>
      </c>
      <c r="AL1321" s="8" t="s">
        <v>5877</v>
      </c>
      <c r="AM1321" s="8" t="s">
        <v>880</v>
      </c>
      <c r="AN1321" s="8" t="s">
        <v>881</v>
      </c>
      <c r="AO1321" s="8" t="s">
        <v>5449</v>
      </c>
      <c r="AP1321" s="8" t="s">
        <v>2467</v>
      </c>
      <c r="AQ1321" s="8" t="s">
        <v>157</v>
      </c>
      <c r="AR1321" s="8" t="s">
        <v>15698</v>
      </c>
      <c r="AS1321" s="8" t="s">
        <v>15699</v>
      </c>
      <c r="AT1321" s="8" t="s">
        <v>909</v>
      </c>
      <c r="AU1321" s="8" t="s">
        <v>5880</v>
      </c>
      <c r="AV1321" s="8" t="s">
        <v>911</v>
      </c>
      <c r="AW1321" s="11">
        <v>3208647.78</v>
      </c>
      <c r="AX1321" s="9" t="s">
        <v>11967</v>
      </c>
    </row>
    <row r="1322" spans="1:50" customFormat="1" ht="36" hidden="1" x14ac:dyDescent="0.25">
      <c r="A1322" s="8" t="s">
        <v>723</v>
      </c>
      <c r="B1322" s="8" t="s">
        <v>724</v>
      </c>
      <c r="C1322" s="8" t="s">
        <v>9804</v>
      </c>
      <c r="D1322" s="8" t="s">
        <v>16904</v>
      </c>
      <c r="E1322" s="8" t="s">
        <v>16905</v>
      </c>
      <c r="F1322" s="8" t="s">
        <v>16906</v>
      </c>
      <c r="G1322" s="9" t="s">
        <v>16907</v>
      </c>
      <c r="H1322" s="9" t="str">
        <f>VLOOKUP(G1322,[1]Arkusz2!A:B,2,FALSE)</f>
        <v>WND-RPZP.05.01.02-32-001/14</v>
      </c>
      <c r="I1322" s="9" t="s">
        <v>15144</v>
      </c>
      <c r="J1322" s="9" t="s">
        <v>9383</v>
      </c>
      <c r="K1322" s="9" t="s">
        <v>1707</v>
      </c>
      <c r="L1322" s="9" t="s">
        <v>15498</v>
      </c>
      <c r="M1322" s="9" t="s">
        <v>9383</v>
      </c>
      <c r="N1322" s="9" t="s">
        <v>1707</v>
      </c>
      <c r="O1322" s="8" t="s">
        <v>11725</v>
      </c>
      <c r="P1322" s="9" t="s">
        <v>16844</v>
      </c>
      <c r="Q1322" s="9" t="s">
        <v>15964</v>
      </c>
      <c r="R1322" s="9" t="s">
        <v>15965</v>
      </c>
      <c r="S1322" s="9" t="s">
        <v>15144</v>
      </c>
      <c r="T1322" s="10">
        <v>683591.75</v>
      </c>
      <c r="U1322" s="10">
        <v>683591.75</v>
      </c>
      <c r="V1322" s="10">
        <v>683591.75</v>
      </c>
      <c r="W1322" s="10">
        <v>683591.75</v>
      </c>
      <c r="X1322" s="10">
        <v>0</v>
      </c>
      <c r="Y1322" s="10">
        <v>100</v>
      </c>
      <c r="Z1322" s="8" t="s">
        <v>16908</v>
      </c>
      <c r="AA1322" s="8" t="s">
        <v>63</v>
      </c>
      <c r="AB1322" s="11">
        <v>683591.75</v>
      </c>
      <c r="AC1322" s="11">
        <v>683591.75</v>
      </c>
      <c r="AD1322" s="11">
        <v>0</v>
      </c>
      <c r="AE1322" s="11">
        <v>0</v>
      </c>
      <c r="AF1322" s="8" t="s">
        <v>64</v>
      </c>
      <c r="AG1322" s="8" t="s">
        <v>735</v>
      </c>
      <c r="AH1322" s="8" t="s">
        <v>66</v>
      </c>
      <c r="AI1322" s="8" t="s">
        <v>613</v>
      </c>
      <c r="AJ1322" s="8" t="s">
        <v>290</v>
      </c>
      <c r="AK1322" s="8" t="s">
        <v>69</v>
      </c>
      <c r="AL1322" s="8" t="s">
        <v>70</v>
      </c>
      <c r="AM1322" s="8" t="s">
        <v>71</v>
      </c>
      <c r="AN1322" s="8" t="s">
        <v>72</v>
      </c>
      <c r="AO1322" s="8" t="s">
        <v>73</v>
      </c>
      <c r="AP1322" s="8" t="s">
        <v>74</v>
      </c>
      <c r="AQ1322" s="8" t="s">
        <v>157</v>
      </c>
      <c r="AR1322" s="8" t="s">
        <v>16909</v>
      </c>
      <c r="AS1322" s="8" t="s">
        <v>15552</v>
      </c>
      <c r="AT1322" s="8" t="s">
        <v>75</v>
      </c>
      <c r="AU1322" s="8" t="s">
        <v>76</v>
      </c>
      <c r="AV1322" s="8" t="s">
        <v>77</v>
      </c>
      <c r="AW1322" s="11">
        <v>683591.75</v>
      </c>
      <c r="AX1322" s="9" t="s">
        <v>15498</v>
      </c>
    </row>
    <row r="1323" spans="1:50" customFormat="1" ht="48" hidden="1" x14ac:dyDescent="0.25">
      <c r="A1323" s="8" t="s">
        <v>723</v>
      </c>
      <c r="B1323" s="8" t="s">
        <v>980</v>
      </c>
      <c r="C1323" s="8" t="s">
        <v>981</v>
      </c>
      <c r="D1323" s="8" t="s">
        <v>982</v>
      </c>
      <c r="E1323" s="8" t="s">
        <v>983</v>
      </c>
      <c r="F1323" s="8" t="s">
        <v>984</v>
      </c>
      <c r="G1323" s="9" t="s">
        <v>985</v>
      </c>
      <c r="H1323" s="9" t="str">
        <f>VLOOKUP(G1323,[1]Arkusz2!A:B,2,FALSE)</f>
        <v>WND-RPZP.05.02.01-32-004/09</v>
      </c>
      <c r="I1323" s="9" t="s">
        <v>553</v>
      </c>
      <c r="J1323" s="9" t="s">
        <v>605</v>
      </c>
      <c r="K1323" s="9" t="s">
        <v>606</v>
      </c>
      <c r="L1323" s="9" t="s">
        <v>607</v>
      </c>
      <c r="M1323" s="9" t="s">
        <v>605</v>
      </c>
      <c r="N1323" s="9" t="s">
        <v>606</v>
      </c>
      <c r="O1323" s="8" t="s">
        <v>835</v>
      </c>
      <c r="P1323" s="9" t="s">
        <v>261</v>
      </c>
      <c r="Q1323" s="9" t="s">
        <v>142</v>
      </c>
      <c r="R1323" s="9" t="s">
        <v>113</v>
      </c>
      <c r="S1323" s="9" t="s">
        <v>986</v>
      </c>
      <c r="T1323" s="10">
        <v>1226910.42</v>
      </c>
      <c r="U1323" s="10">
        <v>1162738.6000000001</v>
      </c>
      <c r="V1323" s="10">
        <v>872053.94</v>
      </c>
      <c r="W1323" s="10">
        <v>872053.94</v>
      </c>
      <c r="X1323" s="10">
        <v>290684.65999999997</v>
      </c>
      <c r="Y1323" s="10">
        <v>75</v>
      </c>
      <c r="Z1323" s="8" t="s">
        <v>987</v>
      </c>
      <c r="AA1323" s="8" t="s">
        <v>63</v>
      </c>
      <c r="AB1323" s="11">
        <v>1226910.42</v>
      </c>
      <c r="AC1323" s="11">
        <v>1226910.42</v>
      </c>
      <c r="AD1323" s="11">
        <v>0</v>
      </c>
      <c r="AE1323" s="11">
        <v>0</v>
      </c>
      <c r="AF1323" s="8" t="s">
        <v>64</v>
      </c>
      <c r="AG1323" s="8" t="s">
        <v>988</v>
      </c>
      <c r="AH1323" s="8" t="s">
        <v>66</v>
      </c>
      <c r="AI1323" s="8" t="s">
        <v>149</v>
      </c>
      <c r="AJ1323" s="8" t="s">
        <v>613</v>
      </c>
      <c r="AK1323" s="8" t="s">
        <v>989</v>
      </c>
      <c r="AL1323" s="8" t="s">
        <v>990</v>
      </c>
      <c r="AM1323" s="8" t="s">
        <v>991</v>
      </c>
      <c r="AN1323" s="8" t="s">
        <v>992</v>
      </c>
      <c r="AO1323" s="8" t="s">
        <v>740</v>
      </c>
      <c r="AP1323" s="8" t="s">
        <v>842</v>
      </c>
      <c r="AQ1323" s="8" t="s">
        <v>157</v>
      </c>
      <c r="AR1323" s="8" t="s">
        <v>993</v>
      </c>
      <c r="AS1323" s="8" t="s">
        <v>994</v>
      </c>
      <c r="AT1323" s="8" t="s">
        <v>619</v>
      </c>
      <c r="AU1323" s="8" t="s">
        <v>995</v>
      </c>
      <c r="AV1323" s="8" t="s">
        <v>77</v>
      </c>
      <c r="AW1323" s="11">
        <v>1226910.42</v>
      </c>
      <c r="AX1323" s="9" t="s">
        <v>996</v>
      </c>
    </row>
    <row r="1324" spans="1:50" customFormat="1" hidden="1" x14ac:dyDescent="0.25">
      <c r="A1324" s="8" t="s">
        <v>723</v>
      </c>
      <c r="B1324" s="8" t="s">
        <v>980</v>
      </c>
      <c r="C1324" s="8" t="s">
        <v>981</v>
      </c>
      <c r="D1324" s="8" t="s">
        <v>3387</v>
      </c>
      <c r="E1324" s="8" t="s">
        <v>3388</v>
      </c>
      <c r="F1324" s="8" t="s">
        <v>3389</v>
      </c>
      <c r="G1324" s="9" t="s">
        <v>3390</v>
      </c>
      <c r="H1324" s="9" t="str">
        <f>VLOOKUP(G1324,[1]Arkusz2!A:B,2,FALSE)</f>
        <v>WND-RPZP.05.02.01-32-032/09</v>
      </c>
      <c r="I1324" s="9" t="s">
        <v>1974</v>
      </c>
      <c r="J1324" s="9" t="s">
        <v>605</v>
      </c>
      <c r="K1324" s="9" t="s">
        <v>606</v>
      </c>
      <c r="L1324" s="9" t="s">
        <v>1636</v>
      </c>
      <c r="M1324" s="9" t="s">
        <v>752</v>
      </c>
      <c r="N1324" s="9" t="s">
        <v>606</v>
      </c>
      <c r="O1324" s="8" t="s">
        <v>3391</v>
      </c>
      <c r="P1324" s="9" t="s">
        <v>3063</v>
      </c>
      <c r="Q1324" s="9" t="s">
        <v>752</v>
      </c>
      <c r="R1324" s="9" t="s">
        <v>606</v>
      </c>
      <c r="S1324" s="9" t="s">
        <v>3392</v>
      </c>
      <c r="T1324" s="10">
        <v>12150514.08</v>
      </c>
      <c r="U1324" s="10">
        <v>12150514.08</v>
      </c>
      <c r="V1324" s="10">
        <v>9112885.5600000005</v>
      </c>
      <c r="W1324" s="10">
        <v>9112885.5600000005</v>
      </c>
      <c r="X1324" s="10">
        <v>3037628.52</v>
      </c>
      <c r="Y1324" s="10">
        <v>75</v>
      </c>
      <c r="Z1324" s="8" t="s">
        <v>3393</v>
      </c>
      <c r="AA1324" s="8" t="s">
        <v>63</v>
      </c>
      <c r="AB1324" s="11">
        <v>12150514.08</v>
      </c>
      <c r="AC1324" s="11">
        <v>12150514.08</v>
      </c>
      <c r="AD1324" s="11">
        <v>0</v>
      </c>
      <c r="AE1324" s="11">
        <v>0</v>
      </c>
      <c r="AF1324" s="8" t="s">
        <v>64</v>
      </c>
      <c r="AG1324" s="8" t="s">
        <v>988</v>
      </c>
      <c r="AH1324" s="8" t="s">
        <v>66</v>
      </c>
      <c r="AI1324" s="8" t="s">
        <v>67</v>
      </c>
      <c r="AJ1324" s="8" t="s">
        <v>613</v>
      </c>
      <c r="AK1324" s="8" t="s">
        <v>3394</v>
      </c>
      <c r="AL1324" s="8" t="s">
        <v>3395</v>
      </c>
      <c r="AM1324" s="8" t="s">
        <v>804</v>
      </c>
      <c r="AN1324" s="8" t="s">
        <v>558</v>
      </c>
      <c r="AO1324" s="8" t="s">
        <v>3396</v>
      </c>
      <c r="AP1324" s="8" t="s">
        <v>1059</v>
      </c>
      <c r="AQ1324" s="8" t="s">
        <v>157</v>
      </c>
      <c r="AR1324" s="8" t="s">
        <v>3397</v>
      </c>
      <c r="AS1324" s="8" t="s">
        <v>3398</v>
      </c>
      <c r="AT1324" s="8" t="s">
        <v>619</v>
      </c>
      <c r="AU1324" s="8" t="s">
        <v>3399</v>
      </c>
      <c r="AV1324" s="8" t="s">
        <v>77</v>
      </c>
      <c r="AW1324" s="11">
        <v>12150514.08</v>
      </c>
      <c r="AX1324" s="9" t="s">
        <v>3400</v>
      </c>
    </row>
    <row r="1325" spans="1:50" customFormat="1" ht="36" hidden="1" x14ac:dyDescent="0.25">
      <c r="A1325" s="8" t="s">
        <v>723</v>
      </c>
      <c r="B1325" s="8" t="s">
        <v>980</v>
      </c>
      <c r="C1325" s="8" t="s">
        <v>981</v>
      </c>
      <c r="D1325" s="8" t="s">
        <v>5200</v>
      </c>
      <c r="E1325" s="8" t="s">
        <v>5201</v>
      </c>
      <c r="F1325" s="8" t="s">
        <v>5202</v>
      </c>
      <c r="G1325" s="9" t="s">
        <v>5203</v>
      </c>
      <c r="H1325" s="9" t="str">
        <f>VLOOKUP(G1325,[1]Arkusz2!A:B,2,FALSE)</f>
        <v>WND-RPZP.05.02.01-32-016/09</v>
      </c>
      <c r="I1325" s="9" t="s">
        <v>604</v>
      </c>
      <c r="J1325" s="9" t="s">
        <v>605</v>
      </c>
      <c r="K1325" s="9" t="s">
        <v>606</v>
      </c>
      <c r="L1325" s="9" t="s">
        <v>607</v>
      </c>
      <c r="M1325" s="9" t="s">
        <v>605</v>
      </c>
      <c r="N1325" s="9" t="s">
        <v>606</v>
      </c>
      <c r="O1325" s="8" t="s">
        <v>1362</v>
      </c>
      <c r="P1325" s="9" t="s">
        <v>2430</v>
      </c>
      <c r="Q1325" s="9" t="s">
        <v>752</v>
      </c>
      <c r="R1325" s="9" t="s">
        <v>606</v>
      </c>
      <c r="S1325" s="9" t="s">
        <v>5199</v>
      </c>
      <c r="T1325" s="10">
        <v>1804453.53</v>
      </c>
      <c r="U1325" s="10">
        <v>1804453.53</v>
      </c>
      <c r="V1325" s="10">
        <v>1353340.13</v>
      </c>
      <c r="W1325" s="10">
        <v>1353340.13</v>
      </c>
      <c r="X1325" s="10">
        <v>451113.4</v>
      </c>
      <c r="Y1325" s="10">
        <v>75</v>
      </c>
      <c r="Z1325" s="8" t="s">
        <v>5204</v>
      </c>
      <c r="AA1325" s="8" t="s">
        <v>63</v>
      </c>
      <c r="AB1325" s="11">
        <v>1804453.53</v>
      </c>
      <c r="AC1325" s="11">
        <v>1804453.53</v>
      </c>
      <c r="AD1325" s="11">
        <v>0</v>
      </c>
      <c r="AE1325" s="11">
        <v>0</v>
      </c>
      <c r="AF1325" s="8" t="s">
        <v>64</v>
      </c>
      <c r="AG1325" s="8" t="s">
        <v>988</v>
      </c>
      <c r="AH1325" s="8" t="s">
        <v>66</v>
      </c>
      <c r="AI1325" s="8" t="s">
        <v>67</v>
      </c>
      <c r="AJ1325" s="8" t="s">
        <v>613</v>
      </c>
      <c r="AK1325" s="8" t="s">
        <v>902</v>
      </c>
      <c r="AL1325" s="8" t="s">
        <v>903</v>
      </c>
      <c r="AM1325" s="8" t="s">
        <v>904</v>
      </c>
      <c r="AN1325" s="8" t="s">
        <v>905</v>
      </c>
      <c r="AO1325" s="8" t="s">
        <v>906</v>
      </c>
      <c r="AP1325" s="8" t="s">
        <v>128</v>
      </c>
      <c r="AQ1325" s="8" t="s">
        <v>157</v>
      </c>
      <c r="AR1325" s="8" t="s">
        <v>907</v>
      </c>
      <c r="AS1325" s="8" t="s">
        <v>908</v>
      </c>
      <c r="AT1325" s="8" t="s">
        <v>619</v>
      </c>
      <c r="AU1325" s="8" t="s">
        <v>910</v>
      </c>
      <c r="AV1325" s="8" t="s">
        <v>77</v>
      </c>
      <c r="AW1325" s="11">
        <v>1804453.53</v>
      </c>
      <c r="AX1325" s="9" t="s">
        <v>3476</v>
      </c>
    </row>
    <row r="1326" spans="1:50" customFormat="1" ht="36" hidden="1" x14ac:dyDescent="0.25">
      <c r="A1326" s="8" t="s">
        <v>723</v>
      </c>
      <c r="B1326" s="8" t="s">
        <v>980</v>
      </c>
      <c r="C1326" s="8" t="s">
        <v>981</v>
      </c>
      <c r="D1326" s="8" t="s">
        <v>5384</v>
      </c>
      <c r="E1326" s="8" t="s">
        <v>5385</v>
      </c>
      <c r="F1326" s="8" t="s">
        <v>5386</v>
      </c>
      <c r="G1326" s="9" t="s">
        <v>5387</v>
      </c>
      <c r="H1326" s="9" t="str">
        <f>VLOOKUP(G1326,[1]Arkusz2!A:B,2,FALSE)</f>
        <v>WND-RPZP.05.02.01-32-022/09</v>
      </c>
      <c r="I1326" s="9" t="s">
        <v>553</v>
      </c>
      <c r="J1326" s="9" t="s">
        <v>605</v>
      </c>
      <c r="K1326" s="9" t="s">
        <v>606</v>
      </c>
      <c r="L1326" s="9" t="s">
        <v>607</v>
      </c>
      <c r="M1326" s="9" t="s">
        <v>605</v>
      </c>
      <c r="N1326" s="9" t="s">
        <v>606</v>
      </c>
      <c r="O1326" s="8" t="s">
        <v>1071</v>
      </c>
      <c r="P1326" s="9" t="s">
        <v>1785</v>
      </c>
      <c r="Q1326" s="9" t="s">
        <v>752</v>
      </c>
      <c r="R1326" s="9" t="s">
        <v>606</v>
      </c>
      <c r="S1326" s="9" t="s">
        <v>5388</v>
      </c>
      <c r="T1326" s="10">
        <v>516188.15999999997</v>
      </c>
      <c r="U1326" s="10">
        <v>513459.66</v>
      </c>
      <c r="V1326" s="10">
        <v>385094.74</v>
      </c>
      <c r="W1326" s="10">
        <v>385094.74</v>
      </c>
      <c r="X1326" s="10">
        <v>128364.92</v>
      </c>
      <c r="Y1326" s="10">
        <v>75</v>
      </c>
      <c r="Z1326" s="8" t="s">
        <v>5389</v>
      </c>
      <c r="AA1326" s="8" t="s">
        <v>63</v>
      </c>
      <c r="AB1326" s="11">
        <v>516188.15999999997</v>
      </c>
      <c r="AC1326" s="11">
        <v>516188.15999999997</v>
      </c>
      <c r="AD1326" s="11">
        <v>0</v>
      </c>
      <c r="AE1326" s="11">
        <v>0</v>
      </c>
      <c r="AF1326" s="8" t="s">
        <v>64</v>
      </c>
      <c r="AG1326" s="8" t="s">
        <v>988</v>
      </c>
      <c r="AH1326" s="8" t="s">
        <v>66</v>
      </c>
      <c r="AI1326" s="8" t="s">
        <v>67</v>
      </c>
      <c r="AJ1326" s="8" t="s">
        <v>613</v>
      </c>
      <c r="AK1326" s="8" t="s">
        <v>5390</v>
      </c>
      <c r="AL1326" s="8" t="s">
        <v>5391</v>
      </c>
      <c r="AM1326" s="8" t="s">
        <v>3725</v>
      </c>
      <c r="AN1326" s="8" t="s">
        <v>3726</v>
      </c>
      <c r="AO1326" s="8" t="s">
        <v>5392</v>
      </c>
      <c r="AP1326" s="8" t="s">
        <v>278</v>
      </c>
      <c r="AQ1326" s="8" t="s">
        <v>157</v>
      </c>
      <c r="AR1326" s="8" t="s">
        <v>5393</v>
      </c>
      <c r="AS1326" s="8" t="s">
        <v>5394</v>
      </c>
      <c r="AT1326" s="8" t="s">
        <v>619</v>
      </c>
      <c r="AU1326" s="8" t="s">
        <v>5395</v>
      </c>
      <c r="AV1326" s="8" t="s">
        <v>77</v>
      </c>
      <c r="AW1326" s="11">
        <v>516188.15999999997</v>
      </c>
      <c r="AX1326" s="9" t="s">
        <v>2902</v>
      </c>
    </row>
    <row r="1327" spans="1:50" customFormat="1" hidden="1" x14ac:dyDescent="0.25">
      <c r="A1327" s="8" t="s">
        <v>723</v>
      </c>
      <c r="B1327" s="8" t="s">
        <v>980</v>
      </c>
      <c r="C1327" s="8" t="s">
        <v>981</v>
      </c>
      <c r="D1327" s="8" t="s">
        <v>5476</v>
      </c>
      <c r="E1327" s="8" t="s">
        <v>5477</v>
      </c>
      <c r="F1327" s="8" t="s">
        <v>5478</v>
      </c>
      <c r="G1327" s="9" t="s">
        <v>5479</v>
      </c>
      <c r="H1327" s="9" t="str">
        <f>VLOOKUP(G1327,[1]Arkusz2!A:B,2,FALSE)</f>
        <v>WND-RPZP.05.02.01-32-015/09</v>
      </c>
      <c r="I1327" s="9" t="s">
        <v>1728</v>
      </c>
      <c r="J1327" s="9" t="s">
        <v>752</v>
      </c>
      <c r="K1327" s="9" t="s">
        <v>606</v>
      </c>
      <c r="L1327" s="9" t="s">
        <v>4554</v>
      </c>
      <c r="M1327" s="9" t="s">
        <v>752</v>
      </c>
      <c r="N1327" s="9" t="s">
        <v>606</v>
      </c>
      <c r="O1327" s="8" t="s">
        <v>5480</v>
      </c>
      <c r="P1327" s="9" t="s">
        <v>4032</v>
      </c>
      <c r="Q1327" s="9" t="s">
        <v>752</v>
      </c>
      <c r="R1327" s="9" t="s">
        <v>606</v>
      </c>
      <c r="S1327" s="9" t="s">
        <v>5481</v>
      </c>
      <c r="T1327" s="10">
        <v>11019006.300000001</v>
      </c>
      <c r="U1327" s="10">
        <v>8022506.2999999998</v>
      </c>
      <c r="V1327" s="10">
        <v>4010483.57</v>
      </c>
      <c r="W1327" s="10">
        <v>4010483.57</v>
      </c>
      <c r="X1327" s="10">
        <v>4012022.73</v>
      </c>
      <c r="Y1327" s="10">
        <v>49.99</v>
      </c>
      <c r="Z1327" s="8" t="s">
        <v>5482</v>
      </c>
      <c r="AA1327" s="8" t="s">
        <v>63</v>
      </c>
      <c r="AB1327" s="11">
        <v>11019006.300000001</v>
      </c>
      <c r="AC1327" s="11">
        <v>11019006.300000001</v>
      </c>
      <c r="AD1327" s="11">
        <v>0</v>
      </c>
      <c r="AE1327" s="11">
        <v>0</v>
      </c>
      <c r="AF1327" s="8" t="s">
        <v>64</v>
      </c>
      <c r="AG1327" s="8" t="s">
        <v>988</v>
      </c>
      <c r="AH1327" s="8" t="s">
        <v>66</v>
      </c>
      <c r="AI1327" s="8" t="s">
        <v>67</v>
      </c>
      <c r="AJ1327" s="8" t="s">
        <v>613</v>
      </c>
      <c r="AK1327" s="8" t="s">
        <v>4808</v>
      </c>
      <c r="AL1327" s="8" t="s">
        <v>4809</v>
      </c>
      <c r="AM1327" s="8" t="s">
        <v>4810</v>
      </c>
      <c r="AN1327" s="8" t="s">
        <v>4811</v>
      </c>
      <c r="AO1327" s="8" t="s">
        <v>4812</v>
      </c>
      <c r="AP1327" s="8" t="s">
        <v>128</v>
      </c>
      <c r="AQ1327" s="8" t="s">
        <v>157</v>
      </c>
      <c r="AR1327" s="8" t="s">
        <v>5483</v>
      </c>
      <c r="AS1327" s="8" t="s">
        <v>5484</v>
      </c>
      <c r="AT1327" s="8" t="s">
        <v>619</v>
      </c>
      <c r="AU1327" s="8" t="s">
        <v>4815</v>
      </c>
      <c r="AV1327" s="8" t="s">
        <v>77</v>
      </c>
      <c r="AW1327" s="11">
        <v>11019006.300000001</v>
      </c>
      <c r="AX1327" s="9" t="s">
        <v>4053</v>
      </c>
    </row>
    <row r="1328" spans="1:50" customFormat="1" ht="48" hidden="1" x14ac:dyDescent="0.25">
      <c r="A1328" s="8" t="s">
        <v>723</v>
      </c>
      <c r="B1328" s="8" t="s">
        <v>980</v>
      </c>
      <c r="C1328" s="8" t="s">
        <v>981</v>
      </c>
      <c r="D1328" s="8" t="s">
        <v>5552</v>
      </c>
      <c r="E1328" s="8" t="s">
        <v>5553</v>
      </c>
      <c r="F1328" s="8" t="s">
        <v>5554</v>
      </c>
      <c r="G1328" s="9" t="s">
        <v>5555</v>
      </c>
      <c r="H1328" s="9" t="str">
        <f>VLOOKUP(G1328,[1]Arkusz2!A:B,2,FALSE)</f>
        <v>WND-RPZP.05.02.01-32-010/09</v>
      </c>
      <c r="I1328" s="9" t="s">
        <v>604</v>
      </c>
      <c r="J1328" s="9" t="s">
        <v>605</v>
      </c>
      <c r="K1328" s="9" t="s">
        <v>606</v>
      </c>
      <c r="L1328" s="9" t="s">
        <v>607</v>
      </c>
      <c r="M1328" s="9" t="s">
        <v>605</v>
      </c>
      <c r="N1328" s="9" t="s">
        <v>606</v>
      </c>
      <c r="O1328" s="8" t="s">
        <v>4906</v>
      </c>
      <c r="P1328" s="9" t="s">
        <v>2440</v>
      </c>
      <c r="Q1328" s="9" t="s">
        <v>752</v>
      </c>
      <c r="R1328" s="9" t="s">
        <v>606</v>
      </c>
      <c r="S1328" s="9" t="s">
        <v>2099</v>
      </c>
      <c r="T1328" s="10">
        <v>634228.54</v>
      </c>
      <c r="U1328" s="10">
        <v>531149.71</v>
      </c>
      <c r="V1328" s="10">
        <v>398362.28</v>
      </c>
      <c r="W1328" s="10">
        <v>398362.28</v>
      </c>
      <c r="X1328" s="10">
        <v>132787.43</v>
      </c>
      <c r="Y1328" s="10">
        <v>75</v>
      </c>
      <c r="Z1328" s="8" t="s">
        <v>5556</v>
      </c>
      <c r="AA1328" s="8" t="s">
        <v>63</v>
      </c>
      <c r="AB1328" s="11">
        <v>634228.54</v>
      </c>
      <c r="AC1328" s="11">
        <v>634228.54</v>
      </c>
      <c r="AD1328" s="11">
        <v>0</v>
      </c>
      <c r="AE1328" s="11">
        <v>0</v>
      </c>
      <c r="AF1328" s="8" t="s">
        <v>64</v>
      </c>
      <c r="AG1328" s="8" t="s">
        <v>988</v>
      </c>
      <c r="AH1328" s="8" t="s">
        <v>66</v>
      </c>
      <c r="AI1328" s="8" t="s">
        <v>149</v>
      </c>
      <c r="AJ1328" s="8" t="s">
        <v>613</v>
      </c>
      <c r="AK1328" s="8" t="s">
        <v>5557</v>
      </c>
      <c r="AL1328" s="8" t="s">
        <v>5558</v>
      </c>
      <c r="AM1328" s="8" t="s">
        <v>5559</v>
      </c>
      <c r="AN1328" s="8" t="s">
        <v>5560</v>
      </c>
      <c r="AO1328" s="8" t="s">
        <v>692</v>
      </c>
      <c r="AP1328" s="8" t="s">
        <v>883</v>
      </c>
      <c r="AQ1328" s="8" t="s">
        <v>157</v>
      </c>
      <c r="AR1328" s="8" t="s">
        <v>5561</v>
      </c>
      <c r="AS1328" s="8" t="s">
        <v>5562</v>
      </c>
      <c r="AT1328" s="8" t="s">
        <v>619</v>
      </c>
      <c r="AU1328" s="8" t="s">
        <v>5563</v>
      </c>
      <c r="AV1328" s="8" t="s">
        <v>77</v>
      </c>
      <c r="AW1328" s="11">
        <v>634228.54</v>
      </c>
      <c r="AX1328" s="9" t="s">
        <v>3467</v>
      </c>
    </row>
    <row r="1329" spans="1:50" customFormat="1" ht="24" hidden="1" x14ac:dyDescent="0.25">
      <c r="A1329" s="8" t="s">
        <v>723</v>
      </c>
      <c r="B1329" s="8" t="s">
        <v>980</v>
      </c>
      <c r="C1329" s="8" t="s">
        <v>981</v>
      </c>
      <c r="D1329" s="8" t="s">
        <v>7769</v>
      </c>
      <c r="E1329" s="8" t="s">
        <v>7770</v>
      </c>
      <c r="F1329" s="8">
        <v>2489295858</v>
      </c>
      <c r="G1329" s="9" t="s">
        <v>7771</v>
      </c>
      <c r="H1329" s="9" t="str">
        <f>VLOOKUP(G1329,[1]Arkusz2!A:B,2,FALSE)</f>
        <v>WND-RPZP.05.02.01-32-006/09</v>
      </c>
      <c r="I1329" s="9" t="s">
        <v>3116</v>
      </c>
      <c r="J1329" s="9" t="s">
        <v>752</v>
      </c>
      <c r="K1329" s="9" t="s">
        <v>606</v>
      </c>
      <c r="L1329" s="9" t="s">
        <v>1783</v>
      </c>
      <c r="M1329" s="9" t="s">
        <v>752</v>
      </c>
      <c r="N1329" s="9" t="s">
        <v>606</v>
      </c>
      <c r="O1329" s="8" t="s">
        <v>1462</v>
      </c>
      <c r="P1329" s="9" t="s">
        <v>5307</v>
      </c>
      <c r="Q1329" s="9" t="s">
        <v>4601</v>
      </c>
      <c r="R1329" s="9" t="s">
        <v>4262</v>
      </c>
      <c r="S1329" s="9" t="s">
        <v>7772</v>
      </c>
      <c r="T1329" s="10">
        <v>4665840.26</v>
      </c>
      <c r="U1329" s="10">
        <v>3326815.24</v>
      </c>
      <c r="V1329" s="10">
        <v>1278844.28</v>
      </c>
      <c r="W1329" s="10">
        <v>1278844.28</v>
      </c>
      <c r="X1329" s="10">
        <v>2047970.96</v>
      </c>
      <c r="Y1329" s="10">
        <v>38.44</v>
      </c>
      <c r="Z1329" s="8" t="s">
        <v>7773</v>
      </c>
      <c r="AA1329" s="8" t="s">
        <v>63</v>
      </c>
      <c r="AB1329" s="11">
        <v>4665840.26</v>
      </c>
      <c r="AC1329" s="11">
        <v>4665840.26</v>
      </c>
      <c r="AD1329" s="11">
        <v>0</v>
      </c>
      <c r="AE1329" s="11">
        <v>0</v>
      </c>
      <c r="AF1329" s="8" t="s">
        <v>64</v>
      </c>
      <c r="AG1329" s="8" t="s">
        <v>988</v>
      </c>
      <c r="AH1329" s="8" t="s">
        <v>66</v>
      </c>
      <c r="AI1329" s="8" t="s">
        <v>67</v>
      </c>
      <c r="AJ1329" s="8" t="s">
        <v>613</v>
      </c>
      <c r="AK1329" s="8" t="s">
        <v>7774</v>
      </c>
      <c r="AL1329" s="8" t="s">
        <v>7775</v>
      </c>
      <c r="AM1329" s="8" t="s">
        <v>2513</v>
      </c>
      <c r="AN1329" s="8" t="s">
        <v>2514</v>
      </c>
      <c r="AO1329" s="8" t="s">
        <v>5541</v>
      </c>
      <c r="AP1329" s="8" t="s">
        <v>278</v>
      </c>
      <c r="AQ1329" s="8" t="s">
        <v>157</v>
      </c>
      <c r="AR1329" s="8" t="s">
        <v>7776</v>
      </c>
      <c r="AS1329" s="8" t="s">
        <v>7777</v>
      </c>
      <c r="AT1329" s="8" t="s">
        <v>7778</v>
      </c>
      <c r="AU1329" s="8" t="s">
        <v>7779</v>
      </c>
      <c r="AV1329" s="8" t="s">
        <v>5099</v>
      </c>
      <c r="AW1329" s="11">
        <v>4665840.26</v>
      </c>
      <c r="AX1329" s="9" t="s">
        <v>7780</v>
      </c>
    </row>
    <row r="1330" spans="1:50" customFormat="1" ht="48" hidden="1" x14ac:dyDescent="0.25">
      <c r="A1330" s="8" t="s">
        <v>723</v>
      </c>
      <c r="B1330" s="8" t="s">
        <v>980</v>
      </c>
      <c r="C1330" s="8" t="s">
        <v>981</v>
      </c>
      <c r="D1330" s="8" t="s">
        <v>7927</v>
      </c>
      <c r="E1330" s="8" t="s">
        <v>7928</v>
      </c>
      <c r="F1330" s="8" t="s">
        <v>7929</v>
      </c>
      <c r="G1330" s="9" t="s">
        <v>7930</v>
      </c>
      <c r="H1330" s="9" t="str">
        <f>VLOOKUP(G1330,[1]Arkusz2!A:B,2,FALSE)</f>
        <v>WND-RPZP.05.02.01-32-030/09</v>
      </c>
      <c r="I1330" s="9" t="s">
        <v>553</v>
      </c>
      <c r="J1330" s="9" t="s">
        <v>605</v>
      </c>
      <c r="K1330" s="9" t="s">
        <v>606</v>
      </c>
      <c r="L1330" s="9" t="s">
        <v>607</v>
      </c>
      <c r="M1330" s="9" t="s">
        <v>605</v>
      </c>
      <c r="N1330" s="9" t="s">
        <v>606</v>
      </c>
      <c r="O1330" s="8" t="s">
        <v>4032</v>
      </c>
      <c r="P1330" s="9" t="s">
        <v>6494</v>
      </c>
      <c r="Q1330" s="9" t="s">
        <v>4601</v>
      </c>
      <c r="R1330" s="9" t="s">
        <v>4262</v>
      </c>
      <c r="S1330" s="9" t="s">
        <v>7931</v>
      </c>
      <c r="T1330" s="10">
        <v>500404.44</v>
      </c>
      <c r="U1330" s="10">
        <v>458174.69</v>
      </c>
      <c r="V1330" s="10">
        <v>343631.01</v>
      </c>
      <c r="W1330" s="10">
        <v>343631.01</v>
      </c>
      <c r="X1330" s="10">
        <v>114543.67999999999</v>
      </c>
      <c r="Y1330" s="10">
        <v>75</v>
      </c>
      <c r="Z1330" s="8" t="s">
        <v>7932</v>
      </c>
      <c r="AA1330" s="8" t="s">
        <v>63</v>
      </c>
      <c r="AB1330" s="11">
        <v>500404.44</v>
      </c>
      <c r="AC1330" s="11">
        <v>500404.44</v>
      </c>
      <c r="AD1330" s="11">
        <v>0</v>
      </c>
      <c r="AE1330" s="11">
        <v>0</v>
      </c>
      <c r="AF1330" s="8" t="s">
        <v>64</v>
      </c>
      <c r="AG1330" s="8" t="s">
        <v>988</v>
      </c>
      <c r="AH1330" s="8" t="s">
        <v>66</v>
      </c>
      <c r="AI1330" s="8" t="s">
        <v>149</v>
      </c>
      <c r="AJ1330" s="8" t="s">
        <v>613</v>
      </c>
      <c r="AK1330" s="8" t="s">
        <v>6029</v>
      </c>
      <c r="AL1330" s="8" t="s">
        <v>6030</v>
      </c>
      <c r="AM1330" s="8" t="s">
        <v>6031</v>
      </c>
      <c r="AN1330" s="8" t="s">
        <v>6032</v>
      </c>
      <c r="AO1330" s="8" t="s">
        <v>3881</v>
      </c>
      <c r="AP1330" s="8" t="s">
        <v>2305</v>
      </c>
      <c r="AQ1330" s="8" t="s">
        <v>157</v>
      </c>
      <c r="AR1330" s="8" t="s">
        <v>7933</v>
      </c>
      <c r="AS1330" s="8" t="s">
        <v>7934</v>
      </c>
      <c r="AT1330" s="8" t="s">
        <v>909</v>
      </c>
      <c r="AU1330" s="8" t="s">
        <v>6035</v>
      </c>
      <c r="AV1330" s="8" t="s">
        <v>911</v>
      </c>
      <c r="AW1330" s="11">
        <v>500404.44</v>
      </c>
      <c r="AX1330" s="9" t="s">
        <v>7935</v>
      </c>
    </row>
    <row r="1331" spans="1:50" customFormat="1" ht="36" hidden="1" x14ac:dyDescent="0.25">
      <c r="A1331" s="8" t="s">
        <v>723</v>
      </c>
      <c r="B1331" s="8" t="s">
        <v>980</v>
      </c>
      <c r="C1331" s="8" t="s">
        <v>981</v>
      </c>
      <c r="D1331" s="8" t="s">
        <v>8219</v>
      </c>
      <c r="E1331" s="8" t="s">
        <v>8220</v>
      </c>
      <c r="F1331" s="8" t="s">
        <v>8221</v>
      </c>
      <c r="G1331" s="9" t="s">
        <v>8222</v>
      </c>
      <c r="H1331" s="9" t="str">
        <f>VLOOKUP(G1331,[1]Arkusz2!A:B,2,FALSE)</f>
        <v>WND-RPZP.05.02.01-32-003/09</v>
      </c>
      <c r="I1331" s="9" t="s">
        <v>607</v>
      </c>
      <c r="J1331" s="9" t="s">
        <v>605</v>
      </c>
      <c r="K1331" s="9" t="s">
        <v>606</v>
      </c>
      <c r="L1331" s="9" t="s">
        <v>607</v>
      </c>
      <c r="M1331" s="9" t="s">
        <v>605</v>
      </c>
      <c r="N1331" s="9" t="s">
        <v>606</v>
      </c>
      <c r="O1331" s="8" t="s">
        <v>2230</v>
      </c>
      <c r="P1331" s="9" t="s">
        <v>7086</v>
      </c>
      <c r="Q1331" s="9" t="s">
        <v>4601</v>
      </c>
      <c r="R1331" s="9" t="s">
        <v>4262</v>
      </c>
      <c r="S1331" s="9" t="s">
        <v>3775</v>
      </c>
      <c r="T1331" s="10">
        <v>2941587.08</v>
      </c>
      <c r="U1331" s="10">
        <v>2804203.35</v>
      </c>
      <c r="V1331" s="10">
        <v>1402099.42</v>
      </c>
      <c r="W1331" s="10">
        <v>1402099.42</v>
      </c>
      <c r="X1331" s="10">
        <v>1402103.93</v>
      </c>
      <c r="Y1331" s="10">
        <v>50</v>
      </c>
      <c r="Z1331" s="8" t="s">
        <v>8223</v>
      </c>
      <c r="AA1331" s="8" t="s">
        <v>63</v>
      </c>
      <c r="AB1331" s="11">
        <v>2941587.08</v>
      </c>
      <c r="AC1331" s="11">
        <v>2941587.08</v>
      </c>
      <c r="AD1331" s="11">
        <v>0</v>
      </c>
      <c r="AE1331" s="11">
        <v>0</v>
      </c>
      <c r="AF1331" s="8" t="s">
        <v>64</v>
      </c>
      <c r="AG1331" s="8" t="s">
        <v>988</v>
      </c>
      <c r="AH1331" s="8" t="s">
        <v>66</v>
      </c>
      <c r="AI1331" s="8" t="s">
        <v>67</v>
      </c>
      <c r="AJ1331" s="8" t="s">
        <v>613</v>
      </c>
      <c r="AK1331" s="8" t="s">
        <v>2242</v>
      </c>
      <c r="AL1331" s="8" t="s">
        <v>2243</v>
      </c>
      <c r="AM1331" s="8" t="s">
        <v>1024</v>
      </c>
      <c r="AN1331" s="8" t="s">
        <v>2244</v>
      </c>
      <c r="AO1331" s="8" t="s">
        <v>2245</v>
      </c>
      <c r="AP1331" s="8" t="s">
        <v>128</v>
      </c>
      <c r="AQ1331" s="8" t="s">
        <v>157</v>
      </c>
      <c r="AR1331" s="8" t="s">
        <v>2246</v>
      </c>
      <c r="AS1331" s="8" t="s">
        <v>2246</v>
      </c>
      <c r="AT1331" s="8" t="s">
        <v>909</v>
      </c>
      <c r="AU1331" s="8" t="s">
        <v>2247</v>
      </c>
      <c r="AV1331" s="8" t="s">
        <v>911</v>
      </c>
      <c r="AW1331" s="11">
        <v>2941587.08</v>
      </c>
      <c r="AX1331" s="9" t="s">
        <v>3784</v>
      </c>
    </row>
    <row r="1332" spans="1:50" customFormat="1" ht="48" hidden="1" x14ac:dyDescent="0.25">
      <c r="A1332" s="8" t="s">
        <v>723</v>
      </c>
      <c r="B1332" s="8" t="s">
        <v>980</v>
      </c>
      <c r="C1332" s="8" t="s">
        <v>981</v>
      </c>
      <c r="D1332" s="8" t="s">
        <v>8237</v>
      </c>
      <c r="E1332" s="8" t="s">
        <v>8238</v>
      </c>
      <c r="F1332" s="8" t="s">
        <v>8239</v>
      </c>
      <c r="G1332" s="9" t="s">
        <v>8240</v>
      </c>
      <c r="H1332" s="9" t="str">
        <f>VLOOKUP(G1332,[1]Arkusz2!A:B,2,FALSE)</f>
        <v>WND-RPZP.05.02.01-32-024/09</v>
      </c>
      <c r="I1332" s="9" t="s">
        <v>1126</v>
      </c>
      <c r="J1332" s="9" t="s">
        <v>752</v>
      </c>
      <c r="K1332" s="9" t="s">
        <v>606</v>
      </c>
      <c r="L1332" s="9" t="s">
        <v>2044</v>
      </c>
      <c r="M1332" s="9" t="s">
        <v>752</v>
      </c>
      <c r="N1332" s="9" t="s">
        <v>606</v>
      </c>
      <c r="O1332" s="8" t="s">
        <v>3682</v>
      </c>
      <c r="P1332" s="9" t="s">
        <v>7151</v>
      </c>
      <c r="Q1332" s="9" t="s">
        <v>4601</v>
      </c>
      <c r="R1332" s="9" t="s">
        <v>4262</v>
      </c>
      <c r="S1332" s="9" t="s">
        <v>8241</v>
      </c>
      <c r="T1332" s="10">
        <v>1635723.53</v>
      </c>
      <c r="U1332" s="10">
        <v>904663.42</v>
      </c>
      <c r="V1332" s="10">
        <v>768962.44</v>
      </c>
      <c r="W1332" s="10">
        <v>768962.44</v>
      </c>
      <c r="X1332" s="10">
        <v>135700.98000000001</v>
      </c>
      <c r="Y1332" s="10">
        <v>85</v>
      </c>
      <c r="Z1332" s="8" t="s">
        <v>8242</v>
      </c>
      <c r="AA1332" s="8" t="s">
        <v>63</v>
      </c>
      <c r="AB1332" s="11">
        <v>1635723.53</v>
      </c>
      <c r="AC1332" s="11">
        <v>1635723.53</v>
      </c>
      <c r="AD1332" s="11">
        <v>0</v>
      </c>
      <c r="AE1332" s="11">
        <v>0</v>
      </c>
      <c r="AF1332" s="8" t="s">
        <v>64</v>
      </c>
      <c r="AG1332" s="8" t="s">
        <v>988</v>
      </c>
      <c r="AH1332" s="8" t="s">
        <v>66</v>
      </c>
      <c r="AI1332" s="8" t="s">
        <v>149</v>
      </c>
      <c r="AJ1332" s="8" t="s">
        <v>613</v>
      </c>
      <c r="AK1332" s="8" t="s">
        <v>8243</v>
      </c>
      <c r="AL1332" s="8" t="s">
        <v>8244</v>
      </c>
      <c r="AM1332" s="8" t="s">
        <v>8245</v>
      </c>
      <c r="AN1332" s="8" t="s">
        <v>8246</v>
      </c>
      <c r="AO1332" s="8" t="s">
        <v>6474</v>
      </c>
      <c r="AP1332" s="8" t="s">
        <v>484</v>
      </c>
      <c r="AQ1332" s="8" t="s">
        <v>157</v>
      </c>
      <c r="AR1332" s="8" t="s">
        <v>8247</v>
      </c>
      <c r="AS1332" s="8" t="s">
        <v>8248</v>
      </c>
      <c r="AT1332" s="8" t="s">
        <v>909</v>
      </c>
      <c r="AU1332" s="8" t="s">
        <v>8249</v>
      </c>
      <c r="AV1332" s="8" t="s">
        <v>911</v>
      </c>
      <c r="AW1332" s="11">
        <v>1635723.53</v>
      </c>
      <c r="AX1332" s="9" t="s">
        <v>7506</v>
      </c>
    </row>
    <row r="1333" spans="1:50" customFormat="1" ht="24" hidden="1" x14ac:dyDescent="0.25">
      <c r="A1333" s="8" t="s">
        <v>723</v>
      </c>
      <c r="B1333" s="8" t="s">
        <v>980</v>
      </c>
      <c r="C1333" s="8" t="s">
        <v>981</v>
      </c>
      <c r="D1333" s="8" t="s">
        <v>9113</v>
      </c>
      <c r="E1333" s="8" t="s">
        <v>9114</v>
      </c>
      <c r="F1333" s="8" t="s">
        <v>9115</v>
      </c>
      <c r="G1333" s="9" t="s">
        <v>9116</v>
      </c>
      <c r="H1333" s="9" t="str">
        <f>VLOOKUP(G1333,[1]Arkusz2!A:B,2,FALSE)</f>
        <v>WND-RPZP.05.02.01-32-028/09</v>
      </c>
      <c r="I1333" s="9" t="s">
        <v>4617</v>
      </c>
      <c r="J1333" s="9" t="s">
        <v>752</v>
      </c>
      <c r="K1333" s="9" t="s">
        <v>606</v>
      </c>
      <c r="L1333" s="9" t="s">
        <v>2663</v>
      </c>
      <c r="M1333" s="9" t="s">
        <v>752</v>
      </c>
      <c r="N1333" s="9" t="s">
        <v>606</v>
      </c>
      <c r="O1333" s="8" t="s">
        <v>1200</v>
      </c>
      <c r="P1333" s="9" t="s">
        <v>9111</v>
      </c>
      <c r="Q1333" s="9" t="s">
        <v>4601</v>
      </c>
      <c r="R1333" s="9" t="s">
        <v>4262</v>
      </c>
      <c r="S1333" s="9" t="s">
        <v>9117</v>
      </c>
      <c r="T1333" s="10">
        <v>4796321.38</v>
      </c>
      <c r="U1333" s="10">
        <v>4546785</v>
      </c>
      <c r="V1333" s="10">
        <v>3153053.99</v>
      </c>
      <c r="W1333" s="10">
        <v>3153053.99</v>
      </c>
      <c r="X1333" s="10">
        <v>1393731.01</v>
      </c>
      <c r="Y1333" s="10">
        <v>69.349999999999994</v>
      </c>
      <c r="Z1333" s="8" t="s">
        <v>9118</v>
      </c>
      <c r="AA1333" s="8" t="s">
        <v>63</v>
      </c>
      <c r="AB1333" s="11">
        <v>4796321.38</v>
      </c>
      <c r="AC1333" s="11">
        <v>4796321.38</v>
      </c>
      <c r="AD1333" s="11">
        <v>0</v>
      </c>
      <c r="AE1333" s="11">
        <v>0</v>
      </c>
      <c r="AF1333" s="8" t="s">
        <v>64</v>
      </c>
      <c r="AG1333" s="8" t="s">
        <v>988</v>
      </c>
      <c r="AH1333" s="8" t="s">
        <v>66</v>
      </c>
      <c r="AI1333" s="8" t="s">
        <v>67</v>
      </c>
      <c r="AJ1333" s="8" t="s">
        <v>613</v>
      </c>
      <c r="AK1333" s="8" t="s">
        <v>9119</v>
      </c>
      <c r="AL1333" s="8" t="s">
        <v>9120</v>
      </c>
      <c r="AM1333" s="8" t="s">
        <v>9121</v>
      </c>
      <c r="AN1333" s="8" t="s">
        <v>125</v>
      </c>
      <c r="AO1333" s="8" t="s">
        <v>9122</v>
      </c>
      <c r="AP1333" s="8" t="s">
        <v>278</v>
      </c>
      <c r="AQ1333" s="8" t="s">
        <v>333</v>
      </c>
      <c r="AR1333" s="8" t="s">
        <v>9123</v>
      </c>
      <c r="AS1333" s="8" t="s">
        <v>9124</v>
      </c>
      <c r="AT1333" s="8" t="s">
        <v>909</v>
      </c>
      <c r="AU1333" s="8" t="s">
        <v>9125</v>
      </c>
      <c r="AV1333" s="8" t="s">
        <v>911</v>
      </c>
      <c r="AW1333" s="11">
        <v>4796321.38</v>
      </c>
      <c r="AX1333" s="9" t="s">
        <v>9126</v>
      </c>
    </row>
    <row r="1334" spans="1:50" customFormat="1" ht="48" hidden="1" x14ac:dyDescent="0.25">
      <c r="A1334" s="8" t="s">
        <v>723</v>
      </c>
      <c r="B1334" s="8" t="s">
        <v>980</v>
      </c>
      <c r="C1334" s="8" t="s">
        <v>981</v>
      </c>
      <c r="D1334" s="8" t="s">
        <v>10192</v>
      </c>
      <c r="E1334" s="8" t="s">
        <v>10193</v>
      </c>
      <c r="F1334" s="8" t="s">
        <v>10194</v>
      </c>
      <c r="G1334" s="9" t="s">
        <v>10195</v>
      </c>
      <c r="H1334" s="9" t="str">
        <f>VLOOKUP(G1334,[1]Arkusz2!A:B,2,FALSE)</f>
        <v>WND-RPZP.05.02.01-32-008/09</v>
      </c>
      <c r="I1334" s="9" t="s">
        <v>1827</v>
      </c>
      <c r="J1334" s="9" t="s">
        <v>752</v>
      </c>
      <c r="K1334" s="9" t="s">
        <v>606</v>
      </c>
      <c r="L1334" s="9" t="s">
        <v>1827</v>
      </c>
      <c r="M1334" s="9" t="s">
        <v>752</v>
      </c>
      <c r="N1334" s="9" t="s">
        <v>606</v>
      </c>
      <c r="O1334" s="8" t="s">
        <v>5149</v>
      </c>
      <c r="P1334" s="9" t="s">
        <v>8426</v>
      </c>
      <c r="Q1334" s="9" t="s">
        <v>895</v>
      </c>
      <c r="R1334" s="9" t="s">
        <v>896</v>
      </c>
      <c r="S1334" s="9" t="s">
        <v>3629</v>
      </c>
      <c r="T1334" s="10">
        <v>1052002.8799999999</v>
      </c>
      <c r="U1334" s="10">
        <v>916037.6</v>
      </c>
      <c r="V1334" s="10">
        <v>778631.95</v>
      </c>
      <c r="W1334" s="10">
        <v>778631.95</v>
      </c>
      <c r="X1334" s="10">
        <v>137405.65</v>
      </c>
      <c r="Y1334" s="10">
        <v>85</v>
      </c>
      <c r="Z1334" s="8" t="s">
        <v>10196</v>
      </c>
      <c r="AA1334" s="8" t="s">
        <v>63</v>
      </c>
      <c r="AB1334" s="11">
        <v>1052002.8799999999</v>
      </c>
      <c r="AC1334" s="11">
        <v>1052002.8799999999</v>
      </c>
      <c r="AD1334" s="11">
        <v>0</v>
      </c>
      <c r="AE1334" s="11">
        <v>0</v>
      </c>
      <c r="AF1334" s="8" t="s">
        <v>64</v>
      </c>
      <c r="AG1334" s="8" t="s">
        <v>988</v>
      </c>
      <c r="AH1334" s="8" t="s">
        <v>66</v>
      </c>
      <c r="AI1334" s="8" t="s">
        <v>149</v>
      </c>
      <c r="AJ1334" s="8" t="s">
        <v>613</v>
      </c>
      <c r="AK1334" s="8" t="s">
        <v>10197</v>
      </c>
      <c r="AL1334" s="8" t="s">
        <v>5807</v>
      </c>
      <c r="AM1334" s="8" t="s">
        <v>5808</v>
      </c>
      <c r="AN1334" s="8" t="s">
        <v>5809</v>
      </c>
      <c r="AO1334" s="8" t="s">
        <v>5809</v>
      </c>
      <c r="AP1334" s="8" t="s">
        <v>2022</v>
      </c>
      <c r="AQ1334" s="8" t="s">
        <v>157</v>
      </c>
      <c r="AR1334" s="8" t="s">
        <v>5810</v>
      </c>
      <c r="AS1334" s="8" t="s">
        <v>5811</v>
      </c>
      <c r="AT1334" s="8" t="s">
        <v>909</v>
      </c>
      <c r="AU1334" s="8" t="s">
        <v>10198</v>
      </c>
      <c r="AV1334" s="8" t="s">
        <v>911</v>
      </c>
      <c r="AW1334" s="11">
        <v>1052002.8799999999</v>
      </c>
      <c r="AX1334" s="9" t="s">
        <v>3637</v>
      </c>
    </row>
    <row r="1335" spans="1:50" customFormat="1" ht="24" hidden="1" x14ac:dyDescent="0.25">
      <c r="A1335" s="8" t="s">
        <v>723</v>
      </c>
      <c r="B1335" s="8" t="s">
        <v>980</v>
      </c>
      <c r="C1335" s="8" t="s">
        <v>981</v>
      </c>
      <c r="D1335" s="8" t="s">
        <v>11041</v>
      </c>
      <c r="E1335" s="8" t="s">
        <v>11042</v>
      </c>
      <c r="F1335" s="8" t="s">
        <v>11043</v>
      </c>
      <c r="G1335" s="9" t="s">
        <v>11044</v>
      </c>
      <c r="H1335" s="9" t="str">
        <f>VLOOKUP(G1335,[1]Arkusz2!A:B,2,FALSE)</f>
        <v>WND-RPZP.05.02.01-32-001/09</v>
      </c>
      <c r="I1335" s="9" t="s">
        <v>1827</v>
      </c>
      <c r="J1335" s="9" t="s">
        <v>752</v>
      </c>
      <c r="K1335" s="9" t="s">
        <v>606</v>
      </c>
      <c r="L1335" s="9" t="s">
        <v>1827</v>
      </c>
      <c r="M1335" s="9" t="s">
        <v>752</v>
      </c>
      <c r="N1335" s="9" t="s">
        <v>606</v>
      </c>
      <c r="O1335" s="8" t="s">
        <v>1100</v>
      </c>
      <c r="P1335" s="9" t="s">
        <v>9740</v>
      </c>
      <c r="Q1335" s="9" t="s">
        <v>895</v>
      </c>
      <c r="R1335" s="9" t="s">
        <v>896</v>
      </c>
      <c r="S1335" s="9" t="s">
        <v>4603</v>
      </c>
      <c r="T1335" s="10">
        <v>2469165.7599999998</v>
      </c>
      <c r="U1335" s="10">
        <v>2456739.63</v>
      </c>
      <c r="V1335" s="10">
        <v>1842554.71</v>
      </c>
      <c r="W1335" s="10">
        <v>1842554.71</v>
      </c>
      <c r="X1335" s="10">
        <v>614184.92000000004</v>
      </c>
      <c r="Y1335" s="10">
        <v>75</v>
      </c>
      <c r="Z1335" s="8" t="s">
        <v>11045</v>
      </c>
      <c r="AA1335" s="8" t="s">
        <v>63</v>
      </c>
      <c r="AB1335" s="11">
        <v>2469165.7599999998</v>
      </c>
      <c r="AC1335" s="11">
        <v>2469165.7599999998</v>
      </c>
      <c r="AD1335" s="11">
        <v>0</v>
      </c>
      <c r="AE1335" s="11">
        <v>0</v>
      </c>
      <c r="AF1335" s="8" t="s">
        <v>64</v>
      </c>
      <c r="AG1335" s="8" t="s">
        <v>988</v>
      </c>
      <c r="AH1335" s="8" t="s">
        <v>66</v>
      </c>
      <c r="AI1335" s="8" t="s">
        <v>67</v>
      </c>
      <c r="AJ1335" s="8" t="s">
        <v>613</v>
      </c>
      <c r="AK1335" s="8" t="s">
        <v>9670</v>
      </c>
      <c r="AL1335" s="8" t="s">
        <v>9671</v>
      </c>
      <c r="AM1335" s="8" t="s">
        <v>774</v>
      </c>
      <c r="AN1335" s="8" t="s">
        <v>775</v>
      </c>
      <c r="AO1335" s="8" t="s">
        <v>740</v>
      </c>
      <c r="AP1335" s="8" t="s">
        <v>128</v>
      </c>
      <c r="AQ1335" s="8" t="s">
        <v>157</v>
      </c>
      <c r="AR1335" s="8" t="s">
        <v>11046</v>
      </c>
      <c r="AS1335" s="8" t="s">
        <v>11047</v>
      </c>
      <c r="AT1335" s="8" t="s">
        <v>909</v>
      </c>
      <c r="AU1335" s="8" t="s">
        <v>9675</v>
      </c>
      <c r="AV1335" s="8" t="s">
        <v>911</v>
      </c>
      <c r="AW1335" s="11">
        <v>2469165.7599999998</v>
      </c>
      <c r="AX1335" s="9" t="s">
        <v>1195</v>
      </c>
    </row>
    <row r="1336" spans="1:50" customFormat="1" ht="24" hidden="1" x14ac:dyDescent="0.25">
      <c r="A1336" s="8" t="s">
        <v>723</v>
      </c>
      <c r="B1336" s="8" t="s">
        <v>980</v>
      </c>
      <c r="C1336" s="8" t="s">
        <v>981</v>
      </c>
      <c r="D1336" s="8" t="s">
        <v>11887</v>
      </c>
      <c r="E1336" s="8" t="s">
        <v>11888</v>
      </c>
      <c r="F1336" s="8" t="s">
        <v>11889</v>
      </c>
      <c r="G1336" s="9" t="s">
        <v>11890</v>
      </c>
      <c r="H1336" s="9" t="str">
        <f>VLOOKUP(G1336,[1]Arkusz2!A:B,2,FALSE)</f>
        <v>WND-RPZP.05.02.01-32-012/09</v>
      </c>
      <c r="I1336" s="9" t="s">
        <v>2829</v>
      </c>
      <c r="J1336" s="9" t="s">
        <v>752</v>
      </c>
      <c r="K1336" s="9" t="s">
        <v>606</v>
      </c>
      <c r="L1336" s="9" t="s">
        <v>4419</v>
      </c>
      <c r="M1336" s="9" t="s">
        <v>752</v>
      </c>
      <c r="N1336" s="9" t="s">
        <v>606</v>
      </c>
      <c r="O1336" s="8" t="s">
        <v>4906</v>
      </c>
      <c r="P1336" s="9" t="s">
        <v>10943</v>
      </c>
      <c r="Q1336" s="9" t="s">
        <v>2281</v>
      </c>
      <c r="R1336" s="9" t="s">
        <v>896</v>
      </c>
      <c r="S1336" s="9" t="s">
        <v>11891</v>
      </c>
      <c r="T1336" s="10">
        <v>9782812.7899999991</v>
      </c>
      <c r="U1336" s="10">
        <v>8114544.1900000004</v>
      </c>
      <c r="V1336" s="10">
        <v>3894981.19</v>
      </c>
      <c r="W1336" s="10">
        <v>3894981.19</v>
      </c>
      <c r="X1336" s="10">
        <v>4219563</v>
      </c>
      <c r="Y1336" s="10">
        <v>48</v>
      </c>
      <c r="Z1336" s="8" t="s">
        <v>11892</v>
      </c>
      <c r="AA1336" s="8" t="s">
        <v>63</v>
      </c>
      <c r="AB1336" s="11">
        <v>9782812.7899999991</v>
      </c>
      <c r="AC1336" s="11">
        <v>9782812.7899999991</v>
      </c>
      <c r="AD1336" s="11">
        <v>0</v>
      </c>
      <c r="AE1336" s="11">
        <v>0</v>
      </c>
      <c r="AF1336" s="8" t="s">
        <v>64</v>
      </c>
      <c r="AG1336" s="8" t="s">
        <v>988</v>
      </c>
      <c r="AH1336" s="8" t="s">
        <v>66</v>
      </c>
      <c r="AI1336" s="8" t="s">
        <v>67</v>
      </c>
      <c r="AJ1336" s="8" t="s">
        <v>613</v>
      </c>
      <c r="AK1336" s="8" t="s">
        <v>2936</v>
      </c>
      <c r="AL1336" s="8" t="s">
        <v>2937</v>
      </c>
      <c r="AM1336" s="8" t="s">
        <v>378</v>
      </c>
      <c r="AN1336" s="8" t="s">
        <v>379</v>
      </c>
      <c r="AO1336" s="8" t="s">
        <v>11893</v>
      </c>
      <c r="AP1336" s="8" t="s">
        <v>2939</v>
      </c>
      <c r="AQ1336" s="8" t="s">
        <v>157</v>
      </c>
      <c r="AR1336" s="8" t="s">
        <v>2940</v>
      </c>
      <c r="AS1336" s="8" t="s">
        <v>2941</v>
      </c>
      <c r="AT1336" s="8" t="s">
        <v>909</v>
      </c>
      <c r="AU1336" s="8" t="s">
        <v>2942</v>
      </c>
      <c r="AV1336" s="8" t="s">
        <v>911</v>
      </c>
      <c r="AW1336" s="11">
        <v>9782812.7899999991</v>
      </c>
      <c r="AX1336" s="9" t="s">
        <v>9803</v>
      </c>
    </row>
    <row r="1337" spans="1:50" ht="48" hidden="1" x14ac:dyDescent="0.25">
      <c r="A1337" s="8" t="s">
        <v>723</v>
      </c>
      <c r="B1337" s="8" t="s">
        <v>980</v>
      </c>
      <c r="C1337" s="8" t="s">
        <v>981</v>
      </c>
      <c r="D1337" s="8" t="s">
        <v>13256</v>
      </c>
      <c r="E1337" s="8" t="s">
        <v>13257</v>
      </c>
      <c r="F1337" s="8" t="s">
        <v>13258</v>
      </c>
      <c r="G1337" s="9" t="s">
        <v>13259</v>
      </c>
      <c r="H1337" s="9" t="str">
        <f>VLOOKUP(G1337,[1]Arkusz2!A:B,2,FALSE)</f>
        <v>WND-RPZP.05.02.01-32-029/09</v>
      </c>
      <c r="I1337" s="9" t="s">
        <v>553</v>
      </c>
      <c r="J1337" s="9" t="s">
        <v>605</v>
      </c>
      <c r="K1337" s="9" t="s">
        <v>606</v>
      </c>
      <c r="L1337" s="9" t="s">
        <v>607</v>
      </c>
      <c r="M1337" s="9" t="s">
        <v>605</v>
      </c>
      <c r="N1337" s="9" t="s">
        <v>606</v>
      </c>
      <c r="O1337" s="8" t="s">
        <v>2169</v>
      </c>
      <c r="P1337" s="9" t="s">
        <v>12618</v>
      </c>
      <c r="Q1337" s="9" t="s">
        <v>3297</v>
      </c>
      <c r="R1337" s="9" t="s">
        <v>3298</v>
      </c>
      <c r="S1337" s="9" t="s">
        <v>13260</v>
      </c>
      <c r="T1337" s="10">
        <v>2504622.67</v>
      </c>
      <c r="U1337" s="10">
        <v>2490024.67</v>
      </c>
      <c r="V1337" s="10">
        <v>1867518.49</v>
      </c>
      <c r="W1337" s="10">
        <v>1867518.49</v>
      </c>
      <c r="X1337" s="10">
        <v>622506.18000000005</v>
      </c>
      <c r="Y1337" s="10">
        <v>75</v>
      </c>
      <c r="Z1337" s="8" t="s">
        <v>13261</v>
      </c>
      <c r="AA1337" s="8" t="s">
        <v>63</v>
      </c>
      <c r="AB1337" s="11">
        <v>2504622.67</v>
      </c>
      <c r="AC1337" s="11">
        <v>2504622.67</v>
      </c>
      <c r="AD1337" s="11">
        <v>0</v>
      </c>
      <c r="AE1337" s="11">
        <v>0</v>
      </c>
      <c r="AF1337" s="8" t="s">
        <v>64</v>
      </c>
      <c r="AG1337" s="8" t="s">
        <v>988</v>
      </c>
      <c r="AH1337" s="8" t="s">
        <v>66</v>
      </c>
      <c r="AI1337" s="8" t="s">
        <v>149</v>
      </c>
      <c r="AJ1337" s="8" t="s">
        <v>613</v>
      </c>
      <c r="AK1337" s="8" t="s">
        <v>9658</v>
      </c>
      <c r="AL1337" s="8" t="s">
        <v>9659</v>
      </c>
      <c r="AM1337" s="8" t="s">
        <v>8995</v>
      </c>
      <c r="AN1337" s="8" t="s">
        <v>8996</v>
      </c>
      <c r="AO1337" s="8" t="s">
        <v>9660</v>
      </c>
      <c r="AP1337" s="8" t="s">
        <v>156</v>
      </c>
      <c r="AQ1337" s="8" t="s">
        <v>157</v>
      </c>
      <c r="AR1337" s="8" t="s">
        <v>9661</v>
      </c>
      <c r="AS1337" s="8" t="s">
        <v>9661</v>
      </c>
      <c r="AT1337" s="8" t="s">
        <v>909</v>
      </c>
      <c r="AU1337" s="8" t="s">
        <v>9662</v>
      </c>
      <c r="AV1337" s="8" t="s">
        <v>911</v>
      </c>
      <c r="AW1337" s="11">
        <v>2504622.67</v>
      </c>
      <c r="AX1337" s="9" t="s">
        <v>13262</v>
      </c>
    </row>
    <row r="1338" spans="1:50" customFormat="1" ht="24" hidden="1" x14ac:dyDescent="0.25">
      <c r="A1338" s="8" t="s">
        <v>723</v>
      </c>
      <c r="B1338" s="8" t="s">
        <v>980</v>
      </c>
      <c r="C1338" s="8" t="s">
        <v>981</v>
      </c>
      <c r="D1338" s="8" t="s">
        <v>14929</v>
      </c>
      <c r="E1338" s="8" t="s">
        <v>14930</v>
      </c>
      <c r="F1338" s="8" t="s">
        <v>14931</v>
      </c>
      <c r="G1338" s="9" t="s">
        <v>14932</v>
      </c>
      <c r="H1338" s="9" t="str">
        <f>VLOOKUP(G1338,[1]Arkusz2!A:B,2,FALSE)</f>
        <v>WND-RPZP.05.02.01-32-001/10</v>
      </c>
      <c r="I1338" s="9" t="s">
        <v>1590</v>
      </c>
      <c r="J1338" s="9" t="s">
        <v>605</v>
      </c>
      <c r="K1338" s="9" t="s">
        <v>606</v>
      </c>
      <c r="L1338" s="9" t="s">
        <v>969</v>
      </c>
      <c r="M1338" s="9" t="s">
        <v>605</v>
      </c>
      <c r="N1338" s="9" t="s">
        <v>606</v>
      </c>
      <c r="O1338" s="8" t="s">
        <v>4831</v>
      </c>
      <c r="P1338" s="9" t="s">
        <v>1989</v>
      </c>
      <c r="Q1338" s="9" t="s">
        <v>9383</v>
      </c>
      <c r="R1338" s="9" t="s">
        <v>1707</v>
      </c>
      <c r="S1338" s="9" t="s">
        <v>12853</v>
      </c>
      <c r="T1338" s="10">
        <v>33522588.600000001</v>
      </c>
      <c r="U1338" s="10">
        <v>29544284.170000002</v>
      </c>
      <c r="V1338" s="10">
        <v>13919239.07</v>
      </c>
      <c r="W1338" s="10">
        <v>13919239.07</v>
      </c>
      <c r="X1338" s="10">
        <v>15625045.1</v>
      </c>
      <c r="Y1338" s="10">
        <v>47.11</v>
      </c>
      <c r="Z1338" s="8" t="s">
        <v>14933</v>
      </c>
      <c r="AA1338" s="8" t="s">
        <v>63</v>
      </c>
      <c r="AB1338" s="11">
        <v>33522588.600000001</v>
      </c>
      <c r="AC1338" s="11">
        <v>33522588.600000001</v>
      </c>
      <c r="AD1338" s="11">
        <v>0</v>
      </c>
      <c r="AE1338" s="11">
        <v>0</v>
      </c>
      <c r="AF1338" s="8" t="s">
        <v>64</v>
      </c>
      <c r="AG1338" s="8" t="s">
        <v>988</v>
      </c>
      <c r="AH1338" s="8" t="s">
        <v>66</v>
      </c>
      <c r="AI1338" s="8" t="s">
        <v>67</v>
      </c>
      <c r="AJ1338" s="8" t="s">
        <v>613</v>
      </c>
      <c r="AK1338" s="8" t="s">
        <v>9119</v>
      </c>
      <c r="AL1338" s="8" t="s">
        <v>9120</v>
      </c>
      <c r="AM1338" s="8" t="s">
        <v>9121</v>
      </c>
      <c r="AN1338" s="8" t="s">
        <v>125</v>
      </c>
      <c r="AO1338" s="8" t="s">
        <v>9122</v>
      </c>
      <c r="AP1338" s="8" t="s">
        <v>278</v>
      </c>
      <c r="AQ1338" s="8" t="s">
        <v>333</v>
      </c>
      <c r="AR1338" s="8" t="s">
        <v>9123</v>
      </c>
      <c r="AS1338" s="8" t="s">
        <v>9124</v>
      </c>
      <c r="AT1338" s="8" t="s">
        <v>909</v>
      </c>
      <c r="AU1338" s="8" t="s">
        <v>9125</v>
      </c>
      <c r="AV1338" s="8" t="s">
        <v>911</v>
      </c>
      <c r="AW1338" s="11">
        <v>33522588.600000001</v>
      </c>
      <c r="AX1338" s="9" t="s">
        <v>12860</v>
      </c>
    </row>
    <row r="1339" spans="1:50" customFormat="1" ht="48" hidden="1" x14ac:dyDescent="0.25">
      <c r="A1339" s="8" t="s">
        <v>723</v>
      </c>
      <c r="B1339" s="8" t="s">
        <v>980</v>
      </c>
      <c r="C1339" s="8" t="s">
        <v>8147</v>
      </c>
      <c r="D1339" s="8" t="s">
        <v>8148</v>
      </c>
      <c r="E1339" s="8" t="s">
        <v>8149</v>
      </c>
      <c r="F1339" s="8" t="s">
        <v>8150</v>
      </c>
      <c r="G1339" s="9" t="s">
        <v>8151</v>
      </c>
      <c r="H1339" s="9" t="str">
        <f>VLOOKUP(G1339,[1]Arkusz2!A:B,2,FALSE)</f>
        <v>WND-RPZP.05.02.02-32-023/10</v>
      </c>
      <c r="I1339" s="9" t="s">
        <v>1110</v>
      </c>
      <c r="J1339" s="9" t="s">
        <v>752</v>
      </c>
      <c r="K1339" s="9" t="s">
        <v>606</v>
      </c>
      <c r="L1339" s="9" t="s">
        <v>1110</v>
      </c>
      <c r="M1339" s="9" t="s">
        <v>752</v>
      </c>
      <c r="N1339" s="9" t="s">
        <v>606</v>
      </c>
      <c r="O1339" s="8" t="s">
        <v>1592</v>
      </c>
      <c r="P1339" s="9" t="s">
        <v>4053</v>
      </c>
      <c r="Q1339" s="9" t="s">
        <v>4601</v>
      </c>
      <c r="R1339" s="9" t="s">
        <v>4262</v>
      </c>
      <c r="S1339" s="9" t="s">
        <v>8119</v>
      </c>
      <c r="T1339" s="10">
        <v>267427.13</v>
      </c>
      <c r="U1339" s="10">
        <v>244216.27</v>
      </c>
      <c r="V1339" s="10">
        <v>183162.19</v>
      </c>
      <c r="W1339" s="10">
        <v>183162.19</v>
      </c>
      <c r="X1339" s="10">
        <v>61054.080000000002</v>
      </c>
      <c r="Y1339" s="10">
        <v>75</v>
      </c>
      <c r="Z1339" s="8" t="s">
        <v>8152</v>
      </c>
      <c r="AA1339" s="8" t="s">
        <v>63</v>
      </c>
      <c r="AB1339" s="11">
        <v>267427.13</v>
      </c>
      <c r="AC1339" s="11">
        <v>267427.13</v>
      </c>
      <c r="AD1339" s="11">
        <v>0</v>
      </c>
      <c r="AE1339" s="11">
        <v>0</v>
      </c>
      <c r="AF1339" s="8" t="s">
        <v>64</v>
      </c>
      <c r="AG1339" s="8" t="s">
        <v>7788</v>
      </c>
      <c r="AH1339" s="8" t="s">
        <v>66</v>
      </c>
      <c r="AI1339" s="8" t="s">
        <v>67</v>
      </c>
      <c r="AJ1339" s="8" t="s">
        <v>613</v>
      </c>
      <c r="AK1339" s="8" t="s">
        <v>2257</v>
      </c>
      <c r="AL1339" s="8" t="s">
        <v>2258</v>
      </c>
      <c r="AM1339" s="8" t="s">
        <v>2110</v>
      </c>
      <c r="AN1339" s="8" t="s">
        <v>2111</v>
      </c>
      <c r="AO1339" s="8" t="s">
        <v>1453</v>
      </c>
      <c r="AP1339" s="8" t="s">
        <v>128</v>
      </c>
      <c r="AQ1339" s="8" t="s">
        <v>952</v>
      </c>
      <c r="AR1339" s="8" t="s">
        <v>8153</v>
      </c>
      <c r="AS1339" s="8" t="s">
        <v>8154</v>
      </c>
      <c r="AT1339" s="8" t="s">
        <v>909</v>
      </c>
      <c r="AU1339" s="8" t="s">
        <v>2261</v>
      </c>
      <c r="AV1339" s="8" t="s">
        <v>911</v>
      </c>
      <c r="AW1339" s="11">
        <v>267427.13</v>
      </c>
      <c r="AX1339" s="9" t="s">
        <v>8155</v>
      </c>
    </row>
    <row r="1340" spans="1:50" customFormat="1" ht="24" hidden="1" x14ac:dyDescent="0.25">
      <c r="A1340" s="8" t="s">
        <v>723</v>
      </c>
      <c r="B1340" s="8" t="s">
        <v>980</v>
      </c>
      <c r="C1340" s="8" t="s">
        <v>8147</v>
      </c>
      <c r="D1340" s="8" t="s">
        <v>8599</v>
      </c>
      <c r="E1340" s="8" t="s">
        <v>8600</v>
      </c>
      <c r="F1340" s="8" t="s">
        <v>8601</v>
      </c>
      <c r="G1340" s="9" t="s">
        <v>8602</v>
      </c>
      <c r="H1340" s="9" t="str">
        <f>VLOOKUP(G1340,[1]Arkusz2!A:B,2,FALSE)</f>
        <v>WND-RPZP.05.02.02-32-010/10</v>
      </c>
      <c r="I1340" s="9" t="s">
        <v>1110</v>
      </c>
      <c r="J1340" s="9" t="s">
        <v>752</v>
      </c>
      <c r="K1340" s="9" t="s">
        <v>606</v>
      </c>
      <c r="L1340" s="9" t="s">
        <v>2519</v>
      </c>
      <c r="M1340" s="9" t="s">
        <v>752</v>
      </c>
      <c r="N1340" s="9" t="s">
        <v>606</v>
      </c>
      <c r="O1340" s="8" t="s">
        <v>4126</v>
      </c>
      <c r="P1340" s="9" t="s">
        <v>4531</v>
      </c>
      <c r="Q1340" s="9" t="s">
        <v>4601</v>
      </c>
      <c r="R1340" s="9" t="s">
        <v>4262</v>
      </c>
      <c r="S1340" s="9" t="s">
        <v>5672</v>
      </c>
      <c r="T1340" s="10">
        <v>2750924.58</v>
      </c>
      <c r="U1340" s="10">
        <v>2367992.79</v>
      </c>
      <c r="V1340" s="10">
        <v>1775994.57</v>
      </c>
      <c r="W1340" s="10">
        <v>1775994.57</v>
      </c>
      <c r="X1340" s="10">
        <v>591998.22</v>
      </c>
      <c r="Y1340" s="10">
        <v>75</v>
      </c>
      <c r="Z1340" s="8" t="s">
        <v>8603</v>
      </c>
      <c r="AA1340" s="8" t="s">
        <v>63</v>
      </c>
      <c r="AB1340" s="11">
        <v>2750924.58</v>
      </c>
      <c r="AC1340" s="11">
        <v>2750924.58</v>
      </c>
      <c r="AD1340" s="11">
        <v>0</v>
      </c>
      <c r="AE1340" s="11">
        <v>0</v>
      </c>
      <c r="AF1340" s="8" t="s">
        <v>64</v>
      </c>
      <c r="AG1340" s="8" t="s">
        <v>7788</v>
      </c>
      <c r="AH1340" s="8" t="s">
        <v>66</v>
      </c>
      <c r="AI1340" s="8" t="s">
        <v>67</v>
      </c>
      <c r="AJ1340" s="8" t="s">
        <v>613</v>
      </c>
      <c r="AK1340" s="8" t="s">
        <v>8604</v>
      </c>
      <c r="AL1340" s="8" t="s">
        <v>8605</v>
      </c>
      <c r="AM1340" s="8" t="s">
        <v>153</v>
      </c>
      <c r="AN1340" s="8" t="s">
        <v>193</v>
      </c>
      <c r="AO1340" s="8" t="s">
        <v>2515</v>
      </c>
      <c r="AP1340" s="8" t="s">
        <v>128</v>
      </c>
      <c r="AQ1340" s="8" t="s">
        <v>157</v>
      </c>
      <c r="AR1340" s="8" t="s">
        <v>8606</v>
      </c>
      <c r="AS1340" s="8" t="s">
        <v>8607</v>
      </c>
      <c r="AT1340" s="8" t="s">
        <v>909</v>
      </c>
      <c r="AU1340" s="8" t="s">
        <v>8608</v>
      </c>
      <c r="AV1340" s="8" t="s">
        <v>911</v>
      </c>
      <c r="AW1340" s="11">
        <v>2750924.58</v>
      </c>
      <c r="AX1340" s="9" t="s">
        <v>7921</v>
      </c>
    </row>
    <row r="1341" spans="1:50" customFormat="1" ht="24" hidden="1" x14ac:dyDescent="0.25">
      <c r="A1341" s="8" t="s">
        <v>723</v>
      </c>
      <c r="B1341" s="8" t="s">
        <v>980</v>
      </c>
      <c r="C1341" s="8" t="s">
        <v>8147</v>
      </c>
      <c r="D1341" s="8" t="s">
        <v>9797</v>
      </c>
      <c r="E1341" s="8" t="s">
        <v>9798</v>
      </c>
      <c r="F1341" s="8" t="s">
        <v>9799</v>
      </c>
      <c r="G1341" s="9" t="s">
        <v>9800</v>
      </c>
      <c r="H1341" s="9" t="str">
        <f>VLOOKUP(G1341,[1]Arkusz2!A:B,2,FALSE)</f>
        <v>WND-RPZP.05.02.02-32-024/10</v>
      </c>
      <c r="I1341" s="9" t="s">
        <v>5369</v>
      </c>
      <c r="J1341" s="9" t="s">
        <v>752</v>
      </c>
      <c r="K1341" s="9" t="s">
        <v>606</v>
      </c>
      <c r="L1341" s="9" t="s">
        <v>4032</v>
      </c>
      <c r="M1341" s="9" t="s">
        <v>752</v>
      </c>
      <c r="N1341" s="9" t="s">
        <v>606</v>
      </c>
      <c r="O1341" s="8" t="s">
        <v>2099</v>
      </c>
      <c r="P1341" s="9" t="s">
        <v>6648</v>
      </c>
      <c r="Q1341" s="9" t="s">
        <v>4601</v>
      </c>
      <c r="R1341" s="9" t="s">
        <v>4262</v>
      </c>
      <c r="S1341" s="9" t="s">
        <v>9801</v>
      </c>
      <c r="T1341" s="10">
        <v>1437985.55</v>
      </c>
      <c r="U1341" s="10">
        <v>1294809.8999999999</v>
      </c>
      <c r="V1341" s="10">
        <v>971107.42</v>
      </c>
      <c r="W1341" s="10">
        <v>971107.42</v>
      </c>
      <c r="X1341" s="10">
        <v>323702.48</v>
      </c>
      <c r="Y1341" s="10">
        <v>75</v>
      </c>
      <c r="Z1341" s="8" t="s">
        <v>9802</v>
      </c>
      <c r="AA1341" s="8" t="s">
        <v>63</v>
      </c>
      <c r="AB1341" s="11">
        <v>1437985.55</v>
      </c>
      <c r="AC1341" s="11">
        <v>1437985.55</v>
      </c>
      <c r="AD1341" s="11">
        <v>0</v>
      </c>
      <c r="AE1341" s="11">
        <v>0</v>
      </c>
      <c r="AF1341" s="8" t="s">
        <v>64</v>
      </c>
      <c r="AG1341" s="8" t="s">
        <v>7788</v>
      </c>
      <c r="AH1341" s="8" t="s">
        <v>66</v>
      </c>
      <c r="AI1341" s="8" t="s">
        <v>67</v>
      </c>
      <c r="AJ1341" s="8" t="s">
        <v>613</v>
      </c>
      <c r="AK1341" s="8" t="s">
        <v>3394</v>
      </c>
      <c r="AL1341" s="8" t="s">
        <v>3395</v>
      </c>
      <c r="AM1341" s="8" t="s">
        <v>804</v>
      </c>
      <c r="AN1341" s="8" t="s">
        <v>558</v>
      </c>
      <c r="AO1341" s="8" t="s">
        <v>3396</v>
      </c>
      <c r="AP1341" s="8" t="s">
        <v>1059</v>
      </c>
      <c r="AQ1341" s="8" t="s">
        <v>157</v>
      </c>
      <c r="AR1341" s="8" t="s">
        <v>3397</v>
      </c>
      <c r="AS1341" s="8" t="s">
        <v>3398</v>
      </c>
      <c r="AT1341" s="8" t="s">
        <v>909</v>
      </c>
      <c r="AU1341" s="8" t="s">
        <v>3399</v>
      </c>
      <c r="AV1341" s="8" t="s">
        <v>911</v>
      </c>
      <c r="AW1341" s="11">
        <v>1437985.55</v>
      </c>
      <c r="AX1341" s="9" t="s">
        <v>9803</v>
      </c>
    </row>
    <row r="1342" spans="1:50" customFormat="1" ht="48" hidden="1" x14ac:dyDescent="0.25">
      <c r="A1342" s="8" t="s">
        <v>723</v>
      </c>
      <c r="B1342" s="8" t="s">
        <v>980</v>
      </c>
      <c r="C1342" s="8" t="s">
        <v>8147</v>
      </c>
      <c r="D1342" s="8" t="s">
        <v>12421</v>
      </c>
      <c r="E1342" s="8" t="s">
        <v>12422</v>
      </c>
      <c r="F1342" s="8" t="s">
        <v>12423</v>
      </c>
      <c r="G1342" s="9" t="s">
        <v>12424</v>
      </c>
      <c r="H1342" s="9" t="str">
        <f>VLOOKUP(G1342,[1]Arkusz2!A:B,2,FALSE)</f>
        <v>WND-RPZP.05.02.02-32-022/10</v>
      </c>
      <c r="I1342" s="9" t="s">
        <v>2357</v>
      </c>
      <c r="J1342" s="9" t="s">
        <v>752</v>
      </c>
      <c r="K1342" s="9" t="s">
        <v>606</v>
      </c>
      <c r="L1342" s="9" t="s">
        <v>5054</v>
      </c>
      <c r="M1342" s="9" t="s">
        <v>752</v>
      </c>
      <c r="N1342" s="9" t="s">
        <v>606</v>
      </c>
      <c r="O1342" s="8" t="s">
        <v>8505</v>
      </c>
      <c r="P1342" s="9" t="s">
        <v>10137</v>
      </c>
      <c r="Q1342" s="9" t="s">
        <v>2281</v>
      </c>
      <c r="R1342" s="9" t="s">
        <v>896</v>
      </c>
      <c r="S1342" s="9" t="s">
        <v>12425</v>
      </c>
      <c r="T1342" s="10">
        <v>1421653.37</v>
      </c>
      <c r="U1342" s="10">
        <v>1079480.8400000001</v>
      </c>
      <c r="V1342" s="10">
        <v>809610.63</v>
      </c>
      <c r="W1342" s="10">
        <v>809610.63</v>
      </c>
      <c r="X1342" s="10">
        <v>269870.21000000002</v>
      </c>
      <c r="Y1342" s="10">
        <v>75</v>
      </c>
      <c r="Z1342" s="8" t="s">
        <v>12426</v>
      </c>
      <c r="AA1342" s="8" t="s">
        <v>63</v>
      </c>
      <c r="AB1342" s="11">
        <v>1421653.37</v>
      </c>
      <c r="AC1342" s="11">
        <v>1421653.37</v>
      </c>
      <c r="AD1342" s="11">
        <v>0</v>
      </c>
      <c r="AE1342" s="11">
        <v>0</v>
      </c>
      <c r="AF1342" s="8" t="s">
        <v>64</v>
      </c>
      <c r="AG1342" s="8" t="s">
        <v>7788</v>
      </c>
      <c r="AH1342" s="8" t="s">
        <v>66</v>
      </c>
      <c r="AI1342" s="8" t="s">
        <v>67</v>
      </c>
      <c r="AJ1342" s="8" t="s">
        <v>613</v>
      </c>
      <c r="AK1342" s="8" t="s">
        <v>736</v>
      </c>
      <c r="AL1342" s="8" t="s">
        <v>737</v>
      </c>
      <c r="AM1342" s="8" t="s">
        <v>738</v>
      </c>
      <c r="AN1342" s="8" t="s">
        <v>12427</v>
      </c>
      <c r="AO1342" s="8" t="s">
        <v>740</v>
      </c>
      <c r="AP1342" s="8" t="s">
        <v>741</v>
      </c>
      <c r="AQ1342" s="8" t="s">
        <v>157</v>
      </c>
      <c r="AR1342" s="8" t="s">
        <v>742</v>
      </c>
      <c r="AS1342" s="8" t="s">
        <v>743</v>
      </c>
      <c r="AT1342" s="8" t="s">
        <v>909</v>
      </c>
      <c r="AU1342" s="8" t="s">
        <v>744</v>
      </c>
      <c r="AV1342" s="8" t="s">
        <v>911</v>
      </c>
      <c r="AW1342" s="11">
        <v>1421653.37</v>
      </c>
      <c r="AX1342" s="9" t="s">
        <v>10906</v>
      </c>
    </row>
    <row r="1343" spans="1:50" customFormat="1" ht="48" hidden="1" x14ac:dyDescent="0.25">
      <c r="A1343" s="8" t="s">
        <v>723</v>
      </c>
      <c r="B1343" s="8" t="s">
        <v>980</v>
      </c>
      <c r="C1343" s="8" t="s">
        <v>8147</v>
      </c>
      <c r="D1343" s="8" t="s">
        <v>12530</v>
      </c>
      <c r="E1343" s="8" t="s">
        <v>12531</v>
      </c>
      <c r="F1343" s="8" t="s">
        <v>12532</v>
      </c>
      <c r="G1343" s="9" t="s">
        <v>12533</v>
      </c>
      <c r="H1343" s="9" t="str">
        <f>VLOOKUP(G1343,[1]Arkusz2!A:B,2,FALSE)</f>
        <v>WND-RPZP.05.02.02-32-019/10</v>
      </c>
      <c r="I1343" s="9" t="s">
        <v>4531</v>
      </c>
      <c r="J1343" s="9" t="s">
        <v>4601</v>
      </c>
      <c r="K1343" s="9" t="s">
        <v>4262</v>
      </c>
      <c r="L1343" s="9" t="s">
        <v>4531</v>
      </c>
      <c r="M1343" s="9" t="s">
        <v>4601</v>
      </c>
      <c r="N1343" s="9" t="s">
        <v>4262</v>
      </c>
      <c r="O1343" s="8" t="s">
        <v>4710</v>
      </c>
      <c r="P1343" s="9" t="s">
        <v>10634</v>
      </c>
      <c r="Q1343" s="9" t="s">
        <v>3297</v>
      </c>
      <c r="R1343" s="9" t="s">
        <v>3298</v>
      </c>
      <c r="S1343" s="9" t="s">
        <v>12534</v>
      </c>
      <c r="T1343" s="10">
        <v>1784739.41</v>
      </c>
      <c r="U1343" s="10">
        <v>1606801.9</v>
      </c>
      <c r="V1343" s="10">
        <v>1365781.61</v>
      </c>
      <c r="W1343" s="10">
        <v>1365781.61</v>
      </c>
      <c r="X1343" s="10">
        <v>241020.29</v>
      </c>
      <c r="Y1343" s="10">
        <v>85</v>
      </c>
      <c r="Z1343" s="8" t="s">
        <v>12535</v>
      </c>
      <c r="AA1343" s="8" t="s">
        <v>63</v>
      </c>
      <c r="AB1343" s="11">
        <v>1784739.41</v>
      </c>
      <c r="AC1343" s="11">
        <v>1784739.41</v>
      </c>
      <c r="AD1343" s="11">
        <v>0</v>
      </c>
      <c r="AE1343" s="11">
        <v>0</v>
      </c>
      <c r="AF1343" s="8" t="s">
        <v>64</v>
      </c>
      <c r="AG1343" s="8" t="s">
        <v>7788</v>
      </c>
      <c r="AH1343" s="8" t="s">
        <v>66</v>
      </c>
      <c r="AI1343" s="8" t="s">
        <v>149</v>
      </c>
      <c r="AJ1343" s="8" t="s">
        <v>613</v>
      </c>
      <c r="AK1343" s="8" t="s">
        <v>12536</v>
      </c>
      <c r="AL1343" s="8" t="s">
        <v>1056</v>
      </c>
      <c r="AM1343" s="8" t="s">
        <v>1057</v>
      </c>
      <c r="AN1343" s="8" t="s">
        <v>1058</v>
      </c>
      <c r="AO1343" s="8" t="s">
        <v>1058</v>
      </c>
      <c r="AP1343" s="8" t="s">
        <v>1059</v>
      </c>
      <c r="AQ1343" s="8" t="s">
        <v>157</v>
      </c>
      <c r="AR1343" s="8" t="s">
        <v>12537</v>
      </c>
      <c r="AS1343" s="8" t="s">
        <v>12538</v>
      </c>
      <c r="AT1343" s="8" t="s">
        <v>909</v>
      </c>
      <c r="AU1343" s="8" t="s">
        <v>1062</v>
      </c>
      <c r="AV1343" s="8" t="s">
        <v>911</v>
      </c>
      <c r="AW1343" s="11">
        <v>1784739.41</v>
      </c>
      <c r="AX1343" s="9" t="s">
        <v>672</v>
      </c>
    </row>
    <row r="1344" spans="1:50" customFormat="1" ht="36" hidden="1" x14ac:dyDescent="0.25">
      <c r="A1344" s="8" t="s">
        <v>723</v>
      </c>
      <c r="B1344" s="8" t="s">
        <v>980</v>
      </c>
      <c r="C1344" s="8" t="s">
        <v>8147</v>
      </c>
      <c r="D1344" s="8" t="s">
        <v>12579</v>
      </c>
      <c r="E1344" s="8" t="s">
        <v>12580</v>
      </c>
      <c r="F1344" s="8" t="s">
        <v>12581</v>
      </c>
      <c r="G1344" s="9" t="s">
        <v>12582</v>
      </c>
      <c r="H1344" s="9" t="str">
        <f>VLOOKUP(G1344,[1]Arkusz2!A:B,2,FALSE)</f>
        <v>WND-RPZP.05.02.02-32-020/10</v>
      </c>
      <c r="I1344" s="9" t="s">
        <v>4602</v>
      </c>
      <c r="J1344" s="9" t="s">
        <v>4601</v>
      </c>
      <c r="K1344" s="9" t="s">
        <v>4262</v>
      </c>
      <c r="L1344" s="9" t="s">
        <v>5751</v>
      </c>
      <c r="M1344" s="9" t="s">
        <v>4601</v>
      </c>
      <c r="N1344" s="9" t="s">
        <v>4262</v>
      </c>
      <c r="O1344" s="8" t="s">
        <v>8119</v>
      </c>
      <c r="P1344" s="9" t="s">
        <v>12389</v>
      </c>
      <c r="Q1344" s="9" t="s">
        <v>3297</v>
      </c>
      <c r="R1344" s="9" t="s">
        <v>3298</v>
      </c>
      <c r="S1344" s="9" t="s">
        <v>11248</v>
      </c>
      <c r="T1344" s="10">
        <v>2029146.46</v>
      </c>
      <c r="U1344" s="10">
        <v>1981620.46</v>
      </c>
      <c r="V1344" s="10">
        <v>1486215.34</v>
      </c>
      <c r="W1344" s="10">
        <v>1486215.34</v>
      </c>
      <c r="X1344" s="10">
        <v>495405.12</v>
      </c>
      <c r="Y1344" s="10">
        <v>75</v>
      </c>
      <c r="Z1344" s="8" t="s">
        <v>12583</v>
      </c>
      <c r="AA1344" s="8" t="s">
        <v>63</v>
      </c>
      <c r="AB1344" s="11">
        <v>2029146.46</v>
      </c>
      <c r="AC1344" s="11">
        <v>2029146.46</v>
      </c>
      <c r="AD1344" s="11">
        <v>0</v>
      </c>
      <c r="AE1344" s="11">
        <v>0</v>
      </c>
      <c r="AF1344" s="8" t="s">
        <v>64</v>
      </c>
      <c r="AG1344" s="8" t="s">
        <v>7788</v>
      </c>
      <c r="AH1344" s="8" t="s">
        <v>66</v>
      </c>
      <c r="AI1344" s="8" t="s">
        <v>67</v>
      </c>
      <c r="AJ1344" s="8" t="s">
        <v>613</v>
      </c>
      <c r="AK1344" s="8" t="s">
        <v>12584</v>
      </c>
      <c r="AL1344" s="8" t="s">
        <v>12585</v>
      </c>
      <c r="AM1344" s="8" t="s">
        <v>3725</v>
      </c>
      <c r="AN1344" s="8" t="s">
        <v>3726</v>
      </c>
      <c r="AO1344" s="8" t="s">
        <v>5392</v>
      </c>
      <c r="AP1344" s="8" t="s">
        <v>883</v>
      </c>
      <c r="AQ1344" s="8" t="s">
        <v>157</v>
      </c>
      <c r="AR1344" s="8" t="s">
        <v>12586</v>
      </c>
      <c r="AS1344" s="8" t="s">
        <v>12587</v>
      </c>
      <c r="AT1344" s="8" t="s">
        <v>7793</v>
      </c>
      <c r="AU1344" s="8" t="s">
        <v>12588</v>
      </c>
      <c r="AV1344" s="8" t="s">
        <v>7795</v>
      </c>
      <c r="AW1344" s="11">
        <v>2029146.46</v>
      </c>
      <c r="AX1344" s="9" t="s">
        <v>12589</v>
      </c>
    </row>
    <row r="1345" spans="1:50" customFormat="1" ht="36" hidden="1" x14ac:dyDescent="0.25">
      <c r="A1345" s="8" t="s">
        <v>723</v>
      </c>
      <c r="B1345" s="8" t="s">
        <v>980</v>
      </c>
      <c r="C1345" s="8" t="s">
        <v>8147</v>
      </c>
      <c r="D1345" s="8" t="s">
        <v>12613</v>
      </c>
      <c r="E1345" s="8" t="s">
        <v>12614</v>
      </c>
      <c r="F1345" s="8" t="s">
        <v>12615</v>
      </c>
      <c r="G1345" s="9" t="s">
        <v>12616</v>
      </c>
      <c r="H1345" s="9" t="str">
        <f>VLOOKUP(G1345,[1]Arkusz2!A:B,2,FALSE)</f>
        <v>WND-RPZP.05.02.02-32-032/10</v>
      </c>
      <c r="I1345" s="9" t="s">
        <v>12617</v>
      </c>
      <c r="J1345" s="9" t="s">
        <v>752</v>
      </c>
      <c r="K1345" s="9" t="s">
        <v>606</v>
      </c>
      <c r="L1345" s="9" t="s">
        <v>2845</v>
      </c>
      <c r="M1345" s="9" t="s">
        <v>752</v>
      </c>
      <c r="N1345" s="9" t="s">
        <v>606</v>
      </c>
      <c r="O1345" s="8" t="s">
        <v>3849</v>
      </c>
      <c r="P1345" s="9" t="s">
        <v>9971</v>
      </c>
      <c r="Q1345" s="9" t="s">
        <v>3297</v>
      </c>
      <c r="R1345" s="9" t="s">
        <v>3298</v>
      </c>
      <c r="S1345" s="9" t="s">
        <v>12618</v>
      </c>
      <c r="T1345" s="10">
        <v>5226823.78</v>
      </c>
      <c r="U1345" s="10">
        <v>5140000</v>
      </c>
      <c r="V1345" s="10">
        <v>3855000</v>
      </c>
      <c r="W1345" s="10">
        <v>3855000</v>
      </c>
      <c r="X1345" s="10">
        <v>1285000</v>
      </c>
      <c r="Y1345" s="10">
        <v>75</v>
      </c>
      <c r="Z1345" s="8" t="s">
        <v>12619</v>
      </c>
      <c r="AA1345" s="8" t="s">
        <v>63</v>
      </c>
      <c r="AB1345" s="11">
        <v>5226823.78</v>
      </c>
      <c r="AC1345" s="11">
        <v>5226823.78</v>
      </c>
      <c r="AD1345" s="11">
        <v>0</v>
      </c>
      <c r="AE1345" s="11">
        <v>0</v>
      </c>
      <c r="AF1345" s="8" t="s">
        <v>64</v>
      </c>
      <c r="AG1345" s="8" t="s">
        <v>7788</v>
      </c>
      <c r="AH1345" s="8" t="s">
        <v>66</v>
      </c>
      <c r="AI1345" s="8" t="s">
        <v>67</v>
      </c>
      <c r="AJ1345" s="8" t="s">
        <v>613</v>
      </c>
      <c r="AK1345" s="8" t="s">
        <v>12620</v>
      </c>
      <c r="AL1345" s="8" t="s">
        <v>12621</v>
      </c>
      <c r="AM1345" s="8" t="s">
        <v>12622</v>
      </c>
      <c r="AN1345" s="8" t="s">
        <v>125</v>
      </c>
      <c r="AO1345" s="8" t="s">
        <v>12623</v>
      </c>
      <c r="AP1345" s="8" t="s">
        <v>1439</v>
      </c>
      <c r="AQ1345" s="8" t="s">
        <v>157</v>
      </c>
      <c r="AR1345" s="8" t="s">
        <v>12624</v>
      </c>
      <c r="AS1345" s="8" t="s">
        <v>12625</v>
      </c>
      <c r="AT1345" s="8" t="s">
        <v>7793</v>
      </c>
      <c r="AU1345" s="8" t="s">
        <v>12626</v>
      </c>
      <c r="AV1345" s="8" t="s">
        <v>7795</v>
      </c>
      <c r="AW1345" s="11">
        <v>5226823.78</v>
      </c>
      <c r="AX1345" s="9" t="s">
        <v>12627</v>
      </c>
    </row>
    <row r="1346" spans="1:50" customFormat="1" ht="36" hidden="1" x14ac:dyDescent="0.25">
      <c r="A1346" s="8" t="s">
        <v>723</v>
      </c>
      <c r="B1346" s="8" t="s">
        <v>980</v>
      </c>
      <c r="C1346" s="8" t="s">
        <v>8147</v>
      </c>
      <c r="D1346" s="8" t="s">
        <v>13753</v>
      </c>
      <c r="E1346" s="8" t="s">
        <v>13754</v>
      </c>
      <c r="F1346" s="8" t="s">
        <v>13755</v>
      </c>
      <c r="G1346" s="9" t="s">
        <v>13756</v>
      </c>
      <c r="H1346" s="9" t="str">
        <f>VLOOKUP(G1346,[1]Arkusz2!A:B,2,FALSE)</f>
        <v>WND-RPZP.05.02.02-32-006/10</v>
      </c>
      <c r="I1346" s="9" t="s">
        <v>3188</v>
      </c>
      <c r="J1346" s="9" t="s">
        <v>752</v>
      </c>
      <c r="K1346" s="9" t="s">
        <v>606</v>
      </c>
      <c r="L1346" s="9" t="s">
        <v>4783</v>
      </c>
      <c r="M1346" s="9" t="s">
        <v>752</v>
      </c>
      <c r="N1346" s="9" t="s">
        <v>606</v>
      </c>
      <c r="O1346" s="8" t="s">
        <v>5089</v>
      </c>
      <c r="P1346" s="9" t="s">
        <v>7429</v>
      </c>
      <c r="Q1346" s="9" t="s">
        <v>12730</v>
      </c>
      <c r="R1346" s="9" t="s">
        <v>3298</v>
      </c>
      <c r="S1346" s="9" t="s">
        <v>13757</v>
      </c>
      <c r="T1346" s="10">
        <v>9994607.5500000007</v>
      </c>
      <c r="U1346" s="10">
        <v>7226815.8899999997</v>
      </c>
      <c r="V1346" s="10">
        <v>2890726.35</v>
      </c>
      <c r="W1346" s="10">
        <v>2890726.35</v>
      </c>
      <c r="X1346" s="10">
        <v>4336089.54</v>
      </c>
      <c r="Y1346" s="10">
        <v>40</v>
      </c>
      <c r="Z1346" s="8" t="s">
        <v>13758</v>
      </c>
      <c r="AA1346" s="8" t="s">
        <v>119</v>
      </c>
      <c r="AB1346" s="11">
        <v>9994607.5500000007</v>
      </c>
      <c r="AC1346" s="11">
        <v>9994607.5500000007</v>
      </c>
      <c r="AD1346" s="11">
        <v>0</v>
      </c>
      <c r="AE1346" s="11">
        <v>0</v>
      </c>
      <c r="AF1346" s="8" t="s">
        <v>64</v>
      </c>
      <c r="AG1346" s="8" t="s">
        <v>7788</v>
      </c>
      <c r="AH1346" s="8" t="s">
        <v>66</v>
      </c>
      <c r="AI1346" s="8" t="s">
        <v>67</v>
      </c>
      <c r="AJ1346" s="8" t="s">
        <v>613</v>
      </c>
      <c r="AK1346" s="8" t="s">
        <v>10149</v>
      </c>
      <c r="AL1346" s="8" t="s">
        <v>10150</v>
      </c>
      <c r="AM1346" s="8" t="s">
        <v>1351</v>
      </c>
      <c r="AN1346" s="8" t="s">
        <v>1352</v>
      </c>
      <c r="AO1346" s="8" t="s">
        <v>740</v>
      </c>
      <c r="AP1346" s="8" t="s">
        <v>1059</v>
      </c>
      <c r="AQ1346" s="8" t="s">
        <v>157</v>
      </c>
      <c r="AR1346" s="8" t="s">
        <v>13759</v>
      </c>
      <c r="AS1346" s="8" t="s">
        <v>13760</v>
      </c>
      <c r="AT1346" s="8" t="s">
        <v>909</v>
      </c>
      <c r="AU1346" s="8" t="s">
        <v>10153</v>
      </c>
      <c r="AV1346" s="8" t="s">
        <v>911</v>
      </c>
      <c r="AW1346" s="11">
        <v>9994607.5500000007</v>
      </c>
      <c r="AX1346" s="9" t="s">
        <v>9385</v>
      </c>
    </row>
    <row r="1347" spans="1:50" ht="48" hidden="1" x14ac:dyDescent="0.25">
      <c r="A1347" s="8" t="s">
        <v>723</v>
      </c>
      <c r="B1347" s="8" t="s">
        <v>980</v>
      </c>
      <c r="C1347" s="8" t="s">
        <v>8147</v>
      </c>
      <c r="D1347" s="8" t="s">
        <v>14274</v>
      </c>
      <c r="E1347" s="8" t="s">
        <v>14275</v>
      </c>
      <c r="F1347" s="8" t="s">
        <v>14276</v>
      </c>
      <c r="G1347" s="9" t="s">
        <v>14277</v>
      </c>
      <c r="H1347" s="9" t="str">
        <f>VLOOKUP(G1347,[1]Arkusz2!A:B,2,FALSE)</f>
        <v>WND-RPZP.05.02.02-32-001/10</v>
      </c>
      <c r="I1347" s="9" t="s">
        <v>2988</v>
      </c>
      <c r="J1347" s="9" t="s">
        <v>2281</v>
      </c>
      <c r="K1347" s="9" t="s">
        <v>896</v>
      </c>
      <c r="L1347" s="9" t="s">
        <v>1529</v>
      </c>
      <c r="M1347" s="9" t="s">
        <v>2281</v>
      </c>
      <c r="N1347" s="9" t="s">
        <v>896</v>
      </c>
      <c r="O1347" s="8" t="s">
        <v>2115</v>
      </c>
      <c r="P1347" s="9" t="s">
        <v>12833</v>
      </c>
      <c r="Q1347" s="9" t="s">
        <v>1706</v>
      </c>
      <c r="R1347" s="9" t="s">
        <v>1707</v>
      </c>
      <c r="S1347" s="9" t="s">
        <v>1989</v>
      </c>
      <c r="T1347" s="10">
        <v>1052110.8500000001</v>
      </c>
      <c r="U1347" s="10">
        <v>963531.44</v>
      </c>
      <c r="V1347" s="10">
        <v>624131.76</v>
      </c>
      <c r="W1347" s="10">
        <v>624131.76</v>
      </c>
      <c r="X1347" s="10">
        <v>339399.67999999999</v>
      </c>
      <c r="Y1347" s="10">
        <v>64.78</v>
      </c>
      <c r="Z1347" s="8" t="s">
        <v>14278</v>
      </c>
      <c r="AA1347" s="8" t="s">
        <v>63</v>
      </c>
      <c r="AB1347" s="11">
        <v>1052110.8500000001</v>
      </c>
      <c r="AC1347" s="11">
        <v>1052110.8500000001</v>
      </c>
      <c r="AD1347" s="11">
        <v>0</v>
      </c>
      <c r="AE1347" s="11">
        <v>0</v>
      </c>
      <c r="AF1347" s="8" t="s">
        <v>64</v>
      </c>
      <c r="AG1347" s="8" t="s">
        <v>7788</v>
      </c>
      <c r="AH1347" s="8" t="s">
        <v>66</v>
      </c>
      <c r="AI1347" s="8" t="s">
        <v>149</v>
      </c>
      <c r="AJ1347" s="8" t="s">
        <v>613</v>
      </c>
      <c r="AK1347" s="8" t="s">
        <v>5557</v>
      </c>
      <c r="AL1347" s="8" t="s">
        <v>5558</v>
      </c>
      <c r="AM1347" s="8" t="s">
        <v>5559</v>
      </c>
      <c r="AN1347" s="8" t="s">
        <v>5560</v>
      </c>
      <c r="AO1347" s="8" t="s">
        <v>692</v>
      </c>
      <c r="AP1347" s="8" t="s">
        <v>883</v>
      </c>
      <c r="AQ1347" s="8" t="s">
        <v>157</v>
      </c>
      <c r="AR1347" s="8" t="s">
        <v>5561</v>
      </c>
      <c r="AS1347" s="8" t="s">
        <v>5562</v>
      </c>
      <c r="AT1347" s="8" t="s">
        <v>909</v>
      </c>
      <c r="AU1347" s="8" t="s">
        <v>5563</v>
      </c>
      <c r="AV1347" s="8" t="s">
        <v>911</v>
      </c>
      <c r="AW1347" s="11">
        <v>1052110.8500000001</v>
      </c>
      <c r="AX1347" s="9" t="s">
        <v>13107</v>
      </c>
    </row>
    <row r="1348" spans="1:50" customFormat="1" ht="24" hidden="1" x14ac:dyDescent="0.25">
      <c r="A1348" s="8" t="s">
        <v>723</v>
      </c>
      <c r="B1348" s="8" t="s">
        <v>980</v>
      </c>
      <c r="C1348" s="8" t="s">
        <v>8147</v>
      </c>
      <c r="D1348" s="8" t="s">
        <v>15075</v>
      </c>
      <c r="E1348" s="8" t="s">
        <v>15076</v>
      </c>
      <c r="F1348" s="8" t="s">
        <v>15077</v>
      </c>
      <c r="G1348" s="9" t="s">
        <v>15078</v>
      </c>
      <c r="H1348" s="9" t="str">
        <f>VLOOKUP(G1348,[1]Arkusz2!A:B,2,FALSE)</f>
        <v>WND-RPZP.05.02.02-32-013/10</v>
      </c>
      <c r="I1348" s="9" t="s">
        <v>6054</v>
      </c>
      <c r="J1348" s="9" t="s">
        <v>9383</v>
      </c>
      <c r="K1348" s="9" t="s">
        <v>1707</v>
      </c>
      <c r="L1348" s="9" t="s">
        <v>15079</v>
      </c>
      <c r="M1348" s="9" t="s">
        <v>9383</v>
      </c>
      <c r="N1348" s="9" t="s">
        <v>1707</v>
      </c>
      <c r="O1348" s="8" t="s">
        <v>15080</v>
      </c>
      <c r="P1348" s="9" t="s">
        <v>14702</v>
      </c>
      <c r="Q1348" s="9" t="s">
        <v>9383</v>
      </c>
      <c r="R1348" s="9" t="s">
        <v>1707</v>
      </c>
      <c r="S1348" s="9" t="s">
        <v>6054</v>
      </c>
      <c r="T1348" s="10">
        <v>2746637.52</v>
      </c>
      <c r="U1348" s="10">
        <v>2723311.19</v>
      </c>
      <c r="V1348" s="10">
        <v>2042483.39</v>
      </c>
      <c r="W1348" s="10">
        <v>2042483.39</v>
      </c>
      <c r="X1348" s="10">
        <v>680827.8</v>
      </c>
      <c r="Y1348" s="10">
        <v>75</v>
      </c>
      <c r="Z1348" s="8" t="s">
        <v>15081</v>
      </c>
      <c r="AA1348" s="8" t="s">
        <v>63</v>
      </c>
      <c r="AB1348" s="11">
        <v>2746637.52</v>
      </c>
      <c r="AC1348" s="11">
        <v>2746637.52</v>
      </c>
      <c r="AD1348" s="11">
        <v>0</v>
      </c>
      <c r="AE1348" s="11">
        <v>0</v>
      </c>
      <c r="AF1348" s="8" t="s">
        <v>64</v>
      </c>
      <c r="AG1348" s="8" t="s">
        <v>7788</v>
      </c>
      <c r="AH1348" s="8" t="s">
        <v>66</v>
      </c>
      <c r="AI1348" s="8" t="s">
        <v>67</v>
      </c>
      <c r="AJ1348" s="8" t="s">
        <v>613</v>
      </c>
      <c r="AK1348" s="8" t="s">
        <v>1931</v>
      </c>
      <c r="AL1348" s="8" t="s">
        <v>1932</v>
      </c>
      <c r="AM1348" s="8" t="s">
        <v>1436</v>
      </c>
      <c r="AN1348" s="8" t="s">
        <v>1437</v>
      </c>
      <c r="AO1348" s="8" t="s">
        <v>1933</v>
      </c>
      <c r="AP1348" s="8" t="s">
        <v>128</v>
      </c>
      <c r="AQ1348" s="8" t="s">
        <v>157</v>
      </c>
      <c r="AR1348" s="8" t="s">
        <v>15082</v>
      </c>
      <c r="AS1348" s="8" t="s">
        <v>15083</v>
      </c>
      <c r="AT1348" s="8" t="s">
        <v>909</v>
      </c>
      <c r="AU1348" s="8" t="s">
        <v>1936</v>
      </c>
      <c r="AV1348" s="8" t="s">
        <v>911</v>
      </c>
      <c r="AW1348" s="11">
        <v>2746637.52</v>
      </c>
      <c r="AX1348" s="9" t="s">
        <v>15079</v>
      </c>
    </row>
    <row r="1349" spans="1:50" ht="48" hidden="1" x14ac:dyDescent="0.25">
      <c r="A1349" s="8" t="s">
        <v>723</v>
      </c>
      <c r="B1349" s="8" t="s">
        <v>980</v>
      </c>
      <c r="C1349" s="8" t="s">
        <v>8147</v>
      </c>
      <c r="D1349" s="8" t="s">
        <v>15140</v>
      </c>
      <c r="E1349" s="8" t="s">
        <v>15141</v>
      </c>
      <c r="F1349" s="8" t="s">
        <v>15142</v>
      </c>
      <c r="G1349" s="9" t="s">
        <v>15143</v>
      </c>
      <c r="H1349" s="9" t="str">
        <f>VLOOKUP(G1349,[1]Arkusz2!A:B,2,FALSE)</f>
        <v>WND-RPZP.05.02.02-32-005/10</v>
      </c>
      <c r="I1349" s="9" t="s">
        <v>2180</v>
      </c>
      <c r="J1349" s="9" t="s">
        <v>9383</v>
      </c>
      <c r="K1349" s="9" t="s">
        <v>1707</v>
      </c>
      <c r="L1349" s="9" t="s">
        <v>15144</v>
      </c>
      <c r="M1349" s="9" t="s">
        <v>9383</v>
      </c>
      <c r="N1349" s="9" t="s">
        <v>1707</v>
      </c>
      <c r="O1349" s="8" t="s">
        <v>58</v>
      </c>
      <c r="P1349" s="9" t="s">
        <v>6054</v>
      </c>
      <c r="Q1349" s="9" t="s">
        <v>9383</v>
      </c>
      <c r="R1349" s="9" t="s">
        <v>1707</v>
      </c>
      <c r="S1349" s="9" t="s">
        <v>2180</v>
      </c>
      <c r="T1349" s="10">
        <v>4582181.75</v>
      </c>
      <c r="U1349" s="10">
        <v>3755821.1</v>
      </c>
      <c r="V1349" s="10">
        <v>2816865.81</v>
      </c>
      <c r="W1349" s="10">
        <v>2816865.81</v>
      </c>
      <c r="X1349" s="10">
        <v>938955.29</v>
      </c>
      <c r="Y1349" s="10">
        <v>75</v>
      </c>
      <c r="Z1349" s="8" t="s">
        <v>15145</v>
      </c>
      <c r="AA1349" s="8" t="s">
        <v>63</v>
      </c>
      <c r="AB1349" s="11">
        <v>4582181.75</v>
      </c>
      <c r="AC1349" s="11">
        <v>4582181.75</v>
      </c>
      <c r="AD1349" s="11">
        <v>0</v>
      </c>
      <c r="AE1349" s="11">
        <v>0</v>
      </c>
      <c r="AF1349" s="8" t="s">
        <v>64</v>
      </c>
      <c r="AG1349" s="8" t="s">
        <v>7788</v>
      </c>
      <c r="AH1349" s="8" t="s">
        <v>66</v>
      </c>
      <c r="AI1349" s="8" t="s">
        <v>149</v>
      </c>
      <c r="AJ1349" s="8" t="s">
        <v>613</v>
      </c>
      <c r="AK1349" s="8" t="s">
        <v>15146</v>
      </c>
      <c r="AL1349" s="8" t="s">
        <v>15147</v>
      </c>
      <c r="AM1349" s="8" t="s">
        <v>15148</v>
      </c>
      <c r="AN1349" s="8" t="s">
        <v>15149</v>
      </c>
      <c r="AO1349" s="8" t="s">
        <v>15150</v>
      </c>
      <c r="AP1349" s="8" t="s">
        <v>1439</v>
      </c>
      <c r="AQ1349" s="8" t="s">
        <v>157</v>
      </c>
      <c r="AR1349" s="8" t="s">
        <v>15151</v>
      </c>
      <c r="AS1349" s="8" t="s">
        <v>15152</v>
      </c>
      <c r="AT1349" s="8" t="s">
        <v>909</v>
      </c>
      <c r="AU1349" s="8" t="s">
        <v>15153</v>
      </c>
      <c r="AV1349" s="8" t="s">
        <v>911</v>
      </c>
      <c r="AW1349" s="11">
        <v>4582181.75</v>
      </c>
      <c r="AX1349" s="9" t="s">
        <v>15144</v>
      </c>
    </row>
    <row r="1350" spans="1:50" customFormat="1" ht="36" hidden="1" x14ac:dyDescent="0.25">
      <c r="A1350" s="8" t="s">
        <v>723</v>
      </c>
      <c r="B1350" s="8" t="s">
        <v>980</v>
      </c>
      <c r="C1350" s="8" t="s">
        <v>8147</v>
      </c>
      <c r="D1350" s="8" t="s">
        <v>16758</v>
      </c>
      <c r="E1350" s="8" t="s">
        <v>16759</v>
      </c>
      <c r="F1350" s="8" t="s">
        <v>16760</v>
      </c>
      <c r="G1350" s="9" t="s">
        <v>16761</v>
      </c>
      <c r="H1350" s="9" t="str">
        <f>VLOOKUP(G1350,[1]Arkusz2!A:B,2,FALSE)</f>
        <v>WND-RPZP.05.02.02-32-004/10</v>
      </c>
      <c r="I1350" s="9" t="s">
        <v>15288</v>
      </c>
      <c r="J1350" s="9" t="s">
        <v>9383</v>
      </c>
      <c r="K1350" s="9" t="s">
        <v>1707</v>
      </c>
      <c r="L1350" s="9" t="s">
        <v>8273</v>
      </c>
      <c r="M1350" s="9" t="s">
        <v>9383</v>
      </c>
      <c r="N1350" s="9" t="s">
        <v>1707</v>
      </c>
      <c r="O1350" s="8" t="s">
        <v>11520</v>
      </c>
      <c r="P1350" s="9" t="s">
        <v>16210</v>
      </c>
      <c r="Q1350" s="9" t="s">
        <v>15964</v>
      </c>
      <c r="R1350" s="9" t="s">
        <v>15965</v>
      </c>
      <c r="S1350" s="9" t="s">
        <v>15288</v>
      </c>
      <c r="T1350" s="10">
        <v>1848193.93</v>
      </c>
      <c r="U1350" s="10">
        <v>1848193.93</v>
      </c>
      <c r="V1350" s="10">
        <v>1386145.44</v>
      </c>
      <c r="W1350" s="10">
        <v>1386145.44</v>
      </c>
      <c r="X1350" s="10">
        <v>462048.49</v>
      </c>
      <c r="Y1350" s="10">
        <v>75</v>
      </c>
      <c r="Z1350" s="8" t="s">
        <v>16762</v>
      </c>
      <c r="AA1350" s="8" t="s">
        <v>63</v>
      </c>
      <c r="AB1350" s="11">
        <v>1848193.93</v>
      </c>
      <c r="AC1350" s="11">
        <v>1848193.93</v>
      </c>
      <c r="AD1350" s="11">
        <v>0</v>
      </c>
      <c r="AE1350" s="11">
        <v>0</v>
      </c>
      <c r="AF1350" s="8" t="s">
        <v>64</v>
      </c>
      <c r="AG1350" s="8" t="s">
        <v>7788</v>
      </c>
      <c r="AH1350" s="8" t="s">
        <v>66</v>
      </c>
      <c r="AI1350" s="8" t="s">
        <v>67</v>
      </c>
      <c r="AJ1350" s="8" t="s">
        <v>613</v>
      </c>
      <c r="AK1350" s="8" t="s">
        <v>5447</v>
      </c>
      <c r="AL1350" s="8" t="s">
        <v>5448</v>
      </c>
      <c r="AM1350" s="8" t="s">
        <v>880</v>
      </c>
      <c r="AN1350" s="8" t="s">
        <v>881</v>
      </c>
      <c r="AO1350" s="8" t="s">
        <v>5449</v>
      </c>
      <c r="AP1350" s="8" t="s">
        <v>2467</v>
      </c>
      <c r="AQ1350" s="8" t="s">
        <v>157</v>
      </c>
      <c r="AR1350" s="8" t="s">
        <v>16763</v>
      </c>
      <c r="AS1350" s="8" t="s">
        <v>16764</v>
      </c>
      <c r="AT1350" s="8" t="s">
        <v>909</v>
      </c>
      <c r="AU1350" s="8" t="s">
        <v>5452</v>
      </c>
      <c r="AV1350" s="8" t="s">
        <v>911</v>
      </c>
      <c r="AW1350" s="11">
        <v>1848193.93</v>
      </c>
      <c r="AX1350" s="9" t="s">
        <v>8273</v>
      </c>
    </row>
    <row r="1351" spans="1:50" customFormat="1" ht="48" hidden="1" x14ac:dyDescent="0.25">
      <c r="A1351" s="8" t="s">
        <v>723</v>
      </c>
      <c r="B1351" s="8" t="s">
        <v>980</v>
      </c>
      <c r="C1351" s="8" t="s">
        <v>8147</v>
      </c>
      <c r="D1351" s="8" t="s">
        <v>16885</v>
      </c>
      <c r="E1351" s="8" t="s">
        <v>16886</v>
      </c>
      <c r="F1351" s="8" t="s">
        <v>16887</v>
      </c>
      <c r="G1351" s="9" t="s">
        <v>16888</v>
      </c>
      <c r="H1351" s="9" t="str">
        <f>VLOOKUP(G1351,[1]Arkusz2!A:B,2,FALSE)</f>
        <v>WND-RPZP.05.02.02-32-012/10</v>
      </c>
      <c r="I1351" s="9" t="s">
        <v>14370</v>
      </c>
      <c r="J1351" s="9" t="s">
        <v>9383</v>
      </c>
      <c r="K1351" s="9" t="s">
        <v>1707</v>
      </c>
      <c r="L1351" s="9" t="s">
        <v>5621</v>
      </c>
      <c r="M1351" s="9" t="s">
        <v>9383</v>
      </c>
      <c r="N1351" s="9" t="s">
        <v>1707</v>
      </c>
      <c r="O1351" s="8" t="s">
        <v>16889</v>
      </c>
      <c r="P1351" s="9" t="s">
        <v>16844</v>
      </c>
      <c r="Q1351" s="9" t="s">
        <v>15964</v>
      </c>
      <c r="R1351" s="9" t="s">
        <v>15965</v>
      </c>
      <c r="S1351" s="9" t="s">
        <v>14370</v>
      </c>
      <c r="T1351" s="10">
        <v>3017707.78</v>
      </c>
      <c r="U1351" s="10">
        <v>3016707.78</v>
      </c>
      <c r="V1351" s="10">
        <v>2262530.83</v>
      </c>
      <c r="W1351" s="10">
        <v>2262530.83</v>
      </c>
      <c r="X1351" s="10">
        <v>754176.95</v>
      </c>
      <c r="Y1351" s="10">
        <v>75</v>
      </c>
      <c r="Z1351" s="8" t="s">
        <v>16890</v>
      </c>
      <c r="AA1351" s="8" t="s">
        <v>63</v>
      </c>
      <c r="AB1351" s="11">
        <v>3017707.78</v>
      </c>
      <c r="AC1351" s="11">
        <v>3017707.78</v>
      </c>
      <c r="AD1351" s="11">
        <v>0</v>
      </c>
      <c r="AE1351" s="11">
        <v>0</v>
      </c>
      <c r="AF1351" s="8" t="s">
        <v>64</v>
      </c>
      <c r="AG1351" s="8" t="s">
        <v>7788</v>
      </c>
      <c r="AH1351" s="8" t="s">
        <v>66</v>
      </c>
      <c r="AI1351" s="8" t="s">
        <v>149</v>
      </c>
      <c r="AJ1351" s="8" t="s">
        <v>613</v>
      </c>
      <c r="AK1351" s="8" t="s">
        <v>989</v>
      </c>
      <c r="AL1351" s="8" t="s">
        <v>990</v>
      </c>
      <c r="AM1351" s="8" t="s">
        <v>991</v>
      </c>
      <c r="AN1351" s="8" t="s">
        <v>992</v>
      </c>
      <c r="AO1351" s="8" t="s">
        <v>740</v>
      </c>
      <c r="AP1351" s="8" t="s">
        <v>842</v>
      </c>
      <c r="AQ1351" s="8" t="s">
        <v>157</v>
      </c>
      <c r="AR1351" s="8" t="s">
        <v>16891</v>
      </c>
      <c r="AS1351" s="8" t="s">
        <v>16892</v>
      </c>
      <c r="AT1351" s="8" t="s">
        <v>909</v>
      </c>
      <c r="AU1351" s="8" t="s">
        <v>995</v>
      </c>
      <c r="AV1351" s="8" t="s">
        <v>911</v>
      </c>
      <c r="AW1351" s="11">
        <v>3017707.78</v>
      </c>
      <c r="AX1351" s="9" t="s">
        <v>5621</v>
      </c>
    </row>
    <row r="1352" spans="1:50" customFormat="1" ht="36" x14ac:dyDescent="0.25">
      <c r="A1352" s="8" t="s">
        <v>723</v>
      </c>
      <c r="B1352" s="8" t="s">
        <v>888</v>
      </c>
      <c r="C1352" s="8" t="s">
        <v>889</v>
      </c>
      <c r="D1352" s="8" t="s">
        <v>890</v>
      </c>
      <c r="E1352" s="8" t="s">
        <v>891</v>
      </c>
      <c r="F1352" s="8" t="s">
        <v>892</v>
      </c>
      <c r="G1352" s="9" t="s">
        <v>893</v>
      </c>
      <c r="H1352" s="9" t="str">
        <f>VLOOKUP(G1352,[1]Arkusz2!A:B,2,FALSE)</f>
        <v>WND-RPZP.05.05.01-32-020/11</v>
      </c>
      <c r="I1352" s="9" t="s">
        <v>894</v>
      </c>
      <c r="J1352" s="9" t="s">
        <v>895</v>
      </c>
      <c r="K1352" s="9" t="s">
        <v>896</v>
      </c>
      <c r="L1352" s="9" t="s">
        <v>897</v>
      </c>
      <c r="M1352" s="9" t="s">
        <v>895</v>
      </c>
      <c r="N1352" s="9" t="s">
        <v>896</v>
      </c>
      <c r="O1352" s="8" t="s">
        <v>898</v>
      </c>
      <c r="P1352" s="9" t="s">
        <v>899</v>
      </c>
      <c r="Q1352" s="9" t="s">
        <v>142</v>
      </c>
      <c r="R1352" s="9" t="s">
        <v>113</v>
      </c>
      <c r="S1352" s="9" t="s">
        <v>894</v>
      </c>
      <c r="T1352" s="10">
        <v>2530120.5299999998</v>
      </c>
      <c r="U1352" s="10">
        <v>2530120.5299999998</v>
      </c>
      <c r="V1352" s="10">
        <v>1265060.26</v>
      </c>
      <c r="W1352" s="10">
        <v>1265060.26</v>
      </c>
      <c r="X1352" s="10">
        <v>1265060.27</v>
      </c>
      <c r="Y1352" s="10">
        <v>50</v>
      </c>
      <c r="Z1352" s="8" t="s">
        <v>900</v>
      </c>
      <c r="AA1352" s="8" t="s">
        <v>63</v>
      </c>
      <c r="AB1352" s="11">
        <v>2530120.5299999998</v>
      </c>
      <c r="AC1352" s="11">
        <v>2530120.5299999998</v>
      </c>
      <c r="AD1352" s="11">
        <v>0</v>
      </c>
      <c r="AE1352" s="11">
        <v>0</v>
      </c>
      <c r="AF1352" s="8" t="s">
        <v>64</v>
      </c>
      <c r="AG1352" s="8" t="s">
        <v>901</v>
      </c>
      <c r="AH1352" s="8" t="s">
        <v>66</v>
      </c>
      <c r="AI1352" s="8" t="s">
        <v>67</v>
      </c>
      <c r="AJ1352" s="8" t="s">
        <v>290</v>
      </c>
      <c r="AK1352" s="8" t="s">
        <v>902</v>
      </c>
      <c r="AL1352" s="8" t="s">
        <v>903</v>
      </c>
      <c r="AM1352" s="8" t="s">
        <v>904</v>
      </c>
      <c r="AN1352" s="8" t="s">
        <v>905</v>
      </c>
      <c r="AO1352" s="8" t="s">
        <v>906</v>
      </c>
      <c r="AP1352" s="8" t="s">
        <v>128</v>
      </c>
      <c r="AQ1352" s="8" t="s">
        <v>157</v>
      </c>
      <c r="AR1352" s="8" t="s">
        <v>907</v>
      </c>
      <c r="AS1352" s="8" t="s">
        <v>908</v>
      </c>
      <c r="AT1352" s="8" t="s">
        <v>909</v>
      </c>
      <c r="AU1352" s="8" t="s">
        <v>910</v>
      </c>
      <c r="AV1352" s="8" t="s">
        <v>911</v>
      </c>
      <c r="AW1352" s="11">
        <v>2530120.5299999998</v>
      </c>
      <c r="AX1352" s="9" t="s">
        <v>897</v>
      </c>
    </row>
    <row r="1353" spans="1:50" ht="36" x14ac:dyDescent="0.25">
      <c r="A1353" s="8" t="s">
        <v>723</v>
      </c>
      <c r="B1353" s="8" t="s">
        <v>888</v>
      </c>
      <c r="C1353" s="8" t="s">
        <v>889</v>
      </c>
      <c r="D1353" s="8" t="s">
        <v>6514</v>
      </c>
      <c r="E1353" s="8" t="e">
        <v>#N/A</v>
      </c>
      <c r="F1353" s="8" t="e">
        <v>#N/A</v>
      </c>
      <c r="G1353" s="9" t="s">
        <v>6515</v>
      </c>
      <c r="H1353" s="9" t="e">
        <f>VLOOKUP(G1353,[1]Arkusz2!A:B,2,FALSE)</f>
        <v>#N/A</v>
      </c>
      <c r="I1353" s="9" t="s">
        <v>4335</v>
      </c>
      <c r="J1353" s="9" t="s">
        <v>4261</v>
      </c>
      <c r="K1353" s="9" t="s">
        <v>4262</v>
      </c>
      <c r="L1353" s="9" t="s">
        <v>4407</v>
      </c>
      <c r="M1353" s="9" t="s">
        <v>4261</v>
      </c>
      <c r="N1353" s="9" t="s">
        <v>4262</v>
      </c>
      <c r="O1353" s="8" t="s">
        <v>366</v>
      </c>
      <c r="P1353" s="9" t="s">
        <v>4960</v>
      </c>
      <c r="Q1353" s="9" t="s">
        <v>4261</v>
      </c>
      <c r="R1353" s="9" t="s">
        <v>4262</v>
      </c>
      <c r="S1353" s="9" t="s">
        <v>4335</v>
      </c>
      <c r="T1353" s="10">
        <v>14999.9</v>
      </c>
      <c r="U1353" s="10">
        <v>14999.9</v>
      </c>
      <c r="V1353" s="10">
        <v>14999.9</v>
      </c>
      <c r="W1353" s="10">
        <v>14999.9</v>
      </c>
      <c r="X1353" s="10">
        <v>0</v>
      </c>
      <c r="Y1353" s="10">
        <v>100</v>
      </c>
      <c r="Z1353" s="8" t="s">
        <v>6516</v>
      </c>
      <c r="AA1353" s="8" t="s">
        <v>63</v>
      </c>
      <c r="AB1353" s="11">
        <v>14999.9</v>
      </c>
      <c r="AC1353" s="11">
        <v>14999.9</v>
      </c>
      <c r="AD1353" s="11">
        <v>0</v>
      </c>
      <c r="AE1353" s="11">
        <v>0</v>
      </c>
      <c r="AF1353" s="8" t="s">
        <v>64</v>
      </c>
      <c r="AG1353" s="8" t="s">
        <v>901</v>
      </c>
      <c r="AH1353" s="8" t="s">
        <v>66</v>
      </c>
      <c r="AI1353" s="8" t="s">
        <v>67</v>
      </c>
      <c r="AJ1353" s="8" t="s">
        <v>290</v>
      </c>
      <c r="AK1353" s="8" t="s">
        <v>6517</v>
      </c>
      <c r="AL1353" s="8" t="s">
        <v>6518</v>
      </c>
      <c r="AM1353" s="8" t="s">
        <v>2616</v>
      </c>
      <c r="AN1353" s="8" t="s">
        <v>2617</v>
      </c>
      <c r="AO1353" s="8" t="s">
        <v>6519</v>
      </c>
      <c r="AP1353" s="8" t="s">
        <v>428</v>
      </c>
      <c r="AQ1353" s="8"/>
      <c r="AR1353" s="8"/>
      <c r="AS1353" s="8"/>
      <c r="AT1353" s="8" t="s">
        <v>619</v>
      </c>
      <c r="AU1353" s="8" t="s">
        <v>6520</v>
      </c>
      <c r="AV1353" s="8" t="s">
        <v>77</v>
      </c>
      <c r="AW1353" s="11">
        <v>14999.9</v>
      </c>
      <c r="AX1353" s="9" t="s">
        <v>4407</v>
      </c>
    </row>
    <row r="1354" spans="1:50" customFormat="1" ht="36" x14ac:dyDescent="0.25">
      <c r="A1354" s="8" t="s">
        <v>723</v>
      </c>
      <c r="B1354" s="8" t="s">
        <v>888</v>
      </c>
      <c r="C1354" s="8" t="s">
        <v>889</v>
      </c>
      <c r="D1354" s="8" t="s">
        <v>6596</v>
      </c>
      <c r="E1354" s="8" t="e">
        <v>#N/A</v>
      </c>
      <c r="F1354" s="8" t="e">
        <v>#N/A</v>
      </c>
      <c r="G1354" s="9" t="s">
        <v>6597</v>
      </c>
      <c r="H1354" s="9" t="e">
        <f>VLOOKUP(G1354,[1]Arkusz2!A:B,2,FALSE)</f>
        <v>#N/A</v>
      </c>
      <c r="I1354" s="9" t="s">
        <v>4407</v>
      </c>
      <c r="J1354" s="9" t="s">
        <v>4261</v>
      </c>
      <c r="K1354" s="9" t="s">
        <v>4262</v>
      </c>
      <c r="L1354" s="9" t="s">
        <v>4407</v>
      </c>
      <c r="M1354" s="9" t="s">
        <v>4261</v>
      </c>
      <c r="N1354" s="9" t="s">
        <v>4262</v>
      </c>
      <c r="O1354" s="8" t="s">
        <v>366</v>
      </c>
      <c r="P1354" s="9" t="s">
        <v>6598</v>
      </c>
      <c r="Q1354" s="9" t="s">
        <v>4261</v>
      </c>
      <c r="R1354" s="9" t="s">
        <v>4262</v>
      </c>
      <c r="S1354" s="9" t="s">
        <v>4407</v>
      </c>
      <c r="T1354" s="10">
        <v>84790</v>
      </c>
      <c r="U1354" s="10">
        <v>84790</v>
      </c>
      <c r="V1354" s="10">
        <v>50000</v>
      </c>
      <c r="W1354" s="10">
        <v>50000</v>
      </c>
      <c r="X1354" s="10">
        <v>34790</v>
      </c>
      <c r="Y1354" s="10">
        <v>58.97</v>
      </c>
      <c r="Z1354" s="8" t="s">
        <v>6599</v>
      </c>
      <c r="AA1354" s="8" t="s">
        <v>63</v>
      </c>
      <c r="AB1354" s="11">
        <v>84790</v>
      </c>
      <c r="AC1354" s="11">
        <v>84790</v>
      </c>
      <c r="AD1354" s="11">
        <v>0</v>
      </c>
      <c r="AE1354" s="11">
        <v>0</v>
      </c>
      <c r="AF1354" s="8" t="s">
        <v>64</v>
      </c>
      <c r="AG1354" s="8" t="s">
        <v>901</v>
      </c>
      <c r="AH1354" s="8" t="s">
        <v>66</v>
      </c>
      <c r="AI1354" s="8" t="s">
        <v>67</v>
      </c>
      <c r="AJ1354" s="8" t="s">
        <v>290</v>
      </c>
      <c r="AK1354" s="8" t="s">
        <v>2257</v>
      </c>
      <c r="AL1354" s="8" t="s">
        <v>2258</v>
      </c>
      <c r="AM1354" s="8" t="s">
        <v>2110</v>
      </c>
      <c r="AN1354" s="8" t="s">
        <v>2111</v>
      </c>
      <c r="AO1354" s="8" t="s">
        <v>1453</v>
      </c>
      <c r="AP1354" s="8" t="s">
        <v>128</v>
      </c>
      <c r="AQ1354" s="8" t="s">
        <v>952</v>
      </c>
      <c r="AR1354" s="8"/>
      <c r="AS1354" s="8"/>
      <c r="AT1354" s="8" t="s">
        <v>619</v>
      </c>
      <c r="AU1354" s="8" t="s">
        <v>2261</v>
      </c>
      <c r="AV1354" s="8" t="s">
        <v>77</v>
      </c>
      <c r="AW1354" s="11">
        <v>84790</v>
      </c>
      <c r="AX1354" s="9" t="s">
        <v>4407</v>
      </c>
    </row>
    <row r="1355" spans="1:50" customFormat="1" ht="36" x14ac:dyDescent="0.25">
      <c r="A1355" s="8" t="s">
        <v>723</v>
      </c>
      <c r="B1355" s="8" t="s">
        <v>888</v>
      </c>
      <c r="C1355" s="8" t="s">
        <v>889</v>
      </c>
      <c r="D1355" s="8" t="s">
        <v>6600</v>
      </c>
      <c r="E1355" s="8" t="e">
        <v>#N/A</v>
      </c>
      <c r="F1355" s="8" t="e">
        <v>#N/A</v>
      </c>
      <c r="G1355" s="9" t="s">
        <v>6601</v>
      </c>
      <c r="H1355" s="9" t="e">
        <f>VLOOKUP(G1355,[1]Arkusz2!A:B,2,FALSE)</f>
        <v>#N/A</v>
      </c>
      <c r="I1355" s="9" t="s">
        <v>4126</v>
      </c>
      <c r="J1355" s="9" t="s">
        <v>4261</v>
      </c>
      <c r="K1355" s="9" t="s">
        <v>4262</v>
      </c>
      <c r="L1355" s="9" t="s">
        <v>4407</v>
      </c>
      <c r="M1355" s="9" t="s">
        <v>4261</v>
      </c>
      <c r="N1355" s="9" t="s">
        <v>4262</v>
      </c>
      <c r="O1355" s="8" t="s">
        <v>366</v>
      </c>
      <c r="P1355" s="9" t="s">
        <v>6602</v>
      </c>
      <c r="Q1355" s="9" t="s">
        <v>4261</v>
      </c>
      <c r="R1355" s="9" t="s">
        <v>4262</v>
      </c>
      <c r="S1355" s="9" t="s">
        <v>4126</v>
      </c>
      <c r="T1355" s="10">
        <v>20740</v>
      </c>
      <c r="U1355" s="10">
        <v>20740</v>
      </c>
      <c r="V1355" s="10">
        <v>20740</v>
      </c>
      <c r="W1355" s="10">
        <v>20740</v>
      </c>
      <c r="X1355" s="10">
        <v>0</v>
      </c>
      <c r="Y1355" s="10">
        <v>100</v>
      </c>
      <c r="Z1355" s="8" t="s">
        <v>6603</v>
      </c>
      <c r="AA1355" s="8" t="s">
        <v>63</v>
      </c>
      <c r="AB1355" s="11">
        <v>20740</v>
      </c>
      <c r="AC1355" s="11">
        <v>20740</v>
      </c>
      <c r="AD1355" s="11">
        <v>0</v>
      </c>
      <c r="AE1355" s="11">
        <v>0</v>
      </c>
      <c r="AF1355" s="8" t="s">
        <v>64</v>
      </c>
      <c r="AG1355" s="8" t="s">
        <v>901</v>
      </c>
      <c r="AH1355" s="8" t="s">
        <v>66</v>
      </c>
      <c r="AI1355" s="8" t="s">
        <v>67</v>
      </c>
      <c r="AJ1355" s="8" t="s">
        <v>290</v>
      </c>
      <c r="AK1355" s="8" t="s">
        <v>3394</v>
      </c>
      <c r="AL1355" s="8" t="s">
        <v>3395</v>
      </c>
      <c r="AM1355" s="8" t="s">
        <v>804</v>
      </c>
      <c r="AN1355" s="8" t="s">
        <v>2757</v>
      </c>
      <c r="AO1355" s="8" t="s">
        <v>3396</v>
      </c>
      <c r="AP1355" s="8" t="s">
        <v>1059</v>
      </c>
      <c r="AQ1355" s="8"/>
      <c r="AR1355" s="8"/>
      <c r="AS1355" s="8"/>
      <c r="AT1355" s="8" t="s">
        <v>619</v>
      </c>
      <c r="AU1355" s="8" t="s">
        <v>3399</v>
      </c>
      <c r="AV1355" s="8" t="s">
        <v>77</v>
      </c>
      <c r="AW1355" s="11">
        <v>20740</v>
      </c>
      <c r="AX1355" s="9" t="s">
        <v>4407</v>
      </c>
    </row>
    <row r="1356" spans="1:50" customFormat="1" ht="36" x14ac:dyDescent="0.25">
      <c r="A1356" s="8" t="s">
        <v>723</v>
      </c>
      <c r="B1356" s="8" t="s">
        <v>888</v>
      </c>
      <c r="C1356" s="8" t="s">
        <v>889</v>
      </c>
      <c r="D1356" s="8" t="s">
        <v>6777</v>
      </c>
      <c r="E1356" s="8" t="e">
        <v>#N/A</v>
      </c>
      <c r="F1356" s="8" t="e">
        <v>#N/A</v>
      </c>
      <c r="G1356" s="9" t="s">
        <v>6778</v>
      </c>
      <c r="H1356" s="9" t="e">
        <f>VLOOKUP(G1356,[1]Arkusz2!A:B,2,FALSE)</f>
        <v>#N/A</v>
      </c>
      <c r="I1356" s="9" t="s">
        <v>5601</v>
      </c>
      <c r="J1356" s="9" t="s">
        <v>4261</v>
      </c>
      <c r="K1356" s="9" t="s">
        <v>4262</v>
      </c>
      <c r="L1356" s="9" t="s">
        <v>4407</v>
      </c>
      <c r="M1356" s="9" t="s">
        <v>4261</v>
      </c>
      <c r="N1356" s="9" t="s">
        <v>4262</v>
      </c>
      <c r="O1356" s="8" t="s">
        <v>366</v>
      </c>
      <c r="P1356" s="9" t="s">
        <v>2121</v>
      </c>
      <c r="Q1356" s="9" t="s">
        <v>4261</v>
      </c>
      <c r="R1356" s="9" t="s">
        <v>4262</v>
      </c>
      <c r="S1356" s="9" t="s">
        <v>5601</v>
      </c>
      <c r="T1356" s="10">
        <v>22500</v>
      </c>
      <c r="U1356" s="10">
        <v>22500</v>
      </c>
      <c r="V1356" s="10">
        <v>22500</v>
      </c>
      <c r="W1356" s="10">
        <v>22500</v>
      </c>
      <c r="X1356" s="10">
        <v>0</v>
      </c>
      <c r="Y1356" s="10">
        <v>100</v>
      </c>
      <c r="Z1356" s="8" t="s">
        <v>6779</v>
      </c>
      <c r="AA1356" s="8" t="s">
        <v>63</v>
      </c>
      <c r="AB1356" s="11">
        <v>22500</v>
      </c>
      <c r="AC1356" s="11">
        <v>22500</v>
      </c>
      <c r="AD1356" s="11">
        <v>0</v>
      </c>
      <c r="AE1356" s="11">
        <v>0</v>
      </c>
      <c r="AF1356" s="8" t="s">
        <v>64</v>
      </c>
      <c r="AG1356" s="8" t="s">
        <v>901</v>
      </c>
      <c r="AH1356" s="8" t="s">
        <v>66</v>
      </c>
      <c r="AI1356" s="8" t="s">
        <v>67</v>
      </c>
      <c r="AJ1356" s="8" t="s">
        <v>290</v>
      </c>
      <c r="AK1356" s="8" t="s">
        <v>6780</v>
      </c>
      <c r="AL1356" s="8" t="s">
        <v>6781</v>
      </c>
      <c r="AM1356" s="8" t="s">
        <v>690</v>
      </c>
      <c r="AN1356" s="8" t="s">
        <v>691</v>
      </c>
      <c r="AO1356" s="8" t="s">
        <v>3633</v>
      </c>
      <c r="AP1356" s="8" t="s">
        <v>952</v>
      </c>
      <c r="AQ1356" s="8"/>
      <c r="AR1356" s="8"/>
      <c r="AS1356" s="8"/>
      <c r="AT1356" s="8" t="s">
        <v>619</v>
      </c>
      <c r="AU1356" s="8" t="s">
        <v>6782</v>
      </c>
      <c r="AV1356" s="8" t="s">
        <v>77</v>
      </c>
      <c r="AW1356" s="11">
        <v>22500</v>
      </c>
      <c r="AX1356" s="9" t="s">
        <v>4407</v>
      </c>
    </row>
    <row r="1357" spans="1:50" customFormat="1" ht="36" x14ac:dyDescent="0.25">
      <c r="A1357" s="8" t="s">
        <v>723</v>
      </c>
      <c r="B1357" s="8" t="s">
        <v>888</v>
      </c>
      <c r="C1357" s="8" t="s">
        <v>889</v>
      </c>
      <c r="D1357" s="8" t="s">
        <v>6799</v>
      </c>
      <c r="E1357" s="8" t="e">
        <v>#N/A</v>
      </c>
      <c r="F1357" s="8" t="e">
        <v>#N/A</v>
      </c>
      <c r="G1357" s="9" t="s">
        <v>6800</v>
      </c>
      <c r="H1357" s="9" t="e">
        <f>VLOOKUP(G1357,[1]Arkusz2!A:B,2,FALSE)</f>
        <v>#N/A</v>
      </c>
      <c r="I1357" s="9" t="s">
        <v>4335</v>
      </c>
      <c r="J1357" s="9" t="s">
        <v>4261</v>
      </c>
      <c r="K1357" s="9" t="s">
        <v>4262</v>
      </c>
      <c r="L1357" s="9" t="s">
        <v>4407</v>
      </c>
      <c r="M1357" s="9" t="s">
        <v>4261</v>
      </c>
      <c r="N1357" s="9" t="s">
        <v>4262</v>
      </c>
      <c r="O1357" s="8" t="s">
        <v>366</v>
      </c>
      <c r="P1357" s="9" t="s">
        <v>117</v>
      </c>
      <c r="Q1357" s="9" t="s">
        <v>4261</v>
      </c>
      <c r="R1357" s="9" t="s">
        <v>4262</v>
      </c>
      <c r="S1357" s="9" t="s">
        <v>4335</v>
      </c>
      <c r="T1357" s="10">
        <v>21697.7</v>
      </c>
      <c r="U1357" s="10">
        <v>21697.7</v>
      </c>
      <c r="V1357" s="10">
        <v>21697.7</v>
      </c>
      <c r="W1357" s="10">
        <v>21697.7</v>
      </c>
      <c r="X1357" s="10">
        <v>0</v>
      </c>
      <c r="Y1357" s="10">
        <v>100</v>
      </c>
      <c r="Z1357" s="8" t="s">
        <v>6801</v>
      </c>
      <c r="AA1357" s="8" t="s">
        <v>63</v>
      </c>
      <c r="AB1357" s="11">
        <v>21697.7</v>
      </c>
      <c r="AC1357" s="11">
        <v>21697.7</v>
      </c>
      <c r="AD1357" s="11">
        <v>0</v>
      </c>
      <c r="AE1357" s="11">
        <v>0</v>
      </c>
      <c r="AF1357" s="8" t="s">
        <v>64</v>
      </c>
      <c r="AG1357" s="8" t="s">
        <v>901</v>
      </c>
      <c r="AH1357" s="8" t="s">
        <v>66</v>
      </c>
      <c r="AI1357" s="8" t="s">
        <v>67</v>
      </c>
      <c r="AJ1357" s="8" t="s">
        <v>290</v>
      </c>
      <c r="AK1357" s="8" t="s">
        <v>6802</v>
      </c>
      <c r="AL1357" s="8" t="s">
        <v>6803</v>
      </c>
      <c r="AM1357" s="8" t="s">
        <v>6804</v>
      </c>
      <c r="AN1357" s="8" t="s">
        <v>6805</v>
      </c>
      <c r="AO1357" s="8" t="s">
        <v>6806</v>
      </c>
      <c r="AP1357" s="8" t="s">
        <v>693</v>
      </c>
      <c r="AQ1357" s="8"/>
      <c r="AR1357" s="8"/>
      <c r="AS1357" s="8"/>
      <c r="AT1357" s="8" t="s">
        <v>619</v>
      </c>
      <c r="AU1357" s="8" t="s">
        <v>6807</v>
      </c>
      <c r="AV1357" s="8" t="s">
        <v>77</v>
      </c>
      <c r="AW1357" s="11">
        <v>21697.7</v>
      </c>
      <c r="AX1357" s="9" t="s">
        <v>4407</v>
      </c>
    </row>
    <row r="1358" spans="1:50" customFormat="1" ht="36" x14ac:dyDescent="0.25">
      <c r="A1358" s="8" t="s">
        <v>723</v>
      </c>
      <c r="B1358" s="8" t="s">
        <v>888</v>
      </c>
      <c r="C1358" s="8" t="s">
        <v>889</v>
      </c>
      <c r="D1358" s="8" t="s">
        <v>6808</v>
      </c>
      <c r="E1358" s="8" t="e">
        <v>#N/A</v>
      </c>
      <c r="F1358" s="8" t="e">
        <v>#N/A</v>
      </c>
      <c r="G1358" s="9" t="s">
        <v>6809</v>
      </c>
      <c r="H1358" s="9" t="e">
        <f>VLOOKUP(G1358,[1]Arkusz2!A:B,2,FALSE)</f>
        <v>#N/A</v>
      </c>
      <c r="I1358" s="9" t="s">
        <v>6268</v>
      </c>
      <c r="J1358" s="9" t="s">
        <v>4261</v>
      </c>
      <c r="K1358" s="9" t="s">
        <v>4262</v>
      </c>
      <c r="L1358" s="9" t="s">
        <v>4407</v>
      </c>
      <c r="M1358" s="9" t="s">
        <v>4261</v>
      </c>
      <c r="N1358" s="9" t="s">
        <v>4262</v>
      </c>
      <c r="O1358" s="8" t="s">
        <v>366</v>
      </c>
      <c r="P1358" s="9" t="s">
        <v>117</v>
      </c>
      <c r="Q1358" s="9" t="s">
        <v>4261</v>
      </c>
      <c r="R1358" s="9" t="s">
        <v>4262</v>
      </c>
      <c r="S1358" s="9" t="s">
        <v>6391</v>
      </c>
      <c r="T1358" s="10">
        <v>45140</v>
      </c>
      <c r="U1358" s="10">
        <v>45140</v>
      </c>
      <c r="V1358" s="10">
        <v>45140</v>
      </c>
      <c r="W1358" s="10">
        <v>45140</v>
      </c>
      <c r="X1358" s="10">
        <v>0</v>
      </c>
      <c r="Y1358" s="10">
        <v>100</v>
      </c>
      <c r="Z1358" s="8" t="s">
        <v>6810</v>
      </c>
      <c r="AA1358" s="8" t="s">
        <v>63</v>
      </c>
      <c r="AB1358" s="11">
        <v>45140</v>
      </c>
      <c r="AC1358" s="11">
        <v>45140</v>
      </c>
      <c r="AD1358" s="11">
        <v>0</v>
      </c>
      <c r="AE1358" s="11">
        <v>0</v>
      </c>
      <c r="AF1358" s="8" t="s">
        <v>64</v>
      </c>
      <c r="AG1358" s="8" t="s">
        <v>901</v>
      </c>
      <c r="AH1358" s="8" t="s">
        <v>66</v>
      </c>
      <c r="AI1358" s="8" t="s">
        <v>67</v>
      </c>
      <c r="AJ1358" s="8" t="s">
        <v>290</v>
      </c>
      <c r="AK1358" s="8" t="s">
        <v>6811</v>
      </c>
      <c r="AL1358" s="8" t="s">
        <v>6812</v>
      </c>
      <c r="AM1358" s="8" t="s">
        <v>525</v>
      </c>
      <c r="AN1358" s="8" t="s">
        <v>526</v>
      </c>
      <c r="AO1358" s="8" t="s">
        <v>6813</v>
      </c>
      <c r="AP1358" s="8" t="s">
        <v>952</v>
      </c>
      <c r="AQ1358" s="8"/>
      <c r="AR1358" s="8"/>
      <c r="AS1358" s="8"/>
      <c r="AT1358" s="8" t="s">
        <v>619</v>
      </c>
      <c r="AU1358" s="8" t="s">
        <v>6814</v>
      </c>
      <c r="AV1358" s="8" t="s">
        <v>77</v>
      </c>
      <c r="AW1358" s="11">
        <v>45140</v>
      </c>
      <c r="AX1358" s="9" t="s">
        <v>5287</v>
      </c>
    </row>
    <row r="1359" spans="1:50" customFormat="1" ht="60" x14ac:dyDescent="0.25">
      <c r="A1359" s="8" t="s">
        <v>723</v>
      </c>
      <c r="B1359" s="8" t="s">
        <v>888</v>
      </c>
      <c r="C1359" s="8" t="s">
        <v>889</v>
      </c>
      <c r="D1359" s="8" t="s">
        <v>10713</v>
      </c>
      <c r="E1359" s="8" t="s">
        <v>10714</v>
      </c>
      <c r="F1359" s="8" t="s">
        <v>10715</v>
      </c>
      <c r="G1359" s="9" t="s">
        <v>10716</v>
      </c>
      <c r="H1359" s="9" t="str">
        <f>VLOOKUP(G1359,[1]Arkusz2!A:B,2,FALSE)</f>
        <v>WND-RPZP.05.05.01-32-027/11</v>
      </c>
      <c r="I1359" s="9" t="s">
        <v>5765</v>
      </c>
      <c r="J1359" s="9" t="s">
        <v>895</v>
      </c>
      <c r="K1359" s="9" t="s">
        <v>896</v>
      </c>
      <c r="L1359" s="9" t="s">
        <v>8866</v>
      </c>
      <c r="M1359" s="9" t="s">
        <v>895</v>
      </c>
      <c r="N1359" s="9" t="s">
        <v>896</v>
      </c>
      <c r="O1359" s="8" t="s">
        <v>1228</v>
      </c>
      <c r="P1359" s="9" t="s">
        <v>3629</v>
      </c>
      <c r="Q1359" s="9" t="s">
        <v>895</v>
      </c>
      <c r="R1359" s="9" t="s">
        <v>896</v>
      </c>
      <c r="S1359" s="9" t="s">
        <v>9751</v>
      </c>
      <c r="T1359" s="10">
        <v>802462.76</v>
      </c>
      <c r="U1359" s="10">
        <v>603063.15</v>
      </c>
      <c r="V1359" s="10">
        <v>301531.57</v>
      </c>
      <c r="W1359" s="10">
        <v>301531.57</v>
      </c>
      <c r="X1359" s="10">
        <v>301531.58</v>
      </c>
      <c r="Y1359" s="10">
        <v>50</v>
      </c>
      <c r="Z1359" s="8" t="s">
        <v>10717</v>
      </c>
      <c r="AA1359" s="8" t="s">
        <v>63</v>
      </c>
      <c r="AB1359" s="11">
        <v>802462.76</v>
      </c>
      <c r="AC1359" s="11">
        <v>802462.76</v>
      </c>
      <c r="AD1359" s="11">
        <v>0</v>
      </c>
      <c r="AE1359" s="11">
        <v>0</v>
      </c>
      <c r="AF1359" s="8" t="s">
        <v>64</v>
      </c>
      <c r="AG1359" s="8" t="s">
        <v>901</v>
      </c>
      <c r="AH1359" s="8" t="s">
        <v>66</v>
      </c>
      <c r="AI1359" s="8" t="s">
        <v>67</v>
      </c>
      <c r="AJ1359" s="8" t="s">
        <v>290</v>
      </c>
      <c r="AK1359" s="8" t="s">
        <v>10718</v>
      </c>
      <c r="AL1359" s="8" t="s">
        <v>10719</v>
      </c>
      <c r="AM1359" s="8" t="s">
        <v>2110</v>
      </c>
      <c r="AN1359" s="8" t="s">
        <v>2111</v>
      </c>
      <c r="AO1359" s="8" t="s">
        <v>3572</v>
      </c>
      <c r="AP1359" s="8" t="s">
        <v>883</v>
      </c>
      <c r="AQ1359" s="8" t="s">
        <v>157</v>
      </c>
      <c r="AR1359" s="8" t="s">
        <v>10720</v>
      </c>
      <c r="AS1359" s="8" t="s">
        <v>10720</v>
      </c>
      <c r="AT1359" s="8" t="s">
        <v>10721</v>
      </c>
      <c r="AU1359" s="8" t="s">
        <v>10722</v>
      </c>
      <c r="AV1359" s="8" t="s">
        <v>10723</v>
      </c>
      <c r="AW1359" s="11">
        <v>802462.76</v>
      </c>
      <c r="AX1359" s="9" t="s">
        <v>8003</v>
      </c>
    </row>
    <row r="1360" spans="1:50" customFormat="1" ht="60" x14ac:dyDescent="0.25">
      <c r="A1360" s="8" t="s">
        <v>723</v>
      </c>
      <c r="B1360" s="8" t="s">
        <v>888</v>
      </c>
      <c r="C1360" s="8" t="s">
        <v>889</v>
      </c>
      <c r="D1360" s="8" t="s">
        <v>11935</v>
      </c>
      <c r="E1360" s="8" t="s">
        <v>11936</v>
      </c>
      <c r="F1360" s="8" t="s">
        <v>11937</v>
      </c>
      <c r="G1360" s="9" t="s">
        <v>11938</v>
      </c>
      <c r="H1360" s="9" t="str">
        <f>VLOOKUP(G1360,[1]Arkusz2!A:B,2,FALSE)</f>
        <v>WND-RPZP.05.05.01-32-019/11</v>
      </c>
      <c r="I1360" s="9" t="s">
        <v>10492</v>
      </c>
      <c r="J1360" s="9" t="s">
        <v>895</v>
      </c>
      <c r="K1360" s="9" t="s">
        <v>896</v>
      </c>
      <c r="L1360" s="9" t="s">
        <v>7734</v>
      </c>
      <c r="M1360" s="9" t="s">
        <v>895</v>
      </c>
      <c r="N1360" s="9" t="s">
        <v>896</v>
      </c>
      <c r="O1360" s="8" t="s">
        <v>3613</v>
      </c>
      <c r="P1360" s="9" t="s">
        <v>10979</v>
      </c>
      <c r="Q1360" s="9" t="s">
        <v>2281</v>
      </c>
      <c r="R1360" s="9" t="s">
        <v>896</v>
      </c>
      <c r="S1360" s="9" t="s">
        <v>11153</v>
      </c>
      <c r="T1360" s="10">
        <v>226245.03</v>
      </c>
      <c r="U1360" s="10">
        <v>218413.46</v>
      </c>
      <c r="V1360" s="10">
        <v>109206.73</v>
      </c>
      <c r="W1360" s="10">
        <v>109206.73</v>
      </c>
      <c r="X1360" s="10">
        <v>109206.73</v>
      </c>
      <c r="Y1360" s="10">
        <v>50</v>
      </c>
      <c r="Z1360" s="8" t="s">
        <v>11939</v>
      </c>
      <c r="AA1360" s="8" t="s">
        <v>63</v>
      </c>
      <c r="AB1360" s="11">
        <v>226245.03</v>
      </c>
      <c r="AC1360" s="11">
        <v>109206.73</v>
      </c>
      <c r="AD1360" s="11">
        <v>117038.3</v>
      </c>
      <c r="AE1360" s="11">
        <v>0</v>
      </c>
      <c r="AF1360" s="8" t="s">
        <v>64</v>
      </c>
      <c r="AG1360" s="8" t="s">
        <v>11940</v>
      </c>
      <c r="AH1360" s="8" t="s">
        <v>66</v>
      </c>
      <c r="AI1360" s="8" t="s">
        <v>149</v>
      </c>
      <c r="AJ1360" s="8" t="s">
        <v>290</v>
      </c>
      <c r="AK1360" s="8" t="s">
        <v>11941</v>
      </c>
      <c r="AL1360" s="8" t="s">
        <v>11942</v>
      </c>
      <c r="AM1360" s="8" t="s">
        <v>11943</v>
      </c>
      <c r="AN1360" s="8" t="s">
        <v>11944</v>
      </c>
      <c r="AO1360" s="8" t="s">
        <v>6806</v>
      </c>
      <c r="AP1360" s="8" t="s">
        <v>4049</v>
      </c>
      <c r="AQ1360" s="8" t="s">
        <v>484</v>
      </c>
      <c r="AR1360" s="8" t="s">
        <v>11945</v>
      </c>
      <c r="AS1360" s="8" t="s">
        <v>157</v>
      </c>
      <c r="AT1360" s="8" t="s">
        <v>11946</v>
      </c>
      <c r="AU1360" s="8" t="s">
        <v>11947</v>
      </c>
      <c r="AV1360" s="8" t="s">
        <v>11948</v>
      </c>
      <c r="AW1360" s="11">
        <v>226245.03</v>
      </c>
      <c r="AX1360" s="9" t="s">
        <v>9971</v>
      </c>
    </row>
    <row r="1361" spans="1:50" customFormat="1" ht="36" x14ac:dyDescent="0.25">
      <c r="A1361" s="8" t="s">
        <v>723</v>
      </c>
      <c r="B1361" s="8" t="s">
        <v>888</v>
      </c>
      <c r="C1361" s="8" t="s">
        <v>889</v>
      </c>
      <c r="D1361" s="8" t="s">
        <v>12152</v>
      </c>
      <c r="E1361" s="8" t="s">
        <v>12153</v>
      </c>
      <c r="F1361" s="8" t="s">
        <v>12154</v>
      </c>
      <c r="G1361" s="9" t="s">
        <v>12155</v>
      </c>
      <c r="H1361" s="9" t="str">
        <f>VLOOKUP(G1361,[1]Arkusz2!A:B,2,FALSE)</f>
        <v>WND-RPZP.05.05.01-32-043/11</v>
      </c>
      <c r="I1361" s="9" t="s">
        <v>5765</v>
      </c>
      <c r="J1361" s="9" t="s">
        <v>895</v>
      </c>
      <c r="K1361" s="9" t="s">
        <v>896</v>
      </c>
      <c r="L1361" s="9" t="s">
        <v>8866</v>
      </c>
      <c r="M1361" s="9" t="s">
        <v>895</v>
      </c>
      <c r="N1361" s="9" t="s">
        <v>896</v>
      </c>
      <c r="O1361" s="8" t="s">
        <v>12156</v>
      </c>
      <c r="P1361" s="9" t="s">
        <v>11056</v>
      </c>
      <c r="Q1361" s="9" t="s">
        <v>2281</v>
      </c>
      <c r="R1361" s="9" t="s">
        <v>896</v>
      </c>
      <c r="S1361" s="9" t="s">
        <v>12157</v>
      </c>
      <c r="T1361" s="10">
        <v>321005.11</v>
      </c>
      <c r="U1361" s="10">
        <v>303639.88</v>
      </c>
      <c r="V1361" s="10">
        <v>151819.94</v>
      </c>
      <c r="W1361" s="10">
        <v>151819.94</v>
      </c>
      <c r="X1361" s="10">
        <v>151819.94</v>
      </c>
      <c r="Y1361" s="10">
        <v>50</v>
      </c>
      <c r="Z1361" s="8" t="s">
        <v>12158</v>
      </c>
      <c r="AA1361" s="8" t="s">
        <v>63</v>
      </c>
      <c r="AB1361" s="11">
        <v>321005.11</v>
      </c>
      <c r="AC1361" s="11">
        <v>151819.94</v>
      </c>
      <c r="AD1361" s="11">
        <v>169185.17</v>
      </c>
      <c r="AE1361" s="11">
        <v>0</v>
      </c>
      <c r="AF1361" s="8" t="s">
        <v>64</v>
      </c>
      <c r="AG1361" s="8" t="s">
        <v>11940</v>
      </c>
      <c r="AH1361" s="8" t="s">
        <v>66</v>
      </c>
      <c r="AI1361" s="8" t="s">
        <v>67</v>
      </c>
      <c r="AJ1361" s="8" t="s">
        <v>290</v>
      </c>
      <c r="AK1361" s="8" t="s">
        <v>12159</v>
      </c>
      <c r="AL1361" s="8" t="s">
        <v>12160</v>
      </c>
      <c r="AM1361" s="8" t="s">
        <v>525</v>
      </c>
      <c r="AN1361" s="8" t="s">
        <v>526</v>
      </c>
      <c r="AO1361" s="8" t="s">
        <v>6813</v>
      </c>
      <c r="AP1361" s="8" t="s">
        <v>128</v>
      </c>
      <c r="AQ1361" s="8" t="s">
        <v>6358</v>
      </c>
      <c r="AR1361" s="8" t="s">
        <v>12161</v>
      </c>
      <c r="AS1361" s="8" t="s">
        <v>12161</v>
      </c>
      <c r="AT1361" s="8" t="s">
        <v>11946</v>
      </c>
      <c r="AU1361" s="8" t="s">
        <v>12162</v>
      </c>
      <c r="AV1361" s="8" t="s">
        <v>11948</v>
      </c>
      <c r="AW1361" s="11">
        <v>321005.11</v>
      </c>
      <c r="AX1361" s="9" t="s">
        <v>12163</v>
      </c>
    </row>
    <row r="1362" spans="1:50" customFormat="1" ht="36" x14ac:dyDescent="0.25">
      <c r="A1362" s="8" t="s">
        <v>723</v>
      </c>
      <c r="B1362" s="8" t="s">
        <v>888</v>
      </c>
      <c r="C1362" s="8" t="s">
        <v>889</v>
      </c>
      <c r="D1362" s="8" t="s">
        <v>12842</v>
      </c>
      <c r="E1362" s="8" t="s">
        <v>12843</v>
      </c>
      <c r="F1362" s="8" t="s">
        <v>12844</v>
      </c>
      <c r="G1362" s="9" t="s">
        <v>12845</v>
      </c>
      <c r="H1362" s="9" t="str">
        <f>VLOOKUP(G1362,[1]Arkusz2!A:B,2,FALSE)</f>
        <v>WND-RPZP.05.05.01-32-026/11</v>
      </c>
      <c r="I1362" s="9" t="s">
        <v>8655</v>
      </c>
      <c r="J1362" s="9" t="s">
        <v>12730</v>
      </c>
      <c r="K1362" s="9" t="s">
        <v>3298</v>
      </c>
      <c r="L1362" s="9" t="s">
        <v>12208</v>
      </c>
      <c r="M1362" s="9" t="s">
        <v>12730</v>
      </c>
      <c r="N1362" s="9" t="s">
        <v>3298</v>
      </c>
      <c r="O1362" s="8" t="s">
        <v>11408</v>
      </c>
      <c r="P1362" s="9" t="s">
        <v>12830</v>
      </c>
      <c r="Q1362" s="9" t="s">
        <v>3297</v>
      </c>
      <c r="R1362" s="9" t="s">
        <v>3298</v>
      </c>
      <c r="S1362" s="9" t="s">
        <v>7480</v>
      </c>
      <c r="T1362" s="10">
        <v>143354.26</v>
      </c>
      <c r="U1362" s="10">
        <v>134323.9</v>
      </c>
      <c r="V1362" s="10">
        <v>67161.95</v>
      </c>
      <c r="W1362" s="10">
        <v>67161.95</v>
      </c>
      <c r="X1362" s="10">
        <v>67161.95</v>
      </c>
      <c r="Y1362" s="10">
        <v>50</v>
      </c>
      <c r="Z1362" s="8" t="s">
        <v>12846</v>
      </c>
      <c r="AA1362" s="8" t="s">
        <v>63</v>
      </c>
      <c r="AB1362" s="11">
        <v>143354.26</v>
      </c>
      <c r="AC1362" s="11">
        <v>143354.26</v>
      </c>
      <c r="AD1362" s="11">
        <v>0</v>
      </c>
      <c r="AE1362" s="11">
        <v>0</v>
      </c>
      <c r="AF1362" s="8" t="s">
        <v>64</v>
      </c>
      <c r="AG1362" s="8" t="s">
        <v>11940</v>
      </c>
      <c r="AH1362" s="8" t="s">
        <v>66</v>
      </c>
      <c r="AI1362" s="8" t="s">
        <v>67</v>
      </c>
      <c r="AJ1362" s="8" t="s">
        <v>290</v>
      </c>
      <c r="AK1362" s="8" t="s">
        <v>10718</v>
      </c>
      <c r="AL1362" s="8" t="s">
        <v>10719</v>
      </c>
      <c r="AM1362" s="8" t="s">
        <v>2110</v>
      </c>
      <c r="AN1362" s="8" t="s">
        <v>2111</v>
      </c>
      <c r="AO1362" s="8" t="s">
        <v>3572</v>
      </c>
      <c r="AP1362" s="8" t="s">
        <v>883</v>
      </c>
      <c r="AQ1362" s="8" t="s">
        <v>157</v>
      </c>
      <c r="AR1362" s="8" t="s">
        <v>12847</v>
      </c>
      <c r="AS1362" s="8" t="s">
        <v>12848</v>
      </c>
      <c r="AT1362" s="8" t="s">
        <v>10721</v>
      </c>
      <c r="AU1362" s="8" t="s">
        <v>10722</v>
      </c>
      <c r="AV1362" s="8" t="s">
        <v>10723</v>
      </c>
      <c r="AW1362" s="11">
        <v>143354.26</v>
      </c>
      <c r="AX1362" s="9" t="s">
        <v>6767</v>
      </c>
    </row>
    <row r="1363" spans="1:50" customFormat="1" ht="48" x14ac:dyDescent="0.25">
      <c r="A1363" s="8" t="s">
        <v>723</v>
      </c>
      <c r="B1363" s="8" t="s">
        <v>888</v>
      </c>
      <c r="C1363" s="8" t="s">
        <v>889</v>
      </c>
      <c r="D1363" s="8" t="s">
        <v>12849</v>
      </c>
      <c r="E1363" s="8" t="s">
        <v>12850</v>
      </c>
      <c r="F1363" s="8" t="s">
        <v>12851</v>
      </c>
      <c r="G1363" s="9" t="s">
        <v>12852</v>
      </c>
      <c r="H1363" s="9" t="str">
        <f>VLOOKUP(G1363,[1]Arkusz2!A:B,2,FALSE)</f>
        <v>WND-RPZP.05.05.01-32-008/11</v>
      </c>
      <c r="I1363" s="9" t="s">
        <v>10492</v>
      </c>
      <c r="J1363" s="9" t="s">
        <v>895</v>
      </c>
      <c r="K1363" s="9" t="s">
        <v>896</v>
      </c>
      <c r="L1363" s="9" t="s">
        <v>9146</v>
      </c>
      <c r="M1363" s="9" t="s">
        <v>895</v>
      </c>
      <c r="N1363" s="9" t="s">
        <v>896</v>
      </c>
      <c r="O1363" s="8" t="s">
        <v>1676</v>
      </c>
      <c r="P1363" s="9" t="s">
        <v>11775</v>
      </c>
      <c r="Q1363" s="9" t="s">
        <v>3297</v>
      </c>
      <c r="R1363" s="9" t="s">
        <v>3298</v>
      </c>
      <c r="S1363" s="9" t="s">
        <v>12853</v>
      </c>
      <c r="T1363" s="10">
        <v>202615.95</v>
      </c>
      <c r="U1363" s="10">
        <v>178388.46</v>
      </c>
      <c r="V1363" s="10">
        <v>89194.23</v>
      </c>
      <c r="W1363" s="10">
        <v>89194.23</v>
      </c>
      <c r="X1363" s="10">
        <v>89194.23</v>
      </c>
      <c r="Y1363" s="10">
        <v>50</v>
      </c>
      <c r="Z1363" s="8" t="s">
        <v>12854</v>
      </c>
      <c r="AA1363" s="8" t="s">
        <v>63</v>
      </c>
      <c r="AB1363" s="11">
        <v>202615.95</v>
      </c>
      <c r="AC1363" s="11">
        <v>89194.23</v>
      </c>
      <c r="AD1363" s="11">
        <v>113421.72</v>
      </c>
      <c r="AE1363" s="11">
        <v>0</v>
      </c>
      <c r="AF1363" s="8" t="s">
        <v>64</v>
      </c>
      <c r="AG1363" s="8" t="s">
        <v>11940</v>
      </c>
      <c r="AH1363" s="8" t="s">
        <v>66</v>
      </c>
      <c r="AI1363" s="8" t="s">
        <v>149</v>
      </c>
      <c r="AJ1363" s="8" t="s">
        <v>290</v>
      </c>
      <c r="AK1363" s="8" t="s">
        <v>12855</v>
      </c>
      <c r="AL1363" s="8" t="s">
        <v>12856</v>
      </c>
      <c r="AM1363" s="8" t="s">
        <v>1715</v>
      </c>
      <c r="AN1363" s="8" t="s">
        <v>1716</v>
      </c>
      <c r="AO1363" s="8" t="s">
        <v>212</v>
      </c>
      <c r="AP1363" s="8" t="s">
        <v>12857</v>
      </c>
      <c r="AQ1363" s="8" t="s">
        <v>157</v>
      </c>
      <c r="AR1363" s="8" t="s">
        <v>12858</v>
      </c>
      <c r="AS1363" s="8" t="s">
        <v>216</v>
      </c>
      <c r="AT1363" s="8" t="s">
        <v>11946</v>
      </c>
      <c r="AU1363" s="8" t="s">
        <v>12859</v>
      </c>
      <c r="AV1363" s="8" t="s">
        <v>11948</v>
      </c>
      <c r="AW1363" s="11">
        <v>202615.95</v>
      </c>
      <c r="AX1363" s="9" t="s">
        <v>12860</v>
      </c>
    </row>
    <row r="1364" spans="1:50" customFormat="1" ht="36" x14ac:dyDescent="0.25">
      <c r="A1364" s="8" t="s">
        <v>723</v>
      </c>
      <c r="B1364" s="8" t="s">
        <v>888</v>
      </c>
      <c r="C1364" s="8" t="s">
        <v>889</v>
      </c>
      <c r="D1364" s="8" t="s">
        <v>12963</v>
      </c>
      <c r="E1364" s="8" t="s">
        <v>12964</v>
      </c>
      <c r="F1364" s="8" t="s">
        <v>12965</v>
      </c>
      <c r="G1364" s="9" t="s">
        <v>12966</v>
      </c>
      <c r="H1364" s="9" t="str">
        <f>VLOOKUP(G1364,[1]Arkusz2!A:B,2,FALSE)</f>
        <v>WND-RPZP.05.05.01-32-031/11</v>
      </c>
      <c r="I1364" s="9" t="s">
        <v>11604</v>
      </c>
      <c r="J1364" s="9" t="s">
        <v>895</v>
      </c>
      <c r="K1364" s="9" t="s">
        <v>896</v>
      </c>
      <c r="L1364" s="9" t="s">
        <v>9009</v>
      </c>
      <c r="M1364" s="9" t="s">
        <v>895</v>
      </c>
      <c r="N1364" s="9" t="s">
        <v>896</v>
      </c>
      <c r="O1364" s="8" t="s">
        <v>7600</v>
      </c>
      <c r="P1364" s="9" t="s">
        <v>3300</v>
      </c>
      <c r="Q1364" s="9" t="s">
        <v>3297</v>
      </c>
      <c r="R1364" s="9" t="s">
        <v>3298</v>
      </c>
      <c r="S1364" s="9" t="s">
        <v>12967</v>
      </c>
      <c r="T1364" s="10">
        <v>775398.74</v>
      </c>
      <c r="U1364" s="10">
        <v>771625.74</v>
      </c>
      <c r="V1364" s="10">
        <v>385812.87</v>
      </c>
      <c r="W1364" s="10">
        <v>385812.87</v>
      </c>
      <c r="X1364" s="10">
        <v>385812.87</v>
      </c>
      <c r="Y1364" s="10">
        <v>50</v>
      </c>
      <c r="Z1364" s="8" t="s">
        <v>12968</v>
      </c>
      <c r="AA1364" s="8" t="s">
        <v>63</v>
      </c>
      <c r="AB1364" s="11">
        <v>775398.74</v>
      </c>
      <c r="AC1364" s="11">
        <v>775398.74</v>
      </c>
      <c r="AD1364" s="11">
        <v>0</v>
      </c>
      <c r="AE1364" s="11">
        <v>0</v>
      </c>
      <c r="AF1364" s="8" t="s">
        <v>64</v>
      </c>
      <c r="AG1364" s="8" t="s">
        <v>901</v>
      </c>
      <c r="AH1364" s="8" t="s">
        <v>66</v>
      </c>
      <c r="AI1364" s="8" t="s">
        <v>67</v>
      </c>
      <c r="AJ1364" s="8" t="s">
        <v>290</v>
      </c>
      <c r="AK1364" s="8" t="s">
        <v>6802</v>
      </c>
      <c r="AL1364" s="8" t="s">
        <v>6803</v>
      </c>
      <c r="AM1364" s="8" t="s">
        <v>6804</v>
      </c>
      <c r="AN1364" s="8" t="s">
        <v>6805</v>
      </c>
      <c r="AO1364" s="8" t="s">
        <v>6806</v>
      </c>
      <c r="AP1364" s="8" t="s">
        <v>693</v>
      </c>
      <c r="AQ1364" s="8" t="s">
        <v>157</v>
      </c>
      <c r="AR1364" s="8" t="s">
        <v>12969</v>
      </c>
      <c r="AS1364" s="8" t="s">
        <v>12970</v>
      </c>
      <c r="AT1364" s="8" t="s">
        <v>909</v>
      </c>
      <c r="AU1364" s="8" t="s">
        <v>6807</v>
      </c>
      <c r="AV1364" s="8" t="s">
        <v>911</v>
      </c>
      <c r="AW1364" s="11">
        <v>775398.74</v>
      </c>
      <c r="AX1364" s="9" t="s">
        <v>12971</v>
      </c>
    </row>
    <row r="1365" spans="1:50" customFormat="1" ht="60" x14ac:dyDescent="0.25">
      <c r="A1365" s="8" t="s">
        <v>723</v>
      </c>
      <c r="B1365" s="8" t="s">
        <v>888</v>
      </c>
      <c r="C1365" s="8" t="s">
        <v>889</v>
      </c>
      <c r="D1365" s="8" t="s">
        <v>12972</v>
      </c>
      <c r="E1365" s="8" t="s">
        <v>12973</v>
      </c>
      <c r="F1365" s="8" t="s">
        <v>12974</v>
      </c>
      <c r="G1365" s="9" t="s">
        <v>12975</v>
      </c>
      <c r="H1365" s="9" t="str">
        <f>VLOOKUP(G1365,[1]Arkusz2!A:B,2,FALSE)</f>
        <v>WND-RPZP.05.05.01-32-013/11</v>
      </c>
      <c r="I1365" s="9" t="s">
        <v>10911</v>
      </c>
      <c r="J1365" s="9" t="s">
        <v>895</v>
      </c>
      <c r="K1365" s="9" t="s">
        <v>896</v>
      </c>
      <c r="L1365" s="9" t="s">
        <v>7529</v>
      </c>
      <c r="M1365" s="9" t="s">
        <v>895</v>
      </c>
      <c r="N1365" s="9" t="s">
        <v>896</v>
      </c>
      <c r="O1365" s="8" t="s">
        <v>11075</v>
      </c>
      <c r="P1365" s="9" t="s">
        <v>3299</v>
      </c>
      <c r="Q1365" s="9" t="s">
        <v>3297</v>
      </c>
      <c r="R1365" s="9" t="s">
        <v>3298</v>
      </c>
      <c r="S1365" s="9" t="s">
        <v>6379</v>
      </c>
      <c r="T1365" s="10">
        <v>1960999.46</v>
      </c>
      <c r="U1365" s="10">
        <v>1880819.99</v>
      </c>
      <c r="V1365" s="10">
        <v>940409.98</v>
      </c>
      <c r="W1365" s="10">
        <v>940409.98</v>
      </c>
      <c r="X1365" s="10">
        <v>940410.01</v>
      </c>
      <c r="Y1365" s="10">
        <v>50</v>
      </c>
      <c r="Z1365" s="8" t="s">
        <v>12976</v>
      </c>
      <c r="AA1365" s="8" t="s">
        <v>63</v>
      </c>
      <c r="AB1365" s="11">
        <v>1960999.46</v>
      </c>
      <c r="AC1365" s="11">
        <v>940409.98</v>
      </c>
      <c r="AD1365" s="11">
        <v>1020589.48</v>
      </c>
      <c r="AE1365" s="11">
        <v>0</v>
      </c>
      <c r="AF1365" s="8" t="s">
        <v>64</v>
      </c>
      <c r="AG1365" s="8" t="s">
        <v>11940</v>
      </c>
      <c r="AH1365" s="8" t="s">
        <v>66</v>
      </c>
      <c r="AI1365" s="8" t="s">
        <v>67</v>
      </c>
      <c r="AJ1365" s="8" t="s">
        <v>290</v>
      </c>
      <c r="AK1365" s="8" t="s">
        <v>12977</v>
      </c>
      <c r="AL1365" s="8" t="s">
        <v>12978</v>
      </c>
      <c r="AM1365" s="8" t="s">
        <v>6804</v>
      </c>
      <c r="AN1365" s="8" t="s">
        <v>6805</v>
      </c>
      <c r="AO1365" s="8" t="s">
        <v>8193</v>
      </c>
      <c r="AP1365" s="8" t="s">
        <v>484</v>
      </c>
      <c r="AQ1365" s="8" t="s">
        <v>157</v>
      </c>
      <c r="AR1365" s="8" t="s">
        <v>12979</v>
      </c>
      <c r="AS1365" s="8" t="s">
        <v>12979</v>
      </c>
      <c r="AT1365" s="8" t="s">
        <v>11946</v>
      </c>
      <c r="AU1365" s="8" t="s">
        <v>12980</v>
      </c>
      <c r="AV1365" s="8" t="s">
        <v>11948</v>
      </c>
      <c r="AW1365" s="11">
        <v>1960999.46</v>
      </c>
      <c r="AX1365" s="9" t="s">
        <v>12056</v>
      </c>
    </row>
    <row r="1366" spans="1:50" customFormat="1" ht="48" x14ac:dyDescent="0.25">
      <c r="A1366" s="8" t="s">
        <v>723</v>
      </c>
      <c r="B1366" s="8" t="s">
        <v>888</v>
      </c>
      <c r="C1366" s="8" t="s">
        <v>889</v>
      </c>
      <c r="D1366" s="8" t="s">
        <v>13073</v>
      </c>
      <c r="E1366" s="8" t="s">
        <v>13074</v>
      </c>
      <c r="F1366" s="8" t="s">
        <v>13075</v>
      </c>
      <c r="G1366" s="9" t="s">
        <v>13076</v>
      </c>
      <c r="H1366" s="9" t="str">
        <f>VLOOKUP(G1366,[1]Arkusz2!A:B,2,FALSE)</f>
        <v>WND-RPZP.05.05.01-32-005/11</v>
      </c>
      <c r="I1366" s="9" t="s">
        <v>9540</v>
      </c>
      <c r="J1366" s="9" t="s">
        <v>2281</v>
      </c>
      <c r="K1366" s="9" t="s">
        <v>896</v>
      </c>
      <c r="L1366" s="9" t="s">
        <v>1521</v>
      </c>
      <c r="M1366" s="9" t="s">
        <v>2281</v>
      </c>
      <c r="N1366" s="9" t="s">
        <v>896</v>
      </c>
      <c r="O1366" s="8" t="s">
        <v>7747</v>
      </c>
      <c r="P1366" s="9" t="s">
        <v>12085</v>
      </c>
      <c r="Q1366" s="9" t="s">
        <v>3297</v>
      </c>
      <c r="R1366" s="9" t="s">
        <v>3298</v>
      </c>
      <c r="S1366" s="9" t="s">
        <v>8986</v>
      </c>
      <c r="T1366" s="10">
        <v>1229795.27</v>
      </c>
      <c r="U1366" s="10">
        <v>1219231.46</v>
      </c>
      <c r="V1366" s="10">
        <v>487692.57</v>
      </c>
      <c r="W1366" s="10">
        <v>487692.57</v>
      </c>
      <c r="X1366" s="10">
        <v>731538.89</v>
      </c>
      <c r="Y1366" s="10">
        <v>40</v>
      </c>
      <c r="Z1366" s="8" t="s">
        <v>13077</v>
      </c>
      <c r="AA1366" s="8" t="s">
        <v>147</v>
      </c>
      <c r="AB1366" s="11">
        <v>1229795.27</v>
      </c>
      <c r="AC1366" s="11">
        <v>487692.57</v>
      </c>
      <c r="AD1366" s="11">
        <v>742102.7</v>
      </c>
      <c r="AE1366" s="11">
        <v>0</v>
      </c>
      <c r="AF1366" s="8" t="s">
        <v>64</v>
      </c>
      <c r="AG1366" s="8" t="s">
        <v>11940</v>
      </c>
      <c r="AH1366" s="8" t="s">
        <v>66</v>
      </c>
      <c r="AI1366" s="8" t="s">
        <v>149</v>
      </c>
      <c r="AJ1366" s="8" t="s">
        <v>290</v>
      </c>
      <c r="AK1366" s="8" t="s">
        <v>13078</v>
      </c>
      <c r="AL1366" s="8" t="s">
        <v>13079</v>
      </c>
      <c r="AM1366" s="8" t="s">
        <v>1451</v>
      </c>
      <c r="AN1366" s="8" t="s">
        <v>1452</v>
      </c>
      <c r="AO1366" s="8" t="s">
        <v>2849</v>
      </c>
      <c r="AP1366" s="8" t="s">
        <v>842</v>
      </c>
      <c r="AQ1366" s="8" t="s">
        <v>157</v>
      </c>
      <c r="AR1366" s="8" t="s">
        <v>13080</v>
      </c>
      <c r="AS1366" s="8" t="s">
        <v>13080</v>
      </c>
      <c r="AT1366" s="8" t="s">
        <v>12402</v>
      </c>
      <c r="AU1366" s="8" t="s">
        <v>13081</v>
      </c>
      <c r="AV1366" s="8" t="s">
        <v>11948</v>
      </c>
      <c r="AW1366" s="11">
        <v>1229795.27</v>
      </c>
      <c r="AX1366" s="9" t="s">
        <v>11421</v>
      </c>
    </row>
    <row r="1367" spans="1:50" customFormat="1" ht="48" x14ac:dyDescent="0.25">
      <c r="A1367" s="8" t="s">
        <v>723</v>
      </c>
      <c r="B1367" s="8" t="s">
        <v>888</v>
      </c>
      <c r="C1367" s="8" t="s">
        <v>889</v>
      </c>
      <c r="D1367" s="8" t="s">
        <v>13152</v>
      </c>
      <c r="E1367" s="8" t="s">
        <v>13153</v>
      </c>
      <c r="F1367" s="8" t="s">
        <v>13154</v>
      </c>
      <c r="G1367" s="9" t="s">
        <v>13155</v>
      </c>
      <c r="H1367" s="9" t="str">
        <f>VLOOKUP(G1367,[1]Arkusz2!A:B,2,FALSE)</f>
        <v>WND-RPZP.05.05.01-32-024/11</v>
      </c>
      <c r="I1367" s="9" t="s">
        <v>5765</v>
      </c>
      <c r="J1367" s="9" t="s">
        <v>895</v>
      </c>
      <c r="K1367" s="9" t="s">
        <v>896</v>
      </c>
      <c r="L1367" s="9" t="s">
        <v>7193</v>
      </c>
      <c r="M1367" s="9" t="s">
        <v>895</v>
      </c>
      <c r="N1367" s="9" t="s">
        <v>896</v>
      </c>
      <c r="O1367" s="8" t="s">
        <v>3736</v>
      </c>
      <c r="P1367" s="9" t="s">
        <v>7574</v>
      </c>
      <c r="Q1367" s="9" t="s">
        <v>3297</v>
      </c>
      <c r="R1367" s="9" t="s">
        <v>3298</v>
      </c>
      <c r="S1367" s="9" t="s">
        <v>5578</v>
      </c>
      <c r="T1367" s="10">
        <v>1199046.8799999999</v>
      </c>
      <c r="U1367" s="10">
        <v>1198431.8799999999</v>
      </c>
      <c r="V1367" s="10">
        <v>599215.93999999994</v>
      </c>
      <c r="W1367" s="10">
        <v>599215.93999999994</v>
      </c>
      <c r="X1367" s="10">
        <v>599215.93999999994</v>
      </c>
      <c r="Y1367" s="10">
        <v>50</v>
      </c>
      <c r="Z1367" s="8" t="s">
        <v>13156</v>
      </c>
      <c r="AA1367" s="8" t="s">
        <v>63</v>
      </c>
      <c r="AB1367" s="11">
        <v>1199046.8799999999</v>
      </c>
      <c r="AC1367" s="11">
        <v>1199046.8799999999</v>
      </c>
      <c r="AD1367" s="11">
        <v>0</v>
      </c>
      <c r="AE1367" s="11">
        <v>0</v>
      </c>
      <c r="AF1367" s="8" t="s">
        <v>64</v>
      </c>
      <c r="AG1367" s="8" t="s">
        <v>901</v>
      </c>
      <c r="AH1367" s="8" t="s">
        <v>66</v>
      </c>
      <c r="AI1367" s="8" t="s">
        <v>67</v>
      </c>
      <c r="AJ1367" s="8" t="s">
        <v>290</v>
      </c>
      <c r="AK1367" s="8" t="s">
        <v>2257</v>
      </c>
      <c r="AL1367" s="8" t="s">
        <v>2258</v>
      </c>
      <c r="AM1367" s="8" t="s">
        <v>2110</v>
      </c>
      <c r="AN1367" s="8" t="s">
        <v>2111</v>
      </c>
      <c r="AO1367" s="8" t="s">
        <v>1453</v>
      </c>
      <c r="AP1367" s="8" t="s">
        <v>128</v>
      </c>
      <c r="AQ1367" s="8" t="s">
        <v>952</v>
      </c>
      <c r="AR1367" s="8" t="s">
        <v>7896</v>
      </c>
      <c r="AS1367" s="8" t="s">
        <v>7392</v>
      </c>
      <c r="AT1367" s="8" t="s">
        <v>909</v>
      </c>
      <c r="AU1367" s="8" t="s">
        <v>2261</v>
      </c>
      <c r="AV1367" s="8" t="s">
        <v>911</v>
      </c>
      <c r="AW1367" s="11">
        <v>1199046.8799999999</v>
      </c>
      <c r="AX1367" s="9" t="s">
        <v>12910</v>
      </c>
    </row>
    <row r="1368" spans="1:50" customFormat="1" ht="60" x14ac:dyDescent="0.25">
      <c r="A1368" s="8" t="s">
        <v>723</v>
      </c>
      <c r="B1368" s="8" t="s">
        <v>888</v>
      </c>
      <c r="C1368" s="8" t="s">
        <v>889</v>
      </c>
      <c r="D1368" s="8" t="s">
        <v>13428</v>
      </c>
      <c r="E1368" s="8" t="s">
        <v>13429</v>
      </c>
      <c r="F1368" s="8" t="s">
        <v>13430</v>
      </c>
      <c r="G1368" s="9" t="s">
        <v>13431</v>
      </c>
      <c r="H1368" s="9" t="str">
        <f>VLOOKUP(G1368,[1]Arkusz2!A:B,2,FALSE)</f>
        <v>WND-RPZP.05.05.01-32-045/11</v>
      </c>
      <c r="I1368" s="9" t="s">
        <v>8897</v>
      </c>
      <c r="J1368" s="9" t="s">
        <v>895</v>
      </c>
      <c r="K1368" s="9" t="s">
        <v>896</v>
      </c>
      <c r="L1368" s="9" t="s">
        <v>8904</v>
      </c>
      <c r="M1368" s="9" t="s">
        <v>2281</v>
      </c>
      <c r="N1368" s="9" t="s">
        <v>896</v>
      </c>
      <c r="O1368" s="8" t="s">
        <v>1185</v>
      </c>
      <c r="P1368" s="9" t="s">
        <v>13432</v>
      </c>
      <c r="Q1368" s="9" t="s">
        <v>12730</v>
      </c>
      <c r="R1368" s="9" t="s">
        <v>3298</v>
      </c>
      <c r="S1368" s="9" t="s">
        <v>6684</v>
      </c>
      <c r="T1368" s="10">
        <v>1289297.3600000001</v>
      </c>
      <c r="U1368" s="10">
        <v>1201751.22</v>
      </c>
      <c r="V1368" s="10">
        <v>600875.6</v>
      </c>
      <c r="W1368" s="10">
        <v>600875.6</v>
      </c>
      <c r="X1368" s="10">
        <v>600875.62</v>
      </c>
      <c r="Y1368" s="10">
        <v>50</v>
      </c>
      <c r="Z1368" s="8" t="s">
        <v>13433</v>
      </c>
      <c r="AA1368" s="8" t="s">
        <v>63</v>
      </c>
      <c r="AB1368" s="11">
        <v>1289297.3600000001</v>
      </c>
      <c r="AC1368" s="11">
        <v>600875.6</v>
      </c>
      <c r="AD1368" s="11">
        <v>688421.76</v>
      </c>
      <c r="AE1368" s="11">
        <v>0</v>
      </c>
      <c r="AF1368" s="8" t="s">
        <v>64</v>
      </c>
      <c r="AG1368" s="8" t="s">
        <v>11940</v>
      </c>
      <c r="AH1368" s="8" t="s">
        <v>66</v>
      </c>
      <c r="AI1368" s="8" t="s">
        <v>67</v>
      </c>
      <c r="AJ1368" s="8" t="s">
        <v>290</v>
      </c>
      <c r="AK1368" s="8" t="s">
        <v>13434</v>
      </c>
      <c r="AL1368" s="8" t="s">
        <v>13435</v>
      </c>
      <c r="AM1368" s="8" t="s">
        <v>8142</v>
      </c>
      <c r="AN1368" s="8" t="s">
        <v>8143</v>
      </c>
      <c r="AO1368" s="8" t="s">
        <v>13436</v>
      </c>
      <c r="AP1368" s="8" t="s">
        <v>5380</v>
      </c>
      <c r="AQ1368" s="8" t="s">
        <v>693</v>
      </c>
      <c r="AR1368" s="8" t="s">
        <v>13437</v>
      </c>
      <c r="AS1368" s="8" t="s">
        <v>157</v>
      </c>
      <c r="AT1368" s="8" t="s">
        <v>11946</v>
      </c>
      <c r="AU1368" s="8" t="s">
        <v>13438</v>
      </c>
      <c r="AV1368" s="8" t="s">
        <v>11948</v>
      </c>
      <c r="AW1368" s="11">
        <v>1289297.3600000001</v>
      </c>
      <c r="AX1368" s="9" t="s">
        <v>12833</v>
      </c>
    </row>
    <row r="1369" spans="1:50" customFormat="1" ht="36" x14ac:dyDescent="0.25">
      <c r="A1369" s="8" t="s">
        <v>723</v>
      </c>
      <c r="B1369" s="8" t="s">
        <v>888</v>
      </c>
      <c r="C1369" s="8" t="s">
        <v>889</v>
      </c>
      <c r="D1369" s="8" t="s">
        <v>13717</v>
      </c>
      <c r="E1369" s="8" t="s">
        <v>13718</v>
      </c>
      <c r="F1369" s="8" t="s">
        <v>13719</v>
      </c>
      <c r="G1369" s="9" t="s">
        <v>13720</v>
      </c>
      <c r="H1369" s="9" t="str">
        <f>VLOOKUP(G1369,[1]Arkusz2!A:B,2,FALSE)</f>
        <v>WND-RPZP.05.05.01-32-041/11</v>
      </c>
      <c r="I1369" s="9" t="s">
        <v>10385</v>
      </c>
      <c r="J1369" s="9" t="s">
        <v>2281</v>
      </c>
      <c r="K1369" s="9" t="s">
        <v>896</v>
      </c>
      <c r="L1369" s="9" t="s">
        <v>10392</v>
      </c>
      <c r="M1369" s="9" t="s">
        <v>2281</v>
      </c>
      <c r="N1369" s="9" t="s">
        <v>896</v>
      </c>
      <c r="O1369" s="8" t="s">
        <v>5685</v>
      </c>
      <c r="P1369" s="9" t="s">
        <v>11736</v>
      </c>
      <c r="Q1369" s="9" t="s">
        <v>12730</v>
      </c>
      <c r="R1369" s="9" t="s">
        <v>3298</v>
      </c>
      <c r="S1369" s="9" t="s">
        <v>13721</v>
      </c>
      <c r="T1369" s="10">
        <v>2387308.89</v>
      </c>
      <c r="U1369" s="10">
        <v>2310456.56</v>
      </c>
      <c r="V1369" s="10">
        <v>1155228.28</v>
      </c>
      <c r="W1369" s="10">
        <v>1155228.28</v>
      </c>
      <c r="X1369" s="10">
        <v>1155228.28</v>
      </c>
      <c r="Y1369" s="10">
        <v>50</v>
      </c>
      <c r="Z1369" s="8" t="s">
        <v>13722</v>
      </c>
      <c r="AA1369" s="8" t="s">
        <v>63</v>
      </c>
      <c r="AB1369" s="11">
        <v>2387308.89</v>
      </c>
      <c r="AC1369" s="11">
        <v>2387308.89</v>
      </c>
      <c r="AD1369" s="11">
        <v>0</v>
      </c>
      <c r="AE1369" s="11">
        <v>0</v>
      </c>
      <c r="AF1369" s="8" t="s">
        <v>64</v>
      </c>
      <c r="AG1369" s="8" t="s">
        <v>901</v>
      </c>
      <c r="AH1369" s="8" t="s">
        <v>66</v>
      </c>
      <c r="AI1369" s="8" t="s">
        <v>67</v>
      </c>
      <c r="AJ1369" s="8" t="s">
        <v>290</v>
      </c>
      <c r="AK1369" s="8" t="s">
        <v>2979</v>
      </c>
      <c r="AL1369" s="8" t="s">
        <v>2980</v>
      </c>
      <c r="AM1369" s="8" t="s">
        <v>293</v>
      </c>
      <c r="AN1369" s="8" t="s">
        <v>294</v>
      </c>
      <c r="AO1369" s="8" t="s">
        <v>212</v>
      </c>
      <c r="AP1369" s="8" t="s">
        <v>2036</v>
      </c>
      <c r="AQ1369" s="8" t="s">
        <v>157</v>
      </c>
      <c r="AR1369" s="8" t="s">
        <v>13723</v>
      </c>
      <c r="AS1369" s="8" t="s">
        <v>13724</v>
      </c>
      <c r="AT1369" s="8" t="s">
        <v>909</v>
      </c>
      <c r="AU1369" s="8" t="s">
        <v>2983</v>
      </c>
      <c r="AV1369" s="8" t="s">
        <v>911</v>
      </c>
      <c r="AW1369" s="11">
        <v>2387308.89</v>
      </c>
      <c r="AX1369" s="9" t="s">
        <v>13725</v>
      </c>
    </row>
    <row r="1370" spans="1:50" ht="36" x14ac:dyDescent="0.25">
      <c r="A1370" s="8" t="s">
        <v>723</v>
      </c>
      <c r="B1370" s="8" t="s">
        <v>888</v>
      </c>
      <c r="C1370" s="8" t="s">
        <v>889</v>
      </c>
      <c r="D1370" s="8" t="s">
        <v>13921</v>
      </c>
      <c r="E1370" s="8" t="s">
        <v>13922</v>
      </c>
      <c r="F1370" s="8" t="s">
        <v>13923</v>
      </c>
      <c r="G1370" s="9" t="s">
        <v>13924</v>
      </c>
      <c r="H1370" s="9" t="str">
        <f>VLOOKUP(G1370,[1]Arkusz2!A:B,2,FALSE)</f>
        <v>WND-RPZP.05.05.01-32-007/11</v>
      </c>
      <c r="I1370" s="9" t="s">
        <v>9144</v>
      </c>
      <c r="J1370" s="9" t="s">
        <v>895</v>
      </c>
      <c r="K1370" s="9" t="s">
        <v>896</v>
      </c>
      <c r="L1370" s="9" t="s">
        <v>5765</v>
      </c>
      <c r="M1370" s="9" t="s">
        <v>895</v>
      </c>
      <c r="N1370" s="9" t="s">
        <v>896</v>
      </c>
      <c r="O1370" s="8" t="s">
        <v>10791</v>
      </c>
      <c r="P1370" s="9" t="s">
        <v>13233</v>
      </c>
      <c r="Q1370" s="9" t="s">
        <v>12730</v>
      </c>
      <c r="R1370" s="9" t="s">
        <v>3298</v>
      </c>
      <c r="S1370" s="9" t="s">
        <v>13628</v>
      </c>
      <c r="T1370" s="10">
        <v>2857739</v>
      </c>
      <c r="U1370" s="10">
        <v>2829167</v>
      </c>
      <c r="V1370" s="10">
        <v>1414583.49</v>
      </c>
      <c r="W1370" s="10">
        <v>1414583.49</v>
      </c>
      <c r="X1370" s="10">
        <v>1414583.51</v>
      </c>
      <c r="Y1370" s="10">
        <v>50</v>
      </c>
      <c r="Z1370" s="8" t="s">
        <v>13925</v>
      </c>
      <c r="AA1370" s="8" t="s">
        <v>63</v>
      </c>
      <c r="AB1370" s="11">
        <v>2857739</v>
      </c>
      <c r="AC1370" s="11">
        <v>2857739</v>
      </c>
      <c r="AD1370" s="11">
        <v>0</v>
      </c>
      <c r="AE1370" s="11">
        <v>0</v>
      </c>
      <c r="AF1370" s="8" t="s">
        <v>64</v>
      </c>
      <c r="AG1370" s="8" t="s">
        <v>901</v>
      </c>
      <c r="AH1370" s="8" t="s">
        <v>66</v>
      </c>
      <c r="AI1370" s="8" t="s">
        <v>67</v>
      </c>
      <c r="AJ1370" s="8" t="s">
        <v>290</v>
      </c>
      <c r="AK1370" s="8" t="s">
        <v>3394</v>
      </c>
      <c r="AL1370" s="8" t="s">
        <v>3395</v>
      </c>
      <c r="AM1370" s="8" t="s">
        <v>804</v>
      </c>
      <c r="AN1370" s="8" t="s">
        <v>558</v>
      </c>
      <c r="AO1370" s="8" t="s">
        <v>3396</v>
      </c>
      <c r="AP1370" s="8" t="s">
        <v>1059</v>
      </c>
      <c r="AQ1370" s="8" t="s">
        <v>157</v>
      </c>
      <c r="AR1370" s="8" t="s">
        <v>13926</v>
      </c>
      <c r="AS1370" s="8" t="s">
        <v>3398</v>
      </c>
      <c r="AT1370" s="8" t="s">
        <v>909</v>
      </c>
      <c r="AU1370" s="8" t="s">
        <v>3399</v>
      </c>
      <c r="AV1370" s="8" t="s">
        <v>911</v>
      </c>
      <c r="AW1370" s="11">
        <v>2857739</v>
      </c>
      <c r="AX1370" s="9" t="s">
        <v>9895</v>
      </c>
    </row>
    <row r="1371" spans="1:50" customFormat="1" ht="48" x14ac:dyDescent="0.25">
      <c r="A1371" s="8" t="s">
        <v>723</v>
      </c>
      <c r="B1371" s="8" t="s">
        <v>888</v>
      </c>
      <c r="C1371" s="8" t="s">
        <v>889</v>
      </c>
      <c r="D1371" s="8" t="s">
        <v>13973</v>
      </c>
      <c r="E1371" s="8" t="s">
        <v>13974</v>
      </c>
      <c r="F1371" s="8" t="s">
        <v>13975</v>
      </c>
      <c r="G1371" s="9" t="s">
        <v>13976</v>
      </c>
      <c r="H1371" s="9" t="str">
        <f>VLOOKUP(G1371,[1]Arkusz2!A:B,2,FALSE)</f>
        <v>WND-RPZP.05.05.01-32-001/11</v>
      </c>
      <c r="I1371" s="9" t="s">
        <v>10492</v>
      </c>
      <c r="J1371" s="9" t="s">
        <v>895</v>
      </c>
      <c r="K1371" s="9" t="s">
        <v>896</v>
      </c>
      <c r="L1371" s="9" t="s">
        <v>12484</v>
      </c>
      <c r="M1371" s="9" t="s">
        <v>895</v>
      </c>
      <c r="N1371" s="9" t="s">
        <v>896</v>
      </c>
      <c r="O1371" s="8" t="s">
        <v>9540</v>
      </c>
      <c r="P1371" s="9" t="s">
        <v>13967</v>
      </c>
      <c r="Q1371" s="9" t="s">
        <v>12730</v>
      </c>
      <c r="R1371" s="9" t="s">
        <v>3298</v>
      </c>
      <c r="S1371" s="9" t="s">
        <v>11212</v>
      </c>
      <c r="T1371" s="10">
        <v>780951</v>
      </c>
      <c r="U1371" s="10">
        <v>756072.54</v>
      </c>
      <c r="V1371" s="10">
        <v>378036.27</v>
      </c>
      <c r="W1371" s="10">
        <v>378036.27</v>
      </c>
      <c r="X1371" s="10">
        <v>378036.27</v>
      </c>
      <c r="Y1371" s="10">
        <v>50</v>
      </c>
      <c r="Z1371" s="8" t="s">
        <v>13977</v>
      </c>
      <c r="AA1371" s="8" t="s">
        <v>63</v>
      </c>
      <c r="AB1371" s="11">
        <v>780951</v>
      </c>
      <c r="AC1371" s="11">
        <v>780951</v>
      </c>
      <c r="AD1371" s="11">
        <v>0</v>
      </c>
      <c r="AE1371" s="11">
        <v>0</v>
      </c>
      <c r="AF1371" s="8" t="s">
        <v>64</v>
      </c>
      <c r="AG1371" s="8" t="s">
        <v>11940</v>
      </c>
      <c r="AH1371" s="8" t="s">
        <v>66</v>
      </c>
      <c r="AI1371" s="8" t="s">
        <v>149</v>
      </c>
      <c r="AJ1371" s="8" t="s">
        <v>290</v>
      </c>
      <c r="AK1371" s="8" t="s">
        <v>1713</v>
      </c>
      <c r="AL1371" s="8" t="s">
        <v>13978</v>
      </c>
      <c r="AM1371" s="8" t="s">
        <v>1715</v>
      </c>
      <c r="AN1371" s="8" t="s">
        <v>1716</v>
      </c>
      <c r="AO1371" s="8" t="s">
        <v>1717</v>
      </c>
      <c r="AP1371" s="8" t="s">
        <v>128</v>
      </c>
      <c r="AQ1371" s="8" t="s">
        <v>157</v>
      </c>
      <c r="AR1371" s="8" t="s">
        <v>13979</v>
      </c>
      <c r="AS1371" s="8" t="s">
        <v>1719</v>
      </c>
      <c r="AT1371" s="8" t="s">
        <v>909</v>
      </c>
      <c r="AU1371" s="8" t="s">
        <v>1720</v>
      </c>
      <c r="AV1371" s="8" t="s">
        <v>911</v>
      </c>
      <c r="AW1371" s="11">
        <v>780951</v>
      </c>
      <c r="AX1371" s="9" t="s">
        <v>13980</v>
      </c>
    </row>
    <row r="1372" spans="1:50" customFormat="1" ht="48" x14ac:dyDescent="0.25">
      <c r="A1372" s="8" t="s">
        <v>723</v>
      </c>
      <c r="B1372" s="8" t="s">
        <v>888</v>
      </c>
      <c r="C1372" s="8" t="s">
        <v>889</v>
      </c>
      <c r="D1372" s="8" t="s">
        <v>14037</v>
      </c>
      <c r="E1372" s="8" t="s">
        <v>14038</v>
      </c>
      <c r="F1372" s="8" t="s">
        <v>14039</v>
      </c>
      <c r="G1372" s="9" t="s">
        <v>14040</v>
      </c>
      <c r="H1372" s="9" t="str">
        <f>VLOOKUP(G1372,[1]Arkusz2!A:B,2,FALSE)</f>
        <v>WND-RPZP.05.05.01-32-039/11</v>
      </c>
      <c r="I1372" s="9" t="s">
        <v>10614</v>
      </c>
      <c r="J1372" s="9" t="s">
        <v>895</v>
      </c>
      <c r="K1372" s="9" t="s">
        <v>896</v>
      </c>
      <c r="L1372" s="9" t="s">
        <v>9740</v>
      </c>
      <c r="M1372" s="9" t="s">
        <v>895</v>
      </c>
      <c r="N1372" s="9" t="s">
        <v>896</v>
      </c>
      <c r="O1372" s="8" t="s">
        <v>9740</v>
      </c>
      <c r="P1372" s="9" t="s">
        <v>14001</v>
      </c>
      <c r="Q1372" s="9" t="s">
        <v>12730</v>
      </c>
      <c r="R1372" s="9" t="s">
        <v>3298</v>
      </c>
      <c r="S1372" s="9" t="s">
        <v>13496</v>
      </c>
      <c r="T1372" s="10">
        <v>3316517.03</v>
      </c>
      <c r="U1372" s="10">
        <v>3097251.92</v>
      </c>
      <c r="V1372" s="10">
        <v>1548625.96</v>
      </c>
      <c r="W1372" s="10">
        <v>1548625.96</v>
      </c>
      <c r="X1372" s="10">
        <v>1548625.96</v>
      </c>
      <c r="Y1372" s="10">
        <v>50</v>
      </c>
      <c r="Z1372" s="8" t="s">
        <v>14041</v>
      </c>
      <c r="AA1372" s="8" t="s">
        <v>63</v>
      </c>
      <c r="AB1372" s="11">
        <v>3316517.03</v>
      </c>
      <c r="AC1372" s="11">
        <v>3316517.03</v>
      </c>
      <c r="AD1372" s="11">
        <v>0</v>
      </c>
      <c r="AE1372" s="11">
        <v>0</v>
      </c>
      <c r="AF1372" s="8" t="s">
        <v>64</v>
      </c>
      <c r="AG1372" s="8" t="s">
        <v>901</v>
      </c>
      <c r="AH1372" s="8" t="s">
        <v>66</v>
      </c>
      <c r="AI1372" s="8" t="s">
        <v>67</v>
      </c>
      <c r="AJ1372" s="8" t="s">
        <v>290</v>
      </c>
      <c r="AK1372" s="8" t="s">
        <v>6517</v>
      </c>
      <c r="AL1372" s="8" t="s">
        <v>6518</v>
      </c>
      <c r="AM1372" s="8" t="s">
        <v>2616</v>
      </c>
      <c r="AN1372" s="8" t="s">
        <v>2617</v>
      </c>
      <c r="AO1372" s="8" t="s">
        <v>14042</v>
      </c>
      <c r="AP1372" s="8" t="s">
        <v>428</v>
      </c>
      <c r="AQ1372" s="8" t="s">
        <v>157</v>
      </c>
      <c r="AR1372" s="8" t="s">
        <v>14043</v>
      </c>
      <c r="AS1372" s="8" t="s">
        <v>14044</v>
      </c>
      <c r="AT1372" s="8" t="s">
        <v>909</v>
      </c>
      <c r="AU1372" s="8" t="s">
        <v>6520</v>
      </c>
      <c r="AV1372" s="8" t="s">
        <v>911</v>
      </c>
      <c r="AW1372" s="11">
        <v>3316517.03</v>
      </c>
      <c r="AX1372" s="9" t="s">
        <v>12865</v>
      </c>
    </row>
    <row r="1373" spans="1:50" customFormat="1" ht="48" x14ac:dyDescent="0.25">
      <c r="A1373" s="8" t="s">
        <v>723</v>
      </c>
      <c r="B1373" s="8" t="s">
        <v>888</v>
      </c>
      <c r="C1373" s="8" t="s">
        <v>889</v>
      </c>
      <c r="D1373" s="8" t="s">
        <v>14097</v>
      </c>
      <c r="E1373" s="8" t="s">
        <v>14098</v>
      </c>
      <c r="F1373" s="8" t="s">
        <v>14099</v>
      </c>
      <c r="G1373" s="9" t="s">
        <v>14100</v>
      </c>
      <c r="H1373" s="9" t="str">
        <f>VLOOKUP(G1373,[1]Arkusz2!A:B,2,FALSE)</f>
        <v>WND-RPZP.05.05.01-32-037/11</v>
      </c>
      <c r="I1373" s="9" t="s">
        <v>894</v>
      </c>
      <c r="J1373" s="9" t="s">
        <v>895</v>
      </c>
      <c r="K1373" s="9" t="s">
        <v>896</v>
      </c>
      <c r="L1373" s="9" t="s">
        <v>10791</v>
      </c>
      <c r="M1373" s="9" t="s">
        <v>895</v>
      </c>
      <c r="N1373" s="9" t="s">
        <v>896</v>
      </c>
      <c r="O1373" s="8" t="s">
        <v>239</v>
      </c>
      <c r="P1373" s="9" t="s">
        <v>13805</v>
      </c>
      <c r="Q1373" s="9" t="s">
        <v>12730</v>
      </c>
      <c r="R1373" s="9" t="s">
        <v>3298</v>
      </c>
      <c r="S1373" s="9" t="s">
        <v>13613</v>
      </c>
      <c r="T1373" s="10">
        <v>7606593.3300000001</v>
      </c>
      <c r="U1373" s="10">
        <v>5950115.3899999997</v>
      </c>
      <c r="V1373" s="10">
        <v>2380046.15</v>
      </c>
      <c r="W1373" s="10">
        <v>2380046.15</v>
      </c>
      <c r="X1373" s="10">
        <v>3570069.24</v>
      </c>
      <c r="Y1373" s="10">
        <v>40</v>
      </c>
      <c r="Z1373" s="8" t="s">
        <v>14101</v>
      </c>
      <c r="AA1373" s="8" t="s">
        <v>119</v>
      </c>
      <c r="AB1373" s="11">
        <v>7606593.3300000001</v>
      </c>
      <c r="AC1373" s="11">
        <v>2380046.15</v>
      </c>
      <c r="AD1373" s="11">
        <v>5226547.18</v>
      </c>
      <c r="AE1373" s="11">
        <v>0</v>
      </c>
      <c r="AF1373" s="8" t="s">
        <v>64</v>
      </c>
      <c r="AG1373" s="8" t="s">
        <v>901</v>
      </c>
      <c r="AH1373" s="8" t="s">
        <v>66</v>
      </c>
      <c r="AI1373" s="8" t="s">
        <v>67</v>
      </c>
      <c r="AJ1373" s="8" t="s">
        <v>290</v>
      </c>
      <c r="AK1373" s="8" t="s">
        <v>14102</v>
      </c>
      <c r="AL1373" s="8" t="s">
        <v>14103</v>
      </c>
      <c r="AM1373" s="8" t="s">
        <v>738</v>
      </c>
      <c r="AN1373" s="8" t="s">
        <v>739</v>
      </c>
      <c r="AO1373" s="8" t="s">
        <v>527</v>
      </c>
      <c r="AP1373" s="8" t="s">
        <v>278</v>
      </c>
      <c r="AQ1373" s="8" t="s">
        <v>157</v>
      </c>
      <c r="AR1373" s="8" t="s">
        <v>14104</v>
      </c>
      <c r="AS1373" s="8" t="s">
        <v>14105</v>
      </c>
      <c r="AT1373" s="8" t="s">
        <v>10673</v>
      </c>
      <c r="AU1373" s="8" t="s">
        <v>14106</v>
      </c>
      <c r="AV1373" s="8" t="s">
        <v>133</v>
      </c>
      <c r="AW1373" s="11">
        <v>7606593.3300000001</v>
      </c>
      <c r="AX1373" s="9" t="s">
        <v>14107</v>
      </c>
    </row>
    <row r="1374" spans="1:50" customFormat="1" ht="48" x14ac:dyDescent="0.25">
      <c r="A1374" s="8" t="s">
        <v>723</v>
      </c>
      <c r="B1374" s="8" t="s">
        <v>888</v>
      </c>
      <c r="C1374" s="8" t="s">
        <v>889</v>
      </c>
      <c r="D1374" s="8" t="s">
        <v>14285</v>
      </c>
      <c r="E1374" s="8" t="s">
        <v>14286</v>
      </c>
      <c r="F1374" s="8" t="s">
        <v>14287</v>
      </c>
      <c r="G1374" s="9" t="s">
        <v>14288</v>
      </c>
      <c r="H1374" s="9" t="str">
        <f>VLOOKUP(G1374,[1]Arkusz2!A:B,2,FALSE)</f>
        <v>WND-RPZP.05.05.01-32-016/11</v>
      </c>
      <c r="I1374" s="9" t="s">
        <v>9751</v>
      </c>
      <c r="J1374" s="9" t="s">
        <v>3297</v>
      </c>
      <c r="K1374" s="9" t="s">
        <v>3298</v>
      </c>
      <c r="L1374" s="9" t="s">
        <v>7361</v>
      </c>
      <c r="M1374" s="9" t="s">
        <v>3297</v>
      </c>
      <c r="N1374" s="9" t="s">
        <v>3298</v>
      </c>
      <c r="O1374" s="8" t="s">
        <v>7038</v>
      </c>
      <c r="P1374" s="9" t="s">
        <v>12833</v>
      </c>
      <c r="Q1374" s="9" t="s">
        <v>1706</v>
      </c>
      <c r="R1374" s="9" t="s">
        <v>1707</v>
      </c>
      <c r="S1374" s="9" t="s">
        <v>13972</v>
      </c>
      <c r="T1374" s="10">
        <v>755138.79</v>
      </c>
      <c r="U1374" s="10">
        <v>688796.56</v>
      </c>
      <c r="V1374" s="10">
        <v>344398.25</v>
      </c>
      <c r="W1374" s="10">
        <v>344398.25</v>
      </c>
      <c r="X1374" s="10">
        <v>344398.31</v>
      </c>
      <c r="Y1374" s="10">
        <v>50</v>
      </c>
      <c r="Z1374" s="8" t="s">
        <v>14289</v>
      </c>
      <c r="AA1374" s="8" t="s">
        <v>63</v>
      </c>
      <c r="AB1374" s="11">
        <v>755138.79</v>
      </c>
      <c r="AC1374" s="11">
        <v>344398.25</v>
      </c>
      <c r="AD1374" s="11">
        <v>410740.54</v>
      </c>
      <c r="AE1374" s="11">
        <v>0</v>
      </c>
      <c r="AF1374" s="8" t="s">
        <v>64</v>
      </c>
      <c r="AG1374" s="8" t="s">
        <v>11940</v>
      </c>
      <c r="AH1374" s="8" t="s">
        <v>66</v>
      </c>
      <c r="AI1374" s="8" t="s">
        <v>149</v>
      </c>
      <c r="AJ1374" s="8" t="s">
        <v>290</v>
      </c>
      <c r="AK1374" s="8" t="s">
        <v>14290</v>
      </c>
      <c r="AL1374" s="8" t="s">
        <v>14291</v>
      </c>
      <c r="AM1374" s="8" t="s">
        <v>11943</v>
      </c>
      <c r="AN1374" s="8" t="s">
        <v>11944</v>
      </c>
      <c r="AO1374" s="8" t="s">
        <v>14292</v>
      </c>
      <c r="AP1374" s="8" t="s">
        <v>952</v>
      </c>
      <c r="AQ1374" s="8" t="s">
        <v>484</v>
      </c>
      <c r="AR1374" s="8" t="s">
        <v>14293</v>
      </c>
      <c r="AS1374" s="8" t="s">
        <v>14294</v>
      </c>
      <c r="AT1374" s="8" t="s">
        <v>11946</v>
      </c>
      <c r="AU1374" s="8" t="s">
        <v>14295</v>
      </c>
      <c r="AV1374" s="8" t="s">
        <v>14056</v>
      </c>
      <c r="AW1374" s="11">
        <v>755138.79</v>
      </c>
      <c r="AX1374" s="9" t="s">
        <v>14296</v>
      </c>
    </row>
    <row r="1375" spans="1:50" customFormat="1" ht="48" x14ac:dyDescent="0.25">
      <c r="A1375" s="8" t="s">
        <v>723</v>
      </c>
      <c r="B1375" s="8" t="s">
        <v>888</v>
      </c>
      <c r="C1375" s="8" t="s">
        <v>889</v>
      </c>
      <c r="D1375" s="8" t="s">
        <v>14514</v>
      </c>
      <c r="E1375" s="8" t="s">
        <v>14515</v>
      </c>
      <c r="F1375" s="8" t="s">
        <v>14516</v>
      </c>
      <c r="G1375" s="9" t="s">
        <v>14517</v>
      </c>
      <c r="H1375" s="9" t="str">
        <f>VLOOKUP(G1375,[1]Arkusz2!A:B,2,FALSE)</f>
        <v>WND-RPZP.05.05.01-32-002/11</v>
      </c>
      <c r="I1375" s="9" t="s">
        <v>4705</v>
      </c>
      <c r="J1375" s="9" t="s">
        <v>895</v>
      </c>
      <c r="K1375" s="9" t="s">
        <v>896</v>
      </c>
      <c r="L1375" s="9" t="s">
        <v>10791</v>
      </c>
      <c r="M1375" s="9" t="s">
        <v>895</v>
      </c>
      <c r="N1375" s="9" t="s">
        <v>896</v>
      </c>
      <c r="O1375" s="8" t="s">
        <v>6598</v>
      </c>
      <c r="P1375" s="9" t="s">
        <v>14518</v>
      </c>
      <c r="Q1375" s="9" t="s">
        <v>1706</v>
      </c>
      <c r="R1375" s="9" t="s">
        <v>1707</v>
      </c>
      <c r="S1375" s="9" t="s">
        <v>14519</v>
      </c>
      <c r="T1375" s="10">
        <v>4073819.02</v>
      </c>
      <c r="U1375" s="10">
        <v>4025514.73</v>
      </c>
      <c r="V1375" s="10">
        <v>2012757.36</v>
      </c>
      <c r="W1375" s="10">
        <v>2012757.36</v>
      </c>
      <c r="X1375" s="10">
        <v>2012757.37</v>
      </c>
      <c r="Y1375" s="10">
        <v>50</v>
      </c>
      <c r="Z1375" s="8" t="s">
        <v>14520</v>
      </c>
      <c r="AA1375" s="8" t="s">
        <v>63</v>
      </c>
      <c r="AB1375" s="11">
        <v>4073819.02</v>
      </c>
      <c r="AC1375" s="11">
        <v>4073819.02</v>
      </c>
      <c r="AD1375" s="11">
        <v>0</v>
      </c>
      <c r="AE1375" s="11">
        <v>0</v>
      </c>
      <c r="AF1375" s="8" t="s">
        <v>64</v>
      </c>
      <c r="AG1375" s="8" t="s">
        <v>901</v>
      </c>
      <c r="AH1375" s="8" t="s">
        <v>66</v>
      </c>
      <c r="AI1375" s="8" t="s">
        <v>149</v>
      </c>
      <c r="AJ1375" s="8" t="s">
        <v>290</v>
      </c>
      <c r="AK1375" s="8" t="s">
        <v>2657</v>
      </c>
      <c r="AL1375" s="8" t="s">
        <v>14521</v>
      </c>
      <c r="AM1375" s="8" t="s">
        <v>2156</v>
      </c>
      <c r="AN1375" s="8" t="s">
        <v>2157</v>
      </c>
      <c r="AO1375" s="8" t="s">
        <v>14522</v>
      </c>
      <c r="AP1375" s="8" t="s">
        <v>1154</v>
      </c>
      <c r="AQ1375" s="8" t="s">
        <v>157</v>
      </c>
      <c r="AR1375" s="8" t="s">
        <v>14523</v>
      </c>
      <c r="AS1375" s="8" t="s">
        <v>14524</v>
      </c>
      <c r="AT1375" s="8" t="s">
        <v>909</v>
      </c>
      <c r="AU1375" s="8" t="s">
        <v>2662</v>
      </c>
      <c r="AV1375" s="8" t="s">
        <v>911</v>
      </c>
      <c r="AW1375" s="11">
        <v>4073819.02</v>
      </c>
      <c r="AX1375" s="9" t="s">
        <v>14337</v>
      </c>
    </row>
    <row r="1376" spans="1:50" customFormat="1" ht="36" x14ac:dyDescent="0.25">
      <c r="A1376" s="8" t="s">
        <v>723</v>
      </c>
      <c r="B1376" s="8" t="s">
        <v>888</v>
      </c>
      <c r="C1376" s="8" t="s">
        <v>889</v>
      </c>
      <c r="D1376" s="8" t="s">
        <v>14586</v>
      </c>
      <c r="E1376" s="8" t="s">
        <v>14587</v>
      </c>
      <c r="F1376" s="8">
        <v>7.8772829999999999E+90</v>
      </c>
      <c r="G1376" s="9" t="s">
        <v>14588</v>
      </c>
      <c r="H1376" s="9" t="str">
        <f>VLOOKUP(G1376,[1]Arkusz2!A:B,2,FALSE)</f>
        <v>WND-RPZP.05.05.01-32-032/11</v>
      </c>
      <c r="I1376" s="9" t="s">
        <v>11604</v>
      </c>
      <c r="J1376" s="9" t="s">
        <v>895</v>
      </c>
      <c r="K1376" s="9" t="s">
        <v>896</v>
      </c>
      <c r="L1376" s="9" t="s">
        <v>894</v>
      </c>
      <c r="M1376" s="9" t="s">
        <v>895</v>
      </c>
      <c r="N1376" s="9" t="s">
        <v>896</v>
      </c>
      <c r="O1376" s="8" t="s">
        <v>14589</v>
      </c>
      <c r="P1376" s="9" t="s">
        <v>13341</v>
      </c>
      <c r="Q1376" s="9" t="s">
        <v>1706</v>
      </c>
      <c r="R1376" s="9" t="s">
        <v>1707</v>
      </c>
      <c r="S1376" s="9" t="s">
        <v>14296</v>
      </c>
      <c r="T1376" s="10">
        <v>1233161.95</v>
      </c>
      <c r="U1376" s="10">
        <v>1117542.6200000001</v>
      </c>
      <c r="V1376" s="10">
        <v>558771.31000000006</v>
      </c>
      <c r="W1376" s="10">
        <v>558771.31000000006</v>
      </c>
      <c r="X1376" s="10">
        <v>558771.31000000006</v>
      </c>
      <c r="Y1376" s="10">
        <v>50</v>
      </c>
      <c r="Z1376" s="8" t="s">
        <v>14590</v>
      </c>
      <c r="AA1376" s="8" t="s">
        <v>63</v>
      </c>
      <c r="AB1376" s="11">
        <v>1233161.95</v>
      </c>
      <c r="AC1376" s="11">
        <v>1233161.95</v>
      </c>
      <c r="AD1376" s="11">
        <v>0</v>
      </c>
      <c r="AE1376" s="11">
        <v>0</v>
      </c>
      <c r="AF1376" s="8" t="s">
        <v>64</v>
      </c>
      <c r="AG1376" s="8" t="s">
        <v>901</v>
      </c>
      <c r="AH1376" s="8" t="s">
        <v>66</v>
      </c>
      <c r="AI1376" s="8" t="s">
        <v>67</v>
      </c>
      <c r="AJ1376" s="8" t="s">
        <v>290</v>
      </c>
      <c r="AK1376" s="8" t="s">
        <v>6802</v>
      </c>
      <c r="AL1376" s="8" t="s">
        <v>6803</v>
      </c>
      <c r="AM1376" s="8" t="s">
        <v>6804</v>
      </c>
      <c r="AN1376" s="8" t="s">
        <v>6805</v>
      </c>
      <c r="AO1376" s="8" t="s">
        <v>6806</v>
      </c>
      <c r="AP1376" s="8" t="s">
        <v>693</v>
      </c>
      <c r="AQ1376" s="8" t="s">
        <v>157</v>
      </c>
      <c r="AR1376" s="8" t="s">
        <v>12969</v>
      </c>
      <c r="AS1376" s="8" t="s">
        <v>14591</v>
      </c>
      <c r="AT1376" s="8" t="s">
        <v>909</v>
      </c>
      <c r="AU1376" s="8" t="s">
        <v>6807</v>
      </c>
      <c r="AV1376" s="8" t="s">
        <v>911</v>
      </c>
      <c r="AW1376" s="11">
        <v>1233161.95</v>
      </c>
      <c r="AX1376" s="9" t="s">
        <v>14592</v>
      </c>
    </row>
    <row r="1377" spans="1:50" customFormat="1" ht="48" x14ac:dyDescent="0.25">
      <c r="A1377" s="8" t="s">
        <v>723</v>
      </c>
      <c r="B1377" s="8" t="s">
        <v>888</v>
      </c>
      <c r="C1377" s="8" t="s">
        <v>889</v>
      </c>
      <c r="D1377" s="8" t="s">
        <v>15008</v>
      </c>
      <c r="E1377" s="8" t="s">
        <v>15009</v>
      </c>
      <c r="F1377" s="8" t="s">
        <v>15010</v>
      </c>
      <c r="G1377" s="9" t="s">
        <v>15011</v>
      </c>
      <c r="H1377" s="9" t="str">
        <f>VLOOKUP(G1377,[1]Arkusz2!A:B,2,FALSE)</f>
        <v>WND-RPZP.05.05.01-32-009/11</v>
      </c>
      <c r="I1377" s="9" t="s">
        <v>15012</v>
      </c>
      <c r="J1377" s="9" t="s">
        <v>9383</v>
      </c>
      <c r="K1377" s="9" t="s">
        <v>1707</v>
      </c>
      <c r="L1377" s="9" t="s">
        <v>14592</v>
      </c>
      <c r="M1377" s="9" t="s">
        <v>9383</v>
      </c>
      <c r="N1377" s="9" t="s">
        <v>1707</v>
      </c>
      <c r="O1377" s="8" t="s">
        <v>7800</v>
      </c>
      <c r="P1377" s="9" t="s">
        <v>5917</v>
      </c>
      <c r="Q1377" s="9" t="s">
        <v>9383</v>
      </c>
      <c r="R1377" s="9" t="s">
        <v>1707</v>
      </c>
      <c r="S1377" s="9" t="s">
        <v>15012</v>
      </c>
      <c r="T1377" s="10">
        <v>1602336.13</v>
      </c>
      <c r="U1377" s="10">
        <v>1602336.13</v>
      </c>
      <c r="V1377" s="10">
        <v>801167</v>
      </c>
      <c r="W1377" s="10">
        <v>801167</v>
      </c>
      <c r="X1377" s="10">
        <v>801169.13</v>
      </c>
      <c r="Y1377" s="10">
        <v>50</v>
      </c>
      <c r="Z1377" s="8" t="s">
        <v>15013</v>
      </c>
      <c r="AA1377" s="8" t="s">
        <v>63</v>
      </c>
      <c r="AB1377" s="11">
        <v>1602336.13</v>
      </c>
      <c r="AC1377" s="11">
        <v>1602336.13</v>
      </c>
      <c r="AD1377" s="11">
        <v>0</v>
      </c>
      <c r="AE1377" s="11">
        <v>0</v>
      </c>
      <c r="AF1377" s="8" t="s">
        <v>64</v>
      </c>
      <c r="AG1377" s="8" t="s">
        <v>901</v>
      </c>
      <c r="AH1377" s="8" t="s">
        <v>66</v>
      </c>
      <c r="AI1377" s="8" t="s">
        <v>67</v>
      </c>
      <c r="AJ1377" s="8" t="s">
        <v>290</v>
      </c>
      <c r="AK1377" s="8" t="s">
        <v>1336</v>
      </c>
      <c r="AL1377" s="8" t="s">
        <v>1337</v>
      </c>
      <c r="AM1377" s="8" t="s">
        <v>854</v>
      </c>
      <c r="AN1377" s="8" t="s">
        <v>855</v>
      </c>
      <c r="AO1377" s="8" t="s">
        <v>740</v>
      </c>
      <c r="AP1377" s="8" t="s">
        <v>128</v>
      </c>
      <c r="AQ1377" s="8" t="s">
        <v>157</v>
      </c>
      <c r="AR1377" s="8" t="s">
        <v>3290</v>
      </c>
      <c r="AS1377" s="8" t="s">
        <v>3291</v>
      </c>
      <c r="AT1377" s="8" t="s">
        <v>909</v>
      </c>
      <c r="AU1377" s="8" t="s">
        <v>1340</v>
      </c>
      <c r="AV1377" s="8" t="s">
        <v>911</v>
      </c>
      <c r="AW1377" s="11">
        <v>1602336.13</v>
      </c>
      <c r="AX1377" s="9" t="s">
        <v>14592</v>
      </c>
    </row>
    <row r="1378" spans="1:50" customFormat="1" ht="36" x14ac:dyDescent="0.25">
      <c r="A1378" s="8" t="s">
        <v>723</v>
      </c>
      <c r="B1378" s="8" t="s">
        <v>888</v>
      </c>
      <c r="C1378" s="8" t="s">
        <v>889</v>
      </c>
      <c r="D1378" s="8" t="s">
        <v>15215</v>
      </c>
      <c r="E1378" s="8" t="s">
        <v>15216</v>
      </c>
      <c r="F1378" s="8" t="s">
        <v>15217</v>
      </c>
      <c r="G1378" s="9" t="s">
        <v>15218</v>
      </c>
      <c r="H1378" s="9" t="str">
        <f>VLOOKUP(G1378,[1]Arkusz2!A:B,2,FALSE)</f>
        <v>WND-RPZP.05.05.01-32-028/11</v>
      </c>
      <c r="I1378" s="9" t="s">
        <v>12177</v>
      </c>
      <c r="J1378" s="9" t="s">
        <v>3297</v>
      </c>
      <c r="K1378" s="9" t="s">
        <v>3298</v>
      </c>
      <c r="L1378" s="9" t="s">
        <v>12334</v>
      </c>
      <c r="M1378" s="9" t="s">
        <v>3297</v>
      </c>
      <c r="N1378" s="9" t="s">
        <v>3298</v>
      </c>
      <c r="O1378" s="8" t="s">
        <v>4603</v>
      </c>
      <c r="P1378" s="9" t="s">
        <v>15219</v>
      </c>
      <c r="Q1378" s="9" t="s">
        <v>9383</v>
      </c>
      <c r="R1378" s="9" t="s">
        <v>1707</v>
      </c>
      <c r="S1378" s="9" t="s">
        <v>13291</v>
      </c>
      <c r="T1378" s="10">
        <v>3924051.31</v>
      </c>
      <c r="U1378" s="10">
        <v>3304588.18</v>
      </c>
      <c r="V1378" s="10">
        <v>1652294.09</v>
      </c>
      <c r="W1378" s="10">
        <v>1652294.09</v>
      </c>
      <c r="X1378" s="10">
        <v>1652294.09</v>
      </c>
      <c r="Y1378" s="10">
        <v>50</v>
      </c>
      <c r="Z1378" s="8" t="s">
        <v>15220</v>
      </c>
      <c r="AA1378" s="8" t="s">
        <v>63</v>
      </c>
      <c r="AB1378" s="11">
        <v>3924051.31</v>
      </c>
      <c r="AC1378" s="11">
        <v>2282237.5099999998</v>
      </c>
      <c r="AD1378" s="11">
        <v>1641813.8</v>
      </c>
      <c r="AE1378" s="11">
        <v>0</v>
      </c>
      <c r="AF1378" s="8" t="s">
        <v>64</v>
      </c>
      <c r="AG1378" s="8" t="s">
        <v>11940</v>
      </c>
      <c r="AH1378" s="8" t="s">
        <v>66</v>
      </c>
      <c r="AI1378" s="8" t="s">
        <v>67</v>
      </c>
      <c r="AJ1378" s="8" t="s">
        <v>290</v>
      </c>
      <c r="AK1378" s="8" t="s">
        <v>15221</v>
      </c>
      <c r="AL1378" s="8" t="s">
        <v>15222</v>
      </c>
      <c r="AM1378" s="8" t="s">
        <v>2110</v>
      </c>
      <c r="AN1378" s="8" t="s">
        <v>2111</v>
      </c>
      <c r="AO1378" s="8" t="s">
        <v>15223</v>
      </c>
      <c r="AP1378" s="8" t="s">
        <v>484</v>
      </c>
      <c r="AQ1378" s="8" t="s">
        <v>15224</v>
      </c>
      <c r="AR1378" s="8" t="s">
        <v>15225</v>
      </c>
      <c r="AS1378" s="8" t="s">
        <v>15225</v>
      </c>
      <c r="AT1378" s="8" t="s">
        <v>11946</v>
      </c>
      <c r="AU1378" s="8" t="s">
        <v>15226</v>
      </c>
      <c r="AV1378" s="8" t="s">
        <v>11948</v>
      </c>
      <c r="AW1378" s="11">
        <v>3924051.31</v>
      </c>
      <c r="AX1378" s="9" t="s">
        <v>12191</v>
      </c>
    </row>
    <row r="1379" spans="1:50" customFormat="1" ht="36" x14ac:dyDescent="0.25">
      <c r="A1379" s="8" t="s">
        <v>723</v>
      </c>
      <c r="B1379" s="8" t="s">
        <v>888</v>
      </c>
      <c r="C1379" s="8" t="s">
        <v>889</v>
      </c>
      <c r="D1379" s="8" t="s">
        <v>15336</v>
      </c>
      <c r="E1379" s="8" t="s">
        <v>15337</v>
      </c>
      <c r="F1379" s="8" t="s">
        <v>15338</v>
      </c>
      <c r="G1379" s="9" t="s">
        <v>15339</v>
      </c>
      <c r="H1379" s="9" t="str">
        <f>VLOOKUP(G1379,[1]Arkusz2!A:B,2,FALSE)</f>
        <v>WND-RPZP.05.05.01-32-042/11</v>
      </c>
      <c r="I1379" s="9" t="s">
        <v>2000</v>
      </c>
      <c r="J1379" s="9" t="s">
        <v>9383</v>
      </c>
      <c r="K1379" s="9" t="s">
        <v>1707</v>
      </c>
      <c r="L1379" s="9" t="s">
        <v>13107</v>
      </c>
      <c r="M1379" s="9" t="s">
        <v>9383</v>
      </c>
      <c r="N1379" s="9" t="s">
        <v>1707</v>
      </c>
      <c r="O1379" s="8" t="s">
        <v>3996</v>
      </c>
      <c r="P1379" s="9" t="s">
        <v>15297</v>
      </c>
      <c r="Q1379" s="9" t="s">
        <v>9383</v>
      </c>
      <c r="R1379" s="9" t="s">
        <v>1707</v>
      </c>
      <c r="S1379" s="9" t="s">
        <v>2000</v>
      </c>
      <c r="T1379" s="10">
        <v>3360970</v>
      </c>
      <c r="U1379" s="10">
        <v>3360970</v>
      </c>
      <c r="V1379" s="10">
        <v>1680485</v>
      </c>
      <c r="W1379" s="10">
        <v>1680485</v>
      </c>
      <c r="X1379" s="10">
        <v>1680485</v>
      </c>
      <c r="Y1379" s="10">
        <v>50</v>
      </c>
      <c r="Z1379" s="8" t="s">
        <v>15340</v>
      </c>
      <c r="AA1379" s="8" t="s">
        <v>63</v>
      </c>
      <c r="AB1379" s="11">
        <v>3360970</v>
      </c>
      <c r="AC1379" s="11">
        <v>3360970</v>
      </c>
      <c r="AD1379" s="11">
        <v>0</v>
      </c>
      <c r="AE1379" s="11">
        <v>0</v>
      </c>
      <c r="AF1379" s="8" t="s">
        <v>64</v>
      </c>
      <c r="AG1379" s="8" t="s">
        <v>901</v>
      </c>
      <c r="AH1379" s="8" t="s">
        <v>66</v>
      </c>
      <c r="AI1379" s="8" t="s">
        <v>67</v>
      </c>
      <c r="AJ1379" s="8" t="s">
        <v>290</v>
      </c>
      <c r="AK1379" s="8" t="s">
        <v>2979</v>
      </c>
      <c r="AL1379" s="8" t="s">
        <v>2980</v>
      </c>
      <c r="AM1379" s="8" t="s">
        <v>293</v>
      </c>
      <c r="AN1379" s="8" t="s">
        <v>294</v>
      </c>
      <c r="AO1379" s="8" t="s">
        <v>212</v>
      </c>
      <c r="AP1379" s="8" t="s">
        <v>2036</v>
      </c>
      <c r="AQ1379" s="8" t="s">
        <v>157</v>
      </c>
      <c r="AR1379" s="8" t="s">
        <v>13723</v>
      </c>
      <c r="AS1379" s="8" t="s">
        <v>13724</v>
      </c>
      <c r="AT1379" s="8" t="s">
        <v>909</v>
      </c>
      <c r="AU1379" s="8" t="s">
        <v>2983</v>
      </c>
      <c r="AV1379" s="8" t="s">
        <v>911</v>
      </c>
      <c r="AW1379" s="11">
        <v>3360970</v>
      </c>
      <c r="AX1379" s="9" t="s">
        <v>13107</v>
      </c>
    </row>
    <row r="1380" spans="1:50" customFormat="1" ht="36" x14ac:dyDescent="0.25">
      <c r="A1380" s="8" t="s">
        <v>723</v>
      </c>
      <c r="B1380" s="8" t="s">
        <v>888</v>
      </c>
      <c r="C1380" s="8" t="s">
        <v>889</v>
      </c>
      <c r="D1380" s="8" t="s">
        <v>15368</v>
      </c>
      <c r="E1380" s="8" t="s">
        <v>15369</v>
      </c>
      <c r="F1380" s="8" t="s">
        <v>15370</v>
      </c>
      <c r="G1380" s="9" t="s">
        <v>15371</v>
      </c>
      <c r="H1380" s="9" t="str">
        <f>VLOOKUP(G1380,[1]Arkusz2!A:B,2,FALSE)</f>
        <v>WND-RPZP.05.05.01-32-025/11</v>
      </c>
      <c r="I1380" s="9" t="s">
        <v>7780</v>
      </c>
      <c r="J1380" s="9" t="s">
        <v>3297</v>
      </c>
      <c r="K1380" s="9" t="s">
        <v>3298</v>
      </c>
      <c r="L1380" s="9" t="s">
        <v>10374</v>
      </c>
      <c r="M1380" s="9" t="s">
        <v>3297</v>
      </c>
      <c r="N1380" s="9" t="s">
        <v>3298</v>
      </c>
      <c r="O1380" s="8" t="s">
        <v>15372</v>
      </c>
      <c r="P1380" s="9" t="s">
        <v>14577</v>
      </c>
      <c r="Q1380" s="9" t="s">
        <v>9383</v>
      </c>
      <c r="R1380" s="9" t="s">
        <v>1707</v>
      </c>
      <c r="S1380" s="9" t="s">
        <v>12027</v>
      </c>
      <c r="T1380" s="10">
        <v>1048621.5900000001</v>
      </c>
      <c r="U1380" s="10">
        <v>864508.36</v>
      </c>
      <c r="V1380" s="10">
        <v>432254.17</v>
      </c>
      <c r="W1380" s="10">
        <v>432254.17</v>
      </c>
      <c r="X1380" s="10">
        <v>432254.19</v>
      </c>
      <c r="Y1380" s="10">
        <v>50</v>
      </c>
      <c r="Z1380" s="8" t="s">
        <v>15373</v>
      </c>
      <c r="AA1380" s="8" t="s">
        <v>63</v>
      </c>
      <c r="AB1380" s="11">
        <v>1048621.5900000001</v>
      </c>
      <c r="AC1380" s="11">
        <v>1048621.5900000001</v>
      </c>
      <c r="AD1380" s="11">
        <v>0</v>
      </c>
      <c r="AE1380" s="11">
        <v>0</v>
      </c>
      <c r="AF1380" s="8" t="s">
        <v>64</v>
      </c>
      <c r="AG1380" s="8" t="s">
        <v>11940</v>
      </c>
      <c r="AH1380" s="8" t="s">
        <v>66</v>
      </c>
      <c r="AI1380" s="8" t="s">
        <v>67</v>
      </c>
      <c r="AJ1380" s="8" t="s">
        <v>290</v>
      </c>
      <c r="AK1380" s="8" t="s">
        <v>10718</v>
      </c>
      <c r="AL1380" s="8" t="s">
        <v>10719</v>
      </c>
      <c r="AM1380" s="8" t="s">
        <v>2110</v>
      </c>
      <c r="AN1380" s="8" t="s">
        <v>2111</v>
      </c>
      <c r="AO1380" s="8" t="s">
        <v>3572</v>
      </c>
      <c r="AP1380" s="8" t="s">
        <v>883</v>
      </c>
      <c r="AQ1380" s="8" t="s">
        <v>157</v>
      </c>
      <c r="AR1380" s="8" t="s">
        <v>10720</v>
      </c>
      <c r="AS1380" s="8" t="s">
        <v>10720</v>
      </c>
      <c r="AT1380" s="8" t="s">
        <v>10721</v>
      </c>
      <c r="AU1380" s="8" t="s">
        <v>10722</v>
      </c>
      <c r="AV1380" s="8" t="s">
        <v>10723</v>
      </c>
      <c r="AW1380" s="11">
        <v>1048621.5900000001</v>
      </c>
      <c r="AX1380" s="9" t="s">
        <v>10918</v>
      </c>
    </row>
    <row r="1381" spans="1:50" customFormat="1" ht="36" x14ac:dyDescent="0.25">
      <c r="A1381" s="8" t="s">
        <v>723</v>
      </c>
      <c r="B1381" s="8" t="s">
        <v>888</v>
      </c>
      <c r="C1381" s="8" t="s">
        <v>889</v>
      </c>
      <c r="D1381" s="8" t="s">
        <v>15424</v>
      </c>
      <c r="E1381" s="8" t="s">
        <v>15425</v>
      </c>
      <c r="F1381" s="8" t="s">
        <v>15426</v>
      </c>
      <c r="G1381" s="9" t="s">
        <v>15427</v>
      </c>
      <c r="H1381" s="9" t="str">
        <f>VLOOKUP(G1381,[1]Arkusz2!A:B,2,FALSE)</f>
        <v>WND-RPZP.05.05.01-32-044/11</v>
      </c>
      <c r="I1381" s="9" t="s">
        <v>894</v>
      </c>
      <c r="J1381" s="9" t="s">
        <v>895</v>
      </c>
      <c r="K1381" s="9" t="s">
        <v>896</v>
      </c>
      <c r="L1381" s="9" t="s">
        <v>4113</v>
      </c>
      <c r="M1381" s="9" t="s">
        <v>895</v>
      </c>
      <c r="N1381" s="9" t="s">
        <v>896</v>
      </c>
      <c r="O1381" s="8" t="s">
        <v>12104</v>
      </c>
      <c r="P1381" s="9" t="s">
        <v>10072</v>
      </c>
      <c r="Q1381" s="9" t="s">
        <v>9383</v>
      </c>
      <c r="R1381" s="9" t="s">
        <v>1707</v>
      </c>
      <c r="S1381" s="9" t="s">
        <v>14035</v>
      </c>
      <c r="T1381" s="10">
        <v>666837.31000000006</v>
      </c>
      <c r="U1381" s="10">
        <v>644242.31000000006</v>
      </c>
      <c r="V1381" s="10">
        <v>322121.15000000002</v>
      </c>
      <c r="W1381" s="10">
        <v>322121.15000000002</v>
      </c>
      <c r="X1381" s="10">
        <v>322121.15999999997</v>
      </c>
      <c r="Y1381" s="10">
        <v>50</v>
      </c>
      <c r="Z1381" s="8" t="s">
        <v>15428</v>
      </c>
      <c r="AA1381" s="8" t="s">
        <v>63</v>
      </c>
      <c r="AB1381" s="11">
        <v>666837.31000000006</v>
      </c>
      <c r="AC1381" s="11">
        <v>666837.31000000006</v>
      </c>
      <c r="AD1381" s="11">
        <v>0</v>
      </c>
      <c r="AE1381" s="11">
        <v>0</v>
      </c>
      <c r="AF1381" s="8" t="s">
        <v>64</v>
      </c>
      <c r="AG1381" s="8" t="s">
        <v>901</v>
      </c>
      <c r="AH1381" s="8" t="s">
        <v>66</v>
      </c>
      <c r="AI1381" s="8" t="s">
        <v>67</v>
      </c>
      <c r="AJ1381" s="8" t="s">
        <v>290</v>
      </c>
      <c r="AK1381" s="8" t="s">
        <v>736</v>
      </c>
      <c r="AL1381" s="8" t="s">
        <v>737</v>
      </c>
      <c r="AM1381" s="8" t="s">
        <v>738</v>
      </c>
      <c r="AN1381" s="8" t="s">
        <v>12427</v>
      </c>
      <c r="AO1381" s="8" t="s">
        <v>9672</v>
      </c>
      <c r="AP1381" s="8" t="s">
        <v>741</v>
      </c>
      <c r="AQ1381" s="8" t="s">
        <v>157</v>
      </c>
      <c r="AR1381" s="8" t="s">
        <v>15429</v>
      </c>
      <c r="AS1381" s="8" t="s">
        <v>15430</v>
      </c>
      <c r="AT1381" s="8" t="s">
        <v>909</v>
      </c>
      <c r="AU1381" s="8" t="s">
        <v>744</v>
      </c>
      <c r="AV1381" s="8" t="s">
        <v>911</v>
      </c>
      <c r="AW1381" s="11">
        <v>666837.31000000006</v>
      </c>
      <c r="AX1381" s="9" t="s">
        <v>9941</v>
      </c>
    </row>
    <row r="1382" spans="1:50" ht="36" x14ac:dyDescent="0.25">
      <c r="A1382" s="8" t="s">
        <v>723</v>
      </c>
      <c r="B1382" s="8" t="s">
        <v>888</v>
      </c>
      <c r="C1382" s="8" t="s">
        <v>889</v>
      </c>
      <c r="D1382" s="8" t="s">
        <v>15431</v>
      </c>
      <c r="E1382" s="8" t="s">
        <v>15432</v>
      </c>
      <c r="F1382" s="8" t="s">
        <v>15433</v>
      </c>
      <c r="G1382" s="9" t="s">
        <v>15434</v>
      </c>
      <c r="H1382" s="9" t="str">
        <f>VLOOKUP(G1382,[1]Arkusz2!A:B,2,FALSE)</f>
        <v>WND-RPZP.05.05.01-32-023/11</v>
      </c>
      <c r="I1382" s="9" t="s">
        <v>5765</v>
      </c>
      <c r="J1382" s="9" t="s">
        <v>895</v>
      </c>
      <c r="K1382" s="9" t="s">
        <v>896</v>
      </c>
      <c r="L1382" s="9" t="s">
        <v>7193</v>
      </c>
      <c r="M1382" s="9" t="s">
        <v>895</v>
      </c>
      <c r="N1382" s="9" t="s">
        <v>896</v>
      </c>
      <c r="O1382" s="8" t="s">
        <v>11200</v>
      </c>
      <c r="P1382" s="9" t="s">
        <v>2170</v>
      </c>
      <c r="Q1382" s="9" t="s">
        <v>9383</v>
      </c>
      <c r="R1382" s="9" t="s">
        <v>1707</v>
      </c>
      <c r="S1382" s="9" t="s">
        <v>14550</v>
      </c>
      <c r="T1382" s="10">
        <v>4844638.9400000004</v>
      </c>
      <c r="U1382" s="10">
        <v>4142692.97</v>
      </c>
      <c r="V1382" s="10">
        <v>2071346.48</v>
      </c>
      <c r="W1382" s="10">
        <v>2071346.48</v>
      </c>
      <c r="X1382" s="10">
        <v>2071346.49</v>
      </c>
      <c r="Y1382" s="10">
        <v>50</v>
      </c>
      <c r="Z1382" s="8" t="s">
        <v>15435</v>
      </c>
      <c r="AA1382" s="8" t="s">
        <v>63</v>
      </c>
      <c r="AB1382" s="11">
        <v>4844638.9400000004</v>
      </c>
      <c r="AC1382" s="11">
        <v>4844638.9400000004</v>
      </c>
      <c r="AD1382" s="11">
        <v>0</v>
      </c>
      <c r="AE1382" s="11">
        <v>0</v>
      </c>
      <c r="AF1382" s="8" t="s">
        <v>64</v>
      </c>
      <c r="AG1382" s="8" t="s">
        <v>901</v>
      </c>
      <c r="AH1382" s="8" t="s">
        <v>66</v>
      </c>
      <c r="AI1382" s="8" t="s">
        <v>67</v>
      </c>
      <c r="AJ1382" s="8" t="s">
        <v>290</v>
      </c>
      <c r="AK1382" s="8" t="s">
        <v>2257</v>
      </c>
      <c r="AL1382" s="8" t="s">
        <v>2258</v>
      </c>
      <c r="AM1382" s="8" t="s">
        <v>2110</v>
      </c>
      <c r="AN1382" s="8" t="s">
        <v>2111</v>
      </c>
      <c r="AO1382" s="8" t="s">
        <v>1453</v>
      </c>
      <c r="AP1382" s="8" t="s">
        <v>128</v>
      </c>
      <c r="AQ1382" s="8" t="s">
        <v>952</v>
      </c>
      <c r="AR1382" s="8" t="s">
        <v>15259</v>
      </c>
      <c r="AS1382" s="8" t="s">
        <v>8154</v>
      </c>
      <c r="AT1382" s="8" t="s">
        <v>909</v>
      </c>
      <c r="AU1382" s="8" t="s">
        <v>2261</v>
      </c>
      <c r="AV1382" s="8" t="s">
        <v>911</v>
      </c>
      <c r="AW1382" s="11">
        <v>4844638.9400000004</v>
      </c>
      <c r="AX1382" s="9" t="s">
        <v>5917</v>
      </c>
    </row>
    <row r="1383" spans="1:50" customFormat="1" ht="48" x14ac:dyDescent="0.25">
      <c r="A1383" s="8" t="s">
        <v>723</v>
      </c>
      <c r="B1383" s="8" t="s">
        <v>888</v>
      </c>
      <c r="C1383" s="8" t="s">
        <v>889</v>
      </c>
      <c r="D1383" s="8" t="s">
        <v>15528</v>
      </c>
      <c r="E1383" s="8" t="s">
        <v>15529</v>
      </c>
      <c r="F1383" s="8" t="s">
        <v>15530</v>
      </c>
      <c r="G1383" s="9" t="s">
        <v>15531</v>
      </c>
      <c r="H1383" s="9" t="str">
        <f>VLOOKUP(G1383,[1]Arkusz2!A:B,2,FALSE)</f>
        <v>WND-RPZP.05.05.01-32-017/11</v>
      </c>
      <c r="I1383" s="9" t="s">
        <v>10492</v>
      </c>
      <c r="J1383" s="9" t="s">
        <v>895</v>
      </c>
      <c r="K1383" s="9" t="s">
        <v>896</v>
      </c>
      <c r="L1383" s="9" t="s">
        <v>9144</v>
      </c>
      <c r="M1383" s="9" t="s">
        <v>895</v>
      </c>
      <c r="N1383" s="9" t="s">
        <v>896</v>
      </c>
      <c r="O1383" s="8" t="s">
        <v>10123</v>
      </c>
      <c r="P1383" s="9" t="s">
        <v>15498</v>
      </c>
      <c r="Q1383" s="9" t="s">
        <v>9383</v>
      </c>
      <c r="R1383" s="9" t="s">
        <v>1707</v>
      </c>
      <c r="S1383" s="9" t="s">
        <v>13260</v>
      </c>
      <c r="T1383" s="10">
        <v>988795.46</v>
      </c>
      <c r="U1383" s="10">
        <v>988795.46</v>
      </c>
      <c r="V1383" s="10">
        <v>494397.73</v>
      </c>
      <c r="W1383" s="10">
        <v>494397.73</v>
      </c>
      <c r="X1383" s="10">
        <v>494397.73</v>
      </c>
      <c r="Y1383" s="10">
        <v>50</v>
      </c>
      <c r="Z1383" s="8" t="s">
        <v>15532</v>
      </c>
      <c r="AA1383" s="8" t="s">
        <v>63</v>
      </c>
      <c r="AB1383" s="11">
        <v>988795.46</v>
      </c>
      <c r="AC1383" s="11">
        <v>807614.46</v>
      </c>
      <c r="AD1383" s="11">
        <v>181181</v>
      </c>
      <c r="AE1383" s="11">
        <v>0</v>
      </c>
      <c r="AF1383" s="8" t="s">
        <v>64</v>
      </c>
      <c r="AG1383" s="8" t="s">
        <v>11940</v>
      </c>
      <c r="AH1383" s="8" t="s">
        <v>66</v>
      </c>
      <c r="AI1383" s="8" t="s">
        <v>149</v>
      </c>
      <c r="AJ1383" s="8" t="s">
        <v>290</v>
      </c>
      <c r="AK1383" s="8" t="s">
        <v>15533</v>
      </c>
      <c r="AL1383" s="8" t="s">
        <v>15534</v>
      </c>
      <c r="AM1383" s="8" t="s">
        <v>11943</v>
      </c>
      <c r="AN1383" s="8" t="s">
        <v>11944</v>
      </c>
      <c r="AO1383" s="8" t="s">
        <v>6806</v>
      </c>
      <c r="AP1383" s="8" t="s">
        <v>4049</v>
      </c>
      <c r="AQ1383" s="8" t="s">
        <v>484</v>
      </c>
      <c r="AR1383" s="8" t="s">
        <v>11945</v>
      </c>
      <c r="AS1383" s="8" t="s">
        <v>157</v>
      </c>
      <c r="AT1383" s="8" t="s">
        <v>11946</v>
      </c>
      <c r="AU1383" s="8" t="s">
        <v>15535</v>
      </c>
      <c r="AV1383" s="8" t="s">
        <v>11948</v>
      </c>
      <c r="AW1383" s="11">
        <v>988795.46</v>
      </c>
      <c r="AX1383" s="9" t="s">
        <v>13262</v>
      </c>
    </row>
    <row r="1384" spans="1:50" customFormat="1" ht="48" x14ac:dyDescent="0.25">
      <c r="A1384" s="8" t="s">
        <v>723</v>
      </c>
      <c r="B1384" s="8" t="s">
        <v>888</v>
      </c>
      <c r="C1384" s="8" t="s">
        <v>889</v>
      </c>
      <c r="D1384" s="8" t="s">
        <v>16086</v>
      </c>
      <c r="E1384" s="8" t="s">
        <v>16087</v>
      </c>
      <c r="F1384" s="8" t="s">
        <v>16088</v>
      </c>
      <c r="G1384" s="9" t="s">
        <v>16089</v>
      </c>
      <c r="H1384" s="9" t="str">
        <f>VLOOKUP(G1384,[1]Arkusz2!A:B,2,FALSE)</f>
        <v>WND-RPZP.05.05.01-32-003/11</v>
      </c>
      <c r="I1384" s="9" t="s">
        <v>12724</v>
      </c>
      <c r="J1384" s="9" t="s">
        <v>9383</v>
      </c>
      <c r="K1384" s="9" t="s">
        <v>1707</v>
      </c>
      <c r="L1384" s="9" t="s">
        <v>13968</v>
      </c>
      <c r="M1384" s="9" t="s">
        <v>9383</v>
      </c>
      <c r="N1384" s="9" t="s">
        <v>1707</v>
      </c>
      <c r="O1384" s="8" t="s">
        <v>9482</v>
      </c>
      <c r="P1384" s="9" t="s">
        <v>16090</v>
      </c>
      <c r="Q1384" s="9" t="s">
        <v>15964</v>
      </c>
      <c r="R1384" s="9" t="s">
        <v>15965</v>
      </c>
      <c r="S1384" s="9" t="s">
        <v>12724</v>
      </c>
      <c r="T1384" s="10">
        <v>794476.36</v>
      </c>
      <c r="U1384" s="10">
        <v>794476.36</v>
      </c>
      <c r="V1384" s="10">
        <v>397238.18</v>
      </c>
      <c r="W1384" s="10">
        <v>397238.18</v>
      </c>
      <c r="X1384" s="10">
        <v>397238.18</v>
      </c>
      <c r="Y1384" s="10">
        <v>50</v>
      </c>
      <c r="Z1384" s="8" t="s">
        <v>16091</v>
      </c>
      <c r="AA1384" s="8" t="s">
        <v>63</v>
      </c>
      <c r="AB1384" s="11">
        <v>794476.36</v>
      </c>
      <c r="AC1384" s="11">
        <v>794476.36</v>
      </c>
      <c r="AD1384" s="11">
        <v>0</v>
      </c>
      <c r="AE1384" s="11">
        <v>0</v>
      </c>
      <c r="AF1384" s="8" t="s">
        <v>64</v>
      </c>
      <c r="AG1384" s="8" t="s">
        <v>901</v>
      </c>
      <c r="AH1384" s="8" t="s">
        <v>66</v>
      </c>
      <c r="AI1384" s="8" t="s">
        <v>149</v>
      </c>
      <c r="AJ1384" s="8" t="s">
        <v>290</v>
      </c>
      <c r="AK1384" s="8" t="s">
        <v>2657</v>
      </c>
      <c r="AL1384" s="8" t="s">
        <v>14521</v>
      </c>
      <c r="AM1384" s="8" t="s">
        <v>2156</v>
      </c>
      <c r="AN1384" s="8" t="s">
        <v>2157</v>
      </c>
      <c r="AO1384" s="8" t="s">
        <v>14522</v>
      </c>
      <c r="AP1384" s="8" t="s">
        <v>1154</v>
      </c>
      <c r="AQ1384" s="8" t="s">
        <v>157</v>
      </c>
      <c r="AR1384" s="8" t="s">
        <v>14523</v>
      </c>
      <c r="AS1384" s="8" t="s">
        <v>14524</v>
      </c>
      <c r="AT1384" s="8" t="s">
        <v>909</v>
      </c>
      <c r="AU1384" s="8" t="s">
        <v>2662</v>
      </c>
      <c r="AV1384" s="8" t="s">
        <v>911</v>
      </c>
      <c r="AW1384" s="11">
        <v>794476.36</v>
      </c>
      <c r="AX1384" s="9" t="s">
        <v>13968</v>
      </c>
    </row>
    <row r="1385" spans="1:50" customFormat="1" ht="36" x14ac:dyDescent="0.25">
      <c r="A1385" s="8" t="s">
        <v>723</v>
      </c>
      <c r="B1385" s="8" t="s">
        <v>888</v>
      </c>
      <c r="C1385" s="8" t="s">
        <v>889</v>
      </c>
      <c r="D1385" s="8" t="s">
        <v>16286</v>
      </c>
      <c r="E1385" s="8" t="s">
        <v>16287</v>
      </c>
      <c r="F1385" s="8" t="s">
        <v>16288</v>
      </c>
      <c r="G1385" s="9" t="s">
        <v>16289</v>
      </c>
      <c r="H1385" s="9" t="str">
        <f>VLOOKUP(G1385,[1]Arkusz2!A:B,2,FALSE)</f>
        <v>WND-RPZP.05.05.01-32-038/11</v>
      </c>
      <c r="I1385" s="9" t="s">
        <v>7361</v>
      </c>
      <c r="J1385" s="9" t="s">
        <v>3297</v>
      </c>
      <c r="K1385" s="9" t="s">
        <v>3298</v>
      </c>
      <c r="L1385" s="9" t="s">
        <v>12177</v>
      </c>
      <c r="M1385" s="9" t="s">
        <v>3297</v>
      </c>
      <c r="N1385" s="9" t="s">
        <v>3298</v>
      </c>
      <c r="O1385" s="8" t="s">
        <v>11144</v>
      </c>
      <c r="P1385" s="9" t="s">
        <v>16210</v>
      </c>
      <c r="Q1385" s="9" t="s">
        <v>15964</v>
      </c>
      <c r="R1385" s="9" t="s">
        <v>15965</v>
      </c>
      <c r="S1385" s="9" t="s">
        <v>12709</v>
      </c>
      <c r="T1385" s="10">
        <v>4753674.01</v>
      </c>
      <c r="U1385" s="10">
        <v>4059666.53</v>
      </c>
      <c r="V1385" s="10">
        <v>2029833.26</v>
      </c>
      <c r="W1385" s="10">
        <v>2029833.26</v>
      </c>
      <c r="X1385" s="10">
        <v>2029833.27</v>
      </c>
      <c r="Y1385" s="10">
        <v>50</v>
      </c>
      <c r="Z1385" s="8" t="s">
        <v>16290</v>
      </c>
      <c r="AA1385" s="8" t="s">
        <v>63</v>
      </c>
      <c r="AB1385" s="11">
        <v>4753674.01</v>
      </c>
      <c r="AC1385" s="11">
        <v>4753674.01</v>
      </c>
      <c r="AD1385" s="11">
        <v>0</v>
      </c>
      <c r="AE1385" s="11">
        <v>0</v>
      </c>
      <c r="AF1385" s="8" t="s">
        <v>64</v>
      </c>
      <c r="AG1385" s="8" t="s">
        <v>901</v>
      </c>
      <c r="AH1385" s="8" t="s">
        <v>66</v>
      </c>
      <c r="AI1385" s="8" t="s">
        <v>67</v>
      </c>
      <c r="AJ1385" s="8" t="s">
        <v>290</v>
      </c>
      <c r="AK1385" s="8" t="s">
        <v>5390</v>
      </c>
      <c r="AL1385" s="8" t="s">
        <v>5391</v>
      </c>
      <c r="AM1385" s="8" t="s">
        <v>3725</v>
      </c>
      <c r="AN1385" s="8" t="s">
        <v>3726</v>
      </c>
      <c r="AO1385" s="8" t="s">
        <v>5392</v>
      </c>
      <c r="AP1385" s="8" t="s">
        <v>278</v>
      </c>
      <c r="AQ1385" s="8" t="s">
        <v>157</v>
      </c>
      <c r="AR1385" s="8" t="s">
        <v>10616</v>
      </c>
      <c r="AS1385" s="8" t="s">
        <v>10617</v>
      </c>
      <c r="AT1385" s="8" t="s">
        <v>909</v>
      </c>
      <c r="AU1385" s="8" t="s">
        <v>7733</v>
      </c>
      <c r="AV1385" s="8" t="s">
        <v>911</v>
      </c>
      <c r="AW1385" s="11">
        <v>4753674.01</v>
      </c>
      <c r="AX1385" s="9" t="s">
        <v>2720</v>
      </c>
    </row>
    <row r="1386" spans="1:50" customFormat="1" ht="36" x14ac:dyDescent="0.25">
      <c r="A1386" s="8" t="s">
        <v>723</v>
      </c>
      <c r="B1386" s="8" t="s">
        <v>888</v>
      </c>
      <c r="C1386" s="8" t="s">
        <v>889</v>
      </c>
      <c r="D1386" s="8" t="s">
        <v>16622</v>
      </c>
      <c r="E1386" s="8" t="s">
        <v>16623</v>
      </c>
      <c r="F1386" s="8" t="s">
        <v>16624</v>
      </c>
      <c r="G1386" s="9" t="s">
        <v>16625</v>
      </c>
      <c r="H1386" s="9" t="str">
        <f>VLOOKUP(G1386,[1]Arkusz2!A:B,2,FALSE)</f>
        <v>WND-RPZP.05.05.01-32-021/11</v>
      </c>
      <c r="I1386" s="9" t="s">
        <v>13814</v>
      </c>
      <c r="J1386" s="9" t="s">
        <v>9383</v>
      </c>
      <c r="K1386" s="9" t="s">
        <v>1707</v>
      </c>
      <c r="L1386" s="9" t="s">
        <v>10918</v>
      </c>
      <c r="M1386" s="9" t="s">
        <v>9383</v>
      </c>
      <c r="N1386" s="9" t="s">
        <v>1707</v>
      </c>
      <c r="O1386" s="8" t="s">
        <v>7361</v>
      </c>
      <c r="P1386" s="9" t="s">
        <v>16210</v>
      </c>
      <c r="Q1386" s="9" t="s">
        <v>15964</v>
      </c>
      <c r="R1386" s="9" t="s">
        <v>15965</v>
      </c>
      <c r="S1386" s="9" t="s">
        <v>13814</v>
      </c>
      <c r="T1386" s="10">
        <v>5152000</v>
      </c>
      <c r="U1386" s="10">
        <v>5080541.57</v>
      </c>
      <c r="V1386" s="10">
        <v>2540270.7799999998</v>
      </c>
      <c r="W1386" s="10">
        <v>2540270.7799999998</v>
      </c>
      <c r="X1386" s="10">
        <v>2540270.79</v>
      </c>
      <c r="Y1386" s="10">
        <v>50</v>
      </c>
      <c r="Z1386" s="8" t="s">
        <v>16626</v>
      </c>
      <c r="AA1386" s="8" t="s">
        <v>63</v>
      </c>
      <c r="AB1386" s="11">
        <v>5152000</v>
      </c>
      <c r="AC1386" s="11">
        <v>5152000</v>
      </c>
      <c r="AD1386" s="11">
        <v>0</v>
      </c>
      <c r="AE1386" s="11">
        <v>0</v>
      </c>
      <c r="AF1386" s="8" t="s">
        <v>64</v>
      </c>
      <c r="AG1386" s="8" t="s">
        <v>901</v>
      </c>
      <c r="AH1386" s="8" t="s">
        <v>66</v>
      </c>
      <c r="AI1386" s="8" t="s">
        <v>67</v>
      </c>
      <c r="AJ1386" s="8" t="s">
        <v>290</v>
      </c>
      <c r="AK1386" s="8" t="s">
        <v>2257</v>
      </c>
      <c r="AL1386" s="8" t="s">
        <v>2258</v>
      </c>
      <c r="AM1386" s="8" t="s">
        <v>2110</v>
      </c>
      <c r="AN1386" s="8" t="s">
        <v>2111</v>
      </c>
      <c r="AO1386" s="8" t="s">
        <v>1453</v>
      </c>
      <c r="AP1386" s="8" t="s">
        <v>7895</v>
      </c>
      <c r="AQ1386" s="8" t="s">
        <v>157</v>
      </c>
      <c r="AR1386" s="8" t="s">
        <v>8154</v>
      </c>
      <c r="AS1386" s="8" t="s">
        <v>8154</v>
      </c>
      <c r="AT1386" s="8" t="s">
        <v>909</v>
      </c>
      <c r="AU1386" s="8" t="s">
        <v>2261</v>
      </c>
      <c r="AV1386" s="8" t="s">
        <v>911</v>
      </c>
      <c r="AW1386" s="11">
        <v>5152000</v>
      </c>
      <c r="AX1386" s="9" t="s">
        <v>10918</v>
      </c>
    </row>
    <row r="1387" spans="1:50" customFormat="1" ht="48" x14ac:dyDescent="0.25">
      <c r="A1387" s="8" t="s">
        <v>723</v>
      </c>
      <c r="B1387" s="8" t="s">
        <v>888</v>
      </c>
      <c r="C1387" s="8" t="s">
        <v>14045</v>
      </c>
      <c r="D1387" s="8" t="s">
        <v>14046</v>
      </c>
      <c r="E1387" s="8" t="e">
        <v>#N/A</v>
      </c>
      <c r="F1387" s="8" t="e">
        <v>#N/A</v>
      </c>
      <c r="G1387" s="9" t="s">
        <v>14047</v>
      </c>
      <c r="H1387" s="9" t="e">
        <f>VLOOKUP(G1387,[1]Arkusz2!A:B,2,FALSE)</f>
        <v>#N/A</v>
      </c>
      <c r="I1387" s="9" t="s">
        <v>356</v>
      </c>
      <c r="J1387" s="9" t="s">
        <v>142</v>
      </c>
      <c r="K1387" s="9" t="s">
        <v>113</v>
      </c>
      <c r="L1387" s="9" t="s">
        <v>504</v>
      </c>
      <c r="M1387" s="9" t="s">
        <v>142</v>
      </c>
      <c r="N1387" s="9" t="s">
        <v>113</v>
      </c>
      <c r="O1387" s="8" t="s">
        <v>356</v>
      </c>
      <c r="P1387" s="9" t="s">
        <v>13805</v>
      </c>
      <c r="Q1387" s="9" t="s">
        <v>12730</v>
      </c>
      <c r="R1387" s="9" t="s">
        <v>3298</v>
      </c>
      <c r="S1387" s="9" t="s">
        <v>356</v>
      </c>
      <c r="T1387" s="10">
        <v>66815056</v>
      </c>
      <c r="U1387" s="10">
        <v>66815056</v>
      </c>
      <c r="V1387" s="10">
        <v>66815056</v>
      </c>
      <c r="W1387" s="10">
        <v>50112416</v>
      </c>
      <c r="X1387" s="10">
        <v>0</v>
      </c>
      <c r="Y1387" s="10">
        <v>100</v>
      </c>
      <c r="Z1387" s="8" t="s">
        <v>14048</v>
      </c>
      <c r="AA1387" s="8" t="s">
        <v>63</v>
      </c>
      <c r="AB1387" s="11">
        <v>66815056</v>
      </c>
      <c r="AC1387" s="11">
        <v>66815056</v>
      </c>
      <c r="AD1387" s="11">
        <v>0</v>
      </c>
      <c r="AE1387" s="11">
        <v>0</v>
      </c>
      <c r="AF1387" s="8" t="s">
        <v>64</v>
      </c>
      <c r="AG1387" s="8" t="s">
        <v>901</v>
      </c>
      <c r="AH1387" s="8" t="s">
        <v>14049</v>
      </c>
      <c r="AI1387" s="8" t="s">
        <v>67</v>
      </c>
      <c r="AJ1387" s="8" t="s">
        <v>3152</v>
      </c>
      <c r="AK1387" s="8" t="s">
        <v>3513</v>
      </c>
      <c r="AL1387" s="8" t="s">
        <v>14050</v>
      </c>
      <c r="AM1387" s="8" t="s">
        <v>14051</v>
      </c>
      <c r="AN1387" s="8" t="s">
        <v>14052</v>
      </c>
      <c r="AO1387" s="8" t="s">
        <v>14053</v>
      </c>
      <c r="AP1387" s="8" t="s">
        <v>14054</v>
      </c>
      <c r="AQ1387" s="8"/>
      <c r="AR1387" s="8"/>
      <c r="AS1387" s="8"/>
      <c r="AT1387" s="8" t="s">
        <v>14055</v>
      </c>
      <c r="AU1387" s="8"/>
      <c r="AV1387" s="8" t="s">
        <v>14056</v>
      </c>
      <c r="AW1387" s="11">
        <v>66815056</v>
      </c>
      <c r="AX1387" s="9" t="s">
        <v>504</v>
      </c>
    </row>
    <row r="1388" spans="1:50" customFormat="1" ht="36" hidden="1" x14ac:dyDescent="0.25">
      <c r="A1388" s="8" t="s">
        <v>1063</v>
      </c>
      <c r="B1388" s="8" t="s">
        <v>1064</v>
      </c>
      <c r="C1388" s="8" t="s">
        <v>1065</v>
      </c>
      <c r="D1388" s="8" t="s">
        <v>1066</v>
      </c>
      <c r="E1388" s="8" t="s">
        <v>1067</v>
      </c>
      <c r="F1388" s="8" t="s">
        <v>1068</v>
      </c>
      <c r="G1388" s="9" t="s">
        <v>1069</v>
      </c>
      <c r="H1388" s="9" t="str">
        <f>VLOOKUP(G1388,[1]Arkusz2!A:B,2,FALSE)</f>
        <v>RPOWZ/6.1.1/2009/010/Sz</v>
      </c>
      <c r="I1388" s="9" t="s">
        <v>1070</v>
      </c>
      <c r="J1388" s="9" t="s">
        <v>142</v>
      </c>
      <c r="K1388" s="9" t="s">
        <v>113</v>
      </c>
      <c r="L1388" s="9" t="s">
        <v>283</v>
      </c>
      <c r="M1388" s="9" t="s">
        <v>142</v>
      </c>
      <c r="N1388" s="9" t="s">
        <v>113</v>
      </c>
      <c r="O1388" s="8" t="s">
        <v>715</v>
      </c>
      <c r="P1388" s="9" t="s">
        <v>531</v>
      </c>
      <c r="Q1388" s="9" t="s">
        <v>142</v>
      </c>
      <c r="R1388" s="9" t="s">
        <v>113</v>
      </c>
      <c r="S1388" s="9" t="s">
        <v>1071</v>
      </c>
      <c r="T1388" s="10">
        <v>260059.62</v>
      </c>
      <c r="U1388" s="10">
        <v>230169.33</v>
      </c>
      <c r="V1388" s="10">
        <v>115084.66</v>
      </c>
      <c r="W1388" s="10">
        <v>115084.66</v>
      </c>
      <c r="X1388" s="10">
        <v>115084.67</v>
      </c>
      <c r="Y1388" s="10">
        <v>50</v>
      </c>
      <c r="Z1388" s="8" t="s">
        <v>1072</v>
      </c>
      <c r="AA1388" s="8" t="s">
        <v>63</v>
      </c>
      <c r="AB1388" s="11">
        <v>260059.62</v>
      </c>
      <c r="AC1388" s="11">
        <v>260059.62</v>
      </c>
      <c r="AD1388" s="11">
        <v>0</v>
      </c>
      <c r="AE1388" s="11">
        <v>0</v>
      </c>
      <c r="AF1388" s="8" t="s">
        <v>64</v>
      </c>
      <c r="AG1388" s="8" t="s">
        <v>735</v>
      </c>
      <c r="AH1388" s="8" t="s">
        <v>66</v>
      </c>
      <c r="AI1388" s="8" t="s">
        <v>67</v>
      </c>
      <c r="AJ1388" s="8" t="s">
        <v>290</v>
      </c>
      <c r="AK1388" s="8" t="s">
        <v>1073</v>
      </c>
      <c r="AL1388" s="8" t="s">
        <v>1074</v>
      </c>
      <c r="AM1388" s="8" t="s">
        <v>1075</v>
      </c>
      <c r="AN1388" s="8" t="s">
        <v>72</v>
      </c>
      <c r="AO1388" s="8" t="s">
        <v>1076</v>
      </c>
      <c r="AP1388" s="8" t="s">
        <v>128</v>
      </c>
      <c r="AQ1388" s="8" t="s">
        <v>157</v>
      </c>
      <c r="AR1388" s="8" t="s">
        <v>1077</v>
      </c>
      <c r="AS1388" s="8" t="s">
        <v>1078</v>
      </c>
      <c r="AT1388" s="8" t="s">
        <v>619</v>
      </c>
      <c r="AU1388" s="8" t="s">
        <v>1079</v>
      </c>
      <c r="AV1388" s="8" t="s">
        <v>77</v>
      </c>
      <c r="AW1388" s="11">
        <v>260059.62</v>
      </c>
      <c r="AX1388" s="9" t="s">
        <v>1080</v>
      </c>
    </row>
    <row r="1389" spans="1:50" customFormat="1" ht="48" hidden="1" x14ac:dyDescent="0.25">
      <c r="A1389" s="8" t="s">
        <v>1063</v>
      </c>
      <c r="B1389" s="8" t="s">
        <v>1064</v>
      </c>
      <c r="C1389" s="8" t="s">
        <v>1065</v>
      </c>
      <c r="D1389" s="8" t="s">
        <v>2407</v>
      </c>
      <c r="E1389" s="8" t="s">
        <v>2408</v>
      </c>
      <c r="F1389" s="8" t="s">
        <v>2409</v>
      </c>
      <c r="G1389" s="9" t="s">
        <v>2410</v>
      </c>
      <c r="H1389" s="9" t="str">
        <f>VLOOKUP(G1389,[1]Arkusz2!A:B,2,FALSE)</f>
        <v>RPOWZ/6.1.1/2009/007/Sz</v>
      </c>
      <c r="I1389" s="9" t="s">
        <v>730</v>
      </c>
      <c r="J1389" s="9" t="s">
        <v>142</v>
      </c>
      <c r="K1389" s="9" t="s">
        <v>113</v>
      </c>
      <c r="L1389" s="9" t="s">
        <v>700</v>
      </c>
      <c r="M1389" s="9" t="s">
        <v>142</v>
      </c>
      <c r="N1389" s="9" t="s">
        <v>113</v>
      </c>
      <c r="O1389" s="8" t="s">
        <v>1431</v>
      </c>
      <c r="P1389" s="9" t="s">
        <v>2385</v>
      </c>
      <c r="Q1389" s="9" t="s">
        <v>605</v>
      </c>
      <c r="R1389" s="9" t="s">
        <v>606</v>
      </c>
      <c r="S1389" s="9" t="s">
        <v>928</v>
      </c>
      <c r="T1389" s="10">
        <v>481375.88</v>
      </c>
      <c r="U1389" s="10">
        <v>479675.88</v>
      </c>
      <c r="V1389" s="10">
        <v>239837.94</v>
      </c>
      <c r="W1389" s="10">
        <v>239837.94</v>
      </c>
      <c r="X1389" s="10">
        <v>239837.94</v>
      </c>
      <c r="Y1389" s="10">
        <v>50</v>
      </c>
      <c r="Z1389" s="8" t="s">
        <v>2411</v>
      </c>
      <c r="AA1389" s="8" t="s">
        <v>63</v>
      </c>
      <c r="AB1389" s="11">
        <v>481375.88</v>
      </c>
      <c r="AC1389" s="11">
        <v>481375.88</v>
      </c>
      <c r="AD1389" s="11">
        <v>0</v>
      </c>
      <c r="AE1389" s="11">
        <v>0</v>
      </c>
      <c r="AF1389" s="8" t="s">
        <v>64</v>
      </c>
      <c r="AG1389" s="8" t="s">
        <v>735</v>
      </c>
      <c r="AH1389" s="8" t="s">
        <v>66</v>
      </c>
      <c r="AI1389" s="8" t="s">
        <v>149</v>
      </c>
      <c r="AJ1389" s="8" t="s">
        <v>290</v>
      </c>
      <c r="AK1389" s="8" t="s">
        <v>2412</v>
      </c>
      <c r="AL1389" s="8" t="s">
        <v>2413</v>
      </c>
      <c r="AM1389" s="8" t="s">
        <v>444</v>
      </c>
      <c r="AN1389" s="8" t="s">
        <v>445</v>
      </c>
      <c r="AO1389" s="8" t="s">
        <v>2414</v>
      </c>
      <c r="AP1389" s="8" t="s">
        <v>883</v>
      </c>
      <c r="AQ1389" s="8" t="s">
        <v>157</v>
      </c>
      <c r="AR1389" s="8" t="s">
        <v>2415</v>
      </c>
      <c r="AS1389" s="8" t="s">
        <v>2416</v>
      </c>
      <c r="AT1389" s="8" t="s">
        <v>1735</v>
      </c>
      <c r="AU1389" s="8" t="s">
        <v>2417</v>
      </c>
      <c r="AV1389" s="8" t="s">
        <v>77</v>
      </c>
      <c r="AW1389" s="11">
        <v>481375.88</v>
      </c>
      <c r="AX1389" s="9" t="s">
        <v>2418</v>
      </c>
    </row>
    <row r="1390" spans="1:50" customFormat="1" ht="36" hidden="1" x14ac:dyDescent="0.25">
      <c r="A1390" s="8" t="s">
        <v>1063</v>
      </c>
      <c r="B1390" s="8" t="s">
        <v>1064</v>
      </c>
      <c r="C1390" s="8" t="s">
        <v>1065</v>
      </c>
      <c r="D1390" s="8" t="s">
        <v>2419</v>
      </c>
      <c r="E1390" s="8" t="s">
        <v>2420</v>
      </c>
      <c r="F1390" s="8" t="s">
        <v>2421</v>
      </c>
      <c r="G1390" s="9" t="s">
        <v>2422</v>
      </c>
      <c r="H1390" s="9" t="str">
        <f>VLOOKUP(G1390,[1]Arkusz2!A:B,2,FALSE)</f>
        <v>RPOWZ/6.1.1/2009/001/Sz</v>
      </c>
      <c r="I1390" s="9" t="s">
        <v>769</v>
      </c>
      <c r="J1390" s="9" t="s">
        <v>142</v>
      </c>
      <c r="K1390" s="9" t="s">
        <v>113</v>
      </c>
      <c r="L1390" s="9" t="s">
        <v>550</v>
      </c>
      <c r="M1390" s="9" t="s">
        <v>142</v>
      </c>
      <c r="N1390" s="9" t="s">
        <v>113</v>
      </c>
      <c r="O1390" s="8" t="s">
        <v>2423</v>
      </c>
      <c r="P1390" s="9" t="s">
        <v>2385</v>
      </c>
      <c r="Q1390" s="9" t="s">
        <v>605</v>
      </c>
      <c r="R1390" s="9" t="s">
        <v>606</v>
      </c>
      <c r="S1390" s="9" t="s">
        <v>1814</v>
      </c>
      <c r="T1390" s="10">
        <v>2772020.91</v>
      </c>
      <c r="U1390" s="10">
        <v>2406511.5499999998</v>
      </c>
      <c r="V1390" s="10">
        <v>1203255.77</v>
      </c>
      <c r="W1390" s="10">
        <v>1203255.77</v>
      </c>
      <c r="X1390" s="10">
        <v>1203255.78</v>
      </c>
      <c r="Y1390" s="10">
        <v>50</v>
      </c>
      <c r="Z1390" s="8" t="s">
        <v>2424</v>
      </c>
      <c r="AA1390" s="8" t="s">
        <v>63</v>
      </c>
      <c r="AB1390" s="11">
        <v>2772020.91</v>
      </c>
      <c r="AC1390" s="11">
        <v>2772020.91</v>
      </c>
      <c r="AD1390" s="11">
        <v>0</v>
      </c>
      <c r="AE1390" s="11">
        <v>0</v>
      </c>
      <c r="AF1390" s="8" t="s">
        <v>64</v>
      </c>
      <c r="AG1390" s="8" t="s">
        <v>735</v>
      </c>
      <c r="AH1390" s="8" t="s">
        <v>66</v>
      </c>
      <c r="AI1390" s="8" t="s">
        <v>67</v>
      </c>
      <c r="AJ1390" s="8" t="s">
        <v>290</v>
      </c>
      <c r="AK1390" s="8" t="s">
        <v>756</v>
      </c>
      <c r="AL1390" s="8" t="s">
        <v>757</v>
      </c>
      <c r="AM1390" s="8" t="s">
        <v>275</v>
      </c>
      <c r="AN1390" s="8" t="s">
        <v>2425</v>
      </c>
      <c r="AO1390" s="8" t="s">
        <v>758</v>
      </c>
      <c r="AP1390" s="8" t="s">
        <v>759</v>
      </c>
      <c r="AQ1390" s="8" t="s">
        <v>157</v>
      </c>
      <c r="AR1390" s="8" t="s">
        <v>760</v>
      </c>
      <c r="AS1390" s="8" t="s">
        <v>761</v>
      </c>
      <c r="AT1390" s="8" t="s">
        <v>619</v>
      </c>
      <c r="AU1390" s="8" t="s">
        <v>762</v>
      </c>
      <c r="AV1390" s="8" t="s">
        <v>77</v>
      </c>
      <c r="AW1390" s="11">
        <v>2772020.91</v>
      </c>
      <c r="AX1390" s="9" t="s">
        <v>383</v>
      </c>
    </row>
    <row r="1391" spans="1:50" customFormat="1" ht="36" hidden="1" x14ac:dyDescent="0.25">
      <c r="A1391" s="8" t="s">
        <v>1063</v>
      </c>
      <c r="B1391" s="8" t="s">
        <v>1064</v>
      </c>
      <c r="C1391" s="8" t="s">
        <v>1065</v>
      </c>
      <c r="D1391" s="8" t="s">
        <v>2955</v>
      </c>
      <c r="E1391" s="8" t="s">
        <v>2956</v>
      </c>
      <c r="F1391" s="8" t="s">
        <v>2957</v>
      </c>
      <c r="G1391" s="9" t="s">
        <v>2958</v>
      </c>
      <c r="H1391" s="9" t="str">
        <f>VLOOKUP(G1391,[1]Arkusz2!A:B,2,FALSE)</f>
        <v>RPOWZ/6.1.1/2009/011/Sz</v>
      </c>
      <c r="I1391" s="9" t="s">
        <v>1070</v>
      </c>
      <c r="J1391" s="9" t="s">
        <v>142</v>
      </c>
      <c r="K1391" s="9" t="s">
        <v>113</v>
      </c>
      <c r="L1391" s="9" t="s">
        <v>283</v>
      </c>
      <c r="M1391" s="9" t="s">
        <v>142</v>
      </c>
      <c r="N1391" s="9" t="s">
        <v>113</v>
      </c>
      <c r="O1391" s="8" t="s">
        <v>2959</v>
      </c>
      <c r="P1391" s="9" t="s">
        <v>1569</v>
      </c>
      <c r="Q1391" s="9" t="s">
        <v>752</v>
      </c>
      <c r="R1391" s="9" t="s">
        <v>606</v>
      </c>
      <c r="S1391" s="9" t="s">
        <v>2725</v>
      </c>
      <c r="T1391" s="10">
        <v>3428272.88</v>
      </c>
      <c r="U1391" s="10">
        <v>3426304.38</v>
      </c>
      <c r="V1391" s="10">
        <v>1713152.19</v>
      </c>
      <c r="W1391" s="10">
        <v>1713152.19</v>
      </c>
      <c r="X1391" s="10">
        <v>1713152.19</v>
      </c>
      <c r="Y1391" s="10">
        <v>50</v>
      </c>
      <c r="Z1391" s="8" t="s">
        <v>2960</v>
      </c>
      <c r="AA1391" s="8" t="s">
        <v>63</v>
      </c>
      <c r="AB1391" s="11">
        <v>3428272.88</v>
      </c>
      <c r="AC1391" s="11">
        <v>3428272.88</v>
      </c>
      <c r="AD1391" s="11">
        <v>0</v>
      </c>
      <c r="AE1391" s="11">
        <v>0</v>
      </c>
      <c r="AF1391" s="8" t="s">
        <v>64</v>
      </c>
      <c r="AG1391" s="8" t="s">
        <v>735</v>
      </c>
      <c r="AH1391" s="8" t="s">
        <v>66</v>
      </c>
      <c r="AI1391" s="8" t="s">
        <v>67</v>
      </c>
      <c r="AJ1391" s="8" t="s">
        <v>290</v>
      </c>
      <c r="AK1391" s="8" t="s">
        <v>1073</v>
      </c>
      <c r="AL1391" s="8" t="s">
        <v>1074</v>
      </c>
      <c r="AM1391" s="8" t="s">
        <v>1075</v>
      </c>
      <c r="AN1391" s="8" t="s">
        <v>72</v>
      </c>
      <c r="AO1391" s="8" t="s">
        <v>1076</v>
      </c>
      <c r="AP1391" s="8" t="s">
        <v>128</v>
      </c>
      <c r="AQ1391" s="8" t="s">
        <v>157</v>
      </c>
      <c r="AR1391" s="8" t="s">
        <v>1077</v>
      </c>
      <c r="AS1391" s="8" t="s">
        <v>1078</v>
      </c>
      <c r="AT1391" s="8" t="s">
        <v>619</v>
      </c>
      <c r="AU1391" s="8" t="s">
        <v>1079</v>
      </c>
      <c r="AV1391" s="8" t="s">
        <v>77</v>
      </c>
      <c r="AW1391" s="11">
        <v>3428272.88</v>
      </c>
      <c r="AX1391" s="9" t="s">
        <v>2829</v>
      </c>
    </row>
    <row r="1392" spans="1:50" customFormat="1" ht="36" hidden="1" x14ac:dyDescent="0.25">
      <c r="A1392" s="8" t="s">
        <v>1063</v>
      </c>
      <c r="B1392" s="8" t="s">
        <v>1064</v>
      </c>
      <c r="C1392" s="8" t="s">
        <v>1065</v>
      </c>
      <c r="D1392" s="8" t="s">
        <v>3325</v>
      </c>
      <c r="E1392" s="8" t="s">
        <v>3326</v>
      </c>
      <c r="F1392" s="8" t="s">
        <v>3327</v>
      </c>
      <c r="G1392" s="9" t="s">
        <v>3328</v>
      </c>
      <c r="H1392" s="9" t="str">
        <f>VLOOKUP(G1392,[1]Arkusz2!A:B,2,FALSE)</f>
        <v>RPOWZ/6.1.1/2009/009/Sz</v>
      </c>
      <c r="I1392" s="9" t="s">
        <v>493</v>
      </c>
      <c r="J1392" s="9" t="s">
        <v>142</v>
      </c>
      <c r="K1392" s="9" t="s">
        <v>113</v>
      </c>
      <c r="L1392" s="9" t="s">
        <v>283</v>
      </c>
      <c r="M1392" s="9" t="s">
        <v>142</v>
      </c>
      <c r="N1392" s="9" t="s">
        <v>113</v>
      </c>
      <c r="O1392" s="8" t="s">
        <v>607</v>
      </c>
      <c r="P1392" s="9" t="s">
        <v>1736</v>
      </c>
      <c r="Q1392" s="9" t="s">
        <v>752</v>
      </c>
      <c r="R1392" s="9" t="s">
        <v>606</v>
      </c>
      <c r="S1392" s="9" t="s">
        <v>2845</v>
      </c>
      <c r="T1392" s="10">
        <v>498740</v>
      </c>
      <c r="U1392" s="10">
        <v>493490</v>
      </c>
      <c r="V1392" s="10">
        <v>246744.98</v>
      </c>
      <c r="W1392" s="10">
        <v>246744.98</v>
      </c>
      <c r="X1392" s="10">
        <v>246745.02</v>
      </c>
      <c r="Y1392" s="10">
        <v>50</v>
      </c>
      <c r="Z1392" s="8" t="s">
        <v>3329</v>
      </c>
      <c r="AA1392" s="8" t="s">
        <v>63</v>
      </c>
      <c r="AB1392" s="11">
        <v>498740</v>
      </c>
      <c r="AC1392" s="11">
        <v>498740</v>
      </c>
      <c r="AD1392" s="11">
        <v>0</v>
      </c>
      <c r="AE1392" s="11">
        <v>0</v>
      </c>
      <c r="AF1392" s="8" t="s">
        <v>64</v>
      </c>
      <c r="AG1392" s="8" t="s">
        <v>735</v>
      </c>
      <c r="AH1392" s="8" t="s">
        <v>66</v>
      </c>
      <c r="AI1392" s="8" t="s">
        <v>67</v>
      </c>
      <c r="AJ1392" s="8" t="s">
        <v>290</v>
      </c>
      <c r="AK1392" s="8" t="s">
        <v>1073</v>
      </c>
      <c r="AL1392" s="8" t="s">
        <v>1074</v>
      </c>
      <c r="AM1392" s="8" t="s">
        <v>1075</v>
      </c>
      <c r="AN1392" s="8" t="s">
        <v>72</v>
      </c>
      <c r="AO1392" s="8" t="s">
        <v>1076</v>
      </c>
      <c r="AP1392" s="8" t="s">
        <v>128</v>
      </c>
      <c r="AQ1392" s="8" t="s">
        <v>157</v>
      </c>
      <c r="AR1392" s="8" t="s">
        <v>1077</v>
      </c>
      <c r="AS1392" s="8" t="s">
        <v>1078</v>
      </c>
      <c r="AT1392" s="8" t="s">
        <v>619</v>
      </c>
      <c r="AU1392" s="8" t="s">
        <v>1079</v>
      </c>
      <c r="AV1392" s="8" t="s">
        <v>77</v>
      </c>
      <c r="AW1392" s="11">
        <v>498740</v>
      </c>
      <c r="AX1392" s="9" t="s">
        <v>3188</v>
      </c>
    </row>
    <row r="1393" spans="1:50" customFormat="1" ht="36" hidden="1" x14ac:dyDescent="0.25">
      <c r="A1393" s="8" t="s">
        <v>1063</v>
      </c>
      <c r="B1393" s="8" t="s">
        <v>1064</v>
      </c>
      <c r="C1393" s="8" t="s">
        <v>1065</v>
      </c>
      <c r="D1393" s="8" t="s">
        <v>3330</v>
      </c>
      <c r="E1393" s="8" t="s">
        <v>3331</v>
      </c>
      <c r="F1393" s="8" t="s">
        <v>3332</v>
      </c>
      <c r="G1393" s="9" t="s">
        <v>3333</v>
      </c>
      <c r="H1393" s="9" t="str">
        <f>VLOOKUP(G1393,[1]Arkusz2!A:B,2,FALSE)</f>
        <v>RPOWZ/6.1.1/2009/012/Sz</v>
      </c>
      <c r="I1393" s="9" t="s">
        <v>493</v>
      </c>
      <c r="J1393" s="9" t="s">
        <v>142</v>
      </c>
      <c r="K1393" s="9" t="s">
        <v>113</v>
      </c>
      <c r="L1393" s="9" t="s">
        <v>283</v>
      </c>
      <c r="M1393" s="9" t="s">
        <v>142</v>
      </c>
      <c r="N1393" s="9" t="s">
        <v>113</v>
      </c>
      <c r="O1393" s="8" t="s">
        <v>607</v>
      </c>
      <c r="P1393" s="9" t="s">
        <v>1736</v>
      </c>
      <c r="Q1393" s="9" t="s">
        <v>752</v>
      </c>
      <c r="R1393" s="9" t="s">
        <v>606</v>
      </c>
      <c r="S1393" s="9" t="s">
        <v>3236</v>
      </c>
      <c r="T1393" s="10">
        <v>688340</v>
      </c>
      <c r="U1393" s="10">
        <v>605864.91</v>
      </c>
      <c r="V1393" s="10">
        <v>302932.43</v>
      </c>
      <c r="W1393" s="10">
        <v>302932.43</v>
      </c>
      <c r="X1393" s="10">
        <v>302932.47999999998</v>
      </c>
      <c r="Y1393" s="10">
        <v>50</v>
      </c>
      <c r="Z1393" s="8" t="s">
        <v>3334</v>
      </c>
      <c r="AA1393" s="8" t="s">
        <v>63</v>
      </c>
      <c r="AB1393" s="11">
        <v>688340</v>
      </c>
      <c r="AC1393" s="11">
        <v>688340</v>
      </c>
      <c r="AD1393" s="11">
        <v>0</v>
      </c>
      <c r="AE1393" s="11">
        <v>0</v>
      </c>
      <c r="AF1393" s="8" t="s">
        <v>64</v>
      </c>
      <c r="AG1393" s="8" t="s">
        <v>735</v>
      </c>
      <c r="AH1393" s="8" t="s">
        <v>66</v>
      </c>
      <c r="AI1393" s="8" t="s">
        <v>67</v>
      </c>
      <c r="AJ1393" s="8" t="s">
        <v>290</v>
      </c>
      <c r="AK1393" s="8" t="s">
        <v>1073</v>
      </c>
      <c r="AL1393" s="8" t="s">
        <v>1074</v>
      </c>
      <c r="AM1393" s="8" t="s">
        <v>1075</v>
      </c>
      <c r="AN1393" s="8" t="s">
        <v>72</v>
      </c>
      <c r="AO1393" s="8" t="s">
        <v>1076</v>
      </c>
      <c r="AP1393" s="8" t="s">
        <v>128</v>
      </c>
      <c r="AQ1393" s="8" t="s">
        <v>157</v>
      </c>
      <c r="AR1393" s="8" t="s">
        <v>1077</v>
      </c>
      <c r="AS1393" s="8" t="s">
        <v>1078</v>
      </c>
      <c r="AT1393" s="8" t="s">
        <v>619</v>
      </c>
      <c r="AU1393" s="8" t="s">
        <v>1079</v>
      </c>
      <c r="AV1393" s="8" t="s">
        <v>77</v>
      </c>
      <c r="AW1393" s="11">
        <v>688340</v>
      </c>
      <c r="AX1393" s="9" t="s">
        <v>3335</v>
      </c>
    </row>
    <row r="1394" spans="1:50" customFormat="1" ht="36" hidden="1" x14ac:dyDescent="0.25">
      <c r="A1394" s="8" t="s">
        <v>1063</v>
      </c>
      <c r="B1394" s="8" t="s">
        <v>1064</v>
      </c>
      <c r="C1394" s="8" t="s">
        <v>1065</v>
      </c>
      <c r="D1394" s="8" t="s">
        <v>6507</v>
      </c>
      <c r="E1394" s="8" t="s">
        <v>6508</v>
      </c>
      <c r="F1394" s="8" t="s">
        <v>6509</v>
      </c>
      <c r="G1394" s="9" t="s">
        <v>6510</v>
      </c>
      <c r="H1394" s="9" t="str">
        <f>VLOOKUP(G1394,[1]Arkusz2!A:B,2,FALSE)</f>
        <v>RPOWZ/6.1.1/2009/008/Sz</v>
      </c>
      <c r="I1394" s="9" t="s">
        <v>1070</v>
      </c>
      <c r="J1394" s="9" t="s">
        <v>142</v>
      </c>
      <c r="K1394" s="9" t="s">
        <v>113</v>
      </c>
      <c r="L1394" s="9" t="s">
        <v>283</v>
      </c>
      <c r="M1394" s="9" t="s">
        <v>142</v>
      </c>
      <c r="N1394" s="9" t="s">
        <v>113</v>
      </c>
      <c r="O1394" s="8" t="s">
        <v>6511</v>
      </c>
      <c r="P1394" s="9" t="s">
        <v>1603</v>
      </c>
      <c r="Q1394" s="9" t="s">
        <v>4261</v>
      </c>
      <c r="R1394" s="9" t="s">
        <v>4262</v>
      </c>
      <c r="S1394" s="9" t="s">
        <v>2418</v>
      </c>
      <c r="T1394" s="10">
        <v>3332689.78</v>
      </c>
      <c r="U1394" s="10">
        <v>3139929.25</v>
      </c>
      <c r="V1394" s="10">
        <v>1255971.7</v>
      </c>
      <c r="W1394" s="10">
        <v>1067575.92</v>
      </c>
      <c r="X1394" s="10">
        <v>1883957.55</v>
      </c>
      <c r="Y1394" s="10">
        <v>40</v>
      </c>
      <c r="Z1394" s="8" t="s">
        <v>6512</v>
      </c>
      <c r="AA1394" s="8" t="s">
        <v>119</v>
      </c>
      <c r="AB1394" s="11">
        <v>3332689.78</v>
      </c>
      <c r="AC1394" s="11">
        <v>3332689.78</v>
      </c>
      <c r="AD1394" s="11">
        <v>0</v>
      </c>
      <c r="AE1394" s="11">
        <v>0</v>
      </c>
      <c r="AF1394" s="8" t="s">
        <v>64</v>
      </c>
      <c r="AG1394" s="8" t="s">
        <v>735</v>
      </c>
      <c r="AH1394" s="8" t="s">
        <v>66</v>
      </c>
      <c r="AI1394" s="8" t="s">
        <v>67</v>
      </c>
      <c r="AJ1394" s="8" t="s">
        <v>290</v>
      </c>
      <c r="AK1394" s="8" t="s">
        <v>1073</v>
      </c>
      <c r="AL1394" s="8" t="s">
        <v>1074</v>
      </c>
      <c r="AM1394" s="8" t="s">
        <v>1075</v>
      </c>
      <c r="AN1394" s="8" t="s">
        <v>72</v>
      </c>
      <c r="AO1394" s="8" t="s">
        <v>1076</v>
      </c>
      <c r="AP1394" s="8" t="s">
        <v>128</v>
      </c>
      <c r="AQ1394" s="8" t="s">
        <v>157</v>
      </c>
      <c r="AR1394" s="8" t="s">
        <v>1077</v>
      </c>
      <c r="AS1394" s="8" t="s">
        <v>1078</v>
      </c>
      <c r="AT1394" s="8" t="s">
        <v>619</v>
      </c>
      <c r="AU1394" s="8" t="s">
        <v>1079</v>
      </c>
      <c r="AV1394" s="8" t="s">
        <v>77</v>
      </c>
      <c r="AW1394" s="11">
        <v>3332689.78</v>
      </c>
      <c r="AX1394" s="9" t="s">
        <v>6513</v>
      </c>
    </row>
    <row r="1395" spans="1:50" customFormat="1" ht="36" hidden="1" x14ac:dyDescent="0.25">
      <c r="A1395" s="8" t="s">
        <v>1063</v>
      </c>
      <c r="B1395" s="8" t="s">
        <v>1064</v>
      </c>
      <c r="C1395" s="8" t="s">
        <v>1065</v>
      </c>
      <c r="D1395" s="8" t="s">
        <v>8695</v>
      </c>
      <c r="E1395" s="8" t="s">
        <v>8696</v>
      </c>
      <c r="F1395" s="8" t="s">
        <v>8697</v>
      </c>
      <c r="G1395" s="9" t="s">
        <v>8698</v>
      </c>
      <c r="H1395" s="9" t="str">
        <f>VLOOKUP(G1395,[1]Arkusz2!A:B,2,FALSE)</f>
        <v>WND-RPZP.06.01.01-32-012/11</v>
      </c>
      <c r="I1395" s="9" t="s">
        <v>5520</v>
      </c>
      <c r="J1395" s="9" t="s">
        <v>4601</v>
      </c>
      <c r="K1395" s="9" t="s">
        <v>4262</v>
      </c>
      <c r="L1395" s="9" t="s">
        <v>5267</v>
      </c>
      <c r="M1395" s="9" t="s">
        <v>4601</v>
      </c>
      <c r="N1395" s="9" t="s">
        <v>4262</v>
      </c>
      <c r="O1395" s="8" t="s">
        <v>2152</v>
      </c>
      <c r="P1395" s="9" t="s">
        <v>800</v>
      </c>
      <c r="Q1395" s="9" t="s">
        <v>4601</v>
      </c>
      <c r="R1395" s="9" t="s">
        <v>4262</v>
      </c>
      <c r="S1395" s="9" t="s">
        <v>3102</v>
      </c>
      <c r="T1395" s="10">
        <v>83620.399999999994</v>
      </c>
      <c r="U1395" s="10">
        <v>77650.399999999994</v>
      </c>
      <c r="V1395" s="10">
        <v>38825.199999999997</v>
      </c>
      <c r="W1395" s="10">
        <v>38825.199999999997</v>
      </c>
      <c r="X1395" s="10">
        <v>38825.199999999997</v>
      </c>
      <c r="Y1395" s="10">
        <v>50</v>
      </c>
      <c r="Z1395" s="8" t="s">
        <v>8699</v>
      </c>
      <c r="AA1395" s="8" t="s">
        <v>63</v>
      </c>
      <c r="AB1395" s="11">
        <v>83620.399999999994</v>
      </c>
      <c r="AC1395" s="11">
        <v>83620.399999999994</v>
      </c>
      <c r="AD1395" s="11">
        <v>0</v>
      </c>
      <c r="AE1395" s="11">
        <v>0</v>
      </c>
      <c r="AF1395" s="8" t="s">
        <v>64</v>
      </c>
      <c r="AG1395" s="8" t="s">
        <v>735</v>
      </c>
      <c r="AH1395" s="8" t="s">
        <v>66</v>
      </c>
      <c r="AI1395" s="8" t="s">
        <v>67</v>
      </c>
      <c r="AJ1395" s="8" t="s">
        <v>290</v>
      </c>
      <c r="AK1395" s="8" t="s">
        <v>1073</v>
      </c>
      <c r="AL1395" s="8" t="s">
        <v>1074</v>
      </c>
      <c r="AM1395" s="8" t="s">
        <v>1075</v>
      </c>
      <c r="AN1395" s="8" t="s">
        <v>72</v>
      </c>
      <c r="AO1395" s="8" t="s">
        <v>1076</v>
      </c>
      <c r="AP1395" s="8" t="s">
        <v>128</v>
      </c>
      <c r="AQ1395" s="8" t="s">
        <v>157</v>
      </c>
      <c r="AR1395" s="8" t="s">
        <v>1077</v>
      </c>
      <c r="AS1395" s="8" t="s">
        <v>1078</v>
      </c>
      <c r="AT1395" s="8" t="s">
        <v>909</v>
      </c>
      <c r="AU1395" s="8" t="s">
        <v>1079</v>
      </c>
      <c r="AV1395" s="8" t="s">
        <v>911</v>
      </c>
      <c r="AW1395" s="11">
        <v>83620.399999999994</v>
      </c>
      <c r="AX1395" s="9" t="s">
        <v>3110</v>
      </c>
    </row>
    <row r="1396" spans="1:50" customFormat="1" ht="36" hidden="1" x14ac:dyDescent="0.25">
      <c r="A1396" s="8" t="s">
        <v>1063</v>
      </c>
      <c r="B1396" s="8" t="s">
        <v>1064</v>
      </c>
      <c r="C1396" s="8" t="s">
        <v>1065</v>
      </c>
      <c r="D1396" s="8" t="s">
        <v>9021</v>
      </c>
      <c r="E1396" s="8" t="s">
        <v>9022</v>
      </c>
      <c r="F1396" s="8" t="s">
        <v>9023</v>
      </c>
      <c r="G1396" s="9" t="s">
        <v>9024</v>
      </c>
      <c r="H1396" s="9" t="str">
        <f>VLOOKUP(G1396,[1]Arkusz2!A:B,2,FALSE)</f>
        <v>WND-RPZP.06.01.01-32-005/11</v>
      </c>
      <c r="I1396" s="9" t="s">
        <v>9025</v>
      </c>
      <c r="J1396" s="9" t="s">
        <v>4601</v>
      </c>
      <c r="K1396" s="9" t="s">
        <v>4262</v>
      </c>
      <c r="L1396" s="9" t="s">
        <v>5751</v>
      </c>
      <c r="M1396" s="9" t="s">
        <v>4601</v>
      </c>
      <c r="N1396" s="9" t="s">
        <v>4262</v>
      </c>
      <c r="O1396" s="8" t="s">
        <v>1937</v>
      </c>
      <c r="P1396" s="9" t="s">
        <v>6548</v>
      </c>
      <c r="Q1396" s="9" t="s">
        <v>4601</v>
      </c>
      <c r="R1396" s="9" t="s">
        <v>4262</v>
      </c>
      <c r="S1396" s="9" t="s">
        <v>5672</v>
      </c>
      <c r="T1396" s="10">
        <v>252902.76</v>
      </c>
      <c r="U1396" s="10">
        <v>205612</v>
      </c>
      <c r="V1396" s="10">
        <v>82244.800000000003</v>
      </c>
      <c r="W1396" s="10">
        <v>82244.800000000003</v>
      </c>
      <c r="X1396" s="10">
        <v>123367.2</v>
      </c>
      <c r="Y1396" s="10">
        <v>40</v>
      </c>
      <c r="Z1396" s="8" t="s">
        <v>9026</v>
      </c>
      <c r="AA1396" s="8" t="s">
        <v>119</v>
      </c>
      <c r="AB1396" s="11">
        <v>252902.76</v>
      </c>
      <c r="AC1396" s="11">
        <v>252902.76</v>
      </c>
      <c r="AD1396" s="11">
        <v>0</v>
      </c>
      <c r="AE1396" s="11">
        <v>0</v>
      </c>
      <c r="AF1396" s="8" t="s">
        <v>64</v>
      </c>
      <c r="AG1396" s="8" t="s">
        <v>735</v>
      </c>
      <c r="AH1396" s="8" t="s">
        <v>66</v>
      </c>
      <c r="AI1396" s="8" t="s">
        <v>67</v>
      </c>
      <c r="AJ1396" s="8" t="s">
        <v>290</v>
      </c>
      <c r="AK1396" s="8" t="s">
        <v>9027</v>
      </c>
      <c r="AL1396" s="8" t="s">
        <v>9028</v>
      </c>
      <c r="AM1396" s="8" t="s">
        <v>9029</v>
      </c>
      <c r="AN1396" s="8" t="s">
        <v>72</v>
      </c>
      <c r="AO1396" s="8" t="s">
        <v>9030</v>
      </c>
      <c r="AP1396" s="8" t="s">
        <v>333</v>
      </c>
      <c r="AQ1396" s="8" t="s">
        <v>157</v>
      </c>
      <c r="AR1396" s="8" t="s">
        <v>9031</v>
      </c>
      <c r="AS1396" s="8" t="s">
        <v>9032</v>
      </c>
      <c r="AT1396" s="8" t="s">
        <v>281</v>
      </c>
      <c r="AU1396" s="8" t="s">
        <v>9033</v>
      </c>
      <c r="AV1396" s="8" t="s">
        <v>133</v>
      </c>
      <c r="AW1396" s="11">
        <v>252902.76</v>
      </c>
      <c r="AX1396" s="9" t="s">
        <v>7921</v>
      </c>
    </row>
    <row r="1397" spans="1:50" customFormat="1" ht="48" hidden="1" x14ac:dyDescent="0.25">
      <c r="A1397" s="8" t="s">
        <v>1063</v>
      </c>
      <c r="B1397" s="8" t="s">
        <v>1064</v>
      </c>
      <c r="C1397" s="8" t="s">
        <v>1065</v>
      </c>
      <c r="D1397" s="8" t="s">
        <v>11213</v>
      </c>
      <c r="E1397" s="8" t="s">
        <v>11214</v>
      </c>
      <c r="F1397" s="8" t="s">
        <v>11215</v>
      </c>
      <c r="G1397" s="9" t="s">
        <v>11216</v>
      </c>
      <c r="H1397" s="9" t="str">
        <f>VLOOKUP(G1397,[1]Arkusz2!A:B,2,FALSE)</f>
        <v>WND-RPZP.06.01.01-32-006/11</v>
      </c>
      <c r="I1397" s="9" t="s">
        <v>4496</v>
      </c>
      <c r="J1397" s="9" t="s">
        <v>4601</v>
      </c>
      <c r="K1397" s="9" t="s">
        <v>4262</v>
      </c>
      <c r="L1397" s="9" t="s">
        <v>8218</v>
      </c>
      <c r="M1397" s="9" t="s">
        <v>4601</v>
      </c>
      <c r="N1397" s="9" t="s">
        <v>4262</v>
      </c>
      <c r="O1397" s="8" t="s">
        <v>5512</v>
      </c>
      <c r="P1397" s="9" t="s">
        <v>10692</v>
      </c>
      <c r="Q1397" s="9" t="s">
        <v>2281</v>
      </c>
      <c r="R1397" s="9" t="s">
        <v>896</v>
      </c>
      <c r="S1397" s="9" t="s">
        <v>9081</v>
      </c>
      <c r="T1397" s="10">
        <v>1224266.04</v>
      </c>
      <c r="U1397" s="10">
        <v>869832.18</v>
      </c>
      <c r="V1397" s="10">
        <v>347932.87</v>
      </c>
      <c r="W1397" s="10">
        <v>347932.87</v>
      </c>
      <c r="X1397" s="10">
        <v>521899.31</v>
      </c>
      <c r="Y1397" s="10">
        <v>40</v>
      </c>
      <c r="Z1397" s="8" t="s">
        <v>11217</v>
      </c>
      <c r="AA1397" s="8" t="s">
        <v>119</v>
      </c>
      <c r="AB1397" s="11">
        <v>1224266.04</v>
      </c>
      <c r="AC1397" s="11">
        <v>1224266.04</v>
      </c>
      <c r="AD1397" s="11">
        <v>0</v>
      </c>
      <c r="AE1397" s="11">
        <v>0</v>
      </c>
      <c r="AF1397" s="8" t="s">
        <v>64</v>
      </c>
      <c r="AG1397" s="8" t="s">
        <v>735</v>
      </c>
      <c r="AH1397" s="8" t="s">
        <v>66</v>
      </c>
      <c r="AI1397" s="8" t="s">
        <v>149</v>
      </c>
      <c r="AJ1397" s="8" t="s">
        <v>150</v>
      </c>
      <c r="AK1397" s="8" t="s">
        <v>11218</v>
      </c>
      <c r="AL1397" s="8" t="s">
        <v>11219</v>
      </c>
      <c r="AM1397" s="8" t="s">
        <v>444</v>
      </c>
      <c r="AN1397" s="8" t="s">
        <v>445</v>
      </c>
      <c r="AO1397" s="8" t="s">
        <v>11220</v>
      </c>
      <c r="AP1397" s="8" t="s">
        <v>11221</v>
      </c>
      <c r="AQ1397" s="8" t="s">
        <v>157</v>
      </c>
      <c r="AR1397" s="8" t="s">
        <v>11222</v>
      </c>
      <c r="AS1397" s="8" t="s">
        <v>11222</v>
      </c>
      <c r="AT1397" s="8" t="s">
        <v>10721</v>
      </c>
      <c r="AU1397" s="8" t="s">
        <v>11223</v>
      </c>
      <c r="AV1397" s="8" t="s">
        <v>10723</v>
      </c>
      <c r="AW1397" s="11">
        <v>1224266.04</v>
      </c>
      <c r="AX1397" s="9" t="s">
        <v>9089</v>
      </c>
    </row>
    <row r="1398" spans="1:50" ht="36" hidden="1" x14ac:dyDescent="0.25">
      <c r="A1398" s="8" t="s">
        <v>1063</v>
      </c>
      <c r="B1398" s="8" t="s">
        <v>1064</v>
      </c>
      <c r="C1398" s="8" t="s">
        <v>1065</v>
      </c>
      <c r="D1398" s="8" t="s">
        <v>11415</v>
      </c>
      <c r="E1398" s="8" t="s">
        <v>11416</v>
      </c>
      <c r="F1398" s="8" t="s">
        <v>11417</v>
      </c>
      <c r="G1398" s="9" t="s">
        <v>11418</v>
      </c>
      <c r="H1398" s="9" t="str">
        <f>VLOOKUP(G1398,[1]Arkusz2!A:B,2,FALSE)</f>
        <v>WND-RPZP.06.01.01-32-014/11</v>
      </c>
      <c r="I1398" s="9" t="s">
        <v>6354</v>
      </c>
      <c r="J1398" s="9" t="s">
        <v>4601</v>
      </c>
      <c r="K1398" s="9" t="s">
        <v>4262</v>
      </c>
      <c r="L1398" s="9" t="s">
        <v>7622</v>
      </c>
      <c r="M1398" s="9" t="s">
        <v>4601</v>
      </c>
      <c r="N1398" s="9" t="s">
        <v>4262</v>
      </c>
      <c r="O1398" s="8" t="s">
        <v>7306</v>
      </c>
      <c r="P1398" s="9" t="s">
        <v>11408</v>
      </c>
      <c r="Q1398" s="9" t="s">
        <v>2281</v>
      </c>
      <c r="R1398" s="9" t="s">
        <v>896</v>
      </c>
      <c r="S1398" s="9" t="s">
        <v>11419</v>
      </c>
      <c r="T1398" s="10">
        <v>1117679.75</v>
      </c>
      <c r="U1398" s="10">
        <v>1049769.75</v>
      </c>
      <c r="V1398" s="10">
        <v>524884.87</v>
      </c>
      <c r="W1398" s="10">
        <v>524884.87</v>
      </c>
      <c r="X1398" s="10">
        <v>524884.88</v>
      </c>
      <c r="Y1398" s="10">
        <v>50</v>
      </c>
      <c r="Z1398" s="8" t="s">
        <v>11420</v>
      </c>
      <c r="AA1398" s="8" t="s">
        <v>63</v>
      </c>
      <c r="AB1398" s="11">
        <v>1117679.75</v>
      </c>
      <c r="AC1398" s="11">
        <v>1117679.75</v>
      </c>
      <c r="AD1398" s="11">
        <v>0</v>
      </c>
      <c r="AE1398" s="11">
        <v>0</v>
      </c>
      <c r="AF1398" s="8" t="s">
        <v>64</v>
      </c>
      <c r="AG1398" s="8" t="s">
        <v>735</v>
      </c>
      <c r="AH1398" s="8" t="s">
        <v>66</v>
      </c>
      <c r="AI1398" s="8" t="s">
        <v>67</v>
      </c>
      <c r="AJ1398" s="8" t="s">
        <v>290</v>
      </c>
      <c r="AK1398" s="8" t="s">
        <v>1073</v>
      </c>
      <c r="AL1398" s="8" t="s">
        <v>1074</v>
      </c>
      <c r="AM1398" s="8" t="s">
        <v>1075</v>
      </c>
      <c r="AN1398" s="8" t="s">
        <v>72</v>
      </c>
      <c r="AO1398" s="8" t="s">
        <v>1076</v>
      </c>
      <c r="AP1398" s="8" t="s">
        <v>128</v>
      </c>
      <c r="AQ1398" s="8" t="s">
        <v>157</v>
      </c>
      <c r="AR1398" s="8" t="s">
        <v>9834</v>
      </c>
      <c r="AS1398" s="8" t="s">
        <v>9835</v>
      </c>
      <c r="AT1398" s="8" t="s">
        <v>909</v>
      </c>
      <c r="AU1398" s="8" t="s">
        <v>1079</v>
      </c>
      <c r="AV1398" s="8" t="s">
        <v>911</v>
      </c>
      <c r="AW1398" s="11">
        <v>1117679.75</v>
      </c>
      <c r="AX1398" s="9" t="s">
        <v>11421</v>
      </c>
    </row>
    <row r="1399" spans="1:50" customFormat="1" ht="48" hidden="1" x14ac:dyDescent="0.25">
      <c r="A1399" s="8" t="s">
        <v>1063</v>
      </c>
      <c r="B1399" s="8" t="s">
        <v>1064</v>
      </c>
      <c r="C1399" s="8" t="s">
        <v>1065</v>
      </c>
      <c r="D1399" s="8" t="s">
        <v>11817</v>
      </c>
      <c r="E1399" s="8" t="s">
        <v>11818</v>
      </c>
      <c r="F1399" s="8" t="s">
        <v>11819</v>
      </c>
      <c r="G1399" s="9" t="s">
        <v>11820</v>
      </c>
      <c r="H1399" s="9" t="str">
        <f>VLOOKUP(G1399,[1]Arkusz2!A:B,2,FALSE)</f>
        <v>WND-RPZP.06.01.01-32-011/11</v>
      </c>
      <c r="I1399" s="9" t="s">
        <v>6354</v>
      </c>
      <c r="J1399" s="9" t="s">
        <v>4601</v>
      </c>
      <c r="K1399" s="9" t="s">
        <v>4262</v>
      </c>
      <c r="L1399" s="9" t="s">
        <v>7622</v>
      </c>
      <c r="M1399" s="9" t="s">
        <v>4601</v>
      </c>
      <c r="N1399" s="9" t="s">
        <v>4262</v>
      </c>
      <c r="O1399" s="8" t="s">
        <v>6036</v>
      </c>
      <c r="P1399" s="9" t="s">
        <v>5881</v>
      </c>
      <c r="Q1399" s="9" t="s">
        <v>2281</v>
      </c>
      <c r="R1399" s="9" t="s">
        <v>896</v>
      </c>
      <c r="S1399" s="9" t="s">
        <v>11821</v>
      </c>
      <c r="T1399" s="10">
        <v>2186441.37</v>
      </c>
      <c r="U1399" s="10">
        <v>2031611.78</v>
      </c>
      <c r="V1399" s="10">
        <v>1015805.89</v>
      </c>
      <c r="W1399" s="10">
        <v>1015805.89</v>
      </c>
      <c r="X1399" s="10">
        <v>1015805.89</v>
      </c>
      <c r="Y1399" s="10">
        <v>50</v>
      </c>
      <c r="Z1399" s="8" t="s">
        <v>11822</v>
      </c>
      <c r="AA1399" s="8" t="s">
        <v>63</v>
      </c>
      <c r="AB1399" s="11">
        <v>2186441.37</v>
      </c>
      <c r="AC1399" s="11">
        <v>2186441.37</v>
      </c>
      <c r="AD1399" s="11">
        <v>0</v>
      </c>
      <c r="AE1399" s="11">
        <v>0</v>
      </c>
      <c r="AF1399" s="8" t="s">
        <v>64</v>
      </c>
      <c r="AG1399" s="8" t="s">
        <v>735</v>
      </c>
      <c r="AH1399" s="8" t="s">
        <v>66</v>
      </c>
      <c r="AI1399" s="8" t="s">
        <v>67</v>
      </c>
      <c r="AJ1399" s="8" t="s">
        <v>290</v>
      </c>
      <c r="AK1399" s="8" t="s">
        <v>1073</v>
      </c>
      <c r="AL1399" s="8" t="s">
        <v>1074</v>
      </c>
      <c r="AM1399" s="8" t="s">
        <v>1075</v>
      </c>
      <c r="AN1399" s="8" t="s">
        <v>72</v>
      </c>
      <c r="AO1399" s="8" t="s">
        <v>1076</v>
      </c>
      <c r="AP1399" s="8" t="s">
        <v>128</v>
      </c>
      <c r="AQ1399" s="8" t="s">
        <v>157</v>
      </c>
      <c r="AR1399" s="8" t="s">
        <v>1077</v>
      </c>
      <c r="AS1399" s="8" t="s">
        <v>1078</v>
      </c>
      <c r="AT1399" s="8" t="s">
        <v>909</v>
      </c>
      <c r="AU1399" s="8" t="s">
        <v>1079</v>
      </c>
      <c r="AV1399" s="8" t="s">
        <v>911</v>
      </c>
      <c r="AW1399" s="11">
        <v>2186441.37</v>
      </c>
      <c r="AX1399" s="9" t="s">
        <v>11823</v>
      </c>
    </row>
    <row r="1400" spans="1:50" customFormat="1" ht="36" hidden="1" x14ac:dyDescent="0.25">
      <c r="A1400" s="8" t="s">
        <v>1063</v>
      </c>
      <c r="B1400" s="8" t="s">
        <v>1064</v>
      </c>
      <c r="C1400" s="8" t="s">
        <v>1065</v>
      </c>
      <c r="D1400" s="8" t="s">
        <v>11840</v>
      </c>
      <c r="E1400" s="8" t="s">
        <v>11841</v>
      </c>
      <c r="F1400" s="8" t="s">
        <v>11842</v>
      </c>
      <c r="G1400" s="9" t="s">
        <v>11843</v>
      </c>
      <c r="H1400" s="9" t="str">
        <f>VLOOKUP(G1400,[1]Arkusz2!A:B,2,FALSE)</f>
        <v>WND-RPZP.06.01.01-32-013/11</v>
      </c>
      <c r="I1400" s="9" t="s">
        <v>8291</v>
      </c>
      <c r="J1400" s="9" t="s">
        <v>4601</v>
      </c>
      <c r="K1400" s="9" t="s">
        <v>4262</v>
      </c>
      <c r="L1400" s="9" t="s">
        <v>5751</v>
      </c>
      <c r="M1400" s="9" t="s">
        <v>4601</v>
      </c>
      <c r="N1400" s="9" t="s">
        <v>4262</v>
      </c>
      <c r="O1400" s="8" t="s">
        <v>9628</v>
      </c>
      <c r="P1400" s="9" t="s">
        <v>6595</v>
      </c>
      <c r="Q1400" s="9" t="s">
        <v>2281</v>
      </c>
      <c r="R1400" s="9" t="s">
        <v>896</v>
      </c>
      <c r="S1400" s="9" t="s">
        <v>11844</v>
      </c>
      <c r="T1400" s="10">
        <v>536944.6</v>
      </c>
      <c r="U1400" s="10">
        <v>464600</v>
      </c>
      <c r="V1400" s="10">
        <v>232300</v>
      </c>
      <c r="W1400" s="10">
        <v>232300</v>
      </c>
      <c r="X1400" s="10">
        <v>232300</v>
      </c>
      <c r="Y1400" s="10">
        <v>50</v>
      </c>
      <c r="Z1400" s="8" t="s">
        <v>11845</v>
      </c>
      <c r="AA1400" s="8" t="s">
        <v>63</v>
      </c>
      <c r="AB1400" s="11">
        <v>536944.6</v>
      </c>
      <c r="AC1400" s="11">
        <v>536944.6</v>
      </c>
      <c r="AD1400" s="11">
        <v>0</v>
      </c>
      <c r="AE1400" s="11">
        <v>0</v>
      </c>
      <c r="AF1400" s="8" t="s">
        <v>64</v>
      </c>
      <c r="AG1400" s="8" t="s">
        <v>735</v>
      </c>
      <c r="AH1400" s="8" t="s">
        <v>66</v>
      </c>
      <c r="AI1400" s="8" t="s">
        <v>67</v>
      </c>
      <c r="AJ1400" s="8" t="s">
        <v>290</v>
      </c>
      <c r="AK1400" s="8" t="s">
        <v>1073</v>
      </c>
      <c r="AL1400" s="8" t="s">
        <v>1074</v>
      </c>
      <c r="AM1400" s="8" t="s">
        <v>1075</v>
      </c>
      <c r="AN1400" s="8" t="s">
        <v>72</v>
      </c>
      <c r="AO1400" s="8" t="s">
        <v>1076</v>
      </c>
      <c r="AP1400" s="8" t="s">
        <v>128</v>
      </c>
      <c r="AQ1400" s="8" t="s">
        <v>157</v>
      </c>
      <c r="AR1400" s="8" t="s">
        <v>9834</v>
      </c>
      <c r="AS1400" s="8" t="s">
        <v>9835</v>
      </c>
      <c r="AT1400" s="8" t="s">
        <v>909</v>
      </c>
      <c r="AU1400" s="8" t="s">
        <v>1079</v>
      </c>
      <c r="AV1400" s="8" t="s">
        <v>911</v>
      </c>
      <c r="AW1400" s="11">
        <v>536944.6</v>
      </c>
      <c r="AX1400" s="9" t="s">
        <v>3270</v>
      </c>
    </row>
    <row r="1401" spans="1:50" customFormat="1" ht="36" hidden="1" x14ac:dyDescent="0.25">
      <c r="A1401" s="8" t="s">
        <v>1063</v>
      </c>
      <c r="B1401" s="8" t="s">
        <v>1064</v>
      </c>
      <c r="C1401" s="8" t="s">
        <v>1065</v>
      </c>
      <c r="D1401" s="8" t="s">
        <v>11915</v>
      </c>
      <c r="E1401" s="8" t="s">
        <v>11916</v>
      </c>
      <c r="F1401" s="8" t="s">
        <v>11917</v>
      </c>
      <c r="G1401" s="9" t="s">
        <v>11918</v>
      </c>
      <c r="H1401" s="9" t="str">
        <f>VLOOKUP(G1401,[1]Arkusz2!A:B,2,FALSE)</f>
        <v>WND-RPZP.06.01.01-32-015/11</v>
      </c>
      <c r="I1401" s="9" t="s">
        <v>8291</v>
      </c>
      <c r="J1401" s="9" t="s">
        <v>4601</v>
      </c>
      <c r="K1401" s="9" t="s">
        <v>4262</v>
      </c>
      <c r="L1401" s="9" t="s">
        <v>5751</v>
      </c>
      <c r="M1401" s="9" t="s">
        <v>4601</v>
      </c>
      <c r="N1401" s="9" t="s">
        <v>4262</v>
      </c>
      <c r="O1401" s="8" t="s">
        <v>9058</v>
      </c>
      <c r="P1401" s="9" t="s">
        <v>6255</v>
      </c>
      <c r="Q1401" s="9" t="s">
        <v>2281</v>
      </c>
      <c r="R1401" s="9" t="s">
        <v>896</v>
      </c>
      <c r="S1401" s="9" t="s">
        <v>11919</v>
      </c>
      <c r="T1401" s="10">
        <v>628804.69999999995</v>
      </c>
      <c r="U1401" s="10">
        <v>263155.21000000002</v>
      </c>
      <c r="V1401" s="10">
        <v>131577.60000000001</v>
      </c>
      <c r="W1401" s="10">
        <v>131577.60000000001</v>
      </c>
      <c r="X1401" s="10">
        <v>131577.60999999999</v>
      </c>
      <c r="Y1401" s="10">
        <v>50</v>
      </c>
      <c r="Z1401" s="8" t="s">
        <v>11920</v>
      </c>
      <c r="AA1401" s="8" t="s">
        <v>63</v>
      </c>
      <c r="AB1401" s="11">
        <v>628804.69999999995</v>
      </c>
      <c r="AC1401" s="11">
        <v>628804.69999999995</v>
      </c>
      <c r="AD1401" s="11">
        <v>0</v>
      </c>
      <c r="AE1401" s="11">
        <v>0</v>
      </c>
      <c r="AF1401" s="8" t="s">
        <v>64</v>
      </c>
      <c r="AG1401" s="8" t="s">
        <v>735</v>
      </c>
      <c r="AH1401" s="8" t="s">
        <v>66</v>
      </c>
      <c r="AI1401" s="8" t="s">
        <v>67</v>
      </c>
      <c r="AJ1401" s="8" t="s">
        <v>290</v>
      </c>
      <c r="AK1401" s="8" t="s">
        <v>1073</v>
      </c>
      <c r="AL1401" s="8" t="s">
        <v>1074</v>
      </c>
      <c r="AM1401" s="8" t="s">
        <v>1075</v>
      </c>
      <c r="AN1401" s="8" t="s">
        <v>72</v>
      </c>
      <c r="AO1401" s="8" t="s">
        <v>1076</v>
      </c>
      <c r="AP1401" s="8" t="s">
        <v>128</v>
      </c>
      <c r="AQ1401" s="8" t="s">
        <v>157</v>
      </c>
      <c r="AR1401" s="8" t="s">
        <v>9834</v>
      </c>
      <c r="AS1401" s="8" t="s">
        <v>9835</v>
      </c>
      <c r="AT1401" s="8" t="s">
        <v>909</v>
      </c>
      <c r="AU1401" s="8" t="s">
        <v>1079</v>
      </c>
      <c r="AV1401" s="8" t="s">
        <v>911</v>
      </c>
      <c r="AW1401" s="11">
        <v>628804.69999999995</v>
      </c>
      <c r="AX1401" s="9" t="s">
        <v>11921</v>
      </c>
    </row>
    <row r="1402" spans="1:50" customFormat="1" ht="36" hidden="1" x14ac:dyDescent="0.25">
      <c r="A1402" s="8" t="s">
        <v>1063</v>
      </c>
      <c r="B1402" s="8" t="s">
        <v>1064</v>
      </c>
      <c r="C1402" s="8" t="s">
        <v>1065</v>
      </c>
      <c r="D1402" s="8" t="s">
        <v>12192</v>
      </c>
      <c r="E1402" s="8" t="s">
        <v>12193</v>
      </c>
      <c r="F1402" s="8" t="s">
        <v>12194</v>
      </c>
      <c r="G1402" s="9" t="s">
        <v>12195</v>
      </c>
      <c r="H1402" s="9" t="str">
        <f>VLOOKUP(G1402,[1]Arkusz2!A:B,2,FALSE)</f>
        <v>WND-RPZP.06.01.01-32-017/11</v>
      </c>
      <c r="I1402" s="9" t="s">
        <v>1284</v>
      </c>
      <c r="J1402" s="9" t="s">
        <v>3297</v>
      </c>
      <c r="K1402" s="9" t="s">
        <v>3298</v>
      </c>
      <c r="L1402" s="9" t="s">
        <v>12196</v>
      </c>
      <c r="M1402" s="9" t="s">
        <v>3297</v>
      </c>
      <c r="N1402" s="9" t="s">
        <v>3298</v>
      </c>
      <c r="O1402" s="8" t="s">
        <v>1447</v>
      </c>
      <c r="P1402" s="9" t="s">
        <v>11679</v>
      </c>
      <c r="Q1402" s="9" t="s">
        <v>2281</v>
      </c>
      <c r="R1402" s="9" t="s">
        <v>896</v>
      </c>
      <c r="S1402" s="9" t="s">
        <v>12197</v>
      </c>
      <c r="T1402" s="10">
        <v>1832573.82</v>
      </c>
      <c r="U1402" s="10">
        <v>1761573.82</v>
      </c>
      <c r="V1402" s="10">
        <v>656054.79</v>
      </c>
      <c r="W1402" s="10">
        <v>656054.79</v>
      </c>
      <c r="X1402" s="10">
        <v>1105519.03</v>
      </c>
      <c r="Y1402" s="10">
        <v>37.24</v>
      </c>
      <c r="Z1402" s="8" t="s">
        <v>12198</v>
      </c>
      <c r="AA1402" s="8" t="s">
        <v>63</v>
      </c>
      <c r="AB1402" s="11">
        <v>1832573.82</v>
      </c>
      <c r="AC1402" s="11">
        <v>1832573.82</v>
      </c>
      <c r="AD1402" s="11">
        <v>0</v>
      </c>
      <c r="AE1402" s="11">
        <v>0</v>
      </c>
      <c r="AF1402" s="8" t="s">
        <v>64</v>
      </c>
      <c r="AG1402" s="8" t="s">
        <v>735</v>
      </c>
      <c r="AH1402" s="8" t="s">
        <v>66</v>
      </c>
      <c r="AI1402" s="8" t="s">
        <v>67</v>
      </c>
      <c r="AJ1402" s="8" t="s">
        <v>290</v>
      </c>
      <c r="AK1402" s="8" t="s">
        <v>1073</v>
      </c>
      <c r="AL1402" s="8" t="s">
        <v>1074</v>
      </c>
      <c r="AM1402" s="8" t="s">
        <v>1075</v>
      </c>
      <c r="AN1402" s="8" t="s">
        <v>72</v>
      </c>
      <c r="AO1402" s="8" t="s">
        <v>1076</v>
      </c>
      <c r="AP1402" s="8" t="s">
        <v>128</v>
      </c>
      <c r="AQ1402" s="8" t="s">
        <v>157</v>
      </c>
      <c r="AR1402" s="8" t="s">
        <v>9834</v>
      </c>
      <c r="AS1402" s="8" t="s">
        <v>9835</v>
      </c>
      <c r="AT1402" s="8" t="s">
        <v>909</v>
      </c>
      <c r="AU1402" s="8" t="s">
        <v>1079</v>
      </c>
      <c r="AV1402" s="8" t="s">
        <v>911</v>
      </c>
      <c r="AW1402" s="11">
        <v>1832573.82</v>
      </c>
      <c r="AX1402" s="9" t="s">
        <v>12199</v>
      </c>
    </row>
    <row r="1403" spans="1:50" customFormat="1" ht="48" hidden="1" x14ac:dyDescent="0.25">
      <c r="A1403" s="8" t="s">
        <v>1063</v>
      </c>
      <c r="B1403" s="8" t="s">
        <v>1064</v>
      </c>
      <c r="C1403" s="8" t="s">
        <v>1065</v>
      </c>
      <c r="D1403" s="8" t="s">
        <v>12245</v>
      </c>
      <c r="E1403" s="8" t="s">
        <v>12246</v>
      </c>
      <c r="F1403" s="8" t="s">
        <v>12247</v>
      </c>
      <c r="G1403" s="9" t="s">
        <v>12248</v>
      </c>
      <c r="H1403" s="9" t="str">
        <f>VLOOKUP(G1403,[1]Arkusz2!A:B,2,FALSE)</f>
        <v>WND-RPZP.06.01.01-32-002/11</v>
      </c>
      <c r="I1403" s="9" t="s">
        <v>7600</v>
      </c>
      <c r="J1403" s="9" t="s">
        <v>4601</v>
      </c>
      <c r="K1403" s="9" t="s">
        <v>4262</v>
      </c>
      <c r="L1403" s="9" t="s">
        <v>5481</v>
      </c>
      <c r="M1403" s="9" t="s">
        <v>4601</v>
      </c>
      <c r="N1403" s="9" t="s">
        <v>4262</v>
      </c>
      <c r="O1403" s="8" t="s">
        <v>5515</v>
      </c>
      <c r="P1403" s="9" t="s">
        <v>12205</v>
      </c>
      <c r="Q1403" s="9" t="s">
        <v>2281</v>
      </c>
      <c r="R1403" s="9" t="s">
        <v>896</v>
      </c>
      <c r="S1403" s="9" t="s">
        <v>7600</v>
      </c>
      <c r="T1403" s="10">
        <v>1337798.06</v>
      </c>
      <c r="U1403" s="10">
        <v>1089770.58</v>
      </c>
      <c r="V1403" s="10">
        <v>544885.28</v>
      </c>
      <c r="W1403" s="10">
        <v>544885.28</v>
      </c>
      <c r="X1403" s="10">
        <v>544885.30000000005</v>
      </c>
      <c r="Y1403" s="10">
        <v>50</v>
      </c>
      <c r="Z1403" s="8" t="s">
        <v>12249</v>
      </c>
      <c r="AA1403" s="8" t="s">
        <v>63</v>
      </c>
      <c r="AB1403" s="11">
        <v>1337798.06</v>
      </c>
      <c r="AC1403" s="11">
        <v>1337798.06</v>
      </c>
      <c r="AD1403" s="11">
        <v>0</v>
      </c>
      <c r="AE1403" s="11">
        <v>0</v>
      </c>
      <c r="AF1403" s="8" t="s">
        <v>64</v>
      </c>
      <c r="AG1403" s="8" t="s">
        <v>735</v>
      </c>
      <c r="AH1403" s="8" t="s">
        <v>66</v>
      </c>
      <c r="AI1403" s="8" t="s">
        <v>67</v>
      </c>
      <c r="AJ1403" s="8" t="s">
        <v>290</v>
      </c>
      <c r="AK1403" s="8" t="s">
        <v>756</v>
      </c>
      <c r="AL1403" s="8" t="s">
        <v>757</v>
      </c>
      <c r="AM1403" s="8" t="s">
        <v>275</v>
      </c>
      <c r="AN1403" s="8" t="s">
        <v>276</v>
      </c>
      <c r="AO1403" s="8" t="s">
        <v>758</v>
      </c>
      <c r="AP1403" s="8" t="s">
        <v>759</v>
      </c>
      <c r="AQ1403" s="8" t="s">
        <v>157</v>
      </c>
      <c r="AR1403" s="8" t="s">
        <v>760</v>
      </c>
      <c r="AS1403" s="8" t="s">
        <v>761</v>
      </c>
      <c r="AT1403" s="8" t="s">
        <v>619</v>
      </c>
      <c r="AU1403" s="8" t="s">
        <v>762</v>
      </c>
      <c r="AV1403" s="8" t="s">
        <v>911</v>
      </c>
      <c r="AW1403" s="11">
        <v>1337798.06</v>
      </c>
      <c r="AX1403" s="9" t="s">
        <v>5481</v>
      </c>
    </row>
    <row r="1404" spans="1:50" customFormat="1" ht="48" hidden="1" x14ac:dyDescent="0.25">
      <c r="A1404" s="8" t="s">
        <v>1063</v>
      </c>
      <c r="B1404" s="8" t="s">
        <v>1064</v>
      </c>
      <c r="C1404" s="8" t="s">
        <v>1065</v>
      </c>
      <c r="D1404" s="8" t="s">
        <v>13350</v>
      </c>
      <c r="E1404" s="8" t="s">
        <v>13351</v>
      </c>
      <c r="F1404" s="8" t="s">
        <v>13352</v>
      </c>
      <c r="G1404" s="9" t="s">
        <v>13353</v>
      </c>
      <c r="H1404" s="9" t="str">
        <f>VLOOKUP(G1404,[1]Arkusz2!A:B,2,FALSE)</f>
        <v>WND-RPZP.06.01.01-32-008/11</v>
      </c>
      <c r="I1404" s="9" t="s">
        <v>6762</v>
      </c>
      <c r="J1404" s="9" t="s">
        <v>895</v>
      </c>
      <c r="K1404" s="9" t="s">
        <v>896</v>
      </c>
      <c r="L1404" s="9" t="s">
        <v>9003</v>
      </c>
      <c r="M1404" s="9" t="s">
        <v>895</v>
      </c>
      <c r="N1404" s="9" t="s">
        <v>896</v>
      </c>
      <c r="O1404" s="8" t="s">
        <v>5601</v>
      </c>
      <c r="P1404" s="9" t="s">
        <v>2292</v>
      </c>
      <c r="Q1404" s="9" t="s">
        <v>3297</v>
      </c>
      <c r="R1404" s="9" t="s">
        <v>3298</v>
      </c>
      <c r="S1404" s="9" t="s">
        <v>5578</v>
      </c>
      <c r="T1404" s="10">
        <v>2707230</v>
      </c>
      <c r="U1404" s="10">
        <v>1701472.17</v>
      </c>
      <c r="V1404" s="10">
        <v>850736.08</v>
      </c>
      <c r="W1404" s="10">
        <v>850736.08</v>
      </c>
      <c r="X1404" s="10">
        <v>850736.09</v>
      </c>
      <c r="Y1404" s="10">
        <v>50</v>
      </c>
      <c r="Z1404" s="8" t="s">
        <v>13354</v>
      </c>
      <c r="AA1404" s="8" t="s">
        <v>63</v>
      </c>
      <c r="AB1404" s="11">
        <v>2707230</v>
      </c>
      <c r="AC1404" s="11">
        <v>2707230</v>
      </c>
      <c r="AD1404" s="11">
        <v>0</v>
      </c>
      <c r="AE1404" s="11">
        <v>0</v>
      </c>
      <c r="AF1404" s="8" t="s">
        <v>64</v>
      </c>
      <c r="AG1404" s="8" t="s">
        <v>735</v>
      </c>
      <c r="AH1404" s="8" t="s">
        <v>66</v>
      </c>
      <c r="AI1404" s="8" t="s">
        <v>149</v>
      </c>
      <c r="AJ1404" s="8" t="s">
        <v>290</v>
      </c>
      <c r="AK1404" s="8" t="s">
        <v>7440</v>
      </c>
      <c r="AL1404" s="8" t="s">
        <v>7441</v>
      </c>
      <c r="AM1404" s="8" t="s">
        <v>7442</v>
      </c>
      <c r="AN1404" s="8" t="s">
        <v>7443</v>
      </c>
      <c r="AO1404" s="8" t="s">
        <v>5449</v>
      </c>
      <c r="AP1404" s="8" t="s">
        <v>128</v>
      </c>
      <c r="AQ1404" s="8" t="s">
        <v>157</v>
      </c>
      <c r="AR1404" s="8" t="s">
        <v>11020</v>
      </c>
      <c r="AS1404" s="8" t="s">
        <v>11021</v>
      </c>
      <c r="AT1404" s="8" t="s">
        <v>909</v>
      </c>
      <c r="AU1404" s="8" t="s">
        <v>7447</v>
      </c>
      <c r="AV1404" s="8" t="s">
        <v>911</v>
      </c>
      <c r="AW1404" s="11">
        <v>2707230</v>
      </c>
      <c r="AX1404" s="9" t="s">
        <v>12910</v>
      </c>
    </row>
    <row r="1405" spans="1:50" customFormat="1" ht="48" hidden="1" x14ac:dyDescent="0.25">
      <c r="A1405" s="8" t="s">
        <v>1063</v>
      </c>
      <c r="B1405" s="8" t="s">
        <v>1064</v>
      </c>
      <c r="C1405" s="8" t="s">
        <v>1065</v>
      </c>
      <c r="D1405" s="8" t="s">
        <v>13736</v>
      </c>
      <c r="E1405" s="8" t="s">
        <v>13737</v>
      </c>
      <c r="F1405" s="8" t="s">
        <v>13738</v>
      </c>
      <c r="G1405" s="9" t="s">
        <v>13739</v>
      </c>
      <c r="H1405" s="9" t="str">
        <f>VLOOKUP(G1405,[1]Arkusz2!A:B,2,FALSE)</f>
        <v>WND-RPZP.06.01.01-32-004/12</v>
      </c>
      <c r="I1405" s="9" t="s">
        <v>11741</v>
      </c>
      <c r="J1405" s="9" t="s">
        <v>3297</v>
      </c>
      <c r="K1405" s="9" t="s">
        <v>3298</v>
      </c>
      <c r="L1405" s="9" t="s">
        <v>12627</v>
      </c>
      <c r="M1405" s="9" t="s">
        <v>3297</v>
      </c>
      <c r="N1405" s="9" t="s">
        <v>3298</v>
      </c>
      <c r="O1405" s="8" t="s">
        <v>13740</v>
      </c>
      <c r="P1405" s="9" t="s">
        <v>5578</v>
      </c>
      <c r="Q1405" s="9" t="s">
        <v>12730</v>
      </c>
      <c r="R1405" s="9" t="s">
        <v>3298</v>
      </c>
      <c r="S1405" s="9" t="s">
        <v>11239</v>
      </c>
      <c r="T1405" s="10">
        <v>523611</v>
      </c>
      <c r="U1405" s="10">
        <v>412120.85</v>
      </c>
      <c r="V1405" s="10">
        <v>164848.34</v>
      </c>
      <c r="W1405" s="10">
        <v>164848.34</v>
      </c>
      <c r="X1405" s="10">
        <v>247272.51</v>
      </c>
      <c r="Y1405" s="10">
        <v>40</v>
      </c>
      <c r="Z1405" s="8" t="s">
        <v>13741</v>
      </c>
      <c r="AA1405" s="8" t="s">
        <v>119</v>
      </c>
      <c r="AB1405" s="11">
        <v>523611</v>
      </c>
      <c r="AC1405" s="11">
        <v>523611</v>
      </c>
      <c r="AD1405" s="11">
        <v>0</v>
      </c>
      <c r="AE1405" s="11">
        <v>0</v>
      </c>
      <c r="AF1405" s="8" t="s">
        <v>64</v>
      </c>
      <c r="AG1405" s="8" t="s">
        <v>735</v>
      </c>
      <c r="AH1405" s="8" t="s">
        <v>66</v>
      </c>
      <c r="AI1405" s="8" t="s">
        <v>67</v>
      </c>
      <c r="AJ1405" s="8" t="s">
        <v>290</v>
      </c>
      <c r="AK1405" s="8" t="s">
        <v>9027</v>
      </c>
      <c r="AL1405" s="8" t="s">
        <v>9028</v>
      </c>
      <c r="AM1405" s="8" t="s">
        <v>9029</v>
      </c>
      <c r="AN1405" s="8" t="s">
        <v>72</v>
      </c>
      <c r="AO1405" s="8" t="s">
        <v>9030</v>
      </c>
      <c r="AP1405" s="8" t="s">
        <v>333</v>
      </c>
      <c r="AQ1405" s="8" t="s">
        <v>157</v>
      </c>
      <c r="AR1405" s="8" t="s">
        <v>9031</v>
      </c>
      <c r="AS1405" s="8" t="s">
        <v>9032</v>
      </c>
      <c r="AT1405" s="8" t="s">
        <v>281</v>
      </c>
      <c r="AU1405" s="8" t="s">
        <v>9033</v>
      </c>
      <c r="AV1405" s="8" t="s">
        <v>133</v>
      </c>
      <c r="AW1405" s="11">
        <v>523611</v>
      </c>
      <c r="AX1405" s="9" t="s">
        <v>13721</v>
      </c>
    </row>
    <row r="1406" spans="1:50" ht="36" hidden="1" x14ac:dyDescent="0.25">
      <c r="A1406" s="8" t="s">
        <v>1063</v>
      </c>
      <c r="B1406" s="8" t="s">
        <v>1064</v>
      </c>
      <c r="C1406" s="8" t="s">
        <v>1065</v>
      </c>
      <c r="D1406" s="8" t="s">
        <v>13799</v>
      </c>
      <c r="E1406" s="8" t="s">
        <v>13800</v>
      </c>
      <c r="F1406" s="8" t="s">
        <v>13801</v>
      </c>
      <c r="G1406" s="9" t="s">
        <v>13802</v>
      </c>
      <c r="H1406" s="9" t="str">
        <f>VLOOKUP(G1406,[1]Arkusz2!A:B,2,FALSE)</f>
        <v>WND-RPZP.06.01.01-32-014/09</v>
      </c>
      <c r="I1406" s="9" t="s">
        <v>1727</v>
      </c>
      <c r="J1406" s="9" t="s">
        <v>605</v>
      </c>
      <c r="K1406" s="9" t="s">
        <v>606</v>
      </c>
      <c r="L1406" s="9" t="s">
        <v>607</v>
      </c>
      <c r="M1406" s="9" t="s">
        <v>605</v>
      </c>
      <c r="N1406" s="9" t="s">
        <v>606</v>
      </c>
      <c r="O1406" s="8" t="s">
        <v>4831</v>
      </c>
      <c r="P1406" s="9" t="s">
        <v>13803</v>
      </c>
      <c r="Q1406" s="9" t="s">
        <v>12730</v>
      </c>
      <c r="R1406" s="9" t="s">
        <v>3298</v>
      </c>
      <c r="S1406" s="9" t="s">
        <v>13235</v>
      </c>
      <c r="T1406" s="10">
        <v>38124817.960000001</v>
      </c>
      <c r="U1406" s="10">
        <v>30709809.57</v>
      </c>
      <c r="V1406" s="10">
        <v>15354904.779999999</v>
      </c>
      <c r="W1406" s="10">
        <v>15354904.779999999</v>
      </c>
      <c r="X1406" s="10">
        <v>15354904.789999999</v>
      </c>
      <c r="Y1406" s="10">
        <v>50</v>
      </c>
      <c r="Z1406" s="8" t="s">
        <v>13804</v>
      </c>
      <c r="AA1406" s="8" t="s">
        <v>63</v>
      </c>
      <c r="AB1406" s="11">
        <v>38124817.960000001</v>
      </c>
      <c r="AC1406" s="11">
        <v>38124817.960000001</v>
      </c>
      <c r="AD1406" s="11">
        <v>0</v>
      </c>
      <c r="AE1406" s="11">
        <v>0</v>
      </c>
      <c r="AF1406" s="8" t="s">
        <v>64</v>
      </c>
      <c r="AG1406" s="8" t="s">
        <v>735</v>
      </c>
      <c r="AH1406" s="8" t="s">
        <v>66</v>
      </c>
      <c r="AI1406" s="8" t="s">
        <v>67</v>
      </c>
      <c r="AJ1406" s="8" t="s">
        <v>290</v>
      </c>
      <c r="AK1406" s="8" t="s">
        <v>1073</v>
      </c>
      <c r="AL1406" s="8" t="s">
        <v>1074</v>
      </c>
      <c r="AM1406" s="8" t="s">
        <v>1075</v>
      </c>
      <c r="AN1406" s="8" t="s">
        <v>72</v>
      </c>
      <c r="AO1406" s="8" t="s">
        <v>1076</v>
      </c>
      <c r="AP1406" s="8" t="s">
        <v>128</v>
      </c>
      <c r="AQ1406" s="8" t="s">
        <v>157</v>
      </c>
      <c r="AR1406" s="8" t="s">
        <v>1077</v>
      </c>
      <c r="AS1406" s="8" t="s">
        <v>1078</v>
      </c>
      <c r="AT1406" s="8" t="s">
        <v>909</v>
      </c>
      <c r="AU1406" s="8" t="s">
        <v>1079</v>
      </c>
      <c r="AV1406" s="8" t="s">
        <v>911</v>
      </c>
      <c r="AW1406" s="11">
        <v>38124817.960000001</v>
      </c>
      <c r="AX1406" s="9" t="s">
        <v>13805</v>
      </c>
    </row>
    <row r="1407" spans="1:50" customFormat="1" ht="36" hidden="1" x14ac:dyDescent="0.25">
      <c r="A1407" s="8" t="s">
        <v>1063</v>
      </c>
      <c r="B1407" s="8" t="s">
        <v>1064</v>
      </c>
      <c r="C1407" s="8" t="s">
        <v>1065</v>
      </c>
      <c r="D1407" s="8" t="s">
        <v>13963</v>
      </c>
      <c r="E1407" s="8" t="s">
        <v>13964</v>
      </c>
      <c r="F1407" s="8" t="s">
        <v>13965</v>
      </c>
      <c r="G1407" s="9" t="s">
        <v>13966</v>
      </c>
      <c r="H1407" s="9" t="str">
        <f>VLOOKUP(G1407,[1]Arkusz2!A:B,2,FALSE)</f>
        <v>WND-RPZP.06.01.01-32-003/11</v>
      </c>
      <c r="I1407" s="9" t="s">
        <v>7534</v>
      </c>
      <c r="J1407" s="9" t="s">
        <v>4601</v>
      </c>
      <c r="K1407" s="9" t="s">
        <v>4262</v>
      </c>
      <c r="L1407" s="9" t="s">
        <v>7087</v>
      </c>
      <c r="M1407" s="9" t="s">
        <v>4601</v>
      </c>
      <c r="N1407" s="9" t="s">
        <v>4262</v>
      </c>
      <c r="O1407" s="8" t="s">
        <v>4655</v>
      </c>
      <c r="P1407" s="9" t="s">
        <v>13967</v>
      </c>
      <c r="Q1407" s="9" t="s">
        <v>12730</v>
      </c>
      <c r="R1407" s="9" t="s">
        <v>3298</v>
      </c>
      <c r="S1407" s="9" t="s">
        <v>13968</v>
      </c>
      <c r="T1407" s="10">
        <v>4603078.82</v>
      </c>
      <c r="U1407" s="10">
        <v>4500083.37</v>
      </c>
      <c r="V1407" s="10">
        <v>2250041.6800000002</v>
      </c>
      <c r="W1407" s="10">
        <v>2250041.6800000002</v>
      </c>
      <c r="X1407" s="10">
        <v>2250041.69</v>
      </c>
      <c r="Y1407" s="10">
        <v>50</v>
      </c>
      <c r="Z1407" s="8" t="s">
        <v>13969</v>
      </c>
      <c r="AA1407" s="8" t="s">
        <v>63</v>
      </c>
      <c r="AB1407" s="11">
        <v>4603078.82</v>
      </c>
      <c r="AC1407" s="11">
        <v>4603078.82</v>
      </c>
      <c r="AD1407" s="11">
        <v>0</v>
      </c>
      <c r="AE1407" s="11">
        <v>0</v>
      </c>
      <c r="AF1407" s="8" t="s">
        <v>64</v>
      </c>
      <c r="AG1407" s="8" t="s">
        <v>735</v>
      </c>
      <c r="AH1407" s="8" t="s">
        <v>66</v>
      </c>
      <c r="AI1407" s="8" t="s">
        <v>67</v>
      </c>
      <c r="AJ1407" s="8" t="s">
        <v>290</v>
      </c>
      <c r="AK1407" s="8" t="s">
        <v>3930</v>
      </c>
      <c r="AL1407" s="8" t="s">
        <v>3931</v>
      </c>
      <c r="AM1407" s="8" t="s">
        <v>2190</v>
      </c>
      <c r="AN1407" s="8" t="s">
        <v>2191</v>
      </c>
      <c r="AO1407" s="8" t="s">
        <v>3932</v>
      </c>
      <c r="AP1407" s="8" t="s">
        <v>128</v>
      </c>
      <c r="AQ1407" s="8" t="s">
        <v>157</v>
      </c>
      <c r="AR1407" s="8" t="s">
        <v>13970</v>
      </c>
      <c r="AS1407" s="8" t="s">
        <v>13971</v>
      </c>
      <c r="AT1407" s="8" t="s">
        <v>909</v>
      </c>
      <c r="AU1407" s="8" t="s">
        <v>3935</v>
      </c>
      <c r="AV1407" s="8" t="s">
        <v>911</v>
      </c>
      <c r="AW1407" s="11">
        <v>4603078.82</v>
      </c>
      <c r="AX1407" s="9" t="s">
        <v>13972</v>
      </c>
    </row>
    <row r="1408" spans="1:50" customFormat="1" ht="48" hidden="1" x14ac:dyDescent="0.25">
      <c r="A1408" s="8" t="s">
        <v>1063</v>
      </c>
      <c r="B1408" s="8" t="s">
        <v>1064</v>
      </c>
      <c r="C1408" s="8" t="s">
        <v>1065</v>
      </c>
      <c r="D1408" s="8" t="s">
        <v>14386</v>
      </c>
      <c r="E1408" s="8" t="s">
        <v>14387</v>
      </c>
      <c r="F1408" s="8" t="s">
        <v>14388</v>
      </c>
      <c r="G1408" s="9" t="s">
        <v>14389</v>
      </c>
      <c r="H1408" s="9" t="str">
        <f>VLOOKUP(G1408,[1]Arkusz2!A:B,2,FALSE)</f>
        <v>WND-RPZP.06.01.01-32-009/11</v>
      </c>
      <c r="I1408" s="9" t="s">
        <v>11879</v>
      </c>
      <c r="J1408" s="9" t="s">
        <v>3297</v>
      </c>
      <c r="K1408" s="9" t="s">
        <v>3298</v>
      </c>
      <c r="L1408" s="9" t="s">
        <v>12096</v>
      </c>
      <c r="M1408" s="9" t="s">
        <v>3297</v>
      </c>
      <c r="N1408" s="9" t="s">
        <v>3298</v>
      </c>
      <c r="O1408" s="8" t="s">
        <v>7960</v>
      </c>
      <c r="P1408" s="9" t="s">
        <v>13403</v>
      </c>
      <c r="Q1408" s="9" t="s">
        <v>1706</v>
      </c>
      <c r="R1408" s="9" t="s">
        <v>1707</v>
      </c>
      <c r="S1408" s="9" t="s">
        <v>14390</v>
      </c>
      <c r="T1408" s="10">
        <v>1029712.93</v>
      </c>
      <c r="U1408" s="10">
        <v>787545.89</v>
      </c>
      <c r="V1408" s="10">
        <v>393772.94</v>
      </c>
      <c r="W1408" s="10">
        <v>393772.94</v>
      </c>
      <c r="X1408" s="10">
        <v>393772.95</v>
      </c>
      <c r="Y1408" s="10">
        <v>50</v>
      </c>
      <c r="Z1408" s="8" t="s">
        <v>14391</v>
      </c>
      <c r="AA1408" s="8" t="s">
        <v>63</v>
      </c>
      <c r="AB1408" s="11">
        <v>1029712.93</v>
      </c>
      <c r="AC1408" s="11">
        <v>1029712.93</v>
      </c>
      <c r="AD1408" s="11">
        <v>0</v>
      </c>
      <c r="AE1408" s="11">
        <v>0</v>
      </c>
      <c r="AF1408" s="8" t="s">
        <v>64</v>
      </c>
      <c r="AG1408" s="8" t="s">
        <v>735</v>
      </c>
      <c r="AH1408" s="8" t="s">
        <v>66</v>
      </c>
      <c r="AI1408" s="8" t="s">
        <v>149</v>
      </c>
      <c r="AJ1408" s="8" t="s">
        <v>290</v>
      </c>
      <c r="AK1408" s="8" t="s">
        <v>7440</v>
      </c>
      <c r="AL1408" s="8" t="s">
        <v>7441</v>
      </c>
      <c r="AM1408" s="8" t="s">
        <v>7442</v>
      </c>
      <c r="AN1408" s="8" t="s">
        <v>7443</v>
      </c>
      <c r="AO1408" s="8" t="s">
        <v>5449</v>
      </c>
      <c r="AP1408" s="8" t="s">
        <v>128</v>
      </c>
      <c r="AQ1408" s="8" t="s">
        <v>157</v>
      </c>
      <c r="AR1408" s="8" t="s">
        <v>11020</v>
      </c>
      <c r="AS1408" s="8" t="s">
        <v>11021</v>
      </c>
      <c r="AT1408" s="8" t="s">
        <v>909</v>
      </c>
      <c r="AU1408" s="8" t="s">
        <v>7447</v>
      </c>
      <c r="AV1408" s="8" t="s">
        <v>911</v>
      </c>
      <c r="AW1408" s="11">
        <v>1029712.93</v>
      </c>
      <c r="AX1408" s="9" t="s">
        <v>14180</v>
      </c>
    </row>
    <row r="1409" spans="1:50" customFormat="1" ht="48" hidden="1" x14ac:dyDescent="0.25">
      <c r="A1409" s="8" t="s">
        <v>1063</v>
      </c>
      <c r="B1409" s="8" t="s">
        <v>1064</v>
      </c>
      <c r="C1409" s="8" t="s">
        <v>1065</v>
      </c>
      <c r="D1409" s="8" t="s">
        <v>14508</v>
      </c>
      <c r="E1409" s="8" t="s">
        <v>14509</v>
      </c>
      <c r="F1409" s="8" t="s">
        <v>14510</v>
      </c>
      <c r="G1409" s="9" t="s">
        <v>14511</v>
      </c>
      <c r="H1409" s="9" t="str">
        <f>VLOOKUP(G1409,[1]Arkusz2!A:B,2,FALSE)</f>
        <v>WND-RPZP.06.01.01-32-002/10</v>
      </c>
      <c r="I1409" s="9" t="s">
        <v>763</v>
      </c>
      <c r="J1409" s="9" t="s">
        <v>752</v>
      </c>
      <c r="K1409" s="9" t="s">
        <v>606</v>
      </c>
      <c r="L1409" s="9" t="s">
        <v>4554</v>
      </c>
      <c r="M1409" s="9" t="s">
        <v>752</v>
      </c>
      <c r="N1409" s="9" t="s">
        <v>606</v>
      </c>
      <c r="O1409" s="8" t="s">
        <v>8262</v>
      </c>
      <c r="P1409" s="9" t="s">
        <v>11212</v>
      </c>
      <c r="Q1409" s="9" t="s">
        <v>1706</v>
      </c>
      <c r="R1409" s="9" t="s">
        <v>1707</v>
      </c>
      <c r="S1409" s="9" t="s">
        <v>9382</v>
      </c>
      <c r="T1409" s="10">
        <v>15095411.26</v>
      </c>
      <c r="U1409" s="10">
        <v>14868531.26</v>
      </c>
      <c r="V1409" s="10">
        <v>7149420.54</v>
      </c>
      <c r="W1409" s="10">
        <v>7149420.54</v>
      </c>
      <c r="X1409" s="10">
        <v>7719110.7199999997</v>
      </c>
      <c r="Y1409" s="10">
        <v>48.08</v>
      </c>
      <c r="Z1409" s="8" t="s">
        <v>14512</v>
      </c>
      <c r="AA1409" s="8" t="s">
        <v>63</v>
      </c>
      <c r="AB1409" s="11">
        <v>15095411.26</v>
      </c>
      <c r="AC1409" s="11">
        <v>15095411.26</v>
      </c>
      <c r="AD1409" s="11">
        <v>0</v>
      </c>
      <c r="AE1409" s="11">
        <v>0</v>
      </c>
      <c r="AF1409" s="8" t="s">
        <v>64</v>
      </c>
      <c r="AG1409" s="8" t="s">
        <v>735</v>
      </c>
      <c r="AH1409" s="8" t="s">
        <v>66</v>
      </c>
      <c r="AI1409" s="8" t="s">
        <v>67</v>
      </c>
      <c r="AJ1409" s="8" t="s">
        <v>290</v>
      </c>
      <c r="AK1409" s="8" t="s">
        <v>614</v>
      </c>
      <c r="AL1409" s="8" t="s">
        <v>615</v>
      </c>
      <c r="AM1409" s="8" t="s">
        <v>210</v>
      </c>
      <c r="AN1409" s="8" t="s">
        <v>211</v>
      </c>
      <c r="AO1409" s="8" t="s">
        <v>212</v>
      </c>
      <c r="AP1409" s="8" t="s">
        <v>616</v>
      </c>
      <c r="AQ1409" s="8" t="s">
        <v>157</v>
      </c>
      <c r="AR1409" s="8" t="s">
        <v>11792</v>
      </c>
      <c r="AS1409" s="8" t="s">
        <v>11793</v>
      </c>
      <c r="AT1409" s="8" t="s">
        <v>909</v>
      </c>
      <c r="AU1409" s="8" t="s">
        <v>14513</v>
      </c>
      <c r="AV1409" s="8" t="s">
        <v>911</v>
      </c>
      <c r="AW1409" s="11">
        <v>15095411.26</v>
      </c>
      <c r="AX1409" s="9" t="s">
        <v>10212</v>
      </c>
    </row>
    <row r="1410" spans="1:50" ht="48" hidden="1" x14ac:dyDescent="0.25">
      <c r="A1410" s="8" t="s">
        <v>1063</v>
      </c>
      <c r="B1410" s="8" t="s">
        <v>1064</v>
      </c>
      <c r="C1410" s="8" t="s">
        <v>1065</v>
      </c>
      <c r="D1410" s="8" t="s">
        <v>14743</v>
      </c>
      <c r="E1410" s="8" t="s">
        <v>14744</v>
      </c>
      <c r="F1410" s="8" t="s">
        <v>14745</v>
      </c>
      <c r="G1410" s="9" t="s">
        <v>14746</v>
      </c>
      <c r="H1410" s="9" t="str">
        <f>VLOOKUP(G1410,[1]Arkusz2!A:B,2,FALSE)</f>
        <v>WND-RPZP.06.01.01-32-002/13</v>
      </c>
      <c r="I1410" s="9" t="s">
        <v>11844</v>
      </c>
      <c r="J1410" s="9" t="s">
        <v>12730</v>
      </c>
      <c r="K1410" s="9" t="s">
        <v>3298</v>
      </c>
      <c r="L1410" s="9" t="s">
        <v>12244</v>
      </c>
      <c r="M1410" s="9" t="s">
        <v>12730</v>
      </c>
      <c r="N1410" s="9" t="s">
        <v>3298</v>
      </c>
      <c r="O1410" s="8" t="s">
        <v>10441</v>
      </c>
      <c r="P1410" s="9" t="s">
        <v>10071</v>
      </c>
      <c r="Q1410" s="9" t="s">
        <v>1706</v>
      </c>
      <c r="R1410" s="9" t="s">
        <v>1707</v>
      </c>
      <c r="S1410" s="9" t="s">
        <v>12640</v>
      </c>
      <c r="T1410" s="10">
        <v>957001.5</v>
      </c>
      <c r="U1410" s="10">
        <v>957001.5</v>
      </c>
      <c r="V1410" s="10">
        <v>382800.6</v>
      </c>
      <c r="W1410" s="10">
        <v>382800.6</v>
      </c>
      <c r="X1410" s="10">
        <v>574200.9</v>
      </c>
      <c r="Y1410" s="10">
        <v>40</v>
      </c>
      <c r="Z1410" s="8" t="s">
        <v>14747</v>
      </c>
      <c r="AA1410" s="8" t="s">
        <v>119</v>
      </c>
      <c r="AB1410" s="11">
        <v>957001.5</v>
      </c>
      <c r="AC1410" s="11">
        <v>382800.6</v>
      </c>
      <c r="AD1410" s="11">
        <v>574200.9</v>
      </c>
      <c r="AE1410" s="11">
        <v>0</v>
      </c>
      <c r="AF1410" s="8" t="s">
        <v>64</v>
      </c>
      <c r="AG1410" s="8" t="s">
        <v>735</v>
      </c>
      <c r="AH1410" s="8" t="s">
        <v>66</v>
      </c>
      <c r="AI1410" s="8" t="s">
        <v>67</v>
      </c>
      <c r="AJ1410" s="8" t="s">
        <v>290</v>
      </c>
      <c r="AK1410" s="8" t="s">
        <v>14748</v>
      </c>
      <c r="AL1410" s="8" t="s">
        <v>14749</v>
      </c>
      <c r="AM1410" s="8" t="s">
        <v>2020</v>
      </c>
      <c r="AN1410" s="8" t="s">
        <v>72</v>
      </c>
      <c r="AO1410" s="8" t="s">
        <v>2021</v>
      </c>
      <c r="AP1410" s="8" t="s">
        <v>156</v>
      </c>
      <c r="AQ1410" s="8" t="s">
        <v>157</v>
      </c>
      <c r="AR1410" s="8" t="s">
        <v>14750</v>
      </c>
      <c r="AS1410" s="8" t="s">
        <v>14751</v>
      </c>
      <c r="AT1410" s="8" t="s">
        <v>6862</v>
      </c>
      <c r="AU1410" s="8" t="s">
        <v>14752</v>
      </c>
      <c r="AV1410" s="8" t="s">
        <v>6864</v>
      </c>
      <c r="AW1410" s="11">
        <v>957001.5</v>
      </c>
      <c r="AX1410" s="9" t="s">
        <v>14541</v>
      </c>
    </row>
    <row r="1411" spans="1:50" customFormat="1" ht="36" hidden="1" x14ac:dyDescent="0.25">
      <c r="A1411" s="8" t="s">
        <v>1063</v>
      </c>
      <c r="B1411" s="8" t="s">
        <v>1064</v>
      </c>
      <c r="C1411" s="8" t="s">
        <v>1065</v>
      </c>
      <c r="D1411" s="8" t="s">
        <v>14978</v>
      </c>
      <c r="E1411" s="8" t="s">
        <v>14979</v>
      </c>
      <c r="F1411" s="8" t="s">
        <v>14980</v>
      </c>
      <c r="G1411" s="9" t="s">
        <v>14981</v>
      </c>
      <c r="H1411" s="9" t="str">
        <f>VLOOKUP(G1411,[1]Arkusz2!A:B,2,FALSE)</f>
        <v>WND-RPZP.06.01.01-32-003/10</v>
      </c>
      <c r="I1411" s="9" t="s">
        <v>2385</v>
      </c>
      <c r="J1411" s="9" t="s">
        <v>605</v>
      </c>
      <c r="K1411" s="9" t="s">
        <v>606</v>
      </c>
      <c r="L1411" s="9" t="s">
        <v>751</v>
      </c>
      <c r="M1411" s="9" t="s">
        <v>752</v>
      </c>
      <c r="N1411" s="9" t="s">
        <v>606</v>
      </c>
      <c r="O1411" s="8" t="s">
        <v>5520</v>
      </c>
      <c r="P1411" s="9" t="s">
        <v>9690</v>
      </c>
      <c r="Q1411" s="9" t="s">
        <v>9383</v>
      </c>
      <c r="R1411" s="9" t="s">
        <v>1707</v>
      </c>
      <c r="S1411" s="9" t="s">
        <v>14232</v>
      </c>
      <c r="T1411" s="10">
        <v>35810555.369999997</v>
      </c>
      <c r="U1411" s="10">
        <v>24640792.620000001</v>
      </c>
      <c r="V1411" s="10">
        <v>9856317.0399999991</v>
      </c>
      <c r="W1411" s="10">
        <v>8377869.4800000004</v>
      </c>
      <c r="X1411" s="10">
        <v>14784475.58</v>
      </c>
      <c r="Y1411" s="10">
        <v>40</v>
      </c>
      <c r="Z1411" s="8" t="s">
        <v>14982</v>
      </c>
      <c r="AA1411" s="8" t="s">
        <v>119</v>
      </c>
      <c r="AB1411" s="11">
        <v>35810555.369999997</v>
      </c>
      <c r="AC1411" s="11">
        <v>35810555.369999997</v>
      </c>
      <c r="AD1411" s="11">
        <v>0</v>
      </c>
      <c r="AE1411" s="11">
        <v>0</v>
      </c>
      <c r="AF1411" s="8" t="s">
        <v>64</v>
      </c>
      <c r="AG1411" s="8" t="s">
        <v>735</v>
      </c>
      <c r="AH1411" s="8" t="s">
        <v>66</v>
      </c>
      <c r="AI1411" s="8" t="s">
        <v>67</v>
      </c>
      <c r="AJ1411" s="8" t="s">
        <v>290</v>
      </c>
      <c r="AK1411" s="8" t="s">
        <v>1073</v>
      </c>
      <c r="AL1411" s="8" t="s">
        <v>1074</v>
      </c>
      <c r="AM1411" s="8" t="s">
        <v>1075</v>
      </c>
      <c r="AN1411" s="8" t="s">
        <v>72</v>
      </c>
      <c r="AO1411" s="8" t="s">
        <v>1751</v>
      </c>
      <c r="AP1411" s="8" t="s">
        <v>128</v>
      </c>
      <c r="AQ1411" s="8" t="s">
        <v>157</v>
      </c>
      <c r="AR1411" s="8" t="s">
        <v>1077</v>
      </c>
      <c r="AS1411" s="8" t="s">
        <v>1078</v>
      </c>
      <c r="AT1411" s="8" t="s">
        <v>909</v>
      </c>
      <c r="AU1411" s="8" t="s">
        <v>1079</v>
      </c>
      <c r="AV1411" s="8" t="s">
        <v>911</v>
      </c>
      <c r="AW1411" s="11">
        <v>35810555.369999997</v>
      </c>
      <c r="AX1411" s="9" t="s">
        <v>9699</v>
      </c>
    </row>
    <row r="1412" spans="1:50" customFormat="1" ht="48" hidden="1" x14ac:dyDescent="0.25">
      <c r="A1412" s="8" t="s">
        <v>1063</v>
      </c>
      <c r="B1412" s="8" t="s">
        <v>1064</v>
      </c>
      <c r="C1412" s="8" t="s">
        <v>1065</v>
      </c>
      <c r="D1412" s="8" t="s">
        <v>15599</v>
      </c>
      <c r="E1412" s="8" t="s">
        <v>15600</v>
      </c>
      <c r="F1412" s="8" t="s">
        <v>15601</v>
      </c>
      <c r="G1412" s="9" t="s">
        <v>15602</v>
      </c>
      <c r="H1412" s="9" t="str">
        <f>VLOOKUP(G1412,[1]Arkusz2!A:B,2,FALSE)</f>
        <v>WND-RPZP.06.01.01-32-005/12</v>
      </c>
      <c r="I1412" s="9" t="s">
        <v>11741</v>
      </c>
      <c r="J1412" s="9" t="s">
        <v>3297</v>
      </c>
      <c r="K1412" s="9" t="s">
        <v>3298</v>
      </c>
      <c r="L1412" s="9" t="s">
        <v>2283</v>
      </c>
      <c r="M1412" s="9" t="s">
        <v>3297</v>
      </c>
      <c r="N1412" s="9" t="s">
        <v>3298</v>
      </c>
      <c r="O1412" s="8" t="s">
        <v>15603</v>
      </c>
      <c r="P1412" s="9" t="s">
        <v>15498</v>
      </c>
      <c r="Q1412" s="9" t="s">
        <v>9383</v>
      </c>
      <c r="R1412" s="9" t="s">
        <v>1707</v>
      </c>
      <c r="S1412" s="9" t="s">
        <v>14390</v>
      </c>
      <c r="T1412" s="10">
        <v>2993205</v>
      </c>
      <c r="U1412" s="10">
        <v>2993205</v>
      </c>
      <c r="V1412" s="10">
        <v>1000000</v>
      </c>
      <c r="W1412" s="10">
        <v>1000000</v>
      </c>
      <c r="X1412" s="10">
        <v>1993205</v>
      </c>
      <c r="Y1412" s="10">
        <v>33.409999999999997</v>
      </c>
      <c r="Z1412" s="8" t="s">
        <v>15604</v>
      </c>
      <c r="AA1412" s="8" t="s">
        <v>63</v>
      </c>
      <c r="AB1412" s="11">
        <v>2993205</v>
      </c>
      <c r="AC1412" s="11">
        <v>2993205</v>
      </c>
      <c r="AD1412" s="11">
        <v>0</v>
      </c>
      <c r="AE1412" s="11">
        <v>0</v>
      </c>
      <c r="AF1412" s="8" t="s">
        <v>64</v>
      </c>
      <c r="AG1412" s="8" t="s">
        <v>735</v>
      </c>
      <c r="AH1412" s="8" t="s">
        <v>66</v>
      </c>
      <c r="AI1412" s="8" t="s">
        <v>149</v>
      </c>
      <c r="AJ1412" s="8" t="s">
        <v>290</v>
      </c>
      <c r="AK1412" s="8" t="s">
        <v>7440</v>
      </c>
      <c r="AL1412" s="8" t="s">
        <v>7441</v>
      </c>
      <c r="AM1412" s="8" t="s">
        <v>7442</v>
      </c>
      <c r="AN1412" s="8" t="s">
        <v>7443</v>
      </c>
      <c r="AO1412" s="8" t="s">
        <v>5449</v>
      </c>
      <c r="AP1412" s="8" t="s">
        <v>128</v>
      </c>
      <c r="AQ1412" s="8" t="s">
        <v>157</v>
      </c>
      <c r="AR1412" s="8" t="s">
        <v>11020</v>
      </c>
      <c r="AS1412" s="8" t="s">
        <v>11021</v>
      </c>
      <c r="AT1412" s="8" t="s">
        <v>619</v>
      </c>
      <c r="AU1412" s="8" t="s">
        <v>7447</v>
      </c>
      <c r="AV1412" s="8" t="s">
        <v>911</v>
      </c>
      <c r="AW1412" s="11">
        <v>2993205</v>
      </c>
      <c r="AX1412" s="9" t="s">
        <v>11921</v>
      </c>
    </row>
    <row r="1413" spans="1:50" customFormat="1" ht="36" hidden="1" x14ac:dyDescent="0.25">
      <c r="A1413" s="8" t="s">
        <v>1063</v>
      </c>
      <c r="B1413" s="8" t="s">
        <v>1064</v>
      </c>
      <c r="C1413" s="8" t="s">
        <v>1065</v>
      </c>
      <c r="D1413" s="8" t="s">
        <v>15616</v>
      </c>
      <c r="E1413" s="8" t="s">
        <v>15617</v>
      </c>
      <c r="F1413" s="8" t="s">
        <v>15618</v>
      </c>
      <c r="G1413" s="9" t="s">
        <v>15619</v>
      </c>
      <c r="H1413" s="9" t="str">
        <f>VLOOKUP(G1413,[1]Arkusz2!A:B,2,FALSE)</f>
        <v>WND-RPZP.06.01.01-32-006/12</v>
      </c>
      <c r="I1413" s="9" t="s">
        <v>11741</v>
      </c>
      <c r="J1413" s="9" t="s">
        <v>3297</v>
      </c>
      <c r="K1413" s="9" t="s">
        <v>3298</v>
      </c>
      <c r="L1413" s="9" t="s">
        <v>2292</v>
      </c>
      <c r="M1413" s="9" t="s">
        <v>3297</v>
      </c>
      <c r="N1413" s="9" t="s">
        <v>3298</v>
      </c>
      <c r="O1413" s="8" t="s">
        <v>10780</v>
      </c>
      <c r="P1413" s="9" t="s">
        <v>15498</v>
      </c>
      <c r="Q1413" s="9" t="s">
        <v>9383</v>
      </c>
      <c r="R1413" s="9" t="s">
        <v>1707</v>
      </c>
      <c r="S1413" s="9" t="s">
        <v>9832</v>
      </c>
      <c r="T1413" s="10">
        <v>779208.31</v>
      </c>
      <c r="U1413" s="10">
        <v>720528.96</v>
      </c>
      <c r="V1413" s="10">
        <v>540396.72</v>
      </c>
      <c r="W1413" s="10">
        <v>540396.72</v>
      </c>
      <c r="X1413" s="10">
        <v>180132.24</v>
      </c>
      <c r="Y1413" s="10">
        <v>75</v>
      </c>
      <c r="Z1413" s="8" t="s">
        <v>15620</v>
      </c>
      <c r="AA1413" s="8" t="s">
        <v>63</v>
      </c>
      <c r="AB1413" s="11">
        <v>779208.31</v>
      </c>
      <c r="AC1413" s="11">
        <v>540396.72</v>
      </c>
      <c r="AD1413" s="11">
        <v>238811.59</v>
      </c>
      <c r="AE1413" s="11">
        <v>0</v>
      </c>
      <c r="AF1413" s="8" t="s">
        <v>64</v>
      </c>
      <c r="AG1413" s="8" t="s">
        <v>735</v>
      </c>
      <c r="AH1413" s="8" t="s">
        <v>66</v>
      </c>
      <c r="AI1413" s="8" t="s">
        <v>67</v>
      </c>
      <c r="AJ1413" s="8" t="s">
        <v>290</v>
      </c>
      <c r="AK1413" s="8" t="s">
        <v>15621</v>
      </c>
      <c r="AL1413" s="8" t="s">
        <v>15622</v>
      </c>
      <c r="AM1413" s="8" t="s">
        <v>2020</v>
      </c>
      <c r="AN1413" s="8" t="s">
        <v>72</v>
      </c>
      <c r="AO1413" s="8" t="s">
        <v>2021</v>
      </c>
      <c r="AP1413" s="8" t="s">
        <v>428</v>
      </c>
      <c r="AQ1413" s="8" t="s">
        <v>157</v>
      </c>
      <c r="AR1413" s="8" t="s">
        <v>15623</v>
      </c>
      <c r="AS1413" s="8" t="s">
        <v>15624</v>
      </c>
      <c r="AT1413" s="8" t="s">
        <v>6862</v>
      </c>
      <c r="AU1413" s="8" t="s">
        <v>15625</v>
      </c>
      <c r="AV1413" s="8" t="s">
        <v>6864</v>
      </c>
      <c r="AW1413" s="11">
        <v>779208.31</v>
      </c>
      <c r="AX1413" s="9" t="s">
        <v>13845</v>
      </c>
    </row>
    <row r="1414" spans="1:50" customFormat="1" ht="48" hidden="1" x14ac:dyDescent="0.25">
      <c r="A1414" s="8" t="s">
        <v>1063</v>
      </c>
      <c r="B1414" s="8" t="s">
        <v>1064</v>
      </c>
      <c r="C1414" s="8" t="s">
        <v>1065</v>
      </c>
      <c r="D1414" s="8" t="s">
        <v>15972</v>
      </c>
      <c r="E1414" s="8" t="s">
        <v>15973</v>
      </c>
      <c r="F1414" s="8" t="s">
        <v>15974</v>
      </c>
      <c r="G1414" s="9" t="s">
        <v>15975</v>
      </c>
      <c r="H1414" s="9" t="str">
        <f>VLOOKUP(G1414,[1]Arkusz2!A:B,2,FALSE)</f>
        <v>WND-RPZP.06.01.01-32-001/12</v>
      </c>
      <c r="I1414" s="9" t="s">
        <v>15562</v>
      </c>
      <c r="J1414" s="9" t="s">
        <v>3297</v>
      </c>
      <c r="K1414" s="9" t="s">
        <v>3298</v>
      </c>
      <c r="L1414" s="9" t="s">
        <v>9656</v>
      </c>
      <c r="M1414" s="9" t="s">
        <v>3297</v>
      </c>
      <c r="N1414" s="9" t="s">
        <v>3298</v>
      </c>
      <c r="O1414" s="8" t="s">
        <v>11616</v>
      </c>
      <c r="P1414" s="9" t="s">
        <v>15976</v>
      </c>
      <c r="Q1414" s="9" t="s">
        <v>15964</v>
      </c>
      <c r="R1414" s="9" t="s">
        <v>15965</v>
      </c>
      <c r="S1414" s="9" t="s">
        <v>10072</v>
      </c>
      <c r="T1414" s="10">
        <v>7125280.1600000001</v>
      </c>
      <c r="U1414" s="10">
        <v>5655610.7000000002</v>
      </c>
      <c r="V1414" s="10">
        <v>2262244.2799999998</v>
      </c>
      <c r="W1414" s="10">
        <v>2262244.2799999998</v>
      </c>
      <c r="X1414" s="10">
        <v>3393366.42</v>
      </c>
      <c r="Y1414" s="10">
        <v>40</v>
      </c>
      <c r="Z1414" s="8" t="s">
        <v>15977</v>
      </c>
      <c r="AA1414" s="8" t="s">
        <v>119</v>
      </c>
      <c r="AB1414" s="11">
        <v>7125280.1600000001</v>
      </c>
      <c r="AC1414" s="11">
        <v>7125280.1600000001</v>
      </c>
      <c r="AD1414" s="11">
        <v>0</v>
      </c>
      <c r="AE1414" s="11">
        <v>0</v>
      </c>
      <c r="AF1414" s="8" t="s">
        <v>64</v>
      </c>
      <c r="AG1414" s="8" t="s">
        <v>735</v>
      </c>
      <c r="AH1414" s="8" t="s">
        <v>66</v>
      </c>
      <c r="AI1414" s="8" t="s">
        <v>149</v>
      </c>
      <c r="AJ1414" s="8" t="s">
        <v>290</v>
      </c>
      <c r="AK1414" s="8" t="s">
        <v>3930</v>
      </c>
      <c r="AL1414" s="8" t="s">
        <v>3931</v>
      </c>
      <c r="AM1414" s="8" t="s">
        <v>2190</v>
      </c>
      <c r="AN1414" s="8" t="s">
        <v>2191</v>
      </c>
      <c r="AO1414" s="8" t="s">
        <v>3932</v>
      </c>
      <c r="AP1414" s="8" t="s">
        <v>128</v>
      </c>
      <c r="AQ1414" s="8" t="s">
        <v>157</v>
      </c>
      <c r="AR1414" s="8" t="s">
        <v>15781</v>
      </c>
      <c r="AS1414" s="8" t="s">
        <v>13971</v>
      </c>
      <c r="AT1414" s="8" t="s">
        <v>619</v>
      </c>
      <c r="AU1414" s="8" t="s">
        <v>3935</v>
      </c>
      <c r="AV1414" s="8" t="s">
        <v>911</v>
      </c>
      <c r="AW1414" s="11">
        <v>7125280.1600000001</v>
      </c>
      <c r="AX1414" s="9" t="s">
        <v>15206</v>
      </c>
    </row>
    <row r="1415" spans="1:50" customFormat="1" ht="36" hidden="1" x14ac:dyDescent="0.25">
      <c r="A1415" s="8" t="s">
        <v>1063</v>
      </c>
      <c r="B1415" s="8" t="s">
        <v>1064</v>
      </c>
      <c r="C1415" s="8" t="s">
        <v>1065</v>
      </c>
      <c r="D1415" s="8" t="s">
        <v>16296</v>
      </c>
      <c r="E1415" s="8" t="s">
        <v>16297</v>
      </c>
      <c r="F1415" s="8" t="s">
        <v>16298</v>
      </c>
      <c r="G1415" s="9" t="s">
        <v>16299</v>
      </c>
      <c r="H1415" s="9" t="str">
        <f>VLOOKUP(G1415,[1]Arkusz2!A:B,2,FALSE)</f>
        <v>WND-RPZP.06.01.01-32-007/12</v>
      </c>
      <c r="I1415" s="9" t="s">
        <v>11741</v>
      </c>
      <c r="J1415" s="9" t="s">
        <v>3297</v>
      </c>
      <c r="K1415" s="9" t="s">
        <v>3298</v>
      </c>
      <c r="L1415" s="9" t="s">
        <v>13086</v>
      </c>
      <c r="M1415" s="9" t="s">
        <v>12730</v>
      </c>
      <c r="N1415" s="9" t="s">
        <v>3298</v>
      </c>
      <c r="O1415" s="8" t="s">
        <v>9832</v>
      </c>
      <c r="P1415" s="9" t="s">
        <v>16210</v>
      </c>
      <c r="Q1415" s="9" t="s">
        <v>15964</v>
      </c>
      <c r="R1415" s="9" t="s">
        <v>15965</v>
      </c>
      <c r="S1415" s="9" t="s">
        <v>5329</v>
      </c>
      <c r="T1415" s="10">
        <v>1159160</v>
      </c>
      <c r="U1415" s="10">
        <v>1096160</v>
      </c>
      <c r="V1415" s="10">
        <v>822120</v>
      </c>
      <c r="W1415" s="10">
        <v>822120</v>
      </c>
      <c r="X1415" s="10">
        <v>274040</v>
      </c>
      <c r="Y1415" s="10">
        <v>75</v>
      </c>
      <c r="Z1415" s="8" t="s">
        <v>16300</v>
      </c>
      <c r="AA1415" s="8" t="s">
        <v>63</v>
      </c>
      <c r="AB1415" s="11">
        <v>1159160</v>
      </c>
      <c r="AC1415" s="11">
        <v>1159160</v>
      </c>
      <c r="AD1415" s="11">
        <v>0</v>
      </c>
      <c r="AE1415" s="11">
        <v>0</v>
      </c>
      <c r="AF1415" s="8" t="s">
        <v>64</v>
      </c>
      <c r="AG1415" s="8" t="s">
        <v>735</v>
      </c>
      <c r="AH1415" s="8" t="s">
        <v>66</v>
      </c>
      <c r="AI1415" s="8" t="s">
        <v>67</v>
      </c>
      <c r="AJ1415" s="8" t="s">
        <v>290</v>
      </c>
      <c r="AK1415" s="8" t="s">
        <v>1073</v>
      </c>
      <c r="AL1415" s="8" t="s">
        <v>1074</v>
      </c>
      <c r="AM1415" s="8" t="s">
        <v>1075</v>
      </c>
      <c r="AN1415" s="8" t="s">
        <v>72</v>
      </c>
      <c r="AO1415" s="8" t="s">
        <v>1076</v>
      </c>
      <c r="AP1415" s="8" t="s">
        <v>128</v>
      </c>
      <c r="AQ1415" s="8" t="s">
        <v>157</v>
      </c>
      <c r="AR1415" s="8" t="s">
        <v>1077</v>
      </c>
      <c r="AS1415" s="8" t="s">
        <v>1078</v>
      </c>
      <c r="AT1415" s="8" t="s">
        <v>619</v>
      </c>
      <c r="AU1415" s="8" t="s">
        <v>1079</v>
      </c>
      <c r="AV1415" s="8" t="s">
        <v>911</v>
      </c>
      <c r="AW1415" s="11">
        <v>1159160</v>
      </c>
      <c r="AX1415" s="9" t="s">
        <v>15518</v>
      </c>
    </row>
    <row r="1416" spans="1:50" customFormat="1" ht="48" hidden="1" x14ac:dyDescent="0.25">
      <c r="A1416" s="8" t="s">
        <v>1063</v>
      </c>
      <c r="B1416" s="8" t="s">
        <v>1064</v>
      </c>
      <c r="C1416" s="8" t="s">
        <v>1065</v>
      </c>
      <c r="D1416" s="8" t="s">
        <v>16835</v>
      </c>
      <c r="E1416" s="8" t="s">
        <v>16836</v>
      </c>
      <c r="F1416" s="8" t="s">
        <v>16837</v>
      </c>
      <c r="G1416" s="9" t="s">
        <v>16838</v>
      </c>
      <c r="H1416" s="9" t="str">
        <f>VLOOKUP(G1416,[1]Arkusz2!A:B,2,FALSE)</f>
        <v>WND-RPZP.06.01.01-32-004/14</v>
      </c>
      <c r="I1416" s="9" t="s">
        <v>8506</v>
      </c>
      <c r="J1416" s="9" t="s">
        <v>9383</v>
      </c>
      <c r="K1416" s="9" t="s">
        <v>1707</v>
      </c>
      <c r="L1416" s="9" t="s">
        <v>16333</v>
      </c>
      <c r="M1416" s="9" t="s">
        <v>9383</v>
      </c>
      <c r="N1416" s="9" t="s">
        <v>1707</v>
      </c>
      <c r="O1416" s="8" t="s">
        <v>5703</v>
      </c>
      <c r="P1416" s="9" t="s">
        <v>16833</v>
      </c>
      <c r="Q1416" s="9" t="s">
        <v>15964</v>
      </c>
      <c r="R1416" s="9" t="s">
        <v>15965</v>
      </c>
      <c r="S1416" s="9" t="s">
        <v>8506</v>
      </c>
      <c r="T1416" s="10">
        <v>338496</v>
      </c>
      <c r="U1416" s="10">
        <v>266250</v>
      </c>
      <c r="V1416" s="10">
        <v>159750</v>
      </c>
      <c r="W1416" s="10">
        <v>159750</v>
      </c>
      <c r="X1416" s="10">
        <v>106500</v>
      </c>
      <c r="Y1416" s="10">
        <v>60</v>
      </c>
      <c r="Z1416" s="8" t="s">
        <v>16839</v>
      </c>
      <c r="AA1416" s="8" t="s">
        <v>63</v>
      </c>
      <c r="AB1416" s="11">
        <v>338496</v>
      </c>
      <c r="AC1416" s="11">
        <v>338496</v>
      </c>
      <c r="AD1416" s="11">
        <v>0</v>
      </c>
      <c r="AE1416" s="11">
        <v>0</v>
      </c>
      <c r="AF1416" s="8" t="s">
        <v>64</v>
      </c>
      <c r="AG1416" s="8" t="s">
        <v>735</v>
      </c>
      <c r="AH1416" s="8" t="s">
        <v>66</v>
      </c>
      <c r="AI1416" s="8" t="s">
        <v>149</v>
      </c>
      <c r="AJ1416" s="8" t="s">
        <v>290</v>
      </c>
      <c r="AK1416" s="8" t="s">
        <v>3930</v>
      </c>
      <c r="AL1416" s="8" t="s">
        <v>3931</v>
      </c>
      <c r="AM1416" s="8" t="s">
        <v>2190</v>
      </c>
      <c r="AN1416" s="8" t="s">
        <v>2191</v>
      </c>
      <c r="AO1416" s="8" t="s">
        <v>3932</v>
      </c>
      <c r="AP1416" s="8" t="s">
        <v>128</v>
      </c>
      <c r="AQ1416" s="8" t="s">
        <v>157</v>
      </c>
      <c r="AR1416" s="8" t="s">
        <v>15781</v>
      </c>
      <c r="AS1416" s="8" t="s">
        <v>13971</v>
      </c>
      <c r="AT1416" s="8" t="s">
        <v>619</v>
      </c>
      <c r="AU1416" s="8" t="s">
        <v>3935</v>
      </c>
      <c r="AV1416" s="8" t="s">
        <v>911</v>
      </c>
      <c r="AW1416" s="11">
        <v>338496</v>
      </c>
      <c r="AX1416" s="9" t="s">
        <v>16333</v>
      </c>
    </row>
    <row r="1417" spans="1:50" customFormat="1" ht="36" hidden="1" x14ac:dyDescent="0.25">
      <c r="A1417" s="8" t="s">
        <v>1063</v>
      </c>
      <c r="B1417" s="8" t="s">
        <v>1064</v>
      </c>
      <c r="C1417" s="8" t="s">
        <v>1065</v>
      </c>
      <c r="D1417" s="8" t="s">
        <v>16840</v>
      </c>
      <c r="E1417" s="8" t="s">
        <v>16841</v>
      </c>
      <c r="F1417" s="8" t="s">
        <v>16842</v>
      </c>
      <c r="G1417" s="9" t="s">
        <v>16843</v>
      </c>
      <c r="H1417" s="9" t="str">
        <f>VLOOKUP(G1417,[1]Arkusz2!A:B,2,FALSE)</f>
        <v>WND-RPZP.06.01.01-32-013/09</v>
      </c>
      <c r="I1417" s="9" t="s">
        <v>1463</v>
      </c>
      <c r="J1417" s="9" t="s">
        <v>605</v>
      </c>
      <c r="K1417" s="9" t="s">
        <v>606</v>
      </c>
      <c r="L1417" s="9" t="s">
        <v>1463</v>
      </c>
      <c r="M1417" s="9" t="s">
        <v>605</v>
      </c>
      <c r="N1417" s="9" t="s">
        <v>606</v>
      </c>
      <c r="O1417" s="8" t="s">
        <v>1416</v>
      </c>
      <c r="P1417" s="9" t="s">
        <v>16844</v>
      </c>
      <c r="Q1417" s="9" t="s">
        <v>15964</v>
      </c>
      <c r="R1417" s="9" t="s">
        <v>15965</v>
      </c>
      <c r="S1417" s="9" t="s">
        <v>13260</v>
      </c>
      <c r="T1417" s="10">
        <v>37357180.200000003</v>
      </c>
      <c r="U1417" s="10">
        <v>34376565.270000003</v>
      </c>
      <c r="V1417" s="10">
        <v>13750626.1</v>
      </c>
      <c r="W1417" s="10">
        <v>11688032.18</v>
      </c>
      <c r="X1417" s="10">
        <v>20625939.170000002</v>
      </c>
      <c r="Y1417" s="10">
        <v>40</v>
      </c>
      <c r="Z1417" s="8" t="s">
        <v>16845</v>
      </c>
      <c r="AA1417" s="8" t="s">
        <v>119</v>
      </c>
      <c r="AB1417" s="11">
        <v>37357180.200000003</v>
      </c>
      <c r="AC1417" s="11">
        <v>37357180.200000003</v>
      </c>
      <c r="AD1417" s="11">
        <v>0</v>
      </c>
      <c r="AE1417" s="11">
        <v>0</v>
      </c>
      <c r="AF1417" s="8" t="s">
        <v>64</v>
      </c>
      <c r="AG1417" s="8" t="s">
        <v>735</v>
      </c>
      <c r="AH1417" s="8" t="s">
        <v>66</v>
      </c>
      <c r="AI1417" s="8" t="s">
        <v>67</v>
      </c>
      <c r="AJ1417" s="8" t="s">
        <v>290</v>
      </c>
      <c r="AK1417" s="8" t="s">
        <v>1073</v>
      </c>
      <c r="AL1417" s="8" t="s">
        <v>1074</v>
      </c>
      <c r="AM1417" s="8" t="s">
        <v>1075</v>
      </c>
      <c r="AN1417" s="8" t="s">
        <v>72</v>
      </c>
      <c r="AO1417" s="8" t="s">
        <v>1076</v>
      </c>
      <c r="AP1417" s="8" t="s">
        <v>128</v>
      </c>
      <c r="AQ1417" s="8" t="s">
        <v>157</v>
      </c>
      <c r="AR1417" s="8" t="s">
        <v>1077</v>
      </c>
      <c r="AS1417" s="8" t="s">
        <v>1078</v>
      </c>
      <c r="AT1417" s="8" t="s">
        <v>909</v>
      </c>
      <c r="AU1417" s="8" t="s">
        <v>1079</v>
      </c>
      <c r="AV1417" s="8" t="s">
        <v>911</v>
      </c>
      <c r="AW1417" s="11">
        <v>37357180.200000003</v>
      </c>
      <c r="AX1417" s="9" t="s">
        <v>13112</v>
      </c>
    </row>
    <row r="1418" spans="1:50" customFormat="1" ht="36" hidden="1" x14ac:dyDescent="0.25">
      <c r="A1418" s="8" t="s">
        <v>1063</v>
      </c>
      <c r="B1418" s="8" t="s">
        <v>1064</v>
      </c>
      <c r="C1418" s="8" t="s">
        <v>1065</v>
      </c>
      <c r="D1418" s="8" t="s">
        <v>16879</v>
      </c>
      <c r="E1418" s="8" t="s">
        <v>16880</v>
      </c>
      <c r="F1418" s="8" t="s">
        <v>16881</v>
      </c>
      <c r="G1418" s="9" t="s">
        <v>16882</v>
      </c>
      <c r="H1418" s="9" t="str">
        <f>VLOOKUP(G1418,[1]Arkusz2!A:B,2,FALSE)</f>
        <v>WND-RPZP.06.01.01-32-005/14</v>
      </c>
      <c r="I1418" s="9" t="s">
        <v>16883</v>
      </c>
      <c r="J1418" s="9" t="s">
        <v>9383</v>
      </c>
      <c r="K1418" s="9" t="s">
        <v>1707</v>
      </c>
      <c r="L1418" s="9" t="s">
        <v>6054</v>
      </c>
      <c r="M1418" s="9" t="s">
        <v>9383</v>
      </c>
      <c r="N1418" s="9" t="s">
        <v>1707</v>
      </c>
      <c r="O1418" s="8" t="s">
        <v>6054</v>
      </c>
      <c r="P1418" s="9" t="s">
        <v>16844</v>
      </c>
      <c r="Q1418" s="9" t="s">
        <v>15964</v>
      </c>
      <c r="R1418" s="9" t="s">
        <v>15965</v>
      </c>
      <c r="S1418" s="9" t="s">
        <v>16883</v>
      </c>
      <c r="T1418" s="10">
        <v>452764.8</v>
      </c>
      <c r="U1418" s="10">
        <v>420592.74</v>
      </c>
      <c r="V1418" s="10">
        <v>252355.64</v>
      </c>
      <c r="W1418" s="10">
        <v>252355.64</v>
      </c>
      <c r="X1418" s="10">
        <v>168237.1</v>
      </c>
      <c r="Y1418" s="10">
        <v>60</v>
      </c>
      <c r="Z1418" s="8" t="s">
        <v>16884</v>
      </c>
      <c r="AA1418" s="8" t="s">
        <v>147</v>
      </c>
      <c r="AB1418" s="11">
        <v>452764.8</v>
      </c>
      <c r="AC1418" s="11">
        <v>252355.64</v>
      </c>
      <c r="AD1418" s="11">
        <v>200409.16</v>
      </c>
      <c r="AE1418" s="11">
        <v>0</v>
      </c>
      <c r="AF1418" s="8" t="s">
        <v>64</v>
      </c>
      <c r="AG1418" s="8" t="s">
        <v>735</v>
      </c>
      <c r="AH1418" s="8" t="s">
        <v>66</v>
      </c>
      <c r="AI1418" s="8" t="s">
        <v>67</v>
      </c>
      <c r="AJ1418" s="8" t="s">
        <v>290</v>
      </c>
      <c r="AK1418" s="8" t="s">
        <v>15621</v>
      </c>
      <c r="AL1418" s="8" t="s">
        <v>15622</v>
      </c>
      <c r="AM1418" s="8" t="s">
        <v>2020</v>
      </c>
      <c r="AN1418" s="8" t="s">
        <v>72</v>
      </c>
      <c r="AO1418" s="8" t="s">
        <v>2021</v>
      </c>
      <c r="AP1418" s="8" t="s">
        <v>428</v>
      </c>
      <c r="AQ1418" s="8" t="s">
        <v>157</v>
      </c>
      <c r="AR1418" s="8" t="s">
        <v>15623</v>
      </c>
      <c r="AS1418" s="8" t="s">
        <v>15623</v>
      </c>
      <c r="AT1418" s="8" t="s">
        <v>6862</v>
      </c>
      <c r="AU1418" s="8" t="s">
        <v>15625</v>
      </c>
      <c r="AV1418" s="8" t="s">
        <v>6864</v>
      </c>
      <c r="AW1418" s="11">
        <v>452764.8</v>
      </c>
      <c r="AX1418" s="9" t="s">
        <v>6054</v>
      </c>
    </row>
    <row r="1419" spans="1:50" customFormat="1" ht="48" hidden="1" x14ac:dyDescent="0.25">
      <c r="A1419" s="8" t="s">
        <v>1063</v>
      </c>
      <c r="B1419" s="8" t="s">
        <v>1064</v>
      </c>
      <c r="C1419" s="8" t="s">
        <v>1065</v>
      </c>
      <c r="D1419" s="8" t="s">
        <v>16910</v>
      </c>
      <c r="E1419" s="8" t="s">
        <v>16911</v>
      </c>
      <c r="F1419" s="8" t="s">
        <v>16912</v>
      </c>
      <c r="G1419" s="9" t="s">
        <v>16913</v>
      </c>
      <c r="H1419" s="9" t="str">
        <f>VLOOKUP(G1419,[1]Arkusz2!A:B,2,FALSE)</f>
        <v>WND-RPZP.06.01.01-32-001/14</v>
      </c>
      <c r="I1419" s="9" t="s">
        <v>15144</v>
      </c>
      <c r="J1419" s="9" t="s">
        <v>9383</v>
      </c>
      <c r="K1419" s="9" t="s">
        <v>1707</v>
      </c>
      <c r="L1419" s="9" t="s">
        <v>15498</v>
      </c>
      <c r="M1419" s="9" t="s">
        <v>9383</v>
      </c>
      <c r="N1419" s="9" t="s">
        <v>1707</v>
      </c>
      <c r="O1419" s="8" t="s">
        <v>13408</v>
      </c>
      <c r="P1419" s="9" t="s">
        <v>16844</v>
      </c>
      <c r="Q1419" s="9" t="s">
        <v>15964</v>
      </c>
      <c r="R1419" s="9" t="s">
        <v>15965</v>
      </c>
      <c r="S1419" s="9" t="s">
        <v>15144</v>
      </c>
      <c r="T1419" s="10">
        <v>474399.46</v>
      </c>
      <c r="U1419" s="10">
        <v>301811.03999999998</v>
      </c>
      <c r="V1419" s="10">
        <v>181086.62</v>
      </c>
      <c r="W1419" s="10">
        <v>181086.62</v>
      </c>
      <c r="X1419" s="10">
        <v>120724.42</v>
      </c>
      <c r="Y1419" s="10">
        <v>60</v>
      </c>
      <c r="Z1419" s="8" t="s">
        <v>16914</v>
      </c>
      <c r="AA1419" s="8" t="s">
        <v>147</v>
      </c>
      <c r="AB1419" s="11">
        <v>474399.46</v>
      </c>
      <c r="AC1419" s="11">
        <v>474399.46</v>
      </c>
      <c r="AD1419" s="11">
        <v>0</v>
      </c>
      <c r="AE1419" s="11">
        <v>0</v>
      </c>
      <c r="AF1419" s="8" t="s">
        <v>64</v>
      </c>
      <c r="AG1419" s="8" t="s">
        <v>735</v>
      </c>
      <c r="AH1419" s="8" t="s">
        <v>66</v>
      </c>
      <c r="AI1419" s="8" t="s">
        <v>67</v>
      </c>
      <c r="AJ1419" s="8" t="s">
        <v>290</v>
      </c>
      <c r="AK1419" s="8" t="s">
        <v>9027</v>
      </c>
      <c r="AL1419" s="8" t="s">
        <v>9028</v>
      </c>
      <c r="AM1419" s="8" t="s">
        <v>9029</v>
      </c>
      <c r="AN1419" s="8" t="s">
        <v>72</v>
      </c>
      <c r="AO1419" s="8" t="s">
        <v>9030</v>
      </c>
      <c r="AP1419" s="8" t="s">
        <v>333</v>
      </c>
      <c r="AQ1419" s="8" t="s">
        <v>157</v>
      </c>
      <c r="AR1419" s="8" t="s">
        <v>9031</v>
      </c>
      <c r="AS1419" s="8" t="s">
        <v>9032</v>
      </c>
      <c r="AT1419" s="8" t="s">
        <v>281</v>
      </c>
      <c r="AU1419" s="8" t="s">
        <v>9033</v>
      </c>
      <c r="AV1419" s="8" t="s">
        <v>133</v>
      </c>
      <c r="AW1419" s="11">
        <v>474399.46</v>
      </c>
      <c r="AX1419" s="9" t="s">
        <v>15498</v>
      </c>
    </row>
    <row r="1420" spans="1:50" customFormat="1" ht="24" hidden="1" x14ac:dyDescent="0.25">
      <c r="A1420" s="8" t="s">
        <v>1063</v>
      </c>
      <c r="B1420" s="8" t="s">
        <v>1064</v>
      </c>
      <c r="C1420" s="8" t="s">
        <v>9827</v>
      </c>
      <c r="D1420" s="8" t="s">
        <v>9828</v>
      </c>
      <c r="E1420" s="8" t="s">
        <v>9829</v>
      </c>
      <c r="F1420" s="8" t="s">
        <v>9830</v>
      </c>
      <c r="G1420" s="9" t="s">
        <v>9831</v>
      </c>
      <c r="H1420" s="9" t="str">
        <f>VLOOKUP(G1420,[1]Arkusz2!A:B,2,FALSE)</f>
        <v>WND-RPZP.06.01.02-32-004/10</v>
      </c>
      <c r="I1420" s="9" t="s">
        <v>2418</v>
      </c>
      <c r="J1420" s="9" t="s">
        <v>4261</v>
      </c>
      <c r="K1420" s="9" t="s">
        <v>4262</v>
      </c>
      <c r="L1420" s="9" t="s">
        <v>7579</v>
      </c>
      <c r="M1420" s="9" t="s">
        <v>4261</v>
      </c>
      <c r="N1420" s="9" t="s">
        <v>4262</v>
      </c>
      <c r="O1420" s="8" t="s">
        <v>7592</v>
      </c>
      <c r="P1420" s="9" t="s">
        <v>6648</v>
      </c>
      <c r="Q1420" s="9" t="s">
        <v>4601</v>
      </c>
      <c r="R1420" s="9" t="s">
        <v>4262</v>
      </c>
      <c r="S1420" s="9" t="s">
        <v>9832</v>
      </c>
      <c r="T1420" s="10">
        <v>2921750</v>
      </c>
      <c r="U1420" s="10">
        <v>2921750</v>
      </c>
      <c r="V1420" s="10">
        <v>2191312.5</v>
      </c>
      <c r="W1420" s="10">
        <v>2191312.5</v>
      </c>
      <c r="X1420" s="10">
        <v>730437.5</v>
      </c>
      <c r="Y1420" s="10">
        <v>75</v>
      </c>
      <c r="Z1420" s="8" t="s">
        <v>9833</v>
      </c>
      <c r="AA1420" s="8" t="s">
        <v>63</v>
      </c>
      <c r="AB1420" s="11">
        <v>2921750</v>
      </c>
      <c r="AC1420" s="11">
        <v>2921750</v>
      </c>
      <c r="AD1420" s="11">
        <v>0</v>
      </c>
      <c r="AE1420" s="11">
        <v>0</v>
      </c>
      <c r="AF1420" s="8" t="s">
        <v>64</v>
      </c>
      <c r="AG1420" s="8" t="s">
        <v>735</v>
      </c>
      <c r="AH1420" s="8" t="s">
        <v>66</v>
      </c>
      <c r="AI1420" s="8" t="s">
        <v>67</v>
      </c>
      <c r="AJ1420" s="8" t="s">
        <v>613</v>
      </c>
      <c r="AK1420" s="8" t="s">
        <v>1073</v>
      </c>
      <c r="AL1420" s="8" t="s">
        <v>1074</v>
      </c>
      <c r="AM1420" s="8" t="s">
        <v>1075</v>
      </c>
      <c r="AN1420" s="8" t="s">
        <v>72</v>
      </c>
      <c r="AO1420" s="8" t="s">
        <v>1076</v>
      </c>
      <c r="AP1420" s="8" t="s">
        <v>128</v>
      </c>
      <c r="AQ1420" s="8" t="s">
        <v>157</v>
      </c>
      <c r="AR1420" s="8" t="s">
        <v>9834</v>
      </c>
      <c r="AS1420" s="8" t="s">
        <v>9835</v>
      </c>
      <c r="AT1420" s="8" t="s">
        <v>909</v>
      </c>
      <c r="AU1420" s="8" t="s">
        <v>1079</v>
      </c>
      <c r="AV1420" s="8" t="s">
        <v>911</v>
      </c>
      <c r="AW1420" s="11">
        <v>2921750</v>
      </c>
      <c r="AX1420" s="9" t="s">
        <v>9836</v>
      </c>
    </row>
    <row r="1421" spans="1:50" customFormat="1" ht="48" hidden="1" x14ac:dyDescent="0.25">
      <c r="A1421" s="8" t="s">
        <v>1063</v>
      </c>
      <c r="B1421" s="8" t="s">
        <v>1064</v>
      </c>
      <c r="C1421" s="8" t="s">
        <v>9827</v>
      </c>
      <c r="D1421" s="8" t="s">
        <v>10461</v>
      </c>
      <c r="E1421" s="8" t="s">
        <v>10462</v>
      </c>
      <c r="F1421" s="8" t="s">
        <v>10463</v>
      </c>
      <c r="G1421" s="9" t="s">
        <v>10464</v>
      </c>
      <c r="H1421" s="9" t="str">
        <f>VLOOKUP(G1421,[1]Arkusz2!A:B,2,FALSE)</f>
        <v>WND-RPZP.06.01.02-32-001/10</v>
      </c>
      <c r="I1421" s="9" t="s">
        <v>5089</v>
      </c>
      <c r="J1421" s="9" t="s">
        <v>4261</v>
      </c>
      <c r="K1421" s="9" t="s">
        <v>4262</v>
      </c>
      <c r="L1421" s="9" t="s">
        <v>5445</v>
      </c>
      <c r="M1421" s="9" t="s">
        <v>4261</v>
      </c>
      <c r="N1421" s="9" t="s">
        <v>4262</v>
      </c>
      <c r="O1421" s="8" t="s">
        <v>7600</v>
      </c>
      <c r="P1421" s="9" t="s">
        <v>10465</v>
      </c>
      <c r="Q1421" s="9" t="s">
        <v>895</v>
      </c>
      <c r="R1421" s="9" t="s">
        <v>896</v>
      </c>
      <c r="S1421" s="9" t="s">
        <v>10466</v>
      </c>
      <c r="T1421" s="10">
        <v>387998</v>
      </c>
      <c r="U1421" s="10">
        <v>283366.7</v>
      </c>
      <c r="V1421" s="10">
        <v>212525.02</v>
      </c>
      <c r="W1421" s="10">
        <v>212525.02</v>
      </c>
      <c r="X1421" s="10">
        <v>70841.679999999993</v>
      </c>
      <c r="Y1421" s="10">
        <v>75</v>
      </c>
      <c r="Z1421" s="8" t="s">
        <v>10467</v>
      </c>
      <c r="AA1421" s="8" t="s">
        <v>63</v>
      </c>
      <c r="AB1421" s="11">
        <v>387998</v>
      </c>
      <c r="AC1421" s="11">
        <v>387998</v>
      </c>
      <c r="AD1421" s="11">
        <v>0</v>
      </c>
      <c r="AE1421" s="11">
        <v>0</v>
      </c>
      <c r="AF1421" s="8" t="s">
        <v>64</v>
      </c>
      <c r="AG1421" s="8" t="s">
        <v>735</v>
      </c>
      <c r="AH1421" s="8" t="s">
        <v>66</v>
      </c>
      <c r="AI1421" s="8" t="s">
        <v>149</v>
      </c>
      <c r="AJ1421" s="8" t="s">
        <v>613</v>
      </c>
      <c r="AK1421" s="8" t="s">
        <v>7440</v>
      </c>
      <c r="AL1421" s="8" t="s">
        <v>7441</v>
      </c>
      <c r="AM1421" s="8" t="s">
        <v>7442</v>
      </c>
      <c r="AN1421" s="8" t="s">
        <v>7443</v>
      </c>
      <c r="AO1421" s="8" t="s">
        <v>5449</v>
      </c>
      <c r="AP1421" s="8" t="s">
        <v>128</v>
      </c>
      <c r="AQ1421" s="8" t="s">
        <v>157</v>
      </c>
      <c r="AR1421" s="8" t="s">
        <v>7445</v>
      </c>
      <c r="AS1421" s="8" t="s">
        <v>7446</v>
      </c>
      <c r="AT1421" s="8" t="s">
        <v>909</v>
      </c>
      <c r="AU1421" s="8" t="s">
        <v>7447</v>
      </c>
      <c r="AV1421" s="8" t="s">
        <v>911</v>
      </c>
      <c r="AW1421" s="11">
        <v>387998</v>
      </c>
      <c r="AX1421" s="9" t="s">
        <v>10468</v>
      </c>
    </row>
    <row r="1422" spans="1:50" customFormat="1" ht="72" hidden="1" x14ac:dyDescent="0.25">
      <c r="A1422" s="8" t="s">
        <v>1063</v>
      </c>
      <c r="B1422" s="8" t="s">
        <v>1064</v>
      </c>
      <c r="C1422" s="8" t="s">
        <v>9827</v>
      </c>
      <c r="D1422" s="8" t="s">
        <v>15644</v>
      </c>
      <c r="E1422" s="8" t="s">
        <v>15645</v>
      </c>
      <c r="F1422" s="8" t="s">
        <v>15646</v>
      </c>
      <c r="G1422" s="9" t="s">
        <v>15647</v>
      </c>
      <c r="H1422" s="9" t="str">
        <f>VLOOKUP(G1422,[1]Arkusz2!A:B,2,FALSE)</f>
        <v>WND-RPZP.06.01.02-32-001/13</v>
      </c>
      <c r="I1422" s="9" t="s">
        <v>11844</v>
      </c>
      <c r="J1422" s="9" t="s">
        <v>12730</v>
      </c>
      <c r="K1422" s="9" t="s">
        <v>3298</v>
      </c>
      <c r="L1422" s="9" t="s">
        <v>12244</v>
      </c>
      <c r="M1422" s="9" t="s">
        <v>12730</v>
      </c>
      <c r="N1422" s="9" t="s">
        <v>3298</v>
      </c>
      <c r="O1422" s="8" t="s">
        <v>14778</v>
      </c>
      <c r="P1422" s="9" t="s">
        <v>15498</v>
      </c>
      <c r="Q1422" s="9" t="s">
        <v>9383</v>
      </c>
      <c r="R1422" s="9" t="s">
        <v>1707</v>
      </c>
      <c r="S1422" s="9" t="s">
        <v>13260</v>
      </c>
      <c r="T1422" s="10">
        <v>3820000</v>
      </c>
      <c r="U1422" s="10">
        <v>3820000</v>
      </c>
      <c r="V1422" s="10">
        <v>2865000</v>
      </c>
      <c r="W1422" s="10">
        <v>2865000</v>
      </c>
      <c r="X1422" s="10">
        <v>955000</v>
      </c>
      <c r="Y1422" s="10">
        <v>75</v>
      </c>
      <c r="Z1422" s="8" t="s">
        <v>15648</v>
      </c>
      <c r="AA1422" s="8" t="s">
        <v>63</v>
      </c>
      <c r="AB1422" s="11">
        <v>3820000</v>
      </c>
      <c r="AC1422" s="11">
        <v>2865000</v>
      </c>
      <c r="AD1422" s="11">
        <v>955000</v>
      </c>
      <c r="AE1422" s="11">
        <v>0</v>
      </c>
      <c r="AF1422" s="8" t="s">
        <v>229</v>
      </c>
      <c r="AG1422" s="8" t="s">
        <v>735</v>
      </c>
      <c r="AH1422" s="8" t="s">
        <v>66</v>
      </c>
      <c r="AI1422" s="8" t="s">
        <v>613</v>
      </c>
      <c r="AJ1422" s="8" t="s">
        <v>290</v>
      </c>
      <c r="AK1422" s="8" t="s">
        <v>12602</v>
      </c>
      <c r="AL1422" s="8" t="s">
        <v>15649</v>
      </c>
      <c r="AM1422" s="8" t="s">
        <v>8495</v>
      </c>
      <c r="AN1422" s="8" t="s">
        <v>72</v>
      </c>
      <c r="AO1422" s="8" t="s">
        <v>15650</v>
      </c>
      <c r="AP1422" s="8" t="s">
        <v>395</v>
      </c>
      <c r="AQ1422" s="8" t="s">
        <v>842</v>
      </c>
      <c r="AR1422" s="8" t="s">
        <v>15651</v>
      </c>
      <c r="AS1422" s="8" t="s">
        <v>12605</v>
      </c>
      <c r="AT1422" s="8" t="s">
        <v>6862</v>
      </c>
      <c r="AU1422" s="8" t="s">
        <v>15652</v>
      </c>
      <c r="AV1422" s="8" t="s">
        <v>6864</v>
      </c>
      <c r="AW1422" s="11">
        <v>3820000</v>
      </c>
      <c r="AX1422" s="9" t="s">
        <v>13262</v>
      </c>
    </row>
    <row r="1423" spans="1:50" customFormat="1" ht="36" hidden="1" x14ac:dyDescent="0.25">
      <c r="A1423" s="8" t="s">
        <v>1063</v>
      </c>
      <c r="B1423" s="8" t="s">
        <v>1064</v>
      </c>
      <c r="C1423" s="8" t="s">
        <v>9827</v>
      </c>
      <c r="D1423" s="8" t="s">
        <v>16275</v>
      </c>
      <c r="E1423" s="8" t="s">
        <v>16276</v>
      </c>
      <c r="F1423" s="8" t="s">
        <v>16277</v>
      </c>
      <c r="G1423" s="9" t="s">
        <v>16278</v>
      </c>
      <c r="H1423" s="9" t="str">
        <f>VLOOKUP(G1423,[1]Arkusz2!A:B,2,FALSE)</f>
        <v>WND-RPZP.06.01.02-32-001/12</v>
      </c>
      <c r="I1423" s="9" t="s">
        <v>11898</v>
      </c>
      <c r="J1423" s="9" t="s">
        <v>2281</v>
      </c>
      <c r="K1423" s="9" t="s">
        <v>896</v>
      </c>
      <c r="L1423" s="9" t="s">
        <v>11200</v>
      </c>
      <c r="M1423" s="9" t="s">
        <v>2281</v>
      </c>
      <c r="N1423" s="9" t="s">
        <v>896</v>
      </c>
      <c r="O1423" s="8" t="s">
        <v>11075</v>
      </c>
      <c r="P1423" s="9" t="s">
        <v>16210</v>
      </c>
      <c r="Q1423" s="9" t="s">
        <v>15964</v>
      </c>
      <c r="R1423" s="9" t="s">
        <v>15965</v>
      </c>
      <c r="S1423" s="9" t="s">
        <v>15144</v>
      </c>
      <c r="T1423" s="10">
        <v>2984186.89</v>
      </c>
      <c r="U1423" s="10">
        <v>2984186.89</v>
      </c>
      <c r="V1423" s="10">
        <v>2984186.89</v>
      </c>
      <c r="W1423" s="10">
        <v>2984186.89</v>
      </c>
      <c r="X1423" s="10">
        <v>0</v>
      </c>
      <c r="Y1423" s="10">
        <v>100</v>
      </c>
      <c r="Z1423" s="8" t="s">
        <v>16279</v>
      </c>
      <c r="AA1423" s="8" t="s">
        <v>63</v>
      </c>
      <c r="AB1423" s="11">
        <v>2984186.89</v>
      </c>
      <c r="AC1423" s="11">
        <v>2984186.89</v>
      </c>
      <c r="AD1423" s="11">
        <v>0</v>
      </c>
      <c r="AE1423" s="11">
        <v>0</v>
      </c>
      <c r="AF1423" s="8" t="s">
        <v>229</v>
      </c>
      <c r="AG1423" s="8" t="s">
        <v>735</v>
      </c>
      <c r="AH1423" s="8" t="s">
        <v>66</v>
      </c>
      <c r="AI1423" s="8" t="s">
        <v>613</v>
      </c>
      <c r="AJ1423" s="8" t="s">
        <v>290</v>
      </c>
      <c r="AK1423" s="8" t="s">
        <v>69</v>
      </c>
      <c r="AL1423" s="8" t="s">
        <v>70</v>
      </c>
      <c r="AM1423" s="8" t="s">
        <v>71</v>
      </c>
      <c r="AN1423" s="8" t="s">
        <v>72</v>
      </c>
      <c r="AO1423" s="8" t="s">
        <v>73</v>
      </c>
      <c r="AP1423" s="8" t="s">
        <v>74</v>
      </c>
      <c r="AQ1423" s="8" t="s">
        <v>157</v>
      </c>
      <c r="AR1423" s="8" t="s">
        <v>15551</v>
      </c>
      <c r="AS1423" s="8" t="s">
        <v>15552</v>
      </c>
      <c r="AT1423" s="8" t="s">
        <v>75</v>
      </c>
      <c r="AU1423" s="8" t="s">
        <v>76</v>
      </c>
      <c r="AV1423" s="8" t="s">
        <v>77</v>
      </c>
      <c r="AW1423" s="11">
        <v>2984186.89</v>
      </c>
      <c r="AX1423" s="9" t="s">
        <v>15144</v>
      </c>
    </row>
    <row r="1424" spans="1:50" customFormat="1" ht="36" hidden="1" x14ac:dyDescent="0.25">
      <c r="A1424" s="8" t="s">
        <v>1063</v>
      </c>
      <c r="B1424" s="8" t="s">
        <v>1064</v>
      </c>
      <c r="C1424" s="8" t="s">
        <v>9827</v>
      </c>
      <c r="D1424" s="8" t="s">
        <v>16915</v>
      </c>
      <c r="E1424" s="8" t="s">
        <v>16916</v>
      </c>
      <c r="F1424" s="8" t="s">
        <v>16917</v>
      </c>
      <c r="G1424" s="9" t="s">
        <v>16918</v>
      </c>
      <c r="H1424" s="9" t="str">
        <f>VLOOKUP(G1424,[1]Arkusz2!A:B,2,FALSE)</f>
        <v>WND-RPZP.06.01.02-32-001/14</v>
      </c>
      <c r="I1424" s="9" t="s">
        <v>15144</v>
      </c>
      <c r="J1424" s="9" t="s">
        <v>9383</v>
      </c>
      <c r="K1424" s="9" t="s">
        <v>1707</v>
      </c>
      <c r="L1424" s="9" t="s">
        <v>15498</v>
      </c>
      <c r="M1424" s="9" t="s">
        <v>9383</v>
      </c>
      <c r="N1424" s="9" t="s">
        <v>1707</v>
      </c>
      <c r="O1424" s="8" t="s">
        <v>11725</v>
      </c>
      <c r="P1424" s="9" t="s">
        <v>16844</v>
      </c>
      <c r="Q1424" s="9" t="s">
        <v>15964</v>
      </c>
      <c r="R1424" s="9" t="s">
        <v>15965</v>
      </c>
      <c r="S1424" s="9" t="s">
        <v>15144</v>
      </c>
      <c r="T1424" s="10">
        <v>967258.3</v>
      </c>
      <c r="U1424" s="10">
        <v>967258.3</v>
      </c>
      <c r="V1424" s="10">
        <v>967258.3</v>
      </c>
      <c r="W1424" s="10">
        <v>967258.3</v>
      </c>
      <c r="X1424" s="10">
        <v>0</v>
      </c>
      <c r="Y1424" s="10">
        <v>100</v>
      </c>
      <c r="Z1424" s="8" t="s">
        <v>16908</v>
      </c>
      <c r="AA1424" s="8" t="s">
        <v>63</v>
      </c>
      <c r="AB1424" s="11">
        <v>967258.3</v>
      </c>
      <c r="AC1424" s="11">
        <v>967258.3</v>
      </c>
      <c r="AD1424" s="11">
        <v>0</v>
      </c>
      <c r="AE1424" s="11">
        <v>0</v>
      </c>
      <c r="AF1424" s="8" t="s">
        <v>64</v>
      </c>
      <c r="AG1424" s="8" t="s">
        <v>735</v>
      </c>
      <c r="AH1424" s="8" t="s">
        <v>66</v>
      </c>
      <c r="AI1424" s="8" t="s">
        <v>613</v>
      </c>
      <c r="AJ1424" s="8" t="s">
        <v>290</v>
      </c>
      <c r="AK1424" s="8" t="s">
        <v>69</v>
      </c>
      <c r="AL1424" s="8" t="s">
        <v>70</v>
      </c>
      <c r="AM1424" s="8" t="s">
        <v>71</v>
      </c>
      <c r="AN1424" s="8" t="s">
        <v>72</v>
      </c>
      <c r="AO1424" s="8" t="s">
        <v>73</v>
      </c>
      <c r="AP1424" s="8" t="s">
        <v>74</v>
      </c>
      <c r="AQ1424" s="8" t="s">
        <v>157</v>
      </c>
      <c r="AR1424" s="8" t="s">
        <v>16909</v>
      </c>
      <c r="AS1424" s="8" t="s">
        <v>15552</v>
      </c>
      <c r="AT1424" s="8" t="s">
        <v>75</v>
      </c>
      <c r="AU1424" s="8" t="s">
        <v>76</v>
      </c>
      <c r="AV1424" s="8" t="s">
        <v>77</v>
      </c>
      <c r="AW1424" s="11">
        <v>967258.3</v>
      </c>
      <c r="AX1424" s="9" t="s">
        <v>15498</v>
      </c>
    </row>
    <row r="1425" spans="1:50" customFormat="1" ht="36" hidden="1" x14ac:dyDescent="0.25">
      <c r="A1425" s="8" t="s">
        <v>1063</v>
      </c>
      <c r="B1425" s="8" t="s">
        <v>1064</v>
      </c>
      <c r="C1425" s="8" t="s">
        <v>9827</v>
      </c>
      <c r="D1425" s="8" t="s">
        <v>16996</v>
      </c>
      <c r="E1425" s="8" t="s">
        <v>16997</v>
      </c>
      <c r="F1425" s="8" t="s">
        <v>16998</v>
      </c>
      <c r="G1425" s="9" t="s">
        <v>16999</v>
      </c>
      <c r="H1425" s="9" t="str">
        <f>VLOOKUP(G1425,[1]Arkusz2!A:B,2,FALSE)</f>
        <v>WND-RPZP.06.01.02-32-002/13</v>
      </c>
      <c r="I1425" s="9" t="s">
        <v>12066</v>
      </c>
      <c r="J1425" s="9" t="s">
        <v>12730</v>
      </c>
      <c r="K1425" s="9" t="s">
        <v>3298</v>
      </c>
      <c r="L1425" s="9" t="s">
        <v>14001</v>
      </c>
      <c r="M1425" s="9" t="s">
        <v>12730</v>
      </c>
      <c r="N1425" s="9" t="s">
        <v>3298</v>
      </c>
      <c r="O1425" s="8" t="s">
        <v>11844</v>
      </c>
      <c r="P1425" s="9" t="s">
        <v>16978</v>
      </c>
      <c r="Q1425" s="9" t="s">
        <v>16924</v>
      </c>
      <c r="R1425" s="9" t="s">
        <v>15965</v>
      </c>
      <c r="S1425" s="9" t="s">
        <v>13341</v>
      </c>
      <c r="T1425" s="10">
        <v>6000000</v>
      </c>
      <c r="U1425" s="10">
        <v>6000000</v>
      </c>
      <c r="V1425" s="10">
        <v>6000000</v>
      </c>
      <c r="W1425" s="10">
        <v>6000000</v>
      </c>
      <c r="X1425" s="10">
        <v>0</v>
      </c>
      <c r="Y1425" s="10">
        <v>100</v>
      </c>
      <c r="Z1425" s="8" t="s">
        <v>17000</v>
      </c>
      <c r="AA1425" s="8" t="s">
        <v>63</v>
      </c>
      <c r="AB1425" s="11">
        <v>6000000</v>
      </c>
      <c r="AC1425" s="11">
        <v>6000000</v>
      </c>
      <c r="AD1425" s="11">
        <v>0</v>
      </c>
      <c r="AE1425" s="11">
        <v>0</v>
      </c>
      <c r="AF1425" s="8" t="s">
        <v>229</v>
      </c>
      <c r="AG1425" s="8" t="s">
        <v>735</v>
      </c>
      <c r="AH1425" s="8" t="s">
        <v>66</v>
      </c>
      <c r="AI1425" s="8" t="s">
        <v>613</v>
      </c>
      <c r="AJ1425" s="8" t="s">
        <v>290</v>
      </c>
      <c r="AK1425" s="8" t="s">
        <v>69</v>
      </c>
      <c r="AL1425" s="8" t="s">
        <v>70</v>
      </c>
      <c r="AM1425" s="8" t="s">
        <v>71</v>
      </c>
      <c r="AN1425" s="8" t="s">
        <v>72</v>
      </c>
      <c r="AO1425" s="8" t="s">
        <v>73</v>
      </c>
      <c r="AP1425" s="8" t="s">
        <v>74</v>
      </c>
      <c r="AQ1425" s="8" t="s">
        <v>157</v>
      </c>
      <c r="AR1425" s="8" t="s">
        <v>15551</v>
      </c>
      <c r="AS1425" s="8" t="s">
        <v>15552</v>
      </c>
      <c r="AT1425" s="8" t="s">
        <v>75</v>
      </c>
      <c r="AU1425" s="8" t="s">
        <v>76</v>
      </c>
      <c r="AV1425" s="8" t="s">
        <v>77</v>
      </c>
      <c r="AW1425" s="11">
        <v>6000000</v>
      </c>
      <c r="AX1425" s="9" t="s">
        <v>13937</v>
      </c>
    </row>
    <row r="1426" spans="1:50" ht="36" hidden="1" x14ac:dyDescent="0.25">
      <c r="A1426" s="8" t="s">
        <v>1063</v>
      </c>
      <c r="B1426" s="8" t="s">
        <v>5081</v>
      </c>
      <c r="C1426" s="8" t="s">
        <v>5082</v>
      </c>
      <c r="D1426" s="8" t="s">
        <v>5083</v>
      </c>
      <c r="E1426" s="8" t="s">
        <v>5084</v>
      </c>
      <c r="F1426" s="8" t="s">
        <v>5085</v>
      </c>
      <c r="G1426" s="9" t="s">
        <v>5086</v>
      </c>
      <c r="H1426" s="9" t="str">
        <f>VLOOKUP(G1426,[1]Arkusz2!A:B,2,FALSE)</f>
        <v>WND-RPZP.06.02.01-32-001/09</v>
      </c>
      <c r="I1426" s="9" t="s">
        <v>366</v>
      </c>
      <c r="J1426" s="9" t="s">
        <v>142</v>
      </c>
      <c r="K1426" s="9" t="s">
        <v>113</v>
      </c>
      <c r="L1426" s="9" t="s">
        <v>261</v>
      </c>
      <c r="M1426" s="9" t="s">
        <v>142</v>
      </c>
      <c r="N1426" s="9" t="s">
        <v>113</v>
      </c>
      <c r="O1426" s="8" t="s">
        <v>5087</v>
      </c>
      <c r="P1426" s="9" t="s">
        <v>5088</v>
      </c>
      <c r="Q1426" s="9" t="s">
        <v>752</v>
      </c>
      <c r="R1426" s="9" t="s">
        <v>606</v>
      </c>
      <c r="S1426" s="9" t="s">
        <v>5089</v>
      </c>
      <c r="T1426" s="10">
        <v>6933415.6600000001</v>
      </c>
      <c r="U1426" s="10">
        <v>6845909.1399999997</v>
      </c>
      <c r="V1426" s="10">
        <v>3960847.42</v>
      </c>
      <c r="W1426" s="10">
        <v>3960847.42</v>
      </c>
      <c r="X1426" s="10">
        <v>2885061.72</v>
      </c>
      <c r="Y1426" s="10">
        <v>57.86</v>
      </c>
      <c r="Z1426" s="8" t="s">
        <v>5090</v>
      </c>
      <c r="AA1426" s="8" t="s">
        <v>63</v>
      </c>
      <c r="AB1426" s="11">
        <v>6933415.6600000001</v>
      </c>
      <c r="AC1426" s="11">
        <v>6933415.6600000001</v>
      </c>
      <c r="AD1426" s="11">
        <v>0</v>
      </c>
      <c r="AE1426" s="11">
        <v>0</v>
      </c>
      <c r="AF1426" s="8" t="s">
        <v>64</v>
      </c>
      <c r="AG1426" s="8" t="s">
        <v>988</v>
      </c>
      <c r="AH1426" s="8" t="s">
        <v>66</v>
      </c>
      <c r="AI1426" s="8" t="s">
        <v>67</v>
      </c>
      <c r="AJ1426" s="8" t="s">
        <v>613</v>
      </c>
      <c r="AK1426" s="8" t="s">
        <v>5091</v>
      </c>
      <c r="AL1426" s="8" t="s">
        <v>5092</v>
      </c>
      <c r="AM1426" s="8" t="s">
        <v>5093</v>
      </c>
      <c r="AN1426" s="8" t="s">
        <v>72</v>
      </c>
      <c r="AO1426" s="8" t="s">
        <v>5094</v>
      </c>
      <c r="AP1426" s="8" t="s">
        <v>213</v>
      </c>
      <c r="AQ1426" s="8" t="s">
        <v>616</v>
      </c>
      <c r="AR1426" s="8" t="s">
        <v>5095</v>
      </c>
      <c r="AS1426" s="8" t="s">
        <v>5096</v>
      </c>
      <c r="AT1426" s="8" t="s">
        <v>5097</v>
      </c>
      <c r="AU1426" s="8" t="s">
        <v>5098</v>
      </c>
      <c r="AV1426" s="8" t="s">
        <v>5099</v>
      </c>
      <c r="AW1426" s="11">
        <v>6933415.6600000001</v>
      </c>
      <c r="AX1426" s="9" t="s">
        <v>5100</v>
      </c>
    </row>
    <row r="1427" spans="1:50" customFormat="1" ht="24" hidden="1" x14ac:dyDescent="0.25">
      <c r="A1427" s="8" t="s">
        <v>1063</v>
      </c>
      <c r="B1427" s="8" t="s">
        <v>5081</v>
      </c>
      <c r="C1427" s="8" t="s">
        <v>5082</v>
      </c>
      <c r="D1427" s="8" t="s">
        <v>14939</v>
      </c>
      <c r="E1427" s="8" t="s">
        <v>14940</v>
      </c>
      <c r="F1427" s="8" t="s">
        <v>14941</v>
      </c>
      <c r="G1427" s="9" t="s">
        <v>14942</v>
      </c>
      <c r="H1427" s="9" t="str">
        <f>VLOOKUP(G1427,[1]Arkusz2!A:B,2,FALSE)</f>
        <v>WND-RPZP.06.02.01-32-002/09</v>
      </c>
      <c r="I1427" s="9" t="s">
        <v>1070</v>
      </c>
      <c r="J1427" s="9" t="s">
        <v>142</v>
      </c>
      <c r="K1427" s="9" t="s">
        <v>113</v>
      </c>
      <c r="L1427" s="9" t="s">
        <v>261</v>
      </c>
      <c r="M1427" s="9" t="s">
        <v>142</v>
      </c>
      <c r="N1427" s="9" t="s">
        <v>113</v>
      </c>
      <c r="O1427" s="8" t="s">
        <v>1937</v>
      </c>
      <c r="P1427" s="9" t="s">
        <v>14943</v>
      </c>
      <c r="Q1427" s="9" t="s">
        <v>9383</v>
      </c>
      <c r="R1427" s="9" t="s">
        <v>1707</v>
      </c>
      <c r="S1427" s="9" t="s">
        <v>12709</v>
      </c>
      <c r="T1427" s="10">
        <v>113381484.75</v>
      </c>
      <c r="U1427" s="10">
        <v>85016137.140000001</v>
      </c>
      <c r="V1427" s="10">
        <v>31709200.899999999</v>
      </c>
      <c r="W1427" s="10">
        <v>31709200.899999999</v>
      </c>
      <c r="X1427" s="10">
        <v>53306936.240000002</v>
      </c>
      <c r="Y1427" s="10">
        <v>37.299999999999997</v>
      </c>
      <c r="Z1427" s="8" t="s">
        <v>14944</v>
      </c>
      <c r="AA1427" s="8" t="s">
        <v>119</v>
      </c>
      <c r="AB1427" s="11">
        <v>113381484.75</v>
      </c>
      <c r="AC1427" s="11">
        <v>113381484.75</v>
      </c>
      <c r="AD1427" s="11">
        <v>0</v>
      </c>
      <c r="AE1427" s="11">
        <v>0</v>
      </c>
      <c r="AF1427" s="8" t="s">
        <v>64</v>
      </c>
      <c r="AG1427" s="8" t="s">
        <v>988</v>
      </c>
      <c r="AH1427" s="8" t="s">
        <v>66</v>
      </c>
      <c r="AI1427" s="8" t="s">
        <v>67</v>
      </c>
      <c r="AJ1427" s="8" t="s">
        <v>613</v>
      </c>
      <c r="AK1427" s="8" t="s">
        <v>1073</v>
      </c>
      <c r="AL1427" s="8" t="s">
        <v>1074</v>
      </c>
      <c r="AM1427" s="8" t="s">
        <v>1075</v>
      </c>
      <c r="AN1427" s="8" t="s">
        <v>72</v>
      </c>
      <c r="AO1427" s="8" t="s">
        <v>1076</v>
      </c>
      <c r="AP1427" s="8" t="s">
        <v>128</v>
      </c>
      <c r="AQ1427" s="8" t="s">
        <v>157</v>
      </c>
      <c r="AR1427" s="8" t="s">
        <v>1077</v>
      </c>
      <c r="AS1427" s="8" t="s">
        <v>1078</v>
      </c>
      <c r="AT1427" s="8" t="s">
        <v>909</v>
      </c>
      <c r="AU1427" s="8" t="s">
        <v>1079</v>
      </c>
      <c r="AV1427" s="8" t="s">
        <v>911</v>
      </c>
      <c r="AW1427" s="11">
        <v>113381484.75</v>
      </c>
      <c r="AX1427" s="9" t="s">
        <v>2720</v>
      </c>
    </row>
    <row r="1428" spans="1:50" customFormat="1" ht="24" hidden="1" x14ac:dyDescent="0.25">
      <c r="A1428" s="8" t="s">
        <v>1063</v>
      </c>
      <c r="B1428" s="8" t="s">
        <v>5081</v>
      </c>
      <c r="C1428" s="8" t="s">
        <v>5082</v>
      </c>
      <c r="D1428" s="8" t="s">
        <v>15097</v>
      </c>
      <c r="E1428" s="8" t="s">
        <v>15098</v>
      </c>
      <c r="F1428" s="8" t="s">
        <v>15099</v>
      </c>
      <c r="G1428" s="9" t="s">
        <v>15100</v>
      </c>
      <c r="H1428" s="9" t="str">
        <f>VLOOKUP(G1428,[1]Arkusz2!A:B,2,FALSE)</f>
        <v>WND-RPZP.06.02.01-32-003/11</v>
      </c>
      <c r="I1428" s="9" t="s">
        <v>6830</v>
      </c>
      <c r="J1428" s="9" t="s">
        <v>895</v>
      </c>
      <c r="K1428" s="9" t="s">
        <v>896</v>
      </c>
      <c r="L1428" s="9" t="s">
        <v>8548</v>
      </c>
      <c r="M1428" s="9" t="s">
        <v>895</v>
      </c>
      <c r="N1428" s="9" t="s">
        <v>896</v>
      </c>
      <c r="O1428" s="8" t="s">
        <v>8548</v>
      </c>
      <c r="P1428" s="9" t="s">
        <v>15012</v>
      </c>
      <c r="Q1428" s="9" t="s">
        <v>9383</v>
      </c>
      <c r="R1428" s="9" t="s">
        <v>1707</v>
      </c>
      <c r="S1428" s="9" t="s">
        <v>11743</v>
      </c>
      <c r="T1428" s="10">
        <v>24232830.699999999</v>
      </c>
      <c r="U1428" s="10">
        <v>19589277.68</v>
      </c>
      <c r="V1428" s="10">
        <v>14691958.26</v>
      </c>
      <c r="W1428" s="10">
        <v>14691958.26</v>
      </c>
      <c r="X1428" s="10">
        <v>4897319.42</v>
      </c>
      <c r="Y1428" s="10">
        <v>75</v>
      </c>
      <c r="Z1428" s="8" t="s">
        <v>15101</v>
      </c>
      <c r="AA1428" s="8" t="s">
        <v>63</v>
      </c>
      <c r="AB1428" s="11">
        <v>24232830.699999999</v>
      </c>
      <c r="AC1428" s="11">
        <v>24232830.699999999</v>
      </c>
      <c r="AD1428" s="11">
        <v>0</v>
      </c>
      <c r="AE1428" s="11">
        <v>0</v>
      </c>
      <c r="AF1428" s="8" t="s">
        <v>64</v>
      </c>
      <c r="AG1428" s="8" t="s">
        <v>988</v>
      </c>
      <c r="AH1428" s="8" t="s">
        <v>66</v>
      </c>
      <c r="AI1428" s="8" t="s">
        <v>67</v>
      </c>
      <c r="AJ1428" s="8" t="s">
        <v>613</v>
      </c>
      <c r="AK1428" s="8" t="s">
        <v>15102</v>
      </c>
      <c r="AL1428" s="8" t="s">
        <v>15103</v>
      </c>
      <c r="AM1428" s="8" t="s">
        <v>6163</v>
      </c>
      <c r="AN1428" s="8" t="s">
        <v>72</v>
      </c>
      <c r="AO1428" s="8" t="s">
        <v>6164</v>
      </c>
      <c r="AP1428" s="8" t="s">
        <v>678</v>
      </c>
      <c r="AQ1428" s="8" t="s">
        <v>157</v>
      </c>
      <c r="AR1428" s="8" t="s">
        <v>15104</v>
      </c>
      <c r="AS1428" s="8" t="s">
        <v>15105</v>
      </c>
      <c r="AT1428" s="8" t="s">
        <v>5097</v>
      </c>
      <c r="AU1428" s="8" t="s">
        <v>15106</v>
      </c>
      <c r="AV1428" s="8" t="s">
        <v>5099</v>
      </c>
      <c r="AW1428" s="11">
        <v>24232830.699999999</v>
      </c>
      <c r="AX1428" s="9" t="s">
        <v>2283</v>
      </c>
    </row>
    <row r="1429" spans="1:50" customFormat="1" ht="24" hidden="1" x14ac:dyDescent="0.25">
      <c r="A1429" s="8" t="s">
        <v>1063</v>
      </c>
      <c r="B1429" s="8" t="s">
        <v>5081</v>
      </c>
      <c r="C1429" s="8" t="s">
        <v>5082</v>
      </c>
      <c r="D1429" s="8" t="s">
        <v>15436</v>
      </c>
      <c r="E1429" s="8" t="s">
        <v>15437</v>
      </c>
      <c r="F1429" s="8" t="s">
        <v>15438</v>
      </c>
      <c r="G1429" s="9" t="s">
        <v>15439</v>
      </c>
      <c r="H1429" s="9" t="str">
        <f>VLOOKUP(G1429,[1]Arkusz2!A:B,2,FALSE)</f>
        <v>WND-RPZP.06.02.01-32-001/13</v>
      </c>
      <c r="I1429" s="9" t="s">
        <v>6379</v>
      </c>
      <c r="J1429" s="9" t="s">
        <v>12730</v>
      </c>
      <c r="K1429" s="9" t="s">
        <v>3298</v>
      </c>
      <c r="L1429" s="9" t="s">
        <v>4088</v>
      </c>
      <c r="M1429" s="9" t="s">
        <v>12730</v>
      </c>
      <c r="N1429" s="9" t="s">
        <v>3298</v>
      </c>
      <c r="O1429" s="8" t="s">
        <v>12177</v>
      </c>
      <c r="P1429" s="9" t="s">
        <v>15144</v>
      </c>
      <c r="Q1429" s="9" t="s">
        <v>9383</v>
      </c>
      <c r="R1429" s="9" t="s">
        <v>1707</v>
      </c>
      <c r="S1429" s="9" t="s">
        <v>12831</v>
      </c>
      <c r="T1429" s="10">
        <v>24935519.129999999</v>
      </c>
      <c r="U1429" s="10">
        <v>20272779.719999999</v>
      </c>
      <c r="V1429" s="10">
        <v>15204584.779999999</v>
      </c>
      <c r="W1429" s="10">
        <v>15204584.779999999</v>
      </c>
      <c r="X1429" s="10">
        <v>5068194.9400000004</v>
      </c>
      <c r="Y1429" s="10">
        <v>75</v>
      </c>
      <c r="Z1429" s="8" t="s">
        <v>15440</v>
      </c>
      <c r="AA1429" s="8" t="s">
        <v>63</v>
      </c>
      <c r="AB1429" s="11">
        <v>24935519.129999999</v>
      </c>
      <c r="AC1429" s="11">
        <v>24935519.129999999</v>
      </c>
      <c r="AD1429" s="11">
        <v>0</v>
      </c>
      <c r="AE1429" s="11">
        <v>0</v>
      </c>
      <c r="AF1429" s="8" t="s">
        <v>64</v>
      </c>
      <c r="AG1429" s="8" t="s">
        <v>988</v>
      </c>
      <c r="AH1429" s="8" t="s">
        <v>66</v>
      </c>
      <c r="AI1429" s="8" t="s">
        <v>67</v>
      </c>
      <c r="AJ1429" s="8" t="s">
        <v>613</v>
      </c>
      <c r="AK1429" s="8" t="s">
        <v>12126</v>
      </c>
      <c r="AL1429" s="8" t="s">
        <v>15441</v>
      </c>
      <c r="AM1429" s="8" t="s">
        <v>71</v>
      </c>
      <c r="AN1429" s="8" t="s">
        <v>72</v>
      </c>
      <c r="AO1429" s="8" t="s">
        <v>73</v>
      </c>
      <c r="AP1429" s="8" t="s">
        <v>74</v>
      </c>
      <c r="AQ1429" s="8" t="s">
        <v>157</v>
      </c>
      <c r="AR1429" s="8" t="s">
        <v>12128</v>
      </c>
      <c r="AS1429" s="8" t="s">
        <v>12129</v>
      </c>
      <c r="AT1429" s="8" t="s">
        <v>5097</v>
      </c>
      <c r="AU1429" s="8" t="s">
        <v>12130</v>
      </c>
      <c r="AV1429" s="8" t="s">
        <v>5099</v>
      </c>
      <c r="AW1429" s="11">
        <v>24935519.129999999</v>
      </c>
      <c r="AX1429" s="9" t="s">
        <v>6693</v>
      </c>
    </row>
    <row r="1430" spans="1:50" customFormat="1" ht="24" hidden="1" x14ac:dyDescent="0.25">
      <c r="A1430" s="8" t="s">
        <v>1063</v>
      </c>
      <c r="B1430" s="8" t="s">
        <v>5081</v>
      </c>
      <c r="C1430" s="8" t="s">
        <v>5082</v>
      </c>
      <c r="D1430" s="8" t="s">
        <v>15978</v>
      </c>
      <c r="E1430" s="8" t="s">
        <v>15979</v>
      </c>
      <c r="F1430" s="8" t="s">
        <v>15980</v>
      </c>
      <c r="G1430" s="9" t="s">
        <v>15981</v>
      </c>
      <c r="H1430" s="9" t="str">
        <f>VLOOKUP(G1430,[1]Arkusz2!A:B,2,FALSE)</f>
        <v>WND-RPZP.06.02.01-32-001/12</v>
      </c>
      <c r="I1430" s="9" t="s">
        <v>2280</v>
      </c>
      <c r="J1430" s="9" t="s">
        <v>2281</v>
      </c>
      <c r="K1430" s="9" t="s">
        <v>896</v>
      </c>
      <c r="L1430" s="9" t="s">
        <v>10137</v>
      </c>
      <c r="M1430" s="9" t="s">
        <v>2281</v>
      </c>
      <c r="N1430" s="9" t="s">
        <v>896</v>
      </c>
      <c r="O1430" s="8" t="s">
        <v>10132</v>
      </c>
      <c r="P1430" s="9" t="s">
        <v>15982</v>
      </c>
      <c r="Q1430" s="9" t="s">
        <v>15964</v>
      </c>
      <c r="R1430" s="9" t="s">
        <v>15965</v>
      </c>
      <c r="S1430" s="9" t="s">
        <v>12027</v>
      </c>
      <c r="T1430" s="10">
        <v>19160272.309999999</v>
      </c>
      <c r="U1430" s="10">
        <v>14410321.17</v>
      </c>
      <c r="V1430" s="10">
        <v>10807740.869999999</v>
      </c>
      <c r="W1430" s="10">
        <v>10807740.869999999</v>
      </c>
      <c r="X1430" s="10">
        <v>3602580.3</v>
      </c>
      <c r="Y1430" s="10">
        <v>75</v>
      </c>
      <c r="Z1430" s="8" t="s">
        <v>15983</v>
      </c>
      <c r="AA1430" s="8" t="s">
        <v>63</v>
      </c>
      <c r="AB1430" s="11">
        <v>19160272.309999999</v>
      </c>
      <c r="AC1430" s="11">
        <v>19160272.309999999</v>
      </c>
      <c r="AD1430" s="11">
        <v>0</v>
      </c>
      <c r="AE1430" s="11">
        <v>0</v>
      </c>
      <c r="AF1430" s="8" t="s">
        <v>64</v>
      </c>
      <c r="AG1430" s="8" t="s">
        <v>988</v>
      </c>
      <c r="AH1430" s="8" t="s">
        <v>66</v>
      </c>
      <c r="AI1430" s="8" t="s">
        <v>67</v>
      </c>
      <c r="AJ1430" s="8" t="s">
        <v>613</v>
      </c>
      <c r="AK1430" s="8" t="s">
        <v>15984</v>
      </c>
      <c r="AL1430" s="8" t="s">
        <v>15985</v>
      </c>
      <c r="AM1430" s="8" t="s">
        <v>15986</v>
      </c>
      <c r="AN1430" s="8" t="s">
        <v>72</v>
      </c>
      <c r="AO1430" s="8" t="s">
        <v>15987</v>
      </c>
      <c r="AP1430" s="8" t="s">
        <v>842</v>
      </c>
      <c r="AQ1430" s="8" t="s">
        <v>157</v>
      </c>
      <c r="AR1430" s="8" t="s">
        <v>15988</v>
      </c>
      <c r="AS1430" s="8" t="s">
        <v>15989</v>
      </c>
      <c r="AT1430" s="8" t="s">
        <v>8955</v>
      </c>
      <c r="AU1430" s="8" t="s">
        <v>15990</v>
      </c>
      <c r="AV1430" s="8" t="s">
        <v>11500</v>
      </c>
      <c r="AW1430" s="11">
        <v>19160272.309999999</v>
      </c>
      <c r="AX1430" s="9" t="s">
        <v>10918</v>
      </c>
    </row>
    <row r="1431" spans="1:50" customFormat="1" ht="24" hidden="1" x14ac:dyDescent="0.25">
      <c r="A1431" s="8" t="s">
        <v>1063</v>
      </c>
      <c r="B1431" s="8" t="s">
        <v>5081</v>
      </c>
      <c r="C1431" s="8" t="s">
        <v>5082</v>
      </c>
      <c r="D1431" s="8" t="s">
        <v>16720</v>
      </c>
      <c r="E1431" s="8" t="s">
        <v>16721</v>
      </c>
      <c r="F1431" s="8" t="s">
        <v>16722</v>
      </c>
      <c r="G1431" s="9" t="s">
        <v>16723</v>
      </c>
      <c r="H1431" s="9" t="str">
        <f>VLOOKUP(G1431,[1]Arkusz2!A:B,2,FALSE)</f>
        <v>WND-RPZP.06.02.01-32-002/14</v>
      </c>
      <c r="I1431" s="9" t="s">
        <v>14370</v>
      </c>
      <c r="J1431" s="9" t="s">
        <v>9383</v>
      </c>
      <c r="K1431" s="9" t="s">
        <v>1707</v>
      </c>
      <c r="L1431" s="9" t="s">
        <v>14035</v>
      </c>
      <c r="M1431" s="9" t="s">
        <v>9383</v>
      </c>
      <c r="N1431" s="9" t="s">
        <v>1707</v>
      </c>
      <c r="O1431" s="8" t="s">
        <v>16349</v>
      </c>
      <c r="P1431" s="9" t="s">
        <v>16210</v>
      </c>
      <c r="Q1431" s="9" t="s">
        <v>15964</v>
      </c>
      <c r="R1431" s="9" t="s">
        <v>15965</v>
      </c>
      <c r="S1431" s="9" t="s">
        <v>14370</v>
      </c>
      <c r="T1431" s="10">
        <v>1221945.0900000001</v>
      </c>
      <c r="U1431" s="10">
        <v>1156624.03</v>
      </c>
      <c r="V1431" s="10">
        <v>867468.02</v>
      </c>
      <c r="W1431" s="10">
        <v>867468.02</v>
      </c>
      <c r="X1431" s="10">
        <v>289156.01</v>
      </c>
      <c r="Y1431" s="10">
        <v>75</v>
      </c>
      <c r="Z1431" s="8" t="s">
        <v>16724</v>
      </c>
      <c r="AA1431" s="8" t="s">
        <v>63</v>
      </c>
      <c r="AB1431" s="11">
        <v>1221945.0900000001</v>
      </c>
      <c r="AC1431" s="11">
        <v>1221945.0900000001</v>
      </c>
      <c r="AD1431" s="11">
        <v>0</v>
      </c>
      <c r="AE1431" s="11">
        <v>0</v>
      </c>
      <c r="AF1431" s="8" t="s">
        <v>64</v>
      </c>
      <c r="AG1431" s="8" t="s">
        <v>988</v>
      </c>
      <c r="AH1431" s="8" t="s">
        <v>66</v>
      </c>
      <c r="AI1431" s="8" t="s">
        <v>67</v>
      </c>
      <c r="AJ1431" s="8" t="s">
        <v>613</v>
      </c>
      <c r="AK1431" s="8" t="s">
        <v>3930</v>
      </c>
      <c r="AL1431" s="8" t="s">
        <v>3931</v>
      </c>
      <c r="AM1431" s="8" t="s">
        <v>2190</v>
      </c>
      <c r="AN1431" s="8" t="s">
        <v>2191</v>
      </c>
      <c r="AO1431" s="8" t="s">
        <v>3932</v>
      </c>
      <c r="AP1431" s="8" t="s">
        <v>128</v>
      </c>
      <c r="AQ1431" s="8" t="s">
        <v>157</v>
      </c>
      <c r="AR1431" s="8" t="s">
        <v>15781</v>
      </c>
      <c r="AS1431" s="8" t="s">
        <v>13971</v>
      </c>
      <c r="AT1431" s="8" t="s">
        <v>909</v>
      </c>
      <c r="AU1431" s="8" t="s">
        <v>3935</v>
      </c>
      <c r="AV1431" s="8" t="s">
        <v>911</v>
      </c>
      <c r="AW1431" s="11">
        <v>1221945.0900000001</v>
      </c>
      <c r="AX1431" s="9" t="s">
        <v>14035</v>
      </c>
    </row>
    <row r="1432" spans="1:50" customFormat="1" ht="24" hidden="1" x14ac:dyDescent="0.25">
      <c r="A1432" s="8" t="s">
        <v>1063</v>
      </c>
      <c r="B1432" s="8" t="s">
        <v>5081</v>
      </c>
      <c r="C1432" s="8" t="s">
        <v>5082</v>
      </c>
      <c r="D1432" s="8" t="s">
        <v>16874</v>
      </c>
      <c r="E1432" s="8" t="s">
        <v>16875</v>
      </c>
      <c r="F1432" s="8" t="s">
        <v>16876</v>
      </c>
      <c r="G1432" s="9" t="s">
        <v>16877</v>
      </c>
      <c r="H1432" s="9" t="str">
        <f>VLOOKUP(G1432,[1]Arkusz2!A:B,2,FALSE)</f>
        <v>WND-RPZP.06.02.01-32-003/14</v>
      </c>
      <c r="I1432" s="9" t="s">
        <v>14702</v>
      </c>
      <c r="J1432" s="9" t="s">
        <v>9383</v>
      </c>
      <c r="K1432" s="9" t="s">
        <v>1707</v>
      </c>
      <c r="L1432" s="9" t="s">
        <v>5924</v>
      </c>
      <c r="M1432" s="9" t="s">
        <v>9383</v>
      </c>
      <c r="N1432" s="9" t="s">
        <v>1707</v>
      </c>
      <c r="O1432" s="8" t="s">
        <v>16184</v>
      </c>
      <c r="P1432" s="9" t="s">
        <v>16844</v>
      </c>
      <c r="Q1432" s="9" t="s">
        <v>15964</v>
      </c>
      <c r="R1432" s="9" t="s">
        <v>15965</v>
      </c>
      <c r="S1432" s="9" t="s">
        <v>14702</v>
      </c>
      <c r="T1432" s="10">
        <v>6400000</v>
      </c>
      <c r="U1432" s="10">
        <v>6400000</v>
      </c>
      <c r="V1432" s="10">
        <v>4800000</v>
      </c>
      <c r="W1432" s="10">
        <v>4800000</v>
      </c>
      <c r="X1432" s="10">
        <v>1600000</v>
      </c>
      <c r="Y1432" s="10">
        <v>75</v>
      </c>
      <c r="Z1432" s="8" t="s">
        <v>16878</v>
      </c>
      <c r="AA1432" s="8" t="s">
        <v>63</v>
      </c>
      <c r="AB1432" s="11">
        <v>6400000</v>
      </c>
      <c r="AC1432" s="11">
        <v>6400000</v>
      </c>
      <c r="AD1432" s="11">
        <v>0</v>
      </c>
      <c r="AE1432" s="11">
        <v>0</v>
      </c>
      <c r="AF1432" s="8" t="s">
        <v>64</v>
      </c>
      <c r="AG1432" s="8" t="s">
        <v>988</v>
      </c>
      <c r="AH1432" s="8" t="s">
        <v>66</v>
      </c>
      <c r="AI1432" s="8" t="s">
        <v>67</v>
      </c>
      <c r="AJ1432" s="8" t="s">
        <v>613</v>
      </c>
      <c r="AK1432" s="8" t="s">
        <v>9711</v>
      </c>
      <c r="AL1432" s="8" t="s">
        <v>9712</v>
      </c>
      <c r="AM1432" s="8" t="s">
        <v>9373</v>
      </c>
      <c r="AN1432" s="8" t="s">
        <v>72</v>
      </c>
      <c r="AO1432" s="8" t="s">
        <v>6625</v>
      </c>
      <c r="AP1432" s="8" t="s">
        <v>9713</v>
      </c>
      <c r="AQ1432" s="8" t="s">
        <v>157</v>
      </c>
      <c r="AR1432" s="8" t="s">
        <v>16410</v>
      </c>
      <c r="AS1432" s="8" t="s">
        <v>16411</v>
      </c>
      <c r="AT1432" s="8" t="s">
        <v>1325</v>
      </c>
      <c r="AU1432" s="8" t="s">
        <v>9716</v>
      </c>
      <c r="AV1432" s="8" t="s">
        <v>11500</v>
      </c>
      <c r="AW1432" s="11">
        <v>6400000</v>
      </c>
      <c r="AX1432" s="9" t="s">
        <v>5924</v>
      </c>
    </row>
    <row r="1433" spans="1:50" customFormat="1" ht="24" hidden="1" x14ac:dyDescent="0.25">
      <c r="A1433" s="8" t="s">
        <v>1063</v>
      </c>
      <c r="B1433" s="8" t="s">
        <v>5081</v>
      </c>
      <c r="C1433" s="8" t="s">
        <v>5082</v>
      </c>
      <c r="D1433" s="8" t="s">
        <v>16928</v>
      </c>
      <c r="E1433" s="8" t="s">
        <v>16929</v>
      </c>
      <c r="F1433" s="8" t="s">
        <v>16930</v>
      </c>
      <c r="G1433" s="9" t="s">
        <v>16931</v>
      </c>
      <c r="H1433" s="9" t="str">
        <f>VLOOKUP(G1433,[1]Arkusz2!A:B,2,FALSE)</f>
        <v>WND-RPZP.06.02.01-32-002/11</v>
      </c>
      <c r="I1433" s="9" t="s">
        <v>7982</v>
      </c>
      <c r="J1433" s="9" t="s">
        <v>895</v>
      </c>
      <c r="K1433" s="9" t="s">
        <v>896</v>
      </c>
      <c r="L1433" s="9" t="s">
        <v>3916</v>
      </c>
      <c r="M1433" s="9" t="s">
        <v>895</v>
      </c>
      <c r="N1433" s="9" t="s">
        <v>896</v>
      </c>
      <c r="O1433" s="8" t="s">
        <v>16932</v>
      </c>
      <c r="P1433" s="9" t="s">
        <v>16923</v>
      </c>
      <c r="Q1433" s="9" t="s">
        <v>16924</v>
      </c>
      <c r="R1433" s="9" t="s">
        <v>15965</v>
      </c>
      <c r="S1433" s="9" t="s">
        <v>13686</v>
      </c>
      <c r="T1433" s="10">
        <v>67228578.560000002</v>
      </c>
      <c r="U1433" s="10">
        <v>54546875.100000001</v>
      </c>
      <c r="V1433" s="10">
        <v>40910156.299999997</v>
      </c>
      <c r="W1433" s="10">
        <v>40910156.299999997</v>
      </c>
      <c r="X1433" s="10">
        <v>13636718.800000001</v>
      </c>
      <c r="Y1433" s="10">
        <v>75</v>
      </c>
      <c r="Z1433" s="8" t="s">
        <v>16933</v>
      </c>
      <c r="AA1433" s="8" t="s">
        <v>63</v>
      </c>
      <c r="AB1433" s="11">
        <v>67228578.560000002</v>
      </c>
      <c r="AC1433" s="11">
        <v>67228578.560000002</v>
      </c>
      <c r="AD1433" s="11">
        <v>0</v>
      </c>
      <c r="AE1433" s="11">
        <v>0</v>
      </c>
      <c r="AF1433" s="8" t="s">
        <v>64</v>
      </c>
      <c r="AG1433" s="8" t="s">
        <v>988</v>
      </c>
      <c r="AH1433" s="8" t="s">
        <v>66</v>
      </c>
      <c r="AI1433" s="8" t="s">
        <v>67</v>
      </c>
      <c r="AJ1433" s="8" t="s">
        <v>613</v>
      </c>
      <c r="AK1433" s="8" t="s">
        <v>16934</v>
      </c>
      <c r="AL1433" s="8" t="s">
        <v>16935</v>
      </c>
      <c r="AM1433" s="8" t="s">
        <v>5296</v>
      </c>
      <c r="AN1433" s="8" t="s">
        <v>72</v>
      </c>
      <c r="AO1433" s="8" t="s">
        <v>5297</v>
      </c>
      <c r="AP1433" s="8" t="s">
        <v>693</v>
      </c>
      <c r="AQ1433" s="8" t="s">
        <v>157</v>
      </c>
      <c r="AR1433" s="8" t="s">
        <v>16936</v>
      </c>
      <c r="AS1433" s="8" t="s">
        <v>16937</v>
      </c>
      <c r="AT1433" s="8" t="s">
        <v>5097</v>
      </c>
      <c r="AU1433" s="8" t="s">
        <v>16938</v>
      </c>
      <c r="AV1433" s="8" t="s">
        <v>5099</v>
      </c>
      <c r="AW1433" s="11">
        <v>67228578.560000002</v>
      </c>
      <c r="AX1433" s="9" t="s">
        <v>7473</v>
      </c>
    </row>
    <row r="1434" spans="1:50" customFormat="1" ht="36" hidden="1" x14ac:dyDescent="0.25">
      <c r="A1434" s="8" t="s">
        <v>1063</v>
      </c>
      <c r="B1434" s="8" t="s">
        <v>5081</v>
      </c>
      <c r="C1434" s="8" t="s">
        <v>5082</v>
      </c>
      <c r="D1434" s="8" t="s">
        <v>17036</v>
      </c>
      <c r="E1434" s="8" t="s">
        <v>17037</v>
      </c>
      <c r="F1434" s="8" t="s">
        <v>17038</v>
      </c>
      <c r="G1434" s="9" t="s">
        <v>17039</v>
      </c>
      <c r="H1434" s="9" t="str">
        <f>VLOOKUP(G1434,[1]Arkusz2!A:B,2,FALSE)</f>
        <v>WND-RPZP.06.02.01-32-004/14</v>
      </c>
      <c r="I1434" s="9" t="s">
        <v>13972</v>
      </c>
      <c r="J1434" s="9" t="s">
        <v>9383</v>
      </c>
      <c r="K1434" s="9" t="s">
        <v>1707</v>
      </c>
      <c r="L1434" s="9" t="s">
        <v>14296</v>
      </c>
      <c r="M1434" s="9" t="s">
        <v>9383</v>
      </c>
      <c r="N1434" s="9" t="s">
        <v>1707</v>
      </c>
      <c r="O1434" s="8" t="s">
        <v>12632</v>
      </c>
      <c r="P1434" s="9" t="s">
        <v>16978</v>
      </c>
      <c r="Q1434" s="9" t="s">
        <v>16924</v>
      </c>
      <c r="R1434" s="9" t="s">
        <v>15965</v>
      </c>
      <c r="S1434" s="9" t="s">
        <v>13972</v>
      </c>
      <c r="T1434" s="10">
        <v>5494901.9400000004</v>
      </c>
      <c r="U1434" s="10">
        <v>5000000</v>
      </c>
      <c r="V1434" s="10">
        <v>3750000</v>
      </c>
      <c r="W1434" s="10">
        <v>3750000</v>
      </c>
      <c r="X1434" s="10">
        <v>1250000</v>
      </c>
      <c r="Y1434" s="10">
        <v>75</v>
      </c>
      <c r="Z1434" s="8" t="s">
        <v>17040</v>
      </c>
      <c r="AA1434" s="8" t="s">
        <v>63</v>
      </c>
      <c r="AB1434" s="11">
        <v>5494901.9400000004</v>
      </c>
      <c r="AC1434" s="11">
        <v>5494901.9400000004</v>
      </c>
      <c r="AD1434" s="11">
        <v>0</v>
      </c>
      <c r="AE1434" s="11">
        <v>0</v>
      </c>
      <c r="AF1434" s="8" t="s">
        <v>64</v>
      </c>
      <c r="AG1434" s="8" t="s">
        <v>988</v>
      </c>
      <c r="AH1434" s="8" t="s">
        <v>66</v>
      </c>
      <c r="AI1434" s="8" t="s">
        <v>67</v>
      </c>
      <c r="AJ1434" s="8" t="s">
        <v>613</v>
      </c>
      <c r="AK1434" s="8" t="s">
        <v>756</v>
      </c>
      <c r="AL1434" s="8" t="s">
        <v>757</v>
      </c>
      <c r="AM1434" s="8" t="s">
        <v>275</v>
      </c>
      <c r="AN1434" s="8" t="s">
        <v>276</v>
      </c>
      <c r="AO1434" s="8" t="s">
        <v>758</v>
      </c>
      <c r="AP1434" s="8" t="s">
        <v>759</v>
      </c>
      <c r="AQ1434" s="8" t="s">
        <v>157</v>
      </c>
      <c r="AR1434" s="8" t="s">
        <v>760</v>
      </c>
      <c r="AS1434" s="8" t="s">
        <v>761</v>
      </c>
      <c r="AT1434" s="8" t="s">
        <v>909</v>
      </c>
      <c r="AU1434" s="8" t="s">
        <v>762</v>
      </c>
      <c r="AV1434" s="8" t="s">
        <v>911</v>
      </c>
      <c r="AW1434" s="11">
        <v>5494901.9400000004</v>
      </c>
      <c r="AX1434" s="9" t="s">
        <v>14296</v>
      </c>
    </row>
    <row r="1435" spans="1:50" customFormat="1" ht="24" hidden="1" x14ac:dyDescent="0.25">
      <c r="A1435" s="8" t="s">
        <v>1063</v>
      </c>
      <c r="B1435" s="8" t="s">
        <v>5081</v>
      </c>
      <c r="C1435" s="8" t="s">
        <v>5082</v>
      </c>
      <c r="D1435" s="8" t="s">
        <v>17068</v>
      </c>
      <c r="E1435" s="8" t="s">
        <v>17069</v>
      </c>
      <c r="F1435" s="8" t="s">
        <v>17070</v>
      </c>
      <c r="G1435" s="9" t="s">
        <v>17071</v>
      </c>
      <c r="H1435" s="9" t="str">
        <f>VLOOKUP(G1435,[1]Arkusz2!A:B,2,FALSE)</f>
        <v>WND-RPZP.06.02.01-32-001/14</v>
      </c>
      <c r="I1435" s="9" t="s">
        <v>15257</v>
      </c>
      <c r="J1435" s="9" t="s">
        <v>9383</v>
      </c>
      <c r="K1435" s="9" t="s">
        <v>1707</v>
      </c>
      <c r="L1435" s="9" t="s">
        <v>13972</v>
      </c>
      <c r="M1435" s="9" t="s">
        <v>9383</v>
      </c>
      <c r="N1435" s="9" t="s">
        <v>1707</v>
      </c>
      <c r="O1435" s="8" t="s">
        <v>15219</v>
      </c>
      <c r="P1435" s="9" t="s">
        <v>17072</v>
      </c>
      <c r="Q1435" s="9" t="s">
        <v>16924</v>
      </c>
      <c r="R1435" s="9" t="s">
        <v>15965</v>
      </c>
      <c r="S1435" s="9" t="s">
        <v>15257</v>
      </c>
      <c r="T1435" s="10">
        <v>8456934.6799999997</v>
      </c>
      <c r="U1435" s="10">
        <v>6859516</v>
      </c>
      <c r="V1435" s="10">
        <v>5144637</v>
      </c>
      <c r="W1435" s="10">
        <v>5144637</v>
      </c>
      <c r="X1435" s="10">
        <v>1714879</v>
      </c>
      <c r="Y1435" s="10">
        <v>75</v>
      </c>
      <c r="Z1435" s="8" t="s">
        <v>17073</v>
      </c>
      <c r="AA1435" s="8" t="s">
        <v>63</v>
      </c>
      <c r="AB1435" s="11">
        <v>8456934.6799999997</v>
      </c>
      <c r="AC1435" s="11">
        <v>8456934.6799999997</v>
      </c>
      <c r="AD1435" s="11">
        <v>0</v>
      </c>
      <c r="AE1435" s="11">
        <v>0</v>
      </c>
      <c r="AF1435" s="8" t="s">
        <v>64</v>
      </c>
      <c r="AG1435" s="8" t="s">
        <v>988</v>
      </c>
      <c r="AH1435" s="8" t="s">
        <v>66</v>
      </c>
      <c r="AI1435" s="8" t="s">
        <v>67</v>
      </c>
      <c r="AJ1435" s="8" t="s">
        <v>613</v>
      </c>
      <c r="AK1435" s="8" t="s">
        <v>15102</v>
      </c>
      <c r="AL1435" s="8" t="s">
        <v>15103</v>
      </c>
      <c r="AM1435" s="8" t="s">
        <v>6163</v>
      </c>
      <c r="AN1435" s="8" t="s">
        <v>72</v>
      </c>
      <c r="AO1435" s="8" t="s">
        <v>17074</v>
      </c>
      <c r="AP1435" s="8" t="s">
        <v>678</v>
      </c>
      <c r="AQ1435" s="8" t="s">
        <v>157</v>
      </c>
      <c r="AR1435" s="8" t="s">
        <v>17075</v>
      </c>
      <c r="AS1435" s="8" t="s">
        <v>17076</v>
      </c>
      <c r="AT1435" s="8" t="s">
        <v>5097</v>
      </c>
      <c r="AU1435" s="8" t="s">
        <v>15106</v>
      </c>
      <c r="AV1435" s="8" t="s">
        <v>5099</v>
      </c>
      <c r="AW1435" s="11">
        <v>8456934.6799999997</v>
      </c>
      <c r="AX1435" s="9" t="s">
        <v>13972</v>
      </c>
    </row>
    <row r="1436" spans="1:50" ht="48" hidden="1" x14ac:dyDescent="0.25">
      <c r="A1436" s="8" t="s">
        <v>1063</v>
      </c>
      <c r="B1436" s="8" t="s">
        <v>5081</v>
      </c>
      <c r="C1436" s="8" t="s">
        <v>7781</v>
      </c>
      <c r="D1436" s="8" t="s">
        <v>7782</v>
      </c>
      <c r="E1436" s="8" t="s">
        <v>7783</v>
      </c>
      <c r="F1436" s="8" t="s">
        <v>7784</v>
      </c>
      <c r="G1436" s="9" t="s">
        <v>7785</v>
      </c>
      <c r="H1436" s="9" t="str">
        <f>VLOOKUP(G1436,[1]Arkusz2!A:B,2,FALSE)</f>
        <v>WND-RPZP.06.02.02-32-001/10</v>
      </c>
      <c r="I1436" s="9" t="s">
        <v>1473</v>
      </c>
      <c r="J1436" s="9" t="s">
        <v>752</v>
      </c>
      <c r="K1436" s="9" t="s">
        <v>606</v>
      </c>
      <c r="L1436" s="9" t="s">
        <v>3863</v>
      </c>
      <c r="M1436" s="9" t="s">
        <v>752</v>
      </c>
      <c r="N1436" s="9" t="s">
        <v>606</v>
      </c>
      <c r="O1436" s="8" t="s">
        <v>388</v>
      </c>
      <c r="P1436" s="9" t="s">
        <v>5307</v>
      </c>
      <c r="Q1436" s="9" t="s">
        <v>4601</v>
      </c>
      <c r="R1436" s="9" t="s">
        <v>4262</v>
      </c>
      <c r="S1436" s="9" t="s">
        <v>7786</v>
      </c>
      <c r="T1436" s="10">
        <v>3969061.66</v>
      </c>
      <c r="U1436" s="10">
        <v>3968280</v>
      </c>
      <c r="V1436" s="10">
        <v>2976210</v>
      </c>
      <c r="W1436" s="10">
        <v>2976210</v>
      </c>
      <c r="X1436" s="10">
        <v>992070</v>
      </c>
      <c r="Y1436" s="10">
        <v>75</v>
      </c>
      <c r="Z1436" s="8" t="s">
        <v>7787</v>
      </c>
      <c r="AA1436" s="8" t="s">
        <v>63</v>
      </c>
      <c r="AB1436" s="11">
        <v>3969061.66</v>
      </c>
      <c r="AC1436" s="11">
        <v>3969061.66</v>
      </c>
      <c r="AD1436" s="11">
        <v>0</v>
      </c>
      <c r="AE1436" s="11">
        <v>0</v>
      </c>
      <c r="AF1436" s="8" t="s">
        <v>64</v>
      </c>
      <c r="AG1436" s="8" t="s">
        <v>7788</v>
      </c>
      <c r="AH1436" s="8" t="s">
        <v>66</v>
      </c>
      <c r="AI1436" s="8" t="s">
        <v>67</v>
      </c>
      <c r="AJ1436" s="8" t="s">
        <v>613</v>
      </c>
      <c r="AK1436" s="8" t="s">
        <v>7789</v>
      </c>
      <c r="AL1436" s="8" t="s">
        <v>7790</v>
      </c>
      <c r="AM1436" s="8" t="s">
        <v>5093</v>
      </c>
      <c r="AN1436" s="8" t="s">
        <v>72</v>
      </c>
      <c r="AO1436" s="8" t="s">
        <v>7791</v>
      </c>
      <c r="AP1436" s="8" t="s">
        <v>428</v>
      </c>
      <c r="AQ1436" s="8" t="s">
        <v>157</v>
      </c>
      <c r="AR1436" s="8" t="s">
        <v>7792</v>
      </c>
      <c r="AS1436" s="8" t="s">
        <v>7792</v>
      </c>
      <c r="AT1436" s="8" t="s">
        <v>7793</v>
      </c>
      <c r="AU1436" s="8" t="s">
        <v>7794</v>
      </c>
      <c r="AV1436" s="8" t="s">
        <v>7795</v>
      </c>
      <c r="AW1436" s="11">
        <v>3969061.66</v>
      </c>
      <c r="AX1436" s="9" t="s">
        <v>6010</v>
      </c>
    </row>
    <row r="1437" spans="1:50" customFormat="1" ht="24" hidden="1" x14ac:dyDescent="0.25">
      <c r="A1437" s="8" t="s">
        <v>1063</v>
      </c>
      <c r="B1437" s="8" t="s">
        <v>5081</v>
      </c>
      <c r="C1437" s="8" t="s">
        <v>7781</v>
      </c>
      <c r="D1437" s="8" t="s">
        <v>9219</v>
      </c>
      <c r="E1437" s="8" t="s">
        <v>9220</v>
      </c>
      <c r="F1437" s="8" t="s">
        <v>9221</v>
      </c>
      <c r="G1437" s="9" t="s">
        <v>9222</v>
      </c>
      <c r="H1437" s="9" t="str">
        <f>VLOOKUP(G1437,[1]Arkusz2!A:B,2,FALSE)</f>
        <v>WND-RPZP.06.02.02-32-006/11</v>
      </c>
      <c r="I1437" s="9" t="s">
        <v>7037</v>
      </c>
      <c r="J1437" s="9" t="s">
        <v>4601</v>
      </c>
      <c r="K1437" s="9" t="s">
        <v>4262</v>
      </c>
      <c r="L1437" s="9" t="s">
        <v>7220</v>
      </c>
      <c r="M1437" s="9" t="s">
        <v>4601</v>
      </c>
      <c r="N1437" s="9" t="s">
        <v>4262</v>
      </c>
      <c r="O1437" s="8" t="s">
        <v>9223</v>
      </c>
      <c r="P1437" s="9" t="s">
        <v>2074</v>
      </c>
      <c r="Q1437" s="9" t="s">
        <v>4601</v>
      </c>
      <c r="R1437" s="9" t="s">
        <v>4262</v>
      </c>
      <c r="S1437" s="9" t="s">
        <v>8119</v>
      </c>
      <c r="T1437" s="10">
        <v>440353.46</v>
      </c>
      <c r="U1437" s="10">
        <v>439356.04</v>
      </c>
      <c r="V1437" s="10">
        <v>329517.02</v>
      </c>
      <c r="W1437" s="10">
        <v>329517.02</v>
      </c>
      <c r="X1437" s="10">
        <v>109839.02</v>
      </c>
      <c r="Y1437" s="10">
        <v>75</v>
      </c>
      <c r="Z1437" s="8" t="s">
        <v>9224</v>
      </c>
      <c r="AA1437" s="8" t="s">
        <v>63</v>
      </c>
      <c r="AB1437" s="11">
        <v>440353.46</v>
      </c>
      <c r="AC1437" s="11">
        <v>440353.46</v>
      </c>
      <c r="AD1437" s="11">
        <v>0</v>
      </c>
      <c r="AE1437" s="11">
        <v>0</v>
      </c>
      <c r="AF1437" s="8" t="s">
        <v>64</v>
      </c>
      <c r="AG1437" s="8" t="s">
        <v>7788</v>
      </c>
      <c r="AH1437" s="8" t="s">
        <v>66</v>
      </c>
      <c r="AI1437" s="8" t="s">
        <v>67</v>
      </c>
      <c r="AJ1437" s="8" t="s">
        <v>613</v>
      </c>
      <c r="AK1437" s="8" t="s">
        <v>756</v>
      </c>
      <c r="AL1437" s="8" t="s">
        <v>757</v>
      </c>
      <c r="AM1437" s="8" t="s">
        <v>275</v>
      </c>
      <c r="AN1437" s="8" t="s">
        <v>2425</v>
      </c>
      <c r="AO1437" s="8" t="s">
        <v>758</v>
      </c>
      <c r="AP1437" s="8" t="s">
        <v>759</v>
      </c>
      <c r="AQ1437" s="8" t="s">
        <v>157</v>
      </c>
      <c r="AR1437" s="8" t="s">
        <v>5028</v>
      </c>
      <c r="AS1437" s="8" t="s">
        <v>5029</v>
      </c>
      <c r="AT1437" s="8" t="s">
        <v>909</v>
      </c>
      <c r="AU1437" s="8" t="s">
        <v>762</v>
      </c>
      <c r="AV1437" s="8" t="s">
        <v>911</v>
      </c>
      <c r="AW1437" s="11">
        <v>440353.46</v>
      </c>
      <c r="AX1437" s="9" t="s">
        <v>6198</v>
      </c>
    </row>
    <row r="1438" spans="1:50" customFormat="1" ht="24" hidden="1" x14ac:dyDescent="0.25">
      <c r="A1438" s="8" t="s">
        <v>1063</v>
      </c>
      <c r="B1438" s="8" t="s">
        <v>5081</v>
      </c>
      <c r="C1438" s="8" t="s">
        <v>7781</v>
      </c>
      <c r="D1438" s="8" t="s">
        <v>10269</v>
      </c>
      <c r="E1438" s="8" t="s">
        <v>10270</v>
      </c>
      <c r="F1438" s="8" t="s">
        <v>10271</v>
      </c>
      <c r="G1438" s="9" t="s">
        <v>10272</v>
      </c>
      <c r="H1438" s="9" t="str">
        <f>VLOOKUP(G1438,[1]Arkusz2!A:B,2,FALSE)</f>
        <v>WND-RPZP.06.02.02-32-012/11</v>
      </c>
      <c r="I1438" s="9" t="s">
        <v>4298</v>
      </c>
      <c r="J1438" s="9" t="s">
        <v>4601</v>
      </c>
      <c r="K1438" s="9" t="s">
        <v>4262</v>
      </c>
      <c r="L1438" s="9" t="s">
        <v>3736</v>
      </c>
      <c r="M1438" s="9" t="s">
        <v>4601</v>
      </c>
      <c r="N1438" s="9" t="s">
        <v>4262</v>
      </c>
      <c r="O1438" s="8" t="s">
        <v>10273</v>
      </c>
      <c r="P1438" s="9" t="s">
        <v>9487</v>
      </c>
      <c r="Q1438" s="9" t="s">
        <v>895</v>
      </c>
      <c r="R1438" s="9" t="s">
        <v>896</v>
      </c>
      <c r="S1438" s="9" t="s">
        <v>10274</v>
      </c>
      <c r="T1438" s="10">
        <v>3520190.93</v>
      </c>
      <c r="U1438" s="10">
        <v>3399385.37</v>
      </c>
      <c r="V1438" s="10">
        <v>2549539.0099999998</v>
      </c>
      <c r="W1438" s="10">
        <v>2549539.0099999998</v>
      </c>
      <c r="X1438" s="10">
        <v>849846.36</v>
      </c>
      <c r="Y1438" s="10">
        <v>75</v>
      </c>
      <c r="Z1438" s="8" t="s">
        <v>10275</v>
      </c>
      <c r="AA1438" s="8" t="s">
        <v>63</v>
      </c>
      <c r="AB1438" s="11">
        <v>3520190.93</v>
      </c>
      <c r="AC1438" s="11">
        <v>3520190.93</v>
      </c>
      <c r="AD1438" s="11">
        <v>0</v>
      </c>
      <c r="AE1438" s="11">
        <v>0</v>
      </c>
      <c r="AF1438" s="8" t="s">
        <v>64</v>
      </c>
      <c r="AG1438" s="8" t="s">
        <v>7788</v>
      </c>
      <c r="AH1438" s="8" t="s">
        <v>66</v>
      </c>
      <c r="AI1438" s="8" t="s">
        <v>67</v>
      </c>
      <c r="AJ1438" s="8" t="s">
        <v>613</v>
      </c>
      <c r="AK1438" s="8" t="s">
        <v>1073</v>
      </c>
      <c r="AL1438" s="8" t="s">
        <v>1074</v>
      </c>
      <c r="AM1438" s="8" t="s">
        <v>1075</v>
      </c>
      <c r="AN1438" s="8" t="s">
        <v>72</v>
      </c>
      <c r="AO1438" s="8" t="s">
        <v>1076</v>
      </c>
      <c r="AP1438" s="8" t="s">
        <v>128</v>
      </c>
      <c r="AQ1438" s="8" t="s">
        <v>157</v>
      </c>
      <c r="AR1438" s="8" t="s">
        <v>1077</v>
      </c>
      <c r="AS1438" s="8" t="s">
        <v>1078</v>
      </c>
      <c r="AT1438" s="8" t="s">
        <v>909</v>
      </c>
      <c r="AU1438" s="8" t="s">
        <v>1079</v>
      </c>
      <c r="AV1438" s="8" t="s">
        <v>911</v>
      </c>
      <c r="AW1438" s="11">
        <v>3520190.93</v>
      </c>
      <c r="AX1438" s="9" t="s">
        <v>10276</v>
      </c>
    </row>
    <row r="1439" spans="1:50" customFormat="1" ht="48" hidden="1" x14ac:dyDescent="0.25">
      <c r="A1439" s="8" t="s">
        <v>1063</v>
      </c>
      <c r="B1439" s="8" t="s">
        <v>5081</v>
      </c>
      <c r="C1439" s="8" t="s">
        <v>7781</v>
      </c>
      <c r="D1439" s="8" t="s">
        <v>11014</v>
      </c>
      <c r="E1439" s="8" t="s">
        <v>11015</v>
      </c>
      <c r="F1439" s="8" t="s">
        <v>11016</v>
      </c>
      <c r="G1439" s="9" t="s">
        <v>11017</v>
      </c>
      <c r="H1439" s="9" t="str">
        <f>VLOOKUP(G1439,[1]Arkusz2!A:B,2,FALSE)</f>
        <v>WND-RPZP.06.02.02-32-003/11</v>
      </c>
      <c r="I1439" s="9" t="s">
        <v>4298</v>
      </c>
      <c r="J1439" s="9" t="s">
        <v>4601</v>
      </c>
      <c r="K1439" s="9" t="s">
        <v>4262</v>
      </c>
      <c r="L1439" s="9" t="s">
        <v>4306</v>
      </c>
      <c r="M1439" s="9" t="s">
        <v>4601</v>
      </c>
      <c r="N1439" s="9" t="s">
        <v>4262</v>
      </c>
      <c r="O1439" s="8" t="s">
        <v>4170</v>
      </c>
      <c r="P1439" s="9" t="s">
        <v>8897</v>
      </c>
      <c r="Q1439" s="9" t="s">
        <v>895</v>
      </c>
      <c r="R1439" s="9" t="s">
        <v>896</v>
      </c>
      <c r="S1439" s="9" t="s">
        <v>11018</v>
      </c>
      <c r="T1439" s="10">
        <v>1490759.59</v>
      </c>
      <c r="U1439" s="10">
        <v>1073148.6000000001</v>
      </c>
      <c r="V1439" s="10">
        <v>804861.43999999994</v>
      </c>
      <c r="W1439" s="10">
        <v>804861.43999999994</v>
      </c>
      <c r="X1439" s="10">
        <v>268287.15999999997</v>
      </c>
      <c r="Y1439" s="10">
        <v>75</v>
      </c>
      <c r="Z1439" s="8" t="s">
        <v>11019</v>
      </c>
      <c r="AA1439" s="8" t="s">
        <v>63</v>
      </c>
      <c r="AB1439" s="11">
        <v>1490759.59</v>
      </c>
      <c r="AC1439" s="11">
        <v>1490759.59</v>
      </c>
      <c r="AD1439" s="11">
        <v>0</v>
      </c>
      <c r="AE1439" s="11">
        <v>0</v>
      </c>
      <c r="AF1439" s="8" t="s">
        <v>64</v>
      </c>
      <c r="AG1439" s="8" t="s">
        <v>7788</v>
      </c>
      <c r="AH1439" s="8" t="s">
        <v>66</v>
      </c>
      <c r="AI1439" s="8" t="s">
        <v>149</v>
      </c>
      <c r="AJ1439" s="8" t="s">
        <v>613</v>
      </c>
      <c r="AK1439" s="8" t="s">
        <v>7440</v>
      </c>
      <c r="AL1439" s="8" t="s">
        <v>7441</v>
      </c>
      <c r="AM1439" s="8" t="s">
        <v>7442</v>
      </c>
      <c r="AN1439" s="8" t="s">
        <v>7443</v>
      </c>
      <c r="AO1439" s="8" t="s">
        <v>5449</v>
      </c>
      <c r="AP1439" s="8" t="s">
        <v>128</v>
      </c>
      <c r="AQ1439" s="8" t="s">
        <v>157</v>
      </c>
      <c r="AR1439" s="8" t="s">
        <v>11020</v>
      </c>
      <c r="AS1439" s="8" t="s">
        <v>11021</v>
      </c>
      <c r="AT1439" s="8" t="s">
        <v>909</v>
      </c>
      <c r="AU1439" s="8" t="s">
        <v>7447</v>
      </c>
      <c r="AV1439" s="8" t="s">
        <v>911</v>
      </c>
      <c r="AW1439" s="11">
        <v>1490759.59</v>
      </c>
      <c r="AX1439" s="9" t="s">
        <v>11022</v>
      </c>
    </row>
    <row r="1440" spans="1:50" customFormat="1" ht="48" hidden="1" x14ac:dyDescent="0.25">
      <c r="A1440" s="8" t="s">
        <v>1063</v>
      </c>
      <c r="B1440" s="8" t="s">
        <v>5081</v>
      </c>
      <c r="C1440" s="8" t="s">
        <v>7781</v>
      </c>
      <c r="D1440" s="8" t="s">
        <v>11100</v>
      </c>
      <c r="E1440" s="8" t="s">
        <v>11101</v>
      </c>
      <c r="F1440" s="8" t="s">
        <v>11102</v>
      </c>
      <c r="G1440" s="9" t="s">
        <v>11103</v>
      </c>
      <c r="H1440" s="9" t="str">
        <f>VLOOKUP(G1440,[1]Arkusz2!A:B,2,FALSE)</f>
        <v>WND-RPZP.06.02.02-32-004/11</v>
      </c>
      <c r="I1440" s="9" t="s">
        <v>7087</v>
      </c>
      <c r="J1440" s="9" t="s">
        <v>4601</v>
      </c>
      <c r="K1440" s="9" t="s">
        <v>4262</v>
      </c>
      <c r="L1440" s="9" t="s">
        <v>5751</v>
      </c>
      <c r="M1440" s="9" t="s">
        <v>4601</v>
      </c>
      <c r="N1440" s="9" t="s">
        <v>4262</v>
      </c>
      <c r="O1440" s="8" t="s">
        <v>4179</v>
      </c>
      <c r="P1440" s="9" t="s">
        <v>11075</v>
      </c>
      <c r="Q1440" s="9" t="s">
        <v>895</v>
      </c>
      <c r="R1440" s="9" t="s">
        <v>896</v>
      </c>
      <c r="S1440" s="9" t="s">
        <v>11104</v>
      </c>
      <c r="T1440" s="10">
        <v>1536319.99</v>
      </c>
      <c r="U1440" s="10">
        <v>1534529.99</v>
      </c>
      <c r="V1440" s="10">
        <v>1150897.48</v>
      </c>
      <c r="W1440" s="10">
        <v>633520.48</v>
      </c>
      <c r="X1440" s="10">
        <v>383632.51</v>
      </c>
      <c r="Y1440" s="10">
        <v>75</v>
      </c>
      <c r="Z1440" s="8" t="s">
        <v>11105</v>
      </c>
      <c r="AA1440" s="8" t="s">
        <v>63</v>
      </c>
      <c r="AB1440" s="11">
        <v>1536319.99</v>
      </c>
      <c r="AC1440" s="11">
        <v>1536319.99</v>
      </c>
      <c r="AD1440" s="11">
        <v>0</v>
      </c>
      <c r="AE1440" s="11">
        <v>0</v>
      </c>
      <c r="AF1440" s="8" t="s">
        <v>64</v>
      </c>
      <c r="AG1440" s="8" t="s">
        <v>7788</v>
      </c>
      <c r="AH1440" s="8" t="s">
        <v>66</v>
      </c>
      <c r="AI1440" s="8" t="s">
        <v>149</v>
      </c>
      <c r="AJ1440" s="8" t="s">
        <v>613</v>
      </c>
      <c r="AK1440" s="8" t="s">
        <v>11106</v>
      </c>
      <c r="AL1440" s="8" t="s">
        <v>11107</v>
      </c>
      <c r="AM1440" s="8" t="s">
        <v>7442</v>
      </c>
      <c r="AN1440" s="8" t="s">
        <v>7443</v>
      </c>
      <c r="AO1440" s="8" t="s">
        <v>11108</v>
      </c>
      <c r="AP1440" s="8" t="s">
        <v>315</v>
      </c>
      <c r="AQ1440" s="8" t="s">
        <v>157</v>
      </c>
      <c r="AR1440" s="8" t="s">
        <v>11109</v>
      </c>
      <c r="AS1440" s="8" t="s">
        <v>11109</v>
      </c>
      <c r="AT1440" s="8" t="s">
        <v>7793</v>
      </c>
      <c r="AU1440" s="8" t="s">
        <v>11110</v>
      </c>
      <c r="AV1440" s="8" t="s">
        <v>7795</v>
      </c>
      <c r="AW1440" s="11">
        <v>1536319.99</v>
      </c>
      <c r="AX1440" s="9" t="s">
        <v>10974</v>
      </c>
    </row>
    <row r="1441" spans="1:50" customFormat="1" ht="48" hidden="1" x14ac:dyDescent="0.25">
      <c r="A1441" s="8" t="s">
        <v>1063</v>
      </c>
      <c r="B1441" s="8" t="s">
        <v>5081</v>
      </c>
      <c r="C1441" s="8" t="s">
        <v>7781</v>
      </c>
      <c r="D1441" s="8" t="s">
        <v>11404</v>
      </c>
      <c r="E1441" s="8" t="s">
        <v>11405</v>
      </c>
      <c r="F1441" s="8" t="s">
        <v>11406</v>
      </c>
      <c r="G1441" s="9" t="s">
        <v>11407</v>
      </c>
      <c r="H1441" s="9" t="str">
        <f>VLOOKUP(G1441,[1]Arkusz2!A:B,2,FALSE)</f>
        <v>WND-RPZP.06.02.02-32-013/11</v>
      </c>
      <c r="I1441" s="9" t="s">
        <v>4287</v>
      </c>
      <c r="J1441" s="9" t="s">
        <v>4601</v>
      </c>
      <c r="K1441" s="9" t="s">
        <v>4262</v>
      </c>
      <c r="L1441" s="9" t="s">
        <v>4306</v>
      </c>
      <c r="M1441" s="9" t="s">
        <v>4601</v>
      </c>
      <c r="N1441" s="9" t="s">
        <v>4262</v>
      </c>
      <c r="O1441" s="8" t="s">
        <v>1937</v>
      </c>
      <c r="P1441" s="9" t="s">
        <v>11408</v>
      </c>
      <c r="Q1441" s="9" t="s">
        <v>2281</v>
      </c>
      <c r="R1441" s="9" t="s">
        <v>896</v>
      </c>
      <c r="S1441" s="9" t="s">
        <v>10568</v>
      </c>
      <c r="T1441" s="10">
        <v>1981290.73</v>
      </c>
      <c r="U1441" s="10">
        <v>1633278.14</v>
      </c>
      <c r="V1441" s="10">
        <v>1224958.6000000001</v>
      </c>
      <c r="W1441" s="10">
        <v>1224958.6000000001</v>
      </c>
      <c r="X1441" s="10">
        <v>408319.54</v>
      </c>
      <c r="Y1441" s="10">
        <v>75</v>
      </c>
      <c r="Z1441" s="8" t="s">
        <v>11409</v>
      </c>
      <c r="AA1441" s="8" t="s">
        <v>63</v>
      </c>
      <c r="AB1441" s="11">
        <v>1981290.73</v>
      </c>
      <c r="AC1441" s="11">
        <v>1981290.73</v>
      </c>
      <c r="AD1441" s="11">
        <v>0</v>
      </c>
      <c r="AE1441" s="11">
        <v>0</v>
      </c>
      <c r="AF1441" s="8" t="s">
        <v>64</v>
      </c>
      <c r="AG1441" s="8" t="s">
        <v>7788</v>
      </c>
      <c r="AH1441" s="8" t="s">
        <v>66</v>
      </c>
      <c r="AI1441" s="8" t="s">
        <v>149</v>
      </c>
      <c r="AJ1441" s="8" t="s">
        <v>613</v>
      </c>
      <c r="AK1441" s="8" t="s">
        <v>11410</v>
      </c>
      <c r="AL1441" s="8" t="s">
        <v>11411</v>
      </c>
      <c r="AM1441" s="8" t="s">
        <v>11412</v>
      </c>
      <c r="AN1441" s="8" t="s">
        <v>5653</v>
      </c>
      <c r="AO1441" s="8" t="s">
        <v>5654</v>
      </c>
      <c r="AP1441" s="8" t="s">
        <v>883</v>
      </c>
      <c r="AQ1441" s="8" t="s">
        <v>157</v>
      </c>
      <c r="AR1441" s="8" t="s">
        <v>11413</v>
      </c>
      <c r="AS1441" s="8" t="s">
        <v>11413</v>
      </c>
      <c r="AT1441" s="8" t="s">
        <v>7793</v>
      </c>
      <c r="AU1441" s="8" t="s">
        <v>11414</v>
      </c>
      <c r="AV1441" s="8" t="s">
        <v>7795</v>
      </c>
      <c r="AW1441" s="11">
        <v>1981290.73</v>
      </c>
      <c r="AX1441" s="9" t="s">
        <v>2115</v>
      </c>
    </row>
    <row r="1442" spans="1:50" ht="36" hidden="1" x14ac:dyDescent="0.25">
      <c r="A1442" s="8" t="s">
        <v>1063</v>
      </c>
      <c r="B1442" s="8" t="s">
        <v>5081</v>
      </c>
      <c r="C1442" s="8" t="s">
        <v>7781</v>
      </c>
      <c r="D1442" s="8" t="s">
        <v>12033</v>
      </c>
      <c r="E1442" s="8" t="s">
        <v>12034</v>
      </c>
      <c r="F1442" s="8" t="s">
        <v>12035</v>
      </c>
      <c r="G1442" s="9" t="s">
        <v>12036</v>
      </c>
      <c r="H1442" s="9" t="str">
        <f>VLOOKUP(G1442,[1]Arkusz2!A:B,2,FALSE)</f>
        <v>WND-RPZP.06.02.02-32-009/11</v>
      </c>
      <c r="I1442" s="9" t="s">
        <v>4298</v>
      </c>
      <c r="J1442" s="9" t="s">
        <v>4601</v>
      </c>
      <c r="K1442" s="9" t="s">
        <v>4262</v>
      </c>
      <c r="L1442" s="9" t="s">
        <v>4306</v>
      </c>
      <c r="M1442" s="9" t="s">
        <v>4601</v>
      </c>
      <c r="N1442" s="9" t="s">
        <v>4262</v>
      </c>
      <c r="O1442" s="8" t="s">
        <v>5512</v>
      </c>
      <c r="P1442" s="9" t="s">
        <v>10468</v>
      </c>
      <c r="Q1442" s="9" t="s">
        <v>2281</v>
      </c>
      <c r="R1442" s="9" t="s">
        <v>896</v>
      </c>
      <c r="S1442" s="9" t="s">
        <v>10130</v>
      </c>
      <c r="T1442" s="10">
        <v>1724158.01</v>
      </c>
      <c r="U1442" s="10">
        <v>1714135</v>
      </c>
      <c r="V1442" s="10">
        <v>1285600.99</v>
      </c>
      <c r="W1442" s="10">
        <v>1285600.99</v>
      </c>
      <c r="X1442" s="10">
        <v>428534.01</v>
      </c>
      <c r="Y1442" s="10">
        <v>75</v>
      </c>
      <c r="Z1442" s="8" t="s">
        <v>12037</v>
      </c>
      <c r="AA1442" s="8" t="s">
        <v>63</v>
      </c>
      <c r="AB1442" s="11">
        <v>1724158.01</v>
      </c>
      <c r="AC1442" s="11">
        <v>1724158.01</v>
      </c>
      <c r="AD1442" s="11">
        <v>0</v>
      </c>
      <c r="AE1442" s="11">
        <v>0</v>
      </c>
      <c r="AF1442" s="8" t="s">
        <v>64</v>
      </c>
      <c r="AG1442" s="8" t="s">
        <v>7788</v>
      </c>
      <c r="AH1442" s="8" t="s">
        <v>66</v>
      </c>
      <c r="AI1442" s="8" t="s">
        <v>67</v>
      </c>
      <c r="AJ1442" s="8" t="s">
        <v>613</v>
      </c>
      <c r="AK1442" s="8" t="s">
        <v>12038</v>
      </c>
      <c r="AL1442" s="8" t="s">
        <v>12039</v>
      </c>
      <c r="AM1442" s="8" t="s">
        <v>275</v>
      </c>
      <c r="AN1442" s="8" t="s">
        <v>276</v>
      </c>
      <c r="AO1442" s="8" t="s">
        <v>12040</v>
      </c>
      <c r="AP1442" s="8" t="s">
        <v>484</v>
      </c>
      <c r="AQ1442" s="8" t="s">
        <v>157</v>
      </c>
      <c r="AR1442" s="8" t="s">
        <v>12041</v>
      </c>
      <c r="AS1442" s="8" t="s">
        <v>12042</v>
      </c>
      <c r="AT1442" s="8" t="s">
        <v>7793</v>
      </c>
      <c r="AU1442" s="8" t="s">
        <v>12043</v>
      </c>
      <c r="AV1442" s="8" t="s">
        <v>7795</v>
      </c>
      <c r="AW1442" s="11">
        <v>1724158.01</v>
      </c>
      <c r="AX1442" s="9" t="s">
        <v>10132</v>
      </c>
    </row>
    <row r="1443" spans="1:50" customFormat="1" ht="24" hidden="1" x14ac:dyDescent="0.25">
      <c r="A1443" s="8" t="s">
        <v>1063</v>
      </c>
      <c r="B1443" s="8" t="s">
        <v>5081</v>
      </c>
      <c r="C1443" s="8" t="s">
        <v>7781</v>
      </c>
      <c r="D1443" s="8" t="s">
        <v>12121</v>
      </c>
      <c r="E1443" s="8" t="s">
        <v>12122</v>
      </c>
      <c r="F1443" s="8" t="s">
        <v>12123</v>
      </c>
      <c r="G1443" s="9" t="s">
        <v>12124</v>
      </c>
      <c r="H1443" s="9" t="str">
        <f>VLOOKUP(G1443,[1]Arkusz2!A:B,2,FALSE)</f>
        <v>WND-RPZP.06.02.02-32-008/11</v>
      </c>
      <c r="I1443" s="9" t="s">
        <v>8291</v>
      </c>
      <c r="J1443" s="9" t="s">
        <v>4601</v>
      </c>
      <c r="K1443" s="9" t="s">
        <v>4262</v>
      </c>
      <c r="L1443" s="9" t="s">
        <v>5751</v>
      </c>
      <c r="M1443" s="9" t="s">
        <v>4601</v>
      </c>
      <c r="N1443" s="9" t="s">
        <v>4262</v>
      </c>
      <c r="O1443" s="8" t="s">
        <v>7734</v>
      </c>
      <c r="P1443" s="9" t="s">
        <v>11056</v>
      </c>
      <c r="Q1443" s="9" t="s">
        <v>2281</v>
      </c>
      <c r="R1443" s="9" t="s">
        <v>896</v>
      </c>
      <c r="S1443" s="9" t="s">
        <v>4080</v>
      </c>
      <c r="T1443" s="10">
        <v>1152927.2</v>
      </c>
      <c r="U1443" s="10">
        <v>937369.27</v>
      </c>
      <c r="V1443" s="10">
        <v>702137.37</v>
      </c>
      <c r="W1443" s="10">
        <v>527811.97</v>
      </c>
      <c r="X1443" s="10">
        <v>235231.9</v>
      </c>
      <c r="Y1443" s="10">
        <v>74.91</v>
      </c>
      <c r="Z1443" s="8" t="s">
        <v>12125</v>
      </c>
      <c r="AA1443" s="8" t="s">
        <v>63</v>
      </c>
      <c r="AB1443" s="11">
        <v>1152927.2</v>
      </c>
      <c r="AC1443" s="11">
        <v>1152927.2</v>
      </c>
      <c r="AD1443" s="11">
        <v>0</v>
      </c>
      <c r="AE1443" s="11">
        <v>0</v>
      </c>
      <c r="AF1443" s="8" t="s">
        <v>64</v>
      </c>
      <c r="AG1443" s="8" t="s">
        <v>7788</v>
      </c>
      <c r="AH1443" s="8" t="s">
        <v>66</v>
      </c>
      <c r="AI1443" s="8" t="s">
        <v>67</v>
      </c>
      <c r="AJ1443" s="8" t="s">
        <v>613</v>
      </c>
      <c r="AK1443" s="8" t="s">
        <v>12126</v>
      </c>
      <c r="AL1443" s="8" t="s">
        <v>12127</v>
      </c>
      <c r="AM1443" s="8" t="s">
        <v>71</v>
      </c>
      <c r="AN1443" s="8" t="s">
        <v>72</v>
      </c>
      <c r="AO1443" s="8" t="s">
        <v>73</v>
      </c>
      <c r="AP1443" s="8" t="s">
        <v>74</v>
      </c>
      <c r="AQ1443" s="8" t="s">
        <v>157</v>
      </c>
      <c r="AR1443" s="8" t="s">
        <v>12128</v>
      </c>
      <c r="AS1443" s="8" t="s">
        <v>12129</v>
      </c>
      <c r="AT1443" s="8" t="s">
        <v>7778</v>
      </c>
      <c r="AU1443" s="8" t="s">
        <v>12130</v>
      </c>
      <c r="AV1443" s="8" t="s">
        <v>5099</v>
      </c>
      <c r="AW1443" s="11">
        <v>1152927.2</v>
      </c>
      <c r="AX1443" s="9" t="s">
        <v>6379</v>
      </c>
    </row>
    <row r="1444" spans="1:50" customFormat="1" ht="48" hidden="1" x14ac:dyDescent="0.25">
      <c r="A1444" s="8" t="s">
        <v>1063</v>
      </c>
      <c r="B1444" s="8" t="s">
        <v>5081</v>
      </c>
      <c r="C1444" s="8" t="s">
        <v>7781</v>
      </c>
      <c r="D1444" s="8" t="s">
        <v>12938</v>
      </c>
      <c r="E1444" s="8" t="s">
        <v>12939</v>
      </c>
      <c r="F1444" s="8" t="s">
        <v>12940</v>
      </c>
      <c r="G1444" s="9" t="s">
        <v>12941</v>
      </c>
      <c r="H1444" s="9" t="str">
        <f>VLOOKUP(G1444,[1]Arkusz2!A:B,2,FALSE)</f>
        <v>WND-RPZP.06.02.02-32-007/11</v>
      </c>
      <c r="I1444" s="9" t="s">
        <v>6943</v>
      </c>
      <c r="J1444" s="9" t="s">
        <v>4601</v>
      </c>
      <c r="K1444" s="9" t="s">
        <v>4262</v>
      </c>
      <c r="L1444" s="9" t="s">
        <v>3042</v>
      </c>
      <c r="M1444" s="9" t="s">
        <v>4601</v>
      </c>
      <c r="N1444" s="9" t="s">
        <v>4262</v>
      </c>
      <c r="O1444" s="8" t="s">
        <v>7151</v>
      </c>
      <c r="P1444" s="9" t="s">
        <v>12112</v>
      </c>
      <c r="Q1444" s="9" t="s">
        <v>3297</v>
      </c>
      <c r="R1444" s="9" t="s">
        <v>3298</v>
      </c>
      <c r="S1444" s="9" t="s">
        <v>12942</v>
      </c>
      <c r="T1444" s="10">
        <v>420705.25</v>
      </c>
      <c r="U1444" s="10">
        <v>419612.12</v>
      </c>
      <c r="V1444" s="10">
        <v>314706.57</v>
      </c>
      <c r="W1444" s="10">
        <v>314706.57</v>
      </c>
      <c r="X1444" s="10">
        <v>104905.55</v>
      </c>
      <c r="Y1444" s="10">
        <v>75</v>
      </c>
      <c r="Z1444" s="8" t="s">
        <v>12943</v>
      </c>
      <c r="AA1444" s="8" t="s">
        <v>63</v>
      </c>
      <c r="AB1444" s="11">
        <v>420705.25</v>
      </c>
      <c r="AC1444" s="11">
        <v>420705.25</v>
      </c>
      <c r="AD1444" s="11">
        <v>0</v>
      </c>
      <c r="AE1444" s="11">
        <v>0</v>
      </c>
      <c r="AF1444" s="8" t="s">
        <v>64</v>
      </c>
      <c r="AG1444" s="8" t="s">
        <v>7788</v>
      </c>
      <c r="AH1444" s="8" t="s">
        <v>66</v>
      </c>
      <c r="AI1444" s="8" t="s">
        <v>67</v>
      </c>
      <c r="AJ1444" s="8" t="s">
        <v>613</v>
      </c>
      <c r="AK1444" s="8" t="s">
        <v>12944</v>
      </c>
      <c r="AL1444" s="8" t="s">
        <v>12945</v>
      </c>
      <c r="AM1444" s="8" t="s">
        <v>6163</v>
      </c>
      <c r="AN1444" s="8" t="s">
        <v>72</v>
      </c>
      <c r="AO1444" s="8" t="s">
        <v>6164</v>
      </c>
      <c r="AP1444" s="8" t="s">
        <v>1059</v>
      </c>
      <c r="AQ1444" s="8" t="s">
        <v>157</v>
      </c>
      <c r="AR1444" s="8" t="s">
        <v>12946</v>
      </c>
      <c r="AS1444" s="8" t="s">
        <v>12947</v>
      </c>
      <c r="AT1444" s="8" t="s">
        <v>75</v>
      </c>
      <c r="AU1444" s="8" t="s">
        <v>12948</v>
      </c>
      <c r="AV1444" s="8" t="s">
        <v>11500</v>
      </c>
      <c r="AW1444" s="11">
        <v>420705.25</v>
      </c>
      <c r="AX1444" s="9" t="s">
        <v>11090</v>
      </c>
    </row>
    <row r="1445" spans="1:50" customFormat="1" ht="36" hidden="1" x14ac:dyDescent="0.25">
      <c r="A1445" s="8" t="s">
        <v>1063</v>
      </c>
      <c r="B1445" s="8" t="s">
        <v>5081</v>
      </c>
      <c r="C1445" s="8" t="s">
        <v>7781</v>
      </c>
      <c r="D1445" s="8" t="s">
        <v>13005</v>
      </c>
      <c r="E1445" s="8" t="s">
        <v>13006</v>
      </c>
      <c r="F1445" s="8" t="s">
        <v>13007</v>
      </c>
      <c r="G1445" s="9" t="s">
        <v>13008</v>
      </c>
      <c r="H1445" s="9" t="str">
        <f>VLOOKUP(G1445,[1]Arkusz2!A:B,2,FALSE)</f>
        <v>WND-RPZP.06.02.02-32-002/11</v>
      </c>
      <c r="I1445" s="9" t="s">
        <v>6036</v>
      </c>
      <c r="J1445" s="9" t="s">
        <v>4601</v>
      </c>
      <c r="K1445" s="9" t="s">
        <v>4262</v>
      </c>
      <c r="L1445" s="9" t="s">
        <v>6354</v>
      </c>
      <c r="M1445" s="9" t="s">
        <v>4601</v>
      </c>
      <c r="N1445" s="9" t="s">
        <v>4262</v>
      </c>
      <c r="O1445" s="8" t="s">
        <v>11926</v>
      </c>
      <c r="P1445" s="9" t="s">
        <v>7593</v>
      </c>
      <c r="Q1445" s="9" t="s">
        <v>3297</v>
      </c>
      <c r="R1445" s="9" t="s">
        <v>3298</v>
      </c>
      <c r="S1445" s="9" t="s">
        <v>9981</v>
      </c>
      <c r="T1445" s="10">
        <v>1995471.03</v>
      </c>
      <c r="U1445" s="10">
        <v>1995376.28</v>
      </c>
      <c r="V1445" s="10">
        <v>1496532.2</v>
      </c>
      <c r="W1445" s="10">
        <v>1496532.2</v>
      </c>
      <c r="X1445" s="10">
        <v>498844.08</v>
      </c>
      <c r="Y1445" s="10">
        <v>75</v>
      </c>
      <c r="Z1445" s="8" t="s">
        <v>13009</v>
      </c>
      <c r="AA1445" s="8" t="s">
        <v>63</v>
      </c>
      <c r="AB1445" s="11">
        <v>1995471.03</v>
      </c>
      <c r="AC1445" s="11">
        <v>1995471.03</v>
      </c>
      <c r="AD1445" s="11">
        <v>0</v>
      </c>
      <c r="AE1445" s="11">
        <v>0</v>
      </c>
      <c r="AF1445" s="8" t="s">
        <v>64</v>
      </c>
      <c r="AG1445" s="8" t="s">
        <v>7788</v>
      </c>
      <c r="AH1445" s="8" t="s">
        <v>66</v>
      </c>
      <c r="AI1445" s="8" t="s">
        <v>67</v>
      </c>
      <c r="AJ1445" s="8" t="s">
        <v>613</v>
      </c>
      <c r="AK1445" s="8" t="s">
        <v>13010</v>
      </c>
      <c r="AL1445" s="8" t="s">
        <v>13011</v>
      </c>
      <c r="AM1445" s="8" t="s">
        <v>13012</v>
      </c>
      <c r="AN1445" s="8" t="s">
        <v>72</v>
      </c>
      <c r="AO1445" s="8" t="s">
        <v>13013</v>
      </c>
      <c r="AP1445" s="8" t="s">
        <v>128</v>
      </c>
      <c r="AQ1445" s="8" t="s">
        <v>157</v>
      </c>
      <c r="AR1445" s="8" t="s">
        <v>13014</v>
      </c>
      <c r="AS1445" s="8" t="s">
        <v>13014</v>
      </c>
      <c r="AT1445" s="8" t="s">
        <v>7793</v>
      </c>
      <c r="AU1445" s="8" t="s">
        <v>13015</v>
      </c>
      <c r="AV1445" s="8" t="s">
        <v>7795</v>
      </c>
      <c r="AW1445" s="11">
        <v>1995471.03</v>
      </c>
      <c r="AX1445" s="9" t="s">
        <v>2283</v>
      </c>
    </row>
    <row r="1446" spans="1:50" customFormat="1" ht="24" hidden="1" x14ac:dyDescent="0.25">
      <c r="A1446" s="8" t="s">
        <v>1063</v>
      </c>
      <c r="B1446" s="8" t="s">
        <v>5081</v>
      </c>
      <c r="C1446" s="8" t="s">
        <v>7781</v>
      </c>
      <c r="D1446" s="8" t="s">
        <v>13386</v>
      </c>
      <c r="E1446" s="8" t="s">
        <v>13387</v>
      </c>
      <c r="F1446" s="8" t="s">
        <v>13388</v>
      </c>
      <c r="G1446" s="9" t="s">
        <v>13389</v>
      </c>
      <c r="H1446" s="9" t="str">
        <f>VLOOKUP(G1446,[1]Arkusz2!A:B,2,FALSE)</f>
        <v>WND-RPZP.06.02.02-32-011/11</v>
      </c>
      <c r="I1446" s="9" t="s">
        <v>4298</v>
      </c>
      <c r="J1446" s="9" t="s">
        <v>4601</v>
      </c>
      <c r="K1446" s="9" t="s">
        <v>4262</v>
      </c>
      <c r="L1446" s="9" t="s">
        <v>3736</v>
      </c>
      <c r="M1446" s="9" t="s">
        <v>4601</v>
      </c>
      <c r="N1446" s="9" t="s">
        <v>4262</v>
      </c>
      <c r="O1446" s="8" t="s">
        <v>9126</v>
      </c>
      <c r="P1446" s="9" t="s">
        <v>682</v>
      </c>
      <c r="Q1446" s="9" t="s">
        <v>12730</v>
      </c>
      <c r="R1446" s="9" t="s">
        <v>3298</v>
      </c>
      <c r="S1446" s="9" t="s">
        <v>10177</v>
      </c>
      <c r="T1446" s="10">
        <v>4226785.6100000003</v>
      </c>
      <c r="U1446" s="10">
        <v>3681168.24</v>
      </c>
      <c r="V1446" s="10">
        <v>2760876.16</v>
      </c>
      <c r="W1446" s="10">
        <v>2760876.16</v>
      </c>
      <c r="X1446" s="10">
        <v>920292.08</v>
      </c>
      <c r="Y1446" s="10">
        <v>75</v>
      </c>
      <c r="Z1446" s="8" t="s">
        <v>13390</v>
      </c>
      <c r="AA1446" s="8" t="s">
        <v>63</v>
      </c>
      <c r="AB1446" s="11">
        <v>4226785.6100000003</v>
      </c>
      <c r="AC1446" s="11">
        <v>4226785.6100000003</v>
      </c>
      <c r="AD1446" s="11">
        <v>0</v>
      </c>
      <c r="AE1446" s="11">
        <v>0</v>
      </c>
      <c r="AF1446" s="8" t="s">
        <v>64</v>
      </c>
      <c r="AG1446" s="8" t="s">
        <v>7788</v>
      </c>
      <c r="AH1446" s="8" t="s">
        <v>66</v>
      </c>
      <c r="AI1446" s="8" t="s">
        <v>67</v>
      </c>
      <c r="AJ1446" s="8" t="s">
        <v>613</v>
      </c>
      <c r="AK1446" s="8" t="s">
        <v>1073</v>
      </c>
      <c r="AL1446" s="8" t="s">
        <v>1074</v>
      </c>
      <c r="AM1446" s="8" t="s">
        <v>1075</v>
      </c>
      <c r="AN1446" s="8" t="s">
        <v>72</v>
      </c>
      <c r="AO1446" s="8" t="s">
        <v>1076</v>
      </c>
      <c r="AP1446" s="8" t="s">
        <v>128</v>
      </c>
      <c r="AQ1446" s="8" t="s">
        <v>157</v>
      </c>
      <c r="AR1446" s="8" t="s">
        <v>1077</v>
      </c>
      <c r="AS1446" s="8" t="s">
        <v>1078</v>
      </c>
      <c r="AT1446" s="8" t="s">
        <v>909</v>
      </c>
      <c r="AU1446" s="8" t="s">
        <v>1079</v>
      </c>
      <c r="AV1446" s="8" t="s">
        <v>911</v>
      </c>
      <c r="AW1446" s="11">
        <v>4226785.6100000003</v>
      </c>
      <c r="AX1446" s="9" t="s">
        <v>13391</v>
      </c>
    </row>
    <row r="1447" spans="1:50" customFormat="1" ht="36" hidden="1" x14ac:dyDescent="0.25">
      <c r="A1447" s="8" t="s">
        <v>1063</v>
      </c>
      <c r="B1447" s="8" t="s">
        <v>5081</v>
      </c>
      <c r="C1447" s="8" t="s">
        <v>7781</v>
      </c>
      <c r="D1447" s="8" t="s">
        <v>13411</v>
      </c>
      <c r="E1447" s="8" t="s">
        <v>13412</v>
      </c>
      <c r="F1447" s="8" t="s">
        <v>13413</v>
      </c>
      <c r="G1447" s="9" t="s">
        <v>13414</v>
      </c>
      <c r="H1447" s="9" t="str">
        <f>VLOOKUP(G1447,[1]Arkusz2!A:B,2,FALSE)</f>
        <v>WND-RPZP.06.02.02-32-002/10</v>
      </c>
      <c r="I1447" s="9" t="s">
        <v>1110</v>
      </c>
      <c r="J1447" s="9" t="s">
        <v>752</v>
      </c>
      <c r="K1447" s="9" t="s">
        <v>606</v>
      </c>
      <c r="L1447" s="9" t="s">
        <v>2519</v>
      </c>
      <c r="M1447" s="9" t="s">
        <v>752</v>
      </c>
      <c r="N1447" s="9" t="s">
        <v>606</v>
      </c>
      <c r="O1447" s="8" t="s">
        <v>219</v>
      </c>
      <c r="P1447" s="9" t="s">
        <v>7315</v>
      </c>
      <c r="Q1447" s="9" t="s">
        <v>12730</v>
      </c>
      <c r="R1447" s="9" t="s">
        <v>3298</v>
      </c>
      <c r="S1447" s="9" t="s">
        <v>9932</v>
      </c>
      <c r="T1447" s="10">
        <v>15575887.67</v>
      </c>
      <c r="U1447" s="10">
        <v>11925578.85</v>
      </c>
      <c r="V1447" s="10">
        <v>4770231.4400000004</v>
      </c>
      <c r="W1447" s="10">
        <v>4770231.4400000004</v>
      </c>
      <c r="X1447" s="10">
        <v>7155347.4100000001</v>
      </c>
      <c r="Y1447" s="10">
        <v>40</v>
      </c>
      <c r="Z1447" s="8" t="s">
        <v>13415</v>
      </c>
      <c r="AA1447" s="8" t="s">
        <v>119</v>
      </c>
      <c r="AB1447" s="11">
        <v>15575887.67</v>
      </c>
      <c r="AC1447" s="11">
        <v>15575887.67</v>
      </c>
      <c r="AD1447" s="11">
        <v>0</v>
      </c>
      <c r="AE1447" s="11">
        <v>0</v>
      </c>
      <c r="AF1447" s="8" t="s">
        <v>64</v>
      </c>
      <c r="AG1447" s="8" t="s">
        <v>7788</v>
      </c>
      <c r="AH1447" s="8" t="s">
        <v>66</v>
      </c>
      <c r="AI1447" s="8" t="s">
        <v>67</v>
      </c>
      <c r="AJ1447" s="8" t="s">
        <v>613</v>
      </c>
      <c r="AK1447" s="8" t="s">
        <v>1073</v>
      </c>
      <c r="AL1447" s="8" t="s">
        <v>1074</v>
      </c>
      <c r="AM1447" s="8" t="s">
        <v>1075</v>
      </c>
      <c r="AN1447" s="8" t="s">
        <v>72</v>
      </c>
      <c r="AO1447" s="8" t="s">
        <v>1076</v>
      </c>
      <c r="AP1447" s="8" t="s">
        <v>128</v>
      </c>
      <c r="AQ1447" s="8" t="s">
        <v>157</v>
      </c>
      <c r="AR1447" s="8" t="s">
        <v>1077</v>
      </c>
      <c r="AS1447" s="8" t="s">
        <v>1078</v>
      </c>
      <c r="AT1447" s="8" t="s">
        <v>909</v>
      </c>
      <c r="AU1447" s="8" t="s">
        <v>1079</v>
      </c>
      <c r="AV1447" s="8" t="s">
        <v>911</v>
      </c>
      <c r="AW1447" s="11">
        <v>15575887.67</v>
      </c>
      <c r="AX1447" s="9" t="s">
        <v>13416</v>
      </c>
    </row>
    <row r="1448" spans="1:50" ht="36" hidden="1" x14ac:dyDescent="0.25">
      <c r="A1448" s="8" t="s">
        <v>1063</v>
      </c>
      <c r="B1448" s="8" t="s">
        <v>5081</v>
      </c>
      <c r="C1448" s="8" t="s">
        <v>7781</v>
      </c>
      <c r="D1448" s="8" t="s">
        <v>13640</v>
      </c>
      <c r="E1448" s="8" t="s">
        <v>13641</v>
      </c>
      <c r="F1448" s="8" t="s">
        <v>13642</v>
      </c>
      <c r="G1448" s="9" t="s">
        <v>13643</v>
      </c>
      <c r="H1448" s="9" t="str">
        <f>VLOOKUP(G1448,[1]Arkusz2!A:B,2,FALSE)</f>
        <v>WND-RPZP.06.02.02-32-001/11</v>
      </c>
      <c r="I1448" s="9" t="s">
        <v>8119</v>
      </c>
      <c r="J1448" s="9" t="s">
        <v>4601</v>
      </c>
      <c r="K1448" s="9" t="s">
        <v>4262</v>
      </c>
      <c r="L1448" s="9" t="s">
        <v>8155</v>
      </c>
      <c r="M1448" s="9" t="s">
        <v>4601</v>
      </c>
      <c r="N1448" s="9" t="s">
        <v>4262</v>
      </c>
      <c r="O1448" s="8" t="s">
        <v>11926</v>
      </c>
      <c r="P1448" s="9" t="s">
        <v>3263</v>
      </c>
      <c r="Q1448" s="9" t="s">
        <v>12730</v>
      </c>
      <c r="R1448" s="9" t="s">
        <v>3298</v>
      </c>
      <c r="S1448" s="9" t="s">
        <v>13644</v>
      </c>
      <c r="T1448" s="10">
        <v>4400665.8899999997</v>
      </c>
      <c r="U1448" s="10">
        <v>4399252.16</v>
      </c>
      <c r="V1448" s="10">
        <v>3299439.12</v>
      </c>
      <c r="W1448" s="10">
        <v>1816201.96</v>
      </c>
      <c r="X1448" s="10">
        <v>1099813.04</v>
      </c>
      <c r="Y1448" s="10">
        <v>75</v>
      </c>
      <c r="Z1448" s="8" t="s">
        <v>13645</v>
      </c>
      <c r="AA1448" s="8" t="s">
        <v>63</v>
      </c>
      <c r="AB1448" s="11">
        <v>4400665.8899999997</v>
      </c>
      <c r="AC1448" s="11">
        <v>4400665.8899999997</v>
      </c>
      <c r="AD1448" s="11">
        <v>0</v>
      </c>
      <c r="AE1448" s="11">
        <v>0</v>
      </c>
      <c r="AF1448" s="8" t="s">
        <v>64</v>
      </c>
      <c r="AG1448" s="8" t="s">
        <v>7788</v>
      </c>
      <c r="AH1448" s="8" t="s">
        <v>66</v>
      </c>
      <c r="AI1448" s="8" t="s">
        <v>67</v>
      </c>
      <c r="AJ1448" s="8" t="s">
        <v>613</v>
      </c>
      <c r="AK1448" s="8" t="s">
        <v>7789</v>
      </c>
      <c r="AL1448" s="8" t="s">
        <v>7790</v>
      </c>
      <c r="AM1448" s="8" t="s">
        <v>5093</v>
      </c>
      <c r="AN1448" s="8" t="s">
        <v>72</v>
      </c>
      <c r="AO1448" s="8" t="s">
        <v>7791</v>
      </c>
      <c r="AP1448" s="8" t="s">
        <v>428</v>
      </c>
      <c r="AQ1448" s="8" t="s">
        <v>157</v>
      </c>
      <c r="AR1448" s="8" t="s">
        <v>7792</v>
      </c>
      <c r="AS1448" s="8" t="s">
        <v>7792</v>
      </c>
      <c r="AT1448" s="8" t="s">
        <v>7793</v>
      </c>
      <c r="AU1448" s="8" t="s">
        <v>7794</v>
      </c>
      <c r="AV1448" s="8" t="s">
        <v>7795</v>
      </c>
      <c r="AW1448" s="11">
        <v>4400665.8899999997</v>
      </c>
      <c r="AX1448" s="9" t="s">
        <v>12986</v>
      </c>
    </row>
    <row r="1449" spans="1:50" customFormat="1" ht="36" hidden="1" x14ac:dyDescent="0.25">
      <c r="A1449" s="8" t="s">
        <v>1063</v>
      </c>
      <c r="B1449" s="8" t="s">
        <v>5081</v>
      </c>
      <c r="C1449" s="8" t="s">
        <v>7781</v>
      </c>
      <c r="D1449" s="8" t="s">
        <v>14264</v>
      </c>
      <c r="E1449" s="8" t="s">
        <v>14265</v>
      </c>
      <c r="F1449" s="8" t="s">
        <v>14266</v>
      </c>
      <c r="G1449" s="9" t="s">
        <v>14267</v>
      </c>
      <c r="H1449" s="9" t="str">
        <f>VLOOKUP(G1449,[1]Arkusz2!A:B,2,FALSE)</f>
        <v>WND-RPZP.06.02.02-32-005/10</v>
      </c>
      <c r="I1449" s="9" t="s">
        <v>7592</v>
      </c>
      <c r="J1449" s="9" t="s">
        <v>4601</v>
      </c>
      <c r="K1449" s="9" t="s">
        <v>4262</v>
      </c>
      <c r="L1449" s="9" t="s">
        <v>4858</v>
      </c>
      <c r="M1449" s="9" t="s">
        <v>4601</v>
      </c>
      <c r="N1449" s="9" t="s">
        <v>4262</v>
      </c>
      <c r="O1449" s="8" t="s">
        <v>4281</v>
      </c>
      <c r="P1449" s="9" t="s">
        <v>12833</v>
      </c>
      <c r="Q1449" s="9" t="s">
        <v>1706</v>
      </c>
      <c r="R1449" s="9" t="s">
        <v>1707</v>
      </c>
      <c r="S1449" s="9" t="s">
        <v>10123</v>
      </c>
      <c r="T1449" s="10">
        <v>15331030.449999999</v>
      </c>
      <c r="U1449" s="10">
        <v>15331030.449999999</v>
      </c>
      <c r="V1449" s="10">
        <v>11498272.810000001</v>
      </c>
      <c r="W1449" s="10">
        <v>11498272.810000001</v>
      </c>
      <c r="X1449" s="10">
        <v>3832757.64</v>
      </c>
      <c r="Y1449" s="10">
        <v>75</v>
      </c>
      <c r="Z1449" s="8" t="s">
        <v>14268</v>
      </c>
      <c r="AA1449" s="8" t="s">
        <v>63</v>
      </c>
      <c r="AB1449" s="11">
        <v>15331030.449999999</v>
      </c>
      <c r="AC1449" s="11">
        <v>15331030.449999999</v>
      </c>
      <c r="AD1449" s="11">
        <v>0</v>
      </c>
      <c r="AE1449" s="11">
        <v>0</v>
      </c>
      <c r="AF1449" s="8" t="s">
        <v>64</v>
      </c>
      <c r="AG1449" s="8" t="s">
        <v>7788</v>
      </c>
      <c r="AH1449" s="8" t="s">
        <v>66</v>
      </c>
      <c r="AI1449" s="8" t="s">
        <v>67</v>
      </c>
      <c r="AJ1449" s="8" t="s">
        <v>613</v>
      </c>
      <c r="AK1449" s="8" t="s">
        <v>14269</v>
      </c>
      <c r="AL1449" s="8" t="s">
        <v>14270</v>
      </c>
      <c r="AM1449" s="8" t="s">
        <v>8952</v>
      </c>
      <c r="AN1449" s="8" t="s">
        <v>72</v>
      </c>
      <c r="AO1449" s="8" t="s">
        <v>6418</v>
      </c>
      <c r="AP1449" s="8" t="s">
        <v>484</v>
      </c>
      <c r="AQ1449" s="8" t="s">
        <v>157</v>
      </c>
      <c r="AR1449" s="8" t="s">
        <v>14271</v>
      </c>
      <c r="AS1449" s="8" t="s">
        <v>14272</v>
      </c>
      <c r="AT1449" s="8" t="s">
        <v>75</v>
      </c>
      <c r="AU1449" s="8" t="s">
        <v>14273</v>
      </c>
      <c r="AV1449" s="8" t="s">
        <v>8527</v>
      </c>
      <c r="AW1449" s="11">
        <v>15331030.449999999</v>
      </c>
      <c r="AX1449" s="9" t="s">
        <v>10392</v>
      </c>
    </row>
    <row r="1450" spans="1:50" ht="36" hidden="1" x14ac:dyDescent="0.25">
      <c r="A1450" s="8" t="s">
        <v>1063</v>
      </c>
      <c r="B1450" s="8" t="s">
        <v>5081</v>
      </c>
      <c r="C1450" s="8" t="s">
        <v>7781</v>
      </c>
      <c r="D1450" s="8" t="s">
        <v>14637</v>
      </c>
      <c r="E1450" s="8" t="s">
        <v>14638</v>
      </c>
      <c r="F1450" s="8" t="s">
        <v>14639</v>
      </c>
      <c r="G1450" s="9" t="s">
        <v>14640</v>
      </c>
      <c r="H1450" s="9" t="str">
        <f>VLOOKUP(G1450,[1]Arkusz2!A:B,2,FALSE)</f>
        <v>WND-RPZP.06.02.02-32-010/11</v>
      </c>
      <c r="I1450" s="9" t="s">
        <v>6494</v>
      </c>
      <c r="J1450" s="9" t="s">
        <v>4601</v>
      </c>
      <c r="K1450" s="9" t="s">
        <v>4262</v>
      </c>
      <c r="L1450" s="9" t="s">
        <v>7025</v>
      </c>
      <c r="M1450" s="9" t="s">
        <v>4601</v>
      </c>
      <c r="N1450" s="9" t="s">
        <v>4262</v>
      </c>
      <c r="O1450" s="8" t="s">
        <v>3042</v>
      </c>
      <c r="P1450" s="9" t="s">
        <v>14641</v>
      </c>
      <c r="Q1450" s="9" t="s">
        <v>1706</v>
      </c>
      <c r="R1450" s="9" t="s">
        <v>1707</v>
      </c>
      <c r="S1450" s="9" t="s">
        <v>13578</v>
      </c>
      <c r="T1450" s="10">
        <v>3971986.83</v>
      </c>
      <c r="U1450" s="10">
        <v>3971186.83</v>
      </c>
      <c r="V1450" s="10">
        <v>2978390.12</v>
      </c>
      <c r="W1450" s="10">
        <v>1639478.03</v>
      </c>
      <c r="X1450" s="10">
        <v>992796.71</v>
      </c>
      <c r="Y1450" s="10">
        <v>75</v>
      </c>
      <c r="Z1450" s="8" t="s">
        <v>14642</v>
      </c>
      <c r="AA1450" s="8" t="s">
        <v>63</v>
      </c>
      <c r="AB1450" s="11">
        <v>3971986.83</v>
      </c>
      <c r="AC1450" s="11">
        <v>3971986.83</v>
      </c>
      <c r="AD1450" s="11">
        <v>0</v>
      </c>
      <c r="AE1450" s="11">
        <v>0</v>
      </c>
      <c r="AF1450" s="8" t="s">
        <v>64</v>
      </c>
      <c r="AG1450" s="8" t="s">
        <v>7788</v>
      </c>
      <c r="AH1450" s="8" t="s">
        <v>66</v>
      </c>
      <c r="AI1450" s="8" t="s">
        <v>67</v>
      </c>
      <c r="AJ1450" s="8" t="s">
        <v>613</v>
      </c>
      <c r="AK1450" s="8" t="s">
        <v>14643</v>
      </c>
      <c r="AL1450" s="8" t="s">
        <v>14644</v>
      </c>
      <c r="AM1450" s="8" t="s">
        <v>14645</v>
      </c>
      <c r="AN1450" s="8" t="s">
        <v>72</v>
      </c>
      <c r="AO1450" s="8" t="s">
        <v>14646</v>
      </c>
      <c r="AP1450" s="8" t="s">
        <v>128</v>
      </c>
      <c r="AQ1450" s="8" t="s">
        <v>157</v>
      </c>
      <c r="AR1450" s="8" t="s">
        <v>14647</v>
      </c>
      <c r="AS1450" s="8" t="s">
        <v>14647</v>
      </c>
      <c r="AT1450" s="8" t="s">
        <v>7793</v>
      </c>
      <c r="AU1450" s="8" t="s">
        <v>14648</v>
      </c>
      <c r="AV1450" s="8" t="s">
        <v>7795</v>
      </c>
      <c r="AW1450" s="11">
        <v>3971986.83</v>
      </c>
      <c r="AX1450" s="9" t="s">
        <v>9690</v>
      </c>
    </row>
    <row r="1451" spans="1:50" ht="24" hidden="1" x14ac:dyDescent="0.25">
      <c r="A1451" s="8" t="s">
        <v>1063</v>
      </c>
      <c r="B1451" s="8" t="s">
        <v>5081</v>
      </c>
      <c r="C1451" s="8" t="s">
        <v>7781</v>
      </c>
      <c r="D1451" s="8" t="s">
        <v>16600</v>
      </c>
      <c r="E1451" s="8" t="s">
        <v>16601</v>
      </c>
      <c r="F1451" s="8" t="s">
        <v>16602</v>
      </c>
      <c r="G1451" s="9" t="s">
        <v>16603</v>
      </c>
      <c r="H1451" s="9" t="str">
        <f>VLOOKUP(G1451,[1]Arkusz2!A:B,2,FALSE)</f>
        <v>WND-RPZP.06.02.02-32-002/14</v>
      </c>
      <c r="I1451" s="9" t="s">
        <v>4449</v>
      </c>
      <c r="J1451" s="9" t="s">
        <v>9383</v>
      </c>
      <c r="K1451" s="9" t="s">
        <v>1707</v>
      </c>
      <c r="L1451" s="9" t="s">
        <v>12709</v>
      </c>
      <c r="M1451" s="9" t="s">
        <v>9383</v>
      </c>
      <c r="N1451" s="9" t="s">
        <v>1707</v>
      </c>
      <c r="O1451" s="8" t="s">
        <v>5924</v>
      </c>
      <c r="P1451" s="9" t="s">
        <v>16210</v>
      </c>
      <c r="Q1451" s="9" t="s">
        <v>15964</v>
      </c>
      <c r="R1451" s="9" t="s">
        <v>15965</v>
      </c>
      <c r="S1451" s="9" t="s">
        <v>4449</v>
      </c>
      <c r="T1451" s="10">
        <v>6415500</v>
      </c>
      <c r="U1451" s="10">
        <v>6415500</v>
      </c>
      <c r="V1451" s="10">
        <v>4811625</v>
      </c>
      <c r="W1451" s="10">
        <v>4811625</v>
      </c>
      <c r="X1451" s="10">
        <v>1603875</v>
      </c>
      <c r="Y1451" s="10">
        <v>75</v>
      </c>
      <c r="Z1451" s="8" t="s">
        <v>16604</v>
      </c>
      <c r="AA1451" s="8" t="s">
        <v>63</v>
      </c>
      <c r="AB1451" s="11">
        <v>6415500</v>
      </c>
      <c r="AC1451" s="11">
        <v>6415500</v>
      </c>
      <c r="AD1451" s="11">
        <v>0</v>
      </c>
      <c r="AE1451" s="11">
        <v>0</v>
      </c>
      <c r="AF1451" s="8" t="s">
        <v>64</v>
      </c>
      <c r="AG1451" s="8" t="s">
        <v>7788</v>
      </c>
      <c r="AH1451" s="8" t="s">
        <v>66</v>
      </c>
      <c r="AI1451" s="8" t="s">
        <v>67</v>
      </c>
      <c r="AJ1451" s="8" t="s">
        <v>613</v>
      </c>
      <c r="AK1451" s="8" t="s">
        <v>14950</v>
      </c>
      <c r="AL1451" s="8" t="s">
        <v>14951</v>
      </c>
      <c r="AM1451" s="8" t="s">
        <v>14952</v>
      </c>
      <c r="AN1451" s="8" t="s">
        <v>72</v>
      </c>
      <c r="AO1451" s="8" t="s">
        <v>126</v>
      </c>
      <c r="AP1451" s="8" t="s">
        <v>841</v>
      </c>
      <c r="AQ1451" s="8" t="s">
        <v>157</v>
      </c>
      <c r="AR1451" s="8" t="s">
        <v>14953</v>
      </c>
      <c r="AS1451" s="8" t="s">
        <v>14954</v>
      </c>
      <c r="AT1451" s="8" t="s">
        <v>8525</v>
      </c>
      <c r="AU1451" s="8" t="s">
        <v>14955</v>
      </c>
      <c r="AV1451" s="8" t="s">
        <v>8527</v>
      </c>
      <c r="AW1451" s="11">
        <v>6415500</v>
      </c>
      <c r="AX1451" s="9" t="s">
        <v>12709</v>
      </c>
    </row>
    <row r="1452" spans="1:50" customFormat="1" ht="48" hidden="1" x14ac:dyDescent="0.25">
      <c r="A1452" s="8" t="s">
        <v>1063</v>
      </c>
      <c r="B1452" s="8" t="s">
        <v>5081</v>
      </c>
      <c r="C1452" s="8" t="s">
        <v>7781</v>
      </c>
      <c r="D1452" s="8" t="s">
        <v>16605</v>
      </c>
      <c r="E1452" s="8" t="s">
        <v>16606</v>
      </c>
      <c r="F1452" s="8" t="s">
        <v>16607</v>
      </c>
      <c r="G1452" s="9" t="s">
        <v>16608</v>
      </c>
      <c r="H1452" s="9" t="str">
        <f>VLOOKUP(G1452,[1]Arkusz2!A:B,2,FALSE)</f>
        <v>WND-RPZP.06.02.02-32-001/14</v>
      </c>
      <c r="I1452" s="9" t="s">
        <v>13814</v>
      </c>
      <c r="J1452" s="9" t="s">
        <v>9383</v>
      </c>
      <c r="K1452" s="9" t="s">
        <v>1707</v>
      </c>
      <c r="L1452" s="9" t="s">
        <v>2712</v>
      </c>
      <c r="M1452" s="9" t="s">
        <v>9383</v>
      </c>
      <c r="N1452" s="9" t="s">
        <v>1707</v>
      </c>
      <c r="O1452" s="8" t="s">
        <v>13628</v>
      </c>
      <c r="P1452" s="9" t="s">
        <v>16210</v>
      </c>
      <c r="Q1452" s="9" t="s">
        <v>15964</v>
      </c>
      <c r="R1452" s="9" t="s">
        <v>15965</v>
      </c>
      <c r="S1452" s="9" t="s">
        <v>13814</v>
      </c>
      <c r="T1452" s="10">
        <v>1750000</v>
      </c>
      <c r="U1452" s="10">
        <v>1750000</v>
      </c>
      <c r="V1452" s="10">
        <v>1312500</v>
      </c>
      <c r="W1452" s="10">
        <v>1312500</v>
      </c>
      <c r="X1452" s="10">
        <v>437500</v>
      </c>
      <c r="Y1452" s="10">
        <v>75</v>
      </c>
      <c r="Z1452" s="8" t="s">
        <v>16609</v>
      </c>
      <c r="AA1452" s="8" t="s">
        <v>63</v>
      </c>
      <c r="AB1452" s="11">
        <v>1750000</v>
      </c>
      <c r="AC1452" s="11">
        <v>1750000</v>
      </c>
      <c r="AD1452" s="11">
        <v>0</v>
      </c>
      <c r="AE1452" s="11">
        <v>0</v>
      </c>
      <c r="AF1452" s="8" t="s">
        <v>64</v>
      </c>
      <c r="AG1452" s="8" t="s">
        <v>7788</v>
      </c>
      <c r="AH1452" s="8" t="s">
        <v>66</v>
      </c>
      <c r="AI1452" s="8" t="s">
        <v>67</v>
      </c>
      <c r="AJ1452" s="8" t="s">
        <v>613</v>
      </c>
      <c r="AK1452" s="8" t="s">
        <v>756</v>
      </c>
      <c r="AL1452" s="8" t="s">
        <v>757</v>
      </c>
      <c r="AM1452" s="8" t="s">
        <v>275</v>
      </c>
      <c r="AN1452" s="8" t="s">
        <v>276</v>
      </c>
      <c r="AO1452" s="8" t="s">
        <v>758</v>
      </c>
      <c r="AP1452" s="8" t="s">
        <v>759</v>
      </c>
      <c r="AQ1452" s="8" t="s">
        <v>157</v>
      </c>
      <c r="AR1452" s="8" t="s">
        <v>5028</v>
      </c>
      <c r="AS1452" s="8" t="s">
        <v>5029</v>
      </c>
      <c r="AT1452" s="8" t="s">
        <v>619</v>
      </c>
      <c r="AU1452" s="8" t="s">
        <v>762</v>
      </c>
      <c r="AV1452" s="8" t="s">
        <v>911</v>
      </c>
      <c r="AW1452" s="11">
        <v>1750000</v>
      </c>
      <c r="AX1452" s="9" t="s">
        <v>2712</v>
      </c>
    </row>
    <row r="1453" spans="1:50" ht="36" hidden="1" x14ac:dyDescent="0.25">
      <c r="A1453" s="8" t="s">
        <v>1063</v>
      </c>
      <c r="B1453" s="8" t="s">
        <v>5081</v>
      </c>
      <c r="C1453" s="8" t="s">
        <v>7781</v>
      </c>
      <c r="D1453" s="8" t="s">
        <v>16862</v>
      </c>
      <c r="E1453" s="8" t="s">
        <v>16863</v>
      </c>
      <c r="F1453" s="8" t="s">
        <v>16864</v>
      </c>
      <c r="G1453" s="9" t="s">
        <v>16865</v>
      </c>
      <c r="H1453" s="9" t="str">
        <f>VLOOKUP(G1453,[1]Arkusz2!A:B,2,FALSE)</f>
        <v>WND-RPZP.06.02.02-32-001/13</v>
      </c>
      <c r="I1453" s="9" t="s">
        <v>12439</v>
      </c>
      <c r="J1453" s="9" t="s">
        <v>9383</v>
      </c>
      <c r="K1453" s="9" t="s">
        <v>1707</v>
      </c>
      <c r="L1453" s="9" t="s">
        <v>10212</v>
      </c>
      <c r="M1453" s="9" t="s">
        <v>9383</v>
      </c>
      <c r="N1453" s="9" t="s">
        <v>1707</v>
      </c>
      <c r="O1453" s="8" t="s">
        <v>7421</v>
      </c>
      <c r="P1453" s="9" t="s">
        <v>16844</v>
      </c>
      <c r="Q1453" s="9" t="s">
        <v>15964</v>
      </c>
      <c r="R1453" s="9" t="s">
        <v>15965</v>
      </c>
      <c r="S1453" s="9" t="s">
        <v>12439</v>
      </c>
      <c r="T1453" s="10">
        <v>4901660</v>
      </c>
      <c r="U1453" s="10">
        <v>4738588</v>
      </c>
      <c r="V1453" s="10">
        <v>3525000</v>
      </c>
      <c r="W1453" s="10">
        <v>3525000</v>
      </c>
      <c r="X1453" s="10">
        <v>1213588</v>
      </c>
      <c r="Y1453" s="10">
        <v>74.39</v>
      </c>
      <c r="Z1453" s="8" t="s">
        <v>16866</v>
      </c>
      <c r="AA1453" s="8" t="s">
        <v>63</v>
      </c>
      <c r="AB1453" s="11">
        <v>4901660</v>
      </c>
      <c r="AC1453" s="11">
        <v>4901660</v>
      </c>
      <c r="AD1453" s="11">
        <v>0</v>
      </c>
      <c r="AE1453" s="11">
        <v>0</v>
      </c>
      <c r="AF1453" s="8" t="s">
        <v>64</v>
      </c>
      <c r="AG1453" s="8" t="s">
        <v>7788</v>
      </c>
      <c r="AH1453" s="8" t="s">
        <v>66</v>
      </c>
      <c r="AI1453" s="8" t="s">
        <v>67</v>
      </c>
      <c r="AJ1453" s="8" t="s">
        <v>613</v>
      </c>
      <c r="AK1453" s="8" t="s">
        <v>1073</v>
      </c>
      <c r="AL1453" s="8" t="s">
        <v>1074</v>
      </c>
      <c r="AM1453" s="8" t="s">
        <v>1075</v>
      </c>
      <c r="AN1453" s="8" t="s">
        <v>72</v>
      </c>
      <c r="AO1453" s="8" t="s">
        <v>1076</v>
      </c>
      <c r="AP1453" s="8" t="s">
        <v>128</v>
      </c>
      <c r="AQ1453" s="8" t="s">
        <v>157</v>
      </c>
      <c r="AR1453" s="8" t="s">
        <v>15291</v>
      </c>
      <c r="AS1453" s="8" t="s">
        <v>12410</v>
      </c>
      <c r="AT1453" s="8" t="s">
        <v>619</v>
      </c>
      <c r="AU1453" s="8" t="s">
        <v>1079</v>
      </c>
      <c r="AV1453" s="8" t="s">
        <v>911</v>
      </c>
      <c r="AW1453" s="11">
        <v>4901660</v>
      </c>
      <c r="AX1453" s="9" t="s">
        <v>10212</v>
      </c>
    </row>
    <row r="1454" spans="1:50" customFormat="1" ht="36" x14ac:dyDescent="0.25">
      <c r="A1454" s="8" t="s">
        <v>1063</v>
      </c>
      <c r="B1454" s="8" t="s">
        <v>6534</v>
      </c>
      <c r="C1454" s="8" t="s">
        <v>6535</v>
      </c>
      <c r="D1454" s="8" t="s">
        <v>6536</v>
      </c>
      <c r="E1454" s="8" t="e">
        <v>#N/A</v>
      </c>
      <c r="F1454" s="8" t="e">
        <v>#N/A</v>
      </c>
      <c r="G1454" s="9" t="s">
        <v>6537</v>
      </c>
      <c r="H1454" s="9" t="e">
        <f>VLOOKUP(G1454,[1]Arkusz2!A:B,2,FALSE)</f>
        <v>#N/A</v>
      </c>
      <c r="I1454" s="9" t="s">
        <v>5089</v>
      </c>
      <c r="J1454" s="9" t="s">
        <v>4261</v>
      </c>
      <c r="K1454" s="9" t="s">
        <v>4262</v>
      </c>
      <c r="L1454" s="9" t="s">
        <v>2912</v>
      </c>
      <c r="M1454" s="9" t="s">
        <v>4261</v>
      </c>
      <c r="N1454" s="9" t="s">
        <v>4262</v>
      </c>
      <c r="O1454" s="8" t="s">
        <v>366</v>
      </c>
      <c r="P1454" s="9" t="s">
        <v>6391</v>
      </c>
      <c r="Q1454" s="9" t="s">
        <v>4261</v>
      </c>
      <c r="R1454" s="9" t="s">
        <v>4262</v>
      </c>
      <c r="S1454" s="9" t="s">
        <v>5089</v>
      </c>
      <c r="T1454" s="10">
        <v>26840</v>
      </c>
      <c r="U1454" s="10">
        <v>26840</v>
      </c>
      <c r="V1454" s="10">
        <v>26840</v>
      </c>
      <c r="W1454" s="10">
        <v>26840</v>
      </c>
      <c r="X1454" s="10">
        <v>0</v>
      </c>
      <c r="Y1454" s="10">
        <v>100</v>
      </c>
      <c r="Z1454" s="8" t="s">
        <v>6538</v>
      </c>
      <c r="AA1454" s="8" t="s">
        <v>63</v>
      </c>
      <c r="AB1454" s="11">
        <v>26840</v>
      </c>
      <c r="AC1454" s="11">
        <v>26840</v>
      </c>
      <c r="AD1454" s="11">
        <v>0</v>
      </c>
      <c r="AE1454" s="11">
        <v>0</v>
      </c>
      <c r="AF1454" s="8" t="s">
        <v>64</v>
      </c>
      <c r="AG1454" s="8" t="s">
        <v>901</v>
      </c>
      <c r="AH1454" s="8" t="s">
        <v>66</v>
      </c>
      <c r="AI1454" s="8" t="s">
        <v>67</v>
      </c>
      <c r="AJ1454" s="8" t="s">
        <v>290</v>
      </c>
      <c r="AK1454" s="8" t="s">
        <v>6539</v>
      </c>
      <c r="AL1454" s="8" t="s">
        <v>6540</v>
      </c>
      <c r="AM1454" s="8" t="s">
        <v>444</v>
      </c>
      <c r="AN1454" s="8" t="s">
        <v>445</v>
      </c>
      <c r="AO1454" s="8" t="s">
        <v>6541</v>
      </c>
      <c r="AP1454" s="8" t="s">
        <v>156</v>
      </c>
      <c r="AQ1454" s="8" t="s">
        <v>157</v>
      </c>
      <c r="AR1454" s="8"/>
      <c r="AS1454" s="8"/>
      <c r="AT1454" s="8" t="s">
        <v>619</v>
      </c>
      <c r="AU1454" s="8" t="s">
        <v>6542</v>
      </c>
      <c r="AV1454" s="8" t="s">
        <v>77</v>
      </c>
      <c r="AW1454" s="11">
        <v>26840</v>
      </c>
      <c r="AX1454" s="9" t="s">
        <v>2912</v>
      </c>
    </row>
    <row r="1455" spans="1:50" customFormat="1" ht="36" x14ac:dyDescent="0.25">
      <c r="A1455" s="8" t="s">
        <v>1063</v>
      </c>
      <c r="B1455" s="8" t="s">
        <v>6534</v>
      </c>
      <c r="C1455" s="8" t="s">
        <v>6535</v>
      </c>
      <c r="D1455" s="8" t="s">
        <v>6557</v>
      </c>
      <c r="E1455" s="8" t="e">
        <v>#N/A</v>
      </c>
      <c r="F1455" s="8" t="e">
        <v>#N/A</v>
      </c>
      <c r="G1455" s="9" t="s">
        <v>6558</v>
      </c>
      <c r="H1455" s="9" t="e">
        <f>VLOOKUP(G1455,[1]Arkusz2!A:B,2,FALSE)</f>
        <v>#N/A</v>
      </c>
      <c r="I1455" s="9" t="s">
        <v>5089</v>
      </c>
      <c r="J1455" s="9" t="s">
        <v>4261</v>
      </c>
      <c r="K1455" s="9" t="s">
        <v>4262</v>
      </c>
      <c r="L1455" s="9" t="s">
        <v>4407</v>
      </c>
      <c r="M1455" s="9" t="s">
        <v>4261</v>
      </c>
      <c r="N1455" s="9" t="s">
        <v>4262</v>
      </c>
      <c r="O1455" s="8" t="s">
        <v>366</v>
      </c>
      <c r="P1455" s="9" t="s">
        <v>6547</v>
      </c>
      <c r="Q1455" s="9" t="s">
        <v>4261</v>
      </c>
      <c r="R1455" s="9" t="s">
        <v>4262</v>
      </c>
      <c r="S1455" s="9" t="s">
        <v>5089</v>
      </c>
      <c r="T1455" s="10">
        <v>19520</v>
      </c>
      <c r="U1455" s="10">
        <v>19520</v>
      </c>
      <c r="V1455" s="10">
        <v>19520</v>
      </c>
      <c r="W1455" s="10">
        <v>19520</v>
      </c>
      <c r="X1455" s="10">
        <v>0</v>
      </c>
      <c r="Y1455" s="10">
        <v>100</v>
      </c>
      <c r="Z1455" s="8" t="s">
        <v>6559</v>
      </c>
      <c r="AA1455" s="8" t="s">
        <v>63</v>
      </c>
      <c r="AB1455" s="11">
        <v>19520</v>
      </c>
      <c r="AC1455" s="11">
        <v>19520</v>
      </c>
      <c r="AD1455" s="11">
        <v>0</v>
      </c>
      <c r="AE1455" s="11">
        <v>0</v>
      </c>
      <c r="AF1455" s="8" t="s">
        <v>64</v>
      </c>
      <c r="AG1455" s="8" t="s">
        <v>901</v>
      </c>
      <c r="AH1455" s="8" t="s">
        <v>66</v>
      </c>
      <c r="AI1455" s="8" t="s">
        <v>67</v>
      </c>
      <c r="AJ1455" s="8" t="s">
        <v>290</v>
      </c>
      <c r="AK1455" s="8" t="s">
        <v>756</v>
      </c>
      <c r="AL1455" s="8" t="s">
        <v>757</v>
      </c>
      <c r="AM1455" s="8" t="s">
        <v>275</v>
      </c>
      <c r="AN1455" s="8" t="s">
        <v>2425</v>
      </c>
      <c r="AO1455" s="8" t="s">
        <v>758</v>
      </c>
      <c r="AP1455" s="8" t="s">
        <v>759</v>
      </c>
      <c r="AQ1455" s="8"/>
      <c r="AR1455" s="8"/>
      <c r="AS1455" s="8"/>
      <c r="AT1455" s="8" t="s">
        <v>619</v>
      </c>
      <c r="AU1455" s="8" t="s">
        <v>762</v>
      </c>
      <c r="AV1455" s="8" t="s">
        <v>77</v>
      </c>
      <c r="AW1455" s="11">
        <v>19520</v>
      </c>
      <c r="AX1455" s="9" t="s">
        <v>4407</v>
      </c>
    </row>
    <row r="1456" spans="1:50" customFormat="1" ht="36" x14ac:dyDescent="0.25">
      <c r="A1456" s="8" t="s">
        <v>1063</v>
      </c>
      <c r="B1456" s="8" t="s">
        <v>6534</v>
      </c>
      <c r="C1456" s="8" t="s">
        <v>6535</v>
      </c>
      <c r="D1456" s="8" t="s">
        <v>13016</v>
      </c>
      <c r="E1456" s="8" t="s">
        <v>13017</v>
      </c>
      <c r="F1456" s="8" t="s">
        <v>13018</v>
      </c>
      <c r="G1456" s="9" t="s">
        <v>13019</v>
      </c>
      <c r="H1456" s="9" t="str">
        <f>VLOOKUP(G1456,[1]Arkusz2!A:B,2,FALSE)</f>
        <v>WND-RPZP.06.06.01-32-027/11</v>
      </c>
      <c r="I1456" s="9" t="s">
        <v>9144</v>
      </c>
      <c r="J1456" s="9" t="s">
        <v>895</v>
      </c>
      <c r="K1456" s="9" t="s">
        <v>896</v>
      </c>
      <c r="L1456" s="9" t="s">
        <v>9146</v>
      </c>
      <c r="M1456" s="9" t="s">
        <v>895</v>
      </c>
      <c r="N1456" s="9" t="s">
        <v>896</v>
      </c>
      <c r="O1456" s="8" t="s">
        <v>8836</v>
      </c>
      <c r="P1456" s="9" t="s">
        <v>7593</v>
      </c>
      <c r="Q1456" s="9" t="s">
        <v>3297</v>
      </c>
      <c r="R1456" s="9" t="s">
        <v>3298</v>
      </c>
      <c r="S1456" s="9" t="s">
        <v>9382</v>
      </c>
      <c r="T1456" s="10">
        <v>1962296.21</v>
      </c>
      <c r="U1456" s="10">
        <v>1962296.21</v>
      </c>
      <c r="V1456" s="10">
        <v>981148.1</v>
      </c>
      <c r="W1456" s="10">
        <v>981148.1</v>
      </c>
      <c r="X1456" s="10">
        <v>981148.11</v>
      </c>
      <c r="Y1456" s="10">
        <v>50</v>
      </c>
      <c r="Z1456" s="8" t="s">
        <v>13020</v>
      </c>
      <c r="AA1456" s="8" t="s">
        <v>63</v>
      </c>
      <c r="AB1456" s="11">
        <v>1962296.21</v>
      </c>
      <c r="AC1456" s="11">
        <v>1962296.21</v>
      </c>
      <c r="AD1456" s="11">
        <v>0</v>
      </c>
      <c r="AE1456" s="11">
        <v>0</v>
      </c>
      <c r="AF1456" s="8" t="s">
        <v>64</v>
      </c>
      <c r="AG1456" s="8" t="s">
        <v>901</v>
      </c>
      <c r="AH1456" s="8" t="s">
        <v>66</v>
      </c>
      <c r="AI1456" s="8" t="s">
        <v>67</v>
      </c>
      <c r="AJ1456" s="8" t="s">
        <v>290</v>
      </c>
      <c r="AK1456" s="8" t="s">
        <v>6539</v>
      </c>
      <c r="AL1456" s="8" t="s">
        <v>6540</v>
      </c>
      <c r="AM1456" s="8" t="s">
        <v>444</v>
      </c>
      <c r="AN1456" s="8" t="s">
        <v>445</v>
      </c>
      <c r="AO1456" s="8" t="s">
        <v>6541</v>
      </c>
      <c r="AP1456" s="8" t="s">
        <v>156</v>
      </c>
      <c r="AQ1456" s="8" t="s">
        <v>157</v>
      </c>
      <c r="AR1456" s="8" t="s">
        <v>11054</v>
      </c>
      <c r="AS1456" s="8" t="s">
        <v>11055</v>
      </c>
      <c r="AT1456" s="8" t="s">
        <v>909</v>
      </c>
      <c r="AU1456" s="8" t="s">
        <v>6542</v>
      </c>
      <c r="AV1456" s="8" t="s">
        <v>911</v>
      </c>
      <c r="AW1456" s="11">
        <v>1962296.21</v>
      </c>
      <c r="AX1456" s="9" t="s">
        <v>11886</v>
      </c>
    </row>
    <row r="1457" spans="1:50" customFormat="1" ht="36" x14ac:dyDescent="0.25">
      <c r="A1457" s="8" t="s">
        <v>1063</v>
      </c>
      <c r="B1457" s="8" t="s">
        <v>6534</v>
      </c>
      <c r="C1457" s="8" t="s">
        <v>6535</v>
      </c>
      <c r="D1457" s="8" t="s">
        <v>13021</v>
      </c>
      <c r="E1457" s="8" t="s">
        <v>13022</v>
      </c>
      <c r="F1457" s="8" t="s">
        <v>13023</v>
      </c>
      <c r="G1457" s="9" t="s">
        <v>13024</v>
      </c>
      <c r="H1457" s="9" t="str">
        <f>VLOOKUP(G1457,[1]Arkusz2!A:B,2,FALSE)</f>
        <v>WND-RPZP.06.06.01-32-002/11</v>
      </c>
      <c r="I1457" s="9" t="s">
        <v>7734</v>
      </c>
      <c r="J1457" s="9" t="s">
        <v>895</v>
      </c>
      <c r="K1457" s="9" t="s">
        <v>896</v>
      </c>
      <c r="L1457" s="9" t="s">
        <v>10791</v>
      </c>
      <c r="M1457" s="9" t="s">
        <v>895</v>
      </c>
      <c r="N1457" s="9" t="s">
        <v>896</v>
      </c>
      <c r="O1457" s="8" t="s">
        <v>1195</v>
      </c>
      <c r="P1457" s="9" t="s">
        <v>7593</v>
      </c>
      <c r="Q1457" s="9" t="s">
        <v>3297</v>
      </c>
      <c r="R1457" s="9" t="s">
        <v>3298</v>
      </c>
      <c r="S1457" s="9" t="s">
        <v>8433</v>
      </c>
      <c r="T1457" s="10">
        <v>2030492.51</v>
      </c>
      <c r="U1457" s="10">
        <v>1544903.74</v>
      </c>
      <c r="V1457" s="10">
        <v>617961.49</v>
      </c>
      <c r="W1457" s="10">
        <v>617961.49</v>
      </c>
      <c r="X1457" s="10">
        <v>926942.25</v>
      </c>
      <c r="Y1457" s="10">
        <v>40</v>
      </c>
      <c r="Z1457" s="8" t="s">
        <v>13025</v>
      </c>
      <c r="AA1457" s="8" t="s">
        <v>119</v>
      </c>
      <c r="AB1457" s="11">
        <v>2030492.51</v>
      </c>
      <c r="AC1457" s="11">
        <v>2030492.51</v>
      </c>
      <c r="AD1457" s="11">
        <v>0</v>
      </c>
      <c r="AE1457" s="11">
        <v>0</v>
      </c>
      <c r="AF1457" s="8" t="s">
        <v>64</v>
      </c>
      <c r="AG1457" s="8" t="s">
        <v>901</v>
      </c>
      <c r="AH1457" s="8" t="s">
        <v>66</v>
      </c>
      <c r="AI1457" s="8" t="s">
        <v>67</v>
      </c>
      <c r="AJ1457" s="8" t="s">
        <v>290</v>
      </c>
      <c r="AK1457" s="8" t="s">
        <v>13026</v>
      </c>
      <c r="AL1457" s="8" t="s">
        <v>13027</v>
      </c>
      <c r="AM1457" s="8" t="s">
        <v>275</v>
      </c>
      <c r="AN1457" s="8" t="s">
        <v>276</v>
      </c>
      <c r="AO1457" s="8" t="s">
        <v>13028</v>
      </c>
      <c r="AP1457" s="8" t="s">
        <v>13029</v>
      </c>
      <c r="AQ1457" s="8" t="s">
        <v>157</v>
      </c>
      <c r="AR1457" s="8" t="s">
        <v>13030</v>
      </c>
      <c r="AS1457" s="8" t="s">
        <v>13031</v>
      </c>
      <c r="AT1457" s="8" t="s">
        <v>10721</v>
      </c>
      <c r="AU1457" s="8" t="s">
        <v>13032</v>
      </c>
      <c r="AV1457" s="8" t="s">
        <v>5099</v>
      </c>
      <c r="AW1457" s="11">
        <v>2030492.51</v>
      </c>
      <c r="AX1457" s="9" t="s">
        <v>8915</v>
      </c>
    </row>
    <row r="1458" spans="1:50" customFormat="1" ht="48" x14ac:dyDescent="0.25">
      <c r="A1458" s="8" t="s">
        <v>1063</v>
      </c>
      <c r="B1458" s="8" t="s">
        <v>6534</v>
      </c>
      <c r="C1458" s="8" t="s">
        <v>6535</v>
      </c>
      <c r="D1458" s="8" t="s">
        <v>13132</v>
      </c>
      <c r="E1458" s="8" t="s">
        <v>13133</v>
      </c>
      <c r="F1458" s="8" t="s">
        <v>13134</v>
      </c>
      <c r="G1458" s="9" t="s">
        <v>13135</v>
      </c>
      <c r="H1458" s="9" t="str">
        <f>VLOOKUP(G1458,[1]Arkusz2!A:B,2,FALSE)</f>
        <v>WND-RPZP.06.06.01-32-008/11</v>
      </c>
      <c r="I1458" s="9" t="s">
        <v>10047</v>
      </c>
      <c r="J1458" s="9" t="s">
        <v>895</v>
      </c>
      <c r="K1458" s="9" t="s">
        <v>896</v>
      </c>
      <c r="L1458" s="9" t="s">
        <v>8857</v>
      </c>
      <c r="M1458" s="9" t="s">
        <v>895</v>
      </c>
      <c r="N1458" s="9" t="s">
        <v>896</v>
      </c>
      <c r="O1458" s="8" t="s">
        <v>7177</v>
      </c>
      <c r="P1458" s="9" t="s">
        <v>7574</v>
      </c>
      <c r="Q1458" s="9" t="s">
        <v>3297</v>
      </c>
      <c r="R1458" s="9" t="s">
        <v>3298</v>
      </c>
      <c r="S1458" s="9" t="s">
        <v>12679</v>
      </c>
      <c r="T1458" s="10">
        <v>295702.3</v>
      </c>
      <c r="U1458" s="10">
        <v>265751.44</v>
      </c>
      <c r="V1458" s="10">
        <v>132875.72</v>
      </c>
      <c r="W1458" s="10">
        <v>132875.72</v>
      </c>
      <c r="X1458" s="10">
        <v>132875.72</v>
      </c>
      <c r="Y1458" s="10">
        <v>50</v>
      </c>
      <c r="Z1458" s="8" t="s">
        <v>13136</v>
      </c>
      <c r="AA1458" s="8" t="s">
        <v>63</v>
      </c>
      <c r="AB1458" s="11">
        <v>295702.3</v>
      </c>
      <c r="AC1458" s="11">
        <v>132875.72</v>
      </c>
      <c r="AD1458" s="11">
        <v>162826.57999999999</v>
      </c>
      <c r="AE1458" s="11">
        <v>0</v>
      </c>
      <c r="AF1458" s="8" t="s">
        <v>64</v>
      </c>
      <c r="AG1458" s="8" t="s">
        <v>11940</v>
      </c>
      <c r="AH1458" s="8" t="s">
        <v>66</v>
      </c>
      <c r="AI1458" s="8" t="s">
        <v>67</v>
      </c>
      <c r="AJ1458" s="8" t="s">
        <v>290</v>
      </c>
      <c r="AK1458" s="8" t="s">
        <v>13137</v>
      </c>
      <c r="AL1458" s="8" t="s">
        <v>13138</v>
      </c>
      <c r="AM1458" s="8" t="s">
        <v>13139</v>
      </c>
      <c r="AN1458" s="8" t="s">
        <v>72</v>
      </c>
      <c r="AO1458" s="8" t="s">
        <v>13140</v>
      </c>
      <c r="AP1458" s="8" t="s">
        <v>128</v>
      </c>
      <c r="AQ1458" s="8" t="s">
        <v>157</v>
      </c>
      <c r="AR1458" s="8" t="s">
        <v>13141</v>
      </c>
      <c r="AS1458" s="8" t="s">
        <v>13142</v>
      </c>
      <c r="AT1458" s="8" t="s">
        <v>11946</v>
      </c>
      <c r="AU1458" s="8" t="s">
        <v>13143</v>
      </c>
      <c r="AV1458" s="8" t="s">
        <v>11948</v>
      </c>
      <c r="AW1458" s="11">
        <v>295702.3</v>
      </c>
      <c r="AX1458" s="9" t="s">
        <v>7429</v>
      </c>
    </row>
    <row r="1459" spans="1:50" ht="60" x14ac:dyDescent="0.25">
      <c r="A1459" s="8" t="s">
        <v>1063</v>
      </c>
      <c r="B1459" s="8" t="s">
        <v>6534</v>
      </c>
      <c r="C1459" s="8" t="s">
        <v>6535</v>
      </c>
      <c r="D1459" s="8" t="s">
        <v>13144</v>
      </c>
      <c r="E1459" s="8" t="s">
        <v>13145</v>
      </c>
      <c r="F1459" s="8" t="s">
        <v>13146</v>
      </c>
      <c r="G1459" s="9" t="s">
        <v>13147</v>
      </c>
      <c r="H1459" s="9" t="str">
        <f>VLOOKUP(G1459,[1]Arkusz2!A:B,2,FALSE)</f>
        <v>WND-RPZP.06.06.01-32-005/11</v>
      </c>
      <c r="I1459" s="9" t="s">
        <v>10047</v>
      </c>
      <c r="J1459" s="9" t="s">
        <v>895</v>
      </c>
      <c r="K1459" s="9" t="s">
        <v>896</v>
      </c>
      <c r="L1459" s="9" t="s">
        <v>8866</v>
      </c>
      <c r="M1459" s="9" t="s">
        <v>895</v>
      </c>
      <c r="N1459" s="9" t="s">
        <v>896</v>
      </c>
      <c r="O1459" s="8" t="s">
        <v>7177</v>
      </c>
      <c r="P1459" s="9" t="s">
        <v>7574</v>
      </c>
      <c r="Q1459" s="9" t="s">
        <v>3297</v>
      </c>
      <c r="R1459" s="9" t="s">
        <v>3298</v>
      </c>
      <c r="S1459" s="9" t="s">
        <v>11844</v>
      </c>
      <c r="T1459" s="10">
        <v>379858.18</v>
      </c>
      <c r="U1459" s="10">
        <v>280346.40999999997</v>
      </c>
      <c r="V1459" s="10">
        <v>112138.55</v>
      </c>
      <c r="W1459" s="10">
        <v>112138.55</v>
      </c>
      <c r="X1459" s="10">
        <v>168207.86</v>
      </c>
      <c r="Y1459" s="10">
        <v>40</v>
      </c>
      <c r="Z1459" s="8" t="s">
        <v>13148</v>
      </c>
      <c r="AA1459" s="8" t="s">
        <v>147</v>
      </c>
      <c r="AB1459" s="11">
        <v>379858.18</v>
      </c>
      <c r="AC1459" s="11">
        <v>112138.55</v>
      </c>
      <c r="AD1459" s="11">
        <v>267719.63</v>
      </c>
      <c r="AE1459" s="11">
        <v>0</v>
      </c>
      <c r="AF1459" s="8" t="s">
        <v>64</v>
      </c>
      <c r="AG1459" s="8" t="s">
        <v>11940</v>
      </c>
      <c r="AH1459" s="8" t="s">
        <v>66</v>
      </c>
      <c r="AI1459" s="8" t="s">
        <v>67</v>
      </c>
      <c r="AJ1459" s="8" t="s">
        <v>290</v>
      </c>
      <c r="AK1459" s="8" t="s">
        <v>13149</v>
      </c>
      <c r="AL1459" s="8" t="s">
        <v>13150</v>
      </c>
      <c r="AM1459" s="8" t="s">
        <v>13139</v>
      </c>
      <c r="AN1459" s="8" t="s">
        <v>72</v>
      </c>
      <c r="AO1459" s="8" t="s">
        <v>13140</v>
      </c>
      <c r="AP1459" s="8" t="s">
        <v>128</v>
      </c>
      <c r="AQ1459" s="8" t="s">
        <v>157</v>
      </c>
      <c r="AR1459" s="8" t="s">
        <v>13141</v>
      </c>
      <c r="AS1459" s="8" t="s">
        <v>13142</v>
      </c>
      <c r="AT1459" s="8" t="s">
        <v>11946</v>
      </c>
      <c r="AU1459" s="8" t="s">
        <v>13151</v>
      </c>
      <c r="AV1459" s="8" t="s">
        <v>11948</v>
      </c>
      <c r="AW1459" s="11">
        <v>379858.18</v>
      </c>
      <c r="AX1459" s="9" t="s">
        <v>3270</v>
      </c>
    </row>
    <row r="1460" spans="1:50" customFormat="1" ht="48" x14ac:dyDescent="0.25">
      <c r="A1460" s="8" t="s">
        <v>1063</v>
      </c>
      <c r="B1460" s="8" t="s">
        <v>6534</v>
      </c>
      <c r="C1460" s="8" t="s">
        <v>6535</v>
      </c>
      <c r="D1460" s="8" t="s">
        <v>13236</v>
      </c>
      <c r="E1460" s="8" t="s">
        <v>13237</v>
      </c>
      <c r="F1460" s="8" t="s">
        <v>13238</v>
      </c>
      <c r="G1460" s="9" t="s">
        <v>13239</v>
      </c>
      <c r="H1460" s="9" t="str">
        <f>VLOOKUP(G1460,[1]Arkusz2!A:B,2,FALSE)</f>
        <v>WND-RPZP.06.06.01-32-009/11</v>
      </c>
      <c r="I1460" s="9" t="s">
        <v>10047</v>
      </c>
      <c r="J1460" s="9" t="s">
        <v>895</v>
      </c>
      <c r="K1460" s="9" t="s">
        <v>896</v>
      </c>
      <c r="L1460" s="9" t="s">
        <v>8857</v>
      </c>
      <c r="M1460" s="9" t="s">
        <v>895</v>
      </c>
      <c r="N1460" s="9" t="s">
        <v>896</v>
      </c>
      <c r="O1460" s="8" t="s">
        <v>7177</v>
      </c>
      <c r="P1460" s="9" t="s">
        <v>13240</v>
      </c>
      <c r="Q1460" s="9" t="s">
        <v>3297</v>
      </c>
      <c r="R1460" s="9" t="s">
        <v>3298</v>
      </c>
      <c r="S1460" s="9" t="s">
        <v>12679</v>
      </c>
      <c r="T1460" s="10">
        <v>764967.49</v>
      </c>
      <c r="U1460" s="10">
        <v>596130.11</v>
      </c>
      <c r="V1460" s="10">
        <v>238452.03</v>
      </c>
      <c r="W1460" s="10">
        <v>238452.03</v>
      </c>
      <c r="X1460" s="10">
        <v>357678.08000000002</v>
      </c>
      <c r="Y1460" s="10">
        <v>40</v>
      </c>
      <c r="Z1460" s="8" t="s">
        <v>13241</v>
      </c>
      <c r="AA1460" s="8" t="s">
        <v>147</v>
      </c>
      <c r="AB1460" s="11">
        <v>764967.49</v>
      </c>
      <c r="AC1460" s="11">
        <v>238452.03</v>
      </c>
      <c r="AD1460" s="11">
        <v>526515.46</v>
      </c>
      <c r="AE1460" s="11">
        <v>0</v>
      </c>
      <c r="AF1460" s="8" t="s">
        <v>64</v>
      </c>
      <c r="AG1460" s="8" t="s">
        <v>11940</v>
      </c>
      <c r="AH1460" s="8" t="s">
        <v>66</v>
      </c>
      <c r="AI1460" s="8" t="s">
        <v>67</v>
      </c>
      <c r="AJ1460" s="8" t="s">
        <v>290</v>
      </c>
      <c r="AK1460" s="8" t="s">
        <v>13242</v>
      </c>
      <c r="AL1460" s="8" t="s">
        <v>13243</v>
      </c>
      <c r="AM1460" s="8" t="s">
        <v>13139</v>
      </c>
      <c r="AN1460" s="8" t="s">
        <v>72</v>
      </c>
      <c r="AO1460" s="8" t="s">
        <v>13140</v>
      </c>
      <c r="AP1460" s="8" t="s">
        <v>128</v>
      </c>
      <c r="AQ1460" s="8" t="s">
        <v>157</v>
      </c>
      <c r="AR1460" s="8" t="s">
        <v>13141</v>
      </c>
      <c r="AS1460" s="8" t="s">
        <v>13142</v>
      </c>
      <c r="AT1460" s="8" t="s">
        <v>11946</v>
      </c>
      <c r="AU1460" s="8" t="s">
        <v>13244</v>
      </c>
      <c r="AV1460" s="8" t="s">
        <v>11948</v>
      </c>
      <c r="AW1460" s="11">
        <v>764967.49</v>
      </c>
      <c r="AX1460" s="9" t="s">
        <v>7429</v>
      </c>
    </row>
    <row r="1461" spans="1:50" ht="60" x14ac:dyDescent="0.25">
      <c r="A1461" s="8" t="s">
        <v>1063</v>
      </c>
      <c r="B1461" s="8" t="s">
        <v>6534</v>
      </c>
      <c r="C1461" s="8" t="s">
        <v>6535</v>
      </c>
      <c r="D1461" s="8" t="s">
        <v>13287</v>
      </c>
      <c r="E1461" s="8" t="s">
        <v>13288</v>
      </c>
      <c r="F1461" s="8" t="s">
        <v>13289</v>
      </c>
      <c r="G1461" s="9" t="s">
        <v>13290</v>
      </c>
      <c r="H1461" s="9" t="str">
        <f>VLOOKUP(G1461,[1]Arkusz2!A:B,2,FALSE)</f>
        <v>WND-RPZP.06.06.01-32-007/11</v>
      </c>
      <c r="I1461" s="9" t="s">
        <v>10911</v>
      </c>
      <c r="J1461" s="9" t="s">
        <v>895</v>
      </c>
      <c r="K1461" s="9" t="s">
        <v>896</v>
      </c>
      <c r="L1461" s="9" t="s">
        <v>239</v>
      </c>
      <c r="M1461" s="9" t="s">
        <v>895</v>
      </c>
      <c r="N1461" s="9" t="s">
        <v>896</v>
      </c>
      <c r="O1461" s="8" t="s">
        <v>7177</v>
      </c>
      <c r="P1461" s="9" t="s">
        <v>12561</v>
      </c>
      <c r="Q1461" s="9" t="s">
        <v>3297</v>
      </c>
      <c r="R1461" s="9" t="s">
        <v>3298</v>
      </c>
      <c r="S1461" s="9" t="s">
        <v>13291</v>
      </c>
      <c r="T1461" s="10">
        <v>454027.7</v>
      </c>
      <c r="U1461" s="10">
        <v>325270.56</v>
      </c>
      <c r="V1461" s="10">
        <v>130108.21</v>
      </c>
      <c r="W1461" s="10">
        <v>130108.21</v>
      </c>
      <c r="X1461" s="10">
        <v>195162.35</v>
      </c>
      <c r="Y1461" s="10">
        <v>40</v>
      </c>
      <c r="Z1461" s="8" t="s">
        <v>13292</v>
      </c>
      <c r="AA1461" s="8" t="s">
        <v>147</v>
      </c>
      <c r="AB1461" s="11">
        <v>454027.7</v>
      </c>
      <c r="AC1461" s="11">
        <v>130108.21</v>
      </c>
      <c r="AD1461" s="11">
        <v>323919.49</v>
      </c>
      <c r="AE1461" s="11">
        <v>0</v>
      </c>
      <c r="AF1461" s="8" t="s">
        <v>64</v>
      </c>
      <c r="AG1461" s="8" t="s">
        <v>11940</v>
      </c>
      <c r="AH1461" s="8" t="s">
        <v>66</v>
      </c>
      <c r="AI1461" s="8" t="s">
        <v>67</v>
      </c>
      <c r="AJ1461" s="8" t="s">
        <v>290</v>
      </c>
      <c r="AK1461" s="8" t="s">
        <v>13293</v>
      </c>
      <c r="AL1461" s="8" t="s">
        <v>13294</v>
      </c>
      <c r="AM1461" s="8" t="s">
        <v>13139</v>
      </c>
      <c r="AN1461" s="8" t="s">
        <v>72</v>
      </c>
      <c r="AO1461" s="8" t="s">
        <v>13140</v>
      </c>
      <c r="AP1461" s="8" t="s">
        <v>128</v>
      </c>
      <c r="AQ1461" s="8" t="s">
        <v>157</v>
      </c>
      <c r="AR1461" s="8" t="s">
        <v>13141</v>
      </c>
      <c r="AS1461" s="8" t="s">
        <v>13142</v>
      </c>
      <c r="AT1461" s="8" t="s">
        <v>11946</v>
      </c>
      <c r="AU1461" s="8" t="s">
        <v>13295</v>
      </c>
      <c r="AV1461" s="8" t="s">
        <v>11948</v>
      </c>
      <c r="AW1461" s="11">
        <v>454027.7</v>
      </c>
      <c r="AX1461" s="9" t="s">
        <v>13219</v>
      </c>
    </row>
    <row r="1462" spans="1:50" customFormat="1" ht="36" x14ac:dyDescent="0.25">
      <c r="A1462" s="8" t="s">
        <v>1063</v>
      </c>
      <c r="B1462" s="8" t="s">
        <v>6534</v>
      </c>
      <c r="C1462" s="8" t="s">
        <v>6535</v>
      </c>
      <c r="D1462" s="8" t="s">
        <v>13355</v>
      </c>
      <c r="E1462" s="8" t="s">
        <v>13356</v>
      </c>
      <c r="F1462" s="8" t="s">
        <v>13357</v>
      </c>
      <c r="G1462" s="9" t="s">
        <v>13358</v>
      </c>
      <c r="H1462" s="9" t="str">
        <f>VLOOKUP(G1462,[1]Arkusz2!A:B,2,FALSE)</f>
        <v>WND-RPZP.06.06.01-32-026/11</v>
      </c>
      <c r="I1462" s="9" t="s">
        <v>9144</v>
      </c>
      <c r="J1462" s="9" t="s">
        <v>895</v>
      </c>
      <c r="K1462" s="9" t="s">
        <v>896</v>
      </c>
      <c r="L1462" s="9" t="s">
        <v>9146</v>
      </c>
      <c r="M1462" s="9" t="s">
        <v>895</v>
      </c>
      <c r="N1462" s="9" t="s">
        <v>896</v>
      </c>
      <c r="O1462" s="8" t="s">
        <v>1356</v>
      </c>
      <c r="P1462" s="9" t="s">
        <v>2292</v>
      </c>
      <c r="Q1462" s="9" t="s">
        <v>3297</v>
      </c>
      <c r="R1462" s="9" t="s">
        <v>3298</v>
      </c>
      <c r="S1462" s="9" t="s">
        <v>8506</v>
      </c>
      <c r="T1462" s="10">
        <v>1449874.33</v>
      </c>
      <c r="U1462" s="10">
        <v>1431754.39</v>
      </c>
      <c r="V1462" s="10">
        <v>715877.19</v>
      </c>
      <c r="W1462" s="10">
        <v>715877.19</v>
      </c>
      <c r="X1462" s="10">
        <v>715877.2</v>
      </c>
      <c r="Y1462" s="10">
        <v>50</v>
      </c>
      <c r="Z1462" s="8" t="s">
        <v>13359</v>
      </c>
      <c r="AA1462" s="8" t="s">
        <v>63</v>
      </c>
      <c r="AB1462" s="11">
        <v>1449874.33</v>
      </c>
      <c r="AC1462" s="11">
        <v>1449874.33</v>
      </c>
      <c r="AD1462" s="11">
        <v>0</v>
      </c>
      <c r="AE1462" s="11">
        <v>0</v>
      </c>
      <c r="AF1462" s="8" t="s">
        <v>64</v>
      </c>
      <c r="AG1462" s="8" t="s">
        <v>901</v>
      </c>
      <c r="AH1462" s="8" t="s">
        <v>66</v>
      </c>
      <c r="AI1462" s="8" t="s">
        <v>67</v>
      </c>
      <c r="AJ1462" s="8" t="s">
        <v>290</v>
      </c>
      <c r="AK1462" s="8" t="s">
        <v>6539</v>
      </c>
      <c r="AL1462" s="8" t="s">
        <v>6540</v>
      </c>
      <c r="AM1462" s="8" t="s">
        <v>444</v>
      </c>
      <c r="AN1462" s="8" t="s">
        <v>445</v>
      </c>
      <c r="AO1462" s="8" t="s">
        <v>13360</v>
      </c>
      <c r="AP1462" s="8" t="s">
        <v>156</v>
      </c>
      <c r="AQ1462" s="8" t="s">
        <v>157</v>
      </c>
      <c r="AR1462" s="8" t="s">
        <v>13361</v>
      </c>
      <c r="AS1462" s="8" t="s">
        <v>13362</v>
      </c>
      <c r="AT1462" s="8" t="s">
        <v>909</v>
      </c>
      <c r="AU1462" s="8" t="s">
        <v>6542</v>
      </c>
      <c r="AV1462" s="8" t="s">
        <v>911</v>
      </c>
      <c r="AW1462" s="11">
        <v>1449874.33</v>
      </c>
      <c r="AX1462" s="9" t="s">
        <v>2180</v>
      </c>
    </row>
    <row r="1463" spans="1:50" customFormat="1" ht="48" x14ac:dyDescent="0.25">
      <c r="A1463" s="8" t="s">
        <v>1063</v>
      </c>
      <c r="B1463" s="8" t="s">
        <v>6534</v>
      </c>
      <c r="C1463" s="8" t="s">
        <v>6535</v>
      </c>
      <c r="D1463" s="8" t="s">
        <v>13664</v>
      </c>
      <c r="E1463" s="8" t="s">
        <v>13665</v>
      </c>
      <c r="F1463" s="8" t="s">
        <v>13666</v>
      </c>
      <c r="G1463" s="9" t="s">
        <v>13667</v>
      </c>
      <c r="H1463" s="9" t="str">
        <f>VLOOKUP(G1463,[1]Arkusz2!A:B,2,FALSE)</f>
        <v>WND-RPZP.06.06.01-32-011/11</v>
      </c>
      <c r="I1463" s="9" t="s">
        <v>8866</v>
      </c>
      <c r="J1463" s="9" t="s">
        <v>895</v>
      </c>
      <c r="K1463" s="9" t="s">
        <v>896</v>
      </c>
      <c r="L1463" s="9" t="s">
        <v>7193</v>
      </c>
      <c r="M1463" s="9" t="s">
        <v>895</v>
      </c>
      <c r="N1463" s="9" t="s">
        <v>896</v>
      </c>
      <c r="O1463" s="8" t="s">
        <v>8063</v>
      </c>
      <c r="P1463" s="9" t="s">
        <v>3270</v>
      </c>
      <c r="Q1463" s="9" t="s">
        <v>12730</v>
      </c>
      <c r="R1463" s="9" t="s">
        <v>3298</v>
      </c>
      <c r="S1463" s="9" t="s">
        <v>13396</v>
      </c>
      <c r="T1463" s="10">
        <v>420492.69</v>
      </c>
      <c r="U1463" s="10">
        <v>353530.9</v>
      </c>
      <c r="V1463" s="10">
        <v>176765.44</v>
      </c>
      <c r="W1463" s="10">
        <v>176765.44</v>
      </c>
      <c r="X1463" s="10">
        <v>176765.46</v>
      </c>
      <c r="Y1463" s="10">
        <v>50</v>
      </c>
      <c r="Z1463" s="8" t="s">
        <v>13668</v>
      </c>
      <c r="AA1463" s="8" t="s">
        <v>63</v>
      </c>
      <c r="AB1463" s="11">
        <v>420492.69</v>
      </c>
      <c r="AC1463" s="11">
        <v>176765.44</v>
      </c>
      <c r="AD1463" s="11">
        <v>243727.25</v>
      </c>
      <c r="AE1463" s="11">
        <v>0</v>
      </c>
      <c r="AF1463" s="8" t="s">
        <v>64</v>
      </c>
      <c r="AG1463" s="8" t="s">
        <v>11940</v>
      </c>
      <c r="AH1463" s="8" t="s">
        <v>66</v>
      </c>
      <c r="AI1463" s="8" t="s">
        <v>67</v>
      </c>
      <c r="AJ1463" s="8" t="s">
        <v>290</v>
      </c>
      <c r="AK1463" s="8" t="s">
        <v>13669</v>
      </c>
      <c r="AL1463" s="8" t="s">
        <v>13670</v>
      </c>
      <c r="AM1463" s="8" t="s">
        <v>13139</v>
      </c>
      <c r="AN1463" s="8" t="s">
        <v>72</v>
      </c>
      <c r="AO1463" s="8" t="s">
        <v>13671</v>
      </c>
      <c r="AP1463" s="8" t="s">
        <v>128</v>
      </c>
      <c r="AQ1463" s="8" t="s">
        <v>157</v>
      </c>
      <c r="AR1463" s="8" t="s">
        <v>13141</v>
      </c>
      <c r="AS1463" s="8" t="s">
        <v>13142</v>
      </c>
      <c r="AT1463" s="8" t="s">
        <v>11946</v>
      </c>
      <c r="AU1463" s="8" t="s">
        <v>13672</v>
      </c>
      <c r="AV1463" s="8" t="s">
        <v>11948</v>
      </c>
      <c r="AW1463" s="11">
        <v>420492.69</v>
      </c>
      <c r="AX1463" s="9" t="s">
        <v>13403</v>
      </c>
    </row>
    <row r="1464" spans="1:50" customFormat="1" ht="36" x14ac:dyDescent="0.25">
      <c r="A1464" s="8" t="s">
        <v>1063</v>
      </c>
      <c r="B1464" s="8" t="s">
        <v>6534</v>
      </c>
      <c r="C1464" s="8" t="s">
        <v>6535</v>
      </c>
      <c r="D1464" s="8" t="s">
        <v>13742</v>
      </c>
      <c r="E1464" s="8" t="s">
        <v>13743</v>
      </c>
      <c r="F1464" s="8" t="s">
        <v>13744</v>
      </c>
      <c r="G1464" s="9" t="s">
        <v>13745</v>
      </c>
      <c r="H1464" s="9" t="str">
        <f>VLOOKUP(G1464,[1]Arkusz2!A:B,2,FALSE)</f>
        <v>WND-RPZP.06.06.01-32-028/11</v>
      </c>
      <c r="I1464" s="9" t="s">
        <v>9144</v>
      </c>
      <c r="J1464" s="9" t="s">
        <v>895</v>
      </c>
      <c r="K1464" s="9" t="s">
        <v>896</v>
      </c>
      <c r="L1464" s="9" t="s">
        <v>9146</v>
      </c>
      <c r="M1464" s="9" t="s">
        <v>895</v>
      </c>
      <c r="N1464" s="9" t="s">
        <v>896</v>
      </c>
      <c r="O1464" s="8" t="s">
        <v>9740</v>
      </c>
      <c r="P1464" s="9" t="s">
        <v>12910</v>
      </c>
      <c r="Q1464" s="9" t="s">
        <v>12730</v>
      </c>
      <c r="R1464" s="9" t="s">
        <v>3298</v>
      </c>
      <c r="S1464" s="9" t="s">
        <v>1705</v>
      </c>
      <c r="T1464" s="10">
        <v>2390414.4700000002</v>
      </c>
      <c r="U1464" s="10">
        <v>2385414.4700000002</v>
      </c>
      <c r="V1464" s="10">
        <v>954165.78</v>
      </c>
      <c r="W1464" s="10">
        <v>954165.78</v>
      </c>
      <c r="X1464" s="10">
        <v>1431248.69</v>
      </c>
      <c r="Y1464" s="10">
        <v>40</v>
      </c>
      <c r="Z1464" s="8" t="s">
        <v>13746</v>
      </c>
      <c r="AA1464" s="8" t="s">
        <v>119</v>
      </c>
      <c r="AB1464" s="11">
        <v>2390414.4700000002</v>
      </c>
      <c r="AC1464" s="11">
        <v>2390414.4700000002</v>
      </c>
      <c r="AD1464" s="11">
        <v>0</v>
      </c>
      <c r="AE1464" s="11">
        <v>0</v>
      </c>
      <c r="AF1464" s="8" t="s">
        <v>64</v>
      </c>
      <c r="AG1464" s="8" t="s">
        <v>11940</v>
      </c>
      <c r="AH1464" s="8" t="s">
        <v>66</v>
      </c>
      <c r="AI1464" s="8" t="s">
        <v>67</v>
      </c>
      <c r="AJ1464" s="8" t="s">
        <v>290</v>
      </c>
      <c r="AK1464" s="8" t="s">
        <v>6539</v>
      </c>
      <c r="AL1464" s="8" t="s">
        <v>6540</v>
      </c>
      <c r="AM1464" s="8" t="s">
        <v>444</v>
      </c>
      <c r="AN1464" s="8" t="s">
        <v>445</v>
      </c>
      <c r="AO1464" s="8" t="s">
        <v>6541</v>
      </c>
      <c r="AP1464" s="8" t="s">
        <v>156</v>
      </c>
      <c r="AQ1464" s="8" t="s">
        <v>157</v>
      </c>
      <c r="AR1464" s="8" t="s">
        <v>11054</v>
      </c>
      <c r="AS1464" s="8" t="s">
        <v>11055</v>
      </c>
      <c r="AT1464" s="8" t="s">
        <v>909</v>
      </c>
      <c r="AU1464" s="8" t="s">
        <v>6542</v>
      </c>
      <c r="AV1464" s="8" t="s">
        <v>911</v>
      </c>
      <c r="AW1464" s="11">
        <v>2390414.4700000002</v>
      </c>
      <c r="AX1464" s="9" t="s">
        <v>13735</v>
      </c>
    </row>
    <row r="1465" spans="1:50" ht="36" x14ac:dyDescent="0.25">
      <c r="A1465" s="8" t="s">
        <v>1063</v>
      </c>
      <c r="B1465" s="8" t="s">
        <v>6534</v>
      </c>
      <c r="C1465" s="8" t="s">
        <v>6535</v>
      </c>
      <c r="D1465" s="8" t="s">
        <v>13821</v>
      </c>
      <c r="E1465" s="8" t="s">
        <v>13822</v>
      </c>
      <c r="F1465" s="8" t="s">
        <v>13823</v>
      </c>
      <c r="G1465" s="9" t="s">
        <v>13824</v>
      </c>
      <c r="H1465" s="9" t="str">
        <f>VLOOKUP(G1465,[1]Arkusz2!A:B,2,FALSE)</f>
        <v>WND-RPZP.06.06.01-32-025/11</v>
      </c>
      <c r="I1465" s="9" t="s">
        <v>9144</v>
      </c>
      <c r="J1465" s="9" t="s">
        <v>895</v>
      </c>
      <c r="K1465" s="9" t="s">
        <v>896</v>
      </c>
      <c r="L1465" s="9" t="s">
        <v>9146</v>
      </c>
      <c r="M1465" s="9" t="s">
        <v>895</v>
      </c>
      <c r="N1465" s="9" t="s">
        <v>896</v>
      </c>
      <c r="O1465" s="8" t="s">
        <v>9656</v>
      </c>
      <c r="P1465" s="9" t="s">
        <v>13825</v>
      </c>
      <c r="Q1465" s="9" t="s">
        <v>12730</v>
      </c>
      <c r="R1465" s="9" t="s">
        <v>3298</v>
      </c>
      <c r="S1465" s="9" t="s">
        <v>9382</v>
      </c>
      <c r="T1465" s="10">
        <v>2050098.96</v>
      </c>
      <c r="U1465" s="10">
        <v>2008848.96</v>
      </c>
      <c r="V1465" s="10">
        <v>1004424.47</v>
      </c>
      <c r="W1465" s="10">
        <v>1004424.47</v>
      </c>
      <c r="X1465" s="10">
        <v>1004424.49</v>
      </c>
      <c r="Y1465" s="10">
        <v>50</v>
      </c>
      <c r="Z1465" s="8" t="s">
        <v>13826</v>
      </c>
      <c r="AA1465" s="8" t="s">
        <v>63</v>
      </c>
      <c r="AB1465" s="11">
        <v>2050098.96</v>
      </c>
      <c r="AC1465" s="11">
        <v>2050098.96</v>
      </c>
      <c r="AD1465" s="11">
        <v>0</v>
      </c>
      <c r="AE1465" s="11">
        <v>0</v>
      </c>
      <c r="AF1465" s="8" t="s">
        <v>64</v>
      </c>
      <c r="AG1465" s="8" t="s">
        <v>901</v>
      </c>
      <c r="AH1465" s="8" t="s">
        <v>66</v>
      </c>
      <c r="AI1465" s="8" t="s">
        <v>67</v>
      </c>
      <c r="AJ1465" s="8" t="s">
        <v>290</v>
      </c>
      <c r="AK1465" s="8" t="s">
        <v>6539</v>
      </c>
      <c r="AL1465" s="8" t="s">
        <v>6540</v>
      </c>
      <c r="AM1465" s="8" t="s">
        <v>444</v>
      </c>
      <c r="AN1465" s="8" t="s">
        <v>445</v>
      </c>
      <c r="AO1465" s="8" t="s">
        <v>6541</v>
      </c>
      <c r="AP1465" s="8" t="s">
        <v>156</v>
      </c>
      <c r="AQ1465" s="8" t="s">
        <v>157</v>
      </c>
      <c r="AR1465" s="8" t="s">
        <v>11054</v>
      </c>
      <c r="AS1465" s="8" t="s">
        <v>11055</v>
      </c>
      <c r="AT1465" s="8" t="s">
        <v>909</v>
      </c>
      <c r="AU1465" s="8" t="s">
        <v>6542</v>
      </c>
      <c r="AV1465" s="8" t="s">
        <v>911</v>
      </c>
      <c r="AW1465" s="11">
        <v>2050098.96</v>
      </c>
      <c r="AX1465" s="9" t="s">
        <v>13827</v>
      </c>
    </row>
    <row r="1466" spans="1:50" customFormat="1" ht="48" x14ac:dyDescent="0.25">
      <c r="A1466" s="8" t="s">
        <v>1063</v>
      </c>
      <c r="B1466" s="8" t="s">
        <v>6534</v>
      </c>
      <c r="C1466" s="8" t="s">
        <v>6535</v>
      </c>
      <c r="D1466" s="8" t="s">
        <v>13877</v>
      </c>
      <c r="E1466" s="8" t="s">
        <v>13878</v>
      </c>
      <c r="F1466" s="8" t="s">
        <v>13879</v>
      </c>
      <c r="G1466" s="9" t="s">
        <v>13880</v>
      </c>
      <c r="H1466" s="9" t="str">
        <f>VLOOKUP(G1466,[1]Arkusz2!A:B,2,FALSE)</f>
        <v>WND-RPZP.06.06.01-32-010/11</v>
      </c>
      <c r="I1466" s="9" t="s">
        <v>10047</v>
      </c>
      <c r="J1466" s="9" t="s">
        <v>895</v>
      </c>
      <c r="K1466" s="9" t="s">
        <v>896</v>
      </c>
      <c r="L1466" s="9" t="s">
        <v>8857</v>
      </c>
      <c r="M1466" s="9" t="s">
        <v>895</v>
      </c>
      <c r="N1466" s="9" t="s">
        <v>896</v>
      </c>
      <c r="O1466" s="8" t="s">
        <v>8063</v>
      </c>
      <c r="P1466" s="9" t="s">
        <v>13881</v>
      </c>
      <c r="Q1466" s="9" t="s">
        <v>12730</v>
      </c>
      <c r="R1466" s="9" t="s">
        <v>3298</v>
      </c>
      <c r="S1466" s="9" t="s">
        <v>13882</v>
      </c>
      <c r="T1466" s="10">
        <v>518200.03</v>
      </c>
      <c r="U1466" s="10">
        <v>423454.99</v>
      </c>
      <c r="V1466" s="10">
        <v>211727.49</v>
      </c>
      <c r="W1466" s="10">
        <v>211727.49</v>
      </c>
      <c r="X1466" s="10">
        <v>211727.5</v>
      </c>
      <c r="Y1466" s="10">
        <v>50</v>
      </c>
      <c r="Z1466" s="8" t="s">
        <v>13883</v>
      </c>
      <c r="AA1466" s="8" t="s">
        <v>63</v>
      </c>
      <c r="AB1466" s="11">
        <v>518200.03</v>
      </c>
      <c r="AC1466" s="11">
        <v>211727.49</v>
      </c>
      <c r="AD1466" s="11">
        <v>306472.53999999998</v>
      </c>
      <c r="AE1466" s="11">
        <v>0</v>
      </c>
      <c r="AF1466" s="8" t="s">
        <v>64</v>
      </c>
      <c r="AG1466" s="8" t="s">
        <v>11940</v>
      </c>
      <c r="AH1466" s="8" t="s">
        <v>66</v>
      </c>
      <c r="AI1466" s="8" t="s">
        <v>67</v>
      </c>
      <c r="AJ1466" s="8" t="s">
        <v>290</v>
      </c>
      <c r="AK1466" s="8" t="s">
        <v>13884</v>
      </c>
      <c r="AL1466" s="8" t="s">
        <v>13885</v>
      </c>
      <c r="AM1466" s="8" t="s">
        <v>13139</v>
      </c>
      <c r="AN1466" s="8" t="s">
        <v>72</v>
      </c>
      <c r="AO1466" s="8" t="s">
        <v>13140</v>
      </c>
      <c r="AP1466" s="8" t="s">
        <v>128</v>
      </c>
      <c r="AQ1466" s="8" t="s">
        <v>157</v>
      </c>
      <c r="AR1466" s="8" t="s">
        <v>13141</v>
      </c>
      <c r="AS1466" s="8" t="s">
        <v>13142</v>
      </c>
      <c r="AT1466" s="8" t="s">
        <v>11946</v>
      </c>
      <c r="AU1466" s="8" t="s">
        <v>13886</v>
      </c>
      <c r="AV1466" s="8" t="s">
        <v>11948</v>
      </c>
      <c r="AW1466" s="11">
        <v>518200.03</v>
      </c>
      <c r="AX1466" s="9" t="s">
        <v>11427</v>
      </c>
    </row>
    <row r="1467" spans="1:50" ht="36" x14ac:dyDescent="0.25">
      <c r="A1467" s="8" t="s">
        <v>1063</v>
      </c>
      <c r="B1467" s="8" t="s">
        <v>6534</v>
      </c>
      <c r="C1467" s="8" t="s">
        <v>6535</v>
      </c>
      <c r="D1467" s="8" t="s">
        <v>14031</v>
      </c>
      <c r="E1467" s="8" t="s">
        <v>14032</v>
      </c>
      <c r="F1467" s="8" t="s">
        <v>14033</v>
      </c>
      <c r="G1467" s="9" t="s">
        <v>14034</v>
      </c>
      <c r="H1467" s="9" t="str">
        <f>VLOOKUP(G1467,[1]Arkusz2!A:B,2,FALSE)</f>
        <v>WND-RPZP.06.06.01-32-001/11</v>
      </c>
      <c r="I1467" s="9" t="s">
        <v>7734</v>
      </c>
      <c r="J1467" s="9" t="s">
        <v>895</v>
      </c>
      <c r="K1467" s="9" t="s">
        <v>896</v>
      </c>
      <c r="L1467" s="9" t="s">
        <v>10791</v>
      </c>
      <c r="M1467" s="9" t="s">
        <v>895</v>
      </c>
      <c r="N1467" s="9" t="s">
        <v>896</v>
      </c>
      <c r="O1467" s="8" t="s">
        <v>11061</v>
      </c>
      <c r="P1467" s="9" t="s">
        <v>14001</v>
      </c>
      <c r="Q1467" s="9" t="s">
        <v>12730</v>
      </c>
      <c r="R1467" s="9" t="s">
        <v>3298</v>
      </c>
      <c r="S1467" s="9" t="s">
        <v>14035</v>
      </c>
      <c r="T1467" s="10">
        <v>4108320.85</v>
      </c>
      <c r="U1467" s="10">
        <v>2863947.86</v>
      </c>
      <c r="V1467" s="10">
        <v>1431973.91</v>
      </c>
      <c r="W1467" s="10">
        <v>1431973.91</v>
      </c>
      <c r="X1467" s="10">
        <v>1431973.95</v>
      </c>
      <c r="Y1467" s="10">
        <v>50</v>
      </c>
      <c r="Z1467" s="8" t="s">
        <v>14036</v>
      </c>
      <c r="AA1467" s="8" t="s">
        <v>63</v>
      </c>
      <c r="AB1467" s="11">
        <v>4108320.85</v>
      </c>
      <c r="AC1467" s="11">
        <v>4108320.85</v>
      </c>
      <c r="AD1467" s="11">
        <v>0</v>
      </c>
      <c r="AE1467" s="11">
        <v>0</v>
      </c>
      <c r="AF1467" s="8" t="s">
        <v>64</v>
      </c>
      <c r="AG1467" s="8" t="s">
        <v>901</v>
      </c>
      <c r="AH1467" s="8" t="s">
        <v>66</v>
      </c>
      <c r="AI1467" s="8" t="s">
        <v>67</v>
      </c>
      <c r="AJ1467" s="8" t="s">
        <v>290</v>
      </c>
      <c r="AK1467" s="8" t="s">
        <v>756</v>
      </c>
      <c r="AL1467" s="8" t="s">
        <v>757</v>
      </c>
      <c r="AM1467" s="8" t="s">
        <v>275</v>
      </c>
      <c r="AN1467" s="8" t="s">
        <v>276</v>
      </c>
      <c r="AO1467" s="8" t="s">
        <v>758</v>
      </c>
      <c r="AP1467" s="8" t="s">
        <v>759</v>
      </c>
      <c r="AQ1467" s="8" t="s">
        <v>157</v>
      </c>
      <c r="AR1467" s="8" t="s">
        <v>760</v>
      </c>
      <c r="AS1467" s="8" t="s">
        <v>761</v>
      </c>
      <c r="AT1467" s="8" t="s">
        <v>909</v>
      </c>
      <c r="AU1467" s="8" t="s">
        <v>762</v>
      </c>
      <c r="AV1467" s="8" t="s">
        <v>911</v>
      </c>
      <c r="AW1467" s="11">
        <v>4108320.85</v>
      </c>
      <c r="AX1467" s="9" t="s">
        <v>13416</v>
      </c>
    </row>
    <row r="1468" spans="1:50" customFormat="1" ht="60" x14ac:dyDescent="0.25">
      <c r="A1468" s="8" t="s">
        <v>1063</v>
      </c>
      <c r="B1468" s="8" t="s">
        <v>6534</v>
      </c>
      <c r="C1468" s="8" t="s">
        <v>6535</v>
      </c>
      <c r="D1468" s="8" t="s">
        <v>14165</v>
      </c>
      <c r="E1468" s="8" t="s">
        <v>14166</v>
      </c>
      <c r="F1468" s="8" t="s">
        <v>14167</v>
      </c>
      <c r="G1468" s="9" t="s">
        <v>14168</v>
      </c>
      <c r="H1468" s="9" t="str">
        <f>VLOOKUP(G1468,[1]Arkusz2!A:B,2,FALSE)</f>
        <v>WND-RPZP.06.06.01-32-006/11</v>
      </c>
      <c r="I1468" s="9" t="s">
        <v>8866</v>
      </c>
      <c r="J1468" s="9" t="s">
        <v>895</v>
      </c>
      <c r="K1468" s="9" t="s">
        <v>896</v>
      </c>
      <c r="L1468" s="9" t="s">
        <v>239</v>
      </c>
      <c r="M1468" s="9" t="s">
        <v>895</v>
      </c>
      <c r="N1468" s="9" t="s">
        <v>896</v>
      </c>
      <c r="O1468" s="8" t="s">
        <v>8063</v>
      </c>
      <c r="P1468" s="9" t="s">
        <v>14169</v>
      </c>
      <c r="Q1468" s="9" t="s">
        <v>1706</v>
      </c>
      <c r="R1468" s="9" t="s">
        <v>1707</v>
      </c>
      <c r="S1468" s="9" t="s">
        <v>11427</v>
      </c>
      <c r="T1468" s="10">
        <v>248836.06</v>
      </c>
      <c r="U1468" s="10">
        <v>202246.75</v>
      </c>
      <c r="V1468" s="10">
        <v>101123.37</v>
      </c>
      <c r="W1468" s="10">
        <v>101123.37</v>
      </c>
      <c r="X1468" s="10">
        <v>101123.38</v>
      </c>
      <c r="Y1468" s="10">
        <v>50</v>
      </c>
      <c r="Z1468" s="8" t="s">
        <v>14170</v>
      </c>
      <c r="AA1468" s="8" t="s">
        <v>63</v>
      </c>
      <c r="AB1468" s="11">
        <v>248836.06</v>
      </c>
      <c r="AC1468" s="11">
        <v>101123.37</v>
      </c>
      <c r="AD1468" s="11">
        <v>147712.69</v>
      </c>
      <c r="AE1468" s="11">
        <v>0</v>
      </c>
      <c r="AF1468" s="8" t="s">
        <v>64</v>
      </c>
      <c r="AG1468" s="8" t="s">
        <v>11940</v>
      </c>
      <c r="AH1468" s="8" t="s">
        <v>66</v>
      </c>
      <c r="AI1468" s="8" t="s">
        <v>67</v>
      </c>
      <c r="AJ1468" s="8" t="s">
        <v>290</v>
      </c>
      <c r="AK1468" s="8" t="s">
        <v>14171</v>
      </c>
      <c r="AL1468" s="8" t="s">
        <v>14172</v>
      </c>
      <c r="AM1468" s="8" t="s">
        <v>13139</v>
      </c>
      <c r="AN1468" s="8" t="s">
        <v>72</v>
      </c>
      <c r="AO1468" s="8" t="s">
        <v>13140</v>
      </c>
      <c r="AP1468" s="8" t="s">
        <v>128</v>
      </c>
      <c r="AQ1468" s="8" t="s">
        <v>157</v>
      </c>
      <c r="AR1468" s="8" t="s">
        <v>13141</v>
      </c>
      <c r="AS1468" s="8" t="s">
        <v>13142</v>
      </c>
      <c r="AT1468" s="8" t="s">
        <v>11946</v>
      </c>
      <c r="AU1468" s="8" t="s">
        <v>14173</v>
      </c>
      <c r="AV1468" s="8" t="s">
        <v>11948</v>
      </c>
      <c r="AW1468" s="11">
        <v>248836.06</v>
      </c>
      <c r="AX1468" s="9" t="s">
        <v>14174</v>
      </c>
    </row>
    <row r="1469" spans="1:50" customFormat="1" ht="48" x14ac:dyDescent="0.25">
      <c r="A1469" s="8" t="s">
        <v>1063</v>
      </c>
      <c r="B1469" s="8" t="s">
        <v>6534</v>
      </c>
      <c r="C1469" s="8" t="s">
        <v>6535</v>
      </c>
      <c r="D1469" s="8" t="s">
        <v>14945</v>
      </c>
      <c r="E1469" s="8" t="s">
        <v>14946</v>
      </c>
      <c r="F1469" s="8" t="s">
        <v>14947</v>
      </c>
      <c r="G1469" s="9" t="s">
        <v>14948</v>
      </c>
      <c r="H1469" s="9" t="str">
        <f>VLOOKUP(G1469,[1]Arkusz2!A:B,2,FALSE)</f>
        <v>WND-RPZP.06.06.01-32-030/11</v>
      </c>
      <c r="I1469" s="9" t="s">
        <v>11408</v>
      </c>
      <c r="J1469" s="9" t="s">
        <v>2281</v>
      </c>
      <c r="K1469" s="9" t="s">
        <v>896</v>
      </c>
      <c r="L1469" s="9" t="s">
        <v>11388</v>
      </c>
      <c r="M1469" s="9" t="s">
        <v>2281</v>
      </c>
      <c r="N1469" s="9" t="s">
        <v>896</v>
      </c>
      <c r="O1469" s="8" t="s">
        <v>10987</v>
      </c>
      <c r="P1469" s="9" t="s">
        <v>11264</v>
      </c>
      <c r="Q1469" s="9" t="s">
        <v>9383</v>
      </c>
      <c r="R1469" s="9" t="s">
        <v>1707</v>
      </c>
      <c r="S1469" s="9" t="s">
        <v>11886</v>
      </c>
      <c r="T1469" s="10">
        <v>22443842.579999998</v>
      </c>
      <c r="U1469" s="10">
        <v>22243842.579999998</v>
      </c>
      <c r="V1469" s="10">
        <v>11121921.289999999</v>
      </c>
      <c r="W1469" s="10">
        <v>11121921.289999999</v>
      </c>
      <c r="X1469" s="10">
        <v>11121921.289999999</v>
      </c>
      <c r="Y1469" s="10">
        <v>50</v>
      </c>
      <c r="Z1469" s="8" t="s">
        <v>14949</v>
      </c>
      <c r="AA1469" s="8" t="s">
        <v>63</v>
      </c>
      <c r="AB1469" s="11">
        <v>22443842.579999998</v>
      </c>
      <c r="AC1469" s="11">
        <v>22443842.579999998</v>
      </c>
      <c r="AD1469" s="11">
        <v>0</v>
      </c>
      <c r="AE1469" s="11">
        <v>0</v>
      </c>
      <c r="AF1469" s="8" t="s">
        <v>64</v>
      </c>
      <c r="AG1469" s="8" t="s">
        <v>901</v>
      </c>
      <c r="AH1469" s="8" t="s">
        <v>66</v>
      </c>
      <c r="AI1469" s="8" t="s">
        <v>67</v>
      </c>
      <c r="AJ1469" s="8" t="s">
        <v>290</v>
      </c>
      <c r="AK1469" s="8" t="s">
        <v>14950</v>
      </c>
      <c r="AL1469" s="8" t="s">
        <v>14951</v>
      </c>
      <c r="AM1469" s="8" t="s">
        <v>14952</v>
      </c>
      <c r="AN1469" s="8" t="s">
        <v>72</v>
      </c>
      <c r="AO1469" s="8" t="s">
        <v>126</v>
      </c>
      <c r="AP1469" s="8" t="s">
        <v>841</v>
      </c>
      <c r="AQ1469" s="8" t="s">
        <v>157</v>
      </c>
      <c r="AR1469" s="8" t="s">
        <v>14953</v>
      </c>
      <c r="AS1469" s="8" t="s">
        <v>14954</v>
      </c>
      <c r="AT1469" s="8" t="s">
        <v>8955</v>
      </c>
      <c r="AU1469" s="8" t="s">
        <v>14955</v>
      </c>
      <c r="AV1469" s="8" t="s">
        <v>11500</v>
      </c>
      <c r="AW1469" s="11">
        <v>22443842.579999998</v>
      </c>
      <c r="AX1469" s="9" t="s">
        <v>14125</v>
      </c>
    </row>
    <row r="1470" spans="1:50" customFormat="1" ht="48" x14ac:dyDescent="0.25">
      <c r="A1470" s="8" t="s">
        <v>1063</v>
      </c>
      <c r="B1470" s="8" t="s">
        <v>6534</v>
      </c>
      <c r="C1470" s="8" t="s">
        <v>6535</v>
      </c>
      <c r="D1470" s="8" t="s">
        <v>15312</v>
      </c>
      <c r="E1470" s="8" t="s">
        <v>15313</v>
      </c>
      <c r="F1470" s="8" t="s">
        <v>15314</v>
      </c>
      <c r="G1470" s="9" t="s">
        <v>15315</v>
      </c>
      <c r="H1470" s="9" t="str">
        <f>VLOOKUP(G1470,[1]Arkusz2!A:B,2,FALSE)</f>
        <v>WND-RPZP.06.06.01-32-024/11</v>
      </c>
      <c r="I1470" s="9" t="s">
        <v>12830</v>
      </c>
      <c r="J1470" s="9" t="s">
        <v>3297</v>
      </c>
      <c r="K1470" s="9" t="s">
        <v>3298</v>
      </c>
      <c r="L1470" s="9" t="s">
        <v>12104</v>
      </c>
      <c r="M1470" s="9" t="s">
        <v>3297</v>
      </c>
      <c r="N1470" s="9" t="s">
        <v>3298</v>
      </c>
      <c r="O1470" s="8" t="s">
        <v>12805</v>
      </c>
      <c r="P1470" s="9" t="s">
        <v>15297</v>
      </c>
      <c r="Q1470" s="9" t="s">
        <v>9383</v>
      </c>
      <c r="R1470" s="9" t="s">
        <v>1707</v>
      </c>
      <c r="S1470" s="9" t="s">
        <v>13882</v>
      </c>
      <c r="T1470" s="10">
        <v>2351597.5299999998</v>
      </c>
      <c r="U1470" s="10">
        <v>2177405.13</v>
      </c>
      <c r="V1470" s="10">
        <v>1088702.56</v>
      </c>
      <c r="W1470" s="10">
        <v>1088702.56</v>
      </c>
      <c r="X1470" s="10">
        <v>1088702.57</v>
      </c>
      <c r="Y1470" s="10">
        <v>50</v>
      </c>
      <c r="Z1470" s="8" t="s">
        <v>15316</v>
      </c>
      <c r="AA1470" s="8" t="s">
        <v>63</v>
      </c>
      <c r="AB1470" s="11">
        <v>2351597.5299999998</v>
      </c>
      <c r="AC1470" s="11">
        <v>1088702.56</v>
      </c>
      <c r="AD1470" s="11">
        <v>1262894.97</v>
      </c>
      <c r="AE1470" s="11">
        <v>0</v>
      </c>
      <c r="AF1470" s="8" t="s">
        <v>64</v>
      </c>
      <c r="AG1470" s="8" t="s">
        <v>11940</v>
      </c>
      <c r="AH1470" s="8" t="s">
        <v>66</v>
      </c>
      <c r="AI1470" s="8" t="s">
        <v>67</v>
      </c>
      <c r="AJ1470" s="8" t="s">
        <v>290</v>
      </c>
      <c r="AK1470" s="8" t="s">
        <v>15317</v>
      </c>
      <c r="AL1470" s="8" t="s">
        <v>15318</v>
      </c>
      <c r="AM1470" s="8" t="s">
        <v>2602</v>
      </c>
      <c r="AN1470" s="8" t="s">
        <v>72</v>
      </c>
      <c r="AO1470" s="8" t="s">
        <v>2603</v>
      </c>
      <c r="AP1470" s="8" t="s">
        <v>15319</v>
      </c>
      <c r="AQ1470" s="8" t="s">
        <v>157</v>
      </c>
      <c r="AR1470" s="8" t="s">
        <v>15320</v>
      </c>
      <c r="AS1470" s="8" t="s">
        <v>15321</v>
      </c>
      <c r="AT1470" s="8" t="s">
        <v>11946</v>
      </c>
      <c r="AU1470" s="8" t="s">
        <v>15322</v>
      </c>
      <c r="AV1470" s="8" t="s">
        <v>11948</v>
      </c>
      <c r="AW1470" s="11">
        <v>2351597.5299999998</v>
      </c>
      <c r="AX1470" s="9" t="s">
        <v>11427</v>
      </c>
    </row>
    <row r="1471" spans="1:50" ht="72" x14ac:dyDescent="0.25">
      <c r="A1471" s="8" t="s">
        <v>1063</v>
      </c>
      <c r="B1471" s="8" t="s">
        <v>6534</v>
      </c>
      <c r="C1471" s="8" t="s">
        <v>6535</v>
      </c>
      <c r="D1471" s="8" t="s">
        <v>16143</v>
      </c>
      <c r="E1471" s="8" t="s">
        <v>16144</v>
      </c>
      <c r="F1471" s="8" t="s">
        <v>16145</v>
      </c>
      <c r="G1471" s="9" t="s">
        <v>16146</v>
      </c>
      <c r="H1471" s="9" t="str">
        <f>VLOOKUP(G1471,[1]Arkusz2!A:B,2,FALSE)</f>
        <v>WND-RPZP.06.06.01-32-021/11</v>
      </c>
      <c r="I1471" s="9" t="s">
        <v>12830</v>
      </c>
      <c r="J1471" s="9" t="s">
        <v>3297</v>
      </c>
      <c r="K1471" s="9" t="s">
        <v>3298</v>
      </c>
      <c r="L1471" s="9" t="s">
        <v>12104</v>
      </c>
      <c r="M1471" s="9" t="s">
        <v>3297</v>
      </c>
      <c r="N1471" s="9" t="s">
        <v>3298</v>
      </c>
      <c r="O1471" s="8" t="s">
        <v>12805</v>
      </c>
      <c r="P1471" s="9" t="s">
        <v>16140</v>
      </c>
      <c r="Q1471" s="9" t="s">
        <v>15964</v>
      </c>
      <c r="R1471" s="9" t="s">
        <v>15965</v>
      </c>
      <c r="S1471" s="9" t="s">
        <v>9941</v>
      </c>
      <c r="T1471" s="10">
        <v>256285.42</v>
      </c>
      <c r="U1471" s="10">
        <v>208362.14</v>
      </c>
      <c r="V1471" s="10">
        <v>83344.850000000006</v>
      </c>
      <c r="W1471" s="10">
        <v>83344.850000000006</v>
      </c>
      <c r="X1471" s="10">
        <v>125017.29</v>
      </c>
      <c r="Y1471" s="10">
        <v>40</v>
      </c>
      <c r="Z1471" s="8" t="s">
        <v>16147</v>
      </c>
      <c r="AA1471" s="8" t="s">
        <v>119</v>
      </c>
      <c r="AB1471" s="11">
        <v>256285.42</v>
      </c>
      <c r="AC1471" s="11">
        <v>83344.850000000006</v>
      </c>
      <c r="AD1471" s="11">
        <v>172940.57</v>
      </c>
      <c r="AE1471" s="11">
        <v>0</v>
      </c>
      <c r="AF1471" s="8" t="s">
        <v>64</v>
      </c>
      <c r="AG1471" s="8" t="s">
        <v>901</v>
      </c>
      <c r="AH1471" s="8" t="s">
        <v>66</v>
      </c>
      <c r="AI1471" s="8" t="s">
        <v>67</v>
      </c>
      <c r="AJ1471" s="8" t="s">
        <v>290</v>
      </c>
      <c r="AK1471" s="8" t="s">
        <v>16148</v>
      </c>
      <c r="AL1471" s="8" t="s">
        <v>16149</v>
      </c>
      <c r="AM1471" s="8" t="s">
        <v>2602</v>
      </c>
      <c r="AN1471" s="8" t="s">
        <v>72</v>
      </c>
      <c r="AO1471" s="8" t="s">
        <v>2603</v>
      </c>
      <c r="AP1471" s="8" t="s">
        <v>15319</v>
      </c>
      <c r="AQ1471" s="8" t="s">
        <v>157</v>
      </c>
      <c r="AR1471" s="8" t="s">
        <v>15320</v>
      </c>
      <c r="AS1471" s="8" t="s">
        <v>15321</v>
      </c>
      <c r="AT1471" s="8" t="s">
        <v>281</v>
      </c>
      <c r="AU1471" s="8" t="s">
        <v>16150</v>
      </c>
      <c r="AV1471" s="8" t="s">
        <v>14056</v>
      </c>
      <c r="AW1471" s="11">
        <v>256285.42</v>
      </c>
      <c r="AX1471" s="9" t="s">
        <v>13416</v>
      </c>
    </row>
    <row r="1472" spans="1:50" ht="72" x14ac:dyDescent="0.25">
      <c r="A1472" s="8" t="s">
        <v>1063</v>
      </c>
      <c r="B1472" s="8" t="s">
        <v>6534</v>
      </c>
      <c r="C1472" s="8" t="s">
        <v>6535</v>
      </c>
      <c r="D1472" s="8" t="s">
        <v>16224</v>
      </c>
      <c r="E1472" s="8" t="s">
        <v>16225</v>
      </c>
      <c r="F1472" s="8" t="s">
        <v>16226</v>
      </c>
      <c r="G1472" s="9" t="s">
        <v>16227</v>
      </c>
      <c r="H1472" s="9" t="str">
        <f>VLOOKUP(G1472,[1]Arkusz2!A:B,2,FALSE)</f>
        <v>WND-RPZP.06.06.01-32-004/11</v>
      </c>
      <c r="I1472" s="9" t="s">
        <v>10047</v>
      </c>
      <c r="J1472" s="9" t="s">
        <v>895</v>
      </c>
      <c r="K1472" s="9" t="s">
        <v>896</v>
      </c>
      <c r="L1472" s="9" t="s">
        <v>9992</v>
      </c>
      <c r="M1472" s="9" t="s">
        <v>895</v>
      </c>
      <c r="N1472" s="9" t="s">
        <v>896</v>
      </c>
      <c r="O1472" s="8" t="s">
        <v>2988</v>
      </c>
      <c r="P1472" s="9" t="s">
        <v>16210</v>
      </c>
      <c r="Q1472" s="9" t="s">
        <v>15964</v>
      </c>
      <c r="R1472" s="9" t="s">
        <v>15965</v>
      </c>
      <c r="S1472" s="9" t="s">
        <v>7935</v>
      </c>
      <c r="T1472" s="10">
        <v>3239932.01</v>
      </c>
      <c r="U1472" s="10">
        <v>3239932.01</v>
      </c>
      <c r="V1472" s="10">
        <v>1295972.8</v>
      </c>
      <c r="W1472" s="10">
        <v>1295972.8</v>
      </c>
      <c r="X1472" s="10">
        <v>1943959.21</v>
      </c>
      <c r="Y1472" s="10">
        <v>40</v>
      </c>
      <c r="Z1472" s="8" t="s">
        <v>16228</v>
      </c>
      <c r="AA1472" s="8" t="s">
        <v>119</v>
      </c>
      <c r="AB1472" s="11">
        <v>3239932.01</v>
      </c>
      <c r="AC1472" s="11">
        <v>1295972.8</v>
      </c>
      <c r="AD1472" s="11">
        <v>1943959.21</v>
      </c>
      <c r="AE1472" s="11">
        <v>0</v>
      </c>
      <c r="AF1472" s="8" t="s">
        <v>64</v>
      </c>
      <c r="AG1472" s="8" t="s">
        <v>11940</v>
      </c>
      <c r="AH1472" s="8" t="s">
        <v>66</v>
      </c>
      <c r="AI1472" s="8" t="s">
        <v>67</v>
      </c>
      <c r="AJ1472" s="8" t="s">
        <v>290</v>
      </c>
      <c r="AK1472" s="8" t="s">
        <v>16229</v>
      </c>
      <c r="AL1472" s="8" t="s">
        <v>16230</v>
      </c>
      <c r="AM1472" s="8" t="s">
        <v>13139</v>
      </c>
      <c r="AN1472" s="8" t="s">
        <v>72</v>
      </c>
      <c r="AO1472" s="8" t="s">
        <v>13140</v>
      </c>
      <c r="AP1472" s="8" t="s">
        <v>128</v>
      </c>
      <c r="AQ1472" s="8" t="s">
        <v>157</v>
      </c>
      <c r="AR1472" s="8" t="s">
        <v>16231</v>
      </c>
      <c r="AS1472" s="8" t="s">
        <v>16232</v>
      </c>
      <c r="AT1472" s="8" t="s">
        <v>281</v>
      </c>
      <c r="AU1472" s="8" t="s">
        <v>16233</v>
      </c>
      <c r="AV1472" s="8" t="s">
        <v>11948</v>
      </c>
      <c r="AW1472" s="11">
        <v>3239932.01</v>
      </c>
      <c r="AX1472" s="9" t="s">
        <v>14225</v>
      </c>
    </row>
    <row r="1473" spans="1:50" ht="72" x14ac:dyDescent="0.25">
      <c r="A1473" s="8" t="s">
        <v>1063</v>
      </c>
      <c r="B1473" s="8" t="s">
        <v>6534</v>
      </c>
      <c r="C1473" s="8" t="s">
        <v>6535</v>
      </c>
      <c r="D1473" s="8" t="s">
        <v>16234</v>
      </c>
      <c r="E1473" s="8" t="s">
        <v>16235</v>
      </c>
      <c r="F1473" s="8" t="s">
        <v>16236</v>
      </c>
      <c r="G1473" s="9" t="s">
        <v>16237</v>
      </c>
      <c r="H1473" s="9" t="str">
        <f>VLOOKUP(G1473,[1]Arkusz2!A:B,2,FALSE)</f>
        <v>WND-RPZP.06.06.01-32-003/11</v>
      </c>
      <c r="I1473" s="9" t="s">
        <v>10047</v>
      </c>
      <c r="J1473" s="9" t="s">
        <v>895</v>
      </c>
      <c r="K1473" s="9" t="s">
        <v>896</v>
      </c>
      <c r="L1473" s="9" t="s">
        <v>9992</v>
      </c>
      <c r="M1473" s="9" t="s">
        <v>895</v>
      </c>
      <c r="N1473" s="9" t="s">
        <v>896</v>
      </c>
      <c r="O1473" s="8" t="s">
        <v>2988</v>
      </c>
      <c r="P1473" s="9" t="s">
        <v>16210</v>
      </c>
      <c r="Q1473" s="9" t="s">
        <v>15964</v>
      </c>
      <c r="R1473" s="9" t="s">
        <v>15965</v>
      </c>
      <c r="S1473" s="9" t="s">
        <v>9382</v>
      </c>
      <c r="T1473" s="10">
        <v>4730637.09</v>
      </c>
      <c r="U1473" s="10">
        <v>4384827.7699999996</v>
      </c>
      <c r="V1473" s="10">
        <v>1753931.09</v>
      </c>
      <c r="W1473" s="10">
        <v>1753931.09</v>
      </c>
      <c r="X1473" s="10">
        <v>2630896.6800000002</v>
      </c>
      <c r="Y1473" s="10">
        <v>40</v>
      </c>
      <c r="Z1473" s="8" t="s">
        <v>16238</v>
      </c>
      <c r="AA1473" s="8" t="s">
        <v>119</v>
      </c>
      <c r="AB1473" s="11">
        <v>4730637.09</v>
      </c>
      <c r="AC1473" s="11">
        <v>1753931.09</v>
      </c>
      <c r="AD1473" s="11">
        <v>2976706</v>
      </c>
      <c r="AE1473" s="11">
        <v>0</v>
      </c>
      <c r="AF1473" s="8" t="s">
        <v>64</v>
      </c>
      <c r="AG1473" s="8" t="s">
        <v>901</v>
      </c>
      <c r="AH1473" s="8" t="s">
        <v>66</v>
      </c>
      <c r="AI1473" s="8" t="s">
        <v>67</v>
      </c>
      <c r="AJ1473" s="8" t="s">
        <v>290</v>
      </c>
      <c r="AK1473" s="8" t="s">
        <v>16229</v>
      </c>
      <c r="AL1473" s="8" t="s">
        <v>16230</v>
      </c>
      <c r="AM1473" s="8" t="s">
        <v>13139</v>
      </c>
      <c r="AN1473" s="8" t="s">
        <v>72</v>
      </c>
      <c r="AO1473" s="8" t="s">
        <v>13140</v>
      </c>
      <c r="AP1473" s="8" t="s">
        <v>128</v>
      </c>
      <c r="AQ1473" s="8" t="s">
        <v>157</v>
      </c>
      <c r="AR1473" s="8" t="s">
        <v>16231</v>
      </c>
      <c r="AS1473" s="8" t="s">
        <v>16232</v>
      </c>
      <c r="AT1473" s="8" t="s">
        <v>281</v>
      </c>
      <c r="AU1473" s="8" t="s">
        <v>16233</v>
      </c>
      <c r="AV1473" s="8" t="s">
        <v>11948</v>
      </c>
      <c r="AW1473" s="11">
        <v>4730637.09</v>
      </c>
      <c r="AX1473" s="9" t="s">
        <v>5301</v>
      </c>
    </row>
    <row r="1474" spans="1:50" customFormat="1" ht="48" x14ac:dyDescent="0.25">
      <c r="A1474" s="8" t="s">
        <v>1063</v>
      </c>
      <c r="B1474" s="8" t="s">
        <v>6534</v>
      </c>
      <c r="C1474" s="8" t="s">
        <v>6535</v>
      </c>
      <c r="D1474" s="8" t="s">
        <v>16239</v>
      </c>
      <c r="E1474" s="8" t="s">
        <v>16240</v>
      </c>
      <c r="F1474" s="8" t="s">
        <v>16241</v>
      </c>
      <c r="G1474" s="9" t="s">
        <v>16242</v>
      </c>
      <c r="H1474" s="9" t="str">
        <f>VLOOKUP(G1474,[1]Arkusz2!A:B,2,FALSE)</f>
        <v>WND-RPZP.06.06.01-32-014/11</v>
      </c>
      <c r="I1474" s="9" t="s">
        <v>10911</v>
      </c>
      <c r="J1474" s="9" t="s">
        <v>895</v>
      </c>
      <c r="K1474" s="9" t="s">
        <v>896</v>
      </c>
      <c r="L1474" s="9" t="s">
        <v>8836</v>
      </c>
      <c r="M1474" s="9" t="s">
        <v>895</v>
      </c>
      <c r="N1474" s="9" t="s">
        <v>896</v>
      </c>
      <c r="O1474" s="8" t="s">
        <v>11163</v>
      </c>
      <c r="P1474" s="9" t="s">
        <v>16210</v>
      </c>
      <c r="Q1474" s="9" t="s">
        <v>15964</v>
      </c>
      <c r="R1474" s="9" t="s">
        <v>15965</v>
      </c>
      <c r="S1474" s="9" t="s">
        <v>11972</v>
      </c>
      <c r="T1474" s="10">
        <v>4094828.76</v>
      </c>
      <c r="U1474" s="10">
        <v>3673516.87</v>
      </c>
      <c r="V1474" s="10">
        <v>1469406.74</v>
      </c>
      <c r="W1474" s="10">
        <v>1469406.74</v>
      </c>
      <c r="X1474" s="10">
        <v>2204110.13</v>
      </c>
      <c r="Y1474" s="10">
        <v>40</v>
      </c>
      <c r="Z1474" s="8" t="s">
        <v>16243</v>
      </c>
      <c r="AA1474" s="8" t="s">
        <v>119</v>
      </c>
      <c r="AB1474" s="11">
        <v>4094828.76</v>
      </c>
      <c r="AC1474" s="11">
        <v>1469406.74</v>
      </c>
      <c r="AD1474" s="11">
        <v>2625422.02</v>
      </c>
      <c r="AE1474" s="11">
        <v>0</v>
      </c>
      <c r="AF1474" s="8" t="s">
        <v>64</v>
      </c>
      <c r="AG1474" s="8" t="s">
        <v>901</v>
      </c>
      <c r="AH1474" s="8" t="s">
        <v>66</v>
      </c>
      <c r="AI1474" s="8" t="s">
        <v>67</v>
      </c>
      <c r="AJ1474" s="8" t="s">
        <v>290</v>
      </c>
      <c r="AK1474" s="8" t="s">
        <v>16148</v>
      </c>
      <c r="AL1474" s="8" t="s">
        <v>16244</v>
      </c>
      <c r="AM1474" s="8" t="s">
        <v>2602</v>
      </c>
      <c r="AN1474" s="8" t="s">
        <v>72</v>
      </c>
      <c r="AO1474" s="8" t="s">
        <v>2603</v>
      </c>
      <c r="AP1474" s="8" t="s">
        <v>16245</v>
      </c>
      <c r="AQ1474" s="8"/>
      <c r="AR1474" s="8" t="s">
        <v>16246</v>
      </c>
      <c r="AS1474" s="8" t="s">
        <v>16247</v>
      </c>
      <c r="AT1474" s="8" t="s">
        <v>281</v>
      </c>
      <c r="AU1474" s="8" t="s">
        <v>16150</v>
      </c>
      <c r="AV1474" s="8" t="s">
        <v>11948</v>
      </c>
      <c r="AW1474" s="11">
        <v>4094828.76</v>
      </c>
      <c r="AX1474" s="9" t="s">
        <v>3996</v>
      </c>
    </row>
    <row r="1475" spans="1:50" customFormat="1" ht="48" x14ac:dyDescent="0.25">
      <c r="A1475" s="8" t="s">
        <v>1063</v>
      </c>
      <c r="B1475" s="8" t="s">
        <v>6534</v>
      </c>
      <c r="C1475" s="8" t="s">
        <v>6535</v>
      </c>
      <c r="D1475" s="8" t="s">
        <v>16248</v>
      </c>
      <c r="E1475" s="8" t="s">
        <v>16249</v>
      </c>
      <c r="F1475" s="8" t="s">
        <v>16250</v>
      </c>
      <c r="G1475" s="9" t="s">
        <v>16251</v>
      </c>
      <c r="H1475" s="9" t="str">
        <f>VLOOKUP(G1475,[1]Arkusz2!A:B,2,FALSE)</f>
        <v>WND-RPZP.06.06.01-32-015/11</v>
      </c>
      <c r="I1475" s="9" t="s">
        <v>10911</v>
      </c>
      <c r="J1475" s="9" t="s">
        <v>895</v>
      </c>
      <c r="K1475" s="9" t="s">
        <v>896</v>
      </c>
      <c r="L1475" s="9" t="s">
        <v>8836</v>
      </c>
      <c r="M1475" s="9" t="s">
        <v>895</v>
      </c>
      <c r="N1475" s="9" t="s">
        <v>896</v>
      </c>
      <c r="O1475" s="8" t="s">
        <v>11163</v>
      </c>
      <c r="P1475" s="9" t="s">
        <v>16210</v>
      </c>
      <c r="Q1475" s="9" t="s">
        <v>15964</v>
      </c>
      <c r="R1475" s="9" t="s">
        <v>15965</v>
      </c>
      <c r="S1475" s="9" t="s">
        <v>11972</v>
      </c>
      <c r="T1475" s="10">
        <v>2045612.57</v>
      </c>
      <c r="U1475" s="10">
        <v>1824170.07</v>
      </c>
      <c r="V1475" s="10">
        <v>729668.02</v>
      </c>
      <c r="W1475" s="10">
        <v>729668.02</v>
      </c>
      <c r="X1475" s="10">
        <v>1094502.05</v>
      </c>
      <c r="Y1475" s="10">
        <v>40</v>
      </c>
      <c r="Z1475" s="8" t="s">
        <v>16252</v>
      </c>
      <c r="AA1475" s="8" t="s">
        <v>119</v>
      </c>
      <c r="AB1475" s="11">
        <v>2045612.57</v>
      </c>
      <c r="AC1475" s="11">
        <v>729668.02</v>
      </c>
      <c r="AD1475" s="11">
        <v>1315944.55</v>
      </c>
      <c r="AE1475" s="11">
        <v>0</v>
      </c>
      <c r="AF1475" s="8" t="s">
        <v>64</v>
      </c>
      <c r="AG1475" s="8" t="s">
        <v>11940</v>
      </c>
      <c r="AH1475" s="8" t="s">
        <v>66</v>
      </c>
      <c r="AI1475" s="8" t="s">
        <v>67</v>
      </c>
      <c r="AJ1475" s="8" t="s">
        <v>290</v>
      </c>
      <c r="AK1475" s="8" t="s">
        <v>16148</v>
      </c>
      <c r="AL1475" s="8" t="s">
        <v>16244</v>
      </c>
      <c r="AM1475" s="8" t="s">
        <v>2602</v>
      </c>
      <c r="AN1475" s="8" t="s">
        <v>72</v>
      </c>
      <c r="AO1475" s="8" t="s">
        <v>2603</v>
      </c>
      <c r="AP1475" s="8" t="s">
        <v>16245</v>
      </c>
      <c r="AQ1475" s="8" t="s">
        <v>157</v>
      </c>
      <c r="AR1475" s="8" t="s">
        <v>16246</v>
      </c>
      <c r="AS1475" s="8" t="s">
        <v>16247</v>
      </c>
      <c r="AT1475" s="8" t="s">
        <v>281</v>
      </c>
      <c r="AU1475" s="8" t="s">
        <v>16150</v>
      </c>
      <c r="AV1475" s="8" t="s">
        <v>11948</v>
      </c>
      <c r="AW1475" s="11">
        <v>2045612.57</v>
      </c>
      <c r="AX1475" s="9" t="s">
        <v>3996</v>
      </c>
    </row>
    <row r="1476" spans="1:50" customFormat="1" ht="36" x14ac:dyDescent="0.25">
      <c r="A1476" s="8" t="s">
        <v>1063</v>
      </c>
      <c r="B1476" s="8" t="s">
        <v>6534</v>
      </c>
      <c r="C1476" s="8" t="s">
        <v>6535</v>
      </c>
      <c r="D1476" s="8" t="s">
        <v>16253</v>
      </c>
      <c r="E1476" s="8" t="s">
        <v>16254</v>
      </c>
      <c r="F1476" s="8" t="s">
        <v>16255</v>
      </c>
      <c r="G1476" s="9" t="s">
        <v>16256</v>
      </c>
      <c r="H1476" s="9" t="str">
        <f>VLOOKUP(G1476,[1]Arkusz2!A:B,2,FALSE)</f>
        <v>WND-RPZP.06.06.01-32-013/11</v>
      </c>
      <c r="I1476" s="9" t="s">
        <v>10911</v>
      </c>
      <c r="J1476" s="9" t="s">
        <v>895</v>
      </c>
      <c r="K1476" s="9" t="s">
        <v>896</v>
      </c>
      <c r="L1476" s="9" t="s">
        <v>239</v>
      </c>
      <c r="M1476" s="9" t="s">
        <v>895</v>
      </c>
      <c r="N1476" s="9" t="s">
        <v>896</v>
      </c>
      <c r="O1476" s="8" t="s">
        <v>11163</v>
      </c>
      <c r="P1476" s="9" t="s">
        <v>16210</v>
      </c>
      <c r="Q1476" s="9" t="s">
        <v>15964</v>
      </c>
      <c r="R1476" s="9" t="s">
        <v>15965</v>
      </c>
      <c r="S1476" s="9" t="s">
        <v>14794</v>
      </c>
      <c r="T1476" s="10">
        <v>970887.34</v>
      </c>
      <c r="U1476" s="10">
        <v>830235.92</v>
      </c>
      <c r="V1476" s="10">
        <v>332094.36</v>
      </c>
      <c r="W1476" s="10">
        <v>332094.36</v>
      </c>
      <c r="X1476" s="10">
        <v>498141.56</v>
      </c>
      <c r="Y1476" s="10">
        <v>40</v>
      </c>
      <c r="Z1476" s="8" t="s">
        <v>16257</v>
      </c>
      <c r="AA1476" s="8" t="s">
        <v>147</v>
      </c>
      <c r="AB1476" s="11">
        <v>970887.34</v>
      </c>
      <c r="AC1476" s="11">
        <v>332094.36</v>
      </c>
      <c r="AD1476" s="11">
        <v>638792.98</v>
      </c>
      <c r="AE1476" s="11">
        <v>0</v>
      </c>
      <c r="AF1476" s="8" t="s">
        <v>64</v>
      </c>
      <c r="AG1476" s="8" t="s">
        <v>11940</v>
      </c>
      <c r="AH1476" s="8" t="s">
        <v>66</v>
      </c>
      <c r="AI1476" s="8" t="s">
        <v>67</v>
      </c>
      <c r="AJ1476" s="8" t="s">
        <v>290</v>
      </c>
      <c r="AK1476" s="8" t="s">
        <v>16258</v>
      </c>
      <c r="AL1476" s="8" t="s">
        <v>16259</v>
      </c>
      <c r="AM1476" s="8" t="s">
        <v>2602</v>
      </c>
      <c r="AN1476" s="8" t="s">
        <v>72</v>
      </c>
      <c r="AO1476" s="8" t="s">
        <v>2603</v>
      </c>
      <c r="AP1476" s="8" t="s">
        <v>16245</v>
      </c>
      <c r="AQ1476" s="8" t="s">
        <v>157</v>
      </c>
      <c r="AR1476" s="8" t="s">
        <v>16246</v>
      </c>
      <c r="AS1476" s="8" t="s">
        <v>16247</v>
      </c>
      <c r="AT1476" s="8" t="s">
        <v>11946</v>
      </c>
      <c r="AU1476" s="8" t="s">
        <v>16260</v>
      </c>
      <c r="AV1476" s="8" t="s">
        <v>11948</v>
      </c>
      <c r="AW1476" s="11">
        <v>970887.34</v>
      </c>
      <c r="AX1476" s="9" t="s">
        <v>6089</v>
      </c>
    </row>
    <row r="1477" spans="1:50" customFormat="1" ht="48" x14ac:dyDescent="0.25">
      <c r="A1477" s="8" t="s">
        <v>1063</v>
      </c>
      <c r="B1477" s="8" t="s">
        <v>6534</v>
      </c>
      <c r="C1477" s="8" t="s">
        <v>6535</v>
      </c>
      <c r="D1477" s="8" t="s">
        <v>16261</v>
      </c>
      <c r="E1477" s="8" t="s">
        <v>16262</v>
      </c>
      <c r="F1477" s="8" t="s">
        <v>16263</v>
      </c>
      <c r="G1477" s="9" t="s">
        <v>16264</v>
      </c>
      <c r="H1477" s="9" t="str">
        <f>VLOOKUP(G1477,[1]Arkusz2!A:B,2,FALSE)</f>
        <v>WND-RPZP.06.06.01-32-029/11</v>
      </c>
      <c r="I1477" s="9" t="s">
        <v>4612</v>
      </c>
      <c r="J1477" s="9" t="s">
        <v>2281</v>
      </c>
      <c r="K1477" s="9" t="s">
        <v>896</v>
      </c>
      <c r="L1477" s="9" t="s">
        <v>10392</v>
      </c>
      <c r="M1477" s="9" t="s">
        <v>2281</v>
      </c>
      <c r="N1477" s="9" t="s">
        <v>896</v>
      </c>
      <c r="O1477" s="8" t="s">
        <v>7761</v>
      </c>
      <c r="P1477" s="9" t="s">
        <v>16210</v>
      </c>
      <c r="Q1477" s="9" t="s">
        <v>15964</v>
      </c>
      <c r="R1477" s="9" t="s">
        <v>15965</v>
      </c>
      <c r="S1477" s="9" t="s">
        <v>12640</v>
      </c>
      <c r="T1477" s="10">
        <v>11541611.73</v>
      </c>
      <c r="U1477" s="10">
        <v>9233017.6500000004</v>
      </c>
      <c r="V1477" s="10">
        <v>3693207.06</v>
      </c>
      <c r="W1477" s="10">
        <v>3693207.06</v>
      </c>
      <c r="X1477" s="10">
        <v>5539810.5899999999</v>
      </c>
      <c r="Y1477" s="10">
        <v>40</v>
      </c>
      <c r="Z1477" s="8" t="s">
        <v>16265</v>
      </c>
      <c r="AA1477" s="8" t="s">
        <v>119</v>
      </c>
      <c r="AB1477" s="11">
        <v>11541611.73</v>
      </c>
      <c r="AC1477" s="11">
        <v>3693207.06</v>
      </c>
      <c r="AD1477" s="11">
        <v>7848404.6699999999</v>
      </c>
      <c r="AE1477" s="11">
        <v>0</v>
      </c>
      <c r="AF1477" s="8" t="s">
        <v>64</v>
      </c>
      <c r="AG1477" s="8" t="s">
        <v>901</v>
      </c>
      <c r="AH1477" s="8" t="s">
        <v>66</v>
      </c>
      <c r="AI1477" s="8" t="s">
        <v>67</v>
      </c>
      <c r="AJ1477" s="8" t="s">
        <v>290</v>
      </c>
      <c r="AK1477" s="8" t="s">
        <v>14865</v>
      </c>
      <c r="AL1477" s="8" t="s">
        <v>14866</v>
      </c>
      <c r="AM1477" s="8" t="s">
        <v>14867</v>
      </c>
      <c r="AN1477" s="8" t="s">
        <v>72</v>
      </c>
      <c r="AO1477" s="8" t="s">
        <v>10671</v>
      </c>
      <c r="AP1477" s="8" t="s">
        <v>842</v>
      </c>
      <c r="AQ1477" s="8" t="s">
        <v>157</v>
      </c>
      <c r="AR1477" s="8" t="s">
        <v>14868</v>
      </c>
      <c r="AS1477" s="8" t="s">
        <v>14868</v>
      </c>
      <c r="AT1477" s="8" t="s">
        <v>159</v>
      </c>
      <c r="AU1477" s="8" t="s">
        <v>14869</v>
      </c>
      <c r="AV1477" s="8" t="s">
        <v>133</v>
      </c>
      <c r="AW1477" s="11">
        <v>11541611.73</v>
      </c>
      <c r="AX1477" s="9" t="s">
        <v>14550</v>
      </c>
    </row>
    <row r="1478" spans="1:50" customFormat="1" ht="48" x14ac:dyDescent="0.25">
      <c r="A1478" s="8" t="s">
        <v>1063</v>
      </c>
      <c r="B1478" s="8" t="s">
        <v>6534</v>
      </c>
      <c r="C1478" s="8" t="s">
        <v>14057</v>
      </c>
      <c r="D1478" s="8" t="s">
        <v>14058</v>
      </c>
      <c r="E1478" s="8" t="e">
        <v>#N/A</v>
      </c>
      <c r="F1478" s="8" t="e">
        <v>#N/A</v>
      </c>
      <c r="G1478" s="9" t="s">
        <v>14059</v>
      </c>
      <c r="H1478" s="9" t="e">
        <f>VLOOKUP(G1478,[1]Arkusz2!A:B,2,FALSE)</f>
        <v>#N/A</v>
      </c>
      <c r="I1478" s="9" t="s">
        <v>356</v>
      </c>
      <c r="J1478" s="9" t="s">
        <v>142</v>
      </c>
      <c r="K1478" s="9" t="s">
        <v>113</v>
      </c>
      <c r="L1478" s="9" t="s">
        <v>504</v>
      </c>
      <c r="M1478" s="9" t="s">
        <v>142</v>
      </c>
      <c r="N1478" s="9" t="s">
        <v>113</v>
      </c>
      <c r="O1478" s="8" t="s">
        <v>356</v>
      </c>
      <c r="P1478" s="9" t="s">
        <v>13805</v>
      </c>
      <c r="Q1478" s="9" t="s">
        <v>12730</v>
      </c>
      <c r="R1478" s="9" t="s">
        <v>3298</v>
      </c>
      <c r="S1478" s="9" t="s">
        <v>356</v>
      </c>
      <c r="T1478" s="10">
        <v>81921616</v>
      </c>
      <c r="U1478" s="10">
        <v>81921616</v>
      </c>
      <c r="V1478" s="10">
        <v>81921616</v>
      </c>
      <c r="W1478" s="10">
        <v>61437840</v>
      </c>
      <c r="X1478" s="10">
        <v>0</v>
      </c>
      <c r="Y1478" s="10">
        <v>100</v>
      </c>
      <c r="Z1478" s="8" t="s">
        <v>14048</v>
      </c>
      <c r="AA1478" s="8" t="s">
        <v>63</v>
      </c>
      <c r="AB1478" s="11">
        <v>81921616</v>
      </c>
      <c r="AC1478" s="11">
        <v>81921616</v>
      </c>
      <c r="AD1478" s="11">
        <v>0</v>
      </c>
      <c r="AE1478" s="11">
        <v>0</v>
      </c>
      <c r="AF1478" s="8" t="s">
        <v>64</v>
      </c>
      <c r="AG1478" s="8" t="s">
        <v>901</v>
      </c>
      <c r="AH1478" s="8" t="s">
        <v>14049</v>
      </c>
      <c r="AI1478" s="8" t="s">
        <v>67</v>
      </c>
      <c r="AJ1478" s="8" t="s">
        <v>3152</v>
      </c>
      <c r="AK1478" s="8" t="s">
        <v>3513</v>
      </c>
      <c r="AL1478" s="8" t="s">
        <v>14050</v>
      </c>
      <c r="AM1478" s="8" t="s">
        <v>14051</v>
      </c>
      <c r="AN1478" s="8" t="s">
        <v>14052</v>
      </c>
      <c r="AO1478" s="8" t="s">
        <v>14053</v>
      </c>
      <c r="AP1478" s="8" t="s">
        <v>14054</v>
      </c>
      <c r="AQ1478" s="8"/>
      <c r="AR1478" s="8"/>
      <c r="AS1478" s="8"/>
      <c r="AT1478" s="8" t="s">
        <v>14055</v>
      </c>
      <c r="AU1478" s="8"/>
      <c r="AV1478" s="8" t="s">
        <v>14056</v>
      </c>
      <c r="AW1478" s="11">
        <v>81921616</v>
      </c>
      <c r="AX1478" s="9" t="s">
        <v>504</v>
      </c>
    </row>
    <row r="1479" spans="1:50" ht="60" hidden="1" x14ac:dyDescent="0.25">
      <c r="A1479" s="8" t="s">
        <v>1308</v>
      </c>
      <c r="B1479" s="8" t="s">
        <v>1309</v>
      </c>
      <c r="C1479" s="8" t="s">
        <v>1310</v>
      </c>
      <c r="D1479" s="8" t="s">
        <v>1311</v>
      </c>
      <c r="E1479" s="8" t="s">
        <v>1312</v>
      </c>
      <c r="F1479" s="8" t="s">
        <v>1313</v>
      </c>
      <c r="G1479" s="9" t="s">
        <v>1314</v>
      </c>
      <c r="H1479" s="9" t="str">
        <f>VLOOKUP(G1479,[1]Arkusz2!A:B,2,FALSE)</f>
        <v>WND-RPZP.07.01.01-32-003/09</v>
      </c>
      <c r="I1479" s="9" t="s">
        <v>1037</v>
      </c>
      <c r="J1479" s="9" t="s">
        <v>142</v>
      </c>
      <c r="K1479" s="9" t="s">
        <v>113</v>
      </c>
      <c r="L1479" s="9" t="s">
        <v>327</v>
      </c>
      <c r="M1479" s="9" t="s">
        <v>142</v>
      </c>
      <c r="N1479" s="9" t="s">
        <v>113</v>
      </c>
      <c r="O1479" s="8" t="s">
        <v>1315</v>
      </c>
      <c r="P1479" s="9" t="s">
        <v>338</v>
      </c>
      <c r="Q1479" s="9" t="s">
        <v>142</v>
      </c>
      <c r="R1479" s="9" t="s">
        <v>113</v>
      </c>
      <c r="S1479" s="9" t="s">
        <v>1316</v>
      </c>
      <c r="T1479" s="10">
        <v>2611380.44</v>
      </c>
      <c r="U1479" s="10">
        <v>2572034.6</v>
      </c>
      <c r="V1479" s="10">
        <v>1286017.3</v>
      </c>
      <c r="W1479" s="10">
        <v>1286017.3</v>
      </c>
      <c r="X1479" s="10">
        <v>1286017.3</v>
      </c>
      <c r="Y1479" s="10">
        <v>50</v>
      </c>
      <c r="Z1479" s="8" t="s">
        <v>1317</v>
      </c>
      <c r="AA1479" s="8" t="s">
        <v>63</v>
      </c>
      <c r="AB1479" s="11">
        <v>2611380.44</v>
      </c>
      <c r="AC1479" s="11">
        <v>2611380.44</v>
      </c>
      <c r="AD1479" s="11">
        <v>0</v>
      </c>
      <c r="AE1479" s="11">
        <v>0</v>
      </c>
      <c r="AF1479" s="8" t="s">
        <v>64</v>
      </c>
      <c r="AG1479" s="8" t="s">
        <v>1318</v>
      </c>
      <c r="AH1479" s="8" t="s">
        <v>66</v>
      </c>
      <c r="AI1479" s="8" t="s">
        <v>67</v>
      </c>
      <c r="AJ1479" s="8" t="s">
        <v>1319</v>
      </c>
      <c r="AK1479" s="8" t="s">
        <v>1320</v>
      </c>
      <c r="AL1479" s="8" t="s">
        <v>1321</v>
      </c>
      <c r="AM1479" s="8" t="s">
        <v>1322</v>
      </c>
      <c r="AN1479" s="8" t="s">
        <v>72</v>
      </c>
      <c r="AO1479" s="8" t="s">
        <v>1323</v>
      </c>
      <c r="AP1479" s="8" t="s">
        <v>616</v>
      </c>
      <c r="AQ1479" s="8" t="s">
        <v>157</v>
      </c>
      <c r="AR1479" s="8" t="s">
        <v>1324</v>
      </c>
      <c r="AS1479" s="8" t="s">
        <v>1324</v>
      </c>
      <c r="AT1479" s="8" t="s">
        <v>1325</v>
      </c>
      <c r="AU1479" s="8" t="s">
        <v>1326</v>
      </c>
      <c r="AV1479" s="8" t="s">
        <v>1327</v>
      </c>
      <c r="AW1479" s="11">
        <v>2611380.44</v>
      </c>
      <c r="AX1479" s="9" t="s">
        <v>1080</v>
      </c>
    </row>
    <row r="1480" spans="1:50" customFormat="1" ht="36" hidden="1" x14ac:dyDescent="0.25">
      <c r="A1480" s="8" t="s">
        <v>1308</v>
      </c>
      <c r="B1480" s="8" t="s">
        <v>1309</v>
      </c>
      <c r="C1480" s="8" t="s">
        <v>1310</v>
      </c>
      <c r="D1480" s="8" t="s">
        <v>2196</v>
      </c>
      <c r="E1480" s="8" t="s">
        <v>2197</v>
      </c>
      <c r="F1480" s="8" t="s">
        <v>2198</v>
      </c>
      <c r="G1480" s="9" t="s">
        <v>2199</v>
      </c>
      <c r="H1480" s="9" t="str">
        <f>VLOOKUP(G1480,[1]Arkusz2!A:B,2,FALSE)</f>
        <v>WND-RPZP.07.01.01-32-004/09</v>
      </c>
      <c r="I1480" s="9" t="s">
        <v>1037</v>
      </c>
      <c r="J1480" s="9" t="s">
        <v>142</v>
      </c>
      <c r="K1480" s="9" t="s">
        <v>113</v>
      </c>
      <c r="L1480" s="9" t="s">
        <v>531</v>
      </c>
      <c r="M1480" s="9" t="s">
        <v>142</v>
      </c>
      <c r="N1480" s="9" t="s">
        <v>113</v>
      </c>
      <c r="O1480" s="8" t="s">
        <v>2200</v>
      </c>
      <c r="P1480" s="9" t="s">
        <v>2201</v>
      </c>
      <c r="Q1480" s="9" t="s">
        <v>605</v>
      </c>
      <c r="R1480" s="9" t="s">
        <v>606</v>
      </c>
      <c r="S1480" s="9" t="s">
        <v>1736</v>
      </c>
      <c r="T1480" s="10">
        <v>591259.80000000005</v>
      </c>
      <c r="U1480" s="10">
        <v>591259.80000000005</v>
      </c>
      <c r="V1480" s="10">
        <v>295629.90000000002</v>
      </c>
      <c r="W1480" s="10">
        <v>295629.90000000002</v>
      </c>
      <c r="X1480" s="10">
        <v>295629.90000000002</v>
      </c>
      <c r="Y1480" s="10">
        <v>50</v>
      </c>
      <c r="Z1480" s="8" t="s">
        <v>2202</v>
      </c>
      <c r="AA1480" s="8" t="s">
        <v>63</v>
      </c>
      <c r="AB1480" s="11">
        <v>591259.80000000005</v>
      </c>
      <c r="AC1480" s="11">
        <v>295629.90000000002</v>
      </c>
      <c r="AD1480" s="11">
        <v>295629.90000000002</v>
      </c>
      <c r="AE1480" s="11">
        <v>0</v>
      </c>
      <c r="AF1480" s="8" t="s">
        <v>64</v>
      </c>
      <c r="AG1480" s="8" t="s">
        <v>1318</v>
      </c>
      <c r="AH1480" s="8" t="s">
        <v>66</v>
      </c>
      <c r="AI1480" s="8" t="s">
        <v>67</v>
      </c>
      <c r="AJ1480" s="8" t="s">
        <v>1319</v>
      </c>
      <c r="AK1480" s="8" t="s">
        <v>2203</v>
      </c>
      <c r="AL1480" s="8" t="s">
        <v>2204</v>
      </c>
      <c r="AM1480" s="8" t="s">
        <v>2205</v>
      </c>
      <c r="AN1480" s="8" t="s">
        <v>72</v>
      </c>
      <c r="AO1480" s="8" t="s">
        <v>2206</v>
      </c>
      <c r="AP1480" s="8" t="s">
        <v>2207</v>
      </c>
      <c r="AQ1480" s="8" t="s">
        <v>1262</v>
      </c>
      <c r="AR1480" s="8" t="s">
        <v>2208</v>
      </c>
      <c r="AS1480" s="8" t="s">
        <v>2209</v>
      </c>
      <c r="AT1480" s="8" t="s">
        <v>1325</v>
      </c>
      <c r="AU1480" s="8" t="s">
        <v>2210</v>
      </c>
      <c r="AV1480" s="8" t="s">
        <v>1327</v>
      </c>
      <c r="AW1480" s="11">
        <v>591259.80000000005</v>
      </c>
      <c r="AX1480" s="9" t="s">
        <v>2211</v>
      </c>
    </row>
    <row r="1481" spans="1:50" customFormat="1" ht="48" hidden="1" x14ac:dyDescent="0.25">
      <c r="A1481" s="8" t="s">
        <v>1308</v>
      </c>
      <c r="B1481" s="8" t="s">
        <v>1309</v>
      </c>
      <c r="C1481" s="8" t="s">
        <v>1310</v>
      </c>
      <c r="D1481" s="8" t="s">
        <v>2721</v>
      </c>
      <c r="E1481" s="8" t="s">
        <v>2722</v>
      </c>
      <c r="F1481" s="8" t="s">
        <v>2723</v>
      </c>
      <c r="G1481" s="9" t="s">
        <v>2724</v>
      </c>
      <c r="H1481" s="9" t="str">
        <f>VLOOKUP(G1481,[1]Arkusz2!A:B,2,FALSE)</f>
        <v>WND-RPZP.07.01.01-32-009/09</v>
      </c>
      <c r="I1481" s="9" t="s">
        <v>868</v>
      </c>
      <c r="J1481" s="9" t="s">
        <v>142</v>
      </c>
      <c r="K1481" s="9" t="s">
        <v>113</v>
      </c>
      <c r="L1481" s="9" t="s">
        <v>1333</v>
      </c>
      <c r="M1481" s="9" t="s">
        <v>142</v>
      </c>
      <c r="N1481" s="9" t="s">
        <v>113</v>
      </c>
      <c r="O1481" s="8" t="s">
        <v>1549</v>
      </c>
      <c r="P1481" s="9" t="s">
        <v>1080</v>
      </c>
      <c r="Q1481" s="9" t="s">
        <v>752</v>
      </c>
      <c r="R1481" s="9" t="s">
        <v>606</v>
      </c>
      <c r="S1481" s="9" t="s">
        <v>2725</v>
      </c>
      <c r="T1481" s="10">
        <v>1230337.71</v>
      </c>
      <c r="U1481" s="10">
        <v>1230337.71</v>
      </c>
      <c r="V1481" s="10">
        <v>615168.85</v>
      </c>
      <c r="W1481" s="10">
        <v>615168.85</v>
      </c>
      <c r="X1481" s="10">
        <v>615168.86</v>
      </c>
      <c r="Y1481" s="10">
        <v>50</v>
      </c>
      <c r="Z1481" s="8" t="s">
        <v>2726</v>
      </c>
      <c r="AA1481" s="8" t="s">
        <v>63</v>
      </c>
      <c r="AB1481" s="11">
        <v>1230337.71</v>
      </c>
      <c r="AC1481" s="11">
        <v>1230337.71</v>
      </c>
      <c r="AD1481" s="11">
        <v>0</v>
      </c>
      <c r="AE1481" s="11">
        <v>0</v>
      </c>
      <c r="AF1481" s="8" t="s">
        <v>64</v>
      </c>
      <c r="AG1481" s="8" t="s">
        <v>1318</v>
      </c>
      <c r="AH1481" s="8" t="s">
        <v>66</v>
      </c>
      <c r="AI1481" s="8" t="s">
        <v>67</v>
      </c>
      <c r="AJ1481" s="8" t="s">
        <v>1319</v>
      </c>
      <c r="AK1481" s="8" t="s">
        <v>2727</v>
      </c>
      <c r="AL1481" s="8" t="s">
        <v>2728</v>
      </c>
      <c r="AM1481" s="8" t="s">
        <v>2729</v>
      </c>
      <c r="AN1481" s="8" t="s">
        <v>72</v>
      </c>
      <c r="AO1481" s="8" t="s">
        <v>2730</v>
      </c>
      <c r="AP1481" s="8" t="s">
        <v>128</v>
      </c>
      <c r="AQ1481" s="8" t="s">
        <v>157</v>
      </c>
      <c r="AR1481" s="8" t="s">
        <v>2731</v>
      </c>
      <c r="AS1481" s="8" t="s">
        <v>2732</v>
      </c>
      <c r="AT1481" s="8" t="s">
        <v>1325</v>
      </c>
      <c r="AU1481" s="8" t="s">
        <v>2733</v>
      </c>
      <c r="AV1481" s="8" t="s">
        <v>1327</v>
      </c>
      <c r="AW1481" s="11">
        <v>1230337.71</v>
      </c>
      <c r="AX1481" s="9" t="s">
        <v>2725</v>
      </c>
    </row>
    <row r="1482" spans="1:50" customFormat="1" ht="36" hidden="1" x14ac:dyDescent="0.25">
      <c r="A1482" s="8" t="s">
        <v>1308</v>
      </c>
      <c r="B1482" s="8" t="s">
        <v>1309</v>
      </c>
      <c r="C1482" s="8" t="s">
        <v>1310</v>
      </c>
      <c r="D1482" s="8" t="s">
        <v>5416</v>
      </c>
      <c r="E1482" s="8" t="s">
        <v>5417</v>
      </c>
      <c r="F1482" s="8" t="s">
        <v>5418</v>
      </c>
      <c r="G1482" s="9" t="s">
        <v>5419</v>
      </c>
      <c r="H1482" s="9" t="str">
        <f>VLOOKUP(G1482,[1]Arkusz2!A:B,2,FALSE)</f>
        <v>WND-RPZP.07.01.01-32-002/09</v>
      </c>
      <c r="I1482" s="9" t="s">
        <v>868</v>
      </c>
      <c r="J1482" s="9" t="s">
        <v>142</v>
      </c>
      <c r="K1482" s="9" t="s">
        <v>113</v>
      </c>
      <c r="L1482" s="9" t="s">
        <v>1333</v>
      </c>
      <c r="M1482" s="9" t="s">
        <v>142</v>
      </c>
      <c r="N1482" s="9" t="s">
        <v>113</v>
      </c>
      <c r="O1482" s="8" t="s">
        <v>750</v>
      </c>
      <c r="P1482" s="9" t="s">
        <v>4032</v>
      </c>
      <c r="Q1482" s="9" t="s">
        <v>752</v>
      </c>
      <c r="R1482" s="9" t="s">
        <v>606</v>
      </c>
      <c r="S1482" s="9" t="s">
        <v>5420</v>
      </c>
      <c r="T1482" s="10">
        <v>2904071</v>
      </c>
      <c r="U1482" s="10">
        <v>2547691.7599999998</v>
      </c>
      <c r="V1482" s="10">
        <v>1273845.8799999999</v>
      </c>
      <c r="W1482" s="10">
        <v>1273845.8799999999</v>
      </c>
      <c r="X1482" s="10">
        <v>1273845.8799999999</v>
      </c>
      <c r="Y1482" s="10">
        <v>50</v>
      </c>
      <c r="Z1482" s="8" t="s">
        <v>5421</v>
      </c>
      <c r="AA1482" s="8" t="s">
        <v>63</v>
      </c>
      <c r="AB1482" s="11">
        <v>2904071</v>
      </c>
      <c r="AC1482" s="11">
        <v>2904071</v>
      </c>
      <c r="AD1482" s="11">
        <v>0</v>
      </c>
      <c r="AE1482" s="11">
        <v>0</v>
      </c>
      <c r="AF1482" s="8" t="s">
        <v>64</v>
      </c>
      <c r="AG1482" s="8" t="s">
        <v>1318</v>
      </c>
      <c r="AH1482" s="8" t="s">
        <v>66</v>
      </c>
      <c r="AI1482" s="8" t="s">
        <v>67</v>
      </c>
      <c r="AJ1482" s="8" t="s">
        <v>1319</v>
      </c>
      <c r="AK1482" s="8" t="s">
        <v>5422</v>
      </c>
      <c r="AL1482" s="8" t="s">
        <v>5423</v>
      </c>
      <c r="AM1482" s="8" t="s">
        <v>774</v>
      </c>
      <c r="AN1482" s="8" t="s">
        <v>775</v>
      </c>
      <c r="AO1482" s="8" t="s">
        <v>2234</v>
      </c>
      <c r="AP1482" s="8" t="s">
        <v>195</v>
      </c>
      <c r="AQ1482" s="8" t="s">
        <v>157</v>
      </c>
      <c r="AR1482" s="8" t="s">
        <v>5424</v>
      </c>
      <c r="AS1482" s="8" t="s">
        <v>5424</v>
      </c>
      <c r="AT1482" s="8" t="s">
        <v>1325</v>
      </c>
      <c r="AU1482" s="8" t="s">
        <v>5425</v>
      </c>
      <c r="AV1482" s="8" t="s">
        <v>1327</v>
      </c>
      <c r="AW1482" s="11">
        <v>2904071</v>
      </c>
      <c r="AX1482" s="9" t="s">
        <v>3644</v>
      </c>
    </row>
    <row r="1483" spans="1:50" customFormat="1" ht="36" hidden="1" x14ac:dyDescent="0.25">
      <c r="A1483" s="8" t="s">
        <v>1308</v>
      </c>
      <c r="B1483" s="8" t="s">
        <v>1309</v>
      </c>
      <c r="C1483" s="8" t="s">
        <v>1310</v>
      </c>
      <c r="D1483" s="8" t="s">
        <v>6409</v>
      </c>
      <c r="E1483" s="8" t="s">
        <v>6410</v>
      </c>
      <c r="F1483" s="8" t="s">
        <v>6411</v>
      </c>
      <c r="G1483" s="9" t="s">
        <v>6412</v>
      </c>
      <c r="H1483" s="9" t="str">
        <f>VLOOKUP(G1483,[1]Arkusz2!A:B,2,FALSE)</f>
        <v>WND-RPZP.07.01.01-32-001/09</v>
      </c>
      <c r="I1483" s="9" t="s">
        <v>283</v>
      </c>
      <c r="J1483" s="9" t="s">
        <v>142</v>
      </c>
      <c r="K1483" s="9" t="s">
        <v>113</v>
      </c>
      <c r="L1483" s="9" t="s">
        <v>1333</v>
      </c>
      <c r="M1483" s="9" t="s">
        <v>142</v>
      </c>
      <c r="N1483" s="9" t="s">
        <v>113</v>
      </c>
      <c r="O1483" s="8" t="s">
        <v>5510</v>
      </c>
      <c r="P1483" s="9" t="s">
        <v>1592</v>
      </c>
      <c r="Q1483" s="9" t="s">
        <v>4261</v>
      </c>
      <c r="R1483" s="9" t="s">
        <v>4262</v>
      </c>
      <c r="S1483" s="9" t="s">
        <v>6413</v>
      </c>
      <c r="T1483" s="10">
        <v>5768155.5099999998</v>
      </c>
      <c r="U1483" s="10">
        <v>5768155.5099999998</v>
      </c>
      <c r="V1483" s="10">
        <v>2883638.59</v>
      </c>
      <c r="W1483" s="10">
        <v>2883638.59</v>
      </c>
      <c r="X1483" s="10">
        <v>2884516.92</v>
      </c>
      <c r="Y1483" s="10">
        <v>49.99</v>
      </c>
      <c r="Z1483" s="8" t="s">
        <v>6414</v>
      </c>
      <c r="AA1483" s="8" t="s">
        <v>63</v>
      </c>
      <c r="AB1483" s="11">
        <v>5768155.5099999998</v>
      </c>
      <c r="AC1483" s="11">
        <v>5768155.5099999998</v>
      </c>
      <c r="AD1483" s="11">
        <v>0</v>
      </c>
      <c r="AE1483" s="11">
        <v>0</v>
      </c>
      <c r="AF1483" s="8" t="s">
        <v>64</v>
      </c>
      <c r="AG1483" s="8" t="s">
        <v>1318</v>
      </c>
      <c r="AH1483" s="8" t="s">
        <v>66</v>
      </c>
      <c r="AI1483" s="8" t="s">
        <v>67</v>
      </c>
      <c r="AJ1483" s="8" t="s">
        <v>1319</v>
      </c>
      <c r="AK1483" s="8" t="s">
        <v>6415</v>
      </c>
      <c r="AL1483" s="8" t="s">
        <v>6416</v>
      </c>
      <c r="AM1483" s="8" t="s">
        <v>6417</v>
      </c>
      <c r="AN1483" s="8" t="s">
        <v>72</v>
      </c>
      <c r="AO1483" s="8" t="s">
        <v>6418</v>
      </c>
      <c r="AP1483" s="8" t="s">
        <v>128</v>
      </c>
      <c r="AQ1483" s="8" t="s">
        <v>842</v>
      </c>
      <c r="AR1483" s="8" t="s">
        <v>6419</v>
      </c>
      <c r="AS1483" s="8" t="s">
        <v>6420</v>
      </c>
      <c r="AT1483" s="8" t="s">
        <v>1325</v>
      </c>
      <c r="AU1483" s="8" t="s">
        <v>6421</v>
      </c>
      <c r="AV1483" s="8" t="s">
        <v>1327</v>
      </c>
      <c r="AW1483" s="11">
        <v>5768155.5099999998</v>
      </c>
      <c r="AX1483" s="9" t="s">
        <v>1552</v>
      </c>
    </row>
    <row r="1484" spans="1:50" customFormat="1" ht="36" hidden="1" x14ac:dyDescent="0.25">
      <c r="A1484" s="8" t="s">
        <v>1308</v>
      </c>
      <c r="B1484" s="8" t="s">
        <v>1309</v>
      </c>
      <c r="C1484" s="8" t="s">
        <v>1310</v>
      </c>
      <c r="D1484" s="8" t="s">
        <v>6793</v>
      </c>
      <c r="E1484" s="8" t="s">
        <v>6794</v>
      </c>
      <c r="F1484" s="8" t="s">
        <v>6795</v>
      </c>
      <c r="G1484" s="9" t="s">
        <v>6796</v>
      </c>
      <c r="H1484" s="9" t="str">
        <f>VLOOKUP(G1484,[1]Arkusz2!A:B,2,FALSE)</f>
        <v>WND-RPZP.07.01.01-32-008/09</v>
      </c>
      <c r="I1484" s="9" t="s">
        <v>868</v>
      </c>
      <c r="J1484" s="9" t="s">
        <v>142</v>
      </c>
      <c r="K1484" s="9" t="s">
        <v>113</v>
      </c>
      <c r="L1484" s="9" t="s">
        <v>1333</v>
      </c>
      <c r="M1484" s="9" t="s">
        <v>142</v>
      </c>
      <c r="N1484" s="9" t="s">
        <v>113</v>
      </c>
      <c r="O1484" s="8" t="s">
        <v>2370</v>
      </c>
      <c r="P1484" s="9" t="s">
        <v>117</v>
      </c>
      <c r="Q1484" s="9" t="s">
        <v>4261</v>
      </c>
      <c r="R1484" s="9" t="s">
        <v>4262</v>
      </c>
      <c r="S1484" s="9" t="s">
        <v>1550</v>
      </c>
      <c r="T1484" s="10">
        <v>2053911.29</v>
      </c>
      <c r="U1484" s="10">
        <v>1913118.01</v>
      </c>
      <c r="V1484" s="10">
        <v>956558.99</v>
      </c>
      <c r="W1484" s="10">
        <v>956558.99</v>
      </c>
      <c r="X1484" s="10">
        <v>956559.02</v>
      </c>
      <c r="Y1484" s="10">
        <v>50</v>
      </c>
      <c r="Z1484" s="8" t="s">
        <v>6797</v>
      </c>
      <c r="AA1484" s="8" t="s">
        <v>63</v>
      </c>
      <c r="AB1484" s="11">
        <v>2053911.29</v>
      </c>
      <c r="AC1484" s="11">
        <v>2053911.29</v>
      </c>
      <c r="AD1484" s="11">
        <v>0</v>
      </c>
      <c r="AE1484" s="11">
        <v>0</v>
      </c>
      <c r="AF1484" s="8" t="s">
        <v>64</v>
      </c>
      <c r="AG1484" s="8" t="s">
        <v>1318</v>
      </c>
      <c r="AH1484" s="8" t="s">
        <v>66</v>
      </c>
      <c r="AI1484" s="8" t="s">
        <v>67</v>
      </c>
      <c r="AJ1484" s="8" t="s">
        <v>1319</v>
      </c>
      <c r="AK1484" s="8" t="s">
        <v>2727</v>
      </c>
      <c r="AL1484" s="8" t="s">
        <v>6798</v>
      </c>
      <c r="AM1484" s="8" t="s">
        <v>2729</v>
      </c>
      <c r="AN1484" s="8" t="s">
        <v>72</v>
      </c>
      <c r="AO1484" s="8" t="s">
        <v>2730</v>
      </c>
      <c r="AP1484" s="8" t="s">
        <v>128</v>
      </c>
      <c r="AQ1484" s="8" t="s">
        <v>157</v>
      </c>
      <c r="AR1484" s="8" t="s">
        <v>2731</v>
      </c>
      <c r="AS1484" s="8" t="s">
        <v>2732</v>
      </c>
      <c r="AT1484" s="8" t="s">
        <v>1325</v>
      </c>
      <c r="AU1484" s="8" t="s">
        <v>2733</v>
      </c>
      <c r="AV1484" s="8" t="s">
        <v>1327</v>
      </c>
      <c r="AW1484" s="11">
        <v>2053911.29</v>
      </c>
      <c r="AX1484" s="9" t="s">
        <v>6648</v>
      </c>
    </row>
    <row r="1485" spans="1:50" ht="36" hidden="1" x14ac:dyDescent="0.25">
      <c r="A1485" s="8" t="s">
        <v>1308</v>
      </c>
      <c r="B1485" s="8" t="s">
        <v>1309</v>
      </c>
      <c r="C1485" s="8" t="s">
        <v>1310</v>
      </c>
      <c r="D1485" s="8" t="s">
        <v>9686</v>
      </c>
      <c r="E1485" s="8" t="s">
        <v>9687</v>
      </c>
      <c r="F1485" s="8" t="s">
        <v>9688</v>
      </c>
      <c r="G1485" s="9" t="s">
        <v>9689</v>
      </c>
      <c r="H1485" s="9" t="str">
        <f>VLOOKUP(G1485,[1]Arkusz2!A:B,2,FALSE)</f>
        <v>WND-RPZP.07.01.01-32-012/09</v>
      </c>
      <c r="I1485" s="9" t="s">
        <v>327</v>
      </c>
      <c r="J1485" s="9" t="s">
        <v>142</v>
      </c>
      <c r="K1485" s="9" t="s">
        <v>113</v>
      </c>
      <c r="L1485" s="9" t="s">
        <v>338</v>
      </c>
      <c r="M1485" s="9" t="s">
        <v>142</v>
      </c>
      <c r="N1485" s="9" t="s">
        <v>113</v>
      </c>
      <c r="O1485" s="8" t="s">
        <v>1256</v>
      </c>
      <c r="P1485" s="9" t="s">
        <v>6648</v>
      </c>
      <c r="Q1485" s="9" t="s">
        <v>4601</v>
      </c>
      <c r="R1485" s="9" t="s">
        <v>4262</v>
      </c>
      <c r="S1485" s="9" t="s">
        <v>9690</v>
      </c>
      <c r="T1485" s="10">
        <v>4916239.8</v>
      </c>
      <c r="U1485" s="10">
        <v>4908478.7</v>
      </c>
      <c r="V1485" s="10">
        <v>2448880.2400000002</v>
      </c>
      <c r="W1485" s="10">
        <v>2448880.2400000002</v>
      </c>
      <c r="X1485" s="10">
        <v>2459598.46</v>
      </c>
      <c r="Y1485" s="10">
        <v>49.89</v>
      </c>
      <c r="Z1485" s="8" t="s">
        <v>9691</v>
      </c>
      <c r="AA1485" s="8" t="s">
        <v>63</v>
      </c>
      <c r="AB1485" s="11">
        <v>4916239.8</v>
      </c>
      <c r="AC1485" s="11">
        <v>2448880.2400000002</v>
      </c>
      <c r="AD1485" s="11">
        <v>2467359.56</v>
      </c>
      <c r="AE1485" s="11">
        <v>0</v>
      </c>
      <c r="AF1485" s="8" t="s">
        <v>64</v>
      </c>
      <c r="AG1485" s="8" t="s">
        <v>1318</v>
      </c>
      <c r="AH1485" s="8" t="s">
        <v>66</v>
      </c>
      <c r="AI1485" s="8" t="s">
        <v>67</v>
      </c>
      <c r="AJ1485" s="8" t="s">
        <v>1319</v>
      </c>
      <c r="AK1485" s="8" t="s">
        <v>9692</v>
      </c>
      <c r="AL1485" s="8" t="s">
        <v>9693</v>
      </c>
      <c r="AM1485" s="8" t="s">
        <v>9694</v>
      </c>
      <c r="AN1485" s="8" t="s">
        <v>1994</v>
      </c>
      <c r="AO1485" s="8" t="s">
        <v>9695</v>
      </c>
      <c r="AP1485" s="8" t="s">
        <v>842</v>
      </c>
      <c r="AQ1485" s="8" t="s">
        <v>157</v>
      </c>
      <c r="AR1485" s="8" t="s">
        <v>9696</v>
      </c>
      <c r="AS1485" s="8" t="s">
        <v>9697</v>
      </c>
      <c r="AT1485" s="8" t="s">
        <v>1325</v>
      </c>
      <c r="AU1485" s="8" t="s">
        <v>9698</v>
      </c>
      <c r="AV1485" s="8" t="s">
        <v>1327</v>
      </c>
      <c r="AW1485" s="11">
        <v>4916239.8</v>
      </c>
      <c r="AX1485" s="9" t="s">
        <v>9699</v>
      </c>
    </row>
    <row r="1486" spans="1:50" customFormat="1" ht="48" hidden="1" x14ac:dyDescent="0.25">
      <c r="A1486" s="8" t="s">
        <v>1308</v>
      </c>
      <c r="B1486" s="8" t="s">
        <v>1309</v>
      </c>
      <c r="C1486" s="8" t="s">
        <v>1310</v>
      </c>
      <c r="D1486" s="8" t="s">
        <v>9707</v>
      </c>
      <c r="E1486" s="8" t="s">
        <v>9708</v>
      </c>
      <c r="F1486" s="8">
        <v>8063521956</v>
      </c>
      <c r="G1486" s="9" t="s">
        <v>9709</v>
      </c>
      <c r="H1486" s="9" t="str">
        <f>VLOOKUP(G1486,[1]Arkusz2!A:B,2,FALSE)</f>
        <v>WND-RPZP.07.01.01-32-010/09</v>
      </c>
      <c r="I1486" s="9" t="s">
        <v>1874</v>
      </c>
      <c r="J1486" s="9" t="s">
        <v>605</v>
      </c>
      <c r="K1486" s="9" t="s">
        <v>606</v>
      </c>
      <c r="L1486" s="9" t="s">
        <v>1874</v>
      </c>
      <c r="M1486" s="9" t="s">
        <v>605</v>
      </c>
      <c r="N1486" s="9" t="s">
        <v>606</v>
      </c>
      <c r="O1486" s="8" t="s">
        <v>404</v>
      </c>
      <c r="P1486" s="9" t="s">
        <v>6648</v>
      </c>
      <c r="Q1486" s="9" t="s">
        <v>4601</v>
      </c>
      <c r="R1486" s="9" t="s">
        <v>4262</v>
      </c>
      <c r="S1486" s="9" t="s">
        <v>7965</v>
      </c>
      <c r="T1486" s="10">
        <v>976531.34</v>
      </c>
      <c r="U1486" s="10">
        <v>639120.66</v>
      </c>
      <c r="V1486" s="10">
        <v>319560.32000000001</v>
      </c>
      <c r="W1486" s="10">
        <v>319560.32000000001</v>
      </c>
      <c r="X1486" s="10">
        <v>319560.34000000003</v>
      </c>
      <c r="Y1486" s="10">
        <v>50</v>
      </c>
      <c r="Z1486" s="8" t="s">
        <v>9710</v>
      </c>
      <c r="AA1486" s="8" t="s">
        <v>63</v>
      </c>
      <c r="AB1486" s="11">
        <v>976531.34</v>
      </c>
      <c r="AC1486" s="11">
        <v>976531.34</v>
      </c>
      <c r="AD1486" s="11">
        <v>0</v>
      </c>
      <c r="AE1486" s="11">
        <v>0</v>
      </c>
      <c r="AF1486" s="8" t="s">
        <v>64</v>
      </c>
      <c r="AG1486" s="8" t="s">
        <v>1318</v>
      </c>
      <c r="AH1486" s="8" t="s">
        <v>66</v>
      </c>
      <c r="AI1486" s="8" t="s">
        <v>67</v>
      </c>
      <c r="AJ1486" s="8" t="s">
        <v>1319</v>
      </c>
      <c r="AK1486" s="8" t="s">
        <v>9711</v>
      </c>
      <c r="AL1486" s="8" t="s">
        <v>9712</v>
      </c>
      <c r="AM1486" s="8" t="s">
        <v>9373</v>
      </c>
      <c r="AN1486" s="8" t="s">
        <v>72</v>
      </c>
      <c r="AO1486" s="8" t="s">
        <v>6625</v>
      </c>
      <c r="AP1486" s="8" t="s">
        <v>9713</v>
      </c>
      <c r="AQ1486" s="8" t="s">
        <v>157</v>
      </c>
      <c r="AR1486" s="8" t="s">
        <v>9714</v>
      </c>
      <c r="AS1486" s="8" t="s">
        <v>9715</v>
      </c>
      <c r="AT1486" s="8" t="s">
        <v>1325</v>
      </c>
      <c r="AU1486" s="8" t="s">
        <v>9716</v>
      </c>
      <c r="AV1486" s="8" t="s">
        <v>1327</v>
      </c>
      <c r="AW1486" s="11">
        <v>976531.34</v>
      </c>
      <c r="AX1486" s="9" t="s">
        <v>5179</v>
      </c>
    </row>
    <row r="1487" spans="1:50" customFormat="1" ht="36" hidden="1" x14ac:dyDescent="0.25">
      <c r="A1487" s="8" t="s">
        <v>1308</v>
      </c>
      <c r="B1487" s="8" t="s">
        <v>1309</v>
      </c>
      <c r="C1487" s="8" t="s">
        <v>1310</v>
      </c>
      <c r="D1487" s="8" t="s">
        <v>11512</v>
      </c>
      <c r="E1487" s="8" t="s">
        <v>11513</v>
      </c>
      <c r="F1487" s="8" t="s">
        <v>11514</v>
      </c>
      <c r="G1487" s="9" t="s">
        <v>11515</v>
      </c>
      <c r="H1487" s="9" t="str">
        <f>VLOOKUP(G1487,[1]Arkusz2!A:B,2,FALSE)</f>
        <v>WND-RPZP.07.01.01-32-006/09</v>
      </c>
      <c r="I1487" s="9" t="s">
        <v>11516</v>
      </c>
      <c r="J1487" s="9" t="s">
        <v>142</v>
      </c>
      <c r="K1487" s="9" t="s">
        <v>113</v>
      </c>
      <c r="L1487" s="9" t="s">
        <v>1333</v>
      </c>
      <c r="M1487" s="9" t="s">
        <v>142</v>
      </c>
      <c r="N1487" s="9" t="s">
        <v>113</v>
      </c>
      <c r="O1487" s="8" t="s">
        <v>3810</v>
      </c>
      <c r="P1487" s="9" t="s">
        <v>5685</v>
      </c>
      <c r="Q1487" s="9" t="s">
        <v>2281</v>
      </c>
      <c r="R1487" s="9" t="s">
        <v>896</v>
      </c>
      <c r="S1487" s="9" t="s">
        <v>11517</v>
      </c>
      <c r="T1487" s="10">
        <v>7813060.5800000001</v>
      </c>
      <c r="U1487" s="10">
        <v>7707881.5</v>
      </c>
      <c r="V1487" s="10">
        <v>3853940</v>
      </c>
      <c r="W1487" s="10">
        <v>3853940</v>
      </c>
      <c r="X1487" s="10">
        <v>3853941.5</v>
      </c>
      <c r="Y1487" s="10">
        <v>50</v>
      </c>
      <c r="Z1487" s="8" t="s">
        <v>11518</v>
      </c>
      <c r="AA1487" s="8" t="s">
        <v>63</v>
      </c>
      <c r="AB1487" s="11">
        <v>7813060.5800000001</v>
      </c>
      <c r="AC1487" s="11">
        <v>7813060.5800000001</v>
      </c>
      <c r="AD1487" s="11">
        <v>0</v>
      </c>
      <c r="AE1487" s="11">
        <v>0</v>
      </c>
      <c r="AF1487" s="8" t="s">
        <v>64</v>
      </c>
      <c r="AG1487" s="8" t="s">
        <v>1318</v>
      </c>
      <c r="AH1487" s="8" t="s">
        <v>66</v>
      </c>
      <c r="AI1487" s="8" t="s">
        <v>67</v>
      </c>
      <c r="AJ1487" s="8" t="s">
        <v>1319</v>
      </c>
      <c r="AK1487" s="8" t="s">
        <v>9711</v>
      </c>
      <c r="AL1487" s="8" t="s">
        <v>9712</v>
      </c>
      <c r="AM1487" s="8" t="s">
        <v>9373</v>
      </c>
      <c r="AN1487" s="8" t="s">
        <v>72</v>
      </c>
      <c r="AO1487" s="8" t="s">
        <v>11519</v>
      </c>
      <c r="AP1487" s="8" t="s">
        <v>9713</v>
      </c>
      <c r="AQ1487" s="8" t="s">
        <v>157</v>
      </c>
      <c r="AR1487" s="8" t="s">
        <v>9714</v>
      </c>
      <c r="AS1487" s="8" t="s">
        <v>9715</v>
      </c>
      <c r="AT1487" s="8" t="s">
        <v>1325</v>
      </c>
      <c r="AU1487" s="8" t="s">
        <v>9716</v>
      </c>
      <c r="AV1487" s="8" t="s">
        <v>1327</v>
      </c>
      <c r="AW1487" s="11">
        <v>7813060.5800000001</v>
      </c>
      <c r="AX1487" s="9" t="s">
        <v>11520</v>
      </c>
    </row>
    <row r="1488" spans="1:50" ht="36" hidden="1" x14ac:dyDescent="0.25">
      <c r="A1488" s="8" t="s">
        <v>1308</v>
      </c>
      <c r="B1488" s="8" t="s">
        <v>1309</v>
      </c>
      <c r="C1488" s="8" t="s">
        <v>1328</v>
      </c>
      <c r="D1488" s="8" t="s">
        <v>1329</v>
      </c>
      <c r="E1488" s="8" t="s">
        <v>1330</v>
      </c>
      <c r="F1488" s="8" t="s">
        <v>1331</v>
      </c>
      <c r="G1488" s="9" t="s">
        <v>1332</v>
      </c>
      <c r="H1488" s="9" t="str">
        <f>VLOOKUP(G1488,[1]Arkusz2!A:B,2,FALSE)</f>
        <v>WND-RPZP-07.01.02-32-008/09</v>
      </c>
      <c r="I1488" s="9" t="s">
        <v>1333</v>
      </c>
      <c r="J1488" s="9" t="s">
        <v>142</v>
      </c>
      <c r="K1488" s="9" t="s">
        <v>113</v>
      </c>
      <c r="L1488" s="9" t="s">
        <v>327</v>
      </c>
      <c r="M1488" s="9" t="s">
        <v>142</v>
      </c>
      <c r="N1488" s="9" t="s">
        <v>113</v>
      </c>
      <c r="O1488" s="8" t="s">
        <v>261</v>
      </c>
      <c r="P1488" s="9" t="s">
        <v>338</v>
      </c>
      <c r="Q1488" s="9" t="s">
        <v>142</v>
      </c>
      <c r="R1488" s="9" t="s">
        <v>113</v>
      </c>
      <c r="S1488" s="9" t="s">
        <v>1334</v>
      </c>
      <c r="T1488" s="10">
        <v>198591.6</v>
      </c>
      <c r="U1488" s="10">
        <v>160088.64000000001</v>
      </c>
      <c r="V1488" s="10">
        <v>80044.320000000007</v>
      </c>
      <c r="W1488" s="10">
        <v>80044.320000000007</v>
      </c>
      <c r="X1488" s="10">
        <v>80044.320000000007</v>
      </c>
      <c r="Y1488" s="10">
        <v>50</v>
      </c>
      <c r="Z1488" s="8" t="s">
        <v>1335</v>
      </c>
      <c r="AA1488" s="8" t="s">
        <v>63</v>
      </c>
      <c r="AB1488" s="11">
        <v>198591.6</v>
      </c>
      <c r="AC1488" s="11">
        <v>198591.6</v>
      </c>
      <c r="AD1488" s="11">
        <v>0</v>
      </c>
      <c r="AE1488" s="11">
        <v>0</v>
      </c>
      <c r="AF1488" s="8" t="s">
        <v>64</v>
      </c>
      <c r="AG1488" s="8" t="s">
        <v>1318</v>
      </c>
      <c r="AH1488" s="8" t="s">
        <v>66</v>
      </c>
      <c r="AI1488" s="8" t="s">
        <v>67</v>
      </c>
      <c r="AJ1488" s="8" t="s">
        <v>1319</v>
      </c>
      <c r="AK1488" s="8" t="s">
        <v>1336</v>
      </c>
      <c r="AL1488" s="8" t="s">
        <v>1337</v>
      </c>
      <c r="AM1488" s="8" t="s">
        <v>854</v>
      </c>
      <c r="AN1488" s="8" t="s">
        <v>855</v>
      </c>
      <c r="AO1488" s="8" t="s">
        <v>740</v>
      </c>
      <c r="AP1488" s="8" t="s">
        <v>128</v>
      </c>
      <c r="AQ1488" s="8" t="s">
        <v>157</v>
      </c>
      <c r="AR1488" s="8" t="s">
        <v>1338</v>
      </c>
      <c r="AS1488" s="8" t="s">
        <v>1339</v>
      </c>
      <c r="AT1488" s="8" t="s">
        <v>619</v>
      </c>
      <c r="AU1488" s="8" t="s">
        <v>1340</v>
      </c>
      <c r="AV1488" s="8" t="s">
        <v>77</v>
      </c>
      <c r="AW1488" s="11">
        <v>198591.6</v>
      </c>
      <c r="AX1488" s="9" t="s">
        <v>1341</v>
      </c>
    </row>
    <row r="1489" spans="1:50" customFormat="1" ht="36" hidden="1" x14ac:dyDescent="0.25">
      <c r="A1489" s="8" t="s">
        <v>1308</v>
      </c>
      <c r="B1489" s="8" t="s">
        <v>1309</v>
      </c>
      <c r="C1489" s="8" t="s">
        <v>1328</v>
      </c>
      <c r="D1489" s="8" t="s">
        <v>1721</v>
      </c>
      <c r="E1489" s="8" t="s">
        <v>1722</v>
      </c>
      <c r="F1489" s="8" t="s">
        <v>1723</v>
      </c>
      <c r="G1489" s="9" t="s">
        <v>1724</v>
      </c>
      <c r="H1489" s="9" t="str">
        <f>VLOOKUP(G1489,[1]Arkusz2!A:B,2,FALSE)</f>
        <v>WND-RPZP.07.01.02-32-010/09</v>
      </c>
      <c r="I1489" s="9" t="s">
        <v>1725</v>
      </c>
      <c r="J1489" s="9" t="s">
        <v>142</v>
      </c>
      <c r="K1489" s="9" t="s">
        <v>113</v>
      </c>
      <c r="L1489" s="9" t="s">
        <v>327</v>
      </c>
      <c r="M1489" s="9" t="s">
        <v>142</v>
      </c>
      <c r="N1489" s="9" t="s">
        <v>113</v>
      </c>
      <c r="O1489" s="8" t="s">
        <v>1726</v>
      </c>
      <c r="P1489" s="9" t="s">
        <v>1727</v>
      </c>
      <c r="Q1489" s="9" t="s">
        <v>605</v>
      </c>
      <c r="R1489" s="9" t="s">
        <v>606</v>
      </c>
      <c r="S1489" s="9" t="s">
        <v>1728</v>
      </c>
      <c r="T1489" s="10">
        <v>777845</v>
      </c>
      <c r="U1489" s="10">
        <v>655751.93999999994</v>
      </c>
      <c r="V1489" s="10">
        <v>327875.96999999997</v>
      </c>
      <c r="W1489" s="10">
        <v>327875.96999999997</v>
      </c>
      <c r="X1489" s="10">
        <v>327875.96999999997</v>
      </c>
      <c r="Y1489" s="10">
        <v>50</v>
      </c>
      <c r="Z1489" s="8" t="s">
        <v>1729</v>
      </c>
      <c r="AA1489" s="8" t="s">
        <v>63</v>
      </c>
      <c r="AB1489" s="11">
        <v>777845</v>
      </c>
      <c r="AC1489" s="11">
        <v>777845</v>
      </c>
      <c r="AD1489" s="11">
        <v>0</v>
      </c>
      <c r="AE1489" s="11">
        <v>0</v>
      </c>
      <c r="AF1489" s="8" t="s">
        <v>64</v>
      </c>
      <c r="AG1489" s="8" t="s">
        <v>1318</v>
      </c>
      <c r="AH1489" s="8" t="s">
        <v>66</v>
      </c>
      <c r="AI1489" s="8" t="s">
        <v>67</v>
      </c>
      <c r="AJ1489" s="8" t="s">
        <v>1319</v>
      </c>
      <c r="AK1489" s="8" t="s">
        <v>1730</v>
      </c>
      <c r="AL1489" s="8" t="s">
        <v>1731</v>
      </c>
      <c r="AM1489" s="8" t="s">
        <v>378</v>
      </c>
      <c r="AN1489" s="8" t="s">
        <v>379</v>
      </c>
      <c r="AO1489" s="8" t="s">
        <v>1732</v>
      </c>
      <c r="AP1489" s="8" t="s">
        <v>156</v>
      </c>
      <c r="AQ1489" s="8" t="s">
        <v>157</v>
      </c>
      <c r="AR1489" s="8" t="s">
        <v>1733</v>
      </c>
      <c r="AS1489" s="8" t="s">
        <v>1734</v>
      </c>
      <c r="AT1489" s="8" t="s">
        <v>1735</v>
      </c>
      <c r="AU1489" s="8"/>
      <c r="AV1489" s="8" t="s">
        <v>77</v>
      </c>
      <c r="AW1489" s="11">
        <v>777845</v>
      </c>
      <c r="AX1489" s="9" t="s">
        <v>1736</v>
      </c>
    </row>
    <row r="1490" spans="1:50" customFormat="1" ht="24" hidden="1" x14ac:dyDescent="0.25">
      <c r="A1490" s="8" t="s">
        <v>1308</v>
      </c>
      <c r="B1490" s="8" t="s">
        <v>1309</v>
      </c>
      <c r="C1490" s="8" t="s">
        <v>1328</v>
      </c>
      <c r="D1490" s="8" t="s">
        <v>2249</v>
      </c>
      <c r="E1490" s="8" t="s">
        <v>2250</v>
      </c>
      <c r="F1490" s="8" t="s">
        <v>2251</v>
      </c>
      <c r="G1490" s="9" t="s">
        <v>2252</v>
      </c>
      <c r="H1490" s="9" t="str">
        <f>VLOOKUP(G1490,[1]Arkusz2!A:B,2,FALSE)</f>
        <v>WND-RPZP.07.01.02-32-001/09</v>
      </c>
      <c r="I1490" s="9" t="s">
        <v>327</v>
      </c>
      <c r="J1490" s="9" t="s">
        <v>142</v>
      </c>
      <c r="K1490" s="9" t="s">
        <v>113</v>
      </c>
      <c r="L1490" s="9" t="s">
        <v>338</v>
      </c>
      <c r="M1490" s="9" t="s">
        <v>142</v>
      </c>
      <c r="N1490" s="9" t="s">
        <v>113</v>
      </c>
      <c r="O1490" s="8" t="s">
        <v>2253</v>
      </c>
      <c r="P1490" s="9" t="s">
        <v>2254</v>
      </c>
      <c r="Q1490" s="9" t="s">
        <v>605</v>
      </c>
      <c r="R1490" s="9" t="s">
        <v>606</v>
      </c>
      <c r="S1490" s="9" t="s">
        <v>2255</v>
      </c>
      <c r="T1490" s="10">
        <v>1200357.08</v>
      </c>
      <c r="U1490" s="10">
        <v>1016527.8</v>
      </c>
      <c r="V1490" s="10">
        <v>508263.89</v>
      </c>
      <c r="W1490" s="10">
        <v>508263.89</v>
      </c>
      <c r="X1490" s="10">
        <v>508263.91</v>
      </c>
      <c r="Y1490" s="10">
        <v>50</v>
      </c>
      <c r="Z1490" s="8" t="s">
        <v>2256</v>
      </c>
      <c r="AA1490" s="8" t="s">
        <v>63</v>
      </c>
      <c r="AB1490" s="11">
        <v>1200357.08</v>
      </c>
      <c r="AC1490" s="11">
        <v>1200357.08</v>
      </c>
      <c r="AD1490" s="11">
        <v>0</v>
      </c>
      <c r="AE1490" s="11">
        <v>0</v>
      </c>
      <c r="AF1490" s="8" t="s">
        <v>64</v>
      </c>
      <c r="AG1490" s="8" t="s">
        <v>1318</v>
      </c>
      <c r="AH1490" s="8" t="s">
        <v>66</v>
      </c>
      <c r="AI1490" s="8" t="s">
        <v>67</v>
      </c>
      <c r="AJ1490" s="8" t="s">
        <v>1319</v>
      </c>
      <c r="AK1490" s="8" t="s">
        <v>2257</v>
      </c>
      <c r="AL1490" s="8" t="s">
        <v>2258</v>
      </c>
      <c r="AM1490" s="8" t="s">
        <v>2110</v>
      </c>
      <c r="AN1490" s="8" t="s">
        <v>2111</v>
      </c>
      <c r="AO1490" s="8" t="s">
        <v>1453</v>
      </c>
      <c r="AP1490" s="8" t="s">
        <v>128</v>
      </c>
      <c r="AQ1490" s="8" t="s">
        <v>952</v>
      </c>
      <c r="AR1490" s="8" t="s">
        <v>2259</v>
      </c>
      <c r="AS1490" s="8" t="s">
        <v>2260</v>
      </c>
      <c r="AT1490" s="8" t="s">
        <v>619</v>
      </c>
      <c r="AU1490" s="8" t="s">
        <v>2261</v>
      </c>
      <c r="AV1490" s="8" t="s">
        <v>77</v>
      </c>
      <c r="AW1490" s="11">
        <v>1200357.08</v>
      </c>
      <c r="AX1490" s="9" t="s">
        <v>1664</v>
      </c>
    </row>
    <row r="1491" spans="1:50" customFormat="1" ht="36" hidden="1" x14ac:dyDescent="0.25">
      <c r="A1491" s="8" t="s">
        <v>1308</v>
      </c>
      <c r="B1491" s="8" t="s">
        <v>1309</v>
      </c>
      <c r="C1491" s="8" t="s">
        <v>1328</v>
      </c>
      <c r="D1491" s="8" t="s">
        <v>2478</v>
      </c>
      <c r="E1491" s="8" t="s">
        <v>2479</v>
      </c>
      <c r="F1491" s="8" t="s">
        <v>2480</v>
      </c>
      <c r="G1491" s="9" t="s">
        <v>2481</v>
      </c>
      <c r="H1491" s="9" t="str">
        <f>VLOOKUP(G1491,[1]Arkusz2!A:B,2,FALSE)</f>
        <v>WND-RPZP.07.01.02-32-006/09</v>
      </c>
      <c r="I1491" s="9" t="s">
        <v>327</v>
      </c>
      <c r="J1491" s="9" t="s">
        <v>142</v>
      </c>
      <c r="K1491" s="9" t="s">
        <v>113</v>
      </c>
      <c r="L1491" s="9" t="s">
        <v>338</v>
      </c>
      <c r="M1491" s="9" t="s">
        <v>142</v>
      </c>
      <c r="N1491" s="9" t="s">
        <v>113</v>
      </c>
      <c r="O1491" s="8" t="s">
        <v>2482</v>
      </c>
      <c r="P1491" s="9" t="s">
        <v>2385</v>
      </c>
      <c r="Q1491" s="9" t="s">
        <v>605</v>
      </c>
      <c r="R1491" s="9" t="s">
        <v>606</v>
      </c>
      <c r="S1491" s="9" t="s">
        <v>2230</v>
      </c>
      <c r="T1491" s="10">
        <v>1899266.05</v>
      </c>
      <c r="U1491" s="10">
        <v>1887805.13</v>
      </c>
      <c r="V1491" s="10">
        <v>943902.56</v>
      </c>
      <c r="W1491" s="10">
        <v>943902.56</v>
      </c>
      <c r="X1491" s="10">
        <v>943902.57</v>
      </c>
      <c r="Y1491" s="10">
        <v>50</v>
      </c>
      <c r="Z1491" s="8" t="s">
        <v>2483</v>
      </c>
      <c r="AA1491" s="8" t="s">
        <v>63</v>
      </c>
      <c r="AB1491" s="11">
        <v>1899266.05</v>
      </c>
      <c r="AC1491" s="11">
        <v>1899266.05</v>
      </c>
      <c r="AD1491" s="11">
        <v>0</v>
      </c>
      <c r="AE1491" s="11">
        <v>0</v>
      </c>
      <c r="AF1491" s="8" t="s">
        <v>64</v>
      </c>
      <c r="AG1491" s="8" t="s">
        <v>1318</v>
      </c>
      <c r="AH1491" s="8" t="s">
        <v>66</v>
      </c>
      <c r="AI1491" s="8" t="s">
        <v>67</v>
      </c>
      <c r="AJ1491" s="8" t="s">
        <v>1319</v>
      </c>
      <c r="AK1491" s="8" t="s">
        <v>2484</v>
      </c>
      <c r="AL1491" s="8" t="s">
        <v>2485</v>
      </c>
      <c r="AM1491" s="8" t="s">
        <v>275</v>
      </c>
      <c r="AN1491" s="8" t="s">
        <v>276</v>
      </c>
      <c r="AO1491" s="8" t="s">
        <v>2486</v>
      </c>
      <c r="AP1491" s="8" t="s">
        <v>128</v>
      </c>
      <c r="AQ1491" s="8" t="s">
        <v>157</v>
      </c>
      <c r="AR1491" s="8" t="s">
        <v>2487</v>
      </c>
      <c r="AS1491" s="8" t="s">
        <v>2488</v>
      </c>
      <c r="AT1491" s="8" t="s">
        <v>1735</v>
      </c>
      <c r="AU1491" s="8" t="s">
        <v>2489</v>
      </c>
      <c r="AV1491" s="8" t="s">
        <v>77</v>
      </c>
      <c r="AW1491" s="11">
        <v>1899266.05</v>
      </c>
      <c r="AX1491" s="9" t="s">
        <v>461</v>
      </c>
    </row>
    <row r="1492" spans="1:50" customFormat="1" ht="36" hidden="1" x14ac:dyDescent="0.25">
      <c r="A1492" s="8" t="s">
        <v>1308</v>
      </c>
      <c r="B1492" s="8" t="s">
        <v>1309</v>
      </c>
      <c r="C1492" s="8" t="s">
        <v>1328</v>
      </c>
      <c r="D1492" s="8" t="s">
        <v>2807</v>
      </c>
      <c r="E1492" s="8" t="s">
        <v>2808</v>
      </c>
      <c r="F1492" s="8" t="s">
        <v>2809</v>
      </c>
      <c r="G1492" s="9" t="s">
        <v>2810</v>
      </c>
      <c r="H1492" s="9" t="str">
        <f>VLOOKUP(G1492,[1]Arkusz2!A:B,2,FALSE)</f>
        <v>WND-RPZP.07.01.02-32-013/09</v>
      </c>
      <c r="I1492" s="9" t="s">
        <v>1050</v>
      </c>
      <c r="J1492" s="9" t="s">
        <v>142</v>
      </c>
      <c r="K1492" s="9" t="s">
        <v>113</v>
      </c>
      <c r="L1492" s="9" t="s">
        <v>960</v>
      </c>
      <c r="M1492" s="9" t="s">
        <v>142</v>
      </c>
      <c r="N1492" s="9" t="s">
        <v>113</v>
      </c>
      <c r="O1492" s="8" t="s">
        <v>2547</v>
      </c>
      <c r="P1492" s="9" t="s">
        <v>1560</v>
      </c>
      <c r="Q1492" s="9" t="s">
        <v>752</v>
      </c>
      <c r="R1492" s="9" t="s">
        <v>606</v>
      </c>
      <c r="S1492" s="9" t="s">
        <v>1827</v>
      </c>
      <c r="T1492" s="10">
        <v>827856.88</v>
      </c>
      <c r="U1492" s="10">
        <v>825422.98</v>
      </c>
      <c r="V1492" s="10">
        <v>412711.49</v>
      </c>
      <c r="W1492" s="10">
        <v>412711.49</v>
      </c>
      <c r="X1492" s="10">
        <v>412711.49</v>
      </c>
      <c r="Y1492" s="10">
        <v>50</v>
      </c>
      <c r="Z1492" s="8" t="s">
        <v>2811</v>
      </c>
      <c r="AA1492" s="8" t="s">
        <v>63</v>
      </c>
      <c r="AB1492" s="11">
        <v>827856.88</v>
      </c>
      <c r="AC1492" s="11">
        <v>827856.88</v>
      </c>
      <c r="AD1492" s="11">
        <v>0</v>
      </c>
      <c r="AE1492" s="11">
        <v>0</v>
      </c>
      <c r="AF1492" s="8" t="s">
        <v>64</v>
      </c>
      <c r="AG1492" s="8" t="s">
        <v>1318</v>
      </c>
      <c r="AH1492" s="8" t="s">
        <v>66</v>
      </c>
      <c r="AI1492" s="8" t="s">
        <v>67</v>
      </c>
      <c r="AJ1492" s="8" t="s">
        <v>1319</v>
      </c>
      <c r="AK1492" s="8" t="s">
        <v>2812</v>
      </c>
      <c r="AL1492" s="8" t="s">
        <v>2813</v>
      </c>
      <c r="AM1492" s="8" t="s">
        <v>1351</v>
      </c>
      <c r="AN1492" s="8" t="s">
        <v>1352</v>
      </c>
      <c r="AO1492" s="8" t="s">
        <v>2125</v>
      </c>
      <c r="AP1492" s="8" t="s">
        <v>616</v>
      </c>
      <c r="AQ1492" s="8" t="s">
        <v>157</v>
      </c>
      <c r="AR1492" s="8" t="s">
        <v>2814</v>
      </c>
      <c r="AS1492" s="8" t="s">
        <v>2815</v>
      </c>
      <c r="AT1492" s="8" t="s">
        <v>1735</v>
      </c>
      <c r="AU1492" s="8" t="s">
        <v>2816</v>
      </c>
      <c r="AV1492" s="8" t="s">
        <v>77</v>
      </c>
      <c r="AW1492" s="11">
        <v>827856.88</v>
      </c>
      <c r="AX1492" s="9" t="s">
        <v>733</v>
      </c>
    </row>
    <row r="1493" spans="1:50" customFormat="1" ht="48" hidden="1" x14ac:dyDescent="0.25">
      <c r="A1493" s="8" t="s">
        <v>1308</v>
      </c>
      <c r="B1493" s="8" t="s">
        <v>1309</v>
      </c>
      <c r="C1493" s="8" t="s">
        <v>1328</v>
      </c>
      <c r="D1493" s="8" t="s">
        <v>4194</v>
      </c>
      <c r="E1493" s="8" t="s">
        <v>4195</v>
      </c>
      <c r="F1493" s="8" t="s">
        <v>4196</v>
      </c>
      <c r="G1493" s="9" t="s">
        <v>4197</v>
      </c>
      <c r="H1493" s="9" t="str">
        <f>VLOOKUP(G1493,[1]Arkusz2!A:B,2,FALSE)</f>
        <v>WND-RPZP.07.01.02-32-005/10</v>
      </c>
      <c r="I1493" s="9" t="s">
        <v>1960</v>
      </c>
      <c r="J1493" s="9" t="s">
        <v>752</v>
      </c>
      <c r="K1493" s="9" t="s">
        <v>606</v>
      </c>
      <c r="L1493" s="9" t="s">
        <v>2045</v>
      </c>
      <c r="M1493" s="9" t="s">
        <v>752</v>
      </c>
      <c r="N1493" s="9" t="s">
        <v>606</v>
      </c>
      <c r="O1493" s="8" t="s">
        <v>1018</v>
      </c>
      <c r="P1493" s="9" t="s">
        <v>2579</v>
      </c>
      <c r="Q1493" s="9" t="s">
        <v>752</v>
      </c>
      <c r="R1493" s="9" t="s">
        <v>606</v>
      </c>
      <c r="S1493" s="9" t="s">
        <v>1143</v>
      </c>
      <c r="T1493" s="10">
        <v>694088.4</v>
      </c>
      <c r="U1493" s="10">
        <v>360669.71</v>
      </c>
      <c r="V1493" s="10">
        <v>180334.85</v>
      </c>
      <c r="W1493" s="10">
        <v>180334.85</v>
      </c>
      <c r="X1493" s="10">
        <v>180334.86</v>
      </c>
      <c r="Y1493" s="10">
        <v>50</v>
      </c>
      <c r="Z1493" s="8" t="s">
        <v>4198</v>
      </c>
      <c r="AA1493" s="8" t="s">
        <v>63</v>
      </c>
      <c r="AB1493" s="11">
        <v>694088.4</v>
      </c>
      <c r="AC1493" s="11">
        <v>694088.4</v>
      </c>
      <c r="AD1493" s="11">
        <v>0</v>
      </c>
      <c r="AE1493" s="11">
        <v>0</v>
      </c>
      <c r="AF1493" s="8" t="s">
        <v>64</v>
      </c>
      <c r="AG1493" s="8" t="s">
        <v>1318</v>
      </c>
      <c r="AH1493" s="8" t="s">
        <v>66</v>
      </c>
      <c r="AI1493" s="8" t="s">
        <v>149</v>
      </c>
      <c r="AJ1493" s="8" t="s">
        <v>1319</v>
      </c>
      <c r="AK1493" s="8" t="s">
        <v>4199</v>
      </c>
      <c r="AL1493" s="8" t="s">
        <v>4200</v>
      </c>
      <c r="AM1493" s="8" t="s">
        <v>4201</v>
      </c>
      <c r="AN1493" s="8" t="s">
        <v>4202</v>
      </c>
      <c r="AO1493" s="8" t="s">
        <v>4203</v>
      </c>
      <c r="AP1493" s="8" t="s">
        <v>484</v>
      </c>
      <c r="AQ1493" s="8" t="s">
        <v>157</v>
      </c>
      <c r="AR1493" s="8" t="s">
        <v>4204</v>
      </c>
      <c r="AS1493" s="8" t="s">
        <v>4205</v>
      </c>
      <c r="AT1493" s="8" t="s">
        <v>619</v>
      </c>
      <c r="AU1493" s="8" t="s">
        <v>4206</v>
      </c>
      <c r="AV1493" s="8" t="s">
        <v>77</v>
      </c>
      <c r="AW1493" s="11">
        <v>694088.4</v>
      </c>
      <c r="AX1493" s="9" t="s">
        <v>4207</v>
      </c>
    </row>
    <row r="1494" spans="1:50" ht="24" hidden="1" x14ac:dyDescent="0.25">
      <c r="A1494" s="8" t="s">
        <v>1308</v>
      </c>
      <c r="B1494" s="8" t="s">
        <v>1309</v>
      </c>
      <c r="C1494" s="8" t="s">
        <v>1328</v>
      </c>
      <c r="D1494" s="8" t="s">
        <v>4403</v>
      </c>
      <c r="E1494" s="8" t="s">
        <v>4404</v>
      </c>
      <c r="F1494" s="8" t="s">
        <v>4405</v>
      </c>
      <c r="G1494" s="9" t="s">
        <v>4406</v>
      </c>
      <c r="H1494" s="9" t="str">
        <f>VLOOKUP(G1494,[1]Arkusz2!A:B,2,FALSE)</f>
        <v>WND-RPZP.07.01.02-32-007/09</v>
      </c>
      <c r="I1494" s="9" t="s">
        <v>338</v>
      </c>
      <c r="J1494" s="9" t="s">
        <v>142</v>
      </c>
      <c r="K1494" s="9" t="s">
        <v>113</v>
      </c>
      <c r="L1494" s="9" t="s">
        <v>338</v>
      </c>
      <c r="M1494" s="9" t="s">
        <v>142</v>
      </c>
      <c r="N1494" s="9" t="s">
        <v>113</v>
      </c>
      <c r="O1494" s="8" t="s">
        <v>1362</v>
      </c>
      <c r="P1494" s="9" t="s">
        <v>2829</v>
      </c>
      <c r="Q1494" s="9" t="s">
        <v>752</v>
      </c>
      <c r="R1494" s="9" t="s">
        <v>606</v>
      </c>
      <c r="S1494" s="9" t="s">
        <v>4407</v>
      </c>
      <c r="T1494" s="10">
        <v>978800.89</v>
      </c>
      <c r="U1494" s="10">
        <v>949999.99</v>
      </c>
      <c r="V1494" s="10">
        <v>474999.99</v>
      </c>
      <c r="W1494" s="10">
        <v>474999.99</v>
      </c>
      <c r="X1494" s="10">
        <v>475000</v>
      </c>
      <c r="Y1494" s="10">
        <v>50</v>
      </c>
      <c r="Z1494" s="8" t="s">
        <v>4408</v>
      </c>
      <c r="AA1494" s="8" t="s">
        <v>63</v>
      </c>
      <c r="AB1494" s="11">
        <v>978800.89</v>
      </c>
      <c r="AC1494" s="11">
        <v>978800.89</v>
      </c>
      <c r="AD1494" s="11">
        <v>0</v>
      </c>
      <c r="AE1494" s="11">
        <v>0</v>
      </c>
      <c r="AF1494" s="8" t="s">
        <v>64</v>
      </c>
      <c r="AG1494" s="8" t="s">
        <v>1318</v>
      </c>
      <c r="AH1494" s="8" t="s">
        <v>66</v>
      </c>
      <c r="AI1494" s="8" t="s">
        <v>67</v>
      </c>
      <c r="AJ1494" s="8" t="s">
        <v>1319</v>
      </c>
      <c r="AK1494" s="8" t="s">
        <v>4409</v>
      </c>
      <c r="AL1494" s="8" t="s">
        <v>4410</v>
      </c>
      <c r="AM1494" s="8" t="s">
        <v>153</v>
      </c>
      <c r="AN1494" s="8" t="s">
        <v>193</v>
      </c>
      <c r="AO1494" s="8" t="s">
        <v>194</v>
      </c>
      <c r="AP1494" s="8" t="s">
        <v>4411</v>
      </c>
      <c r="AQ1494" s="8" t="s">
        <v>157</v>
      </c>
      <c r="AR1494" s="8" t="s">
        <v>4412</v>
      </c>
      <c r="AS1494" s="8" t="s">
        <v>4413</v>
      </c>
      <c r="AT1494" s="8" t="s">
        <v>1735</v>
      </c>
      <c r="AU1494" s="8" t="s">
        <v>4414</v>
      </c>
      <c r="AV1494" s="8" t="s">
        <v>77</v>
      </c>
      <c r="AW1494" s="11">
        <v>978800.89</v>
      </c>
      <c r="AX1494" s="9" t="s">
        <v>1901</v>
      </c>
    </row>
    <row r="1495" spans="1:50" ht="48" hidden="1" x14ac:dyDescent="0.25">
      <c r="A1495" s="8" t="s">
        <v>1308</v>
      </c>
      <c r="B1495" s="8" t="s">
        <v>1309</v>
      </c>
      <c r="C1495" s="8" t="s">
        <v>1328</v>
      </c>
      <c r="D1495" s="8" t="s">
        <v>4471</v>
      </c>
      <c r="E1495" s="8" t="s">
        <v>4472</v>
      </c>
      <c r="F1495" s="8" t="s">
        <v>4473</v>
      </c>
      <c r="G1495" s="9" t="s">
        <v>4474</v>
      </c>
      <c r="H1495" s="9" t="str">
        <f>VLOOKUP(G1495,[1]Arkusz2!A:B,2,FALSE)</f>
        <v>WND-RPZP.07.01.02-32-015/09</v>
      </c>
      <c r="I1495" s="9" t="s">
        <v>1050</v>
      </c>
      <c r="J1495" s="9" t="s">
        <v>142</v>
      </c>
      <c r="K1495" s="9" t="s">
        <v>113</v>
      </c>
      <c r="L1495" s="9" t="s">
        <v>960</v>
      </c>
      <c r="M1495" s="9" t="s">
        <v>142</v>
      </c>
      <c r="N1495" s="9" t="s">
        <v>113</v>
      </c>
      <c r="O1495" s="8" t="s">
        <v>4475</v>
      </c>
      <c r="P1495" s="9" t="s">
        <v>1647</v>
      </c>
      <c r="Q1495" s="9" t="s">
        <v>752</v>
      </c>
      <c r="R1495" s="9" t="s">
        <v>606</v>
      </c>
      <c r="S1495" s="9" t="s">
        <v>4476</v>
      </c>
      <c r="T1495" s="10">
        <v>7317423.7300000004</v>
      </c>
      <c r="U1495" s="10">
        <v>2632057.54</v>
      </c>
      <c r="V1495" s="10">
        <v>1316028.74</v>
      </c>
      <c r="W1495" s="10">
        <v>1316028.74</v>
      </c>
      <c r="X1495" s="10">
        <v>1316028.8</v>
      </c>
      <c r="Y1495" s="10">
        <v>50</v>
      </c>
      <c r="Z1495" s="8" t="s">
        <v>4477</v>
      </c>
      <c r="AA1495" s="8" t="s">
        <v>63</v>
      </c>
      <c r="AB1495" s="11">
        <v>7317423.7300000004</v>
      </c>
      <c r="AC1495" s="11">
        <v>7317423.7300000004</v>
      </c>
      <c r="AD1495" s="11">
        <v>0</v>
      </c>
      <c r="AE1495" s="11">
        <v>0</v>
      </c>
      <c r="AF1495" s="8" t="s">
        <v>64</v>
      </c>
      <c r="AG1495" s="8" t="s">
        <v>1318</v>
      </c>
      <c r="AH1495" s="8" t="s">
        <v>66</v>
      </c>
      <c r="AI1495" s="8" t="s">
        <v>67</v>
      </c>
      <c r="AJ1495" s="8" t="s">
        <v>1319</v>
      </c>
      <c r="AK1495" s="8" t="s">
        <v>4478</v>
      </c>
      <c r="AL1495" s="8" t="s">
        <v>4479</v>
      </c>
      <c r="AM1495" s="8" t="s">
        <v>904</v>
      </c>
      <c r="AN1495" s="8" t="s">
        <v>1379</v>
      </c>
      <c r="AO1495" s="8" t="s">
        <v>1408</v>
      </c>
      <c r="AP1495" s="8" t="s">
        <v>616</v>
      </c>
      <c r="AQ1495" s="8" t="s">
        <v>157</v>
      </c>
      <c r="AR1495" s="8" t="s">
        <v>4480</v>
      </c>
      <c r="AS1495" s="8" t="s">
        <v>4481</v>
      </c>
      <c r="AT1495" s="8" t="s">
        <v>1735</v>
      </c>
      <c r="AU1495" s="8" t="s">
        <v>4482</v>
      </c>
      <c r="AV1495" s="8" t="s">
        <v>77</v>
      </c>
      <c r="AW1495" s="11">
        <v>7317423.7300000004</v>
      </c>
      <c r="AX1495" s="9" t="s">
        <v>4483</v>
      </c>
    </row>
    <row r="1496" spans="1:50" ht="36" hidden="1" x14ac:dyDescent="0.25">
      <c r="A1496" s="8" t="s">
        <v>1308</v>
      </c>
      <c r="B1496" s="8" t="s">
        <v>1309</v>
      </c>
      <c r="C1496" s="8" t="s">
        <v>1328</v>
      </c>
      <c r="D1496" s="8" t="s">
        <v>4550</v>
      </c>
      <c r="E1496" s="8" t="s">
        <v>4551</v>
      </c>
      <c r="F1496" s="8" t="s">
        <v>4552</v>
      </c>
      <c r="G1496" s="9" t="s">
        <v>4553</v>
      </c>
      <c r="H1496" s="9" t="str">
        <f>VLOOKUP(G1496,[1]Arkusz2!A:B,2,FALSE)</f>
        <v>WND-RPZP.07.01.02-32-012/10</v>
      </c>
      <c r="I1496" s="9" t="s">
        <v>3244</v>
      </c>
      <c r="J1496" s="9" t="s">
        <v>752</v>
      </c>
      <c r="K1496" s="9" t="s">
        <v>606</v>
      </c>
      <c r="L1496" s="9" t="s">
        <v>4554</v>
      </c>
      <c r="M1496" s="9" t="s">
        <v>752</v>
      </c>
      <c r="N1496" s="9" t="s">
        <v>606</v>
      </c>
      <c r="O1496" s="8" t="s">
        <v>4475</v>
      </c>
      <c r="P1496" s="9" t="s">
        <v>2641</v>
      </c>
      <c r="Q1496" s="9" t="s">
        <v>752</v>
      </c>
      <c r="R1496" s="9" t="s">
        <v>606</v>
      </c>
      <c r="S1496" s="9" t="s">
        <v>4555</v>
      </c>
      <c r="T1496" s="10">
        <v>3614423.13</v>
      </c>
      <c r="U1496" s="10">
        <v>3268762.99</v>
      </c>
      <c r="V1496" s="10">
        <v>1634381.49</v>
      </c>
      <c r="W1496" s="10">
        <v>1634381.49</v>
      </c>
      <c r="X1496" s="10">
        <v>1634381.5</v>
      </c>
      <c r="Y1496" s="10">
        <v>50</v>
      </c>
      <c r="Z1496" s="8" t="s">
        <v>4556</v>
      </c>
      <c r="AA1496" s="8" t="s">
        <v>63</v>
      </c>
      <c r="AB1496" s="11">
        <v>3614423.13</v>
      </c>
      <c r="AC1496" s="11">
        <v>3614423.13</v>
      </c>
      <c r="AD1496" s="11">
        <v>0</v>
      </c>
      <c r="AE1496" s="11">
        <v>0</v>
      </c>
      <c r="AF1496" s="8" t="s">
        <v>64</v>
      </c>
      <c r="AG1496" s="8" t="s">
        <v>1318</v>
      </c>
      <c r="AH1496" s="8" t="s">
        <v>66</v>
      </c>
      <c r="AI1496" s="8" t="s">
        <v>67</v>
      </c>
      <c r="AJ1496" s="8" t="s">
        <v>1319</v>
      </c>
      <c r="AK1496" s="8" t="s">
        <v>4478</v>
      </c>
      <c r="AL1496" s="8" t="s">
        <v>4479</v>
      </c>
      <c r="AM1496" s="8" t="s">
        <v>904</v>
      </c>
      <c r="AN1496" s="8" t="s">
        <v>1379</v>
      </c>
      <c r="AO1496" s="8" t="s">
        <v>1408</v>
      </c>
      <c r="AP1496" s="8" t="s">
        <v>616</v>
      </c>
      <c r="AQ1496" s="8" t="s">
        <v>157</v>
      </c>
      <c r="AR1496" s="8" t="s">
        <v>4557</v>
      </c>
      <c r="AS1496" s="8" t="s">
        <v>4558</v>
      </c>
      <c r="AT1496" s="8" t="s">
        <v>909</v>
      </c>
      <c r="AU1496" s="8" t="s">
        <v>4482</v>
      </c>
      <c r="AV1496" s="8" t="s">
        <v>77</v>
      </c>
      <c r="AW1496" s="11">
        <v>3614423.13</v>
      </c>
      <c r="AX1496" s="9" t="s">
        <v>4559</v>
      </c>
    </row>
    <row r="1497" spans="1:50" customFormat="1" ht="48" hidden="1" x14ac:dyDescent="0.25">
      <c r="A1497" s="8" t="s">
        <v>1308</v>
      </c>
      <c r="B1497" s="8" t="s">
        <v>1309</v>
      </c>
      <c r="C1497" s="8" t="s">
        <v>1328</v>
      </c>
      <c r="D1497" s="8" t="s">
        <v>5352</v>
      </c>
      <c r="E1497" s="8" t="s">
        <v>5353</v>
      </c>
      <c r="F1497" s="8" t="s">
        <v>5354</v>
      </c>
      <c r="G1497" s="9" t="s">
        <v>5355</v>
      </c>
      <c r="H1497" s="9" t="str">
        <f>VLOOKUP(G1497,[1]Arkusz2!A:B,2,FALSE)</f>
        <v>WND-RPZP.07.01.02-32-011/10</v>
      </c>
      <c r="I1497" s="9" t="s">
        <v>2088</v>
      </c>
      <c r="J1497" s="9" t="s">
        <v>752</v>
      </c>
      <c r="K1497" s="9" t="s">
        <v>606</v>
      </c>
      <c r="L1497" s="9" t="s">
        <v>1126</v>
      </c>
      <c r="M1497" s="9" t="s">
        <v>752</v>
      </c>
      <c r="N1497" s="9" t="s">
        <v>606</v>
      </c>
      <c r="O1497" s="8" t="s">
        <v>5356</v>
      </c>
      <c r="P1497" s="9" t="s">
        <v>5357</v>
      </c>
      <c r="Q1497" s="9" t="s">
        <v>752</v>
      </c>
      <c r="R1497" s="9" t="s">
        <v>606</v>
      </c>
      <c r="S1497" s="9" t="s">
        <v>2725</v>
      </c>
      <c r="T1497" s="10">
        <v>1629421.84</v>
      </c>
      <c r="U1497" s="10">
        <v>1620991.1</v>
      </c>
      <c r="V1497" s="10">
        <v>810495.51</v>
      </c>
      <c r="W1497" s="10">
        <v>810495.51</v>
      </c>
      <c r="X1497" s="10">
        <v>810495.59</v>
      </c>
      <c r="Y1497" s="10">
        <v>50</v>
      </c>
      <c r="Z1497" s="8" t="s">
        <v>5358</v>
      </c>
      <c r="AA1497" s="8" t="s">
        <v>63</v>
      </c>
      <c r="AB1497" s="11">
        <v>1629421.84</v>
      </c>
      <c r="AC1497" s="11">
        <v>1629421.84</v>
      </c>
      <c r="AD1497" s="11">
        <v>0</v>
      </c>
      <c r="AE1497" s="11">
        <v>0</v>
      </c>
      <c r="AF1497" s="8" t="s">
        <v>64</v>
      </c>
      <c r="AG1497" s="8" t="s">
        <v>1318</v>
      </c>
      <c r="AH1497" s="8" t="s">
        <v>66</v>
      </c>
      <c r="AI1497" s="8" t="s">
        <v>67</v>
      </c>
      <c r="AJ1497" s="8" t="s">
        <v>1319</v>
      </c>
      <c r="AK1497" s="8" t="s">
        <v>1730</v>
      </c>
      <c r="AL1497" s="8" t="s">
        <v>1731</v>
      </c>
      <c r="AM1497" s="8" t="s">
        <v>378</v>
      </c>
      <c r="AN1497" s="8" t="s">
        <v>379</v>
      </c>
      <c r="AO1497" s="8" t="s">
        <v>1732</v>
      </c>
      <c r="AP1497" s="8" t="s">
        <v>156</v>
      </c>
      <c r="AQ1497" s="8" t="s">
        <v>157</v>
      </c>
      <c r="AR1497" s="8" t="s">
        <v>1733</v>
      </c>
      <c r="AS1497" s="8" t="s">
        <v>1734</v>
      </c>
      <c r="AT1497" s="8" t="s">
        <v>1735</v>
      </c>
      <c r="AU1497" s="8" t="s">
        <v>5359</v>
      </c>
      <c r="AV1497" s="8" t="s">
        <v>77</v>
      </c>
      <c r="AW1497" s="11">
        <v>1629421.84</v>
      </c>
      <c r="AX1497" s="9" t="s">
        <v>1638</v>
      </c>
    </row>
    <row r="1498" spans="1:50" customFormat="1" ht="36" hidden="1" x14ac:dyDescent="0.25">
      <c r="A1498" s="8" t="s">
        <v>1308</v>
      </c>
      <c r="B1498" s="8" t="s">
        <v>1309</v>
      </c>
      <c r="C1498" s="8" t="s">
        <v>1328</v>
      </c>
      <c r="D1498" s="8" t="s">
        <v>6264</v>
      </c>
      <c r="E1498" s="8" t="s">
        <v>6265</v>
      </c>
      <c r="F1498" s="8" t="s">
        <v>6266</v>
      </c>
      <c r="G1498" s="9" t="s">
        <v>6267</v>
      </c>
      <c r="H1498" s="9" t="str">
        <f>VLOOKUP(G1498,[1]Arkusz2!A:B,2,FALSE)</f>
        <v>WND-RPZP.07.01.02-32-003/10</v>
      </c>
      <c r="I1498" s="9" t="s">
        <v>763</v>
      </c>
      <c r="J1498" s="9" t="s">
        <v>752</v>
      </c>
      <c r="K1498" s="9" t="s">
        <v>606</v>
      </c>
      <c r="L1498" s="9" t="s">
        <v>4554</v>
      </c>
      <c r="M1498" s="9" t="s">
        <v>752</v>
      </c>
      <c r="N1498" s="9" t="s">
        <v>606</v>
      </c>
      <c r="O1498" s="8" t="s">
        <v>1080</v>
      </c>
      <c r="P1498" s="9" t="s">
        <v>6268</v>
      </c>
      <c r="Q1498" s="9" t="s">
        <v>4261</v>
      </c>
      <c r="R1498" s="9" t="s">
        <v>4262</v>
      </c>
      <c r="S1498" s="9" t="s">
        <v>6048</v>
      </c>
      <c r="T1498" s="10">
        <v>472198.67</v>
      </c>
      <c r="U1498" s="10">
        <v>433281.8</v>
      </c>
      <c r="V1498" s="10">
        <v>216640.9</v>
      </c>
      <c r="W1498" s="10">
        <v>216640.9</v>
      </c>
      <c r="X1498" s="10">
        <v>216640.9</v>
      </c>
      <c r="Y1498" s="10">
        <v>50</v>
      </c>
      <c r="Z1498" s="8" t="s">
        <v>6269</v>
      </c>
      <c r="AA1498" s="8" t="s">
        <v>63</v>
      </c>
      <c r="AB1498" s="11">
        <v>472198.67</v>
      </c>
      <c r="AC1498" s="11">
        <v>472198.67</v>
      </c>
      <c r="AD1498" s="11">
        <v>0</v>
      </c>
      <c r="AE1498" s="11">
        <v>0</v>
      </c>
      <c r="AF1498" s="8" t="s">
        <v>64</v>
      </c>
      <c r="AG1498" s="8" t="s">
        <v>1318</v>
      </c>
      <c r="AH1498" s="8" t="s">
        <v>66</v>
      </c>
      <c r="AI1498" s="8" t="s">
        <v>67</v>
      </c>
      <c r="AJ1498" s="8" t="s">
        <v>1319</v>
      </c>
      <c r="AK1498" s="8" t="s">
        <v>614</v>
      </c>
      <c r="AL1498" s="8" t="s">
        <v>615</v>
      </c>
      <c r="AM1498" s="8" t="s">
        <v>210</v>
      </c>
      <c r="AN1498" s="8" t="s">
        <v>211</v>
      </c>
      <c r="AO1498" s="8" t="s">
        <v>212</v>
      </c>
      <c r="AP1498" s="8" t="s">
        <v>616</v>
      </c>
      <c r="AQ1498" s="8" t="s">
        <v>157</v>
      </c>
      <c r="AR1498" s="8" t="s">
        <v>617</v>
      </c>
      <c r="AS1498" s="8" t="s">
        <v>618</v>
      </c>
      <c r="AT1498" s="8" t="s">
        <v>619</v>
      </c>
      <c r="AU1498" s="8" t="s">
        <v>620</v>
      </c>
      <c r="AV1498" s="8" t="s">
        <v>77</v>
      </c>
      <c r="AW1498" s="11">
        <v>472198.67</v>
      </c>
      <c r="AX1498" s="9" t="s">
        <v>169</v>
      </c>
    </row>
    <row r="1499" spans="1:50" customFormat="1" ht="48" hidden="1" x14ac:dyDescent="0.25">
      <c r="A1499" s="8" t="s">
        <v>1308</v>
      </c>
      <c r="B1499" s="8" t="s">
        <v>1309</v>
      </c>
      <c r="C1499" s="8" t="s">
        <v>1328</v>
      </c>
      <c r="D1499" s="8" t="s">
        <v>7956</v>
      </c>
      <c r="E1499" s="8" t="s">
        <v>7957</v>
      </c>
      <c r="F1499" s="8" t="s">
        <v>7958</v>
      </c>
      <c r="G1499" s="9" t="s">
        <v>7959</v>
      </c>
      <c r="H1499" s="9" t="str">
        <f>VLOOKUP(G1499,[1]Arkusz2!A:B,2,FALSE)</f>
        <v>WND-RPZP.07.01.02-32-012/09</v>
      </c>
      <c r="I1499" s="9" t="s">
        <v>1559</v>
      </c>
      <c r="J1499" s="9" t="s">
        <v>605</v>
      </c>
      <c r="K1499" s="9" t="s">
        <v>606</v>
      </c>
      <c r="L1499" s="9" t="s">
        <v>414</v>
      </c>
      <c r="M1499" s="9" t="s">
        <v>605</v>
      </c>
      <c r="N1499" s="9" t="s">
        <v>606</v>
      </c>
      <c r="O1499" s="8" t="s">
        <v>733</v>
      </c>
      <c r="P1499" s="9" t="s">
        <v>7220</v>
      </c>
      <c r="Q1499" s="9" t="s">
        <v>4601</v>
      </c>
      <c r="R1499" s="9" t="s">
        <v>4262</v>
      </c>
      <c r="S1499" s="9" t="s">
        <v>7960</v>
      </c>
      <c r="T1499" s="10">
        <v>1162553.69</v>
      </c>
      <c r="U1499" s="10">
        <v>1108211.8500000001</v>
      </c>
      <c r="V1499" s="10">
        <v>554105.92000000004</v>
      </c>
      <c r="W1499" s="10">
        <v>554105.92000000004</v>
      </c>
      <c r="X1499" s="10">
        <v>554105.93000000005</v>
      </c>
      <c r="Y1499" s="10">
        <v>50</v>
      </c>
      <c r="Z1499" s="8" t="s">
        <v>7961</v>
      </c>
      <c r="AA1499" s="8" t="s">
        <v>63</v>
      </c>
      <c r="AB1499" s="11">
        <v>1162553.69</v>
      </c>
      <c r="AC1499" s="11">
        <v>1162553.69</v>
      </c>
      <c r="AD1499" s="11">
        <v>0</v>
      </c>
      <c r="AE1499" s="11">
        <v>0</v>
      </c>
      <c r="AF1499" s="8" t="s">
        <v>64</v>
      </c>
      <c r="AG1499" s="8" t="s">
        <v>1318</v>
      </c>
      <c r="AH1499" s="8" t="s">
        <v>66</v>
      </c>
      <c r="AI1499" s="8" t="s">
        <v>67</v>
      </c>
      <c r="AJ1499" s="8" t="s">
        <v>1319</v>
      </c>
      <c r="AK1499" s="8" t="s">
        <v>4657</v>
      </c>
      <c r="AL1499" s="8" t="s">
        <v>4658</v>
      </c>
      <c r="AM1499" s="8" t="s">
        <v>1436</v>
      </c>
      <c r="AN1499" s="8" t="s">
        <v>1437</v>
      </c>
      <c r="AO1499" s="8" t="s">
        <v>7962</v>
      </c>
      <c r="AP1499" s="8" t="s">
        <v>842</v>
      </c>
      <c r="AQ1499" s="8" t="s">
        <v>157</v>
      </c>
      <c r="AR1499" s="8" t="s">
        <v>7963</v>
      </c>
      <c r="AS1499" s="8" t="s">
        <v>7964</v>
      </c>
      <c r="AT1499" s="8" t="s">
        <v>909</v>
      </c>
      <c r="AU1499" s="8" t="s">
        <v>4662</v>
      </c>
      <c r="AV1499" s="8" t="s">
        <v>77</v>
      </c>
      <c r="AW1499" s="11">
        <v>1162553.69</v>
      </c>
      <c r="AX1499" s="9" t="s">
        <v>7965</v>
      </c>
    </row>
    <row r="1500" spans="1:50" customFormat="1" ht="48" hidden="1" x14ac:dyDescent="0.25">
      <c r="A1500" s="8" t="s">
        <v>1308</v>
      </c>
      <c r="B1500" s="8" t="s">
        <v>1309</v>
      </c>
      <c r="C1500" s="8" t="s">
        <v>1328</v>
      </c>
      <c r="D1500" s="8" t="s">
        <v>8085</v>
      </c>
      <c r="E1500" s="8" t="s">
        <v>8086</v>
      </c>
      <c r="F1500" s="8">
        <v>2146220326</v>
      </c>
      <c r="G1500" s="9" t="s">
        <v>8087</v>
      </c>
      <c r="H1500" s="9" t="str">
        <f>VLOOKUP(G1500,[1]Arkusz2!A:B,2,FALSE)</f>
        <v>WND-RPZP.07.01.02-32-009/10</v>
      </c>
      <c r="I1500" s="9" t="s">
        <v>1473</v>
      </c>
      <c r="J1500" s="9" t="s">
        <v>752</v>
      </c>
      <c r="K1500" s="9" t="s">
        <v>606</v>
      </c>
      <c r="L1500" s="9" t="s">
        <v>3863</v>
      </c>
      <c r="M1500" s="9" t="s">
        <v>752</v>
      </c>
      <c r="N1500" s="9" t="s">
        <v>606</v>
      </c>
      <c r="O1500" s="8" t="s">
        <v>188</v>
      </c>
      <c r="P1500" s="9" t="s">
        <v>5520</v>
      </c>
      <c r="Q1500" s="9" t="s">
        <v>4601</v>
      </c>
      <c r="R1500" s="9" t="s">
        <v>4262</v>
      </c>
      <c r="S1500" s="9" t="s">
        <v>8088</v>
      </c>
      <c r="T1500" s="10">
        <v>1574120.76</v>
      </c>
      <c r="U1500" s="10">
        <v>1509263.62</v>
      </c>
      <c r="V1500" s="10">
        <v>754631.8</v>
      </c>
      <c r="W1500" s="10">
        <v>754631.8</v>
      </c>
      <c r="X1500" s="10">
        <v>754631.82</v>
      </c>
      <c r="Y1500" s="10">
        <v>50</v>
      </c>
      <c r="Z1500" s="8" t="s">
        <v>8089</v>
      </c>
      <c r="AA1500" s="8" t="s">
        <v>63</v>
      </c>
      <c r="AB1500" s="11">
        <v>1574120.76</v>
      </c>
      <c r="AC1500" s="11">
        <v>1574120.76</v>
      </c>
      <c r="AD1500" s="11">
        <v>0</v>
      </c>
      <c r="AE1500" s="11">
        <v>0</v>
      </c>
      <c r="AF1500" s="8" t="s">
        <v>64</v>
      </c>
      <c r="AG1500" s="8" t="s">
        <v>1318</v>
      </c>
      <c r="AH1500" s="8" t="s">
        <v>66</v>
      </c>
      <c r="AI1500" s="8" t="s">
        <v>149</v>
      </c>
      <c r="AJ1500" s="8" t="s">
        <v>1319</v>
      </c>
      <c r="AK1500" s="8" t="s">
        <v>4409</v>
      </c>
      <c r="AL1500" s="8" t="s">
        <v>4410</v>
      </c>
      <c r="AM1500" s="8" t="s">
        <v>153</v>
      </c>
      <c r="AN1500" s="8" t="s">
        <v>193</v>
      </c>
      <c r="AO1500" s="8" t="s">
        <v>1408</v>
      </c>
      <c r="AP1500" s="8" t="s">
        <v>4515</v>
      </c>
      <c r="AQ1500" s="8" t="s">
        <v>157</v>
      </c>
      <c r="AR1500" s="8" t="s">
        <v>4900</v>
      </c>
      <c r="AS1500" s="8" t="s">
        <v>4901</v>
      </c>
      <c r="AT1500" s="8" t="s">
        <v>909</v>
      </c>
      <c r="AU1500" s="8" t="s">
        <v>4414</v>
      </c>
      <c r="AV1500" s="8" t="s">
        <v>77</v>
      </c>
      <c r="AW1500" s="11">
        <v>1574120.76</v>
      </c>
      <c r="AX1500" s="9" t="s">
        <v>5375</v>
      </c>
    </row>
    <row r="1501" spans="1:50" customFormat="1" hidden="1" x14ac:dyDescent="0.25">
      <c r="A1501" s="8" t="s">
        <v>1308</v>
      </c>
      <c r="B1501" s="8" t="s">
        <v>1309</v>
      </c>
      <c r="C1501" s="8" t="s">
        <v>1328</v>
      </c>
      <c r="D1501" s="8" t="s">
        <v>8274</v>
      </c>
      <c r="E1501" s="8" t="s">
        <v>8275</v>
      </c>
      <c r="F1501" s="8" t="s">
        <v>8276</v>
      </c>
      <c r="G1501" s="9" t="s">
        <v>8277</v>
      </c>
      <c r="H1501" s="9" t="str">
        <f>VLOOKUP(G1501,[1]Arkusz2!A:B,2,FALSE)</f>
        <v>WND-RPZP.07.01.02-32-005/09</v>
      </c>
      <c r="I1501" s="9" t="s">
        <v>868</v>
      </c>
      <c r="J1501" s="9" t="s">
        <v>142</v>
      </c>
      <c r="K1501" s="9" t="s">
        <v>113</v>
      </c>
      <c r="L1501" s="9" t="s">
        <v>1333</v>
      </c>
      <c r="M1501" s="9" t="s">
        <v>142</v>
      </c>
      <c r="N1501" s="9" t="s">
        <v>113</v>
      </c>
      <c r="O1501" s="8" t="s">
        <v>1987</v>
      </c>
      <c r="P1501" s="9" t="s">
        <v>7087</v>
      </c>
      <c r="Q1501" s="9" t="s">
        <v>4601</v>
      </c>
      <c r="R1501" s="9" t="s">
        <v>4262</v>
      </c>
      <c r="S1501" s="9" t="s">
        <v>8278</v>
      </c>
      <c r="T1501" s="10">
        <v>1372435.75</v>
      </c>
      <c r="U1501" s="10">
        <v>1240423.25</v>
      </c>
      <c r="V1501" s="10">
        <v>619026.19999999995</v>
      </c>
      <c r="W1501" s="10">
        <v>619026.19999999995</v>
      </c>
      <c r="X1501" s="10">
        <v>621397.05000000005</v>
      </c>
      <c r="Y1501" s="10">
        <v>49.9</v>
      </c>
      <c r="Z1501" s="8" t="s">
        <v>8279</v>
      </c>
      <c r="AA1501" s="8" t="s">
        <v>63</v>
      </c>
      <c r="AB1501" s="11">
        <v>1372435.75</v>
      </c>
      <c r="AC1501" s="11">
        <v>1372435.75</v>
      </c>
      <c r="AD1501" s="11">
        <v>0</v>
      </c>
      <c r="AE1501" s="11">
        <v>0</v>
      </c>
      <c r="AF1501" s="8" t="s">
        <v>64</v>
      </c>
      <c r="AG1501" s="8" t="s">
        <v>1318</v>
      </c>
      <c r="AH1501" s="8" t="s">
        <v>66</v>
      </c>
      <c r="AI1501" s="8" t="s">
        <v>67</v>
      </c>
      <c r="AJ1501" s="8" t="s">
        <v>1319</v>
      </c>
      <c r="AK1501" s="8" t="s">
        <v>8280</v>
      </c>
      <c r="AL1501" s="8" t="s">
        <v>8281</v>
      </c>
      <c r="AM1501" s="8" t="s">
        <v>774</v>
      </c>
      <c r="AN1501" s="8" t="s">
        <v>775</v>
      </c>
      <c r="AO1501" s="8" t="s">
        <v>7407</v>
      </c>
      <c r="AP1501" s="8" t="s">
        <v>759</v>
      </c>
      <c r="AQ1501" s="8" t="s">
        <v>157</v>
      </c>
      <c r="AR1501" s="8" t="s">
        <v>8282</v>
      </c>
      <c r="AS1501" s="8" t="s">
        <v>8283</v>
      </c>
      <c r="AT1501" s="8" t="s">
        <v>909</v>
      </c>
      <c r="AU1501" s="8" t="s">
        <v>8284</v>
      </c>
      <c r="AV1501" s="8" t="s">
        <v>77</v>
      </c>
      <c r="AW1501" s="11">
        <v>1372435.75</v>
      </c>
      <c r="AX1501" s="9" t="s">
        <v>8285</v>
      </c>
    </row>
    <row r="1502" spans="1:50" customFormat="1" ht="36" hidden="1" x14ac:dyDescent="0.25">
      <c r="A1502" s="8" t="s">
        <v>1308</v>
      </c>
      <c r="B1502" s="8" t="s">
        <v>1309</v>
      </c>
      <c r="C1502" s="8" t="s">
        <v>1328</v>
      </c>
      <c r="D1502" s="8" t="s">
        <v>8480</v>
      </c>
      <c r="E1502" s="8" t="s">
        <v>8481</v>
      </c>
      <c r="F1502" s="8" t="s">
        <v>8482</v>
      </c>
      <c r="G1502" s="9" t="s">
        <v>8483</v>
      </c>
      <c r="H1502" s="9" t="str">
        <f>VLOOKUP(G1502,[1]Arkusz2!A:B,2,FALSE)</f>
        <v>WND-RPZP.07.01.02-32-007/10</v>
      </c>
      <c r="I1502" s="9" t="s">
        <v>1827</v>
      </c>
      <c r="J1502" s="9" t="s">
        <v>752</v>
      </c>
      <c r="K1502" s="9" t="s">
        <v>606</v>
      </c>
      <c r="L1502" s="9" t="s">
        <v>1827</v>
      </c>
      <c r="M1502" s="9" t="s">
        <v>752</v>
      </c>
      <c r="N1502" s="9" t="s">
        <v>606</v>
      </c>
      <c r="O1502" s="8" t="s">
        <v>2739</v>
      </c>
      <c r="P1502" s="9" t="s">
        <v>8484</v>
      </c>
      <c r="Q1502" s="9" t="s">
        <v>4601</v>
      </c>
      <c r="R1502" s="9" t="s">
        <v>4262</v>
      </c>
      <c r="S1502" s="9" t="s">
        <v>7060</v>
      </c>
      <c r="T1502" s="10">
        <v>731102.04</v>
      </c>
      <c r="U1502" s="10">
        <v>677818.21</v>
      </c>
      <c r="V1502" s="10">
        <v>338909.1</v>
      </c>
      <c r="W1502" s="10">
        <v>338909.1</v>
      </c>
      <c r="X1502" s="10">
        <v>338909.11</v>
      </c>
      <c r="Y1502" s="10">
        <v>50</v>
      </c>
      <c r="Z1502" s="8" t="s">
        <v>8485</v>
      </c>
      <c r="AA1502" s="8" t="s">
        <v>63</v>
      </c>
      <c r="AB1502" s="11">
        <v>731102.04</v>
      </c>
      <c r="AC1502" s="11">
        <v>731102.04</v>
      </c>
      <c r="AD1502" s="11">
        <v>0</v>
      </c>
      <c r="AE1502" s="11">
        <v>0</v>
      </c>
      <c r="AF1502" s="8" t="s">
        <v>64</v>
      </c>
      <c r="AG1502" s="8" t="s">
        <v>1318</v>
      </c>
      <c r="AH1502" s="8" t="s">
        <v>66</v>
      </c>
      <c r="AI1502" s="8" t="s">
        <v>67</v>
      </c>
      <c r="AJ1502" s="8" t="s">
        <v>1319</v>
      </c>
      <c r="AK1502" s="8" t="s">
        <v>2412</v>
      </c>
      <c r="AL1502" s="8" t="s">
        <v>2413</v>
      </c>
      <c r="AM1502" s="8" t="s">
        <v>444</v>
      </c>
      <c r="AN1502" s="8" t="s">
        <v>445</v>
      </c>
      <c r="AO1502" s="8" t="s">
        <v>2414</v>
      </c>
      <c r="AP1502" s="8" t="s">
        <v>883</v>
      </c>
      <c r="AQ1502" s="8" t="s">
        <v>157</v>
      </c>
      <c r="AR1502" s="8" t="s">
        <v>8486</v>
      </c>
      <c r="AS1502" s="8" t="s">
        <v>8487</v>
      </c>
      <c r="AT1502" s="8" t="s">
        <v>909</v>
      </c>
      <c r="AU1502" s="8" t="s">
        <v>2417</v>
      </c>
      <c r="AV1502" s="8" t="s">
        <v>77</v>
      </c>
      <c r="AW1502" s="11">
        <v>731102.04</v>
      </c>
      <c r="AX1502" s="9" t="s">
        <v>2461</v>
      </c>
    </row>
    <row r="1503" spans="1:50" customFormat="1" ht="24" hidden="1" x14ac:dyDescent="0.25">
      <c r="A1503" s="8" t="s">
        <v>1308</v>
      </c>
      <c r="B1503" s="8" t="s">
        <v>1309</v>
      </c>
      <c r="C1503" s="8" t="s">
        <v>1328</v>
      </c>
      <c r="D1503" s="8" t="s">
        <v>8716</v>
      </c>
      <c r="E1503" s="8" t="s">
        <v>8717</v>
      </c>
      <c r="F1503" s="8">
        <v>5.3057850000000002E+32</v>
      </c>
      <c r="G1503" s="9" t="s">
        <v>8718</v>
      </c>
      <c r="H1503" s="9" t="str">
        <f>VLOOKUP(G1503,[1]Arkusz2!A:B,2,FALSE)</f>
        <v>WND-RPZP.07.01.02-32-016/10</v>
      </c>
      <c r="I1503" s="9" t="s">
        <v>1473</v>
      </c>
      <c r="J1503" s="9" t="s">
        <v>752</v>
      </c>
      <c r="K1503" s="9" t="s">
        <v>606</v>
      </c>
      <c r="L1503" s="9" t="s">
        <v>1341</v>
      </c>
      <c r="M1503" s="9" t="s">
        <v>752</v>
      </c>
      <c r="N1503" s="9" t="s">
        <v>606</v>
      </c>
      <c r="O1503" s="8" t="s">
        <v>917</v>
      </c>
      <c r="P1503" s="9" t="s">
        <v>8119</v>
      </c>
      <c r="Q1503" s="9" t="s">
        <v>4601</v>
      </c>
      <c r="R1503" s="9" t="s">
        <v>4262</v>
      </c>
      <c r="S1503" s="9" t="s">
        <v>5267</v>
      </c>
      <c r="T1503" s="10">
        <v>1202797.1499999999</v>
      </c>
      <c r="U1503" s="10">
        <v>714002.57</v>
      </c>
      <c r="V1503" s="10">
        <v>428401.53</v>
      </c>
      <c r="W1503" s="10">
        <v>428401.53</v>
      </c>
      <c r="X1503" s="10">
        <v>285601.03999999998</v>
      </c>
      <c r="Y1503" s="10">
        <v>60</v>
      </c>
      <c r="Z1503" s="8" t="s">
        <v>8719</v>
      </c>
      <c r="AA1503" s="8" t="s">
        <v>63</v>
      </c>
      <c r="AB1503" s="11">
        <v>1202797.1499999999</v>
      </c>
      <c r="AC1503" s="11">
        <v>1202797.1499999999</v>
      </c>
      <c r="AD1503" s="11">
        <v>0</v>
      </c>
      <c r="AE1503" s="11">
        <v>0</v>
      </c>
      <c r="AF1503" s="8" t="s">
        <v>64</v>
      </c>
      <c r="AG1503" s="8" t="s">
        <v>1318</v>
      </c>
      <c r="AH1503" s="8" t="s">
        <v>66</v>
      </c>
      <c r="AI1503" s="8" t="s">
        <v>67</v>
      </c>
      <c r="AJ1503" s="8" t="s">
        <v>1319</v>
      </c>
      <c r="AK1503" s="8" t="s">
        <v>4785</v>
      </c>
      <c r="AL1503" s="8" t="s">
        <v>8720</v>
      </c>
      <c r="AM1503" s="8" t="s">
        <v>293</v>
      </c>
      <c r="AN1503" s="8" t="s">
        <v>294</v>
      </c>
      <c r="AO1503" s="8" t="s">
        <v>2993</v>
      </c>
      <c r="AP1503" s="8" t="s">
        <v>2036</v>
      </c>
      <c r="AQ1503" s="8" t="s">
        <v>157</v>
      </c>
      <c r="AR1503" s="8" t="s">
        <v>4787</v>
      </c>
      <c r="AS1503" s="8" t="s">
        <v>4788</v>
      </c>
      <c r="AT1503" s="8" t="s">
        <v>1735</v>
      </c>
      <c r="AU1503" s="8" t="s">
        <v>4789</v>
      </c>
      <c r="AV1503" s="8" t="s">
        <v>77</v>
      </c>
      <c r="AW1503" s="11">
        <v>1202797.1499999999</v>
      </c>
      <c r="AX1503" s="9" t="s">
        <v>6027</v>
      </c>
    </row>
    <row r="1504" spans="1:50" customFormat="1" ht="24" hidden="1" x14ac:dyDescent="0.25">
      <c r="A1504" s="8" t="s">
        <v>1308</v>
      </c>
      <c r="B1504" s="8" t="s">
        <v>1309</v>
      </c>
      <c r="C1504" s="8" t="s">
        <v>1328</v>
      </c>
      <c r="D1504" s="8" t="s">
        <v>10549</v>
      </c>
      <c r="E1504" s="8" t="s">
        <v>10550</v>
      </c>
      <c r="F1504" s="8" t="s">
        <v>10551</v>
      </c>
      <c r="G1504" s="9" t="s">
        <v>10552</v>
      </c>
      <c r="H1504" s="9" t="str">
        <f>VLOOKUP(G1504,[1]Arkusz2!A:B,2,FALSE)</f>
        <v>WND-RPZP.07.01.02-004/09</v>
      </c>
      <c r="I1504" s="9" t="s">
        <v>970</v>
      </c>
      <c r="J1504" s="9" t="s">
        <v>142</v>
      </c>
      <c r="K1504" s="9" t="s">
        <v>113</v>
      </c>
      <c r="L1504" s="9" t="s">
        <v>283</v>
      </c>
      <c r="M1504" s="9" t="s">
        <v>142</v>
      </c>
      <c r="N1504" s="9" t="s">
        <v>113</v>
      </c>
      <c r="O1504" s="8" t="s">
        <v>2494</v>
      </c>
      <c r="P1504" s="9" t="s">
        <v>8022</v>
      </c>
      <c r="Q1504" s="9" t="s">
        <v>895</v>
      </c>
      <c r="R1504" s="9" t="s">
        <v>896</v>
      </c>
      <c r="S1504" s="9" t="s">
        <v>7052</v>
      </c>
      <c r="T1504" s="10">
        <v>802138.03</v>
      </c>
      <c r="U1504" s="10">
        <v>727793.16</v>
      </c>
      <c r="V1504" s="10">
        <v>363896.57</v>
      </c>
      <c r="W1504" s="10">
        <v>363896.57</v>
      </c>
      <c r="X1504" s="10">
        <v>363896.59</v>
      </c>
      <c r="Y1504" s="10">
        <v>50</v>
      </c>
      <c r="Z1504" s="8" t="s">
        <v>10553</v>
      </c>
      <c r="AA1504" s="8" t="s">
        <v>63</v>
      </c>
      <c r="AB1504" s="11">
        <v>802138.03</v>
      </c>
      <c r="AC1504" s="11">
        <v>802138.03</v>
      </c>
      <c r="AD1504" s="11">
        <v>0</v>
      </c>
      <c r="AE1504" s="11">
        <v>0</v>
      </c>
      <c r="AF1504" s="8" t="s">
        <v>64</v>
      </c>
      <c r="AG1504" s="8" t="s">
        <v>1318</v>
      </c>
      <c r="AH1504" s="8" t="s">
        <v>66</v>
      </c>
      <c r="AI1504" s="8" t="s">
        <v>67</v>
      </c>
      <c r="AJ1504" s="8" t="s">
        <v>1319</v>
      </c>
      <c r="AK1504" s="8" t="s">
        <v>8169</v>
      </c>
      <c r="AL1504" s="8" t="s">
        <v>8170</v>
      </c>
      <c r="AM1504" s="8" t="s">
        <v>210</v>
      </c>
      <c r="AN1504" s="8" t="s">
        <v>211</v>
      </c>
      <c r="AO1504" s="8" t="s">
        <v>8171</v>
      </c>
      <c r="AP1504" s="8" t="s">
        <v>484</v>
      </c>
      <c r="AQ1504" s="8" t="s">
        <v>157</v>
      </c>
      <c r="AR1504" s="8" t="s">
        <v>10554</v>
      </c>
      <c r="AS1504" s="8" t="s">
        <v>10555</v>
      </c>
      <c r="AT1504" s="8" t="s">
        <v>909</v>
      </c>
      <c r="AU1504" s="8" t="s">
        <v>10556</v>
      </c>
      <c r="AV1504" s="8" t="s">
        <v>77</v>
      </c>
      <c r="AW1504" s="11">
        <v>802138.03</v>
      </c>
      <c r="AX1504" s="9" t="s">
        <v>10525</v>
      </c>
    </row>
    <row r="1505" spans="1:50" customFormat="1" ht="48" hidden="1" x14ac:dyDescent="0.25">
      <c r="A1505" s="8" t="s">
        <v>1308</v>
      </c>
      <c r="B1505" s="8" t="s">
        <v>1309</v>
      </c>
      <c r="C1505" s="8" t="s">
        <v>1328</v>
      </c>
      <c r="D1505" s="8" t="s">
        <v>10805</v>
      </c>
      <c r="E1505" s="8" t="s">
        <v>10806</v>
      </c>
      <c r="F1505" s="8">
        <v>7229200566</v>
      </c>
      <c r="G1505" s="9" t="s">
        <v>10807</v>
      </c>
      <c r="H1505" s="9" t="str">
        <f>VLOOKUP(G1505,[1]Arkusz2!A:B,2,FALSE)</f>
        <v>WND-RPZP.07.01.02-32-011/09</v>
      </c>
      <c r="I1505" s="9" t="s">
        <v>1725</v>
      </c>
      <c r="J1505" s="9" t="s">
        <v>142</v>
      </c>
      <c r="K1505" s="9" t="s">
        <v>113</v>
      </c>
      <c r="L1505" s="9" t="s">
        <v>327</v>
      </c>
      <c r="M1505" s="9" t="s">
        <v>142</v>
      </c>
      <c r="N1505" s="9" t="s">
        <v>113</v>
      </c>
      <c r="O1505" s="8" t="s">
        <v>92</v>
      </c>
      <c r="P1505" s="9" t="s">
        <v>2672</v>
      </c>
      <c r="Q1505" s="9" t="s">
        <v>895</v>
      </c>
      <c r="R1505" s="9" t="s">
        <v>896</v>
      </c>
      <c r="S1505" s="9" t="s">
        <v>9117</v>
      </c>
      <c r="T1505" s="10">
        <v>9414384.2699999996</v>
      </c>
      <c r="U1505" s="10">
        <v>8938710</v>
      </c>
      <c r="V1505" s="10">
        <v>4469355</v>
      </c>
      <c r="W1505" s="10">
        <v>4469355</v>
      </c>
      <c r="X1505" s="10">
        <v>4469355</v>
      </c>
      <c r="Y1505" s="10">
        <v>50</v>
      </c>
      <c r="Z1505" s="8" t="s">
        <v>10808</v>
      </c>
      <c r="AA1505" s="8" t="s">
        <v>63</v>
      </c>
      <c r="AB1505" s="11">
        <v>9414384.2699999996</v>
      </c>
      <c r="AC1505" s="11">
        <v>9414384.2699999996</v>
      </c>
      <c r="AD1505" s="11">
        <v>0</v>
      </c>
      <c r="AE1505" s="11">
        <v>0</v>
      </c>
      <c r="AF1505" s="8" t="s">
        <v>64</v>
      </c>
      <c r="AG1505" s="8" t="s">
        <v>1318</v>
      </c>
      <c r="AH1505" s="8" t="s">
        <v>66</v>
      </c>
      <c r="AI1505" s="8" t="s">
        <v>67</v>
      </c>
      <c r="AJ1505" s="8" t="s">
        <v>1319</v>
      </c>
      <c r="AK1505" s="8" t="s">
        <v>1073</v>
      </c>
      <c r="AL1505" s="8" t="s">
        <v>1074</v>
      </c>
      <c r="AM1505" s="8" t="s">
        <v>1075</v>
      </c>
      <c r="AN1505" s="8" t="s">
        <v>72</v>
      </c>
      <c r="AO1505" s="8" t="s">
        <v>1751</v>
      </c>
      <c r="AP1505" s="8" t="s">
        <v>128</v>
      </c>
      <c r="AQ1505" s="8" t="s">
        <v>157</v>
      </c>
      <c r="AR1505" s="8" t="s">
        <v>1077</v>
      </c>
      <c r="AS1505" s="8" t="s">
        <v>1078</v>
      </c>
      <c r="AT1505" s="8" t="s">
        <v>909</v>
      </c>
      <c r="AU1505" s="8" t="s">
        <v>1079</v>
      </c>
      <c r="AV1505" s="8" t="s">
        <v>77</v>
      </c>
      <c r="AW1505" s="11">
        <v>9414384.2699999996</v>
      </c>
      <c r="AX1505" s="9" t="s">
        <v>10493</v>
      </c>
    </row>
    <row r="1506" spans="1:50" customFormat="1" ht="36" hidden="1" x14ac:dyDescent="0.25">
      <c r="A1506" s="8" t="s">
        <v>1308</v>
      </c>
      <c r="B1506" s="8" t="s">
        <v>1309</v>
      </c>
      <c r="C1506" s="8" t="s">
        <v>1328</v>
      </c>
      <c r="D1506" s="8" t="s">
        <v>11536</v>
      </c>
      <c r="E1506" s="8" t="s">
        <v>11537</v>
      </c>
      <c r="F1506" s="8" t="s">
        <v>11538</v>
      </c>
      <c r="G1506" s="9" t="s">
        <v>11539</v>
      </c>
      <c r="H1506" s="9" t="str">
        <f>VLOOKUP(G1506,[1]Arkusz2!A:B,2,FALSE)</f>
        <v>WND-RPZP.07.01.02-32-002/10</v>
      </c>
      <c r="I1506" s="9" t="s">
        <v>1728</v>
      </c>
      <c r="J1506" s="9" t="s">
        <v>752</v>
      </c>
      <c r="K1506" s="9" t="s">
        <v>606</v>
      </c>
      <c r="L1506" s="9" t="s">
        <v>1736</v>
      </c>
      <c r="M1506" s="9" t="s">
        <v>752</v>
      </c>
      <c r="N1506" s="9" t="s">
        <v>606</v>
      </c>
      <c r="O1506" s="8" t="s">
        <v>2570</v>
      </c>
      <c r="P1506" s="9" t="s">
        <v>7410</v>
      </c>
      <c r="Q1506" s="9" t="s">
        <v>2281</v>
      </c>
      <c r="R1506" s="9" t="s">
        <v>896</v>
      </c>
      <c r="S1506" s="9" t="s">
        <v>11540</v>
      </c>
      <c r="T1506" s="10">
        <v>9719927.0700000003</v>
      </c>
      <c r="U1506" s="10">
        <v>9060819.6400000006</v>
      </c>
      <c r="V1506" s="10">
        <v>4530409.8</v>
      </c>
      <c r="W1506" s="10">
        <v>4530409.8</v>
      </c>
      <c r="X1506" s="10">
        <v>4530409.84</v>
      </c>
      <c r="Y1506" s="10">
        <v>50</v>
      </c>
      <c r="Z1506" s="8" t="s">
        <v>11541</v>
      </c>
      <c r="AA1506" s="8" t="s">
        <v>63</v>
      </c>
      <c r="AB1506" s="11">
        <v>9719927.0700000003</v>
      </c>
      <c r="AC1506" s="11">
        <v>9719927.0700000003</v>
      </c>
      <c r="AD1506" s="11">
        <v>0</v>
      </c>
      <c r="AE1506" s="11">
        <v>0</v>
      </c>
      <c r="AF1506" s="8" t="s">
        <v>64</v>
      </c>
      <c r="AG1506" s="8" t="s">
        <v>1318</v>
      </c>
      <c r="AH1506" s="8" t="s">
        <v>66</v>
      </c>
      <c r="AI1506" s="8" t="s">
        <v>67</v>
      </c>
      <c r="AJ1506" s="8" t="s">
        <v>1319</v>
      </c>
      <c r="AK1506" s="8" t="s">
        <v>11542</v>
      </c>
      <c r="AL1506" s="8" t="s">
        <v>11543</v>
      </c>
      <c r="AM1506" s="8" t="s">
        <v>2190</v>
      </c>
      <c r="AN1506" s="8" t="s">
        <v>2191</v>
      </c>
      <c r="AO1506" s="8" t="s">
        <v>720</v>
      </c>
      <c r="AP1506" s="8" t="s">
        <v>128</v>
      </c>
      <c r="AQ1506" s="8" t="s">
        <v>157</v>
      </c>
      <c r="AR1506" s="8" t="s">
        <v>11544</v>
      </c>
      <c r="AS1506" s="8" t="s">
        <v>11545</v>
      </c>
      <c r="AT1506" s="8" t="s">
        <v>909</v>
      </c>
      <c r="AU1506" s="8" t="s">
        <v>11546</v>
      </c>
      <c r="AV1506" s="8" t="s">
        <v>77</v>
      </c>
      <c r="AW1506" s="11">
        <v>9719927.0700000003</v>
      </c>
      <c r="AX1506" s="9" t="s">
        <v>11547</v>
      </c>
    </row>
    <row r="1507" spans="1:50" customFormat="1" ht="48" hidden="1" x14ac:dyDescent="0.25">
      <c r="A1507" s="8" t="s">
        <v>1308</v>
      </c>
      <c r="B1507" s="8" t="s">
        <v>1309</v>
      </c>
      <c r="C1507" s="8" t="s">
        <v>1328</v>
      </c>
      <c r="D1507" s="8" t="s">
        <v>11880</v>
      </c>
      <c r="E1507" s="8" t="s">
        <v>11881</v>
      </c>
      <c r="F1507" s="8" t="s">
        <v>11882</v>
      </c>
      <c r="G1507" s="9" t="s">
        <v>11883</v>
      </c>
      <c r="H1507" s="9" t="str">
        <f>VLOOKUP(G1507,[1]Arkusz2!A:B,2,FALSE)</f>
        <v>WND-RPZP.07.01.02-32-013/10</v>
      </c>
      <c r="I1507" s="9" t="s">
        <v>1473</v>
      </c>
      <c r="J1507" s="9" t="s">
        <v>752</v>
      </c>
      <c r="K1507" s="9" t="s">
        <v>606</v>
      </c>
      <c r="L1507" s="9" t="s">
        <v>3863</v>
      </c>
      <c r="M1507" s="9" t="s">
        <v>752</v>
      </c>
      <c r="N1507" s="9" t="s">
        <v>606</v>
      </c>
      <c r="O1507" s="8" t="s">
        <v>1875</v>
      </c>
      <c r="P1507" s="9" t="s">
        <v>10974</v>
      </c>
      <c r="Q1507" s="9" t="s">
        <v>2281</v>
      </c>
      <c r="R1507" s="9" t="s">
        <v>896</v>
      </c>
      <c r="S1507" s="9" t="s">
        <v>11884</v>
      </c>
      <c r="T1507" s="10">
        <v>3238848.52</v>
      </c>
      <c r="U1507" s="10">
        <v>3211106.81</v>
      </c>
      <c r="V1507" s="10">
        <v>1605553.4</v>
      </c>
      <c r="W1507" s="10">
        <v>1605553.4</v>
      </c>
      <c r="X1507" s="10">
        <v>1605553.41</v>
      </c>
      <c r="Y1507" s="10">
        <v>50</v>
      </c>
      <c r="Z1507" s="8" t="s">
        <v>11885</v>
      </c>
      <c r="AA1507" s="8" t="s">
        <v>63</v>
      </c>
      <c r="AB1507" s="11">
        <v>3238848.52</v>
      </c>
      <c r="AC1507" s="11">
        <v>3238848.52</v>
      </c>
      <c r="AD1507" s="11">
        <v>0</v>
      </c>
      <c r="AE1507" s="11">
        <v>0</v>
      </c>
      <c r="AF1507" s="8" t="s">
        <v>64</v>
      </c>
      <c r="AG1507" s="8" t="s">
        <v>1318</v>
      </c>
      <c r="AH1507" s="8" t="s">
        <v>66</v>
      </c>
      <c r="AI1507" s="8" t="s">
        <v>67</v>
      </c>
      <c r="AJ1507" s="8" t="s">
        <v>1319</v>
      </c>
      <c r="AK1507" s="8" t="s">
        <v>4478</v>
      </c>
      <c r="AL1507" s="8" t="s">
        <v>4479</v>
      </c>
      <c r="AM1507" s="8" t="s">
        <v>904</v>
      </c>
      <c r="AN1507" s="8" t="s">
        <v>1379</v>
      </c>
      <c r="AO1507" s="8" t="s">
        <v>1408</v>
      </c>
      <c r="AP1507" s="8" t="s">
        <v>616</v>
      </c>
      <c r="AQ1507" s="8" t="s">
        <v>157</v>
      </c>
      <c r="AR1507" s="8" t="s">
        <v>4480</v>
      </c>
      <c r="AS1507" s="8" t="s">
        <v>4481</v>
      </c>
      <c r="AT1507" s="8" t="s">
        <v>909</v>
      </c>
      <c r="AU1507" s="8" t="s">
        <v>4482</v>
      </c>
      <c r="AV1507" s="8" t="s">
        <v>77</v>
      </c>
      <c r="AW1507" s="11">
        <v>3238848.52</v>
      </c>
      <c r="AX1507" s="9" t="s">
        <v>11886</v>
      </c>
    </row>
    <row r="1508" spans="1:50" customFormat="1" ht="48" hidden="1" x14ac:dyDescent="0.25">
      <c r="A1508" s="8" t="s">
        <v>1308</v>
      </c>
      <c r="B1508" s="8" t="s">
        <v>1309</v>
      </c>
      <c r="C1508" s="8" t="s">
        <v>1328</v>
      </c>
      <c r="D1508" s="8" t="s">
        <v>12074</v>
      </c>
      <c r="E1508" s="8" t="s">
        <v>12075</v>
      </c>
      <c r="F1508" s="8" t="s">
        <v>12076</v>
      </c>
      <c r="G1508" s="9" t="s">
        <v>12077</v>
      </c>
      <c r="H1508" s="9" t="str">
        <f>VLOOKUP(G1508,[1]Arkusz2!A:B,2,FALSE)</f>
        <v>WND-RPZP.07.01.02-32-006/10</v>
      </c>
      <c r="I1508" s="9" t="s">
        <v>1110</v>
      </c>
      <c r="J1508" s="9" t="s">
        <v>752</v>
      </c>
      <c r="K1508" s="9" t="s">
        <v>606</v>
      </c>
      <c r="L1508" s="9" t="s">
        <v>2519</v>
      </c>
      <c r="M1508" s="9" t="s">
        <v>752</v>
      </c>
      <c r="N1508" s="9" t="s">
        <v>606</v>
      </c>
      <c r="O1508" s="8" t="s">
        <v>2216</v>
      </c>
      <c r="P1508" s="9" t="s">
        <v>1975</v>
      </c>
      <c r="Q1508" s="9" t="s">
        <v>2281</v>
      </c>
      <c r="R1508" s="9" t="s">
        <v>896</v>
      </c>
      <c r="S1508" s="9" t="s">
        <v>11517</v>
      </c>
      <c r="T1508" s="10">
        <v>8186019.9699999997</v>
      </c>
      <c r="U1508" s="10">
        <v>7913540.0599999996</v>
      </c>
      <c r="V1508" s="10">
        <v>1617989.56</v>
      </c>
      <c r="W1508" s="10">
        <v>1617989.56</v>
      </c>
      <c r="X1508" s="10">
        <v>6295550.5</v>
      </c>
      <c r="Y1508" s="10">
        <v>20.45</v>
      </c>
      <c r="Z1508" s="8" t="s">
        <v>12078</v>
      </c>
      <c r="AA1508" s="8" t="s">
        <v>63</v>
      </c>
      <c r="AB1508" s="11">
        <v>8186019.9699999997</v>
      </c>
      <c r="AC1508" s="11">
        <v>8186019.9699999997</v>
      </c>
      <c r="AD1508" s="11">
        <v>0</v>
      </c>
      <c r="AE1508" s="11">
        <v>0</v>
      </c>
      <c r="AF1508" s="8" t="s">
        <v>64</v>
      </c>
      <c r="AG1508" s="8" t="s">
        <v>1318</v>
      </c>
      <c r="AH1508" s="8" t="s">
        <v>66</v>
      </c>
      <c r="AI1508" s="8" t="s">
        <v>149</v>
      </c>
      <c r="AJ1508" s="8" t="s">
        <v>1319</v>
      </c>
      <c r="AK1508" s="8" t="s">
        <v>9607</v>
      </c>
      <c r="AL1508" s="8" t="s">
        <v>9608</v>
      </c>
      <c r="AM1508" s="8" t="s">
        <v>3073</v>
      </c>
      <c r="AN1508" s="8" t="s">
        <v>6667</v>
      </c>
      <c r="AO1508" s="8" t="s">
        <v>6667</v>
      </c>
      <c r="AP1508" s="8" t="s">
        <v>9609</v>
      </c>
      <c r="AQ1508" s="8" t="s">
        <v>157</v>
      </c>
      <c r="AR1508" s="8" t="s">
        <v>12079</v>
      </c>
      <c r="AS1508" s="8" t="s">
        <v>12080</v>
      </c>
      <c r="AT1508" s="8" t="s">
        <v>909</v>
      </c>
      <c r="AU1508" s="8" t="s">
        <v>9612</v>
      </c>
      <c r="AV1508" s="8" t="s">
        <v>77</v>
      </c>
      <c r="AW1508" s="11">
        <v>8186019.9699999997</v>
      </c>
      <c r="AX1508" s="9" t="s">
        <v>11520</v>
      </c>
    </row>
    <row r="1509" spans="1:50" customFormat="1" ht="48" hidden="1" x14ac:dyDescent="0.25">
      <c r="A1509" s="8" t="s">
        <v>1308</v>
      </c>
      <c r="B1509" s="8" t="s">
        <v>1309</v>
      </c>
      <c r="C1509" s="8" t="s">
        <v>1328</v>
      </c>
      <c r="D1509" s="8" t="s">
        <v>12688</v>
      </c>
      <c r="E1509" s="8" t="s">
        <v>12689</v>
      </c>
      <c r="F1509" s="8" t="s">
        <v>12690</v>
      </c>
      <c r="G1509" s="9" t="s">
        <v>12691</v>
      </c>
      <c r="H1509" s="9" t="str">
        <f>VLOOKUP(G1509,[1]Arkusz2!A:B,2,FALSE)</f>
        <v>WND-RPZP.07.01.02-32-015/10</v>
      </c>
      <c r="I1509" s="9" t="s">
        <v>1960</v>
      </c>
      <c r="J1509" s="9" t="s">
        <v>752</v>
      </c>
      <c r="K1509" s="9" t="s">
        <v>606</v>
      </c>
      <c r="L1509" s="9" t="s">
        <v>2045</v>
      </c>
      <c r="M1509" s="9" t="s">
        <v>752</v>
      </c>
      <c r="N1509" s="9" t="s">
        <v>606</v>
      </c>
      <c r="O1509" s="8" t="s">
        <v>3467</v>
      </c>
      <c r="P1509" s="9" t="s">
        <v>6180</v>
      </c>
      <c r="Q1509" s="9" t="s">
        <v>3297</v>
      </c>
      <c r="R1509" s="9" t="s">
        <v>3298</v>
      </c>
      <c r="S1509" s="9" t="s">
        <v>11032</v>
      </c>
      <c r="T1509" s="10">
        <v>2234729.67</v>
      </c>
      <c r="U1509" s="10">
        <v>2233930.17</v>
      </c>
      <c r="V1509" s="10">
        <v>1116965.08</v>
      </c>
      <c r="W1509" s="10">
        <v>1116965.08</v>
      </c>
      <c r="X1509" s="10">
        <v>1116965.0900000001</v>
      </c>
      <c r="Y1509" s="10">
        <v>50</v>
      </c>
      <c r="Z1509" s="8" t="s">
        <v>12692</v>
      </c>
      <c r="AA1509" s="8" t="s">
        <v>63</v>
      </c>
      <c r="AB1509" s="11">
        <v>2234729.67</v>
      </c>
      <c r="AC1509" s="11">
        <v>2234729.67</v>
      </c>
      <c r="AD1509" s="11">
        <v>0</v>
      </c>
      <c r="AE1509" s="11">
        <v>0</v>
      </c>
      <c r="AF1509" s="8" t="s">
        <v>64</v>
      </c>
      <c r="AG1509" s="8" t="s">
        <v>1318</v>
      </c>
      <c r="AH1509" s="8" t="s">
        <v>66</v>
      </c>
      <c r="AI1509" s="8" t="s">
        <v>149</v>
      </c>
      <c r="AJ1509" s="8" t="s">
        <v>1319</v>
      </c>
      <c r="AK1509" s="8" t="s">
        <v>8592</v>
      </c>
      <c r="AL1509" s="8" t="s">
        <v>8650</v>
      </c>
      <c r="AM1509" s="8" t="s">
        <v>8594</v>
      </c>
      <c r="AN1509" s="8" t="s">
        <v>8595</v>
      </c>
      <c r="AO1509" s="8" t="s">
        <v>8595</v>
      </c>
      <c r="AP1509" s="8" t="s">
        <v>2362</v>
      </c>
      <c r="AQ1509" s="8" t="s">
        <v>157</v>
      </c>
      <c r="AR1509" s="8" t="s">
        <v>8596</v>
      </c>
      <c r="AS1509" s="8" t="s">
        <v>8597</v>
      </c>
      <c r="AT1509" s="8" t="s">
        <v>909</v>
      </c>
      <c r="AU1509" s="8" t="s">
        <v>8598</v>
      </c>
      <c r="AV1509" s="8" t="s">
        <v>77</v>
      </c>
      <c r="AW1509" s="11">
        <v>2234729.67</v>
      </c>
      <c r="AX1509" s="9" t="s">
        <v>12085</v>
      </c>
    </row>
    <row r="1510" spans="1:50" customFormat="1" ht="48" hidden="1" x14ac:dyDescent="0.25">
      <c r="A1510" s="8" t="s">
        <v>1308</v>
      </c>
      <c r="B1510" s="8" t="s">
        <v>1309</v>
      </c>
      <c r="C1510" s="8" t="s">
        <v>8658</v>
      </c>
      <c r="D1510" s="8" t="s">
        <v>8659</v>
      </c>
      <c r="E1510" s="8" t="s">
        <v>8660</v>
      </c>
      <c r="F1510" s="8" t="s">
        <v>8661</v>
      </c>
      <c r="G1510" s="9" t="s">
        <v>8662</v>
      </c>
      <c r="H1510" s="9" t="str">
        <f>VLOOKUP(G1510,[1]Arkusz2!A:B,2,FALSE)</f>
        <v>WND-RPZP.07.01.03-32-001/09</v>
      </c>
      <c r="I1510" s="9" t="s">
        <v>1050</v>
      </c>
      <c r="J1510" s="9" t="s">
        <v>142</v>
      </c>
      <c r="K1510" s="9" t="s">
        <v>113</v>
      </c>
      <c r="L1510" s="9" t="s">
        <v>421</v>
      </c>
      <c r="M1510" s="9" t="s">
        <v>142</v>
      </c>
      <c r="N1510" s="9" t="s">
        <v>113</v>
      </c>
      <c r="O1510" s="8" t="s">
        <v>8663</v>
      </c>
      <c r="P1510" s="9" t="s">
        <v>800</v>
      </c>
      <c r="Q1510" s="9" t="s">
        <v>4601</v>
      </c>
      <c r="R1510" s="9" t="s">
        <v>4262</v>
      </c>
      <c r="S1510" s="9" t="s">
        <v>7234</v>
      </c>
      <c r="T1510" s="10">
        <v>9401014.4399999995</v>
      </c>
      <c r="U1510" s="10">
        <v>3946285.19</v>
      </c>
      <c r="V1510" s="10">
        <v>2367771.1</v>
      </c>
      <c r="W1510" s="10">
        <v>2367771.1</v>
      </c>
      <c r="X1510" s="10">
        <v>1578514.09</v>
      </c>
      <c r="Y1510" s="10">
        <v>60</v>
      </c>
      <c r="Z1510" s="8" t="s">
        <v>8664</v>
      </c>
      <c r="AA1510" s="8" t="s">
        <v>63</v>
      </c>
      <c r="AB1510" s="11">
        <v>9401014.4399999995</v>
      </c>
      <c r="AC1510" s="11">
        <v>9401014.4399999995</v>
      </c>
      <c r="AD1510" s="11">
        <v>0</v>
      </c>
      <c r="AE1510" s="11">
        <v>0</v>
      </c>
      <c r="AF1510" s="8" t="s">
        <v>64</v>
      </c>
      <c r="AG1510" s="8" t="s">
        <v>1318</v>
      </c>
      <c r="AH1510" s="8" t="s">
        <v>66</v>
      </c>
      <c r="AI1510" s="8" t="s">
        <v>149</v>
      </c>
      <c r="AJ1510" s="8" t="s">
        <v>1319</v>
      </c>
      <c r="AK1510" s="8" t="s">
        <v>8665</v>
      </c>
      <c r="AL1510" s="8" t="s">
        <v>8666</v>
      </c>
      <c r="AM1510" s="8" t="s">
        <v>5834</v>
      </c>
      <c r="AN1510" s="8" t="s">
        <v>8667</v>
      </c>
      <c r="AO1510" s="8" t="s">
        <v>3396</v>
      </c>
      <c r="AP1510" s="8" t="s">
        <v>128</v>
      </c>
      <c r="AQ1510" s="8" t="s">
        <v>157</v>
      </c>
      <c r="AR1510" s="8" t="s">
        <v>8668</v>
      </c>
      <c r="AS1510" s="8" t="s">
        <v>8669</v>
      </c>
      <c r="AT1510" s="8" t="s">
        <v>909</v>
      </c>
      <c r="AU1510" s="8" t="s">
        <v>8670</v>
      </c>
      <c r="AV1510" s="8" t="s">
        <v>77</v>
      </c>
      <c r="AW1510" s="11">
        <v>9401014.4399999995</v>
      </c>
      <c r="AX1510" s="9" t="s">
        <v>5789</v>
      </c>
    </row>
    <row r="1511" spans="1:50" customFormat="1" ht="48" hidden="1" x14ac:dyDescent="0.25">
      <c r="A1511" s="8" t="s">
        <v>1308</v>
      </c>
      <c r="B1511" s="8" t="s">
        <v>2162</v>
      </c>
      <c r="C1511" s="8" t="s">
        <v>5396</v>
      </c>
      <c r="D1511" s="8" t="s">
        <v>5397</v>
      </c>
      <c r="E1511" s="8" t="s">
        <v>5398</v>
      </c>
      <c r="F1511" s="8" t="s">
        <v>5399</v>
      </c>
      <c r="G1511" s="9" t="s">
        <v>5400</v>
      </c>
      <c r="H1511" s="9" t="str">
        <f>VLOOKUP(G1511,[1]Arkusz2!A:B,2,FALSE)</f>
        <v>WND-RPZP07.03.01-32-003/09</v>
      </c>
      <c r="I1511" s="9" t="s">
        <v>1747</v>
      </c>
      <c r="J1511" s="9" t="s">
        <v>142</v>
      </c>
      <c r="K1511" s="9" t="s">
        <v>113</v>
      </c>
      <c r="L1511" s="9" t="s">
        <v>3001</v>
      </c>
      <c r="M1511" s="9" t="s">
        <v>142</v>
      </c>
      <c r="N1511" s="9" t="s">
        <v>113</v>
      </c>
      <c r="O1511" s="8" t="s">
        <v>103</v>
      </c>
      <c r="P1511" s="9" t="s">
        <v>4032</v>
      </c>
      <c r="Q1511" s="9" t="s">
        <v>752</v>
      </c>
      <c r="R1511" s="9" t="s">
        <v>606</v>
      </c>
      <c r="S1511" s="9" t="s">
        <v>5401</v>
      </c>
      <c r="T1511" s="10">
        <v>37786982.310000002</v>
      </c>
      <c r="U1511" s="10">
        <v>37783322.310000002</v>
      </c>
      <c r="V1511" s="10">
        <v>21395512</v>
      </c>
      <c r="W1511" s="10">
        <v>21395512</v>
      </c>
      <c r="X1511" s="10">
        <v>16387810.310000001</v>
      </c>
      <c r="Y1511" s="10">
        <v>56.63</v>
      </c>
      <c r="Z1511" s="8" t="s">
        <v>5402</v>
      </c>
      <c r="AA1511" s="8" t="s">
        <v>63</v>
      </c>
      <c r="AB1511" s="11">
        <v>37786982.310000002</v>
      </c>
      <c r="AC1511" s="11">
        <v>37786982.310000002</v>
      </c>
      <c r="AD1511" s="11">
        <v>0</v>
      </c>
      <c r="AE1511" s="11">
        <v>0</v>
      </c>
      <c r="AF1511" s="8" t="s">
        <v>64</v>
      </c>
      <c r="AG1511" s="8" t="s">
        <v>2172</v>
      </c>
      <c r="AH1511" s="8" t="s">
        <v>66</v>
      </c>
      <c r="AI1511" s="8" t="s">
        <v>67</v>
      </c>
      <c r="AJ1511" s="8" t="s">
        <v>121</v>
      </c>
      <c r="AK1511" s="8" t="s">
        <v>5403</v>
      </c>
      <c r="AL1511" s="8" t="s">
        <v>5404</v>
      </c>
      <c r="AM1511" s="8" t="s">
        <v>3155</v>
      </c>
      <c r="AN1511" s="8" t="s">
        <v>72</v>
      </c>
      <c r="AO1511" s="8" t="s">
        <v>5405</v>
      </c>
      <c r="AP1511" s="8" t="s">
        <v>484</v>
      </c>
      <c r="AQ1511" s="8" t="s">
        <v>157</v>
      </c>
      <c r="AR1511" s="8" t="s">
        <v>5406</v>
      </c>
      <c r="AS1511" s="8" t="s">
        <v>5407</v>
      </c>
      <c r="AT1511" s="8" t="s">
        <v>2177</v>
      </c>
      <c r="AU1511" s="8" t="s">
        <v>5408</v>
      </c>
      <c r="AV1511" s="8" t="s">
        <v>2179</v>
      </c>
      <c r="AW1511" s="11">
        <v>37786982.310000002</v>
      </c>
      <c r="AX1511" s="9" t="s">
        <v>5409</v>
      </c>
    </row>
    <row r="1512" spans="1:50" customFormat="1" ht="36" hidden="1" x14ac:dyDescent="0.25">
      <c r="A1512" s="8" t="s">
        <v>1308</v>
      </c>
      <c r="B1512" s="8" t="s">
        <v>2162</v>
      </c>
      <c r="C1512" s="8" t="s">
        <v>5396</v>
      </c>
      <c r="D1512" s="8" t="s">
        <v>11178</v>
      </c>
      <c r="E1512" s="8" t="s">
        <v>11179</v>
      </c>
      <c r="F1512" s="8" t="s">
        <v>11180</v>
      </c>
      <c r="G1512" s="9" t="s">
        <v>11181</v>
      </c>
      <c r="H1512" s="9" t="str">
        <f>VLOOKUP(G1512,[1]Arkusz2!A:B,2,FALSE)</f>
        <v>WND-RPZP.07.03.01-32-004/09</v>
      </c>
      <c r="I1512" s="9" t="s">
        <v>785</v>
      </c>
      <c r="J1512" s="9" t="s">
        <v>142</v>
      </c>
      <c r="K1512" s="9" t="s">
        <v>113</v>
      </c>
      <c r="L1512" s="9" t="s">
        <v>3001</v>
      </c>
      <c r="M1512" s="9" t="s">
        <v>142</v>
      </c>
      <c r="N1512" s="9" t="s">
        <v>113</v>
      </c>
      <c r="O1512" s="8" t="s">
        <v>11182</v>
      </c>
      <c r="P1512" s="9" t="s">
        <v>7060</v>
      </c>
      <c r="Q1512" s="9" t="s">
        <v>2281</v>
      </c>
      <c r="R1512" s="9" t="s">
        <v>896</v>
      </c>
      <c r="S1512" s="9" t="s">
        <v>2115</v>
      </c>
      <c r="T1512" s="10">
        <v>57145951.520000003</v>
      </c>
      <c r="U1512" s="10">
        <v>54164643.530000001</v>
      </c>
      <c r="V1512" s="10">
        <v>31067933.289999999</v>
      </c>
      <c r="W1512" s="10">
        <v>31067933.289999999</v>
      </c>
      <c r="X1512" s="10">
        <v>23096710.239999998</v>
      </c>
      <c r="Y1512" s="10">
        <v>57.36</v>
      </c>
      <c r="Z1512" s="8" t="s">
        <v>11183</v>
      </c>
      <c r="AA1512" s="8" t="s">
        <v>63</v>
      </c>
      <c r="AB1512" s="11">
        <v>57145951.520000003</v>
      </c>
      <c r="AC1512" s="11">
        <v>57145951.520000003</v>
      </c>
      <c r="AD1512" s="11">
        <v>0</v>
      </c>
      <c r="AE1512" s="11">
        <v>0</v>
      </c>
      <c r="AF1512" s="8" t="s">
        <v>64</v>
      </c>
      <c r="AG1512" s="8" t="s">
        <v>2172</v>
      </c>
      <c r="AH1512" s="8" t="s">
        <v>66</v>
      </c>
      <c r="AI1512" s="8" t="s">
        <v>67</v>
      </c>
      <c r="AJ1512" s="8" t="s">
        <v>121</v>
      </c>
      <c r="AK1512" s="8" t="s">
        <v>11184</v>
      </c>
      <c r="AL1512" s="8" t="s">
        <v>11185</v>
      </c>
      <c r="AM1512" s="8" t="s">
        <v>11186</v>
      </c>
      <c r="AN1512" s="8" t="s">
        <v>125</v>
      </c>
      <c r="AO1512" s="8" t="s">
        <v>11187</v>
      </c>
      <c r="AP1512" s="8" t="s">
        <v>333</v>
      </c>
      <c r="AQ1512" s="8" t="s">
        <v>157</v>
      </c>
      <c r="AR1512" s="8" t="s">
        <v>11188</v>
      </c>
      <c r="AS1512" s="8" t="s">
        <v>11189</v>
      </c>
      <c r="AT1512" s="8" t="s">
        <v>2177</v>
      </c>
      <c r="AU1512" s="8" t="s">
        <v>11190</v>
      </c>
      <c r="AV1512" s="8" t="s">
        <v>2179</v>
      </c>
      <c r="AW1512" s="11">
        <v>57145951.520000003</v>
      </c>
      <c r="AX1512" s="9" t="s">
        <v>5881</v>
      </c>
    </row>
    <row r="1513" spans="1:50" customFormat="1" ht="36" hidden="1" x14ac:dyDescent="0.25">
      <c r="A1513" s="8" t="s">
        <v>1308</v>
      </c>
      <c r="B1513" s="8" t="s">
        <v>2162</v>
      </c>
      <c r="C1513" s="8" t="s">
        <v>5396</v>
      </c>
      <c r="D1513" s="8" t="s">
        <v>11629</v>
      </c>
      <c r="E1513" s="8" t="s">
        <v>11630</v>
      </c>
      <c r="F1513" s="8" t="s">
        <v>11631</v>
      </c>
      <c r="G1513" s="9" t="s">
        <v>11632</v>
      </c>
      <c r="H1513" s="9" t="str">
        <f>VLOOKUP(G1513,[1]Arkusz2!A:B,2,FALSE)</f>
        <v>WND-RPZP.07.03.01-32-002/09</v>
      </c>
      <c r="I1513" s="9" t="s">
        <v>437</v>
      </c>
      <c r="J1513" s="9" t="s">
        <v>112</v>
      </c>
      <c r="K1513" s="9" t="s">
        <v>113</v>
      </c>
      <c r="L1513" s="9" t="s">
        <v>8613</v>
      </c>
      <c r="M1513" s="9" t="s">
        <v>112</v>
      </c>
      <c r="N1513" s="9" t="s">
        <v>113</v>
      </c>
      <c r="O1513" s="8" t="s">
        <v>11633</v>
      </c>
      <c r="P1513" s="9" t="s">
        <v>11634</v>
      </c>
      <c r="Q1513" s="9" t="s">
        <v>2281</v>
      </c>
      <c r="R1513" s="9" t="s">
        <v>896</v>
      </c>
      <c r="S1513" s="9" t="s">
        <v>11153</v>
      </c>
      <c r="T1513" s="10">
        <v>45768967.25</v>
      </c>
      <c r="U1513" s="10">
        <v>43493457.719999999</v>
      </c>
      <c r="V1513" s="10">
        <v>23855567.350000001</v>
      </c>
      <c r="W1513" s="10">
        <v>23855567.350000001</v>
      </c>
      <c r="X1513" s="10">
        <v>19637890.370000001</v>
      </c>
      <c r="Y1513" s="10">
        <v>54.85</v>
      </c>
      <c r="Z1513" s="8" t="s">
        <v>11635</v>
      </c>
      <c r="AA1513" s="8" t="s">
        <v>63</v>
      </c>
      <c r="AB1513" s="11">
        <v>45768967.25</v>
      </c>
      <c r="AC1513" s="11">
        <v>45768967.25</v>
      </c>
      <c r="AD1513" s="11">
        <v>0</v>
      </c>
      <c r="AE1513" s="11">
        <v>0</v>
      </c>
      <c r="AF1513" s="8" t="s">
        <v>64</v>
      </c>
      <c r="AG1513" s="8" t="s">
        <v>2172</v>
      </c>
      <c r="AH1513" s="8" t="s">
        <v>66</v>
      </c>
      <c r="AI1513" s="8" t="s">
        <v>67</v>
      </c>
      <c r="AJ1513" s="8" t="s">
        <v>121</v>
      </c>
      <c r="AK1513" s="8" t="s">
        <v>11636</v>
      </c>
      <c r="AL1513" s="8" t="s">
        <v>11637</v>
      </c>
      <c r="AM1513" s="8" t="s">
        <v>11638</v>
      </c>
      <c r="AN1513" s="8" t="s">
        <v>72</v>
      </c>
      <c r="AO1513" s="8" t="s">
        <v>11639</v>
      </c>
      <c r="AP1513" s="8" t="s">
        <v>1154</v>
      </c>
      <c r="AQ1513" s="8" t="s">
        <v>157</v>
      </c>
      <c r="AR1513" s="8" t="s">
        <v>11640</v>
      </c>
      <c r="AS1513" s="8" t="s">
        <v>11641</v>
      </c>
      <c r="AT1513" s="8" t="s">
        <v>2177</v>
      </c>
      <c r="AU1513" s="8" t="s">
        <v>11642</v>
      </c>
      <c r="AV1513" s="8" t="s">
        <v>2179</v>
      </c>
      <c r="AW1513" s="11">
        <v>45768967.25</v>
      </c>
      <c r="AX1513" s="9" t="s">
        <v>10132</v>
      </c>
    </row>
    <row r="1514" spans="1:50" customFormat="1" ht="36" hidden="1" x14ac:dyDescent="0.25">
      <c r="A1514" s="8" t="s">
        <v>1308</v>
      </c>
      <c r="B1514" s="8" t="s">
        <v>2162</v>
      </c>
      <c r="C1514" s="8" t="s">
        <v>5396</v>
      </c>
      <c r="D1514" s="8" t="s">
        <v>13914</v>
      </c>
      <c r="E1514" s="8" t="s">
        <v>13915</v>
      </c>
      <c r="F1514" s="8" t="s">
        <v>13916</v>
      </c>
      <c r="G1514" s="9" t="s">
        <v>13917</v>
      </c>
      <c r="H1514" s="9" t="str">
        <f>VLOOKUP(G1514,[1]Arkusz2!A:B,2,FALSE)</f>
        <v>WND-RPZP.07.03.01-32-003/14</v>
      </c>
      <c r="I1514" s="9" t="s">
        <v>6145</v>
      </c>
      <c r="J1514" s="9" t="s">
        <v>9383</v>
      </c>
      <c r="K1514" s="9" t="s">
        <v>1707</v>
      </c>
      <c r="L1514" s="9" t="s">
        <v>6154</v>
      </c>
      <c r="M1514" s="9" t="s">
        <v>9383</v>
      </c>
      <c r="N1514" s="9" t="s">
        <v>1707</v>
      </c>
      <c r="O1514" s="8" t="s">
        <v>8088</v>
      </c>
      <c r="P1514" s="9" t="s">
        <v>10441</v>
      </c>
      <c r="Q1514" s="9" t="s">
        <v>12730</v>
      </c>
      <c r="R1514" s="9" t="s">
        <v>3298</v>
      </c>
      <c r="S1514" s="9" t="s">
        <v>6145</v>
      </c>
      <c r="T1514" s="10">
        <v>4000000</v>
      </c>
      <c r="U1514" s="10">
        <v>4000000</v>
      </c>
      <c r="V1514" s="10">
        <v>3000000</v>
      </c>
      <c r="W1514" s="10">
        <v>1500000</v>
      </c>
      <c r="X1514" s="10">
        <v>1000000</v>
      </c>
      <c r="Y1514" s="10">
        <v>75</v>
      </c>
      <c r="Z1514" s="8" t="s">
        <v>13918</v>
      </c>
      <c r="AA1514" s="8" t="s">
        <v>63</v>
      </c>
      <c r="AB1514" s="11">
        <v>4000000</v>
      </c>
      <c r="AC1514" s="11">
        <v>4000000</v>
      </c>
      <c r="AD1514" s="11">
        <v>0</v>
      </c>
      <c r="AE1514" s="11">
        <v>0</v>
      </c>
      <c r="AF1514" s="8" t="s">
        <v>64</v>
      </c>
      <c r="AG1514" s="8" t="s">
        <v>2172</v>
      </c>
      <c r="AH1514" s="8" t="s">
        <v>66</v>
      </c>
      <c r="AI1514" s="8" t="s">
        <v>67</v>
      </c>
      <c r="AJ1514" s="8" t="s">
        <v>121</v>
      </c>
      <c r="AK1514" s="8" t="s">
        <v>2812</v>
      </c>
      <c r="AL1514" s="8" t="s">
        <v>2813</v>
      </c>
      <c r="AM1514" s="8" t="s">
        <v>1351</v>
      </c>
      <c r="AN1514" s="8" t="s">
        <v>1352</v>
      </c>
      <c r="AO1514" s="8" t="s">
        <v>2125</v>
      </c>
      <c r="AP1514" s="8" t="s">
        <v>616</v>
      </c>
      <c r="AQ1514" s="8" t="s">
        <v>157</v>
      </c>
      <c r="AR1514" s="8" t="s">
        <v>13919</v>
      </c>
      <c r="AS1514" s="8" t="s">
        <v>13920</v>
      </c>
      <c r="AT1514" s="8" t="s">
        <v>1735</v>
      </c>
      <c r="AU1514" s="8" t="s">
        <v>2816</v>
      </c>
      <c r="AV1514" s="8" t="s">
        <v>77</v>
      </c>
      <c r="AW1514" s="11">
        <v>4000000</v>
      </c>
      <c r="AX1514" s="9" t="s">
        <v>6154</v>
      </c>
    </row>
    <row r="1515" spans="1:50" customFormat="1" ht="36" hidden="1" x14ac:dyDescent="0.25">
      <c r="A1515" s="8" t="s">
        <v>1308</v>
      </c>
      <c r="B1515" s="8" t="s">
        <v>2162</v>
      </c>
      <c r="C1515" s="8" t="s">
        <v>5396</v>
      </c>
      <c r="D1515" s="8" t="s">
        <v>14889</v>
      </c>
      <c r="E1515" s="8" t="s">
        <v>14890</v>
      </c>
      <c r="F1515" s="8" t="s">
        <v>14891</v>
      </c>
      <c r="G1515" s="9" t="s">
        <v>14892</v>
      </c>
      <c r="H1515" s="9" t="str">
        <f>VLOOKUP(G1515,[1]Arkusz2!A:B,2,FALSE)</f>
        <v>WND-RPZP.07.03.01-32-005/09</v>
      </c>
      <c r="I1515" s="9" t="s">
        <v>6511</v>
      </c>
      <c r="J1515" s="9" t="s">
        <v>142</v>
      </c>
      <c r="K1515" s="9" t="s">
        <v>113</v>
      </c>
      <c r="L1515" s="9" t="s">
        <v>1333</v>
      </c>
      <c r="M1515" s="9" t="s">
        <v>142</v>
      </c>
      <c r="N1515" s="9" t="s">
        <v>113</v>
      </c>
      <c r="O1515" s="8" t="s">
        <v>850</v>
      </c>
      <c r="P1515" s="9" t="s">
        <v>10212</v>
      </c>
      <c r="Q1515" s="9" t="s">
        <v>9383</v>
      </c>
      <c r="R1515" s="9" t="s">
        <v>1707</v>
      </c>
      <c r="S1515" s="9" t="s">
        <v>4841</v>
      </c>
      <c r="T1515" s="10">
        <v>45876974.82</v>
      </c>
      <c r="U1515" s="10">
        <v>41970804.369999997</v>
      </c>
      <c r="V1515" s="10">
        <v>26265386</v>
      </c>
      <c r="W1515" s="10">
        <v>26265386</v>
      </c>
      <c r="X1515" s="10">
        <v>15705418.369999999</v>
      </c>
      <c r="Y1515" s="10">
        <v>62.58</v>
      </c>
      <c r="Z1515" s="8" t="s">
        <v>14893</v>
      </c>
      <c r="AA1515" s="8" t="s">
        <v>63</v>
      </c>
      <c r="AB1515" s="11">
        <v>45876974.82</v>
      </c>
      <c r="AC1515" s="11">
        <v>45876974.82</v>
      </c>
      <c r="AD1515" s="11">
        <v>0</v>
      </c>
      <c r="AE1515" s="11">
        <v>0</v>
      </c>
      <c r="AF1515" s="8" t="s">
        <v>64</v>
      </c>
      <c r="AG1515" s="8" t="s">
        <v>2172</v>
      </c>
      <c r="AH1515" s="8" t="s">
        <v>66</v>
      </c>
      <c r="AI1515" s="8" t="s">
        <v>67</v>
      </c>
      <c r="AJ1515" s="8" t="s">
        <v>121</v>
      </c>
      <c r="AK1515" s="8" t="s">
        <v>14894</v>
      </c>
      <c r="AL1515" s="8" t="s">
        <v>14895</v>
      </c>
      <c r="AM1515" s="8" t="s">
        <v>14896</v>
      </c>
      <c r="AN1515" s="8" t="s">
        <v>72</v>
      </c>
      <c r="AO1515" s="8" t="s">
        <v>14897</v>
      </c>
      <c r="AP1515" s="8" t="s">
        <v>484</v>
      </c>
      <c r="AQ1515" s="8" t="s">
        <v>157</v>
      </c>
      <c r="AR1515" s="8" t="s">
        <v>14898</v>
      </c>
      <c r="AS1515" s="8" t="s">
        <v>14899</v>
      </c>
      <c r="AT1515" s="8" t="s">
        <v>2177</v>
      </c>
      <c r="AU1515" s="8" t="s">
        <v>14900</v>
      </c>
      <c r="AV1515" s="8" t="s">
        <v>2179</v>
      </c>
      <c r="AW1515" s="11">
        <v>45876974.82</v>
      </c>
      <c r="AX1515" s="9" t="s">
        <v>4459</v>
      </c>
    </row>
    <row r="1516" spans="1:50" customFormat="1" ht="36" hidden="1" x14ac:dyDescent="0.25">
      <c r="A1516" s="8" t="s">
        <v>1308</v>
      </c>
      <c r="B1516" s="8" t="s">
        <v>2162</v>
      </c>
      <c r="C1516" s="8" t="s">
        <v>5396</v>
      </c>
      <c r="D1516" s="8" t="s">
        <v>15307</v>
      </c>
      <c r="E1516" s="8" t="s">
        <v>15308</v>
      </c>
      <c r="F1516" s="8" t="s">
        <v>15309</v>
      </c>
      <c r="G1516" s="9" t="s">
        <v>15310</v>
      </c>
      <c r="H1516" s="9" t="str">
        <f>VLOOKUP(G1516,[1]Arkusz2!A:B,2,FALSE)</f>
        <v>WND-RPZP.07.03.01-32-001/11</v>
      </c>
      <c r="I1516" s="9" t="s">
        <v>11626</v>
      </c>
      <c r="J1516" s="9" t="s">
        <v>895</v>
      </c>
      <c r="K1516" s="9" t="s">
        <v>896</v>
      </c>
      <c r="L1516" s="9" t="s">
        <v>5375</v>
      </c>
      <c r="M1516" s="9" t="s">
        <v>895</v>
      </c>
      <c r="N1516" s="9" t="s">
        <v>896</v>
      </c>
      <c r="O1516" s="8" t="s">
        <v>11316</v>
      </c>
      <c r="P1516" s="9" t="s">
        <v>15297</v>
      </c>
      <c r="Q1516" s="9" t="s">
        <v>9383</v>
      </c>
      <c r="R1516" s="9" t="s">
        <v>1707</v>
      </c>
      <c r="S1516" s="9" t="s">
        <v>9690</v>
      </c>
      <c r="T1516" s="10">
        <v>30910000</v>
      </c>
      <c r="U1516" s="10">
        <v>30910000</v>
      </c>
      <c r="V1516" s="10">
        <v>17000000</v>
      </c>
      <c r="W1516" s="10">
        <v>8500000</v>
      </c>
      <c r="X1516" s="10">
        <v>13910000</v>
      </c>
      <c r="Y1516" s="10">
        <v>55</v>
      </c>
      <c r="Z1516" s="8" t="s">
        <v>15311</v>
      </c>
      <c r="AA1516" s="8" t="s">
        <v>63</v>
      </c>
      <c r="AB1516" s="11">
        <v>30910000</v>
      </c>
      <c r="AC1516" s="11">
        <v>30910000</v>
      </c>
      <c r="AD1516" s="11">
        <v>0</v>
      </c>
      <c r="AE1516" s="11">
        <v>0</v>
      </c>
      <c r="AF1516" s="8" t="s">
        <v>64</v>
      </c>
      <c r="AG1516" s="8" t="s">
        <v>2172</v>
      </c>
      <c r="AH1516" s="8" t="s">
        <v>66</v>
      </c>
      <c r="AI1516" s="8" t="s">
        <v>67</v>
      </c>
      <c r="AJ1516" s="8" t="s">
        <v>121</v>
      </c>
      <c r="AK1516" s="8" t="s">
        <v>2727</v>
      </c>
      <c r="AL1516" s="8" t="s">
        <v>6798</v>
      </c>
      <c r="AM1516" s="8" t="s">
        <v>2729</v>
      </c>
      <c r="AN1516" s="8" t="s">
        <v>72</v>
      </c>
      <c r="AO1516" s="8" t="s">
        <v>2730</v>
      </c>
      <c r="AP1516" s="8" t="s">
        <v>128</v>
      </c>
      <c r="AQ1516" s="8" t="s">
        <v>157</v>
      </c>
      <c r="AR1516" s="8" t="s">
        <v>12263</v>
      </c>
      <c r="AS1516" s="8" t="s">
        <v>12264</v>
      </c>
      <c r="AT1516" s="8" t="s">
        <v>1325</v>
      </c>
      <c r="AU1516" s="8" t="s">
        <v>2733</v>
      </c>
      <c r="AV1516" s="8" t="s">
        <v>1327</v>
      </c>
      <c r="AW1516" s="11">
        <v>30910000</v>
      </c>
      <c r="AX1516" s="9" t="s">
        <v>13532</v>
      </c>
    </row>
    <row r="1517" spans="1:50" customFormat="1" ht="48" hidden="1" x14ac:dyDescent="0.25">
      <c r="A1517" s="8" t="s">
        <v>1308</v>
      </c>
      <c r="B1517" s="8" t="s">
        <v>2162</v>
      </c>
      <c r="C1517" s="8" t="s">
        <v>5396</v>
      </c>
      <c r="D1517" s="8" t="s">
        <v>15492</v>
      </c>
      <c r="E1517" s="8" t="s">
        <v>15493</v>
      </c>
      <c r="F1517" s="8" t="s">
        <v>15494</v>
      </c>
      <c r="G1517" s="9" t="s">
        <v>15495</v>
      </c>
      <c r="H1517" s="9" t="str">
        <f>VLOOKUP(G1517,[1]Arkusz2!A:B,2,FALSE)</f>
        <v>RPOWZ/7.3.1/2009/001/PU/6/08</v>
      </c>
      <c r="I1517" s="9" t="s">
        <v>15496</v>
      </c>
      <c r="J1517" s="9" t="s">
        <v>112</v>
      </c>
      <c r="K1517" s="9" t="s">
        <v>113</v>
      </c>
      <c r="L1517" s="9" t="s">
        <v>15497</v>
      </c>
      <c r="M1517" s="9" t="s">
        <v>112</v>
      </c>
      <c r="N1517" s="9" t="s">
        <v>113</v>
      </c>
      <c r="O1517" s="8" t="s">
        <v>1928</v>
      </c>
      <c r="P1517" s="9" t="s">
        <v>15498</v>
      </c>
      <c r="Q1517" s="9" t="s">
        <v>9383</v>
      </c>
      <c r="R1517" s="9" t="s">
        <v>1707</v>
      </c>
      <c r="S1517" s="9" t="s">
        <v>14337</v>
      </c>
      <c r="T1517" s="10">
        <v>95247149.959999993</v>
      </c>
      <c r="U1517" s="10">
        <v>88421468.25</v>
      </c>
      <c r="V1517" s="10">
        <v>44678652.329999998</v>
      </c>
      <c r="W1517" s="10">
        <v>38896609.670000002</v>
      </c>
      <c r="X1517" s="10">
        <v>43742815.920000002</v>
      </c>
      <c r="Y1517" s="10">
        <v>50.53</v>
      </c>
      <c r="Z1517" s="8" t="s">
        <v>15499</v>
      </c>
      <c r="AA1517" s="8" t="s">
        <v>63</v>
      </c>
      <c r="AB1517" s="11">
        <v>95247149.959999993</v>
      </c>
      <c r="AC1517" s="11">
        <v>95247149.959999993</v>
      </c>
      <c r="AD1517" s="11">
        <v>0</v>
      </c>
      <c r="AE1517" s="11">
        <v>0</v>
      </c>
      <c r="AF1517" s="8" t="s">
        <v>64</v>
      </c>
      <c r="AG1517" s="8" t="s">
        <v>2172</v>
      </c>
      <c r="AH1517" s="8" t="s">
        <v>66</v>
      </c>
      <c r="AI1517" s="8" t="s">
        <v>67</v>
      </c>
      <c r="AJ1517" s="8" t="s">
        <v>121</v>
      </c>
      <c r="AK1517" s="8" t="s">
        <v>15500</v>
      </c>
      <c r="AL1517" s="8" t="s">
        <v>15501</v>
      </c>
      <c r="AM1517" s="8" t="s">
        <v>15502</v>
      </c>
      <c r="AN1517" s="8" t="s">
        <v>72</v>
      </c>
      <c r="AO1517" s="8" t="s">
        <v>15503</v>
      </c>
      <c r="AP1517" s="8" t="s">
        <v>315</v>
      </c>
      <c r="AQ1517" s="8" t="s">
        <v>157</v>
      </c>
      <c r="AR1517" s="8" t="s">
        <v>15504</v>
      </c>
      <c r="AS1517" s="8" t="s">
        <v>15505</v>
      </c>
      <c r="AT1517" s="8" t="s">
        <v>2177</v>
      </c>
      <c r="AU1517" s="8" t="s">
        <v>15506</v>
      </c>
      <c r="AV1517" s="8" t="s">
        <v>2179</v>
      </c>
      <c r="AW1517" s="11">
        <v>95247149.959999993</v>
      </c>
      <c r="AX1517" s="9" t="s">
        <v>14507</v>
      </c>
    </row>
    <row r="1518" spans="1:50" customFormat="1" ht="36" hidden="1" x14ac:dyDescent="0.25">
      <c r="A1518" s="8" t="s">
        <v>1308</v>
      </c>
      <c r="B1518" s="8" t="s">
        <v>2162</v>
      </c>
      <c r="C1518" s="8" t="s">
        <v>5396</v>
      </c>
      <c r="D1518" s="8" t="s">
        <v>16610</v>
      </c>
      <c r="E1518" s="8" t="s">
        <v>16611</v>
      </c>
      <c r="F1518" s="8" t="s">
        <v>16612</v>
      </c>
      <c r="G1518" s="9" t="s">
        <v>16613</v>
      </c>
      <c r="H1518" s="9" t="str">
        <f>VLOOKUP(G1518,[1]Arkusz2!A:B,2,FALSE)</f>
        <v>WND-RPZP.07.03.01-32-002/14</v>
      </c>
      <c r="I1518" s="9" t="s">
        <v>12709</v>
      </c>
      <c r="J1518" s="9" t="s">
        <v>9383</v>
      </c>
      <c r="K1518" s="9" t="s">
        <v>1707</v>
      </c>
      <c r="L1518" s="9" t="s">
        <v>2720</v>
      </c>
      <c r="M1518" s="9" t="s">
        <v>9383</v>
      </c>
      <c r="N1518" s="9" t="s">
        <v>1707</v>
      </c>
      <c r="O1518" s="8" t="s">
        <v>9668</v>
      </c>
      <c r="P1518" s="9" t="s">
        <v>16210</v>
      </c>
      <c r="Q1518" s="9" t="s">
        <v>15964</v>
      </c>
      <c r="R1518" s="9" t="s">
        <v>15965</v>
      </c>
      <c r="S1518" s="9" t="s">
        <v>12640</v>
      </c>
      <c r="T1518" s="10">
        <v>12372110.199999999</v>
      </c>
      <c r="U1518" s="10">
        <v>12121965.9</v>
      </c>
      <c r="V1518" s="10">
        <v>9091474.4199999999</v>
      </c>
      <c r="W1518" s="10">
        <v>9091474.4199999999</v>
      </c>
      <c r="X1518" s="10">
        <v>3030491.48</v>
      </c>
      <c r="Y1518" s="10">
        <v>75</v>
      </c>
      <c r="Z1518" s="8" t="s">
        <v>16614</v>
      </c>
      <c r="AA1518" s="8" t="s">
        <v>63</v>
      </c>
      <c r="AB1518" s="11">
        <v>12372110.199999999</v>
      </c>
      <c r="AC1518" s="11">
        <v>12372110.199999999</v>
      </c>
      <c r="AD1518" s="11">
        <v>0</v>
      </c>
      <c r="AE1518" s="11">
        <v>0</v>
      </c>
      <c r="AF1518" s="8" t="s">
        <v>64</v>
      </c>
      <c r="AG1518" s="8" t="s">
        <v>2172</v>
      </c>
      <c r="AH1518" s="8" t="s">
        <v>66</v>
      </c>
      <c r="AI1518" s="8" t="s">
        <v>67</v>
      </c>
      <c r="AJ1518" s="8" t="s">
        <v>121</v>
      </c>
      <c r="AK1518" s="8" t="s">
        <v>14894</v>
      </c>
      <c r="AL1518" s="8" t="s">
        <v>14895</v>
      </c>
      <c r="AM1518" s="8" t="s">
        <v>14896</v>
      </c>
      <c r="AN1518" s="8" t="s">
        <v>72</v>
      </c>
      <c r="AO1518" s="8" t="s">
        <v>14897</v>
      </c>
      <c r="AP1518" s="8" t="s">
        <v>484</v>
      </c>
      <c r="AQ1518" s="8" t="s">
        <v>157</v>
      </c>
      <c r="AR1518" s="8" t="s">
        <v>14898</v>
      </c>
      <c r="AS1518" s="8" t="s">
        <v>14899</v>
      </c>
      <c r="AT1518" s="8" t="s">
        <v>2177</v>
      </c>
      <c r="AU1518" s="8" t="s">
        <v>14900</v>
      </c>
      <c r="AV1518" s="8" t="s">
        <v>2179</v>
      </c>
      <c r="AW1518" s="11">
        <v>12372110.199999999</v>
      </c>
      <c r="AX1518" s="9" t="s">
        <v>14541</v>
      </c>
    </row>
    <row r="1519" spans="1:50" customFormat="1" ht="48" hidden="1" x14ac:dyDescent="0.25">
      <c r="A1519" s="8" t="s">
        <v>1308</v>
      </c>
      <c r="B1519" s="8" t="s">
        <v>2162</v>
      </c>
      <c r="C1519" s="8" t="s">
        <v>5396</v>
      </c>
      <c r="D1519" s="8" t="s">
        <v>17001</v>
      </c>
      <c r="E1519" s="8" t="s">
        <v>17002</v>
      </c>
      <c r="F1519" s="8" t="s">
        <v>17003</v>
      </c>
      <c r="G1519" s="9" t="s">
        <v>17004</v>
      </c>
      <c r="H1519" s="9" t="str">
        <f>VLOOKUP(G1519,[1]Arkusz2!A:B,2,FALSE)</f>
        <v>WND-RPZP.07.03.01-32-001/14</v>
      </c>
      <c r="I1519" s="9" t="s">
        <v>9381</v>
      </c>
      <c r="J1519" s="9" t="s">
        <v>1706</v>
      </c>
      <c r="K1519" s="9" t="s">
        <v>1707</v>
      </c>
      <c r="L1519" s="9" t="s">
        <v>10071</v>
      </c>
      <c r="M1519" s="9" t="s">
        <v>1706</v>
      </c>
      <c r="N1519" s="9" t="s">
        <v>1707</v>
      </c>
      <c r="O1519" s="8" t="s">
        <v>10466</v>
      </c>
      <c r="P1519" s="9" t="s">
        <v>16978</v>
      </c>
      <c r="Q1519" s="9" t="s">
        <v>16924</v>
      </c>
      <c r="R1519" s="9" t="s">
        <v>15965</v>
      </c>
      <c r="S1519" s="9" t="s">
        <v>9381</v>
      </c>
      <c r="T1519" s="10">
        <v>13855837</v>
      </c>
      <c r="U1519" s="10">
        <v>13855837</v>
      </c>
      <c r="V1519" s="10">
        <v>10391877.75</v>
      </c>
      <c r="W1519" s="10">
        <v>5195938.87</v>
      </c>
      <c r="X1519" s="10">
        <v>3463959.25</v>
      </c>
      <c r="Y1519" s="10">
        <v>75</v>
      </c>
      <c r="Z1519" s="8" t="s">
        <v>17005</v>
      </c>
      <c r="AA1519" s="8" t="s">
        <v>63</v>
      </c>
      <c r="AB1519" s="11">
        <v>13855837</v>
      </c>
      <c r="AC1519" s="11">
        <v>13855837</v>
      </c>
      <c r="AD1519" s="11">
        <v>0</v>
      </c>
      <c r="AE1519" s="11">
        <v>0</v>
      </c>
      <c r="AF1519" s="8" t="s">
        <v>64</v>
      </c>
      <c r="AG1519" s="8" t="s">
        <v>2172</v>
      </c>
      <c r="AH1519" s="8" t="s">
        <v>66</v>
      </c>
      <c r="AI1519" s="8" t="s">
        <v>67</v>
      </c>
      <c r="AJ1519" s="8" t="s">
        <v>121</v>
      </c>
      <c r="AK1519" s="8" t="s">
        <v>5403</v>
      </c>
      <c r="AL1519" s="8" t="s">
        <v>17006</v>
      </c>
      <c r="AM1519" s="8" t="s">
        <v>3155</v>
      </c>
      <c r="AN1519" s="8" t="s">
        <v>72</v>
      </c>
      <c r="AO1519" s="8" t="s">
        <v>5405</v>
      </c>
      <c r="AP1519" s="8" t="s">
        <v>484</v>
      </c>
      <c r="AQ1519" s="8" t="s">
        <v>157</v>
      </c>
      <c r="AR1519" s="8" t="s">
        <v>17007</v>
      </c>
      <c r="AS1519" s="8" t="s">
        <v>17008</v>
      </c>
      <c r="AT1519" s="8" t="s">
        <v>2177</v>
      </c>
      <c r="AU1519" s="8" t="s">
        <v>5408</v>
      </c>
      <c r="AV1519" s="8" t="s">
        <v>2179</v>
      </c>
      <c r="AW1519" s="11">
        <v>13855837</v>
      </c>
      <c r="AX1519" s="9" t="s">
        <v>10071</v>
      </c>
    </row>
    <row r="1520" spans="1:50" customFormat="1" ht="36" hidden="1" x14ac:dyDescent="0.25">
      <c r="A1520" s="8" t="s">
        <v>1308</v>
      </c>
      <c r="B1520" s="8" t="s">
        <v>2162</v>
      </c>
      <c r="C1520" s="8" t="s">
        <v>5396</v>
      </c>
      <c r="D1520" s="8" t="s">
        <v>17041</v>
      </c>
      <c r="E1520" s="8" t="s">
        <v>17042</v>
      </c>
      <c r="F1520" s="8" t="s">
        <v>17043</v>
      </c>
      <c r="G1520" s="9" t="s">
        <v>17044</v>
      </c>
      <c r="H1520" s="9" t="str">
        <f>VLOOKUP(G1520,[1]Arkusz2!A:B,2,FALSE)</f>
        <v>WND-RPZP.07.03.01-32-004/14</v>
      </c>
      <c r="I1520" s="9" t="s">
        <v>12853</v>
      </c>
      <c r="J1520" s="9" t="s">
        <v>9383</v>
      </c>
      <c r="K1520" s="9" t="s">
        <v>1707</v>
      </c>
      <c r="L1520" s="9" t="s">
        <v>9941</v>
      </c>
      <c r="M1520" s="9" t="s">
        <v>9383</v>
      </c>
      <c r="N1520" s="9" t="s">
        <v>1707</v>
      </c>
      <c r="O1520" s="8" t="s">
        <v>14035</v>
      </c>
      <c r="P1520" s="9" t="s">
        <v>16978</v>
      </c>
      <c r="Q1520" s="9" t="s">
        <v>16924</v>
      </c>
      <c r="R1520" s="9" t="s">
        <v>15965</v>
      </c>
      <c r="S1520" s="9" t="s">
        <v>12853</v>
      </c>
      <c r="T1520" s="10">
        <v>22005005.879999999</v>
      </c>
      <c r="U1520" s="10">
        <v>21974009.879999999</v>
      </c>
      <c r="V1520" s="10">
        <v>12436638</v>
      </c>
      <c r="W1520" s="10">
        <v>12436638</v>
      </c>
      <c r="X1520" s="10">
        <v>9537371.8800000008</v>
      </c>
      <c r="Y1520" s="10">
        <v>56.6</v>
      </c>
      <c r="Z1520" s="8" t="s">
        <v>17045</v>
      </c>
      <c r="AA1520" s="8" t="s">
        <v>63</v>
      </c>
      <c r="AB1520" s="11">
        <v>22005005.879999999</v>
      </c>
      <c r="AC1520" s="11">
        <v>22005005.879999999</v>
      </c>
      <c r="AD1520" s="11">
        <v>0</v>
      </c>
      <c r="AE1520" s="11">
        <v>0</v>
      </c>
      <c r="AF1520" s="8" t="s">
        <v>64</v>
      </c>
      <c r="AG1520" s="8" t="s">
        <v>2172</v>
      </c>
      <c r="AH1520" s="8" t="s">
        <v>66</v>
      </c>
      <c r="AI1520" s="8" t="s">
        <v>67</v>
      </c>
      <c r="AJ1520" s="8" t="s">
        <v>121</v>
      </c>
      <c r="AK1520" s="8" t="s">
        <v>14894</v>
      </c>
      <c r="AL1520" s="8" t="s">
        <v>14895</v>
      </c>
      <c r="AM1520" s="8" t="s">
        <v>14896</v>
      </c>
      <c r="AN1520" s="8" t="s">
        <v>72</v>
      </c>
      <c r="AO1520" s="8" t="s">
        <v>14897</v>
      </c>
      <c r="AP1520" s="8" t="s">
        <v>484</v>
      </c>
      <c r="AQ1520" s="8" t="s">
        <v>157</v>
      </c>
      <c r="AR1520" s="8" t="s">
        <v>14898</v>
      </c>
      <c r="AS1520" s="8" t="s">
        <v>14899</v>
      </c>
      <c r="AT1520" s="8" t="s">
        <v>2177</v>
      </c>
      <c r="AU1520" s="8" t="s">
        <v>14900</v>
      </c>
      <c r="AV1520" s="8" t="s">
        <v>2179</v>
      </c>
      <c r="AW1520" s="11">
        <v>22005005.879999999</v>
      </c>
      <c r="AX1520" s="9" t="s">
        <v>9941</v>
      </c>
    </row>
    <row r="1521" spans="1:50" customFormat="1" ht="84" hidden="1" x14ac:dyDescent="0.25">
      <c r="A1521" s="8" t="s">
        <v>1308</v>
      </c>
      <c r="B1521" s="8" t="s">
        <v>2162</v>
      </c>
      <c r="C1521" s="8" t="s">
        <v>2163</v>
      </c>
      <c r="D1521" s="8" t="s">
        <v>2164</v>
      </c>
      <c r="E1521" s="8" t="s">
        <v>2165</v>
      </c>
      <c r="F1521" s="8" t="s">
        <v>2166</v>
      </c>
      <c r="G1521" s="9" t="s">
        <v>2167</v>
      </c>
      <c r="H1521" s="9" t="str">
        <f>VLOOKUP(G1521,[1]Arkusz2!A:B,2,FALSE)</f>
        <v>WND-RPZP.07.03.02-32-005/09</v>
      </c>
      <c r="I1521" s="9" t="s">
        <v>327</v>
      </c>
      <c r="J1521" s="9" t="s">
        <v>142</v>
      </c>
      <c r="K1521" s="9" t="s">
        <v>113</v>
      </c>
      <c r="L1521" s="9" t="s">
        <v>338</v>
      </c>
      <c r="M1521" s="9" t="s">
        <v>142</v>
      </c>
      <c r="N1521" s="9" t="s">
        <v>113</v>
      </c>
      <c r="O1521" s="8" t="s">
        <v>2168</v>
      </c>
      <c r="P1521" s="9" t="s">
        <v>2169</v>
      </c>
      <c r="Q1521" s="9" t="s">
        <v>605</v>
      </c>
      <c r="R1521" s="9" t="s">
        <v>606</v>
      </c>
      <c r="S1521" s="9" t="s">
        <v>2170</v>
      </c>
      <c r="T1521" s="10">
        <v>576832.84</v>
      </c>
      <c r="U1521" s="10">
        <v>573800</v>
      </c>
      <c r="V1521" s="10">
        <v>315590</v>
      </c>
      <c r="W1521" s="10">
        <v>315590</v>
      </c>
      <c r="X1521" s="10">
        <v>258210</v>
      </c>
      <c r="Y1521" s="10">
        <v>55</v>
      </c>
      <c r="Z1521" s="8" t="s">
        <v>2171</v>
      </c>
      <c r="AA1521" s="8" t="s">
        <v>63</v>
      </c>
      <c r="AB1521" s="11">
        <v>576832.84</v>
      </c>
      <c r="AC1521" s="11">
        <v>576832.84</v>
      </c>
      <c r="AD1521" s="11">
        <v>0</v>
      </c>
      <c r="AE1521" s="11">
        <v>0</v>
      </c>
      <c r="AF1521" s="8" t="s">
        <v>64</v>
      </c>
      <c r="AG1521" s="8" t="s">
        <v>2172</v>
      </c>
      <c r="AH1521" s="8" t="s">
        <v>66</v>
      </c>
      <c r="AI1521" s="8" t="s">
        <v>67</v>
      </c>
      <c r="AJ1521" s="8" t="s">
        <v>121</v>
      </c>
      <c r="AK1521" s="8" t="s">
        <v>2173</v>
      </c>
      <c r="AL1521" s="8" t="s">
        <v>2174</v>
      </c>
      <c r="AM1521" s="8" t="s">
        <v>2110</v>
      </c>
      <c r="AN1521" s="8" t="s">
        <v>2111</v>
      </c>
      <c r="AO1521" s="8" t="s">
        <v>1408</v>
      </c>
      <c r="AP1521" s="8" t="s">
        <v>333</v>
      </c>
      <c r="AQ1521" s="8" t="s">
        <v>157</v>
      </c>
      <c r="AR1521" s="8" t="s">
        <v>2175</v>
      </c>
      <c r="AS1521" s="8" t="s">
        <v>2176</v>
      </c>
      <c r="AT1521" s="8" t="s">
        <v>2177</v>
      </c>
      <c r="AU1521" s="8" t="s">
        <v>2178</v>
      </c>
      <c r="AV1521" s="8" t="s">
        <v>2179</v>
      </c>
      <c r="AW1521" s="11">
        <v>576832.84</v>
      </c>
      <c r="AX1521" s="9" t="s">
        <v>2180</v>
      </c>
    </row>
    <row r="1522" spans="1:50" customFormat="1" ht="36" hidden="1" x14ac:dyDescent="0.25">
      <c r="A1522" s="8" t="s">
        <v>1308</v>
      </c>
      <c r="B1522" s="8" t="s">
        <v>2162</v>
      </c>
      <c r="C1522" s="8" t="s">
        <v>2163</v>
      </c>
      <c r="D1522" s="8" t="s">
        <v>2606</v>
      </c>
      <c r="E1522" s="8" t="s">
        <v>2607</v>
      </c>
      <c r="F1522" s="8" t="s">
        <v>2608</v>
      </c>
      <c r="G1522" s="9" t="s">
        <v>2609</v>
      </c>
      <c r="H1522" s="9" t="str">
        <f>VLOOKUP(G1522,[1]Arkusz2!A:B,2,FALSE)</f>
        <v>WND-RPZP.07.03.02-32-008/09</v>
      </c>
      <c r="I1522" s="9" t="s">
        <v>1725</v>
      </c>
      <c r="J1522" s="9" t="s">
        <v>142</v>
      </c>
      <c r="K1522" s="9" t="s">
        <v>113</v>
      </c>
      <c r="L1522" s="9" t="s">
        <v>327</v>
      </c>
      <c r="M1522" s="9" t="s">
        <v>142</v>
      </c>
      <c r="N1522" s="9" t="s">
        <v>113</v>
      </c>
      <c r="O1522" s="8" t="s">
        <v>2610</v>
      </c>
      <c r="P1522" s="9" t="s">
        <v>2611</v>
      </c>
      <c r="Q1522" s="9" t="s">
        <v>752</v>
      </c>
      <c r="R1522" s="9" t="s">
        <v>606</v>
      </c>
      <c r="S1522" s="9" t="s">
        <v>2612</v>
      </c>
      <c r="T1522" s="10">
        <v>1176840</v>
      </c>
      <c r="U1522" s="10">
        <v>1170737.68</v>
      </c>
      <c r="V1522" s="10">
        <v>643905.72</v>
      </c>
      <c r="W1522" s="10">
        <v>643905.72</v>
      </c>
      <c r="X1522" s="10">
        <v>526831.96</v>
      </c>
      <c r="Y1522" s="10">
        <v>55</v>
      </c>
      <c r="Z1522" s="8" t="s">
        <v>2613</v>
      </c>
      <c r="AA1522" s="8" t="s">
        <v>63</v>
      </c>
      <c r="AB1522" s="11">
        <v>1176840</v>
      </c>
      <c r="AC1522" s="11">
        <v>1176840</v>
      </c>
      <c r="AD1522" s="11">
        <v>0</v>
      </c>
      <c r="AE1522" s="11">
        <v>0</v>
      </c>
      <c r="AF1522" s="8" t="s">
        <v>64</v>
      </c>
      <c r="AG1522" s="8" t="s">
        <v>2172</v>
      </c>
      <c r="AH1522" s="8" t="s">
        <v>66</v>
      </c>
      <c r="AI1522" s="8" t="s">
        <v>67</v>
      </c>
      <c r="AJ1522" s="8" t="s">
        <v>121</v>
      </c>
      <c r="AK1522" s="8" t="s">
        <v>2614</v>
      </c>
      <c r="AL1522" s="8" t="s">
        <v>2615</v>
      </c>
      <c r="AM1522" s="8" t="s">
        <v>2616</v>
      </c>
      <c r="AN1522" s="8" t="s">
        <v>2617</v>
      </c>
      <c r="AO1522" s="8" t="s">
        <v>2618</v>
      </c>
      <c r="AP1522" s="8" t="s">
        <v>428</v>
      </c>
      <c r="AQ1522" s="8" t="s">
        <v>157</v>
      </c>
      <c r="AR1522" s="8" t="s">
        <v>2619</v>
      </c>
      <c r="AS1522" s="8" t="s">
        <v>2620</v>
      </c>
      <c r="AT1522" s="8" t="s">
        <v>2177</v>
      </c>
      <c r="AU1522" s="8" t="s">
        <v>2621</v>
      </c>
      <c r="AV1522" s="8" t="s">
        <v>2179</v>
      </c>
      <c r="AW1522" s="11">
        <v>1176840</v>
      </c>
      <c r="AX1522" s="9" t="s">
        <v>2622</v>
      </c>
    </row>
    <row r="1523" spans="1:50" customFormat="1" ht="48" hidden="1" x14ac:dyDescent="0.25">
      <c r="A1523" s="8" t="s">
        <v>1308</v>
      </c>
      <c r="B1523" s="8" t="s">
        <v>2162</v>
      </c>
      <c r="C1523" s="8" t="s">
        <v>2163</v>
      </c>
      <c r="D1523" s="8" t="s">
        <v>2913</v>
      </c>
      <c r="E1523" s="8" t="s">
        <v>2914</v>
      </c>
      <c r="F1523" s="8" t="s">
        <v>2915</v>
      </c>
      <c r="G1523" s="9" t="s">
        <v>2916</v>
      </c>
      <c r="H1523" s="9" t="str">
        <f>VLOOKUP(G1523,[1]Arkusz2!A:B,2,FALSE)</f>
        <v>WND-RPZP.07.03.02-32-009/09</v>
      </c>
      <c r="I1523" s="9" t="s">
        <v>1050</v>
      </c>
      <c r="J1523" s="9" t="s">
        <v>142</v>
      </c>
      <c r="K1523" s="9" t="s">
        <v>113</v>
      </c>
      <c r="L1523" s="9" t="s">
        <v>452</v>
      </c>
      <c r="M1523" s="9" t="s">
        <v>142</v>
      </c>
      <c r="N1523" s="9" t="s">
        <v>113</v>
      </c>
      <c r="O1523" s="8" t="s">
        <v>1635</v>
      </c>
      <c r="P1523" s="9" t="s">
        <v>1403</v>
      </c>
      <c r="Q1523" s="9" t="s">
        <v>752</v>
      </c>
      <c r="R1523" s="9" t="s">
        <v>606</v>
      </c>
      <c r="S1523" s="9" t="s">
        <v>2821</v>
      </c>
      <c r="T1523" s="10">
        <v>1255033.31</v>
      </c>
      <c r="U1523" s="10">
        <v>1255033.31</v>
      </c>
      <c r="V1523" s="10">
        <v>690268.32</v>
      </c>
      <c r="W1523" s="10">
        <v>690268.32</v>
      </c>
      <c r="X1523" s="10">
        <v>564764.99</v>
      </c>
      <c r="Y1523" s="10">
        <v>55</v>
      </c>
      <c r="Z1523" s="8" t="s">
        <v>2917</v>
      </c>
      <c r="AA1523" s="8" t="s">
        <v>63</v>
      </c>
      <c r="AB1523" s="11">
        <v>1255033.31</v>
      </c>
      <c r="AC1523" s="11">
        <v>1255033.31</v>
      </c>
      <c r="AD1523" s="11">
        <v>0</v>
      </c>
      <c r="AE1523" s="11">
        <v>0</v>
      </c>
      <c r="AF1523" s="8" t="s">
        <v>64</v>
      </c>
      <c r="AG1523" s="8" t="s">
        <v>2172</v>
      </c>
      <c r="AH1523" s="8" t="s">
        <v>66</v>
      </c>
      <c r="AI1523" s="8" t="s">
        <v>67</v>
      </c>
      <c r="AJ1523" s="8" t="s">
        <v>121</v>
      </c>
      <c r="AK1523" s="8" t="s">
        <v>2812</v>
      </c>
      <c r="AL1523" s="8" t="s">
        <v>2813</v>
      </c>
      <c r="AM1523" s="8" t="s">
        <v>1351</v>
      </c>
      <c r="AN1523" s="8" t="s">
        <v>1352</v>
      </c>
      <c r="AO1523" s="8" t="s">
        <v>2125</v>
      </c>
      <c r="AP1523" s="8" t="s">
        <v>616</v>
      </c>
      <c r="AQ1523" s="8" t="s">
        <v>157</v>
      </c>
      <c r="AR1523" s="8" t="s">
        <v>2814</v>
      </c>
      <c r="AS1523" s="8" t="s">
        <v>2815</v>
      </c>
      <c r="AT1523" s="8" t="s">
        <v>1735</v>
      </c>
      <c r="AU1523" s="8" t="s">
        <v>2816</v>
      </c>
      <c r="AV1523" s="8" t="s">
        <v>77</v>
      </c>
      <c r="AW1523" s="11">
        <v>1255033.31</v>
      </c>
      <c r="AX1523" s="9" t="s">
        <v>1837</v>
      </c>
    </row>
    <row r="1524" spans="1:50" customFormat="1" ht="36" hidden="1" x14ac:dyDescent="0.25">
      <c r="A1524" s="8" t="s">
        <v>1308</v>
      </c>
      <c r="B1524" s="8" t="s">
        <v>2162</v>
      </c>
      <c r="C1524" s="8" t="s">
        <v>2163</v>
      </c>
      <c r="D1524" s="8" t="s">
        <v>3424</v>
      </c>
      <c r="E1524" s="8" t="s">
        <v>3425</v>
      </c>
      <c r="F1524" s="8" t="s">
        <v>3426</v>
      </c>
      <c r="G1524" s="9" t="s">
        <v>3427</v>
      </c>
      <c r="H1524" s="9" t="str">
        <f>VLOOKUP(G1524,[1]Arkusz2!A:B,2,FALSE)</f>
        <v>WND-RPZP.07.03.02-32-007/09</v>
      </c>
      <c r="I1524" s="9" t="s">
        <v>1333</v>
      </c>
      <c r="J1524" s="9" t="s">
        <v>142</v>
      </c>
      <c r="K1524" s="9" t="s">
        <v>113</v>
      </c>
      <c r="L1524" s="9" t="s">
        <v>327</v>
      </c>
      <c r="M1524" s="9" t="s">
        <v>142</v>
      </c>
      <c r="N1524" s="9" t="s">
        <v>113</v>
      </c>
      <c r="O1524" s="8" t="s">
        <v>84</v>
      </c>
      <c r="P1524" s="9" t="s">
        <v>1827</v>
      </c>
      <c r="Q1524" s="9" t="s">
        <v>752</v>
      </c>
      <c r="R1524" s="9" t="s">
        <v>606</v>
      </c>
      <c r="S1524" s="9" t="s">
        <v>3288</v>
      </c>
      <c r="T1524" s="10">
        <v>699499.98</v>
      </c>
      <c r="U1524" s="10">
        <v>699499.98</v>
      </c>
      <c r="V1524" s="10">
        <v>384724.99</v>
      </c>
      <c r="W1524" s="10">
        <v>384724.99</v>
      </c>
      <c r="X1524" s="10">
        <v>314774.99</v>
      </c>
      <c r="Y1524" s="10">
        <v>55</v>
      </c>
      <c r="Z1524" s="8" t="s">
        <v>3428</v>
      </c>
      <c r="AA1524" s="8" t="s">
        <v>63</v>
      </c>
      <c r="AB1524" s="11">
        <v>699499.98</v>
      </c>
      <c r="AC1524" s="11">
        <v>699499.98</v>
      </c>
      <c r="AD1524" s="11">
        <v>0</v>
      </c>
      <c r="AE1524" s="11">
        <v>0</v>
      </c>
      <c r="AF1524" s="8" t="s">
        <v>64</v>
      </c>
      <c r="AG1524" s="8" t="s">
        <v>2172</v>
      </c>
      <c r="AH1524" s="8" t="s">
        <v>66</v>
      </c>
      <c r="AI1524" s="8" t="s">
        <v>67</v>
      </c>
      <c r="AJ1524" s="8" t="s">
        <v>121</v>
      </c>
      <c r="AK1524" s="8" t="s">
        <v>3429</v>
      </c>
      <c r="AL1524" s="8" t="s">
        <v>3430</v>
      </c>
      <c r="AM1524" s="8" t="s">
        <v>1596</v>
      </c>
      <c r="AN1524" s="8" t="s">
        <v>3431</v>
      </c>
      <c r="AO1524" s="8" t="s">
        <v>3432</v>
      </c>
      <c r="AP1524" s="8" t="s">
        <v>3433</v>
      </c>
      <c r="AQ1524" s="8" t="s">
        <v>157</v>
      </c>
      <c r="AR1524" s="8" t="s">
        <v>3434</v>
      </c>
      <c r="AS1524" s="8" t="s">
        <v>3435</v>
      </c>
      <c r="AT1524" s="8" t="s">
        <v>2177</v>
      </c>
      <c r="AU1524" s="8" t="s">
        <v>3436</v>
      </c>
      <c r="AV1524" s="8" t="s">
        <v>2179</v>
      </c>
      <c r="AW1524" s="11">
        <v>699499.98</v>
      </c>
      <c r="AX1524" s="9" t="s">
        <v>2725</v>
      </c>
    </row>
    <row r="1525" spans="1:50" customFormat="1" ht="36" hidden="1" x14ac:dyDescent="0.25">
      <c r="A1525" s="8" t="s">
        <v>1308</v>
      </c>
      <c r="B1525" s="8" t="s">
        <v>2162</v>
      </c>
      <c r="C1525" s="8" t="s">
        <v>2163</v>
      </c>
      <c r="D1525" s="8" t="s">
        <v>4854</v>
      </c>
      <c r="E1525" s="8" t="s">
        <v>4855</v>
      </c>
      <c r="F1525" s="8" t="s">
        <v>4856</v>
      </c>
      <c r="G1525" s="9" t="s">
        <v>4857</v>
      </c>
      <c r="H1525" s="9" t="str">
        <f>VLOOKUP(G1525,[1]Arkusz2!A:B,2,FALSE)</f>
        <v>WND-RPZP.07.03.02-32-003/09</v>
      </c>
      <c r="I1525" s="9" t="s">
        <v>2738</v>
      </c>
      <c r="J1525" s="9" t="s">
        <v>605</v>
      </c>
      <c r="K1525" s="9" t="s">
        <v>606</v>
      </c>
      <c r="L1525" s="9" t="s">
        <v>1874</v>
      </c>
      <c r="M1525" s="9" t="s">
        <v>605</v>
      </c>
      <c r="N1525" s="9" t="s">
        <v>606</v>
      </c>
      <c r="O1525" s="8" t="s">
        <v>4831</v>
      </c>
      <c r="P1525" s="9" t="s">
        <v>1020</v>
      </c>
      <c r="Q1525" s="9" t="s">
        <v>752</v>
      </c>
      <c r="R1525" s="9" t="s">
        <v>606</v>
      </c>
      <c r="S1525" s="9" t="s">
        <v>4858</v>
      </c>
      <c r="T1525" s="10">
        <v>2604562.4300000002</v>
      </c>
      <c r="U1525" s="10">
        <v>2349379.4900000002</v>
      </c>
      <c r="V1525" s="10">
        <v>1292158.71</v>
      </c>
      <c r="W1525" s="10">
        <v>1292158.71</v>
      </c>
      <c r="X1525" s="10">
        <v>1057220.78</v>
      </c>
      <c r="Y1525" s="10">
        <v>55</v>
      </c>
      <c r="Z1525" s="8" t="s">
        <v>4859</v>
      </c>
      <c r="AA1525" s="8" t="s">
        <v>63</v>
      </c>
      <c r="AB1525" s="11">
        <v>2604562.4300000002</v>
      </c>
      <c r="AC1525" s="11">
        <v>2604562.4300000002</v>
      </c>
      <c r="AD1525" s="11">
        <v>0</v>
      </c>
      <c r="AE1525" s="11">
        <v>0</v>
      </c>
      <c r="AF1525" s="8" t="s">
        <v>64</v>
      </c>
      <c r="AG1525" s="8" t="s">
        <v>2172</v>
      </c>
      <c r="AH1525" s="8" t="s">
        <v>66</v>
      </c>
      <c r="AI1525" s="8" t="s">
        <v>67</v>
      </c>
      <c r="AJ1525" s="8" t="s">
        <v>121</v>
      </c>
      <c r="AK1525" s="8" t="s">
        <v>2484</v>
      </c>
      <c r="AL1525" s="8" t="s">
        <v>2485</v>
      </c>
      <c r="AM1525" s="8" t="s">
        <v>4860</v>
      </c>
      <c r="AN1525" s="8" t="s">
        <v>276</v>
      </c>
      <c r="AO1525" s="8" t="s">
        <v>2486</v>
      </c>
      <c r="AP1525" s="8" t="s">
        <v>128</v>
      </c>
      <c r="AQ1525" s="8" t="s">
        <v>157</v>
      </c>
      <c r="AR1525" s="8" t="s">
        <v>4861</v>
      </c>
      <c r="AS1525" s="8" t="s">
        <v>4862</v>
      </c>
      <c r="AT1525" s="8" t="s">
        <v>1735</v>
      </c>
      <c r="AU1525" s="8" t="s">
        <v>2489</v>
      </c>
      <c r="AV1525" s="8" t="s">
        <v>77</v>
      </c>
      <c r="AW1525" s="11">
        <v>2604562.4300000002</v>
      </c>
      <c r="AX1525" s="9" t="s">
        <v>4483</v>
      </c>
    </row>
    <row r="1526" spans="1:50" customFormat="1" ht="36" hidden="1" x14ac:dyDescent="0.25">
      <c r="A1526" s="8" t="s">
        <v>1308</v>
      </c>
      <c r="B1526" s="8" t="s">
        <v>2162</v>
      </c>
      <c r="C1526" s="8" t="s">
        <v>2163</v>
      </c>
      <c r="D1526" s="8" t="s">
        <v>5115</v>
      </c>
      <c r="E1526" s="8" t="s">
        <v>5116</v>
      </c>
      <c r="F1526" s="8" t="s">
        <v>5117</v>
      </c>
      <c r="G1526" s="9" t="s">
        <v>5118</v>
      </c>
      <c r="H1526" s="9" t="str">
        <f>VLOOKUP(G1526,[1]Arkusz2!A:B,2,FALSE)</f>
        <v>WND-RPZP.07.03.02-32-008/10</v>
      </c>
      <c r="I1526" s="9" t="s">
        <v>2105</v>
      </c>
      <c r="J1526" s="9" t="s">
        <v>605</v>
      </c>
      <c r="K1526" s="9" t="s">
        <v>606</v>
      </c>
      <c r="L1526" s="9" t="s">
        <v>751</v>
      </c>
      <c r="M1526" s="9" t="s">
        <v>752</v>
      </c>
      <c r="N1526" s="9" t="s">
        <v>606</v>
      </c>
      <c r="O1526" s="8" t="s">
        <v>3063</v>
      </c>
      <c r="P1526" s="9" t="s">
        <v>5119</v>
      </c>
      <c r="Q1526" s="9" t="s">
        <v>752</v>
      </c>
      <c r="R1526" s="9" t="s">
        <v>606</v>
      </c>
      <c r="S1526" s="9" t="s">
        <v>4335</v>
      </c>
      <c r="T1526" s="10">
        <v>1246978</v>
      </c>
      <c r="U1526" s="10">
        <v>1246978</v>
      </c>
      <c r="V1526" s="10">
        <v>685837.9</v>
      </c>
      <c r="W1526" s="10">
        <v>685837.9</v>
      </c>
      <c r="X1526" s="10">
        <v>561140.1</v>
      </c>
      <c r="Y1526" s="10">
        <v>55</v>
      </c>
      <c r="Z1526" s="8" t="s">
        <v>5120</v>
      </c>
      <c r="AA1526" s="8" t="s">
        <v>63</v>
      </c>
      <c r="AB1526" s="11">
        <v>1246978</v>
      </c>
      <c r="AC1526" s="11">
        <v>1246978</v>
      </c>
      <c r="AD1526" s="11">
        <v>0</v>
      </c>
      <c r="AE1526" s="11">
        <v>0</v>
      </c>
      <c r="AF1526" s="8" t="s">
        <v>64</v>
      </c>
      <c r="AG1526" s="8" t="s">
        <v>2172</v>
      </c>
      <c r="AH1526" s="8" t="s">
        <v>66</v>
      </c>
      <c r="AI1526" s="8" t="s">
        <v>67</v>
      </c>
      <c r="AJ1526" s="8" t="s">
        <v>121</v>
      </c>
      <c r="AK1526" s="8" t="s">
        <v>2812</v>
      </c>
      <c r="AL1526" s="8" t="s">
        <v>2813</v>
      </c>
      <c r="AM1526" s="8" t="s">
        <v>1351</v>
      </c>
      <c r="AN1526" s="8" t="s">
        <v>1352</v>
      </c>
      <c r="AO1526" s="8" t="s">
        <v>2125</v>
      </c>
      <c r="AP1526" s="8" t="s">
        <v>616</v>
      </c>
      <c r="AQ1526" s="8" t="s">
        <v>157</v>
      </c>
      <c r="AR1526" s="8" t="s">
        <v>2814</v>
      </c>
      <c r="AS1526" s="8" t="s">
        <v>2815</v>
      </c>
      <c r="AT1526" s="8" t="s">
        <v>1735</v>
      </c>
      <c r="AU1526" s="8" t="s">
        <v>2816</v>
      </c>
      <c r="AV1526" s="8" t="s">
        <v>77</v>
      </c>
      <c r="AW1526" s="11">
        <v>1246978</v>
      </c>
      <c r="AX1526" s="9" t="s">
        <v>5100</v>
      </c>
    </row>
    <row r="1527" spans="1:50" customFormat="1" ht="84" hidden="1" x14ac:dyDescent="0.25">
      <c r="A1527" s="8" t="s">
        <v>1308</v>
      </c>
      <c r="B1527" s="8" t="s">
        <v>2162</v>
      </c>
      <c r="C1527" s="8" t="s">
        <v>2163</v>
      </c>
      <c r="D1527" s="8" t="s">
        <v>5316</v>
      </c>
      <c r="E1527" s="8" t="s">
        <v>5317</v>
      </c>
      <c r="F1527" s="8" t="s">
        <v>5318</v>
      </c>
      <c r="G1527" s="9" t="s">
        <v>5319</v>
      </c>
      <c r="H1527" s="9" t="str">
        <f>VLOOKUP(G1527,[1]Arkusz2!A:B,2,FALSE)</f>
        <v>WND-RPZP.07.03.02-32-011/09</v>
      </c>
      <c r="I1527" s="9" t="s">
        <v>1636</v>
      </c>
      <c r="J1527" s="9" t="s">
        <v>752</v>
      </c>
      <c r="K1527" s="9" t="s">
        <v>606</v>
      </c>
      <c r="L1527" s="9" t="s">
        <v>1116</v>
      </c>
      <c r="M1527" s="9" t="s">
        <v>752</v>
      </c>
      <c r="N1527" s="9" t="s">
        <v>606</v>
      </c>
      <c r="O1527" s="8" t="s">
        <v>3709</v>
      </c>
      <c r="P1527" s="9" t="s">
        <v>1110</v>
      </c>
      <c r="Q1527" s="9" t="s">
        <v>752</v>
      </c>
      <c r="R1527" s="9" t="s">
        <v>606</v>
      </c>
      <c r="S1527" s="9" t="s">
        <v>5320</v>
      </c>
      <c r="T1527" s="10">
        <v>610841.26</v>
      </c>
      <c r="U1527" s="10">
        <v>610841.26</v>
      </c>
      <c r="V1527" s="10">
        <v>335962.69</v>
      </c>
      <c r="W1527" s="10">
        <v>335962.69</v>
      </c>
      <c r="X1527" s="10">
        <v>274878.57</v>
      </c>
      <c r="Y1527" s="10">
        <v>55</v>
      </c>
      <c r="Z1527" s="8" t="s">
        <v>5321</v>
      </c>
      <c r="AA1527" s="8" t="s">
        <v>63</v>
      </c>
      <c r="AB1527" s="11">
        <v>610841.26</v>
      </c>
      <c r="AC1527" s="11">
        <v>610841.26</v>
      </c>
      <c r="AD1527" s="11">
        <v>0</v>
      </c>
      <c r="AE1527" s="11">
        <v>0</v>
      </c>
      <c r="AF1527" s="8" t="s">
        <v>64</v>
      </c>
      <c r="AG1527" s="8" t="s">
        <v>2172</v>
      </c>
      <c r="AH1527" s="8" t="s">
        <v>66</v>
      </c>
      <c r="AI1527" s="8" t="s">
        <v>67</v>
      </c>
      <c r="AJ1527" s="8" t="s">
        <v>121</v>
      </c>
      <c r="AK1527" s="8" t="s">
        <v>5322</v>
      </c>
      <c r="AL1527" s="8" t="s">
        <v>5323</v>
      </c>
      <c r="AM1527" s="8" t="s">
        <v>2190</v>
      </c>
      <c r="AN1527" s="8" t="s">
        <v>5324</v>
      </c>
      <c r="AO1527" s="8" t="s">
        <v>5325</v>
      </c>
      <c r="AP1527" s="8" t="s">
        <v>842</v>
      </c>
      <c r="AQ1527" s="8" t="s">
        <v>157</v>
      </c>
      <c r="AR1527" s="8" t="s">
        <v>5326</v>
      </c>
      <c r="AS1527" s="8" t="s">
        <v>5327</v>
      </c>
      <c r="AT1527" s="8" t="s">
        <v>2177</v>
      </c>
      <c r="AU1527" s="8" t="s">
        <v>5328</v>
      </c>
      <c r="AV1527" s="8" t="s">
        <v>2179</v>
      </c>
      <c r="AW1527" s="11">
        <v>610841.26</v>
      </c>
      <c r="AX1527" s="9" t="s">
        <v>5329</v>
      </c>
    </row>
    <row r="1528" spans="1:50" customFormat="1" ht="36" hidden="1" x14ac:dyDescent="0.25">
      <c r="A1528" s="8" t="s">
        <v>1308</v>
      </c>
      <c r="B1528" s="8" t="s">
        <v>2162</v>
      </c>
      <c r="C1528" s="8" t="s">
        <v>2163</v>
      </c>
      <c r="D1528" s="8" t="s">
        <v>5546</v>
      </c>
      <c r="E1528" s="8" t="s">
        <v>5547</v>
      </c>
      <c r="F1528" s="8" t="s">
        <v>5548</v>
      </c>
      <c r="G1528" s="9" t="s">
        <v>5549</v>
      </c>
      <c r="H1528" s="9" t="str">
        <f>VLOOKUP(G1528,[1]Arkusz2!A:B,2,FALSE)</f>
        <v>WND-RPZP.07.03.02-32-10/09</v>
      </c>
      <c r="I1528" s="9" t="s">
        <v>1070</v>
      </c>
      <c r="J1528" s="9" t="s">
        <v>142</v>
      </c>
      <c r="K1528" s="9" t="s">
        <v>113</v>
      </c>
      <c r="L1528" s="9" t="s">
        <v>261</v>
      </c>
      <c r="M1528" s="9" t="s">
        <v>142</v>
      </c>
      <c r="N1528" s="9" t="s">
        <v>113</v>
      </c>
      <c r="O1528" s="8" t="s">
        <v>5550</v>
      </c>
      <c r="P1528" s="9" t="s">
        <v>2440</v>
      </c>
      <c r="Q1528" s="9" t="s">
        <v>752</v>
      </c>
      <c r="R1528" s="9" t="s">
        <v>606</v>
      </c>
      <c r="S1528" s="9" t="s">
        <v>2275</v>
      </c>
      <c r="T1528" s="10">
        <v>349994.49</v>
      </c>
      <c r="U1528" s="10">
        <v>321856.25</v>
      </c>
      <c r="V1528" s="10">
        <v>177020.93</v>
      </c>
      <c r="W1528" s="10">
        <v>177020.93</v>
      </c>
      <c r="X1528" s="10">
        <v>144835.32</v>
      </c>
      <c r="Y1528" s="10">
        <v>55</v>
      </c>
      <c r="Z1528" s="8" t="s">
        <v>5551</v>
      </c>
      <c r="AA1528" s="8" t="s">
        <v>63</v>
      </c>
      <c r="AB1528" s="11">
        <v>349994.49</v>
      </c>
      <c r="AC1528" s="11">
        <v>349994.49</v>
      </c>
      <c r="AD1528" s="11">
        <v>0</v>
      </c>
      <c r="AE1528" s="11">
        <v>0</v>
      </c>
      <c r="AF1528" s="8" t="s">
        <v>64</v>
      </c>
      <c r="AG1528" s="8" t="s">
        <v>2172</v>
      </c>
      <c r="AH1528" s="8" t="s">
        <v>66</v>
      </c>
      <c r="AI1528" s="8" t="s">
        <v>67</v>
      </c>
      <c r="AJ1528" s="8" t="s">
        <v>121</v>
      </c>
      <c r="AK1528" s="8" t="s">
        <v>1073</v>
      </c>
      <c r="AL1528" s="8" t="s">
        <v>1074</v>
      </c>
      <c r="AM1528" s="8" t="s">
        <v>1075</v>
      </c>
      <c r="AN1528" s="8" t="s">
        <v>72</v>
      </c>
      <c r="AO1528" s="8" t="s">
        <v>1076</v>
      </c>
      <c r="AP1528" s="8" t="s">
        <v>128</v>
      </c>
      <c r="AQ1528" s="8" t="s">
        <v>157</v>
      </c>
      <c r="AR1528" s="8" t="s">
        <v>1077</v>
      </c>
      <c r="AS1528" s="8" t="s">
        <v>1078</v>
      </c>
      <c r="AT1528" s="8" t="s">
        <v>909</v>
      </c>
      <c r="AU1528" s="8" t="s">
        <v>1079</v>
      </c>
      <c r="AV1528" s="8" t="s">
        <v>77</v>
      </c>
      <c r="AW1528" s="11">
        <v>349994.49</v>
      </c>
      <c r="AX1528" s="9" t="s">
        <v>4014</v>
      </c>
    </row>
    <row r="1529" spans="1:50" ht="36" hidden="1" x14ac:dyDescent="0.25">
      <c r="A1529" s="8" t="s">
        <v>1308</v>
      </c>
      <c r="B1529" s="8" t="s">
        <v>2162</v>
      </c>
      <c r="C1529" s="8" t="s">
        <v>2163</v>
      </c>
      <c r="D1529" s="8" t="s">
        <v>5591</v>
      </c>
      <c r="E1529" s="8" t="s">
        <v>5592</v>
      </c>
      <c r="F1529" s="8" t="s">
        <v>5593</v>
      </c>
      <c r="G1529" s="9" t="s">
        <v>5594</v>
      </c>
      <c r="H1529" s="9" t="str">
        <f>VLOOKUP(G1529,[1]Arkusz2!A:B,2,FALSE)</f>
        <v>WND-RPZP.07.03.02-32-005/10</v>
      </c>
      <c r="I1529" s="9" t="s">
        <v>1116</v>
      </c>
      <c r="J1529" s="9" t="s">
        <v>752</v>
      </c>
      <c r="K1529" s="9" t="s">
        <v>606</v>
      </c>
      <c r="L1529" s="9" t="s">
        <v>1403</v>
      </c>
      <c r="M1529" s="9" t="s">
        <v>752</v>
      </c>
      <c r="N1529" s="9" t="s">
        <v>606</v>
      </c>
      <c r="O1529" s="8" t="s">
        <v>1257</v>
      </c>
      <c r="P1529" s="9" t="s">
        <v>2440</v>
      </c>
      <c r="Q1529" s="9" t="s">
        <v>752</v>
      </c>
      <c r="R1529" s="9" t="s">
        <v>606</v>
      </c>
      <c r="S1529" s="9" t="s">
        <v>2090</v>
      </c>
      <c r="T1529" s="10">
        <v>1201206.6100000001</v>
      </c>
      <c r="U1529" s="10">
        <v>988251.28</v>
      </c>
      <c r="V1529" s="10">
        <v>543538.19999999995</v>
      </c>
      <c r="W1529" s="10">
        <v>543538.19999999995</v>
      </c>
      <c r="X1529" s="10">
        <v>444713.08</v>
      </c>
      <c r="Y1529" s="10">
        <v>55</v>
      </c>
      <c r="Z1529" s="8" t="s">
        <v>5595</v>
      </c>
      <c r="AA1529" s="8" t="s">
        <v>63</v>
      </c>
      <c r="AB1529" s="11">
        <v>1201206.6100000001</v>
      </c>
      <c r="AC1529" s="11">
        <v>1201206.6100000001</v>
      </c>
      <c r="AD1529" s="11">
        <v>0</v>
      </c>
      <c r="AE1529" s="11">
        <v>0</v>
      </c>
      <c r="AF1529" s="8" t="s">
        <v>64</v>
      </c>
      <c r="AG1529" s="8" t="s">
        <v>2172</v>
      </c>
      <c r="AH1529" s="8" t="s">
        <v>66</v>
      </c>
      <c r="AI1529" s="8" t="s">
        <v>67</v>
      </c>
      <c r="AJ1529" s="8" t="s">
        <v>121</v>
      </c>
      <c r="AK1529" s="8" t="s">
        <v>2484</v>
      </c>
      <c r="AL1529" s="8" t="s">
        <v>2485</v>
      </c>
      <c r="AM1529" s="8" t="s">
        <v>275</v>
      </c>
      <c r="AN1529" s="8" t="s">
        <v>276</v>
      </c>
      <c r="AO1529" s="8" t="s">
        <v>2486</v>
      </c>
      <c r="AP1529" s="8" t="s">
        <v>128</v>
      </c>
      <c r="AQ1529" s="8" t="s">
        <v>157</v>
      </c>
      <c r="AR1529" s="8" t="s">
        <v>2487</v>
      </c>
      <c r="AS1529" s="8" t="s">
        <v>2488</v>
      </c>
      <c r="AT1529" s="8" t="s">
        <v>1735</v>
      </c>
      <c r="AU1529" s="8" t="s">
        <v>2489</v>
      </c>
      <c r="AV1529" s="8" t="s">
        <v>77</v>
      </c>
      <c r="AW1529" s="11">
        <v>1201206.6100000001</v>
      </c>
      <c r="AX1529" s="9" t="s">
        <v>4346</v>
      </c>
    </row>
    <row r="1530" spans="1:50" customFormat="1" ht="36" hidden="1" x14ac:dyDescent="0.25">
      <c r="A1530" s="8" t="s">
        <v>1308</v>
      </c>
      <c r="B1530" s="8" t="s">
        <v>2162</v>
      </c>
      <c r="C1530" s="8" t="s">
        <v>2163</v>
      </c>
      <c r="D1530" s="8" t="s">
        <v>6495</v>
      </c>
      <c r="E1530" s="8" t="s">
        <v>6496</v>
      </c>
      <c r="F1530" s="8" t="s">
        <v>6497</v>
      </c>
      <c r="G1530" s="9" t="s">
        <v>6498</v>
      </c>
      <c r="H1530" s="9" t="str">
        <f>VLOOKUP(G1530,[1]Arkusz2!A:B,2,FALSE)</f>
        <v>WND-RPZP.07.03.02-32-004/10</v>
      </c>
      <c r="I1530" s="9" t="s">
        <v>1827</v>
      </c>
      <c r="J1530" s="9" t="s">
        <v>752</v>
      </c>
      <c r="K1530" s="9" t="s">
        <v>606</v>
      </c>
      <c r="L1530" s="9" t="s">
        <v>1827</v>
      </c>
      <c r="M1530" s="9" t="s">
        <v>752</v>
      </c>
      <c r="N1530" s="9" t="s">
        <v>606</v>
      </c>
      <c r="O1530" s="8" t="s">
        <v>5804</v>
      </c>
      <c r="P1530" s="9" t="s">
        <v>1816</v>
      </c>
      <c r="Q1530" s="9" t="s">
        <v>4261</v>
      </c>
      <c r="R1530" s="9" t="s">
        <v>4262</v>
      </c>
      <c r="S1530" s="9" t="s">
        <v>5512</v>
      </c>
      <c r="T1530" s="10">
        <v>430148.01</v>
      </c>
      <c r="U1530" s="10">
        <v>393548.01</v>
      </c>
      <c r="V1530" s="10">
        <v>216451.39</v>
      </c>
      <c r="W1530" s="10">
        <v>216451.39</v>
      </c>
      <c r="X1530" s="10">
        <v>177096.62</v>
      </c>
      <c r="Y1530" s="10">
        <v>55</v>
      </c>
      <c r="Z1530" s="8" t="s">
        <v>6499</v>
      </c>
      <c r="AA1530" s="8" t="s">
        <v>63</v>
      </c>
      <c r="AB1530" s="11">
        <v>430148.01</v>
      </c>
      <c r="AC1530" s="11">
        <v>430148.01</v>
      </c>
      <c r="AD1530" s="11">
        <v>0</v>
      </c>
      <c r="AE1530" s="11">
        <v>0</v>
      </c>
      <c r="AF1530" s="8" t="s">
        <v>64</v>
      </c>
      <c r="AG1530" s="8" t="s">
        <v>2172</v>
      </c>
      <c r="AH1530" s="8" t="s">
        <v>66</v>
      </c>
      <c r="AI1530" s="8" t="s">
        <v>67</v>
      </c>
      <c r="AJ1530" s="8" t="s">
        <v>121</v>
      </c>
      <c r="AK1530" s="8" t="s">
        <v>1073</v>
      </c>
      <c r="AL1530" s="8" t="s">
        <v>1074</v>
      </c>
      <c r="AM1530" s="8" t="s">
        <v>1075</v>
      </c>
      <c r="AN1530" s="8" t="s">
        <v>72</v>
      </c>
      <c r="AO1530" s="8" t="s">
        <v>1076</v>
      </c>
      <c r="AP1530" s="8" t="s">
        <v>128</v>
      </c>
      <c r="AQ1530" s="8" t="s">
        <v>157</v>
      </c>
      <c r="AR1530" s="8" t="s">
        <v>1077</v>
      </c>
      <c r="AS1530" s="8" t="s">
        <v>1078</v>
      </c>
      <c r="AT1530" s="8" t="s">
        <v>619</v>
      </c>
      <c r="AU1530" s="8" t="s">
        <v>1079</v>
      </c>
      <c r="AV1530" s="8" t="s">
        <v>77</v>
      </c>
      <c r="AW1530" s="11">
        <v>430148.01</v>
      </c>
      <c r="AX1530" s="9" t="s">
        <v>2298</v>
      </c>
    </row>
    <row r="1531" spans="1:50" customFormat="1" ht="36" hidden="1" x14ac:dyDescent="0.25">
      <c r="A1531" s="8" t="s">
        <v>1308</v>
      </c>
      <c r="B1531" s="8" t="s">
        <v>2162</v>
      </c>
      <c r="C1531" s="8" t="s">
        <v>2163</v>
      </c>
      <c r="D1531" s="8" t="s">
        <v>8175</v>
      </c>
      <c r="E1531" s="8" t="s">
        <v>8176</v>
      </c>
      <c r="F1531" s="8" t="s">
        <v>8177</v>
      </c>
      <c r="G1531" s="9" t="s">
        <v>8178</v>
      </c>
      <c r="H1531" s="9" t="str">
        <f>VLOOKUP(G1531,[1]Arkusz2!A:B,2,FALSE)</f>
        <v>WND-RPZP.07.03.02-32-002/10</v>
      </c>
      <c r="I1531" s="9" t="s">
        <v>1728</v>
      </c>
      <c r="J1531" s="9" t="s">
        <v>752</v>
      </c>
      <c r="K1531" s="9" t="s">
        <v>606</v>
      </c>
      <c r="L1531" s="9" t="s">
        <v>1736</v>
      </c>
      <c r="M1531" s="9" t="s">
        <v>752</v>
      </c>
      <c r="N1531" s="9" t="s">
        <v>606</v>
      </c>
      <c r="O1531" s="8" t="s">
        <v>4032</v>
      </c>
      <c r="P1531" s="9" t="s">
        <v>5345</v>
      </c>
      <c r="Q1531" s="9" t="s">
        <v>4601</v>
      </c>
      <c r="R1531" s="9" t="s">
        <v>4262</v>
      </c>
      <c r="S1531" s="9" t="s">
        <v>5520</v>
      </c>
      <c r="T1531" s="10">
        <v>1155254.5</v>
      </c>
      <c r="U1531" s="10">
        <v>1095637.18</v>
      </c>
      <c r="V1531" s="10">
        <v>499263.31</v>
      </c>
      <c r="W1531" s="10">
        <v>499263.31</v>
      </c>
      <c r="X1531" s="10">
        <v>596373.87</v>
      </c>
      <c r="Y1531" s="10">
        <v>45.57</v>
      </c>
      <c r="Z1531" s="8" t="s">
        <v>8179</v>
      </c>
      <c r="AA1531" s="8" t="s">
        <v>63</v>
      </c>
      <c r="AB1531" s="11">
        <v>1155254.5</v>
      </c>
      <c r="AC1531" s="11">
        <v>1155254.5</v>
      </c>
      <c r="AD1531" s="11">
        <v>0</v>
      </c>
      <c r="AE1531" s="11">
        <v>0</v>
      </c>
      <c r="AF1531" s="8" t="s">
        <v>64</v>
      </c>
      <c r="AG1531" s="8" t="s">
        <v>2172</v>
      </c>
      <c r="AH1531" s="8" t="s">
        <v>66</v>
      </c>
      <c r="AI1531" s="8" t="s">
        <v>67</v>
      </c>
      <c r="AJ1531" s="8" t="s">
        <v>121</v>
      </c>
      <c r="AK1531" s="8" t="s">
        <v>8180</v>
      </c>
      <c r="AL1531" s="8" t="s">
        <v>8181</v>
      </c>
      <c r="AM1531" s="8" t="s">
        <v>854</v>
      </c>
      <c r="AN1531" s="8" t="s">
        <v>855</v>
      </c>
      <c r="AO1531" s="8" t="s">
        <v>1453</v>
      </c>
      <c r="AP1531" s="8" t="s">
        <v>333</v>
      </c>
      <c r="AQ1531" s="8" t="s">
        <v>157</v>
      </c>
      <c r="AR1531" s="8" t="s">
        <v>8182</v>
      </c>
      <c r="AS1531" s="8" t="s">
        <v>8183</v>
      </c>
      <c r="AT1531" s="8" t="s">
        <v>2177</v>
      </c>
      <c r="AU1531" s="8" t="s">
        <v>8184</v>
      </c>
      <c r="AV1531" s="8" t="s">
        <v>2179</v>
      </c>
      <c r="AW1531" s="11">
        <v>1155254.5</v>
      </c>
      <c r="AX1531" s="9" t="s">
        <v>2379</v>
      </c>
    </row>
    <row r="1532" spans="1:50" customFormat="1" ht="36" hidden="1" x14ac:dyDescent="0.25">
      <c r="A1532" s="8" t="s">
        <v>1308</v>
      </c>
      <c r="B1532" s="8" t="s">
        <v>2162</v>
      </c>
      <c r="C1532" s="8" t="s">
        <v>2163</v>
      </c>
      <c r="D1532" s="8" t="s">
        <v>8185</v>
      </c>
      <c r="E1532" s="8" t="s">
        <v>8186</v>
      </c>
      <c r="F1532" s="8" t="s">
        <v>8187</v>
      </c>
      <c r="G1532" s="9" t="s">
        <v>8188</v>
      </c>
      <c r="H1532" s="9" t="str">
        <f>VLOOKUP(G1532,[1]Arkusz2!A:B,2,FALSE)</f>
        <v>WND-RPZP.07.03.02-32-003/10</v>
      </c>
      <c r="I1532" s="9" t="s">
        <v>6906</v>
      </c>
      <c r="J1532" s="9" t="s">
        <v>4601</v>
      </c>
      <c r="K1532" s="9" t="s">
        <v>4262</v>
      </c>
      <c r="L1532" s="9" t="s">
        <v>5737</v>
      </c>
      <c r="M1532" s="9" t="s">
        <v>4601</v>
      </c>
      <c r="N1532" s="9" t="s">
        <v>4262</v>
      </c>
      <c r="O1532" s="8" t="s">
        <v>2046</v>
      </c>
      <c r="P1532" s="9" t="s">
        <v>5345</v>
      </c>
      <c r="Q1532" s="9" t="s">
        <v>4601</v>
      </c>
      <c r="R1532" s="9" t="s">
        <v>4262</v>
      </c>
      <c r="S1532" s="9" t="s">
        <v>8189</v>
      </c>
      <c r="T1532" s="10">
        <v>903090.91</v>
      </c>
      <c r="U1532" s="10">
        <v>900396.42</v>
      </c>
      <c r="V1532" s="10">
        <v>495218.03</v>
      </c>
      <c r="W1532" s="10">
        <v>495218.03</v>
      </c>
      <c r="X1532" s="10">
        <v>405178.39</v>
      </c>
      <c r="Y1532" s="10">
        <v>55</v>
      </c>
      <c r="Z1532" s="8" t="s">
        <v>8190</v>
      </c>
      <c r="AA1532" s="8" t="s">
        <v>63</v>
      </c>
      <c r="AB1532" s="11">
        <v>903090.91</v>
      </c>
      <c r="AC1532" s="11">
        <v>903090.91</v>
      </c>
      <c r="AD1532" s="11">
        <v>0</v>
      </c>
      <c r="AE1532" s="11">
        <v>0</v>
      </c>
      <c r="AF1532" s="8" t="s">
        <v>64</v>
      </c>
      <c r="AG1532" s="8" t="s">
        <v>2172</v>
      </c>
      <c r="AH1532" s="8" t="s">
        <v>66</v>
      </c>
      <c r="AI1532" s="8" t="s">
        <v>67</v>
      </c>
      <c r="AJ1532" s="8" t="s">
        <v>121</v>
      </c>
      <c r="AK1532" s="8" t="s">
        <v>8191</v>
      </c>
      <c r="AL1532" s="8" t="s">
        <v>8192</v>
      </c>
      <c r="AM1532" s="8" t="s">
        <v>6804</v>
      </c>
      <c r="AN1532" s="8" t="s">
        <v>6805</v>
      </c>
      <c r="AO1532" s="8" t="s">
        <v>8193</v>
      </c>
      <c r="AP1532" s="8" t="s">
        <v>663</v>
      </c>
      <c r="AQ1532" s="8" t="s">
        <v>157</v>
      </c>
      <c r="AR1532" s="8" t="s">
        <v>8194</v>
      </c>
      <c r="AS1532" s="8" t="s">
        <v>8194</v>
      </c>
      <c r="AT1532" s="8" t="s">
        <v>2177</v>
      </c>
      <c r="AU1532" s="8" t="s">
        <v>8195</v>
      </c>
      <c r="AV1532" s="8" t="s">
        <v>2179</v>
      </c>
      <c r="AW1532" s="11">
        <v>903090.91</v>
      </c>
      <c r="AX1532" s="9" t="s">
        <v>8196</v>
      </c>
    </row>
    <row r="1533" spans="1:50" ht="24" hidden="1" x14ac:dyDescent="0.25">
      <c r="A1533" s="8" t="s">
        <v>50</v>
      </c>
      <c r="B1533" s="8" t="s">
        <v>51</v>
      </c>
      <c r="C1533" s="8"/>
      <c r="D1533" s="8" t="s">
        <v>52</v>
      </c>
      <c r="E1533" s="8" t="e">
        <v>#N/A</v>
      </c>
      <c r="F1533" s="8" t="e">
        <v>#N/A</v>
      </c>
      <c r="G1533" s="9" t="s">
        <v>53</v>
      </c>
      <c r="H1533" s="9" t="e">
        <f>VLOOKUP(G1533,[1]Arkusz2!A:B,2,FALSE)</f>
        <v>#N/A</v>
      </c>
      <c r="I1533" s="9" t="s">
        <v>54</v>
      </c>
      <c r="J1533" s="9" t="s">
        <v>55</v>
      </c>
      <c r="K1533" s="9" t="s">
        <v>56</v>
      </c>
      <c r="L1533" s="9" t="s">
        <v>57</v>
      </c>
      <c r="M1533" s="9" t="s">
        <v>55</v>
      </c>
      <c r="N1533" s="9" t="s">
        <v>56</v>
      </c>
      <c r="O1533" s="8" t="s">
        <v>58</v>
      </c>
      <c r="P1533" s="9" t="s">
        <v>59</v>
      </c>
      <c r="Q1533" s="9" t="s">
        <v>60</v>
      </c>
      <c r="R1533" s="9" t="s">
        <v>61</v>
      </c>
      <c r="S1533" s="9" t="s">
        <v>54</v>
      </c>
      <c r="T1533" s="10">
        <v>80692.63</v>
      </c>
      <c r="U1533" s="10">
        <v>80692.63</v>
      </c>
      <c r="V1533" s="10">
        <v>80692.63</v>
      </c>
      <c r="W1533" s="10">
        <v>80692.63</v>
      </c>
      <c r="X1533" s="10">
        <v>0</v>
      </c>
      <c r="Y1533" s="10">
        <v>100</v>
      </c>
      <c r="Z1533" s="8" t="s">
        <v>62</v>
      </c>
      <c r="AA1533" s="8" t="s">
        <v>63</v>
      </c>
      <c r="AB1533" s="11">
        <v>80692.63</v>
      </c>
      <c r="AC1533" s="11">
        <v>80692.63</v>
      </c>
      <c r="AD1533" s="11">
        <v>0</v>
      </c>
      <c r="AE1533" s="11">
        <v>0</v>
      </c>
      <c r="AF1533" s="8" t="s">
        <v>64</v>
      </c>
      <c r="AG1533" s="8" t="s">
        <v>65</v>
      </c>
      <c r="AH1533" s="8" t="s">
        <v>66</v>
      </c>
      <c r="AI1533" s="8" t="s">
        <v>67</v>
      </c>
      <c r="AJ1533" s="8" t="s">
        <v>68</v>
      </c>
      <c r="AK1533" s="8" t="s">
        <v>69</v>
      </c>
      <c r="AL1533" s="8" t="s">
        <v>70</v>
      </c>
      <c r="AM1533" s="8" t="s">
        <v>71</v>
      </c>
      <c r="AN1533" s="8" t="s">
        <v>72</v>
      </c>
      <c r="AO1533" s="8" t="s">
        <v>73</v>
      </c>
      <c r="AP1533" s="8" t="s">
        <v>74</v>
      </c>
      <c r="AQ1533" s="8"/>
      <c r="AR1533" s="8"/>
      <c r="AS1533" s="8"/>
      <c r="AT1533" s="8" t="s">
        <v>75</v>
      </c>
      <c r="AU1533" s="8" t="s">
        <v>76</v>
      </c>
      <c r="AV1533" s="8" t="s">
        <v>77</v>
      </c>
      <c r="AW1533" s="11">
        <v>80692.63</v>
      </c>
      <c r="AX1533" s="9" t="s">
        <v>57</v>
      </c>
    </row>
    <row r="1534" spans="1:50" customFormat="1" ht="24" hidden="1" x14ac:dyDescent="0.25">
      <c r="A1534" s="8" t="s">
        <v>50</v>
      </c>
      <c r="B1534" s="8" t="s">
        <v>78</v>
      </c>
      <c r="C1534" s="8"/>
      <c r="D1534" s="8" t="s">
        <v>79</v>
      </c>
      <c r="E1534" s="8" t="e">
        <v>#N/A</v>
      </c>
      <c r="F1534" s="8" t="e">
        <v>#N/A</v>
      </c>
      <c r="G1534" s="9" t="s">
        <v>80</v>
      </c>
      <c r="H1534" s="9" t="e">
        <f>VLOOKUP(G1534,[1]Arkusz2!A:B,2,FALSE)</f>
        <v>#N/A</v>
      </c>
      <c r="I1534" s="9" t="s">
        <v>54</v>
      </c>
      <c r="J1534" s="9" t="s">
        <v>55</v>
      </c>
      <c r="K1534" s="9" t="s">
        <v>56</v>
      </c>
      <c r="L1534" s="9" t="s">
        <v>57</v>
      </c>
      <c r="M1534" s="9" t="s">
        <v>55</v>
      </c>
      <c r="N1534" s="9" t="s">
        <v>56</v>
      </c>
      <c r="O1534" s="8" t="s">
        <v>58</v>
      </c>
      <c r="P1534" s="9" t="s">
        <v>59</v>
      </c>
      <c r="Q1534" s="9" t="s">
        <v>60</v>
      </c>
      <c r="R1534" s="9" t="s">
        <v>61</v>
      </c>
      <c r="S1534" s="9" t="s">
        <v>81</v>
      </c>
      <c r="T1534" s="10">
        <v>1384894.1</v>
      </c>
      <c r="U1534" s="10">
        <v>1384894.1</v>
      </c>
      <c r="V1534" s="10">
        <v>1384894.1</v>
      </c>
      <c r="W1534" s="10">
        <v>1384894.1</v>
      </c>
      <c r="X1534" s="10">
        <v>0</v>
      </c>
      <c r="Y1534" s="10">
        <v>100</v>
      </c>
      <c r="Z1534" s="8" t="s">
        <v>82</v>
      </c>
      <c r="AA1534" s="8" t="s">
        <v>63</v>
      </c>
      <c r="AB1534" s="11">
        <v>1384894.1</v>
      </c>
      <c r="AC1534" s="11">
        <v>1384894.1</v>
      </c>
      <c r="AD1534" s="11">
        <v>0</v>
      </c>
      <c r="AE1534" s="11">
        <v>0</v>
      </c>
      <c r="AF1534" s="8" t="s">
        <v>64</v>
      </c>
      <c r="AG1534" s="8" t="s">
        <v>83</v>
      </c>
      <c r="AH1534" s="8" t="s">
        <v>66</v>
      </c>
      <c r="AI1534" s="8" t="s">
        <v>67</v>
      </c>
      <c r="AJ1534" s="8" t="s">
        <v>68</v>
      </c>
      <c r="AK1534" s="8" t="s">
        <v>69</v>
      </c>
      <c r="AL1534" s="8" t="s">
        <v>70</v>
      </c>
      <c r="AM1534" s="8" t="s">
        <v>71</v>
      </c>
      <c r="AN1534" s="8" t="s">
        <v>72</v>
      </c>
      <c r="AO1534" s="8" t="s">
        <v>73</v>
      </c>
      <c r="AP1534" s="8" t="s">
        <v>74</v>
      </c>
      <c r="AQ1534" s="8"/>
      <c r="AR1534" s="8"/>
      <c r="AS1534" s="8"/>
      <c r="AT1534" s="8" t="s">
        <v>75</v>
      </c>
      <c r="AU1534" s="8" t="s">
        <v>76</v>
      </c>
      <c r="AV1534" s="8" t="s">
        <v>77</v>
      </c>
      <c r="AW1534" s="11">
        <v>1384894.1</v>
      </c>
      <c r="AX1534" s="9" t="s">
        <v>84</v>
      </c>
    </row>
    <row r="1535" spans="1:50" customFormat="1" ht="24" hidden="1" x14ac:dyDescent="0.25">
      <c r="A1535" s="8" t="s">
        <v>50</v>
      </c>
      <c r="B1535" s="8" t="s">
        <v>78</v>
      </c>
      <c r="C1535" s="8"/>
      <c r="D1535" s="8" t="s">
        <v>85</v>
      </c>
      <c r="E1535" s="8" t="e">
        <v>#N/A</v>
      </c>
      <c r="F1535" s="8" t="e">
        <v>#N/A</v>
      </c>
      <c r="G1535" s="9" t="s">
        <v>86</v>
      </c>
      <c r="H1535" s="9" t="e">
        <f>VLOOKUP(G1535,[1]Arkusz2!A:B,2,FALSE)</f>
        <v>#N/A</v>
      </c>
      <c r="I1535" s="9" t="s">
        <v>87</v>
      </c>
      <c r="J1535" s="9" t="s">
        <v>55</v>
      </c>
      <c r="K1535" s="9" t="s">
        <v>56</v>
      </c>
      <c r="L1535" s="9" t="s">
        <v>88</v>
      </c>
      <c r="M1535" s="9" t="s">
        <v>89</v>
      </c>
      <c r="N1535" s="9" t="s">
        <v>56</v>
      </c>
      <c r="O1535" s="8" t="s">
        <v>90</v>
      </c>
      <c r="P1535" s="9" t="s">
        <v>91</v>
      </c>
      <c r="Q1535" s="9" t="s">
        <v>89</v>
      </c>
      <c r="R1535" s="9" t="s">
        <v>56</v>
      </c>
      <c r="S1535" s="9" t="s">
        <v>92</v>
      </c>
      <c r="T1535" s="10">
        <v>2755692.59</v>
      </c>
      <c r="U1535" s="10">
        <v>2755692.59</v>
      </c>
      <c r="V1535" s="10">
        <v>2755692.59</v>
      </c>
      <c r="W1535" s="10">
        <v>2755692.59</v>
      </c>
      <c r="X1535" s="10">
        <v>0</v>
      </c>
      <c r="Y1535" s="10">
        <v>100</v>
      </c>
      <c r="Z1535" s="8" t="s">
        <v>93</v>
      </c>
      <c r="AA1535" s="8" t="s">
        <v>63</v>
      </c>
      <c r="AB1535" s="11">
        <v>2755692.59</v>
      </c>
      <c r="AC1535" s="11">
        <v>2755692.59</v>
      </c>
      <c r="AD1535" s="11">
        <v>0</v>
      </c>
      <c r="AE1535" s="11">
        <v>0</v>
      </c>
      <c r="AF1535" s="8" t="s">
        <v>64</v>
      </c>
      <c r="AG1535" s="8" t="s">
        <v>83</v>
      </c>
      <c r="AH1535" s="8" t="s">
        <v>66</v>
      </c>
      <c r="AI1535" s="8" t="s">
        <v>67</v>
      </c>
      <c r="AJ1535" s="8" t="s">
        <v>68</v>
      </c>
      <c r="AK1535" s="8" t="s">
        <v>69</v>
      </c>
      <c r="AL1535" s="8" t="s">
        <v>70</v>
      </c>
      <c r="AM1535" s="8" t="s">
        <v>71</v>
      </c>
      <c r="AN1535" s="8" t="s">
        <v>72</v>
      </c>
      <c r="AO1535" s="8" t="s">
        <v>73</v>
      </c>
      <c r="AP1535" s="8" t="s">
        <v>74</v>
      </c>
      <c r="AQ1535" s="8"/>
      <c r="AR1535" s="8"/>
      <c r="AS1535" s="8"/>
      <c r="AT1535" s="8" t="s">
        <v>75</v>
      </c>
      <c r="AU1535" s="8" t="s">
        <v>76</v>
      </c>
      <c r="AV1535" s="8" t="s">
        <v>77</v>
      </c>
      <c r="AW1535" s="11">
        <v>2755692.59</v>
      </c>
      <c r="AX1535" s="9" t="s">
        <v>94</v>
      </c>
    </row>
    <row r="1536" spans="1:50" customFormat="1" ht="24" hidden="1" x14ac:dyDescent="0.25">
      <c r="A1536" s="8" t="s">
        <v>50</v>
      </c>
      <c r="B1536" s="8" t="s">
        <v>51</v>
      </c>
      <c r="C1536" s="8"/>
      <c r="D1536" s="8" t="s">
        <v>95</v>
      </c>
      <c r="E1536" s="8" t="e">
        <v>#N/A</v>
      </c>
      <c r="F1536" s="8" t="e">
        <v>#N/A</v>
      </c>
      <c r="G1536" s="9" t="s">
        <v>96</v>
      </c>
      <c r="H1536" s="9" t="e">
        <f>VLOOKUP(G1536,[1]Arkusz2!A:B,2,FALSE)</f>
        <v>#N/A</v>
      </c>
      <c r="I1536" s="9" t="s">
        <v>87</v>
      </c>
      <c r="J1536" s="9" t="s">
        <v>55</v>
      </c>
      <c r="K1536" s="9" t="s">
        <v>56</v>
      </c>
      <c r="L1536" s="9" t="s">
        <v>88</v>
      </c>
      <c r="M1536" s="9" t="s">
        <v>89</v>
      </c>
      <c r="N1536" s="9" t="s">
        <v>56</v>
      </c>
      <c r="O1536" s="8" t="s">
        <v>90</v>
      </c>
      <c r="P1536" s="9" t="s">
        <v>91</v>
      </c>
      <c r="Q1536" s="9" t="s">
        <v>89</v>
      </c>
      <c r="R1536" s="9" t="s">
        <v>56</v>
      </c>
      <c r="S1536" s="9" t="s">
        <v>92</v>
      </c>
      <c r="T1536" s="10">
        <v>762551.72</v>
      </c>
      <c r="U1536" s="10">
        <v>762551.72</v>
      </c>
      <c r="V1536" s="10">
        <v>762551.72</v>
      </c>
      <c r="W1536" s="10">
        <v>762551.72</v>
      </c>
      <c r="X1536" s="10">
        <v>0</v>
      </c>
      <c r="Y1536" s="10">
        <v>100</v>
      </c>
      <c r="Z1536" s="8" t="s">
        <v>97</v>
      </c>
      <c r="AA1536" s="8" t="s">
        <v>63</v>
      </c>
      <c r="AB1536" s="11">
        <v>762551.72</v>
      </c>
      <c r="AC1536" s="11">
        <v>762551.72</v>
      </c>
      <c r="AD1536" s="11">
        <v>0</v>
      </c>
      <c r="AE1536" s="11">
        <v>0</v>
      </c>
      <c r="AF1536" s="8" t="s">
        <v>64</v>
      </c>
      <c r="AG1536" s="8" t="s">
        <v>65</v>
      </c>
      <c r="AH1536" s="8" t="s">
        <v>66</v>
      </c>
      <c r="AI1536" s="8" t="s">
        <v>67</v>
      </c>
      <c r="AJ1536" s="8" t="s">
        <v>68</v>
      </c>
      <c r="AK1536" s="8" t="s">
        <v>69</v>
      </c>
      <c r="AL1536" s="8" t="s">
        <v>70</v>
      </c>
      <c r="AM1536" s="8" t="s">
        <v>71</v>
      </c>
      <c r="AN1536" s="8" t="s">
        <v>72</v>
      </c>
      <c r="AO1536" s="8" t="s">
        <v>73</v>
      </c>
      <c r="AP1536" s="8" t="s">
        <v>74</v>
      </c>
      <c r="AQ1536" s="8"/>
      <c r="AR1536" s="8"/>
      <c r="AS1536" s="8"/>
      <c r="AT1536" s="8" t="s">
        <v>75</v>
      </c>
      <c r="AU1536" s="8" t="s">
        <v>76</v>
      </c>
      <c r="AV1536" s="8" t="s">
        <v>77</v>
      </c>
      <c r="AW1536" s="11">
        <v>762551.72</v>
      </c>
      <c r="AX1536" s="9" t="s">
        <v>94</v>
      </c>
    </row>
    <row r="1537" spans="1:50" customFormat="1" ht="24" hidden="1" x14ac:dyDescent="0.25">
      <c r="A1537" s="8" t="s">
        <v>50</v>
      </c>
      <c r="B1537" s="8" t="s">
        <v>78</v>
      </c>
      <c r="C1537" s="8"/>
      <c r="D1537" s="8" t="s">
        <v>98</v>
      </c>
      <c r="E1537" s="8" t="e">
        <v>#N/A</v>
      </c>
      <c r="F1537" s="8" t="e">
        <v>#N/A</v>
      </c>
      <c r="G1537" s="9" t="s">
        <v>99</v>
      </c>
      <c r="H1537" s="9" t="e">
        <f>VLOOKUP(G1537,[1]Arkusz2!A:B,2,FALSE)</f>
        <v>#N/A</v>
      </c>
      <c r="I1537" s="9" t="s">
        <v>100</v>
      </c>
      <c r="J1537" s="9" t="s">
        <v>55</v>
      </c>
      <c r="K1537" s="9" t="s">
        <v>56</v>
      </c>
      <c r="L1537" s="9" t="s">
        <v>101</v>
      </c>
      <c r="M1537" s="9" t="s">
        <v>89</v>
      </c>
      <c r="N1537" s="9" t="s">
        <v>56</v>
      </c>
      <c r="O1537" s="8" t="s">
        <v>90</v>
      </c>
      <c r="P1537" s="9" t="s">
        <v>91</v>
      </c>
      <c r="Q1537" s="9" t="s">
        <v>89</v>
      </c>
      <c r="R1537" s="9" t="s">
        <v>56</v>
      </c>
      <c r="S1537" s="9" t="s">
        <v>92</v>
      </c>
      <c r="T1537" s="10">
        <v>2257986.5600000001</v>
      </c>
      <c r="U1537" s="10">
        <v>2257986.5600000001</v>
      </c>
      <c r="V1537" s="10">
        <v>2257986.5600000001</v>
      </c>
      <c r="W1537" s="10">
        <v>2257986.5600000001</v>
      </c>
      <c r="X1537" s="10">
        <v>0</v>
      </c>
      <c r="Y1537" s="10">
        <v>100</v>
      </c>
      <c r="Z1537" s="8" t="s">
        <v>102</v>
      </c>
      <c r="AA1537" s="8" t="s">
        <v>63</v>
      </c>
      <c r="AB1537" s="11">
        <v>2257986.5600000001</v>
      </c>
      <c r="AC1537" s="11">
        <v>2257986.5600000001</v>
      </c>
      <c r="AD1537" s="11">
        <v>0</v>
      </c>
      <c r="AE1537" s="11">
        <v>0</v>
      </c>
      <c r="AF1537" s="8" t="s">
        <v>64</v>
      </c>
      <c r="AG1537" s="8" t="s">
        <v>83</v>
      </c>
      <c r="AH1537" s="8" t="s">
        <v>66</v>
      </c>
      <c r="AI1537" s="8" t="s">
        <v>67</v>
      </c>
      <c r="AJ1537" s="8" t="s">
        <v>68</v>
      </c>
      <c r="AK1537" s="8" t="s">
        <v>69</v>
      </c>
      <c r="AL1537" s="8" t="s">
        <v>70</v>
      </c>
      <c r="AM1537" s="8" t="s">
        <v>71</v>
      </c>
      <c r="AN1537" s="8" t="s">
        <v>72</v>
      </c>
      <c r="AO1537" s="8" t="s">
        <v>73</v>
      </c>
      <c r="AP1537" s="8" t="s">
        <v>74</v>
      </c>
      <c r="AQ1537" s="8"/>
      <c r="AR1537" s="8"/>
      <c r="AS1537" s="8"/>
      <c r="AT1537" s="8" t="s">
        <v>75</v>
      </c>
      <c r="AU1537" s="8" t="s">
        <v>76</v>
      </c>
      <c r="AV1537" s="8" t="s">
        <v>77</v>
      </c>
      <c r="AW1537" s="11">
        <v>2257986.5600000001</v>
      </c>
      <c r="AX1537" s="9" t="s">
        <v>103</v>
      </c>
    </row>
    <row r="1538" spans="1:50" customFormat="1" ht="24" hidden="1" x14ac:dyDescent="0.25">
      <c r="A1538" s="8" t="s">
        <v>50</v>
      </c>
      <c r="B1538" s="8" t="s">
        <v>78</v>
      </c>
      <c r="C1538" s="8"/>
      <c r="D1538" s="8" t="s">
        <v>1111</v>
      </c>
      <c r="E1538" s="8" t="e">
        <v>#N/A</v>
      </c>
      <c r="F1538" s="8" t="e">
        <v>#N/A</v>
      </c>
      <c r="G1538" s="9" t="s">
        <v>1112</v>
      </c>
      <c r="H1538" s="9" t="e">
        <f>VLOOKUP(G1538,[1]Arkusz2!A:B,2,FALSE)</f>
        <v>#N/A</v>
      </c>
      <c r="I1538" s="9" t="s">
        <v>1113</v>
      </c>
      <c r="J1538" s="9" t="s">
        <v>89</v>
      </c>
      <c r="K1538" s="9" t="s">
        <v>56</v>
      </c>
      <c r="L1538" s="9" t="s">
        <v>753</v>
      </c>
      <c r="M1538" s="9" t="s">
        <v>89</v>
      </c>
      <c r="N1538" s="9" t="s">
        <v>56</v>
      </c>
      <c r="O1538" s="8" t="s">
        <v>225</v>
      </c>
      <c r="P1538" s="9" t="s">
        <v>338</v>
      </c>
      <c r="Q1538" s="9" t="s">
        <v>142</v>
      </c>
      <c r="R1538" s="9" t="s">
        <v>113</v>
      </c>
      <c r="S1538" s="9" t="s">
        <v>1114</v>
      </c>
      <c r="T1538" s="10">
        <v>3678336.3</v>
      </c>
      <c r="U1538" s="10">
        <v>3678336.3</v>
      </c>
      <c r="V1538" s="10">
        <v>3678336.3</v>
      </c>
      <c r="W1538" s="10">
        <v>3678336.3</v>
      </c>
      <c r="X1538" s="10">
        <v>0</v>
      </c>
      <c r="Y1538" s="10">
        <v>100</v>
      </c>
      <c r="Z1538" s="8" t="s">
        <v>1115</v>
      </c>
      <c r="AA1538" s="8" t="s">
        <v>63</v>
      </c>
      <c r="AB1538" s="11">
        <v>3678336.3</v>
      </c>
      <c r="AC1538" s="11">
        <v>3678336.3</v>
      </c>
      <c r="AD1538" s="11">
        <v>0</v>
      </c>
      <c r="AE1538" s="11">
        <v>0</v>
      </c>
      <c r="AF1538" s="8" t="s">
        <v>64</v>
      </c>
      <c r="AG1538" s="8" t="s">
        <v>83</v>
      </c>
      <c r="AH1538" s="8" t="s">
        <v>66</v>
      </c>
      <c r="AI1538" s="8" t="s">
        <v>67</v>
      </c>
      <c r="AJ1538" s="8" t="s">
        <v>68</v>
      </c>
      <c r="AK1538" s="8" t="s">
        <v>69</v>
      </c>
      <c r="AL1538" s="8" t="s">
        <v>70</v>
      </c>
      <c r="AM1538" s="8" t="s">
        <v>71</v>
      </c>
      <c r="AN1538" s="8" t="s">
        <v>72</v>
      </c>
      <c r="AO1538" s="8" t="s">
        <v>73</v>
      </c>
      <c r="AP1538" s="8" t="s">
        <v>74</v>
      </c>
      <c r="AQ1538" s="8"/>
      <c r="AR1538" s="8"/>
      <c r="AS1538" s="8"/>
      <c r="AT1538" s="8" t="s">
        <v>75</v>
      </c>
      <c r="AU1538" s="8" t="s">
        <v>76</v>
      </c>
      <c r="AV1538" s="8" t="s">
        <v>77</v>
      </c>
      <c r="AW1538" s="11">
        <v>3678336.3</v>
      </c>
      <c r="AX1538" s="9" t="s">
        <v>1116</v>
      </c>
    </row>
    <row r="1539" spans="1:50" customFormat="1" ht="24" hidden="1" x14ac:dyDescent="0.25">
      <c r="A1539" s="8" t="s">
        <v>50</v>
      </c>
      <c r="B1539" s="8" t="s">
        <v>51</v>
      </c>
      <c r="C1539" s="8"/>
      <c r="D1539" s="8" t="s">
        <v>1117</v>
      </c>
      <c r="E1539" s="8" t="e">
        <v>#N/A</v>
      </c>
      <c r="F1539" s="8" t="e">
        <v>#N/A</v>
      </c>
      <c r="G1539" s="9" t="s">
        <v>1118</v>
      </c>
      <c r="H1539" s="9" t="e">
        <f>VLOOKUP(G1539,[1]Arkusz2!A:B,2,FALSE)</f>
        <v>#N/A</v>
      </c>
      <c r="I1539" s="9" t="s">
        <v>1113</v>
      </c>
      <c r="J1539" s="9" t="s">
        <v>89</v>
      </c>
      <c r="K1539" s="9" t="s">
        <v>56</v>
      </c>
      <c r="L1539" s="9" t="s">
        <v>753</v>
      </c>
      <c r="M1539" s="9" t="s">
        <v>89</v>
      </c>
      <c r="N1539" s="9" t="s">
        <v>56</v>
      </c>
      <c r="O1539" s="8" t="s">
        <v>225</v>
      </c>
      <c r="P1539" s="9" t="s">
        <v>338</v>
      </c>
      <c r="Q1539" s="9" t="s">
        <v>142</v>
      </c>
      <c r="R1539" s="9" t="s">
        <v>113</v>
      </c>
      <c r="S1539" s="9" t="s">
        <v>1114</v>
      </c>
      <c r="T1539" s="10">
        <v>1558326.82</v>
      </c>
      <c r="U1539" s="10">
        <v>1558326.82</v>
      </c>
      <c r="V1539" s="10">
        <v>1558326.82</v>
      </c>
      <c r="W1539" s="10">
        <v>1558326.82</v>
      </c>
      <c r="X1539" s="10">
        <v>0</v>
      </c>
      <c r="Y1539" s="10">
        <v>100</v>
      </c>
      <c r="Z1539" s="8" t="s">
        <v>1119</v>
      </c>
      <c r="AA1539" s="8" t="s">
        <v>63</v>
      </c>
      <c r="AB1539" s="11">
        <v>1558326.82</v>
      </c>
      <c r="AC1539" s="11">
        <v>1558326.82</v>
      </c>
      <c r="AD1539" s="11">
        <v>0</v>
      </c>
      <c r="AE1539" s="11">
        <v>0</v>
      </c>
      <c r="AF1539" s="8" t="s">
        <v>64</v>
      </c>
      <c r="AG1539" s="8" t="s">
        <v>65</v>
      </c>
      <c r="AH1539" s="8" t="s">
        <v>66</v>
      </c>
      <c r="AI1539" s="8" t="s">
        <v>67</v>
      </c>
      <c r="AJ1539" s="8" t="s">
        <v>68</v>
      </c>
      <c r="AK1539" s="8" t="s">
        <v>69</v>
      </c>
      <c r="AL1539" s="8" t="s">
        <v>70</v>
      </c>
      <c r="AM1539" s="8" t="s">
        <v>71</v>
      </c>
      <c r="AN1539" s="8" t="s">
        <v>72</v>
      </c>
      <c r="AO1539" s="8" t="s">
        <v>73</v>
      </c>
      <c r="AP1539" s="8" t="s">
        <v>74</v>
      </c>
      <c r="AQ1539" s="8"/>
      <c r="AR1539" s="8"/>
      <c r="AS1539" s="8"/>
      <c r="AT1539" s="8" t="s">
        <v>75</v>
      </c>
      <c r="AU1539" s="8" t="s">
        <v>76</v>
      </c>
      <c r="AV1539" s="8" t="s">
        <v>77</v>
      </c>
      <c r="AW1539" s="11">
        <v>1558326.82</v>
      </c>
      <c r="AX1539" s="9" t="s">
        <v>1116</v>
      </c>
    </row>
    <row r="1540" spans="1:50" customFormat="1" ht="24" hidden="1" x14ac:dyDescent="0.25">
      <c r="A1540" s="8" t="s">
        <v>50</v>
      </c>
      <c r="B1540" s="8" t="s">
        <v>78</v>
      </c>
      <c r="C1540" s="8"/>
      <c r="D1540" s="8" t="s">
        <v>1120</v>
      </c>
      <c r="E1540" s="8" t="e">
        <v>#N/A</v>
      </c>
      <c r="F1540" s="8" t="e">
        <v>#N/A</v>
      </c>
      <c r="G1540" s="9" t="s">
        <v>1121</v>
      </c>
      <c r="H1540" s="9" t="e">
        <f>VLOOKUP(G1540,[1]Arkusz2!A:B,2,FALSE)</f>
        <v>#N/A</v>
      </c>
      <c r="I1540" s="9" t="s">
        <v>1122</v>
      </c>
      <c r="J1540" s="9" t="s">
        <v>89</v>
      </c>
      <c r="K1540" s="9" t="s">
        <v>56</v>
      </c>
      <c r="L1540" s="9" t="s">
        <v>1123</v>
      </c>
      <c r="M1540" s="9" t="s">
        <v>89</v>
      </c>
      <c r="N1540" s="9" t="s">
        <v>56</v>
      </c>
      <c r="O1540" s="8" t="s">
        <v>225</v>
      </c>
      <c r="P1540" s="9" t="s">
        <v>338</v>
      </c>
      <c r="Q1540" s="9" t="s">
        <v>142</v>
      </c>
      <c r="R1540" s="9" t="s">
        <v>113</v>
      </c>
      <c r="S1540" s="9" t="s">
        <v>1124</v>
      </c>
      <c r="T1540" s="10">
        <v>5723821.7699999996</v>
      </c>
      <c r="U1540" s="10">
        <v>5723821.7699999996</v>
      </c>
      <c r="V1540" s="10">
        <v>5723821.7699999996</v>
      </c>
      <c r="W1540" s="10">
        <v>5723821.7699999996</v>
      </c>
      <c r="X1540" s="10">
        <v>0</v>
      </c>
      <c r="Y1540" s="10">
        <v>100</v>
      </c>
      <c r="Z1540" s="8" t="s">
        <v>1125</v>
      </c>
      <c r="AA1540" s="8" t="s">
        <v>63</v>
      </c>
      <c r="AB1540" s="11">
        <v>5723821.7699999996</v>
      </c>
      <c r="AC1540" s="11">
        <v>5723821.7699999996</v>
      </c>
      <c r="AD1540" s="11">
        <v>0</v>
      </c>
      <c r="AE1540" s="11">
        <v>0</v>
      </c>
      <c r="AF1540" s="8" t="s">
        <v>64</v>
      </c>
      <c r="AG1540" s="8" t="s">
        <v>83</v>
      </c>
      <c r="AH1540" s="8" t="s">
        <v>66</v>
      </c>
      <c r="AI1540" s="8" t="s">
        <v>67</v>
      </c>
      <c r="AJ1540" s="8" t="s">
        <v>68</v>
      </c>
      <c r="AK1540" s="8" t="s">
        <v>69</v>
      </c>
      <c r="AL1540" s="8" t="s">
        <v>70</v>
      </c>
      <c r="AM1540" s="8" t="s">
        <v>71</v>
      </c>
      <c r="AN1540" s="8" t="s">
        <v>72</v>
      </c>
      <c r="AO1540" s="8" t="s">
        <v>73</v>
      </c>
      <c r="AP1540" s="8" t="s">
        <v>74</v>
      </c>
      <c r="AQ1540" s="8"/>
      <c r="AR1540" s="8"/>
      <c r="AS1540" s="8"/>
      <c r="AT1540" s="8" t="s">
        <v>75</v>
      </c>
      <c r="AU1540" s="8" t="s">
        <v>76</v>
      </c>
      <c r="AV1540" s="8" t="s">
        <v>77</v>
      </c>
      <c r="AW1540" s="11">
        <v>5723821.7699999996</v>
      </c>
      <c r="AX1540" s="9" t="s">
        <v>1126</v>
      </c>
    </row>
    <row r="1541" spans="1:50" customFormat="1" ht="48" hidden="1" x14ac:dyDescent="0.25">
      <c r="A1541" s="8" t="s">
        <v>1699</v>
      </c>
      <c r="B1541" s="8" t="s">
        <v>1700</v>
      </c>
      <c r="C1541" s="8"/>
      <c r="D1541" s="8" t="s">
        <v>1701</v>
      </c>
      <c r="E1541" s="8" t="s">
        <v>1702</v>
      </c>
      <c r="F1541" s="8" t="s">
        <v>1703</v>
      </c>
      <c r="G1541" s="9" t="s">
        <v>1704</v>
      </c>
      <c r="H1541" s="9" t="str">
        <f>VLOOKUP(G1541,[1]Arkusz2!A:B,2,FALSE)</f>
        <v>WND-RPZP.04.03.00-32-001/09</v>
      </c>
      <c r="I1541" s="9" t="s">
        <v>1705</v>
      </c>
      <c r="J1541" s="9" t="s">
        <v>1706</v>
      </c>
      <c r="K1541" s="9" t="s">
        <v>1707</v>
      </c>
      <c r="L1541" s="9" t="s">
        <v>1708</v>
      </c>
      <c r="M1541" s="9" t="s">
        <v>1706</v>
      </c>
      <c r="N1541" s="9" t="s">
        <v>1707</v>
      </c>
      <c r="O1541" s="8" t="s">
        <v>1709</v>
      </c>
      <c r="P1541" s="9" t="s">
        <v>604</v>
      </c>
      <c r="Q1541" s="9" t="s">
        <v>605</v>
      </c>
      <c r="R1541" s="9" t="s">
        <v>606</v>
      </c>
      <c r="S1541" s="9" t="s">
        <v>1705</v>
      </c>
      <c r="T1541" s="10">
        <v>2092188.49</v>
      </c>
      <c r="U1541" s="10">
        <v>1545629.75</v>
      </c>
      <c r="V1541" s="10">
        <v>990964.01</v>
      </c>
      <c r="W1541" s="10">
        <v>990964.01</v>
      </c>
      <c r="X1541" s="10">
        <v>554665.74</v>
      </c>
      <c r="Y1541" s="10">
        <v>64.11</v>
      </c>
      <c r="Z1541" s="8" t="s">
        <v>1710</v>
      </c>
      <c r="AA1541" s="8" t="s">
        <v>63</v>
      </c>
      <c r="AB1541" s="11">
        <v>2092188.49</v>
      </c>
      <c r="AC1541" s="11">
        <v>2092188.49</v>
      </c>
      <c r="AD1541" s="11">
        <v>0</v>
      </c>
      <c r="AE1541" s="11">
        <v>0</v>
      </c>
      <c r="AF1541" s="8" t="s">
        <v>64</v>
      </c>
      <c r="AG1541" s="8" t="s">
        <v>1711</v>
      </c>
      <c r="AH1541" s="8" t="s">
        <v>66</v>
      </c>
      <c r="AI1541" s="8" t="s">
        <v>149</v>
      </c>
      <c r="AJ1541" s="8" t="s">
        <v>1712</v>
      </c>
      <c r="AK1541" s="8" t="s">
        <v>1713</v>
      </c>
      <c r="AL1541" s="8" t="s">
        <v>1714</v>
      </c>
      <c r="AM1541" s="8" t="s">
        <v>1715</v>
      </c>
      <c r="AN1541" s="8" t="s">
        <v>1716</v>
      </c>
      <c r="AO1541" s="8" t="s">
        <v>1717</v>
      </c>
      <c r="AP1541" s="8" t="s">
        <v>128</v>
      </c>
      <c r="AQ1541" s="8" t="s">
        <v>157</v>
      </c>
      <c r="AR1541" s="8" t="s">
        <v>1718</v>
      </c>
      <c r="AS1541" s="8" t="s">
        <v>1719</v>
      </c>
      <c r="AT1541" s="8" t="s">
        <v>909</v>
      </c>
      <c r="AU1541" s="8" t="s">
        <v>1720</v>
      </c>
      <c r="AV1541" s="8" t="s">
        <v>911</v>
      </c>
      <c r="AW1541" s="11">
        <v>2092188.49</v>
      </c>
      <c r="AX1541" s="9" t="s">
        <v>1708</v>
      </c>
    </row>
    <row r="1542" spans="1:50" customFormat="1" ht="48" hidden="1" x14ac:dyDescent="0.25">
      <c r="A1542" s="8" t="s">
        <v>1063</v>
      </c>
      <c r="B1542" s="8" t="s">
        <v>2664</v>
      </c>
      <c r="C1542" s="8"/>
      <c r="D1542" s="8" t="s">
        <v>2665</v>
      </c>
      <c r="E1542" s="8" t="s">
        <v>2666</v>
      </c>
      <c r="F1542" s="8" t="s">
        <v>2667</v>
      </c>
      <c r="G1542" s="9" t="s">
        <v>2668</v>
      </c>
      <c r="H1542" s="9" t="str">
        <f>VLOOKUP(G1542,[1]Arkusz2!A:B,2,FALSE)</f>
        <v>WND-RPZP.06.04.00-32-009/10</v>
      </c>
      <c r="I1542" s="9" t="s">
        <v>1728</v>
      </c>
      <c r="J1542" s="9" t="s">
        <v>752</v>
      </c>
      <c r="K1542" s="9" t="s">
        <v>606</v>
      </c>
      <c r="L1542" s="9" t="s">
        <v>1827</v>
      </c>
      <c r="M1542" s="9" t="s">
        <v>752</v>
      </c>
      <c r="N1542" s="9" t="s">
        <v>606</v>
      </c>
      <c r="O1542" s="8" t="s">
        <v>1099</v>
      </c>
      <c r="P1542" s="9" t="s">
        <v>1124</v>
      </c>
      <c r="Q1542" s="9" t="s">
        <v>752</v>
      </c>
      <c r="R1542" s="9" t="s">
        <v>606</v>
      </c>
      <c r="S1542" s="9" t="s">
        <v>897</v>
      </c>
      <c r="T1542" s="10">
        <v>1861318.28</v>
      </c>
      <c r="U1542" s="10">
        <v>1458369.08</v>
      </c>
      <c r="V1542" s="10">
        <v>1239613.71</v>
      </c>
      <c r="W1542" s="10">
        <v>1239613.71</v>
      </c>
      <c r="X1542" s="10">
        <v>218755.37</v>
      </c>
      <c r="Y1542" s="10">
        <v>85</v>
      </c>
      <c r="Z1542" s="8" t="s">
        <v>2669</v>
      </c>
      <c r="AA1542" s="8" t="s">
        <v>63</v>
      </c>
      <c r="AB1542" s="11">
        <v>1861318.28</v>
      </c>
      <c r="AC1542" s="11">
        <v>1861318.28</v>
      </c>
      <c r="AD1542" s="11">
        <v>0</v>
      </c>
      <c r="AE1542" s="11">
        <v>0</v>
      </c>
      <c r="AF1542" s="8" t="s">
        <v>64</v>
      </c>
      <c r="AG1542" s="8" t="s">
        <v>2670</v>
      </c>
      <c r="AH1542" s="8" t="s">
        <v>66</v>
      </c>
      <c r="AI1542" s="8" t="s">
        <v>67</v>
      </c>
      <c r="AJ1542" s="8" t="s">
        <v>2671</v>
      </c>
      <c r="AK1542" s="8" t="s">
        <v>1073</v>
      </c>
      <c r="AL1542" s="8" t="s">
        <v>1074</v>
      </c>
      <c r="AM1542" s="8" t="s">
        <v>1075</v>
      </c>
      <c r="AN1542" s="8" t="s">
        <v>72</v>
      </c>
      <c r="AO1542" s="8" t="s">
        <v>1076</v>
      </c>
      <c r="AP1542" s="8" t="s">
        <v>128</v>
      </c>
      <c r="AQ1542" s="8" t="s">
        <v>157</v>
      </c>
      <c r="AR1542" s="8" t="s">
        <v>1077</v>
      </c>
      <c r="AS1542" s="8" t="s">
        <v>1078</v>
      </c>
      <c r="AT1542" s="8" t="s">
        <v>909</v>
      </c>
      <c r="AU1542" s="8" t="s">
        <v>1079</v>
      </c>
      <c r="AV1542" s="8" t="s">
        <v>911</v>
      </c>
      <c r="AW1542" s="11">
        <v>1861318.28</v>
      </c>
      <c r="AX1542" s="9" t="s">
        <v>2672</v>
      </c>
    </row>
    <row r="1543" spans="1:50" customFormat="1" ht="24" hidden="1" x14ac:dyDescent="0.25">
      <c r="A1543" s="8" t="s">
        <v>1308</v>
      </c>
      <c r="B1543" s="8" t="s">
        <v>2971</v>
      </c>
      <c r="C1543" s="8"/>
      <c r="D1543" s="8" t="s">
        <v>2972</v>
      </c>
      <c r="E1543" s="8" t="s">
        <v>2973</v>
      </c>
      <c r="F1543" s="8" t="s">
        <v>2974</v>
      </c>
      <c r="G1543" s="9" t="s">
        <v>2975</v>
      </c>
      <c r="H1543" s="9" t="str">
        <f>VLOOKUP(G1543,[1]Arkusz2!A:B,2,FALSE)</f>
        <v>WND-RPZP.07.02.00-32-022/09</v>
      </c>
      <c r="I1543" s="9" t="s">
        <v>917</v>
      </c>
      <c r="J1543" s="9" t="s">
        <v>752</v>
      </c>
      <c r="K1543" s="9" t="s">
        <v>606</v>
      </c>
      <c r="L1543" s="9" t="s">
        <v>751</v>
      </c>
      <c r="M1543" s="9" t="s">
        <v>752</v>
      </c>
      <c r="N1543" s="9" t="s">
        <v>606</v>
      </c>
      <c r="O1543" s="8" t="s">
        <v>2710</v>
      </c>
      <c r="P1543" s="9" t="s">
        <v>1569</v>
      </c>
      <c r="Q1543" s="9" t="s">
        <v>752</v>
      </c>
      <c r="R1543" s="9" t="s">
        <v>606</v>
      </c>
      <c r="S1543" s="9" t="s">
        <v>2976</v>
      </c>
      <c r="T1543" s="10">
        <v>499978.5</v>
      </c>
      <c r="U1543" s="10">
        <v>481478.5</v>
      </c>
      <c r="V1543" s="10">
        <v>288887.09999999998</v>
      </c>
      <c r="W1543" s="10">
        <v>288887.09999999998</v>
      </c>
      <c r="X1543" s="10">
        <v>192591.4</v>
      </c>
      <c r="Y1543" s="10">
        <v>60</v>
      </c>
      <c r="Z1543" s="8" t="s">
        <v>2977</v>
      </c>
      <c r="AA1543" s="8" t="s">
        <v>63</v>
      </c>
      <c r="AB1543" s="11">
        <v>499978.5</v>
      </c>
      <c r="AC1543" s="11">
        <v>499978.5</v>
      </c>
      <c r="AD1543" s="11">
        <v>0</v>
      </c>
      <c r="AE1543" s="11">
        <v>0</v>
      </c>
      <c r="AF1543" s="8" t="s">
        <v>64</v>
      </c>
      <c r="AG1543" s="8" t="s">
        <v>2978</v>
      </c>
      <c r="AH1543" s="8" t="s">
        <v>66</v>
      </c>
      <c r="AI1543" s="8" t="s">
        <v>67</v>
      </c>
      <c r="AJ1543" s="8" t="s">
        <v>613</v>
      </c>
      <c r="AK1543" s="8" t="s">
        <v>2979</v>
      </c>
      <c r="AL1543" s="8" t="s">
        <v>2980</v>
      </c>
      <c r="AM1543" s="8" t="s">
        <v>293</v>
      </c>
      <c r="AN1543" s="8" t="s">
        <v>294</v>
      </c>
      <c r="AO1543" s="8" t="s">
        <v>212</v>
      </c>
      <c r="AP1543" s="8" t="s">
        <v>2036</v>
      </c>
      <c r="AQ1543" s="8" t="s">
        <v>157</v>
      </c>
      <c r="AR1543" s="8" t="s">
        <v>2981</v>
      </c>
      <c r="AS1543" s="8" t="s">
        <v>2982</v>
      </c>
      <c r="AT1543" s="8" t="s">
        <v>619</v>
      </c>
      <c r="AU1543" s="8" t="s">
        <v>2983</v>
      </c>
      <c r="AV1543" s="8" t="s">
        <v>77</v>
      </c>
      <c r="AW1543" s="11">
        <v>499978.5</v>
      </c>
      <c r="AX1543" s="9" t="s">
        <v>2864</v>
      </c>
    </row>
    <row r="1544" spans="1:50" ht="36" hidden="1" x14ac:dyDescent="0.25">
      <c r="A1544" s="8" t="s">
        <v>1699</v>
      </c>
      <c r="B1544" s="8" t="s">
        <v>1700</v>
      </c>
      <c r="C1544" s="8"/>
      <c r="D1544" s="8" t="s">
        <v>3896</v>
      </c>
      <c r="E1544" s="8" t="s">
        <v>3897</v>
      </c>
      <c r="F1544" s="8" t="s">
        <v>3898</v>
      </c>
      <c r="G1544" s="9" t="s">
        <v>3899</v>
      </c>
      <c r="H1544" s="9" t="str">
        <f>VLOOKUP(G1544,[1]Arkusz2!A:B,2,FALSE)</f>
        <v>WND-RPZP.04.03.00-32-021/09</v>
      </c>
      <c r="I1544" s="9" t="s">
        <v>3900</v>
      </c>
      <c r="J1544" s="9" t="s">
        <v>605</v>
      </c>
      <c r="K1544" s="9" t="s">
        <v>606</v>
      </c>
      <c r="L1544" s="9" t="s">
        <v>1575</v>
      </c>
      <c r="M1544" s="9" t="s">
        <v>605</v>
      </c>
      <c r="N1544" s="9" t="s">
        <v>606</v>
      </c>
      <c r="O1544" s="8" t="s">
        <v>3901</v>
      </c>
      <c r="P1544" s="9" t="s">
        <v>3863</v>
      </c>
      <c r="Q1544" s="9" t="s">
        <v>752</v>
      </c>
      <c r="R1544" s="9" t="s">
        <v>606</v>
      </c>
      <c r="S1544" s="9" t="s">
        <v>1432</v>
      </c>
      <c r="T1544" s="10">
        <v>1802740.32</v>
      </c>
      <c r="U1544" s="10">
        <v>1800639.49</v>
      </c>
      <c r="V1544" s="10">
        <v>1350479.61</v>
      </c>
      <c r="W1544" s="10">
        <v>1350479.61</v>
      </c>
      <c r="X1544" s="10">
        <v>450159.88</v>
      </c>
      <c r="Y1544" s="10">
        <v>75</v>
      </c>
      <c r="Z1544" s="8" t="s">
        <v>3902</v>
      </c>
      <c r="AA1544" s="8" t="s">
        <v>63</v>
      </c>
      <c r="AB1544" s="11">
        <v>1802740.32</v>
      </c>
      <c r="AC1544" s="11">
        <v>1802740.32</v>
      </c>
      <c r="AD1544" s="11">
        <v>0</v>
      </c>
      <c r="AE1544" s="11">
        <v>0</v>
      </c>
      <c r="AF1544" s="8" t="s">
        <v>64</v>
      </c>
      <c r="AG1544" s="8" t="s">
        <v>3903</v>
      </c>
      <c r="AH1544" s="8" t="s">
        <v>66</v>
      </c>
      <c r="AI1544" s="8" t="s">
        <v>67</v>
      </c>
      <c r="AJ1544" s="8" t="s">
        <v>1712</v>
      </c>
      <c r="AK1544" s="8" t="s">
        <v>3904</v>
      </c>
      <c r="AL1544" s="8" t="s">
        <v>3905</v>
      </c>
      <c r="AM1544" s="8" t="s">
        <v>3906</v>
      </c>
      <c r="AN1544" s="8" t="s">
        <v>3907</v>
      </c>
      <c r="AO1544" s="8" t="s">
        <v>3908</v>
      </c>
      <c r="AP1544" s="8" t="s">
        <v>2362</v>
      </c>
      <c r="AQ1544" s="8" t="s">
        <v>157</v>
      </c>
      <c r="AR1544" s="8" t="s">
        <v>3909</v>
      </c>
      <c r="AS1544" s="8" t="s">
        <v>3910</v>
      </c>
      <c r="AT1544" s="8" t="s">
        <v>619</v>
      </c>
      <c r="AU1544" s="8" t="s">
        <v>3911</v>
      </c>
      <c r="AV1544" s="8" t="s">
        <v>77</v>
      </c>
      <c r="AW1544" s="11">
        <v>1802740.32</v>
      </c>
      <c r="AX1544" s="9" t="s">
        <v>2044</v>
      </c>
    </row>
    <row r="1545" spans="1:50" ht="24" hidden="1" x14ac:dyDescent="0.25">
      <c r="A1545" s="8" t="s">
        <v>1308</v>
      </c>
      <c r="B1545" s="8" t="s">
        <v>2971</v>
      </c>
      <c r="C1545" s="8"/>
      <c r="D1545" s="8" t="s">
        <v>4643</v>
      </c>
      <c r="E1545" s="8" t="s">
        <v>4644</v>
      </c>
      <c r="F1545" s="8" t="s">
        <v>4645</v>
      </c>
      <c r="G1545" s="9" t="s">
        <v>4646</v>
      </c>
      <c r="H1545" s="9" t="str">
        <f>VLOOKUP(G1545,[1]Arkusz2!A:B,2,FALSE)</f>
        <v>WND-RPZP.07.02.00-32-004/09</v>
      </c>
      <c r="I1545" s="9" t="s">
        <v>338</v>
      </c>
      <c r="J1545" s="9" t="s">
        <v>142</v>
      </c>
      <c r="K1545" s="9" t="s">
        <v>113</v>
      </c>
      <c r="L1545" s="9" t="s">
        <v>338</v>
      </c>
      <c r="M1545" s="9" t="s">
        <v>142</v>
      </c>
      <c r="N1545" s="9" t="s">
        <v>113</v>
      </c>
      <c r="O1545" s="8" t="s">
        <v>2105</v>
      </c>
      <c r="P1545" s="9" t="s">
        <v>2622</v>
      </c>
      <c r="Q1545" s="9" t="s">
        <v>752</v>
      </c>
      <c r="R1545" s="9" t="s">
        <v>606</v>
      </c>
      <c r="S1545" s="9" t="s">
        <v>4032</v>
      </c>
      <c r="T1545" s="10">
        <v>1456224.11</v>
      </c>
      <c r="U1545" s="10">
        <v>1444412.48</v>
      </c>
      <c r="V1545" s="10">
        <v>722206.24</v>
      </c>
      <c r="W1545" s="10">
        <v>722206.24</v>
      </c>
      <c r="X1545" s="10">
        <v>722206.24</v>
      </c>
      <c r="Y1545" s="10">
        <v>50</v>
      </c>
      <c r="Z1545" s="8" t="s">
        <v>4647</v>
      </c>
      <c r="AA1545" s="8" t="s">
        <v>63</v>
      </c>
      <c r="AB1545" s="11">
        <v>1456224.11</v>
      </c>
      <c r="AC1545" s="11">
        <v>1456224.11</v>
      </c>
      <c r="AD1545" s="11">
        <v>0</v>
      </c>
      <c r="AE1545" s="11">
        <v>0</v>
      </c>
      <c r="AF1545" s="8" t="s">
        <v>64</v>
      </c>
      <c r="AG1545" s="8" t="s">
        <v>2978</v>
      </c>
      <c r="AH1545" s="8" t="s">
        <v>66</v>
      </c>
      <c r="AI1545" s="8" t="s">
        <v>67</v>
      </c>
      <c r="AJ1545" s="8" t="s">
        <v>613</v>
      </c>
      <c r="AK1545" s="8" t="s">
        <v>3930</v>
      </c>
      <c r="AL1545" s="8" t="s">
        <v>3931</v>
      </c>
      <c r="AM1545" s="8" t="s">
        <v>2190</v>
      </c>
      <c r="AN1545" s="8" t="s">
        <v>2191</v>
      </c>
      <c r="AO1545" s="8" t="s">
        <v>3932</v>
      </c>
      <c r="AP1545" s="8" t="s">
        <v>128</v>
      </c>
      <c r="AQ1545" s="8" t="s">
        <v>157</v>
      </c>
      <c r="AR1545" s="8" t="s">
        <v>4648</v>
      </c>
      <c r="AS1545" s="8" t="s">
        <v>4649</v>
      </c>
      <c r="AT1545" s="8" t="s">
        <v>619</v>
      </c>
      <c r="AU1545" s="8" t="s">
        <v>3935</v>
      </c>
      <c r="AV1545" s="8" t="s">
        <v>77</v>
      </c>
      <c r="AW1545" s="11">
        <v>1456224.11</v>
      </c>
      <c r="AX1545" s="9" t="s">
        <v>2748</v>
      </c>
    </row>
    <row r="1546" spans="1:50" customFormat="1" ht="24" hidden="1" x14ac:dyDescent="0.25">
      <c r="A1546" s="8" t="s">
        <v>1063</v>
      </c>
      <c r="B1546" s="8" t="s">
        <v>5021</v>
      </c>
      <c r="C1546" s="8"/>
      <c r="D1546" s="8" t="s">
        <v>5022</v>
      </c>
      <c r="E1546" s="8" t="s">
        <v>5023</v>
      </c>
      <c r="F1546" s="8" t="s">
        <v>5024</v>
      </c>
      <c r="G1546" s="9" t="s">
        <v>5025</v>
      </c>
      <c r="H1546" s="9" t="str">
        <f>VLOOKUP(G1546,[1]Arkusz2!A:B,2,FALSE)</f>
        <v>WND-RPZP.06.03.00-32-001/10</v>
      </c>
      <c r="I1546" s="9" t="s">
        <v>2324</v>
      </c>
      <c r="J1546" s="9" t="s">
        <v>752</v>
      </c>
      <c r="K1546" s="9" t="s">
        <v>606</v>
      </c>
      <c r="L1546" s="9" t="s">
        <v>2225</v>
      </c>
      <c r="M1546" s="9" t="s">
        <v>752</v>
      </c>
      <c r="N1546" s="9" t="s">
        <v>606</v>
      </c>
      <c r="O1546" s="8" t="s">
        <v>1815</v>
      </c>
      <c r="P1546" s="9" t="s">
        <v>1032</v>
      </c>
      <c r="Q1546" s="9" t="s">
        <v>752</v>
      </c>
      <c r="R1546" s="9" t="s">
        <v>606</v>
      </c>
      <c r="S1546" s="9" t="s">
        <v>3175</v>
      </c>
      <c r="T1546" s="10">
        <v>1169852.79</v>
      </c>
      <c r="U1546" s="10">
        <v>721726.56</v>
      </c>
      <c r="V1546" s="10">
        <v>360863.28</v>
      </c>
      <c r="W1546" s="10">
        <v>360863.28</v>
      </c>
      <c r="X1546" s="10">
        <v>360863.28</v>
      </c>
      <c r="Y1546" s="10">
        <v>50</v>
      </c>
      <c r="Z1546" s="8" t="s">
        <v>5026</v>
      </c>
      <c r="AA1546" s="8" t="s">
        <v>63</v>
      </c>
      <c r="AB1546" s="11">
        <v>1169852.79</v>
      </c>
      <c r="AC1546" s="11">
        <v>1169852.79</v>
      </c>
      <c r="AD1546" s="11">
        <v>0</v>
      </c>
      <c r="AE1546" s="11">
        <v>0</v>
      </c>
      <c r="AF1546" s="8" t="s">
        <v>64</v>
      </c>
      <c r="AG1546" s="8" t="s">
        <v>5027</v>
      </c>
      <c r="AH1546" s="8" t="s">
        <v>66</v>
      </c>
      <c r="AI1546" s="8" t="s">
        <v>67</v>
      </c>
      <c r="AJ1546" s="8" t="s">
        <v>613</v>
      </c>
      <c r="AK1546" s="8" t="s">
        <v>756</v>
      </c>
      <c r="AL1546" s="8" t="s">
        <v>757</v>
      </c>
      <c r="AM1546" s="8" t="s">
        <v>275</v>
      </c>
      <c r="AN1546" s="8" t="s">
        <v>276</v>
      </c>
      <c r="AO1546" s="8" t="s">
        <v>758</v>
      </c>
      <c r="AP1546" s="8" t="s">
        <v>759</v>
      </c>
      <c r="AQ1546" s="8" t="s">
        <v>157</v>
      </c>
      <c r="AR1546" s="8" t="s">
        <v>5028</v>
      </c>
      <c r="AS1546" s="8" t="s">
        <v>5029</v>
      </c>
      <c r="AT1546" s="8" t="s">
        <v>619</v>
      </c>
      <c r="AU1546" s="8" t="s">
        <v>762</v>
      </c>
      <c r="AV1546" s="8" t="s">
        <v>77</v>
      </c>
      <c r="AW1546" s="11">
        <v>1169852.79</v>
      </c>
      <c r="AX1546" s="9" t="s">
        <v>3815</v>
      </c>
    </row>
    <row r="1547" spans="1:50" customFormat="1" ht="60" hidden="1" x14ac:dyDescent="0.25">
      <c r="A1547" s="8" t="s">
        <v>1063</v>
      </c>
      <c r="B1547" s="8" t="s">
        <v>2664</v>
      </c>
      <c r="C1547" s="8"/>
      <c r="D1547" s="8" t="s">
        <v>5228</v>
      </c>
      <c r="E1547" s="8" t="s">
        <v>5229</v>
      </c>
      <c r="F1547" s="8" t="s">
        <v>5230</v>
      </c>
      <c r="G1547" s="9" t="s">
        <v>5231</v>
      </c>
      <c r="H1547" s="9" t="str">
        <f>VLOOKUP(G1547,[1]Arkusz2!A:B,2,FALSE)</f>
        <v>WND-RPZP.06.04.00-32-006/10</v>
      </c>
      <c r="I1547" s="9" t="s">
        <v>2044</v>
      </c>
      <c r="J1547" s="9" t="s">
        <v>752</v>
      </c>
      <c r="K1547" s="9" t="s">
        <v>606</v>
      </c>
      <c r="L1547" s="9" t="s">
        <v>3116</v>
      </c>
      <c r="M1547" s="9" t="s">
        <v>752</v>
      </c>
      <c r="N1547" s="9" t="s">
        <v>606</v>
      </c>
      <c r="O1547" s="8" t="s">
        <v>5232</v>
      </c>
      <c r="P1547" s="9" t="s">
        <v>2430</v>
      </c>
      <c r="Q1547" s="9" t="s">
        <v>752</v>
      </c>
      <c r="R1547" s="9" t="s">
        <v>606</v>
      </c>
      <c r="S1547" s="9" t="s">
        <v>2044</v>
      </c>
      <c r="T1547" s="10">
        <v>25137207.789999999</v>
      </c>
      <c r="U1547" s="10">
        <v>21599052.34</v>
      </c>
      <c r="V1547" s="10">
        <v>18359194.48</v>
      </c>
      <c r="W1547" s="10">
        <v>18359194.48</v>
      </c>
      <c r="X1547" s="10">
        <v>3239857.86</v>
      </c>
      <c r="Y1547" s="10">
        <v>85</v>
      </c>
      <c r="Z1547" s="8" t="s">
        <v>5233</v>
      </c>
      <c r="AA1547" s="8" t="s">
        <v>119</v>
      </c>
      <c r="AB1547" s="11">
        <v>25137207.789999999</v>
      </c>
      <c r="AC1547" s="11">
        <v>25137207.789999999</v>
      </c>
      <c r="AD1547" s="11">
        <v>0</v>
      </c>
      <c r="AE1547" s="11">
        <v>0</v>
      </c>
      <c r="AF1547" s="8" t="s">
        <v>64</v>
      </c>
      <c r="AG1547" s="8" t="s">
        <v>2670</v>
      </c>
      <c r="AH1547" s="8" t="s">
        <v>66</v>
      </c>
      <c r="AI1547" s="8" t="s">
        <v>67</v>
      </c>
      <c r="AJ1547" s="8" t="s">
        <v>2671</v>
      </c>
      <c r="AK1547" s="8" t="s">
        <v>5234</v>
      </c>
      <c r="AL1547" s="8" t="s">
        <v>5235</v>
      </c>
      <c r="AM1547" s="8" t="s">
        <v>647</v>
      </c>
      <c r="AN1547" s="8" t="s">
        <v>72</v>
      </c>
      <c r="AO1547" s="8" t="s">
        <v>5236</v>
      </c>
      <c r="AP1547" s="8" t="s">
        <v>663</v>
      </c>
      <c r="AQ1547" s="8" t="s">
        <v>157</v>
      </c>
      <c r="AR1547" s="8" t="s">
        <v>5237</v>
      </c>
      <c r="AS1547" s="8" t="s">
        <v>5238</v>
      </c>
      <c r="AT1547" s="8" t="s">
        <v>281</v>
      </c>
      <c r="AU1547" s="8" t="s">
        <v>5239</v>
      </c>
      <c r="AV1547" s="8" t="s">
        <v>2705</v>
      </c>
      <c r="AW1547" s="11">
        <v>25137207.789999999</v>
      </c>
      <c r="AX1547" s="9" t="s">
        <v>3116</v>
      </c>
    </row>
    <row r="1548" spans="1:50" ht="60" hidden="1" x14ac:dyDescent="0.25">
      <c r="A1548" s="8" t="s">
        <v>1063</v>
      </c>
      <c r="B1548" s="8" t="s">
        <v>2664</v>
      </c>
      <c r="C1548" s="8"/>
      <c r="D1548" s="8" t="s">
        <v>5240</v>
      </c>
      <c r="E1548" s="8" t="s">
        <v>5241</v>
      </c>
      <c r="F1548" s="8" t="s">
        <v>5242</v>
      </c>
      <c r="G1548" s="9" t="s">
        <v>5243</v>
      </c>
      <c r="H1548" s="9" t="str">
        <f>VLOOKUP(G1548,[1]Arkusz2!A:B,2,FALSE)</f>
        <v>WND-RPZP.06.04.00-32-007/10</v>
      </c>
      <c r="I1548" s="9" t="s">
        <v>2044</v>
      </c>
      <c r="J1548" s="9" t="s">
        <v>752</v>
      </c>
      <c r="K1548" s="9" t="s">
        <v>606</v>
      </c>
      <c r="L1548" s="9" t="s">
        <v>3116</v>
      </c>
      <c r="M1548" s="9" t="s">
        <v>752</v>
      </c>
      <c r="N1548" s="9" t="s">
        <v>606</v>
      </c>
      <c r="O1548" s="8" t="s">
        <v>2168</v>
      </c>
      <c r="P1548" s="9" t="s">
        <v>2430</v>
      </c>
      <c r="Q1548" s="9" t="s">
        <v>752</v>
      </c>
      <c r="R1548" s="9" t="s">
        <v>606</v>
      </c>
      <c r="S1548" s="9" t="s">
        <v>4565</v>
      </c>
      <c r="T1548" s="10">
        <v>25766522</v>
      </c>
      <c r="U1548" s="10">
        <v>20673270</v>
      </c>
      <c r="V1548" s="10">
        <v>17572279.5</v>
      </c>
      <c r="W1548" s="10">
        <v>17572279.5</v>
      </c>
      <c r="X1548" s="10">
        <v>3100990.5</v>
      </c>
      <c r="Y1548" s="10">
        <v>85</v>
      </c>
      <c r="Z1548" s="8" t="s">
        <v>5244</v>
      </c>
      <c r="AA1548" s="8" t="s">
        <v>119</v>
      </c>
      <c r="AB1548" s="11">
        <v>25766522</v>
      </c>
      <c r="AC1548" s="11">
        <v>25766522</v>
      </c>
      <c r="AD1548" s="11">
        <v>0</v>
      </c>
      <c r="AE1548" s="11">
        <v>0</v>
      </c>
      <c r="AF1548" s="8" t="s">
        <v>64</v>
      </c>
      <c r="AG1548" s="8" t="s">
        <v>2670</v>
      </c>
      <c r="AH1548" s="8" t="s">
        <v>66</v>
      </c>
      <c r="AI1548" s="8" t="s">
        <v>67</v>
      </c>
      <c r="AJ1548" s="8" t="s">
        <v>2671</v>
      </c>
      <c r="AK1548" s="8" t="s">
        <v>5245</v>
      </c>
      <c r="AL1548" s="8" t="s">
        <v>5246</v>
      </c>
      <c r="AM1548" s="8" t="s">
        <v>5247</v>
      </c>
      <c r="AN1548" s="8" t="s">
        <v>72</v>
      </c>
      <c r="AO1548" s="8" t="s">
        <v>4005</v>
      </c>
      <c r="AP1548" s="8" t="s">
        <v>5248</v>
      </c>
      <c r="AQ1548" s="8" t="s">
        <v>157</v>
      </c>
      <c r="AR1548" s="8" t="s">
        <v>5249</v>
      </c>
      <c r="AS1548" s="8" t="s">
        <v>5250</v>
      </c>
      <c r="AT1548" s="8" t="s">
        <v>281</v>
      </c>
      <c r="AU1548" s="8" t="s">
        <v>5251</v>
      </c>
      <c r="AV1548" s="8" t="s">
        <v>2705</v>
      </c>
      <c r="AW1548" s="11">
        <v>25766522</v>
      </c>
      <c r="AX1548" s="9" t="s">
        <v>4281</v>
      </c>
    </row>
    <row r="1549" spans="1:50" ht="24" hidden="1" x14ac:dyDescent="0.25">
      <c r="A1549" s="8" t="s">
        <v>50</v>
      </c>
      <c r="B1549" s="8" t="s">
        <v>51</v>
      </c>
      <c r="C1549" s="8"/>
      <c r="D1549" s="8" t="s">
        <v>5507</v>
      </c>
      <c r="E1549" s="8" t="e">
        <v>#N/A</v>
      </c>
      <c r="F1549" s="8" t="e">
        <v>#N/A</v>
      </c>
      <c r="G1549" s="9" t="s">
        <v>5508</v>
      </c>
      <c r="H1549" s="9" t="e">
        <f>VLOOKUP(G1549,[1]Arkusz2!A:B,2,FALSE)</f>
        <v>#N/A</v>
      </c>
      <c r="I1549" s="9" t="s">
        <v>5509</v>
      </c>
      <c r="J1549" s="9" t="s">
        <v>142</v>
      </c>
      <c r="K1549" s="9" t="s">
        <v>113</v>
      </c>
      <c r="L1549" s="9" t="s">
        <v>94</v>
      </c>
      <c r="M1549" s="9" t="s">
        <v>142</v>
      </c>
      <c r="N1549" s="9" t="s">
        <v>113</v>
      </c>
      <c r="O1549" s="8" t="s">
        <v>5510</v>
      </c>
      <c r="P1549" s="9" t="s">
        <v>2440</v>
      </c>
      <c r="Q1549" s="9" t="s">
        <v>752</v>
      </c>
      <c r="R1549" s="9" t="s">
        <v>606</v>
      </c>
      <c r="S1549" s="9" t="s">
        <v>3743</v>
      </c>
      <c r="T1549" s="10">
        <v>2187843.98</v>
      </c>
      <c r="U1549" s="10">
        <v>2187843.98</v>
      </c>
      <c r="V1549" s="10">
        <v>2187843.98</v>
      </c>
      <c r="W1549" s="10">
        <v>2187843.98</v>
      </c>
      <c r="X1549" s="10">
        <v>0</v>
      </c>
      <c r="Y1549" s="10">
        <v>100</v>
      </c>
      <c r="Z1549" s="8" t="s">
        <v>5511</v>
      </c>
      <c r="AA1549" s="8" t="s">
        <v>63</v>
      </c>
      <c r="AB1549" s="11">
        <v>2187843.98</v>
      </c>
      <c r="AC1549" s="11">
        <v>2187843.98</v>
      </c>
      <c r="AD1549" s="11">
        <v>0</v>
      </c>
      <c r="AE1549" s="11">
        <v>0</v>
      </c>
      <c r="AF1549" s="8" t="s">
        <v>64</v>
      </c>
      <c r="AG1549" s="8" t="s">
        <v>65</v>
      </c>
      <c r="AH1549" s="8" t="s">
        <v>66</v>
      </c>
      <c r="AI1549" s="8" t="s">
        <v>67</v>
      </c>
      <c r="AJ1549" s="8" t="s">
        <v>68</v>
      </c>
      <c r="AK1549" s="8" t="s">
        <v>69</v>
      </c>
      <c r="AL1549" s="8" t="s">
        <v>70</v>
      </c>
      <c r="AM1549" s="8" t="s">
        <v>71</v>
      </c>
      <c r="AN1549" s="8" t="s">
        <v>72</v>
      </c>
      <c r="AO1549" s="8" t="s">
        <v>73</v>
      </c>
      <c r="AP1549" s="8" t="s">
        <v>74</v>
      </c>
      <c r="AQ1549" s="8"/>
      <c r="AR1549" s="8"/>
      <c r="AS1549" s="8"/>
      <c r="AT1549" s="8" t="s">
        <v>75</v>
      </c>
      <c r="AU1549" s="8" t="s">
        <v>76</v>
      </c>
      <c r="AV1549" s="8" t="s">
        <v>77</v>
      </c>
      <c r="AW1549" s="11">
        <v>2187843.98</v>
      </c>
      <c r="AX1549" s="9" t="s">
        <v>5512</v>
      </c>
    </row>
    <row r="1550" spans="1:50" ht="24" hidden="1" x14ac:dyDescent="0.25">
      <c r="A1550" s="8" t="s">
        <v>50</v>
      </c>
      <c r="B1550" s="8" t="s">
        <v>78</v>
      </c>
      <c r="C1550" s="8"/>
      <c r="D1550" s="8" t="s">
        <v>5513</v>
      </c>
      <c r="E1550" s="8" t="e">
        <v>#N/A</v>
      </c>
      <c r="F1550" s="8" t="e">
        <v>#N/A</v>
      </c>
      <c r="G1550" s="9" t="s">
        <v>5514</v>
      </c>
      <c r="H1550" s="9" t="e">
        <f>VLOOKUP(G1550,[1]Arkusz2!A:B,2,FALSE)</f>
        <v>#N/A</v>
      </c>
      <c r="I1550" s="9" t="s">
        <v>5515</v>
      </c>
      <c r="J1550" s="9" t="s">
        <v>142</v>
      </c>
      <c r="K1550" s="9" t="s">
        <v>113</v>
      </c>
      <c r="L1550" s="9" t="s">
        <v>94</v>
      </c>
      <c r="M1550" s="9" t="s">
        <v>142</v>
      </c>
      <c r="N1550" s="9" t="s">
        <v>113</v>
      </c>
      <c r="O1550" s="8" t="s">
        <v>5510</v>
      </c>
      <c r="P1550" s="9" t="s">
        <v>2440</v>
      </c>
      <c r="Q1550" s="9" t="s">
        <v>752</v>
      </c>
      <c r="R1550" s="9" t="s">
        <v>606</v>
      </c>
      <c r="S1550" s="9" t="s">
        <v>5516</v>
      </c>
      <c r="T1550" s="10">
        <v>5055080.43</v>
      </c>
      <c r="U1550" s="10">
        <v>5055080.43</v>
      </c>
      <c r="V1550" s="10">
        <v>5055080.43</v>
      </c>
      <c r="W1550" s="10">
        <v>5055080.43</v>
      </c>
      <c r="X1550" s="10">
        <v>0</v>
      </c>
      <c r="Y1550" s="10">
        <v>100</v>
      </c>
      <c r="Z1550" s="8" t="s">
        <v>5517</v>
      </c>
      <c r="AA1550" s="8" t="s">
        <v>63</v>
      </c>
      <c r="AB1550" s="11">
        <v>5055080.43</v>
      </c>
      <c r="AC1550" s="11">
        <v>5055080.43</v>
      </c>
      <c r="AD1550" s="11">
        <v>0</v>
      </c>
      <c r="AE1550" s="11">
        <v>0</v>
      </c>
      <c r="AF1550" s="8" t="s">
        <v>229</v>
      </c>
      <c r="AG1550" s="8" t="s">
        <v>83</v>
      </c>
      <c r="AH1550" s="8" t="s">
        <v>66</v>
      </c>
      <c r="AI1550" s="8" t="s">
        <v>67</v>
      </c>
      <c r="AJ1550" s="8" t="s">
        <v>68</v>
      </c>
      <c r="AK1550" s="8" t="s">
        <v>69</v>
      </c>
      <c r="AL1550" s="8" t="s">
        <v>70</v>
      </c>
      <c r="AM1550" s="8" t="s">
        <v>71</v>
      </c>
      <c r="AN1550" s="8" t="s">
        <v>72</v>
      </c>
      <c r="AO1550" s="8" t="s">
        <v>73</v>
      </c>
      <c r="AP1550" s="8" t="s">
        <v>74</v>
      </c>
      <c r="AQ1550" s="8"/>
      <c r="AR1550" s="8"/>
      <c r="AS1550" s="8"/>
      <c r="AT1550" s="8" t="s">
        <v>75</v>
      </c>
      <c r="AU1550" s="8" t="s">
        <v>76</v>
      </c>
      <c r="AV1550" s="8" t="s">
        <v>77</v>
      </c>
      <c r="AW1550" s="11">
        <v>5055080.43</v>
      </c>
      <c r="AX1550" s="9" t="s">
        <v>5512</v>
      </c>
    </row>
    <row r="1551" spans="1:50" customFormat="1" ht="24" hidden="1" x14ac:dyDescent="0.25">
      <c r="A1551" s="8" t="s">
        <v>50</v>
      </c>
      <c r="B1551" s="8" t="s">
        <v>78</v>
      </c>
      <c r="C1551" s="8"/>
      <c r="D1551" s="8" t="s">
        <v>5518</v>
      </c>
      <c r="E1551" s="8" t="e">
        <v>#N/A</v>
      </c>
      <c r="F1551" s="8" t="e">
        <v>#N/A</v>
      </c>
      <c r="G1551" s="9" t="s">
        <v>5519</v>
      </c>
      <c r="H1551" s="9" t="e">
        <f>VLOOKUP(G1551,[1]Arkusz2!A:B,2,FALSE)</f>
        <v>#N/A</v>
      </c>
      <c r="I1551" s="9" t="s">
        <v>457</v>
      </c>
      <c r="J1551" s="9" t="s">
        <v>142</v>
      </c>
      <c r="K1551" s="9" t="s">
        <v>113</v>
      </c>
      <c r="L1551" s="9" t="s">
        <v>94</v>
      </c>
      <c r="M1551" s="9" t="s">
        <v>142</v>
      </c>
      <c r="N1551" s="9" t="s">
        <v>113</v>
      </c>
      <c r="O1551" s="8" t="s">
        <v>5510</v>
      </c>
      <c r="P1551" s="9" t="s">
        <v>2440</v>
      </c>
      <c r="Q1551" s="9" t="s">
        <v>752</v>
      </c>
      <c r="R1551" s="9" t="s">
        <v>606</v>
      </c>
      <c r="S1551" s="9" t="s">
        <v>5520</v>
      </c>
      <c r="T1551" s="10">
        <v>8950484.4199999999</v>
      </c>
      <c r="U1551" s="10">
        <v>8950484.4199999999</v>
      </c>
      <c r="V1551" s="10">
        <v>8950484.4199999999</v>
      </c>
      <c r="W1551" s="10">
        <v>8950484.4199999999</v>
      </c>
      <c r="X1551" s="10">
        <v>0</v>
      </c>
      <c r="Y1551" s="10">
        <v>100</v>
      </c>
      <c r="Z1551" s="8" t="s">
        <v>5521</v>
      </c>
      <c r="AA1551" s="8" t="s">
        <v>63</v>
      </c>
      <c r="AB1551" s="11">
        <v>8950484.4199999999</v>
      </c>
      <c r="AC1551" s="11">
        <v>8950484.4199999999</v>
      </c>
      <c r="AD1551" s="11">
        <v>0</v>
      </c>
      <c r="AE1551" s="11">
        <v>0</v>
      </c>
      <c r="AF1551" s="8" t="s">
        <v>64</v>
      </c>
      <c r="AG1551" s="8" t="s">
        <v>83</v>
      </c>
      <c r="AH1551" s="8" t="s">
        <v>66</v>
      </c>
      <c r="AI1551" s="8" t="s">
        <v>67</v>
      </c>
      <c r="AJ1551" s="8" t="s">
        <v>68</v>
      </c>
      <c r="AK1551" s="8" t="s">
        <v>69</v>
      </c>
      <c r="AL1551" s="8" t="s">
        <v>70</v>
      </c>
      <c r="AM1551" s="8" t="s">
        <v>71</v>
      </c>
      <c r="AN1551" s="8" t="s">
        <v>72</v>
      </c>
      <c r="AO1551" s="8" t="s">
        <v>73</v>
      </c>
      <c r="AP1551" s="8" t="s">
        <v>74</v>
      </c>
      <c r="AQ1551" s="8"/>
      <c r="AR1551" s="8"/>
      <c r="AS1551" s="8"/>
      <c r="AT1551" s="8" t="s">
        <v>75</v>
      </c>
      <c r="AU1551" s="8" t="s">
        <v>76</v>
      </c>
      <c r="AV1551" s="8" t="s">
        <v>77</v>
      </c>
      <c r="AW1551" s="11">
        <v>8950484.4199999999</v>
      </c>
      <c r="AX1551" s="9" t="s">
        <v>4720</v>
      </c>
    </row>
    <row r="1552" spans="1:50" ht="48" hidden="1" x14ac:dyDescent="0.25">
      <c r="A1552" s="8" t="s">
        <v>1699</v>
      </c>
      <c r="B1552" s="8" t="s">
        <v>1700</v>
      </c>
      <c r="C1552" s="8"/>
      <c r="D1552" s="8" t="s">
        <v>5813</v>
      </c>
      <c r="E1552" s="8" t="s">
        <v>5814</v>
      </c>
      <c r="F1552" s="8" t="s">
        <v>5815</v>
      </c>
      <c r="G1552" s="9" t="s">
        <v>5816</v>
      </c>
      <c r="H1552" s="9" t="str">
        <f>VLOOKUP(G1552,[1]Arkusz2!A:B,2,FALSE)</f>
        <v>WND-RPZP.04.03.00-32-004/09</v>
      </c>
      <c r="I1552" s="9" t="s">
        <v>1575</v>
      </c>
      <c r="J1552" s="9" t="s">
        <v>605</v>
      </c>
      <c r="K1552" s="9" t="s">
        <v>606</v>
      </c>
      <c r="L1552" s="9" t="s">
        <v>414</v>
      </c>
      <c r="M1552" s="9" t="s">
        <v>605</v>
      </c>
      <c r="N1552" s="9" t="s">
        <v>606</v>
      </c>
      <c r="O1552" s="8" t="s">
        <v>404</v>
      </c>
      <c r="P1552" s="9" t="s">
        <v>5136</v>
      </c>
      <c r="Q1552" s="9" t="s">
        <v>4261</v>
      </c>
      <c r="R1552" s="9" t="s">
        <v>4262</v>
      </c>
      <c r="S1552" s="9" t="s">
        <v>5817</v>
      </c>
      <c r="T1552" s="10">
        <v>4518046.0199999996</v>
      </c>
      <c r="U1552" s="10">
        <v>4507954.16</v>
      </c>
      <c r="V1552" s="10">
        <v>3825273.5</v>
      </c>
      <c r="W1552" s="10">
        <v>3825273.5</v>
      </c>
      <c r="X1552" s="10">
        <v>682680.66</v>
      </c>
      <c r="Y1552" s="10">
        <v>84.86</v>
      </c>
      <c r="Z1552" s="8" t="s">
        <v>5818</v>
      </c>
      <c r="AA1552" s="8" t="s">
        <v>63</v>
      </c>
      <c r="AB1552" s="11">
        <v>4518046.0199999996</v>
      </c>
      <c r="AC1552" s="11">
        <v>4518046.0199999996</v>
      </c>
      <c r="AD1552" s="11">
        <v>0</v>
      </c>
      <c r="AE1552" s="11">
        <v>0</v>
      </c>
      <c r="AF1552" s="8" t="s">
        <v>64</v>
      </c>
      <c r="AG1552" s="8" t="s">
        <v>3903</v>
      </c>
      <c r="AH1552" s="8" t="s">
        <v>66</v>
      </c>
      <c r="AI1552" s="8" t="s">
        <v>149</v>
      </c>
      <c r="AJ1552" s="8" t="s">
        <v>272</v>
      </c>
      <c r="AK1552" s="8" t="s">
        <v>5819</v>
      </c>
      <c r="AL1552" s="8" t="s">
        <v>5820</v>
      </c>
      <c r="AM1552" s="8" t="s">
        <v>5821</v>
      </c>
      <c r="AN1552" s="8" t="s">
        <v>5822</v>
      </c>
      <c r="AO1552" s="8" t="s">
        <v>5823</v>
      </c>
      <c r="AP1552" s="8" t="s">
        <v>842</v>
      </c>
      <c r="AQ1552" s="8" t="s">
        <v>157</v>
      </c>
      <c r="AR1552" s="8" t="s">
        <v>5824</v>
      </c>
      <c r="AS1552" s="8" t="s">
        <v>5825</v>
      </c>
      <c r="AT1552" s="8" t="s">
        <v>619</v>
      </c>
      <c r="AU1552" s="8" t="s">
        <v>5826</v>
      </c>
      <c r="AV1552" s="8" t="s">
        <v>77</v>
      </c>
      <c r="AW1552" s="11">
        <v>4518046.0199999996</v>
      </c>
      <c r="AX1552" s="9" t="s">
        <v>5169</v>
      </c>
    </row>
    <row r="1553" spans="1:50" ht="48" hidden="1" x14ac:dyDescent="0.25">
      <c r="A1553" s="8" t="s">
        <v>1699</v>
      </c>
      <c r="B1553" s="8" t="s">
        <v>1700</v>
      </c>
      <c r="C1553" s="8"/>
      <c r="D1553" s="8" t="s">
        <v>6076</v>
      </c>
      <c r="E1553" s="8" t="s">
        <v>6077</v>
      </c>
      <c r="F1553" s="8" t="s">
        <v>6078</v>
      </c>
      <c r="G1553" s="9" t="s">
        <v>6079</v>
      </c>
      <c r="H1553" s="9" t="str">
        <f>VLOOKUP(G1553,[1]Arkusz2!A:B,2,FALSE)</f>
        <v>WND-RPZP.04.03.00-32-006/09</v>
      </c>
      <c r="I1553" s="9" t="s">
        <v>553</v>
      </c>
      <c r="J1553" s="9" t="s">
        <v>605</v>
      </c>
      <c r="K1553" s="9" t="s">
        <v>606</v>
      </c>
      <c r="L1553" s="9" t="s">
        <v>607</v>
      </c>
      <c r="M1553" s="9" t="s">
        <v>605</v>
      </c>
      <c r="N1553" s="9" t="s">
        <v>606</v>
      </c>
      <c r="O1553" s="8" t="s">
        <v>6080</v>
      </c>
      <c r="P1553" s="9" t="s">
        <v>4321</v>
      </c>
      <c r="Q1553" s="9" t="s">
        <v>4261</v>
      </c>
      <c r="R1553" s="9" t="s">
        <v>4262</v>
      </c>
      <c r="S1553" s="9" t="s">
        <v>5301</v>
      </c>
      <c r="T1553" s="10">
        <v>8323709.3899999997</v>
      </c>
      <c r="U1553" s="10">
        <v>8207411.2300000004</v>
      </c>
      <c r="V1553" s="10">
        <v>6403485.3600000003</v>
      </c>
      <c r="W1553" s="10">
        <v>6403485.3600000003</v>
      </c>
      <c r="X1553" s="10">
        <v>1803925.87</v>
      </c>
      <c r="Y1553" s="10">
        <v>78.02</v>
      </c>
      <c r="Z1553" s="8" t="s">
        <v>6081</v>
      </c>
      <c r="AA1553" s="8" t="s">
        <v>63</v>
      </c>
      <c r="AB1553" s="11">
        <v>8323709.3899999997</v>
      </c>
      <c r="AC1553" s="11">
        <v>8323709.3899999997</v>
      </c>
      <c r="AD1553" s="11">
        <v>0</v>
      </c>
      <c r="AE1553" s="11">
        <v>0</v>
      </c>
      <c r="AF1553" s="8" t="s">
        <v>64</v>
      </c>
      <c r="AG1553" s="8" t="s">
        <v>1711</v>
      </c>
      <c r="AH1553" s="8" t="s">
        <v>66</v>
      </c>
      <c r="AI1553" s="8" t="s">
        <v>149</v>
      </c>
      <c r="AJ1553" s="8" t="s">
        <v>1712</v>
      </c>
      <c r="AK1553" s="8" t="s">
        <v>6082</v>
      </c>
      <c r="AL1553" s="8" t="s">
        <v>6083</v>
      </c>
      <c r="AM1553" s="8" t="s">
        <v>6084</v>
      </c>
      <c r="AN1553" s="8" t="s">
        <v>6085</v>
      </c>
      <c r="AO1553" s="8" t="s">
        <v>2793</v>
      </c>
      <c r="AP1553" s="8" t="s">
        <v>511</v>
      </c>
      <c r="AQ1553" s="8" t="s">
        <v>157</v>
      </c>
      <c r="AR1553" s="8" t="s">
        <v>6086</v>
      </c>
      <c r="AS1553" s="8" t="s">
        <v>6087</v>
      </c>
      <c r="AT1553" s="8" t="s">
        <v>909</v>
      </c>
      <c r="AU1553" s="8" t="s">
        <v>6088</v>
      </c>
      <c r="AV1553" s="8" t="s">
        <v>911</v>
      </c>
      <c r="AW1553" s="11">
        <v>8323709.3899999997</v>
      </c>
      <c r="AX1553" s="9" t="s">
        <v>6089</v>
      </c>
    </row>
    <row r="1554" spans="1:50" ht="48" hidden="1" x14ac:dyDescent="0.25">
      <c r="A1554" s="8" t="s">
        <v>1308</v>
      </c>
      <c r="B1554" s="8" t="s">
        <v>6181</v>
      </c>
      <c r="C1554" s="8"/>
      <c r="D1554" s="8" t="s">
        <v>6182</v>
      </c>
      <c r="E1554" s="8" t="s">
        <v>6183</v>
      </c>
      <c r="F1554" s="8" t="s">
        <v>6184</v>
      </c>
      <c r="G1554" s="9" t="s">
        <v>6185</v>
      </c>
      <c r="H1554" s="9" t="str">
        <f>VLOOKUP(G1554,[1]Arkusz2!A:B,2,FALSE)</f>
        <v>WND-RPZP.07.04.00-32-001/10</v>
      </c>
      <c r="I1554" s="9" t="s">
        <v>2612</v>
      </c>
      <c r="J1554" s="9" t="s">
        <v>752</v>
      </c>
      <c r="K1554" s="9" t="s">
        <v>606</v>
      </c>
      <c r="L1554" s="9" t="s">
        <v>1647</v>
      </c>
      <c r="M1554" s="9" t="s">
        <v>752</v>
      </c>
      <c r="N1554" s="9" t="s">
        <v>606</v>
      </c>
      <c r="O1554" s="8" t="s">
        <v>2044</v>
      </c>
      <c r="P1554" s="9" t="s">
        <v>3790</v>
      </c>
      <c r="Q1554" s="9" t="s">
        <v>4261</v>
      </c>
      <c r="R1554" s="9" t="s">
        <v>4262</v>
      </c>
      <c r="S1554" s="9" t="s">
        <v>4014</v>
      </c>
      <c r="T1554" s="10">
        <v>2259216.66</v>
      </c>
      <c r="U1554" s="10">
        <v>2053693</v>
      </c>
      <c r="V1554" s="10">
        <v>1540269.75</v>
      </c>
      <c r="W1554" s="10">
        <v>1540269.75</v>
      </c>
      <c r="X1554" s="10">
        <v>513423.25</v>
      </c>
      <c r="Y1554" s="10">
        <v>75</v>
      </c>
      <c r="Z1554" s="8" t="s">
        <v>6186</v>
      </c>
      <c r="AA1554" s="8" t="s">
        <v>63</v>
      </c>
      <c r="AB1554" s="11">
        <v>2259216.66</v>
      </c>
      <c r="AC1554" s="11">
        <v>2259216.66</v>
      </c>
      <c r="AD1554" s="11">
        <v>0</v>
      </c>
      <c r="AE1554" s="11">
        <v>0</v>
      </c>
      <c r="AF1554" s="8" t="s">
        <v>64</v>
      </c>
      <c r="AG1554" s="8" t="s">
        <v>2978</v>
      </c>
      <c r="AH1554" s="8" t="s">
        <v>66</v>
      </c>
      <c r="AI1554" s="8" t="s">
        <v>149</v>
      </c>
      <c r="AJ1554" s="8" t="s">
        <v>613</v>
      </c>
      <c r="AK1554" s="8" t="s">
        <v>2812</v>
      </c>
      <c r="AL1554" s="8" t="s">
        <v>2813</v>
      </c>
      <c r="AM1554" s="8" t="s">
        <v>1351</v>
      </c>
      <c r="AN1554" s="8" t="s">
        <v>1352</v>
      </c>
      <c r="AO1554" s="8" t="s">
        <v>2125</v>
      </c>
      <c r="AP1554" s="8" t="s">
        <v>616</v>
      </c>
      <c r="AQ1554" s="8" t="s">
        <v>157</v>
      </c>
      <c r="AR1554" s="8" t="s">
        <v>2814</v>
      </c>
      <c r="AS1554" s="8" t="s">
        <v>2815</v>
      </c>
      <c r="AT1554" s="8" t="s">
        <v>909</v>
      </c>
      <c r="AU1554" s="8" t="s">
        <v>2816</v>
      </c>
      <c r="AV1554" s="8" t="s">
        <v>77</v>
      </c>
      <c r="AW1554" s="11">
        <v>2259216.66</v>
      </c>
      <c r="AX1554" s="9" t="s">
        <v>6187</v>
      </c>
    </row>
    <row r="1555" spans="1:50" ht="36" hidden="1" x14ac:dyDescent="0.25">
      <c r="A1555" s="8" t="s">
        <v>1308</v>
      </c>
      <c r="B1555" s="8" t="s">
        <v>2971</v>
      </c>
      <c r="C1555" s="8"/>
      <c r="D1555" s="8" t="s">
        <v>6852</v>
      </c>
      <c r="E1555" s="8" t="s">
        <v>6853</v>
      </c>
      <c r="F1555" s="8" t="s">
        <v>6854</v>
      </c>
      <c r="G1555" s="9" t="s">
        <v>6855</v>
      </c>
      <c r="H1555" s="9" t="str">
        <f>VLOOKUP(G1555,[1]Arkusz2!A:B,2,FALSE)</f>
        <v>WND-RPZP.07.02.00-32-017/09</v>
      </c>
      <c r="I1555" s="9" t="s">
        <v>2385</v>
      </c>
      <c r="J1555" s="9" t="s">
        <v>605</v>
      </c>
      <c r="K1555" s="9" t="s">
        <v>606</v>
      </c>
      <c r="L1555" s="9" t="s">
        <v>751</v>
      </c>
      <c r="M1555" s="9" t="s">
        <v>752</v>
      </c>
      <c r="N1555" s="9" t="s">
        <v>606</v>
      </c>
      <c r="O1555" s="8" t="s">
        <v>1201</v>
      </c>
      <c r="P1555" s="9" t="s">
        <v>206</v>
      </c>
      <c r="Q1555" s="9" t="s">
        <v>4261</v>
      </c>
      <c r="R1555" s="9" t="s">
        <v>4262</v>
      </c>
      <c r="S1555" s="9" t="s">
        <v>3236</v>
      </c>
      <c r="T1555" s="10">
        <v>7207418.9199999999</v>
      </c>
      <c r="U1555" s="10">
        <v>6808587.5499999998</v>
      </c>
      <c r="V1555" s="10">
        <v>3404293.77</v>
      </c>
      <c r="W1555" s="10">
        <v>3404293.77</v>
      </c>
      <c r="X1555" s="10">
        <v>3404293.78</v>
      </c>
      <c r="Y1555" s="10">
        <v>50</v>
      </c>
      <c r="Z1555" s="8" t="s">
        <v>6856</v>
      </c>
      <c r="AA1555" s="8" t="s">
        <v>63</v>
      </c>
      <c r="AB1555" s="11">
        <v>7207418.9199999999</v>
      </c>
      <c r="AC1555" s="11">
        <v>7207418.9199999999</v>
      </c>
      <c r="AD1555" s="11">
        <v>0</v>
      </c>
      <c r="AE1555" s="11">
        <v>0</v>
      </c>
      <c r="AF1555" s="8" t="s">
        <v>64</v>
      </c>
      <c r="AG1555" s="8" t="s">
        <v>2978</v>
      </c>
      <c r="AH1555" s="8" t="s">
        <v>66</v>
      </c>
      <c r="AI1555" s="8" t="s">
        <v>67</v>
      </c>
      <c r="AJ1555" s="8" t="s">
        <v>613</v>
      </c>
      <c r="AK1555" s="8" t="s">
        <v>6857</v>
      </c>
      <c r="AL1555" s="8" t="s">
        <v>6858</v>
      </c>
      <c r="AM1555" s="8" t="s">
        <v>6859</v>
      </c>
      <c r="AN1555" s="8" t="s">
        <v>72</v>
      </c>
      <c r="AO1555" s="8" t="s">
        <v>6121</v>
      </c>
      <c r="AP1555" s="8" t="s">
        <v>2362</v>
      </c>
      <c r="AQ1555" s="8" t="s">
        <v>857</v>
      </c>
      <c r="AR1555" s="8" t="s">
        <v>6860</v>
      </c>
      <c r="AS1555" s="8" t="s">
        <v>6861</v>
      </c>
      <c r="AT1555" s="8" t="s">
        <v>6862</v>
      </c>
      <c r="AU1555" s="8" t="s">
        <v>6863</v>
      </c>
      <c r="AV1555" s="8" t="s">
        <v>6864</v>
      </c>
      <c r="AW1555" s="11">
        <v>7207418.9199999999</v>
      </c>
      <c r="AX1555" s="9" t="s">
        <v>3335</v>
      </c>
    </row>
    <row r="1556" spans="1:50" ht="48" hidden="1" x14ac:dyDescent="0.25">
      <c r="A1556" s="8" t="s">
        <v>1699</v>
      </c>
      <c r="B1556" s="8" t="s">
        <v>1700</v>
      </c>
      <c r="C1556" s="8"/>
      <c r="D1556" s="8" t="s">
        <v>7345</v>
      </c>
      <c r="E1556" s="8" t="s">
        <v>7346</v>
      </c>
      <c r="F1556" s="8" t="s">
        <v>7347</v>
      </c>
      <c r="G1556" s="9" t="s">
        <v>7348</v>
      </c>
      <c r="H1556" s="9" t="str">
        <f>VLOOKUP(G1556,[1]Arkusz2!A:B,2,FALSE)</f>
        <v>WND-RPZP.04.03.00-32-012/09</v>
      </c>
      <c r="I1556" s="9" t="s">
        <v>1663</v>
      </c>
      <c r="J1556" s="9" t="s">
        <v>605</v>
      </c>
      <c r="K1556" s="9" t="s">
        <v>606</v>
      </c>
      <c r="L1556" s="9" t="s">
        <v>1770</v>
      </c>
      <c r="M1556" s="9" t="s">
        <v>605</v>
      </c>
      <c r="N1556" s="9" t="s">
        <v>606</v>
      </c>
      <c r="O1556" s="8" t="s">
        <v>383</v>
      </c>
      <c r="P1556" s="9" t="s">
        <v>4273</v>
      </c>
      <c r="Q1556" s="9" t="s">
        <v>4261</v>
      </c>
      <c r="R1556" s="9" t="s">
        <v>4262</v>
      </c>
      <c r="S1556" s="9" t="s">
        <v>5844</v>
      </c>
      <c r="T1556" s="10">
        <v>5446472.9000000004</v>
      </c>
      <c r="U1556" s="10">
        <v>5438468.9500000002</v>
      </c>
      <c r="V1556" s="10">
        <v>4078851.7</v>
      </c>
      <c r="W1556" s="10">
        <v>4078851.7</v>
      </c>
      <c r="X1556" s="10">
        <v>1359617.25</v>
      </c>
      <c r="Y1556" s="10">
        <v>75</v>
      </c>
      <c r="Z1556" s="8" t="s">
        <v>7349</v>
      </c>
      <c r="AA1556" s="8" t="s">
        <v>63</v>
      </c>
      <c r="AB1556" s="11">
        <v>5446472.9000000004</v>
      </c>
      <c r="AC1556" s="11">
        <v>5446472.9000000004</v>
      </c>
      <c r="AD1556" s="11">
        <v>0</v>
      </c>
      <c r="AE1556" s="11">
        <v>0</v>
      </c>
      <c r="AF1556" s="8" t="s">
        <v>64</v>
      </c>
      <c r="AG1556" s="8" t="s">
        <v>3903</v>
      </c>
      <c r="AH1556" s="8" t="s">
        <v>66</v>
      </c>
      <c r="AI1556" s="8" t="s">
        <v>149</v>
      </c>
      <c r="AJ1556" s="8" t="s">
        <v>272</v>
      </c>
      <c r="AK1556" s="8" t="s">
        <v>7350</v>
      </c>
      <c r="AL1556" s="8" t="s">
        <v>7351</v>
      </c>
      <c r="AM1556" s="8" t="s">
        <v>7352</v>
      </c>
      <c r="AN1556" s="8" t="s">
        <v>7353</v>
      </c>
      <c r="AO1556" s="8" t="s">
        <v>740</v>
      </c>
      <c r="AP1556" s="8" t="s">
        <v>128</v>
      </c>
      <c r="AQ1556" s="8" t="s">
        <v>157</v>
      </c>
      <c r="AR1556" s="8" t="s">
        <v>7354</v>
      </c>
      <c r="AS1556" s="8" t="s">
        <v>7355</v>
      </c>
      <c r="AT1556" s="8" t="s">
        <v>909</v>
      </c>
      <c r="AU1556" s="8" t="s">
        <v>7356</v>
      </c>
      <c r="AV1556" s="8" t="s">
        <v>911</v>
      </c>
      <c r="AW1556" s="11">
        <v>5446472.9000000004</v>
      </c>
      <c r="AX1556" s="9" t="s">
        <v>3775</v>
      </c>
    </row>
    <row r="1557" spans="1:50" customFormat="1" ht="36" hidden="1" x14ac:dyDescent="0.25">
      <c r="A1557" s="8" t="s">
        <v>1308</v>
      </c>
      <c r="B1557" s="8" t="s">
        <v>2971</v>
      </c>
      <c r="C1557" s="8"/>
      <c r="D1557" s="8" t="s">
        <v>7368</v>
      </c>
      <c r="E1557" s="8" t="s">
        <v>7369</v>
      </c>
      <c r="F1557" s="8" t="s">
        <v>7370</v>
      </c>
      <c r="G1557" s="9" t="s">
        <v>7371</v>
      </c>
      <c r="H1557" s="9" t="str">
        <f>VLOOKUP(G1557,[1]Arkusz2!A:B,2,FALSE)</f>
        <v>WND-RPZP.07.02.00-32-023/09</v>
      </c>
      <c r="I1557" s="9" t="s">
        <v>3900</v>
      </c>
      <c r="J1557" s="9" t="s">
        <v>605</v>
      </c>
      <c r="K1557" s="9" t="s">
        <v>606</v>
      </c>
      <c r="L1557" s="9" t="s">
        <v>1575</v>
      </c>
      <c r="M1557" s="9" t="s">
        <v>605</v>
      </c>
      <c r="N1557" s="9" t="s">
        <v>606</v>
      </c>
      <c r="O1557" s="8" t="s">
        <v>3138</v>
      </c>
      <c r="P1557" s="9" t="s">
        <v>4565</v>
      </c>
      <c r="Q1557" s="9" t="s">
        <v>4261</v>
      </c>
      <c r="R1557" s="9" t="s">
        <v>4262</v>
      </c>
      <c r="S1557" s="9" t="s">
        <v>4655</v>
      </c>
      <c r="T1557" s="10">
        <v>4758544.74</v>
      </c>
      <c r="U1557" s="10">
        <v>4636474.3600000003</v>
      </c>
      <c r="V1557" s="10">
        <v>2781884.61</v>
      </c>
      <c r="W1557" s="10">
        <v>2781884.61</v>
      </c>
      <c r="X1557" s="10">
        <v>1854589.75</v>
      </c>
      <c r="Y1557" s="10">
        <v>60</v>
      </c>
      <c r="Z1557" s="8" t="s">
        <v>7372</v>
      </c>
      <c r="AA1557" s="8" t="s">
        <v>63</v>
      </c>
      <c r="AB1557" s="11">
        <v>4758544.74</v>
      </c>
      <c r="AC1557" s="11">
        <v>4758544.74</v>
      </c>
      <c r="AD1557" s="11">
        <v>0</v>
      </c>
      <c r="AE1557" s="11">
        <v>0</v>
      </c>
      <c r="AF1557" s="8" t="s">
        <v>64</v>
      </c>
      <c r="AG1557" s="8" t="s">
        <v>2978</v>
      </c>
      <c r="AH1557" s="8" t="s">
        <v>66</v>
      </c>
      <c r="AI1557" s="8" t="s">
        <v>67</v>
      </c>
      <c r="AJ1557" s="8" t="s">
        <v>613</v>
      </c>
      <c r="AK1557" s="8" t="s">
        <v>2979</v>
      </c>
      <c r="AL1557" s="8" t="s">
        <v>2980</v>
      </c>
      <c r="AM1557" s="8" t="s">
        <v>293</v>
      </c>
      <c r="AN1557" s="8" t="s">
        <v>294</v>
      </c>
      <c r="AO1557" s="8" t="s">
        <v>212</v>
      </c>
      <c r="AP1557" s="8" t="s">
        <v>2036</v>
      </c>
      <c r="AQ1557" s="8" t="s">
        <v>157</v>
      </c>
      <c r="AR1557" s="8" t="s">
        <v>2981</v>
      </c>
      <c r="AS1557" s="8" t="s">
        <v>2982</v>
      </c>
      <c r="AT1557" s="8" t="s">
        <v>909</v>
      </c>
      <c r="AU1557" s="8" t="s">
        <v>2983</v>
      </c>
      <c r="AV1557" s="8" t="s">
        <v>77</v>
      </c>
      <c r="AW1557" s="11">
        <v>4758544.74</v>
      </c>
      <c r="AX1557" s="9" t="s">
        <v>5179</v>
      </c>
    </row>
    <row r="1558" spans="1:50" customFormat="1" ht="36" hidden="1" x14ac:dyDescent="0.25">
      <c r="A1558" s="8" t="s">
        <v>1308</v>
      </c>
      <c r="B1558" s="8" t="s">
        <v>2971</v>
      </c>
      <c r="C1558" s="8"/>
      <c r="D1558" s="8" t="s">
        <v>7448</v>
      </c>
      <c r="E1558" s="8" t="s">
        <v>7449</v>
      </c>
      <c r="F1558" s="8" t="s">
        <v>7450</v>
      </c>
      <c r="G1558" s="9" t="s">
        <v>7451</v>
      </c>
      <c r="H1558" s="9" t="str">
        <f>VLOOKUP(G1558,[1]Arkusz2!A:B,2,FALSE)</f>
        <v>WND-RPZP.07.02.00-32-001/09</v>
      </c>
      <c r="I1558" s="9" t="s">
        <v>324</v>
      </c>
      <c r="J1558" s="9" t="s">
        <v>112</v>
      </c>
      <c r="K1558" s="9" t="s">
        <v>113</v>
      </c>
      <c r="L1558" s="9" t="s">
        <v>187</v>
      </c>
      <c r="M1558" s="9" t="s">
        <v>112</v>
      </c>
      <c r="N1558" s="9" t="s">
        <v>113</v>
      </c>
      <c r="O1558" s="8" t="s">
        <v>504</v>
      </c>
      <c r="P1558" s="9" t="s">
        <v>3704</v>
      </c>
      <c r="Q1558" s="9" t="s">
        <v>4261</v>
      </c>
      <c r="R1558" s="9" t="s">
        <v>4262</v>
      </c>
      <c r="S1558" s="9" t="s">
        <v>6193</v>
      </c>
      <c r="T1558" s="10">
        <v>24113775.530000001</v>
      </c>
      <c r="U1558" s="10">
        <v>22860261.300000001</v>
      </c>
      <c r="V1558" s="10">
        <v>9144104.5099999998</v>
      </c>
      <c r="W1558" s="10">
        <v>7772488.8300000001</v>
      </c>
      <c r="X1558" s="10">
        <v>13716156.789999999</v>
      </c>
      <c r="Y1558" s="10">
        <v>40</v>
      </c>
      <c r="Z1558" s="8" t="s">
        <v>7452</v>
      </c>
      <c r="AA1558" s="8" t="s">
        <v>119</v>
      </c>
      <c r="AB1558" s="11">
        <v>24113775.530000001</v>
      </c>
      <c r="AC1558" s="11">
        <v>24113775.530000001</v>
      </c>
      <c r="AD1558" s="11">
        <v>0</v>
      </c>
      <c r="AE1558" s="11">
        <v>0</v>
      </c>
      <c r="AF1558" s="8" t="s">
        <v>64</v>
      </c>
      <c r="AG1558" s="8" t="s">
        <v>2978</v>
      </c>
      <c r="AH1558" s="8" t="s">
        <v>66</v>
      </c>
      <c r="AI1558" s="8" t="s">
        <v>67</v>
      </c>
      <c r="AJ1558" s="8" t="s">
        <v>290</v>
      </c>
      <c r="AK1558" s="8" t="s">
        <v>3394</v>
      </c>
      <c r="AL1558" s="8" t="s">
        <v>3395</v>
      </c>
      <c r="AM1558" s="8" t="s">
        <v>804</v>
      </c>
      <c r="AN1558" s="8" t="s">
        <v>558</v>
      </c>
      <c r="AO1558" s="8" t="s">
        <v>3396</v>
      </c>
      <c r="AP1558" s="8" t="s">
        <v>1059</v>
      </c>
      <c r="AQ1558" s="8" t="s">
        <v>157</v>
      </c>
      <c r="AR1558" s="8" t="s">
        <v>3397</v>
      </c>
      <c r="AS1558" s="8" t="s">
        <v>3398</v>
      </c>
      <c r="AT1558" s="8" t="s">
        <v>909</v>
      </c>
      <c r="AU1558" s="8" t="s">
        <v>3399</v>
      </c>
      <c r="AV1558" s="8" t="s">
        <v>77</v>
      </c>
      <c r="AW1558" s="11">
        <v>24113775.530000001</v>
      </c>
      <c r="AX1558" s="9" t="s">
        <v>5375</v>
      </c>
    </row>
    <row r="1559" spans="1:50" customFormat="1" ht="48" hidden="1" x14ac:dyDescent="0.25">
      <c r="A1559" s="8" t="s">
        <v>1308</v>
      </c>
      <c r="B1559" s="8" t="s">
        <v>2971</v>
      </c>
      <c r="C1559" s="8"/>
      <c r="D1559" s="8" t="s">
        <v>7453</v>
      </c>
      <c r="E1559" s="8" t="s">
        <v>7454</v>
      </c>
      <c r="F1559" s="8" t="s">
        <v>7455</v>
      </c>
      <c r="G1559" s="9" t="s">
        <v>7456</v>
      </c>
      <c r="H1559" s="9" t="str">
        <f>VLOOKUP(G1559,[1]Arkusz2!A:B,2,FALSE)</f>
        <v>WND-RPZP.07.02.00-32-016/09</v>
      </c>
      <c r="I1559" s="9" t="s">
        <v>621</v>
      </c>
      <c r="J1559" s="9" t="s">
        <v>752</v>
      </c>
      <c r="K1559" s="9" t="s">
        <v>606</v>
      </c>
      <c r="L1559" s="9" t="s">
        <v>1116</v>
      </c>
      <c r="M1559" s="9" t="s">
        <v>752</v>
      </c>
      <c r="N1559" s="9" t="s">
        <v>606</v>
      </c>
      <c r="O1559" s="8" t="s">
        <v>1942</v>
      </c>
      <c r="P1559" s="9" t="s">
        <v>3704</v>
      </c>
      <c r="Q1559" s="9" t="s">
        <v>4261</v>
      </c>
      <c r="R1559" s="9" t="s">
        <v>4262</v>
      </c>
      <c r="S1559" s="9" t="s">
        <v>6219</v>
      </c>
      <c r="T1559" s="10">
        <v>1211274</v>
      </c>
      <c r="U1559" s="10">
        <v>1187998.8400000001</v>
      </c>
      <c r="V1559" s="10">
        <v>593999.41</v>
      </c>
      <c r="W1559" s="10">
        <v>593999.41</v>
      </c>
      <c r="X1559" s="10">
        <v>593999.43000000005</v>
      </c>
      <c r="Y1559" s="10">
        <v>50</v>
      </c>
      <c r="Z1559" s="8" t="s">
        <v>7457</v>
      </c>
      <c r="AA1559" s="8" t="s">
        <v>63</v>
      </c>
      <c r="AB1559" s="11">
        <v>1211274</v>
      </c>
      <c r="AC1559" s="11">
        <v>1211274</v>
      </c>
      <c r="AD1559" s="11">
        <v>0</v>
      </c>
      <c r="AE1559" s="11">
        <v>0</v>
      </c>
      <c r="AF1559" s="8" t="s">
        <v>64</v>
      </c>
      <c r="AG1559" s="8" t="s">
        <v>2978</v>
      </c>
      <c r="AH1559" s="8" t="s">
        <v>66</v>
      </c>
      <c r="AI1559" s="8" t="s">
        <v>149</v>
      </c>
      <c r="AJ1559" s="8" t="s">
        <v>613</v>
      </c>
      <c r="AK1559" s="8" t="s">
        <v>7119</v>
      </c>
      <c r="AL1559" s="8" t="s">
        <v>7120</v>
      </c>
      <c r="AM1559" s="8" t="s">
        <v>7121</v>
      </c>
      <c r="AN1559" s="8" t="s">
        <v>7122</v>
      </c>
      <c r="AO1559" s="8" t="s">
        <v>7123</v>
      </c>
      <c r="AP1559" s="8" t="s">
        <v>952</v>
      </c>
      <c r="AQ1559" s="8" t="s">
        <v>157</v>
      </c>
      <c r="AR1559" s="8" t="s">
        <v>7124</v>
      </c>
      <c r="AS1559" s="8" t="s">
        <v>7125</v>
      </c>
      <c r="AT1559" s="8" t="s">
        <v>619</v>
      </c>
      <c r="AU1559" s="8" t="s">
        <v>7126</v>
      </c>
      <c r="AV1559" s="8" t="s">
        <v>77</v>
      </c>
      <c r="AW1559" s="11">
        <v>1211274</v>
      </c>
      <c r="AX1559" s="9" t="s">
        <v>2047</v>
      </c>
    </row>
    <row r="1560" spans="1:50" customFormat="1" ht="48" hidden="1" x14ac:dyDescent="0.25">
      <c r="A1560" s="8" t="s">
        <v>1308</v>
      </c>
      <c r="B1560" s="8" t="s">
        <v>2971</v>
      </c>
      <c r="C1560" s="8"/>
      <c r="D1560" s="8" t="s">
        <v>7828</v>
      </c>
      <c r="E1560" s="8" t="s">
        <v>7829</v>
      </c>
      <c r="F1560" s="8" t="s">
        <v>7830</v>
      </c>
      <c r="G1560" s="9" t="s">
        <v>7831</v>
      </c>
      <c r="H1560" s="9" t="str">
        <f>VLOOKUP(G1560,[1]Arkusz2!A:B,2,FALSE)</f>
        <v>WND-RPZP.07.02.00-32-002/09</v>
      </c>
      <c r="I1560" s="9" t="s">
        <v>2370</v>
      </c>
      <c r="J1560" s="9" t="s">
        <v>605</v>
      </c>
      <c r="K1560" s="9" t="s">
        <v>606</v>
      </c>
      <c r="L1560" s="9" t="s">
        <v>1635</v>
      </c>
      <c r="M1560" s="9" t="s">
        <v>605</v>
      </c>
      <c r="N1560" s="9" t="s">
        <v>606</v>
      </c>
      <c r="O1560" s="8" t="s">
        <v>2598</v>
      </c>
      <c r="P1560" s="9" t="s">
        <v>4306</v>
      </c>
      <c r="Q1560" s="9" t="s">
        <v>4601</v>
      </c>
      <c r="R1560" s="9" t="s">
        <v>4262</v>
      </c>
      <c r="S1560" s="9" t="s">
        <v>5267</v>
      </c>
      <c r="T1560" s="10">
        <v>2542156.4500000002</v>
      </c>
      <c r="U1560" s="10">
        <v>2300867</v>
      </c>
      <c r="V1560" s="10">
        <v>1380520.2</v>
      </c>
      <c r="W1560" s="10">
        <v>1380520.2</v>
      </c>
      <c r="X1560" s="10">
        <v>920346.8</v>
      </c>
      <c r="Y1560" s="10">
        <v>60</v>
      </c>
      <c r="Z1560" s="8" t="s">
        <v>7832</v>
      </c>
      <c r="AA1560" s="8" t="s">
        <v>63</v>
      </c>
      <c r="AB1560" s="11">
        <v>2542156.4500000002</v>
      </c>
      <c r="AC1560" s="11">
        <v>2542156.4500000002</v>
      </c>
      <c r="AD1560" s="11">
        <v>0</v>
      </c>
      <c r="AE1560" s="11">
        <v>0</v>
      </c>
      <c r="AF1560" s="8" t="s">
        <v>64</v>
      </c>
      <c r="AG1560" s="8" t="s">
        <v>2978</v>
      </c>
      <c r="AH1560" s="8" t="s">
        <v>66</v>
      </c>
      <c r="AI1560" s="8" t="s">
        <v>149</v>
      </c>
      <c r="AJ1560" s="8" t="s">
        <v>613</v>
      </c>
      <c r="AK1560" s="8" t="s">
        <v>7833</v>
      </c>
      <c r="AL1560" s="8" t="s">
        <v>7834</v>
      </c>
      <c r="AM1560" s="8" t="s">
        <v>3183</v>
      </c>
      <c r="AN1560" s="8" t="s">
        <v>3184</v>
      </c>
      <c r="AO1560" s="8" t="s">
        <v>3943</v>
      </c>
      <c r="AP1560" s="8" t="s">
        <v>128</v>
      </c>
      <c r="AQ1560" s="8" t="s">
        <v>157</v>
      </c>
      <c r="AR1560" s="8" t="s">
        <v>7835</v>
      </c>
      <c r="AS1560" s="8" t="s">
        <v>7836</v>
      </c>
      <c r="AT1560" s="8" t="s">
        <v>619</v>
      </c>
      <c r="AU1560" s="8"/>
      <c r="AV1560" s="8" t="s">
        <v>77</v>
      </c>
      <c r="AW1560" s="11">
        <v>2542156.4500000002</v>
      </c>
      <c r="AX1560" s="9" t="s">
        <v>5169</v>
      </c>
    </row>
    <row r="1561" spans="1:50" customFormat="1" ht="48" hidden="1" x14ac:dyDescent="0.25">
      <c r="A1561" s="8" t="s">
        <v>1699</v>
      </c>
      <c r="B1561" s="8" t="s">
        <v>7915</v>
      </c>
      <c r="C1561" s="8"/>
      <c r="D1561" s="8" t="s">
        <v>7916</v>
      </c>
      <c r="E1561" s="8" t="s">
        <v>7917</v>
      </c>
      <c r="F1561" s="8" t="s">
        <v>7918</v>
      </c>
      <c r="G1561" s="9" t="s">
        <v>7919</v>
      </c>
      <c r="H1561" s="9" t="str">
        <f>VLOOKUP(G1561,[1]Arkusz2!A:B,2,FALSE)</f>
        <v>WND-RPZP.04.02.00-32-009/10</v>
      </c>
      <c r="I1561" s="9" t="s">
        <v>1110</v>
      </c>
      <c r="J1561" s="9" t="s">
        <v>752</v>
      </c>
      <c r="K1561" s="9" t="s">
        <v>606</v>
      </c>
      <c r="L1561" s="9" t="s">
        <v>2519</v>
      </c>
      <c r="M1561" s="9" t="s">
        <v>752</v>
      </c>
      <c r="N1561" s="9" t="s">
        <v>606</v>
      </c>
      <c r="O1561" s="8" t="s">
        <v>4421</v>
      </c>
      <c r="P1561" s="9" t="s">
        <v>7920</v>
      </c>
      <c r="Q1561" s="9" t="s">
        <v>4601</v>
      </c>
      <c r="R1561" s="9" t="s">
        <v>4262</v>
      </c>
      <c r="S1561" s="9" t="s">
        <v>7921</v>
      </c>
      <c r="T1561" s="10">
        <v>516249.99</v>
      </c>
      <c r="U1561" s="10">
        <v>470124.99</v>
      </c>
      <c r="V1561" s="10">
        <v>352593.74</v>
      </c>
      <c r="W1561" s="10">
        <v>352593.74</v>
      </c>
      <c r="X1561" s="10">
        <v>117531.25</v>
      </c>
      <c r="Y1561" s="10">
        <v>75</v>
      </c>
      <c r="Z1561" s="8" t="s">
        <v>7922</v>
      </c>
      <c r="AA1561" s="8" t="s">
        <v>147</v>
      </c>
      <c r="AB1561" s="11">
        <v>516249.99</v>
      </c>
      <c r="AC1561" s="11">
        <v>516249.99</v>
      </c>
      <c r="AD1561" s="11">
        <v>0</v>
      </c>
      <c r="AE1561" s="11">
        <v>0</v>
      </c>
      <c r="AF1561" s="8" t="s">
        <v>229</v>
      </c>
      <c r="AG1561" s="8" t="s">
        <v>7923</v>
      </c>
      <c r="AH1561" s="8" t="s">
        <v>66</v>
      </c>
      <c r="AI1561" s="8" t="s">
        <v>149</v>
      </c>
      <c r="AJ1561" s="8" t="s">
        <v>1712</v>
      </c>
      <c r="AK1561" s="8" t="s">
        <v>5557</v>
      </c>
      <c r="AL1561" s="8" t="s">
        <v>5558</v>
      </c>
      <c r="AM1561" s="8" t="s">
        <v>5559</v>
      </c>
      <c r="AN1561" s="8" t="s">
        <v>5560</v>
      </c>
      <c r="AO1561" s="8" t="s">
        <v>692</v>
      </c>
      <c r="AP1561" s="8" t="s">
        <v>883</v>
      </c>
      <c r="AQ1561" s="8" t="s">
        <v>157</v>
      </c>
      <c r="AR1561" s="8" t="s">
        <v>7924</v>
      </c>
      <c r="AS1561" s="8" t="s">
        <v>7925</v>
      </c>
      <c r="AT1561" s="8" t="s">
        <v>909</v>
      </c>
      <c r="AU1561" s="8" t="s">
        <v>5563</v>
      </c>
      <c r="AV1561" s="8" t="s">
        <v>911</v>
      </c>
      <c r="AW1561" s="11">
        <v>516249.99</v>
      </c>
      <c r="AX1561" s="9" t="s">
        <v>7926</v>
      </c>
    </row>
    <row r="1562" spans="1:50" customFormat="1" ht="24" hidden="1" x14ac:dyDescent="0.25">
      <c r="A1562" s="8" t="s">
        <v>1063</v>
      </c>
      <c r="B1562" s="8" t="s">
        <v>5021</v>
      </c>
      <c r="C1562" s="8"/>
      <c r="D1562" s="8" t="s">
        <v>7936</v>
      </c>
      <c r="E1562" s="8" t="s">
        <v>7937</v>
      </c>
      <c r="F1562" s="8" t="s">
        <v>7938</v>
      </c>
      <c r="G1562" s="9" t="s">
        <v>7939</v>
      </c>
      <c r="H1562" s="9" t="str">
        <f>VLOOKUP(G1562,[1]Arkusz2!A:B,2,FALSE)</f>
        <v>WND-RPZP.06.03.00-32-007/10</v>
      </c>
      <c r="I1562" s="9" t="s">
        <v>1473</v>
      </c>
      <c r="J1562" s="9" t="s">
        <v>752</v>
      </c>
      <c r="K1562" s="9" t="s">
        <v>606</v>
      </c>
      <c r="L1562" s="9" t="s">
        <v>1341</v>
      </c>
      <c r="M1562" s="9" t="s">
        <v>752</v>
      </c>
      <c r="N1562" s="9" t="s">
        <v>606</v>
      </c>
      <c r="O1562" s="8" t="s">
        <v>971</v>
      </c>
      <c r="P1562" s="9" t="s">
        <v>6494</v>
      </c>
      <c r="Q1562" s="9" t="s">
        <v>4601</v>
      </c>
      <c r="R1562" s="9" t="s">
        <v>4262</v>
      </c>
      <c r="S1562" s="9" t="s">
        <v>6027</v>
      </c>
      <c r="T1562" s="10">
        <v>2530304.7200000002</v>
      </c>
      <c r="U1562" s="10">
        <v>132674.59</v>
      </c>
      <c r="V1562" s="10">
        <v>66337.289999999994</v>
      </c>
      <c r="W1562" s="10">
        <v>66337.289999999994</v>
      </c>
      <c r="X1562" s="10">
        <v>66337.3</v>
      </c>
      <c r="Y1562" s="10">
        <v>50</v>
      </c>
      <c r="Z1562" s="8" t="s">
        <v>7940</v>
      </c>
      <c r="AA1562" s="8" t="s">
        <v>63</v>
      </c>
      <c r="AB1562" s="11">
        <v>2530304.7200000002</v>
      </c>
      <c r="AC1562" s="11">
        <v>2530304.7200000002</v>
      </c>
      <c r="AD1562" s="11">
        <v>0</v>
      </c>
      <c r="AE1562" s="11">
        <v>0</v>
      </c>
      <c r="AF1562" s="8" t="s">
        <v>64</v>
      </c>
      <c r="AG1562" s="8" t="s">
        <v>5027</v>
      </c>
      <c r="AH1562" s="8" t="s">
        <v>66</v>
      </c>
      <c r="AI1562" s="8" t="s">
        <v>67</v>
      </c>
      <c r="AJ1562" s="8" t="s">
        <v>613</v>
      </c>
      <c r="AK1562" s="8" t="s">
        <v>1073</v>
      </c>
      <c r="AL1562" s="8" t="s">
        <v>1074</v>
      </c>
      <c r="AM1562" s="8" t="s">
        <v>1075</v>
      </c>
      <c r="AN1562" s="8" t="s">
        <v>72</v>
      </c>
      <c r="AO1562" s="8" t="s">
        <v>1076</v>
      </c>
      <c r="AP1562" s="8" t="s">
        <v>128</v>
      </c>
      <c r="AQ1562" s="8" t="s">
        <v>157</v>
      </c>
      <c r="AR1562" s="8" t="s">
        <v>7941</v>
      </c>
      <c r="AS1562" s="8" t="s">
        <v>7942</v>
      </c>
      <c r="AT1562" s="8" t="s">
        <v>909</v>
      </c>
      <c r="AU1562" s="8" t="s">
        <v>1079</v>
      </c>
      <c r="AV1562" s="8" t="s">
        <v>911</v>
      </c>
      <c r="AW1562" s="11">
        <v>2530304.7200000002</v>
      </c>
      <c r="AX1562" s="9" t="s">
        <v>6714</v>
      </c>
    </row>
    <row r="1563" spans="1:50" customFormat="1" hidden="1" x14ac:dyDescent="0.25">
      <c r="A1563" s="8" t="s">
        <v>1308</v>
      </c>
      <c r="B1563" s="8" t="s">
        <v>2971</v>
      </c>
      <c r="C1563" s="8"/>
      <c r="D1563" s="8" t="s">
        <v>7994</v>
      </c>
      <c r="E1563" s="8" t="s">
        <v>7995</v>
      </c>
      <c r="F1563" s="8" t="s">
        <v>7996</v>
      </c>
      <c r="G1563" s="9" t="s">
        <v>7997</v>
      </c>
      <c r="H1563" s="9" t="str">
        <f>VLOOKUP(G1563,[1]Arkusz2!A:B,2,FALSE)</f>
        <v>WND-RPZP.07.02.00-32-021/09</v>
      </c>
      <c r="I1563" s="9" t="s">
        <v>7998</v>
      </c>
      <c r="J1563" s="9" t="s">
        <v>752</v>
      </c>
      <c r="K1563" s="9" t="s">
        <v>606</v>
      </c>
      <c r="L1563" s="9" t="s">
        <v>1827</v>
      </c>
      <c r="M1563" s="9" t="s">
        <v>752</v>
      </c>
      <c r="N1563" s="9" t="s">
        <v>606</v>
      </c>
      <c r="O1563" s="8" t="s">
        <v>1124</v>
      </c>
      <c r="P1563" s="9" t="s">
        <v>7051</v>
      </c>
      <c r="Q1563" s="9" t="s">
        <v>4601</v>
      </c>
      <c r="R1563" s="9" t="s">
        <v>4262</v>
      </c>
      <c r="S1563" s="9" t="s">
        <v>7999</v>
      </c>
      <c r="T1563" s="10">
        <v>2324156.84</v>
      </c>
      <c r="U1563" s="10">
        <v>2211654.6</v>
      </c>
      <c r="V1563" s="10">
        <v>1105827.29</v>
      </c>
      <c r="W1563" s="10">
        <v>1105827.29</v>
      </c>
      <c r="X1563" s="10">
        <v>1105827.31</v>
      </c>
      <c r="Y1563" s="10">
        <v>50</v>
      </c>
      <c r="Z1563" s="8" t="s">
        <v>8000</v>
      </c>
      <c r="AA1563" s="8" t="s">
        <v>63</v>
      </c>
      <c r="AB1563" s="11">
        <v>2324156.84</v>
      </c>
      <c r="AC1563" s="11">
        <v>2324156.84</v>
      </c>
      <c r="AD1563" s="11">
        <v>0</v>
      </c>
      <c r="AE1563" s="11">
        <v>0</v>
      </c>
      <c r="AF1563" s="8" t="s">
        <v>64</v>
      </c>
      <c r="AG1563" s="8" t="s">
        <v>2978</v>
      </c>
      <c r="AH1563" s="8" t="s">
        <v>66</v>
      </c>
      <c r="AI1563" s="8" t="s">
        <v>67</v>
      </c>
      <c r="AJ1563" s="8" t="s">
        <v>613</v>
      </c>
      <c r="AK1563" s="8" t="s">
        <v>2872</v>
      </c>
      <c r="AL1563" s="8" t="s">
        <v>2873</v>
      </c>
      <c r="AM1563" s="8" t="s">
        <v>2874</v>
      </c>
      <c r="AN1563" s="8" t="s">
        <v>1105</v>
      </c>
      <c r="AO1563" s="8" t="s">
        <v>8001</v>
      </c>
      <c r="AP1563" s="8" t="s">
        <v>428</v>
      </c>
      <c r="AQ1563" s="8" t="s">
        <v>157</v>
      </c>
      <c r="AR1563" s="8" t="s">
        <v>2876</v>
      </c>
      <c r="AS1563" s="8" t="s">
        <v>8002</v>
      </c>
      <c r="AT1563" s="8" t="s">
        <v>909</v>
      </c>
      <c r="AU1563" s="8" t="s">
        <v>2878</v>
      </c>
      <c r="AV1563" s="8" t="s">
        <v>77</v>
      </c>
      <c r="AW1563" s="11">
        <v>2324156.84</v>
      </c>
      <c r="AX1563" s="9" t="s">
        <v>8003</v>
      </c>
    </row>
    <row r="1564" spans="1:50" customFormat="1" ht="48" hidden="1" x14ac:dyDescent="0.25">
      <c r="A1564" s="8" t="s">
        <v>1063</v>
      </c>
      <c r="B1564" s="8" t="s">
        <v>5021</v>
      </c>
      <c r="C1564" s="8"/>
      <c r="D1564" s="8" t="s">
        <v>8074</v>
      </c>
      <c r="E1564" s="8" t="s">
        <v>8075</v>
      </c>
      <c r="F1564" s="8" t="s">
        <v>8076</v>
      </c>
      <c r="G1564" s="9" t="s">
        <v>8077</v>
      </c>
      <c r="H1564" s="9" t="str">
        <f>VLOOKUP(G1564,[1]Arkusz2!A:B,2,FALSE)</f>
        <v>WND-RPZP.06.03.00-32-004/10</v>
      </c>
      <c r="I1564" s="9" t="s">
        <v>1728</v>
      </c>
      <c r="J1564" s="9" t="s">
        <v>752</v>
      </c>
      <c r="K1564" s="9" t="s">
        <v>606</v>
      </c>
      <c r="L1564" s="9" t="s">
        <v>4554</v>
      </c>
      <c r="M1564" s="9" t="s">
        <v>752</v>
      </c>
      <c r="N1564" s="9" t="s">
        <v>606</v>
      </c>
      <c r="O1564" s="8" t="s">
        <v>2141</v>
      </c>
      <c r="P1564" s="9" t="s">
        <v>5520</v>
      </c>
      <c r="Q1564" s="9" t="s">
        <v>4601</v>
      </c>
      <c r="R1564" s="9" t="s">
        <v>4262</v>
      </c>
      <c r="S1564" s="9" t="s">
        <v>6837</v>
      </c>
      <c r="T1564" s="10">
        <v>2080782.9</v>
      </c>
      <c r="U1564" s="10">
        <v>1202139.6100000001</v>
      </c>
      <c r="V1564" s="10">
        <v>901604.7</v>
      </c>
      <c r="W1564" s="10">
        <v>901604.7</v>
      </c>
      <c r="X1564" s="10">
        <v>300534.90999999997</v>
      </c>
      <c r="Y1564" s="10">
        <v>75</v>
      </c>
      <c r="Z1564" s="8" t="s">
        <v>8078</v>
      </c>
      <c r="AA1564" s="8" t="s">
        <v>63</v>
      </c>
      <c r="AB1564" s="11">
        <v>2080782.9</v>
      </c>
      <c r="AC1564" s="11">
        <v>2080782.9</v>
      </c>
      <c r="AD1564" s="11">
        <v>0</v>
      </c>
      <c r="AE1564" s="11">
        <v>0</v>
      </c>
      <c r="AF1564" s="8" t="s">
        <v>64</v>
      </c>
      <c r="AG1564" s="8" t="s">
        <v>5027</v>
      </c>
      <c r="AH1564" s="8" t="s">
        <v>66</v>
      </c>
      <c r="AI1564" s="8" t="s">
        <v>149</v>
      </c>
      <c r="AJ1564" s="8" t="s">
        <v>613</v>
      </c>
      <c r="AK1564" s="8" t="s">
        <v>8079</v>
      </c>
      <c r="AL1564" s="8" t="s">
        <v>8080</v>
      </c>
      <c r="AM1564" s="8" t="s">
        <v>4251</v>
      </c>
      <c r="AN1564" s="8" t="s">
        <v>8017</v>
      </c>
      <c r="AO1564" s="8" t="s">
        <v>8081</v>
      </c>
      <c r="AP1564" s="8" t="s">
        <v>857</v>
      </c>
      <c r="AQ1564" s="8" t="s">
        <v>157</v>
      </c>
      <c r="AR1564" s="8" t="s">
        <v>8082</v>
      </c>
      <c r="AS1564" s="8" t="s">
        <v>8083</v>
      </c>
      <c r="AT1564" s="8" t="s">
        <v>909</v>
      </c>
      <c r="AU1564" s="8" t="s">
        <v>8084</v>
      </c>
      <c r="AV1564" s="8" t="s">
        <v>911</v>
      </c>
      <c r="AW1564" s="11">
        <v>2080782.9</v>
      </c>
      <c r="AX1564" s="9" t="s">
        <v>7979</v>
      </c>
    </row>
    <row r="1565" spans="1:50" customFormat="1" ht="36" hidden="1" x14ac:dyDescent="0.25">
      <c r="A1565" s="8" t="s">
        <v>1308</v>
      </c>
      <c r="B1565" s="8" t="s">
        <v>2971</v>
      </c>
      <c r="C1565" s="8"/>
      <c r="D1565" s="8" t="s">
        <v>8135</v>
      </c>
      <c r="E1565" s="8" t="s">
        <v>8136</v>
      </c>
      <c r="F1565" s="8" t="s">
        <v>8137</v>
      </c>
      <c r="G1565" s="9" t="s">
        <v>8138</v>
      </c>
      <c r="H1565" s="9" t="str">
        <f>VLOOKUP(G1565,[1]Arkusz2!A:B,2,FALSE)</f>
        <v>WND-RPZP.07.02.00-32-011/09</v>
      </c>
      <c r="I1565" s="9" t="s">
        <v>3900</v>
      </c>
      <c r="J1565" s="9" t="s">
        <v>605</v>
      </c>
      <c r="K1565" s="9" t="s">
        <v>606</v>
      </c>
      <c r="L1565" s="9" t="s">
        <v>1575</v>
      </c>
      <c r="M1565" s="9" t="s">
        <v>605</v>
      </c>
      <c r="N1565" s="9" t="s">
        <v>606</v>
      </c>
      <c r="O1565" s="8" t="s">
        <v>2598</v>
      </c>
      <c r="P1565" s="9" t="s">
        <v>3452</v>
      </c>
      <c r="Q1565" s="9" t="s">
        <v>4601</v>
      </c>
      <c r="R1565" s="9" t="s">
        <v>4262</v>
      </c>
      <c r="S1565" s="9" t="s">
        <v>6392</v>
      </c>
      <c r="T1565" s="10">
        <v>2021898.31</v>
      </c>
      <c r="U1565" s="10">
        <v>1059726.1599999999</v>
      </c>
      <c r="V1565" s="10">
        <v>529863.07999999996</v>
      </c>
      <c r="W1565" s="10">
        <v>529863.07999999996</v>
      </c>
      <c r="X1565" s="10">
        <v>529863.07999999996</v>
      </c>
      <c r="Y1565" s="10">
        <v>50</v>
      </c>
      <c r="Z1565" s="8" t="s">
        <v>8139</v>
      </c>
      <c r="AA1565" s="8" t="s">
        <v>63</v>
      </c>
      <c r="AB1565" s="11">
        <v>2021898.31</v>
      </c>
      <c r="AC1565" s="11">
        <v>2021898.31</v>
      </c>
      <c r="AD1565" s="11">
        <v>0</v>
      </c>
      <c r="AE1565" s="11">
        <v>0</v>
      </c>
      <c r="AF1565" s="8" t="s">
        <v>64</v>
      </c>
      <c r="AG1565" s="8" t="s">
        <v>2978</v>
      </c>
      <c r="AH1565" s="8" t="s">
        <v>66</v>
      </c>
      <c r="AI1565" s="8" t="s">
        <v>67</v>
      </c>
      <c r="AJ1565" s="8" t="s">
        <v>613</v>
      </c>
      <c r="AK1565" s="8" t="s">
        <v>8140</v>
      </c>
      <c r="AL1565" s="8" t="s">
        <v>8141</v>
      </c>
      <c r="AM1565" s="8" t="s">
        <v>8142</v>
      </c>
      <c r="AN1565" s="8" t="s">
        <v>8143</v>
      </c>
      <c r="AO1565" s="8" t="s">
        <v>3943</v>
      </c>
      <c r="AP1565" s="8" t="s">
        <v>278</v>
      </c>
      <c r="AQ1565" s="8" t="s">
        <v>157</v>
      </c>
      <c r="AR1565" s="8" t="s">
        <v>8144</v>
      </c>
      <c r="AS1565" s="8" t="s">
        <v>8145</v>
      </c>
      <c r="AT1565" s="8" t="s">
        <v>909</v>
      </c>
      <c r="AU1565" s="8" t="s">
        <v>8146</v>
      </c>
      <c r="AV1565" s="8" t="s">
        <v>77</v>
      </c>
      <c r="AW1565" s="11">
        <v>2021898.31</v>
      </c>
      <c r="AX1565" s="9" t="s">
        <v>5401</v>
      </c>
    </row>
    <row r="1566" spans="1:50" ht="48" hidden="1" x14ac:dyDescent="0.25">
      <c r="A1566" s="8" t="s">
        <v>1699</v>
      </c>
      <c r="B1566" s="8" t="s">
        <v>1700</v>
      </c>
      <c r="C1566" s="8"/>
      <c r="D1566" s="8" t="s">
        <v>8205</v>
      </c>
      <c r="E1566" s="8" t="s">
        <v>8206</v>
      </c>
      <c r="F1566" s="8" t="s">
        <v>8207</v>
      </c>
      <c r="G1566" s="9" t="s">
        <v>8208</v>
      </c>
      <c r="H1566" s="9" t="str">
        <f>VLOOKUP(G1566,[1]Arkusz2!A:B,2,FALSE)</f>
        <v>WND-RPZP.04.03.00-32-023/09</v>
      </c>
      <c r="I1566" s="9" t="s">
        <v>8209</v>
      </c>
      <c r="J1566" s="9" t="s">
        <v>605</v>
      </c>
      <c r="K1566" s="9" t="s">
        <v>606</v>
      </c>
      <c r="L1566" s="9" t="s">
        <v>1575</v>
      </c>
      <c r="M1566" s="9" t="s">
        <v>605</v>
      </c>
      <c r="N1566" s="9" t="s">
        <v>606</v>
      </c>
      <c r="O1566" s="8" t="s">
        <v>1759</v>
      </c>
      <c r="P1566" s="9" t="s">
        <v>4600</v>
      </c>
      <c r="Q1566" s="9" t="s">
        <v>4601</v>
      </c>
      <c r="R1566" s="9" t="s">
        <v>4262</v>
      </c>
      <c r="S1566" s="9" t="s">
        <v>4496</v>
      </c>
      <c r="T1566" s="10">
        <v>4232159.45</v>
      </c>
      <c r="U1566" s="10">
        <v>4141692.71</v>
      </c>
      <c r="V1566" s="10">
        <v>2839977.81</v>
      </c>
      <c r="W1566" s="10">
        <v>2839977.81</v>
      </c>
      <c r="X1566" s="10">
        <v>1301714.8999999999</v>
      </c>
      <c r="Y1566" s="10">
        <v>68.569999999999993</v>
      </c>
      <c r="Z1566" s="8" t="s">
        <v>8210</v>
      </c>
      <c r="AA1566" s="8" t="s">
        <v>63</v>
      </c>
      <c r="AB1566" s="11">
        <v>4232159.45</v>
      </c>
      <c r="AC1566" s="11">
        <v>4232159.45</v>
      </c>
      <c r="AD1566" s="11">
        <v>0</v>
      </c>
      <c r="AE1566" s="11">
        <v>0</v>
      </c>
      <c r="AF1566" s="8" t="s">
        <v>64</v>
      </c>
      <c r="AG1566" s="8" t="s">
        <v>1711</v>
      </c>
      <c r="AH1566" s="8" t="s">
        <v>66</v>
      </c>
      <c r="AI1566" s="8" t="s">
        <v>149</v>
      </c>
      <c r="AJ1566" s="8" t="s">
        <v>1712</v>
      </c>
      <c r="AK1566" s="8" t="s">
        <v>8211</v>
      </c>
      <c r="AL1566" s="8" t="s">
        <v>8212</v>
      </c>
      <c r="AM1566" s="8" t="s">
        <v>8213</v>
      </c>
      <c r="AN1566" s="8" t="s">
        <v>8214</v>
      </c>
      <c r="AO1566" s="8" t="s">
        <v>3943</v>
      </c>
      <c r="AP1566" s="8" t="s">
        <v>213</v>
      </c>
      <c r="AQ1566" s="8" t="s">
        <v>157</v>
      </c>
      <c r="AR1566" s="8" t="s">
        <v>8215</v>
      </c>
      <c r="AS1566" s="8" t="s">
        <v>8216</v>
      </c>
      <c r="AT1566" s="8" t="s">
        <v>909</v>
      </c>
      <c r="AU1566" s="8" t="s">
        <v>8217</v>
      </c>
      <c r="AV1566" s="8" t="s">
        <v>911</v>
      </c>
      <c r="AW1566" s="11">
        <v>4232159.45</v>
      </c>
      <c r="AX1566" s="9" t="s">
        <v>8218</v>
      </c>
    </row>
    <row r="1567" spans="1:50" customFormat="1" ht="48" hidden="1" x14ac:dyDescent="0.25">
      <c r="A1567" s="8" t="s">
        <v>723</v>
      </c>
      <c r="B1567" s="8" t="s">
        <v>8250</v>
      </c>
      <c r="C1567" s="8"/>
      <c r="D1567" s="8" t="s">
        <v>8251</v>
      </c>
      <c r="E1567" s="8" t="s">
        <v>8252</v>
      </c>
      <c r="F1567" s="8" t="s">
        <v>8253</v>
      </c>
      <c r="G1567" s="9" t="s">
        <v>8254</v>
      </c>
      <c r="H1567" s="9" t="str">
        <f>VLOOKUP(G1567,[1]Arkusz2!A:B,2,FALSE)</f>
        <v>WND-RPZP.05.03.00-32-009/10</v>
      </c>
      <c r="I1567" s="9" t="s">
        <v>471</v>
      </c>
      <c r="J1567" s="9" t="s">
        <v>752</v>
      </c>
      <c r="K1567" s="9" t="s">
        <v>606</v>
      </c>
      <c r="L1567" s="9" t="s">
        <v>754</v>
      </c>
      <c r="M1567" s="9" t="s">
        <v>752</v>
      </c>
      <c r="N1567" s="9" t="s">
        <v>606</v>
      </c>
      <c r="O1567" s="8" t="s">
        <v>2579</v>
      </c>
      <c r="P1567" s="9" t="s">
        <v>8255</v>
      </c>
      <c r="Q1567" s="9" t="s">
        <v>4601</v>
      </c>
      <c r="R1567" s="9" t="s">
        <v>4262</v>
      </c>
      <c r="S1567" s="9" t="s">
        <v>8256</v>
      </c>
      <c r="T1567" s="10">
        <v>1540546.17</v>
      </c>
      <c r="U1567" s="10">
        <v>1473409.92</v>
      </c>
      <c r="V1567" s="10">
        <v>1105057.42</v>
      </c>
      <c r="W1567" s="10">
        <v>1105057.42</v>
      </c>
      <c r="X1567" s="10">
        <v>368352.5</v>
      </c>
      <c r="Y1567" s="10">
        <v>75</v>
      </c>
      <c r="Z1567" s="8" t="s">
        <v>8257</v>
      </c>
      <c r="AA1567" s="8" t="s">
        <v>63</v>
      </c>
      <c r="AB1567" s="11">
        <v>1540546.17</v>
      </c>
      <c r="AC1567" s="11">
        <v>1540546.17</v>
      </c>
      <c r="AD1567" s="11">
        <v>0</v>
      </c>
      <c r="AE1567" s="11">
        <v>0</v>
      </c>
      <c r="AF1567" s="8" t="s">
        <v>64</v>
      </c>
      <c r="AG1567" s="8" t="s">
        <v>5027</v>
      </c>
      <c r="AH1567" s="8" t="s">
        <v>66</v>
      </c>
      <c r="AI1567" s="8" t="s">
        <v>149</v>
      </c>
      <c r="AJ1567" s="8" t="s">
        <v>613</v>
      </c>
      <c r="AK1567" s="8" t="s">
        <v>1336</v>
      </c>
      <c r="AL1567" s="8" t="s">
        <v>1337</v>
      </c>
      <c r="AM1567" s="8" t="s">
        <v>854</v>
      </c>
      <c r="AN1567" s="8" t="s">
        <v>855</v>
      </c>
      <c r="AO1567" s="8" t="s">
        <v>740</v>
      </c>
      <c r="AP1567" s="8" t="s">
        <v>128</v>
      </c>
      <c r="AQ1567" s="8" t="s">
        <v>157</v>
      </c>
      <c r="AR1567" s="8" t="s">
        <v>1338</v>
      </c>
      <c r="AS1567" s="8" t="s">
        <v>1339</v>
      </c>
      <c r="AT1567" s="8" t="s">
        <v>909</v>
      </c>
      <c r="AU1567" s="8" t="s">
        <v>1340</v>
      </c>
      <c r="AV1567" s="8" t="s">
        <v>911</v>
      </c>
      <c r="AW1567" s="11">
        <v>1540546.17</v>
      </c>
      <c r="AX1567" s="9" t="s">
        <v>2267</v>
      </c>
    </row>
    <row r="1568" spans="1:50" ht="36" hidden="1" x14ac:dyDescent="0.25">
      <c r="A1568" s="8" t="s">
        <v>1699</v>
      </c>
      <c r="B1568" s="8" t="s">
        <v>7915</v>
      </c>
      <c r="C1568" s="8"/>
      <c r="D1568" s="8" t="s">
        <v>8427</v>
      </c>
      <c r="E1568" s="8" t="s">
        <v>8428</v>
      </c>
      <c r="F1568" s="8" t="s">
        <v>8429</v>
      </c>
      <c r="G1568" s="9" t="s">
        <v>8430</v>
      </c>
      <c r="H1568" s="9" t="str">
        <f>VLOOKUP(G1568,[1]Arkusz2!A:B,2,FALSE)</f>
        <v>WND-RPZP.04.02.00-32-004/10</v>
      </c>
      <c r="I1568" s="9" t="s">
        <v>7534</v>
      </c>
      <c r="J1568" s="9" t="s">
        <v>4601</v>
      </c>
      <c r="K1568" s="9" t="s">
        <v>4262</v>
      </c>
      <c r="L1568" s="9" t="s">
        <v>5267</v>
      </c>
      <c r="M1568" s="9" t="s">
        <v>4601</v>
      </c>
      <c r="N1568" s="9" t="s">
        <v>4262</v>
      </c>
      <c r="O1568" s="8" t="s">
        <v>1638</v>
      </c>
      <c r="P1568" s="9" t="s">
        <v>2379</v>
      </c>
      <c r="Q1568" s="9" t="s">
        <v>4601</v>
      </c>
      <c r="R1568" s="9" t="s">
        <v>4262</v>
      </c>
      <c r="S1568" s="9" t="s">
        <v>8431</v>
      </c>
      <c r="T1568" s="10">
        <v>431436.37</v>
      </c>
      <c r="U1568" s="10">
        <v>423322.49</v>
      </c>
      <c r="V1568" s="10">
        <v>317491.86</v>
      </c>
      <c r="W1568" s="10">
        <v>317491.86</v>
      </c>
      <c r="X1568" s="10">
        <v>105830.63</v>
      </c>
      <c r="Y1568" s="10">
        <v>75</v>
      </c>
      <c r="Z1568" s="8" t="s">
        <v>8432</v>
      </c>
      <c r="AA1568" s="8" t="s">
        <v>63</v>
      </c>
      <c r="AB1568" s="11">
        <v>431436.37</v>
      </c>
      <c r="AC1568" s="11">
        <v>431436.37</v>
      </c>
      <c r="AD1568" s="11">
        <v>0</v>
      </c>
      <c r="AE1568" s="11">
        <v>0</v>
      </c>
      <c r="AF1568" s="8" t="s">
        <v>64</v>
      </c>
      <c r="AG1568" s="8" t="s">
        <v>7923</v>
      </c>
      <c r="AH1568" s="8" t="s">
        <v>66</v>
      </c>
      <c r="AI1568" s="8" t="s">
        <v>67</v>
      </c>
      <c r="AJ1568" s="8" t="s">
        <v>1712</v>
      </c>
      <c r="AK1568" s="8" t="s">
        <v>1073</v>
      </c>
      <c r="AL1568" s="8" t="s">
        <v>1074</v>
      </c>
      <c r="AM1568" s="8" t="s">
        <v>1075</v>
      </c>
      <c r="AN1568" s="8" t="s">
        <v>72</v>
      </c>
      <c r="AO1568" s="8" t="s">
        <v>1076</v>
      </c>
      <c r="AP1568" s="8" t="s">
        <v>128</v>
      </c>
      <c r="AQ1568" s="8" t="s">
        <v>157</v>
      </c>
      <c r="AR1568" s="8" t="s">
        <v>1077</v>
      </c>
      <c r="AS1568" s="8" t="s">
        <v>1078</v>
      </c>
      <c r="AT1568" s="8" t="s">
        <v>909</v>
      </c>
      <c r="AU1568" s="8" t="s">
        <v>1079</v>
      </c>
      <c r="AV1568" s="8" t="s">
        <v>911</v>
      </c>
      <c r="AW1568" s="11">
        <v>431436.37</v>
      </c>
      <c r="AX1568" s="9" t="s">
        <v>8433</v>
      </c>
    </row>
    <row r="1569" spans="1:50" customFormat="1" ht="24" hidden="1" x14ac:dyDescent="0.25">
      <c r="A1569" s="8" t="s">
        <v>1308</v>
      </c>
      <c r="B1569" s="8" t="s">
        <v>2971</v>
      </c>
      <c r="C1569" s="8"/>
      <c r="D1569" s="8" t="s">
        <v>8541</v>
      </c>
      <c r="E1569" s="8" t="s">
        <v>8542</v>
      </c>
      <c r="F1569" s="8" t="s">
        <v>8543</v>
      </c>
      <c r="G1569" s="9" t="s">
        <v>8544</v>
      </c>
      <c r="H1569" s="9" t="str">
        <f>VLOOKUP(G1569,[1]Arkusz2!A:B,2,FALSE)</f>
        <v>WND-RPZP.07.02.00-32-003/09</v>
      </c>
      <c r="I1569" s="9" t="s">
        <v>1559</v>
      </c>
      <c r="J1569" s="9" t="s">
        <v>605</v>
      </c>
      <c r="K1569" s="9" t="s">
        <v>606</v>
      </c>
      <c r="L1569" s="9" t="s">
        <v>1575</v>
      </c>
      <c r="M1569" s="9" t="s">
        <v>605</v>
      </c>
      <c r="N1569" s="9" t="s">
        <v>606</v>
      </c>
      <c r="O1569" s="8" t="s">
        <v>969</v>
      </c>
      <c r="P1569" s="9" t="s">
        <v>4720</v>
      </c>
      <c r="Q1569" s="9" t="s">
        <v>4601</v>
      </c>
      <c r="R1569" s="9" t="s">
        <v>4262</v>
      </c>
      <c r="S1569" s="9" t="s">
        <v>6830</v>
      </c>
      <c r="T1569" s="10">
        <v>3887472.59</v>
      </c>
      <c r="U1569" s="10">
        <v>2328549.0499999998</v>
      </c>
      <c r="V1569" s="10">
        <v>1164274.52</v>
      </c>
      <c r="W1569" s="10">
        <v>1164274.52</v>
      </c>
      <c r="X1569" s="10">
        <v>1164274.53</v>
      </c>
      <c r="Y1569" s="10">
        <v>50</v>
      </c>
      <c r="Z1569" s="8" t="s">
        <v>8545</v>
      </c>
      <c r="AA1569" s="8" t="s">
        <v>63</v>
      </c>
      <c r="AB1569" s="11">
        <v>3887472.59</v>
      </c>
      <c r="AC1569" s="11">
        <v>3887472.59</v>
      </c>
      <c r="AD1569" s="11">
        <v>0</v>
      </c>
      <c r="AE1569" s="11">
        <v>0</v>
      </c>
      <c r="AF1569" s="8" t="s">
        <v>64</v>
      </c>
      <c r="AG1569" s="8" t="s">
        <v>2978</v>
      </c>
      <c r="AH1569" s="8" t="s">
        <v>66</v>
      </c>
      <c r="AI1569" s="8" t="s">
        <v>67</v>
      </c>
      <c r="AJ1569" s="8" t="s">
        <v>613</v>
      </c>
      <c r="AK1569" s="8" t="s">
        <v>6802</v>
      </c>
      <c r="AL1569" s="8" t="s">
        <v>6803</v>
      </c>
      <c r="AM1569" s="8" t="s">
        <v>6804</v>
      </c>
      <c r="AN1569" s="8" t="s">
        <v>6805</v>
      </c>
      <c r="AO1569" s="8" t="s">
        <v>6806</v>
      </c>
      <c r="AP1569" s="8" t="s">
        <v>693</v>
      </c>
      <c r="AQ1569" s="8" t="s">
        <v>157</v>
      </c>
      <c r="AR1569" s="8" t="s">
        <v>8546</v>
      </c>
      <c r="AS1569" s="8" t="s">
        <v>8547</v>
      </c>
      <c r="AT1569" s="8" t="s">
        <v>909</v>
      </c>
      <c r="AU1569" s="8" t="s">
        <v>6807</v>
      </c>
      <c r="AV1569" s="8" t="s">
        <v>77</v>
      </c>
      <c r="AW1569" s="11">
        <v>3887472.59</v>
      </c>
      <c r="AX1569" s="9" t="s">
        <v>8548</v>
      </c>
    </row>
    <row r="1570" spans="1:50" customFormat="1" ht="48" hidden="1" x14ac:dyDescent="0.25">
      <c r="A1570" s="8" t="s">
        <v>1699</v>
      </c>
      <c r="B1570" s="8" t="s">
        <v>7915</v>
      </c>
      <c r="C1570" s="8"/>
      <c r="D1570" s="8" t="s">
        <v>8587</v>
      </c>
      <c r="E1570" s="8" t="s">
        <v>8588</v>
      </c>
      <c r="F1570" s="8" t="s">
        <v>8589</v>
      </c>
      <c r="G1570" s="9" t="s">
        <v>8590</v>
      </c>
      <c r="H1570" s="9" t="str">
        <f>VLOOKUP(G1570,[1]Arkusz2!A:B,2,FALSE)</f>
        <v>WND-RPZP.04.02.00-32-011/10</v>
      </c>
      <c r="I1570" s="9" t="s">
        <v>1785</v>
      </c>
      <c r="J1570" s="9" t="s">
        <v>752</v>
      </c>
      <c r="K1570" s="9" t="s">
        <v>606</v>
      </c>
      <c r="L1570" s="9" t="s">
        <v>4032</v>
      </c>
      <c r="M1570" s="9" t="s">
        <v>752</v>
      </c>
      <c r="N1570" s="9" t="s">
        <v>606</v>
      </c>
      <c r="O1570" s="8" t="s">
        <v>6268</v>
      </c>
      <c r="P1570" s="9" t="s">
        <v>6975</v>
      </c>
      <c r="Q1570" s="9" t="s">
        <v>4601</v>
      </c>
      <c r="R1570" s="9" t="s">
        <v>4262</v>
      </c>
      <c r="S1570" s="9" t="s">
        <v>6392</v>
      </c>
      <c r="T1570" s="10">
        <v>724146.79</v>
      </c>
      <c r="U1570" s="10">
        <v>695364.79</v>
      </c>
      <c r="V1570" s="10">
        <v>521523.59</v>
      </c>
      <c r="W1570" s="10">
        <v>521523.59</v>
      </c>
      <c r="X1570" s="10">
        <v>173841.2</v>
      </c>
      <c r="Y1570" s="10">
        <v>75</v>
      </c>
      <c r="Z1570" s="8" t="s">
        <v>8591</v>
      </c>
      <c r="AA1570" s="8" t="s">
        <v>147</v>
      </c>
      <c r="AB1570" s="11">
        <v>724146.79</v>
      </c>
      <c r="AC1570" s="11">
        <v>724146.79</v>
      </c>
      <c r="AD1570" s="11">
        <v>0</v>
      </c>
      <c r="AE1570" s="11">
        <v>0</v>
      </c>
      <c r="AF1570" s="8" t="s">
        <v>64</v>
      </c>
      <c r="AG1570" s="8" t="s">
        <v>7923</v>
      </c>
      <c r="AH1570" s="8" t="s">
        <v>66</v>
      </c>
      <c r="AI1570" s="8" t="s">
        <v>149</v>
      </c>
      <c r="AJ1570" s="8" t="s">
        <v>1712</v>
      </c>
      <c r="AK1570" s="8" t="s">
        <v>8592</v>
      </c>
      <c r="AL1570" s="8" t="s">
        <v>8593</v>
      </c>
      <c r="AM1570" s="8" t="s">
        <v>8594</v>
      </c>
      <c r="AN1570" s="8" t="s">
        <v>8595</v>
      </c>
      <c r="AO1570" s="8" t="s">
        <v>8595</v>
      </c>
      <c r="AP1570" s="8" t="s">
        <v>2362</v>
      </c>
      <c r="AQ1570" s="8" t="s">
        <v>157</v>
      </c>
      <c r="AR1570" s="8" t="s">
        <v>8596</v>
      </c>
      <c r="AS1570" s="8" t="s">
        <v>8597</v>
      </c>
      <c r="AT1570" s="8" t="s">
        <v>909</v>
      </c>
      <c r="AU1570" s="8" t="s">
        <v>8598</v>
      </c>
      <c r="AV1570" s="8" t="s">
        <v>911</v>
      </c>
      <c r="AW1570" s="11">
        <v>724146.79</v>
      </c>
      <c r="AX1570" s="9" t="s">
        <v>5780</v>
      </c>
    </row>
    <row r="1571" spans="1:50" customFormat="1" ht="60" hidden="1" x14ac:dyDescent="0.25">
      <c r="A1571" s="8" t="s">
        <v>1063</v>
      </c>
      <c r="B1571" s="8" t="s">
        <v>2664</v>
      </c>
      <c r="C1571" s="8"/>
      <c r="D1571" s="8" t="s">
        <v>9225</v>
      </c>
      <c r="E1571" s="8" t="s">
        <v>9226</v>
      </c>
      <c r="F1571" s="8" t="s">
        <v>9227</v>
      </c>
      <c r="G1571" s="9" t="s">
        <v>9228</v>
      </c>
      <c r="H1571" s="9" t="str">
        <f>VLOOKUP(G1571,[1]Arkusz2!A:B,2,FALSE)</f>
        <v>WND-RPZP.06.04.00-32-008/10</v>
      </c>
      <c r="I1571" s="9" t="s">
        <v>1728</v>
      </c>
      <c r="J1571" s="9" t="s">
        <v>752</v>
      </c>
      <c r="K1571" s="9" t="s">
        <v>606</v>
      </c>
      <c r="L1571" s="9" t="s">
        <v>1736</v>
      </c>
      <c r="M1571" s="9" t="s">
        <v>752</v>
      </c>
      <c r="N1571" s="9" t="s">
        <v>606</v>
      </c>
      <c r="O1571" s="8" t="s">
        <v>7420</v>
      </c>
      <c r="P1571" s="9" t="s">
        <v>6889</v>
      </c>
      <c r="Q1571" s="9" t="s">
        <v>4601</v>
      </c>
      <c r="R1571" s="9" t="s">
        <v>4262</v>
      </c>
      <c r="S1571" s="9" t="s">
        <v>6830</v>
      </c>
      <c r="T1571" s="10">
        <v>14224530</v>
      </c>
      <c r="U1571" s="10">
        <v>11553768.84</v>
      </c>
      <c r="V1571" s="10">
        <v>9820703.5099999998</v>
      </c>
      <c r="W1571" s="10">
        <v>9820703.5099999998</v>
      </c>
      <c r="X1571" s="10">
        <v>1733065.33</v>
      </c>
      <c r="Y1571" s="10">
        <v>85</v>
      </c>
      <c r="Z1571" s="8" t="s">
        <v>9229</v>
      </c>
      <c r="AA1571" s="8" t="s">
        <v>119</v>
      </c>
      <c r="AB1571" s="11">
        <v>14224530</v>
      </c>
      <c r="AC1571" s="11">
        <v>14224530</v>
      </c>
      <c r="AD1571" s="11">
        <v>0</v>
      </c>
      <c r="AE1571" s="11">
        <v>0</v>
      </c>
      <c r="AF1571" s="8" t="s">
        <v>64</v>
      </c>
      <c r="AG1571" s="8" t="s">
        <v>2670</v>
      </c>
      <c r="AH1571" s="8" t="s">
        <v>66</v>
      </c>
      <c r="AI1571" s="8" t="s">
        <v>67</v>
      </c>
      <c r="AJ1571" s="8" t="s">
        <v>2671</v>
      </c>
      <c r="AK1571" s="8" t="s">
        <v>9230</v>
      </c>
      <c r="AL1571" s="8" t="s">
        <v>9231</v>
      </c>
      <c r="AM1571" s="8" t="s">
        <v>444</v>
      </c>
      <c r="AN1571" s="8" t="s">
        <v>445</v>
      </c>
      <c r="AO1571" s="8" t="s">
        <v>9232</v>
      </c>
      <c r="AP1571" s="8" t="s">
        <v>578</v>
      </c>
      <c r="AQ1571" s="8" t="s">
        <v>157</v>
      </c>
      <c r="AR1571" s="8" t="s">
        <v>9233</v>
      </c>
      <c r="AS1571" s="8" t="s">
        <v>9234</v>
      </c>
      <c r="AT1571" s="8" t="s">
        <v>281</v>
      </c>
      <c r="AU1571" s="8" t="s">
        <v>9235</v>
      </c>
      <c r="AV1571" s="8" t="s">
        <v>2705</v>
      </c>
      <c r="AW1571" s="11">
        <v>14224530</v>
      </c>
      <c r="AX1571" s="9" t="s">
        <v>6837</v>
      </c>
    </row>
    <row r="1572" spans="1:50" customFormat="1" ht="24" hidden="1" x14ac:dyDescent="0.25">
      <c r="A1572" s="8" t="s">
        <v>723</v>
      </c>
      <c r="B1572" s="8" t="s">
        <v>8250</v>
      </c>
      <c r="C1572" s="8"/>
      <c r="D1572" s="8" t="s">
        <v>9597</v>
      </c>
      <c r="E1572" s="8" t="s">
        <v>9598</v>
      </c>
      <c r="F1572" s="8" t="s">
        <v>9599</v>
      </c>
      <c r="G1572" s="9" t="s">
        <v>9600</v>
      </c>
      <c r="H1572" s="9" t="str">
        <f>VLOOKUP(G1572,[1]Arkusz2!A:B,2,FALSE)</f>
        <v>WND-RPZP.05.03.00-32-003/10</v>
      </c>
      <c r="I1572" s="9" t="s">
        <v>1960</v>
      </c>
      <c r="J1572" s="9" t="s">
        <v>752</v>
      </c>
      <c r="K1572" s="9" t="s">
        <v>606</v>
      </c>
      <c r="L1572" s="9" t="s">
        <v>2696</v>
      </c>
      <c r="M1572" s="9" t="s">
        <v>752</v>
      </c>
      <c r="N1572" s="9" t="s">
        <v>606</v>
      </c>
      <c r="O1572" s="8" t="s">
        <v>5199</v>
      </c>
      <c r="P1572" s="9" t="s">
        <v>8875</v>
      </c>
      <c r="Q1572" s="9" t="s">
        <v>4601</v>
      </c>
      <c r="R1572" s="9" t="s">
        <v>4262</v>
      </c>
      <c r="S1572" s="9" t="s">
        <v>9152</v>
      </c>
      <c r="T1572" s="10">
        <v>2054136.38</v>
      </c>
      <c r="U1572" s="10">
        <v>1942274.73</v>
      </c>
      <c r="V1572" s="10">
        <v>1456706.04</v>
      </c>
      <c r="W1572" s="10">
        <v>1456706.04</v>
      </c>
      <c r="X1572" s="10">
        <v>485568.69</v>
      </c>
      <c r="Y1572" s="10">
        <v>75</v>
      </c>
      <c r="Z1572" s="8" t="s">
        <v>9601</v>
      </c>
      <c r="AA1572" s="8" t="s">
        <v>63</v>
      </c>
      <c r="AB1572" s="11">
        <v>2054136.38</v>
      </c>
      <c r="AC1572" s="11">
        <v>2054136.38</v>
      </c>
      <c r="AD1572" s="11">
        <v>0</v>
      </c>
      <c r="AE1572" s="11">
        <v>0</v>
      </c>
      <c r="AF1572" s="8" t="s">
        <v>64</v>
      </c>
      <c r="AG1572" s="8" t="s">
        <v>5027</v>
      </c>
      <c r="AH1572" s="8" t="s">
        <v>66</v>
      </c>
      <c r="AI1572" s="8" t="s">
        <v>67</v>
      </c>
      <c r="AJ1572" s="8" t="s">
        <v>613</v>
      </c>
      <c r="AK1572" s="8" t="s">
        <v>6802</v>
      </c>
      <c r="AL1572" s="8" t="s">
        <v>6803</v>
      </c>
      <c r="AM1572" s="8" t="s">
        <v>6804</v>
      </c>
      <c r="AN1572" s="8" t="s">
        <v>6805</v>
      </c>
      <c r="AO1572" s="8" t="s">
        <v>6806</v>
      </c>
      <c r="AP1572" s="8" t="s">
        <v>693</v>
      </c>
      <c r="AQ1572" s="8" t="s">
        <v>157</v>
      </c>
      <c r="AR1572" s="8" t="s">
        <v>8546</v>
      </c>
      <c r="AS1572" s="8" t="s">
        <v>8547</v>
      </c>
      <c r="AT1572" s="8" t="s">
        <v>909</v>
      </c>
      <c r="AU1572" s="8" t="s">
        <v>6807</v>
      </c>
      <c r="AV1572" s="8" t="s">
        <v>911</v>
      </c>
      <c r="AW1572" s="11">
        <v>2054136.38</v>
      </c>
      <c r="AX1572" s="9" t="s">
        <v>6010</v>
      </c>
    </row>
    <row r="1573" spans="1:50" customFormat="1" ht="48" hidden="1" x14ac:dyDescent="0.25">
      <c r="A1573" s="8" t="s">
        <v>1063</v>
      </c>
      <c r="B1573" s="8" t="s">
        <v>5021</v>
      </c>
      <c r="C1573" s="8"/>
      <c r="D1573" s="8" t="s">
        <v>9602</v>
      </c>
      <c r="E1573" s="8" t="s">
        <v>9603</v>
      </c>
      <c r="F1573" s="8" t="s">
        <v>9604</v>
      </c>
      <c r="G1573" s="9" t="s">
        <v>9605</v>
      </c>
      <c r="H1573" s="9" t="str">
        <f>VLOOKUP(G1573,[1]Arkusz2!A:B,2,FALSE)</f>
        <v>WND-RPZP.06.03.00-32-005/10</v>
      </c>
      <c r="I1573" s="9" t="s">
        <v>1827</v>
      </c>
      <c r="J1573" s="9" t="s">
        <v>752</v>
      </c>
      <c r="K1573" s="9" t="s">
        <v>606</v>
      </c>
      <c r="L1573" s="9" t="s">
        <v>1827</v>
      </c>
      <c r="M1573" s="9" t="s">
        <v>752</v>
      </c>
      <c r="N1573" s="9" t="s">
        <v>606</v>
      </c>
      <c r="O1573" s="8" t="s">
        <v>3849</v>
      </c>
      <c r="P1573" s="9" t="s">
        <v>8875</v>
      </c>
      <c r="Q1573" s="9" t="s">
        <v>4601</v>
      </c>
      <c r="R1573" s="9" t="s">
        <v>4262</v>
      </c>
      <c r="S1573" s="9" t="s">
        <v>8675</v>
      </c>
      <c r="T1573" s="10">
        <v>2028638.59</v>
      </c>
      <c r="U1573" s="10">
        <v>834476.78</v>
      </c>
      <c r="V1573" s="10">
        <v>625857.57999999996</v>
      </c>
      <c r="W1573" s="10">
        <v>625857.57999999996</v>
      </c>
      <c r="X1573" s="10">
        <v>208619.2</v>
      </c>
      <c r="Y1573" s="10">
        <v>75</v>
      </c>
      <c r="Z1573" s="8" t="s">
        <v>9606</v>
      </c>
      <c r="AA1573" s="8" t="s">
        <v>63</v>
      </c>
      <c r="AB1573" s="11">
        <v>2028638.59</v>
      </c>
      <c r="AC1573" s="11">
        <v>2028638.59</v>
      </c>
      <c r="AD1573" s="11">
        <v>0</v>
      </c>
      <c r="AE1573" s="11">
        <v>0</v>
      </c>
      <c r="AF1573" s="8" t="s">
        <v>64</v>
      </c>
      <c r="AG1573" s="8" t="s">
        <v>5027</v>
      </c>
      <c r="AH1573" s="8" t="s">
        <v>66</v>
      </c>
      <c r="AI1573" s="8" t="s">
        <v>149</v>
      </c>
      <c r="AJ1573" s="8" t="s">
        <v>613</v>
      </c>
      <c r="AK1573" s="8" t="s">
        <v>9607</v>
      </c>
      <c r="AL1573" s="8" t="s">
        <v>9608</v>
      </c>
      <c r="AM1573" s="8" t="s">
        <v>3073</v>
      </c>
      <c r="AN1573" s="8" t="s">
        <v>6667</v>
      </c>
      <c r="AO1573" s="8" t="s">
        <v>6667</v>
      </c>
      <c r="AP1573" s="8" t="s">
        <v>9609</v>
      </c>
      <c r="AQ1573" s="8" t="s">
        <v>157</v>
      </c>
      <c r="AR1573" s="8" t="s">
        <v>9610</v>
      </c>
      <c r="AS1573" s="8" t="s">
        <v>9611</v>
      </c>
      <c r="AT1573" s="8" t="s">
        <v>909</v>
      </c>
      <c r="AU1573" s="8" t="s">
        <v>9612</v>
      </c>
      <c r="AV1573" s="8" t="s">
        <v>911</v>
      </c>
      <c r="AW1573" s="11">
        <v>2028638.59</v>
      </c>
      <c r="AX1573" s="9" t="s">
        <v>8013</v>
      </c>
    </row>
    <row r="1574" spans="1:50" customFormat="1" ht="60" hidden="1" x14ac:dyDescent="0.25">
      <c r="A1574" s="8" t="s">
        <v>1699</v>
      </c>
      <c r="B1574" s="8" t="s">
        <v>7915</v>
      </c>
      <c r="C1574" s="8"/>
      <c r="D1574" s="8" t="s">
        <v>9613</v>
      </c>
      <c r="E1574" s="8" t="s">
        <v>9614</v>
      </c>
      <c r="F1574" s="8" t="s">
        <v>9615</v>
      </c>
      <c r="G1574" s="9" t="s">
        <v>9616</v>
      </c>
      <c r="H1574" s="9" t="str">
        <f>VLOOKUP(G1574,[1]Arkusz2!A:B,2,FALSE)</f>
        <v>WND-RPZP.04.02.00-32-012/10</v>
      </c>
      <c r="I1574" s="9" t="s">
        <v>1785</v>
      </c>
      <c r="J1574" s="9" t="s">
        <v>752</v>
      </c>
      <c r="K1574" s="9" t="s">
        <v>606</v>
      </c>
      <c r="L1574" s="9" t="s">
        <v>4032</v>
      </c>
      <c r="M1574" s="9" t="s">
        <v>752</v>
      </c>
      <c r="N1574" s="9" t="s">
        <v>606</v>
      </c>
      <c r="O1574" s="8" t="s">
        <v>219</v>
      </c>
      <c r="P1574" s="9" t="s">
        <v>8875</v>
      </c>
      <c r="Q1574" s="9" t="s">
        <v>4601</v>
      </c>
      <c r="R1574" s="9" t="s">
        <v>4262</v>
      </c>
      <c r="S1574" s="9" t="s">
        <v>6714</v>
      </c>
      <c r="T1574" s="10">
        <v>596145.46</v>
      </c>
      <c r="U1574" s="10">
        <v>487402.56</v>
      </c>
      <c r="V1574" s="10">
        <v>365551.91</v>
      </c>
      <c r="W1574" s="10">
        <v>365551.91</v>
      </c>
      <c r="X1574" s="10">
        <v>121850.65</v>
      </c>
      <c r="Y1574" s="10">
        <v>75</v>
      </c>
      <c r="Z1574" s="8" t="s">
        <v>9617</v>
      </c>
      <c r="AA1574" s="8" t="s">
        <v>147</v>
      </c>
      <c r="AB1574" s="11">
        <v>596145.46</v>
      </c>
      <c r="AC1574" s="11">
        <v>365551.91</v>
      </c>
      <c r="AD1574" s="11">
        <v>230593.55</v>
      </c>
      <c r="AE1574" s="11">
        <v>0</v>
      </c>
      <c r="AF1574" s="8" t="s">
        <v>229</v>
      </c>
      <c r="AG1574" s="8" t="s">
        <v>7923</v>
      </c>
      <c r="AH1574" s="8" t="s">
        <v>66</v>
      </c>
      <c r="AI1574" s="8" t="s">
        <v>149</v>
      </c>
      <c r="AJ1574" s="8" t="s">
        <v>1712</v>
      </c>
      <c r="AK1574" s="8" t="s">
        <v>9618</v>
      </c>
      <c r="AL1574" s="8" t="s">
        <v>9619</v>
      </c>
      <c r="AM1574" s="8" t="s">
        <v>738</v>
      </c>
      <c r="AN1574" s="8" t="s">
        <v>9620</v>
      </c>
      <c r="AO1574" s="8" t="s">
        <v>9620</v>
      </c>
      <c r="AP1574" s="8" t="s">
        <v>1010</v>
      </c>
      <c r="AQ1574" s="8" t="s">
        <v>157</v>
      </c>
      <c r="AR1574" s="8" t="s">
        <v>9621</v>
      </c>
      <c r="AS1574" s="8" t="s">
        <v>9622</v>
      </c>
      <c r="AT1574" s="8" t="s">
        <v>281</v>
      </c>
      <c r="AU1574" s="8" t="s">
        <v>9623</v>
      </c>
      <c r="AV1574" s="8" t="s">
        <v>133</v>
      </c>
      <c r="AW1574" s="11">
        <v>596145.46</v>
      </c>
      <c r="AX1574" s="9" t="s">
        <v>5780</v>
      </c>
    </row>
    <row r="1575" spans="1:50" customFormat="1" ht="24" hidden="1" x14ac:dyDescent="0.25">
      <c r="A1575" s="8" t="s">
        <v>50</v>
      </c>
      <c r="B1575" s="8" t="s">
        <v>78</v>
      </c>
      <c r="C1575" s="8"/>
      <c r="D1575" s="8" t="s">
        <v>9896</v>
      </c>
      <c r="E1575" s="8" t="e">
        <v>#N/A</v>
      </c>
      <c r="F1575" s="8" t="e">
        <v>#N/A</v>
      </c>
      <c r="G1575" s="9" t="s">
        <v>9897</v>
      </c>
      <c r="H1575" s="9" t="e">
        <f>VLOOKUP(G1575,[1]Arkusz2!A:B,2,FALSE)</f>
        <v>#N/A</v>
      </c>
      <c r="I1575" s="9" t="s">
        <v>2230</v>
      </c>
      <c r="J1575" s="9" t="s">
        <v>752</v>
      </c>
      <c r="K1575" s="9" t="s">
        <v>606</v>
      </c>
      <c r="L1575" s="9" t="s">
        <v>1960</v>
      </c>
      <c r="M1575" s="9" t="s">
        <v>752</v>
      </c>
      <c r="N1575" s="9" t="s">
        <v>606</v>
      </c>
      <c r="O1575" s="8" t="s">
        <v>7519</v>
      </c>
      <c r="P1575" s="9" t="s">
        <v>9876</v>
      </c>
      <c r="Q1575" s="9" t="s">
        <v>4601</v>
      </c>
      <c r="R1575" s="9" t="s">
        <v>4262</v>
      </c>
      <c r="S1575" s="9" t="s">
        <v>9081</v>
      </c>
      <c r="T1575" s="10">
        <v>5459728.9800000004</v>
      </c>
      <c r="U1575" s="10">
        <v>5459728.9800000004</v>
      </c>
      <c r="V1575" s="10">
        <v>5459728.9800000004</v>
      </c>
      <c r="W1575" s="10">
        <v>5459728.9800000004</v>
      </c>
      <c r="X1575" s="10">
        <v>0</v>
      </c>
      <c r="Y1575" s="10">
        <v>100</v>
      </c>
      <c r="Z1575" s="8" t="s">
        <v>9898</v>
      </c>
      <c r="AA1575" s="8" t="s">
        <v>63</v>
      </c>
      <c r="AB1575" s="11">
        <v>5459728.9800000004</v>
      </c>
      <c r="AC1575" s="11">
        <v>5459728.9800000004</v>
      </c>
      <c r="AD1575" s="11">
        <v>0</v>
      </c>
      <c r="AE1575" s="11">
        <v>0</v>
      </c>
      <c r="AF1575" s="8" t="s">
        <v>64</v>
      </c>
      <c r="AG1575" s="8" t="s">
        <v>83</v>
      </c>
      <c r="AH1575" s="8" t="s">
        <v>66</v>
      </c>
      <c r="AI1575" s="8" t="s">
        <v>67</v>
      </c>
      <c r="AJ1575" s="8" t="s">
        <v>68</v>
      </c>
      <c r="AK1575" s="8" t="s">
        <v>69</v>
      </c>
      <c r="AL1575" s="8" t="s">
        <v>70</v>
      </c>
      <c r="AM1575" s="8" t="s">
        <v>71</v>
      </c>
      <c r="AN1575" s="8" t="s">
        <v>72</v>
      </c>
      <c r="AO1575" s="8" t="s">
        <v>73</v>
      </c>
      <c r="AP1575" s="8" t="s">
        <v>74</v>
      </c>
      <c r="AQ1575" s="8"/>
      <c r="AR1575" s="8"/>
      <c r="AS1575" s="8"/>
      <c r="AT1575" s="8" t="s">
        <v>75</v>
      </c>
      <c r="AU1575" s="8" t="s">
        <v>76</v>
      </c>
      <c r="AV1575" s="8" t="s">
        <v>77</v>
      </c>
      <c r="AW1575" s="11">
        <v>5459728.9800000004</v>
      </c>
      <c r="AX1575" s="9" t="s">
        <v>9899</v>
      </c>
    </row>
    <row r="1576" spans="1:50" customFormat="1" ht="24" hidden="1" x14ac:dyDescent="0.25">
      <c r="A1576" s="8" t="s">
        <v>50</v>
      </c>
      <c r="B1576" s="8" t="s">
        <v>51</v>
      </c>
      <c r="C1576" s="8"/>
      <c r="D1576" s="8" t="s">
        <v>9900</v>
      </c>
      <c r="E1576" s="8" t="e">
        <v>#N/A</v>
      </c>
      <c r="F1576" s="8" t="e">
        <v>#N/A</v>
      </c>
      <c r="G1576" s="9" t="s">
        <v>9901</v>
      </c>
      <c r="H1576" s="9" t="e">
        <f>VLOOKUP(G1576,[1]Arkusz2!A:B,2,FALSE)</f>
        <v>#N/A</v>
      </c>
      <c r="I1576" s="9" t="s">
        <v>2230</v>
      </c>
      <c r="J1576" s="9" t="s">
        <v>752</v>
      </c>
      <c r="K1576" s="9" t="s">
        <v>606</v>
      </c>
      <c r="L1576" s="9" t="s">
        <v>1960</v>
      </c>
      <c r="M1576" s="9" t="s">
        <v>752</v>
      </c>
      <c r="N1576" s="9" t="s">
        <v>606</v>
      </c>
      <c r="O1576" s="8" t="s">
        <v>7519</v>
      </c>
      <c r="P1576" s="9" t="s">
        <v>9876</v>
      </c>
      <c r="Q1576" s="9" t="s">
        <v>4601</v>
      </c>
      <c r="R1576" s="9" t="s">
        <v>4262</v>
      </c>
      <c r="S1576" s="9" t="s">
        <v>9081</v>
      </c>
      <c r="T1576" s="10">
        <v>1515998</v>
      </c>
      <c r="U1576" s="10">
        <v>1515998</v>
      </c>
      <c r="V1576" s="10">
        <v>1515998</v>
      </c>
      <c r="W1576" s="10">
        <v>1515998</v>
      </c>
      <c r="X1576" s="10">
        <v>0</v>
      </c>
      <c r="Y1576" s="10">
        <v>100</v>
      </c>
      <c r="Z1576" s="8" t="s">
        <v>9902</v>
      </c>
      <c r="AA1576" s="8" t="s">
        <v>63</v>
      </c>
      <c r="AB1576" s="11">
        <v>1515998</v>
      </c>
      <c r="AC1576" s="11">
        <v>1515998</v>
      </c>
      <c r="AD1576" s="11">
        <v>0</v>
      </c>
      <c r="AE1576" s="11">
        <v>0</v>
      </c>
      <c r="AF1576" s="8" t="s">
        <v>64</v>
      </c>
      <c r="AG1576" s="8" t="s">
        <v>65</v>
      </c>
      <c r="AH1576" s="8" t="s">
        <v>66</v>
      </c>
      <c r="AI1576" s="8" t="s">
        <v>67</v>
      </c>
      <c r="AJ1576" s="8" t="s">
        <v>68</v>
      </c>
      <c r="AK1576" s="8" t="s">
        <v>69</v>
      </c>
      <c r="AL1576" s="8" t="s">
        <v>70</v>
      </c>
      <c r="AM1576" s="8" t="s">
        <v>71</v>
      </c>
      <c r="AN1576" s="8" t="s">
        <v>72</v>
      </c>
      <c r="AO1576" s="8" t="s">
        <v>73</v>
      </c>
      <c r="AP1576" s="8" t="s">
        <v>74</v>
      </c>
      <c r="AQ1576" s="8"/>
      <c r="AR1576" s="8"/>
      <c r="AS1576" s="8"/>
      <c r="AT1576" s="8" t="s">
        <v>75</v>
      </c>
      <c r="AU1576" s="8" t="s">
        <v>76</v>
      </c>
      <c r="AV1576" s="8" t="s">
        <v>77</v>
      </c>
      <c r="AW1576" s="11">
        <v>1515998</v>
      </c>
      <c r="AX1576" s="9" t="s">
        <v>9899</v>
      </c>
    </row>
    <row r="1577" spans="1:50" customFormat="1" ht="24" hidden="1" x14ac:dyDescent="0.25">
      <c r="A1577" s="8" t="s">
        <v>50</v>
      </c>
      <c r="B1577" s="8" t="s">
        <v>78</v>
      </c>
      <c r="C1577" s="8"/>
      <c r="D1577" s="8" t="s">
        <v>9903</v>
      </c>
      <c r="E1577" s="8" t="e">
        <v>#N/A</v>
      </c>
      <c r="F1577" s="8" t="e">
        <v>#N/A</v>
      </c>
      <c r="G1577" s="9" t="s">
        <v>9904</v>
      </c>
      <c r="H1577" s="9" t="e">
        <f>VLOOKUP(G1577,[1]Arkusz2!A:B,2,FALSE)</f>
        <v>#N/A</v>
      </c>
      <c r="I1577" s="9" t="s">
        <v>2585</v>
      </c>
      <c r="J1577" s="9" t="s">
        <v>752</v>
      </c>
      <c r="K1577" s="9" t="s">
        <v>606</v>
      </c>
      <c r="L1577" s="9" t="s">
        <v>3815</v>
      </c>
      <c r="M1577" s="9" t="s">
        <v>4261</v>
      </c>
      <c r="N1577" s="9" t="s">
        <v>4262</v>
      </c>
      <c r="O1577" s="8" t="s">
        <v>7519</v>
      </c>
      <c r="P1577" s="9" t="s">
        <v>9876</v>
      </c>
      <c r="Q1577" s="9" t="s">
        <v>4601</v>
      </c>
      <c r="R1577" s="9" t="s">
        <v>4262</v>
      </c>
      <c r="S1577" s="9" t="s">
        <v>5874</v>
      </c>
      <c r="T1577" s="10">
        <v>9378126.0099999998</v>
      </c>
      <c r="U1577" s="10">
        <v>9378126.0099999998</v>
      </c>
      <c r="V1577" s="10">
        <v>9378126.0099999998</v>
      </c>
      <c r="W1577" s="10">
        <v>9378126.0099999998</v>
      </c>
      <c r="X1577" s="10">
        <v>0</v>
      </c>
      <c r="Y1577" s="10">
        <v>100</v>
      </c>
      <c r="Z1577" s="8" t="s">
        <v>9905</v>
      </c>
      <c r="AA1577" s="8" t="s">
        <v>63</v>
      </c>
      <c r="AB1577" s="11">
        <v>9378126.0099999998</v>
      </c>
      <c r="AC1577" s="11">
        <v>9378126.0099999998</v>
      </c>
      <c r="AD1577" s="11">
        <v>0</v>
      </c>
      <c r="AE1577" s="11">
        <v>0</v>
      </c>
      <c r="AF1577" s="8" t="s">
        <v>64</v>
      </c>
      <c r="AG1577" s="8" t="s">
        <v>83</v>
      </c>
      <c r="AH1577" s="8" t="s">
        <v>66</v>
      </c>
      <c r="AI1577" s="8" t="s">
        <v>67</v>
      </c>
      <c r="AJ1577" s="8" t="s">
        <v>68</v>
      </c>
      <c r="AK1577" s="8" t="s">
        <v>69</v>
      </c>
      <c r="AL1577" s="8" t="s">
        <v>70</v>
      </c>
      <c r="AM1577" s="8" t="s">
        <v>71</v>
      </c>
      <c r="AN1577" s="8" t="s">
        <v>72</v>
      </c>
      <c r="AO1577" s="8" t="s">
        <v>73</v>
      </c>
      <c r="AP1577" s="8" t="s">
        <v>74</v>
      </c>
      <c r="AQ1577" s="8" t="s">
        <v>157</v>
      </c>
      <c r="AR1577" s="8"/>
      <c r="AS1577" s="8"/>
      <c r="AT1577" s="8" t="s">
        <v>75</v>
      </c>
      <c r="AU1577" s="8" t="s">
        <v>76</v>
      </c>
      <c r="AV1577" s="8" t="s">
        <v>911</v>
      </c>
      <c r="AW1577" s="11">
        <v>9378126.0099999998</v>
      </c>
      <c r="AX1577" s="9" t="s">
        <v>6595</v>
      </c>
    </row>
    <row r="1578" spans="1:50" customFormat="1" ht="48" hidden="1" x14ac:dyDescent="0.25">
      <c r="A1578" s="8" t="s">
        <v>1699</v>
      </c>
      <c r="B1578" s="8" t="s">
        <v>1700</v>
      </c>
      <c r="C1578" s="8"/>
      <c r="D1578" s="8" t="s">
        <v>10113</v>
      </c>
      <c r="E1578" s="8" t="s">
        <v>10114</v>
      </c>
      <c r="F1578" s="8" t="s">
        <v>10115</v>
      </c>
      <c r="G1578" s="9" t="s">
        <v>10116</v>
      </c>
      <c r="H1578" s="9" t="str">
        <f>VLOOKUP(G1578,[1]Arkusz2!A:B,2,FALSE)</f>
        <v>WND-RPZP.04.03.00-32-007/09</v>
      </c>
      <c r="I1578" s="9" t="s">
        <v>8209</v>
      </c>
      <c r="J1578" s="9" t="s">
        <v>605</v>
      </c>
      <c r="K1578" s="9" t="s">
        <v>606</v>
      </c>
      <c r="L1578" s="9" t="s">
        <v>1575</v>
      </c>
      <c r="M1578" s="9" t="s">
        <v>605</v>
      </c>
      <c r="N1578" s="9" t="s">
        <v>606</v>
      </c>
      <c r="O1578" s="8" t="s">
        <v>1874</v>
      </c>
      <c r="P1578" s="9" t="s">
        <v>8088</v>
      </c>
      <c r="Q1578" s="9" t="s">
        <v>895</v>
      </c>
      <c r="R1578" s="9" t="s">
        <v>896</v>
      </c>
      <c r="S1578" s="9" t="s">
        <v>5375</v>
      </c>
      <c r="T1578" s="10">
        <v>5379700.96</v>
      </c>
      <c r="U1578" s="10">
        <v>5351763.01</v>
      </c>
      <c r="V1578" s="10">
        <v>3956309.22</v>
      </c>
      <c r="W1578" s="10">
        <v>3956309.22</v>
      </c>
      <c r="X1578" s="10">
        <v>1395453.79</v>
      </c>
      <c r="Y1578" s="10">
        <v>73.930000000000007</v>
      </c>
      <c r="Z1578" s="8" t="s">
        <v>10117</v>
      </c>
      <c r="AA1578" s="8" t="s">
        <v>63</v>
      </c>
      <c r="AB1578" s="11">
        <v>5379700.96</v>
      </c>
      <c r="AC1578" s="11">
        <v>5379700.96</v>
      </c>
      <c r="AD1578" s="11">
        <v>0</v>
      </c>
      <c r="AE1578" s="11">
        <v>0</v>
      </c>
      <c r="AF1578" s="8" t="s">
        <v>64</v>
      </c>
      <c r="AG1578" s="8" t="s">
        <v>1711</v>
      </c>
      <c r="AH1578" s="8" t="s">
        <v>66</v>
      </c>
      <c r="AI1578" s="8" t="s">
        <v>149</v>
      </c>
      <c r="AJ1578" s="8" t="s">
        <v>1712</v>
      </c>
      <c r="AK1578" s="8" t="s">
        <v>7833</v>
      </c>
      <c r="AL1578" s="8" t="s">
        <v>7834</v>
      </c>
      <c r="AM1578" s="8" t="s">
        <v>3183</v>
      </c>
      <c r="AN1578" s="8" t="s">
        <v>3184</v>
      </c>
      <c r="AO1578" s="8" t="s">
        <v>3943</v>
      </c>
      <c r="AP1578" s="8" t="s">
        <v>128</v>
      </c>
      <c r="AQ1578" s="8" t="s">
        <v>157</v>
      </c>
      <c r="AR1578" s="8" t="s">
        <v>7835</v>
      </c>
      <c r="AS1578" s="8" t="s">
        <v>7836</v>
      </c>
      <c r="AT1578" s="8" t="s">
        <v>909</v>
      </c>
      <c r="AU1578" s="8" t="s">
        <v>10118</v>
      </c>
      <c r="AV1578" s="8" t="s">
        <v>911</v>
      </c>
      <c r="AW1578" s="11">
        <v>5379700.96</v>
      </c>
      <c r="AX1578" s="9" t="s">
        <v>8228</v>
      </c>
    </row>
    <row r="1579" spans="1:50" customFormat="1" ht="48" hidden="1" x14ac:dyDescent="0.25">
      <c r="A1579" s="8" t="s">
        <v>1699</v>
      </c>
      <c r="B1579" s="8" t="s">
        <v>1700</v>
      </c>
      <c r="C1579" s="8"/>
      <c r="D1579" s="8" t="s">
        <v>10119</v>
      </c>
      <c r="E1579" s="8" t="s">
        <v>10120</v>
      </c>
      <c r="F1579" s="8" t="s">
        <v>10121</v>
      </c>
      <c r="G1579" s="9" t="s">
        <v>10122</v>
      </c>
      <c r="H1579" s="9" t="str">
        <f>VLOOKUP(G1579,[1]Arkusz2!A:B,2,FALSE)</f>
        <v>WND-RPZP.04.03.00-32-011/09</v>
      </c>
      <c r="I1579" s="9" t="s">
        <v>1575</v>
      </c>
      <c r="J1579" s="9" t="s">
        <v>605</v>
      </c>
      <c r="K1579" s="9" t="s">
        <v>606</v>
      </c>
      <c r="L1579" s="9" t="s">
        <v>1575</v>
      </c>
      <c r="M1579" s="9" t="s">
        <v>605</v>
      </c>
      <c r="N1579" s="9" t="s">
        <v>606</v>
      </c>
      <c r="O1579" s="8" t="s">
        <v>916</v>
      </c>
      <c r="P1579" s="9" t="s">
        <v>8088</v>
      </c>
      <c r="Q1579" s="9" t="s">
        <v>895</v>
      </c>
      <c r="R1579" s="9" t="s">
        <v>896</v>
      </c>
      <c r="S1579" s="9" t="s">
        <v>10123</v>
      </c>
      <c r="T1579" s="10">
        <v>5847834.4699999997</v>
      </c>
      <c r="U1579" s="10">
        <v>5520664.3899999997</v>
      </c>
      <c r="V1579" s="10">
        <v>3507862.16</v>
      </c>
      <c r="W1579" s="10">
        <v>3507862.16</v>
      </c>
      <c r="X1579" s="10">
        <v>2012802.23</v>
      </c>
      <c r="Y1579" s="10">
        <v>63.54</v>
      </c>
      <c r="Z1579" s="8" t="s">
        <v>10124</v>
      </c>
      <c r="AA1579" s="8" t="s">
        <v>63</v>
      </c>
      <c r="AB1579" s="11">
        <v>5847834.4699999997</v>
      </c>
      <c r="AC1579" s="11">
        <v>5847834.4699999997</v>
      </c>
      <c r="AD1579" s="11">
        <v>0</v>
      </c>
      <c r="AE1579" s="11">
        <v>0</v>
      </c>
      <c r="AF1579" s="8" t="s">
        <v>64</v>
      </c>
      <c r="AG1579" s="8" t="s">
        <v>1711</v>
      </c>
      <c r="AH1579" s="8" t="s">
        <v>66</v>
      </c>
      <c r="AI1579" s="8" t="s">
        <v>149</v>
      </c>
      <c r="AJ1579" s="8" t="s">
        <v>1712</v>
      </c>
      <c r="AK1579" s="8" t="s">
        <v>6029</v>
      </c>
      <c r="AL1579" s="8" t="s">
        <v>6030</v>
      </c>
      <c r="AM1579" s="8" t="s">
        <v>6031</v>
      </c>
      <c r="AN1579" s="8" t="s">
        <v>6032</v>
      </c>
      <c r="AO1579" s="8" t="s">
        <v>3881</v>
      </c>
      <c r="AP1579" s="8" t="s">
        <v>2305</v>
      </c>
      <c r="AQ1579" s="8" t="s">
        <v>157</v>
      </c>
      <c r="AR1579" s="8" t="s">
        <v>7933</v>
      </c>
      <c r="AS1579" s="8" t="s">
        <v>7934</v>
      </c>
      <c r="AT1579" s="8" t="s">
        <v>909</v>
      </c>
      <c r="AU1579" s="8" t="s">
        <v>6035</v>
      </c>
      <c r="AV1579" s="8" t="s">
        <v>911</v>
      </c>
      <c r="AW1579" s="11">
        <v>5847834.4699999997</v>
      </c>
      <c r="AX1579" s="9" t="s">
        <v>10125</v>
      </c>
    </row>
    <row r="1580" spans="1:50" customFormat="1" ht="48" hidden="1" x14ac:dyDescent="0.25">
      <c r="A1580" s="8" t="s">
        <v>1699</v>
      </c>
      <c r="B1580" s="8" t="s">
        <v>1700</v>
      </c>
      <c r="C1580" s="8"/>
      <c r="D1580" s="8" t="s">
        <v>10256</v>
      </c>
      <c r="E1580" s="8" t="s">
        <v>10257</v>
      </c>
      <c r="F1580" s="8" t="s">
        <v>10258</v>
      </c>
      <c r="G1580" s="9" t="s">
        <v>10259</v>
      </c>
      <c r="H1580" s="9" t="str">
        <f>VLOOKUP(G1580,[1]Arkusz2!A:B,2,FALSE)</f>
        <v>WND-RPZP.04.03.00-32-022/09</v>
      </c>
      <c r="I1580" s="9" t="s">
        <v>2385</v>
      </c>
      <c r="J1580" s="9" t="s">
        <v>605</v>
      </c>
      <c r="K1580" s="9" t="s">
        <v>606</v>
      </c>
      <c r="L1580" s="9" t="s">
        <v>751</v>
      </c>
      <c r="M1580" s="9" t="s">
        <v>752</v>
      </c>
      <c r="N1580" s="9" t="s">
        <v>606</v>
      </c>
      <c r="O1580" s="8" t="s">
        <v>10260</v>
      </c>
      <c r="P1580" s="9" t="s">
        <v>5789</v>
      </c>
      <c r="Q1580" s="9" t="s">
        <v>895</v>
      </c>
      <c r="R1580" s="9" t="s">
        <v>896</v>
      </c>
      <c r="S1580" s="9" t="s">
        <v>5789</v>
      </c>
      <c r="T1580" s="10">
        <v>14260394.109999999</v>
      </c>
      <c r="U1580" s="10">
        <v>11620476.01</v>
      </c>
      <c r="V1580" s="10">
        <v>9834503.2899999991</v>
      </c>
      <c r="W1580" s="10">
        <v>9834503.2899999991</v>
      </c>
      <c r="X1580" s="10">
        <v>1785972.72</v>
      </c>
      <c r="Y1580" s="10">
        <v>84.63</v>
      </c>
      <c r="Z1580" s="8" t="s">
        <v>10261</v>
      </c>
      <c r="AA1580" s="8" t="s">
        <v>63</v>
      </c>
      <c r="AB1580" s="11">
        <v>14260394.109999999</v>
      </c>
      <c r="AC1580" s="11">
        <v>14260394.109999999</v>
      </c>
      <c r="AD1580" s="11">
        <v>0</v>
      </c>
      <c r="AE1580" s="11">
        <v>0</v>
      </c>
      <c r="AF1580" s="8" t="s">
        <v>64</v>
      </c>
      <c r="AG1580" s="8" t="s">
        <v>1711</v>
      </c>
      <c r="AH1580" s="8" t="s">
        <v>66</v>
      </c>
      <c r="AI1580" s="8" t="s">
        <v>149</v>
      </c>
      <c r="AJ1580" s="8" t="s">
        <v>1712</v>
      </c>
      <c r="AK1580" s="8" t="s">
        <v>10262</v>
      </c>
      <c r="AL1580" s="8" t="s">
        <v>10263</v>
      </c>
      <c r="AM1580" s="8" t="s">
        <v>10264</v>
      </c>
      <c r="AN1580" s="8" t="s">
        <v>10265</v>
      </c>
      <c r="AO1580" s="8" t="s">
        <v>10265</v>
      </c>
      <c r="AP1580" s="8" t="s">
        <v>278</v>
      </c>
      <c r="AQ1580" s="8" t="s">
        <v>157</v>
      </c>
      <c r="AR1580" s="8" t="s">
        <v>10266</v>
      </c>
      <c r="AS1580" s="8" t="s">
        <v>10267</v>
      </c>
      <c r="AT1580" s="8" t="s">
        <v>909</v>
      </c>
      <c r="AU1580" s="8" t="s">
        <v>10268</v>
      </c>
      <c r="AV1580" s="8" t="s">
        <v>911</v>
      </c>
      <c r="AW1580" s="11">
        <v>14260394.109999999</v>
      </c>
      <c r="AX1580" s="9" t="s">
        <v>6010</v>
      </c>
    </row>
    <row r="1581" spans="1:50" customFormat="1" ht="48" hidden="1" x14ac:dyDescent="0.25">
      <c r="A1581" s="8" t="s">
        <v>1699</v>
      </c>
      <c r="B1581" s="8" t="s">
        <v>1700</v>
      </c>
      <c r="C1581" s="8"/>
      <c r="D1581" s="8" t="s">
        <v>10557</v>
      </c>
      <c r="E1581" s="8" t="s">
        <v>10558</v>
      </c>
      <c r="F1581" s="8" t="s">
        <v>10559</v>
      </c>
      <c r="G1581" s="9" t="s">
        <v>10560</v>
      </c>
      <c r="H1581" s="9" t="str">
        <f>VLOOKUP(G1581,[1]Arkusz2!A:B,2,FALSE)</f>
        <v>WND-RPZP.04.03.00-32-010/09</v>
      </c>
      <c r="I1581" s="9" t="s">
        <v>8209</v>
      </c>
      <c r="J1581" s="9" t="s">
        <v>605</v>
      </c>
      <c r="K1581" s="9" t="s">
        <v>606</v>
      </c>
      <c r="L1581" s="9" t="s">
        <v>1575</v>
      </c>
      <c r="M1581" s="9" t="s">
        <v>605</v>
      </c>
      <c r="N1581" s="9" t="s">
        <v>606</v>
      </c>
      <c r="O1581" s="8" t="s">
        <v>2869</v>
      </c>
      <c r="P1581" s="9" t="s">
        <v>8022</v>
      </c>
      <c r="Q1581" s="9" t="s">
        <v>895</v>
      </c>
      <c r="R1581" s="9" t="s">
        <v>896</v>
      </c>
      <c r="S1581" s="9" t="s">
        <v>10561</v>
      </c>
      <c r="T1581" s="10">
        <v>3371810.51</v>
      </c>
      <c r="U1581" s="10">
        <v>3173936.71</v>
      </c>
      <c r="V1581" s="10">
        <v>2364797</v>
      </c>
      <c r="W1581" s="10">
        <v>2364797</v>
      </c>
      <c r="X1581" s="10">
        <v>809139.71</v>
      </c>
      <c r="Y1581" s="10">
        <v>74.510000000000005</v>
      </c>
      <c r="Z1581" s="8" t="s">
        <v>10562</v>
      </c>
      <c r="AA1581" s="8" t="s">
        <v>63</v>
      </c>
      <c r="AB1581" s="11">
        <v>3371810.51</v>
      </c>
      <c r="AC1581" s="11">
        <v>3371810.51</v>
      </c>
      <c r="AD1581" s="11">
        <v>0</v>
      </c>
      <c r="AE1581" s="11">
        <v>0</v>
      </c>
      <c r="AF1581" s="8" t="s">
        <v>64</v>
      </c>
      <c r="AG1581" s="8" t="s">
        <v>1711</v>
      </c>
      <c r="AH1581" s="8" t="s">
        <v>66</v>
      </c>
      <c r="AI1581" s="8" t="s">
        <v>149</v>
      </c>
      <c r="AJ1581" s="8" t="s">
        <v>1712</v>
      </c>
      <c r="AK1581" s="8" t="s">
        <v>10563</v>
      </c>
      <c r="AL1581" s="8" t="s">
        <v>10564</v>
      </c>
      <c r="AM1581" s="8" t="s">
        <v>1451</v>
      </c>
      <c r="AN1581" s="8" t="s">
        <v>1452</v>
      </c>
      <c r="AO1581" s="8" t="s">
        <v>3143</v>
      </c>
      <c r="AP1581" s="8" t="s">
        <v>484</v>
      </c>
      <c r="AQ1581" s="8" t="s">
        <v>157</v>
      </c>
      <c r="AR1581" s="8" t="s">
        <v>10565</v>
      </c>
      <c r="AS1581" s="8" t="s">
        <v>10566</v>
      </c>
      <c r="AT1581" s="8" t="s">
        <v>909</v>
      </c>
      <c r="AU1581" s="8" t="s">
        <v>10567</v>
      </c>
      <c r="AV1581" s="8" t="s">
        <v>911</v>
      </c>
      <c r="AW1581" s="11">
        <v>3371810.51</v>
      </c>
      <c r="AX1581" s="9" t="s">
        <v>10568</v>
      </c>
    </row>
    <row r="1582" spans="1:50" customFormat="1" ht="48" hidden="1" x14ac:dyDescent="0.25">
      <c r="A1582" s="8" t="s">
        <v>1699</v>
      </c>
      <c r="B1582" s="8" t="s">
        <v>1700</v>
      </c>
      <c r="C1582" s="8"/>
      <c r="D1582" s="8" t="s">
        <v>10592</v>
      </c>
      <c r="E1582" s="8" t="s">
        <v>10593</v>
      </c>
      <c r="F1582" s="8" t="s">
        <v>10594</v>
      </c>
      <c r="G1582" s="9" t="s">
        <v>10595</v>
      </c>
      <c r="H1582" s="9" t="str">
        <f>VLOOKUP(G1582,[1]Arkusz2!A:B,2,FALSE)</f>
        <v>WND-RPZP.04.03.00-32-009/09</v>
      </c>
      <c r="I1582" s="9" t="s">
        <v>1960</v>
      </c>
      <c r="J1582" s="9" t="s">
        <v>752</v>
      </c>
      <c r="K1582" s="9" t="s">
        <v>606</v>
      </c>
      <c r="L1582" s="9" t="s">
        <v>3116</v>
      </c>
      <c r="M1582" s="9" t="s">
        <v>752</v>
      </c>
      <c r="N1582" s="9" t="s">
        <v>606</v>
      </c>
      <c r="O1582" s="8" t="s">
        <v>2585</v>
      </c>
      <c r="P1582" s="9" t="s">
        <v>10596</v>
      </c>
      <c r="Q1582" s="9" t="s">
        <v>895</v>
      </c>
      <c r="R1582" s="9" t="s">
        <v>896</v>
      </c>
      <c r="S1582" s="9" t="s">
        <v>5765</v>
      </c>
      <c r="T1582" s="10">
        <v>7891661.1299999999</v>
      </c>
      <c r="U1582" s="10">
        <v>7818252.2599999998</v>
      </c>
      <c r="V1582" s="10">
        <v>5305891.5599999996</v>
      </c>
      <c r="W1582" s="10">
        <v>5305891.5599999996</v>
      </c>
      <c r="X1582" s="10">
        <v>2512360.7000000002</v>
      </c>
      <c r="Y1582" s="10">
        <v>67.87</v>
      </c>
      <c r="Z1582" s="8" t="s">
        <v>10597</v>
      </c>
      <c r="AA1582" s="8" t="s">
        <v>63</v>
      </c>
      <c r="AB1582" s="11">
        <v>7891661.1299999999</v>
      </c>
      <c r="AC1582" s="11">
        <v>7891661.1299999999</v>
      </c>
      <c r="AD1582" s="11">
        <v>0</v>
      </c>
      <c r="AE1582" s="11">
        <v>0</v>
      </c>
      <c r="AF1582" s="8" t="s">
        <v>64</v>
      </c>
      <c r="AG1582" s="8" t="s">
        <v>1711</v>
      </c>
      <c r="AH1582" s="8" t="s">
        <v>66</v>
      </c>
      <c r="AI1582" s="8" t="s">
        <v>149</v>
      </c>
      <c r="AJ1582" s="8" t="s">
        <v>1712</v>
      </c>
      <c r="AK1582" s="8" t="s">
        <v>989</v>
      </c>
      <c r="AL1582" s="8" t="s">
        <v>990</v>
      </c>
      <c r="AM1582" s="8" t="s">
        <v>991</v>
      </c>
      <c r="AN1582" s="8" t="s">
        <v>992</v>
      </c>
      <c r="AO1582" s="8" t="s">
        <v>740</v>
      </c>
      <c r="AP1582" s="8" t="s">
        <v>842</v>
      </c>
      <c r="AQ1582" s="8" t="s">
        <v>157</v>
      </c>
      <c r="AR1582" s="8" t="s">
        <v>993</v>
      </c>
      <c r="AS1582" s="8" t="s">
        <v>994</v>
      </c>
      <c r="AT1582" s="8" t="s">
        <v>909</v>
      </c>
      <c r="AU1582" s="8" t="s">
        <v>995</v>
      </c>
      <c r="AV1582" s="8" t="s">
        <v>911</v>
      </c>
      <c r="AW1582" s="11">
        <v>7891661.1299999999</v>
      </c>
      <c r="AX1582" s="9" t="s">
        <v>5767</v>
      </c>
    </row>
    <row r="1583" spans="1:50" customFormat="1" ht="36" hidden="1" x14ac:dyDescent="0.25">
      <c r="A1583" s="8" t="s">
        <v>1699</v>
      </c>
      <c r="B1583" s="8" t="s">
        <v>7915</v>
      </c>
      <c r="C1583" s="8"/>
      <c r="D1583" s="8" t="s">
        <v>10610</v>
      </c>
      <c r="E1583" s="8" t="s">
        <v>10611</v>
      </c>
      <c r="F1583" s="8" t="s">
        <v>10612</v>
      </c>
      <c r="G1583" s="9" t="s">
        <v>10613</v>
      </c>
      <c r="H1583" s="9" t="str">
        <f>VLOOKUP(G1583,[1]Arkusz2!A:B,2,FALSE)</f>
        <v>WND-RPZP.04.02.00-32-008/10</v>
      </c>
      <c r="I1583" s="9" t="s">
        <v>1110</v>
      </c>
      <c r="J1583" s="9" t="s">
        <v>752</v>
      </c>
      <c r="K1583" s="9" t="s">
        <v>606</v>
      </c>
      <c r="L1583" s="9" t="s">
        <v>1110</v>
      </c>
      <c r="M1583" s="9" t="s">
        <v>752</v>
      </c>
      <c r="N1583" s="9" t="s">
        <v>606</v>
      </c>
      <c r="O1583" s="8" t="s">
        <v>5817</v>
      </c>
      <c r="P1583" s="9" t="s">
        <v>9003</v>
      </c>
      <c r="Q1583" s="9" t="s">
        <v>895</v>
      </c>
      <c r="R1583" s="9" t="s">
        <v>896</v>
      </c>
      <c r="S1583" s="9" t="s">
        <v>10614</v>
      </c>
      <c r="T1583" s="10">
        <v>494631.57</v>
      </c>
      <c r="U1583" s="10">
        <v>494631.57</v>
      </c>
      <c r="V1583" s="10">
        <v>370973.67</v>
      </c>
      <c r="W1583" s="10">
        <v>370973.67</v>
      </c>
      <c r="X1583" s="10">
        <v>123657.9</v>
      </c>
      <c r="Y1583" s="10">
        <v>75</v>
      </c>
      <c r="Z1583" s="8" t="s">
        <v>10615</v>
      </c>
      <c r="AA1583" s="8" t="s">
        <v>63</v>
      </c>
      <c r="AB1583" s="11">
        <v>494631.57</v>
      </c>
      <c r="AC1583" s="11">
        <v>494631.57</v>
      </c>
      <c r="AD1583" s="11">
        <v>0</v>
      </c>
      <c r="AE1583" s="11">
        <v>0</v>
      </c>
      <c r="AF1583" s="8" t="s">
        <v>64</v>
      </c>
      <c r="AG1583" s="8" t="s">
        <v>7923</v>
      </c>
      <c r="AH1583" s="8" t="s">
        <v>66</v>
      </c>
      <c r="AI1583" s="8" t="s">
        <v>67</v>
      </c>
      <c r="AJ1583" s="8" t="s">
        <v>1712</v>
      </c>
      <c r="AK1583" s="8" t="s">
        <v>5390</v>
      </c>
      <c r="AL1583" s="8" t="s">
        <v>5391</v>
      </c>
      <c r="AM1583" s="8" t="s">
        <v>3725</v>
      </c>
      <c r="AN1583" s="8" t="s">
        <v>3726</v>
      </c>
      <c r="AO1583" s="8" t="s">
        <v>5392</v>
      </c>
      <c r="AP1583" s="8" t="s">
        <v>278</v>
      </c>
      <c r="AQ1583" s="8" t="s">
        <v>157</v>
      </c>
      <c r="AR1583" s="8" t="s">
        <v>10616</v>
      </c>
      <c r="AS1583" s="8" t="s">
        <v>10617</v>
      </c>
      <c r="AT1583" s="8" t="s">
        <v>909</v>
      </c>
      <c r="AU1583" s="8" t="s">
        <v>7733</v>
      </c>
      <c r="AV1583" s="8" t="s">
        <v>911</v>
      </c>
      <c r="AW1583" s="11">
        <v>494631.57</v>
      </c>
      <c r="AX1583" s="9" t="s">
        <v>2461</v>
      </c>
    </row>
    <row r="1584" spans="1:50" customFormat="1" ht="48" hidden="1" x14ac:dyDescent="0.25">
      <c r="A1584" s="8" t="s">
        <v>1699</v>
      </c>
      <c r="B1584" s="8" t="s">
        <v>10768</v>
      </c>
      <c r="C1584" s="8"/>
      <c r="D1584" s="8" t="s">
        <v>10769</v>
      </c>
      <c r="E1584" s="8" t="s">
        <v>10770</v>
      </c>
      <c r="F1584" s="8" t="s">
        <v>10771</v>
      </c>
      <c r="G1584" s="9" t="s">
        <v>10772</v>
      </c>
      <c r="H1584" s="9" t="str">
        <f>VLOOKUP(G1584,[1]Arkusz2!A:B,2,FALSE)</f>
        <v>WND-RPZP.04.01.00-32-002/11</v>
      </c>
      <c r="I1584" s="9" t="s">
        <v>10596</v>
      </c>
      <c r="J1584" s="9" t="s">
        <v>895</v>
      </c>
      <c r="K1584" s="9" t="s">
        <v>896</v>
      </c>
      <c r="L1584" s="9" t="s">
        <v>9009</v>
      </c>
      <c r="M1584" s="9" t="s">
        <v>895</v>
      </c>
      <c r="N1584" s="9" t="s">
        <v>896</v>
      </c>
      <c r="O1584" s="8" t="s">
        <v>8129</v>
      </c>
      <c r="P1584" s="9" t="s">
        <v>4705</v>
      </c>
      <c r="Q1584" s="9" t="s">
        <v>895</v>
      </c>
      <c r="R1584" s="9" t="s">
        <v>896</v>
      </c>
      <c r="S1584" s="9" t="s">
        <v>5765</v>
      </c>
      <c r="T1584" s="10">
        <v>1599526.7</v>
      </c>
      <c r="U1584" s="10">
        <v>1300000</v>
      </c>
      <c r="V1584" s="10">
        <v>780000</v>
      </c>
      <c r="W1584" s="10">
        <v>663000</v>
      </c>
      <c r="X1584" s="10">
        <v>520000</v>
      </c>
      <c r="Y1584" s="10">
        <v>60</v>
      </c>
      <c r="Z1584" s="8" t="s">
        <v>10773</v>
      </c>
      <c r="AA1584" s="8" t="s">
        <v>147</v>
      </c>
      <c r="AB1584" s="11">
        <v>1599526.7</v>
      </c>
      <c r="AC1584" s="11">
        <v>780000</v>
      </c>
      <c r="AD1584" s="11">
        <v>819526.7</v>
      </c>
      <c r="AE1584" s="11">
        <v>0</v>
      </c>
      <c r="AF1584" s="8" t="s">
        <v>64</v>
      </c>
      <c r="AG1584" s="8" t="s">
        <v>10774</v>
      </c>
      <c r="AH1584" s="8" t="s">
        <v>66</v>
      </c>
      <c r="AI1584" s="8" t="s">
        <v>149</v>
      </c>
      <c r="AJ1584" s="8" t="s">
        <v>3963</v>
      </c>
      <c r="AK1584" s="8" t="s">
        <v>3964</v>
      </c>
      <c r="AL1584" s="8" t="s">
        <v>3965</v>
      </c>
      <c r="AM1584" s="8" t="s">
        <v>1206</v>
      </c>
      <c r="AN1584" s="8" t="s">
        <v>1207</v>
      </c>
      <c r="AO1584" s="8" t="s">
        <v>3966</v>
      </c>
      <c r="AP1584" s="8" t="s">
        <v>952</v>
      </c>
      <c r="AQ1584" s="8" t="s">
        <v>157</v>
      </c>
      <c r="AR1584" s="8" t="s">
        <v>3967</v>
      </c>
      <c r="AS1584" s="8" t="s">
        <v>216</v>
      </c>
      <c r="AT1584" s="8" t="s">
        <v>131</v>
      </c>
      <c r="AU1584" s="8" t="s">
        <v>3968</v>
      </c>
      <c r="AV1584" s="8" t="s">
        <v>133</v>
      </c>
      <c r="AW1584" s="11">
        <v>1599526.7</v>
      </c>
      <c r="AX1584" s="9" t="s">
        <v>9992</v>
      </c>
    </row>
    <row r="1585" spans="1:50" customFormat="1" ht="48" hidden="1" x14ac:dyDescent="0.25">
      <c r="A1585" s="8" t="s">
        <v>1699</v>
      </c>
      <c r="B1585" s="8" t="s">
        <v>1700</v>
      </c>
      <c r="C1585" s="8"/>
      <c r="D1585" s="8" t="s">
        <v>10809</v>
      </c>
      <c r="E1585" s="8" t="s">
        <v>10810</v>
      </c>
      <c r="F1585" s="8" t="s">
        <v>10811</v>
      </c>
      <c r="G1585" s="9" t="s">
        <v>10812</v>
      </c>
      <c r="H1585" s="9" t="str">
        <f>VLOOKUP(G1585,[1]Arkusz2!A:B,2,FALSE)</f>
        <v>WND-RPZP.04.03.00-32-016/09</v>
      </c>
      <c r="I1585" s="9" t="s">
        <v>1389</v>
      </c>
      <c r="J1585" s="9" t="s">
        <v>605</v>
      </c>
      <c r="K1585" s="9" t="s">
        <v>606</v>
      </c>
      <c r="L1585" s="9" t="s">
        <v>1575</v>
      </c>
      <c r="M1585" s="9" t="s">
        <v>605</v>
      </c>
      <c r="N1585" s="9" t="s">
        <v>606</v>
      </c>
      <c r="O1585" s="8" t="s">
        <v>2169</v>
      </c>
      <c r="P1585" s="9" t="s">
        <v>2672</v>
      </c>
      <c r="Q1585" s="9" t="s">
        <v>895</v>
      </c>
      <c r="R1585" s="9" t="s">
        <v>896</v>
      </c>
      <c r="S1585" s="9" t="s">
        <v>9089</v>
      </c>
      <c r="T1585" s="10">
        <v>7197834.3899999997</v>
      </c>
      <c r="U1585" s="10">
        <v>5843765.1299999999</v>
      </c>
      <c r="V1585" s="10">
        <v>4359230.74</v>
      </c>
      <c r="W1585" s="10">
        <v>4359230.74</v>
      </c>
      <c r="X1585" s="10">
        <v>1484534.39</v>
      </c>
      <c r="Y1585" s="10">
        <v>74.599999999999994</v>
      </c>
      <c r="Z1585" s="8" t="s">
        <v>10813</v>
      </c>
      <c r="AA1585" s="8" t="s">
        <v>63</v>
      </c>
      <c r="AB1585" s="11">
        <v>7197834.3899999997</v>
      </c>
      <c r="AC1585" s="11">
        <v>4359230.74</v>
      </c>
      <c r="AD1585" s="11">
        <v>2838603.65</v>
      </c>
      <c r="AE1585" s="11">
        <v>0</v>
      </c>
      <c r="AF1585" s="8" t="s">
        <v>64</v>
      </c>
      <c r="AG1585" s="8" t="s">
        <v>1711</v>
      </c>
      <c r="AH1585" s="8" t="s">
        <v>66</v>
      </c>
      <c r="AI1585" s="8" t="s">
        <v>149</v>
      </c>
      <c r="AJ1585" s="8" t="s">
        <v>1712</v>
      </c>
      <c r="AK1585" s="8" t="s">
        <v>10814</v>
      </c>
      <c r="AL1585" s="8" t="s">
        <v>10815</v>
      </c>
      <c r="AM1585" s="8" t="s">
        <v>2190</v>
      </c>
      <c r="AN1585" s="8" t="s">
        <v>2191</v>
      </c>
      <c r="AO1585" s="8" t="s">
        <v>2271</v>
      </c>
      <c r="AP1585" s="8" t="s">
        <v>3573</v>
      </c>
      <c r="AQ1585" s="8" t="s">
        <v>157</v>
      </c>
      <c r="AR1585" s="8" t="s">
        <v>10816</v>
      </c>
      <c r="AS1585" s="8" t="s">
        <v>10817</v>
      </c>
      <c r="AT1585" s="8" t="s">
        <v>281</v>
      </c>
      <c r="AU1585" s="8" t="s">
        <v>10818</v>
      </c>
      <c r="AV1585" s="8" t="s">
        <v>133</v>
      </c>
      <c r="AW1585" s="11">
        <v>7197834.3899999997</v>
      </c>
      <c r="AX1585" s="9" t="s">
        <v>9854</v>
      </c>
    </row>
    <row r="1586" spans="1:50" customFormat="1" ht="36" hidden="1" x14ac:dyDescent="0.25">
      <c r="A1586" s="8" t="s">
        <v>10898</v>
      </c>
      <c r="B1586" s="8" t="s">
        <v>10899</v>
      </c>
      <c r="C1586" s="8"/>
      <c r="D1586" s="8" t="s">
        <v>10900</v>
      </c>
      <c r="E1586" s="8" t="s">
        <v>10901</v>
      </c>
      <c r="F1586" s="8" t="s">
        <v>10902</v>
      </c>
      <c r="G1586" s="9" t="s">
        <v>10903</v>
      </c>
      <c r="H1586" s="9" t="str">
        <f>VLOOKUP(G1586,[1]Arkusz2!A:B,2,FALSE)</f>
        <v>WND-RPZP.03.02.00-32-001/10</v>
      </c>
      <c r="I1586" s="9" t="s">
        <v>1638</v>
      </c>
      <c r="J1586" s="9" t="s">
        <v>752</v>
      </c>
      <c r="K1586" s="9" t="s">
        <v>606</v>
      </c>
      <c r="L1586" s="9" t="s">
        <v>1647</v>
      </c>
      <c r="M1586" s="9" t="s">
        <v>752</v>
      </c>
      <c r="N1586" s="9" t="s">
        <v>606</v>
      </c>
      <c r="O1586" s="8" t="s">
        <v>3644</v>
      </c>
      <c r="P1586" s="9" t="s">
        <v>5767</v>
      </c>
      <c r="Q1586" s="9" t="s">
        <v>895</v>
      </c>
      <c r="R1586" s="9" t="s">
        <v>896</v>
      </c>
      <c r="S1586" s="9" t="s">
        <v>5874</v>
      </c>
      <c r="T1586" s="10">
        <v>2409627.7599999998</v>
      </c>
      <c r="U1586" s="10">
        <v>2123687.7599999998</v>
      </c>
      <c r="V1586" s="10">
        <v>1592765.82</v>
      </c>
      <c r="W1586" s="10">
        <v>1592765.82</v>
      </c>
      <c r="X1586" s="10">
        <v>530921.93999999994</v>
      </c>
      <c r="Y1586" s="10">
        <v>75</v>
      </c>
      <c r="Z1586" s="8" t="s">
        <v>10904</v>
      </c>
      <c r="AA1586" s="8" t="s">
        <v>63</v>
      </c>
      <c r="AB1586" s="11">
        <v>2409627.7599999998</v>
      </c>
      <c r="AC1586" s="11">
        <v>2409627.7599999998</v>
      </c>
      <c r="AD1586" s="11">
        <v>0</v>
      </c>
      <c r="AE1586" s="11">
        <v>7.86</v>
      </c>
      <c r="AF1586" s="8" t="s">
        <v>64</v>
      </c>
      <c r="AG1586" s="8" t="s">
        <v>10905</v>
      </c>
      <c r="AH1586" s="8" t="s">
        <v>66</v>
      </c>
      <c r="AI1586" s="8" t="s">
        <v>67</v>
      </c>
      <c r="AJ1586" s="8" t="s">
        <v>613</v>
      </c>
      <c r="AK1586" s="8" t="s">
        <v>3394</v>
      </c>
      <c r="AL1586" s="8" t="s">
        <v>3395</v>
      </c>
      <c r="AM1586" s="8" t="s">
        <v>804</v>
      </c>
      <c r="AN1586" s="8" t="s">
        <v>558</v>
      </c>
      <c r="AO1586" s="8" t="s">
        <v>3396</v>
      </c>
      <c r="AP1586" s="8" t="s">
        <v>1059</v>
      </c>
      <c r="AQ1586" s="8" t="s">
        <v>157</v>
      </c>
      <c r="AR1586" s="8" t="s">
        <v>3397</v>
      </c>
      <c r="AS1586" s="8" t="s">
        <v>3398</v>
      </c>
      <c r="AT1586" s="8" t="s">
        <v>909</v>
      </c>
      <c r="AU1586" s="8" t="s">
        <v>3399</v>
      </c>
      <c r="AV1586" s="8" t="s">
        <v>911</v>
      </c>
      <c r="AW1586" s="11">
        <v>2409627.7599999998</v>
      </c>
      <c r="AX1586" s="9" t="s">
        <v>10906</v>
      </c>
    </row>
    <row r="1587" spans="1:50" customFormat="1" ht="48" hidden="1" x14ac:dyDescent="0.25">
      <c r="A1587" s="8" t="s">
        <v>1063</v>
      </c>
      <c r="B1587" s="8" t="s">
        <v>5021</v>
      </c>
      <c r="C1587" s="8"/>
      <c r="D1587" s="8" t="s">
        <v>11048</v>
      </c>
      <c r="E1587" s="8" t="s">
        <v>11049</v>
      </c>
      <c r="F1587" s="8" t="s">
        <v>11050</v>
      </c>
      <c r="G1587" s="9" t="s">
        <v>11051</v>
      </c>
      <c r="H1587" s="9" t="str">
        <f>VLOOKUP(G1587,[1]Arkusz2!A:B,2,FALSE)</f>
        <v>WND-RPZP.06.03.00-32-003/10</v>
      </c>
      <c r="I1587" s="9" t="s">
        <v>986</v>
      </c>
      <c r="J1587" s="9" t="s">
        <v>752</v>
      </c>
      <c r="K1587" s="9" t="s">
        <v>606</v>
      </c>
      <c r="L1587" s="9" t="s">
        <v>1473</v>
      </c>
      <c r="M1587" s="9" t="s">
        <v>752</v>
      </c>
      <c r="N1587" s="9" t="s">
        <v>606</v>
      </c>
      <c r="O1587" s="8" t="s">
        <v>6284</v>
      </c>
      <c r="P1587" s="9" t="s">
        <v>9740</v>
      </c>
      <c r="Q1587" s="9" t="s">
        <v>895</v>
      </c>
      <c r="R1587" s="9" t="s">
        <v>896</v>
      </c>
      <c r="S1587" s="9" t="s">
        <v>11052</v>
      </c>
      <c r="T1587" s="10">
        <v>2822684.86</v>
      </c>
      <c r="U1587" s="10">
        <v>2680800.92</v>
      </c>
      <c r="V1587" s="10">
        <v>1340400.43</v>
      </c>
      <c r="W1587" s="10">
        <v>1340400.43</v>
      </c>
      <c r="X1587" s="10">
        <v>1340400.49</v>
      </c>
      <c r="Y1587" s="10">
        <v>50</v>
      </c>
      <c r="Z1587" s="8" t="s">
        <v>11053</v>
      </c>
      <c r="AA1587" s="8" t="s">
        <v>63</v>
      </c>
      <c r="AB1587" s="11">
        <v>2822684.86</v>
      </c>
      <c r="AC1587" s="11">
        <v>2822684.86</v>
      </c>
      <c r="AD1587" s="11">
        <v>0</v>
      </c>
      <c r="AE1587" s="11">
        <v>0</v>
      </c>
      <c r="AF1587" s="8" t="s">
        <v>64</v>
      </c>
      <c r="AG1587" s="8" t="s">
        <v>5027</v>
      </c>
      <c r="AH1587" s="8" t="s">
        <v>66</v>
      </c>
      <c r="AI1587" s="8" t="s">
        <v>149</v>
      </c>
      <c r="AJ1587" s="8" t="s">
        <v>613</v>
      </c>
      <c r="AK1587" s="8" t="s">
        <v>6539</v>
      </c>
      <c r="AL1587" s="8" t="s">
        <v>6540</v>
      </c>
      <c r="AM1587" s="8" t="s">
        <v>444</v>
      </c>
      <c r="AN1587" s="8" t="s">
        <v>445</v>
      </c>
      <c r="AO1587" s="8" t="s">
        <v>6541</v>
      </c>
      <c r="AP1587" s="8" t="s">
        <v>156</v>
      </c>
      <c r="AQ1587" s="8" t="s">
        <v>157</v>
      </c>
      <c r="AR1587" s="8" t="s">
        <v>11054</v>
      </c>
      <c r="AS1587" s="8" t="s">
        <v>11055</v>
      </c>
      <c r="AT1587" s="8" t="s">
        <v>909</v>
      </c>
      <c r="AU1587" s="8" t="s">
        <v>6542</v>
      </c>
      <c r="AV1587" s="8" t="s">
        <v>911</v>
      </c>
      <c r="AW1587" s="11">
        <v>2822684.86</v>
      </c>
      <c r="AX1587" s="9" t="s">
        <v>11056</v>
      </c>
    </row>
    <row r="1588" spans="1:50" customFormat="1" ht="48" hidden="1" x14ac:dyDescent="0.25">
      <c r="A1588" s="8" t="s">
        <v>1699</v>
      </c>
      <c r="B1588" s="8" t="s">
        <v>1700</v>
      </c>
      <c r="C1588" s="8"/>
      <c r="D1588" s="8" t="s">
        <v>11167</v>
      </c>
      <c r="E1588" s="8" t="s">
        <v>11168</v>
      </c>
      <c r="F1588" s="8" t="s">
        <v>11169</v>
      </c>
      <c r="G1588" s="9" t="s">
        <v>11170</v>
      </c>
      <c r="H1588" s="9" t="str">
        <f>VLOOKUP(G1588,[1]Arkusz2!A:B,2,FALSE)</f>
        <v>WND-RPZP.04.03.00-32-014/09</v>
      </c>
      <c r="I1588" s="9" t="s">
        <v>8209</v>
      </c>
      <c r="J1588" s="9" t="s">
        <v>605</v>
      </c>
      <c r="K1588" s="9" t="s">
        <v>606</v>
      </c>
      <c r="L1588" s="9" t="s">
        <v>1575</v>
      </c>
      <c r="M1588" s="9" t="s">
        <v>605</v>
      </c>
      <c r="N1588" s="9" t="s">
        <v>606</v>
      </c>
      <c r="O1588" s="8" t="s">
        <v>969</v>
      </c>
      <c r="P1588" s="9" t="s">
        <v>11171</v>
      </c>
      <c r="Q1588" s="9" t="s">
        <v>2281</v>
      </c>
      <c r="R1588" s="9" t="s">
        <v>896</v>
      </c>
      <c r="S1588" s="9" t="s">
        <v>11172</v>
      </c>
      <c r="T1588" s="10">
        <v>5326557.88</v>
      </c>
      <c r="U1588" s="10">
        <v>5286257.41</v>
      </c>
      <c r="V1588" s="10">
        <v>4003155.08</v>
      </c>
      <c r="W1588" s="10">
        <v>4003155.08</v>
      </c>
      <c r="X1588" s="10">
        <v>1283102.33</v>
      </c>
      <c r="Y1588" s="10">
        <v>75.73</v>
      </c>
      <c r="Z1588" s="8" t="s">
        <v>11173</v>
      </c>
      <c r="AA1588" s="8" t="s">
        <v>63</v>
      </c>
      <c r="AB1588" s="11">
        <v>5326557.88</v>
      </c>
      <c r="AC1588" s="11">
        <v>5326557.88</v>
      </c>
      <c r="AD1588" s="11">
        <v>0</v>
      </c>
      <c r="AE1588" s="11">
        <v>0</v>
      </c>
      <c r="AF1588" s="8" t="s">
        <v>64</v>
      </c>
      <c r="AG1588" s="8" t="s">
        <v>1711</v>
      </c>
      <c r="AH1588" s="8" t="s">
        <v>66</v>
      </c>
      <c r="AI1588" s="8" t="s">
        <v>149</v>
      </c>
      <c r="AJ1588" s="8" t="s">
        <v>1712</v>
      </c>
      <c r="AK1588" s="8" t="s">
        <v>11174</v>
      </c>
      <c r="AL1588" s="8" t="s">
        <v>11175</v>
      </c>
      <c r="AM1588" s="8" t="s">
        <v>425</v>
      </c>
      <c r="AN1588" s="8" t="s">
        <v>426</v>
      </c>
      <c r="AO1588" s="8" t="s">
        <v>3396</v>
      </c>
      <c r="AP1588" s="8" t="s">
        <v>759</v>
      </c>
      <c r="AQ1588" s="8" t="s">
        <v>157</v>
      </c>
      <c r="AR1588" s="8" t="s">
        <v>11176</v>
      </c>
      <c r="AS1588" s="8" t="s">
        <v>11176</v>
      </c>
      <c r="AT1588" s="8" t="s">
        <v>909</v>
      </c>
      <c r="AU1588" s="8" t="s">
        <v>11177</v>
      </c>
      <c r="AV1588" s="8" t="s">
        <v>911</v>
      </c>
      <c r="AW1588" s="11">
        <v>5326557.88</v>
      </c>
      <c r="AX1588" s="9" t="s">
        <v>5692</v>
      </c>
    </row>
    <row r="1589" spans="1:50" customFormat="1" ht="48" hidden="1" x14ac:dyDescent="0.25">
      <c r="A1589" s="8" t="s">
        <v>1063</v>
      </c>
      <c r="B1589" s="8" t="s">
        <v>5021</v>
      </c>
      <c r="C1589" s="8"/>
      <c r="D1589" s="8" t="s">
        <v>11234</v>
      </c>
      <c r="E1589" s="8" t="s">
        <v>11235</v>
      </c>
      <c r="F1589" s="8" t="s">
        <v>11236</v>
      </c>
      <c r="G1589" s="9" t="s">
        <v>11237</v>
      </c>
      <c r="H1589" s="9" t="str">
        <f>VLOOKUP(G1589,[1]Arkusz2!A:B,2,FALSE)</f>
        <v>WND-RPZP.06.03.00-32-008/10</v>
      </c>
      <c r="I1589" s="9" t="s">
        <v>1473</v>
      </c>
      <c r="J1589" s="9" t="s">
        <v>752</v>
      </c>
      <c r="K1589" s="9" t="s">
        <v>606</v>
      </c>
      <c r="L1589" s="9" t="s">
        <v>1341</v>
      </c>
      <c r="M1589" s="9" t="s">
        <v>752</v>
      </c>
      <c r="N1589" s="9" t="s">
        <v>606</v>
      </c>
      <c r="O1589" s="8" t="s">
        <v>7420</v>
      </c>
      <c r="P1589" s="9" t="s">
        <v>1529</v>
      </c>
      <c r="Q1589" s="9" t="s">
        <v>2281</v>
      </c>
      <c r="R1589" s="9" t="s">
        <v>896</v>
      </c>
      <c r="S1589" s="9" t="s">
        <v>7935</v>
      </c>
      <c r="T1589" s="10">
        <v>13697360</v>
      </c>
      <c r="U1589" s="10">
        <v>11594541.48</v>
      </c>
      <c r="V1589" s="10">
        <v>5797270.7400000002</v>
      </c>
      <c r="W1589" s="10">
        <v>5797270.7400000002</v>
      </c>
      <c r="X1589" s="10">
        <v>5797270.7400000002</v>
      </c>
      <c r="Y1589" s="10">
        <v>50</v>
      </c>
      <c r="Z1589" s="8" t="s">
        <v>11238</v>
      </c>
      <c r="AA1589" s="8" t="s">
        <v>63</v>
      </c>
      <c r="AB1589" s="11">
        <v>13697360</v>
      </c>
      <c r="AC1589" s="11">
        <v>13697360</v>
      </c>
      <c r="AD1589" s="11">
        <v>0</v>
      </c>
      <c r="AE1589" s="11">
        <v>0</v>
      </c>
      <c r="AF1589" s="8" t="s">
        <v>64</v>
      </c>
      <c r="AG1589" s="8" t="s">
        <v>5027</v>
      </c>
      <c r="AH1589" s="8" t="s">
        <v>66</v>
      </c>
      <c r="AI1589" s="8" t="s">
        <v>67</v>
      </c>
      <c r="AJ1589" s="8" t="s">
        <v>613</v>
      </c>
      <c r="AK1589" s="8" t="s">
        <v>1073</v>
      </c>
      <c r="AL1589" s="8" t="s">
        <v>1074</v>
      </c>
      <c r="AM1589" s="8" t="s">
        <v>1075</v>
      </c>
      <c r="AN1589" s="8" t="s">
        <v>72</v>
      </c>
      <c r="AO1589" s="8" t="s">
        <v>1751</v>
      </c>
      <c r="AP1589" s="8" t="s">
        <v>128</v>
      </c>
      <c r="AQ1589" s="8" t="s">
        <v>157</v>
      </c>
      <c r="AR1589" s="8" t="s">
        <v>1077</v>
      </c>
      <c r="AS1589" s="8" t="s">
        <v>1078</v>
      </c>
      <c r="AT1589" s="8" t="s">
        <v>909</v>
      </c>
      <c r="AU1589" s="8" t="s">
        <v>1079</v>
      </c>
      <c r="AV1589" s="8" t="s">
        <v>911</v>
      </c>
      <c r="AW1589" s="11">
        <v>13697360</v>
      </c>
      <c r="AX1589" s="9" t="s">
        <v>11239</v>
      </c>
    </row>
    <row r="1590" spans="1:50" customFormat="1" ht="48" hidden="1" x14ac:dyDescent="0.25">
      <c r="A1590" s="8" t="s">
        <v>10898</v>
      </c>
      <c r="B1590" s="8" t="s">
        <v>11337</v>
      </c>
      <c r="C1590" s="8"/>
      <c r="D1590" s="8" t="s">
        <v>11338</v>
      </c>
      <c r="E1590" s="8" t="s">
        <v>11339</v>
      </c>
      <c r="F1590" s="8" t="s">
        <v>11340</v>
      </c>
      <c r="G1590" s="9" t="s">
        <v>11341</v>
      </c>
      <c r="H1590" s="9" t="str">
        <f>VLOOKUP(G1590,[1]Arkusz2!A:B,2,FALSE)</f>
        <v>WND-RPZP.03.01.00-32-005/11</v>
      </c>
      <c r="I1590" s="9" t="s">
        <v>8571</v>
      </c>
      <c r="J1590" s="9" t="s">
        <v>4601</v>
      </c>
      <c r="K1590" s="9" t="s">
        <v>4262</v>
      </c>
      <c r="L1590" s="9" t="s">
        <v>6354</v>
      </c>
      <c r="M1590" s="9" t="s">
        <v>4601</v>
      </c>
      <c r="N1590" s="9" t="s">
        <v>4262</v>
      </c>
      <c r="O1590" s="8" t="s">
        <v>4916</v>
      </c>
      <c r="P1590" s="9" t="s">
        <v>10123</v>
      </c>
      <c r="Q1590" s="9" t="s">
        <v>2281</v>
      </c>
      <c r="R1590" s="9" t="s">
        <v>896</v>
      </c>
      <c r="S1590" s="9" t="s">
        <v>9482</v>
      </c>
      <c r="T1590" s="10">
        <v>536624.96</v>
      </c>
      <c r="U1590" s="10">
        <v>323290.23</v>
      </c>
      <c r="V1590" s="10">
        <v>242467.67</v>
      </c>
      <c r="W1590" s="10">
        <v>242467.67</v>
      </c>
      <c r="X1590" s="10">
        <v>80822.559999999998</v>
      </c>
      <c r="Y1590" s="10">
        <v>75</v>
      </c>
      <c r="Z1590" s="8" t="s">
        <v>11342</v>
      </c>
      <c r="AA1590" s="8" t="s">
        <v>63</v>
      </c>
      <c r="AB1590" s="11">
        <v>536624.96</v>
      </c>
      <c r="AC1590" s="11">
        <v>536624.96</v>
      </c>
      <c r="AD1590" s="11">
        <v>0</v>
      </c>
      <c r="AE1590" s="11">
        <v>0</v>
      </c>
      <c r="AF1590" s="8" t="s">
        <v>64</v>
      </c>
      <c r="AG1590" s="8" t="s">
        <v>11343</v>
      </c>
      <c r="AH1590" s="8" t="s">
        <v>66</v>
      </c>
      <c r="AI1590" s="8" t="s">
        <v>149</v>
      </c>
      <c r="AJ1590" s="8" t="s">
        <v>1187</v>
      </c>
      <c r="AK1590" s="8" t="s">
        <v>7440</v>
      </c>
      <c r="AL1590" s="8" t="s">
        <v>7441</v>
      </c>
      <c r="AM1590" s="8" t="s">
        <v>7442</v>
      </c>
      <c r="AN1590" s="8" t="s">
        <v>7443</v>
      </c>
      <c r="AO1590" s="8" t="s">
        <v>11344</v>
      </c>
      <c r="AP1590" s="8" t="s">
        <v>128</v>
      </c>
      <c r="AQ1590" s="8" t="s">
        <v>157</v>
      </c>
      <c r="AR1590" s="8" t="s">
        <v>11020</v>
      </c>
      <c r="AS1590" s="8" t="s">
        <v>11021</v>
      </c>
      <c r="AT1590" s="8" t="s">
        <v>909</v>
      </c>
      <c r="AU1590" s="8" t="s">
        <v>7447</v>
      </c>
      <c r="AV1590" s="8" t="s">
        <v>911</v>
      </c>
      <c r="AW1590" s="11">
        <v>536624.96</v>
      </c>
      <c r="AX1590" s="9" t="s">
        <v>7714</v>
      </c>
    </row>
    <row r="1591" spans="1:50" customFormat="1" ht="48" hidden="1" x14ac:dyDescent="0.25">
      <c r="A1591" s="8" t="s">
        <v>723</v>
      </c>
      <c r="B1591" s="8" t="s">
        <v>8250</v>
      </c>
      <c r="C1591" s="8"/>
      <c r="D1591" s="8" t="s">
        <v>11357</v>
      </c>
      <c r="E1591" s="8" t="s">
        <v>11358</v>
      </c>
      <c r="F1591" s="8" t="s">
        <v>11359</v>
      </c>
      <c r="G1591" s="9" t="s">
        <v>11360</v>
      </c>
      <c r="H1591" s="9" t="str">
        <f>VLOOKUP(G1591,[1]Arkusz2!A:B,2,FALSE)</f>
        <v>WND-RPZP.05.03.00-32-006/10</v>
      </c>
      <c r="I1591" s="9" t="s">
        <v>3236</v>
      </c>
      <c r="J1591" s="9" t="s">
        <v>752</v>
      </c>
      <c r="K1591" s="9" t="s">
        <v>606</v>
      </c>
      <c r="L1591" s="9" t="s">
        <v>3335</v>
      </c>
      <c r="M1591" s="9" t="s">
        <v>752</v>
      </c>
      <c r="N1591" s="9" t="s">
        <v>606</v>
      </c>
      <c r="O1591" s="8" t="s">
        <v>5089</v>
      </c>
      <c r="P1591" s="9" t="s">
        <v>11031</v>
      </c>
      <c r="Q1591" s="9" t="s">
        <v>2281</v>
      </c>
      <c r="R1591" s="9" t="s">
        <v>896</v>
      </c>
      <c r="S1591" s="9" t="s">
        <v>11361</v>
      </c>
      <c r="T1591" s="10">
        <v>1560801.4</v>
      </c>
      <c r="U1591" s="10">
        <v>1408504.3</v>
      </c>
      <c r="V1591" s="10">
        <v>1056378.22</v>
      </c>
      <c r="W1591" s="10">
        <v>1056378.22</v>
      </c>
      <c r="X1591" s="10">
        <v>352126.08</v>
      </c>
      <c r="Y1591" s="10">
        <v>75</v>
      </c>
      <c r="Z1591" s="8" t="s">
        <v>11362</v>
      </c>
      <c r="AA1591" s="8" t="s">
        <v>63</v>
      </c>
      <c r="AB1591" s="11">
        <v>1560801.4</v>
      </c>
      <c r="AC1591" s="11">
        <v>1560801.4</v>
      </c>
      <c r="AD1591" s="11">
        <v>0</v>
      </c>
      <c r="AE1591" s="11">
        <v>0</v>
      </c>
      <c r="AF1591" s="8" t="s">
        <v>64</v>
      </c>
      <c r="AG1591" s="8" t="s">
        <v>5027</v>
      </c>
      <c r="AH1591" s="8" t="s">
        <v>66</v>
      </c>
      <c r="AI1591" s="8" t="s">
        <v>149</v>
      </c>
      <c r="AJ1591" s="8" t="s">
        <v>613</v>
      </c>
      <c r="AK1591" s="8" t="s">
        <v>5876</v>
      </c>
      <c r="AL1591" s="8" t="s">
        <v>5877</v>
      </c>
      <c r="AM1591" s="8" t="s">
        <v>880</v>
      </c>
      <c r="AN1591" s="8" t="s">
        <v>881</v>
      </c>
      <c r="AO1591" s="8" t="s">
        <v>5449</v>
      </c>
      <c r="AP1591" s="8" t="s">
        <v>2467</v>
      </c>
      <c r="AQ1591" s="8" t="s">
        <v>157</v>
      </c>
      <c r="AR1591" s="8" t="s">
        <v>5878</v>
      </c>
      <c r="AS1591" s="8" t="s">
        <v>5879</v>
      </c>
      <c r="AT1591" s="8" t="s">
        <v>909</v>
      </c>
      <c r="AU1591" s="8" t="s">
        <v>5880</v>
      </c>
      <c r="AV1591" s="8" t="s">
        <v>911</v>
      </c>
      <c r="AW1591" s="11">
        <v>1560801.4</v>
      </c>
      <c r="AX1591" s="9" t="s">
        <v>9394</v>
      </c>
    </row>
    <row r="1592" spans="1:50" customFormat="1" ht="48" hidden="1" x14ac:dyDescent="0.25">
      <c r="A1592" s="8" t="s">
        <v>1699</v>
      </c>
      <c r="B1592" s="8" t="s">
        <v>10768</v>
      </c>
      <c r="C1592" s="8"/>
      <c r="D1592" s="8" t="s">
        <v>11612</v>
      </c>
      <c r="E1592" s="8" t="s">
        <v>11613</v>
      </c>
      <c r="F1592" s="8" t="s">
        <v>11614</v>
      </c>
      <c r="G1592" s="9" t="s">
        <v>11615</v>
      </c>
      <c r="H1592" s="9" t="str">
        <f>VLOOKUP(G1592,[1]Arkusz2!A:B,2,FALSE)</f>
        <v>WND-RPZP.04.01.00-32-001/11</v>
      </c>
      <c r="I1592" s="9" t="s">
        <v>8491</v>
      </c>
      <c r="J1592" s="9" t="s">
        <v>2281</v>
      </c>
      <c r="K1592" s="9" t="s">
        <v>896</v>
      </c>
      <c r="L1592" s="9" t="s">
        <v>5692</v>
      </c>
      <c r="M1592" s="9" t="s">
        <v>2281</v>
      </c>
      <c r="N1592" s="9" t="s">
        <v>896</v>
      </c>
      <c r="O1592" s="8" t="s">
        <v>8037</v>
      </c>
      <c r="P1592" s="9" t="s">
        <v>11571</v>
      </c>
      <c r="Q1592" s="9" t="s">
        <v>2281</v>
      </c>
      <c r="R1592" s="9" t="s">
        <v>896</v>
      </c>
      <c r="S1592" s="9" t="s">
        <v>11616</v>
      </c>
      <c r="T1592" s="10">
        <v>1062759.8500000001</v>
      </c>
      <c r="U1592" s="10">
        <v>859032.4</v>
      </c>
      <c r="V1592" s="10">
        <v>515419.44</v>
      </c>
      <c r="W1592" s="10">
        <v>515419.44</v>
      </c>
      <c r="X1592" s="10">
        <v>343612.96</v>
      </c>
      <c r="Y1592" s="10">
        <v>60</v>
      </c>
      <c r="Z1592" s="8" t="s">
        <v>11617</v>
      </c>
      <c r="AA1592" s="8" t="s">
        <v>147</v>
      </c>
      <c r="AB1592" s="11">
        <v>1062759.8500000001</v>
      </c>
      <c r="AC1592" s="11">
        <v>515419.44</v>
      </c>
      <c r="AD1592" s="11">
        <v>547340.41</v>
      </c>
      <c r="AE1592" s="11">
        <v>0</v>
      </c>
      <c r="AF1592" s="8" t="s">
        <v>64</v>
      </c>
      <c r="AG1592" s="8" t="s">
        <v>10774</v>
      </c>
      <c r="AH1592" s="8" t="s">
        <v>66</v>
      </c>
      <c r="AI1592" s="8" t="s">
        <v>149</v>
      </c>
      <c r="AJ1592" s="8" t="s">
        <v>3963</v>
      </c>
      <c r="AK1592" s="8" t="s">
        <v>11618</v>
      </c>
      <c r="AL1592" s="8" t="s">
        <v>11619</v>
      </c>
      <c r="AM1592" s="8" t="s">
        <v>3471</v>
      </c>
      <c r="AN1592" s="8" t="s">
        <v>72</v>
      </c>
      <c r="AO1592" s="8" t="s">
        <v>3472</v>
      </c>
      <c r="AP1592" s="8" t="s">
        <v>156</v>
      </c>
      <c r="AQ1592" s="8" t="s">
        <v>842</v>
      </c>
      <c r="AR1592" s="8" t="s">
        <v>11620</v>
      </c>
      <c r="AS1592" s="8" t="s">
        <v>157</v>
      </c>
      <c r="AT1592" s="8" t="s">
        <v>131</v>
      </c>
      <c r="AU1592" s="8" t="s">
        <v>11621</v>
      </c>
      <c r="AV1592" s="8" t="s">
        <v>133</v>
      </c>
      <c r="AW1592" s="11">
        <v>1062759.8500000001</v>
      </c>
      <c r="AX1592" s="9" t="s">
        <v>1982</v>
      </c>
    </row>
    <row r="1593" spans="1:50" customFormat="1" ht="48" hidden="1" x14ac:dyDescent="0.25">
      <c r="A1593" s="8" t="s">
        <v>1699</v>
      </c>
      <c r="B1593" s="8" t="s">
        <v>10768</v>
      </c>
      <c r="C1593" s="8"/>
      <c r="D1593" s="8" t="s">
        <v>11699</v>
      </c>
      <c r="E1593" s="8" t="s">
        <v>11700</v>
      </c>
      <c r="F1593" s="8" t="s">
        <v>11701</v>
      </c>
      <c r="G1593" s="9" t="s">
        <v>11702</v>
      </c>
      <c r="H1593" s="9" t="str">
        <f>VLOOKUP(G1593,[1]Arkusz2!A:B,2,FALSE)</f>
        <v>WND-RPZP.04.01.00-32-001/10</v>
      </c>
      <c r="I1593" s="9" t="s">
        <v>4032</v>
      </c>
      <c r="J1593" s="9" t="s">
        <v>752</v>
      </c>
      <c r="K1593" s="9" t="s">
        <v>606</v>
      </c>
      <c r="L1593" s="9" t="s">
        <v>4032</v>
      </c>
      <c r="M1593" s="9" t="s">
        <v>752</v>
      </c>
      <c r="N1593" s="9" t="s">
        <v>606</v>
      </c>
      <c r="O1593" s="8" t="s">
        <v>7087</v>
      </c>
      <c r="P1593" s="9" t="s">
        <v>10568</v>
      </c>
      <c r="Q1593" s="9" t="s">
        <v>2281</v>
      </c>
      <c r="R1593" s="9" t="s">
        <v>896</v>
      </c>
      <c r="S1593" s="9" t="s">
        <v>10143</v>
      </c>
      <c r="T1593" s="10">
        <v>4331176.2699999996</v>
      </c>
      <c r="U1593" s="10">
        <v>2816000</v>
      </c>
      <c r="V1593" s="10">
        <v>1126400</v>
      </c>
      <c r="W1593" s="10">
        <v>957440</v>
      </c>
      <c r="X1593" s="10">
        <v>1689600</v>
      </c>
      <c r="Y1593" s="10">
        <v>40</v>
      </c>
      <c r="Z1593" s="8" t="s">
        <v>11703</v>
      </c>
      <c r="AA1593" s="8" t="s">
        <v>119</v>
      </c>
      <c r="AB1593" s="11">
        <v>4331176.2699999996</v>
      </c>
      <c r="AC1593" s="11">
        <v>1126400</v>
      </c>
      <c r="AD1593" s="11">
        <v>3204776.27</v>
      </c>
      <c r="AE1593" s="11">
        <v>0</v>
      </c>
      <c r="AF1593" s="8" t="s">
        <v>64</v>
      </c>
      <c r="AG1593" s="8" t="s">
        <v>11704</v>
      </c>
      <c r="AH1593" s="8" t="s">
        <v>66</v>
      </c>
      <c r="AI1593" s="8" t="s">
        <v>67</v>
      </c>
      <c r="AJ1593" s="8" t="s">
        <v>3963</v>
      </c>
      <c r="AK1593" s="8" t="s">
        <v>11705</v>
      </c>
      <c r="AL1593" s="8" t="s">
        <v>11706</v>
      </c>
      <c r="AM1593" s="8" t="s">
        <v>2499</v>
      </c>
      <c r="AN1593" s="8" t="s">
        <v>72</v>
      </c>
      <c r="AO1593" s="8" t="s">
        <v>11707</v>
      </c>
      <c r="AP1593" s="8" t="s">
        <v>278</v>
      </c>
      <c r="AQ1593" s="8" t="s">
        <v>157</v>
      </c>
      <c r="AR1593" s="8" t="s">
        <v>11708</v>
      </c>
      <c r="AS1593" s="8" t="s">
        <v>11709</v>
      </c>
      <c r="AT1593" s="8" t="s">
        <v>281</v>
      </c>
      <c r="AU1593" s="8" t="s">
        <v>11710</v>
      </c>
      <c r="AV1593" s="8" t="s">
        <v>133</v>
      </c>
      <c r="AW1593" s="11">
        <v>4331176.2699999996</v>
      </c>
      <c r="AX1593" s="9" t="s">
        <v>11554</v>
      </c>
    </row>
    <row r="1594" spans="1:50" customFormat="1" ht="48" hidden="1" x14ac:dyDescent="0.25">
      <c r="A1594" s="8" t="s">
        <v>1699</v>
      </c>
      <c r="B1594" s="8" t="s">
        <v>10768</v>
      </c>
      <c r="C1594" s="8"/>
      <c r="D1594" s="8" t="s">
        <v>11856</v>
      </c>
      <c r="E1594" s="8" t="s">
        <v>11857</v>
      </c>
      <c r="F1594" s="8" t="s">
        <v>11858</v>
      </c>
      <c r="G1594" s="9" t="s">
        <v>11859</v>
      </c>
      <c r="H1594" s="9" t="str">
        <f>VLOOKUP(G1594,[1]Arkusz2!A:B,2,FALSE)</f>
        <v>WND-RPZP.04.01.00-32-016/11</v>
      </c>
      <c r="I1594" s="9" t="s">
        <v>7729</v>
      </c>
      <c r="J1594" s="9" t="s">
        <v>895</v>
      </c>
      <c r="K1594" s="9" t="s">
        <v>896</v>
      </c>
      <c r="L1594" s="9" t="s">
        <v>894</v>
      </c>
      <c r="M1594" s="9" t="s">
        <v>895</v>
      </c>
      <c r="N1594" s="9" t="s">
        <v>896</v>
      </c>
      <c r="O1594" s="8" t="s">
        <v>10573</v>
      </c>
      <c r="P1594" s="9" t="s">
        <v>6595</v>
      </c>
      <c r="Q1594" s="9" t="s">
        <v>2281</v>
      </c>
      <c r="R1594" s="9" t="s">
        <v>896</v>
      </c>
      <c r="S1594" s="9" t="s">
        <v>11540</v>
      </c>
      <c r="T1594" s="10">
        <v>315420.40000000002</v>
      </c>
      <c r="U1594" s="10">
        <v>290489.98</v>
      </c>
      <c r="V1594" s="10">
        <v>217867.48</v>
      </c>
      <c r="W1594" s="10">
        <v>185187.35</v>
      </c>
      <c r="X1594" s="10">
        <v>72622.5</v>
      </c>
      <c r="Y1594" s="10">
        <v>75</v>
      </c>
      <c r="Z1594" s="8" t="s">
        <v>11860</v>
      </c>
      <c r="AA1594" s="8" t="s">
        <v>63</v>
      </c>
      <c r="AB1594" s="11">
        <v>315420.40000000002</v>
      </c>
      <c r="AC1594" s="11">
        <v>315420.40000000002</v>
      </c>
      <c r="AD1594" s="11">
        <v>0</v>
      </c>
      <c r="AE1594" s="11">
        <v>0</v>
      </c>
      <c r="AF1594" s="8" t="s">
        <v>64</v>
      </c>
      <c r="AG1594" s="8" t="s">
        <v>11861</v>
      </c>
      <c r="AH1594" s="8" t="s">
        <v>66</v>
      </c>
      <c r="AI1594" s="8" t="s">
        <v>149</v>
      </c>
      <c r="AJ1594" s="8" t="s">
        <v>290</v>
      </c>
      <c r="AK1594" s="8" t="s">
        <v>8230</v>
      </c>
      <c r="AL1594" s="8" t="s">
        <v>8231</v>
      </c>
      <c r="AM1594" s="8" t="s">
        <v>1303</v>
      </c>
      <c r="AN1594" s="8" t="s">
        <v>1304</v>
      </c>
      <c r="AO1594" s="8" t="s">
        <v>8232</v>
      </c>
      <c r="AP1594" s="8" t="s">
        <v>2939</v>
      </c>
      <c r="AQ1594" s="8" t="s">
        <v>157</v>
      </c>
      <c r="AR1594" s="8" t="s">
        <v>11862</v>
      </c>
      <c r="AS1594" s="8" t="s">
        <v>11863</v>
      </c>
      <c r="AT1594" s="8" t="s">
        <v>909</v>
      </c>
      <c r="AU1594" s="8" t="s">
        <v>8235</v>
      </c>
      <c r="AV1594" s="8" t="s">
        <v>911</v>
      </c>
      <c r="AW1594" s="11">
        <v>315420.40000000002</v>
      </c>
      <c r="AX1594" s="9" t="s">
        <v>3300</v>
      </c>
    </row>
    <row r="1595" spans="1:50" customFormat="1" ht="24" hidden="1" x14ac:dyDescent="0.25">
      <c r="A1595" s="8" t="s">
        <v>10898</v>
      </c>
      <c r="B1595" s="8" t="s">
        <v>11337</v>
      </c>
      <c r="C1595" s="8"/>
      <c r="D1595" s="8" t="s">
        <v>11922</v>
      </c>
      <c r="E1595" s="8" t="s">
        <v>11923</v>
      </c>
      <c r="F1595" s="8" t="s">
        <v>11924</v>
      </c>
      <c r="G1595" s="9" t="s">
        <v>11925</v>
      </c>
      <c r="H1595" s="9" t="str">
        <f>VLOOKUP(G1595,[1]Arkusz2!A:B,2,FALSE)</f>
        <v>WND-RPZP.03.01.00-32-015/11</v>
      </c>
      <c r="I1595" s="9" t="s">
        <v>6354</v>
      </c>
      <c r="J1595" s="9" t="s">
        <v>4601</v>
      </c>
      <c r="K1595" s="9" t="s">
        <v>4262</v>
      </c>
      <c r="L1595" s="9" t="s">
        <v>4531</v>
      </c>
      <c r="M1595" s="9" t="s">
        <v>4601</v>
      </c>
      <c r="N1595" s="9" t="s">
        <v>4262</v>
      </c>
      <c r="O1595" s="8" t="s">
        <v>11926</v>
      </c>
      <c r="P1595" s="9" t="s">
        <v>6255</v>
      </c>
      <c r="Q1595" s="9" t="s">
        <v>2281</v>
      </c>
      <c r="R1595" s="9" t="s">
        <v>896</v>
      </c>
      <c r="S1595" s="9" t="s">
        <v>5999</v>
      </c>
      <c r="T1595" s="10">
        <v>474128.16</v>
      </c>
      <c r="U1595" s="10">
        <v>428374.42</v>
      </c>
      <c r="V1595" s="10">
        <v>321280.81</v>
      </c>
      <c r="W1595" s="10">
        <v>321280.81</v>
      </c>
      <c r="X1595" s="10">
        <v>107093.61</v>
      </c>
      <c r="Y1595" s="10">
        <v>75</v>
      </c>
      <c r="Z1595" s="8" t="s">
        <v>11927</v>
      </c>
      <c r="AA1595" s="8" t="s">
        <v>63</v>
      </c>
      <c r="AB1595" s="11">
        <v>474128.16</v>
      </c>
      <c r="AC1595" s="11">
        <v>474128.16</v>
      </c>
      <c r="AD1595" s="11">
        <v>0</v>
      </c>
      <c r="AE1595" s="11">
        <v>0</v>
      </c>
      <c r="AF1595" s="8" t="s">
        <v>64</v>
      </c>
      <c r="AG1595" s="8" t="s">
        <v>11343</v>
      </c>
      <c r="AH1595" s="8" t="s">
        <v>66</v>
      </c>
      <c r="AI1595" s="8" t="s">
        <v>67</v>
      </c>
      <c r="AJ1595" s="8" t="s">
        <v>1187</v>
      </c>
      <c r="AK1595" s="8" t="s">
        <v>1073</v>
      </c>
      <c r="AL1595" s="8" t="s">
        <v>1074</v>
      </c>
      <c r="AM1595" s="8" t="s">
        <v>1075</v>
      </c>
      <c r="AN1595" s="8" t="s">
        <v>72</v>
      </c>
      <c r="AO1595" s="8" t="s">
        <v>1076</v>
      </c>
      <c r="AP1595" s="8" t="s">
        <v>128</v>
      </c>
      <c r="AQ1595" s="8" t="s">
        <v>157</v>
      </c>
      <c r="AR1595" s="8" t="s">
        <v>9834</v>
      </c>
      <c r="AS1595" s="8" t="s">
        <v>9835</v>
      </c>
      <c r="AT1595" s="8" t="s">
        <v>909</v>
      </c>
      <c r="AU1595" s="8" t="s">
        <v>1079</v>
      </c>
      <c r="AV1595" s="8" t="s">
        <v>911</v>
      </c>
      <c r="AW1595" s="11">
        <v>474128.16</v>
      </c>
      <c r="AX1595" s="9" t="s">
        <v>11248</v>
      </c>
    </row>
    <row r="1596" spans="1:50" customFormat="1" ht="36" hidden="1" x14ac:dyDescent="0.25">
      <c r="A1596" s="8" t="s">
        <v>1699</v>
      </c>
      <c r="B1596" s="8" t="s">
        <v>12044</v>
      </c>
      <c r="C1596" s="8"/>
      <c r="D1596" s="8" t="s">
        <v>12045</v>
      </c>
      <c r="E1596" s="8" t="s">
        <v>12046</v>
      </c>
      <c r="F1596" s="8" t="s">
        <v>12047</v>
      </c>
      <c r="G1596" s="9" t="s">
        <v>12048</v>
      </c>
      <c r="H1596" s="9" t="str">
        <f>VLOOKUP(G1596,[1]Arkusz2!A:B,2,FALSE)</f>
        <v>WND-RPZP.04.04.00-32-010/11</v>
      </c>
      <c r="I1596" s="9" t="s">
        <v>6753</v>
      </c>
      <c r="J1596" s="9" t="s">
        <v>895</v>
      </c>
      <c r="K1596" s="9" t="s">
        <v>896</v>
      </c>
      <c r="L1596" s="9" t="s">
        <v>11604</v>
      </c>
      <c r="M1596" s="9" t="s">
        <v>895</v>
      </c>
      <c r="N1596" s="9" t="s">
        <v>896</v>
      </c>
      <c r="O1596" s="8" t="s">
        <v>8395</v>
      </c>
      <c r="P1596" s="9" t="s">
        <v>10468</v>
      </c>
      <c r="Q1596" s="9" t="s">
        <v>2281</v>
      </c>
      <c r="R1596" s="9" t="s">
        <v>896</v>
      </c>
      <c r="S1596" s="9" t="s">
        <v>11419</v>
      </c>
      <c r="T1596" s="10">
        <v>1735601.39</v>
      </c>
      <c r="U1596" s="10">
        <v>1484625</v>
      </c>
      <c r="V1596" s="10">
        <v>742312.5</v>
      </c>
      <c r="W1596" s="10">
        <v>742312.5</v>
      </c>
      <c r="X1596" s="10">
        <v>742312.5</v>
      </c>
      <c r="Y1596" s="10">
        <v>50</v>
      </c>
      <c r="Z1596" s="8" t="s">
        <v>12049</v>
      </c>
      <c r="AA1596" s="8" t="s">
        <v>147</v>
      </c>
      <c r="AB1596" s="11">
        <v>1735601.39</v>
      </c>
      <c r="AC1596" s="11">
        <v>742312.5</v>
      </c>
      <c r="AD1596" s="11">
        <v>993288.89</v>
      </c>
      <c r="AE1596" s="11">
        <v>0</v>
      </c>
      <c r="AF1596" s="8" t="s">
        <v>64</v>
      </c>
      <c r="AG1596" s="8" t="s">
        <v>12050</v>
      </c>
      <c r="AH1596" s="8" t="s">
        <v>66</v>
      </c>
      <c r="AI1596" s="8" t="s">
        <v>67</v>
      </c>
      <c r="AJ1596" s="8" t="s">
        <v>190</v>
      </c>
      <c r="AK1596" s="8" t="s">
        <v>12051</v>
      </c>
      <c r="AL1596" s="8" t="s">
        <v>12052</v>
      </c>
      <c r="AM1596" s="8" t="s">
        <v>6804</v>
      </c>
      <c r="AN1596" s="8" t="s">
        <v>6805</v>
      </c>
      <c r="AO1596" s="8" t="s">
        <v>9232</v>
      </c>
      <c r="AP1596" s="8" t="s">
        <v>278</v>
      </c>
      <c r="AQ1596" s="8" t="s">
        <v>157</v>
      </c>
      <c r="AR1596" s="8" t="s">
        <v>12053</v>
      </c>
      <c r="AS1596" s="8" t="s">
        <v>12054</v>
      </c>
      <c r="AT1596" s="8" t="s">
        <v>237</v>
      </c>
      <c r="AU1596" s="8" t="s">
        <v>12055</v>
      </c>
      <c r="AV1596" s="8" t="s">
        <v>133</v>
      </c>
      <c r="AW1596" s="11">
        <v>1735601.39</v>
      </c>
      <c r="AX1596" s="9" t="s">
        <v>12056</v>
      </c>
    </row>
    <row r="1597" spans="1:50" customFormat="1" ht="48" hidden="1" x14ac:dyDescent="0.25">
      <c r="A1597" s="8" t="s">
        <v>1699</v>
      </c>
      <c r="B1597" s="8" t="s">
        <v>7915</v>
      </c>
      <c r="C1597" s="8"/>
      <c r="D1597" s="8" t="s">
        <v>12067</v>
      </c>
      <c r="E1597" s="8" t="s">
        <v>12068</v>
      </c>
      <c r="F1597" s="8" t="s">
        <v>12069</v>
      </c>
      <c r="G1597" s="9" t="s">
        <v>12070</v>
      </c>
      <c r="H1597" s="9" t="str">
        <f>VLOOKUP(G1597,[1]Arkusz2!A:B,2,FALSE)</f>
        <v>WND-RPZP.04.02.00-32-002/10</v>
      </c>
      <c r="I1597" s="9" t="s">
        <v>1110</v>
      </c>
      <c r="J1597" s="9" t="s">
        <v>752</v>
      </c>
      <c r="K1597" s="9" t="s">
        <v>606</v>
      </c>
      <c r="L1597" s="9" t="s">
        <v>1110</v>
      </c>
      <c r="M1597" s="9" t="s">
        <v>752</v>
      </c>
      <c r="N1597" s="9" t="s">
        <v>606</v>
      </c>
      <c r="O1597" s="8" t="s">
        <v>8812</v>
      </c>
      <c r="P1597" s="9" t="s">
        <v>1975</v>
      </c>
      <c r="Q1597" s="9" t="s">
        <v>2281</v>
      </c>
      <c r="R1597" s="9" t="s">
        <v>896</v>
      </c>
      <c r="S1597" s="9" t="s">
        <v>9412</v>
      </c>
      <c r="T1597" s="10">
        <v>1156256.58</v>
      </c>
      <c r="U1597" s="10">
        <v>655737.68000000005</v>
      </c>
      <c r="V1597" s="10">
        <v>491803.24</v>
      </c>
      <c r="W1597" s="10">
        <v>491803.24</v>
      </c>
      <c r="X1597" s="10">
        <v>163934.44</v>
      </c>
      <c r="Y1597" s="10">
        <v>75</v>
      </c>
      <c r="Z1597" s="8" t="s">
        <v>12071</v>
      </c>
      <c r="AA1597" s="8" t="s">
        <v>147</v>
      </c>
      <c r="AB1597" s="11">
        <v>1156256.58</v>
      </c>
      <c r="AC1597" s="11">
        <v>1156256.58</v>
      </c>
      <c r="AD1597" s="11">
        <v>0</v>
      </c>
      <c r="AE1597" s="11">
        <v>0</v>
      </c>
      <c r="AF1597" s="8" t="s">
        <v>229</v>
      </c>
      <c r="AG1597" s="8" t="s">
        <v>7923</v>
      </c>
      <c r="AH1597" s="8" t="s">
        <v>66</v>
      </c>
      <c r="AI1597" s="8" t="s">
        <v>149</v>
      </c>
      <c r="AJ1597" s="8" t="s">
        <v>1712</v>
      </c>
      <c r="AK1597" s="8" t="s">
        <v>8140</v>
      </c>
      <c r="AL1597" s="8" t="s">
        <v>8141</v>
      </c>
      <c r="AM1597" s="8" t="s">
        <v>8142</v>
      </c>
      <c r="AN1597" s="8" t="s">
        <v>8143</v>
      </c>
      <c r="AO1597" s="8" t="s">
        <v>3943</v>
      </c>
      <c r="AP1597" s="8" t="s">
        <v>278</v>
      </c>
      <c r="AQ1597" s="8" t="s">
        <v>157</v>
      </c>
      <c r="AR1597" s="8" t="s">
        <v>12072</v>
      </c>
      <c r="AS1597" s="8" t="s">
        <v>12073</v>
      </c>
      <c r="AT1597" s="8" t="s">
        <v>909</v>
      </c>
      <c r="AU1597" s="8" t="s">
        <v>8146</v>
      </c>
      <c r="AV1597" s="8" t="s">
        <v>911</v>
      </c>
      <c r="AW1597" s="11">
        <v>1156256.58</v>
      </c>
      <c r="AX1597" s="9" t="s">
        <v>10751</v>
      </c>
    </row>
    <row r="1598" spans="1:50" customFormat="1" ht="48" hidden="1" x14ac:dyDescent="0.25">
      <c r="A1598" s="8" t="s">
        <v>1699</v>
      </c>
      <c r="B1598" s="8" t="s">
        <v>7915</v>
      </c>
      <c r="C1598" s="8"/>
      <c r="D1598" s="8" t="s">
        <v>12091</v>
      </c>
      <c r="E1598" s="8" t="s">
        <v>12092</v>
      </c>
      <c r="F1598" s="8" t="s">
        <v>12093</v>
      </c>
      <c r="G1598" s="9" t="s">
        <v>12094</v>
      </c>
      <c r="H1598" s="9" t="str">
        <f>VLOOKUP(G1598,[1]Arkusz2!A:B,2,FALSE)</f>
        <v>WND-RPZP.04.02.00-32-021/11</v>
      </c>
      <c r="I1598" s="9" t="s">
        <v>11531</v>
      </c>
      <c r="J1598" s="9" t="s">
        <v>2281</v>
      </c>
      <c r="K1598" s="9" t="s">
        <v>896</v>
      </c>
      <c r="L1598" s="9" t="s">
        <v>11571</v>
      </c>
      <c r="M1598" s="9" t="s">
        <v>2281</v>
      </c>
      <c r="N1598" s="9" t="s">
        <v>896</v>
      </c>
      <c r="O1598" s="8" t="s">
        <v>12095</v>
      </c>
      <c r="P1598" s="9" t="s">
        <v>1975</v>
      </c>
      <c r="Q1598" s="9" t="s">
        <v>2281</v>
      </c>
      <c r="R1598" s="9" t="s">
        <v>896</v>
      </c>
      <c r="S1598" s="9" t="s">
        <v>12096</v>
      </c>
      <c r="T1598" s="10">
        <v>274726.87</v>
      </c>
      <c r="U1598" s="10">
        <v>261523.97</v>
      </c>
      <c r="V1598" s="10">
        <v>196142.97</v>
      </c>
      <c r="W1598" s="10">
        <v>196142.97</v>
      </c>
      <c r="X1598" s="10">
        <v>65381</v>
      </c>
      <c r="Y1598" s="10">
        <v>75</v>
      </c>
      <c r="Z1598" s="8" t="s">
        <v>12097</v>
      </c>
      <c r="AA1598" s="8" t="s">
        <v>63</v>
      </c>
      <c r="AB1598" s="11">
        <v>274726.87</v>
      </c>
      <c r="AC1598" s="11">
        <v>274726.87</v>
      </c>
      <c r="AD1598" s="11">
        <v>0</v>
      </c>
      <c r="AE1598" s="11">
        <v>0</v>
      </c>
      <c r="AF1598" s="8" t="s">
        <v>64</v>
      </c>
      <c r="AG1598" s="8" t="s">
        <v>7923</v>
      </c>
      <c r="AH1598" s="8" t="s">
        <v>66</v>
      </c>
      <c r="AI1598" s="8" t="s">
        <v>149</v>
      </c>
      <c r="AJ1598" s="8" t="s">
        <v>1712</v>
      </c>
      <c r="AK1598" s="8" t="s">
        <v>5753</v>
      </c>
      <c r="AL1598" s="8" t="s">
        <v>5754</v>
      </c>
      <c r="AM1598" s="8" t="s">
        <v>5755</v>
      </c>
      <c r="AN1598" s="8" t="s">
        <v>5756</v>
      </c>
      <c r="AO1598" s="8" t="s">
        <v>5757</v>
      </c>
      <c r="AP1598" s="8" t="s">
        <v>278</v>
      </c>
      <c r="AQ1598" s="8" t="s">
        <v>157</v>
      </c>
      <c r="AR1598" s="8" t="s">
        <v>12098</v>
      </c>
      <c r="AS1598" s="8" t="s">
        <v>12099</v>
      </c>
      <c r="AT1598" s="8" t="s">
        <v>619</v>
      </c>
      <c r="AU1598" s="8" t="s">
        <v>5760</v>
      </c>
      <c r="AV1598" s="8" t="s">
        <v>911</v>
      </c>
      <c r="AW1598" s="11">
        <v>274726.87</v>
      </c>
      <c r="AX1598" s="9" t="s">
        <v>10328</v>
      </c>
    </row>
    <row r="1599" spans="1:50" customFormat="1" ht="24" hidden="1" x14ac:dyDescent="0.25">
      <c r="A1599" s="8" t="s">
        <v>1063</v>
      </c>
      <c r="B1599" s="8" t="s">
        <v>12113</v>
      </c>
      <c r="C1599" s="8"/>
      <c r="D1599" s="8" t="s">
        <v>12114</v>
      </c>
      <c r="E1599" s="8" t="s">
        <v>12115</v>
      </c>
      <c r="F1599" s="8" t="s">
        <v>12116</v>
      </c>
      <c r="G1599" s="9" t="s">
        <v>12117</v>
      </c>
      <c r="H1599" s="9" t="str">
        <f>VLOOKUP(G1599,[1]Arkusz2!A:B,2,FALSE)</f>
        <v>WND-RPZP.06.05.00-32-001/10</v>
      </c>
      <c r="I1599" s="9" t="s">
        <v>1110</v>
      </c>
      <c r="J1599" s="9" t="s">
        <v>752</v>
      </c>
      <c r="K1599" s="9" t="s">
        <v>606</v>
      </c>
      <c r="L1599" s="9" t="s">
        <v>2519</v>
      </c>
      <c r="M1599" s="9" t="s">
        <v>752</v>
      </c>
      <c r="N1599" s="9" t="s">
        <v>606</v>
      </c>
      <c r="O1599" s="8" t="s">
        <v>12118</v>
      </c>
      <c r="P1599" s="9" t="s">
        <v>11056</v>
      </c>
      <c r="Q1599" s="9" t="s">
        <v>2281</v>
      </c>
      <c r="R1599" s="9" t="s">
        <v>896</v>
      </c>
      <c r="S1599" s="9" t="s">
        <v>11844</v>
      </c>
      <c r="T1599" s="10">
        <v>7571343.6500000004</v>
      </c>
      <c r="U1599" s="10">
        <v>7507319.9900000002</v>
      </c>
      <c r="V1599" s="10">
        <v>5728085.1399999997</v>
      </c>
      <c r="W1599" s="10">
        <v>5728085.1399999997</v>
      </c>
      <c r="X1599" s="10">
        <v>1779234.85</v>
      </c>
      <c r="Y1599" s="10">
        <v>76.3</v>
      </c>
      <c r="Z1599" s="8" t="s">
        <v>12119</v>
      </c>
      <c r="AA1599" s="8" t="s">
        <v>63</v>
      </c>
      <c r="AB1599" s="11">
        <v>7571343.6500000004</v>
      </c>
      <c r="AC1599" s="11">
        <v>7571343.6500000004</v>
      </c>
      <c r="AD1599" s="11">
        <v>0</v>
      </c>
      <c r="AE1599" s="11">
        <v>0</v>
      </c>
      <c r="AF1599" s="8" t="s">
        <v>64</v>
      </c>
      <c r="AG1599" s="8" t="s">
        <v>12120</v>
      </c>
      <c r="AH1599" s="8" t="s">
        <v>66</v>
      </c>
      <c r="AI1599" s="8" t="s">
        <v>67</v>
      </c>
      <c r="AJ1599" s="8" t="s">
        <v>2671</v>
      </c>
      <c r="AK1599" s="8" t="s">
        <v>1073</v>
      </c>
      <c r="AL1599" s="8" t="s">
        <v>1074</v>
      </c>
      <c r="AM1599" s="8" t="s">
        <v>1075</v>
      </c>
      <c r="AN1599" s="8" t="s">
        <v>72</v>
      </c>
      <c r="AO1599" s="8" t="s">
        <v>1751</v>
      </c>
      <c r="AP1599" s="8" t="s">
        <v>128</v>
      </c>
      <c r="AQ1599" s="8" t="s">
        <v>157</v>
      </c>
      <c r="AR1599" s="8" t="s">
        <v>1077</v>
      </c>
      <c r="AS1599" s="8" t="s">
        <v>1078</v>
      </c>
      <c r="AT1599" s="8" t="s">
        <v>909</v>
      </c>
      <c r="AU1599" s="8" t="s">
        <v>1079</v>
      </c>
      <c r="AV1599" s="8" t="s">
        <v>911</v>
      </c>
      <c r="AW1599" s="11">
        <v>7571343.6500000004</v>
      </c>
      <c r="AX1599" s="9" t="s">
        <v>4088</v>
      </c>
    </row>
    <row r="1600" spans="1:50" customFormat="1" ht="48" hidden="1" x14ac:dyDescent="0.25">
      <c r="A1600" s="8" t="s">
        <v>1699</v>
      </c>
      <c r="B1600" s="8" t="s">
        <v>12044</v>
      </c>
      <c r="C1600" s="8"/>
      <c r="D1600" s="8" t="s">
        <v>12131</v>
      </c>
      <c r="E1600" s="8" t="s">
        <v>12132</v>
      </c>
      <c r="F1600" s="8" t="s">
        <v>12133</v>
      </c>
      <c r="G1600" s="9" t="s">
        <v>12134</v>
      </c>
      <c r="H1600" s="9" t="str">
        <f>VLOOKUP(G1600,[1]Arkusz2!A:B,2,FALSE)</f>
        <v>WND-RPZP.04.04.00-32-006/11</v>
      </c>
      <c r="I1600" s="9" t="s">
        <v>9009</v>
      </c>
      <c r="J1600" s="9" t="s">
        <v>895</v>
      </c>
      <c r="K1600" s="9" t="s">
        <v>896</v>
      </c>
      <c r="L1600" s="9" t="s">
        <v>894</v>
      </c>
      <c r="M1600" s="9" t="s">
        <v>895</v>
      </c>
      <c r="N1600" s="9" t="s">
        <v>896</v>
      </c>
      <c r="O1600" s="8" t="s">
        <v>7151</v>
      </c>
      <c r="P1600" s="9" t="s">
        <v>11056</v>
      </c>
      <c r="Q1600" s="9" t="s">
        <v>2281</v>
      </c>
      <c r="R1600" s="9" t="s">
        <v>896</v>
      </c>
      <c r="S1600" s="9" t="s">
        <v>12135</v>
      </c>
      <c r="T1600" s="10">
        <v>924556</v>
      </c>
      <c r="U1600" s="10">
        <v>750575.93</v>
      </c>
      <c r="V1600" s="10">
        <v>450345.55</v>
      </c>
      <c r="W1600" s="10">
        <v>450345.55</v>
      </c>
      <c r="X1600" s="10">
        <v>300230.38</v>
      </c>
      <c r="Y1600" s="10">
        <v>60</v>
      </c>
      <c r="Z1600" s="8" t="s">
        <v>12136</v>
      </c>
      <c r="AA1600" s="8" t="s">
        <v>147</v>
      </c>
      <c r="AB1600" s="11">
        <v>924556</v>
      </c>
      <c r="AC1600" s="11">
        <v>450345.55</v>
      </c>
      <c r="AD1600" s="11">
        <v>474210.45</v>
      </c>
      <c r="AE1600" s="11">
        <v>0</v>
      </c>
      <c r="AF1600" s="8" t="s">
        <v>64</v>
      </c>
      <c r="AG1600" s="8" t="s">
        <v>12050</v>
      </c>
      <c r="AH1600" s="8" t="s">
        <v>66</v>
      </c>
      <c r="AI1600" s="8" t="s">
        <v>67</v>
      </c>
      <c r="AJ1600" s="8" t="s">
        <v>3963</v>
      </c>
      <c r="AK1600" s="8" t="s">
        <v>12137</v>
      </c>
      <c r="AL1600" s="8" t="s">
        <v>12138</v>
      </c>
      <c r="AM1600" s="8" t="s">
        <v>1596</v>
      </c>
      <c r="AN1600" s="8" t="s">
        <v>1597</v>
      </c>
      <c r="AO1600" s="8" t="s">
        <v>692</v>
      </c>
      <c r="AP1600" s="8" t="s">
        <v>4240</v>
      </c>
      <c r="AQ1600" s="8" t="s">
        <v>157</v>
      </c>
      <c r="AR1600" s="8" t="s">
        <v>12139</v>
      </c>
      <c r="AS1600" s="8" t="s">
        <v>12140</v>
      </c>
      <c r="AT1600" s="8" t="s">
        <v>281</v>
      </c>
      <c r="AU1600" s="8" t="s">
        <v>12141</v>
      </c>
      <c r="AV1600" s="8" t="s">
        <v>133</v>
      </c>
      <c r="AW1600" s="11">
        <v>924556</v>
      </c>
      <c r="AX1600" s="9" t="s">
        <v>2283</v>
      </c>
    </row>
    <row r="1601" spans="1:50" customFormat="1" ht="48" hidden="1" x14ac:dyDescent="0.25">
      <c r="A1601" s="8" t="s">
        <v>1699</v>
      </c>
      <c r="B1601" s="8" t="s">
        <v>12044</v>
      </c>
      <c r="C1601" s="8"/>
      <c r="D1601" s="8" t="s">
        <v>12142</v>
      </c>
      <c r="E1601" s="8" t="s">
        <v>12143</v>
      </c>
      <c r="F1601" s="8" t="s">
        <v>12144</v>
      </c>
      <c r="G1601" s="9" t="s">
        <v>12145</v>
      </c>
      <c r="H1601" s="9" t="str">
        <f>VLOOKUP(G1601,[1]Arkusz2!A:B,2,FALSE)</f>
        <v>WND-RPZP.04.04.00-32-007/11</v>
      </c>
      <c r="I1601" s="9" t="s">
        <v>11604</v>
      </c>
      <c r="J1601" s="9" t="s">
        <v>895</v>
      </c>
      <c r="K1601" s="9" t="s">
        <v>896</v>
      </c>
      <c r="L1601" s="9" t="s">
        <v>7673</v>
      </c>
      <c r="M1601" s="9" t="s">
        <v>895</v>
      </c>
      <c r="N1601" s="9" t="s">
        <v>896</v>
      </c>
      <c r="O1601" s="8" t="s">
        <v>1356</v>
      </c>
      <c r="P1601" s="9" t="s">
        <v>11056</v>
      </c>
      <c r="Q1601" s="9" t="s">
        <v>2281</v>
      </c>
      <c r="R1601" s="9" t="s">
        <v>896</v>
      </c>
      <c r="S1601" s="9" t="s">
        <v>11770</v>
      </c>
      <c r="T1601" s="10">
        <v>1457869.42</v>
      </c>
      <c r="U1601" s="10">
        <v>1169000</v>
      </c>
      <c r="V1601" s="10">
        <v>701400</v>
      </c>
      <c r="W1601" s="10">
        <v>701400</v>
      </c>
      <c r="X1601" s="10">
        <v>467600</v>
      </c>
      <c r="Y1601" s="10">
        <v>60</v>
      </c>
      <c r="Z1601" s="8" t="s">
        <v>12146</v>
      </c>
      <c r="AA1601" s="8" t="s">
        <v>147</v>
      </c>
      <c r="AB1601" s="11">
        <v>1457869.42</v>
      </c>
      <c r="AC1601" s="11">
        <v>701400</v>
      </c>
      <c r="AD1601" s="11">
        <v>756469.42</v>
      </c>
      <c r="AE1601" s="11">
        <v>0</v>
      </c>
      <c r="AF1601" s="8" t="s">
        <v>64</v>
      </c>
      <c r="AG1601" s="8" t="s">
        <v>12050</v>
      </c>
      <c r="AH1601" s="8" t="s">
        <v>66</v>
      </c>
      <c r="AI1601" s="8" t="s">
        <v>67</v>
      </c>
      <c r="AJ1601" s="8" t="s">
        <v>3963</v>
      </c>
      <c r="AK1601" s="8" t="s">
        <v>12147</v>
      </c>
      <c r="AL1601" s="8" t="s">
        <v>12138</v>
      </c>
      <c r="AM1601" s="8" t="s">
        <v>275</v>
      </c>
      <c r="AN1601" s="8" t="s">
        <v>276</v>
      </c>
      <c r="AO1601" s="8" t="s">
        <v>12148</v>
      </c>
      <c r="AP1601" s="8" t="s">
        <v>278</v>
      </c>
      <c r="AQ1601" s="8" t="s">
        <v>157</v>
      </c>
      <c r="AR1601" s="8" t="s">
        <v>12149</v>
      </c>
      <c r="AS1601" s="8" t="s">
        <v>12150</v>
      </c>
      <c r="AT1601" s="8" t="s">
        <v>281</v>
      </c>
      <c r="AU1601" s="8" t="s">
        <v>12151</v>
      </c>
      <c r="AV1601" s="8" t="s">
        <v>133</v>
      </c>
      <c r="AW1601" s="11">
        <v>1457869.42</v>
      </c>
      <c r="AX1601" s="9" t="s">
        <v>12104</v>
      </c>
    </row>
    <row r="1602" spans="1:50" customFormat="1" ht="48" hidden="1" x14ac:dyDescent="0.25">
      <c r="A1602" s="8" t="s">
        <v>1699</v>
      </c>
      <c r="B1602" s="8" t="s">
        <v>1700</v>
      </c>
      <c r="C1602" s="8"/>
      <c r="D1602" s="8" t="s">
        <v>12209</v>
      </c>
      <c r="E1602" s="8" t="s">
        <v>12210</v>
      </c>
      <c r="F1602" s="8" t="s">
        <v>12211</v>
      </c>
      <c r="G1602" s="9" t="s">
        <v>12212</v>
      </c>
      <c r="H1602" s="9" t="str">
        <f>VLOOKUP(G1602,[1]Arkusz2!A:B,2,FALSE)</f>
        <v>WND-RPZP.04.03.00-32-013/09</v>
      </c>
      <c r="I1602" s="9" t="s">
        <v>1569</v>
      </c>
      <c r="J1602" s="9" t="s">
        <v>752</v>
      </c>
      <c r="K1602" s="9" t="s">
        <v>606</v>
      </c>
      <c r="L1602" s="9" t="s">
        <v>1126</v>
      </c>
      <c r="M1602" s="9" t="s">
        <v>752</v>
      </c>
      <c r="N1602" s="9" t="s">
        <v>606</v>
      </c>
      <c r="O1602" s="8" t="s">
        <v>1728</v>
      </c>
      <c r="P1602" s="9" t="s">
        <v>12205</v>
      </c>
      <c r="Q1602" s="9" t="s">
        <v>2281</v>
      </c>
      <c r="R1602" s="9" t="s">
        <v>896</v>
      </c>
      <c r="S1602" s="9" t="s">
        <v>11743</v>
      </c>
      <c r="T1602" s="10">
        <v>4950223.41</v>
      </c>
      <c r="U1602" s="10">
        <v>4455659.6399999997</v>
      </c>
      <c r="V1602" s="10">
        <v>3341555.19</v>
      </c>
      <c r="W1602" s="10">
        <v>3341555.19</v>
      </c>
      <c r="X1602" s="10">
        <v>1114104.45</v>
      </c>
      <c r="Y1602" s="10">
        <v>75</v>
      </c>
      <c r="Z1602" s="8" t="s">
        <v>12213</v>
      </c>
      <c r="AA1602" s="8" t="s">
        <v>63</v>
      </c>
      <c r="AB1602" s="11">
        <v>4950223.41</v>
      </c>
      <c r="AC1602" s="11">
        <v>4950223.41</v>
      </c>
      <c r="AD1602" s="11">
        <v>0</v>
      </c>
      <c r="AE1602" s="11">
        <v>0</v>
      </c>
      <c r="AF1602" s="8" t="s">
        <v>64</v>
      </c>
      <c r="AG1602" s="8" t="s">
        <v>1711</v>
      </c>
      <c r="AH1602" s="8" t="s">
        <v>66</v>
      </c>
      <c r="AI1602" s="8" t="s">
        <v>149</v>
      </c>
      <c r="AJ1602" s="8" t="s">
        <v>1712</v>
      </c>
      <c r="AK1602" s="8" t="s">
        <v>5557</v>
      </c>
      <c r="AL1602" s="8" t="s">
        <v>5558</v>
      </c>
      <c r="AM1602" s="8" t="s">
        <v>5559</v>
      </c>
      <c r="AN1602" s="8" t="s">
        <v>5560</v>
      </c>
      <c r="AO1602" s="8" t="s">
        <v>692</v>
      </c>
      <c r="AP1602" s="8" t="s">
        <v>883</v>
      </c>
      <c r="AQ1602" s="8" t="s">
        <v>157</v>
      </c>
      <c r="AR1602" s="8" t="s">
        <v>5561</v>
      </c>
      <c r="AS1602" s="8" t="s">
        <v>5562</v>
      </c>
      <c r="AT1602" s="8" t="s">
        <v>909</v>
      </c>
      <c r="AU1602" s="8" t="s">
        <v>5563</v>
      </c>
      <c r="AV1602" s="8" t="s">
        <v>911</v>
      </c>
      <c r="AW1602" s="11">
        <v>4950223.41</v>
      </c>
      <c r="AX1602" s="9" t="s">
        <v>2283</v>
      </c>
    </row>
    <row r="1603" spans="1:50" customFormat="1" ht="48" hidden="1" x14ac:dyDescent="0.25">
      <c r="A1603" s="8" t="s">
        <v>1699</v>
      </c>
      <c r="B1603" s="8" t="s">
        <v>12044</v>
      </c>
      <c r="C1603" s="8"/>
      <c r="D1603" s="8" t="s">
        <v>12278</v>
      </c>
      <c r="E1603" s="8" t="s">
        <v>12279</v>
      </c>
      <c r="F1603" s="8" t="s">
        <v>12280</v>
      </c>
      <c r="G1603" s="9" t="s">
        <v>12281</v>
      </c>
      <c r="H1603" s="9" t="str">
        <f>VLOOKUP(G1603,[1]Arkusz2!A:B,2,FALSE)</f>
        <v>WND-RPZP.04.04.00-32-008/11</v>
      </c>
      <c r="I1603" s="9" t="s">
        <v>9487</v>
      </c>
      <c r="J1603" s="9" t="s">
        <v>895</v>
      </c>
      <c r="K1603" s="9" t="s">
        <v>896</v>
      </c>
      <c r="L1603" s="9" t="s">
        <v>4655</v>
      </c>
      <c r="M1603" s="9" t="s">
        <v>895</v>
      </c>
      <c r="N1603" s="9" t="s">
        <v>896</v>
      </c>
      <c r="O1603" s="8" t="s">
        <v>12282</v>
      </c>
      <c r="P1603" s="9" t="s">
        <v>12205</v>
      </c>
      <c r="Q1603" s="9" t="s">
        <v>2281</v>
      </c>
      <c r="R1603" s="9" t="s">
        <v>896</v>
      </c>
      <c r="S1603" s="9" t="s">
        <v>9751</v>
      </c>
      <c r="T1603" s="10">
        <v>1597770</v>
      </c>
      <c r="U1603" s="10">
        <v>1299000</v>
      </c>
      <c r="V1603" s="10">
        <v>753043.47</v>
      </c>
      <c r="W1603" s="10">
        <v>753043.47</v>
      </c>
      <c r="X1603" s="10">
        <v>545956.53</v>
      </c>
      <c r="Y1603" s="10">
        <v>57.97</v>
      </c>
      <c r="Z1603" s="8" t="s">
        <v>12283</v>
      </c>
      <c r="AA1603" s="8" t="s">
        <v>147</v>
      </c>
      <c r="AB1603" s="11">
        <v>1597770</v>
      </c>
      <c r="AC1603" s="11">
        <v>753043.47</v>
      </c>
      <c r="AD1603" s="11">
        <v>844726.53</v>
      </c>
      <c r="AE1603" s="11">
        <v>0</v>
      </c>
      <c r="AF1603" s="8" t="s">
        <v>64</v>
      </c>
      <c r="AG1603" s="8" t="s">
        <v>12050</v>
      </c>
      <c r="AH1603" s="8" t="s">
        <v>66</v>
      </c>
      <c r="AI1603" s="8" t="s">
        <v>67</v>
      </c>
      <c r="AJ1603" s="8" t="s">
        <v>3963</v>
      </c>
      <c r="AK1603" s="8" t="s">
        <v>12284</v>
      </c>
      <c r="AL1603" s="8" t="s">
        <v>12285</v>
      </c>
      <c r="AM1603" s="8" t="s">
        <v>444</v>
      </c>
      <c r="AN1603" s="8" t="s">
        <v>445</v>
      </c>
      <c r="AO1603" s="8" t="s">
        <v>2716</v>
      </c>
      <c r="AP1603" s="8" t="s">
        <v>2036</v>
      </c>
      <c r="AQ1603" s="8" t="s">
        <v>157</v>
      </c>
      <c r="AR1603" s="8" t="s">
        <v>10639</v>
      </c>
      <c r="AS1603" s="8" t="s">
        <v>9745</v>
      </c>
      <c r="AT1603" s="8" t="s">
        <v>10673</v>
      </c>
      <c r="AU1603" s="8" t="s">
        <v>12286</v>
      </c>
      <c r="AV1603" s="8" t="s">
        <v>133</v>
      </c>
      <c r="AW1603" s="11">
        <v>1597770</v>
      </c>
      <c r="AX1603" s="9" t="s">
        <v>8003</v>
      </c>
    </row>
    <row r="1604" spans="1:50" customFormat="1" ht="48" hidden="1" x14ac:dyDescent="0.25">
      <c r="A1604" s="8" t="s">
        <v>10898</v>
      </c>
      <c r="B1604" s="8" t="s">
        <v>11337</v>
      </c>
      <c r="C1604" s="8"/>
      <c r="D1604" s="8" t="s">
        <v>12341</v>
      </c>
      <c r="E1604" s="8" t="s">
        <v>12342</v>
      </c>
      <c r="F1604" s="8" t="s">
        <v>12343</v>
      </c>
      <c r="G1604" s="9" t="s">
        <v>12344</v>
      </c>
      <c r="H1604" s="9" t="str">
        <f>VLOOKUP(G1604,[1]Arkusz2!A:B,2,FALSE)</f>
        <v>WND-RPZP.03.01.00-32-002/11</v>
      </c>
      <c r="I1604" s="9" t="s">
        <v>8119</v>
      </c>
      <c r="J1604" s="9" t="s">
        <v>4601</v>
      </c>
      <c r="K1604" s="9" t="s">
        <v>4262</v>
      </c>
      <c r="L1604" s="9" t="s">
        <v>6198</v>
      </c>
      <c r="M1604" s="9" t="s">
        <v>4601</v>
      </c>
      <c r="N1604" s="9" t="s">
        <v>4262</v>
      </c>
      <c r="O1604" s="8" t="s">
        <v>2083</v>
      </c>
      <c r="P1604" s="9" t="s">
        <v>12339</v>
      </c>
      <c r="Q1604" s="9" t="s">
        <v>2281</v>
      </c>
      <c r="R1604" s="9" t="s">
        <v>896</v>
      </c>
      <c r="S1604" s="9" t="s">
        <v>12345</v>
      </c>
      <c r="T1604" s="10">
        <v>527892.37</v>
      </c>
      <c r="U1604" s="10">
        <v>527277.37</v>
      </c>
      <c r="V1604" s="10">
        <v>395458.02</v>
      </c>
      <c r="W1604" s="10">
        <v>395458.02</v>
      </c>
      <c r="X1604" s="10">
        <v>131819.35</v>
      </c>
      <c r="Y1604" s="10">
        <v>75</v>
      </c>
      <c r="Z1604" s="8" t="s">
        <v>12346</v>
      </c>
      <c r="AA1604" s="8" t="s">
        <v>63</v>
      </c>
      <c r="AB1604" s="11">
        <v>527892.37</v>
      </c>
      <c r="AC1604" s="11">
        <v>527892.37</v>
      </c>
      <c r="AD1604" s="11">
        <v>0</v>
      </c>
      <c r="AE1604" s="11">
        <v>0</v>
      </c>
      <c r="AF1604" s="8" t="s">
        <v>64</v>
      </c>
      <c r="AG1604" s="8" t="s">
        <v>11343</v>
      </c>
      <c r="AH1604" s="8" t="s">
        <v>66</v>
      </c>
      <c r="AI1604" s="8" t="s">
        <v>67</v>
      </c>
      <c r="AJ1604" s="8" t="s">
        <v>1187</v>
      </c>
      <c r="AK1604" s="8" t="s">
        <v>9711</v>
      </c>
      <c r="AL1604" s="8" t="s">
        <v>9712</v>
      </c>
      <c r="AM1604" s="8" t="s">
        <v>9373</v>
      </c>
      <c r="AN1604" s="8" t="s">
        <v>72</v>
      </c>
      <c r="AO1604" s="8" t="s">
        <v>12347</v>
      </c>
      <c r="AP1604" s="8" t="s">
        <v>9713</v>
      </c>
      <c r="AQ1604" s="8" t="s">
        <v>157</v>
      </c>
      <c r="AR1604" s="8" t="s">
        <v>12348</v>
      </c>
      <c r="AS1604" s="8" t="s">
        <v>12349</v>
      </c>
      <c r="AT1604" s="8" t="s">
        <v>1325</v>
      </c>
      <c r="AU1604" s="8" t="s">
        <v>9716</v>
      </c>
      <c r="AV1604" s="8" t="s">
        <v>1327</v>
      </c>
      <c r="AW1604" s="11">
        <v>527892.37</v>
      </c>
      <c r="AX1604" s="9" t="s">
        <v>2283</v>
      </c>
    </row>
    <row r="1605" spans="1:50" customFormat="1" ht="24" hidden="1" x14ac:dyDescent="0.25">
      <c r="A1605" s="8" t="s">
        <v>10898</v>
      </c>
      <c r="B1605" s="8" t="s">
        <v>11337</v>
      </c>
      <c r="C1605" s="8"/>
      <c r="D1605" s="8" t="s">
        <v>12404</v>
      </c>
      <c r="E1605" s="8" t="s">
        <v>12405</v>
      </c>
      <c r="F1605" s="8" t="s">
        <v>12406</v>
      </c>
      <c r="G1605" s="9" t="s">
        <v>12407</v>
      </c>
      <c r="H1605" s="9" t="str">
        <f>VLOOKUP(G1605,[1]Arkusz2!A:B,2,FALSE)</f>
        <v>WND-RPZP.03.01.00-32-001/10</v>
      </c>
      <c r="I1605" s="9" t="s">
        <v>2829</v>
      </c>
      <c r="J1605" s="9" t="s">
        <v>752</v>
      </c>
      <c r="K1605" s="9" t="s">
        <v>606</v>
      </c>
      <c r="L1605" s="9" t="s">
        <v>1132</v>
      </c>
      <c r="M1605" s="9" t="s">
        <v>752</v>
      </c>
      <c r="N1605" s="9" t="s">
        <v>606</v>
      </c>
      <c r="O1605" s="8" t="s">
        <v>6848</v>
      </c>
      <c r="P1605" s="9" t="s">
        <v>10137</v>
      </c>
      <c r="Q1605" s="9" t="s">
        <v>2281</v>
      </c>
      <c r="R1605" s="9" t="s">
        <v>896</v>
      </c>
      <c r="S1605" s="9" t="s">
        <v>11419</v>
      </c>
      <c r="T1605" s="10">
        <v>9714812.8200000003</v>
      </c>
      <c r="U1605" s="10">
        <v>9684392.8399999999</v>
      </c>
      <c r="V1605" s="10">
        <v>7263294.6299999999</v>
      </c>
      <c r="W1605" s="10">
        <v>7263294.6299999999</v>
      </c>
      <c r="X1605" s="10">
        <v>2421098.21</v>
      </c>
      <c r="Y1605" s="10">
        <v>75</v>
      </c>
      <c r="Z1605" s="8" t="s">
        <v>12408</v>
      </c>
      <c r="AA1605" s="8" t="s">
        <v>63</v>
      </c>
      <c r="AB1605" s="11">
        <v>9714812.8200000003</v>
      </c>
      <c r="AC1605" s="11">
        <v>9714812.8200000003</v>
      </c>
      <c r="AD1605" s="11">
        <v>0</v>
      </c>
      <c r="AE1605" s="11">
        <v>0</v>
      </c>
      <c r="AF1605" s="8" t="s">
        <v>64</v>
      </c>
      <c r="AG1605" s="8" t="s">
        <v>11343</v>
      </c>
      <c r="AH1605" s="8" t="s">
        <v>66</v>
      </c>
      <c r="AI1605" s="8" t="s">
        <v>67</v>
      </c>
      <c r="AJ1605" s="8" t="s">
        <v>613</v>
      </c>
      <c r="AK1605" s="8" t="s">
        <v>1073</v>
      </c>
      <c r="AL1605" s="8" t="s">
        <v>1074</v>
      </c>
      <c r="AM1605" s="8" t="s">
        <v>1075</v>
      </c>
      <c r="AN1605" s="8" t="s">
        <v>72</v>
      </c>
      <c r="AO1605" s="8" t="s">
        <v>1076</v>
      </c>
      <c r="AP1605" s="8" t="s">
        <v>128</v>
      </c>
      <c r="AQ1605" s="8" t="s">
        <v>157</v>
      </c>
      <c r="AR1605" s="8" t="s">
        <v>12409</v>
      </c>
      <c r="AS1605" s="8" t="s">
        <v>12410</v>
      </c>
      <c r="AT1605" s="8" t="s">
        <v>909</v>
      </c>
      <c r="AU1605" s="8" t="s">
        <v>1079</v>
      </c>
      <c r="AV1605" s="8" t="s">
        <v>911</v>
      </c>
      <c r="AW1605" s="11">
        <v>9714812.8200000003</v>
      </c>
      <c r="AX1605" s="9" t="s">
        <v>4577</v>
      </c>
    </row>
    <row r="1606" spans="1:50" ht="36" hidden="1" x14ac:dyDescent="0.25">
      <c r="A1606" s="8" t="s">
        <v>723</v>
      </c>
      <c r="B1606" s="8" t="s">
        <v>12411</v>
      </c>
      <c r="C1606" s="8"/>
      <c r="D1606" s="8" t="s">
        <v>12412</v>
      </c>
      <c r="E1606" s="8" t="s">
        <v>12413</v>
      </c>
      <c r="F1606" s="8" t="s">
        <v>12414</v>
      </c>
      <c r="G1606" s="9" t="s">
        <v>12415</v>
      </c>
      <c r="H1606" s="9" t="str">
        <f>VLOOKUP(G1606,[1]Arkusz2!A:B,2,FALSE)</f>
        <v>WND-RPZP.05.04.00-32-001/10</v>
      </c>
      <c r="I1606" s="9" t="s">
        <v>12416</v>
      </c>
      <c r="J1606" s="9" t="s">
        <v>752</v>
      </c>
      <c r="K1606" s="9" t="s">
        <v>606</v>
      </c>
      <c r="L1606" s="9" t="s">
        <v>1020</v>
      </c>
      <c r="M1606" s="9" t="s">
        <v>752</v>
      </c>
      <c r="N1606" s="9" t="s">
        <v>606</v>
      </c>
      <c r="O1606" s="8" t="s">
        <v>3550</v>
      </c>
      <c r="P1606" s="9" t="s">
        <v>10137</v>
      </c>
      <c r="Q1606" s="9" t="s">
        <v>2281</v>
      </c>
      <c r="R1606" s="9" t="s">
        <v>896</v>
      </c>
      <c r="S1606" s="9" t="s">
        <v>12254</v>
      </c>
      <c r="T1606" s="10">
        <v>5170249.41</v>
      </c>
      <c r="U1606" s="10">
        <v>4174256.67</v>
      </c>
      <c r="V1606" s="10">
        <v>2628726.3199999998</v>
      </c>
      <c r="W1606" s="10">
        <v>2628726.3199999998</v>
      </c>
      <c r="X1606" s="10">
        <v>1545530.35</v>
      </c>
      <c r="Y1606" s="10">
        <v>62.97</v>
      </c>
      <c r="Z1606" s="8" t="s">
        <v>12417</v>
      </c>
      <c r="AA1606" s="8" t="s">
        <v>63</v>
      </c>
      <c r="AB1606" s="11">
        <v>5170249.41</v>
      </c>
      <c r="AC1606" s="11">
        <v>5170249.41</v>
      </c>
      <c r="AD1606" s="11">
        <v>0</v>
      </c>
      <c r="AE1606" s="11">
        <v>0</v>
      </c>
      <c r="AF1606" s="8" t="s">
        <v>64</v>
      </c>
      <c r="AG1606" s="8" t="s">
        <v>12418</v>
      </c>
      <c r="AH1606" s="8" t="s">
        <v>66</v>
      </c>
      <c r="AI1606" s="8" t="s">
        <v>67</v>
      </c>
      <c r="AJ1606" s="8" t="s">
        <v>290</v>
      </c>
      <c r="AK1606" s="8" t="s">
        <v>9119</v>
      </c>
      <c r="AL1606" s="8" t="s">
        <v>9120</v>
      </c>
      <c r="AM1606" s="8" t="s">
        <v>9121</v>
      </c>
      <c r="AN1606" s="8" t="s">
        <v>125</v>
      </c>
      <c r="AO1606" s="8" t="s">
        <v>9122</v>
      </c>
      <c r="AP1606" s="8" t="s">
        <v>9417</v>
      </c>
      <c r="AQ1606" s="8" t="s">
        <v>157</v>
      </c>
      <c r="AR1606" s="8" t="s">
        <v>12419</v>
      </c>
      <c r="AS1606" s="8" t="s">
        <v>12420</v>
      </c>
      <c r="AT1606" s="8" t="s">
        <v>909</v>
      </c>
      <c r="AU1606" s="8" t="s">
        <v>9125</v>
      </c>
      <c r="AV1606" s="8" t="s">
        <v>911</v>
      </c>
      <c r="AW1606" s="11">
        <v>5170249.41</v>
      </c>
      <c r="AX1606" s="9" t="s">
        <v>6180</v>
      </c>
    </row>
    <row r="1607" spans="1:50" customFormat="1" ht="24" hidden="1" x14ac:dyDescent="0.25">
      <c r="A1607" s="8" t="s">
        <v>50</v>
      </c>
      <c r="B1607" s="8" t="s">
        <v>51</v>
      </c>
      <c r="C1607" s="8"/>
      <c r="D1607" s="8" t="s">
        <v>12449</v>
      </c>
      <c r="E1607" s="8" t="e">
        <v>#N/A</v>
      </c>
      <c r="F1607" s="8" t="e">
        <v>#N/A</v>
      </c>
      <c r="G1607" s="9" t="s">
        <v>12450</v>
      </c>
      <c r="H1607" s="9" t="e">
        <f>VLOOKUP(G1607,[1]Arkusz2!A:B,2,FALSE)</f>
        <v>#N/A</v>
      </c>
      <c r="I1607" s="9" t="s">
        <v>6953</v>
      </c>
      <c r="J1607" s="9" t="s">
        <v>4601</v>
      </c>
      <c r="K1607" s="9" t="s">
        <v>4262</v>
      </c>
      <c r="L1607" s="9" t="s">
        <v>3736</v>
      </c>
      <c r="M1607" s="9" t="s">
        <v>4601</v>
      </c>
      <c r="N1607" s="9" t="s">
        <v>4262</v>
      </c>
      <c r="O1607" s="8" t="s">
        <v>12451</v>
      </c>
      <c r="P1607" s="9" t="s">
        <v>10137</v>
      </c>
      <c r="Q1607" s="9" t="s">
        <v>2281</v>
      </c>
      <c r="R1607" s="9" t="s">
        <v>896</v>
      </c>
      <c r="S1607" s="9" t="s">
        <v>8433</v>
      </c>
      <c r="T1607" s="10">
        <v>1561530.07</v>
      </c>
      <c r="U1607" s="10">
        <v>1561530.07</v>
      </c>
      <c r="V1607" s="10">
        <v>1561530.07</v>
      </c>
      <c r="W1607" s="10">
        <v>1561530.07</v>
      </c>
      <c r="X1607" s="10">
        <v>0</v>
      </c>
      <c r="Y1607" s="10">
        <v>100</v>
      </c>
      <c r="Z1607" s="8" t="s">
        <v>12452</v>
      </c>
      <c r="AA1607" s="8" t="s">
        <v>63</v>
      </c>
      <c r="AB1607" s="11">
        <v>1561530.07</v>
      </c>
      <c r="AC1607" s="11">
        <v>1561530.07</v>
      </c>
      <c r="AD1607" s="11">
        <v>0</v>
      </c>
      <c r="AE1607" s="11">
        <v>0</v>
      </c>
      <c r="AF1607" s="8" t="s">
        <v>64</v>
      </c>
      <c r="AG1607" s="8" t="s">
        <v>65</v>
      </c>
      <c r="AH1607" s="8" t="s">
        <v>66</v>
      </c>
      <c r="AI1607" s="8" t="s">
        <v>67</v>
      </c>
      <c r="AJ1607" s="8" t="s">
        <v>68</v>
      </c>
      <c r="AK1607" s="8" t="s">
        <v>69</v>
      </c>
      <c r="AL1607" s="8" t="s">
        <v>70</v>
      </c>
      <c r="AM1607" s="8" t="s">
        <v>71</v>
      </c>
      <c r="AN1607" s="8" t="s">
        <v>72</v>
      </c>
      <c r="AO1607" s="8" t="s">
        <v>73</v>
      </c>
      <c r="AP1607" s="8" t="s">
        <v>74</v>
      </c>
      <c r="AQ1607" s="8" t="s">
        <v>157</v>
      </c>
      <c r="AR1607" s="8"/>
      <c r="AS1607" s="8"/>
      <c r="AT1607" s="8" t="s">
        <v>75</v>
      </c>
      <c r="AU1607" s="8" t="s">
        <v>76</v>
      </c>
      <c r="AV1607" s="8" t="s">
        <v>911</v>
      </c>
      <c r="AW1607" s="11">
        <v>1561530.07</v>
      </c>
      <c r="AX1607" s="9" t="s">
        <v>8433</v>
      </c>
    </row>
    <row r="1608" spans="1:50" customFormat="1" ht="24" hidden="1" x14ac:dyDescent="0.25">
      <c r="A1608" s="8" t="s">
        <v>50</v>
      </c>
      <c r="B1608" s="8" t="s">
        <v>78</v>
      </c>
      <c r="C1608" s="8"/>
      <c r="D1608" s="8" t="s">
        <v>12453</v>
      </c>
      <c r="E1608" s="8" t="e">
        <v>#N/A</v>
      </c>
      <c r="F1608" s="8" t="e">
        <v>#N/A</v>
      </c>
      <c r="G1608" s="9" t="s">
        <v>12454</v>
      </c>
      <c r="H1608" s="9" t="e">
        <f>VLOOKUP(G1608,[1]Arkusz2!A:B,2,FALSE)</f>
        <v>#N/A</v>
      </c>
      <c r="I1608" s="9" t="s">
        <v>6953</v>
      </c>
      <c r="J1608" s="9" t="s">
        <v>4601</v>
      </c>
      <c r="K1608" s="9" t="s">
        <v>4262</v>
      </c>
      <c r="L1608" s="9" t="s">
        <v>3736</v>
      </c>
      <c r="M1608" s="9" t="s">
        <v>4601</v>
      </c>
      <c r="N1608" s="9" t="s">
        <v>4262</v>
      </c>
      <c r="O1608" s="8" t="s">
        <v>12451</v>
      </c>
      <c r="P1608" s="9" t="s">
        <v>10137</v>
      </c>
      <c r="Q1608" s="9" t="s">
        <v>2281</v>
      </c>
      <c r="R1608" s="9" t="s">
        <v>896</v>
      </c>
      <c r="S1608" s="9" t="s">
        <v>7315</v>
      </c>
      <c r="T1608" s="10">
        <v>5908433.8300000001</v>
      </c>
      <c r="U1608" s="10">
        <v>5908433.8300000001</v>
      </c>
      <c r="V1608" s="10">
        <v>5908433.8300000001</v>
      </c>
      <c r="W1608" s="10">
        <v>5908433.8300000001</v>
      </c>
      <c r="X1608" s="10">
        <v>0</v>
      </c>
      <c r="Y1608" s="10">
        <v>100</v>
      </c>
      <c r="Z1608" s="8" t="s">
        <v>12455</v>
      </c>
      <c r="AA1608" s="8" t="s">
        <v>63</v>
      </c>
      <c r="AB1608" s="11">
        <v>5908433.8300000001</v>
      </c>
      <c r="AC1608" s="11">
        <v>5908433.8300000001</v>
      </c>
      <c r="AD1608" s="11">
        <v>0</v>
      </c>
      <c r="AE1608" s="11">
        <v>0</v>
      </c>
      <c r="AF1608" s="8" t="s">
        <v>64</v>
      </c>
      <c r="AG1608" s="8" t="s">
        <v>83</v>
      </c>
      <c r="AH1608" s="8" t="s">
        <v>66</v>
      </c>
      <c r="AI1608" s="8" t="s">
        <v>67</v>
      </c>
      <c r="AJ1608" s="8" t="s">
        <v>68</v>
      </c>
      <c r="AK1608" s="8" t="s">
        <v>69</v>
      </c>
      <c r="AL1608" s="8" t="s">
        <v>70</v>
      </c>
      <c r="AM1608" s="8" t="s">
        <v>71</v>
      </c>
      <c r="AN1608" s="8" t="s">
        <v>72</v>
      </c>
      <c r="AO1608" s="8" t="s">
        <v>73</v>
      </c>
      <c r="AP1608" s="8" t="s">
        <v>74</v>
      </c>
      <c r="AQ1608" s="8" t="s">
        <v>157</v>
      </c>
      <c r="AR1608" s="8"/>
      <c r="AS1608" s="8"/>
      <c r="AT1608" s="8" t="s">
        <v>75</v>
      </c>
      <c r="AU1608" s="8" t="s">
        <v>76</v>
      </c>
      <c r="AV1608" s="8" t="s">
        <v>77</v>
      </c>
      <c r="AW1608" s="11">
        <v>5908433.8300000001</v>
      </c>
      <c r="AX1608" s="9" t="s">
        <v>7315</v>
      </c>
    </row>
    <row r="1609" spans="1:50" customFormat="1" ht="48" hidden="1" x14ac:dyDescent="0.25">
      <c r="A1609" s="8" t="s">
        <v>1699</v>
      </c>
      <c r="B1609" s="8" t="s">
        <v>7915</v>
      </c>
      <c r="C1609" s="8"/>
      <c r="D1609" s="8" t="s">
        <v>12456</v>
      </c>
      <c r="E1609" s="8" t="s">
        <v>12457</v>
      </c>
      <c r="F1609" s="8" t="s">
        <v>12458</v>
      </c>
      <c r="G1609" s="9" t="s">
        <v>12459</v>
      </c>
      <c r="H1609" s="9" t="str">
        <f>VLOOKUP(G1609,[1]Arkusz2!A:B,2,FALSE)</f>
        <v>WND-RPZP.04.02.00-32-005/10</v>
      </c>
      <c r="I1609" s="9" t="s">
        <v>7037</v>
      </c>
      <c r="J1609" s="9" t="s">
        <v>4601</v>
      </c>
      <c r="K1609" s="9" t="s">
        <v>4262</v>
      </c>
      <c r="L1609" s="9" t="s">
        <v>7220</v>
      </c>
      <c r="M1609" s="9" t="s">
        <v>4601</v>
      </c>
      <c r="N1609" s="9" t="s">
        <v>4262</v>
      </c>
      <c r="O1609" s="8" t="s">
        <v>4617</v>
      </c>
      <c r="P1609" s="9" t="s">
        <v>10137</v>
      </c>
      <c r="Q1609" s="9" t="s">
        <v>2281</v>
      </c>
      <c r="R1609" s="9" t="s">
        <v>896</v>
      </c>
      <c r="S1609" s="9" t="s">
        <v>4612</v>
      </c>
      <c r="T1609" s="10">
        <v>8408531.3399999999</v>
      </c>
      <c r="U1609" s="10">
        <v>5249233.83</v>
      </c>
      <c r="V1609" s="10">
        <v>752295.53</v>
      </c>
      <c r="W1609" s="10">
        <v>752295.53</v>
      </c>
      <c r="X1609" s="10">
        <v>4496938.3</v>
      </c>
      <c r="Y1609" s="10">
        <v>14.33</v>
      </c>
      <c r="Z1609" s="8" t="s">
        <v>12460</v>
      </c>
      <c r="AA1609" s="8" t="s">
        <v>147</v>
      </c>
      <c r="AB1609" s="11">
        <v>8408531.3399999999</v>
      </c>
      <c r="AC1609" s="11">
        <v>752295.53</v>
      </c>
      <c r="AD1609" s="11">
        <v>7656235.8099999996</v>
      </c>
      <c r="AE1609" s="11">
        <v>0</v>
      </c>
      <c r="AF1609" s="8" t="s">
        <v>64</v>
      </c>
      <c r="AG1609" s="8" t="s">
        <v>7923</v>
      </c>
      <c r="AH1609" s="8" t="s">
        <v>66</v>
      </c>
      <c r="AI1609" s="8" t="s">
        <v>149</v>
      </c>
      <c r="AJ1609" s="8" t="s">
        <v>1712</v>
      </c>
      <c r="AK1609" s="8" t="s">
        <v>12461</v>
      </c>
      <c r="AL1609" s="8" t="s">
        <v>12462</v>
      </c>
      <c r="AM1609" s="8" t="s">
        <v>738</v>
      </c>
      <c r="AN1609" s="8" t="s">
        <v>12463</v>
      </c>
      <c r="AO1609" s="8" t="s">
        <v>7165</v>
      </c>
      <c r="AP1609" s="8" t="s">
        <v>11221</v>
      </c>
      <c r="AQ1609" s="8" t="s">
        <v>157</v>
      </c>
      <c r="AR1609" s="8" t="s">
        <v>12464</v>
      </c>
      <c r="AS1609" s="8" t="s">
        <v>12465</v>
      </c>
      <c r="AT1609" s="8" t="s">
        <v>159</v>
      </c>
      <c r="AU1609" s="8" t="s">
        <v>12466</v>
      </c>
      <c r="AV1609" s="8" t="s">
        <v>133</v>
      </c>
      <c r="AW1609" s="11">
        <v>8408531.3399999999</v>
      </c>
      <c r="AX1609" s="9" t="s">
        <v>10123</v>
      </c>
    </row>
    <row r="1610" spans="1:50" customFormat="1" ht="24" hidden="1" x14ac:dyDescent="0.25">
      <c r="A1610" s="8" t="s">
        <v>50</v>
      </c>
      <c r="B1610" s="8" t="s">
        <v>78</v>
      </c>
      <c r="C1610" s="8"/>
      <c r="D1610" s="8" t="s">
        <v>12467</v>
      </c>
      <c r="E1610" s="8" t="e">
        <v>#N/A</v>
      </c>
      <c r="F1610" s="8" t="e">
        <v>#N/A</v>
      </c>
      <c r="G1610" s="9" t="s">
        <v>12468</v>
      </c>
      <c r="H1610" s="9" t="e">
        <f>VLOOKUP(G1610,[1]Arkusz2!A:B,2,FALSE)</f>
        <v>#N/A</v>
      </c>
      <c r="I1610" s="9" t="s">
        <v>5267</v>
      </c>
      <c r="J1610" s="9" t="s">
        <v>4601</v>
      </c>
      <c r="K1610" s="9" t="s">
        <v>4262</v>
      </c>
      <c r="L1610" s="9" t="s">
        <v>6036</v>
      </c>
      <c r="M1610" s="9" t="s">
        <v>4601</v>
      </c>
      <c r="N1610" s="9" t="s">
        <v>4262</v>
      </c>
      <c r="O1610" s="8" t="s">
        <v>12451</v>
      </c>
      <c r="P1610" s="9" t="s">
        <v>10137</v>
      </c>
      <c r="Q1610" s="9" t="s">
        <v>2281</v>
      </c>
      <c r="R1610" s="9" t="s">
        <v>896</v>
      </c>
      <c r="S1610" s="9" t="s">
        <v>6379</v>
      </c>
      <c r="T1610" s="10">
        <v>9747389.7699999996</v>
      </c>
      <c r="U1610" s="10">
        <v>9747389.7699999996</v>
      </c>
      <c r="V1610" s="10">
        <v>9747389.7699999996</v>
      </c>
      <c r="W1610" s="10">
        <v>9747389.7699999996</v>
      </c>
      <c r="X1610" s="10">
        <v>0</v>
      </c>
      <c r="Y1610" s="10">
        <v>100</v>
      </c>
      <c r="Z1610" s="8" t="s">
        <v>12469</v>
      </c>
      <c r="AA1610" s="8" t="s">
        <v>63</v>
      </c>
      <c r="AB1610" s="11">
        <v>9747389.7699999996</v>
      </c>
      <c r="AC1610" s="11">
        <v>9747389.7699999996</v>
      </c>
      <c r="AD1610" s="11">
        <v>0</v>
      </c>
      <c r="AE1610" s="11">
        <v>0</v>
      </c>
      <c r="AF1610" s="8" t="s">
        <v>64</v>
      </c>
      <c r="AG1610" s="8" t="s">
        <v>83</v>
      </c>
      <c r="AH1610" s="8" t="s">
        <v>66</v>
      </c>
      <c r="AI1610" s="8" t="s">
        <v>67</v>
      </c>
      <c r="AJ1610" s="8" t="s">
        <v>68</v>
      </c>
      <c r="AK1610" s="8" t="s">
        <v>69</v>
      </c>
      <c r="AL1610" s="8" t="s">
        <v>70</v>
      </c>
      <c r="AM1610" s="8" t="s">
        <v>71</v>
      </c>
      <c r="AN1610" s="8" t="s">
        <v>72</v>
      </c>
      <c r="AO1610" s="8" t="s">
        <v>73</v>
      </c>
      <c r="AP1610" s="8" t="s">
        <v>74</v>
      </c>
      <c r="AQ1610" s="8"/>
      <c r="AR1610" s="8"/>
      <c r="AS1610" s="8"/>
      <c r="AT1610" s="8" t="s">
        <v>75</v>
      </c>
      <c r="AU1610" s="8" t="s">
        <v>76</v>
      </c>
      <c r="AV1610" s="8" t="s">
        <v>77</v>
      </c>
      <c r="AW1610" s="11">
        <v>9747389.7699999996</v>
      </c>
      <c r="AX1610" s="9" t="s">
        <v>3721</v>
      </c>
    </row>
    <row r="1611" spans="1:50" customFormat="1" ht="60" hidden="1" x14ac:dyDescent="0.25">
      <c r="A1611" s="8" t="s">
        <v>1699</v>
      </c>
      <c r="B1611" s="8" t="s">
        <v>12044</v>
      </c>
      <c r="C1611" s="8"/>
      <c r="D1611" s="8" t="s">
        <v>12470</v>
      </c>
      <c r="E1611" s="8" t="s">
        <v>12471</v>
      </c>
      <c r="F1611" s="8" t="s">
        <v>12472</v>
      </c>
      <c r="G1611" s="9" t="s">
        <v>12473</v>
      </c>
      <c r="H1611" s="9" t="str">
        <f>VLOOKUP(G1611,[1]Arkusz2!A:B,2,FALSE)</f>
        <v>WND-RPZP.04.04.00-32-013/11</v>
      </c>
      <c r="I1611" s="9" t="s">
        <v>4655</v>
      </c>
      <c r="J1611" s="9" t="s">
        <v>895</v>
      </c>
      <c r="K1611" s="9" t="s">
        <v>896</v>
      </c>
      <c r="L1611" s="9" t="s">
        <v>3973</v>
      </c>
      <c r="M1611" s="9" t="s">
        <v>895</v>
      </c>
      <c r="N1611" s="9" t="s">
        <v>896</v>
      </c>
      <c r="O1611" s="8" t="s">
        <v>6392</v>
      </c>
      <c r="P1611" s="9" t="s">
        <v>10137</v>
      </c>
      <c r="Q1611" s="9" t="s">
        <v>2281</v>
      </c>
      <c r="R1611" s="9" t="s">
        <v>896</v>
      </c>
      <c r="S1611" s="9" t="s">
        <v>1004</v>
      </c>
      <c r="T1611" s="10">
        <v>2072396.84</v>
      </c>
      <c r="U1611" s="10">
        <v>1684875.48</v>
      </c>
      <c r="V1611" s="10">
        <v>832580</v>
      </c>
      <c r="W1611" s="10">
        <v>832580</v>
      </c>
      <c r="X1611" s="10">
        <v>852295.48</v>
      </c>
      <c r="Y1611" s="10">
        <v>49.41</v>
      </c>
      <c r="Z1611" s="8" t="s">
        <v>12474</v>
      </c>
      <c r="AA1611" s="8" t="s">
        <v>147</v>
      </c>
      <c r="AB1611" s="11">
        <v>2072396.84</v>
      </c>
      <c r="AC1611" s="11">
        <v>832580</v>
      </c>
      <c r="AD1611" s="11">
        <v>1239816.8400000001</v>
      </c>
      <c r="AE1611" s="11">
        <v>0</v>
      </c>
      <c r="AF1611" s="8" t="s">
        <v>64</v>
      </c>
      <c r="AG1611" s="8" t="s">
        <v>12050</v>
      </c>
      <c r="AH1611" s="8" t="s">
        <v>66</v>
      </c>
      <c r="AI1611" s="8" t="s">
        <v>149</v>
      </c>
      <c r="AJ1611" s="8" t="s">
        <v>1801</v>
      </c>
      <c r="AK1611" s="8" t="s">
        <v>12475</v>
      </c>
      <c r="AL1611" s="8" t="s">
        <v>12476</v>
      </c>
      <c r="AM1611" s="8" t="s">
        <v>8690</v>
      </c>
      <c r="AN1611" s="8" t="s">
        <v>8691</v>
      </c>
      <c r="AO1611" s="8" t="s">
        <v>12477</v>
      </c>
      <c r="AP1611" s="8" t="s">
        <v>4006</v>
      </c>
      <c r="AQ1611" s="8" t="s">
        <v>157</v>
      </c>
      <c r="AR1611" s="8" t="s">
        <v>12478</v>
      </c>
      <c r="AS1611" s="8" t="s">
        <v>12478</v>
      </c>
      <c r="AT1611" s="8" t="s">
        <v>1489</v>
      </c>
      <c r="AU1611" s="8" t="s">
        <v>12479</v>
      </c>
      <c r="AV1611" s="8" t="s">
        <v>133</v>
      </c>
      <c r="AW1611" s="11">
        <v>2072396.84</v>
      </c>
      <c r="AX1611" s="9" t="s">
        <v>7565</v>
      </c>
    </row>
    <row r="1612" spans="1:50" customFormat="1" ht="48" hidden="1" x14ac:dyDescent="0.25">
      <c r="A1612" s="8" t="s">
        <v>1699</v>
      </c>
      <c r="B1612" s="8" t="s">
        <v>7915</v>
      </c>
      <c r="C1612" s="8"/>
      <c r="D1612" s="8" t="s">
        <v>12608</v>
      </c>
      <c r="E1612" s="8" t="s">
        <v>12609</v>
      </c>
      <c r="F1612" s="8" t="s">
        <v>12610</v>
      </c>
      <c r="G1612" s="9" t="s">
        <v>12611</v>
      </c>
      <c r="H1612" s="9" t="str">
        <f>VLOOKUP(G1612,[1]Arkusz2!A:B,2,FALSE)</f>
        <v>WND-RPZP.04.02.00-32-003/10</v>
      </c>
      <c r="I1612" s="9" t="s">
        <v>7037</v>
      </c>
      <c r="J1612" s="9" t="s">
        <v>4601</v>
      </c>
      <c r="K1612" s="9" t="s">
        <v>4262</v>
      </c>
      <c r="L1612" s="9" t="s">
        <v>7800</v>
      </c>
      <c r="M1612" s="9" t="s">
        <v>4601</v>
      </c>
      <c r="N1612" s="9" t="s">
        <v>4262</v>
      </c>
      <c r="O1612" s="8" t="s">
        <v>5746</v>
      </c>
      <c r="P1612" s="9" t="s">
        <v>10328</v>
      </c>
      <c r="Q1612" s="9" t="s">
        <v>3297</v>
      </c>
      <c r="R1612" s="9" t="s">
        <v>3298</v>
      </c>
      <c r="S1612" s="9" t="s">
        <v>572</v>
      </c>
      <c r="T1612" s="10">
        <v>5095661.28</v>
      </c>
      <c r="U1612" s="10">
        <v>5083564.22</v>
      </c>
      <c r="V1612" s="10">
        <v>3725599.84</v>
      </c>
      <c r="W1612" s="10">
        <v>3725599.84</v>
      </c>
      <c r="X1612" s="10">
        <v>1357964.38</v>
      </c>
      <c r="Y1612" s="10">
        <v>73.290000000000006</v>
      </c>
      <c r="Z1612" s="8" t="s">
        <v>12612</v>
      </c>
      <c r="AA1612" s="8" t="s">
        <v>63</v>
      </c>
      <c r="AB1612" s="11">
        <v>5095661.28</v>
      </c>
      <c r="AC1612" s="11">
        <v>5095661.28</v>
      </c>
      <c r="AD1612" s="11">
        <v>0</v>
      </c>
      <c r="AE1612" s="11">
        <v>0</v>
      </c>
      <c r="AF1612" s="8" t="s">
        <v>64</v>
      </c>
      <c r="AG1612" s="8" t="s">
        <v>7923</v>
      </c>
      <c r="AH1612" s="8" t="s">
        <v>66</v>
      </c>
      <c r="AI1612" s="8" t="s">
        <v>149</v>
      </c>
      <c r="AJ1612" s="8" t="s">
        <v>1712</v>
      </c>
      <c r="AK1612" s="8" t="s">
        <v>6539</v>
      </c>
      <c r="AL1612" s="8" t="s">
        <v>6540</v>
      </c>
      <c r="AM1612" s="8" t="s">
        <v>444</v>
      </c>
      <c r="AN1612" s="8" t="s">
        <v>445</v>
      </c>
      <c r="AO1612" s="8" t="s">
        <v>6541</v>
      </c>
      <c r="AP1612" s="8" t="s">
        <v>156</v>
      </c>
      <c r="AQ1612" s="8" t="s">
        <v>157</v>
      </c>
      <c r="AR1612" s="8" t="s">
        <v>11054</v>
      </c>
      <c r="AS1612" s="8" t="s">
        <v>11055</v>
      </c>
      <c r="AT1612" s="8" t="s">
        <v>909</v>
      </c>
      <c r="AU1612" s="8" t="s">
        <v>6542</v>
      </c>
      <c r="AV1612" s="8" t="s">
        <v>911</v>
      </c>
      <c r="AW1612" s="11">
        <v>5095661.28</v>
      </c>
      <c r="AX1612" s="9" t="s">
        <v>582</v>
      </c>
    </row>
    <row r="1613" spans="1:50" customFormat="1" ht="36" hidden="1" x14ac:dyDescent="0.25">
      <c r="A1613" s="8" t="s">
        <v>10898</v>
      </c>
      <c r="B1613" s="8" t="s">
        <v>10899</v>
      </c>
      <c r="C1613" s="8"/>
      <c r="D1613" s="8" t="s">
        <v>12628</v>
      </c>
      <c r="E1613" s="8" t="s">
        <v>12629</v>
      </c>
      <c r="F1613" s="8" t="s">
        <v>12630</v>
      </c>
      <c r="G1613" s="9" t="s">
        <v>12631</v>
      </c>
      <c r="H1613" s="9" t="str">
        <f>VLOOKUP(G1613,[1]Arkusz2!A:B,2,FALSE)</f>
        <v>WND-RPZP.03.02.00-32-002/10</v>
      </c>
      <c r="I1613" s="9" t="s">
        <v>2829</v>
      </c>
      <c r="J1613" s="9" t="s">
        <v>752</v>
      </c>
      <c r="K1613" s="9" t="s">
        <v>606</v>
      </c>
      <c r="L1613" s="9" t="s">
        <v>1132</v>
      </c>
      <c r="M1613" s="9" t="s">
        <v>752</v>
      </c>
      <c r="N1613" s="9" t="s">
        <v>606</v>
      </c>
      <c r="O1613" s="8" t="s">
        <v>4287</v>
      </c>
      <c r="P1613" s="9" t="s">
        <v>7999</v>
      </c>
      <c r="Q1613" s="9" t="s">
        <v>3297</v>
      </c>
      <c r="R1613" s="9" t="s">
        <v>3298</v>
      </c>
      <c r="S1613" s="9" t="s">
        <v>12632</v>
      </c>
      <c r="T1613" s="10">
        <v>1088556.22</v>
      </c>
      <c r="U1613" s="10">
        <v>996123.64</v>
      </c>
      <c r="V1613" s="10">
        <v>747092.73</v>
      </c>
      <c r="W1613" s="10">
        <v>747092.73</v>
      </c>
      <c r="X1613" s="10">
        <v>249030.91</v>
      </c>
      <c r="Y1613" s="10">
        <v>75</v>
      </c>
      <c r="Z1613" s="8" t="s">
        <v>12633</v>
      </c>
      <c r="AA1613" s="8" t="s">
        <v>63</v>
      </c>
      <c r="AB1613" s="11">
        <v>1088556.22</v>
      </c>
      <c r="AC1613" s="11">
        <v>1088556.22</v>
      </c>
      <c r="AD1613" s="11">
        <v>0</v>
      </c>
      <c r="AE1613" s="11">
        <v>0</v>
      </c>
      <c r="AF1613" s="8" t="s">
        <v>229</v>
      </c>
      <c r="AG1613" s="8" t="s">
        <v>10905</v>
      </c>
      <c r="AH1613" s="8" t="s">
        <v>66</v>
      </c>
      <c r="AI1613" s="8" t="s">
        <v>67</v>
      </c>
      <c r="AJ1613" s="8" t="s">
        <v>290</v>
      </c>
      <c r="AK1613" s="8" t="s">
        <v>1073</v>
      </c>
      <c r="AL1613" s="8" t="s">
        <v>1074</v>
      </c>
      <c r="AM1613" s="8" t="s">
        <v>1075</v>
      </c>
      <c r="AN1613" s="8" t="s">
        <v>72</v>
      </c>
      <c r="AO1613" s="8" t="s">
        <v>1076</v>
      </c>
      <c r="AP1613" s="8" t="s">
        <v>128</v>
      </c>
      <c r="AQ1613" s="8" t="s">
        <v>157</v>
      </c>
      <c r="AR1613" s="8" t="s">
        <v>12409</v>
      </c>
      <c r="AS1613" s="8" t="s">
        <v>12410</v>
      </c>
      <c r="AT1613" s="8" t="s">
        <v>909</v>
      </c>
      <c r="AU1613" s="8" t="s">
        <v>1079</v>
      </c>
      <c r="AV1613" s="8" t="s">
        <v>911</v>
      </c>
      <c r="AW1613" s="11">
        <v>1088556.22</v>
      </c>
      <c r="AX1613" s="9" t="s">
        <v>10918</v>
      </c>
    </row>
    <row r="1614" spans="1:50" customFormat="1" ht="36" hidden="1" x14ac:dyDescent="0.25">
      <c r="A1614" s="8" t="s">
        <v>10898</v>
      </c>
      <c r="B1614" s="8" t="s">
        <v>10899</v>
      </c>
      <c r="C1614" s="8"/>
      <c r="D1614" s="8" t="s">
        <v>12634</v>
      </c>
      <c r="E1614" s="8" t="s">
        <v>12635</v>
      </c>
      <c r="F1614" s="8" t="s">
        <v>12636</v>
      </c>
      <c r="G1614" s="9" t="s">
        <v>12637</v>
      </c>
      <c r="H1614" s="9" t="str">
        <f>VLOOKUP(G1614,[1]Arkusz2!A:B,2,FALSE)</f>
        <v>WND-RPZP.03.02.00-32-003/10</v>
      </c>
      <c r="I1614" s="9" t="s">
        <v>2829</v>
      </c>
      <c r="J1614" s="9" t="s">
        <v>752</v>
      </c>
      <c r="K1614" s="9" t="s">
        <v>606</v>
      </c>
      <c r="L1614" s="9" t="s">
        <v>1132</v>
      </c>
      <c r="M1614" s="9" t="s">
        <v>752</v>
      </c>
      <c r="N1614" s="9" t="s">
        <v>606</v>
      </c>
      <c r="O1614" s="8" t="s">
        <v>4287</v>
      </c>
      <c r="P1614" s="9" t="s">
        <v>7999</v>
      </c>
      <c r="Q1614" s="9" t="s">
        <v>3297</v>
      </c>
      <c r="R1614" s="9" t="s">
        <v>3298</v>
      </c>
      <c r="S1614" s="9" t="s">
        <v>12638</v>
      </c>
      <c r="T1614" s="10">
        <v>8584520.4800000004</v>
      </c>
      <c r="U1614" s="10">
        <v>8544631.0099999998</v>
      </c>
      <c r="V1614" s="10">
        <v>6408473.25</v>
      </c>
      <c r="W1614" s="10">
        <v>6408473.25</v>
      </c>
      <c r="X1614" s="10">
        <v>2136157.7599999998</v>
      </c>
      <c r="Y1614" s="10">
        <v>75</v>
      </c>
      <c r="Z1614" s="8" t="s">
        <v>12639</v>
      </c>
      <c r="AA1614" s="8" t="s">
        <v>63</v>
      </c>
      <c r="AB1614" s="11">
        <v>8584520.4800000004</v>
      </c>
      <c r="AC1614" s="11">
        <v>8584520.4800000004</v>
      </c>
      <c r="AD1614" s="11">
        <v>0</v>
      </c>
      <c r="AE1614" s="11">
        <v>0</v>
      </c>
      <c r="AF1614" s="8" t="s">
        <v>64</v>
      </c>
      <c r="AG1614" s="8" t="s">
        <v>10905</v>
      </c>
      <c r="AH1614" s="8" t="s">
        <v>66</v>
      </c>
      <c r="AI1614" s="8" t="s">
        <v>67</v>
      </c>
      <c r="AJ1614" s="8" t="s">
        <v>1319</v>
      </c>
      <c r="AK1614" s="8" t="s">
        <v>1073</v>
      </c>
      <c r="AL1614" s="8" t="s">
        <v>1074</v>
      </c>
      <c r="AM1614" s="8" t="s">
        <v>1075</v>
      </c>
      <c r="AN1614" s="8" t="s">
        <v>72</v>
      </c>
      <c r="AO1614" s="8" t="s">
        <v>1076</v>
      </c>
      <c r="AP1614" s="8" t="s">
        <v>128</v>
      </c>
      <c r="AQ1614" s="8" t="s">
        <v>157</v>
      </c>
      <c r="AR1614" s="8" t="s">
        <v>12409</v>
      </c>
      <c r="AS1614" s="8" t="s">
        <v>12410</v>
      </c>
      <c r="AT1614" s="8" t="s">
        <v>909</v>
      </c>
      <c r="AU1614" s="8" t="s">
        <v>1079</v>
      </c>
      <c r="AV1614" s="8" t="s">
        <v>911</v>
      </c>
      <c r="AW1614" s="11">
        <v>8584520.4800000004</v>
      </c>
      <c r="AX1614" s="9" t="s">
        <v>12640</v>
      </c>
    </row>
    <row r="1615" spans="1:50" customFormat="1" ht="48" hidden="1" x14ac:dyDescent="0.25">
      <c r="A1615" s="8" t="s">
        <v>10898</v>
      </c>
      <c r="B1615" s="8" t="s">
        <v>11337</v>
      </c>
      <c r="C1615" s="8"/>
      <c r="D1615" s="8" t="s">
        <v>12662</v>
      </c>
      <c r="E1615" s="8" t="s">
        <v>12663</v>
      </c>
      <c r="F1615" s="8" t="s">
        <v>12664</v>
      </c>
      <c r="G1615" s="9" t="s">
        <v>12665</v>
      </c>
      <c r="H1615" s="9" t="str">
        <f>VLOOKUP(G1615,[1]Arkusz2!A:B,2,FALSE)</f>
        <v>WND-RPZP.03.01.00-32-006/11</v>
      </c>
      <c r="I1615" s="9" t="s">
        <v>8155</v>
      </c>
      <c r="J1615" s="9" t="s">
        <v>4601</v>
      </c>
      <c r="K1615" s="9" t="s">
        <v>4262</v>
      </c>
      <c r="L1615" s="9" t="s">
        <v>6198</v>
      </c>
      <c r="M1615" s="9" t="s">
        <v>4601</v>
      </c>
      <c r="N1615" s="9" t="s">
        <v>4262</v>
      </c>
      <c r="O1615" s="8" t="s">
        <v>7965</v>
      </c>
      <c r="P1615" s="9" t="s">
        <v>9413</v>
      </c>
      <c r="Q1615" s="9" t="s">
        <v>3297</v>
      </c>
      <c r="R1615" s="9" t="s">
        <v>3298</v>
      </c>
      <c r="S1615" s="9" t="s">
        <v>10792</v>
      </c>
      <c r="T1615" s="10">
        <v>426768.5</v>
      </c>
      <c r="U1615" s="10">
        <v>414468.5</v>
      </c>
      <c r="V1615" s="10">
        <v>310851.36</v>
      </c>
      <c r="W1615" s="10">
        <v>310851.36</v>
      </c>
      <c r="X1615" s="10">
        <v>103617.14</v>
      </c>
      <c r="Y1615" s="10">
        <v>75</v>
      </c>
      <c r="Z1615" s="8" t="s">
        <v>12666</v>
      </c>
      <c r="AA1615" s="8" t="s">
        <v>63</v>
      </c>
      <c r="AB1615" s="11">
        <v>426768.5</v>
      </c>
      <c r="AC1615" s="11">
        <v>426768.5</v>
      </c>
      <c r="AD1615" s="11">
        <v>0</v>
      </c>
      <c r="AE1615" s="11">
        <v>0</v>
      </c>
      <c r="AF1615" s="8" t="s">
        <v>64</v>
      </c>
      <c r="AG1615" s="8" t="s">
        <v>11343</v>
      </c>
      <c r="AH1615" s="8" t="s">
        <v>66</v>
      </c>
      <c r="AI1615" s="8" t="s">
        <v>149</v>
      </c>
      <c r="AJ1615" s="8" t="s">
        <v>1187</v>
      </c>
      <c r="AK1615" s="8" t="s">
        <v>12667</v>
      </c>
      <c r="AL1615" s="8" t="s">
        <v>12668</v>
      </c>
      <c r="AM1615" s="8" t="s">
        <v>12669</v>
      </c>
      <c r="AN1615" s="8" t="s">
        <v>12670</v>
      </c>
      <c r="AO1615" s="8" t="s">
        <v>6474</v>
      </c>
      <c r="AP1615" s="8" t="s">
        <v>278</v>
      </c>
      <c r="AQ1615" s="8" t="s">
        <v>157</v>
      </c>
      <c r="AR1615" s="8" t="s">
        <v>12671</v>
      </c>
      <c r="AS1615" s="8" t="s">
        <v>12672</v>
      </c>
      <c r="AT1615" s="8" t="s">
        <v>909</v>
      </c>
      <c r="AU1615" s="8" t="s">
        <v>12673</v>
      </c>
      <c r="AV1615" s="8" t="s">
        <v>911</v>
      </c>
      <c r="AW1615" s="11">
        <v>426768.5</v>
      </c>
      <c r="AX1615" s="9" t="s">
        <v>12674</v>
      </c>
    </row>
    <row r="1616" spans="1:50" customFormat="1" ht="36" hidden="1" x14ac:dyDescent="0.25">
      <c r="A1616" s="8" t="s">
        <v>10898</v>
      </c>
      <c r="B1616" s="8" t="s">
        <v>11337</v>
      </c>
      <c r="C1616" s="8"/>
      <c r="D1616" s="8" t="s">
        <v>12834</v>
      </c>
      <c r="E1616" s="8" t="s">
        <v>12835</v>
      </c>
      <c r="F1616" s="8" t="s">
        <v>12836</v>
      </c>
      <c r="G1616" s="9" t="s">
        <v>12837</v>
      </c>
      <c r="H1616" s="9" t="str">
        <f>VLOOKUP(G1616,[1]Arkusz2!A:B,2,FALSE)</f>
        <v>WND-RPZP.03.01.00-32-007/11</v>
      </c>
      <c r="I1616" s="9" t="s">
        <v>4488</v>
      </c>
      <c r="J1616" s="9" t="s">
        <v>4601</v>
      </c>
      <c r="K1616" s="9" t="s">
        <v>4262</v>
      </c>
      <c r="L1616" s="9" t="s">
        <v>6933</v>
      </c>
      <c r="M1616" s="9" t="s">
        <v>4601</v>
      </c>
      <c r="N1616" s="9" t="s">
        <v>4262</v>
      </c>
      <c r="O1616" s="8" t="s">
        <v>5662</v>
      </c>
      <c r="P1616" s="9" t="s">
        <v>12830</v>
      </c>
      <c r="Q1616" s="9" t="s">
        <v>3297</v>
      </c>
      <c r="R1616" s="9" t="s">
        <v>3298</v>
      </c>
      <c r="S1616" s="9" t="s">
        <v>11032</v>
      </c>
      <c r="T1616" s="10">
        <v>1697644.74</v>
      </c>
      <c r="U1616" s="10">
        <v>1696260.99</v>
      </c>
      <c r="V1616" s="10">
        <v>1272195.73</v>
      </c>
      <c r="W1616" s="10">
        <v>1272195.73</v>
      </c>
      <c r="X1616" s="10">
        <v>424065.26</v>
      </c>
      <c r="Y1616" s="10">
        <v>75</v>
      </c>
      <c r="Z1616" s="8" t="s">
        <v>12838</v>
      </c>
      <c r="AA1616" s="8" t="s">
        <v>63</v>
      </c>
      <c r="AB1616" s="11">
        <v>1697644.74</v>
      </c>
      <c r="AC1616" s="11">
        <v>1697644.74</v>
      </c>
      <c r="AD1616" s="11">
        <v>0</v>
      </c>
      <c r="AE1616" s="11">
        <v>1.98</v>
      </c>
      <c r="AF1616" s="8" t="s">
        <v>64</v>
      </c>
      <c r="AG1616" s="8" t="s">
        <v>11343</v>
      </c>
      <c r="AH1616" s="8" t="s">
        <v>66</v>
      </c>
      <c r="AI1616" s="8" t="s">
        <v>67</v>
      </c>
      <c r="AJ1616" s="8" t="s">
        <v>1187</v>
      </c>
      <c r="AK1616" s="8" t="s">
        <v>6415</v>
      </c>
      <c r="AL1616" s="8" t="s">
        <v>6416</v>
      </c>
      <c r="AM1616" s="8" t="s">
        <v>6417</v>
      </c>
      <c r="AN1616" s="8" t="s">
        <v>72</v>
      </c>
      <c r="AO1616" s="8" t="s">
        <v>6418</v>
      </c>
      <c r="AP1616" s="8" t="s">
        <v>12839</v>
      </c>
      <c r="AQ1616" s="8" t="s">
        <v>157</v>
      </c>
      <c r="AR1616" s="8" t="s">
        <v>12840</v>
      </c>
      <c r="AS1616" s="8" t="s">
        <v>12841</v>
      </c>
      <c r="AT1616" s="8" t="s">
        <v>1325</v>
      </c>
      <c r="AU1616" s="8" t="s">
        <v>6421</v>
      </c>
      <c r="AV1616" s="8" t="s">
        <v>1327</v>
      </c>
      <c r="AW1616" s="11">
        <v>1697644.74</v>
      </c>
      <c r="AX1616" s="9" t="s">
        <v>11040</v>
      </c>
    </row>
    <row r="1617" spans="1:50" customFormat="1" ht="48" hidden="1" x14ac:dyDescent="0.25">
      <c r="A1617" s="8" t="s">
        <v>1699</v>
      </c>
      <c r="B1617" s="8" t="s">
        <v>7915</v>
      </c>
      <c r="C1617" s="8"/>
      <c r="D1617" s="8" t="s">
        <v>12861</v>
      </c>
      <c r="E1617" s="8" t="s">
        <v>12862</v>
      </c>
      <c r="F1617" s="8" t="s">
        <v>12863</v>
      </c>
      <c r="G1617" s="9" t="s">
        <v>12864</v>
      </c>
      <c r="H1617" s="9" t="str">
        <f>VLOOKUP(G1617,[1]Arkusz2!A:B,2,FALSE)</f>
        <v>WND-RPZP.04.02.00-32-006/11</v>
      </c>
      <c r="I1617" s="9" t="s">
        <v>11531</v>
      </c>
      <c r="J1617" s="9" t="s">
        <v>2281</v>
      </c>
      <c r="K1617" s="9" t="s">
        <v>896</v>
      </c>
      <c r="L1617" s="9" t="s">
        <v>11571</v>
      </c>
      <c r="M1617" s="9" t="s">
        <v>2281</v>
      </c>
      <c r="N1617" s="9" t="s">
        <v>896</v>
      </c>
      <c r="O1617" s="8" t="s">
        <v>7410</v>
      </c>
      <c r="P1617" s="9" t="s">
        <v>11775</v>
      </c>
      <c r="Q1617" s="9" t="s">
        <v>3297</v>
      </c>
      <c r="R1617" s="9" t="s">
        <v>3298</v>
      </c>
      <c r="S1617" s="9" t="s">
        <v>12865</v>
      </c>
      <c r="T1617" s="10">
        <v>1360916.57</v>
      </c>
      <c r="U1617" s="10">
        <v>1101025.67</v>
      </c>
      <c r="V1617" s="10">
        <v>708666.53</v>
      </c>
      <c r="W1617" s="10">
        <v>708666.53</v>
      </c>
      <c r="X1617" s="10">
        <v>392359.14</v>
      </c>
      <c r="Y1617" s="10">
        <v>64.36</v>
      </c>
      <c r="Z1617" s="8" t="s">
        <v>12866</v>
      </c>
      <c r="AA1617" s="8" t="s">
        <v>147</v>
      </c>
      <c r="AB1617" s="11">
        <v>1360916.57</v>
      </c>
      <c r="AC1617" s="11">
        <v>708666.53</v>
      </c>
      <c r="AD1617" s="11">
        <v>652250.04</v>
      </c>
      <c r="AE1617" s="11">
        <v>0</v>
      </c>
      <c r="AF1617" s="8" t="s">
        <v>229</v>
      </c>
      <c r="AG1617" s="8" t="s">
        <v>7923</v>
      </c>
      <c r="AH1617" s="8" t="s">
        <v>66</v>
      </c>
      <c r="AI1617" s="8" t="s">
        <v>67</v>
      </c>
      <c r="AJ1617" s="8" t="s">
        <v>1712</v>
      </c>
      <c r="AK1617" s="8" t="s">
        <v>12867</v>
      </c>
      <c r="AL1617" s="8" t="s">
        <v>12868</v>
      </c>
      <c r="AM1617" s="8" t="s">
        <v>153</v>
      </c>
      <c r="AN1617" s="8" t="s">
        <v>193</v>
      </c>
      <c r="AO1617" s="8" t="s">
        <v>2435</v>
      </c>
      <c r="AP1617" s="8" t="s">
        <v>842</v>
      </c>
      <c r="AQ1617" s="8" t="s">
        <v>157</v>
      </c>
      <c r="AR1617" s="8" t="s">
        <v>12869</v>
      </c>
      <c r="AS1617" s="8" t="s">
        <v>12870</v>
      </c>
      <c r="AT1617" s="8" t="s">
        <v>281</v>
      </c>
      <c r="AU1617" s="8" t="s">
        <v>12871</v>
      </c>
      <c r="AV1617" s="8" t="s">
        <v>133</v>
      </c>
      <c r="AW1617" s="11">
        <v>1360916.57</v>
      </c>
      <c r="AX1617" s="9" t="s">
        <v>11212</v>
      </c>
    </row>
    <row r="1618" spans="1:50" customFormat="1" ht="36" hidden="1" x14ac:dyDescent="0.25">
      <c r="A1618" s="8" t="s">
        <v>723</v>
      </c>
      <c r="B1618" s="8" t="s">
        <v>8250</v>
      </c>
      <c r="C1618" s="8"/>
      <c r="D1618" s="8" t="s">
        <v>12893</v>
      </c>
      <c r="E1618" s="8" t="s">
        <v>12894</v>
      </c>
      <c r="F1618" s="8" t="s">
        <v>12895</v>
      </c>
      <c r="G1618" s="9" t="s">
        <v>12896</v>
      </c>
      <c r="H1618" s="9" t="str">
        <f>VLOOKUP(G1618,[1]Arkusz2!A:B,2,FALSE)</f>
        <v>WND-RPZP.05.03.00-32-016/10</v>
      </c>
      <c r="I1618" s="9" t="s">
        <v>3236</v>
      </c>
      <c r="J1618" s="9" t="s">
        <v>752</v>
      </c>
      <c r="K1618" s="9" t="s">
        <v>606</v>
      </c>
      <c r="L1618" s="9" t="s">
        <v>3335</v>
      </c>
      <c r="M1618" s="9" t="s">
        <v>752</v>
      </c>
      <c r="N1618" s="9" t="s">
        <v>606</v>
      </c>
      <c r="O1618" s="8" t="s">
        <v>1861</v>
      </c>
      <c r="P1618" s="9" t="s">
        <v>12104</v>
      </c>
      <c r="Q1618" s="9" t="s">
        <v>3297</v>
      </c>
      <c r="R1618" s="9" t="s">
        <v>3298</v>
      </c>
      <c r="S1618" s="9" t="s">
        <v>12334</v>
      </c>
      <c r="T1618" s="10">
        <v>2030941.97</v>
      </c>
      <c r="U1618" s="10">
        <v>1571774.9</v>
      </c>
      <c r="V1618" s="10">
        <v>1178831.17</v>
      </c>
      <c r="W1618" s="10">
        <v>1178831.17</v>
      </c>
      <c r="X1618" s="10">
        <v>392943.73</v>
      </c>
      <c r="Y1618" s="10">
        <v>75</v>
      </c>
      <c r="Z1618" s="8" t="s">
        <v>12897</v>
      </c>
      <c r="AA1618" s="8" t="s">
        <v>63</v>
      </c>
      <c r="AB1618" s="11">
        <v>2030941.97</v>
      </c>
      <c r="AC1618" s="11">
        <v>2030941.97</v>
      </c>
      <c r="AD1618" s="11">
        <v>0</v>
      </c>
      <c r="AE1618" s="11">
        <v>0</v>
      </c>
      <c r="AF1618" s="8" t="s">
        <v>64</v>
      </c>
      <c r="AG1618" s="8" t="s">
        <v>5027</v>
      </c>
      <c r="AH1618" s="8" t="s">
        <v>66</v>
      </c>
      <c r="AI1618" s="8" t="s">
        <v>67</v>
      </c>
      <c r="AJ1618" s="8" t="s">
        <v>613</v>
      </c>
      <c r="AK1618" s="8" t="s">
        <v>9670</v>
      </c>
      <c r="AL1618" s="8" t="s">
        <v>9671</v>
      </c>
      <c r="AM1618" s="8" t="s">
        <v>774</v>
      </c>
      <c r="AN1618" s="8" t="s">
        <v>775</v>
      </c>
      <c r="AO1618" s="8" t="s">
        <v>9672</v>
      </c>
      <c r="AP1618" s="8" t="s">
        <v>128</v>
      </c>
      <c r="AQ1618" s="8" t="s">
        <v>157</v>
      </c>
      <c r="AR1618" s="8" t="s">
        <v>11046</v>
      </c>
      <c r="AS1618" s="8" t="s">
        <v>11047</v>
      </c>
      <c r="AT1618" s="8" t="s">
        <v>909</v>
      </c>
      <c r="AU1618" s="8" t="s">
        <v>9675</v>
      </c>
      <c r="AV1618" s="8" t="s">
        <v>911</v>
      </c>
      <c r="AW1618" s="11">
        <v>2030941.97</v>
      </c>
      <c r="AX1618" s="9" t="s">
        <v>7772</v>
      </c>
    </row>
    <row r="1619" spans="1:50" customFormat="1" ht="48" hidden="1" x14ac:dyDescent="0.25">
      <c r="A1619" s="8" t="s">
        <v>1699</v>
      </c>
      <c r="B1619" s="8" t="s">
        <v>7915</v>
      </c>
      <c r="C1619" s="8"/>
      <c r="D1619" s="8" t="s">
        <v>13033</v>
      </c>
      <c r="E1619" s="8" t="s">
        <v>13034</v>
      </c>
      <c r="F1619" s="8" t="s">
        <v>13035</v>
      </c>
      <c r="G1619" s="9" t="s">
        <v>13036</v>
      </c>
      <c r="H1619" s="9" t="str">
        <f>VLOOKUP(G1619,[1]Arkusz2!A:B,2,FALSE)</f>
        <v>WND-RPZP.04.02.00-32-023/11</v>
      </c>
      <c r="I1619" s="9" t="s">
        <v>11531</v>
      </c>
      <c r="J1619" s="9" t="s">
        <v>2281</v>
      </c>
      <c r="K1619" s="9" t="s">
        <v>896</v>
      </c>
      <c r="L1619" s="9" t="s">
        <v>9789</v>
      </c>
      <c r="M1619" s="9" t="s">
        <v>2281</v>
      </c>
      <c r="N1619" s="9" t="s">
        <v>896</v>
      </c>
      <c r="O1619" s="8" t="s">
        <v>12317</v>
      </c>
      <c r="P1619" s="9" t="s">
        <v>7593</v>
      </c>
      <c r="Q1619" s="9" t="s">
        <v>3297</v>
      </c>
      <c r="R1619" s="9" t="s">
        <v>3298</v>
      </c>
      <c r="S1619" s="9" t="s">
        <v>7574</v>
      </c>
      <c r="T1619" s="10">
        <v>509588.49</v>
      </c>
      <c r="U1619" s="10">
        <v>365210.4</v>
      </c>
      <c r="V1619" s="10">
        <v>273907.8</v>
      </c>
      <c r="W1619" s="10">
        <v>273907.8</v>
      </c>
      <c r="X1619" s="10">
        <v>91302.6</v>
      </c>
      <c r="Y1619" s="10">
        <v>75</v>
      </c>
      <c r="Z1619" s="8" t="s">
        <v>13037</v>
      </c>
      <c r="AA1619" s="8" t="s">
        <v>147</v>
      </c>
      <c r="AB1619" s="11">
        <v>509588.49</v>
      </c>
      <c r="AC1619" s="11">
        <v>273907.8</v>
      </c>
      <c r="AD1619" s="11">
        <v>235680.69</v>
      </c>
      <c r="AE1619" s="11">
        <v>0</v>
      </c>
      <c r="AF1619" s="8" t="s">
        <v>229</v>
      </c>
      <c r="AG1619" s="8" t="s">
        <v>7923</v>
      </c>
      <c r="AH1619" s="8" t="s">
        <v>66</v>
      </c>
      <c r="AI1619" s="8" t="s">
        <v>67</v>
      </c>
      <c r="AJ1619" s="8" t="s">
        <v>1712</v>
      </c>
      <c r="AK1619" s="8" t="s">
        <v>13038</v>
      </c>
      <c r="AL1619" s="8" t="s">
        <v>13039</v>
      </c>
      <c r="AM1619" s="8" t="s">
        <v>1451</v>
      </c>
      <c r="AN1619" s="8" t="s">
        <v>1452</v>
      </c>
      <c r="AO1619" s="8" t="s">
        <v>2539</v>
      </c>
      <c r="AP1619" s="8" t="s">
        <v>128</v>
      </c>
      <c r="AQ1619" s="8" t="s">
        <v>157</v>
      </c>
      <c r="AR1619" s="8" t="s">
        <v>13040</v>
      </c>
      <c r="AS1619" s="8" t="s">
        <v>13041</v>
      </c>
      <c r="AT1619" s="8" t="s">
        <v>281</v>
      </c>
      <c r="AU1619" s="8" t="s">
        <v>13042</v>
      </c>
      <c r="AV1619" s="8" t="s">
        <v>133</v>
      </c>
      <c r="AW1619" s="11">
        <v>509588.49</v>
      </c>
      <c r="AX1619" s="9" t="s">
        <v>9668</v>
      </c>
    </row>
    <row r="1620" spans="1:50" customFormat="1" ht="48" hidden="1" x14ac:dyDescent="0.25">
      <c r="A1620" s="8" t="s">
        <v>1063</v>
      </c>
      <c r="B1620" s="8" t="s">
        <v>2664</v>
      </c>
      <c r="C1620" s="8"/>
      <c r="D1620" s="8" t="s">
        <v>13102</v>
      </c>
      <c r="E1620" s="8" t="s">
        <v>13103</v>
      </c>
      <c r="F1620" s="8" t="s">
        <v>13104</v>
      </c>
      <c r="G1620" s="9" t="s">
        <v>13105</v>
      </c>
      <c r="H1620" s="9" t="str">
        <f>VLOOKUP(G1620,[1]Arkusz2!A:B,2,FALSE)</f>
        <v>WND-RPZP.06.04.00-32-001/10</v>
      </c>
      <c r="I1620" s="9" t="s">
        <v>2385</v>
      </c>
      <c r="J1620" s="9" t="s">
        <v>605</v>
      </c>
      <c r="K1620" s="9" t="s">
        <v>606</v>
      </c>
      <c r="L1620" s="9" t="s">
        <v>751</v>
      </c>
      <c r="M1620" s="9" t="s">
        <v>752</v>
      </c>
      <c r="N1620" s="9" t="s">
        <v>606</v>
      </c>
      <c r="O1620" s="8" t="s">
        <v>1110</v>
      </c>
      <c r="P1620" s="9" t="s">
        <v>11891</v>
      </c>
      <c r="Q1620" s="9" t="s">
        <v>3297</v>
      </c>
      <c r="R1620" s="9" t="s">
        <v>3298</v>
      </c>
      <c r="S1620" s="9" t="s">
        <v>1989</v>
      </c>
      <c r="T1620" s="10">
        <v>57703488.520000003</v>
      </c>
      <c r="U1620" s="10">
        <v>30656297.129999999</v>
      </c>
      <c r="V1620" s="10">
        <v>24740122.199999999</v>
      </c>
      <c r="W1620" s="10">
        <v>24740122.199999999</v>
      </c>
      <c r="X1620" s="10">
        <v>5916174.9299999997</v>
      </c>
      <c r="Y1620" s="10">
        <v>80.7</v>
      </c>
      <c r="Z1620" s="8" t="s">
        <v>13106</v>
      </c>
      <c r="AA1620" s="8" t="s">
        <v>63</v>
      </c>
      <c r="AB1620" s="11">
        <v>57703488.520000003</v>
      </c>
      <c r="AC1620" s="11">
        <v>57703488.520000003</v>
      </c>
      <c r="AD1620" s="11">
        <v>0</v>
      </c>
      <c r="AE1620" s="11">
        <v>0</v>
      </c>
      <c r="AF1620" s="8" t="s">
        <v>64</v>
      </c>
      <c r="AG1620" s="8" t="s">
        <v>2670</v>
      </c>
      <c r="AH1620" s="8" t="s">
        <v>66</v>
      </c>
      <c r="AI1620" s="8" t="s">
        <v>67</v>
      </c>
      <c r="AJ1620" s="8" t="s">
        <v>2671</v>
      </c>
      <c r="AK1620" s="8" t="s">
        <v>1073</v>
      </c>
      <c r="AL1620" s="8" t="s">
        <v>1074</v>
      </c>
      <c r="AM1620" s="8" t="s">
        <v>1075</v>
      </c>
      <c r="AN1620" s="8" t="s">
        <v>72</v>
      </c>
      <c r="AO1620" s="8" t="s">
        <v>1076</v>
      </c>
      <c r="AP1620" s="8" t="s">
        <v>128</v>
      </c>
      <c r="AQ1620" s="8" t="s">
        <v>157</v>
      </c>
      <c r="AR1620" s="8" t="s">
        <v>1077</v>
      </c>
      <c r="AS1620" s="8" t="s">
        <v>1078</v>
      </c>
      <c r="AT1620" s="8" t="s">
        <v>909</v>
      </c>
      <c r="AU1620" s="8" t="s">
        <v>1079</v>
      </c>
      <c r="AV1620" s="8" t="s">
        <v>911</v>
      </c>
      <c r="AW1620" s="11">
        <v>57703488.520000003</v>
      </c>
      <c r="AX1620" s="9" t="s">
        <v>13107</v>
      </c>
    </row>
    <row r="1621" spans="1:50" customFormat="1" ht="48" hidden="1" x14ac:dyDescent="0.25">
      <c r="A1621" s="8" t="s">
        <v>723</v>
      </c>
      <c r="B1621" s="8" t="s">
        <v>8250</v>
      </c>
      <c r="C1621" s="8"/>
      <c r="D1621" s="8" t="s">
        <v>13108</v>
      </c>
      <c r="E1621" s="8" t="s">
        <v>13109</v>
      </c>
      <c r="F1621" s="8" t="s">
        <v>13110</v>
      </c>
      <c r="G1621" s="9" t="s">
        <v>13111</v>
      </c>
      <c r="H1621" s="9" t="str">
        <f>VLOOKUP(G1621,[1]Arkusz2!A:B,2,FALSE)</f>
        <v>WND-RPZP.05.03.00-32-022/10</v>
      </c>
      <c r="I1621" s="9" t="s">
        <v>2789</v>
      </c>
      <c r="J1621" s="9" t="s">
        <v>752</v>
      </c>
      <c r="K1621" s="9" t="s">
        <v>606</v>
      </c>
      <c r="L1621" s="9" t="s">
        <v>2725</v>
      </c>
      <c r="M1621" s="9" t="s">
        <v>752</v>
      </c>
      <c r="N1621" s="9" t="s">
        <v>606</v>
      </c>
      <c r="O1621" s="8" t="s">
        <v>1592</v>
      </c>
      <c r="P1621" s="9" t="s">
        <v>11891</v>
      </c>
      <c r="Q1621" s="9" t="s">
        <v>3297</v>
      </c>
      <c r="R1621" s="9" t="s">
        <v>3298</v>
      </c>
      <c r="S1621" s="9" t="s">
        <v>13112</v>
      </c>
      <c r="T1621" s="10">
        <v>18977339.059999999</v>
      </c>
      <c r="U1621" s="10">
        <v>17204581.93</v>
      </c>
      <c r="V1621" s="10">
        <v>12903436.439999999</v>
      </c>
      <c r="W1621" s="10">
        <v>12903436.439999999</v>
      </c>
      <c r="X1621" s="10">
        <v>4301145.49</v>
      </c>
      <c r="Y1621" s="10">
        <v>75</v>
      </c>
      <c r="Z1621" s="8" t="s">
        <v>13113</v>
      </c>
      <c r="AA1621" s="8" t="s">
        <v>63</v>
      </c>
      <c r="AB1621" s="11">
        <v>18977339.059999999</v>
      </c>
      <c r="AC1621" s="11">
        <v>18977339.059999999</v>
      </c>
      <c r="AD1621" s="11">
        <v>0</v>
      </c>
      <c r="AE1621" s="11">
        <v>0</v>
      </c>
      <c r="AF1621" s="8" t="s">
        <v>64</v>
      </c>
      <c r="AG1621" s="8" t="s">
        <v>5027</v>
      </c>
      <c r="AH1621" s="8" t="s">
        <v>66</v>
      </c>
      <c r="AI1621" s="8" t="s">
        <v>149</v>
      </c>
      <c r="AJ1621" s="8" t="s">
        <v>613</v>
      </c>
      <c r="AK1621" s="8" t="s">
        <v>13114</v>
      </c>
      <c r="AL1621" s="8" t="s">
        <v>13115</v>
      </c>
      <c r="AM1621" s="8" t="s">
        <v>3725</v>
      </c>
      <c r="AN1621" s="8" t="s">
        <v>3726</v>
      </c>
      <c r="AO1621" s="8" t="s">
        <v>13116</v>
      </c>
      <c r="AP1621" s="8" t="s">
        <v>759</v>
      </c>
      <c r="AQ1621" s="8" t="s">
        <v>157</v>
      </c>
      <c r="AR1621" s="8" t="s">
        <v>13117</v>
      </c>
      <c r="AS1621" s="8" t="s">
        <v>13118</v>
      </c>
      <c r="AT1621" s="8" t="s">
        <v>619</v>
      </c>
      <c r="AU1621" s="8" t="s">
        <v>13119</v>
      </c>
      <c r="AV1621" s="8" t="s">
        <v>911</v>
      </c>
      <c r="AW1621" s="11">
        <v>18977339.059999999</v>
      </c>
      <c r="AX1621" s="9" t="s">
        <v>5329</v>
      </c>
    </row>
    <row r="1622" spans="1:50" customFormat="1" ht="48" hidden="1" x14ac:dyDescent="0.25">
      <c r="A1622" s="8" t="s">
        <v>1699</v>
      </c>
      <c r="B1622" s="8" t="s">
        <v>10768</v>
      </c>
      <c r="C1622" s="8"/>
      <c r="D1622" s="8" t="s">
        <v>13209</v>
      </c>
      <c r="E1622" s="8" t="s">
        <v>13210</v>
      </c>
      <c r="F1622" s="8" t="s">
        <v>13211</v>
      </c>
      <c r="G1622" s="9" t="s">
        <v>13212</v>
      </c>
      <c r="H1622" s="9" t="str">
        <f>VLOOKUP(G1622,[1]Arkusz2!A:B,2,FALSE)</f>
        <v>WND-RPZP.04.01.00-32-006/11</v>
      </c>
      <c r="I1622" s="9" t="s">
        <v>12205</v>
      </c>
      <c r="J1622" s="9" t="s">
        <v>2281</v>
      </c>
      <c r="K1622" s="9" t="s">
        <v>896</v>
      </c>
      <c r="L1622" s="9" t="s">
        <v>10137</v>
      </c>
      <c r="M1622" s="9" t="s">
        <v>2281</v>
      </c>
      <c r="N1622" s="9" t="s">
        <v>896</v>
      </c>
      <c r="O1622" s="8" t="s">
        <v>13213</v>
      </c>
      <c r="P1622" s="9" t="s">
        <v>9803</v>
      </c>
      <c r="Q1622" s="9" t="s">
        <v>3297</v>
      </c>
      <c r="R1622" s="9" t="s">
        <v>3298</v>
      </c>
      <c r="S1622" s="9" t="s">
        <v>12813</v>
      </c>
      <c r="T1622" s="10">
        <v>1018702.01</v>
      </c>
      <c r="U1622" s="10">
        <v>874107.41</v>
      </c>
      <c r="V1622" s="10">
        <v>524464.43999999994</v>
      </c>
      <c r="W1622" s="10">
        <v>524464.43999999994</v>
      </c>
      <c r="X1622" s="10">
        <v>349642.97</v>
      </c>
      <c r="Y1622" s="10">
        <v>60</v>
      </c>
      <c r="Z1622" s="8" t="s">
        <v>13214</v>
      </c>
      <c r="AA1622" s="8" t="s">
        <v>119</v>
      </c>
      <c r="AB1622" s="11">
        <v>1018702.01</v>
      </c>
      <c r="AC1622" s="11">
        <v>524464.43999999994</v>
      </c>
      <c r="AD1622" s="11">
        <v>494237.57</v>
      </c>
      <c r="AE1622" s="11">
        <v>0</v>
      </c>
      <c r="AF1622" s="8" t="s">
        <v>64</v>
      </c>
      <c r="AG1622" s="8" t="s">
        <v>10774</v>
      </c>
      <c r="AH1622" s="8" t="s">
        <v>66</v>
      </c>
      <c r="AI1622" s="8" t="s">
        <v>149</v>
      </c>
      <c r="AJ1622" s="8" t="s">
        <v>3963</v>
      </c>
      <c r="AK1622" s="8" t="s">
        <v>11618</v>
      </c>
      <c r="AL1622" s="8" t="s">
        <v>11619</v>
      </c>
      <c r="AM1622" s="8" t="s">
        <v>3471</v>
      </c>
      <c r="AN1622" s="8" t="s">
        <v>72</v>
      </c>
      <c r="AO1622" s="8" t="s">
        <v>3472</v>
      </c>
      <c r="AP1622" s="8" t="s">
        <v>156</v>
      </c>
      <c r="AQ1622" s="8" t="s">
        <v>842</v>
      </c>
      <c r="AR1622" s="8" t="s">
        <v>11620</v>
      </c>
      <c r="AS1622" s="8" t="s">
        <v>157</v>
      </c>
      <c r="AT1622" s="8" t="s">
        <v>131</v>
      </c>
      <c r="AU1622" s="8" t="s">
        <v>11621</v>
      </c>
      <c r="AV1622" s="8" t="s">
        <v>133</v>
      </c>
      <c r="AW1622" s="11">
        <v>1018702.01</v>
      </c>
      <c r="AX1622" s="9" t="s">
        <v>7131</v>
      </c>
    </row>
    <row r="1623" spans="1:50" customFormat="1" ht="48" hidden="1" x14ac:dyDescent="0.25">
      <c r="A1623" s="8" t="s">
        <v>10898</v>
      </c>
      <c r="B1623" s="8" t="s">
        <v>11337</v>
      </c>
      <c r="C1623" s="8"/>
      <c r="D1623" s="8" t="s">
        <v>13342</v>
      </c>
      <c r="E1623" s="8" t="s">
        <v>13343</v>
      </c>
      <c r="F1623" s="8" t="s">
        <v>13344</v>
      </c>
      <c r="G1623" s="9" t="s">
        <v>13345</v>
      </c>
      <c r="H1623" s="9" t="str">
        <f>VLOOKUP(G1623,[1]Arkusz2!A:B,2,FALSE)</f>
        <v>WND-RPZP.03.01.00-32-010/11</v>
      </c>
      <c r="I1623" s="9" t="s">
        <v>8291</v>
      </c>
      <c r="J1623" s="9" t="s">
        <v>4601</v>
      </c>
      <c r="K1623" s="9" t="s">
        <v>4262</v>
      </c>
      <c r="L1623" s="9" t="s">
        <v>5751</v>
      </c>
      <c r="M1623" s="9" t="s">
        <v>4601</v>
      </c>
      <c r="N1623" s="9" t="s">
        <v>4262</v>
      </c>
      <c r="O1623" s="8" t="s">
        <v>1270</v>
      </c>
      <c r="P1623" s="9" t="s">
        <v>2292</v>
      </c>
      <c r="Q1623" s="9" t="s">
        <v>3297</v>
      </c>
      <c r="R1623" s="9" t="s">
        <v>3298</v>
      </c>
      <c r="S1623" s="9" t="s">
        <v>13346</v>
      </c>
      <c r="T1623" s="10">
        <v>801169.19</v>
      </c>
      <c r="U1623" s="10">
        <v>789304.19</v>
      </c>
      <c r="V1623" s="10">
        <v>591978.14</v>
      </c>
      <c r="W1623" s="10">
        <v>591978.14</v>
      </c>
      <c r="X1623" s="10">
        <v>197326.05</v>
      </c>
      <c r="Y1623" s="10">
        <v>75</v>
      </c>
      <c r="Z1623" s="8" t="s">
        <v>13347</v>
      </c>
      <c r="AA1623" s="8" t="s">
        <v>63</v>
      </c>
      <c r="AB1623" s="11">
        <v>801169.19</v>
      </c>
      <c r="AC1623" s="11">
        <v>801169.19</v>
      </c>
      <c r="AD1623" s="11">
        <v>0</v>
      </c>
      <c r="AE1623" s="11">
        <v>0</v>
      </c>
      <c r="AF1623" s="8" t="s">
        <v>64</v>
      </c>
      <c r="AG1623" s="8" t="s">
        <v>11343</v>
      </c>
      <c r="AH1623" s="8" t="s">
        <v>66</v>
      </c>
      <c r="AI1623" s="8" t="s">
        <v>149</v>
      </c>
      <c r="AJ1623" s="8" t="s">
        <v>1187</v>
      </c>
      <c r="AK1623" s="8" t="s">
        <v>4199</v>
      </c>
      <c r="AL1623" s="8" t="s">
        <v>4200</v>
      </c>
      <c r="AM1623" s="8" t="s">
        <v>4201</v>
      </c>
      <c r="AN1623" s="8" t="s">
        <v>4202</v>
      </c>
      <c r="AO1623" s="8" t="s">
        <v>4203</v>
      </c>
      <c r="AP1623" s="8" t="s">
        <v>484</v>
      </c>
      <c r="AQ1623" s="8" t="s">
        <v>157</v>
      </c>
      <c r="AR1623" s="8" t="s">
        <v>13348</v>
      </c>
      <c r="AS1623" s="8" t="s">
        <v>13349</v>
      </c>
      <c r="AT1623" s="8" t="s">
        <v>909</v>
      </c>
      <c r="AU1623" s="8" t="s">
        <v>4206</v>
      </c>
      <c r="AV1623" s="8" t="s">
        <v>911</v>
      </c>
      <c r="AW1623" s="11">
        <v>801169.19</v>
      </c>
      <c r="AX1623" s="9" t="s">
        <v>12632</v>
      </c>
    </row>
    <row r="1624" spans="1:50" customFormat="1" ht="48" hidden="1" x14ac:dyDescent="0.25">
      <c r="A1624" s="8" t="s">
        <v>1699</v>
      </c>
      <c r="B1624" s="8" t="s">
        <v>7915</v>
      </c>
      <c r="C1624" s="8"/>
      <c r="D1624" s="8" t="s">
        <v>13368</v>
      </c>
      <c r="E1624" s="8" t="s">
        <v>13369</v>
      </c>
      <c r="F1624" s="8" t="s">
        <v>13370</v>
      </c>
      <c r="G1624" s="9" t="s">
        <v>13371</v>
      </c>
      <c r="H1624" s="9" t="str">
        <f>VLOOKUP(G1624,[1]Arkusz2!A:B,2,FALSE)</f>
        <v>WND-RPZP.04.02.00-32-017/11</v>
      </c>
      <c r="I1624" s="9" t="s">
        <v>1284</v>
      </c>
      <c r="J1624" s="9" t="s">
        <v>3297</v>
      </c>
      <c r="K1624" s="9" t="s">
        <v>3298</v>
      </c>
      <c r="L1624" s="9" t="s">
        <v>7565</v>
      </c>
      <c r="M1624" s="9" t="s">
        <v>3297</v>
      </c>
      <c r="N1624" s="9" t="s">
        <v>3298</v>
      </c>
      <c r="O1624" s="8" t="s">
        <v>13372</v>
      </c>
      <c r="P1624" s="9" t="s">
        <v>13366</v>
      </c>
      <c r="Q1624" s="9" t="s">
        <v>3297</v>
      </c>
      <c r="R1624" s="9" t="s">
        <v>3298</v>
      </c>
      <c r="S1624" s="9" t="s">
        <v>11090</v>
      </c>
      <c r="T1624" s="10">
        <v>249477.69</v>
      </c>
      <c r="U1624" s="10">
        <v>241997.68</v>
      </c>
      <c r="V1624" s="10">
        <v>181498.25</v>
      </c>
      <c r="W1624" s="10">
        <v>181498.25</v>
      </c>
      <c r="X1624" s="10">
        <v>60499.43</v>
      </c>
      <c r="Y1624" s="10">
        <v>75</v>
      </c>
      <c r="Z1624" s="8" t="s">
        <v>13373</v>
      </c>
      <c r="AA1624" s="8" t="s">
        <v>63</v>
      </c>
      <c r="AB1624" s="11">
        <v>249477.69</v>
      </c>
      <c r="AC1624" s="11">
        <v>249477.69</v>
      </c>
      <c r="AD1624" s="11">
        <v>0</v>
      </c>
      <c r="AE1624" s="11">
        <v>0</v>
      </c>
      <c r="AF1624" s="8" t="s">
        <v>64</v>
      </c>
      <c r="AG1624" s="8" t="s">
        <v>7923</v>
      </c>
      <c r="AH1624" s="8" t="s">
        <v>66</v>
      </c>
      <c r="AI1624" s="8" t="s">
        <v>149</v>
      </c>
      <c r="AJ1624" s="8" t="s">
        <v>613</v>
      </c>
      <c r="AK1624" s="8" t="s">
        <v>5557</v>
      </c>
      <c r="AL1624" s="8" t="s">
        <v>5558</v>
      </c>
      <c r="AM1624" s="8" t="s">
        <v>5559</v>
      </c>
      <c r="AN1624" s="8" t="s">
        <v>5560</v>
      </c>
      <c r="AO1624" s="8" t="s">
        <v>692</v>
      </c>
      <c r="AP1624" s="8" t="s">
        <v>883</v>
      </c>
      <c r="AQ1624" s="8" t="s">
        <v>157</v>
      </c>
      <c r="AR1624" s="8" t="s">
        <v>13374</v>
      </c>
      <c r="AS1624" s="8" t="s">
        <v>13374</v>
      </c>
      <c r="AT1624" s="8" t="s">
        <v>619</v>
      </c>
      <c r="AU1624" s="8" t="s">
        <v>5563</v>
      </c>
      <c r="AV1624" s="8" t="s">
        <v>911</v>
      </c>
      <c r="AW1624" s="11">
        <v>249477.69</v>
      </c>
      <c r="AX1624" s="9" t="s">
        <v>13375</v>
      </c>
    </row>
    <row r="1625" spans="1:50" customFormat="1" ht="48" hidden="1" x14ac:dyDescent="0.25">
      <c r="A1625" s="8" t="s">
        <v>723</v>
      </c>
      <c r="B1625" s="8" t="s">
        <v>8250</v>
      </c>
      <c r="C1625" s="8"/>
      <c r="D1625" s="8" t="s">
        <v>13392</v>
      </c>
      <c r="E1625" s="8" t="s">
        <v>13393</v>
      </c>
      <c r="F1625" s="8" t="s">
        <v>13394</v>
      </c>
      <c r="G1625" s="9" t="s">
        <v>13395</v>
      </c>
      <c r="H1625" s="9" t="str">
        <f>VLOOKUP(G1625,[1]Arkusz2!A:B,2,FALSE)</f>
        <v>WND-RPZP.05.03.00-32-014/10</v>
      </c>
      <c r="I1625" s="9" t="s">
        <v>1728</v>
      </c>
      <c r="J1625" s="9" t="s">
        <v>752</v>
      </c>
      <c r="K1625" s="9" t="s">
        <v>606</v>
      </c>
      <c r="L1625" s="9" t="s">
        <v>4554</v>
      </c>
      <c r="M1625" s="9" t="s">
        <v>752</v>
      </c>
      <c r="N1625" s="9" t="s">
        <v>606</v>
      </c>
      <c r="O1625" s="8" t="s">
        <v>1202</v>
      </c>
      <c r="P1625" s="9" t="s">
        <v>12796</v>
      </c>
      <c r="Q1625" s="9" t="s">
        <v>12730</v>
      </c>
      <c r="R1625" s="9" t="s">
        <v>3298</v>
      </c>
      <c r="S1625" s="9" t="s">
        <v>13396</v>
      </c>
      <c r="T1625" s="10">
        <v>3281663.04</v>
      </c>
      <c r="U1625" s="10">
        <v>2451607.73</v>
      </c>
      <c r="V1625" s="10">
        <v>1838705.79</v>
      </c>
      <c r="W1625" s="10">
        <v>1838705.79</v>
      </c>
      <c r="X1625" s="10">
        <v>612901.93999999994</v>
      </c>
      <c r="Y1625" s="10">
        <v>75</v>
      </c>
      <c r="Z1625" s="8" t="s">
        <v>13397</v>
      </c>
      <c r="AA1625" s="8" t="s">
        <v>63</v>
      </c>
      <c r="AB1625" s="11">
        <v>3281663.04</v>
      </c>
      <c r="AC1625" s="11">
        <v>3281663.04</v>
      </c>
      <c r="AD1625" s="11">
        <v>0</v>
      </c>
      <c r="AE1625" s="11">
        <v>0</v>
      </c>
      <c r="AF1625" s="8" t="s">
        <v>64</v>
      </c>
      <c r="AG1625" s="8" t="s">
        <v>5027</v>
      </c>
      <c r="AH1625" s="8" t="s">
        <v>66</v>
      </c>
      <c r="AI1625" s="8" t="s">
        <v>149</v>
      </c>
      <c r="AJ1625" s="8" t="s">
        <v>613</v>
      </c>
      <c r="AK1625" s="8" t="s">
        <v>13398</v>
      </c>
      <c r="AL1625" s="8" t="s">
        <v>13399</v>
      </c>
      <c r="AM1625" s="8" t="s">
        <v>9437</v>
      </c>
      <c r="AN1625" s="8" t="s">
        <v>9438</v>
      </c>
      <c r="AO1625" s="8" t="s">
        <v>1305</v>
      </c>
      <c r="AP1625" s="8" t="s">
        <v>1027</v>
      </c>
      <c r="AQ1625" s="8" t="s">
        <v>157</v>
      </c>
      <c r="AR1625" s="8" t="s">
        <v>13400</v>
      </c>
      <c r="AS1625" s="8" t="s">
        <v>13401</v>
      </c>
      <c r="AT1625" s="8" t="s">
        <v>909</v>
      </c>
      <c r="AU1625" s="8" t="s">
        <v>13402</v>
      </c>
      <c r="AV1625" s="8" t="s">
        <v>911</v>
      </c>
      <c r="AW1625" s="11">
        <v>3281663.04</v>
      </c>
      <c r="AX1625" s="9" t="s">
        <v>13403</v>
      </c>
    </row>
    <row r="1626" spans="1:50" customFormat="1" ht="48" hidden="1" x14ac:dyDescent="0.25">
      <c r="A1626" s="8" t="s">
        <v>1699</v>
      </c>
      <c r="B1626" s="8" t="s">
        <v>12044</v>
      </c>
      <c r="C1626" s="8"/>
      <c r="D1626" s="8" t="s">
        <v>13417</v>
      </c>
      <c r="E1626" s="8" t="s">
        <v>13418</v>
      </c>
      <c r="F1626" s="8" t="s">
        <v>13419</v>
      </c>
      <c r="G1626" s="9" t="s">
        <v>13420</v>
      </c>
      <c r="H1626" s="9" t="str">
        <f>VLOOKUP(G1626,[1]Arkusz2!A:B,2,FALSE)</f>
        <v>WND-RPZP.04.04.00-32-014/11</v>
      </c>
      <c r="I1626" s="9" t="s">
        <v>10582</v>
      </c>
      <c r="J1626" s="9" t="s">
        <v>895</v>
      </c>
      <c r="K1626" s="9" t="s">
        <v>896</v>
      </c>
      <c r="L1626" s="9" t="s">
        <v>6762</v>
      </c>
      <c r="M1626" s="9" t="s">
        <v>895</v>
      </c>
      <c r="N1626" s="9" t="s">
        <v>896</v>
      </c>
      <c r="O1626" s="8" t="s">
        <v>8395</v>
      </c>
      <c r="P1626" s="9" t="s">
        <v>7315</v>
      </c>
      <c r="Q1626" s="9" t="s">
        <v>12730</v>
      </c>
      <c r="R1626" s="9" t="s">
        <v>3298</v>
      </c>
      <c r="S1626" s="9" t="s">
        <v>3721</v>
      </c>
      <c r="T1626" s="10">
        <v>1353000</v>
      </c>
      <c r="U1626" s="10">
        <v>1100000</v>
      </c>
      <c r="V1626" s="10">
        <v>770000</v>
      </c>
      <c r="W1626" s="10">
        <v>770000</v>
      </c>
      <c r="X1626" s="10">
        <v>330000</v>
      </c>
      <c r="Y1626" s="10">
        <v>70</v>
      </c>
      <c r="Z1626" s="8" t="s">
        <v>13421</v>
      </c>
      <c r="AA1626" s="8" t="s">
        <v>147</v>
      </c>
      <c r="AB1626" s="11">
        <v>1353000</v>
      </c>
      <c r="AC1626" s="11">
        <v>770000</v>
      </c>
      <c r="AD1626" s="11">
        <v>583000</v>
      </c>
      <c r="AE1626" s="11">
        <v>0</v>
      </c>
      <c r="AF1626" s="8" t="s">
        <v>64</v>
      </c>
      <c r="AG1626" s="8" t="s">
        <v>12050</v>
      </c>
      <c r="AH1626" s="8" t="s">
        <v>66</v>
      </c>
      <c r="AI1626" s="8" t="s">
        <v>149</v>
      </c>
      <c r="AJ1626" s="8" t="s">
        <v>190</v>
      </c>
      <c r="AK1626" s="8" t="s">
        <v>13422</v>
      </c>
      <c r="AL1626" s="8" t="s">
        <v>13423</v>
      </c>
      <c r="AM1626" s="8" t="s">
        <v>13424</v>
      </c>
      <c r="AN1626" s="8" t="s">
        <v>125</v>
      </c>
      <c r="AO1626" s="8" t="s">
        <v>13425</v>
      </c>
      <c r="AP1626" s="8" t="s">
        <v>4240</v>
      </c>
      <c r="AQ1626" s="8" t="s">
        <v>157</v>
      </c>
      <c r="AR1626" s="8" t="s">
        <v>13426</v>
      </c>
      <c r="AS1626" s="8" t="s">
        <v>13426</v>
      </c>
      <c r="AT1626" s="8" t="s">
        <v>131</v>
      </c>
      <c r="AU1626" s="8" t="s">
        <v>13427</v>
      </c>
      <c r="AV1626" s="8" t="s">
        <v>133</v>
      </c>
      <c r="AW1626" s="11">
        <v>1353000</v>
      </c>
      <c r="AX1626" s="9" t="s">
        <v>10609</v>
      </c>
    </row>
    <row r="1627" spans="1:50" customFormat="1" ht="24" hidden="1" x14ac:dyDescent="0.25">
      <c r="A1627" s="8" t="s">
        <v>1308</v>
      </c>
      <c r="B1627" s="8" t="s">
        <v>2971</v>
      </c>
      <c r="C1627" s="8"/>
      <c r="D1627" s="8" t="s">
        <v>13459</v>
      </c>
      <c r="E1627" s="8" t="s">
        <v>13460</v>
      </c>
      <c r="F1627" s="8" t="s">
        <v>13461</v>
      </c>
      <c r="G1627" s="9" t="s">
        <v>13462</v>
      </c>
      <c r="H1627" s="9" t="str">
        <f>VLOOKUP(G1627,[1]Arkusz2!A:B,2,FALSE)</f>
        <v>WND-RPZP.07.02.00-32-009/09</v>
      </c>
      <c r="I1627" s="9" t="s">
        <v>1636</v>
      </c>
      <c r="J1627" s="9" t="s">
        <v>752</v>
      </c>
      <c r="K1627" s="9" t="s">
        <v>606</v>
      </c>
      <c r="L1627" s="9" t="s">
        <v>1116</v>
      </c>
      <c r="M1627" s="9" t="s">
        <v>752</v>
      </c>
      <c r="N1627" s="9" t="s">
        <v>606</v>
      </c>
      <c r="O1627" s="8" t="s">
        <v>3335</v>
      </c>
      <c r="P1627" s="9" t="s">
        <v>12942</v>
      </c>
      <c r="Q1627" s="9" t="s">
        <v>12730</v>
      </c>
      <c r="R1627" s="9" t="s">
        <v>3298</v>
      </c>
      <c r="S1627" s="9" t="s">
        <v>12191</v>
      </c>
      <c r="T1627" s="10">
        <v>4665220.21</v>
      </c>
      <c r="U1627" s="10">
        <v>2963329.11</v>
      </c>
      <c r="V1627" s="10">
        <v>1777997.46</v>
      </c>
      <c r="W1627" s="10">
        <v>1777997.46</v>
      </c>
      <c r="X1627" s="10">
        <v>1185331.6499999999</v>
      </c>
      <c r="Y1627" s="10">
        <v>60</v>
      </c>
      <c r="Z1627" s="8" t="s">
        <v>13463</v>
      </c>
      <c r="AA1627" s="8" t="s">
        <v>63</v>
      </c>
      <c r="AB1627" s="11">
        <v>4665220.21</v>
      </c>
      <c r="AC1627" s="11">
        <v>4665220.21</v>
      </c>
      <c r="AD1627" s="11">
        <v>0</v>
      </c>
      <c r="AE1627" s="11">
        <v>0</v>
      </c>
      <c r="AF1627" s="8" t="s">
        <v>64</v>
      </c>
      <c r="AG1627" s="8" t="s">
        <v>2978</v>
      </c>
      <c r="AH1627" s="8" t="s">
        <v>66</v>
      </c>
      <c r="AI1627" s="8" t="s">
        <v>67</v>
      </c>
      <c r="AJ1627" s="8" t="s">
        <v>613</v>
      </c>
      <c r="AK1627" s="8" t="s">
        <v>2511</v>
      </c>
      <c r="AL1627" s="8" t="s">
        <v>2512</v>
      </c>
      <c r="AM1627" s="8" t="s">
        <v>2513</v>
      </c>
      <c r="AN1627" s="8" t="s">
        <v>2514</v>
      </c>
      <c r="AO1627" s="8" t="s">
        <v>2515</v>
      </c>
      <c r="AP1627" s="8" t="s">
        <v>156</v>
      </c>
      <c r="AQ1627" s="8" t="s">
        <v>157</v>
      </c>
      <c r="AR1627" s="8" t="s">
        <v>2516</v>
      </c>
      <c r="AS1627" s="8" t="s">
        <v>2517</v>
      </c>
      <c r="AT1627" s="8" t="s">
        <v>909</v>
      </c>
      <c r="AU1627" s="8" t="s">
        <v>2518</v>
      </c>
      <c r="AV1627" s="8" t="s">
        <v>77</v>
      </c>
      <c r="AW1627" s="11">
        <v>4665220.21</v>
      </c>
      <c r="AX1627" s="9" t="s">
        <v>13219</v>
      </c>
    </row>
    <row r="1628" spans="1:50" customFormat="1" ht="24" hidden="1" x14ac:dyDescent="0.25">
      <c r="A1628" s="8" t="s">
        <v>723</v>
      </c>
      <c r="B1628" s="8" t="s">
        <v>8250</v>
      </c>
      <c r="C1628" s="8"/>
      <c r="D1628" s="8" t="s">
        <v>13485</v>
      </c>
      <c r="E1628" s="8" t="s">
        <v>13486</v>
      </c>
      <c r="F1628" s="8" t="s">
        <v>13487</v>
      </c>
      <c r="G1628" s="9" t="s">
        <v>13488</v>
      </c>
      <c r="H1628" s="9" t="str">
        <f>VLOOKUP(G1628,[1]Arkusz2!A:B,2,FALSE)</f>
        <v>WND-RPZP.05.03.00-32-021/10</v>
      </c>
      <c r="I1628" s="9" t="s">
        <v>3757</v>
      </c>
      <c r="J1628" s="9" t="s">
        <v>1706</v>
      </c>
      <c r="K1628" s="9" t="s">
        <v>1707</v>
      </c>
      <c r="L1628" s="9" t="s">
        <v>5329</v>
      </c>
      <c r="M1628" s="9" t="s">
        <v>1706</v>
      </c>
      <c r="N1628" s="9" t="s">
        <v>1707</v>
      </c>
      <c r="O1628" s="8" t="s">
        <v>2211</v>
      </c>
      <c r="P1628" s="9" t="s">
        <v>4555</v>
      </c>
      <c r="Q1628" s="9" t="s">
        <v>12730</v>
      </c>
      <c r="R1628" s="9" t="s">
        <v>3298</v>
      </c>
      <c r="S1628" s="9" t="s">
        <v>3757</v>
      </c>
      <c r="T1628" s="10">
        <v>2217458.6</v>
      </c>
      <c r="U1628" s="10">
        <v>1512401.79</v>
      </c>
      <c r="V1628" s="10">
        <v>1134301.31</v>
      </c>
      <c r="W1628" s="10">
        <v>1134301.31</v>
      </c>
      <c r="X1628" s="10">
        <v>378100.47999999998</v>
      </c>
      <c r="Y1628" s="10">
        <v>75</v>
      </c>
      <c r="Z1628" s="8" t="s">
        <v>13489</v>
      </c>
      <c r="AA1628" s="8" t="s">
        <v>63</v>
      </c>
      <c r="AB1628" s="11">
        <v>2217458.6</v>
      </c>
      <c r="AC1628" s="11">
        <v>2217458.6</v>
      </c>
      <c r="AD1628" s="11">
        <v>0</v>
      </c>
      <c r="AE1628" s="11">
        <v>0</v>
      </c>
      <c r="AF1628" s="8" t="s">
        <v>64</v>
      </c>
      <c r="AG1628" s="8" t="s">
        <v>5027</v>
      </c>
      <c r="AH1628" s="8" t="s">
        <v>66</v>
      </c>
      <c r="AI1628" s="8" t="s">
        <v>67</v>
      </c>
      <c r="AJ1628" s="8" t="s">
        <v>613</v>
      </c>
      <c r="AK1628" s="8" t="s">
        <v>9119</v>
      </c>
      <c r="AL1628" s="8" t="s">
        <v>9120</v>
      </c>
      <c r="AM1628" s="8" t="s">
        <v>9121</v>
      </c>
      <c r="AN1628" s="8" t="s">
        <v>125</v>
      </c>
      <c r="AO1628" s="8" t="s">
        <v>9122</v>
      </c>
      <c r="AP1628" s="8" t="s">
        <v>9417</v>
      </c>
      <c r="AQ1628" s="8" t="s">
        <v>562</v>
      </c>
      <c r="AR1628" s="8" t="s">
        <v>13490</v>
      </c>
      <c r="AS1628" s="8" t="s">
        <v>9419</v>
      </c>
      <c r="AT1628" s="8" t="s">
        <v>909</v>
      </c>
      <c r="AU1628" s="8" t="s">
        <v>9125</v>
      </c>
      <c r="AV1628" s="8" t="s">
        <v>911</v>
      </c>
      <c r="AW1628" s="11">
        <v>2217458.6</v>
      </c>
      <c r="AX1628" s="9" t="s">
        <v>5329</v>
      </c>
    </row>
    <row r="1629" spans="1:50" customFormat="1" ht="36" hidden="1" x14ac:dyDescent="0.25">
      <c r="A1629" s="8" t="s">
        <v>1699</v>
      </c>
      <c r="B1629" s="8" t="s">
        <v>7915</v>
      </c>
      <c r="C1629" s="8"/>
      <c r="D1629" s="8" t="s">
        <v>13509</v>
      </c>
      <c r="E1629" s="8" t="s">
        <v>13510</v>
      </c>
      <c r="F1629" s="8" t="s">
        <v>13511</v>
      </c>
      <c r="G1629" s="9" t="s">
        <v>13512</v>
      </c>
      <c r="H1629" s="9" t="str">
        <f>VLOOKUP(G1629,[1]Arkusz2!A:B,2,FALSE)</f>
        <v>WND-RPZP.04.02.00-32-015/11</v>
      </c>
      <c r="I1629" s="9" t="s">
        <v>7410</v>
      </c>
      <c r="J1629" s="9" t="s">
        <v>2281</v>
      </c>
      <c r="K1629" s="9" t="s">
        <v>896</v>
      </c>
      <c r="L1629" s="9" t="s">
        <v>11653</v>
      </c>
      <c r="M1629" s="9" t="s">
        <v>2281</v>
      </c>
      <c r="N1629" s="9" t="s">
        <v>896</v>
      </c>
      <c r="O1629" s="8" t="s">
        <v>6254</v>
      </c>
      <c r="P1629" s="9" t="s">
        <v>13495</v>
      </c>
      <c r="Q1629" s="9" t="s">
        <v>12730</v>
      </c>
      <c r="R1629" s="9" t="s">
        <v>3298</v>
      </c>
      <c r="S1629" s="9" t="s">
        <v>12962</v>
      </c>
      <c r="T1629" s="10">
        <v>503562</v>
      </c>
      <c r="U1629" s="10">
        <v>503562</v>
      </c>
      <c r="V1629" s="10">
        <v>377671.5</v>
      </c>
      <c r="W1629" s="10">
        <v>377671.5</v>
      </c>
      <c r="X1629" s="10">
        <v>125890.5</v>
      </c>
      <c r="Y1629" s="10">
        <v>75</v>
      </c>
      <c r="Z1629" s="8" t="s">
        <v>13513</v>
      </c>
      <c r="AA1629" s="8" t="s">
        <v>63</v>
      </c>
      <c r="AB1629" s="11">
        <v>503562</v>
      </c>
      <c r="AC1629" s="11">
        <v>503562</v>
      </c>
      <c r="AD1629" s="11">
        <v>0</v>
      </c>
      <c r="AE1629" s="11">
        <v>0</v>
      </c>
      <c r="AF1629" s="8" t="s">
        <v>64</v>
      </c>
      <c r="AG1629" s="8" t="s">
        <v>7923</v>
      </c>
      <c r="AH1629" s="8" t="s">
        <v>66</v>
      </c>
      <c r="AI1629" s="8" t="s">
        <v>67</v>
      </c>
      <c r="AJ1629" s="8" t="s">
        <v>1712</v>
      </c>
      <c r="AK1629" s="8" t="s">
        <v>1073</v>
      </c>
      <c r="AL1629" s="8" t="s">
        <v>1074</v>
      </c>
      <c r="AM1629" s="8" t="s">
        <v>1075</v>
      </c>
      <c r="AN1629" s="8" t="s">
        <v>72</v>
      </c>
      <c r="AO1629" s="8" t="s">
        <v>1076</v>
      </c>
      <c r="AP1629" s="8" t="s">
        <v>128</v>
      </c>
      <c r="AQ1629" s="8" t="s">
        <v>157</v>
      </c>
      <c r="AR1629" s="8" t="s">
        <v>13514</v>
      </c>
      <c r="AS1629" s="8" t="s">
        <v>13515</v>
      </c>
      <c r="AT1629" s="8" t="s">
        <v>619</v>
      </c>
      <c r="AU1629" s="8" t="s">
        <v>1079</v>
      </c>
      <c r="AV1629" s="8" t="s">
        <v>911</v>
      </c>
      <c r="AW1629" s="11">
        <v>503562</v>
      </c>
      <c r="AX1629" s="9" t="s">
        <v>12208</v>
      </c>
    </row>
    <row r="1630" spans="1:50" customFormat="1" ht="48" hidden="1" x14ac:dyDescent="0.25">
      <c r="A1630" s="8" t="s">
        <v>1699</v>
      </c>
      <c r="B1630" s="8" t="s">
        <v>7915</v>
      </c>
      <c r="C1630" s="8"/>
      <c r="D1630" s="8" t="s">
        <v>13624</v>
      </c>
      <c r="E1630" s="8" t="s">
        <v>13625</v>
      </c>
      <c r="F1630" s="8" t="s">
        <v>13626</v>
      </c>
      <c r="G1630" s="9" t="s">
        <v>13627</v>
      </c>
      <c r="H1630" s="9" t="str">
        <f>VLOOKUP(G1630,[1]Arkusz2!A:B,2,FALSE)</f>
        <v>WND-RPZP.04.02.00-32-010/11</v>
      </c>
      <c r="I1630" s="9" t="s">
        <v>11531</v>
      </c>
      <c r="J1630" s="9" t="s">
        <v>2281</v>
      </c>
      <c r="K1630" s="9" t="s">
        <v>896</v>
      </c>
      <c r="L1630" s="9" t="s">
        <v>11571</v>
      </c>
      <c r="M1630" s="9" t="s">
        <v>2281</v>
      </c>
      <c r="N1630" s="9" t="s">
        <v>896</v>
      </c>
      <c r="O1630" s="8" t="s">
        <v>12182</v>
      </c>
      <c r="P1630" s="9" t="s">
        <v>11844</v>
      </c>
      <c r="Q1630" s="9" t="s">
        <v>12730</v>
      </c>
      <c r="R1630" s="9" t="s">
        <v>3298</v>
      </c>
      <c r="S1630" s="9" t="s">
        <v>13628</v>
      </c>
      <c r="T1630" s="10">
        <v>850522.92</v>
      </c>
      <c r="U1630" s="10">
        <v>664823.06999999995</v>
      </c>
      <c r="V1630" s="10">
        <v>498617.3</v>
      </c>
      <c r="W1630" s="10">
        <v>498617.3</v>
      </c>
      <c r="X1630" s="10">
        <v>166205.76999999999</v>
      </c>
      <c r="Y1630" s="10">
        <v>75</v>
      </c>
      <c r="Z1630" s="8" t="s">
        <v>13629</v>
      </c>
      <c r="AA1630" s="8" t="s">
        <v>147</v>
      </c>
      <c r="AB1630" s="11">
        <v>850522.92</v>
      </c>
      <c r="AC1630" s="11">
        <v>498617.3</v>
      </c>
      <c r="AD1630" s="11">
        <v>351905.62</v>
      </c>
      <c r="AE1630" s="11">
        <v>0</v>
      </c>
      <c r="AF1630" s="8" t="s">
        <v>229</v>
      </c>
      <c r="AG1630" s="8" t="s">
        <v>7923</v>
      </c>
      <c r="AH1630" s="8" t="s">
        <v>66</v>
      </c>
      <c r="AI1630" s="8" t="s">
        <v>67</v>
      </c>
      <c r="AJ1630" s="8" t="s">
        <v>1712</v>
      </c>
      <c r="AK1630" s="8" t="s">
        <v>13630</v>
      </c>
      <c r="AL1630" s="8" t="s">
        <v>13631</v>
      </c>
      <c r="AM1630" s="8" t="s">
        <v>6804</v>
      </c>
      <c r="AN1630" s="8" t="s">
        <v>6805</v>
      </c>
      <c r="AO1630" s="8" t="s">
        <v>8193</v>
      </c>
      <c r="AP1630" s="8" t="s">
        <v>484</v>
      </c>
      <c r="AQ1630" s="8" t="s">
        <v>157</v>
      </c>
      <c r="AR1630" s="8" t="s">
        <v>13632</v>
      </c>
      <c r="AS1630" s="8" t="s">
        <v>13632</v>
      </c>
      <c r="AT1630" s="8" t="s">
        <v>281</v>
      </c>
      <c r="AU1630" s="8" t="s">
        <v>13633</v>
      </c>
      <c r="AV1630" s="8" t="s">
        <v>133</v>
      </c>
      <c r="AW1630" s="11">
        <v>850522.92</v>
      </c>
      <c r="AX1630" s="9" t="s">
        <v>6776</v>
      </c>
    </row>
    <row r="1631" spans="1:50" customFormat="1" ht="48" hidden="1" x14ac:dyDescent="0.25">
      <c r="A1631" s="8" t="s">
        <v>1699</v>
      </c>
      <c r="B1631" s="8" t="s">
        <v>7915</v>
      </c>
      <c r="C1631" s="8"/>
      <c r="D1631" s="8" t="s">
        <v>13658</v>
      </c>
      <c r="E1631" s="8" t="s">
        <v>13659</v>
      </c>
      <c r="F1631" s="8" t="s">
        <v>13660</v>
      </c>
      <c r="G1631" s="9" t="s">
        <v>13661</v>
      </c>
      <c r="H1631" s="9" t="str">
        <f>VLOOKUP(G1631,[1]Arkusz2!A:B,2,FALSE)</f>
        <v>WND-RPZP.04.02.00-32-019/11</v>
      </c>
      <c r="I1631" s="9" t="s">
        <v>11898</v>
      </c>
      <c r="J1631" s="9" t="s">
        <v>2281</v>
      </c>
      <c r="K1631" s="9" t="s">
        <v>896</v>
      </c>
      <c r="L1631" s="9" t="s">
        <v>6256</v>
      </c>
      <c r="M1631" s="9" t="s">
        <v>2281</v>
      </c>
      <c r="N1631" s="9" t="s">
        <v>896</v>
      </c>
      <c r="O1631" s="8" t="s">
        <v>10525</v>
      </c>
      <c r="P1631" s="9" t="s">
        <v>4088</v>
      </c>
      <c r="Q1631" s="9" t="s">
        <v>12730</v>
      </c>
      <c r="R1631" s="9" t="s">
        <v>3298</v>
      </c>
      <c r="S1631" s="9" t="s">
        <v>3749</v>
      </c>
      <c r="T1631" s="10">
        <v>1287783.52</v>
      </c>
      <c r="U1631" s="10">
        <v>1200000</v>
      </c>
      <c r="V1631" s="10">
        <v>820000</v>
      </c>
      <c r="W1631" s="10">
        <v>820000</v>
      </c>
      <c r="X1631" s="10">
        <v>380000</v>
      </c>
      <c r="Y1631" s="10">
        <v>68.33</v>
      </c>
      <c r="Z1631" s="8" t="s">
        <v>13662</v>
      </c>
      <c r="AA1631" s="8" t="s">
        <v>147</v>
      </c>
      <c r="AB1631" s="11">
        <v>1287783.52</v>
      </c>
      <c r="AC1631" s="11">
        <v>820000</v>
      </c>
      <c r="AD1631" s="11">
        <v>467783.52</v>
      </c>
      <c r="AE1631" s="11">
        <v>0</v>
      </c>
      <c r="AF1631" s="8" t="s">
        <v>64</v>
      </c>
      <c r="AG1631" s="8" t="s">
        <v>7923</v>
      </c>
      <c r="AH1631" s="8" t="s">
        <v>66</v>
      </c>
      <c r="AI1631" s="8" t="s">
        <v>149</v>
      </c>
      <c r="AJ1631" s="8" t="s">
        <v>1712</v>
      </c>
      <c r="AK1631" s="8" t="s">
        <v>10398</v>
      </c>
      <c r="AL1631" s="8" t="s">
        <v>10399</v>
      </c>
      <c r="AM1631" s="8" t="s">
        <v>10400</v>
      </c>
      <c r="AN1631" s="8" t="s">
        <v>72</v>
      </c>
      <c r="AO1631" s="8" t="s">
        <v>466</v>
      </c>
      <c r="AP1631" s="8" t="s">
        <v>10401</v>
      </c>
      <c r="AQ1631" s="8" t="s">
        <v>157</v>
      </c>
      <c r="AR1631" s="8" t="s">
        <v>13663</v>
      </c>
      <c r="AS1631" s="8" t="s">
        <v>157</v>
      </c>
      <c r="AT1631" s="8" t="s">
        <v>450</v>
      </c>
      <c r="AU1631" s="8" t="s">
        <v>10403</v>
      </c>
      <c r="AV1631" s="8" t="s">
        <v>133</v>
      </c>
      <c r="AW1631" s="11">
        <v>1287783.52</v>
      </c>
      <c r="AX1631" s="9" t="s">
        <v>13262</v>
      </c>
    </row>
    <row r="1632" spans="1:50" customFormat="1" ht="48" hidden="1" x14ac:dyDescent="0.25">
      <c r="A1632" s="8" t="s">
        <v>1699</v>
      </c>
      <c r="B1632" s="8" t="s">
        <v>7915</v>
      </c>
      <c r="C1632" s="8"/>
      <c r="D1632" s="8" t="s">
        <v>13726</v>
      </c>
      <c r="E1632" s="8" t="s">
        <v>13727</v>
      </c>
      <c r="F1632" s="8" t="s">
        <v>13728</v>
      </c>
      <c r="G1632" s="9" t="s">
        <v>13729</v>
      </c>
      <c r="H1632" s="9" t="str">
        <f>VLOOKUP(G1632,[1]Arkusz2!A:B,2,FALSE)</f>
        <v>WND-RPZP.04.02.00-32-005/11</v>
      </c>
      <c r="I1632" s="9" t="s">
        <v>11056</v>
      </c>
      <c r="J1632" s="9" t="s">
        <v>2281</v>
      </c>
      <c r="K1632" s="9" t="s">
        <v>896</v>
      </c>
      <c r="L1632" s="9" t="s">
        <v>10137</v>
      </c>
      <c r="M1632" s="9" t="s">
        <v>2281</v>
      </c>
      <c r="N1632" s="9" t="s">
        <v>896</v>
      </c>
      <c r="O1632" s="8" t="s">
        <v>2083</v>
      </c>
      <c r="P1632" s="9" t="s">
        <v>5568</v>
      </c>
      <c r="Q1632" s="9" t="s">
        <v>12730</v>
      </c>
      <c r="R1632" s="9" t="s">
        <v>3298</v>
      </c>
      <c r="S1632" s="9" t="s">
        <v>13124</v>
      </c>
      <c r="T1632" s="10">
        <v>1437104.7</v>
      </c>
      <c r="U1632" s="10">
        <v>1163267.8700000001</v>
      </c>
      <c r="V1632" s="10">
        <v>806958.38</v>
      </c>
      <c r="W1632" s="10">
        <v>806958.38</v>
      </c>
      <c r="X1632" s="10">
        <v>356309.49</v>
      </c>
      <c r="Y1632" s="10">
        <v>69.37</v>
      </c>
      <c r="Z1632" s="8" t="s">
        <v>13730</v>
      </c>
      <c r="AA1632" s="8" t="s">
        <v>147</v>
      </c>
      <c r="AB1632" s="11">
        <v>1437104.7</v>
      </c>
      <c r="AC1632" s="11">
        <v>806958.38</v>
      </c>
      <c r="AD1632" s="11">
        <v>630146.31999999995</v>
      </c>
      <c r="AE1632" s="11">
        <v>0</v>
      </c>
      <c r="AF1632" s="8" t="s">
        <v>64</v>
      </c>
      <c r="AG1632" s="8" t="s">
        <v>7923</v>
      </c>
      <c r="AH1632" s="8" t="s">
        <v>66</v>
      </c>
      <c r="AI1632" s="8" t="s">
        <v>67</v>
      </c>
      <c r="AJ1632" s="8" t="s">
        <v>1712</v>
      </c>
      <c r="AK1632" s="8" t="s">
        <v>13731</v>
      </c>
      <c r="AL1632" s="8" t="s">
        <v>13732</v>
      </c>
      <c r="AM1632" s="8" t="s">
        <v>690</v>
      </c>
      <c r="AN1632" s="8" t="s">
        <v>691</v>
      </c>
      <c r="AO1632" s="8" t="s">
        <v>1305</v>
      </c>
      <c r="AP1632" s="8" t="s">
        <v>842</v>
      </c>
      <c r="AQ1632" s="8" t="s">
        <v>157</v>
      </c>
      <c r="AR1632" s="8" t="s">
        <v>13733</v>
      </c>
      <c r="AS1632" s="8" t="s">
        <v>13733</v>
      </c>
      <c r="AT1632" s="8" t="s">
        <v>217</v>
      </c>
      <c r="AU1632" s="8" t="s">
        <v>13734</v>
      </c>
      <c r="AV1632" s="8" t="s">
        <v>133</v>
      </c>
      <c r="AW1632" s="11">
        <v>1437104.7</v>
      </c>
      <c r="AX1632" s="9" t="s">
        <v>13735</v>
      </c>
    </row>
    <row r="1633" spans="1:50" customFormat="1" ht="60" hidden="1" x14ac:dyDescent="0.25">
      <c r="A1633" s="8" t="s">
        <v>1699</v>
      </c>
      <c r="B1633" s="8" t="s">
        <v>7915</v>
      </c>
      <c r="C1633" s="8"/>
      <c r="D1633" s="8" t="s">
        <v>13769</v>
      </c>
      <c r="E1633" s="8" t="s">
        <v>13770</v>
      </c>
      <c r="F1633" s="8" t="s">
        <v>13771</v>
      </c>
      <c r="G1633" s="9" t="s">
        <v>13772</v>
      </c>
      <c r="H1633" s="9" t="str">
        <f>VLOOKUP(G1633,[1]Arkusz2!A:B,2,FALSE)</f>
        <v>WND-RPZP.04.02.00-32-026/11</v>
      </c>
      <c r="I1633" s="9" t="s">
        <v>10512</v>
      </c>
      <c r="J1633" s="9" t="s">
        <v>3297</v>
      </c>
      <c r="K1633" s="9" t="s">
        <v>3298</v>
      </c>
      <c r="L1633" s="9" t="s">
        <v>11040</v>
      </c>
      <c r="M1633" s="9" t="s">
        <v>3297</v>
      </c>
      <c r="N1633" s="9" t="s">
        <v>3298</v>
      </c>
      <c r="O1633" s="8" t="s">
        <v>10132</v>
      </c>
      <c r="P1633" s="9" t="s">
        <v>12607</v>
      </c>
      <c r="Q1633" s="9" t="s">
        <v>12730</v>
      </c>
      <c r="R1633" s="9" t="s">
        <v>3298</v>
      </c>
      <c r="S1633" s="9" t="s">
        <v>6684</v>
      </c>
      <c r="T1633" s="10">
        <v>2153530.1</v>
      </c>
      <c r="U1633" s="10">
        <v>1749930.97</v>
      </c>
      <c r="V1633" s="10">
        <v>1312448.22</v>
      </c>
      <c r="W1633" s="10">
        <v>1312448.22</v>
      </c>
      <c r="X1633" s="10">
        <v>437482.75</v>
      </c>
      <c r="Y1633" s="10">
        <v>75</v>
      </c>
      <c r="Z1633" s="8" t="s">
        <v>13773</v>
      </c>
      <c r="AA1633" s="8" t="s">
        <v>119</v>
      </c>
      <c r="AB1633" s="11">
        <v>2153530.1</v>
      </c>
      <c r="AC1633" s="11">
        <v>1312448.22</v>
      </c>
      <c r="AD1633" s="11">
        <v>841081.88</v>
      </c>
      <c r="AE1633" s="11">
        <v>0</v>
      </c>
      <c r="AF1633" s="8" t="s">
        <v>64</v>
      </c>
      <c r="AG1633" s="8" t="s">
        <v>7923</v>
      </c>
      <c r="AH1633" s="8" t="s">
        <v>66</v>
      </c>
      <c r="AI1633" s="8" t="s">
        <v>149</v>
      </c>
      <c r="AJ1633" s="8" t="s">
        <v>1712</v>
      </c>
      <c r="AK1633" s="8" t="s">
        <v>9618</v>
      </c>
      <c r="AL1633" s="8" t="s">
        <v>13774</v>
      </c>
      <c r="AM1633" s="8" t="s">
        <v>738</v>
      </c>
      <c r="AN1633" s="8" t="s">
        <v>9620</v>
      </c>
      <c r="AO1633" s="8" t="s">
        <v>9620</v>
      </c>
      <c r="AP1633" s="8" t="s">
        <v>1010</v>
      </c>
      <c r="AQ1633" s="8" t="s">
        <v>157</v>
      </c>
      <c r="AR1633" s="8" t="s">
        <v>13775</v>
      </c>
      <c r="AS1633" s="8" t="s">
        <v>157</v>
      </c>
      <c r="AT1633" s="8" t="s">
        <v>281</v>
      </c>
      <c r="AU1633" s="8" t="s">
        <v>9623</v>
      </c>
      <c r="AV1633" s="8" t="s">
        <v>133</v>
      </c>
      <c r="AW1633" s="11">
        <v>2153530.1</v>
      </c>
      <c r="AX1633" s="9" t="s">
        <v>9895</v>
      </c>
    </row>
    <row r="1634" spans="1:50" customFormat="1" ht="60" hidden="1" x14ac:dyDescent="0.25">
      <c r="A1634" s="8" t="s">
        <v>10898</v>
      </c>
      <c r="B1634" s="8" t="s">
        <v>10899</v>
      </c>
      <c r="C1634" s="8"/>
      <c r="D1634" s="8" t="s">
        <v>13806</v>
      </c>
      <c r="E1634" s="8" t="s">
        <v>13807</v>
      </c>
      <c r="F1634" s="8" t="s">
        <v>13808</v>
      </c>
      <c r="G1634" s="9" t="s">
        <v>13809</v>
      </c>
      <c r="H1634" s="9" t="str">
        <f>VLOOKUP(G1634,[1]Arkusz2!A:B,2,FALSE)</f>
        <v>WND-RPZP.03.02.00-32-005/10</v>
      </c>
      <c r="I1634" s="9" t="s">
        <v>996</v>
      </c>
      <c r="J1634" s="9" t="s">
        <v>752</v>
      </c>
      <c r="K1634" s="9" t="s">
        <v>606</v>
      </c>
      <c r="L1634" s="9" t="s">
        <v>2579</v>
      </c>
      <c r="M1634" s="9" t="s">
        <v>752</v>
      </c>
      <c r="N1634" s="9" t="s">
        <v>606</v>
      </c>
      <c r="O1634" s="8" t="s">
        <v>13810</v>
      </c>
      <c r="P1634" s="9" t="s">
        <v>13607</v>
      </c>
      <c r="Q1634" s="9" t="s">
        <v>12730</v>
      </c>
      <c r="R1634" s="9" t="s">
        <v>3298</v>
      </c>
      <c r="S1634" s="9" t="s">
        <v>4449</v>
      </c>
      <c r="T1634" s="10">
        <v>8000000</v>
      </c>
      <c r="U1634" s="10">
        <v>7988205.5</v>
      </c>
      <c r="V1634" s="10">
        <v>5991154.1200000001</v>
      </c>
      <c r="W1634" s="10">
        <v>5991154.1200000001</v>
      </c>
      <c r="X1634" s="10">
        <v>1997051.38</v>
      </c>
      <c r="Y1634" s="10">
        <v>75</v>
      </c>
      <c r="Z1634" s="8" t="s">
        <v>13811</v>
      </c>
      <c r="AA1634" s="8" t="s">
        <v>63</v>
      </c>
      <c r="AB1634" s="11">
        <v>8000000</v>
      </c>
      <c r="AC1634" s="11">
        <v>8000000</v>
      </c>
      <c r="AD1634" s="11">
        <v>0</v>
      </c>
      <c r="AE1634" s="11">
        <v>5.99</v>
      </c>
      <c r="AF1634" s="8" t="s">
        <v>64</v>
      </c>
      <c r="AG1634" s="8" t="s">
        <v>13812</v>
      </c>
      <c r="AH1634" s="8" t="s">
        <v>66</v>
      </c>
      <c r="AI1634" s="8" t="s">
        <v>67</v>
      </c>
      <c r="AJ1634" s="8" t="s">
        <v>613</v>
      </c>
      <c r="AK1634" s="8" t="s">
        <v>9119</v>
      </c>
      <c r="AL1634" s="8" t="s">
        <v>9120</v>
      </c>
      <c r="AM1634" s="8" t="s">
        <v>9121</v>
      </c>
      <c r="AN1634" s="8" t="s">
        <v>125</v>
      </c>
      <c r="AO1634" s="8" t="s">
        <v>9122</v>
      </c>
      <c r="AP1634" s="8" t="s">
        <v>9417</v>
      </c>
      <c r="AQ1634" s="8" t="s">
        <v>157</v>
      </c>
      <c r="AR1634" s="8" t="s">
        <v>9419</v>
      </c>
      <c r="AS1634" s="8" t="s">
        <v>13813</v>
      </c>
      <c r="AT1634" s="8" t="s">
        <v>909</v>
      </c>
      <c r="AU1634" s="8" t="s">
        <v>9125</v>
      </c>
      <c r="AV1634" s="8" t="s">
        <v>911</v>
      </c>
      <c r="AW1634" s="11">
        <v>8000000</v>
      </c>
      <c r="AX1634" s="9" t="s">
        <v>13814</v>
      </c>
    </row>
    <row r="1635" spans="1:50" customFormat="1" ht="48" hidden="1" x14ac:dyDescent="0.25">
      <c r="A1635" s="8" t="s">
        <v>1699</v>
      </c>
      <c r="B1635" s="8" t="s">
        <v>10768</v>
      </c>
      <c r="C1635" s="8"/>
      <c r="D1635" s="8" t="s">
        <v>13828</v>
      </c>
      <c r="E1635" s="8" t="s">
        <v>13829</v>
      </c>
      <c r="F1635" s="8" t="s">
        <v>13830</v>
      </c>
      <c r="G1635" s="9" t="s">
        <v>13831</v>
      </c>
      <c r="H1635" s="9" t="str">
        <f>VLOOKUP(G1635,[1]Arkusz2!A:B,2,FALSE)</f>
        <v>WND-RPZP.04.01.00-32-014/11</v>
      </c>
      <c r="I1635" s="9" t="s">
        <v>9927</v>
      </c>
      <c r="J1635" s="9" t="s">
        <v>2281</v>
      </c>
      <c r="K1635" s="9" t="s">
        <v>896</v>
      </c>
      <c r="L1635" s="9" t="s">
        <v>10943</v>
      </c>
      <c r="M1635" s="9" t="s">
        <v>2281</v>
      </c>
      <c r="N1635" s="9" t="s">
        <v>896</v>
      </c>
      <c r="O1635" s="8" t="s">
        <v>1446</v>
      </c>
      <c r="P1635" s="9" t="s">
        <v>9832</v>
      </c>
      <c r="Q1635" s="9" t="s">
        <v>12730</v>
      </c>
      <c r="R1635" s="9" t="s">
        <v>3298</v>
      </c>
      <c r="S1635" s="9" t="s">
        <v>7931</v>
      </c>
      <c r="T1635" s="10">
        <v>37038643.549999997</v>
      </c>
      <c r="U1635" s="10">
        <v>27666400.670000002</v>
      </c>
      <c r="V1635" s="10">
        <v>6916600.1600000001</v>
      </c>
      <c r="W1635" s="10">
        <v>6916600.1600000001</v>
      </c>
      <c r="X1635" s="10">
        <v>20749800.510000002</v>
      </c>
      <c r="Y1635" s="10">
        <v>25</v>
      </c>
      <c r="Z1635" s="8" t="s">
        <v>13832</v>
      </c>
      <c r="AA1635" s="8" t="s">
        <v>119</v>
      </c>
      <c r="AB1635" s="11">
        <v>37038643.549999997</v>
      </c>
      <c r="AC1635" s="11">
        <v>6916600.1600000001</v>
      </c>
      <c r="AD1635" s="11">
        <v>30122043.390000001</v>
      </c>
      <c r="AE1635" s="11">
        <v>0</v>
      </c>
      <c r="AF1635" s="8" t="s">
        <v>64</v>
      </c>
      <c r="AG1635" s="8" t="s">
        <v>10774</v>
      </c>
      <c r="AH1635" s="8" t="s">
        <v>66</v>
      </c>
      <c r="AI1635" s="8" t="s">
        <v>149</v>
      </c>
      <c r="AJ1635" s="8" t="s">
        <v>3963</v>
      </c>
      <c r="AK1635" s="8" t="s">
        <v>13833</v>
      </c>
      <c r="AL1635" s="8" t="s">
        <v>13834</v>
      </c>
      <c r="AM1635" s="8" t="s">
        <v>13835</v>
      </c>
      <c r="AN1635" s="8" t="s">
        <v>2034</v>
      </c>
      <c r="AO1635" s="8" t="s">
        <v>13836</v>
      </c>
      <c r="AP1635" s="8" t="s">
        <v>13837</v>
      </c>
      <c r="AQ1635" s="8" t="s">
        <v>157</v>
      </c>
      <c r="AR1635" s="8" t="s">
        <v>13838</v>
      </c>
      <c r="AS1635" s="8" t="s">
        <v>13839</v>
      </c>
      <c r="AT1635" s="8" t="s">
        <v>450</v>
      </c>
      <c r="AU1635" s="8" t="s">
        <v>13840</v>
      </c>
      <c r="AV1635" s="8" t="s">
        <v>133</v>
      </c>
      <c r="AW1635" s="11">
        <v>37038643.549999997</v>
      </c>
      <c r="AX1635" s="9" t="s">
        <v>7473</v>
      </c>
    </row>
    <row r="1636" spans="1:50" customFormat="1" ht="24" hidden="1" x14ac:dyDescent="0.25">
      <c r="A1636" s="8" t="s">
        <v>10898</v>
      </c>
      <c r="B1636" s="8" t="s">
        <v>11337</v>
      </c>
      <c r="C1636" s="8"/>
      <c r="D1636" s="8" t="s">
        <v>13841</v>
      </c>
      <c r="E1636" s="8" t="s">
        <v>13842</v>
      </c>
      <c r="F1636" s="8" t="s">
        <v>13843</v>
      </c>
      <c r="G1636" s="9" t="s">
        <v>13844</v>
      </c>
      <c r="H1636" s="9" t="str">
        <f>VLOOKUP(G1636,[1]Arkusz2!A:B,2,FALSE)</f>
        <v>WND-RPZP.03.01.00-32-004/11</v>
      </c>
      <c r="I1636" s="9" t="s">
        <v>8875</v>
      </c>
      <c r="J1636" s="9" t="s">
        <v>4601</v>
      </c>
      <c r="K1636" s="9" t="s">
        <v>4262</v>
      </c>
      <c r="L1636" s="9" t="s">
        <v>6648</v>
      </c>
      <c r="M1636" s="9" t="s">
        <v>4601</v>
      </c>
      <c r="N1636" s="9" t="s">
        <v>4262</v>
      </c>
      <c r="O1636" s="8" t="s">
        <v>5789</v>
      </c>
      <c r="P1636" s="9" t="s">
        <v>13845</v>
      </c>
      <c r="Q1636" s="9" t="s">
        <v>12730</v>
      </c>
      <c r="R1636" s="9" t="s">
        <v>3298</v>
      </c>
      <c r="S1636" s="9" t="s">
        <v>10780</v>
      </c>
      <c r="T1636" s="10">
        <v>2770691.56</v>
      </c>
      <c r="U1636" s="10">
        <v>2764994.16</v>
      </c>
      <c r="V1636" s="10">
        <v>2073745.61</v>
      </c>
      <c r="W1636" s="10">
        <v>2073745.61</v>
      </c>
      <c r="X1636" s="10">
        <v>691248.55</v>
      </c>
      <c r="Y1636" s="10">
        <v>75</v>
      </c>
      <c r="Z1636" s="8" t="s">
        <v>13846</v>
      </c>
      <c r="AA1636" s="8" t="s">
        <v>63</v>
      </c>
      <c r="AB1636" s="11">
        <v>2770691.56</v>
      </c>
      <c r="AC1636" s="11">
        <v>2770691.56</v>
      </c>
      <c r="AD1636" s="11">
        <v>0</v>
      </c>
      <c r="AE1636" s="11">
        <v>0</v>
      </c>
      <c r="AF1636" s="8" t="s">
        <v>64</v>
      </c>
      <c r="AG1636" s="8" t="s">
        <v>11343</v>
      </c>
      <c r="AH1636" s="8" t="s">
        <v>66</v>
      </c>
      <c r="AI1636" s="8" t="s">
        <v>67</v>
      </c>
      <c r="AJ1636" s="8" t="s">
        <v>1187</v>
      </c>
      <c r="AK1636" s="8" t="s">
        <v>2727</v>
      </c>
      <c r="AL1636" s="8" t="s">
        <v>6798</v>
      </c>
      <c r="AM1636" s="8" t="s">
        <v>2729</v>
      </c>
      <c r="AN1636" s="8" t="s">
        <v>72</v>
      </c>
      <c r="AO1636" s="8" t="s">
        <v>13847</v>
      </c>
      <c r="AP1636" s="8" t="s">
        <v>128</v>
      </c>
      <c r="AQ1636" s="8" t="s">
        <v>157</v>
      </c>
      <c r="AR1636" s="8" t="s">
        <v>12263</v>
      </c>
      <c r="AS1636" s="8" t="s">
        <v>13848</v>
      </c>
      <c r="AT1636" s="8" t="s">
        <v>1325</v>
      </c>
      <c r="AU1636" s="8" t="s">
        <v>2733</v>
      </c>
      <c r="AV1636" s="8" t="s">
        <v>1327</v>
      </c>
      <c r="AW1636" s="11">
        <v>2770691.56</v>
      </c>
      <c r="AX1636" s="9" t="s">
        <v>5999</v>
      </c>
    </row>
    <row r="1637" spans="1:50" customFormat="1" ht="48" hidden="1" x14ac:dyDescent="0.25">
      <c r="A1637" s="8" t="s">
        <v>1699</v>
      </c>
      <c r="B1637" s="8" t="s">
        <v>12044</v>
      </c>
      <c r="C1637" s="8"/>
      <c r="D1637" s="8" t="s">
        <v>13950</v>
      </c>
      <c r="E1637" s="8" t="s">
        <v>13951</v>
      </c>
      <c r="F1637" s="8" t="s">
        <v>13952</v>
      </c>
      <c r="G1637" s="9" t="s">
        <v>13953</v>
      </c>
      <c r="H1637" s="9" t="str">
        <f>VLOOKUP(G1637,[1]Arkusz2!A:B,2,FALSE)</f>
        <v>WND-RPZP.04.04.00-32-011/11</v>
      </c>
      <c r="I1637" s="9" t="s">
        <v>11032</v>
      </c>
      <c r="J1637" s="9" t="s">
        <v>3297</v>
      </c>
      <c r="K1637" s="9" t="s">
        <v>3298</v>
      </c>
      <c r="L1637" s="9" t="s">
        <v>1004</v>
      </c>
      <c r="M1637" s="9" t="s">
        <v>3297</v>
      </c>
      <c r="N1637" s="9" t="s">
        <v>3298</v>
      </c>
      <c r="O1637" s="8" t="s">
        <v>8395</v>
      </c>
      <c r="P1637" s="9" t="s">
        <v>13443</v>
      </c>
      <c r="Q1637" s="9" t="s">
        <v>12730</v>
      </c>
      <c r="R1637" s="9" t="s">
        <v>3298</v>
      </c>
      <c r="S1637" s="9" t="s">
        <v>8725</v>
      </c>
      <c r="T1637" s="10">
        <v>1176785.18</v>
      </c>
      <c r="U1637" s="10">
        <v>1163807.8400000001</v>
      </c>
      <c r="V1637" s="10">
        <v>534860.57999999996</v>
      </c>
      <c r="W1637" s="10">
        <v>534860.57999999996</v>
      </c>
      <c r="X1637" s="10">
        <v>628947.26</v>
      </c>
      <c r="Y1637" s="10">
        <v>45.96</v>
      </c>
      <c r="Z1637" s="8" t="s">
        <v>13954</v>
      </c>
      <c r="AA1637" s="8" t="s">
        <v>147</v>
      </c>
      <c r="AB1637" s="11">
        <v>1176785.18</v>
      </c>
      <c r="AC1637" s="11">
        <v>534860.57999999996</v>
      </c>
      <c r="AD1637" s="11">
        <v>641924.6</v>
      </c>
      <c r="AE1637" s="11">
        <v>0</v>
      </c>
      <c r="AF1637" s="8" t="s">
        <v>64</v>
      </c>
      <c r="AG1637" s="8" t="s">
        <v>12050</v>
      </c>
      <c r="AH1637" s="8" t="s">
        <v>66</v>
      </c>
      <c r="AI1637" s="8" t="s">
        <v>149</v>
      </c>
      <c r="AJ1637" s="8" t="s">
        <v>190</v>
      </c>
      <c r="AK1637" s="8" t="s">
        <v>13955</v>
      </c>
      <c r="AL1637" s="8" t="s">
        <v>13956</v>
      </c>
      <c r="AM1637" s="8" t="s">
        <v>13050</v>
      </c>
      <c r="AN1637" s="8" t="s">
        <v>13957</v>
      </c>
      <c r="AO1637" s="8" t="s">
        <v>13957</v>
      </c>
      <c r="AP1637" s="8" t="s">
        <v>13958</v>
      </c>
      <c r="AQ1637" s="8" t="s">
        <v>157</v>
      </c>
      <c r="AR1637" s="8" t="s">
        <v>13959</v>
      </c>
      <c r="AS1637" s="8" t="s">
        <v>13960</v>
      </c>
      <c r="AT1637" s="8" t="s">
        <v>237</v>
      </c>
      <c r="AU1637" s="8" t="s">
        <v>13961</v>
      </c>
      <c r="AV1637" s="8" t="s">
        <v>133</v>
      </c>
      <c r="AW1637" s="11">
        <v>1176785.18</v>
      </c>
      <c r="AX1637" s="9" t="s">
        <v>13962</v>
      </c>
    </row>
    <row r="1638" spans="1:50" customFormat="1" ht="48" hidden="1" x14ac:dyDescent="0.25">
      <c r="A1638" s="8" t="s">
        <v>1699</v>
      </c>
      <c r="B1638" s="8" t="s">
        <v>12044</v>
      </c>
      <c r="C1638" s="8"/>
      <c r="D1638" s="8" t="s">
        <v>14018</v>
      </c>
      <c r="E1638" s="8" t="s">
        <v>14019</v>
      </c>
      <c r="F1638" s="8" t="s">
        <v>14020</v>
      </c>
      <c r="G1638" s="9" t="s">
        <v>14021</v>
      </c>
      <c r="H1638" s="9" t="str">
        <f>VLOOKUP(G1638,[1]Arkusz2!A:B,2,FALSE)</f>
        <v>WND-RPZP.04.04.00-32-012/11</v>
      </c>
      <c r="I1638" s="9" t="s">
        <v>8013</v>
      </c>
      <c r="J1638" s="9" t="s">
        <v>895</v>
      </c>
      <c r="K1638" s="9" t="s">
        <v>896</v>
      </c>
      <c r="L1638" s="9" t="s">
        <v>10596</v>
      </c>
      <c r="M1638" s="9" t="s">
        <v>895</v>
      </c>
      <c r="N1638" s="9" t="s">
        <v>896</v>
      </c>
      <c r="O1638" s="8" t="s">
        <v>3784</v>
      </c>
      <c r="P1638" s="9" t="s">
        <v>14001</v>
      </c>
      <c r="Q1638" s="9" t="s">
        <v>12730</v>
      </c>
      <c r="R1638" s="9" t="s">
        <v>3298</v>
      </c>
      <c r="S1638" s="9" t="s">
        <v>6684</v>
      </c>
      <c r="T1638" s="10">
        <v>2051092.65</v>
      </c>
      <c r="U1638" s="10">
        <v>1183768.75</v>
      </c>
      <c r="V1638" s="10">
        <v>629653.16</v>
      </c>
      <c r="W1638" s="10">
        <v>629653.16</v>
      </c>
      <c r="X1638" s="10">
        <v>554115.59</v>
      </c>
      <c r="Y1638" s="10">
        <v>53.19</v>
      </c>
      <c r="Z1638" s="8" t="s">
        <v>14022</v>
      </c>
      <c r="AA1638" s="8" t="s">
        <v>147</v>
      </c>
      <c r="AB1638" s="11">
        <v>2051092.65</v>
      </c>
      <c r="AC1638" s="11">
        <v>629653.16</v>
      </c>
      <c r="AD1638" s="11">
        <v>1421439.49</v>
      </c>
      <c r="AE1638" s="11">
        <v>0</v>
      </c>
      <c r="AF1638" s="8" t="s">
        <v>64</v>
      </c>
      <c r="AG1638" s="8" t="s">
        <v>12050</v>
      </c>
      <c r="AH1638" s="8" t="s">
        <v>66</v>
      </c>
      <c r="AI1638" s="8" t="s">
        <v>67</v>
      </c>
      <c r="AJ1638" s="8" t="s">
        <v>3963</v>
      </c>
      <c r="AK1638" s="8" t="s">
        <v>14023</v>
      </c>
      <c r="AL1638" s="8" t="s">
        <v>14024</v>
      </c>
      <c r="AM1638" s="8" t="s">
        <v>14025</v>
      </c>
      <c r="AN1638" s="8" t="s">
        <v>125</v>
      </c>
      <c r="AO1638" s="8" t="s">
        <v>3819</v>
      </c>
      <c r="AP1638" s="8" t="s">
        <v>14026</v>
      </c>
      <c r="AQ1638" s="8" t="s">
        <v>157</v>
      </c>
      <c r="AR1638" s="8" t="s">
        <v>14027</v>
      </c>
      <c r="AS1638" s="8" t="s">
        <v>14028</v>
      </c>
      <c r="AT1638" s="8" t="s">
        <v>281</v>
      </c>
      <c r="AU1638" s="8" t="s">
        <v>14029</v>
      </c>
      <c r="AV1638" s="8" t="s">
        <v>133</v>
      </c>
      <c r="AW1638" s="11">
        <v>2051092.65</v>
      </c>
      <c r="AX1638" s="9" t="s">
        <v>14030</v>
      </c>
    </row>
    <row r="1639" spans="1:50" customFormat="1" ht="48" hidden="1" x14ac:dyDescent="0.25">
      <c r="A1639" s="8" t="s">
        <v>10898</v>
      </c>
      <c r="B1639" s="8" t="s">
        <v>11337</v>
      </c>
      <c r="C1639" s="8"/>
      <c r="D1639" s="8" t="s">
        <v>14076</v>
      </c>
      <c r="E1639" s="8" t="s">
        <v>14077</v>
      </c>
      <c r="F1639" s="8" t="s">
        <v>14078</v>
      </c>
      <c r="G1639" s="9" t="s">
        <v>14079</v>
      </c>
      <c r="H1639" s="9" t="str">
        <f>VLOOKUP(G1639,[1]Arkusz2!A:B,2,FALSE)</f>
        <v>WND-RPZP.03.01.00-32-008/11</v>
      </c>
      <c r="I1639" s="9" t="s">
        <v>7106</v>
      </c>
      <c r="J1639" s="9" t="s">
        <v>4601</v>
      </c>
      <c r="K1639" s="9" t="s">
        <v>4262</v>
      </c>
      <c r="L1639" s="9" t="s">
        <v>5751</v>
      </c>
      <c r="M1639" s="9" t="s">
        <v>4601</v>
      </c>
      <c r="N1639" s="9" t="s">
        <v>4262</v>
      </c>
      <c r="O1639" s="8" t="s">
        <v>8961</v>
      </c>
      <c r="P1639" s="9" t="s">
        <v>13805</v>
      </c>
      <c r="Q1639" s="9" t="s">
        <v>12730</v>
      </c>
      <c r="R1639" s="9" t="s">
        <v>3298</v>
      </c>
      <c r="S1639" s="9" t="s">
        <v>14080</v>
      </c>
      <c r="T1639" s="10">
        <v>6329003.2699999996</v>
      </c>
      <c r="U1639" s="10">
        <v>6314503.2699999996</v>
      </c>
      <c r="V1639" s="10">
        <v>4735877.45</v>
      </c>
      <c r="W1639" s="10">
        <v>4735877.45</v>
      </c>
      <c r="X1639" s="10">
        <v>1578625.82</v>
      </c>
      <c r="Y1639" s="10">
        <v>75</v>
      </c>
      <c r="Z1639" s="8" t="s">
        <v>14081</v>
      </c>
      <c r="AA1639" s="8" t="s">
        <v>63</v>
      </c>
      <c r="AB1639" s="11">
        <v>6329003.2699999996</v>
      </c>
      <c r="AC1639" s="11">
        <v>6329003.2699999996</v>
      </c>
      <c r="AD1639" s="11">
        <v>0</v>
      </c>
      <c r="AE1639" s="11">
        <v>0</v>
      </c>
      <c r="AF1639" s="8" t="s">
        <v>64</v>
      </c>
      <c r="AG1639" s="8" t="s">
        <v>11343</v>
      </c>
      <c r="AH1639" s="8" t="s">
        <v>66</v>
      </c>
      <c r="AI1639" s="8" t="s">
        <v>149</v>
      </c>
      <c r="AJ1639" s="8" t="s">
        <v>1187</v>
      </c>
      <c r="AK1639" s="8" t="s">
        <v>3941</v>
      </c>
      <c r="AL1639" s="8" t="s">
        <v>3942</v>
      </c>
      <c r="AM1639" s="8" t="s">
        <v>2287</v>
      </c>
      <c r="AN1639" s="8" t="s">
        <v>2288</v>
      </c>
      <c r="AO1639" s="8" t="s">
        <v>14082</v>
      </c>
      <c r="AP1639" s="8" t="s">
        <v>128</v>
      </c>
      <c r="AQ1639" s="8" t="s">
        <v>157</v>
      </c>
      <c r="AR1639" s="8" t="s">
        <v>3944</v>
      </c>
      <c r="AS1639" s="8" t="s">
        <v>3945</v>
      </c>
      <c r="AT1639" s="8" t="s">
        <v>909</v>
      </c>
      <c r="AU1639" s="8" t="s">
        <v>3946</v>
      </c>
      <c r="AV1639" s="8" t="s">
        <v>911</v>
      </c>
      <c r="AW1639" s="11">
        <v>6329003.2699999996</v>
      </c>
      <c r="AX1639" s="9" t="s">
        <v>14083</v>
      </c>
    </row>
    <row r="1640" spans="1:50" customFormat="1" ht="60" hidden="1" x14ac:dyDescent="0.25">
      <c r="A1640" s="8" t="s">
        <v>1699</v>
      </c>
      <c r="B1640" s="8" t="s">
        <v>10768</v>
      </c>
      <c r="C1640" s="8"/>
      <c r="D1640" s="8" t="s">
        <v>14108</v>
      </c>
      <c r="E1640" s="8" t="s">
        <v>14109</v>
      </c>
      <c r="F1640" s="8" t="s">
        <v>14110</v>
      </c>
      <c r="G1640" s="9" t="s">
        <v>14111</v>
      </c>
      <c r="H1640" s="9" t="str">
        <f>VLOOKUP(G1640,[1]Arkusz2!A:B,2,FALSE)</f>
        <v>WND-RPZP.04.01.00-32-010/11</v>
      </c>
      <c r="I1640" s="9" t="s">
        <v>7520</v>
      </c>
      <c r="J1640" s="9" t="s">
        <v>895</v>
      </c>
      <c r="K1640" s="9" t="s">
        <v>896</v>
      </c>
      <c r="L1640" s="9" t="s">
        <v>7529</v>
      </c>
      <c r="M1640" s="9" t="s">
        <v>895</v>
      </c>
      <c r="N1640" s="9" t="s">
        <v>896</v>
      </c>
      <c r="O1640" s="8" t="s">
        <v>10791</v>
      </c>
      <c r="P1640" s="9" t="s">
        <v>13805</v>
      </c>
      <c r="Q1640" s="9" t="s">
        <v>12730</v>
      </c>
      <c r="R1640" s="9" t="s">
        <v>3298</v>
      </c>
      <c r="S1640" s="9" t="s">
        <v>13721</v>
      </c>
      <c r="T1640" s="10">
        <v>20247461.960000001</v>
      </c>
      <c r="U1640" s="10">
        <v>16186000</v>
      </c>
      <c r="V1640" s="10">
        <v>8093000</v>
      </c>
      <c r="W1640" s="10">
        <v>6879050</v>
      </c>
      <c r="X1640" s="10">
        <v>8093000</v>
      </c>
      <c r="Y1640" s="10">
        <v>50</v>
      </c>
      <c r="Z1640" s="8" t="s">
        <v>14112</v>
      </c>
      <c r="AA1640" s="8" t="s">
        <v>119</v>
      </c>
      <c r="AB1640" s="11">
        <v>20247461.960000001</v>
      </c>
      <c r="AC1640" s="11">
        <v>8093000</v>
      </c>
      <c r="AD1640" s="11">
        <v>12154461.960000001</v>
      </c>
      <c r="AE1640" s="11">
        <v>0</v>
      </c>
      <c r="AF1640" s="8" t="s">
        <v>64</v>
      </c>
      <c r="AG1640" s="8" t="s">
        <v>11704</v>
      </c>
      <c r="AH1640" s="8" t="s">
        <v>66</v>
      </c>
      <c r="AI1640" s="8" t="s">
        <v>149</v>
      </c>
      <c r="AJ1640" s="8" t="s">
        <v>3963</v>
      </c>
      <c r="AK1640" s="8" t="s">
        <v>14113</v>
      </c>
      <c r="AL1640" s="8" t="s">
        <v>14114</v>
      </c>
      <c r="AM1640" s="8" t="s">
        <v>2287</v>
      </c>
      <c r="AN1640" s="8" t="s">
        <v>14115</v>
      </c>
      <c r="AO1640" s="8" t="s">
        <v>14115</v>
      </c>
      <c r="AP1640" s="8" t="s">
        <v>14116</v>
      </c>
      <c r="AQ1640" s="8" t="s">
        <v>157</v>
      </c>
      <c r="AR1640" s="8" t="s">
        <v>14117</v>
      </c>
      <c r="AS1640" s="8" t="s">
        <v>14118</v>
      </c>
      <c r="AT1640" s="8" t="s">
        <v>9406</v>
      </c>
      <c r="AU1640" s="8" t="s">
        <v>14119</v>
      </c>
      <c r="AV1640" s="8" t="s">
        <v>133</v>
      </c>
      <c r="AW1640" s="11">
        <v>20247461.960000001</v>
      </c>
      <c r="AX1640" s="9" t="s">
        <v>11798</v>
      </c>
    </row>
    <row r="1641" spans="1:50" customFormat="1" ht="24" hidden="1" x14ac:dyDescent="0.25">
      <c r="A1641" s="8" t="s">
        <v>50</v>
      </c>
      <c r="B1641" s="8" t="s">
        <v>78</v>
      </c>
      <c r="C1641" s="8"/>
      <c r="D1641" s="8" t="s">
        <v>14120</v>
      </c>
      <c r="E1641" s="8" t="e">
        <v>#N/A</v>
      </c>
      <c r="F1641" s="8" t="e">
        <v>#N/A</v>
      </c>
      <c r="G1641" s="9" t="s">
        <v>14121</v>
      </c>
      <c r="H1641" s="9" t="e">
        <f>VLOOKUP(G1641,[1]Arkusz2!A:B,2,FALSE)</f>
        <v>#N/A</v>
      </c>
      <c r="I1641" s="9" t="s">
        <v>8904</v>
      </c>
      <c r="J1641" s="9" t="s">
        <v>2281</v>
      </c>
      <c r="K1641" s="9" t="s">
        <v>896</v>
      </c>
      <c r="L1641" s="9" t="s">
        <v>1356</v>
      </c>
      <c r="M1641" s="9" t="s">
        <v>2281</v>
      </c>
      <c r="N1641" s="9" t="s">
        <v>896</v>
      </c>
      <c r="O1641" s="8" t="s">
        <v>14122</v>
      </c>
      <c r="P1641" s="9" t="s">
        <v>13805</v>
      </c>
      <c r="Q1641" s="9" t="s">
        <v>12730</v>
      </c>
      <c r="R1641" s="9" t="s">
        <v>3298</v>
      </c>
      <c r="S1641" s="9" t="s">
        <v>14123</v>
      </c>
      <c r="T1641" s="10">
        <v>6785480.2300000004</v>
      </c>
      <c r="U1641" s="10">
        <v>6785480.2300000004</v>
      </c>
      <c r="V1641" s="10">
        <v>6785480.2300000004</v>
      </c>
      <c r="W1641" s="10">
        <v>6785480.2300000004</v>
      </c>
      <c r="X1641" s="10">
        <v>0</v>
      </c>
      <c r="Y1641" s="10">
        <v>100</v>
      </c>
      <c r="Z1641" s="8" t="s">
        <v>14124</v>
      </c>
      <c r="AA1641" s="8" t="s">
        <v>63</v>
      </c>
      <c r="AB1641" s="11">
        <v>6785480.2300000004</v>
      </c>
      <c r="AC1641" s="11">
        <v>6785480.2300000004</v>
      </c>
      <c r="AD1641" s="11">
        <v>0</v>
      </c>
      <c r="AE1641" s="11">
        <v>0</v>
      </c>
      <c r="AF1641" s="8" t="s">
        <v>64</v>
      </c>
      <c r="AG1641" s="8" t="s">
        <v>83</v>
      </c>
      <c r="AH1641" s="8" t="s">
        <v>66</v>
      </c>
      <c r="AI1641" s="8" t="s">
        <v>613</v>
      </c>
      <c r="AJ1641" s="8" t="s">
        <v>68</v>
      </c>
      <c r="AK1641" s="8" t="s">
        <v>69</v>
      </c>
      <c r="AL1641" s="8" t="s">
        <v>70</v>
      </c>
      <c r="AM1641" s="8" t="s">
        <v>71</v>
      </c>
      <c r="AN1641" s="8" t="s">
        <v>72</v>
      </c>
      <c r="AO1641" s="8" t="s">
        <v>73</v>
      </c>
      <c r="AP1641" s="8" t="s">
        <v>74</v>
      </c>
      <c r="AQ1641" s="8" t="s">
        <v>157</v>
      </c>
      <c r="AR1641" s="8"/>
      <c r="AS1641" s="8"/>
      <c r="AT1641" s="8" t="s">
        <v>75</v>
      </c>
      <c r="AU1641" s="8" t="s">
        <v>76</v>
      </c>
      <c r="AV1641" s="8" t="s">
        <v>77</v>
      </c>
      <c r="AW1641" s="11">
        <v>6785480.2300000004</v>
      </c>
      <c r="AX1641" s="9" t="s">
        <v>14125</v>
      </c>
    </row>
    <row r="1642" spans="1:50" customFormat="1" ht="24" hidden="1" x14ac:dyDescent="0.25">
      <c r="A1642" s="8" t="s">
        <v>50</v>
      </c>
      <c r="B1642" s="8" t="s">
        <v>51</v>
      </c>
      <c r="C1642" s="8"/>
      <c r="D1642" s="8" t="s">
        <v>14126</v>
      </c>
      <c r="E1642" s="8" t="e">
        <v>#N/A</v>
      </c>
      <c r="F1642" s="8" t="e">
        <v>#N/A</v>
      </c>
      <c r="G1642" s="9" t="s">
        <v>14127</v>
      </c>
      <c r="H1642" s="9" t="e">
        <f>VLOOKUP(G1642,[1]Arkusz2!A:B,2,FALSE)</f>
        <v>#N/A</v>
      </c>
      <c r="I1642" s="9" t="s">
        <v>8904</v>
      </c>
      <c r="J1642" s="9" t="s">
        <v>2281</v>
      </c>
      <c r="K1642" s="9" t="s">
        <v>896</v>
      </c>
      <c r="L1642" s="9" t="s">
        <v>1356</v>
      </c>
      <c r="M1642" s="9" t="s">
        <v>2281</v>
      </c>
      <c r="N1642" s="9" t="s">
        <v>896</v>
      </c>
      <c r="O1642" s="8" t="s">
        <v>14122</v>
      </c>
      <c r="P1642" s="9" t="s">
        <v>13805</v>
      </c>
      <c r="Q1642" s="9" t="s">
        <v>12730</v>
      </c>
      <c r="R1642" s="9" t="s">
        <v>3298</v>
      </c>
      <c r="S1642" s="9" t="s">
        <v>14123</v>
      </c>
      <c r="T1642" s="10">
        <v>2390298.7000000002</v>
      </c>
      <c r="U1642" s="10">
        <v>2390298.7000000002</v>
      </c>
      <c r="V1642" s="10">
        <v>2390298.7000000002</v>
      </c>
      <c r="W1642" s="10">
        <v>2390298.7000000002</v>
      </c>
      <c r="X1642" s="10">
        <v>0</v>
      </c>
      <c r="Y1642" s="10">
        <v>100</v>
      </c>
      <c r="Z1642" s="8" t="s">
        <v>14128</v>
      </c>
      <c r="AA1642" s="8" t="s">
        <v>63</v>
      </c>
      <c r="AB1642" s="11">
        <v>2390298.7000000002</v>
      </c>
      <c r="AC1642" s="11">
        <v>2390298.7000000002</v>
      </c>
      <c r="AD1642" s="11">
        <v>0</v>
      </c>
      <c r="AE1642" s="11">
        <v>0</v>
      </c>
      <c r="AF1642" s="8" t="s">
        <v>64</v>
      </c>
      <c r="AG1642" s="8" t="s">
        <v>65</v>
      </c>
      <c r="AH1642" s="8" t="s">
        <v>66</v>
      </c>
      <c r="AI1642" s="8" t="s">
        <v>613</v>
      </c>
      <c r="AJ1642" s="8" t="s">
        <v>68</v>
      </c>
      <c r="AK1642" s="8" t="s">
        <v>69</v>
      </c>
      <c r="AL1642" s="8" t="s">
        <v>70</v>
      </c>
      <c r="AM1642" s="8" t="s">
        <v>71</v>
      </c>
      <c r="AN1642" s="8" t="s">
        <v>72</v>
      </c>
      <c r="AO1642" s="8" t="s">
        <v>73</v>
      </c>
      <c r="AP1642" s="8" t="s">
        <v>74</v>
      </c>
      <c r="AQ1642" s="8" t="s">
        <v>157</v>
      </c>
      <c r="AR1642" s="8"/>
      <c r="AS1642" s="8"/>
      <c r="AT1642" s="8" t="s">
        <v>75</v>
      </c>
      <c r="AU1642" s="8" t="s">
        <v>76</v>
      </c>
      <c r="AV1642" s="8" t="s">
        <v>911</v>
      </c>
      <c r="AW1642" s="11">
        <v>2390298.7000000002</v>
      </c>
      <c r="AX1642" s="9" t="s">
        <v>14125</v>
      </c>
    </row>
    <row r="1643" spans="1:50" customFormat="1" ht="24" hidden="1" x14ac:dyDescent="0.25">
      <c r="A1643" s="8" t="s">
        <v>50</v>
      </c>
      <c r="B1643" s="8" t="s">
        <v>78</v>
      </c>
      <c r="C1643" s="8"/>
      <c r="D1643" s="8" t="s">
        <v>14129</v>
      </c>
      <c r="E1643" s="8" t="e">
        <v>#N/A</v>
      </c>
      <c r="F1643" s="8" t="e">
        <v>#N/A</v>
      </c>
      <c r="G1643" s="9" t="s">
        <v>14130</v>
      </c>
      <c r="H1643" s="9" t="e">
        <f>VLOOKUP(G1643,[1]Arkusz2!A:B,2,FALSE)</f>
        <v>#N/A</v>
      </c>
      <c r="I1643" s="9" t="s">
        <v>3590</v>
      </c>
      <c r="J1643" s="9" t="s">
        <v>2281</v>
      </c>
      <c r="K1643" s="9" t="s">
        <v>896</v>
      </c>
      <c r="L1643" s="9" t="s">
        <v>4603</v>
      </c>
      <c r="M1643" s="9" t="s">
        <v>2281</v>
      </c>
      <c r="N1643" s="9" t="s">
        <v>896</v>
      </c>
      <c r="O1643" s="8" t="s">
        <v>14122</v>
      </c>
      <c r="P1643" s="9" t="s">
        <v>13805</v>
      </c>
      <c r="Q1643" s="9" t="s">
        <v>12730</v>
      </c>
      <c r="R1643" s="9" t="s">
        <v>3298</v>
      </c>
      <c r="S1643" s="9" t="s">
        <v>14123</v>
      </c>
      <c r="T1643" s="10">
        <v>10537550.35</v>
      </c>
      <c r="U1643" s="10">
        <v>10537550.35</v>
      </c>
      <c r="V1643" s="10">
        <v>10537550.35</v>
      </c>
      <c r="W1643" s="10">
        <v>10537550.35</v>
      </c>
      <c r="X1643" s="10">
        <v>0</v>
      </c>
      <c r="Y1643" s="10">
        <v>100</v>
      </c>
      <c r="Z1643" s="8" t="s">
        <v>14131</v>
      </c>
      <c r="AA1643" s="8" t="s">
        <v>63</v>
      </c>
      <c r="AB1643" s="11">
        <v>10537550.35</v>
      </c>
      <c r="AC1643" s="11">
        <v>10537550.35</v>
      </c>
      <c r="AD1643" s="11">
        <v>0</v>
      </c>
      <c r="AE1643" s="11">
        <v>0</v>
      </c>
      <c r="AF1643" s="8" t="s">
        <v>64</v>
      </c>
      <c r="AG1643" s="8" t="s">
        <v>83</v>
      </c>
      <c r="AH1643" s="8" t="s">
        <v>66</v>
      </c>
      <c r="AI1643" s="8" t="s">
        <v>67</v>
      </c>
      <c r="AJ1643" s="8" t="s">
        <v>68</v>
      </c>
      <c r="AK1643" s="8" t="s">
        <v>69</v>
      </c>
      <c r="AL1643" s="8" t="s">
        <v>70</v>
      </c>
      <c r="AM1643" s="8" t="s">
        <v>71</v>
      </c>
      <c r="AN1643" s="8" t="s">
        <v>72</v>
      </c>
      <c r="AO1643" s="8" t="s">
        <v>73</v>
      </c>
      <c r="AP1643" s="8" t="s">
        <v>74</v>
      </c>
      <c r="AQ1643" s="8" t="s">
        <v>157</v>
      </c>
      <c r="AR1643" s="8"/>
      <c r="AS1643" s="8"/>
      <c r="AT1643" s="8" t="s">
        <v>75</v>
      </c>
      <c r="AU1643" s="8" t="s">
        <v>76</v>
      </c>
      <c r="AV1643" s="8" t="s">
        <v>77</v>
      </c>
      <c r="AW1643" s="11">
        <v>10537550.35</v>
      </c>
      <c r="AX1643" s="9" t="s">
        <v>14132</v>
      </c>
    </row>
    <row r="1644" spans="1:50" ht="48" hidden="1" x14ac:dyDescent="0.25">
      <c r="A1644" s="8" t="s">
        <v>10898</v>
      </c>
      <c r="B1644" s="8" t="s">
        <v>11337</v>
      </c>
      <c r="C1644" s="8"/>
      <c r="D1644" s="8" t="s">
        <v>14194</v>
      </c>
      <c r="E1644" s="8" t="s">
        <v>14195</v>
      </c>
      <c r="F1644" s="8" t="s">
        <v>14196</v>
      </c>
      <c r="G1644" s="9" t="s">
        <v>14197</v>
      </c>
      <c r="H1644" s="9" t="str">
        <f>VLOOKUP(G1644,[1]Arkusz2!A:B,2,FALSE)</f>
        <v>WND-RPZP.03.01.00-32-013/11</v>
      </c>
      <c r="I1644" s="9" t="s">
        <v>7747</v>
      </c>
      <c r="J1644" s="9" t="s">
        <v>4601</v>
      </c>
      <c r="K1644" s="9" t="s">
        <v>4262</v>
      </c>
      <c r="L1644" s="9" t="s">
        <v>6027</v>
      </c>
      <c r="M1644" s="9" t="s">
        <v>4601</v>
      </c>
      <c r="N1644" s="9" t="s">
        <v>4262</v>
      </c>
      <c r="O1644" s="8" t="s">
        <v>4655</v>
      </c>
      <c r="P1644" s="9" t="s">
        <v>14198</v>
      </c>
      <c r="Q1644" s="9" t="s">
        <v>1706</v>
      </c>
      <c r="R1644" s="9" t="s">
        <v>1707</v>
      </c>
      <c r="S1644" s="9" t="s">
        <v>6684</v>
      </c>
      <c r="T1644" s="10">
        <v>10873937.640000001</v>
      </c>
      <c r="U1644" s="10">
        <v>10608838.99</v>
      </c>
      <c r="V1644" s="10">
        <v>7956629.2400000002</v>
      </c>
      <c r="W1644" s="10">
        <v>7956629.2400000002</v>
      </c>
      <c r="X1644" s="10">
        <v>2652209.75</v>
      </c>
      <c r="Y1644" s="10">
        <v>75</v>
      </c>
      <c r="Z1644" s="8" t="s">
        <v>14199</v>
      </c>
      <c r="AA1644" s="8" t="s">
        <v>63</v>
      </c>
      <c r="AB1644" s="11">
        <v>10873937.640000001</v>
      </c>
      <c r="AC1644" s="11">
        <v>10873937.640000001</v>
      </c>
      <c r="AD1644" s="11">
        <v>0</v>
      </c>
      <c r="AE1644" s="11">
        <v>0.97</v>
      </c>
      <c r="AF1644" s="8" t="s">
        <v>64</v>
      </c>
      <c r="AG1644" s="8" t="s">
        <v>11343</v>
      </c>
      <c r="AH1644" s="8" t="s">
        <v>66</v>
      </c>
      <c r="AI1644" s="8" t="s">
        <v>149</v>
      </c>
      <c r="AJ1644" s="8" t="s">
        <v>1187</v>
      </c>
      <c r="AK1644" s="8" t="s">
        <v>6517</v>
      </c>
      <c r="AL1644" s="8" t="s">
        <v>6518</v>
      </c>
      <c r="AM1644" s="8" t="s">
        <v>2616</v>
      </c>
      <c r="AN1644" s="8" t="s">
        <v>2617</v>
      </c>
      <c r="AO1644" s="8" t="s">
        <v>14042</v>
      </c>
      <c r="AP1644" s="8" t="s">
        <v>428</v>
      </c>
      <c r="AQ1644" s="8" t="s">
        <v>157</v>
      </c>
      <c r="AR1644" s="8" t="s">
        <v>8161</v>
      </c>
      <c r="AS1644" s="8" t="s">
        <v>8162</v>
      </c>
      <c r="AT1644" s="8" t="s">
        <v>909</v>
      </c>
      <c r="AU1644" s="8" t="s">
        <v>6520</v>
      </c>
      <c r="AV1644" s="8" t="s">
        <v>911</v>
      </c>
      <c r="AW1644" s="11">
        <v>10873937.640000001</v>
      </c>
      <c r="AX1644" s="9" t="s">
        <v>12833</v>
      </c>
    </row>
    <row r="1645" spans="1:50" ht="36" hidden="1" x14ac:dyDescent="0.25">
      <c r="A1645" s="8" t="s">
        <v>1063</v>
      </c>
      <c r="B1645" s="8" t="s">
        <v>2664</v>
      </c>
      <c r="C1645" s="8"/>
      <c r="D1645" s="8" t="s">
        <v>14346</v>
      </c>
      <c r="E1645" s="8" t="s">
        <v>14347</v>
      </c>
      <c r="F1645" s="8" t="s">
        <v>14348</v>
      </c>
      <c r="G1645" s="9" t="s">
        <v>14349</v>
      </c>
      <c r="H1645" s="9" t="str">
        <f>VLOOKUP(G1645,[1]Arkusz2!A:B,2,FALSE)</f>
        <v>WND-RPZP.06.04.00-32-004/10</v>
      </c>
      <c r="I1645" s="9" t="s">
        <v>1569</v>
      </c>
      <c r="J1645" s="9" t="s">
        <v>752</v>
      </c>
      <c r="K1645" s="9" t="s">
        <v>606</v>
      </c>
      <c r="L1645" s="9" t="s">
        <v>1126</v>
      </c>
      <c r="M1645" s="9" t="s">
        <v>752</v>
      </c>
      <c r="N1645" s="9" t="s">
        <v>606</v>
      </c>
      <c r="O1645" s="8" t="s">
        <v>4676</v>
      </c>
      <c r="P1645" s="9" t="s">
        <v>14350</v>
      </c>
      <c r="Q1645" s="9" t="s">
        <v>1706</v>
      </c>
      <c r="R1645" s="9" t="s">
        <v>1707</v>
      </c>
      <c r="S1645" s="9" t="s">
        <v>14083</v>
      </c>
      <c r="T1645" s="10">
        <v>22541097.02</v>
      </c>
      <c r="U1645" s="10">
        <v>18758197.620000001</v>
      </c>
      <c r="V1645" s="10">
        <v>13584717.560000001</v>
      </c>
      <c r="W1645" s="10">
        <v>13584717.560000001</v>
      </c>
      <c r="X1645" s="10">
        <v>5173480.0599999996</v>
      </c>
      <c r="Y1645" s="10">
        <v>72.42</v>
      </c>
      <c r="Z1645" s="8" t="s">
        <v>14351</v>
      </c>
      <c r="AA1645" s="8" t="s">
        <v>63</v>
      </c>
      <c r="AB1645" s="11">
        <v>22541097.02</v>
      </c>
      <c r="AC1645" s="11">
        <v>22541097.02</v>
      </c>
      <c r="AD1645" s="11">
        <v>0</v>
      </c>
      <c r="AE1645" s="11">
        <v>0</v>
      </c>
      <c r="AF1645" s="8" t="s">
        <v>64</v>
      </c>
      <c r="AG1645" s="8" t="s">
        <v>2670</v>
      </c>
      <c r="AH1645" s="8" t="s">
        <v>66</v>
      </c>
      <c r="AI1645" s="8" t="s">
        <v>67</v>
      </c>
      <c r="AJ1645" s="8" t="s">
        <v>2671</v>
      </c>
      <c r="AK1645" s="8" t="s">
        <v>14352</v>
      </c>
      <c r="AL1645" s="8" t="s">
        <v>14353</v>
      </c>
      <c r="AM1645" s="8" t="s">
        <v>5247</v>
      </c>
      <c r="AN1645" s="8" t="s">
        <v>72</v>
      </c>
      <c r="AO1645" s="8" t="s">
        <v>14354</v>
      </c>
      <c r="AP1645" s="8" t="s">
        <v>952</v>
      </c>
      <c r="AQ1645" s="8" t="s">
        <v>1262</v>
      </c>
      <c r="AR1645" s="8" t="s">
        <v>14355</v>
      </c>
      <c r="AS1645" s="8" t="s">
        <v>14356</v>
      </c>
      <c r="AT1645" s="8" t="s">
        <v>281</v>
      </c>
      <c r="AU1645" s="8" t="s">
        <v>14357</v>
      </c>
      <c r="AV1645" s="8" t="s">
        <v>2705</v>
      </c>
      <c r="AW1645" s="11">
        <v>22541097.02</v>
      </c>
      <c r="AX1645" s="9" t="s">
        <v>14358</v>
      </c>
    </row>
    <row r="1646" spans="1:50" ht="36" hidden="1" x14ac:dyDescent="0.25">
      <c r="A1646" s="8" t="s">
        <v>10898</v>
      </c>
      <c r="B1646" s="8" t="s">
        <v>11337</v>
      </c>
      <c r="C1646" s="8"/>
      <c r="D1646" s="8" t="s">
        <v>14359</v>
      </c>
      <c r="E1646" s="8" t="s">
        <v>14360</v>
      </c>
      <c r="F1646" s="8" t="s">
        <v>14361</v>
      </c>
      <c r="G1646" s="9" t="s">
        <v>14362</v>
      </c>
      <c r="H1646" s="9" t="str">
        <f>VLOOKUP(G1646,[1]Arkusz2!A:B,2,FALSE)</f>
        <v>WND-RPZP.03.01.00-32-012/11</v>
      </c>
      <c r="I1646" s="9" t="s">
        <v>5169</v>
      </c>
      <c r="J1646" s="9" t="s">
        <v>4601</v>
      </c>
      <c r="K1646" s="9" t="s">
        <v>4262</v>
      </c>
      <c r="L1646" s="9" t="s">
        <v>6027</v>
      </c>
      <c r="M1646" s="9" t="s">
        <v>4601</v>
      </c>
      <c r="N1646" s="9" t="s">
        <v>4262</v>
      </c>
      <c r="O1646" s="8" t="s">
        <v>5409</v>
      </c>
      <c r="P1646" s="9" t="s">
        <v>6776</v>
      </c>
      <c r="Q1646" s="9" t="s">
        <v>1706</v>
      </c>
      <c r="R1646" s="9" t="s">
        <v>1707</v>
      </c>
      <c r="S1646" s="9" t="s">
        <v>14296</v>
      </c>
      <c r="T1646" s="10">
        <v>7767951.5999999996</v>
      </c>
      <c r="U1646" s="10">
        <v>7714951.5999999996</v>
      </c>
      <c r="V1646" s="10">
        <v>5786213.7000000002</v>
      </c>
      <c r="W1646" s="10">
        <v>5786213.7000000002</v>
      </c>
      <c r="X1646" s="10">
        <v>1928737.9</v>
      </c>
      <c r="Y1646" s="10">
        <v>75</v>
      </c>
      <c r="Z1646" s="8" t="s">
        <v>14363</v>
      </c>
      <c r="AA1646" s="8" t="s">
        <v>63</v>
      </c>
      <c r="AB1646" s="11">
        <v>7767951.5999999996</v>
      </c>
      <c r="AC1646" s="11">
        <v>7767951.5999999996</v>
      </c>
      <c r="AD1646" s="11">
        <v>0</v>
      </c>
      <c r="AE1646" s="11">
        <v>0.7</v>
      </c>
      <c r="AF1646" s="8" t="s">
        <v>64</v>
      </c>
      <c r="AG1646" s="8" t="s">
        <v>11343</v>
      </c>
      <c r="AH1646" s="8" t="s">
        <v>66</v>
      </c>
      <c r="AI1646" s="8" t="s">
        <v>67</v>
      </c>
      <c r="AJ1646" s="8" t="s">
        <v>1187</v>
      </c>
      <c r="AK1646" s="8" t="s">
        <v>14364</v>
      </c>
      <c r="AL1646" s="8" t="s">
        <v>14365</v>
      </c>
      <c r="AM1646" s="8" t="s">
        <v>880</v>
      </c>
      <c r="AN1646" s="8" t="s">
        <v>881</v>
      </c>
      <c r="AO1646" s="8" t="s">
        <v>14366</v>
      </c>
      <c r="AP1646" s="8" t="s">
        <v>678</v>
      </c>
      <c r="AQ1646" s="8" t="s">
        <v>157</v>
      </c>
      <c r="AR1646" s="8" t="s">
        <v>14367</v>
      </c>
      <c r="AS1646" s="8" t="s">
        <v>14368</v>
      </c>
      <c r="AT1646" s="8" t="s">
        <v>75</v>
      </c>
      <c r="AU1646" s="8" t="s">
        <v>14369</v>
      </c>
      <c r="AV1646" s="8" t="s">
        <v>14056</v>
      </c>
      <c r="AW1646" s="11">
        <v>7767951.5999999996</v>
      </c>
      <c r="AX1646" s="9" t="s">
        <v>14370</v>
      </c>
    </row>
    <row r="1647" spans="1:50" ht="84" hidden="1" x14ac:dyDescent="0.25">
      <c r="A1647" s="8" t="s">
        <v>1699</v>
      </c>
      <c r="B1647" s="8" t="s">
        <v>7915</v>
      </c>
      <c r="C1647" s="8"/>
      <c r="D1647" s="8" t="s">
        <v>14392</v>
      </c>
      <c r="E1647" s="8" t="s">
        <v>14393</v>
      </c>
      <c r="F1647" s="8" t="s">
        <v>14394</v>
      </c>
      <c r="G1647" s="9" t="s">
        <v>14395</v>
      </c>
      <c r="H1647" s="9" t="str">
        <f>VLOOKUP(G1647,[1]Arkusz2!A:B,2,FALSE)</f>
        <v>WND-RPZP.04.02.00-32-024/11</v>
      </c>
      <c r="I1647" s="9" t="s">
        <v>12759</v>
      </c>
      <c r="J1647" s="9" t="s">
        <v>12730</v>
      </c>
      <c r="K1647" s="9" t="s">
        <v>3298</v>
      </c>
      <c r="L1647" s="9" t="s">
        <v>14396</v>
      </c>
      <c r="M1647" s="9" t="s">
        <v>12730</v>
      </c>
      <c r="N1647" s="9" t="s">
        <v>3298</v>
      </c>
      <c r="O1647" s="8" t="s">
        <v>11879</v>
      </c>
      <c r="P1647" s="9" t="s">
        <v>14397</v>
      </c>
      <c r="Q1647" s="9" t="s">
        <v>1706</v>
      </c>
      <c r="R1647" s="9" t="s">
        <v>1707</v>
      </c>
      <c r="S1647" s="9" t="s">
        <v>10897</v>
      </c>
      <c r="T1647" s="10">
        <v>2817117</v>
      </c>
      <c r="U1647" s="10">
        <v>2293200</v>
      </c>
      <c r="V1647" s="10">
        <v>1719899.99</v>
      </c>
      <c r="W1647" s="10">
        <v>1719899.99</v>
      </c>
      <c r="X1647" s="10">
        <v>573300.01</v>
      </c>
      <c r="Y1647" s="10">
        <v>75</v>
      </c>
      <c r="Z1647" s="8" t="s">
        <v>14398</v>
      </c>
      <c r="AA1647" s="8" t="s">
        <v>119</v>
      </c>
      <c r="AB1647" s="11">
        <v>2817117</v>
      </c>
      <c r="AC1647" s="11">
        <v>1719899.99</v>
      </c>
      <c r="AD1647" s="11">
        <v>1097217.01</v>
      </c>
      <c r="AE1647" s="11">
        <v>0</v>
      </c>
      <c r="AF1647" s="8" t="s">
        <v>64</v>
      </c>
      <c r="AG1647" s="8" t="s">
        <v>7923</v>
      </c>
      <c r="AH1647" s="8" t="s">
        <v>66</v>
      </c>
      <c r="AI1647" s="8" t="s">
        <v>149</v>
      </c>
      <c r="AJ1647" s="8" t="s">
        <v>1712</v>
      </c>
      <c r="AK1647" s="8" t="s">
        <v>14399</v>
      </c>
      <c r="AL1647" s="8" t="s">
        <v>14400</v>
      </c>
      <c r="AM1647" s="8" t="s">
        <v>2616</v>
      </c>
      <c r="AN1647" s="8" t="s">
        <v>2617</v>
      </c>
      <c r="AO1647" s="8" t="s">
        <v>14401</v>
      </c>
      <c r="AP1647" s="8" t="s">
        <v>4837</v>
      </c>
      <c r="AQ1647" s="8" t="s">
        <v>157</v>
      </c>
      <c r="AR1647" s="8" t="s">
        <v>14402</v>
      </c>
      <c r="AS1647" s="8" t="s">
        <v>14402</v>
      </c>
      <c r="AT1647" s="8" t="s">
        <v>281</v>
      </c>
      <c r="AU1647" s="8" t="s">
        <v>14403</v>
      </c>
      <c r="AV1647" s="8" t="s">
        <v>133</v>
      </c>
      <c r="AW1647" s="11">
        <v>2817117</v>
      </c>
      <c r="AX1647" s="9" t="s">
        <v>13931</v>
      </c>
    </row>
    <row r="1648" spans="1:50" ht="48" hidden="1" x14ac:dyDescent="0.25">
      <c r="A1648" s="8" t="s">
        <v>1699</v>
      </c>
      <c r="B1648" s="8" t="s">
        <v>12044</v>
      </c>
      <c r="C1648" s="8"/>
      <c r="D1648" s="8" t="s">
        <v>14432</v>
      </c>
      <c r="E1648" s="8" t="s">
        <v>14433</v>
      </c>
      <c r="F1648" s="8" t="s">
        <v>14434</v>
      </c>
      <c r="G1648" s="9" t="s">
        <v>14435</v>
      </c>
      <c r="H1648" s="9" t="str">
        <f>VLOOKUP(G1648,[1]Arkusz2!A:B,2,FALSE)</f>
        <v>WND-RPZP.04.04.00-32-009/11</v>
      </c>
      <c r="I1648" s="9" t="s">
        <v>8013</v>
      </c>
      <c r="J1648" s="9" t="s">
        <v>895</v>
      </c>
      <c r="K1648" s="9" t="s">
        <v>896</v>
      </c>
      <c r="L1648" s="9" t="s">
        <v>10596</v>
      </c>
      <c r="M1648" s="9" t="s">
        <v>895</v>
      </c>
      <c r="N1648" s="9" t="s">
        <v>896</v>
      </c>
      <c r="O1648" s="8" t="s">
        <v>6714</v>
      </c>
      <c r="P1648" s="9" t="s">
        <v>14418</v>
      </c>
      <c r="Q1648" s="9" t="s">
        <v>1706</v>
      </c>
      <c r="R1648" s="9" t="s">
        <v>1707</v>
      </c>
      <c r="S1648" s="9" t="s">
        <v>11884</v>
      </c>
      <c r="T1648" s="10">
        <v>1222774.67</v>
      </c>
      <c r="U1648" s="10">
        <v>979584.4</v>
      </c>
      <c r="V1648" s="10">
        <v>587750.63</v>
      </c>
      <c r="W1648" s="10">
        <v>587750.63</v>
      </c>
      <c r="X1648" s="10">
        <v>391833.77</v>
      </c>
      <c r="Y1648" s="10">
        <v>60</v>
      </c>
      <c r="Z1648" s="8" t="s">
        <v>14436</v>
      </c>
      <c r="AA1648" s="8" t="s">
        <v>147</v>
      </c>
      <c r="AB1648" s="11">
        <v>1222774.67</v>
      </c>
      <c r="AC1648" s="11">
        <v>587750.63</v>
      </c>
      <c r="AD1648" s="11">
        <v>635024.04</v>
      </c>
      <c r="AE1648" s="11">
        <v>0</v>
      </c>
      <c r="AF1648" s="8" t="s">
        <v>64</v>
      </c>
      <c r="AG1648" s="8" t="s">
        <v>12050</v>
      </c>
      <c r="AH1648" s="8" t="s">
        <v>66</v>
      </c>
      <c r="AI1648" s="8" t="s">
        <v>67</v>
      </c>
      <c r="AJ1648" s="8" t="s">
        <v>3963</v>
      </c>
      <c r="AK1648" s="8" t="s">
        <v>14437</v>
      </c>
      <c r="AL1648" s="8" t="s">
        <v>12138</v>
      </c>
      <c r="AM1648" s="8" t="s">
        <v>2110</v>
      </c>
      <c r="AN1648" s="8" t="s">
        <v>2111</v>
      </c>
      <c r="AO1648" s="8" t="s">
        <v>14438</v>
      </c>
      <c r="AP1648" s="8" t="s">
        <v>842</v>
      </c>
      <c r="AQ1648" s="8" t="s">
        <v>157</v>
      </c>
      <c r="AR1648" s="8" t="s">
        <v>14439</v>
      </c>
      <c r="AS1648" s="8" t="s">
        <v>14440</v>
      </c>
      <c r="AT1648" s="8" t="s">
        <v>281</v>
      </c>
      <c r="AU1648" s="8" t="s">
        <v>14441</v>
      </c>
      <c r="AV1648" s="8" t="s">
        <v>133</v>
      </c>
      <c r="AW1648" s="11">
        <v>1222774.67</v>
      </c>
      <c r="AX1648" s="9" t="s">
        <v>6089</v>
      </c>
    </row>
    <row r="1649" spans="1:50" customFormat="1" ht="48" hidden="1" x14ac:dyDescent="0.25">
      <c r="A1649" s="8" t="s">
        <v>1699</v>
      </c>
      <c r="B1649" s="8" t="s">
        <v>10768</v>
      </c>
      <c r="C1649" s="8"/>
      <c r="D1649" s="8" t="s">
        <v>14477</v>
      </c>
      <c r="E1649" s="8" t="s">
        <v>14478</v>
      </c>
      <c r="F1649" s="8" t="s">
        <v>14479</v>
      </c>
      <c r="G1649" s="9" t="s">
        <v>14480</v>
      </c>
      <c r="H1649" s="9" t="str">
        <f>VLOOKUP(G1649,[1]Arkusz2!A:B,2,FALSE)</f>
        <v>WND-RPZP.04.01.00-32-009/11</v>
      </c>
      <c r="I1649" s="9" t="s">
        <v>1185</v>
      </c>
      <c r="J1649" s="9" t="s">
        <v>2281</v>
      </c>
      <c r="K1649" s="9" t="s">
        <v>896</v>
      </c>
      <c r="L1649" s="9" t="s">
        <v>11408</v>
      </c>
      <c r="M1649" s="9" t="s">
        <v>2281</v>
      </c>
      <c r="N1649" s="9" t="s">
        <v>896</v>
      </c>
      <c r="O1649" s="8" t="s">
        <v>3629</v>
      </c>
      <c r="P1649" s="9" t="s">
        <v>14225</v>
      </c>
      <c r="Q1649" s="9" t="s">
        <v>1706</v>
      </c>
      <c r="R1649" s="9" t="s">
        <v>1707</v>
      </c>
      <c r="S1649" s="9" t="s">
        <v>13532</v>
      </c>
      <c r="T1649" s="10">
        <v>15902025.68</v>
      </c>
      <c r="U1649" s="10">
        <v>11418973.59</v>
      </c>
      <c r="V1649" s="10">
        <v>6851384.1500000004</v>
      </c>
      <c r="W1649" s="10">
        <v>5823676.5199999996</v>
      </c>
      <c r="X1649" s="10">
        <v>4567589.4400000004</v>
      </c>
      <c r="Y1649" s="10">
        <v>60</v>
      </c>
      <c r="Z1649" s="8" t="s">
        <v>14481</v>
      </c>
      <c r="AA1649" s="8" t="s">
        <v>119</v>
      </c>
      <c r="AB1649" s="11">
        <v>15902025.68</v>
      </c>
      <c r="AC1649" s="11">
        <v>6851384.1500000004</v>
      </c>
      <c r="AD1649" s="11">
        <v>9050641.5299999993</v>
      </c>
      <c r="AE1649" s="11">
        <v>0</v>
      </c>
      <c r="AF1649" s="8" t="s">
        <v>64</v>
      </c>
      <c r="AG1649" s="8" t="s">
        <v>14482</v>
      </c>
      <c r="AH1649" s="8" t="s">
        <v>66</v>
      </c>
      <c r="AI1649" s="8" t="s">
        <v>149</v>
      </c>
      <c r="AJ1649" s="8" t="s">
        <v>3963</v>
      </c>
      <c r="AK1649" s="8" t="s">
        <v>14483</v>
      </c>
      <c r="AL1649" s="8" t="s">
        <v>14484</v>
      </c>
      <c r="AM1649" s="8" t="s">
        <v>1303</v>
      </c>
      <c r="AN1649" s="8" t="s">
        <v>14485</v>
      </c>
      <c r="AO1649" s="8" t="s">
        <v>14485</v>
      </c>
      <c r="AP1649" s="8" t="s">
        <v>759</v>
      </c>
      <c r="AQ1649" s="8" t="s">
        <v>157</v>
      </c>
      <c r="AR1649" s="8" t="s">
        <v>14486</v>
      </c>
      <c r="AS1649" s="8" t="s">
        <v>14487</v>
      </c>
      <c r="AT1649" s="8" t="s">
        <v>298</v>
      </c>
      <c r="AU1649" s="8" t="s">
        <v>14488</v>
      </c>
      <c r="AV1649" s="8" t="s">
        <v>133</v>
      </c>
      <c r="AW1649" s="11">
        <v>15902025.68</v>
      </c>
      <c r="AX1649" s="9" t="s">
        <v>12638</v>
      </c>
    </row>
    <row r="1650" spans="1:50" customFormat="1" ht="48" hidden="1" x14ac:dyDescent="0.25">
      <c r="A1650" s="8" t="s">
        <v>1699</v>
      </c>
      <c r="B1650" s="8" t="s">
        <v>10768</v>
      </c>
      <c r="C1650" s="8"/>
      <c r="D1650" s="8" t="s">
        <v>14573</v>
      </c>
      <c r="E1650" s="8" t="s">
        <v>14574</v>
      </c>
      <c r="F1650" s="8" t="s">
        <v>14575</v>
      </c>
      <c r="G1650" s="9" t="s">
        <v>14576</v>
      </c>
      <c r="H1650" s="9" t="str">
        <f>VLOOKUP(G1650,[1]Arkusz2!A:B,2,FALSE)</f>
        <v>WND-RPZP.04.01.00-32-004/11</v>
      </c>
      <c r="I1650" s="9" t="s">
        <v>14390</v>
      </c>
      <c r="J1650" s="9" t="s">
        <v>1706</v>
      </c>
      <c r="K1650" s="9" t="s">
        <v>1707</v>
      </c>
      <c r="L1650" s="9" t="s">
        <v>11884</v>
      </c>
      <c r="M1650" s="9" t="s">
        <v>9383</v>
      </c>
      <c r="N1650" s="9" t="s">
        <v>1707</v>
      </c>
      <c r="O1650" s="8" t="s">
        <v>11604</v>
      </c>
      <c r="P1650" s="9" t="s">
        <v>11808</v>
      </c>
      <c r="Q1650" s="9" t="s">
        <v>1706</v>
      </c>
      <c r="R1650" s="9" t="s">
        <v>1707</v>
      </c>
      <c r="S1650" s="9" t="s">
        <v>14577</v>
      </c>
      <c r="T1650" s="10">
        <v>90702471.920000002</v>
      </c>
      <c r="U1650" s="10">
        <v>62280121.5</v>
      </c>
      <c r="V1650" s="10">
        <v>14778047.98</v>
      </c>
      <c r="W1650" s="10">
        <v>12561340.779999999</v>
      </c>
      <c r="X1650" s="10">
        <v>47502073.520000003</v>
      </c>
      <c r="Y1650" s="10">
        <v>23.73</v>
      </c>
      <c r="Z1650" s="8" t="s">
        <v>14578</v>
      </c>
      <c r="AA1650" s="8" t="s">
        <v>119</v>
      </c>
      <c r="AB1650" s="11">
        <v>90702471.920000002</v>
      </c>
      <c r="AC1650" s="11">
        <v>14778047.98</v>
      </c>
      <c r="AD1650" s="11">
        <v>75924423.939999998</v>
      </c>
      <c r="AE1650" s="11">
        <v>0</v>
      </c>
      <c r="AF1650" s="8" t="s">
        <v>64</v>
      </c>
      <c r="AG1650" s="8" t="s">
        <v>10774</v>
      </c>
      <c r="AH1650" s="8" t="s">
        <v>66</v>
      </c>
      <c r="AI1650" s="8" t="s">
        <v>149</v>
      </c>
      <c r="AJ1650" s="8" t="s">
        <v>3963</v>
      </c>
      <c r="AK1650" s="8" t="s">
        <v>14579</v>
      </c>
      <c r="AL1650" s="8" t="s">
        <v>14580</v>
      </c>
      <c r="AM1650" s="8" t="s">
        <v>14581</v>
      </c>
      <c r="AN1650" s="8" t="s">
        <v>2034</v>
      </c>
      <c r="AO1650" s="8" t="s">
        <v>7109</v>
      </c>
      <c r="AP1650" s="8" t="s">
        <v>14582</v>
      </c>
      <c r="AQ1650" s="8" t="s">
        <v>1262</v>
      </c>
      <c r="AR1650" s="8" t="s">
        <v>14583</v>
      </c>
      <c r="AS1650" s="8" t="s">
        <v>14584</v>
      </c>
      <c r="AT1650" s="8" t="s">
        <v>10673</v>
      </c>
      <c r="AU1650" s="8" t="s">
        <v>14585</v>
      </c>
      <c r="AV1650" s="8" t="s">
        <v>133</v>
      </c>
      <c r="AW1650" s="11">
        <v>90702471.920000002</v>
      </c>
      <c r="AX1650" s="9" t="s">
        <v>2180</v>
      </c>
    </row>
    <row r="1651" spans="1:50" customFormat="1" ht="48" hidden="1" x14ac:dyDescent="0.25">
      <c r="A1651" s="8" t="s">
        <v>723</v>
      </c>
      <c r="B1651" s="8" t="s">
        <v>8250</v>
      </c>
      <c r="C1651" s="8"/>
      <c r="D1651" s="8" t="s">
        <v>14693</v>
      </c>
      <c r="E1651" s="8" t="s">
        <v>14694</v>
      </c>
      <c r="F1651" s="8" t="s">
        <v>14695</v>
      </c>
      <c r="G1651" s="9" t="s">
        <v>14696</v>
      </c>
      <c r="H1651" s="9" t="str">
        <f>VLOOKUP(G1651,[1]Arkusz2!A:B,2,FALSE)</f>
        <v>WND-RPZP.05.03.00-32-015/10</v>
      </c>
      <c r="I1651" s="9" t="s">
        <v>8986</v>
      </c>
      <c r="J1651" s="9" t="s">
        <v>12730</v>
      </c>
      <c r="K1651" s="9" t="s">
        <v>3298</v>
      </c>
      <c r="L1651" s="9" t="s">
        <v>3270</v>
      </c>
      <c r="M1651" s="9" t="s">
        <v>12730</v>
      </c>
      <c r="N1651" s="9" t="s">
        <v>3298</v>
      </c>
      <c r="O1651" s="8" t="s">
        <v>3704</v>
      </c>
      <c r="P1651" s="9" t="s">
        <v>9381</v>
      </c>
      <c r="Q1651" s="9" t="s">
        <v>1706</v>
      </c>
      <c r="R1651" s="9" t="s">
        <v>1707</v>
      </c>
      <c r="S1651" s="9" t="s">
        <v>6154</v>
      </c>
      <c r="T1651" s="10">
        <v>3485137.71</v>
      </c>
      <c r="U1651" s="10">
        <v>3341369.92</v>
      </c>
      <c r="V1651" s="10">
        <v>2506027.4300000002</v>
      </c>
      <c r="W1651" s="10">
        <v>2506027.4300000002</v>
      </c>
      <c r="X1651" s="10">
        <v>835342.49</v>
      </c>
      <c r="Y1651" s="10">
        <v>75</v>
      </c>
      <c r="Z1651" s="8" t="s">
        <v>14697</v>
      </c>
      <c r="AA1651" s="8" t="s">
        <v>63</v>
      </c>
      <c r="AB1651" s="11">
        <v>3485137.71</v>
      </c>
      <c r="AC1651" s="11">
        <v>3485137.71</v>
      </c>
      <c r="AD1651" s="11">
        <v>0</v>
      </c>
      <c r="AE1651" s="11">
        <v>0</v>
      </c>
      <c r="AF1651" s="8" t="s">
        <v>64</v>
      </c>
      <c r="AG1651" s="8" t="s">
        <v>5027</v>
      </c>
      <c r="AH1651" s="8" t="s">
        <v>66</v>
      </c>
      <c r="AI1651" s="8" t="s">
        <v>149</v>
      </c>
      <c r="AJ1651" s="8" t="s">
        <v>613</v>
      </c>
      <c r="AK1651" s="8" t="s">
        <v>4808</v>
      </c>
      <c r="AL1651" s="8" t="s">
        <v>4809</v>
      </c>
      <c r="AM1651" s="8" t="s">
        <v>4810</v>
      </c>
      <c r="AN1651" s="8" t="s">
        <v>4811</v>
      </c>
      <c r="AO1651" s="8" t="s">
        <v>4812</v>
      </c>
      <c r="AP1651" s="8" t="s">
        <v>128</v>
      </c>
      <c r="AQ1651" s="8" t="s">
        <v>157</v>
      </c>
      <c r="AR1651" s="8" t="s">
        <v>4813</v>
      </c>
      <c r="AS1651" s="8" t="s">
        <v>4814</v>
      </c>
      <c r="AT1651" s="8" t="s">
        <v>909</v>
      </c>
      <c r="AU1651" s="8" t="s">
        <v>4815</v>
      </c>
      <c r="AV1651" s="8" t="s">
        <v>911</v>
      </c>
      <c r="AW1651" s="11">
        <v>3485137.71</v>
      </c>
      <c r="AX1651" s="9" t="s">
        <v>8273</v>
      </c>
    </row>
    <row r="1652" spans="1:50" ht="60" hidden="1" x14ac:dyDescent="0.25">
      <c r="A1652" s="8" t="s">
        <v>1699</v>
      </c>
      <c r="B1652" s="8" t="s">
        <v>10768</v>
      </c>
      <c r="C1652" s="8"/>
      <c r="D1652" s="8" t="s">
        <v>15040</v>
      </c>
      <c r="E1652" s="8" t="s">
        <v>15041</v>
      </c>
      <c r="F1652" s="8" t="s">
        <v>15042</v>
      </c>
      <c r="G1652" s="9" t="s">
        <v>15043</v>
      </c>
      <c r="H1652" s="9" t="str">
        <f>VLOOKUP(G1652,[1]Arkusz2!A:B,2,FALSE)</f>
        <v>WND-RPZP.04.01.00-32-027/11</v>
      </c>
      <c r="I1652" s="9" t="s">
        <v>13403</v>
      </c>
      <c r="J1652" s="9" t="s">
        <v>1706</v>
      </c>
      <c r="K1652" s="9" t="s">
        <v>1707</v>
      </c>
      <c r="L1652" s="9" t="s">
        <v>14915</v>
      </c>
      <c r="M1652" s="9" t="s">
        <v>1706</v>
      </c>
      <c r="N1652" s="9" t="s">
        <v>1707</v>
      </c>
      <c r="O1652" s="8" t="s">
        <v>15044</v>
      </c>
      <c r="P1652" s="9" t="s">
        <v>14702</v>
      </c>
      <c r="Q1652" s="9" t="s">
        <v>9383</v>
      </c>
      <c r="R1652" s="9" t="s">
        <v>1707</v>
      </c>
      <c r="S1652" s="9" t="s">
        <v>13403</v>
      </c>
      <c r="T1652" s="10">
        <v>16496760</v>
      </c>
      <c r="U1652" s="10">
        <v>13412000</v>
      </c>
      <c r="V1652" s="10">
        <v>8039200</v>
      </c>
      <c r="W1652" s="10">
        <v>8039200</v>
      </c>
      <c r="X1652" s="10">
        <v>5372800</v>
      </c>
      <c r="Y1652" s="10">
        <v>59.94</v>
      </c>
      <c r="Z1652" s="8" t="s">
        <v>15045</v>
      </c>
      <c r="AA1652" s="8" t="s">
        <v>119</v>
      </c>
      <c r="AB1652" s="11">
        <v>16496760</v>
      </c>
      <c r="AC1652" s="11">
        <v>8039200</v>
      </c>
      <c r="AD1652" s="11">
        <v>8457560</v>
      </c>
      <c r="AE1652" s="11">
        <v>0</v>
      </c>
      <c r="AF1652" s="8" t="s">
        <v>64</v>
      </c>
      <c r="AG1652" s="8" t="s">
        <v>11704</v>
      </c>
      <c r="AH1652" s="8" t="s">
        <v>66</v>
      </c>
      <c r="AI1652" s="8" t="s">
        <v>149</v>
      </c>
      <c r="AJ1652" s="8" t="s">
        <v>3963</v>
      </c>
      <c r="AK1652" s="8" t="s">
        <v>15046</v>
      </c>
      <c r="AL1652" s="8" t="s">
        <v>15047</v>
      </c>
      <c r="AM1652" s="8" t="s">
        <v>15048</v>
      </c>
      <c r="AN1652" s="8" t="s">
        <v>125</v>
      </c>
      <c r="AO1652" s="8" t="s">
        <v>7109</v>
      </c>
      <c r="AP1652" s="8" t="s">
        <v>484</v>
      </c>
      <c r="AQ1652" s="8" t="s">
        <v>157</v>
      </c>
      <c r="AR1652" s="8" t="s">
        <v>15049</v>
      </c>
      <c r="AS1652" s="8" t="s">
        <v>15050</v>
      </c>
      <c r="AT1652" s="8" t="s">
        <v>3385</v>
      </c>
      <c r="AU1652" s="8" t="s">
        <v>15051</v>
      </c>
      <c r="AV1652" s="8" t="s">
        <v>133</v>
      </c>
      <c r="AW1652" s="11">
        <v>16496760</v>
      </c>
      <c r="AX1652" s="9" t="s">
        <v>14915</v>
      </c>
    </row>
    <row r="1653" spans="1:50" customFormat="1" ht="48" hidden="1" x14ac:dyDescent="0.25">
      <c r="A1653" s="8" t="s">
        <v>1699</v>
      </c>
      <c r="B1653" s="8" t="s">
        <v>10768</v>
      </c>
      <c r="C1653" s="8"/>
      <c r="D1653" s="8" t="s">
        <v>15131</v>
      </c>
      <c r="E1653" s="8" t="s">
        <v>15132</v>
      </c>
      <c r="F1653" s="8" t="s">
        <v>15133</v>
      </c>
      <c r="G1653" s="9" t="s">
        <v>15134</v>
      </c>
      <c r="H1653" s="9" t="str">
        <f>VLOOKUP(G1653,[1]Arkusz2!A:B,2,FALSE)</f>
        <v>WND-RPZP.04.01.00-32-007/11</v>
      </c>
      <c r="I1653" s="9" t="s">
        <v>1982</v>
      </c>
      <c r="J1653" s="9" t="s">
        <v>2281</v>
      </c>
      <c r="K1653" s="9" t="s">
        <v>896</v>
      </c>
      <c r="L1653" s="9" t="s">
        <v>10987</v>
      </c>
      <c r="M1653" s="9" t="s">
        <v>2281</v>
      </c>
      <c r="N1653" s="9" t="s">
        <v>896</v>
      </c>
      <c r="O1653" s="8" t="s">
        <v>10473</v>
      </c>
      <c r="P1653" s="9" t="s">
        <v>6054</v>
      </c>
      <c r="Q1653" s="9" t="s">
        <v>9383</v>
      </c>
      <c r="R1653" s="9" t="s">
        <v>1707</v>
      </c>
      <c r="S1653" s="9" t="s">
        <v>8506</v>
      </c>
      <c r="T1653" s="10">
        <v>12966660</v>
      </c>
      <c r="U1653" s="10">
        <v>10170000</v>
      </c>
      <c r="V1653" s="10">
        <v>4275027.62</v>
      </c>
      <c r="W1653" s="10">
        <v>4275027.62</v>
      </c>
      <c r="X1653" s="10">
        <v>5894972.3799999999</v>
      </c>
      <c r="Y1653" s="10">
        <v>42.04</v>
      </c>
      <c r="Z1653" s="8" t="s">
        <v>15135</v>
      </c>
      <c r="AA1653" s="8" t="s">
        <v>119</v>
      </c>
      <c r="AB1653" s="11">
        <v>12966660</v>
      </c>
      <c r="AC1653" s="11">
        <v>4275027.62</v>
      </c>
      <c r="AD1653" s="11">
        <v>8691632.3800000008</v>
      </c>
      <c r="AE1653" s="11">
        <v>0</v>
      </c>
      <c r="AF1653" s="8" t="s">
        <v>64</v>
      </c>
      <c r="AG1653" s="8" t="s">
        <v>11704</v>
      </c>
      <c r="AH1653" s="8" t="s">
        <v>66</v>
      </c>
      <c r="AI1653" s="8" t="s">
        <v>149</v>
      </c>
      <c r="AJ1653" s="8" t="s">
        <v>3963</v>
      </c>
      <c r="AK1653" s="8" t="s">
        <v>15136</v>
      </c>
      <c r="AL1653" s="8" t="s">
        <v>15137</v>
      </c>
      <c r="AM1653" s="8" t="s">
        <v>15070</v>
      </c>
      <c r="AN1653" s="8" t="s">
        <v>15071</v>
      </c>
      <c r="AO1653" s="8" t="s">
        <v>15071</v>
      </c>
      <c r="AP1653" s="8" t="s">
        <v>2362</v>
      </c>
      <c r="AQ1653" s="8" t="s">
        <v>157</v>
      </c>
      <c r="AR1653" s="8" t="s">
        <v>15138</v>
      </c>
      <c r="AS1653" s="8" t="s">
        <v>15138</v>
      </c>
      <c r="AT1653" s="8" t="s">
        <v>298</v>
      </c>
      <c r="AU1653" s="8" t="s">
        <v>15139</v>
      </c>
      <c r="AV1653" s="8" t="s">
        <v>133</v>
      </c>
      <c r="AW1653" s="11">
        <v>12966660</v>
      </c>
      <c r="AX1653" s="9" t="s">
        <v>2170</v>
      </c>
    </row>
    <row r="1654" spans="1:50" ht="60" hidden="1" x14ac:dyDescent="0.25">
      <c r="A1654" s="8" t="s">
        <v>1308</v>
      </c>
      <c r="B1654" s="8" t="s">
        <v>6181</v>
      </c>
      <c r="C1654" s="8"/>
      <c r="D1654" s="8" t="s">
        <v>15292</v>
      </c>
      <c r="E1654" s="8" t="s">
        <v>15293</v>
      </c>
      <c r="F1654" s="8" t="s">
        <v>15294</v>
      </c>
      <c r="G1654" s="9" t="s">
        <v>15295</v>
      </c>
      <c r="H1654" s="9" t="str">
        <f>VLOOKUP(G1654,[1]Arkusz2!A:B,2,FALSE)</f>
        <v>WND-RPZP.07.04.00-32-001/11</v>
      </c>
      <c r="I1654" s="9" t="s">
        <v>6849</v>
      </c>
      <c r="J1654" s="9" t="s">
        <v>4601</v>
      </c>
      <c r="K1654" s="9" t="s">
        <v>4262</v>
      </c>
      <c r="L1654" s="9" t="s">
        <v>5751</v>
      </c>
      <c r="M1654" s="9" t="s">
        <v>4601</v>
      </c>
      <c r="N1654" s="9" t="s">
        <v>4262</v>
      </c>
      <c r="O1654" s="8" t="s">
        <v>15296</v>
      </c>
      <c r="P1654" s="9" t="s">
        <v>15297</v>
      </c>
      <c r="Q1654" s="9" t="s">
        <v>9383</v>
      </c>
      <c r="R1654" s="9" t="s">
        <v>1707</v>
      </c>
      <c r="S1654" s="9" t="s">
        <v>10177</v>
      </c>
      <c r="T1654" s="10">
        <v>16172836</v>
      </c>
      <c r="U1654" s="10">
        <v>16172348</v>
      </c>
      <c r="V1654" s="10">
        <v>13746495.800000001</v>
      </c>
      <c r="W1654" s="10">
        <v>13746495.800000001</v>
      </c>
      <c r="X1654" s="10">
        <v>2425852.2000000002</v>
      </c>
      <c r="Y1654" s="10">
        <v>85</v>
      </c>
      <c r="Z1654" s="8" t="s">
        <v>15298</v>
      </c>
      <c r="AA1654" s="8" t="s">
        <v>63</v>
      </c>
      <c r="AB1654" s="11">
        <v>16172836</v>
      </c>
      <c r="AC1654" s="11">
        <v>16172836</v>
      </c>
      <c r="AD1654" s="11">
        <v>0</v>
      </c>
      <c r="AE1654" s="11">
        <v>0</v>
      </c>
      <c r="AF1654" s="8" t="s">
        <v>64</v>
      </c>
      <c r="AG1654" s="8" t="s">
        <v>2978</v>
      </c>
      <c r="AH1654" s="8" t="s">
        <v>66</v>
      </c>
      <c r="AI1654" s="8" t="s">
        <v>149</v>
      </c>
      <c r="AJ1654" s="8" t="s">
        <v>613</v>
      </c>
      <c r="AK1654" s="8" t="s">
        <v>15299</v>
      </c>
      <c r="AL1654" s="8" t="s">
        <v>15300</v>
      </c>
      <c r="AM1654" s="8" t="s">
        <v>15301</v>
      </c>
      <c r="AN1654" s="8" t="s">
        <v>72</v>
      </c>
      <c r="AO1654" s="8" t="s">
        <v>15302</v>
      </c>
      <c r="AP1654" s="8" t="s">
        <v>15303</v>
      </c>
      <c r="AQ1654" s="8" t="s">
        <v>157</v>
      </c>
      <c r="AR1654" s="8" t="s">
        <v>15304</v>
      </c>
      <c r="AS1654" s="8" t="s">
        <v>15305</v>
      </c>
      <c r="AT1654" s="8" t="s">
        <v>6862</v>
      </c>
      <c r="AU1654" s="8" t="s">
        <v>15306</v>
      </c>
      <c r="AV1654" s="8" t="s">
        <v>6864</v>
      </c>
      <c r="AW1654" s="11">
        <v>16172836</v>
      </c>
      <c r="AX1654" s="9" t="s">
        <v>4841</v>
      </c>
    </row>
    <row r="1655" spans="1:50" customFormat="1" ht="24" hidden="1" x14ac:dyDescent="0.25">
      <c r="A1655" s="8" t="s">
        <v>1063</v>
      </c>
      <c r="B1655" s="8" t="s">
        <v>15323</v>
      </c>
      <c r="C1655" s="8"/>
      <c r="D1655" s="8" t="s">
        <v>15324</v>
      </c>
      <c r="E1655" s="8" t="s">
        <v>15325</v>
      </c>
      <c r="F1655" s="8" t="s">
        <v>15326</v>
      </c>
      <c r="G1655" s="9" t="s">
        <v>15327</v>
      </c>
      <c r="H1655" s="9" t="str">
        <f>VLOOKUP(G1655,[1]Arkusz2!A:B,2,FALSE)</f>
        <v>WND-RPZP.06.08.00-32-001/13</v>
      </c>
      <c r="I1655" s="9" t="s">
        <v>15328</v>
      </c>
      <c r="J1655" s="9" t="s">
        <v>1706</v>
      </c>
      <c r="K1655" s="9" t="s">
        <v>1707</v>
      </c>
      <c r="L1655" s="9" t="s">
        <v>14231</v>
      </c>
      <c r="M1655" s="9" t="s">
        <v>1706</v>
      </c>
      <c r="N1655" s="9" t="s">
        <v>1707</v>
      </c>
      <c r="O1655" s="8" t="s">
        <v>11300</v>
      </c>
      <c r="P1655" s="9" t="s">
        <v>15297</v>
      </c>
      <c r="Q1655" s="9" t="s">
        <v>9383</v>
      </c>
      <c r="R1655" s="9" t="s">
        <v>1707</v>
      </c>
      <c r="S1655" s="9" t="s">
        <v>15328</v>
      </c>
      <c r="T1655" s="10">
        <v>2994808.4</v>
      </c>
      <c r="U1655" s="10">
        <v>1595738.8</v>
      </c>
      <c r="V1655" s="10">
        <v>1595738.8</v>
      </c>
      <c r="W1655" s="10">
        <v>1595738.8</v>
      </c>
      <c r="X1655" s="10">
        <v>0</v>
      </c>
      <c r="Y1655" s="10">
        <v>100</v>
      </c>
      <c r="Z1655" s="8" t="s">
        <v>15329</v>
      </c>
      <c r="AA1655" s="8" t="s">
        <v>63</v>
      </c>
      <c r="AB1655" s="11">
        <v>2994808.4</v>
      </c>
      <c r="AC1655" s="11">
        <v>2994808.4</v>
      </c>
      <c r="AD1655" s="11">
        <v>0</v>
      </c>
      <c r="AE1655" s="11">
        <v>0</v>
      </c>
      <c r="AF1655" s="8" t="s">
        <v>229</v>
      </c>
      <c r="AG1655" s="8" t="s">
        <v>988</v>
      </c>
      <c r="AH1655" s="8" t="s">
        <v>66</v>
      </c>
      <c r="AI1655" s="8" t="s">
        <v>613</v>
      </c>
      <c r="AJ1655" s="8" t="s">
        <v>613</v>
      </c>
      <c r="AK1655" s="8" t="s">
        <v>15330</v>
      </c>
      <c r="AL1655" s="8" t="s">
        <v>15331</v>
      </c>
      <c r="AM1655" s="8" t="s">
        <v>3648</v>
      </c>
      <c r="AN1655" s="8" t="s">
        <v>72</v>
      </c>
      <c r="AO1655" s="8" t="s">
        <v>15332</v>
      </c>
      <c r="AP1655" s="8" t="s">
        <v>952</v>
      </c>
      <c r="AQ1655" s="8" t="s">
        <v>157</v>
      </c>
      <c r="AR1655" s="8" t="s">
        <v>15333</v>
      </c>
      <c r="AS1655" s="8" t="s">
        <v>15334</v>
      </c>
      <c r="AT1655" s="8" t="s">
        <v>5097</v>
      </c>
      <c r="AU1655" s="8" t="s">
        <v>15335</v>
      </c>
      <c r="AV1655" s="8" t="s">
        <v>5099</v>
      </c>
      <c r="AW1655" s="11">
        <v>2994808.4</v>
      </c>
      <c r="AX1655" s="9" t="s">
        <v>14231</v>
      </c>
    </row>
    <row r="1656" spans="1:50" customFormat="1" ht="48" hidden="1" x14ac:dyDescent="0.25">
      <c r="A1656" s="8" t="s">
        <v>1063</v>
      </c>
      <c r="B1656" s="8" t="s">
        <v>5021</v>
      </c>
      <c r="C1656" s="8"/>
      <c r="D1656" s="8" t="s">
        <v>15349</v>
      </c>
      <c r="E1656" s="8" t="s">
        <v>15350</v>
      </c>
      <c r="F1656" s="8" t="s">
        <v>15351</v>
      </c>
      <c r="G1656" s="9" t="s">
        <v>15352</v>
      </c>
      <c r="H1656" s="9" t="str">
        <f>VLOOKUP(G1656,[1]Arkusz2!A:B,2,FALSE)</f>
        <v>WND-RPZP.06.03.00-32-001/13</v>
      </c>
      <c r="I1656" s="9" t="s">
        <v>13341</v>
      </c>
      <c r="J1656" s="9" t="s">
        <v>1706</v>
      </c>
      <c r="K1656" s="9" t="s">
        <v>1707</v>
      </c>
      <c r="L1656" s="9" t="s">
        <v>3988</v>
      </c>
      <c r="M1656" s="9" t="s">
        <v>1706</v>
      </c>
      <c r="N1656" s="9" t="s">
        <v>1707</v>
      </c>
      <c r="O1656" s="8" t="s">
        <v>14225</v>
      </c>
      <c r="P1656" s="9" t="s">
        <v>5703</v>
      </c>
      <c r="Q1656" s="9" t="s">
        <v>9383</v>
      </c>
      <c r="R1656" s="9" t="s">
        <v>1707</v>
      </c>
      <c r="S1656" s="9" t="s">
        <v>13341</v>
      </c>
      <c r="T1656" s="10">
        <v>1855349.31</v>
      </c>
      <c r="U1656" s="10">
        <v>1855349.31</v>
      </c>
      <c r="V1656" s="10">
        <v>1391511.98</v>
      </c>
      <c r="W1656" s="10">
        <v>1391511.98</v>
      </c>
      <c r="X1656" s="10">
        <v>463837.33</v>
      </c>
      <c r="Y1656" s="10">
        <v>75</v>
      </c>
      <c r="Z1656" s="8" t="s">
        <v>15353</v>
      </c>
      <c r="AA1656" s="8" t="s">
        <v>63</v>
      </c>
      <c r="AB1656" s="11">
        <v>1855349.31</v>
      </c>
      <c r="AC1656" s="11">
        <v>1855349.31</v>
      </c>
      <c r="AD1656" s="11">
        <v>0</v>
      </c>
      <c r="AE1656" s="11">
        <v>0</v>
      </c>
      <c r="AF1656" s="8" t="s">
        <v>64</v>
      </c>
      <c r="AG1656" s="8" t="s">
        <v>5027</v>
      </c>
      <c r="AH1656" s="8" t="s">
        <v>66</v>
      </c>
      <c r="AI1656" s="8" t="s">
        <v>149</v>
      </c>
      <c r="AJ1656" s="8" t="s">
        <v>613</v>
      </c>
      <c r="AK1656" s="8" t="s">
        <v>756</v>
      </c>
      <c r="AL1656" s="8" t="s">
        <v>757</v>
      </c>
      <c r="AM1656" s="8" t="s">
        <v>275</v>
      </c>
      <c r="AN1656" s="8" t="s">
        <v>276</v>
      </c>
      <c r="AO1656" s="8" t="s">
        <v>15354</v>
      </c>
      <c r="AP1656" s="8" t="s">
        <v>759</v>
      </c>
      <c r="AQ1656" s="8" t="s">
        <v>157</v>
      </c>
      <c r="AR1656" s="8" t="s">
        <v>15355</v>
      </c>
      <c r="AS1656" s="8" t="s">
        <v>15356</v>
      </c>
      <c r="AT1656" s="8" t="s">
        <v>619</v>
      </c>
      <c r="AU1656" s="8" t="s">
        <v>762</v>
      </c>
      <c r="AV1656" s="8" t="s">
        <v>911</v>
      </c>
      <c r="AW1656" s="11">
        <v>1855349.31</v>
      </c>
      <c r="AX1656" s="9" t="s">
        <v>3988</v>
      </c>
    </row>
    <row r="1657" spans="1:50" customFormat="1" ht="24" hidden="1" x14ac:dyDescent="0.25">
      <c r="A1657" s="8" t="s">
        <v>1699</v>
      </c>
      <c r="B1657" s="8" t="s">
        <v>10768</v>
      </c>
      <c r="C1657" s="8"/>
      <c r="D1657" s="8" t="s">
        <v>15357</v>
      </c>
      <c r="E1657" s="8" t="s">
        <v>15358</v>
      </c>
      <c r="F1657" s="8" t="s">
        <v>15359</v>
      </c>
      <c r="G1657" s="9" t="s">
        <v>15360</v>
      </c>
      <c r="H1657" s="9" t="str">
        <f>VLOOKUP(G1657,[1]Arkusz2!A:B,2,FALSE)</f>
        <v>WND-RPZP.04.01.00-32-024/13</v>
      </c>
      <c r="I1657" s="9" t="s">
        <v>14232</v>
      </c>
      <c r="J1657" s="9" t="s">
        <v>9383</v>
      </c>
      <c r="K1657" s="9" t="s">
        <v>1707</v>
      </c>
      <c r="L1657" s="9" t="s">
        <v>13532</v>
      </c>
      <c r="M1657" s="9" t="s">
        <v>9383</v>
      </c>
      <c r="N1657" s="9" t="s">
        <v>1707</v>
      </c>
      <c r="O1657" s="8" t="s">
        <v>11884</v>
      </c>
      <c r="P1657" s="9" t="s">
        <v>11520</v>
      </c>
      <c r="Q1657" s="9" t="s">
        <v>9383</v>
      </c>
      <c r="R1657" s="9" t="s">
        <v>1707</v>
      </c>
      <c r="S1657" s="9" t="s">
        <v>14232</v>
      </c>
      <c r="T1657" s="10">
        <v>2854536.03</v>
      </c>
      <c r="U1657" s="10">
        <v>2549712.2000000002</v>
      </c>
      <c r="V1657" s="10">
        <v>1912284.15</v>
      </c>
      <c r="W1657" s="10">
        <v>1912284.15</v>
      </c>
      <c r="X1657" s="10">
        <v>637428.05000000005</v>
      </c>
      <c r="Y1657" s="10">
        <v>75</v>
      </c>
      <c r="Z1657" s="8" t="s">
        <v>15361</v>
      </c>
      <c r="AA1657" s="8" t="s">
        <v>63</v>
      </c>
      <c r="AB1657" s="11">
        <v>2854536.03</v>
      </c>
      <c r="AC1657" s="11">
        <v>2854536.03</v>
      </c>
      <c r="AD1657" s="11">
        <v>0</v>
      </c>
      <c r="AE1657" s="11">
        <v>0</v>
      </c>
      <c r="AF1657" s="8" t="s">
        <v>64</v>
      </c>
      <c r="AG1657" s="8" t="s">
        <v>15362</v>
      </c>
      <c r="AH1657" s="8" t="s">
        <v>66</v>
      </c>
      <c r="AI1657" s="8" t="s">
        <v>67</v>
      </c>
      <c r="AJ1657" s="8" t="s">
        <v>68</v>
      </c>
      <c r="AK1657" s="8" t="s">
        <v>15363</v>
      </c>
      <c r="AL1657" s="8" t="s">
        <v>15364</v>
      </c>
      <c r="AM1657" s="8" t="s">
        <v>1596</v>
      </c>
      <c r="AN1657" s="8" t="s">
        <v>1597</v>
      </c>
      <c r="AO1657" s="8" t="s">
        <v>12040</v>
      </c>
      <c r="AP1657" s="8" t="s">
        <v>842</v>
      </c>
      <c r="AQ1657" s="8" t="s">
        <v>157</v>
      </c>
      <c r="AR1657" s="8" t="s">
        <v>15365</v>
      </c>
      <c r="AS1657" s="8" t="s">
        <v>15366</v>
      </c>
      <c r="AT1657" s="8" t="s">
        <v>1735</v>
      </c>
      <c r="AU1657" s="8" t="s">
        <v>15367</v>
      </c>
      <c r="AV1657" s="8" t="s">
        <v>911</v>
      </c>
      <c r="AW1657" s="11">
        <v>2854536.03</v>
      </c>
      <c r="AX1657" s="9" t="s">
        <v>13532</v>
      </c>
    </row>
    <row r="1658" spans="1:50" customFormat="1" ht="72" hidden="1" x14ac:dyDescent="0.25">
      <c r="A1658" s="8" t="s">
        <v>104</v>
      </c>
      <c r="B1658" s="8" t="s">
        <v>15386</v>
      </c>
      <c r="C1658" s="8"/>
      <c r="D1658" s="8" t="s">
        <v>15387</v>
      </c>
      <c r="E1658" s="8" t="s">
        <v>15388</v>
      </c>
      <c r="F1658" s="8" t="s">
        <v>15389</v>
      </c>
      <c r="G1658" s="9" t="s">
        <v>15390</v>
      </c>
      <c r="H1658" s="9" t="str">
        <f>VLOOKUP(G1658,[1]Arkusz2!A:B,2,FALSE)</f>
        <v>WND-RPZP.01.05.00-32-001/13</v>
      </c>
      <c r="I1658" s="9" t="s">
        <v>13189</v>
      </c>
      <c r="J1658" s="9" t="s">
        <v>12730</v>
      </c>
      <c r="K1658" s="9" t="s">
        <v>3298</v>
      </c>
      <c r="L1658" s="9" t="s">
        <v>14001</v>
      </c>
      <c r="M1658" s="9" t="s">
        <v>12730</v>
      </c>
      <c r="N1658" s="9" t="s">
        <v>3298</v>
      </c>
      <c r="O1658" s="8" t="s">
        <v>6379</v>
      </c>
      <c r="P1658" s="9" t="s">
        <v>14577</v>
      </c>
      <c r="Q1658" s="9" t="s">
        <v>9383</v>
      </c>
      <c r="R1658" s="9" t="s">
        <v>1707</v>
      </c>
      <c r="S1658" s="9" t="s">
        <v>14370</v>
      </c>
      <c r="T1658" s="10">
        <v>216961</v>
      </c>
      <c r="U1658" s="10">
        <v>185000</v>
      </c>
      <c r="V1658" s="10">
        <v>185000</v>
      </c>
      <c r="W1658" s="10">
        <v>185000</v>
      </c>
      <c r="X1658" s="10">
        <v>0</v>
      </c>
      <c r="Y1658" s="10">
        <v>100</v>
      </c>
      <c r="Z1658" s="8" t="s">
        <v>15391</v>
      </c>
      <c r="AA1658" s="8" t="s">
        <v>63</v>
      </c>
      <c r="AB1658" s="11">
        <v>216961</v>
      </c>
      <c r="AC1658" s="11">
        <v>185000</v>
      </c>
      <c r="AD1658" s="11">
        <v>31961</v>
      </c>
      <c r="AE1658" s="11">
        <v>0</v>
      </c>
      <c r="AF1658" s="8" t="s">
        <v>229</v>
      </c>
      <c r="AG1658" s="8" t="s">
        <v>1300</v>
      </c>
      <c r="AH1658" s="8" t="s">
        <v>66</v>
      </c>
      <c r="AI1658" s="8" t="s">
        <v>613</v>
      </c>
      <c r="AJ1658" s="8" t="s">
        <v>613</v>
      </c>
      <c r="AK1658" s="8" t="s">
        <v>69</v>
      </c>
      <c r="AL1658" s="8" t="s">
        <v>70</v>
      </c>
      <c r="AM1658" s="8" t="s">
        <v>71</v>
      </c>
      <c r="AN1658" s="8" t="s">
        <v>72</v>
      </c>
      <c r="AO1658" s="8" t="s">
        <v>73</v>
      </c>
      <c r="AP1658" s="8" t="s">
        <v>74</v>
      </c>
      <c r="AQ1658" s="8" t="s">
        <v>157</v>
      </c>
      <c r="AR1658" s="8" t="s">
        <v>15392</v>
      </c>
      <c r="AS1658" s="8" t="s">
        <v>15393</v>
      </c>
      <c r="AT1658" s="8" t="s">
        <v>75</v>
      </c>
      <c r="AU1658" s="8" t="s">
        <v>76</v>
      </c>
      <c r="AV1658" s="8" t="s">
        <v>77</v>
      </c>
      <c r="AW1658" s="11">
        <v>216961</v>
      </c>
      <c r="AX1658" s="9" t="s">
        <v>5614</v>
      </c>
    </row>
    <row r="1659" spans="1:50" ht="60" hidden="1" x14ac:dyDescent="0.25">
      <c r="A1659" s="8" t="s">
        <v>10898</v>
      </c>
      <c r="B1659" s="8" t="s">
        <v>11337</v>
      </c>
      <c r="C1659" s="8"/>
      <c r="D1659" s="8" t="s">
        <v>15575</v>
      </c>
      <c r="E1659" s="8" t="s">
        <v>15576</v>
      </c>
      <c r="F1659" s="8" t="s">
        <v>15577</v>
      </c>
      <c r="G1659" s="9" t="s">
        <v>15578</v>
      </c>
      <c r="H1659" s="9" t="str">
        <f>VLOOKUP(G1659,[1]Arkusz2!A:B,2,FALSE)</f>
        <v>WND-RPZP.03.01.00-32-001/12</v>
      </c>
      <c r="I1659" s="9" t="s">
        <v>7574</v>
      </c>
      <c r="J1659" s="9" t="s">
        <v>3297</v>
      </c>
      <c r="K1659" s="9" t="s">
        <v>3298</v>
      </c>
      <c r="L1659" s="9" t="s">
        <v>9803</v>
      </c>
      <c r="M1659" s="9" t="s">
        <v>3297</v>
      </c>
      <c r="N1659" s="9" t="s">
        <v>3298</v>
      </c>
      <c r="O1659" s="8" t="s">
        <v>12507</v>
      </c>
      <c r="P1659" s="9" t="s">
        <v>15498</v>
      </c>
      <c r="Q1659" s="9" t="s">
        <v>9383</v>
      </c>
      <c r="R1659" s="9" t="s">
        <v>1707</v>
      </c>
      <c r="S1659" s="9" t="s">
        <v>7574</v>
      </c>
      <c r="T1659" s="10">
        <v>14785608.6</v>
      </c>
      <c r="U1659" s="10">
        <v>11913420</v>
      </c>
      <c r="V1659" s="10">
        <v>7027350</v>
      </c>
      <c r="W1659" s="10">
        <v>7027350</v>
      </c>
      <c r="X1659" s="10">
        <v>4886070</v>
      </c>
      <c r="Y1659" s="10">
        <v>58.99</v>
      </c>
      <c r="Z1659" s="8" t="s">
        <v>15579</v>
      </c>
      <c r="AA1659" s="8" t="s">
        <v>119</v>
      </c>
      <c r="AB1659" s="11">
        <v>14785608.6</v>
      </c>
      <c r="AC1659" s="11">
        <v>7027350</v>
      </c>
      <c r="AD1659" s="11">
        <v>7758258.5999999996</v>
      </c>
      <c r="AE1659" s="11">
        <v>0</v>
      </c>
      <c r="AF1659" s="8" t="s">
        <v>64</v>
      </c>
      <c r="AG1659" s="8" t="s">
        <v>11343</v>
      </c>
      <c r="AH1659" s="8" t="s">
        <v>66</v>
      </c>
      <c r="AI1659" s="8" t="s">
        <v>149</v>
      </c>
      <c r="AJ1659" s="8" t="s">
        <v>1187</v>
      </c>
      <c r="AK1659" s="8" t="s">
        <v>15580</v>
      </c>
      <c r="AL1659" s="8" t="s">
        <v>15581</v>
      </c>
      <c r="AM1659" s="8" t="s">
        <v>15582</v>
      </c>
      <c r="AN1659" s="8" t="s">
        <v>2034</v>
      </c>
      <c r="AO1659" s="8" t="s">
        <v>15583</v>
      </c>
      <c r="AP1659" s="8" t="s">
        <v>1059</v>
      </c>
      <c r="AQ1659" s="8" t="s">
        <v>15584</v>
      </c>
      <c r="AR1659" s="8" t="s">
        <v>15585</v>
      </c>
      <c r="AS1659" s="8" t="s">
        <v>15586</v>
      </c>
      <c r="AT1659" s="8" t="s">
        <v>298</v>
      </c>
      <c r="AU1659" s="8" t="s">
        <v>15587</v>
      </c>
      <c r="AV1659" s="8" t="s">
        <v>133</v>
      </c>
      <c r="AW1659" s="11">
        <v>14785608.6</v>
      </c>
      <c r="AX1659" s="9" t="s">
        <v>9803</v>
      </c>
    </row>
    <row r="1660" spans="1:50" ht="48" hidden="1" x14ac:dyDescent="0.25">
      <c r="A1660" s="8" t="s">
        <v>1699</v>
      </c>
      <c r="B1660" s="8" t="s">
        <v>10768</v>
      </c>
      <c r="C1660" s="8"/>
      <c r="D1660" s="8" t="s">
        <v>15588</v>
      </c>
      <c r="E1660" s="8" t="s">
        <v>15589</v>
      </c>
      <c r="F1660" s="8" t="s">
        <v>15590</v>
      </c>
      <c r="G1660" s="9" t="s">
        <v>15591</v>
      </c>
      <c r="H1660" s="9" t="str">
        <f>VLOOKUP(G1660,[1]Arkusz2!A:B,2,FALSE)</f>
        <v>WND-RPZP.04.01.00-32-026/11</v>
      </c>
      <c r="I1660" s="9" t="s">
        <v>9803</v>
      </c>
      <c r="J1660" s="9" t="s">
        <v>3297</v>
      </c>
      <c r="K1660" s="9" t="s">
        <v>3298</v>
      </c>
      <c r="L1660" s="9" t="s">
        <v>11741</v>
      </c>
      <c r="M1660" s="9" t="s">
        <v>3297</v>
      </c>
      <c r="N1660" s="9" t="s">
        <v>3298</v>
      </c>
      <c r="O1660" s="8" t="s">
        <v>6767</v>
      </c>
      <c r="P1660" s="9" t="s">
        <v>15498</v>
      </c>
      <c r="Q1660" s="9" t="s">
        <v>9383</v>
      </c>
      <c r="R1660" s="9" t="s">
        <v>1707</v>
      </c>
      <c r="S1660" s="9" t="s">
        <v>14794</v>
      </c>
      <c r="T1660" s="10">
        <v>14756310</v>
      </c>
      <c r="U1660" s="10">
        <v>11997000</v>
      </c>
      <c r="V1660" s="10">
        <v>5998500</v>
      </c>
      <c r="W1660" s="10">
        <v>5998500</v>
      </c>
      <c r="X1660" s="10">
        <v>5998500</v>
      </c>
      <c r="Y1660" s="10">
        <v>50</v>
      </c>
      <c r="Z1660" s="8" t="s">
        <v>15592</v>
      </c>
      <c r="AA1660" s="8" t="s">
        <v>119</v>
      </c>
      <c r="AB1660" s="11">
        <v>14756310</v>
      </c>
      <c r="AC1660" s="11">
        <v>5998500</v>
      </c>
      <c r="AD1660" s="11">
        <v>8757810</v>
      </c>
      <c r="AE1660" s="11">
        <v>0</v>
      </c>
      <c r="AF1660" s="8" t="s">
        <v>64</v>
      </c>
      <c r="AG1660" s="8" t="s">
        <v>11704</v>
      </c>
      <c r="AH1660" s="8" t="s">
        <v>66</v>
      </c>
      <c r="AI1660" s="8" t="s">
        <v>149</v>
      </c>
      <c r="AJ1660" s="8" t="s">
        <v>3963</v>
      </c>
      <c r="AK1660" s="8" t="s">
        <v>15593</v>
      </c>
      <c r="AL1660" s="8" t="s">
        <v>15594</v>
      </c>
      <c r="AM1660" s="8" t="s">
        <v>904</v>
      </c>
      <c r="AN1660" s="8" t="s">
        <v>15595</v>
      </c>
      <c r="AO1660" s="8" t="s">
        <v>157</v>
      </c>
      <c r="AP1660" s="8" t="s">
        <v>4608</v>
      </c>
      <c r="AQ1660" s="8" t="s">
        <v>157</v>
      </c>
      <c r="AR1660" s="8" t="s">
        <v>15596</v>
      </c>
      <c r="AS1660" s="8" t="s">
        <v>15597</v>
      </c>
      <c r="AT1660" s="8" t="s">
        <v>237</v>
      </c>
      <c r="AU1660" s="8" t="s">
        <v>15598</v>
      </c>
      <c r="AV1660" s="8" t="s">
        <v>133</v>
      </c>
      <c r="AW1660" s="11">
        <v>14756310</v>
      </c>
      <c r="AX1660" s="9" t="s">
        <v>14125</v>
      </c>
    </row>
    <row r="1661" spans="1:50" customFormat="1" ht="24" hidden="1" x14ac:dyDescent="0.25">
      <c r="A1661" s="8" t="s">
        <v>50</v>
      </c>
      <c r="B1661" s="8" t="s">
        <v>78</v>
      </c>
      <c r="C1661" s="8"/>
      <c r="D1661" s="8" t="s">
        <v>15626</v>
      </c>
      <c r="E1661" s="8" t="e">
        <v>#N/A</v>
      </c>
      <c r="F1661" s="8" t="e">
        <v>#N/A</v>
      </c>
      <c r="G1661" s="9" t="s">
        <v>15627</v>
      </c>
      <c r="H1661" s="9" t="e">
        <f>VLOOKUP(G1661,[1]Arkusz2!A:B,2,FALSE)</f>
        <v>#N/A</v>
      </c>
      <c r="I1661" s="9" t="s">
        <v>10862</v>
      </c>
      <c r="J1661" s="9" t="s">
        <v>12730</v>
      </c>
      <c r="K1661" s="9" t="s">
        <v>3298</v>
      </c>
      <c r="L1661" s="9" t="s">
        <v>12790</v>
      </c>
      <c r="M1661" s="9" t="s">
        <v>12730</v>
      </c>
      <c r="N1661" s="9" t="s">
        <v>3298</v>
      </c>
      <c r="O1661" s="8" t="s">
        <v>15628</v>
      </c>
      <c r="P1661" s="9" t="s">
        <v>15498</v>
      </c>
      <c r="Q1661" s="9" t="s">
        <v>9383</v>
      </c>
      <c r="R1661" s="9" t="s">
        <v>1707</v>
      </c>
      <c r="S1661" s="9" t="s">
        <v>10862</v>
      </c>
      <c r="T1661" s="10">
        <v>12562900</v>
      </c>
      <c r="U1661" s="10">
        <v>12562900</v>
      </c>
      <c r="V1661" s="10">
        <v>12562900</v>
      </c>
      <c r="W1661" s="10">
        <v>12562900</v>
      </c>
      <c r="X1661" s="10">
        <v>0</v>
      </c>
      <c r="Y1661" s="10">
        <v>100</v>
      </c>
      <c r="Z1661" s="8" t="s">
        <v>15629</v>
      </c>
      <c r="AA1661" s="8" t="s">
        <v>63</v>
      </c>
      <c r="AB1661" s="11">
        <v>12562900</v>
      </c>
      <c r="AC1661" s="11">
        <v>12562900</v>
      </c>
      <c r="AD1661" s="11">
        <v>0</v>
      </c>
      <c r="AE1661" s="11">
        <v>0</v>
      </c>
      <c r="AF1661" s="8" t="s">
        <v>229</v>
      </c>
      <c r="AG1661" s="8" t="s">
        <v>83</v>
      </c>
      <c r="AH1661" s="8" t="s">
        <v>66</v>
      </c>
      <c r="AI1661" s="8" t="s">
        <v>67</v>
      </c>
      <c r="AJ1661" s="8" t="s">
        <v>68</v>
      </c>
      <c r="AK1661" s="8" t="s">
        <v>69</v>
      </c>
      <c r="AL1661" s="8" t="s">
        <v>70</v>
      </c>
      <c r="AM1661" s="8" t="s">
        <v>71</v>
      </c>
      <c r="AN1661" s="8" t="s">
        <v>72</v>
      </c>
      <c r="AO1661" s="8" t="s">
        <v>73</v>
      </c>
      <c r="AP1661" s="8" t="s">
        <v>74</v>
      </c>
      <c r="AQ1661" s="8" t="s">
        <v>157</v>
      </c>
      <c r="AR1661" s="8"/>
      <c r="AS1661" s="8"/>
      <c r="AT1661" s="8" t="s">
        <v>75</v>
      </c>
      <c r="AU1661" s="8" t="s">
        <v>76</v>
      </c>
      <c r="AV1661" s="8" t="s">
        <v>77</v>
      </c>
      <c r="AW1661" s="11">
        <v>12562900</v>
      </c>
      <c r="AX1661" s="9" t="s">
        <v>12790</v>
      </c>
    </row>
    <row r="1662" spans="1:50" ht="24" hidden="1" x14ac:dyDescent="0.25">
      <c r="A1662" s="8" t="s">
        <v>50</v>
      </c>
      <c r="B1662" s="8" t="s">
        <v>51</v>
      </c>
      <c r="C1662" s="8"/>
      <c r="D1662" s="8" t="s">
        <v>15630</v>
      </c>
      <c r="E1662" s="8" t="e">
        <v>#N/A</v>
      </c>
      <c r="F1662" s="8" t="e">
        <v>#N/A</v>
      </c>
      <c r="G1662" s="9" t="s">
        <v>15631</v>
      </c>
      <c r="H1662" s="9" t="e">
        <f>VLOOKUP(G1662,[1]Arkusz2!A:B,2,FALSE)</f>
        <v>#N/A</v>
      </c>
      <c r="I1662" s="9" t="s">
        <v>10862</v>
      </c>
      <c r="J1662" s="9" t="s">
        <v>12730</v>
      </c>
      <c r="K1662" s="9" t="s">
        <v>3298</v>
      </c>
      <c r="L1662" s="9" t="s">
        <v>12790</v>
      </c>
      <c r="M1662" s="9" t="s">
        <v>12730</v>
      </c>
      <c r="N1662" s="9" t="s">
        <v>3298</v>
      </c>
      <c r="O1662" s="8" t="s">
        <v>15628</v>
      </c>
      <c r="P1662" s="9" t="s">
        <v>15498</v>
      </c>
      <c r="Q1662" s="9" t="s">
        <v>9383</v>
      </c>
      <c r="R1662" s="9" t="s">
        <v>1707</v>
      </c>
      <c r="S1662" s="9" t="s">
        <v>14960</v>
      </c>
      <c r="T1662" s="10">
        <v>3727500</v>
      </c>
      <c r="U1662" s="10">
        <v>3727500</v>
      </c>
      <c r="V1662" s="10">
        <v>3727500</v>
      </c>
      <c r="W1662" s="10">
        <v>3727500</v>
      </c>
      <c r="X1662" s="10">
        <v>0</v>
      </c>
      <c r="Y1662" s="10">
        <v>100</v>
      </c>
      <c r="Z1662" s="8" t="s">
        <v>15632</v>
      </c>
      <c r="AA1662" s="8" t="s">
        <v>63</v>
      </c>
      <c r="AB1662" s="11">
        <v>3727500</v>
      </c>
      <c r="AC1662" s="11">
        <v>3727500</v>
      </c>
      <c r="AD1662" s="11">
        <v>0</v>
      </c>
      <c r="AE1662" s="11">
        <v>0</v>
      </c>
      <c r="AF1662" s="8" t="s">
        <v>64</v>
      </c>
      <c r="AG1662" s="8" t="s">
        <v>65</v>
      </c>
      <c r="AH1662" s="8" t="s">
        <v>66</v>
      </c>
      <c r="AI1662" s="8" t="s">
        <v>613</v>
      </c>
      <c r="AJ1662" s="8" t="s">
        <v>68</v>
      </c>
      <c r="AK1662" s="8" t="s">
        <v>69</v>
      </c>
      <c r="AL1662" s="8" t="s">
        <v>70</v>
      </c>
      <c r="AM1662" s="8" t="s">
        <v>71</v>
      </c>
      <c r="AN1662" s="8" t="s">
        <v>72</v>
      </c>
      <c r="AO1662" s="8" t="s">
        <v>73</v>
      </c>
      <c r="AP1662" s="8" t="s">
        <v>74</v>
      </c>
      <c r="AQ1662" s="8" t="s">
        <v>157</v>
      </c>
      <c r="AR1662" s="8"/>
      <c r="AS1662" s="8"/>
      <c r="AT1662" s="8" t="s">
        <v>75</v>
      </c>
      <c r="AU1662" s="8" t="s">
        <v>76</v>
      </c>
      <c r="AV1662" s="8" t="s">
        <v>77</v>
      </c>
      <c r="AW1662" s="11">
        <v>3727500</v>
      </c>
      <c r="AX1662" s="9" t="s">
        <v>13532</v>
      </c>
    </row>
    <row r="1663" spans="1:50" customFormat="1" ht="24" hidden="1" x14ac:dyDescent="0.25">
      <c r="A1663" s="8" t="s">
        <v>50</v>
      </c>
      <c r="B1663" s="8" t="s">
        <v>78</v>
      </c>
      <c r="C1663" s="8"/>
      <c r="D1663" s="8" t="s">
        <v>15633</v>
      </c>
      <c r="E1663" s="8" t="e">
        <v>#N/A</v>
      </c>
      <c r="F1663" s="8" t="e">
        <v>#N/A</v>
      </c>
      <c r="G1663" s="9" t="s">
        <v>15634</v>
      </c>
      <c r="H1663" s="9" t="e">
        <f>VLOOKUP(G1663,[1]Arkusz2!A:B,2,FALSE)</f>
        <v>#N/A</v>
      </c>
      <c r="I1663" s="9" t="s">
        <v>10862</v>
      </c>
      <c r="J1663" s="9" t="s">
        <v>12730</v>
      </c>
      <c r="K1663" s="9" t="s">
        <v>3298</v>
      </c>
      <c r="L1663" s="9" t="s">
        <v>12971</v>
      </c>
      <c r="M1663" s="9" t="s">
        <v>12730</v>
      </c>
      <c r="N1663" s="9" t="s">
        <v>3298</v>
      </c>
      <c r="O1663" s="8" t="s">
        <v>15628</v>
      </c>
      <c r="P1663" s="9" t="s">
        <v>15498</v>
      </c>
      <c r="Q1663" s="9" t="s">
        <v>9383</v>
      </c>
      <c r="R1663" s="9" t="s">
        <v>1707</v>
      </c>
      <c r="S1663" s="9" t="s">
        <v>14960</v>
      </c>
      <c r="T1663" s="10">
        <v>9347022</v>
      </c>
      <c r="U1663" s="10">
        <v>9347022</v>
      </c>
      <c r="V1663" s="10">
        <v>9347022</v>
      </c>
      <c r="W1663" s="10">
        <v>9347022</v>
      </c>
      <c r="X1663" s="10">
        <v>0</v>
      </c>
      <c r="Y1663" s="10">
        <v>100</v>
      </c>
      <c r="Z1663" s="8" t="s">
        <v>15635</v>
      </c>
      <c r="AA1663" s="8" t="s">
        <v>63</v>
      </c>
      <c r="AB1663" s="11">
        <v>9347022</v>
      </c>
      <c r="AC1663" s="11">
        <v>9347022</v>
      </c>
      <c r="AD1663" s="11">
        <v>0</v>
      </c>
      <c r="AE1663" s="11">
        <v>0</v>
      </c>
      <c r="AF1663" s="8" t="s">
        <v>64</v>
      </c>
      <c r="AG1663" s="8" t="s">
        <v>83</v>
      </c>
      <c r="AH1663" s="8" t="s">
        <v>66</v>
      </c>
      <c r="AI1663" s="8" t="s">
        <v>613</v>
      </c>
      <c r="AJ1663" s="8" t="s">
        <v>68</v>
      </c>
      <c r="AK1663" s="8" t="s">
        <v>69</v>
      </c>
      <c r="AL1663" s="8" t="s">
        <v>70</v>
      </c>
      <c r="AM1663" s="8" t="s">
        <v>71</v>
      </c>
      <c r="AN1663" s="8" t="s">
        <v>72</v>
      </c>
      <c r="AO1663" s="8" t="s">
        <v>73</v>
      </c>
      <c r="AP1663" s="8" t="s">
        <v>74</v>
      </c>
      <c r="AQ1663" s="8" t="s">
        <v>157</v>
      </c>
      <c r="AR1663" s="8"/>
      <c r="AS1663" s="8"/>
      <c r="AT1663" s="8" t="s">
        <v>75</v>
      </c>
      <c r="AU1663" s="8" t="s">
        <v>76</v>
      </c>
      <c r="AV1663" s="8" t="s">
        <v>77</v>
      </c>
      <c r="AW1663" s="11">
        <v>9347022</v>
      </c>
      <c r="AX1663" s="9" t="s">
        <v>13532</v>
      </c>
    </row>
    <row r="1664" spans="1:50" customFormat="1" ht="48" hidden="1" x14ac:dyDescent="0.25">
      <c r="A1664" s="8" t="s">
        <v>1699</v>
      </c>
      <c r="B1664" s="8" t="s">
        <v>1700</v>
      </c>
      <c r="C1664" s="8"/>
      <c r="D1664" s="8" t="s">
        <v>15636</v>
      </c>
      <c r="E1664" s="8" t="s">
        <v>15637</v>
      </c>
      <c r="F1664" s="8">
        <v>4546352478</v>
      </c>
      <c r="G1664" s="9" t="s">
        <v>15638</v>
      </c>
      <c r="H1664" s="9" t="str">
        <f>VLOOKUP(G1664,[1]Arkusz2!A:B,2,FALSE)</f>
        <v>WND-RPZP.04.03.00-32-005/09</v>
      </c>
      <c r="I1664" s="9" t="s">
        <v>11821</v>
      </c>
      <c r="J1664" s="9" t="s">
        <v>12730</v>
      </c>
      <c r="K1664" s="9" t="s">
        <v>3298</v>
      </c>
      <c r="L1664" s="9" t="s">
        <v>8657</v>
      </c>
      <c r="M1664" s="9" t="s">
        <v>12730</v>
      </c>
      <c r="N1664" s="9" t="s">
        <v>3298</v>
      </c>
      <c r="O1664" s="8" t="s">
        <v>13474</v>
      </c>
      <c r="P1664" s="9" t="s">
        <v>15498</v>
      </c>
      <c r="Q1664" s="9" t="s">
        <v>9383</v>
      </c>
      <c r="R1664" s="9" t="s">
        <v>1707</v>
      </c>
      <c r="S1664" s="9" t="s">
        <v>14210</v>
      </c>
      <c r="T1664" s="10">
        <v>6230810.6200000001</v>
      </c>
      <c r="U1664" s="10">
        <v>5065798.9000000004</v>
      </c>
      <c r="V1664" s="10">
        <v>3548763.76</v>
      </c>
      <c r="W1664" s="10">
        <v>3548763.76</v>
      </c>
      <c r="X1664" s="10">
        <v>1517035.14</v>
      </c>
      <c r="Y1664" s="10">
        <v>70.05</v>
      </c>
      <c r="Z1664" s="8" t="s">
        <v>15639</v>
      </c>
      <c r="AA1664" s="8" t="s">
        <v>63</v>
      </c>
      <c r="AB1664" s="11">
        <v>6230810.6200000001</v>
      </c>
      <c r="AC1664" s="11">
        <v>6230810.6200000001</v>
      </c>
      <c r="AD1664" s="11">
        <v>0</v>
      </c>
      <c r="AE1664" s="11">
        <v>0</v>
      </c>
      <c r="AF1664" s="8" t="s">
        <v>64</v>
      </c>
      <c r="AG1664" s="8" t="s">
        <v>1711</v>
      </c>
      <c r="AH1664" s="8" t="s">
        <v>66</v>
      </c>
      <c r="AI1664" s="8" t="s">
        <v>149</v>
      </c>
      <c r="AJ1664" s="8" t="s">
        <v>1712</v>
      </c>
      <c r="AK1664" s="8" t="s">
        <v>15640</v>
      </c>
      <c r="AL1664" s="8" t="s">
        <v>15641</v>
      </c>
      <c r="AM1664" s="8" t="s">
        <v>13050</v>
      </c>
      <c r="AN1664" s="8" t="s">
        <v>13957</v>
      </c>
      <c r="AO1664" s="8" t="s">
        <v>13957</v>
      </c>
      <c r="AP1664" s="8" t="s">
        <v>296</v>
      </c>
      <c r="AQ1664" s="8" t="s">
        <v>562</v>
      </c>
      <c r="AR1664" s="8" t="s">
        <v>15642</v>
      </c>
      <c r="AS1664" s="8" t="s">
        <v>15642</v>
      </c>
      <c r="AT1664" s="8" t="s">
        <v>619</v>
      </c>
      <c r="AU1664" s="8" t="s">
        <v>15643</v>
      </c>
      <c r="AV1664" s="8" t="s">
        <v>911</v>
      </c>
      <c r="AW1664" s="11">
        <v>6230810.6200000001</v>
      </c>
      <c r="AX1664" s="9" t="s">
        <v>14465</v>
      </c>
    </row>
    <row r="1665" spans="1:50" customFormat="1" ht="60" hidden="1" x14ac:dyDescent="0.25">
      <c r="A1665" s="8" t="s">
        <v>10898</v>
      </c>
      <c r="B1665" s="8" t="s">
        <v>11337</v>
      </c>
      <c r="C1665" s="8"/>
      <c r="D1665" s="8" t="s">
        <v>15677</v>
      </c>
      <c r="E1665" s="8" t="s">
        <v>15678</v>
      </c>
      <c r="F1665" s="8" t="s">
        <v>15679</v>
      </c>
      <c r="G1665" s="9" t="s">
        <v>15680</v>
      </c>
      <c r="H1665" s="9" t="str">
        <f>VLOOKUP(G1665,[1]Arkusz2!A:B,2,FALSE)</f>
        <v>WND-RPZP.03.01.00-32-007/13</v>
      </c>
      <c r="I1665" s="9" t="s">
        <v>13805</v>
      </c>
      <c r="J1665" s="9" t="s">
        <v>12730</v>
      </c>
      <c r="K1665" s="9" t="s">
        <v>3298</v>
      </c>
      <c r="L1665" s="9" t="s">
        <v>13474</v>
      </c>
      <c r="M1665" s="9" t="s">
        <v>1706</v>
      </c>
      <c r="N1665" s="9" t="s">
        <v>1707</v>
      </c>
      <c r="O1665" s="8" t="s">
        <v>6386</v>
      </c>
      <c r="P1665" s="9" t="s">
        <v>15498</v>
      </c>
      <c r="Q1665" s="9" t="s">
        <v>9383</v>
      </c>
      <c r="R1665" s="9" t="s">
        <v>1707</v>
      </c>
      <c r="S1665" s="9" t="s">
        <v>13805</v>
      </c>
      <c r="T1665" s="10">
        <v>3422110.48</v>
      </c>
      <c r="U1665" s="10">
        <v>2654803.64</v>
      </c>
      <c r="V1665" s="10">
        <v>1575914.68</v>
      </c>
      <c r="W1665" s="10">
        <v>1575914.68</v>
      </c>
      <c r="X1665" s="10">
        <v>1078888.96</v>
      </c>
      <c r="Y1665" s="10">
        <v>59.36</v>
      </c>
      <c r="Z1665" s="8" t="s">
        <v>15681</v>
      </c>
      <c r="AA1665" s="8" t="s">
        <v>119</v>
      </c>
      <c r="AB1665" s="11">
        <v>3422110.48</v>
      </c>
      <c r="AC1665" s="11">
        <v>1575914.68</v>
      </c>
      <c r="AD1665" s="11">
        <v>1846195.8</v>
      </c>
      <c r="AE1665" s="11">
        <v>0</v>
      </c>
      <c r="AF1665" s="8" t="s">
        <v>64</v>
      </c>
      <c r="AG1665" s="8" t="s">
        <v>11343</v>
      </c>
      <c r="AH1665" s="8" t="s">
        <v>66</v>
      </c>
      <c r="AI1665" s="8" t="s">
        <v>67</v>
      </c>
      <c r="AJ1665" s="8" t="s">
        <v>1187</v>
      </c>
      <c r="AK1665" s="8" t="s">
        <v>12398</v>
      </c>
      <c r="AL1665" s="8" t="s">
        <v>12399</v>
      </c>
      <c r="AM1665" s="8" t="s">
        <v>293</v>
      </c>
      <c r="AN1665" s="8" t="s">
        <v>294</v>
      </c>
      <c r="AO1665" s="8" t="s">
        <v>6897</v>
      </c>
      <c r="AP1665" s="8" t="s">
        <v>5380</v>
      </c>
      <c r="AQ1665" s="8" t="s">
        <v>157</v>
      </c>
      <c r="AR1665" s="8" t="s">
        <v>12400</v>
      </c>
      <c r="AS1665" s="8" t="s">
        <v>12401</v>
      </c>
      <c r="AT1665" s="8" t="s">
        <v>12402</v>
      </c>
      <c r="AU1665" s="8" t="s">
        <v>12403</v>
      </c>
      <c r="AV1665" s="8" t="s">
        <v>133</v>
      </c>
      <c r="AW1665" s="11">
        <v>3422110.48</v>
      </c>
      <c r="AX1665" s="9" t="s">
        <v>13474</v>
      </c>
    </row>
    <row r="1666" spans="1:50" customFormat="1" ht="24" hidden="1" x14ac:dyDescent="0.25">
      <c r="A1666" s="8" t="s">
        <v>10898</v>
      </c>
      <c r="B1666" s="8" t="s">
        <v>11337</v>
      </c>
      <c r="C1666" s="8"/>
      <c r="D1666" s="8" t="s">
        <v>15736</v>
      </c>
      <c r="E1666" s="8" t="s">
        <v>15737</v>
      </c>
      <c r="F1666" s="8" t="s">
        <v>15738</v>
      </c>
      <c r="G1666" s="9" t="s">
        <v>15739</v>
      </c>
      <c r="H1666" s="9" t="str">
        <f>VLOOKUP(G1666,[1]Arkusz2!A:B,2,FALSE)</f>
        <v>WND-RPZP.03.01.00-32-001/13</v>
      </c>
      <c r="I1666" s="9" t="s">
        <v>14225</v>
      </c>
      <c r="J1666" s="9" t="s">
        <v>1706</v>
      </c>
      <c r="K1666" s="9" t="s">
        <v>1707</v>
      </c>
      <c r="L1666" s="9" t="s">
        <v>11205</v>
      </c>
      <c r="M1666" s="9" t="s">
        <v>1706</v>
      </c>
      <c r="N1666" s="9" t="s">
        <v>1707</v>
      </c>
      <c r="O1666" s="8" t="s">
        <v>7593</v>
      </c>
      <c r="P1666" s="9" t="s">
        <v>15498</v>
      </c>
      <c r="Q1666" s="9" t="s">
        <v>9383</v>
      </c>
      <c r="R1666" s="9" t="s">
        <v>1707</v>
      </c>
      <c r="S1666" s="9" t="s">
        <v>14225</v>
      </c>
      <c r="T1666" s="10">
        <v>2518997.42</v>
      </c>
      <c r="U1666" s="10">
        <v>2518997.42</v>
      </c>
      <c r="V1666" s="10">
        <v>1889248.06</v>
      </c>
      <c r="W1666" s="10">
        <v>1889248.06</v>
      </c>
      <c r="X1666" s="10">
        <v>629749.36</v>
      </c>
      <c r="Y1666" s="10">
        <v>75</v>
      </c>
      <c r="Z1666" s="8" t="s">
        <v>15740</v>
      </c>
      <c r="AA1666" s="8" t="s">
        <v>63</v>
      </c>
      <c r="AB1666" s="11">
        <v>2518997.42</v>
      </c>
      <c r="AC1666" s="11">
        <v>2518997.42</v>
      </c>
      <c r="AD1666" s="11">
        <v>0</v>
      </c>
      <c r="AE1666" s="11">
        <v>0</v>
      </c>
      <c r="AF1666" s="8" t="s">
        <v>64</v>
      </c>
      <c r="AG1666" s="8" t="s">
        <v>11343</v>
      </c>
      <c r="AH1666" s="8" t="s">
        <v>66</v>
      </c>
      <c r="AI1666" s="8" t="s">
        <v>67</v>
      </c>
      <c r="AJ1666" s="8" t="s">
        <v>1187</v>
      </c>
      <c r="AK1666" s="8" t="s">
        <v>1073</v>
      </c>
      <c r="AL1666" s="8" t="s">
        <v>1074</v>
      </c>
      <c r="AM1666" s="8" t="s">
        <v>1075</v>
      </c>
      <c r="AN1666" s="8" t="s">
        <v>72</v>
      </c>
      <c r="AO1666" s="8" t="s">
        <v>15741</v>
      </c>
      <c r="AP1666" s="8" t="s">
        <v>128</v>
      </c>
      <c r="AQ1666" s="8" t="s">
        <v>157</v>
      </c>
      <c r="AR1666" s="8" t="s">
        <v>12409</v>
      </c>
      <c r="AS1666" s="8" t="s">
        <v>12410</v>
      </c>
      <c r="AT1666" s="8" t="s">
        <v>619</v>
      </c>
      <c r="AU1666" s="8" t="s">
        <v>1079</v>
      </c>
      <c r="AV1666" s="8" t="s">
        <v>911</v>
      </c>
      <c r="AW1666" s="11">
        <v>2518997.42</v>
      </c>
      <c r="AX1666" s="9" t="s">
        <v>11205</v>
      </c>
    </row>
    <row r="1667" spans="1:50" customFormat="1" ht="48" hidden="1" x14ac:dyDescent="0.25">
      <c r="A1667" s="8" t="s">
        <v>1699</v>
      </c>
      <c r="B1667" s="8" t="s">
        <v>10768</v>
      </c>
      <c r="C1667" s="8"/>
      <c r="D1667" s="8" t="s">
        <v>15742</v>
      </c>
      <c r="E1667" s="8" t="s">
        <v>15743</v>
      </c>
      <c r="F1667" s="8" t="s">
        <v>15744</v>
      </c>
      <c r="G1667" s="9" t="s">
        <v>15745</v>
      </c>
      <c r="H1667" s="9" t="str">
        <f>VLOOKUP(G1667,[1]Arkusz2!A:B,2,FALSE)</f>
        <v>WND-RPZP.04.01.00-32-031/11</v>
      </c>
      <c r="I1667" s="9" t="s">
        <v>13496</v>
      </c>
      <c r="J1667" s="9" t="s">
        <v>1706</v>
      </c>
      <c r="K1667" s="9" t="s">
        <v>1707</v>
      </c>
      <c r="L1667" s="9" t="s">
        <v>14540</v>
      </c>
      <c r="M1667" s="9" t="s">
        <v>1706</v>
      </c>
      <c r="N1667" s="9" t="s">
        <v>1707</v>
      </c>
      <c r="O1667" s="8" t="s">
        <v>15746</v>
      </c>
      <c r="P1667" s="9" t="s">
        <v>15498</v>
      </c>
      <c r="Q1667" s="9" t="s">
        <v>9383</v>
      </c>
      <c r="R1667" s="9" t="s">
        <v>1707</v>
      </c>
      <c r="S1667" s="9" t="s">
        <v>12640</v>
      </c>
      <c r="T1667" s="10">
        <v>43757378.380000003</v>
      </c>
      <c r="U1667" s="10">
        <v>30050139.370000001</v>
      </c>
      <c r="V1667" s="10">
        <v>12020055.699999999</v>
      </c>
      <c r="W1667" s="10">
        <v>10781207.560000001</v>
      </c>
      <c r="X1667" s="10">
        <v>18030083.670000002</v>
      </c>
      <c r="Y1667" s="10">
        <v>40</v>
      </c>
      <c r="Z1667" s="8" t="s">
        <v>15747</v>
      </c>
      <c r="AA1667" s="8" t="s">
        <v>119</v>
      </c>
      <c r="AB1667" s="11">
        <v>43757378.380000003</v>
      </c>
      <c r="AC1667" s="11">
        <v>12020055.699999999</v>
      </c>
      <c r="AD1667" s="11">
        <v>31737322.68</v>
      </c>
      <c r="AE1667" s="11">
        <v>0</v>
      </c>
      <c r="AF1667" s="8" t="s">
        <v>64</v>
      </c>
      <c r="AG1667" s="8" t="s">
        <v>10774</v>
      </c>
      <c r="AH1667" s="8" t="s">
        <v>66</v>
      </c>
      <c r="AI1667" s="8" t="s">
        <v>149</v>
      </c>
      <c r="AJ1667" s="8" t="s">
        <v>3963</v>
      </c>
      <c r="AK1667" s="8" t="s">
        <v>15748</v>
      </c>
      <c r="AL1667" s="8" t="s">
        <v>15749</v>
      </c>
      <c r="AM1667" s="8" t="s">
        <v>15750</v>
      </c>
      <c r="AN1667" s="8" t="s">
        <v>1994</v>
      </c>
      <c r="AO1667" s="8" t="s">
        <v>15751</v>
      </c>
      <c r="AP1667" s="8" t="s">
        <v>2193</v>
      </c>
      <c r="AQ1667" s="8" t="s">
        <v>1599</v>
      </c>
      <c r="AR1667" s="8" t="s">
        <v>15752</v>
      </c>
      <c r="AS1667" s="8" t="s">
        <v>15753</v>
      </c>
      <c r="AT1667" s="8" t="s">
        <v>281</v>
      </c>
      <c r="AU1667" s="8" t="s">
        <v>15754</v>
      </c>
      <c r="AV1667" s="8" t="s">
        <v>133</v>
      </c>
      <c r="AW1667" s="11">
        <v>43757378.380000003</v>
      </c>
      <c r="AX1667" s="9" t="s">
        <v>14550</v>
      </c>
    </row>
    <row r="1668" spans="1:50" customFormat="1" ht="48" hidden="1" x14ac:dyDescent="0.25">
      <c r="A1668" s="8" t="s">
        <v>1063</v>
      </c>
      <c r="B1668" s="8" t="s">
        <v>5021</v>
      </c>
      <c r="C1668" s="8"/>
      <c r="D1668" s="8" t="s">
        <v>15776</v>
      </c>
      <c r="E1668" s="8" t="s">
        <v>15777</v>
      </c>
      <c r="F1668" s="8" t="s">
        <v>15778</v>
      </c>
      <c r="G1668" s="9" t="s">
        <v>15779</v>
      </c>
      <c r="H1668" s="9" t="str">
        <f>VLOOKUP(G1668,[1]Arkusz2!A:B,2,FALSE)</f>
        <v>WND-RPZP.06.03.00-32-003/13</v>
      </c>
      <c r="I1668" s="9" t="s">
        <v>13931</v>
      </c>
      <c r="J1668" s="9" t="s">
        <v>1706</v>
      </c>
      <c r="K1668" s="9" t="s">
        <v>1707</v>
      </c>
      <c r="L1668" s="9" t="s">
        <v>8735</v>
      </c>
      <c r="M1668" s="9" t="s">
        <v>1706</v>
      </c>
      <c r="N1668" s="9" t="s">
        <v>1707</v>
      </c>
      <c r="O1668" s="8" t="s">
        <v>14597</v>
      </c>
      <c r="P1668" s="9" t="s">
        <v>15498</v>
      </c>
      <c r="Q1668" s="9" t="s">
        <v>9383</v>
      </c>
      <c r="R1668" s="9" t="s">
        <v>1707</v>
      </c>
      <c r="S1668" s="9" t="s">
        <v>13972</v>
      </c>
      <c r="T1668" s="10">
        <v>1381108.93</v>
      </c>
      <c r="U1668" s="10">
        <v>1381108.93</v>
      </c>
      <c r="V1668" s="10">
        <v>1035831.69</v>
      </c>
      <c r="W1668" s="10">
        <v>1035831.69</v>
      </c>
      <c r="X1668" s="10">
        <v>345277.24</v>
      </c>
      <c r="Y1668" s="10">
        <v>75</v>
      </c>
      <c r="Z1668" s="8" t="s">
        <v>15780</v>
      </c>
      <c r="AA1668" s="8" t="s">
        <v>63</v>
      </c>
      <c r="AB1668" s="11">
        <v>1381108.93</v>
      </c>
      <c r="AC1668" s="11">
        <v>1381108.93</v>
      </c>
      <c r="AD1668" s="11">
        <v>0</v>
      </c>
      <c r="AE1668" s="11">
        <v>0</v>
      </c>
      <c r="AF1668" s="8" t="s">
        <v>64</v>
      </c>
      <c r="AG1668" s="8" t="s">
        <v>5027</v>
      </c>
      <c r="AH1668" s="8" t="s">
        <v>66</v>
      </c>
      <c r="AI1668" s="8" t="s">
        <v>149</v>
      </c>
      <c r="AJ1668" s="8" t="s">
        <v>613</v>
      </c>
      <c r="AK1668" s="8" t="s">
        <v>3930</v>
      </c>
      <c r="AL1668" s="8" t="s">
        <v>3931</v>
      </c>
      <c r="AM1668" s="8" t="s">
        <v>2190</v>
      </c>
      <c r="AN1668" s="8" t="s">
        <v>2191</v>
      </c>
      <c r="AO1668" s="8" t="s">
        <v>3932</v>
      </c>
      <c r="AP1668" s="8" t="s">
        <v>128</v>
      </c>
      <c r="AQ1668" s="8" t="s">
        <v>157</v>
      </c>
      <c r="AR1668" s="8" t="s">
        <v>15781</v>
      </c>
      <c r="AS1668" s="8" t="s">
        <v>13971</v>
      </c>
      <c r="AT1668" s="8" t="s">
        <v>619</v>
      </c>
      <c r="AU1668" s="8" t="s">
        <v>3935</v>
      </c>
      <c r="AV1668" s="8" t="s">
        <v>911</v>
      </c>
      <c r="AW1668" s="11">
        <v>1381108.93</v>
      </c>
      <c r="AX1668" s="9" t="s">
        <v>14296</v>
      </c>
    </row>
    <row r="1669" spans="1:50" customFormat="1" ht="48" hidden="1" x14ac:dyDescent="0.25">
      <c r="A1669" s="8" t="s">
        <v>1699</v>
      </c>
      <c r="B1669" s="8" t="s">
        <v>10768</v>
      </c>
      <c r="C1669" s="8"/>
      <c r="D1669" s="8" t="s">
        <v>15782</v>
      </c>
      <c r="E1669" s="8" t="s">
        <v>15783</v>
      </c>
      <c r="F1669" s="8" t="s">
        <v>15784</v>
      </c>
      <c r="G1669" s="9" t="s">
        <v>15785</v>
      </c>
      <c r="H1669" s="9" t="str">
        <f>VLOOKUP(G1669,[1]Arkusz2!A:B,2,FALSE)</f>
        <v>WND-RPZP.04.01.00-32-022/11</v>
      </c>
      <c r="I1669" s="9" t="s">
        <v>9381</v>
      </c>
      <c r="J1669" s="9" t="s">
        <v>1706</v>
      </c>
      <c r="K1669" s="9" t="s">
        <v>1707</v>
      </c>
      <c r="L1669" s="9" t="s">
        <v>11884</v>
      </c>
      <c r="M1669" s="9" t="s">
        <v>9383</v>
      </c>
      <c r="N1669" s="9" t="s">
        <v>1707</v>
      </c>
      <c r="O1669" s="8" t="s">
        <v>6932</v>
      </c>
      <c r="P1669" s="9" t="s">
        <v>15498</v>
      </c>
      <c r="Q1669" s="9" t="s">
        <v>9383</v>
      </c>
      <c r="R1669" s="9" t="s">
        <v>1707</v>
      </c>
      <c r="S1669" s="9" t="s">
        <v>9381</v>
      </c>
      <c r="T1669" s="10">
        <v>15323307.470000001</v>
      </c>
      <c r="U1669" s="10">
        <v>12398510.939999999</v>
      </c>
      <c r="V1669" s="10">
        <v>7434106.5599999996</v>
      </c>
      <c r="W1669" s="10">
        <v>6318990.5800000001</v>
      </c>
      <c r="X1669" s="10">
        <v>4964404.38</v>
      </c>
      <c r="Y1669" s="10">
        <v>59.96</v>
      </c>
      <c r="Z1669" s="8" t="s">
        <v>15786</v>
      </c>
      <c r="AA1669" s="8" t="s">
        <v>119</v>
      </c>
      <c r="AB1669" s="11">
        <v>15323307.470000001</v>
      </c>
      <c r="AC1669" s="11">
        <v>7434106.5599999996</v>
      </c>
      <c r="AD1669" s="11">
        <v>7889200.9100000001</v>
      </c>
      <c r="AE1669" s="11">
        <v>0</v>
      </c>
      <c r="AF1669" s="8" t="s">
        <v>64</v>
      </c>
      <c r="AG1669" s="8" t="s">
        <v>10774</v>
      </c>
      <c r="AH1669" s="8" t="s">
        <v>66</v>
      </c>
      <c r="AI1669" s="8" t="s">
        <v>149</v>
      </c>
      <c r="AJ1669" s="8" t="s">
        <v>3963</v>
      </c>
      <c r="AK1669" s="8" t="s">
        <v>15787</v>
      </c>
      <c r="AL1669" s="8" t="s">
        <v>15788</v>
      </c>
      <c r="AM1669" s="8" t="s">
        <v>15789</v>
      </c>
      <c r="AN1669" s="8" t="s">
        <v>125</v>
      </c>
      <c r="AO1669" s="8" t="s">
        <v>15790</v>
      </c>
      <c r="AP1669" s="8" t="s">
        <v>759</v>
      </c>
      <c r="AQ1669" s="8" t="s">
        <v>157</v>
      </c>
      <c r="AR1669" s="8" t="s">
        <v>15791</v>
      </c>
      <c r="AS1669" s="8" t="s">
        <v>15791</v>
      </c>
      <c r="AT1669" s="8" t="s">
        <v>450</v>
      </c>
      <c r="AU1669" s="8" t="s">
        <v>15792</v>
      </c>
      <c r="AV1669" s="8" t="s">
        <v>133</v>
      </c>
      <c r="AW1669" s="11">
        <v>15323307.470000001</v>
      </c>
      <c r="AX1669" s="9" t="s">
        <v>11884</v>
      </c>
    </row>
    <row r="1670" spans="1:50" customFormat="1" ht="36" hidden="1" x14ac:dyDescent="0.25">
      <c r="A1670" s="8" t="s">
        <v>1699</v>
      </c>
      <c r="B1670" s="8" t="s">
        <v>10768</v>
      </c>
      <c r="C1670" s="8"/>
      <c r="D1670" s="8" t="s">
        <v>15906</v>
      </c>
      <c r="E1670" s="8" t="s">
        <v>15907</v>
      </c>
      <c r="F1670" s="8" t="s">
        <v>15908</v>
      </c>
      <c r="G1670" s="9" t="s">
        <v>15909</v>
      </c>
      <c r="H1670" s="9" t="str">
        <f>VLOOKUP(G1670,[1]Arkusz2!A:B,2,FALSE)</f>
        <v>WND-RPZP.04.01.00-32-018/13</v>
      </c>
      <c r="I1670" s="9" t="s">
        <v>9394</v>
      </c>
      <c r="J1670" s="9" t="s">
        <v>9383</v>
      </c>
      <c r="K1670" s="9" t="s">
        <v>1707</v>
      </c>
      <c r="L1670" s="9" t="s">
        <v>15453</v>
      </c>
      <c r="M1670" s="9" t="s">
        <v>9383</v>
      </c>
      <c r="N1670" s="9" t="s">
        <v>1707</v>
      </c>
      <c r="O1670" s="8" t="s">
        <v>15219</v>
      </c>
      <c r="P1670" s="9" t="s">
        <v>15498</v>
      </c>
      <c r="Q1670" s="9" t="s">
        <v>9383</v>
      </c>
      <c r="R1670" s="9" t="s">
        <v>1707</v>
      </c>
      <c r="S1670" s="9" t="s">
        <v>9394</v>
      </c>
      <c r="T1670" s="10">
        <v>1879309.62</v>
      </c>
      <c r="U1670" s="10">
        <v>1879309.62</v>
      </c>
      <c r="V1670" s="10">
        <v>1409482.21</v>
      </c>
      <c r="W1670" s="10">
        <v>1409482.21</v>
      </c>
      <c r="X1670" s="10">
        <v>469827.41</v>
      </c>
      <c r="Y1670" s="10">
        <v>75</v>
      </c>
      <c r="Z1670" s="8" t="s">
        <v>15910</v>
      </c>
      <c r="AA1670" s="8" t="s">
        <v>63</v>
      </c>
      <c r="AB1670" s="11">
        <v>1879309.62</v>
      </c>
      <c r="AC1670" s="11">
        <v>1879309.62</v>
      </c>
      <c r="AD1670" s="11">
        <v>0</v>
      </c>
      <c r="AE1670" s="11">
        <v>0</v>
      </c>
      <c r="AF1670" s="8" t="s">
        <v>64</v>
      </c>
      <c r="AG1670" s="8" t="s">
        <v>11861</v>
      </c>
      <c r="AH1670" s="8" t="s">
        <v>66</v>
      </c>
      <c r="AI1670" s="8" t="s">
        <v>67</v>
      </c>
      <c r="AJ1670" s="8" t="s">
        <v>290</v>
      </c>
      <c r="AK1670" s="8" t="s">
        <v>1931</v>
      </c>
      <c r="AL1670" s="8" t="s">
        <v>1932</v>
      </c>
      <c r="AM1670" s="8" t="s">
        <v>1436</v>
      </c>
      <c r="AN1670" s="8" t="s">
        <v>1437</v>
      </c>
      <c r="AO1670" s="8" t="s">
        <v>1933</v>
      </c>
      <c r="AP1670" s="8" t="s">
        <v>128</v>
      </c>
      <c r="AQ1670" s="8" t="s">
        <v>157</v>
      </c>
      <c r="AR1670" s="8" t="s">
        <v>15911</v>
      </c>
      <c r="AS1670" s="8" t="s">
        <v>15912</v>
      </c>
      <c r="AT1670" s="8" t="s">
        <v>619</v>
      </c>
      <c r="AU1670" s="8" t="s">
        <v>1936</v>
      </c>
      <c r="AV1670" s="8" t="s">
        <v>911</v>
      </c>
      <c r="AW1670" s="11">
        <v>1879309.62</v>
      </c>
      <c r="AX1670" s="9" t="s">
        <v>15453</v>
      </c>
    </row>
    <row r="1671" spans="1:50" customFormat="1" ht="36" hidden="1" x14ac:dyDescent="0.25">
      <c r="A1671" s="8" t="s">
        <v>1699</v>
      </c>
      <c r="B1671" s="8" t="s">
        <v>10768</v>
      </c>
      <c r="C1671" s="8"/>
      <c r="D1671" s="8" t="s">
        <v>15959</v>
      </c>
      <c r="E1671" s="8" t="s">
        <v>15960</v>
      </c>
      <c r="F1671" s="8" t="s">
        <v>15961</v>
      </c>
      <c r="G1671" s="9" t="s">
        <v>15962</v>
      </c>
      <c r="H1671" s="9" t="str">
        <f>VLOOKUP(G1671,[1]Arkusz2!A:B,2,FALSE)</f>
        <v>WND-RPZP.04.01.00-32-025/11</v>
      </c>
      <c r="I1671" s="9" t="s">
        <v>11886</v>
      </c>
      <c r="J1671" s="9" t="s">
        <v>9383</v>
      </c>
      <c r="K1671" s="9" t="s">
        <v>1707</v>
      </c>
      <c r="L1671" s="9" t="s">
        <v>14125</v>
      </c>
      <c r="M1671" s="9" t="s">
        <v>9383</v>
      </c>
      <c r="N1671" s="9" t="s">
        <v>1707</v>
      </c>
      <c r="O1671" s="8" t="s">
        <v>15734</v>
      </c>
      <c r="P1671" s="9" t="s">
        <v>15963</v>
      </c>
      <c r="Q1671" s="9" t="s">
        <v>15964</v>
      </c>
      <c r="R1671" s="9" t="s">
        <v>15965</v>
      </c>
      <c r="S1671" s="9" t="s">
        <v>14337</v>
      </c>
      <c r="T1671" s="10">
        <v>209100</v>
      </c>
      <c r="U1671" s="10">
        <v>168000</v>
      </c>
      <c r="V1671" s="10">
        <v>100800</v>
      </c>
      <c r="W1671" s="10">
        <v>100800</v>
      </c>
      <c r="X1671" s="10">
        <v>67200</v>
      </c>
      <c r="Y1671" s="10">
        <v>60</v>
      </c>
      <c r="Z1671" s="8" t="s">
        <v>15966</v>
      </c>
      <c r="AA1671" s="8" t="s">
        <v>147</v>
      </c>
      <c r="AB1671" s="11">
        <v>209100</v>
      </c>
      <c r="AC1671" s="11">
        <v>100800</v>
      </c>
      <c r="AD1671" s="11">
        <v>108300</v>
      </c>
      <c r="AE1671" s="11">
        <v>0</v>
      </c>
      <c r="AF1671" s="8" t="s">
        <v>64</v>
      </c>
      <c r="AG1671" s="8" t="s">
        <v>11861</v>
      </c>
      <c r="AH1671" s="8" t="s">
        <v>66</v>
      </c>
      <c r="AI1671" s="8" t="s">
        <v>67</v>
      </c>
      <c r="AJ1671" s="8" t="s">
        <v>150</v>
      </c>
      <c r="AK1671" s="8" t="s">
        <v>15967</v>
      </c>
      <c r="AL1671" s="8" t="s">
        <v>15968</v>
      </c>
      <c r="AM1671" s="8" t="s">
        <v>804</v>
      </c>
      <c r="AN1671" s="8" t="s">
        <v>558</v>
      </c>
      <c r="AO1671" s="8" t="s">
        <v>15969</v>
      </c>
      <c r="AP1671" s="8" t="s">
        <v>213</v>
      </c>
      <c r="AQ1671" s="8" t="s">
        <v>157</v>
      </c>
      <c r="AR1671" s="8" t="s">
        <v>15970</v>
      </c>
      <c r="AS1671" s="8" t="s">
        <v>15970</v>
      </c>
      <c r="AT1671" s="8" t="s">
        <v>298</v>
      </c>
      <c r="AU1671" s="8" t="s">
        <v>15971</v>
      </c>
      <c r="AV1671" s="8" t="s">
        <v>133</v>
      </c>
      <c r="AW1671" s="11">
        <v>209100</v>
      </c>
      <c r="AX1671" s="9" t="s">
        <v>11520</v>
      </c>
    </row>
    <row r="1672" spans="1:50" customFormat="1" ht="48" hidden="1" x14ac:dyDescent="0.25">
      <c r="A1672" s="8" t="s">
        <v>10898</v>
      </c>
      <c r="B1672" s="8" t="s">
        <v>11337</v>
      </c>
      <c r="C1672" s="8"/>
      <c r="D1672" s="8" t="s">
        <v>16040</v>
      </c>
      <c r="E1672" s="8" t="s">
        <v>16041</v>
      </c>
      <c r="F1672" s="8" t="s">
        <v>16042</v>
      </c>
      <c r="G1672" s="9" t="s">
        <v>16043</v>
      </c>
      <c r="H1672" s="9" t="str">
        <f>VLOOKUP(G1672,[1]Arkusz2!A:B,2,FALSE)</f>
        <v>WND-RPZP.03.01.00-32-004/10</v>
      </c>
      <c r="I1672" s="9" t="s">
        <v>2519</v>
      </c>
      <c r="J1672" s="9" t="s">
        <v>752</v>
      </c>
      <c r="K1672" s="9" t="s">
        <v>606</v>
      </c>
      <c r="L1672" s="9" t="s">
        <v>2519</v>
      </c>
      <c r="M1672" s="9" t="s">
        <v>752</v>
      </c>
      <c r="N1672" s="9" t="s">
        <v>606</v>
      </c>
      <c r="O1672" s="8" t="s">
        <v>16044</v>
      </c>
      <c r="P1672" s="9" t="s">
        <v>16045</v>
      </c>
      <c r="Q1672" s="9" t="s">
        <v>15964</v>
      </c>
      <c r="R1672" s="9" t="s">
        <v>15965</v>
      </c>
      <c r="S1672" s="9" t="s">
        <v>14702</v>
      </c>
      <c r="T1672" s="10">
        <v>19220946.260000002</v>
      </c>
      <c r="U1672" s="10">
        <v>14836557.890000001</v>
      </c>
      <c r="V1672" s="10">
        <v>11125138.67</v>
      </c>
      <c r="W1672" s="10">
        <v>11125138.67</v>
      </c>
      <c r="X1672" s="10">
        <v>3711419.22</v>
      </c>
      <c r="Y1672" s="10">
        <v>74.98</v>
      </c>
      <c r="Z1672" s="8" t="s">
        <v>16046</v>
      </c>
      <c r="AA1672" s="8" t="s">
        <v>63</v>
      </c>
      <c r="AB1672" s="11">
        <v>19220946.260000002</v>
      </c>
      <c r="AC1672" s="11">
        <v>19220946.260000002</v>
      </c>
      <c r="AD1672" s="11">
        <v>0</v>
      </c>
      <c r="AE1672" s="11">
        <v>0</v>
      </c>
      <c r="AF1672" s="8" t="s">
        <v>64</v>
      </c>
      <c r="AG1672" s="8" t="s">
        <v>11343</v>
      </c>
      <c r="AH1672" s="8" t="s">
        <v>66</v>
      </c>
      <c r="AI1672" s="8" t="s">
        <v>67</v>
      </c>
      <c r="AJ1672" s="8" t="s">
        <v>613</v>
      </c>
      <c r="AK1672" s="8" t="s">
        <v>9119</v>
      </c>
      <c r="AL1672" s="8" t="s">
        <v>9120</v>
      </c>
      <c r="AM1672" s="8" t="s">
        <v>9121</v>
      </c>
      <c r="AN1672" s="8" t="s">
        <v>125</v>
      </c>
      <c r="AO1672" s="8" t="s">
        <v>16047</v>
      </c>
      <c r="AP1672" s="8" t="s">
        <v>9417</v>
      </c>
      <c r="AQ1672" s="8" t="s">
        <v>157</v>
      </c>
      <c r="AR1672" s="8" t="s">
        <v>9418</v>
      </c>
      <c r="AS1672" s="8" t="s">
        <v>9419</v>
      </c>
      <c r="AT1672" s="8" t="s">
        <v>909</v>
      </c>
      <c r="AU1672" s="8" t="s">
        <v>9125</v>
      </c>
      <c r="AV1672" s="8" t="s">
        <v>911</v>
      </c>
      <c r="AW1672" s="11">
        <v>19220946.260000002</v>
      </c>
      <c r="AX1672" s="9" t="s">
        <v>5924</v>
      </c>
    </row>
    <row r="1673" spans="1:50" customFormat="1" ht="60" hidden="1" x14ac:dyDescent="0.25">
      <c r="A1673" s="8" t="s">
        <v>10898</v>
      </c>
      <c r="B1673" s="8" t="s">
        <v>10899</v>
      </c>
      <c r="C1673" s="8"/>
      <c r="D1673" s="8" t="s">
        <v>16092</v>
      </c>
      <c r="E1673" s="8" t="s">
        <v>16093</v>
      </c>
      <c r="F1673" s="8" t="s">
        <v>16094</v>
      </c>
      <c r="G1673" s="9" t="s">
        <v>16095</v>
      </c>
      <c r="H1673" s="9" t="str">
        <f>VLOOKUP(G1673,[1]Arkusz2!A:B,2,FALSE)</f>
        <v>WND-RPZP.03.02.00-32-008/10</v>
      </c>
      <c r="I1673" s="9" t="s">
        <v>4032</v>
      </c>
      <c r="J1673" s="9" t="s">
        <v>752</v>
      </c>
      <c r="K1673" s="9" t="s">
        <v>606</v>
      </c>
      <c r="L1673" s="9" t="s">
        <v>2440</v>
      </c>
      <c r="M1673" s="9" t="s">
        <v>752</v>
      </c>
      <c r="N1673" s="9" t="s">
        <v>606</v>
      </c>
      <c r="O1673" s="8" t="s">
        <v>7812</v>
      </c>
      <c r="P1673" s="9" t="s">
        <v>16096</v>
      </c>
      <c r="Q1673" s="9" t="s">
        <v>15964</v>
      </c>
      <c r="R1673" s="9" t="s">
        <v>15965</v>
      </c>
      <c r="S1673" s="9" t="s">
        <v>15257</v>
      </c>
      <c r="T1673" s="10">
        <v>1200000</v>
      </c>
      <c r="U1673" s="10">
        <v>1052452.33</v>
      </c>
      <c r="V1673" s="10">
        <v>789339.24</v>
      </c>
      <c r="W1673" s="10">
        <v>789339.24</v>
      </c>
      <c r="X1673" s="10">
        <v>263113.09000000003</v>
      </c>
      <c r="Y1673" s="10">
        <v>75</v>
      </c>
      <c r="Z1673" s="8" t="s">
        <v>16097</v>
      </c>
      <c r="AA1673" s="8" t="s">
        <v>63</v>
      </c>
      <c r="AB1673" s="11">
        <v>1200000</v>
      </c>
      <c r="AC1673" s="11">
        <v>1200000</v>
      </c>
      <c r="AD1673" s="11">
        <v>0</v>
      </c>
      <c r="AE1673" s="11">
        <v>0</v>
      </c>
      <c r="AF1673" s="8" t="s">
        <v>64</v>
      </c>
      <c r="AG1673" s="8" t="s">
        <v>13812</v>
      </c>
      <c r="AH1673" s="8" t="s">
        <v>66</v>
      </c>
      <c r="AI1673" s="8" t="s">
        <v>67</v>
      </c>
      <c r="AJ1673" s="8" t="s">
        <v>613</v>
      </c>
      <c r="AK1673" s="8" t="s">
        <v>13863</v>
      </c>
      <c r="AL1673" s="8" t="s">
        <v>13864</v>
      </c>
      <c r="AM1673" s="8" t="s">
        <v>13865</v>
      </c>
      <c r="AN1673" s="8" t="s">
        <v>72</v>
      </c>
      <c r="AO1673" s="8" t="s">
        <v>8563</v>
      </c>
      <c r="AP1673" s="8" t="s">
        <v>759</v>
      </c>
      <c r="AQ1673" s="8" t="s">
        <v>157</v>
      </c>
      <c r="AR1673" s="8" t="s">
        <v>16098</v>
      </c>
      <c r="AS1673" s="8" t="s">
        <v>16099</v>
      </c>
      <c r="AT1673" s="8" t="s">
        <v>1325</v>
      </c>
      <c r="AU1673" s="8" t="s">
        <v>13867</v>
      </c>
      <c r="AV1673" s="8" t="s">
        <v>1327</v>
      </c>
      <c r="AW1673" s="11">
        <v>1200000</v>
      </c>
      <c r="AX1673" s="9" t="s">
        <v>13972</v>
      </c>
    </row>
    <row r="1674" spans="1:50" customFormat="1" ht="48" hidden="1" x14ac:dyDescent="0.25">
      <c r="A1674" s="8" t="s">
        <v>1699</v>
      </c>
      <c r="B1674" s="8" t="s">
        <v>10768</v>
      </c>
      <c r="C1674" s="8"/>
      <c r="D1674" s="8" t="s">
        <v>16106</v>
      </c>
      <c r="E1674" s="8" t="s">
        <v>16107</v>
      </c>
      <c r="F1674" s="8" t="s">
        <v>16108</v>
      </c>
      <c r="G1674" s="9" t="s">
        <v>16109</v>
      </c>
      <c r="H1674" s="9" t="str">
        <f>VLOOKUP(G1674,[1]Arkusz2!A:B,2,FALSE)</f>
        <v>WND-RPZP.04.01.00-32-015/13</v>
      </c>
      <c r="I1674" s="9" t="s">
        <v>14811</v>
      </c>
      <c r="J1674" s="9" t="s">
        <v>9383</v>
      </c>
      <c r="K1674" s="9" t="s">
        <v>1707</v>
      </c>
      <c r="L1674" s="9" t="s">
        <v>5971</v>
      </c>
      <c r="M1674" s="9" t="s">
        <v>9383</v>
      </c>
      <c r="N1674" s="9" t="s">
        <v>1707</v>
      </c>
      <c r="O1674" s="8" t="s">
        <v>5924</v>
      </c>
      <c r="P1674" s="9" t="s">
        <v>16096</v>
      </c>
      <c r="Q1674" s="9" t="s">
        <v>15964</v>
      </c>
      <c r="R1674" s="9" t="s">
        <v>15965</v>
      </c>
      <c r="S1674" s="9" t="s">
        <v>13757</v>
      </c>
      <c r="T1674" s="10">
        <v>1555287.95</v>
      </c>
      <c r="U1674" s="10">
        <v>1264461.75</v>
      </c>
      <c r="V1674" s="10">
        <v>948346.31</v>
      </c>
      <c r="W1674" s="10">
        <v>948346.31</v>
      </c>
      <c r="X1674" s="10">
        <v>316115.44</v>
      </c>
      <c r="Y1674" s="10">
        <v>75</v>
      </c>
      <c r="Z1674" s="8" t="s">
        <v>16110</v>
      </c>
      <c r="AA1674" s="8" t="s">
        <v>63</v>
      </c>
      <c r="AB1674" s="11">
        <v>1555287.95</v>
      </c>
      <c r="AC1674" s="11">
        <v>948346.31</v>
      </c>
      <c r="AD1674" s="11">
        <v>606941.64</v>
      </c>
      <c r="AE1674" s="11">
        <v>0</v>
      </c>
      <c r="AF1674" s="8" t="s">
        <v>64</v>
      </c>
      <c r="AG1674" s="8" t="s">
        <v>11861</v>
      </c>
      <c r="AH1674" s="8" t="s">
        <v>66</v>
      </c>
      <c r="AI1674" s="8" t="s">
        <v>149</v>
      </c>
      <c r="AJ1674" s="8" t="s">
        <v>272</v>
      </c>
      <c r="AK1674" s="8" t="s">
        <v>16111</v>
      </c>
      <c r="AL1674" s="8" t="s">
        <v>16112</v>
      </c>
      <c r="AM1674" s="8" t="s">
        <v>804</v>
      </c>
      <c r="AN1674" s="8" t="s">
        <v>558</v>
      </c>
      <c r="AO1674" s="8" t="s">
        <v>16113</v>
      </c>
      <c r="AP1674" s="8" t="s">
        <v>156</v>
      </c>
      <c r="AQ1674" s="8" t="s">
        <v>157</v>
      </c>
      <c r="AR1674" s="8" t="s">
        <v>16114</v>
      </c>
      <c r="AS1674" s="8" t="s">
        <v>16114</v>
      </c>
      <c r="AT1674" s="8" t="s">
        <v>281</v>
      </c>
      <c r="AU1674" s="8" t="s">
        <v>16115</v>
      </c>
      <c r="AV1674" s="8" t="s">
        <v>133</v>
      </c>
      <c r="AW1674" s="11">
        <v>1555287.95</v>
      </c>
      <c r="AX1674" s="9" t="s">
        <v>11361</v>
      </c>
    </row>
    <row r="1675" spans="1:50" customFormat="1" ht="24" hidden="1" x14ac:dyDescent="0.25">
      <c r="A1675" s="8" t="s">
        <v>1063</v>
      </c>
      <c r="B1675" s="8" t="s">
        <v>2664</v>
      </c>
      <c r="C1675" s="8"/>
      <c r="D1675" s="8" t="s">
        <v>16116</v>
      </c>
      <c r="E1675" s="8" t="s">
        <v>16117</v>
      </c>
      <c r="F1675" s="8" t="s">
        <v>16118</v>
      </c>
      <c r="G1675" s="9" t="s">
        <v>16119</v>
      </c>
      <c r="H1675" s="9" t="str">
        <f>VLOOKUP(G1675,[1]Arkusz2!A:B,2,FALSE)</f>
        <v>WND-RPZP.06.04.00-32-005/14</v>
      </c>
      <c r="I1675" s="9" t="s">
        <v>12717</v>
      </c>
      <c r="J1675" s="9" t="s">
        <v>9383</v>
      </c>
      <c r="K1675" s="9" t="s">
        <v>1707</v>
      </c>
      <c r="L1675" s="9" t="s">
        <v>14842</v>
      </c>
      <c r="M1675" s="9" t="s">
        <v>9383</v>
      </c>
      <c r="N1675" s="9" t="s">
        <v>1707</v>
      </c>
      <c r="O1675" s="8" t="s">
        <v>15345</v>
      </c>
      <c r="P1675" s="9" t="s">
        <v>16096</v>
      </c>
      <c r="Q1675" s="9" t="s">
        <v>15964</v>
      </c>
      <c r="R1675" s="9" t="s">
        <v>15965</v>
      </c>
      <c r="S1675" s="9" t="s">
        <v>12717</v>
      </c>
      <c r="T1675" s="10">
        <v>3045400</v>
      </c>
      <c r="U1675" s="10">
        <v>3045400</v>
      </c>
      <c r="V1675" s="10">
        <v>2588590</v>
      </c>
      <c r="W1675" s="10">
        <v>2588590</v>
      </c>
      <c r="X1675" s="10">
        <v>456810</v>
      </c>
      <c r="Y1675" s="10">
        <v>85</v>
      </c>
      <c r="Z1675" s="8" t="s">
        <v>16120</v>
      </c>
      <c r="AA1675" s="8" t="s">
        <v>119</v>
      </c>
      <c r="AB1675" s="11">
        <v>3045400</v>
      </c>
      <c r="AC1675" s="11">
        <v>3045400</v>
      </c>
      <c r="AD1675" s="11">
        <v>0</v>
      </c>
      <c r="AE1675" s="11">
        <v>0</v>
      </c>
      <c r="AF1675" s="8" t="s">
        <v>64</v>
      </c>
      <c r="AG1675" s="8" t="s">
        <v>2670</v>
      </c>
      <c r="AH1675" s="8" t="s">
        <v>66</v>
      </c>
      <c r="AI1675" s="8" t="s">
        <v>67</v>
      </c>
      <c r="AJ1675" s="8" t="s">
        <v>2671</v>
      </c>
      <c r="AK1675" s="8" t="s">
        <v>756</v>
      </c>
      <c r="AL1675" s="8" t="s">
        <v>757</v>
      </c>
      <c r="AM1675" s="8" t="s">
        <v>275</v>
      </c>
      <c r="AN1675" s="8" t="s">
        <v>276</v>
      </c>
      <c r="AO1675" s="8" t="s">
        <v>758</v>
      </c>
      <c r="AP1675" s="8" t="s">
        <v>759</v>
      </c>
      <c r="AQ1675" s="8" t="s">
        <v>157</v>
      </c>
      <c r="AR1675" s="8" t="s">
        <v>15878</v>
      </c>
      <c r="AS1675" s="8" t="s">
        <v>15879</v>
      </c>
      <c r="AT1675" s="8" t="s">
        <v>619</v>
      </c>
      <c r="AU1675" s="8" t="s">
        <v>762</v>
      </c>
      <c r="AV1675" s="8" t="s">
        <v>911</v>
      </c>
      <c r="AW1675" s="11">
        <v>3045400</v>
      </c>
      <c r="AX1675" s="9" t="s">
        <v>14842</v>
      </c>
    </row>
    <row r="1676" spans="1:50" customFormat="1" ht="60" hidden="1" x14ac:dyDescent="0.25">
      <c r="A1676" s="8" t="s">
        <v>10898</v>
      </c>
      <c r="B1676" s="8" t="s">
        <v>11337</v>
      </c>
      <c r="C1676" s="8"/>
      <c r="D1676" s="8" t="s">
        <v>16151</v>
      </c>
      <c r="E1676" s="8" t="s">
        <v>16152</v>
      </c>
      <c r="F1676" s="8" t="s">
        <v>16153</v>
      </c>
      <c r="G1676" s="9" t="s">
        <v>16154</v>
      </c>
      <c r="H1676" s="9" t="str">
        <f>VLOOKUP(G1676,[1]Arkusz2!A:B,2,FALSE)</f>
        <v>WND-RPZP.03.01.00-32-004/12</v>
      </c>
      <c r="I1676" s="9" t="s">
        <v>3299</v>
      </c>
      <c r="J1676" s="9" t="s">
        <v>3297</v>
      </c>
      <c r="K1676" s="9" t="s">
        <v>3298</v>
      </c>
      <c r="L1676" s="9" t="s">
        <v>10548</v>
      </c>
      <c r="M1676" s="9" t="s">
        <v>3297</v>
      </c>
      <c r="N1676" s="9" t="s">
        <v>3298</v>
      </c>
      <c r="O1676" s="8" t="s">
        <v>12561</v>
      </c>
      <c r="P1676" s="9" t="s">
        <v>16140</v>
      </c>
      <c r="Q1676" s="9" t="s">
        <v>15964</v>
      </c>
      <c r="R1676" s="9" t="s">
        <v>15965</v>
      </c>
      <c r="S1676" s="9" t="s">
        <v>10441</v>
      </c>
      <c r="T1676" s="10">
        <v>16418745.17</v>
      </c>
      <c r="U1676" s="10">
        <v>13348573.310000001</v>
      </c>
      <c r="V1676" s="10">
        <v>7974143.9800000004</v>
      </c>
      <c r="W1676" s="10">
        <v>7974143.9800000004</v>
      </c>
      <c r="X1676" s="10">
        <v>5374429.3300000001</v>
      </c>
      <c r="Y1676" s="10">
        <v>59.74</v>
      </c>
      <c r="Z1676" s="8" t="s">
        <v>16155</v>
      </c>
      <c r="AA1676" s="8" t="s">
        <v>119</v>
      </c>
      <c r="AB1676" s="11">
        <v>16418745.17</v>
      </c>
      <c r="AC1676" s="11">
        <v>7974143.9800000004</v>
      </c>
      <c r="AD1676" s="11">
        <v>8444601.1899999995</v>
      </c>
      <c r="AE1676" s="11">
        <v>0</v>
      </c>
      <c r="AF1676" s="8" t="s">
        <v>64</v>
      </c>
      <c r="AG1676" s="8" t="s">
        <v>11343</v>
      </c>
      <c r="AH1676" s="8" t="s">
        <v>66</v>
      </c>
      <c r="AI1676" s="8" t="s">
        <v>149</v>
      </c>
      <c r="AJ1676" s="8" t="s">
        <v>1187</v>
      </c>
      <c r="AK1676" s="8" t="s">
        <v>16156</v>
      </c>
      <c r="AL1676" s="8" t="s">
        <v>16157</v>
      </c>
      <c r="AM1676" s="8" t="s">
        <v>16158</v>
      </c>
      <c r="AN1676" s="8" t="s">
        <v>16159</v>
      </c>
      <c r="AO1676" s="8" t="s">
        <v>16160</v>
      </c>
      <c r="AP1676" s="8" t="s">
        <v>484</v>
      </c>
      <c r="AQ1676" s="8" t="s">
        <v>157</v>
      </c>
      <c r="AR1676" s="8" t="s">
        <v>16161</v>
      </c>
      <c r="AS1676" s="8" t="s">
        <v>157</v>
      </c>
      <c r="AT1676" s="8" t="s">
        <v>16017</v>
      </c>
      <c r="AU1676" s="8" t="s">
        <v>16162</v>
      </c>
      <c r="AV1676" s="8" t="s">
        <v>133</v>
      </c>
      <c r="AW1676" s="11">
        <v>16418745.17</v>
      </c>
      <c r="AX1676" s="9" t="s">
        <v>12066</v>
      </c>
    </row>
    <row r="1677" spans="1:50" customFormat="1" ht="48" hidden="1" x14ac:dyDescent="0.25">
      <c r="A1677" s="8" t="s">
        <v>10898</v>
      </c>
      <c r="B1677" s="8" t="s">
        <v>11337</v>
      </c>
      <c r="C1677" s="8"/>
      <c r="D1677" s="8" t="s">
        <v>16163</v>
      </c>
      <c r="E1677" s="8" t="s">
        <v>16164</v>
      </c>
      <c r="F1677" s="8" t="s">
        <v>16165</v>
      </c>
      <c r="G1677" s="9" t="s">
        <v>16166</v>
      </c>
      <c r="H1677" s="9" t="str">
        <f>VLOOKUP(G1677,[1]Arkusz2!A:B,2,FALSE)</f>
        <v>WND-RPZP.03.01.00-32-005/12</v>
      </c>
      <c r="I1677" s="9" t="s">
        <v>3299</v>
      </c>
      <c r="J1677" s="9" t="s">
        <v>3297</v>
      </c>
      <c r="K1677" s="9" t="s">
        <v>3298</v>
      </c>
      <c r="L1677" s="9" t="s">
        <v>10548</v>
      </c>
      <c r="M1677" s="9" t="s">
        <v>3297</v>
      </c>
      <c r="N1677" s="9" t="s">
        <v>3298</v>
      </c>
      <c r="O1677" s="8" t="s">
        <v>12507</v>
      </c>
      <c r="P1677" s="9" t="s">
        <v>16140</v>
      </c>
      <c r="Q1677" s="9" t="s">
        <v>15964</v>
      </c>
      <c r="R1677" s="9" t="s">
        <v>15965</v>
      </c>
      <c r="S1677" s="9" t="s">
        <v>13112</v>
      </c>
      <c r="T1677" s="10">
        <v>18450000</v>
      </c>
      <c r="U1677" s="10">
        <v>15000000</v>
      </c>
      <c r="V1677" s="10">
        <v>8970000</v>
      </c>
      <c r="W1677" s="10">
        <v>8970000</v>
      </c>
      <c r="X1677" s="10">
        <v>6030000</v>
      </c>
      <c r="Y1677" s="10">
        <v>59.8</v>
      </c>
      <c r="Z1677" s="8" t="s">
        <v>16167</v>
      </c>
      <c r="AA1677" s="8" t="s">
        <v>119</v>
      </c>
      <c r="AB1677" s="11">
        <v>18450000</v>
      </c>
      <c r="AC1677" s="11">
        <v>8970000</v>
      </c>
      <c r="AD1677" s="11">
        <v>9480000</v>
      </c>
      <c r="AE1677" s="11">
        <v>4</v>
      </c>
      <c r="AF1677" s="8" t="s">
        <v>64</v>
      </c>
      <c r="AG1677" s="8" t="s">
        <v>11343</v>
      </c>
      <c r="AH1677" s="8" t="s">
        <v>66</v>
      </c>
      <c r="AI1677" s="8" t="s">
        <v>149</v>
      </c>
      <c r="AJ1677" s="8" t="s">
        <v>1187</v>
      </c>
      <c r="AK1677" s="8" t="s">
        <v>16168</v>
      </c>
      <c r="AL1677" s="8" t="s">
        <v>16169</v>
      </c>
      <c r="AM1677" s="8" t="s">
        <v>8819</v>
      </c>
      <c r="AN1677" s="8" t="s">
        <v>13536</v>
      </c>
      <c r="AO1677" s="8" t="s">
        <v>8537</v>
      </c>
      <c r="AP1677" s="8" t="s">
        <v>128</v>
      </c>
      <c r="AQ1677" s="8" t="s">
        <v>157</v>
      </c>
      <c r="AR1677" s="8" t="s">
        <v>16170</v>
      </c>
      <c r="AS1677" s="8" t="s">
        <v>16171</v>
      </c>
      <c r="AT1677" s="8" t="s">
        <v>450</v>
      </c>
      <c r="AU1677" s="8" t="s">
        <v>16172</v>
      </c>
      <c r="AV1677" s="8" t="s">
        <v>133</v>
      </c>
      <c r="AW1677" s="11">
        <v>18450000</v>
      </c>
      <c r="AX1677" s="9" t="s">
        <v>11967</v>
      </c>
    </row>
    <row r="1678" spans="1:50" customFormat="1" ht="48" hidden="1" x14ac:dyDescent="0.25">
      <c r="A1678" s="8" t="s">
        <v>1063</v>
      </c>
      <c r="B1678" s="8" t="s">
        <v>5021</v>
      </c>
      <c r="C1678" s="8"/>
      <c r="D1678" s="8" t="s">
        <v>16173</v>
      </c>
      <c r="E1678" s="8" t="s">
        <v>16174</v>
      </c>
      <c r="F1678" s="8" t="s">
        <v>16175</v>
      </c>
      <c r="G1678" s="9" t="s">
        <v>16176</v>
      </c>
      <c r="H1678" s="9" t="str">
        <f>VLOOKUP(G1678,[1]Arkusz2!A:B,2,FALSE)</f>
        <v>WND-RPZP.06.03.00-32-004/13</v>
      </c>
      <c r="I1678" s="9" t="s">
        <v>11212</v>
      </c>
      <c r="J1678" s="9" t="s">
        <v>1706</v>
      </c>
      <c r="K1678" s="9" t="s">
        <v>1707</v>
      </c>
      <c r="L1678" s="9" t="s">
        <v>13721</v>
      </c>
      <c r="M1678" s="9" t="s">
        <v>1706</v>
      </c>
      <c r="N1678" s="9" t="s">
        <v>1707</v>
      </c>
      <c r="O1678" s="8" t="s">
        <v>14256</v>
      </c>
      <c r="P1678" s="9" t="s">
        <v>16140</v>
      </c>
      <c r="Q1678" s="9" t="s">
        <v>15964</v>
      </c>
      <c r="R1678" s="9" t="s">
        <v>15965</v>
      </c>
      <c r="S1678" s="9" t="s">
        <v>5292</v>
      </c>
      <c r="T1678" s="10">
        <v>4554500</v>
      </c>
      <c r="U1678" s="10">
        <v>4554500</v>
      </c>
      <c r="V1678" s="10">
        <v>3415875</v>
      </c>
      <c r="W1678" s="10">
        <v>3415875</v>
      </c>
      <c r="X1678" s="10">
        <v>1138625</v>
      </c>
      <c r="Y1678" s="10">
        <v>75</v>
      </c>
      <c r="Z1678" s="8" t="s">
        <v>16177</v>
      </c>
      <c r="AA1678" s="8" t="s">
        <v>63</v>
      </c>
      <c r="AB1678" s="11">
        <v>4554500</v>
      </c>
      <c r="AC1678" s="11">
        <v>4554500</v>
      </c>
      <c r="AD1678" s="11">
        <v>0</v>
      </c>
      <c r="AE1678" s="11">
        <v>0</v>
      </c>
      <c r="AF1678" s="8" t="s">
        <v>64</v>
      </c>
      <c r="AG1678" s="8" t="s">
        <v>5027</v>
      </c>
      <c r="AH1678" s="8" t="s">
        <v>66</v>
      </c>
      <c r="AI1678" s="8" t="s">
        <v>149</v>
      </c>
      <c r="AJ1678" s="8" t="s">
        <v>613</v>
      </c>
      <c r="AK1678" s="8" t="s">
        <v>9607</v>
      </c>
      <c r="AL1678" s="8" t="s">
        <v>9608</v>
      </c>
      <c r="AM1678" s="8" t="s">
        <v>3073</v>
      </c>
      <c r="AN1678" s="8" t="s">
        <v>6667</v>
      </c>
      <c r="AO1678" s="8" t="s">
        <v>6667</v>
      </c>
      <c r="AP1678" s="8" t="s">
        <v>9609</v>
      </c>
      <c r="AQ1678" s="8" t="s">
        <v>157</v>
      </c>
      <c r="AR1678" s="8" t="s">
        <v>16178</v>
      </c>
      <c r="AS1678" s="8" t="s">
        <v>16179</v>
      </c>
      <c r="AT1678" s="8" t="s">
        <v>619</v>
      </c>
      <c r="AU1678" s="8" t="s">
        <v>9612</v>
      </c>
      <c r="AV1678" s="8" t="s">
        <v>911</v>
      </c>
      <c r="AW1678" s="11">
        <v>4554500</v>
      </c>
      <c r="AX1678" s="9" t="s">
        <v>11886</v>
      </c>
    </row>
    <row r="1679" spans="1:50" customFormat="1" ht="36" hidden="1" x14ac:dyDescent="0.25">
      <c r="A1679" s="8" t="s">
        <v>10898</v>
      </c>
      <c r="B1679" s="8" t="s">
        <v>10899</v>
      </c>
      <c r="C1679" s="8"/>
      <c r="D1679" s="8" t="s">
        <v>16217</v>
      </c>
      <c r="E1679" s="8" t="s">
        <v>16218</v>
      </c>
      <c r="F1679" s="8" t="s">
        <v>16219</v>
      </c>
      <c r="G1679" s="9" t="s">
        <v>16220</v>
      </c>
      <c r="H1679" s="9" t="str">
        <f>VLOOKUP(G1679,[1]Arkusz2!A:B,2,FALSE)</f>
        <v>WND-RPZP.03.02.00-32-004/10</v>
      </c>
      <c r="I1679" s="9" t="s">
        <v>2663</v>
      </c>
      <c r="J1679" s="9" t="s">
        <v>752</v>
      </c>
      <c r="K1679" s="9" t="s">
        <v>606</v>
      </c>
      <c r="L1679" s="9" t="s">
        <v>2845</v>
      </c>
      <c r="M1679" s="9" t="s">
        <v>752</v>
      </c>
      <c r="N1679" s="9" t="s">
        <v>606</v>
      </c>
      <c r="O1679" s="8" t="s">
        <v>2585</v>
      </c>
      <c r="P1679" s="9" t="s">
        <v>16210</v>
      </c>
      <c r="Q1679" s="9" t="s">
        <v>15964</v>
      </c>
      <c r="R1679" s="9" t="s">
        <v>15965</v>
      </c>
      <c r="S1679" s="9" t="s">
        <v>15093</v>
      </c>
      <c r="T1679" s="10">
        <v>2084504.83</v>
      </c>
      <c r="U1679" s="10">
        <v>1993502.92</v>
      </c>
      <c r="V1679" s="10">
        <v>1495127.19</v>
      </c>
      <c r="W1679" s="10">
        <v>1495127.19</v>
      </c>
      <c r="X1679" s="10">
        <v>498375.73</v>
      </c>
      <c r="Y1679" s="10">
        <v>75</v>
      </c>
      <c r="Z1679" s="8" t="s">
        <v>16221</v>
      </c>
      <c r="AA1679" s="8" t="s">
        <v>63</v>
      </c>
      <c r="AB1679" s="11">
        <v>2084504.83</v>
      </c>
      <c r="AC1679" s="11">
        <v>2084504.83</v>
      </c>
      <c r="AD1679" s="11">
        <v>0</v>
      </c>
      <c r="AE1679" s="11">
        <v>7.57</v>
      </c>
      <c r="AF1679" s="8" t="s">
        <v>64</v>
      </c>
      <c r="AG1679" s="8" t="s">
        <v>10905</v>
      </c>
      <c r="AH1679" s="8" t="s">
        <v>66</v>
      </c>
      <c r="AI1679" s="8" t="s">
        <v>67</v>
      </c>
      <c r="AJ1679" s="8" t="s">
        <v>613</v>
      </c>
      <c r="AK1679" s="8" t="s">
        <v>13114</v>
      </c>
      <c r="AL1679" s="8" t="s">
        <v>13115</v>
      </c>
      <c r="AM1679" s="8" t="s">
        <v>3725</v>
      </c>
      <c r="AN1679" s="8" t="s">
        <v>3726</v>
      </c>
      <c r="AO1679" s="8" t="s">
        <v>13116</v>
      </c>
      <c r="AP1679" s="8" t="s">
        <v>759</v>
      </c>
      <c r="AQ1679" s="8" t="s">
        <v>157</v>
      </c>
      <c r="AR1679" s="8" t="s">
        <v>16222</v>
      </c>
      <c r="AS1679" s="8" t="s">
        <v>16223</v>
      </c>
      <c r="AT1679" s="8" t="s">
        <v>619</v>
      </c>
      <c r="AU1679" s="8" t="s">
        <v>13119</v>
      </c>
      <c r="AV1679" s="8" t="s">
        <v>911</v>
      </c>
      <c r="AW1679" s="11">
        <v>2084504.83</v>
      </c>
      <c r="AX1679" s="9" t="s">
        <v>14507</v>
      </c>
    </row>
    <row r="1680" spans="1:50" customFormat="1" ht="48" hidden="1" x14ac:dyDescent="0.25">
      <c r="A1680" s="8" t="s">
        <v>1699</v>
      </c>
      <c r="B1680" s="8" t="s">
        <v>10768</v>
      </c>
      <c r="C1680" s="8"/>
      <c r="D1680" s="8" t="s">
        <v>16266</v>
      </c>
      <c r="E1680" s="8" t="s">
        <v>16267</v>
      </c>
      <c r="F1680" s="8" t="s">
        <v>16268</v>
      </c>
      <c r="G1680" s="9" t="s">
        <v>16269</v>
      </c>
      <c r="H1680" s="9" t="str">
        <f>VLOOKUP(G1680,[1]Arkusz2!A:B,2,FALSE)</f>
        <v>WND-RPZP.04.01.00-32-015/11</v>
      </c>
      <c r="I1680" s="9" t="s">
        <v>2106</v>
      </c>
      <c r="J1680" s="9" t="s">
        <v>2281</v>
      </c>
      <c r="K1680" s="9" t="s">
        <v>896</v>
      </c>
      <c r="L1680" s="9" t="s">
        <v>2115</v>
      </c>
      <c r="M1680" s="9" t="s">
        <v>2281</v>
      </c>
      <c r="N1680" s="9" t="s">
        <v>896</v>
      </c>
      <c r="O1680" s="8" t="s">
        <v>7574</v>
      </c>
      <c r="P1680" s="9" t="s">
        <v>16210</v>
      </c>
      <c r="Q1680" s="9" t="s">
        <v>15964</v>
      </c>
      <c r="R1680" s="9" t="s">
        <v>15965</v>
      </c>
      <c r="S1680" s="9" t="s">
        <v>6767</v>
      </c>
      <c r="T1680" s="10">
        <v>24026820</v>
      </c>
      <c r="U1680" s="10">
        <v>19231000</v>
      </c>
      <c r="V1680" s="10">
        <v>3971201.5</v>
      </c>
      <c r="W1680" s="10">
        <v>3971201.5</v>
      </c>
      <c r="X1680" s="10">
        <v>15259798.5</v>
      </c>
      <c r="Y1680" s="10">
        <v>20.65</v>
      </c>
      <c r="Z1680" s="8" t="s">
        <v>16270</v>
      </c>
      <c r="AA1680" s="8" t="s">
        <v>119</v>
      </c>
      <c r="AB1680" s="11">
        <v>24026820</v>
      </c>
      <c r="AC1680" s="11">
        <v>3971201.5</v>
      </c>
      <c r="AD1680" s="11">
        <v>20055618.5</v>
      </c>
      <c r="AE1680" s="11">
        <v>0</v>
      </c>
      <c r="AF1680" s="8" t="s">
        <v>64</v>
      </c>
      <c r="AG1680" s="8" t="s">
        <v>10774</v>
      </c>
      <c r="AH1680" s="8" t="s">
        <v>66</v>
      </c>
      <c r="AI1680" s="8" t="s">
        <v>149</v>
      </c>
      <c r="AJ1680" s="8" t="s">
        <v>3963</v>
      </c>
      <c r="AK1680" s="8" t="s">
        <v>16271</v>
      </c>
      <c r="AL1680" s="8" t="s">
        <v>16272</v>
      </c>
      <c r="AM1680" s="8" t="s">
        <v>14952</v>
      </c>
      <c r="AN1680" s="8" t="s">
        <v>72</v>
      </c>
      <c r="AO1680" s="8" t="s">
        <v>126</v>
      </c>
      <c r="AP1680" s="8" t="s">
        <v>4837</v>
      </c>
      <c r="AQ1680" s="8" t="s">
        <v>562</v>
      </c>
      <c r="AR1680" s="8" t="s">
        <v>16273</v>
      </c>
      <c r="AS1680" s="8" t="s">
        <v>16273</v>
      </c>
      <c r="AT1680" s="8" t="s">
        <v>450</v>
      </c>
      <c r="AU1680" s="8" t="s">
        <v>16274</v>
      </c>
      <c r="AV1680" s="8" t="s">
        <v>133</v>
      </c>
      <c r="AW1680" s="11">
        <v>24026820</v>
      </c>
      <c r="AX1680" s="9" t="s">
        <v>6776</v>
      </c>
    </row>
    <row r="1681" spans="1:50" customFormat="1" ht="48" hidden="1" x14ac:dyDescent="0.25">
      <c r="A1681" s="8" t="s">
        <v>1699</v>
      </c>
      <c r="B1681" s="8" t="s">
        <v>7915</v>
      </c>
      <c r="C1681" s="8"/>
      <c r="D1681" s="8" t="s">
        <v>16320</v>
      </c>
      <c r="E1681" s="8" t="s">
        <v>16321</v>
      </c>
      <c r="F1681" s="8" t="s">
        <v>16322</v>
      </c>
      <c r="G1681" s="9" t="s">
        <v>16323</v>
      </c>
      <c r="H1681" s="9" t="str">
        <f>VLOOKUP(G1681,[1]Arkusz2!A:B,2,FALSE)</f>
        <v>WND-RPZP.04.02.00-32-022/11</v>
      </c>
      <c r="I1681" s="9" t="s">
        <v>14916</v>
      </c>
      <c r="J1681" s="9" t="s">
        <v>12730</v>
      </c>
      <c r="K1681" s="9" t="s">
        <v>3298</v>
      </c>
      <c r="L1681" s="9" t="s">
        <v>13219</v>
      </c>
      <c r="M1681" s="9" t="s">
        <v>12730</v>
      </c>
      <c r="N1681" s="9" t="s">
        <v>3298</v>
      </c>
      <c r="O1681" s="8" t="s">
        <v>13262</v>
      </c>
      <c r="P1681" s="9" t="s">
        <v>16210</v>
      </c>
      <c r="Q1681" s="9" t="s">
        <v>15964</v>
      </c>
      <c r="R1681" s="9" t="s">
        <v>15965</v>
      </c>
      <c r="S1681" s="9" t="s">
        <v>16324</v>
      </c>
      <c r="T1681" s="10">
        <v>2591423</v>
      </c>
      <c r="U1681" s="10">
        <v>2106996.91</v>
      </c>
      <c r="V1681" s="10">
        <v>1580247.68</v>
      </c>
      <c r="W1681" s="10">
        <v>1580247.68</v>
      </c>
      <c r="X1681" s="10">
        <v>526749.23</v>
      </c>
      <c r="Y1681" s="10">
        <v>75</v>
      </c>
      <c r="Z1681" s="8" t="s">
        <v>16325</v>
      </c>
      <c r="AA1681" s="8" t="s">
        <v>63</v>
      </c>
      <c r="AB1681" s="11">
        <v>2591423</v>
      </c>
      <c r="AC1681" s="11">
        <v>1580247.68</v>
      </c>
      <c r="AD1681" s="11">
        <v>1011175.32</v>
      </c>
      <c r="AE1681" s="11">
        <v>0</v>
      </c>
      <c r="AF1681" s="8" t="s">
        <v>64</v>
      </c>
      <c r="AG1681" s="8" t="s">
        <v>7923</v>
      </c>
      <c r="AH1681" s="8" t="s">
        <v>66</v>
      </c>
      <c r="AI1681" s="8" t="s">
        <v>149</v>
      </c>
      <c r="AJ1681" s="8" t="s">
        <v>1712</v>
      </c>
      <c r="AK1681" s="8" t="s">
        <v>13038</v>
      </c>
      <c r="AL1681" s="8" t="s">
        <v>13039</v>
      </c>
      <c r="AM1681" s="8" t="s">
        <v>1451</v>
      </c>
      <c r="AN1681" s="8" t="s">
        <v>1452</v>
      </c>
      <c r="AO1681" s="8" t="s">
        <v>2539</v>
      </c>
      <c r="AP1681" s="8" t="s">
        <v>128</v>
      </c>
      <c r="AQ1681" s="8" t="s">
        <v>157</v>
      </c>
      <c r="AR1681" s="8" t="s">
        <v>13040</v>
      </c>
      <c r="AS1681" s="8" t="s">
        <v>13041</v>
      </c>
      <c r="AT1681" s="8" t="s">
        <v>281</v>
      </c>
      <c r="AU1681" s="8" t="s">
        <v>13042</v>
      </c>
      <c r="AV1681" s="8" t="s">
        <v>133</v>
      </c>
      <c r="AW1681" s="11">
        <v>2591423</v>
      </c>
      <c r="AX1681" s="9" t="s">
        <v>16326</v>
      </c>
    </row>
    <row r="1682" spans="1:50" customFormat="1" ht="48" hidden="1" x14ac:dyDescent="0.25">
      <c r="A1682" s="8" t="s">
        <v>10898</v>
      </c>
      <c r="B1682" s="8" t="s">
        <v>11337</v>
      </c>
      <c r="C1682" s="8"/>
      <c r="D1682" s="8" t="s">
        <v>16356</v>
      </c>
      <c r="E1682" s="8" t="s">
        <v>16357</v>
      </c>
      <c r="F1682" s="8" t="s">
        <v>16358</v>
      </c>
      <c r="G1682" s="9" t="s">
        <v>16359</v>
      </c>
      <c r="H1682" s="9" t="str">
        <f>VLOOKUP(G1682,[1]Arkusz2!A:B,2,FALSE)</f>
        <v>WND-RPZP.03.01.00-32-010/13</v>
      </c>
      <c r="I1682" s="9" t="s">
        <v>14198</v>
      </c>
      <c r="J1682" s="9" t="s">
        <v>1706</v>
      </c>
      <c r="K1682" s="9" t="s">
        <v>1707</v>
      </c>
      <c r="L1682" s="9" t="s">
        <v>16360</v>
      </c>
      <c r="M1682" s="9" t="s">
        <v>1706</v>
      </c>
      <c r="N1682" s="9" t="s">
        <v>1707</v>
      </c>
      <c r="O1682" s="8" t="s">
        <v>5320</v>
      </c>
      <c r="P1682" s="9" t="s">
        <v>16210</v>
      </c>
      <c r="Q1682" s="9" t="s">
        <v>15964</v>
      </c>
      <c r="R1682" s="9" t="s">
        <v>15965</v>
      </c>
      <c r="S1682" s="9" t="s">
        <v>14198</v>
      </c>
      <c r="T1682" s="10">
        <v>20536858.59</v>
      </c>
      <c r="U1682" s="10">
        <v>16666633</v>
      </c>
      <c r="V1682" s="10">
        <v>9933350.8000000007</v>
      </c>
      <c r="W1682" s="10">
        <v>9933350.8000000007</v>
      </c>
      <c r="X1682" s="10">
        <v>6733282.2000000002</v>
      </c>
      <c r="Y1682" s="10">
        <v>59.6</v>
      </c>
      <c r="Z1682" s="8" t="s">
        <v>16361</v>
      </c>
      <c r="AA1682" s="8" t="s">
        <v>119</v>
      </c>
      <c r="AB1682" s="11">
        <v>20536858.59</v>
      </c>
      <c r="AC1682" s="11">
        <v>9933350.8000000007</v>
      </c>
      <c r="AD1682" s="11">
        <v>10603507.789999999</v>
      </c>
      <c r="AE1682" s="11">
        <v>0.72</v>
      </c>
      <c r="AF1682" s="8" t="s">
        <v>64</v>
      </c>
      <c r="AG1682" s="8" t="s">
        <v>11343</v>
      </c>
      <c r="AH1682" s="8" t="s">
        <v>66</v>
      </c>
      <c r="AI1682" s="8" t="s">
        <v>149</v>
      </c>
      <c r="AJ1682" s="8" t="s">
        <v>1187</v>
      </c>
      <c r="AK1682" s="8" t="s">
        <v>15710</v>
      </c>
      <c r="AL1682" s="8" t="s">
        <v>15711</v>
      </c>
      <c r="AM1682" s="8" t="s">
        <v>15712</v>
      </c>
      <c r="AN1682" s="8" t="s">
        <v>16362</v>
      </c>
      <c r="AO1682" s="8" t="s">
        <v>16363</v>
      </c>
      <c r="AP1682" s="8" t="s">
        <v>2926</v>
      </c>
      <c r="AQ1682" s="8" t="s">
        <v>662</v>
      </c>
      <c r="AR1682" s="8" t="s">
        <v>16364</v>
      </c>
      <c r="AS1682" s="8" t="s">
        <v>16365</v>
      </c>
      <c r="AT1682" s="8" t="s">
        <v>131</v>
      </c>
      <c r="AU1682" s="8" t="s">
        <v>15718</v>
      </c>
      <c r="AV1682" s="8" t="s">
        <v>133</v>
      </c>
      <c r="AW1682" s="11">
        <v>20536858.59</v>
      </c>
      <c r="AX1682" s="9" t="s">
        <v>16360</v>
      </c>
    </row>
    <row r="1683" spans="1:50" customFormat="1" ht="36" hidden="1" x14ac:dyDescent="0.25">
      <c r="A1683" s="8" t="s">
        <v>10898</v>
      </c>
      <c r="B1683" s="8" t="s">
        <v>11337</v>
      </c>
      <c r="C1683" s="8"/>
      <c r="D1683" s="8" t="s">
        <v>16366</v>
      </c>
      <c r="E1683" s="8" t="s">
        <v>16367</v>
      </c>
      <c r="F1683" s="8" t="s">
        <v>16368</v>
      </c>
      <c r="G1683" s="9" t="s">
        <v>16369</v>
      </c>
      <c r="H1683" s="9" t="str">
        <f>VLOOKUP(G1683,[1]Arkusz2!A:B,2,FALSE)</f>
        <v>WND-RPZP.03.01.00-32-004/13</v>
      </c>
      <c r="I1683" s="9" t="s">
        <v>15518</v>
      </c>
      <c r="J1683" s="9" t="s">
        <v>1706</v>
      </c>
      <c r="K1683" s="9" t="s">
        <v>1707</v>
      </c>
      <c r="L1683" s="9" t="s">
        <v>13644</v>
      </c>
      <c r="M1683" s="9" t="s">
        <v>1706</v>
      </c>
      <c r="N1683" s="9" t="s">
        <v>1707</v>
      </c>
      <c r="O1683" s="8" t="s">
        <v>6684</v>
      </c>
      <c r="P1683" s="9" t="s">
        <v>16210</v>
      </c>
      <c r="Q1683" s="9" t="s">
        <v>15964</v>
      </c>
      <c r="R1683" s="9" t="s">
        <v>15965</v>
      </c>
      <c r="S1683" s="9" t="s">
        <v>5292</v>
      </c>
      <c r="T1683" s="10">
        <v>1704369.75</v>
      </c>
      <c r="U1683" s="10">
        <v>1174390.25</v>
      </c>
      <c r="V1683" s="10">
        <v>469756.1</v>
      </c>
      <c r="W1683" s="10">
        <v>469756.1</v>
      </c>
      <c r="X1683" s="10">
        <v>704634.15</v>
      </c>
      <c r="Y1683" s="10">
        <v>40</v>
      </c>
      <c r="Z1683" s="8" t="s">
        <v>16370</v>
      </c>
      <c r="AA1683" s="8" t="s">
        <v>119</v>
      </c>
      <c r="AB1683" s="11">
        <v>1704369.75</v>
      </c>
      <c r="AC1683" s="11">
        <v>469756.1</v>
      </c>
      <c r="AD1683" s="11">
        <v>1234613.6499999999</v>
      </c>
      <c r="AE1683" s="11">
        <v>0</v>
      </c>
      <c r="AF1683" s="8" t="s">
        <v>64</v>
      </c>
      <c r="AG1683" s="8" t="s">
        <v>11343</v>
      </c>
      <c r="AH1683" s="8" t="s">
        <v>66</v>
      </c>
      <c r="AI1683" s="8" t="s">
        <v>67</v>
      </c>
      <c r="AJ1683" s="8" t="s">
        <v>1187</v>
      </c>
      <c r="AK1683" s="8" t="s">
        <v>16212</v>
      </c>
      <c r="AL1683" s="8" t="s">
        <v>16371</v>
      </c>
      <c r="AM1683" s="8" t="s">
        <v>5722</v>
      </c>
      <c r="AN1683" s="8" t="s">
        <v>72</v>
      </c>
      <c r="AO1683" s="8" t="s">
        <v>5723</v>
      </c>
      <c r="AP1683" s="8" t="s">
        <v>5724</v>
      </c>
      <c r="AQ1683" s="8" t="s">
        <v>157</v>
      </c>
      <c r="AR1683" s="8" t="s">
        <v>16372</v>
      </c>
      <c r="AS1683" s="8" t="s">
        <v>16373</v>
      </c>
      <c r="AT1683" s="8" t="s">
        <v>281</v>
      </c>
      <c r="AU1683" s="8" t="s">
        <v>16216</v>
      </c>
      <c r="AV1683" s="8" t="s">
        <v>133</v>
      </c>
      <c r="AW1683" s="11">
        <v>1704369.75</v>
      </c>
      <c r="AX1683" s="9" t="s">
        <v>16184</v>
      </c>
    </row>
    <row r="1684" spans="1:50" customFormat="1" ht="36" hidden="1" x14ac:dyDescent="0.25">
      <c r="A1684" s="8" t="s">
        <v>10898</v>
      </c>
      <c r="B1684" s="8" t="s">
        <v>11337</v>
      </c>
      <c r="C1684" s="8"/>
      <c r="D1684" s="8" t="s">
        <v>16374</v>
      </c>
      <c r="E1684" s="8" t="s">
        <v>16375</v>
      </c>
      <c r="F1684" s="8" t="s">
        <v>16376</v>
      </c>
      <c r="G1684" s="9" t="s">
        <v>16377</v>
      </c>
      <c r="H1684" s="9" t="str">
        <f>VLOOKUP(G1684,[1]Arkusz2!A:B,2,FALSE)</f>
        <v>WND-RPZP.03.01.00-32-003/13</v>
      </c>
      <c r="I1684" s="9" t="s">
        <v>15178</v>
      </c>
      <c r="J1684" s="9" t="s">
        <v>1706</v>
      </c>
      <c r="K1684" s="9" t="s">
        <v>1707</v>
      </c>
      <c r="L1684" s="9" t="s">
        <v>13861</v>
      </c>
      <c r="M1684" s="9" t="s">
        <v>1706</v>
      </c>
      <c r="N1684" s="9" t="s">
        <v>1707</v>
      </c>
      <c r="O1684" s="8" t="s">
        <v>16378</v>
      </c>
      <c r="P1684" s="9" t="s">
        <v>16210</v>
      </c>
      <c r="Q1684" s="9" t="s">
        <v>15964</v>
      </c>
      <c r="R1684" s="9" t="s">
        <v>15965</v>
      </c>
      <c r="S1684" s="9" t="s">
        <v>14337</v>
      </c>
      <c r="T1684" s="10">
        <v>405263.78</v>
      </c>
      <c r="U1684" s="10">
        <v>385043.78</v>
      </c>
      <c r="V1684" s="10">
        <v>288782.83</v>
      </c>
      <c r="W1684" s="10">
        <v>288782.83</v>
      </c>
      <c r="X1684" s="10">
        <v>96260.95</v>
      </c>
      <c r="Y1684" s="10">
        <v>75</v>
      </c>
      <c r="Z1684" s="8" t="s">
        <v>16379</v>
      </c>
      <c r="AA1684" s="8" t="s">
        <v>63</v>
      </c>
      <c r="AB1684" s="11">
        <v>405263.78</v>
      </c>
      <c r="AC1684" s="11">
        <v>405263.78</v>
      </c>
      <c r="AD1684" s="11">
        <v>0</v>
      </c>
      <c r="AE1684" s="11">
        <v>0</v>
      </c>
      <c r="AF1684" s="8" t="s">
        <v>64</v>
      </c>
      <c r="AG1684" s="8" t="s">
        <v>11343</v>
      </c>
      <c r="AH1684" s="8" t="s">
        <v>66</v>
      </c>
      <c r="AI1684" s="8" t="s">
        <v>67</v>
      </c>
      <c r="AJ1684" s="8" t="s">
        <v>1187</v>
      </c>
      <c r="AK1684" s="8" t="s">
        <v>614</v>
      </c>
      <c r="AL1684" s="8" t="s">
        <v>615</v>
      </c>
      <c r="AM1684" s="8" t="s">
        <v>210</v>
      </c>
      <c r="AN1684" s="8" t="s">
        <v>211</v>
      </c>
      <c r="AO1684" s="8" t="s">
        <v>212</v>
      </c>
      <c r="AP1684" s="8" t="s">
        <v>616</v>
      </c>
      <c r="AQ1684" s="8" t="s">
        <v>157</v>
      </c>
      <c r="AR1684" s="8" t="s">
        <v>16380</v>
      </c>
      <c r="AS1684" s="8" t="s">
        <v>16381</v>
      </c>
      <c r="AT1684" s="8" t="s">
        <v>619</v>
      </c>
      <c r="AU1684" s="8" t="s">
        <v>620</v>
      </c>
      <c r="AV1684" s="8" t="s">
        <v>911</v>
      </c>
      <c r="AW1684" s="11">
        <v>405263.78</v>
      </c>
      <c r="AX1684" s="9" t="s">
        <v>11520</v>
      </c>
    </row>
    <row r="1685" spans="1:50" customFormat="1" ht="48" hidden="1" x14ac:dyDescent="0.25">
      <c r="A1685" s="8" t="s">
        <v>10898</v>
      </c>
      <c r="B1685" s="8" t="s">
        <v>11337</v>
      </c>
      <c r="C1685" s="8"/>
      <c r="D1685" s="8" t="s">
        <v>16382</v>
      </c>
      <c r="E1685" s="8" t="s">
        <v>16383</v>
      </c>
      <c r="F1685" s="8" t="s">
        <v>16384</v>
      </c>
      <c r="G1685" s="9" t="s">
        <v>16385</v>
      </c>
      <c r="H1685" s="9" t="str">
        <f>VLOOKUP(G1685,[1]Arkusz2!A:B,2,FALSE)</f>
        <v>WND-RPZP.03.01.00-32-009/13</v>
      </c>
      <c r="I1685" s="9" t="s">
        <v>16386</v>
      </c>
      <c r="J1685" s="9" t="s">
        <v>1706</v>
      </c>
      <c r="K1685" s="9" t="s">
        <v>1707</v>
      </c>
      <c r="L1685" s="9" t="s">
        <v>13496</v>
      </c>
      <c r="M1685" s="9" t="s">
        <v>1706</v>
      </c>
      <c r="N1685" s="9" t="s">
        <v>1707</v>
      </c>
      <c r="O1685" s="8" t="s">
        <v>5990</v>
      </c>
      <c r="P1685" s="9" t="s">
        <v>16210</v>
      </c>
      <c r="Q1685" s="9" t="s">
        <v>15964</v>
      </c>
      <c r="R1685" s="9" t="s">
        <v>15965</v>
      </c>
      <c r="S1685" s="9" t="s">
        <v>16386</v>
      </c>
      <c r="T1685" s="10">
        <v>2999294.11</v>
      </c>
      <c r="U1685" s="10">
        <v>2999294.11</v>
      </c>
      <c r="V1685" s="10">
        <v>2249470.58</v>
      </c>
      <c r="W1685" s="10">
        <v>2249470.58</v>
      </c>
      <c r="X1685" s="10">
        <v>749823.53</v>
      </c>
      <c r="Y1685" s="10">
        <v>75</v>
      </c>
      <c r="Z1685" s="8" t="s">
        <v>16387</v>
      </c>
      <c r="AA1685" s="8" t="s">
        <v>63</v>
      </c>
      <c r="AB1685" s="11">
        <v>2999294.11</v>
      </c>
      <c r="AC1685" s="11">
        <v>2999294.11</v>
      </c>
      <c r="AD1685" s="11">
        <v>0</v>
      </c>
      <c r="AE1685" s="11">
        <v>1.98</v>
      </c>
      <c r="AF1685" s="8" t="s">
        <v>64</v>
      </c>
      <c r="AG1685" s="8" t="s">
        <v>11343</v>
      </c>
      <c r="AH1685" s="8" t="s">
        <v>66</v>
      </c>
      <c r="AI1685" s="8" t="s">
        <v>149</v>
      </c>
      <c r="AJ1685" s="8" t="s">
        <v>1187</v>
      </c>
      <c r="AK1685" s="8" t="s">
        <v>5876</v>
      </c>
      <c r="AL1685" s="8" t="s">
        <v>5877</v>
      </c>
      <c r="AM1685" s="8" t="s">
        <v>880</v>
      </c>
      <c r="AN1685" s="8" t="s">
        <v>881</v>
      </c>
      <c r="AO1685" s="8" t="s">
        <v>5449</v>
      </c>
      <c r="AP1685" s="8" t="s">
        <v>2467</v>
      </c>
      <c r="AQ1685" s="8" t="s">
        <v>157</v>
      </c>
      <c r="AR1685" s="8" t="s">
        <v>15698</v>
      </c>
      <c r="AS1685" s="8" t="s">
        <v>15699</v>
      </c>
      <c r="AT1685" s="8" t="s">
        <v>1735</v>
      </c>
      <c r="AU1685" s="8" t="s">
        <v>5880</v>
      </c>
      <c r="AV1685" s="8" t="s">
        <v>14056</v>
      </c>
      <c r="AW1685" s="11">
        <v>2999294.11</v>
      </c>
      <c r="AX1685" s="9" t="s">
        <v>13496</v>
      </c>
    </row>
    <row r="1686" spans="1:50" customFormat="1" ht="48" hidden="1" x14ac:dyDescent="0.25">
      <c r="A1686" s="8" t="s">
        <v>1063</v>
      </c>
      <c r="B1686" s="8" t="s">
        <v>5021</v>
      </c>
      <c r="C1686" s="8"/>
      <c r="D1686" s="8" t="s">
        <v>16388</v>
      </c>
      <c r="E1686" s="8" t="s">
        <v>16389</v>
      </c>
      <c r="F1686" s="8" t="s">
        <v>16390</v>
      </c>
      <c r="G1686" s="9" t="s">
        <v>16391</v>
      </c>
      <c r="H1686" s="9" t="str">
        <f>VLOOKUP(G1686,[1]Arkusz2!A:B,2,FALSE)</f>
        <v>WND-RPZP.06.03.00-32-002/13</v>
      </c>
      <c r="I1686" s="9" t="s">
        <v>16392</v>
      </c>
      <c r="J1686" s="9" t="s">
        <v>1706</v>
      </c>
      <c r="K1686" s="9" t="s">
        <v>1707</v>
      </c>
      <c r="L1686" s="9" t="s">
        <v>16393</v>
      </c>
      <c r="M1686" s="9" t="s">
        <v>1706</v>
      </c>
      <c r="N1686" s="9" t="s">
        <v>1707</v>
      </c>
      <c r="O1686" s="8" t="s">
        <v>14641</v>
      </c>
      <c r="P1686" s="9" t="s">
        <v>16210</v>
      </c>
      <c r="Q1686" s="9" t="s">
        <v>15964</v>
      </c>
      <c r="R1686" s="9" t="s">
        <v>15965</v>
      </c>
      <c r="S1686" s="9" t="s">
        <v>16392</v>
      </c>
      <c r="T1686" s="10">
        <v>3810298.6</v>
      </c>
      <c r="U1686" s="10">
        <v>3810298.6</v>
      </c>
      <c r="V1686" s="10">
        <v>2857723.95</v>
      </c>
      <c r="W1686" s="10">
        <v>2857723.95</v>
      </c>
      <c r="X1686" s="10">
        <v>952574.65</v>
      </c>
      <c r="Y1686" s="10">
        <v>75</v>
      </c>
      <c r="Z1686" s="8" t="s">
        <v>16394</v>
      </c>
      <c r="AA1686" s="8" t="s">
        <v>63</v>
      </c>
      <c r="AB1686" s="11">
        <v>3810298.6</v>
      </c>
      <c r="AC1686" s="11">
        <v>3810298.6</v>
      </c>
      <c r="AD1686" s="11">
        <v>0</v>
      </c>
      <c r="AE1686" s="11">
        <v>0</v>
      </c>
      <c r="AF1686" s="8" t="s">
        <v>64</v>
      </c>
      <c r="AG1686" s="8" t="s">
        <v>5027</v>
      </c>
      <c r="AH1686" s="8" t="s">
        <v>66</v>
      </c>
      <c r="AI1686" s="8" t="s">
        <v>149</v>
      </c>
      <c r="AJ1686" s="8" t="s">
        <v>613</v>
      </c>
      <c r="AK1686" s="8" t="s">
        <v>2432</v>
      </c>
      <c r="AL1686" s="8" t="s">
        <v>2433</v>
      </c>
      <c r="AM1686" s="8" t="s">
        <v>509</v>
      </c>
      <c r="AN1686" s="8" t="s">
        <v>2434</v>
      </c>
      <c r="AO1686" s="8" t="s">
        <v>2435</v>
      </c>
      <c r="AP1686" s="8" t="s">
        <v>2436</v>
      </c>
      <c r="AQ1686" s="8" t="s">
        <v>157</v>
      </c>
      <c r="AR1686" s="8" t="s">
        <v>16395</v>
      </c>
      <c r="AS1686" s="8" t="s">
        <v>16396</v>
      </c>
      <c r="AT1686" s="8" t="s">
        <v>619</v>
      </c>
      <c r="AU1686" s="8" t="s">
        <v>5009</v>
      </c>
      <c r="AV1686" s="8" t="s">
        <v>911</v>
      </c>
      <c r="AW1686" s="11">
        <v>3810298.6</v>
      </c>
      <c r="AX1686" s="9" t="s">
        <v>16393</v>
      </c>
    </row>
    <row r="1687" spans="1:50" customFormat="1" ht="36" hidden="1" x14ac:dyDescent="0.25">
      <c r="A1687" s="8" t="s">
        <v>1063</v>
      </c>
      <c r="B1687" s="8" t="s">
        <v>5021</v>
      </c>
      <c r="C1687" s="8"/>
      <c r="D1687" s="8" t="s">
        <v>16397</v>
      </c>
      <c r="E1687" s="8" t="s">
        <v>16398</v>
      </c>
      <c r="F1687" s="8" t="s">
        <v>16399</v>
      </c>
      <c r="G1687" s="9" t="s">
        <v>16400</v>
      </c>
      <c r="H1687" s="9" t="str">
        <f>VLOOKUP(G1687,[1]Arkusz2!A:B,2,FALSE)</f>
        <v>WND-RPZP.06.03.00-32-006/13</v>
      </c>
      <c r="I1687" s="9" t="s">
        <v>16392</v>
      </c>
      <c r="J1687" s="9" t="s">
        <v>1706</v>
      </c>
      <c r="K1687" s="9" t="s">
        <v>1707</v>
      </c>
      <c r="L1687" s="9" t="s">
        <v>14385</v>
      </c>
      <c r="M1687" s="9" t="s">
        <v>1706</v>
      </c>
      <c r="N1687" s="9" t="s">
        <v>1707</v>
      </c>
      <c r="O1687" s="8" t="s">
        <v>14385</v>
      </c>
      <c r="P1687" s="9" t="s">
        <v>16210</v>
      </c>
      <c r="Q1687" s="9" t="s">
        <v>15964</v>
      </c>
      <c r="R1687" s="9" t="s">
        <v>15965</v>
      </c>
      <c r="S1687" s="9" t="s">
        <v>1989</v>
      </c>
      <c r="T1687" s="10">
        <v>7965378.5700000003</v>
      </c>
      <c r="U1687" s="10">
        <v>4056414.99</v>
      </c>
      <c r="V1687" s="10">
        <v>3042311.24</v>
      </c>
      <c r="W1687" s="10">
        <v>3042311.24</v>
      </c>
      <c r="X1687" s="10">
        <v>1014103.75</v>
      </c>
      <c r="Y1687" s="10">
        <v>75</v>
      </c>
      <c r="Z1687" s="8" t="s">
        <v>16401</v>
      </c>
      <c r="AA1687" s="8" t="s">
        <v>63</v>
      </c>
      <c r="AB1687" s="11">
        <v>7965378.5700000003</v>
      </c>
      <c r="AC1687" s="11">
        <v>7965378.5700000003</v>
      </c>
      <c r="AD1687" s="11">
        <v>0</v>
      </c>
      <c r="AE1687" s="11">
        <v>0</v>
      </c>
      <c r="AF1687" s="8" t="s">
        <v>64</v>
      </c>
      <c r="AG1687" s="8" t="s">
        <v>5027</v>
      </c>
      <c r="AH1687" s="8" t="s">
        <v>66</v>
      </c>
      <c r="AI1687" s="8" t="s">
        <v>67</v>
      </c>
      <c r="AJ1687" s="8" t="s">
        <v>613</v>
      </c>
      <c r="AK1687" s="8" t="s">
        <v>1073</v>
      </c>
      <c r="AL1687" s="8" t="s">
        <v>1074</v>
      </c>
      <c r="AM1687" s="8" t="s">
        <v>1075</v>
      </c>
      <c r="AN1687" s="8" t="s">
        <v>72</v>
      </c>
      <c r="AO1687" s="8" t="s">
        <v>1751</v>
      </c>
      <c r="AP1687" s="8" t="s">
        <v>128</v>
      </c>
      <c r="AQ1687" s="8" t="s">
        <v>157</v>
      </c>
      <c r="AR1687" s="8" t="s">
        <v>16402</v>
      </c>
      <c r="AS1687" s="8" t="s">
        <v>13515</v>
      </c>
      <c r="AT1687" s="8" t="s">
        <v>619</v>
      </c>
      <c r="AU1687" s="8" t="s">
        <v>1079</v>
      </c>
      <c r="AV1687" s="8" t="s">
        <v>911</v>
      </c>
      <c r="AW1687" s="11">
        <v>7965378.5700000003</v>
      </c>
      <c r="AX1687" s="9" t="s">
        <v>16403</v>
      </c>
    </row>
    <row r="1688" spans="1:50" customFormat="1" ht="36" hidden="1" x14ac:dyDescent="0.25">
      <c r="A1688" s="8" t="s">
        <v>10898</v>
      </c>
      <c r="B1688" s="8" t="s">
        <v>10899</v>
      </c>
      <c r="C1688" s="8"/>
      <c r="D1688" s="8" t="s">
        <v>16582</v>
      </c>
      <c r="E1688" s="8" t="s">
        <v>16583</v>
      </c>
      <c r="F1688" s="8" t="s">
        <v>16584</v>
      </c>
      <c r="G1688" s="9" t="s">
        <v>16585</v>
      </c>
      <c r="H1688" s="9" t="str">
        <f>VLOOKUP(G1688,[1]Arkusz2!A:B,2,FALSE)</f>
        <v>WND-RPZP.03.02.00-32-004/14</v>
      </c>
      <c r="I1688" s="9" t="s">
        <v>13391</v>
      </c>
      <c r="J1688" s="9" t="s">
        <v>9383</v>
      </c>
      <c r="K1688" s="9" t="s">
        <v>1707</v>
      </c>
      <c r="L1688" s="9" t="s">
        <v>14132</v>
      </c>
      <c r="M1688" s="9" t="s">
        <v>9383</v>
      </c>
      <c r="N1688" s="9" t="s">
        <v>1707</v>
      </c>
      <c r="O1688" s="8" t="s">
        <v>11165</v>
      </c>
      <c r="P1688" s="9" t="s">
        <v>16210</v>
      </c>
      <c r="Q1688" s="9" t="s">
        <v>15964</v>
      </c>
      <c r="R1688" s="9" t="s">
        <v>15965</v>
      </c>
      <c r="S1688" s="9" t="s">
        <v>13391</v>
      </c>
      <c r="T1688" s="10">
        <v>2477790</v>
      </c>
      <c r="U1688" s="10">
        <v>2477790</v>
      </c>
      <c r="V1688" s="10">
        <v>1858342.5</v>
      </c>
      <c r="W1688" s="10">
        <v>1858342.5</v>
      </c>
      <c r="X1688" s="10">
        <v>619447.5</v>
      </c>
      <c r="Y1688" s="10">
        <v>75</v>
      </c>
      <c r="Z1688" s="8" t="s">
        <v>16586</v>
      </c>
      <c r="AA1688" s="8" t="s">
        <v>63</v>
      </c>
      <c r="AB1688" s="11">
        <v>2477790</v>
      </c>
      <c r="AC1688" s="11">
        <v>2477790</v>
      </c>
      <c r="AD1688" s="11">
        <v>0</v>
      </c>
      <c r="AE1688" s="11">
        <v>0</v>
      </c>
      <c r="AF1688" s="8" t="s">
        <v>229</v>
      </c>
      <c r="AG1688" s="8" t="s">
        <v>10905</v>
      </c>
      <c r="AH1688" s="8" t="s">
        <v>66</v>
      </c>
      <c r="AI1688" s="8" t="s">
        <v>67</v>
      </c>
      <c r="AJ1688" s="8" t="s">
        <v>613</v>
      </c>
      <c r="AK1688" s="8" t="s">
        <v>9119</v>
      </c>
      <c r="AL1688" s="8" t="s">
        <v>9416</v>
      </c>
      <c r="AM1688" s="8" t="s">
        <v>9121</v>
      </c>
      <c r="AN1688" s="8" t="s">
        <v>125</v>
      </c>
      <c r="AO1688" s="8" t="s">
        <v>9122</v>
      </c>
      <c r="AP1688" s="8" t="s">
        <v>278</v>
      </c>
      <c r="AQ1688" s="8" t="s">
        <v>333</v>
      </c>
      <c r="AR1688" s="8" t="s">
        <v>9418</v>
      </c>
      <c r="AS1688" s="8" t="s">
        <v>9419</v>
      </c>
      <c r="AT1688" s="8" t="s">
        <v>619</v>
      </c>
      <c r="AU1688" s="8" t="s">
        <v>9125</v>
      </c>
      <c r="AV1688" s="8" t="s">
        <v>911</v>
      </c>
      <c r="AW1688" s="11">
        <v>2477790</v>
      </c>
      <c r="AX1688" s="9" t="s">
        <v>14132</v>
      </c>
    </row>
    <row r="1689" spans="1:50" customFormat="1" ht="36" hidden="1" x14ac:dyDescent="0.25">
      <c r="A1689" s="8" t="s">
        <v>597</v>
      </c>
      <c r="B1689" s="8" t="s">
        <v>16587</v>
      </c>
      <c r="C1689" s="8"/>
      <c r="D1689" s="8" t="s">
        <v>16588</v>
      </c>
      <c r="E1689" s="8" t="s">
        <v>16589</v>
      </c>
      <c r="F1689" s="8" t="s">
        <v>16590</v>
      </c>
      <c r="G1689" s="9" t="s">
        <v>16591</v>
      </c>
      <c r="H1689" s="9" t="str">
        <f>VLOOKUP(G1689,[1]Arkusz2!A:B,2,FALSE)</f>
        <v>WND-RPZP.02.03.00-32-005/14</v>
      </c>
      <c r="I1689" s="9" t="s">
        <v>13391</v>
      </c>
      <c r="J1689" s="9" t="s">
        <v>9383</v>
      </c>
      <c r="K1689" s="9" t="s">
        <v>1707</v>
      </c>
      <c r="L1689" s="9" t="s">
        <v>14358</v>
      </c>
      <c r="M1689" s="9" t="s">
        <v>9383</v>
      </c>
      <c r="N1689" s="9" t="s">
        <v>1707</v>
      </c>
      <c r="O1689" s="8" t="s">
        <v>14380</v>
      </c>
      <c r="P1689" s="9" t="s">
        <v>16210</v>
      </c>
      <c r="Q1689" s="9" t="s">
        <v>15964</v>
      </c>
      <c r="R1689" s="9" t="s">
        <v>15965</v>
      </c>
      <c r="S1689" s="9" t="s">
        <v>13391</v>
      </c>
      <c r="T1689" s="10">
        <v>622995</v>
      </c>
      <c r="U1689" s="10">
        <v>622995</v>
      </c>
      <c r="V1689" s="10">
        <v>529545.75</v>
      </c>
      <c r="W1689" s="10">
        <v>529545.75</v>
      </c>
      <c r="X1689" s="10">
        <v>93449.25</v>
      </c>
      <c r="Y1689" s="10">
        <v>85</v>
      </c>
      <c r="Z1689" s="8" t="s">
        <v>16592</v>
      </c>
      <c r="AA1689" s="8" t="s">
        <v>63</v>
      </c>
      <c r="AB1689" s="11">
        <v>622995</v>
      </c>
      <c r="AC1689" s="11">
        <v>622995</v>
      </c>
      <c r="AD1689" s="11">
        <v>0</v>
      </c>
      <c r="AE1689" s="11">
        <v>0</v>
      </c>
      <c r="AF1689" s="8" t="s">
        <v>229</v>
      </c>
      <c r="AG1689" s="8" t="s">
        <v>612</v>
      </c>
      <c r="AH1689" s="8" t="s">
        <v>66</v>
      </c>
      <c r="AI1689" s="8" t="s">
        <v>613</v>
      </c>
      <c r="AJ1689" s="8" t="s">
        <v>613</v>
      </c>
      <c r="AK1689" s="8" t="s">
        <v>9119</v>
      </c>
      <c r="AL1689" s="8" t="s">
        <v>9120</v>
      </c>
      <c r="AM1689" s="8" t="s">
        <v>9121</v>
      </c>
      <c r="AN1689" s="8" t="s">
        <v>125</v>
      </c>
      <c r="AO1689" s="8" t="s">
        <v>9122</v>
      </c>
      <c r="AP1689" s="8" t="s">
        <v>9417</v>
      </c>
      <c r="AQ1689" s="8" t="s">
        <v>157</v>
      </c>
      <c r="AR1689" s="8" t="s">
        <v>9418</v>
      </c>
      <c r="AS1689" s="8" t="s">
        <v>13813</v>
      </c>
      <c r="AT1689" s="8" t="s">
        <v>909</v>
      </c>
      <c r="AU1689" s="8" t="s">
        <v>9125</v>
      </c>
      <c r="AV1689" s="8" t="s">
        <v>77</v>
      </c>
      <c r="AW1689" s="11">
        <v>622995</v>
      </c>
      <c r="AX1689" s="9" t="s">
        <v>14358</v>
      </c>
    </row>
    <row r="1690" spans="1:50" customFormat="1" ht="60" hidden="1" x14ac:dyDescent="0.25">
      <c r="A1690" s="8" t="s">
        <v>10898</v>
      </c>
      <c r="B1690" s="8" t="s">
        <v>10899</v>
      </c>
      <c r="C1690" s="8"/>
      <c r="D1690" s="8" t="s">
        <v>16615</v>
      </c>
      <c r="E1690" s="8" t="s">
        <v>16616</v>
      </c>
      <c r="F1690" s="8" t="s">
        <v>16617</v>
      </c>
      <c r="G1690" s="9" t="s">
        <v>16618</v>
      </c>
      <c r="H1690" s="9" t="str">
        <f>VLOOKUP(G1690,[1]Arkusz2!A:B,2,FALSE)</f>
        <v>WND-RPZP.03.02.00-32-001/14</v>
      </c>
      <c r="I1690" s="9" t="s">
        <v>13814</v>
      </c>
      <c r="J1690" s="9" t="s">
        <v>9383</v>
      </c>
      <c r="K1690" s="9" t="s">
        <v>1707</v>
      </c>
      <c r="L1690" s="9" t="s">
        <v>10918</v>
      </c>
      <c r="M1690" s="9" t="s">
        <v>9383</v>
      </c>
      <c r="N1690" s="9" t="s">
        <v>1707</v>
      </c>
      <c r="O1690" s="8" t="s">
        <v>3996</v>
      </c>
      <c r="P1690" s="9" t="s">
        <v>16210</v>
      </c>
      <c r="Q1690" s="9" t="s">
        <v>15964</v>
      </c>
      <c r="R1690" s="9" t="s">
        <v>15965</v>
      </c>
      <c r="S1690" s="9" t="s">
        <v>13814</v>
      </c>
      <c r="T1690" s="10">
        <v>1000000</v>
      </c>
      <c r="U1690" s="10">
        <v>998160</v>
      </c>
      <c r="V1690" s="10">
        <v>748620</v>
      </c>
      <c r="W1690" s="10">
        <v>748620</v>
      </c>
      <c r="X1690" s="10">
        <v>249540</v>
      </c>
      <c r="Y1690" s="10">
        <v>75</v>
      </c>
      <c r="Z1690" s="8" t="s">
        <v>16619</v>
      </c>
      <c r="AA1690" s="8" t="s">
        <v>63</v>
      </c>
      <c r="AB1690" s="11">
        <v>1000000</v>
      </c>
      <c r="AC1690" s="11">
        <v>1000000</v>
      </c>
      <c r="AD1690" s="11">
        <v>0</v>
      </c>
      <c r="AE1690" s="11">
        <v>0</v>
      </c>
      <c r="AF1690" s="8" t="s">
        <v>64</v>
      </c>
      <c r="AG1690" s="8" t="s">
        <v>13812</v>
      </c>
      <c r="AH1690" s="8" t="s">
        <v>66</v>
      </c>
      <c r="AI1690" s="8" t="s">
        <v>67</v>
      </c>
      <c r="AJ1690" s="8" t="s">
        <v>613</v>
      </c>
      <c r="AK1690" s="8" t="s">
        <v>2257</v>
      </c>
      <c r="AL1690" s="8" t="s">
        <v>16620</v>
      </c>
      <c r="AM1690" s="8" t="s">
        <v>2110</v>
      </c>
      <c r="AN1690" s="8" t="s">
        <v>2111</v>
      </c>
      <c r="AO1690" s="8" t="s">
        <v>1453</v>
      </c>
      <c r="AP1690" s="8" t="s">
        <v>128</v>
      </c>
      <c r="AQ1690" s="8" t="s">
        <v>952</v>
      </c>
      <c r="AR1690" s="8" t="s">
        <v>16621</v>
      </c>
      <c r="AS1690" s="8" t="s">
        <v>16621</v>
      </c>
      <c r="AT1690" s="8" t="s">
        <v>619</v>
      </c>
      <c r="AU1690" s="8" t="s">
        <v>2261</v>
      </c>
      <c r="AV1690" s="8" t="s">
        <v>911</v>
      </c>
      <c r="AW1690" s="11">
        <v>1000000</v>
      </c>
      <c r="AX1690" s="9" t="s">
        <v>10918</v>
      </c>
    </row>
    <row r="1691" spans="1:50" customFormat="1" ht="24" hidden="1" x14ac:dyDescent="0.25">
      <c r="A1691" s="8" t="s">
        <v>1699</v>
      </c>
      <c r="B1691" s="8" t="s">
        <v>10768</v>
      </c>
      <c r="C1691" s="8"/>
      <c r="D1691" s="8" t="s">
        <v>16627</v>
      </c>
      <c r="E1691" s="8" t="s">
        <v>16628</v>
      </c>
      <c r="F1691" s="8" t="s">
        <v>16629</v>
      </c>
      <c r="G1691" s="9" t="s">
        <v>16630</v>
      </c>
      <c r="H1691" s="9" t="str">
        <f>VLOOKUP(G1691,[1]Arkusz2!A:B,2,FALSE)</f>
        <v>WND-RPZP.04.01.00-32-012/13</v>
      </c>
      <c r="I1691" s="9" t="s">
        <v>14943</v>
      </c>
      <c r="J1691" s="9" t="s">
        <v>9383</v>
      </c>
      <c r="K1691" s="9" t="s">
        <v>1707</v>
      </c>
      <c r="L1691" s="9" t="s">
        <v>13578</v>
      </c>
      <c r="M1691" s="9" t="s">
        <v>9383</v>
      </c>
      <c r="N1691" s="9" t="s">
        <v>1707</v>
      </c>
      <c r="O1691" s="8" t="s">
        <v>14232</v>
      </c>
      <c r="P1691" s="9" t="s">
        <v>16210</v>
      </c>
      <c r="Q1691" s="9" t="s">
        <v>15964</v>
      </c>
      <c r="R1691" s="9" t="s">
        <v>15965</v>
      </c>
      <c r="S1691" s="9" t="s">
        <v>10072</v>
      </c>
      <c r="T1691" s="10">
        <v>3095362</v>
      </c>
      <c r="U1691" s="10">
        <v>3095362</v>
      </c>
      <c r="V1691" s="10">
        <v>2000000</v>
      </c>
      <c r="W1691" s="10">
        <v>2000000</v>
      </c>
      <c r="X1691" s="10">
        <v>1095362</v>
      </c>
      <c r="Y1691" s="10">
        <v>64.61</v>
      </c>
      <c r="Z1691" s="8" t="s">
        <v>16631</v>
      </c>
      <c r="AA1691" s="8" t="s">
        <v>63</v>
      </c>
      <c r="AB1691" s="11">
        <v>3095362</v>
      </c>
      <c r="AC1691" s="11">
        <v>3095362</v>
      </c>
      <c r="AD1691" s="11">
        <v>0</v>
      </c>
      <c r="AE1691" s="11">
        <v>0</v>
      </c>
      <c r="AF1691" s="8" t="s">
        <v>64</v>
      </c>
      <c r="AG1691" s="8" t="s">
        <v>15362</v>
      </c>
      <c r="AH1691" s="8" t="s">
        <v>66</v>
      </c>
      <c r="AI1691" s="8" t="s">
        <v>67</v>
      </c>
      <c r="AJ1691" s="8" t="s">
        <v>613</v>
      </c>
      <c r="AK1691" s="8" t="s">
        <v>2812</v>
      </c>
      <c r="AL1691" s="8" t="s">
        <v>2813</v>
      </c>
      <c r="AM1691" s="8" t="s">
        <v>1351</v>
      </c>
      <c r="AN1691" s="8" t="s">
        <v>1352</v>
      </c>
      <c r="AO1691" s="8" t="s">
        <v>2125</v>
      </c>
      <c r="AP1691" s="8" t="s">
        <v>616</v>
      </c>
      <c r="AQ1691" s="8" t="s">
        <v>157</v>
      </c>
      <c r="AR1691" s="8" t="s">
        <v>13919</v>
      </c>
      <c r="AS1691" s="8" t="s">
        <v>13920</v>
      </c>
      <c r="AT1691" s="8" t="s">
        <v>1735</v>
      </c>
      <c r="AU1691" s="8" t="s">
        <v>2816</v>
      </c>
      <c r="AV1691" s="8" t="s">
        <v>911</v>
      </c>
      <c r="AW1691" s="11">
        <v>3095362</v>
      </c>
      <c r="AX1691" s="9" t="s">
        <v>2170</v>
      </c>
    </row>
    <row r="1692" spans="1:50" customFormat="1" ht="48" hidden="1" x14ac:dyDescent="0.25">
      <c r="A1692" s="8" t="s">
        <v>1699</v>
      </c>
      <c r="B1692" s="8" t="s">
        <v>10768</v>
      </c>
      <c r="C1692" s="8"/>
      <c r="D1692" s="8" t="s">
        <v>16632</v>
      </c>
      <c r="E1692" s="8" t="s">
        <v>16633</v>
      </c>
      <c r="F1692" s="8" t="s">
        <v>16634</v>
      </c>
      <c r="G1692" s="9" t="s">
        <v>16635</v>
      </c>
      <c r="H1692" s="9" t="str">
        <f>VLOOKUP(G1692,[1]Arkusz2!A:B,2,FALSE)</f>
        <v>WND-RPZP.04.01.00-32-014/13</v>
      </c>
      <c r="I1692" s="9" t="s">
        <v>13578</v>
      </c>
      <c r="J1692" s="9" t="s">
        <v>9383</v>
      </c>
      <c r="K1692" s="9" t="s">
        <v>1707</v>
      </c>
      <c r="L1692" s="9" t="s">
        <v>13532</v>
      </c>
      <c r="M1692" s="9" t="s">
        <v>9383</v>
      </c>
      <c r="N1692" s="9" t="s">
        <v>1707</v>
      </c>
      <c r="O1692" s="8" t="s">
        <v>14132</v>
      </c>
      <c r="P1692" s="9" t="s">
        <v>16210</v>
      </c>
      <c r="Q1692" s="9" t="s">
        <v>15964</v>
      </c>
      <c r="R1692" s="9" t="s">
        <v>15965</v>
      </c>
      <c r="S1692" s="9" t="s">
        <v>13578</v>
      </c>
      <c r="T1692" s="10">
        <v>1630663</v>
      </c>
      <c r="U1692" s="10">
        <v>1630663</v>
      </c>
      <c r="V1692" s="10">
        <v>1222997.25</v>
      </c>
      <c r="W1692" s="10">
        <v>1222997.25</v>
      </c>
      <c r="X1692" s="10">
        <v>407665.75</v>
      </c>
      <c r="Y1692" s="10">
        <v>75</v>
      </c>
      <c r="Z1692" s="8" t="s">
        <v>16636</v>
      </c>
      <c r="AA1692" s="8" t="s">
        <v>63</v>
      </c>
      <c r="AB1692" s="11">
        <v>1630663</v>
      </c>
      <c r="AC1692" s="11">
        <v>1630663</v>
      </c>
      <c r="AD1692" s="11">
        <v>0</v>
      </c>
      <c r="AE1692" s="11">
        <v>0</v>
      </c>
      <c r="AF1692" s="8" t="s">
        <v>64</v>
      </c>
      <c r="AG1692" s="8" t="s">
        <v>11861</v>
      </c>
      <c r="AH1692" s="8" t="s">
        <v>66</v>
      </c>
      <c r="AI1692" s="8" t="s">
        <v>149</v>
      </c>
      <c r="AJ1692" s="8" t="s">
        <v>3963</v>
      </c>
      <c r="AK1692" s="8" t="s">
        <v>4771</v>
      </c>
      <c r="AL1692" s="8" t="s">
        <v>4772</v>
      </c>
      <c r="AM1692" s="8" t="s">
        <v>4773</v>
      </c>
      <c r="AN1692" s="8" t="s">
        <v>125</v>
      </c>
      <c r="AO1692" s="8" t="s">
        <v>4774</v>
      </c>
      <c r="AP1692" s="8" t="s">
        <v>1059</v>
      </c>
      <c r="AQ1692" s="8" t="s">
        <v>157</v>
      </c>
      <c r="AR1692" s="8" t="s">
        <v>16637</v>
      </c>
      <c r="AS1692" s="8" t="s">
        <v>16638</v>
      </c>
      <c r="AT1692" s="8" t="s">
        <v>1735</v>
      </c>
      <c r="AU1692" s="8" t="s">
        <v>4778</v>
      </c>
      <c r="AV1692" s="8" t="s">
        <v>911</v>
      </c>
      <c r="AW1692" s="11">
        <v>1630663</v>
      </c>
      <c r="AX1692" s="9" t="s">
        <v>13532</v>
      </c>
    </row>
    <row r="1693" spans="1:50" customFormat="1" ht="48" hidden="1" x14ac:dyDescent="0.25">
      <c r="A1693" s="8" t="s">
        <v>1699</v>
      </c>
      <c r="B1693" s="8" t="s">
        <v>10768</v>
      </c>
      <c r="C1693" s="8"/>
      <c r="D1693" s="8" t="s">
        <v>16689</v>
      </c>
      <c r="E1693" s="8" t="s">
        <v>16690</v>
      </c>
      <c r="F1693" s="8" t="s">
        <v>16691</v>
      </c>
      <c r="G1693" s="9" t="s">
        <v>16692</v>
      </c>
      <c r="H1693" s="9" t="str">
        <f>VLOOKUP(G1693,[1]Arkusz2!A:B,2,FALSE)</f>
        <v>WND-RPZP.04.01.00-32-004/13</v>
      </c>
      <c r="I1693" s="9" t="s">
        <v>15453</v>
      </c>
      <c r="J1693" s="9" t="s">
        <v>9383</v>
      </c>
      <c r="K1693" s="9" t="s">
        <v>1707</v>
      </c>
      <c r="L1693" s="9" t="s">
        <v>15079</v>
      </c>
      <c r="M1693" s="9" t="s">
        <v>9383</v>
      </c>
      <c r="N1693" s="9" t="s">
        <v>1707</v>
      </c>
      <c r="O1693" s="8" t="s">
        <v>15498</v>
      </c>
      <c r="P1693" s="9" t="s">
        <v>16210</v>
      </c>
      <c r="Q1693" s="9" t="s">
        <v>15964</v>
      </c>
      <c r="R1693" s="9" t="s">
        <v>15965</v>
      </c>
      <c r="S1693" s="9" t="s">
        <v>11517</v>
      </c>
      <c r="T1693" s="10">
        <v>2688840.08</v>
      </c>
      <c r="U1693" s="10">
        <v>2688840.08</v>
      </c>
      <c r="V1693" s="10">
        <v>2000000</v>
      </c>
      <c r="W1693" s="10">
        <v>2000000</v>
      </c>
      <c r="X1693" s="10">
        <v>688840.08</v>
      </c>
      <c r="Y1693" s="10">
        <v>74.38</v>
      </c>
      <c r="Z1693" s="8" t="s">
        <v>16693</v>
      </c>
      <c r="AA1693" s="8" t="s">
        <v>63</v>
      </c>
      <c r="AB1693" s="11">
        <v>2688840.08</v>
      </c>
      <c r="AC1693" s="11">
        <v>2688840.08</v>
      </c>
      <c r="AD1693" s="11">
        <v>0</v>
      </c>
      <c r="AE1693" s="11">
        <v>0</v>
      </c>
      <c r="AF1693" s="8" t="s">
        <v>64</v>
      </c>
      <c r="AG1693" s="8" t="s">
        <v>11861</v>
      </c>
      <c r="AH1693" s="8" t="s">
        <v>66</v>
      </c>
      <c r="AI1693" s="8" t="s">
        <v>149</v>
      </c>
      <c r="AJ1693" s="8" t="s">
        <v>68</v>
      </c>
      <c r="AK1693" s="8" t="s">
        <v>7833</v>
      </c>
      <c r="AL1693" s="8" t="s">
        <v>7834</v>
      </c>
      <c r="AM1693" s="8" t="s">
        <v>3183</v>
      </c>
      <c r="AN1693" s="8" t="s">
        <v>3184</v>
      </c>
      <c r="AO1693" s="8" t="s">
        <v>3943</v>
      </c>
      <c r="AP1693" s="8" t="s">
        <v>128</v>
      </c>
      <c r="AQ1693" s="8" t="s">
        <v>157</v>
      </c>
      <c r="AR1693" s="8" t="s">
        <v>16694</v>
      </c>
      <c r="AS1693" s="8" t="s">
        <v>16695</v>
      </c>
      <c r="AT1693" s="8" t="s">
        <v>619</v>
      </c>
      <c r="AU1693" s="8" t="s">
        <v>10118</v>
      </c>
      <c r="AV1693" s="8" t="s">
        <v>911</v>
      </c>
      <c r="AW1693" s="11">
        <v>2688840.08</v>
      </c>
      <c r="AX1693" s="9" t="s">
        <v>5703</v>
      </c>
    </row>
    <row r="1694" spans="1:50" customFormat="1" ht="36" hidden="1" x14ac:dyDescent="0.25">
      <c r="A1694" s="8" t="s">
        <v>1699</v>
      </c>
      <c r="B1694" s="8" t="s">
        <v>10768</v>
      </c>
      <c r="C1694" s="8"/>
      <c r="D1694" s="8" t="s">
        <v>16707</v>
      </c>
      <c r="E1694" s="8" t="s">
        <v>16708</v>
      </c>
      <c r="F1694" s="8" t="s">
        <v>16709</v>
      </c>
      <c r="G1694" s="9" t="s">
        <v>16710</v>
      </c>
      <c r="H1694" s="9" t="str">
        <f>VLOOKUP(G1694,[1]Arkusz2!A:B,2,FALSE)</f>
        <v>WND-RPZP.04.01.00-32-020/13</v>
      </c>
      <c r="I1694" s="9" t="s">
        <v>15929</v>
      </c>
      <c r="J1694" s="9" t="s">
        <v>9383</v>
      </c>
      <c r="K1694" s="9" t="s">
        <v>1707</v>
      </c>
      <c r="L1694" s="9" t="s">
        <v>12853</v>
      </c>
      <c r="M1694" s="9" t="s">
        <v>9383</v>
      </c>
      <c r="N1694" s="9" t="s">
        <v>1707</v>
      </c>
      <c r="O1694" s="8" t="s">
        <v>8571</v>
      </c>
      <c r="P1694" s="9" t="s">
        <v>16210</v>
      </c>
      <c r="Q1694" s="9" t="s">
        <v>15964</v>
      </c>
      <c r="R1694" s="9" t="s">
        <v>15965</v>
      </c>
      <c r="S1694" s="9" t="s">
        <v>5621</v>
      </c>
      <c r="T1694" s="10">
        <v>2566265.89</v>
      </c>
      <c r="U1694" s="10">
        <v>2209732.66</v>
      </c>
      <c r="V1694" s="10">
        <v>1657299.49</v>
      </c>
      <c r="W1694" s="10">
        <v>1657299.49</v>
      </c>
      <c r="X1694" s="10">
        <v>552433.17000000004</v>
      </c>
      <c r="Y1694" s="10">
        <v>75</v>
      </c>
      <c r="Z1694" s="8" t="s">
        <v>16711</v>
      </c>
      <c r="AA1694" s="8" t="s">
        <v>63</v>
      </c>
      <c r="AB1694" s="11">
        <v>2566265.89</v>
      </c>
      <c r="AC1694" s="11">
        <v>2566265.89</v>
      </c>
      <c r="AD1694" s="11">
        <v>0</v>
      </c>
      <c r="AE1694" s="11">
        <v>0</v>
      </c>
      <c r="AF1694" s="8" t="s">
        <v>64</v>
      </c>
      <c r="AG1694" s="8" t="s">
        <v>11861</v>
      </c>
      <c r="AH1694" s="8" t="s">
        <v>66</v>
      </c>
      <c r="AI1694" s="8" t="s">
        <v>67</v>
      </c>
      <c r="AJ1694" s="8" t="s">
        <v>290</v>
      </c>
      <c r="AK1694" s="8" t="s">
        <v>4478</v>
      </c>
      <c r="AL1694" s="8" t="s">
        <v>4479</v>
      </c>
      <c r="AM1694" s="8" t="s">
        <v>904</v>
      </c>
      <c r="AN1694" s="8" t="s">
        <v>1379</v>
      </c>
      <c r="AO1694" s="8" t="s">
        <v>1408</v>
      </c>
      <c r="AP1694" s="8" t="s">
        <v>616</v>
      </c>
      <c r="AQ1694" s="8" t="s">
        <v>157</v>
      </c>
      <c r="AR1694" s="8" t="s">
        <v>4480</v>
      </c>
      <c r="AS1694" s="8" t="s">
        <v>4481</v>
      </c>
      <c r="AT1694" s="8" t="s">
        <v>1735</v>
      </c>
      <c r="AU1694" s="8" t="s">
        <v>4482</v>
      </c>
      <c r="AV1694" s="8" t="s">
        <v>911</v>
      </c>
      <c r="AW1694" s="11">
        <v>2566265.89</v>
      </c>
      <c r="AX1694" s="9" t="s">
        <v>12853</v>
      </c>
    </row>
    <row r="1695" spans="1:50" customFormat="1" ht="48" hidden="1" x14ac:dyDescent="0.25">
      <c r="A1695" s="8" t="s">
        <v>1699</v>
      </c>
      <c r="B1695" s="8" t="s">
        <v>10768</v>
      </c>
      <c r="C1695" s="8"/>
      <c r="D1695" s="8" t="s">
        <v>16731</v>
      </c>
      <c r="E1695" s="8" t="s">
        <v>16732</v>
      </c>
      <c r="F1695" s="8" t="s">
        <v>16733</v>
      </c>
      <c r="G1695" s="9" t="s">
        <v>16734</v>
      </c>
      <c r="H1695" s="9" t="str">
        <f>VLOOKUP(G1695,[1]Arkusz2!A:B,2,FALSE)</f>
        <v>WND-RPZP.04.01.00-32-008/13</v>
      </c>
      <c r="I1695" s="9" t="s">
        <v>6145</v>
      </c>
      <c r="J1695" s="9" t="s">
        <v>9383</v>
      </c>
      <c r="K1695" s="9" t="s">
        <v>1707</v>
      </c>
      <c r="L1695" s="9" t="s">
        <v>6145</v>
      </c>
      <c r="M1695" s="9" t="s">
        <v>9383</v>
      </c>
      <c r="N1695" s="9" t="s">
        <v>1707</v>
      </c>
      <c r="O1695" s="8" t="s">
        <v>13341</v>
      </c>
      <c r="P1695" s="9" t="s">
        <v>16210</v>
      </c>
      <c r="Q1695" s="9" t="s">
        <v>15964</v>
      </c>
      <c r="R1695" s="9" t="s">
        <v>15965</v>
      </c>
      <c r="S1695" s="9" t="s">
        <v>6145</v>
      </c>
      <c r="T1695" s="10">
        <v>8468550</v>
      </c>
      <c r="U1695" s="10">
        <v>6885000</v>
      </c>
      <c r="V1695" s="10">
        <v>1848191.9</v>
      </c>
      <c r="W1695" s="10">
        <v>1848191.9</v>
      </c>
      <c r="X1695" s="10">
        <v>5036808.0999999996</v>
      </c>
      <c r="Y1695" s="10">
        <v>26.84</v>
      </c>
      <c r="Z1695" s="8" t="s">
        <v>16735</v>
      </c>
      <c r="AA1695" s="8" t="s">
        <v>63</v>
      </c>
      <c r="AB1695" s="11">
        <v>8468550</v>
      </c>
      <c r="AC1695" s="11">
        <v>2880941.9</v>
      </c>
      <c r="AD1695" s="11">
        <v>5587608.0999999996</v>
      </c>
      <c r="AE1695" s="11">
        <v>0</v>
      </c>
      <c r="AF1695" s="8" t="s">
        <v>64</v>
      </c>
      <c r="AG1695" s="8" t="s">
        <v>11861</v>
      </c>
      <c r="AH1695" s="8" t="s">
        <v>66</v>
      </c>
      <c r="AI1695" s="8" t="s">
        <v>149</v>
      </c>
      <c r="AJ1695" s="8" t="s">
        <v>3963</v>
      </c>
      <c r="AK1695" s="8" t="s">
        <v>16736</v>
      </c>
      <c r="AL1695" s="8" t="s">
        <v>16737</v>
      </c>
      <c r="AM1695" s="8" t="s">
        <v>16738</v>
      </c>
      <c r="AN1695" s="8" t="s">
        <v>72</v>
      </c>
      <c r="AO1695" s="8" t="s">
        <v>16739</v>
      </c>
      <c r="AP1695" s="8" t="s">
        <v>663</v>
      </c>
      <c r="AQ1695" s="8" t="s">
        <v>157</v>
      </c>
      <c r="AR1695" s="8" t="s">
        <v>16740</v>
      </c>
      <c r="AS1695" s="8" t="s">
        <v>16741</v>
      </c>
      <c r="AT1695" s="8" t="s">
        <v>281</v>
      </c>
      <c r="AU1695" s="8" t="s">
        <v>16742</v>
      </c>
      <c r="AV1695" s="8" t="s">
        <v>133</v>
      </c>
      <c r="AW1695" s="11">
        <v>8468550</v>
      </c>
      <c r="AX1695" s="9" t="s">
        <v>6145</v>
      </c>
    </row>
    <row r="1696" spans="1:50" customFormat="1" ht="48" hidden="1" x14ac:dyDescent="0.25">
      <c r="A1696" s="8" t="s">
        <v>1699</v>
      </c>
      <c r="B1696" s="8" t="s">
        <v>10768</v>
      </c>
      <c r="C1696" s="8"/>
      <c r="D1696" s="8" t="s">
        <v>16743</v>
      </c>
      <c r="E1696" s="8" t="s">
        <v>16744</v>
      </c>
      <c r="F1696" s="8" t="s">
        <v>16745</v>
      </c>
      <c r="G1696" s="9" t="s">
        <v>16746</v>
      </c>
      <c r="H1696" s="9" t="str">
        <f>VLOOKUP(G1696,[1]Arkusz2!A:B,2,FALSE)</f>
        <v>WND-RPZP.04.01.00-32-009/13</v>
      </c>
      <c r="I1696" s="9" t="s">
        <v>6145</v>
      </c>
      <c r="J1696" s="9" t="s">
        <v>9383</v>
      </c>
      <c r="K1696" s="9" t="s">
        <v>1707</v>
      </c>
      <c r="L1696" s="9" t="s">
        <v>6154</v>
      </c>
      <c r="M1696" s="9" t="s">
        <v>9383</v>
      </c>
      <c r="N1696" s="9" t="s">
        <v>1707</v>
      </c>
      <c r="O1696" s="8" t="s">
        <v>14609</v>
      </c>
      <c r="P1696" s="9" t="s">
        <v>16210</v>
      </c>
      <c r="Q1696" s="9" t="s">
        <v>15964</v>
      </c>
      <c r="R1696" s="9" t="s">
        <v>15965</v>
      </c>
      <c r="S1696" s="9" t="s">
        <v>6145</v>
      </c>
      <c r="T1696" s="10">
        <v>2894943.99</v>
      </c>
      <c r="U1696" s="10">
        <v>2353613</v>
      </c>
      <c r="V1696" s="10">
        <v>1765209.75</v>
      </c>
      <c r="W1696" s="10">
        <v>1765209.75</v>
      </c>
      <c r="X1696" s="10">
        <v>588403.25</v>
      </c>
      <c r="Y1696" s="10">
        <v>75</v>
      </c>
      <c r="Z1696" s="8" t="s">
        <v>16747</v>
      </c>
      <c r="AA1696" s="8" t="s">
        <v>63</v>
      </c>
      <c r="AB1696" s="11">
        <v>2894943.99</v>
      </c>
      <c r="AC1696" s="11">
        <v>2118251.7000000002</v>
      </c>
      <c r="AD1696" s="11">
        <v>776692.29</v>
      </c>
      <c r="AE1696" s="11">
        <v>0</v>
      </c>
      <c r="AF1696" s="8" t="s">
        <v>64</v>
      </c>
      <c r="AG1696" s="8" t="s">
        <v>11861</v>
      </c>
      <c r="AH1696" s="8" t="s">
        <v>66</v>
      </c>
      <c r="AI1696" s="8" t="s">
        <v>149</v>
      </c>
      <c r="AJ1696" s="8" t="s">
        <v>3963</v>
      </c>
      <c r="AK1696" s="8" t="s">
        <v>16736</v>
      </c>
      <c r="AL1696" s="8" t="s">
        <v>16737</v>
      </c>
      <c r="AM1696" s="8" t="s">
        <v>16738</v>
      </c>
      <c r="AN1696" s="8" t="s">
        <v>72</v>
      </c>
      <c r="AO1696" s="8" t="s">
        <v>16739</v>
      </c>
      <c r="AP1696" s="8" t="s">
        <v>663</v>
      </c>
      <c r="AQ1696" s="8" t="s">
        <v>157</v>
      </c>
      <c r="AR1696" s="8" t="s">
        <v>16740</v>
      </c>
      <c r="AS1696" s="8" t="s">
        <v>16741</v>
      </c>
      <c r="AT1696" s="8" t="s">
        <v>281</v>
      </c>
      <c r="AU1696" s="8" t="s">
        <v>16742</v>
      </c>
      <c r="AV1696" s="8" t="s">
        <v>133</v>
      </c>
      <c r="AW1696" s="11">
        <v>2894943.99</v>
      </c>
      <c r="AX1696" s="9" t="s">
        <v>6154</v>
      </c>
    </row>
    <row r="1697" spans="1:50" customFormat="1" ht="48" hidden="1" x14ac:dyDescent="0.25">
      <c r="A1697" s="8" t="s">
        <v>1699</v>
      </c>
      <c r="B1697" s="8" t="s">
        <v>10768</v>
      </c>
      <c r="C1697" s="8"/>
      <c r="D1697" s="8" t="s">
        <v>16780</v>
      </c>
      <c r="E1697" s="8" t="s">
        <v>16781</v>
      </c>
      <c r="F1697" s="8" t="s">
        <v>16782</v>
      </c>
      <c r="G1697" s="9" t="s">
        <v>16783</v>
      </c>
      <c r="H1697" s="9" t="str">
        <f>VLOOKUP(G1697,[1]Arkusz2!A:B,2,FALSE)</f>
        <v>WND-RPZP.04.01.00-32-001/13</v>
      </c>
      <c r="I1697" s="9" t="s">
        <v>15498</v>
      </c>
      <c r="J1697" s="9" t="s">
        <v>9383</v>
      </c>
      <c r="K1697" s="9" t="s">
        <v>1707</v>
      </c>
      <c r="L1697" s="9" t="s">
        <v>15498</v>
      </c>
      <c r="M1697" s="9" t="s">
        <v>9383</v>
      </c>
      <c r="N1697" s="9" t="s">
        <v>1707</v>
      </c>
      <c r="O1697" s="8" t="s">
        <v>2170</v>
      </c>
      <c r="P1697" s="9" t="s">
        <v>16210</v>
      </c>
      <c r="Q1697" s="9" t="s">
        <v>15964</v>
      </c>
      <c r="R1697" s="9" t="s">
        <v>15965</v>
      </c>
      <c r="S1697" s="9" t="s">
        <v>15498</v>
      </c>
      <c r="T1697" s="10">
        <v>2649600</v>
      </c>
      <c r="U1697" s="10">
        <v>2649600</v>
      </c>
      <c r="V1697" s="10">
        <v>1987200</v>
      </c>
      <c r="W1697" s="10">
        <v>1987200</v>
      </c>
      <c r="X1697" s="10">
        <v>662400</v>
      </c>
      <c r="Y1697" s="10">
        <v>75</v>
      </c>
      <c r="Z1697" s="8" t="s">
        <v>16784</v>
      </c>
      <c r="AA1697" s="8" t="s">
        <v>63</v>
      </c>
      <c r="AB1697" s="11">
        <v>2649600</v>
      </c>
      <c r="AC1697" s="11">
        <v>2649600</v>
      </c>
      <c r="AD1697" s="11">
        <v>0</v>
      </c>
      <c r="AE1697" s="11">
        <v>0</v>
      </c>
      <c r="AF1697" s="8" t="s">
        <v>64</v>
      </c>
      <c r="AG1697" s="8" t="s">
        <v>11861</v>
      </c>
      <c r="AH1697" s="8" t="s">
        <v>66</v>
      </c>
      <c r="AI1697" s="8" t="s">
        <v>149</v>
      </c>
      <c r="AJ1697" s="8" t="s">
        <v>290</v>
      </c>
      <c r="AK1697" s="8" t="s">
        <v>16785</v>
      </c>
      <c r="AL1697" s="8" t="s">
        <v>16786</v>
      </c>
      <c r="AM1697" s="8" t="s">
        <v>854</v>
      </c>
      <c r="AN1697" s="8" t="s">
        <v>855</v>
      </c>
      <c r="AO1697" s="8" t="s">
        <v>740</v>
      </c>
      <c r="AP1697" s="8" t="s">
        <v>952</v>
      </c>
      <c r="AQ1697" s="8" t="s">
        <v>157</v>
      </c>
      <c r="AR1697" s="8" t="s">
        <v>16787</v>
      </c>
      <c r="AS1697" s="8" t="s">
        <v>16788</v>
      </c>
      <c r="AT1697" s="8" t="s">
        <v>909</v>
      </c>
      <c r="AU1697" s="8" t="s">
        <v>16789</v>
      </c>
      <c r="AV1697" s="8" t="s">
        <v>911</v>
      </c>
      <c r="AW1697" s="11">
        <v>2649600</v>
      </c>
      <c r="AX1697" s="9" t="s">
        <v>15498</v>
      </c>
    </row>
    <row r="1698" spans="1:50" customFormat="1" ht="36" hidden="1" x14ac:dyDescent="0.25">
      <c r="A1698" s="8" t="s">
        <v>1699</v>
      </c>
      <c r="B1698" s="8" t="s">
        <v>10768</v>
      </c>
      <c r="C1698" s="8"/>
      <c r="D1698" s="8" t="s">
        <v>16790</v>
      </c>
      <c r="E1698" s="8" t="s">
        <v>16791</v>
      </c>
      <c r="F1698" s="8" t="s">
        <v>16792</v>
      </c>
      <c r="G1698" s="9" t="s">
        <v>16793</v>
      </c>
      <c r="H1698" s="9" t="str">
        <f>VLOOKUP(G1698,[1]Arkusz2!A:B,2,FALSE)</f>
        <v>WND-RPZP.04.01.00-32-005/13</v>
      </c>
      <c r="I1698" s="9" t="s">
        <v>15498</v>
      </c>
      <c r="J1698" s="9" t="s">
        <v>9383</v>
      </c>
      <c r="K1698" s="9" t="s">
        <v>1707</v>
      </c>
      <c r="L1698" s="9" t="s">
        <v>15498</v>
      </c>
      <c r="M1698" s="9" t="s">
        <v>9383</v>
      </c>
      <c r="N1698" s="9" t="s">
        <v>1707</v>
      </c>
      <c r="O1698" s="8" t="s">
        <v>16794</v>
      </c>
      <c r="P1698" s="9" t="s">
        <v>16210</v>
      </c>
      <c r="Q1698" s="9" t="s">
        <v>15964</v>
      </c>
      <c r="R1698" s="9" t="s">
        <v>15965</v>
      </c>
      <c r="S1698" s="9" t="s">
        <v>15498</v>
      </c>
      <c r="T1698" s="10">
        <v>1296556.53</v>
      </c>
      <c r="U1698" s="10">
        <v>1287669.53</v>
      </c>
      <c r="V1698" s="10">
        <v>965752.14</v>
      </c>
      <c r="W1698" s="10">
        <v>965752.14</v>
      </c>
      <c r="X1698" s="10">
        <v>321917.39</v>
      </c>
      <c r="Y1698" s="10">
        <v>75</v>
      </c>
      <c r="Z1698" s="8" t="s">
        <v>16795</v>
      </c>
      <c r="AA1698" s="8" t="s">
        <v>63</v>
      </c>
      <c r="AB1698" s="11">
        <v>1296556.53</v>
      </c>
      <c r="AC1698" s="11">
        <v>1296556.53</v>
      </c>
      <c r="AD1698" s="11">
        <v>0</v>
      </c>
      <c r="AE1698" s="11">
        <v>0</v>
      </c>
      <c r="AF1698" s="8" t="s">
        <v>64</v>
      </c>
      <c r="AG1698" s="8" t="s">
        <v>11861</v>
      </c>
      <c r="AH1698" s="8" t="s">
        <v>66</v>
      </c>
      <c r="AI1698" s="8" t="s">
        <v>67</v>
      </c>
      <c r="AJ1698" s="8" t="s">
        <v>1712</v>
      </c>
      <c r="AK1698" s="8" t="s">
        <v>1730</v>
      </c>
      <c r="AL1698" s="8" t="s">
        <v>1731</v>
      </c>
      <c r="AM1698" s="8" t="s">
        <v>378</v>
      </c>
      <c r="AN1698" s="8" t="s">
        <v>379</v>
      </c>
      <c r="AO1698" s="8" t="s">
        <v>1732</v>
      </c>
      <c r="AP1698" s="8" t="s">
        <v>156</v>
      </c>
      <c r="AQ1698" s="8" t="s">
        <v>157</v>
      </c>
      <c r="AR1698" s="8" t="s">
        <v>16796</v>
      </c>
      <c r="AS1698" s="8" t="s">
        <v>16797</v>
      </c>
      <c r="AT1698" s="8" t="s">
        <v>1735</v>
      </c>
      <c r="AU1698" s="8" t="s">
        <v>5359</v>
      </c>
      <c r="AV1698" s="8" t="s">
        <v>911</v>
      </c>
      <c r="AW1698" s="11">
        <v>1296556.53</v>
      </c>
      <c r="AX1698" s="9" t="s">
        <v>15498</v>
      </c>
    </row>
    <row r="1699" spans="1:50" customFormat="1" ht="60" hidden="1" x14ac:dyDescent="0.25">
      <c r="A1699" s="8" t="s">
        <v>10898</v>
      </c>
      <c r="B1699" s="8" t="s">
        <v>11337</v>
      </c>
      <c r="C1699" s="8"/>
      <c r="D1699" s="8" t="s">
        <v>16846</v>
      </c>
      <c r="E1699" s="8" t="s">
        <v>16847</v>
      </c>
      <c r="F1699" s="8" t="s">
        <v>16848</v>
      </c>
      <c r="G1699" s="9" t="s">
        <v>16849</v>
      </c>
      <c r="H1699" s="9" t="str">
        <f>VLOOKUP(G1699,[1]Arkusz2!A:B,2,FALSE)</f>
        <v>WND-RPZP.03.01.00-32-008/13</v>
      </c>
      <c r="I1699" s="9" t="s">
        <v>13496</v>
      </c>
      <c r="J1699" s="9" t="s">
        <v>1706</v>
      </c>
      <c r="K1699" s="9" t="s">
        <v>1707</v>
      </c>
      <c r="L1699" s="9" t="s">
        <v>13980</v>
      </c>
      <c r="M1699" s="9" t="s">
        <v>1706</v>
      </c>
      <c r="N1699" s="9" t="s">
        <v>1707</v>
      </c>
      <c r="O1699" s="8" t="s">
        <v>14722</v>
      </c>
      <c r="P1699" s="9" t="s">
        <v>16844</v>
      </c>
      <c r="Q1699" s="9" t="s">
        <v>15964</v>
      </c>
      <c r="R1699" s="9" t="s">
        <v>15965</v>
      </c>
      <c r="S1699" s="9" t="s">
        <v>14304</v>
      </c>
      <c r="T1699" s="10">
        <v>9871970.6099999994</v>
      </c>
      <c r="U1699" s="10">
        <v>7945145.2999999998</v>
      </c>
      <c r="V1699" s="10">
        <v>3972572.64</v>
      </c>
      <c r="W1699" s="10">
        <v>3972572.64</v>
      </c>
      <c r="X1699" s="10">
        <v>3972572.66</v>
      </c>
      <c r="Y1699" s="10">
        <v>50</v>
      </c>
      <c r="Z1699" s="8" t="s">
        <v>16850</v>
      </c>
      <c r="AA1699" s="8" t="s">
        <v>119</v>
      </c>
      <c r="AB1699" s="11">
        <v>9871970.6099999994</v>
      </c>
      <c r="AC1699" s="11">
        <v>3972572.64</v>
      </c>
      <c r="AD1699" s="11">
        <v>5899397.9699999997</v>
      </c>
      <c r="AE1699" s="11">
        <v>0.23</v>
      </c>
      <c r="AF1699" s="8" t="s">
        <v>64</v>
      </c>
      <c r="AG1699" s="8" t="s">
        <v>11343</v>
      </c>
      <c r="AH1699" s="8" t="s">
        <v>66</v>
      </c>
      <c r="AI1699" s="8" t="s">
        <v>149</v>
      </c>
      <c r="AJ1699" s="8" t="s">
        <v>1187</v>
      </c>
      <c r="AK1699" s="8" t="s">
        <v>16851</v>
      </c>
      <c r="AL1699" s="8" t="s">
        <v>16852</v>
      </c>
      <c r="AM1699" s="8" t="s">
        <v>1137</v>
      </c>
      <c r="AN1699" s="8" t="s">
        <v>1138</v>
      </c>
      <c r="AO1699" s="8" t="s">
        <v>16853</v>
      </c>
      <c r="AP1699" s="8" t="s">
        <v>511</v>
      </c>
      <c r="AQ1699" s="8" t="s">
        <v>157</v>
      </c>
      <c r="AR1699" s="8" t="s">
        <v>16854</v>
      </c>
      <c r="AS1699" s="8" t="s">
        <v>1354</v>
      </c>
      <c r="AT1699" s="8" t="s">
        <v>16855</v>
      </c>
      <c r="AU1699" s="8" t="s">
        <v>16856</v>
      </c>
      <c r="AV1699" s="8" t="s">
        <v>133</v>
      </c>
      <c r="AW1699" s="11">
        <v>9871970.6099999994</v>
      </c>
      <c r="AX1699" s="9" t="s">
        <v>8273</v>
      </c>
    </row>
    <row r="1700" spans="1:50" customFormat="1" ht="36" hidden="1" x14ac:dyDescent="0.25">
      <c r="A1700" s="8" t="s">
        <v>10898</v>
      </c>
      <c r="B1700" s="8" t="s">
        <v>10899</v>
      </c>
      <c r="C1700" s="8"/>
      <c r="D1700" s="8" t="s">
        <v>16867</v>
      </c>
      <c r="E1700" s="8" t="s">
        <v>16868</v>
      </c>
      <c r="F1700" s="8" t="s">
        <v>16869</v>
      </c>
      <c r="G1700" s="9" t="s">
        <v>16870</v>
      </c>
      <c r="H1700" s="9" t="str">
        <f>VLOOKUP(G1700,[1]Arkusz2!A:B,2,FALSE)</f>
        <v>WND-RPZP.03.02.00-32-002/14</v>
      </c>
      <c r="I1700" s="9" t="s">
        <v>10185</v>
      </c>
      <c r="J1700" s="9" t="s">
        <v>9383</v>
      </c>
      <c r="K1700" s="9" t="s">
        <v>1707</v>
      </c>
      <c r="L1700" s="9" t="s">
        <v>10212</v>
      </c>
      <c r="M1700" s="9" t="s">
        <v>9383</v>
      </c>
      <c r="N1700" s="9" t="s">
        <v>1707</v>
      </c>
      <c r="O1700" s="8" t="s">
        <v>14180</v>
      </c>
      <c r="P1700" s="9" t="s">
        <v>16844</v>
      </c>
      <c r="Q1700" s="9" t="s">
        <v>15964</v>
      </c>
      <c r="R1700" s="9" t="s">
        <v>15965</v>
      </c>
      <c r="S1700" s="9" t="s">
        <v>8506</v>
      </c>
      <c r="T1700" s="10">
        <v>5886055.4800000004</v>
      </c>
      <c r="U1700" s="10">
        <v>5850000</v>
      </c>
      <c r="V1700" s="10">
        <v>4387500</v>
      </c>
      <c r="W1700" s="10">
        <v>4387500</v>
      </c>
      <c r="X1700" s="10">
        <v>1462500</v>
      </c>
      <c r="Y1700" s="10">
        <v>75</v>
      </c>
      <c r="Z1700" s="8" t="s">
        <v>16871</v>
      </c>
      <c r="AA1700" s="8" t="s">
        <v>63</v>
      </c>
      <c r="AB1700" s="11">
        <v>5886055.4800000004</v>
      </c>
      <c r="AC1700" s="11">
        <v>5886055.4800000004</v>
      </c>
      <c r="AD1700" s="11">
        <v>0</v>
      </c>
      <c r="AE1700" s="11">
        <v>0</v>
      </c>
      <c r="AF1700" s="8" t="s">
        <v>64</v>
      </c>
      <c r="AG1700" s="8" t="s">
        <v>10905</v>
      </c>
      <c r="AH1700" s="8" t="s">
        <v>66</v>
      </c>
      <c r="AI1700" s="8" t="s">
        <v>67</v>
      </c>
      <c r="AJ1700" s="8" t="s">
        <v>613</v>
      </c>
      <c r="AK1700" s="8" t="s">
        <v>1073</v>
      </c>
      <c r="AL1700" s="8" t="s">
        <v>1074</v>
      </c>
      <c r="AM1700" s="8" t="s">
        <v>1075</v>
      </c>
      <c r="AN1700" s="8" t="s">
        <v>72</v>
      </c>
      <c r="AO1700" s="8" t="s">
        <v>1076</v>
      </c>
      <c r="AP1700" s="8" t="s">
        <v>128</v>
      </c>
      <c r="AQ1700" s="8" t="s">
        <v>157</v>
      </c>
      <c r="AR1700" s="8" t="s">
        <v>16872</v>
      </c>
      <c r="AS1700" s="8" t="s">
        <v>16873</v>
      </c>
      <c r="AT1700" s="8" t="s">
        <v>619</v>
      </c>
      <c r="AU1700" s="8" t="s">
        <v>1079</v>
      </c>
      <c r="AV1700" s="8" t="s">
        <v>911</v>
      </c>
      <c r="AW1700" s="11">
        <v>5886055.4800000004</v>
      </c>
      <c r="AX1700" s="9" t="s">
        <v>2180</v>
      </c>
    </row>
    <row r="1701" spans="1:50" customFormat="1" ht="48" hidden="1" x14ac:dyDescent="0.25">
      <c r="A1701" s="8" t="s">
        <v>1699</v>
      </c>
      <c r="B1701" s="8" t="s">
        <v>10768</v>
      </c>
      <c r="C1701" s="8"/>
      <c r="D1701" s="8" t="s">
        <v>16898</v>
      </c>
      <c r="E1701" s="8" t="s">
        <v>16899</v>
      </c>
      <c r="F1701" s="8" t="s">
        <v>16900</v>
      </c>
      <c r="G1701" s="9" t="s">
        <v>16901</v>
      </c>
      <c r="H1701" s="9" t="str">
        <f>VLOOKUP(G1701,[1]Arkusz2!A:B,2,FALSE)</f>
        <v>WND-RPZP.04.01.00-32-022/13</v>
      </c>
      <c r="I1701" s="9" t="s">
        <v>14337</v>
      </c>
      <c r="J1701" s="9" t="s">
        <v>9383</v>
      </c>
      <c r="K1701" s="9" t="s">
        <v>1707</v>
      </c>
      <c r="L1701" s="9" t="s">
        <v>15121</v>
      </c>
      <c r="M1701" s="9" t="s">
        <v>9383</v>
      </c>
      <c r="N1701" s="9" t="s">
        <v>1707</v>
      </c>
      <c r="O1701" s="8" t="s">
        <v>16902</v>
      </c>
      <c r="P1701" s="9" t="s">
        <v>16844</v>
      </c>
      <c r="Q1701" s="9" t="s">
        <v>15964</v>
      </c>
      <c r="R1701" s="9" t="s">
        <v>15965</v>
      </c>
      <c r="S1701" s="9" t="s">
        <v>14337</v>
      </c>
      <c r="T1701" s="10">
        <v>1316915.82</v>
      </c>
      <c r="U1701" s="10">
        <v>1069850.25</v>
      </c>
      <c r="V1701" s="10">
        <v>802387.68</v>
      </c>
      <c r="W1701" s="10">
        <v>802387.68</v>
      </c>
      <c r="X1701" s="10">
        <v>267462.57</v>
      </c>
      <c r="Y1701" s="10">
        <v>75</v>
      </c>
      <c r="Z1701" s="8" t="s">
        <v>16903</v>
      </c>
      <c r="AA1701" s="8" t="s">
        <v>63</v>
      </c>
      <c r="AB1701" s="11">
        <v>1316915.82</v>
      </c>
      <c r="AC1701" s="11">
        <v>1316915.82</v>
      </c>
      <c r="AD1701" s="11">
        <v>0</v>
      </c>
      <c r="AE1701" s="11">
        <v>0</v>
      </c>
      <c r="AF1701" s="8" t="s">
        <v>64</v>
      </c>
      <c r="AG1701" s="8" t="s">
        <v>11861</v>
      </c>
      <c r="AH1701" s="8" t="s">
        <v>66</v>
      </c>
      <c r="AI1701" s="8" t="s">
        <v>67</v>
      </c>
      <c r="AJ1701" s="8" t="s">
        <v>3963</v>
      </c>
      <c r="AK1701" s="8" t="s">
        <v>5390</v>
      </c>
      <c r="AL1701" s="8" t="s">
        <v>5391</v>
      </c>
      <c r="AM1701" s="8" t="s">
        <v>3725</v>
      </c>
      <c r="AN1701" s="8" t="s">
        <v>3726</v>
      </c>
      <c r="AO1701" s="8" t="s">
        <v>5392</v>
      </c>
      <c r="AP1701" s="8" t="s">
        <v>278</v>
      </c>
      <c r="AQ1701" s="8" t="s">
        <v>157</v>
      </c>
      <c r="AR1701" s="8" t="s">
        <v>10616</v>
      </c>
      <c r="AS1701" s="8" t="s">
        <v>10617</v>
      </c>
      <c r="AT1701" s="8" t="s">
        <v>619</v>
      </c>
      <c r="AU1701" s="8" t="s">
        <v>7733</v>
      </c>
      <c r="AV1701" s="8" t="s">
        <v>911</v>
      </c>
      <c r="AW1701" s="11">
        <v>1316915.82</v>
      </c>
      <c r="AX1701" s="9" t="s">
        <v>15121</v>
      </c>
    </row>
    <row r="1702" spans="1:50" customFormat="1" ht="36" hidden="1" x14ac:dyDescent="0.25">
      <c r="A1702" s="8" t="s">
        <v>10898</v>
      </c>
      <c r="B1702" s="8" t="s">
        <v>10899</v>
      </c>
      <c r="C1702" s="8"/>
      <c r="D1702" s="8" t="s">
        <v>16939</v>
      </c>
      <c r="E1702" s="8" t="s">
        <v>16940</v>
      </c>
      <c r="F1702" s="8" t="s">
        <v>16941</v>
      </c>
      <c r="G1702" s="9" t="s">
        <v>16942</v>
      </c>
      <c r="H1702" s="9" t="str">
        <f>VLOOKUP(G1702,[1]Arkusz2!A:B,2,FALSE)</f>
        <v>WND-RPZP.03.02.00-32-007/10</v>
      </c>
      <c r="I1702" s="9" t="s">
        <v>3796</v>
      </c>
      <c r="J1702" s="9" t="s">
        <v>752</v>
      </c>
      <c r="K1702" s="9" t="s">
        <v>606</v>
      </c>
      <c r="L1702" s="9" t="s">
        <v>5054</v>
      </c>
      <c r="M1702" s="9" t="s">
        <v>752</v>
      </c>
      <c r="N1702" s="9" t="s">
        <v>606</v>
      </c>
      <c r="O1702" s="8" t="s">
        <v>4366</v>
      </c>
      <c r="P1702" s="9" t="s">
        <v>16943</v>
      </c>
      <c r="Q1702" s="9" t="s">
        <v>16924</v>
      </c>
      <c r="R1702" s="9" t="s">
        <v>15965</v>
      </c>
      <c r="S1702" s="9" t="s">
        <v>8725</v>
      </c>
      <c r="T1702" s="10">
        <v>23000000</v>
      </c>
      <c r="U1702" s="10">
        <v>23000000</v>
      </c>
      <c r="V1702" s="10">
        <v>17250000</v>
      </c>
      <c r="W1702" s="10">
        <v>17250000</v>
      </c>
      <c r="X1702" s="10">
        <v>5750000</v>
      </c>
      <c r="Y1702" s="10">
        <v>75</v>
      </c>
      <c r="Z1702" s="8" t="s">
        <v>16944</v>
      </c>
      <c r="AA1702" s="8" t="s">
        <v>63</v>
      </c>
      <c r="AB1702" s="11">
        <v>23000000</v>
      </c>
      <c r="AC1702" s="11">
        <v>23000000</v>
      </c>
      <c r="AD1702" s="11">
        <v>0</v>
      </c>
      <c r="AE1702" s="11">
        <v>2.59</v>
      </c>
      <c r="AF1702" s="8" t="s">
        <v>64</v>
      </c>
      <c r="AG1702" s="8" t="s">
        <v>10905</v>
      </c>
      <c r="AH1702" s="8" t="s">
        <v>66</v>
      </c>
      <c r="AI1702" s="8" t="s">
        <v>67</v>
      </c>
      <c r="AJ1702" s="8" t="s">
        <v>613</v>
      </c>
      <c r="AK1702" s="8" t="s">
        <v>69</v>
      </c>
      <c r="AL1702" s="8" t="s">
        <v>70</v>
      </c>
      <c r="AM1702" s="8" t="s">
        <v>71</v>
      </c>
      <c r="AN1702" s="8" t="s">
        <v>72</v>
      </c>
      <c r="AO1702" s="8" t="s">
        <v>73</v>
      </c>
      <c r="AP1702" s="8" t="s">
        <v>74</v>
      </c>
      <c r="AQ1702" s="8" t="s">
        <v>157</v>
      </c>
      <c r="AR1702" s="8" t="s">
        <v>16945</v>
      </c>
      <c r="AS1702" s="8" t="s">
        <v>16946</v>
      </c>
      <c r="AT1702" s="8" t="s">
        <v>909</v>
      </c>
      <c r="AU1702" s="8" t="s">
        <v>76</v>
      </c>
      <c r="AV1702" s="8" t="s">
        <v>911</v>
      </c>
      <c r="AW1702" s="11">
        <v>23000000</v>
      </c>
      <c r="AX1702" s="9" t="s">
        <v>6089</v>
      </c>
    </row>
    <row r="1703" spans="1:50" customFormat="1" ht="24" hidden="1" x14ac:dyDescent="0.25">
      <c r="A1703" s="8" t="s">
        <v>1699</v>
      </c>
      <c r="B1703" s="8" t="s">
        <v>10768</v>
      </c>
      <c r="C1703" s="8"/>
      <c r="D1703" s="8" t="s">
        <v>16969</v>
      </c>
      <c r="E1703" s="8" t="s">
        <v>16970</v>
      </c>
      <c r="F1703" s="8" t="s">
        <v>16971</v>
      </c>
      <c r="G1703" s="9" t="s">
        <v>16972</v>
      </c>
      <c r="H1703" s="9" t="str">
        <f>VLOOKUP(G1703,[1]Arkusz2!A:B,2,FALSE)</f>
        <v>WND-RPZP.04.01.00-32-003/13</v>
      </c>
      <c r="I1703" s="9" t="s">
        <v>15288</v>
      </c>
      <c r="J1703" s="9" t="s">
        <v>9383</v>
      </c>
      <c r="K1703" s="9" t="s">
        <v>1707</v>
      </c>
      <c r="L1703" s="9" t="s">
        <v>6145</v>
      </c>
      <c r="M1703" s="9" t="s">
        <v>9383</v>
      </c>
      <c r="N1703" s="9" t="s">
        <v>1707</v>
      </c>
      <c r="O1703" s="8" t="s">
        <v>14577</v>
      </c>
      <c r="P1703" s="9" t="s">
        <v>16943</v>
      </c>
      <c r="Q1703" s="9" t="s">
        <v>16924</v>
      </c>
      <c r="R1703" s="9" t="s">
        <v>15965</v>
      </c>
      <c r="S1703" s="9" t="s">
        <v>15288</v>
      </c>
      <c r="T1703" s="10">
        <v>2112450</v>
      </c>
      <c r="U1703" s="10">
        <v>1916450</v>
      </c>
      <c r="V1703" s="10">
        <v>1437337.5</v>
      </c>
      <c r="W1703" s="10">
        <v>1437337.5</v>
      </c>
      <c r="X1703" s="10">
        <v>479112.5</v>
      </c>
      <c r="Y1703" s="10">
        <v>75</v>
      </c>
      <c r="Z1703" s="8" t="s">
        <v>16973</v>
      </c>
      <c r="AA1703" s="8" t="s">
        <v>63</v>
      </c>
      <c r="AB1703" s="11">
        <v>2112450</v>
      </c>
      <c r="AC1703" s="11">
        <v>2112450</v>
      </c>
      <c r="AD1703" s="11">
        <v>0</v>
      </c>
      <c r="AE1703" s="11">
        <v>0</v>
      </c>
      <c r="AF1703" s="8" t="s">
        <v>64</v>
      </c>
      <c r="AG1703" s="8" t="s">
        <v>11861</v>
      </c>
      <c r="AH1703" s="8" t="s">
        <v>66</v>
      </c>
      <c r="AI1703" s="8" t="s">
        <v>67</v>
      </c>
      <c r="AJ1703" s="8" t="s">
        <v>613</v>
      </c>
      <c r="AK1703" s="8" t="s">
        <v>1073</v>
      </c>
      <c r="AL1703" s="8" t="s">
        <v>1074</v>
      </c>
      <c r="AM1703" s="8" t="s">
        <v>1075</v>
      </c>
      <c r="AN1703" s="8" t="s">
        <v>72</v>
      </c>
      <c r="AO1703" s="8" t="s">
        <v>1076</v>
      </c>
      <c r="AP1703" s="8" t="s">
        <v>128</v>
      </c>
      <c r="AQ1703" s="8" t="s">
        <v>157</v>
      </c>
      <c r="AR1703" s="8" t="s">
        <v>15291</v>
      </c>
      <c r="AS1703" s="8" t="s">
        <v>12410</v>
      </c>
      <c r="AT1703" s="8" t="s">
        <v>10721</v>
      </c>
      <c r="AU1703" s="8" t="s">
        <v>1079</v>
      </c>
      <c r="AV1703" s="8" t="s">
        <v>911</v>
      </c>
      <c r="AW1703" s="11">
        <v>2112450</v>
      </c>
      <c r="AX1703" s="9" t="s">
        <v>6145</v>
      </c>
    </row>
    <row r="1704" spans="1:50" customFormat="1" ht="36" hidden="1" x14ac:dyDescent="0.25">
      <c r="A1704" s="8" t="s">
        <v>597</v>
      </c>
      <c r="B1704" s="8" t="s">
        <v>16587</v>
      </c>
      <c r="C1704" s="8"/>
      <c r="D1704" s="8" t="s">
        <v>17028</v>
      </c>
      <c r="E1704" s="8" t="s">
        <v>17029</v>
      </c>
      <c r="F1704" s="8" t="s">
        <v>17030</v>
      </c>
      <c r="G1704" s="9" t="s">
        <v>17031</v>
      </c>
      <c r="H1704" s="9" t="str">
        <f>VLOOKUP(G1704,[1]Arkusz2!A:B,2,FALSE)</f>
        <v>WND-RPZP.02.03.00-32-004/14</v>
      </c>
      <c r="I1704" s="9" t="s">
        <v>14550</v>
      </c>
      <c r="J1704" s="9" t="s">
        <v>9383</v>
      </c>
      <c r="K1704" s="9" t="s">
        <v>1707</v>
      </c>
      <c r="L1704" s="9" t="s">
        <v>17032</v>
      </c>
      <c r="M1704" s="9" t="s">
        <v>9383</v>
      </c>
      <c r="N1704" s="9" t="s">
        <v>1707</v>
      </c>
      <c r="O1704" s="8" t="s">
        <v>6401</v>
      </c>
      <c r="P1704" s="9" t="s">
        <v>16978</v>
      </c>
      <c r="Q1704" s="9" t="s">
        <v>16924</v>
      </c>
      <c r="R1704" s="9" t="s">
        <v>15965</v>
      </c>
      <c r="S1704" s="9" t="s">
        <v>14550</v>
      </c>
      <c r="T1704" s="10">
        <v>5689420</v>
      </c>
      <c r="U1704" s="10">
        <v>5600771.4400000004</v>
      </c>
      <c r="V1704" s="10">
        <v>4760655.72</v>
      </c>
      <c r="W1704" s="10">
        <v>4760655.72</v>
      </c>
      <c r="X1704" s="10">
        <v>840115.72</v>
      </c>
      <c r="Y1704" s="10">
        <v>85</v>
      </c>
      <c r="Z1704" s="8" t="s">
        <v>17033</v>
      </c>
      <c r="AA1704" s="8" t="s">
        <v>63</v>
      </c>
      <c r="AB1704" s="11">
        <v>5689420</v>
      </c>
      <c r="AC1704" s="11">
        <v>5689420</v>
      </c>
      <c r="AD1704" s="11">
        <v>0</v>
      </c>
      <c r="AE1704" s="11">
        <v>0</v>
      </c>
      <c r="AF1704" s="8" t="s">
        <v>229</v>
      </c>
      <c r="AG1704" s="8" t="s">
        <v>612</v>
      </c>
      <c r="AH1704" s="8" t="s">
        <v>66</v>
      </c>
      <c r="AI1704" s="8" t="s">
        <v>613</v>
      </c>
      <c r="AJ1704" s="8" t="s">
        <v>613</v>
      </c>
      <c r="AK1704" s="8" t="s">
        <v>2257</v>
      </c>
      <c r="AL1704" s="8" t="s">
        <v>2258</v>
      </c>
      <c r="AM1704" s="8" t="s">
        <v>2110</v>
      </c>
      <c r="AN1704" s="8" t="s">
        <v>2111</v>
      </c>
      <c r="AO1704" s="8" t="s">
        <v>1453</v>
      </c>
      <c r="AP1704" s="8" t="s">
        <v>128</v>
      </c>
      <c r="AQ1704" s="8" t="s">
        <v>952</v>
      </c>
      <c r="AR1704" s="8" t="s">
        <v>17034</v>
      </c>
      <c r="AS1704" s="8" t="s">
        <v>17035</v>
      </c>
      <c r="AT1704" s="8" t="s">
        <v>909</v>
      </c>
      <c r="AU1704" s="8" t="s">
        <v>2261</v>
      </c>
      <c r="AV1704" s="8" t="s">
        <v>77</v>
      </c>
      <c r="AW1704" s="11">
        <v>5689420</v>
      </c>
      <c r="AX1704" s="9" t="s">
        <v>17032</v>
      </c>
    </row>
    <row r="1705" spans="1:50" customFormat="1" ht="36" hidden="1" x14ac:dyDescent="0.25">
      <c r="A1705" s="8" t="s">
        <v>597</v>
      </c>
      <c r="B1705" s="8" t="s">
        <v>16587</v>
      </c>
      <c r="C1705" s="8"/>
      <c r="D1705" s="8" t="s">
        <v>17058</v>
      </c>
      <c r="E1705" s="8" t="s">
        <v>17059</v>
      </c>
      <c r="F1705" s="8" t="s">
        <v>17060</v>
      </c>
      <c r="G1705" s="9" t="s">
        <v>17061</v>
      </c>
      <c r="H1705" s="9" t="str">
        <f>VLOOKUP(G1705,[1]Arkusz2!A:B,2,FALSE)</f>
        <v>WND-RPZP.02.03.00-32-010/14</v>
      </c>
      <c r="I1705" s="9" t="s">
        <v>15288</v>
      </c>
      <c r="J1705" s="9" t="s">
        <v>9383</v>
      </c>
      <c r="K1705" s="9" t="s">
        <v>1707</v>
      </c>
      <c r="L1705" s="9" t="s">
        <v>6145</v>
      </c>
      <c r="M1705" s="9" t="s">
        <v>9383</v>
      </c>
      <c r="N1705" s="9" t="s">
        <v>1707</v>
      </c>
      <c r="O1705" s="8" t="s">
        <v>5924</v>
      </c>
      <c r="P1705" s="9" t="s">
        <v>16978</v>
      </c>
      <c r="Q1705" s="9" t="s">
        <v>16924</v>
      </c>
      <c r="R1705" s="9" t="s">
        <v>15965</v>
      </c>
      <c r="S1705" s="9" t="s">
        <v>15288</v>
      </c>
      <c r="T1705" s="10">
        <v>2500000.0099999998</v>
      </c>
      <c r="U1705" s="10">
        <v>2500000.0099999998</v>
      </c>
      <c r="V1705" s="10">
        <v>2125000</v>
      </c>
      <c r="W1705" s="10">
        <v>2125000</v>
      </c>
      <c r="X1705" s="10">
        <v>375000.01</v>
      </c>
      <c r="Y1705" s="10">
        <v>85</v>
      </c>
      <c r="Z1705" s="8" t="s">
        <v>17062</v>
      </c>
      <c r="AA1705" s="8" t="s">
        <v>63</v>
      </c>
      <c r="AB1705" s="11">
        <v>2500000.0099999998</v>
      </c>
      <c r="AC1705" s="11">
        <v>2500000.0099999998</v>
      </c>
      <c r="AD1705" s="11">
        <v>0</v>
      </c>
      <c r="AE1705" s="11">
        <v>0</v>
      </c>
      <c r="AF1705" s="8" t="s">
        <v>229</v>
      </c>
      <c r="AG1705" s="8" t="s">
        <v>612</v>
      </c>
      <c r="AH1705" s="8" t="s">
        <v>66</v>
      </c>
      <c r="AI1705" s="8" t="s">
        <v>613</v>
      </c>
      <c r="AJ1705" s="8" t="s">
        <v>613</v>
      </c>
      <c r="AK1705" s="8" t="s">
        <v>1073</v>
      </c>
      <c r="AL1705" s="8" t="s">
        <v>1074</v>
      </c>
      <c r="AM1705" s="8" t="s">
        <v>1075</v>
      </c>
      <c r="AN1705" s="8" t="s">
        <v>72</v>
      </c>
      <c r="AO1705" s="8" t="s">
        <v>1076</v>
      </c>
      <c r="AP1705" s="8" t="s">
        <v>128</v>
      </c>
      <c r="AQ1705" s="8" t="s">
        <v>157</v>
      </c>
      <c r="AR1705" s="8" t="s">
        <v>15291</v>
      </c>
      <c r="AS1705" s="8" t="s">
        <v>12410</v>
      </c>
      <c r="AT1705" s="8" t="s">
        <v>909</v>
      </c>
      <c r="AU1705" s="8" t="s">
        <v>1079</v>
      </c>
      <c r="AV1705" s="8" t="s">
        <v>77</v>
      </c>
      <c r="AW1705" s="11">
        <v>2500000.0099999998</v>
      </c>
      <c r="AX1705" s="9" t="s">
        <v>6145</v>
      </c>
    </row>
    <row r="1706" spans="1:50" customFormat="1" ht="24" hidden="1" x14ac:dyDescent="0.25">
      <c r="A1706" s="8" t="s">
        <v>597</v>
      </c>
      <c r="B1706" s="8" t="s">
        <v>16587</v>
      </c>
      <c r="C1706" s="8"/>
      <c r="D1706" s="8" t="s">
        <v>17063</v>
      </c>
      <c r="E1706" s="8" t="s">
        <v>17064</v>
      </c>
      <c r="F1706" s="8" t="s">
        <v>17065</v>
      </c>
      <c r="G1706" s="9" t="s">
        <v>17066</v>
      </c>
      <c r="H1706" s="9" t="str">
        <f>VLOOKUP(G1706,[1]Arkusz2!A:B,2,FALSE)</f>
        <v>WND-RPZP.02.03.00-32-008/14</v>
      </c>
      <c r="I1706" s="9" t="s">
        <v>16333</v>
      </c>
      <c r="J1706" s="9" t="s">
        <v>9383</v>
      </c>
      <c r="K1706" s="9" t="s">
        <v>1707</v>
      </c>
      <c r="L1706" s="9" t="s">
        <v>15498</v>
      </c>
      <c r="M1706" s="9" t="s">
        <v>9383</v>
      </c>
      <c r="N1706" s="9" t="s">
        <v>1707</v>
      </c>
      <c r="O1706" s="8" t="s">
        <v>15093</v>
      </c>
      <c r="P1706" s="9" t="s">
        <v>16978</v>
      </c>
      <c r="Q1706" s="9" t="s">
        <v>16924</v>
      </c>
      <c r="R1706" s="9" t="s">
        <v>15965</v>
      </c>
      <c r="S1706" s="9" t="s">
        <v>16333</v>
      </c>
      <c r="T1706" s="10">
        <v>2496900</v>
      </c>
      <c r="U1706" s="10">
        <v>2496900</v>
      </c>
      <c r="V1706" s="10">
        <v>2122365</v>
      </c>
      <c r="W1706" s="10">
        <v>2122365</v>
      </c>
      <c r="X1706" s="10">
        <v>374535</v>
      </c>
      <c r="Y1706" s="10">
        <v>85</v>
      </c>
      <c r="Z1706" s="8" t="s">
        <v>17067</v>
      </c>
      <c r="AA1706" s="8" t="s">
        <v>63</v>
      </c>
      <c r="AB1706" s="11">
        <v>2496900</v>
      </c>
      <c r="AC1706" s="11">
        <v>2496900</v>
      </c>
      <c r="AD1706" s="11">
        <v>0</v>
      </c>
      <c r="AE1706" s="11">
        <v>0</v>
      </c>
      <c r="AF1706" s="8" t="s">
        <v>229</v>
      </c>
      <c r="AG1706" s="8" t="s">
        <v>612</v>
      </c>
      <c r="AH1706" s="8" t="s">
        <v>66</v>
      </c>
      <c r="AI1706" s="8" t="s">
        <v>613</v>
      </c>
      <c r="AJ1706" s="8" t="s">
        <v>613</v>
      </c>
      <c r="AK1706" s="8" t="s">
        <v>1073</v>
      </c>
      <c r="AL1706" s="8" t="s">
        <v>1074</v>
      </c>
      <c r="AM1706" s="8" t="s">
        <v>1075</v>
      </c>
      <c r="AN1706" s="8" t="s">
        <v>72</v>
      </c>
      <c r="AO1706" s="8" t="s">
        <v>1076</v>
      </c>
      <c r="AP1706" s="8" t="s">
        <v>128</v>
      </c>
      <c r="AQ1706" s="8" t="s">
        <v>157</v>
      </c>
      <c r="AR1706" s="8" t="s">
        <v>15291</v>
      </c>
      <c r="AS1706" s="8" t="s">
        <v>12410</v>
      </c>
      <c r="AT1706" s="8" t="s">
        <v>909</v>
      </c>
      <c r="AU1706" s="8" t="s">
        <v>1079</v>
      </c>
      <c r="AV1706" s="8" t="s">
        <v>77</v>
      </c>
      <c r="AW1706" s="11">
        <v>2496900</v>
      </c>
      <c r="AX1706" s="9" t="s">
        <v>15498</v>
      </c>
    </row>
    <row r="1707" spans="1:50" customFormat="1" ht="24" hidden="1" x14ac:dyDescent="0.25">
      <c r="A1707" s="8" t="s">
        <v>50</v>
      </c>
      <c r="B1707" s="8" t="s">
        <v>78</v>
      </c>
      <c r="C1707" s="8"/>
      <c r="D1707" s="8" t="s">
        <v>17089</v>
      </c>
      <c r="E1707" s="8" t="e">
        <v>#N/A</v>
      </c>
      <c r="F1707" s="8" t="e">
        <v>#N/A</v>
      </c>
      <c r="G1707" s="9" t="s">
        <v>17090</v>
      </c>
      <c r="H1707" s="9" t="e">
        <f>VLOOKUP(G1707,[1]Arkusz2!A:B,2,FALSE)</f>
        <v>#N/A</v>
      </c>
      <c r="I1707" s="9" t="s">
        <v>14123</v>
      </c>
      <c r="J1707" s="9" t="s">
        <v>9383</v>
      </c>
      <c r="K1707" s="9" t="s">
        <v>1707</v>
      </c>
      <c r="L1707" s="9" t="s">
        <v>14125</v>
      </c>
      <c r="M1707" s="9" t="s">
        <v>9383</v>
      </c>
      <c r="N1707" s="9" t="s">
        <v>1707</v>
      </c>
      <c r="O1707" s="8" t="s">
        <v>17091</v>
      </c>
      <c r="P1707" s="9" t="s">
        <v>17080</v>
      </c>
      <c r="Q1707" s="9" t="s">
        <v>16924</v>
      </c>
      <c r="R1707" s="9" t="s">
        <v>15965</v>
      </c>
      <c r="S1707" s="9" t="s">
        <v>14960</v>
      </c>
      <c r="T1707" s="10">
        <v>8712615</v>
      </c>
      <c r="U1707" s="10">
        <v>8712615</v>
      </c>
      <c r="V1707" s="10">
        <v>8712615</v>
      </c>
      <c r="W1707" s="10">
        <v>8712615</v>
      </c>
      <c r="X1707" s="10">
        <v>0</v>
      </c>
      <c r="Y1707" s="10">
        <v>100</v>
      </c>
      <c r="Z1707" s="8" t="s">
        <v>17092</v>
      </c>
      <c r="AA1707" s="8" t="s">
        <v>63</v>
      </c>
      <c r="AB1707" s="11">
        <v>8712615</v>
      </c>
      <c r="AC1707" s="11">
        <v>8712615</v>
      </c>
      <c r="AD1707" s="11">
        <v>0</v>
      </c>
      <c r="AE1707" s="11">
        <v>0</v>
      </c>
      <c r="AF1707" s="8" t="s">
        <v>64</v>
      </c>
      <c r="AG1707" s="8" t="s">
        <v>83</v>
      </c>
      <c r="AH1707" s="8" t="s">
        <v>66</v>
      </c>
      <c r="AI1707" s="8" t="s">
        <v>613</v>
      </c>
      <c r="AJ1707" s="8" t="s">
        <v>68</v>
      </c>
      <c r="AK1707" s="8" t="s">
        <v>69</v>
      </c>
      <c r="AL1707" s="8" t="s">
        <v>70</v>
      </c>
      <c r="AM1707" s="8" t="s">
        <v>71</v>
      </c>
      <c r="AN1707" s="8" t="s">
        <v>72</v>
      </c>
      <c r="AO1707" s="8" t="s">
        <v>73</v>
      </c>
      <c r="AP1707" s="8" t="s">
        <v>74</v>
      </c>
      <c r="AQ1707" s="8" t="s">
        <v>157</v>
      </c>
      <c r="AR1707" s="8"/>
      <c r="AS1707" s="8"/>
      <c r="AT1707" s="8" t="s">
        <v>75</v>
      </c>
      <c r="AU1707" s="8" t="s">
        <v>76</v>
      </c>
      <c r="AV1707" s="8" t="s">
        <v>77</v>
      </c>
      <c r="AW1707" s="11">
        <v>8712615</v>
      </c>
      <c r="AX1707" s="9" t="s">
        <v>5965</v>
      </c>
    </row>
    <row r="1708" spans="1:50" customFormat="1" ht="48" hidden="1" x14ac:dyDescent="0.25">
      <c r="A1708" s="8" t="s">
        <v>50</v>
      </c>
      <c r="B1708" s="8" t="s">
        <v>51</v>
      </c>
      <c r="C1708" s="8"/>
      <c r="D1708" s="8" t="s">
        <v>17093</v>
      </c>
      <c r="E1708" s="8" t="e">
        <v>#N/A</v>
      </c>
      <c r="F1708" s="8" t="e">
        <v>#N/A</v>
      </c>
      <c r="G1708" s="9" t="s">
        <v>17094</v>
      </c>
      <c r="H1708" s="9" t="e">
        <f>VLOOKUP(G1708,[1]Arkusz2!A:B,2,FALSE)</f>
        <v>#N/A</v>
      </c>
      <c r="I1708" s="9" t="s">
        <v>14123</v>
      </c>
      <c r="J1708" s="9" t="s">
        <v>9383</v>
      </c>
      <c r="K1708" s="9" t="s">
        <v>1707</v>
      </c>
      <c r="L1708" s="9" t="s">
        <v>14125</v>
      </c>
      <c r="M1708" s="9" t="s">
        <v>9383</v>
      </c>
      <c r="N1708" s="9" t="s">
        <v>1707</v>
      </c>
      <c r="O1708" s="8" t="s">
        <v>17091</v>
      </c>
      <c r="P1708" s="9" t="s">
        <v>17080</v>
      </c>
      <c r="Q1708" s="9" t="s">
        <v>16924</v>
      </c>
      <c r="R1708" s="9" t="s">
        <v>15965</v>
      </c>
      <c r="S1708" s="9" t="s">
        <v>14960</v>
      </c>
      <c r="T1708" s="10">
        <v>1297500</v>
      </c>
      <c r="U1708" s="10">
        <v>1297500</v>
      </c>
      <c r="V1708" s="10">
        <v>1297500</v>
      </c>
      <c r="W1708" s="10">
        <v>1297500</v>
      </c>
      <c r="X1708" s="10">
        <v>0</v>
      </c>
      <c r="Y1708" s="10">
        <v>100</v>
      </c>
      <c r="Z1708" s="8" t="s">
        <v>17095</v>
      </c>
      <c r="AA1708" s="8" t="s">
        <v>63</v>
      </c>
      <c r="AB1708" s="11">
        <v>1297500</v>
      </c>
      <c r="AC1708" s="11">
        <v>1297500</v>
      </c>
      <c r="AD1708" s="11">
        <v>0</v>
      </c>
      <c r="AE1708" s="11">
        <v>0</v>
      </c>
      <c r="AF1708" s="8" t="s">
        <v>229</v>
      </c>
      <c r="AG1708" s="8" t="s">
        <v>65</v>
      </c>
      <c r="AH1708" s="8" t="s">
        <v>66</v>
      </c>
      <c r="AI1708" s="8" t="s">
        <v>613</v>
      </c>
      <c r="AJ1708" s="8" t="s">
        <v>5954</v>
      </c>
      <c r="AK1708" s="8" t="s">
        <v>69</v>
      </c>
      <c r="AL1708" s="8" t="s">
        <v>70</v>
      </c>
      <c r="AM1708" s="8" t="s">
        <v>71</v>
      </c>
      <c r="AN1708" s="8" t="s">
        <v>72</v>
      </c>
      <c r="AO1708" s="8" t="s">
        <v>73</v>
      </c>
      <c r="AP1708" s="8" t="s">
        <v>74</v>
      </c>
      <c r="AQ1708" s="8" t="s">
        <v>157</v>
      </c>
      <c r="AR1708" s="8"/>
      <c r="AS1708" s="8"/>
      <c r="AT1708" s="8" t="s">
        <v>909</v>
      </c>
      <c r="AU1708" s="8" t="s">
        <v>76</v>
      </c>
      <c r="AV1708" s="8" t="s">
        <v>911</v>
      </c>
      <c r="AW1708" s="11">
        <v>1297500</v>
      </c>
      <c r="AX1708" s="9" t="s">
        <v>5965</v>
      </c>
    </row>
    <row r="1709" spans="1:50" customFormat="1" ht="24" hidden="1" x14ac:dyDescent="0.25">
      <c r="A1709" s="8" t="s">
        <v>50</v>
      </c>
      <c r="B1709" s="8" t="s">
        <v>78</v>
      </c>
      <c r="C1709" s="8"/>
      <c r="D1709" s="8" t="s">
        <v>17096</v>
      </c>
      <c r="E1709" s="8" t="e">
        <v>#N/A</v>
      </c>
      <c r="F1709" s="8" t="e">
        <v>#N/A</v>
      </c>
      <c r="G1709" s="9" t="s">
        <v>17097</v>
      </c>
      <c r="H1709" s="9" t="e">
        <f>VLOOKUP(G1709,[1]Arkusz2!A:B,2,FALSE)</f>
        <v>#N/A</v>
      </c>
      <c r="I1709" s="9" t="s">
        <v>14123</v>
      </c>
      <c r="J1709" s="9" t="s">
        <v>9383</v>
      </c>
      <c r="K1709" s="9" t="s">
        <v>1707</v>
      </c>
      <c r="L1709" s="9" t="s">
        <v>14083</v>
      </c>
      <c r="M1709" s="9" t="s">
        <v>9383</v>
      </c>
      <c r="N1709" s="9" t="s">
        <v>1707</v>
      </c>
      <c r="O1709" s="8" t="s">
        <v>17091</v>
      </c>
      <c r="P1709" s="9" t="s">
        <v>17080</v>
      </c>
      <c r="Q1709" s="9" t="s">
        <v>16924</v>
      </c>
      <c r="R1709" s="9" t="s">
        <v>15965</v>
      </c>
      <c r="S1709" s="9" t="s">
        <v>14123</v>
      </c>
      <c r="T1709" s="10">
        <v>11861600</v>
      </c>
      <c r="U1709" s="10">
        <v>11861600</v>
      </c>
      <c r="V1709" s="10">
        <v>11861600</v>
      </c>
      <c r="W1709" s="10">
        <v>11861600</v>
      </c>
      <c r="X1709" s="10">
        <v>0</v>
      </c>
      <c r="Y1709" s="10">
        <v>100</v>
      </c>
      <c r="Z1709" s="8" t="s">
        <v>17098</v>
      </c>
      <c r="AA1709" s="8" t="s">
        <v>63</v>
      </c>
      <c r="AB1709" s="11">
        <v>11861600</v>
      </c>
      <c r="AC1709" s="11">
        <v>11861600</v>
      </c>
      <c r="AD1709" s="11">
        <v>0</v>
      </c>
      <c r="AE1709" s="11">
        <v>0</v>
      </c>
      <c r="AF1709" s="8" t="s">
        <v>229</v>
      </c>
      <c r="AG1709" s="8" t="s">
        <v>83</v>
      </c>
      <c r="AH1709" s="8" t="s">
        <v>66</v>
      </c>
      <c r="AI1709" s="8" t="s">
        <v>613</v>
      </c>
      <c r="AJ1709" s="8" t="s">
        <v>68</v>
      </c>
      <c r="AK1709" s="8" t="s">
        <v>69</v>
      </c>
      <c r="AL1709" s="8" t="s">
        <v>70</v>
      </c>
      <c r="AM1709" s="8" t="s">
        <v>71</v>
      </c>
      <c r="AN1709" s="8" t="s">
        <v>72</v>
      </c>
      <c r="AO1709" s="8" t="s">
        <v>73</v>
      </c>
      <c r="AP1709" s="8" t="s">
        <v>74</v>
      </c>
      <c r="AQ1709" s="8" t="s">
        <v>157</v>
      </c>
      <c r="AR1709" s="8"/>
      <c r="AS1709" s="8"/>
      <c r="AT1709" s="8" t="s">
        <v>75</v>
      </c>
      <c r="AU1709" s="8" t="s">
        <v>76</v>
      </c>
      <c r="AV1709" s="8" t="s">
        <v>77</v>
      </c>
      <c r="AW1709" s="11">
        <v>11861600</v>
      </c>
      <c r="AX1709" s="9" t="s">
        <v>14083</v>
      </c>
    </row>
    <row r="1710" spans="1:50" customFormat="1" ht="24" hidden="1" x14ac:dyDescent="0.25">
      <c r="A1710" s="8" t="s">
        <v>50</v>
      </c>
      <c r="B1710" s="8" t="s">
        <v>51</v>
      </c>
      <c r="C1710" s="8"/>
      <c r="D1710" s="8" t="s">
        <v>17099</v>
      </c>
      <c r="E1710" s="8" t="e">
        <v>#N/A</v>
      </c>
      <c r="F1710" s="8" t="e">
        <v>#N/A</v>
      </c>
      <c r="G1710" s="9" t="s">
        <v>17100</v>
      </c>
      <c r="H1710" s="9" t="e">
        <f>VLOOKUP(G1710,[1]Arkusz2!A:B,2,FALSE)</f>
        <v>#N/A</v>
      </c>
      <c r="I1710" s="9" t="s">
        <v>14123</v>
      </c>
      <c r="J1710" s="9" t="s">
        <v>9383</v>
      </c>
      <c r="K1710" s="9" t="s">
        <v>1707</v>
      </c>
      <c r="L1710" s="9" t="s">
        <v>14083</v>
      </c>
      <c r="M1710" s="9" t="s">
        <v>9383</v>
      </c>
      <c r="N1710" s="9" t="s">
        <v>1707</v>
      </c>
      <c r="O1710" s="8" t="s">
        <v>17091</v>
      </c>
      <c r="P1710" s="9" t="s">
        <v>17080</v>
      </c>
      <c r="Q1710" s="9" t="s">
        <v>16924</v>
      </c>
      <c r="R1710" s="9" t="s">
        <v>15965</v>
      </c>
      <c r="S1710" s="9" t="s">
        <v>14123</v>
      </c>
      <c r="T1710" s="10">
        <v>2324800</v>
      </c>
      <c r="U1710" s="10">
        <v>2324800</v>
      </c>
      <c r="V1710" s="10">
        <v>2324800</v>
      </c>
      <c r="W1710" s="10">
        <v>2324800</v>
      </c>
      <c r="X1710" s="10">
        <v>0</v>
      </c>
      <c r="Y1710" s="10">
        <v>100</v>
      </c>
      <c r="Z1710" s="8" t="s">
        <v>17101</v>
      </c>
      <c r="AA1710" s="8" t="s">
        <v>63</v>
      </c>
      <c r="AB1710" s="11">
        <v>2324800</v>
      </c>
      <c r="AC1710" s="11">
        <v>2324800</v>
      </c>
      <c r="AD1710" s="11">
        <v>0</v>
      </c>
      <c r="AE1710" s="11">
        <v>0</v>
      </c>
      <c r="AF1710" s="8" t="s">
        <v>64</v>
      </c>
      <c r="AG1710" s="8" t="s">
        <v>65</v>
      </c>
      <c r="AH1710" s="8" t="s">
        <v>66</v>
      </c>
      <c r="AI1710" s="8" t="s">
        <v>613</v>
      </c>
      <c r="AJ1710" s="8" t="s">
        <v>68</v>
      </c>
      <c r="AK1710" s="8" t="s">
        <v>69</v>
      </c>
      <c r="AL1710" s="8" t="s">
        <v>70</v>
      </c>
      <c r="AM1710" s="8" t="s">
        <v>71</v>
      </c>
      <c r="AN1710" s="8" t="s">
        <v>72</v>
      </c>
      <c r="AO1710" s="8" t="s">
        <v>73</v>
      </c>
      <c r="AP1710" s="8" t="s">
        <v>74</v>
      </c>
      <c r="AQ1710" s="8" t="s">
        <v>157</v>
      </c>
      <c r="AR1710" s="8"/>
      <c r="AS1710" s="8"/>
      <c r="AT1710" s="8" t="s">
        <v>75</v>
      </c>
      <c r="AU1710" s="8" t="s">
        <v>76</v>
      </c>
      <c r="AV1710" s="8" t="s">
        <v>77</v>
      </c>
      <c r="AW1710" s="11">
        <v>2324800</v>
      </c>
      <c r="AX1710" s="9" t="s">
        <v>14083</v>
      </c>
    </row>
    <row r="1711" spans="1:50" customFormat="1" ht="24" hidden="1" x14ac:dyDescent="0.25">
      <c r="A1711" s="8" t="s">
        <v>50</v>
      </c>
      <c r="B1711" s="8" t="s">
        <v>78</v>
      </c>
      <c r="C1711" s="8"/>
      <c r="D1711" s="8" t="s">
        <v>17102</v>
      </c>
      <c r="E1711" s="8" t="e">
        <v>#N/A</v>
      </c>
      <c r="F1711" s="8" t="e">
        <v>#N/A</v>
      </c>
      <c r="G1711" s="9" t="s">
        <v>17103</v>
      </c>
      <c r="H1711" s="9" t="e">
        <f>VLOOKUP(G1711,[1]Arkusz2!A:B,2,FALSE)</f>
        <v>#N/A</v>
      </c>
      <c r="I1711" s="9" t="s">
        <v>14960</v>
      </c>
      <c r="J1711" s="9" t="s">
        <v>9383</v>
      </c>
      <c r="K1711" s="9" t="s">
        <v>1707</v>
      </c>
      <c r="L1711" s="9" t="s">
        <v>5965</v>
      </c>
      <c r="M1711" s="9" t="s">
        <v>9383</v>
      </c>
      <c r="N1711" s="9" t="s">
        <v>1707</v>
      </c>
      <c r="O1711" s="8" t="s">
        <v>17091</v>
      </c>
      <c r="P1711" s="9" t="s">
        <v>17080</v>
      </c>
      <c r="Q1711" s="9" t="s">
        <v>16924</v>
      </c>
      <c r="R1711" s="9" t="s">
        <v>15965</v>
      </c>
      <c r="S1711" s="9" t="s">
        <v>14960</v>
      </c>
      <c r="T1711" s="10">
        <v>433569</v>
      </c>
      <c r="U1711" s="10">
        <v>433569</v>
      </c>
      <c r="V1711" s="10">
        <v>433569</v>
      </c>
      <c r="W1711" s="10">
        <v>433569</v>
      </c>
      <c r="X1711" s="10">
        <v>0</v>
      </c>
      <c r="Y1711" s="10">
        <v>100</v>
      </c>
      <c r="Z1711" s="8" t="s">
        <v>17104</v>
      </c>
      <c r="AA1711" s="8" t="s">
        <v>63</v>
      </c>
      <c r="AB1711" s="11">
        <v>433569</v>
      </c>
      <c r="AC1711" s="11">
        <v>433569</v>
      </c>
      <c r="AD1711" s="11">
        <v>0</v>
      </c>
      <c r="AE1711" s="11">
        <v>0</v>
      </c>
      <c r="AF1711" s="8" t="s">
        <v>229</v>
      </c>
      <c r="AG1711" s="8" t="s">
        <v>83</v>
      </c>
      <c r="AH1711" s="8" t="s">
        <v>66</v>
      </c>
      <c r="AI1711" s="8" t="s">
        <v>613</v>
      </c>
      <c r="AJ1711" s="8" t="s">
        <v>68</v>
      </c>
      <c r="AK1711" s="8" t="s">
        <v>69</v>
      </c>
      <c r="AL1711" s="8" t="s">
        <v>70</v>
      </c>
      <c r="AM1711" s="8" t="s">
        <v>71</v>
      </c>
      <c r="AN1711" s="8" t="s">
        <v>72</v>
      </c>
      <c r="AO1711" s="8" t="s">
        <v>73</v>
      </c>
      <c r="AP1711" s="8" t="s">
        <v>74</v>
      </c>
      <c r="AQ1711" s="8" t="s">
        <v>157</v>
      </c>
      <c r="AR1711" s="8"/>
      <c r="AS1711" s="8"/>
      <c r="AT1711" s="8" t="s">
        <v>75</v>
      </c>
      <c r="AU1711" s="8" t="s">
        <v>76</v>
      </c>
      <c r="AV1711" s="8" t="s">
        <v>911</v>
      </c>
      <c r="AW1711" s="11">
        <v>433569</v>
      </c>
      <c r="AX1711" s="9" t="s">
        <v>5965</v>
      </c>
    </row>
    <row r="1712" spans="1:50" customFormat="1" ht="24" hidden="1" x14ac:dyDescent="0.25">
      <c r="A1712" s="8" t="s">
        <v>50</v>
      </c>
      <c r="B1712" s="8" t="s">
        <v>51</v>
      </c>
      <c r="C1712" s="8"/>
      <c r="D1712" s="8" t="s">
        <v>17105</v>
      </c>
      <c r="E1712" s="8" t="e">
        <v>#N/A</v>
      </c>
      <c r="F1712" s="8" t="e">
        <v>#N/A</v>
      </c>
      <c r="G1712" s="9" t="s">
        <v>17106</v>
      </c>
      <c r="H1712" s="9" t="e">
        <f>VLOOKUP(G1712,[1]Arkusz2!A:B,2,FALSE)</f>
        <v>#N/A</v>
      </c>
      <c r="I1712" s="9" t="s">
        <v>14960</v>
      </c>
      <c r="J1712" s="9" t="s">
        <v>9383</v>
      </c>
      <c r="K1712" s="9" t="s">
        <v>1707</v>
      </c>
      <c r="L1712" s="9" t="s">
        <v>5965</v>
      </c>
      <c r="M1712" s="9" t="s">
        <v>9383</v>
      </c>
      <c r="N1712" s="9" t="s">
        <v>1707</v>
      </c>
      <c r="O1712" s="8" t="s">
        <v>17091</v>
      </c>
      <c r="P1712" s="9" t="s">
        <v>17080</v>
      </c>
      <c r="Q1712" s="9" t="s">
        <v>16924</v>
      </c>
      <c r="R1712" s="9" t="s">
        <v>15965</v>
      </c>
      <c r="S1712" s="9" t="s">
        <v>14960</v>
      </c>
      <c r="T1712" s="10">
        <v>1510000</v>
      </c>
      <c r="U1712" s="10">
        <v>1510000</v>
      </c>
      <c r="V1712" s="10">
        <v>1510000</v>
      </c>
      <c r="W1712" s="10">
        <v>1510000</v>
      </c>
      <c r="X1712" s="10">
        <v>0</v>
      </c>
      <c r="Y1712" s="10">
        <v>100</v>
      </c>
      <c r="Z1712" s="8" t="s">
        <v>17107</v>
      </c>
      <c r="AA1712" s="8" t="s">
        <v>63</v>
      </c>
      <c r="AB1712" s="11">
        <v>1510000</v>
      </c>
      <c r="AC1712" s="11">
        <v>1510000</v>
      </c>
      <c r="AD1712" s="11">
        <v>0</v>
      </c>
      <c r="AE1712" s="11">
        <v>0</v>
      </c>
      <c r="AF1712" s="8" t="s">
        <v>229</v>
      </c>
      <c r="AG1712" s="8" t="s">
        <v>65</v>
      </c>
      <c r="AH1712" s="8" t="s">
        <v>66</v>
      </c>
      <c r="AI1712" s="8" t="s">
        <v>613</v>
      </c>
      <c r="AJ1712" s="8" t="s">
        <v>68</v>
      </c>
      <c r="AK1712" s="8" t="s">
        <v>69</v>
      </c>
      <c r="AL1712" s="8" t="s">
        <v>70</v>
      </c>
      <c r="AM1712" s="8" t="s">
        <v>71</v>
      </c>
      <c r="AN1712" s="8" t="s">
        <v>72</v>
      </c>
      <c r="AO1712" s="8" t="s">
        <v>73</v>
      </c>
      <c r="AP1712" s="8" t="s">
        <v>74</v>
      </c>
      <c r="AQ1712" s="8" t="s">
        <v>157</v>
      </c>
      <c r="AR1712" s="8"/>
      <c r="AS1712" s="8"/>
      <c r="AT1712" s="8" t="s">
        <v>75</v>
      </c>
      <c r="AU1712" s="8" t="s">
        <v>76</v>
      </c>
      <c r="AV1712" s="8" t="s">
        <v>911</v>
      </c>
      <c r="AW1712" s="11">
        <v>1510000</v>
      </c>
      <c r="AX1712" s="9" t="s">
        <v>5965</v>
      </c>
    </row>
  </sheetData>
  <autoFilter ref="A1:AX1712">
    <filterColumn colId="1">
      <filters>
        <filter val="RPZP.05.05.00"/>
        <filter val="RPZP.06.06.00"/>
      </filters>
    </filterColumn>
    <sortState ref="A2:AX1712">
      <sortCondition ref="C1:C1712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30"/>
  <sheetViews>
    <sheetView workbookViewId="0">
      <selection activeCell="A5" sqref="A5:D27"/>
    </sheetView>
  </sheetViews>
  <sheetFormatPr defaultRowHeight="15" x14ac:dyDescent="0.25"/>
  <cols>
    <col min="1" max="1" width="64.28515625" customWidth="1"/>
    <col min="2" max="2" width="21.42578125" customWidth="1"/>
    <col min="3" max="3" width="23" bestFit="1" customWidth="1"/>
    <col min="4" max="4" width="16" bestFit="1" customWidth="1"/>
    <col min="5" max="5" width="23" bestFit="1" customWidth="1"/>
    <col min="6" max="6" width="96.7109375" bestFit="1" customWidth="1"/>
    <col min="7" max="7" width="7.42578125" bestFit="1" customWidth="1"/>
    <col min="8" max="8" width="16.42578125" bestFit="1" customWidth="1"/>
    <col min="9" max="9" width="96.7109375" bestFit="1" customWidth="1"/>
    <col min="10" max="10" width="7.42578125" bestFit="1" customWidth="1"/>
    <col min="11" max="11" width="28.42578125" bestFit="1" customWidth="1"/>
    <col min="12" max="12" width="30.140625" bestFit="1" customWidth="1"/>
    <col min="13" max="13" width="23.140625" bestFit="1" customWidth="1"/>
    <col min="14" max="14" width="13.42578125" customWidth="1"/>
    <col min="15" max="15" width="13.140625" customWidth="1"/>
  </cols>
  <sheetData>
    <row r="4" spans="1:4" x14ac:dyDescent="0.25">
      <c r="A4" s="19" t="s">
        <v>17159</v>
      </c>
      <c r="B4" t="s">
        <v>17162</v>
      </c>
      <c r="C4" t="s">
        <v>17163</v>
      </c>
      <c r="D4" t="s">
        <v>17164</v>
      </c>
    </row>
    <row r="5" spans="1:4" x14ac:dyDescent="0.25">
      <c r="A5" s="20" t="s">
        <v>14056</v>
      </c>
      <c r="B5" s="22">
        <v>4</v>
      </c>
      <c r="C5" s="22">
        <v>149748096.21000001</v>
      </c>
      <c r="D5" s="22">
        <v>111977999.09999999</v>
      </c>
    </row>
    <row r="6" spans="1:4" x14ac:dyDescent="0.25">
      <c r="A6" s="21" t="s">
        <v>889</v>
      </c>
      <c r="B6" s="22">
        <v>1</v>
      </c>
      <c r="C6" s="22">
        <v>755138.79</v>
      </c>
      <c r="D6" s="22">
        <v>344398.25</v>
      </c>
    </row>
    <row r="7" spans="1:4" x14ac:dyDescent="0.25">
      <c r="A7" s="21" t="s">
        <v>14045</v>
      </c>
      <c r="B7" s="22">
        <v>1</v>
      </c>
      <c r="C7" s="22">
        <v>66815056</v>
      </c>
      <c r="D7" s="22">
        <v>50112416</v>
      </c>
    </row>
    <row r="8" spans="1:4" x14ac:dyDescent="0.25">
      <c r="A8" s="21" t="s">
        <v>6535</v>
      </c>
      <c r="B8" s="22">
        <v>1</v>
      </c>
      <c r="C8" s="22">
        <v>256285.42</v>
      </c>
      <c r="D8" s="22">
        <v>83344.850000000006</v>
      </c>
    </row>
    <row r="9" spans="1:4" x14ac:dyDescent="0.25">
      <c r="A9" s="21" t="s">
        <v>14057</v>
      </c>
      <c r="B9" s="22">
        <v>1</v>
      </c>
      <c r="C9" s="22">
        <v>81921616</v>
      </c>
      <c r="D9" s="22">
        <v>61437840</v>
      </c>
    </row>
    <row r="10" spans="1:4" x14ac:dyDescent="0.25">
      <c r="A10" s="20" t="s">
        <v>5099</v>
      </c>
      <c r="B10" s="22">
        <v>1</v>
      </c>
      <c r="C10" s="22">
        <v>2030492.51</v>
      </c>
      <c r="D10" s="22">
        <v>617961.49</v>
      </c>
    </row>
    <row r="11" spans="1:4" x14ac:dyDescent="0.25">
      <c r="A11" s="21" t="s">
        <v>6535</v>
      </c>
      <c r="B11" s="22">
        <v>1</v>
      </c>
      <c r="C11" s="22">
        <v>2030492.51</v>
      </c>
      <c r="D11" s="22">
        <v>617961.49</v>
      </c>
    </row>
    <row r="12" spans="1:4" x14ac:dyDescent="0.25">
      <c r="A12" s="20" t="s">
        <v>10723</v>
      </c>
      <c r="B12" s="22">
        <v>3</v>
      </c>
      <c r="C12" s="22">
        <v>1994438.61</v>
      </c>
      <c r="D12" s="22">
        <v>800947.69</v>
      </c>
    </row>
    <row r="13" spans="1:4" x14ac:dyDescent="0.25">
      <c r="A13" s="21" t="s">
        <v>889</v>
      </c>
      <c r="B13" s="22">
        <v>3</v>
      </c>
      <c r="C13" s="22">
        <v>1994438.61</v>
      </c>
      <c r="D13" s="22">
        <v>800947.69</v>
      </c>
    </row>
    <row r="14" spans="1:4" x14ac:dyDescent="0.25">
      <c r="A14" s="20" t="s">
        <v>77</v>
      </c>
      <c r="B14" s="22">
        <v>8</v>
      </c>
      <c r="C14" s="22">
        <v>256227.6</v>
      </c>
      <c r="D14" s="22">
        <v>221437.59999999998</v>
      </c>
    </row>
    <row r="15" spans="1:4" x14ac:dyDescent="0.25">
      <c r="A15" s="21" t="s">
        <v>889</v>
      </c>
      <c r="B15" s="22">
        <v>6</v>
      </c>
      <c r="C15" s="22">
        <v>209867.6</v>
      </c>
      <c r="D15" s="22">
        <v>175077.59999999998</v>
      </c>
    </row>
    <row r="16" spans="1:4" x14ac:dyDescent="0.25">
      <c r="A16" s="21" t="s">
        <v>6535</v>
      </c>
      <c r="B16" s="22">
        <v>2</v>
      </c>
      <c r="C16" s="22">
        <v>46360</v>
      </c>
      <c r="D16" s="22">
        <v>46360</v>
      </c>
    </row>
    <row r="17" spans="1:4" x14ac:dyDescent="0.25">
      <c r="A17" s="20" t="s">
        <v>911</v>
      </c>
      <c r="B17" s="22">
        <v>21</v>
      </c>
      <c r="C17" s="22">
        <v>52290000.609999999</v>
      </c>
      <c r="D17" s="22">
        <v>24248143.040000003</v>
      </c>
    </row>
    <row r="18" spans="1:4" x14ac:dyDescent="0.25">
      <c r="A18" s="21" t="s">
        <v>889</v>
      </c>
      <c r="B18" s="22">
        <v>16</v>
      </c>
      <c r="C18" s="22">
        <v>40328995.789999999</v>
      </c>
      <c r="D18" s="22">
        <v>19160553.59</v>
      </c>
    </row>
    <row r="19" spans="1:4" x14ac:dyDescent="0.25">
      <c r="A19" s="21" t="s">
        <v>6535</v>
      </c>
      <c r="B19" s="22">
        <v>5</v>
      </c>
      <c r="C19" s="22">
        <v>11961004.82</v>
      </c>
      <c r="D19" s="22">
        <v>5087589.45</v>
      </c>
    </row>
    <row r="20" spans="1:4" x14ac:dyDescent="0.25">
      <c r="A20" s="20" t="s">
        <v>11500</v>
      </c>
      <c r="B20" s="22">
        <v>1</v>
      </c>
      <c r="C20" s="22">
        <v>22443842.579999998</v>
      </c>
      <c r="D20" s="22">
        <v>11121921.289999999</v>
      </c>
    </row>
    <row r="21" spans="1:4" x14ac:dyDescent="0.25">
      <c r="A21" s="21" t="s">
        <v>6535</v>
      </c>
      <c r="B21" s="22">
        <v>1</v>
      </c>
      <c r="C21" s="22">
        <v>22443842.579999998</v>
      </c>
      <c r="D21" s="22">
        <v>11121921.289999999</v>
      </c>
    </row>
    <row r="22" spans="1:4" x14ac:dyDescent="0.25">
      <c r="A22" s="20" t="s">
        <v>133</v>
      </c>
      <c r="B22" s="22">
        <v>2</v>
      </c>
      <c r="C22" s="22">
        <v>19148205.060000002</v>
      </c>
      <c r="D22" s="22">
        <v>6073253.21</v>
      </c>
    </row>
    <row r="23" spans="1:4" x14ac:dyDescent="0.25">
      <c r="A23" s="21" t="s">
        <v>889</v>
      </c>
      <c r="B23" s="22">
        <v>1</v>
      </c>
      <c r="C23" s="22">
        <v>7606593.3300000001</v>
      </c>
      <c r="D23" s="22">
        <v>2380046.15</v>
      </c>
    </row>
    <row r="24" spans="1:4" x14ac:dyDescent="0.25">
      <c r="A24" s="21" t="s">
        <v>6535</v>
      </c>
      <c r="B24" s="22">
        <v>1</v>
      </c>
      <c r="C24" s="22">
        <v>11541611.73</v>
      </c>
      <c r="D24" s="22">
        <v>3693207.06</v>
      </c>
    </row>
    <row r="25" spans="1:4" x14ac:dyDescent="0.25">
      <c r="A25" s="20" t="s">
        <v>11948</v>
      </c>
      <c r="B25" s="22">
        <v>21</v>
      </c>
      <c r="C25" s="22">
        <v>30658384.699999999</v>
      </c>
      <c r="D25" s="22">
        <v>12298857.25</v>
      </c>
    </row>
    <row r="26" spans="1:4" x14ac:dyDescent="0.25">
      <c r="A26" s="21" t="s">
        <v>889</v>
      </c>
      <c r="B26" s="22">
        <v>8</v>
      </c>
      <c r="C26" s="22">
        <v>10142804.949999999</v>
      </c>
      <c r="D26" s="22">
        <v>4525890.8699999992</v>
      </c>
    </row>
    <row r="27" spans="1:4" x14ac:dyDescent="0.25">
      <c r="A27" s="21" t="s">
        <v>6535</v>
      </c>
      <c r="B27" s="22">
        <v>13</v>
      </c>
      <c r="C27" s="22">
        <v>20515579.749999996</v>
      </c>
      <c r="D27" s="22">
        <v>7772966.3799999999</v>
      </c>
    </row>
    <row r="28" spans="1:4" x14ac:dyDescent="0.25">
      <c r="A28" s="20" t="s">
        <v>17160</v>
      </c>
      <c r="B28" s="22"/>
      <c r="C28" s="22"/>
      <c r="D28" s="22"/>
    </row>
    <row r="29" spans="1:4" x14ac:dyDescent="0.25">
      <c r="A29" s="21" t="s">
        <v>17160</v>
      </c>
      <c r="B29" s="22"/>
      <c r="C29" s="22"/>
      <c r="D29" s="22"/>
    </row>
    <row r="30" spans="1:4" x14ac:dyDescent="0.25">
      <c r="A30" s="20" t="s">
        <v>17161</v>
      </c>
      <c r="B30" s="22">
        <v>61</v>
      </c>
      <c r="C30" s="22">
        <v>278569687.88</v>
      </c>
      <c r="D30" s="22">
        <v>167360520.67000005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8"/>
  <sheetViews>
    <sheetView topLeftCell="N22" workbookViewId="0">
      <selection activeCell="T2" sqref="T2:T62"/>
    </sheetView>
  </sheetViews>
  <sheetFormatPr defaultRowHeight="15" x14ac:dyDescent="0.25"/>
  <cols>
    <col min="4" max="4" width="28.85546875" customWidth="1"/>
    <col min="7" max="7" width="21.28515625" customWidth="1"/>
    <col min="26" max="26" width="21.5703125" customWidth="1"/>
    <col min="27" max="27" width="20.28515625" customWidth="1"/>
  </cols>
  <sheetData>
    <row r="1" spans="1:51" ht="10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3" t="s">
        <v>12</v>
      </c>
      <c r="N1" s="3" t="s">
        <v>13</v>
      </c>
      <c r="O1" s="1" t="s">
        <v>14</v>
      </c>
      <c r="P1" s="4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1" t="s">
        <v>25</v>
      </c>
      <c r="AA1" s="74" t="s">
        <v>17200</v>
      </c>
      <c r="AB1" s="1" t="s">
        <v>26</v>
      </c>
      <c r="AC1" s="5" t="s">
        <v>27</v>
      </c>
      <c r="AD1" s="5" t="s">
        <v>28</v>
      </c>
      <c r="AE1" s="5" t="s">
        <v>29</v>
      </c>
      <c r="AF1" s="5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5" t="s">
        <v>48</v>
      </c>
      <c r="AY1" s="6" t="s">
        <v>49</v>
      </c>
    </row>
    <row r="2" spans="1:51" x14ac:dyDescent="0.25">
      <c r="A2" s="15" t="s">
        <v>723</v>
      </c>
      <c r="B2" s="15" t="s">
        <v>888</v>
      </c>
      <c r="C2" s="15" t="s">
        <v>889</v>
      </c>
      <c r="D2" s="15" t="s">
        <v>890</v>
      </c>
      <c r="E2" s="15" t="s">
        <v>891</v>
      </c>
      <c r="F2" s="15" t="s">
        <v>892</v>
      </c>
      <c r="G2" s="16" t="s">
        <v>893</v>
      </c>
      <c r="H2" s="16" t="s">
        <v>17108</v>
      </c>
      <c r="I2" s="16" t="s">
        <v>894</v>
      </c>
      <c r="J2" s="16" t="s">
        <v>895</v>
      </c>
      <c r="K2" s="16" t="s">
        <v>896</v>
      </c>
      <c r="L2" s="16" t="s">
        <v>897</v>
      </c>
      <c r="M2" s="16" t="s">
        <v>895</v>
      </c>
      <c r="N2" s="16" t="s">
        <v>896</v>
      </c>
      <c r="O2" s="15" t="s">
        <v>898</v>
      </c>
      <c r="P2" s="16" t="s">
        <v>899</v>
      </c>
      <c r="Q2" s="16" t="s">
        <v>142</v>
      </c>
      <c r="R2" s="16" t="s">
        <v>113</v>
      </c>
      <c r="S2" s="16" t="s">
        <v>894</v>
      </c>
      <c r="T2" s="17">
        <v>2530120.5299999998</v>
      </c>
      <c r="U2" s="17">
        <v>2530120.5299999998</v>
      </c>
      <c r="V2" s="17">
        <v>1265060.26</v>
      </c>
      <c r="W2" s="17">
        <v>1265060.26</v>
      </c>
      <c r="X2" s="17">
        <v>1265060.27</v>
      </c>
      <c r="Y2" s="17">
        <v>50</v>
      </c>
      <c r="Z2" s="67" t="s">
        <v>900</v>
      </c>
      <c r="AA2" s="69" t="s">
        <v>17197</v>
      </c>
      <c r="AB2" s="15" t="s">
        <v>63</v>
      </c>
      <c r="AC2" s="18">
        <v>2530120.5299999998</v>
      </c>
      <c r="AD2" s="18">
        <v>2530120.5299999998</v>
      </c>
      <c r="AE2" s="18">
        <v>0</v>
      </c>
      <c r="AF2" s="18">
        <v>0</v>
      </c>
      <c r="AG2" s="15" t="s">
        <v>64</v>
      </c>
      <c r="AH2" s="15" t="s">
        <v>901</v>
      </c>
      <c r="AI2" s="15" t="s">
        <v>66</v>
      </c>
      <c r="AJ2" s="15" t="s">
        <v>67</v>
      </c>
      <c r="AK2" s="15" t="s">
        <v>290</v>
      </c>
      <c r="AL2" s="15" t="s">
        <v>902</v>
      </c>
      <c r="AM2" s="15" t="s">
        <v>903</v>
      </c>
      <c r="AN2" s="15" t="s">
        <v>904</v>
      </c>
      <c r="AO2" s="15" t="s">
        <v>905</v>
      </c>
      <c r="AP2" s="15" t="s">
        <v>906</v>
      </c>
      <c r="AQ2" s="15" t="s">
        <v>128</v>
      </c>
      <c r="AR2" s="15" t="s">
        <v>157</v>
      </c>
      <c r="AS2" s="15" t="s">
        <v>907</v>
      </c>
      <c r="AT2" s="15" t="s">
        <v>908</v>
      </c>
      <c r="AU2" s="15" t="s">
        <v>909</v>
      </c>
      <c r="AV2" s="15" t="s">
        <v>910</v>
      </c>
      <c r="AW2" s="15" t="s">
        <v>911</v>
      </c>
      <c r="AX2" s="18">
        <v>2530120.5299999998</v>
      </c>
      <c r="AY2" s="16" t="s">
        <v>897</v>
      </c>
    </row>
    <row r="3" spans="1:51" x14ac:dyDescent="0.25">
      <c r="A3" s="15" t="s">
        <v>723</v>
      </c>
      <c r="B3" s="15" t="s">
        <v>888</v>
      </c>
      <c r="C3" s="15" t="s">
        <v>889</v>
      </c>
      <c r="D3" s="15" t="s">
        <v>6514</v>
      </c>
      <c r="E3" s="15" t="e">
        <v>#N/A</v>
      </c>
      <c r="F3" s="15" t="e">
        <v>#N/A</v>
      </c>
      <c r="G3" s="16" t="s">
        <v>6515</v>
      </c>
      <c r="H3" s="16" t="e">
        <v>#N/A</v>
      </c>
      <c r="I3" s="16" t="s">
        <v>4335</v>
      </c>
      <c r="J3" s="16" t="s">
        <v>4261</v>
      </c>
      <c r="K3" s="16" t="s">
        <v>4262</v>
      </c>
      <c r="L3" s="16" t="s">
        <v>4407</v>
      </c>
      <c r="M3" s="16" t="s">
        <v>4261</v>
      </c>
      <c r="N3" s="16" t="s">
        <v>4262</v>
      </c>
      <c r="O3" s="15" t="s">
        <v>366</v>
      </c>
      <c r="P3" s="16" t="s">
        <v>4960</v>
      </c>
      <c r="Q3" s="16" t="s">
        <v>4261</v>
      </c>
      <c r="R3" s="16" t="s">
        <v>4262</v>
      </c>
      <c r="S3" s="16" t="s">
        <v>4335</v>
      </c>
      <c r="T3" s="17">
        <v>14999.9</v>
      </c>
      <c r="U3" s="17">
        <v>14999.9</v>
      </c>
      <c r="V3" s="17">
        <v>14999.9</v>
      </c>
      <c r="W3" s="17">
        <v>14999.9</v>
      </c>
      <c r="X3" s="17">
        <v>0</v>
      </c>
      <c r="Y3" s="17">
        <v>100</v>
      </c>
      <c r="Z3" s="64" t="s">
        <v>6516</v>
      </c>
      <c r="AA3" s="69" t="s">
        <v>17175</v>
      </c>
      <c r="AB3" s="15" t="s">
        <v>63</v>
      </c>
      <c r="AC3" s="18">
        <v>14999.9</v>
      </c>
      <c r="AD3" s="18">
        <v>14999.9</v>
      </c>
      <c r="AE3" s="18">
        <v>0</v>
      </c>
      <c r="AF3" s="18">
        <v>0</v>
      </c>
      <c r="AG3" s="15" t="s">
        <v>64</v>
      </c>
      <c r="AH3" s="15" t="s">
        <v>901</v>
      </c>
      <c r="AI3" s="15" t="s">
        <v>66</v>
      </c>
      <c r="AJ3" s="15" t="s">
        <v>67</v>
      </c>
      <c r="AK3" s="15" t="s">
        <v>290</v>
      </c>
      <c r="AL3" s="15" t="s">
        <v>6517</v>
      </c>
      <c r="AM3" s="15" t="s">
        <v>6518</v>
      </c>
      <c r="AN3" s="15" t="s">
        <v>2616</v>
      </c>
      <c r="AO3" s="15" t="s">
        <v>2617</v>
      </c>
      <c r="AP3" s="15" t="s">
        <v>6519</v>
      </c>
      <c r="AQ3" s="15" t="s">
        <v>428</v>
      </c>
      <c r="AR3" s="15"/>
      <c r="AS3" s="15"/>
      <c r="AT3" s="15"/>
      <c r="AU3" s="15" t="s">
        <v>619</v>
      </c>
      <c r="AV3" s="15" t="s">
        <v>6520</v>
      </c>
      <c r="AW3" s="15" t="s">
        <v>77</v>
      </c>
      <c r="AX3" s="18">
        <v>14999.9</v>
      </c>
      <c r="AY3" s="16" t="s">
        <v>4407</v>
      </c>
    </row>
    <row r="4" spans="1:51" x14ac:dyDescent="0.25">
      <c r="A4" s="15" t="s">
        <v>723</v>
      </c>
      <c r="B4" s="15" t="s">
        <v>888</v>
      </c>
      <c r="C4" s="15" t="s">
        <v>889</v>
      </c>
      <c r="D4" s="15" t="s">
        <v>6596</v>
      </c>
      <c r="E4" s="15" t="e">
        <v>#N/A</v>
      </c>
      <c r="F4" s="15" t="e">
        <v>#N/A</v>
      </c>
      <c r="G4" s="16" t="s">
        <v>6597</v>
      </c>
      <c r="H4" s="16" t="e">
        <v>#N/A</v>
      </c>
      <c r="I4" s="16" t="s">
        <v>4407</v>
      </c>
      <c r="J4" s="16" t="s">
        <v>4261</v>
      </c>
      <c r="K4" s="16" t="s">
        <v>4262</v>
      </c>
      <c r="L4" s="16" t="s">
        <v>4407</v>
      </c>
      <c r="M4" s="16" t="s">
        <v>4261</v>
      </c>
      <c r="N4" s="16" t="s">
        <v>4262</v>
      </c>
      <c r="O4" s="15" t="s">
        <v>366</v>
      </c>
      <c r="P4" s="16" t="s">
        <v>6598</v>
      </c>
      <c r="Q4" s="16" t="s">
        <v>4261</v>
      </c>
      <c r="R4" s="16" t="s">
        <v>4262</v>
      </c>
      <c r="S4" s="16" t="s">
        <v>4407</v>
      </c>
      <c r="T4" s="17">
        <v>84790</v>
      </c>
      <c r="U4" s="17">
        <v>84790</v>
      </c>
      <c r="V4" s="17">
        <v>50000</v>
      </c>
      <c r="W4" s="17">
        <v>50000</v>
      </c>
      <c r="X4" s="17">
        <v>34790</v>
      </c>
      <c r="Y4" s="17">
        <v>58.97</v>
      </c>
      <c r="Z4" s="64" t="s">
        <v>6599</v>
      </c>
      <c r="AA4" s="69" t="s">
        <v>17175</v>
      </c>
      <c r="AB4" s="15" t="s">
        <v>63</v>
      </c>
      <c r="AC4" s="18">
        <v>84790</v>
      </c>
      <c r="AD4" s="18">
        <v>84790</v>
      </c>
      <c r="AE4" s="18">
        <v>0</v>
      </c>
      <c r="AF4" s="18">
        <v>0</v>
      </c>
      <c r="AG4" s="15" t="s">
        <v>64</v>
      </c>
      <c r="AH4" s="15" t="s">
        <v>901</v>
      </c>
      <c r="AI4" s="15" t="s">
        <v>66</v>
      </c>
      <c r="AJ4" s="15" t="s">
        <v>67</v>
      </c>
      <c r="AK4" s="15" t="s">
        <v>290</v>
      </c>
      <c r="AL4" s="15" t="s">
        <v>2257</v>
      </c>
      <c r="AM4" s="15" t="s">
        <v>2258</v>
      </c>
      <c r="AN4" s="15" t="s">
        <v>2110</v>
      </c>
      <c r="AO4" s="15" t="s">
        <v>2111</v>
      </c>
      <c r="AP4" s="15" t="s">
        <v>1453</v>
      </c>
      <c r="AQ4" s="15" t="s">
        <v>128</v>
      </c>
      <c r="AR4" s="15" t="s">
        <v>952</v>
      </c>
      <c r="AS4" s="15"/>
      <c r="AT4" s="15"/>
      <c r="AU4" s="15" t="s">
        <v>619</v>
      </c>
      <c r="AV4" s="15" t="s">
        <v>2261</v>
      </c>
      <c r="AW4" s="15" t="s">
        <v>77</v>
      </c>
      <c r="AX4" s="18">
        <v>84790</v>
      </c>
      <c r="AY4" s="16" t="s">
        <v>4407</v>
      </c>
    </row>
    <row r="5" spans="1:51" x14ac:dyDescent="0.25">
      <c r="A5" s="15" t="s">
        <v>723</v>
      </c>
      <c r="B5" s="15" t="s">
        <v>888</v>
      </c>
      <c r="C5" s="15" t="s">
        <v>889</v>
      </c>
      <c r="D5" s="15" t="s">
        <v>6600</v>
      </c>
      <c r="E5" s="15" t="e">
        <v>#N/A</v>
      </c>
      <c r="F5" s="15" t="e">
        <v>#N/A</v>
      </c>
      <c r="G5" s="16" t="s">
        <v>6601</v>
      </c>
      <c r="H5" s="16" t="e">
        <v>#N/A</v>
      </c>
      <c r="I5" s="16" t="s">
        <v>4126</v>
      </c>
      <c r="J5" s="16" t="s">
        <v>4261</v>
      </c>
      <c r="K5" s="16" t="s">
        <v>4262</v>
      </c>
      <c r="L5" s="16" t="s">
        <v>4407</v>
      </c>
      <c r="M5" s="16" t="s">
        <v>4261</v>
      </c>
      <c r="N5" s="16" t="s">
        <v>4262</v>
      </c>
      <c r="O5" s="15" t="s">
        <v>366</v>
      </c>
      <c r="P5" s="16" t="s">
        <v>6602</v>
      </c>
      <c r="Q5" s="16" t="s">
        <v>4261</v>
      </c>
      <c r="R5" s="16" t="s">
        <v>4262</v>
      </c>
      <c r="S5" s="16" t="s">
        <v>4126</v>
      </c>
      <c r="T5" s="17">
        <v>20740</v>
      </c>
      <c r="U5" s="17">
        <v>20740</v>
      </c>
      <c r="V5" s="17">
        <v>20740</v>
      </c>
      <c r="W5" s="17">
        <v>20740</v>
      </c>
      <c r="X5" s="17">
        <v>0</v>
      </c>
      <c r="Y5" s="17">
        <v>100</v>
      </c>
      <c r="Z5" s="64" t="s">
        <v>6603</v>
      </c>
      <c r="AA5" s="69" t="s">
        <v>17175</v>
      </c>
      <c r="AB5" s="15" t="s">
        <v>63</v>
      </c>
      <c r="AC5" s="18">
        <v>20740</v>
      </c>
      <c r="AD5" s="18">
        <v>20740</v>
      </c>
      <c r="AE5" s="18">
        <v>0</v>
      </c>
      <c r="AF5" s="18">
        <v>0</v>
      </c>
      <c r="AG5" s="15" t="s">
        <v>64</v>
      </c>
      <c r="AH5" s="15" t="s">
        <v>901</v>
      </c>
      <c r="AI5" s="15" t="s">
        <v>66</v>
      </c>
      <c r="AJ5" s="15" t="s">
        <v>67</v>
      </c>
      <c r="AK5" s="15" t="s">
        <v>290</v>
      </c>
      <c r="AL5" s="15" t="s">
        <v>3394</v>
      </c>
      <c r="AM5" s="15" t="s">
        <v>3395</v>
      </c>
      <c r="AN5" s="15" t="s">
        <v>804</v>
      </c>
      <c r="AO5" s="15" t="s">
        <v>2757</v>
      </c>
      <c r="AP5" s="15" t="s">
        <v>3396</v>
      </c>
      <c r="AQ5" s="15" t="s">
        <v>1059</v>
      </c>
      <c r="AR5" s="15"/>
      <c r="AS5" s="15"/>
      <c r="AT5" s="15"/>
      <c r="AU5" s="15" t="s">
        <v>619</v>
      </c>
      <c r="AV5" s="15" t="s">
        <v>3399</v>
      </c>
      <c r="AW5" s="15" t="s">
        <v>77</v>
      </c>
      <c r="AX5" s="18">
        <v>20740</v>
      </c>
      <c r="AY5" s="16" t="s">
        <v>4407</v>
      </c>
    </row>
    <row r="6" spans="1:51" x14ac:dyDescent="0.25">
      <c r="A6" s="15" t="s">
        <v>723</v>
      </c>
      <c r="B6" s="15" t="s">
        <v>888</v>
      </c>
      <c r="C6" s="15" t="s">
        <v>889</v>
      </c>
      <c r="D6" s="15" t="s">
        <v>6777</v>
      </c>
      <c r="E6" s="15" t="e">
        <v>#N/A</v>
      </c>
      <c r="F6" s="15" t="e">
        <v>#N/A</v>
      </c>
      <c r="G6" s="16" t="s">
        <v>6778</v>
      </c>
      <c r="H6" s="16" t="e">
        <v>#N/A</v>
      </c>
      <c r="I6" s="16" t="s">
        <v>5601</v>
      </c>
      <c r="J6" s="16" t="s">
        <v>4261</v>
      </c>
      <c r="K6" s="16" t="s">
        <v>4262</v>
      </c>
      <c r="L6" s="16" t="s">
        <v>4407</v>
      </c>
      <c r="M6" s="16" t="s">
        <v>4261</v>
      </c>
      <c r="N6" s="16" t="s">
        <v>4262</v>
      </c>
      <c r="O6" s="15" t="s">
        <v>366</v>
      </c>
      <c r="P6" s="16" t="s">
        <v>2121</v>
      </c>
      <c r="Q6" s="16" t="s">
        <v>4261</v>
      </c>
      <c r="R6" s="16" t="s">
        <v>4262</v>
      </c>
      <c r="S6" s="16" t="s">
        <v>5601</v>
      </c>
      <c r="T6" s="17">
        <v>22500</v>
      </c>
      <c r="U6" s="17">
        <v>22500</v>
      </c>
      <c r="V6" s="17">
        <v>22500</v>
      </c>
      <c r="W6" s="17">
        <v>22500</v>
      </c>
      <c r="X6" s="17">
        <v>0</v>
      </c>
      <c r="Y6" s="17">
        <v>100</v>
      </c>
      <c r="Z6" s="64" t="s">
        <v>6779</v>
      </c>
      <c r="AA6" s="69" t="s">
        <v>17175</v>
      </c>
      <c r="AB6" s="15" t="s">
        <v>63</v>
      </c>
      <c r="AC6" s="18">
        <v>22500</v>
      </c>
      <c r="AD6" s="18">
        <v>22500</v>
      </c>
      <c r="AE6" s="18">
        <v>0</v>
      </c>
      <c r="AF6" s="18">
        <v>0</v>
      </c>
      <c r="AG6" s="15" t="s">
        <v>64</v>
      </c>
      <c r="AH6" s="15" t="s">
        <v>901</v>
      </c>
      <c r="AI6" s="15" t="s">
        <v>66</v>
      </c>
      <c r="AJ6" s="15" t="s">
        <v>67</v>
      </c>
      <c r="AK6" s="15" t="s">
        <v>290</v>
      </c>
      <c r="AL6" s="15" t="s">
        <v>6780</v>
      </c>
      <c r="AM6" s="15" t="s">
        <v>6781</v>
      </c>
      <c r="AN6" s="15" t="s">
        <v>690</v>
      </c>
      <c r="AO6" s="15" t="s">
        <v>691</v>
      </c>
      <c r="AP6" s="15" t="s">
        <v>3633</v>
      </c>
      <c r="AQ6" s="15" t="s">
        <v>952</v>
      </c>
      <c r="AR6" s="15"/>
      <c r="AS6" s="15"/>
      <c r="AT6" s="15"/>
      <c r="AU6" s="15" t="s">
        <v>619</v>
      </c>
      <c r="AV6" s="15" t="s">
        <v>6782</v>
      </c>
      <c r="AW6" s="15" t="s">
        <v>77</v>
      </c>
      <c r="AX6" s="18">
        <v>22500</v>
      </c>
      <c r="AY6" s="16" t="s">
        <v>4407</v>
      </c>
    </row>
    <row r="7" spans="1:51" x14ac:dyDescent="0.25">
      <c r="A7" s="15" t="s">
        <v>723</v>
      </c>
      <c r="B7" s="15" t="s">
        <v>888</v>
      </c>
      <c r="C7" s="15" t="s">
        <v>889</v>
      </c>
      <c r="D7" s="15" t="s">
        <v>6799</v>
      </c>
      <c r="E7" s="15" t="e">
        <v>#N/A</v>
      </c>
      <c r="F7" s="15" t="e">
        <v>#N/A</v>
      </c>
      <c r="G7" s="16" t="s">
        <v>6800</v>
      </c>
      <c r="H7" s="16" t="e">
        <v>#N/A</v>
      </c>
      <c r="I7" s="16" t="s">
        <v>4335</v>
      </c>
      <c r="J7" s="16" t="s">
        <v>4261</v>
      </c>
      <c r="K7" s="16" t="s">
        <v>4262</v>
      </c>
      <c r="L7" s="16" t="s">
        <v>4407</v>
      </c>
      <c r="M7" s="16" t="s">
        <v>4261</v>
      </c>
      <c r="N7" s="16" t="s">
        <v>4262</v>
      </c>
      <c r="O7" s="15" t="s">
        <v>366</v>
      </c>
      <c r="P7" s="16" t="s">
        <v>117</v>
      </c>
      <c r="Q7" s="16" t="s">
        <v>4261</v>
      </c>
      <c r="R7" s="16" t="s">
        <v>4262</v>
      </c>
      <c r="S7" s="16" t="s">
        <v>4335</v>
      </c>
      <c r="T7" s="17">
        <v>21697.7</v>
      </c>
      <c r="U7" s="17">
        <v>21697.7</v>
      </c>
      <c r="V7" s="17">
        <v>21697.7</v>
      </c>
      <c r="W7" s="17">
        <v>21697.7</v>
      </c>
      <c r="X7" s="17">
        <v>0</v>
      </c>
      <c r="Y7" s="17">
        <v>100</v>
      </c>
      <c r="Z7" s="64" t="s">
        <v>6801</v>
      </c>
      <c r="AA7" s="69" t="s">
        <v>17175</v>
      </c>
      <c r="AB7" s="15" t="s">
        <v>63</v>
      </c>
      <c r="AC7" s="18">
        <v>21697.7</v>
      </c>
      <c r="AD7" s="18">
        <v>21697.7</v>
      </c>
      <c r="AE7" s="18">
        <v>0</v>
      </c>
      <c r="AF7" s="18">
        <v>0</v>
      </c>
      <c r="AG7" s="15" t="s">
        <v>64</v>
      </c>
      <c r="AH7" s="15" t="s">
        <v>901</v>
      </c>
      <c r="AI7" s="15" t="s">
        <v>66</v>
      </c>
      <c r="AJ7" s="15" t="s">
        <v>67</v>
      </c>
      <c r="AK7" s="15" t="s">
        <v>290</v>
      </c>
      <c r="AL7" s="15" t="s">
        <v>6802</v>
      </c>
      <c r="AM7" s="15" t="s">
        <v>6803</v>
      </c>
      <c r="AN7" s="15" t="s">
        <v>6804</v>
      </c>
      <c r="AO7" s="15" t="s">
        <v>6805</v>
      </c>
      <c r="AP7" s="15" t="s">
        <v>6806</v>
      </c>
      <c r="AQ7" s="15" t="s">
        <v>693</v>
      </c>
      <c r="AR7" s="15"/>
      <c r="AS7" s="15"/>
      <c r="AT7" s="15"/>
      <c r="AU7" s="15" t="s">
        <v>619</v>
      </c>
      <c r="AV7" s="15" t="s">
        <v>6807</v>
      </c>
      <c r="AW7" s="15" t="s">
        <v>77</v>
      </c>
      <c r="AX7" s="18">
        <v>21697.7</v>
      </c>
      <c r="AY7" s="16" t="s">
        <v>4407</v>
      </c>
    </row>
    <row r="8" spans="1:51" x14ac:dyDescent="0.25">
      <c r="A8" s="15" t="s">
        <v>723</v>
      </c>
      <c r="B8" s="15" t="s">
        <v>888</v>
      </c>
      <c r="C8" s="15" t="s">
        <v>889</v>
      </c>
      <c r="D8" s="15" t="s">
        <v>6808</v>
      </c>
      <c r="E8" s="15" t="e">
        <v>#N/A</v>
      </c>
      <c r="F8" s="15" t="e">
        <v>#N/A</v>
      </c>
      <c r="G8" s="16" t="s">
        <v>6809</v>
      </c>
      <c r="H8" s="16" t="e">
        <v>#N/A</v>
      </c>
      <c r="I8" s="16" t="s">
        <v>6268</v>
      </c>
      <c r="J8" s="16" t="s">
        <v>4261</v>
      </c>
      <c r="K8" s="16" t="s">
        <v>4262</v>
      </c>
      <c r="L8" s="16" t="s">
        <v>4407</v>
      </c>
      <c r="M8" s="16" t="s">
        <v>4261</v>
      </c>
      <c r="N8" s="16" t="s">
        <v>4262</v>
      </c>
      <c r="O8" s="15" t="s">
        <v>366</v>
      </c>
      <c r="P8" s="16" t="s">
        <v>117</v>
      </c>
      <c r="Q8" s="16" t="s">
        <v>4261</v>
      </c>
      <c r="R8" s="16" t="s">
        <v>4262</v>
      </c>
      <c r="S8" s="16" t="s">
        <v>6391</v>
      </c>
      <c r="T8" s="17">
        <v>45140</v>
      </c>
      <c r="U8" s="17">
        <v>45140</v>
      </c>
      <c r="V8" s="17">
        <v>45140</v>
      </c>
      <c r="W8" s="17">
        <v>45140</v>
      </c>
      <c r="X8" s="17">
        <v>0</v>
      </c>
      <c r="Y8" s="17">
        <v>100</v>
      </c>
      <c r="Z8" s="64" t="s">
        <v>6810</v>
      </c>
      <c r="AA8" s="69" t="s">
        <v>17175</v>
      </c>
      <c r="AB8" s="15" t="s">
        <v>63</v>
      </c>
      <c r="AC8" s="18">
        <v>45140</v>
      </c>
      <c r="AD8" s="18">
        <v>45140</v>
      </c>
      <c r="AE8" s="18">
        <v>0</v>
      </c>
      <c r="AF8" s="18">
        <v>0</v>
      </c>
      <c r="AG8" s="15" t="s">
        <v>64</v>
      </c>
      <c r="AH8" s="15" t="s">
        <v>901</v>
      </c>
      <c r="AI8" s="15" t="s">
        <v>66</v>
      </c>
      <c r="AJ8" s="15" t="s">
        <v>67</v>
      </c>
      <c r="AK8" s="15" t="s">
        <v>290</v>
      </c>
      <c r="AL8" s="15" t="s">
        <v>6811</v>
      </c>
      <c r="AM8" s="15" t="s">
        <v>6812</v>
      </c>
      <c r="AN8" s="15" t="s">
        <v>525</v>
      </c>
      <c r="AO8" s="15" t="s">
        <v>526</v>
      </c>
      <c r="AP8" s="15" t="s">
        <v>6813</v>
      </c>
      <c r="AQ8" s="15" t="s">
        <v>952</v>
      </c>
      <c r="AR8" s="15"/>
      <c r="AS8" s="15"/>
      <c r="AT8" s="15"/>
      <c r="AU8" s="15" t="s">
        <v>619</v>
      </c>
      <c r="AV8" s="15" t="s">
        <v>6814</v>
      </c>
      <c r="AW8" s="15" t="s">
        <v>77</v>
      </c>
      <c r="AX8" s="18">
        <v>45140</v>
      </c>
      <c r="AY8" s="16" t="s">
        <v>5287</v>
      </c>
    </row>
    <row r="9" spans="1:51" x14ac:dyDescent="0.25">
      <c r="A9" s="15" t="s">
        <v>723</v>
      </c>
      <c r="B9" s="15" t="s">
        <v>888</v>
      </c>
      <c r="C9" s="15" t="s">
        <v>889</v>
      </c>
      <c r="D9" s="15" t="s">
        <v>10713</v>
      </c>
      <c r="E9" s="15" t="s">
        <v>10714</v>
      </c>
      <c r="F9" s="15" t="s">
        <v>10715</v>
      </c>
      <c r="G9" s="16" t="s">
        <v>10716</v>
      </c>
      <c r="H9" s="16" t="s">
        <v>17109</v>
      </c>
      <c r="I9" s="16" t="s">
        <v>5765</v>
      </c>
      <c r="J9" s="16" t="s">
        <v>895</v>
      </c>
      <c r="K9" s="16" t="s">
        <v>896</v>
      </c>
      <c r="L9" s="16" t="s">
        <v>8866</v>
      </c>
      <c r="M9" s="16" t="s">
        <v>895</v>
      </c>
      <c r="N9" s="16" t="s">
        <v>896</v>
      </c>
      <c r="O9" s="15" t="s">
        <v>1228</v>
      </c>
      <c r="P9" s="16" t="s">
        <v>3629</v>
      </c>
      <c r="Q9" s="16" t="s">
        <v>895</v>
      </c>
      <c r="R9" s="16" t="s">
        <v>896</v>
      </c>
      <c r="S9" s="16" t="s">
        <v>9751</v>
      </c>
      <c r="T9" s="17">
        <v>802462.76</v>
      </c>
      <c r="U9" s="17">
        <v>603063.15</v>
      </c>
      <c r="V9" s="17">
        <v>301531.57</v>
      </c>
      <c r="W9" s="17">
        <v>301531.57</v>
      </c>
      <c r="X9" s="17">
        <v>301531.58</v>
      </c>
      <c r="Y9" s="17">
        <v>50</v>
      </c>
      <c r="Z9" s="67" t="s">
        <v>10717</v>
      </c>
      <c r="AA9" s="69" t="s">
        <v>17197</v>
      </c>
      <c r="AB9" s="15" t="s">
        <v>63</v>
      </c>
      <c r="AC9" s="18">
        <v>802462.76</v>
      </c>
      <c r="AD9" s="18">
        <v>802462.76</v>
      </c>
      <c r="AE9" s="18">
        <v>0</v>
      </c>
      <c r="AF9" s="18">
        <v>0</v>
      </c>
      <c r="AG9" s="15" t="s">
        <v>64</v>
      </c>
      <c r="AH9" s="15" t="s">
        <v>901</v>
      </c>
      <c r="AI9" s="15" t="s">
        <v>66</v>
      </c>
      <c r="AJ9" s="15" t="s">
        <v>67</v>
      </c>
      <c r="AK9" s="15" t="s">
        <v>290</v>
      </c>
      <c r="AL9" s="15" t="s">
        <v>10718</v>
      </c>
      <c r="AM9" s="15" t="s">
        <v>10719</v>
      </c>
      <c r="AN9" s="15" t="s">
        <v>2110</v>
      </c>
      <c r="AO9" s="15" t="s">
        <v>2111</v>
      </c>
      <c r="AP9" s="15" t="s">
        <v>3572</v>
      </c>
      <c r="AQ9" s="15" t="s">
        <v>883</v>
      </c>
      <c r="AR9" s="15" t="s">
        <v>157</v>
      </c>
      <c r="AS9" s="15" t="s">
        <v>10720</v>
      </c>
      <c r="AT9" s="15" t="s">
        <v>10720</v>
      </c>
      <c r="AU9" s="15" t="s">
        <v>10721</v>
      </c>
      <c r="AV9" s="15" t="s">
        <v>10722</v>
      </c>
      <c r="AW9" s="15" t="s">
        <v>10723</v>
      </c>
      <c r="AX9" s="18">
        <v>802462.76</v>
      </c>
      <c r="AY9" s="16" t="s">
        <v>8003</v>
      </c>
    </row>
    <row r="10" spans="1:51" x14ac:dyDescent="0.25">
      <c r="A10" s="15" t="s">
        <v>723</v>
      </c>
      <c r="B10" s="15" t="s">
        <v>888</v>
      </c>
      <c r="C10" s="15" t="s">
        <v>889</v>
      </c>
      <c r="D10" s="15" t="s">
        <v>11935</v>
      </c>
      <c r="E10" s="15" t="s">
        <v>11936</v>
      </c>
      <c r="F10" s="15" t="s">
        <v>11937</v>
      </c>
      <c r="G10" s="16" t="s">
        <v>11938</v>
      </c>
      <c r="H10" s="16" t="s">
        <v>17110</v>
      </c>
      <c r="I10" s="16" t="s">
        <v>10492</v>
      </c>
      <c r="J10" s="16" t="s">
        <v>895</v>
      </c>
      <c r="K10" s="16" t="s">
        <v>896</v>
      </c>
      <c r="L10" s="16" t="s">
        <v>7734</v>
      </c>
      <c r="M10" s="16" t="s">
        <v>895</v>
      </c>
      <c r="N10" s="16" t="s">
        <v>896</v>
      </c>
      <c r="O10" s="15" t="s">
        <v>3613</v>
      </c>
      <c r="P10" s="16" t="s">
        <v>10979</v>
      </c>
      <c r="Q10" s="16" t="s">
        <v>2281</v>
      </c>
      <c r="R10" s="16" t="s">
        <v>896</v>
      </c>
      <c r="S10" s="16" t="s">
        <v>11153</v>
      </c>
      <c r="T10" s="17">
        <v>226245.03</v>
      </c>
      <c r="U10" s="17">
        <v>218413.46</v>
      </c>
      <c r="V10" s="17">
        <v>109206.73</v>
      </c>
      <c r="W10" s="17">
        <v>109206.73</v>
      </c>
      <c r="X10" s="17">
        <v>109206.73</v>
      </c>
      <c r="Y10" s="17">
        <v>50</v>
      </c>
      <c r="Z10" s="60" t="s">
        <v>11939</v>
      </c>
      <c r="AA10" s="69" t="s">
        <v>17195</v>
      </c>
      <c r="AB10" s="15" t="s">
        <v>63</v>
      </c>
      <c r="AC10" s="18">
        <v>226245.03</v>
      </c>
      <c r="AD10" s="18">
        <v>109206.73</v>
      </c>
      <c r="AE10" s="18">
        <v>117038.3</v>
      </c>
      <c r="AF10" s="18">
        <v>0</v>
      </c>
      <c r="AG10" s="15" t="s">
        <v>64</v>
      </c>
      <c r="AH10" s="15" t="s">
        <v>11940</v>
      </c>
      <c r="AI10" s="15" t="s">
        <v>66</v>
      </c>
      <c r="AJ10" s="15" t="s">
        <v>149</v>
      </c>
      <c r="AK10" s="15" t="s">
        <v>290</v>
      </c>
      <c r="AL10" s="15" t="s">
        <v>11941</v>
      </c>
      <c r="AM10" s="15" t="s">
        <v>11942</v>
      </c>
      <c r="AN10" s="15" t="s">
        <v>11943</v>
      </c>
      <c r="AO10" s="15" t="s">
        <v>11944</v>
      </c>
      <c r="AP10" s="15" t="s">
        <v>6806</v>
      </c>
      <c r="AQ10" s="15" t="s">
        <v>4049</v>
      </c>
      <c r="AR10" s="15" t="s">
        <v>484</v>
      </c>
      <c r="AS10" s="15" t="s">
        <v>11945</v>
      </c>
      <c r="AT10" s="15" t="s">
        <v>157</v>
      </c>
      <c r="AU10" s="15" t="s">
        <v>11946</v>
      </c>
      <c r="AV10" s="15" t="s">
        <v>11947</v>
      </c>
      <c r="AW10" s="15" t="s">
        <v>11948</v>
      </c>
      <c r="AX10" s="18">
        <v>226245.03</v>
      </c>
      <c r="AY10" s="16" t="s">
        <v>9971</v>
      </c>
    </row>
    <row r="11" spans="1:51" x14ac:dyDescent="0.25">
      <c r="A11" s="15" t="s">
        <v>723</v>
      </c>
      <c r="B11" s="15" t="s">
        <v>888</v>
      </c>
      <c r="C11" s="15" t="s">
        <v>889</v>
      </c>
      <c r="D11" s="15" t="s">
        <v>12152</v>
      </c>
      <c r="E11" s="15" t="s">
        <v>12153</v>
      </c>
      <c r="F11" s="15" t="s">
        <v>12154</v>
      </c>
      <c r="G11" s="16" t="s">
        <v>12155</v>
      </c>
      <c r="H11" s="16" t="s">
        <v>17111</v>
      </c>
      <c r="I11" s="16" t="s">
        <v>5765</v>
      </c>
      <c r="J11" s="16" t="s">
        <v>895</v>
      </c>
      <c r="K11" s="16" t="s">
        <v>896</v>
      </c>
      <c r="L11" s="16" t="s">
        <v>8866</v>
      </c>
      <c r="M11" s="16" t="s">
        <v>895</v>
      </c>
      <c r="N11" s="16" t="s">
        <v>896</v>
      </c>
      <c r="O11" s="15" t="s">
        <v>12156</v>
      </c>
      <c r="P11" s="16" t="s">
        <v>11056</v>
      </c>
      <c r="Q11" s="16" t="s">
        <v>2281</v>
      </c>
      <c r="R11" s="16" t="s">
        <v>896</v>
      </c>
      <c r="S11" s="16" t="s">
        <v>12157</v>
      </c>
      <c r="T11" s="17">
        <v>321005.11</v>
      </c>
      <c r="U11" s="17">
        <v>303639.88</v>
      </c>
      <c r="V11" s="17">
        <v>151819.94</v>
      </c>
      <c r="W11" s="17">
        <v>151819.94</v>
      </c>
      <c r="X11" s="17">
        <v>151819.94</v>
      </c>
      <c r="Y11" s="17">
        <v>50</v>
      </c>
      <c r="Z11" s="63" t="s">
        <v>12158</v>
      </c>
      <c r="AA11" s="69" t="s">
        <v>17196</v>
      </c>
      <c r="AB11" s="15" t="s">
        <v>63</v>
      </c>
      <c r="AC11" s="18">
        <v>321005.11</v>
      </c>
      <c r="AD11" s="18">
        <v>151819.94</v>
      </c>
      <c r="AE11" s="18">
        <v>169185.17</v>
      </c>
      <c r="AF11" s="18">
        <v>0</v>
      </c>
      <c r="AG11" s="15" t="s">
        <v>64</v>
      </c>
      <c r="AH11" s="15" t="s">
        <v>11940</v>
      </c>
      <c r="AI11" s="15" t="s">
        <v>66</v>
      </c>
      <c r="AJ11" s="15" t="s">
        <v>67</v>
      </c>
      <c r="AK11" s="15" t="s">
        <v>290</v>
      </c>
      <c r="AL11" s="15" t="s">
        <v>12159</v>
      </c>
      <c r="AM11" s="15" t="s">
        <v>12160</v>
      </c>
      <c r="AN11" s="15" t="s">
        <v>525</v>
      </c>
      <c r="AO11" s="15" t="s">
        <v>526</v>
      </c>
      <c r="AP11" s="15" t="s">
        <v>6813</v>
      </c>
      <c r="AQ11" s="15" t="s">
        <v>128</v>
      </c>
      <c r="AR11" s="15" t="s">
        <v>6358</v>
      </c>
      <c r="AS11" s="15" t="s">
        <v>12161</v>
      </c>
      <c r="AT11" s="15" t="s">
        <v>12161</v>
      </c>
      <c r="AU11" s="15" t="s">
        <v>11946</v>
      </c>
      <c r="AV11" s="15" t="s">
        <v>12162</v>
      </c>
      <c r="AW11" s="15" t="s">
        <v>11948</v>
      </c>
      <c r="AX11" s="18">
        <v>321005.11</v>
      </c>
      <c r="AY11" s="16" t="s">
        <v>12163</v>
      </c>
    </row>
    <row r="12" spans="1:51" x14ac:dyDescent="0.25">
      <c r="A12" s="15" t="s">
        <v>723</v>
      </c>
      <c r="B12" s="15" t="s">
        <v>888</v>
      </c>
      <c r="C12" s="15" t="s">
        <v>889</v>
      </c>
      <c r="D12" s="15" t="s">
        <v>12842</v>
      </c>
      <c r="E12" s="15" t="s">
        <v>12843</v>
      </c>
      <c r="F12" s="15" t="s">
        <v>12844</v>
      </c>
      <c r="G12" s="16" t="s">
        <v>12845</v>
      </c>
      <c r="H12" s="16" t="s">
        <v>17112</v>
      </c>
      <c r="I12" s="16" t="s">
        <v>8655</v>
      </c>
      <c r="J12" s="16" t="s">
        <v>12730</v>
      </c>
      <c r="K12" s="16" t="s">
        <v>3298</v>
      </c>
      <c r="L12" s="16" t="s">
        <v>12208</v>
      </c>
      <c r="M12" s="16" t="s">
        <v>12730</v>
      </c>
      <c r="N12" s="16" t="s">
        <v>3298</v>
      </c>
      <c r="O12" s="15" t="s">
        <v>11408</v>
      </c>
      <c r="P12" s="16" t="s">
        <v>12830</v>
      </c>
      <c r="Q12" s="16" t="s">
        <v>3297</v>
      </c>
      <c r="R12" s="16" t="s">
        <v>3298</v>
      </c>
      <c r="S12" s="16" t="s">
        <v>7480</v>
      </c>
      <c r="T12" s="17">
        <v>143354.26</v>
      </c>
      <c r="U12" s="17">
        <v>134323.9</v>
      </c>
      <c r="V12" s="17">
        <v>67161.95</v>
      </c>
      <c r="W12" s="17">
        <v>67161.95</v>
      </c>
      <c r="X12" s="17">
        <v>67161.95</v>
      </c>
      <c r="Y12" s="17">
        <v>50</v>
      </c>
      <c r="Z12" s="63" t="s">
        <v>12846</v>
      </c>
      <c r="AA12" s="69" t="s">
        <v>17196</v>
      </c>
      <c r="AB12" s="15" t="s">
        <v>63</v>
      </c>
      <c r="AC12" s="18">
        <v>143354.26</v>
      </c>
      <c r="AD12" s="18">
        <v>143354.26</v>
      </c>
      <c r="AE12" s="18">
        <v>0</v>
      </c>
      <c r="AF12" s="18">
        <v>0</v>
      </c>
      <c r="AG12" s="15" t="s">
        <v>64</v>
      </c>
      <c r="AH12" s="15" t="s">
        <v>11940</v>
      </c>
      <c r="AI12" s="15" t="s">
        <v>66</v>
      </c>
      <c r="AJ12" s="15" t="s">
        <v>67</v>
      </c>
      <c r="AK12" s="15" t="s">
        <v>290</v>
      </c>
      <c r="AL12" s="15" t="s">
        <v>10718</v>
      </c>
      <c r="AM12" s="15" t="s">
        <v>10719</v>
      </c>
      <c r="AN12" s="15" t="s">
        <v>2110</v>
      </c>
      <c r="AO12" s="15" t="s">
        <v>2111</v>
      </c>
      <c r="AP12" s="15" t="s">
        <v>3572</v>
      </c>
      <c r="AQ12" s="15" t="s">
        <v>883</v>
      </c>
      <c r="AR12" s="15" t="s">
        <v>157</v>
      </c>
      <c r="AS12" s="15" t="s">
        <v>12847</v>
      </c>
      <c r="AT12" s="15" t="s">
        <v>12848</v>
      </c>
      <c r="AU12" s="15" t="s">
        <v>10721</v>
      </c>
      <c r="AV12" s="15" t="s">
        <v>10722</v>
      </c>
      <c r="AW12" s="15" t="s">
        <v>10723</v>
      </c>
      <c r="AX12" s="18">
        <v>143354.26</v>
      </c>
      <c r="AY12" s="16" t="s">
        <v>6767</v>
      </c>
    </row>
    <row r="13" spans="1:51" x14ac:dyDescent="0.25">
      <c r="A13" s="15" t="s">
        <v>723</v>
      </c>
      <c r="B13" s="15" t="s">
        <v>888</v>
      </c>
      <c r="C13" s="15" t="s">
        <v>889</v>
      </c>
      <c r="D13" s="15" t="s">
        <v>12849</v>
      </c>
      <c r="E13" s="15" t="s">
        <v>12850</v>
      </c>
      <c r="F13" s="15" t="s">
        <v>12851</v>
      </c>
      <c r="G13" s="16" t="s">
        <v>12852</v>
      </c>
      <c r="H13" s="16" t="s">
        <v>17113</v>
      </c>
      <c r="I13" s="16" t="s">
        <v>10492</v>
      </c>
      <c r="J13" s="16" t="s">
        <v>895</v>
      </c>
      <c r="K13" s="16" t="s">
        <v>896</v>
      </c>
      <c r="L13" s="16" t="s">
        <v>9146</v>
      </c>
      <c r="M13" s="16" t="s">
        <v>895</v>
      </c>
      <c r="N13" s="16" t="s">
        <v>896</v>
      </c>
      <c r="O13" s="15" t="s">
        <v>1676</v>
      </c>
      <c r="P13" s="16" t="s">
        <v>11775</v>
      </c>
      <c r="Q13" s="16" t="s">
        <v>3297</v>
      </c>
      <c r="R13" s="16" t="s">
        <v>3298</v>
      </c>
      <c r="S13" s="16" t="s">
        <v>12853</v>
      </c>
      <c r="T13" s="17">
        <v>202615.95</v>
      </c>
      <c r="U13" s="17">
        <v>178388.46</v>
      </c>
      <c r="V13" s="17">
        <v>89194.23</v>
      </c>
      <c r="W13" s="17">
        <v>89194.23</v>
      </c>
      <c r="X13" s="17">
        <v>89194.23</v>
      </c>
      <c r="Y13" s="17">
        <v>50</v>
      </c>
      <c r="Z13" s="63" t="s">
        <v>12854</v>
      </c>
      <c r="AA13" s="69" t="s">
        <v>17196</v>
      </c>
      <c r="AB13" s="15" t="s">
        <v>63</v>
      </c>
      <c r="AC13" s="18">
        <v>202615.95</v>
      </c>
      <c r="AD13" s="18">
        <v>89194.23</v>
      </c>
      <c r="AE13" s="18">
        <v>113421.72</v>
      </c>
      <c r="AF13" s="18">
        <v>0</v>
      </c>
      <c r="AG13" s="15" t="s">
        <v>64</v>
      </c>
      <c r="AH13" s="15" t="s">
        <v>11940</v>
      </c>
      <c r="AI13" s="15" t="s">
        <v>66</v>
      </c>
      <c r="AJ13" s="15" t="s">
        <v>149</v>
      </c>
      <c r="AK13" s="15" t="s">
        <v>290</v>
      </c>
      <c r="AL13" s="15" t="s">
        <v>12855</v>
      </c>
      <c r="AM13" s="15" t="s">
        <v>12856</v>
      </c>
      <c r="AN13" s="15" t="s">
        <v>1715</v>
      </c>
      <c r="AO13" s="15" t="s">
        <v>1716</v>
      </c>
      <c r="AP13" s="15" t="s">
        <v>212</v>
      </c>
      <c r="AQ13" s="15" t="s">
        <v>12857</v>
      </c>
      <c r="AR13" s="15" t="s">
        <v>157</v>
      </c>
      <c r="AS13" s="15" t="s">
        <v>12858</v>
      </c>
      <c r="AT13" s="15" t="s">
        <v>216</v>
      </c>
      <c r="AU13" s="15" t="s">
        <v>11946</v>
      </c>
      <c r="AV13" s="15" t="s">
        <v>12859</v>
      </c>
      <c r="AW13" s="15" t="s">
        <v>11948</v>
      </c>
      <c r="AX13" s="18">
        <v>202615.95</v>
      </c>
      <c r="AY13" s="16" t="s">
        <v>12860</v>
      </c>
    </row>
    <row r="14" spans="1:51" x14ac:dyDescent="0.25">
      <c r="A14" s="15" t="s">
        <v>723</v>
      </c>
      <c r="B14" s="15" t="s">
        <v>888</v>
      </c>
      <c r="C14" s="15" t="s">
        <v>889</v>
      </c>
      <c r="D14" s="15" t="s">
        <v>12963</v>
      </c>
      <c r="E14" s="15" t="s">
        <v>12964</v>
      </c>
      <c r="F14" s="15" t="s">
        <v>12965</v>
      </c>
      <c r="G14" s="16" t="s">
        <v>12966</v>
      </c>
      <c r="H14" s="16" t="s">
        <v>17114</v>
      </c>
      <c r="I14" s="16" t="s">
        <v>11604</v>
      </c>
      <c r="J14" s="16" t="s">
        <v>895</v>
      </c>
      <c r="K14" s="16" t="s">
        <v>896</v>
      </c>
      <c r="L14" s="16" t="s">
        <v>9009</v>
      </c>
      <c r="M14" s="16" t="s">
        <v>895</v>
      </c>
      <c r="N14" s="16" t="s">
        <v>896</v>
      </c>
      <c r="O14" s="15" t="s">
        <v>7600</v>
      </c>
      <c r="P14" s="16" t="s">
        <v>3300</v>
      </c>
      <c r="Q14" s="16" t="s">
        <v>3297</v>
      </c>
      <c r="R14" s="16" t="s">
        <v>3298</v>
      </c>
      <c r="S14" s="16" t="s">
        <v>12967</v>
      </c>
      <c r="T14" s="17">
        <v>775398.74</v>
      </c>
      <c r="U14" s="17">
        <v>771625.74</v>
      </c>
      <c r="V14" s="17">
        <v>385812.87</v>
      </c>
      <c r="W14" s="17">
        <v>385812.87</v>
      </c>
      <c r="X14" s="17">
        <v>385812.87</v>
      </c>
      <c r="Y14" s="17">
        <v>50</v>
      </c>
      <c r="Z14" s="67" t="s">
        <v>12968</v>
      </c>
      <c r="AA14" s="69" t="s">
        <v>17197</v>
      </c>
      <c r="AB14" s="15" t="s">
        <v>63</v>
      </c>
      <c r="AC14" s="18">
        <v>775398.74</v>
      </c>
      <c r="AD14" s="18">
        <v>775398.74</v>
      </c>
      <c r="AE14" s="18">
        <v>0</v>
      </c>
      <c r="AF14" s="18">
        <v>0</v>
      </c>
      <c r="AG14" s="15" t="s">
        <v>64</v>
      </c>
      <c r="AH14" s="15" t="s">
        <v>901</v>
      </c>
      <c r="AI14" s="15" t="s">
        <v>66</v>
      </c>
      <c r="AJ14" s="15" t="s">
        <v>67</v>
      </c>
      <c r="AK14" s="15" t="s">
        <v>290</v>
      </c>
      <c r="AL14" s="15" t="s">
        <v>6802</v>
      </c>
      <c r="AM14" s="15" t="s">
        <v>6803</v>
      </c>
      <c r="AN14" s="15" t="s">
        <v>6804</v>
      </c>
      <c r="AO14" s="15" t="s">
        <v>6805</v>
      </c>
      <c r="AP14" s="15" t="s">
        <v>6806</v>
      </c>
      <c r="AQ14" s="15" t="s">
        <v>693</v>
      </c>
      <c r="AR14" s="15" t="s">
        <v>157</v>
      </c>
      <c r="AS14" s="15" t="s">
        <v>12969</v>
      </c>
      <c r="AT14" s="15" t="s">
        <v>12970</v>
      </c>
      <c r="AU14" s="15" t="s">
        <v>909</v>
      </c>
      <c r="AV14" s="15" t="s">
        <v>6807</v>
      </c>
      <c r="AW14" s="15" t="s">
        <v>911</v>
      </c>
      <c r="AX14" s="18">
        <v>775398.74</v>
      </c>
      <c r="AY14" s="16" t="s">
        <v>12971</v>
      </c>
    </row>
    <row r="15" spans="1:51" x14ac:dyDescent="0.25">
      <c r="A15" s="15" t="s">
        <v>723</v>
      </c>
      <c r="B15" s="15" t="s">
        <v>888</v>
      </c>
      <c r="C15" s="15" t="s">
        <v>889</v>
      </c>
      <c r="D15" s="15" t="s">
        <v>12972</v>
      </c>
      <c r="E15" s="15" t="s">
        <v>12973</v>
      </c>
      <c r="F15" s="15" t="s">
        <v>12974</v>
      </c>
      <c r="G15" s="16" t="s">
        <v>12975</v>
      </c>
      <c r="H15" s="16" t="s">
        <v>17115</v>
      </c>
      <c r="I15" s="16" t="s">
        <v>10911</v>
      </c>
      <c r="J15" s="16" t="s">
        <v>895</v>
      </c>
      <c r="K15" s="16" t="s">
        <v>896</v>
      </c>
      <c r="L15" s="16" t="s">
        <v>7529</v>
      </c>
      <c r="M15" s="16" t="s">
        <v>895</v>
      </c>
      <c r="N15" s="16" t="s">
        <v>896</v>
      </c>
      <c r="O15" s="15" t="s">
        <v>11075</v>
      </c>
      <c r="P15" s="16" t="s">
        <v>3299</v>
      </c>
      <c r="Q15" s="16" t="s">
        <v>3297</v>
      </c>
      <c r="R15" s="16" t="s">
        <v>3298</v>
      </c>
      <c r="S15" s="16" t="s">
        <v>6379</v>
      </c>
      <c r="T15" s="17">
        <v>1960999.46</v>
      </c>
      <c r="U15" s="17">
        <v>1880819.99</v>
      </c>
      <c r="V15" s="17">
        <v>940409.98</v>
      </c>
      <c r="W15" s="17">
        <v>940409.98</v>
      </c>
      <c r="X15" s="17">
        <v>940410.01</v>
      </c>
      <c r="Y15" s="17">
        <v>50</v>
      </c>
      <c r="Z15" s="60" t="s">
        <v>12976</v>
      </c>
      <c r="AA15" s="69" t="s">
        <v>17195</v>
      </c>
      <c r="AB15" s="15" t="s">
        <v>63</v>
      </c>
      <c r="AC15" s="18">
        <v>1960999.46</v>
      </c>
      <c r="AD15" s="18">
        <v>940409.98</v>
      </c>
      <c r="AE15" s="18">
        <v>1020589.48</v>
      </c>
      <c r="AF15" s="18">
        <v>0</v>
      </c>
      <c r="AG15" s="15" t="s">
        <v>64</v>
      </c>
      <c r="AH15" s="15" t="s">
        <v>11940</v>
      </c>
      <c r="AI15" s="15" t="s">
        <v>66</v>
      </c>
      <c r="AJ15" s="15" t="s">
        <v>67</v>
      </c>
      <c r="AK15" s="15" t="s">
        <v>290</v>
      </c>
      <c r="AL15" s="15" t="s">
        <v>12977</v>
      </c>
      <c r="AM15" s="15" t="s">
        <v>12978</v>
      </c>
      <c r="AN15" s="15" t="s">
        <v>6804</v>
      </c>
      <c r="AO15" s="15" t="s">
        <v>6805</v>
      </c>
      <c r="AP15" s="15" t="s">
        <v>8193</v>
      </c>
      <c r="AQ15" s="15" t="s">
        <v>484</v>
      </c>
      <c r="AR15" s="15" t="s">
        <v>157</v>
      </c>
      <c r="AS15" s="15" t="s">
        <v>12979</v>
      </c>
      <c r="AT15" s="15" t="s">
        <v>12979</v>
      </c>
      <c r="AU15" s="15" t="s">
        <v>11946</v>
      </c>
      <c r="AV15" s="15" t="s">
        <v>12980</v>
      </c>
      <c r="AW15" s="15" t="s">
        <v>11948</v>
      </c>
      <c r="AX15" s="18">
        <v>1960999.46</v>
      </c>
      <c r="AY15" s="16" t="s">
        <v>12056</v>
      </c>
    </row>
    <row r="16" spans="1:51" x14ac:dyDescent="0.25">
      <c r="A16" s="15" t="s">
        <v>723</v>
      </c>
      <c r="B16" s="15" t="s">
        <v>888</v>
      </c>
      <c r="C16" s="15" t="s">
        <v>889</v>
      </c>
      <c r="D16" s="15" t="s">
        <v>13073</v>
      </c>
      <c r="E16" s="15" t="s">
        <v>13074</v>
      </c>
      <c r="F16" s="15" t="s">
        <v>13075</v>
      </c>
      <c r="G16" s="16" t="s">
        <v>13076</v>
      </c>
      <c r="H16" s="16" t="s">
        <v>17116</v>
      </c>
      <c r="I16" s="16" t="s">
        <v>9540</v>
      </c>
      <c r="J16" s="16" t="s">
        <v>2281</v>
      </c>
      <c r="K16" s="16" t="s">
        <v>896</v>
      </c>
      <c r="L16" s="16" t="s">
        <v>1521</v>
      </c>
      <c r="M16" s="16" t="s">
        <v>2281</v>
      </c>
      <c r="N16" s="16" t="s">
        <v>896</v>
      </c>
      <c r="O16" s="15" t="s">
        <v>7747</v>
      </c>
      <c r="P16" s="16" t="s">
        <v>12085</v>
      </c>
      <c r="Q16" s="16" t="s">
        <v>3297</v>
      </c>
      <c r="R16" s="16" t="s">
        <v>3298</v>
      </c>
      <c r="S16" s="16" t="s">
        <v>8986</v>
      </c>
      <c r="T16" s="17">
        <v>1229795.27</v>
      </c>
      <c r="U16" s="17">
        <v>1219231.46</v>
      </c>
      <c r="V16" s="17">
        <v>487692.57</v>
      </c>
      <c r="W16" s="17">
        <v>487692.57</v>
      </c>
      <c r="X16" s="17">
        <v>731538.89</v>
      </c>
      <c r="Y16" s="17">
        <v>40</v>
      </c>
      <c r="Z16" s="63" t="s">
        <v>13077</v>
      </c>
      <c r="AA16" s="69" t="s">
        <v>17196</v>
      </c>
      <c r="AB16" s="15" t="s">
        <v>147</v>
      </c>
      <c r="AC16" s="18">
        <v>1229795.27</v>
      </c>
      <c r="AD16" s="18">
        <v>487692.57</v>
      </c>
      <c r="AE16" s="18">
        <v>742102.7</v>
      </c>
      <c r="AF16" s="18">
        <v>0</v>
      </c>
      <c r="AG16" s="15" t="s">
        <v>64</v>
      </c>
      <c r="AH16" s="15" t="s">
        <v>11940</v>
      </c>
      <c r="AI16" s="15" t="s">
        <v>66</v>
      </c>
      <c r="AJ16" s="15" t="s">
        <v>149</v>
      </c>
      <c r="AK16" s="15" t="s">
        <v>290</v>
      </c>
      <c r="AL16" s="15" t="s">
        <v>13078</v>
      </c>
      <c r="AM16" s="15" t="s">
        <v>13079</v>
      </c>
      <c r="AN16" s="15" t="s">
        <v>1451</v>
      </c>
      <c r="AO16" s="15" t="s">
        <v>1452</v>
      </c>
      <c r="AP16" s="15" t="s">
        <v>2849</v>
      </c>
      <c r="AQ16" s="15" t="s">
        <v>842</v>
      </c>
      <c r="AR16" s="15" t="s">
        <v>157</v>
      </c>
      <c r="AS16" s="15" t="s">
        <v>13080</v>
      </c>
      <c r="AT16" s="15" t="s">
        <v>13080</v>
      </c>
      <c r="AU16" s="15" t="s">
        <v>12402</v>
      </c>
      <c r="AV16" s="15" t="s">
        <v>13081</v>
      </c>
      <c r="AW16" s="15" t="s">
        <v>11948</v>
      </c>
      <c r="AX16" s="18">
        <v>1229795.27</v>
      </c>
      <c r="AY16" s="16" t="s">
        <v>11421</v>
      </c>
    </row>
    <row r="17" spans="1:51" x14ac:dyDescent="0.25">
      <c r="A17" s="15" t="s">
        <v>723</v>
      </c>
      <c r="B17" s="15" t="s">
        <v>888</v>
      </c>
      <c r="C17" s="15" t="s">
        <v>889</v>
      </c>
      <c r="D17" s="15" t="s">
        <v>13152</v>
      </c>
      <c r="E17" s="15" t="s">
        <v>13153</v>
      </c>
      <c r="F17" s="15" t="s">
        <v>13154</v>
      </c>
      <c r="G17" s="16" t="s">
        <v>13155</v>
      </c>
      <c r="H17" s="16" t="s">
        <v>17117</v>
      </c>
      <c r="I17" s="16" t="s">
        <v>5765</v>
      </c>
      <c r="J17" s="16" t="s">
        <v>895</v>
      </c>
      <c r="K17" s="16" t="s">
        <v>896</v>
      </c>
      <c r="L17" s="16" t="s">
        <v>7193</v>
      </c>
      <c r="M17" s="16" t="s">
        <v>895</v>
      </c>
      <c r="N17" s="16" t="s">
        <v>896</v>
      </c>
      <c r="O17" s="15" t="s">
        <v>3736</v>
      </c>
      <c r="P17" s="16" t="s">
        <v>7574</v>
      </c>
      <c r="Q17" s="16" t="s">
        <v>3297</v>
      </c>
      <c r="R17" s="16" t="s">
        <v>3298</v>
      </c>
      <c r="S17" s="16" t="s">
        <v>5578</v>
      </c>
      <c r="T17" s="17">
        <v>1199046.8799999999</v>
      </c>
      <c r="U17" s="17">
        <v>1198431.8799999999</v>
      </c>
      <c r="V17" s="17">
        <v>599215.93999999994</v>
      </c>
      <c r="W17" s="17">
        <v>599215.93999999994</v>
      </c>
      <c r="X17" s="17">
        <v>599215.93999999994</v>
      </c>
      <c r="Y17" s="17">
        <v>50</v>
      </c>
      <c r="Z17" s="63" t="s">
        <v>13156</v>
      </c>
      <c r="AA17" s="69" t="s">
        <v>17196</v>
      </c>
      <c r="AB17" s="15" t="s">
        <v>63</v>
      </c>
      <c r="AC17" s="18">
        <v>1199046.8799999999</v>
      </c>
      <c r="AD17" s="18">
        <v>1199046.8799999999</v>
      </c>
      <c r="AE17" s="18">
        <v>0</v>
      </c>
      <c r="AF17" s="18">
        <v>0</v>
      </c>
      <c r="AG17" s="15" t="s">
        <v>64</v>
      </c>
      <c r="AH17" s="15" t="s">
        <v>901</v>
      </c>
      <c r="AI17" s="15" t="s">
        <v>66</v>
      </c>
      <c r="AJ17" s="15" t="s">
        <v>67</v>
      </c>
      <c r="AK17" s="15" t="s">
        <v>290</v>
      </c>
      <c r="AL17" s="15" t="s">
        <v>2257</v>
      </c>
      <c r="AM17" s="15" t="s">
        <v>2258</v>
      </c>
      <c r="AN17" s="15" t="s">
        <v>2110</v>
      </c>
      <c r="AO17" s="15" t="s">
        <v>2111</v>
      </c>
      <c r="AP17" s="15" t="s">
        <v>1453</v>
      </c>
      <c r="AQ17" s="15" t="s">
        <v>128</v>
      </c>
      <c r="AR17" s="15" t="s">
        <v>952</v>
      </c>
      <c r="AS17" s="15" t="s">
        <v>7896</v>
      </c>
      <c r="AT17" s="15" t="s">
        <v>7392</v>
      </c>
      <c r="AU17" s="15" t="s">
        <v>909</v>
      </c>
      <c r="AV17" s="15" t="s">
        <v>2261</v>
      </c>
      <c r="AW17" s="15" t="s">
        <v>911</v>
      </c>
      <c r="AX17" s="18">
        <v>1199046.8799999999</v>
      </c>
      <c r="AY17" s="16" t="s">
        <v>12910</v>
      </c>
    </row>
    <row r="18" spans="1:51" x14ac:dyDescent="0.25">
      <c r="A18" s="15" t="s">
        <v>723</v>
      </c>
      <c r="B18" s="15" t="s">
        <v>888</v>
      </c>
      <c r="C18" s="15" t="s">
        <v>889</v>
      </c>
      <c r="D18" s="15" t="s">
        <v>13428</v>
      </c>
      <c r="E18" s="15" t="s">
        <v>13429</v>
      </c>
      <c r="F18" s="15" t="s">
        <v>13430</v>
      </c>
      <c r="G18" s="16" t="s">
        <v>13431</v>
      </c>
      <c r="H18" s="16" t="s">
        <v>17118</v>
      </c>
      <c r="I18" s="16" t="s">
        <v>8897</v>
      </c>
      <c r="J18" s="16" t="s">
        <v>895</v>
      </c>
      <c r="K18" s="16" t="s">
        <v>896</v>
      </c>
      <c r="L18" s="16" t="s">
        <v>8904</v>
      </c>
      <c r="M18" s="16" t="s">
        <v>2281</v>
      </c>
      <c r="N18" s="16" t="s">
        <v>896</v>
      </c>
      <c r="O18" s="15" t="s">
        <v>1185</v>
      </c>
      <c r="P18" s="16" t="s">
        <v>13432</v>
      </c>
      <c r="Q18" s="16" t="s">
        <v>12730</v>
      </c>
      <c r="R18" s="16" t="s">
        <v>3298</v>
      </c>
      <c r="S18" s="16" t="s">
        <v>6684</v>
      </c>
      <c r="T18" s="17">
        <v>1289297.3600000001</v>
      </c>
      <c r="U18" s="17">
        <v>1201751.22</v>
      </c>
      <c r="V18" s="17">
        <v>600875.6</v>
      </c>
      <c r="W18" s="17">
        <v>600875.6</v>
      </c>
      <c r="X18" s="17">
        <v>600875.62</v>
      </c>
      <c r="Y18" s="17">
        <v>50</v>
      </c>
      <c r="Z18" s="60" t="s">
        <v>13433</v>
      </c>
      <c r="AA18" s="69" t="s">
        <v>17195</v>
      </c>
      <c r="AB18" s="15" t="s">
        <v>63</v>
      </c>
      <c r="AC18" s="18">
        <v>1289297.3600000001</v>
      </c>
      <c r="AD18" s="18">
        <v>600875.6</v>
      </c>
      <c r="AE18" s="18">
        <v>688421.76</v>
      </c>
      <c r="AF18" s="18">
        <v>0</v>
      </c>
      <c r="AG18" s="15" t="s">
        <v>64</v>
      </c>
      <c r="AH18" s="15" t="s">
        <v>11940</v>
      </c>
      <c r="AI18" s="15" t="s">
        <v>66</v>
      </c>
      <c r="AJ18" s="15" t="s">
        <v>67</v>
      </c>
      <c r="AK18" s="15" t="s">
        <v>290</v>
      </c>
      <c r="AL18" s="15" t="s">
        <v>13434</v>
      </c>
      <c r="AM18" s="15" t="s">
        <v>13435</v>
      </c>
      <c r="AN18" s="15" t="s">
        <v>8142</v>
      </c>
      <c r="AO18" s="15" t="s">
        <v>8143</v>
      </c>
      <c r="AP18" s="15" t="s">
        <v>13436</v>
      </c>
      <c r="AQ18" s="15" t="s">
        <v>5380</v>
      </c>
      <c r="AR18" s="15" t="s">
        <v>693</v>
      </c>
      <c r="AS18" s="15" t="s">
        <v>13437</v>
      </c>
      <c r="AT18" s="15" t="s">
        <v>157</v>
      </c>
      <c r="AU18" s="15" t="s">
        <v>11946</v>
      </c>
      <c r="AV18" s="15" t="s">
        <v>13438</v>
      </c>
      <c r="AW18" s="15" t="s">
        <v>11948</v>
      </c>
      <c r="AX18" s="18">
        <v>1289297.3600000001</v>
      </c>
      <c r="AY18" s="16" t="s">
        <v>12833</v>
      </c>
    </row>
    <row r="19" spans="1:51" x14ac:dyDescent="0.25">
      <c r="A19" s="15" t="s">
        <v>723</v>
      </c>
      <c r="B19" s="15" t="s">
        <v>888</v>
      </c>
      <c r="C19" s="15" t="s">
        <v>889</v>
      </c>
      <c r="D19" s="15" t="s">
        <v>13717</v>
      </c>
      <c r="E19" s="15" t="s">
        <v>13718</v>
      </c>
      <c r="F19" s="15" t="s">
        <v>13719</v>
      </c>
      <c r="G19" s="16" t="s">
        <v>13720</v>
      </c>
      <c r="H19" s="16" t="s">
        <v>17119</v>
      </c>
      <c r="I19" s="16" t="s">
        <v>10385</v>
      </c>
      <c r="J19" s="16" t="s">
        <v>2281</v>
      </c>
      <c r="K19" s="16" t="s">
        <v>896</v>
      </c>
      <c r="L19" s="16" t="s">
        <v>10392</v>
      </c>
      <c r="M19" s="16" t="s">
        <v>2281</v>
      </c>
      <c r="N19" s="16" t="s">
        <v>896</v>
      </c>
      <c r="O19" s="15" t="s">
        <v>5685</v>
      </c>
      <c r="P19" s="16" t="s">
        <v>11736</v>
      </c>
      <c r="Q19" s="16" t="s">
        <v>12730</v>
      </c>
      <c r="R19" s="16" t="s">
        <v>3298</v>
      </c>
      <c r="S19" s="16" t="s">
        <v>13721</v>
      </c>
      <c r="T19" s="17">
        <v>2387308.89</v>
      </c>
      <c r="U19" s="17">
        <v>2310456.56</v>
      </c>
      <c r="V19" s="17">
        <v>1155228.28</v>
      </c>
      <c r="W19" s="17">
        <v>1155228.28</v>
      </c>
      <c r="X19" s="17">
        <v>1155228.28</v>
      </c>
      <c r="Y19" s="17">
        <v>50</v>
      </c>
      <c r="Z19" s="67" t="s">
        <v>13722</v>
      </c>
      <c r="AA19" s="69" t="s">
        <v>17197</v>
      </c>
      <c r="AB19" s="15" t="s">
        <v>63</v>
      </c>
      <c r="AC19" s="18">
        <v>2387308.89</v>
      </c>
      <c r="AD19" s="18">
        <v>2387308.89</v>
      </c>
      <c r="AE19" s="18">
        <v>0</v>
      </c>
      <c r="AF19" s="18">
        <v>0</v>
      </c>
      <c r="AG19" s="15" t="s">
        <v>64</v>
      </c>
      <c r="AH19" s="15" t="s">
        <v>901</v>
      </c>
      <c r="AI19" s="15" t="s">
        <v>66</v>
      </c>
      <c r="AJ19" s="15" t="s">
        <v>67</v>
      </c>
      <c r="AK19" s="15" t="s">
        <v>290</v>
      </c>
      <c r="AL19" s="15" t="s">
        <v>2979</v>
      </c>
      <c r="AM19" s="15" t="s">
        <v>2980</v>
      </c>
      <c r="AN19" s="15" t="s">
        <v>293</v>
      </c>
      <c r="AO19" s="15" t="s">
        <v>294</v>
      </c>
      <c r="AP19" s="15" t="s">
        <v>212</v>
      </c>
      <c r="AQ19" s="15" t="s">
        <v>2036</v>
      </c>
      <c r="AR19" s="15" t="s">
        <v>157</v>
      </c>
      <c r="AS19" s="15" t="s">
        <v>13723</v>
      </c>
      <c r="AT19" s="15" t="s">
        <v>13724</v>
      </c>
      <c r="AU19" s="15" t="s">
        <v>909</v>
      </c>
      <c r="AV19" s="15" t="s">
        <v>2983</v>
      </c>
      <c r="AW19" s="15" t="s">
        <v>911</v>
      </c>
      <c r="AX19" s="18">
        <v>2387308.89</v>
      </c>
      <c r="AY19" s="16" t="s">
        <v>13725</v>
      </c>
    </row>
    <row r="20" spans="1:51" x14ac:dyDescent="0.25">
      <c r="A20" s="15" t="s">
        <v>723</v>
      </c>
      <c r="B20" s="15" t="s">
        <v>888</v>
      </c>
      <c r="C20" s="15" t="s">
        <v>889</v>
      </c>
      <c r="D20" s="15" t="s">
        <v>13921</v>
      </c>
      <c r="E20" s="15" t="s">
        <v>13922</v>
      </c>
      <c r="F20" s="15" t="s">
        <v>13923</v>
      </c>
      <c r="G20" s="16" t="s">
        <v>13924</v>
      </c>
      <c r="H20" s="16" t="s">
        <v>17120</v>
      </c>
      <c r="I20" s="16" t="s">
        <v>9144</v>
      </c>
      <c r="J20" s="16" t="s">
        <v>895</v>
      </c>
      <c r="K20" s="16" t="s">
        <v>896</v>
      </c>
      <c r="L20" s="16" t="s">
        <v>5765</v>
      </c>
      <c r="M20" s="16" t="s">
        <v>895</v>
      </c>
      <c r="N20" s="16" t="s">
        <v>896</v>
      </c>
      <c r="O20" s="15" t="s">
        <v>10791</v>
      </c>
      <c r="P20" s="16" t="s">
        <v>13233</v>
      </c>
      <c r="Q20" s="16" t="s">
        <v>12730</v>
      </c>
      <c r="R20" s="16" t="s">
        <v>3298</v>
      </c>
      <c r="S20" s="16" t="s">
        <v>13628</v>
      </c>
      <c r="T20" s="17">
        <v>2857739</v>
      </c>
      <c r="U20" s="17">
        <v>2829167</v>
      </c>
      <c r="V20" s="17">
        <v>1414583.49</v>
      </c>
      <c r="W20" s="17">
        <v>1414583.49</v>
      </c>
      <c r="X20" s="17">
        <v>1414583.51</v>
      </c>
      <c r="Y20" s="17">
        <v>50</v>
      </c>
      <c r="Z20" s="67" t="s">
        <v>13925</v>
      </c>
      <c r="AA20" s="69" t="s">
        <v>17197</v>
      </c>
      <c r="AB20" s="15" t="s">
        <v>63</v>
      </c>
      <c r="AC20" s="18">
        <v>2857739</v>
      </c>
      <c r="AD20" s="18">
        <v>2857739</v>
      </c>
      <c r="AE20" s="18">
        <v>0</v>
      </c>
      <c r="AF20" s="18">
        <v>0</v>
      </c>
      <c r="AG20" s="15" t="s">
        <v>64</v>
      </c>
      <c r="AH20" s="15" t="s">
        <v>901</v>
      </c>
      <c r="AI20" s="15" t="s">
        <v>66</v>
      </c>
      <c r="AJ20" s="15" t="s">
        <v>67</v>
      </c>
      <c r="AK20" s="15" t="s">
        <v>290</v>
      </c>
      <c r="AL20" s="15" t="s">
        <v>3394</v>
      </c>
      <c r="AM20" s="15" t="s">
        <v>3395</v>
      </c>
      <c r="AN20" s="15" t="s">
        <v>804</v>
      </c>
      <c r="AO20" s="15" t="s">
        <v>558</v>
      </c>
      <c r="AP20" s="15" t="s">
        <v>3396</v>
      </c>
      <c r="AQ20" s="15" t="s">
        <v>1059</v>
      </c>
      <c r="AR20" s="15" t="s">
        <v>157</v>
      </c>
      <c r="AS20" s="15" t="s">
        <v>13926</v>
      </c>
      <c r="AT20" s="15" t="s">
        <v>3398</v>
      </c>
      <c r="AU20" s="15" t="s">
        <v>909</v>
      </c>
      <c r="AV20" s="15" t="s">
        <v>3399</v>
      </c>
      <c r="AW20" s="15" t="s">
        <v>911</v>
      </c>
      <c r="AX20" s="18">
        <v>2857739</v>
      </c>
      <c r="AY20" s="16" t="s">
        <v>9895</v>
      </c>
    </row>
    <row r="21" spans="1:51" x14ac:dyDescent="0.25">
      <c r="A21" s="15" t="s">
        <v>723</v>
      </c>
      <c r="B21" s="15" t="s">
        <v>888</v>
      </c>
      <c r="C21" s="15" t="s">
        <v>889</v>
      </c>
      <c r="D21" s="15" t="s">
        <v>13973</v>
      </c>
      <c r="E21" s="15" t="s">
        <v>13974</v>
      </c>
      <c r="F21" s="15" t="s">
        <v>13975</v>
      </c>
      <c r="G21" s="16" t="s">
        <v>13976</v>
      </c>
      <c r="H21" s="16" t="s">
        <v>17121</v>
      </c>
      <c r="I21" s="16" t="s">
        <v>10492</v>
      </c>
      <c r="J21" s="16" t="s">
        <v>895</v>
      </c>
      <c r="K21" s="16" t="s">
        <v>896</v>
      </c>
      <c r="L21" s="16" t="s">
        <v>12484</v>
      </c>
      <c r="M21" s="16" t="s">
        <v>895</v>
      </c>
      <c r="N21" s="16" t="s">
        <v>896</v>
      </c>
      <c r="O21" s="15" t="s">
        <v>9540</v>
      </c>
      <c r="P21" s="16" t="s">
        <v>13967</v>
      </c>
      <c r="Q21" s="16" t="s">
        <v>12730</v>
      </c>
      <c r="R21" s="16" t="s">
        <v>3298</v>
      </c>
      <c r="S21" s="16" t="s">
        <v>11212</v>
      </c>
      <c r="T21" s="17">
        <v>780951</v>
      </c>
      <c r="U21" s="17">
        <v>756072.54</v>
      </c>
      <c r="V21" s="17">
        <v>378036.27</v>
      </c>
      <c r="W21" s="17">
        <v>378036.27</v>
      </c>
      <c r="X21" s="17">
        <v>378036.27</v>
      </c>
      <c r="Y21" s="17">
        <v>50</v>
      </c>
      <c r="Z21" s="67" t="s">
        <v>13977</v>
      </c>
      <c r="AA21" s="69" t="s">
        <v>17197</v>
      </c>
      <c r="AB21" s="15" t="s">
        <v>63</v>
      </c>
      <c r="AC21" s="18">
        <v>780951</v>
      </c>
      <c r="AD21" s="18">
        <v>780951</v>
      </c>
      <c r="AE21" s="18">
        <v>0</v>
      </c>
      <c r="AF21" s="18">
        <v>0</v>
      </c>
      <c r="AG21" s="15" t="s">
        <v>64</v>
      </c>
      <c r="AH21" s="15" t="s">
        <v>11940</v>
      </c>
      <c r="AI21" s="15" t="s">
        <v>66</v>
      </c>
      <c r="AJ21" s="15" t="s">
        <v>149</v>
      </c>
      <c r="AK21" s="15" t="s">
        <v>290</v>
      </c>
      <c r="AL21" s="15" t="s">
        <v>1713</v>
      </c>
      <c r="AM21" s="15" t="s">
        <v>13978</v>
      </c>
      <c r="AN21" s="15" t="s">
        <v>1715</v>
      </c>
      <c r="AO21" s="15" t="s">
        <v>1716</v>
      </c>
      <c r="AP21" s="15" t="s">
        <v>1717</v>
      </c>
      <c r="AQ21" s="15" t="s">
        <v>128</v>
      </c>
      <c r="AR21" s="15" t="s">
        <v>157</v>
      </c>
      <c r="AS21" s="15" t="s">
        <v>13979</v>
      </c>
      <c r="AT21" s="15" t="s">
        <v>1719</v>
      </c>
      <c r="AU21" s="15" t="s">
        <v>909</v>
      </c>
      <c r="AV21" s="15" t="s">
        <v>1720</v>
      </c>
      <c r="AW21" s="15" t="s">
        <v>911</v>
      </c>
      <c r="AX21" s="18">
        <v>780951</v>
      </c>
      <c r="AY21" s="16" t="s">
        <v>13980</v>
      </c>
    </row>
    <row r="22" spans="1:51" x14ac:dyDescent="0.25">
      <c r="A22" s="15" t="s">
        <v>723</v>
      </c>
      <c r="B22" s="15" t="s">
        <v>888</v>
      </c>
      <c r="C22" s="15" t="s">
        <v>889</v>
      </c>
      <c r="D22" s="15" t="s">
        <v>14037</v>
      </c>
      <c r="E22" s="15" t="s">
        <v>14038</v>
      </c>
      <c r="F22" s="15" t="s">
        <v>14039</v>
      </c>
      <c r="G22" s="16" t="s">
        <v>14040</v>
      </c>
      <c r="H22" s="16" t="s">
        <v>17122</v>
      </c>
      <c r="I22" s="16" t="s">
        <v>10614</v>
      </c>
      <c r="J22" s="16" t="s">
        <v>895</v>
      </c>
      <c r="K22" s="16" t="s">
        <v>896</v>
      </c>
      <c r="L22" s="16" t="s">
        <v>9740</v>
      </c>
      <c r="M22" s="16" t="s">
        <v>895</v>
      </c>
      <c r="N22" s="16" t="s">
        <v>896</v>
      </c>
      <c r="O22" s="15" t="s">
        <v>9740</v>
      </c>
      <c r="P22" s="16" t="s">
        <v>14001</v>
      </c>
      <c r="Q22" s="16" t="s">
        <v>12730</v>
      </c>
      <c r="R22" s="16" t="s">
        <v>3298</v>
      </c>
      <c r="S22" s="16" t="s">
        <v>13496</v>
      </c>
      <c r="T22" s="17">
        <v>3316517.03</v>
      </c>
      <c r="U22" s="17">
        <v>3097251.92</v>
      </c>
      <c r="V22" s="17">
        <v>1548625.96</v>
      </c>
      <c r="W22" s="17">
        <v>1548625.96</v>
      </c>
      <c r="X22" s="17">
        <v>1548625.96</v>
      </c>
      <c r="Y22" s="17">
        <v>50</v>
      </c>
      <c r="Z22" s="67" t="s">
        <v>14041</v>
      </c>
      <c r="AA22" s="69" t="s">
        <v>17197</v>
      </c>
      <c r="AB22" s="15" t="s">
        <v>63</v>
      </c>
      <c r="AC22" s="18">
        <v>3316517.03</v>
      </c>
      <c r="AD22" s="18">
        <v>3316517.03</v>
      </c>
      <c r="AE22" s="18">
        <v>0</v>
      </c>
      <c r="AF22" s="18">
        <v>0</v>
      </c>
      <c r="AG22" s="15" t="s">
        <v>64</v>
      </c>
      <c r="AH22" s="15" t="s">
        <v>901</v>
      </c>
      <c r="AI22" s="15" t="s">
        <v>66</v>
      </c>
      <c r="AJ22" s="15" t="s">
        <v>67</v>
      </c>
      <c r="AK22" s="15" t="s">
        <v>290</v>
      </c>
      <c r="AL22" s="15" t="s">
        <v>6517</v>
      </c>
      <c r="AM22" s="15" t="s">
        <v>6518</v>
      </c>
      <c r="AN22" s="15" t="s">
        <v>2616</v>
      </c>
      <c r="AO22" s="15" t="s">
        <v>2617</v>
      </c>
      <c r="AP22" s="15" t="s">
        <v>14042</v>
      </c>
      <c r="AQ22" s="15" t="s">
        <v>428</v>
      </c>
      <c r="AR22" s="15" t="s">
        <v>157</v>
      </c>
      <c r="AS22" s="15" t="s">
        <v>14043</v>
      </c>
      <c r="AT22" s="15" t="s">
        <v>14044</v>
      </c>
      <c r="AU22" s="15" t="s">
        <v>909</v>
      </c>
      <c r="AV22" s="15" t="s">
        <v>6520</v>
      </c>
      <c r="AW22" s="15" t="s">
        <v>911</v>
      </c>
      <c r="AX22" s="18">
        <v>3316517.03</v>
      </c>
      <c r="AY22" s="16" t="s">
        <v>12865</v>
      </c>
    </row>
    <row r="23" spans="1:51" x14ac:dyDescent="0.25">
      <c r="A23" s="15" t="s">
        <v>723</v>
      </c>
      <c r="B23" s="15" t="s">
        <v>888</v>
      </c>
      <c r="C23" s="15" t="s">
        <v>889</v>
      </c>
      <c r="D23" s="15" t="s">
        <v>14097</v>
      </c>
      <c r="E23" s="15" t="s">
        <v>14098</v>
      </c>
      <c r="F23" s="15" t="s">
        <v>14099</v>
      </c>
      <c r="G23" s="16" t="s">
        <v>14100</v>
      </c>
      <c r="H23" s="16" t="s">
        <v>17123</v>
      </c>
      <c r="I23" s="16" t="s">
        <v>894</v>
      </c>
      <c r="J23" s="16" t="s">
        <v>895</v>
      </c>
      <c r="K23" s="16" t="s">
        <v>896</v>
      </c>
      <c r="L23" s="16" t="s">
        <v>10791</v>
      </c>
      <c r="M23" s="16" t="s">
        <v>895</v>
      </c>
      <c r="N23" s="16" t="s">
        <v>896</v>
      </c>
      <c r="O23" s="15" t="s">
        <v>239</v>
      </c>
      <c r="P23" s="16" t="s">
        <v>13805</v>
      </c>
      <c r="Q23" s="16" t="s">
        <v>12730</v>
      </c>
      <c r="R23" s="16" t="s">
        <v>3298</v>
      </c>
      <c r="S23" s="16" t="s">
        <v>13613</v>
      </c>
      <c r="T23" s="17">
        <v>7606593.3300000001</v>
      </c>
      <c r="U23" s="17">
        <v>5950115.3899999997</v>
      </c>
      <c r="V23" s="17">
        <v>2380046.15</v>
      </c>
      <c r="W23" s="17">
        <v>2380046.15</v>
      </c>
      <c r="X23" s="17">
        <v>3570069.24</v>
      </c>
      <c r="Y23" s="17">
        <v>40</v>
      </c>
      <c r="Z23" s="67" t="s">
        <v>14101</v>
      </c>
      <c r="AA23" s="69" t="s">
        <v>17197</v>
      </c>
      <c r="AB23" s="15" t="s">
        <v>119</v>
      </c>
      <c r="AC23" s="18">
        <v>7606593.3300000001</v>
      </c>
      <c r="AD23" s="18">
        <v>2380046.15</v>
      </c>
      <c r="AE23" s="18">
        <v>5226547.18</v>
      </c>
      <c r="AF23" s="18">
        <v>0</v>
      </c>
      <c r="AG23" s="15" t="s">
        <v>64</v>
      </c>
      <c r="AH23" s="15" t="s">
        <v>901</v>
      </c>
      <c r="AI23" s="15" t="s">
        <v>66</v>
      </c>
      <c r="AJ23" s="15" t="s">
        <v>67</v>
      </c>
      <c r="AK23" s="15" t="s">
        <v>290</v>
      </c>
      <c r="AL23" s="15" t="s">
        <v>14102</v>
      </c>
      <c r="AM23" s="15" t="s">
        <v>14103</v>
      </c>
      <c r="AN23" s="15" t="s">
        <v>738</v>
      </c>
      <c r="AO23" s="15" t="s">
        <v>739</v>
      </c>
      <c r="AP23" s="15" t="s">
        <v>527</v>
      </c>
      <c r="AQ23" s="15" t="s">
        <v>278</v>
      </c>
      <c r="AR23" s="15" t="s">
        <v>157</v>
      </c>
      <c r="AS23" s="15" t="s">
        <v>14104</v>
      </c>
      <c r="AT23" s="15" t="s">
        <v>14105</v>
      </c>
      <c r="AU23" s="15" t="s">
        <v>10673</v>
      </c>
      <c r="AV23" s="15" t="s">
        <v>14106</v>
      </c>
      <c r="AW23" s="15" t="s">
        <v>133</v>
      </c>
      <c r="AX23" s="18">
        <v>7606593.3300000001</v>
      </c>
      <c r="AY23" s="16" t="s">
        <v>14107</v>
      </c>
    </row>
    <row r="24" spans="1:51" x14ac:dyDescent="0.25">
      <c r="A24" s="15" t="s">
        <v>723</v>
      </c>
      <c r="B24" s="15" t="s">
        <v>888</v>
      </c>
      <c r="C24" s="15" t="s">
        <v>889</v>
      </c>
      <c r="D24" s="15" t="s">
        <v>14285</v>
      </c>
      <c r="E24" s="15" t="s">
        <v>14286</v>
      </c>
      <c r="F24" s="15" t="s">
        <v>14287</v>
      </c>
      <c r="G24" s="16" t="s">
        <v>14288</v>
      </c>
      <c r="H24" s="16" t="s">
        <v>17124</v>
      </c>
      <c r="I24" s="16" t="s">
        <v>9751</v>
      </c>
      <c r="J24" s="16" t="s">
        <v>3297</v>
      </c>
      <c r="K24" s="16" t="s">
        <v>3298</v>
      </c>
      <c r="L24" s="16" t="s">
        <v>7361</v>
      </c>
      <c r="M24" s="16" t="s">
        <v>3297</v>
      </c>
      <c r="N24" s="16" t="s">
        <v>3298</v>
      </c>
      <c r="O24" s="15" t="s">
        <v>7038</v>
      </c>
      <c r="P24" s="16" t="s">
        <v>12833</v>
      </c>
      <c r="Q24" s="16" t="s">
        <v>1706</v>
      </c>
      <c r="R24" s="16" t="s">
        <v>1707</v>
      </c>
      <c r="S24" s="16" t="s">
        <v>13972</v>
      </c>
      <c r="T24" s="17">
        <v>755138.79</v>
      </c>
      <c r="U24" s="17">
        <v>688796.56</v>
      </c>
      <c r="V24" s="17">
        <v>344398.25</v>
      </c>
      <c r="W24" s="17">
        <v>344398.25</v>
      </c>
      <c r="X24" s="17">
        <v>344398.31</v>
      </c>
      <c r="Y24" s="17">
        <v>50</v>
      </c>
      <c r="Z24" s="63" t="s">
        <v>14289</v>
      </c>
      <c r="AA24" s="69" t="s">
        <v>17196</v>
      </c>
      <c r="AB24" s="15" t="s">
        <v>63</v>
      </c>
      <c r="AC24" s="18">
        <v>755138.79</v>
      </c>
      <c r="AD24" s="18">
        <v>344398.25</v>
      </c>
      <c r="AE24" s="18">
        <v>410740.54</v>
      </c>
      <c r="AF24" s="18">
        <v>0</v>
      </c>
      <c r="AG24" s="15" t="s">
        <v>64</v>
      </c>
      <c r="AH24" s="15" t="s">
        <v>11940</v>
      </c>
      <c r="AI24" s="15" t="s">
        <v>66</v>
      </c>
      <c r="AJ24" s="15" t="s">
        <v>149</v>
      </c>
      <c r="AK24" s="15" t="s">
        <v>290</v>
      </c>
      <c r="AL24" s="15" t="s">
        <v>14290</v>
      </c>
      <c r="AM24" s="15" t="s">
        <v>14291</v>
      </c>
      <c r="AN24" s="15" t="s">
        <v>11943</v>
      </c>
      <c r="AO24" s="15" t="s">
        <v>11944</v>
      </c>
      <c r="AP24" s="15" t="s">
        <v>14292</v>
      </c>
      <c r="AQ24" s="15" t="s">
        <v>952</v>
      </c>
      <c r="AR24" s="15" t="s">
        <v>484</v>
      </c>
      <c r="AS24" s="15" t="s">
        <v>14293</v>
      </c>
      <c r="AT24" s="15" t="s">
        <v>14294</v>
      </c>
      <c r="AU24" s="15" t="s">
        <v>11946</v>
      </c>
      <c r="AV24" s="15" t="s">
        <v>14295</v>
      </c>
      <c r="AW24" s="15" t="s">
        <v>14056</v>
      </c>
      <c r="AX24" s="18">
        <v>755138.79</v>
      </c>
      <c r="AY24" s="16" t="s">
        <v>14296</v>
      </c>
    </row>
    <row r="25" spans="1:51" x14ac:dyDescent="0.25">
      <c r="A25" s="15" t="s">
        <v>723</v>
      </c>
      <c r="B25" s="15" t="s">
        <v>888</v>
      </c>
      <c r="C25" s="15" t="s">
        <v>889</v>
      </c>
      <c r="D25" s="15" t="s">
        <v>14514</v>
      </c>
      <c r="E25" s="15" t="s">
        <v>14515</v>
      </c>
      <c r="F25" s="15" t="s">
        <v>14516</v>
      </c>
      <c r="G25" s="16" t="s">
        <v>14517</v>
      </c>
      <c r="H25" s="16" t="s">
        <v>17125</v>
      </c>
      <c r="I25" s="16" t="s">
        <v>4705</v>
      </c>
      <c r="J25" s="16" t="s">
        <v>895</v>
      </c>
      <c r="K25" s="16" t="s">
        <v>896</v>
      </c>
      <c r="L25" s="16" t="s">
        <v>10791</v>
      </c>
      <c r="M25" s="16" t="s">
        <v>895</v>
      </c>
      <c r="N25" s="16" t="s">
        <v>896</v>
      </c>
      <c r="O25" s="15" t="s">
        <v>6598</v>
      </c>
      <c r="P25" s="16" t="s">
        <v>14518</v>
      </c>
      <c r="Q25" s="16" t="s">
        <v>1706</v>
      </c>
      <c r="R25" s="16" t="s">
        <v>1707</v>
      </c>
      <c r="S25" s="16" t="s">
        <v>14519</v>
      </c>
      <c r="T25" s="17">
        <v>4073819.02</v>
      </c>
      <c r="U25" s="17">
        <v>4025514.73</v>
      </c>
      <c r="V25" s="17">
        <v>2012757.36</v>
      </c>
      <c r="W25" s="17">
        <v>2012757.36</v>
      </c>
      <c r="X25" s="17">
        <v>2012757.37</v>
      </c>
      <c r="Y25" s="17">
        <v>50</v>
      </c>
      <c r="Z25" s="67" t="s">
        <v>14520</v>
      </c>
      <c r="AA25" s="69" t="s">
        <v>17197</v>
      </c>
      <c r="AB25" s="15" t="s">
        <v>63</v>
      </c>
      <c r="AC25" s="18">
        <v>4073819.02</v>
      </c>
      <c r="AD25" s="18">
        <v>4073819.02</v>
      </c>
      <c r="AE25" s="18">
        <v>0</v>
      </c>
      <c r="AF25" s="18">
        <v>0</v>
      </c>
      <c r="AG25" s="15" t="s">
        <v>64</v>
      </c>
      <c r="AH25" s="15" t="s">
        <v>901</v>
      </c>
      <c r="AI25" s="15" t="s">
        <v>66</v>
      </c>
      <c r="AJ25" s="15" t="s">
        <v>149</v>
      </c>
      <c r="AK25" s="15" t="s">
        <v>290</v>
      </c>
      <c r="AL25" s="15" t="s">
        <v>2657</v>
      </c>
      <c r="AM25" s="15" t="s">
        <v>14521</v>
      </c>
      <c r="AN25" s="15" t="s">
        <v>2156</v>
      </c>
      <c r="AO25" s="15" t="s">
        <v>2157</v>
      </c>
      <c r="AP25" s="15" t="s">
        <v>14522</v>
      </c>
      <c r="AQ25" s="15" t="s">
        <v>1154</v>
      </c>
      <c r="AR25" s="15" t="s">
        <v>157</v>
      </c>
      <c r="AS25" s="15" t="s">
        <v>14523</v>
      </c>
      <c r="AT25" s="15" t="s">
        <v>14524</v>
      </c>
      <c r="AU25" s="15" t="s">
        <v>909</v>
      </c>
      <c r="AV25" s="15" t="s">
        <v>2662</v>
      </c>
      <c r="AW25" s="15" t="s">
        <v>911</v>
      </c>
      <c r="AX25" s="18">
        <v>4073819.02</v>
      </c>
      <c r="AY25" s="16" t="s">
        <v>14337</v>
      </c>
    </row>
    <row r="26" spans="1:51" x14ac:dyDescent="0.25">
      <c r="A26" s="15" t="s">
        <v>723</v>
      </c>
      <c r="B26" s="15" t="s">
        <v>888</v>
      </c>
      <c r="C26" s="15" t="s">
        <v>889</v>
      </c>
      <c r="D26" s="15" t="s">
        <v>14586</v>
      </c>
      <c r="E26" s="15" t="s">
        <v>14587</v>
      </c>
      <c r="F26" s="15">
        <v>7.8772829999999999E+90</v>
      </c>
      <c r="G26" s="16" t="s">
        <v>14588</v>
      </c>
      <c r="H26" s="16" t="s">
        <v>17126</v>
      </c>
      <c r="I26" s="16" t="s">
        <v>11604</v>
      </c>
      <c r="J26" s="16" t="s">
        <v>895</v>
      </c>
      <c r="K26" s="16" t="s">
        <v>896</v>
      </c>
      <c r="L26" s="16" t="s">
        <v>894</v>
      </c>
      <c r="M26" s="16" t="s">
        <v>895</v>
      </c>
      <c r="N26" s="16" t="s">
        <v>896</v>
      </c>
      <c r="O26" s="15" t="s">
        <v>14589</v>
      </c>
      <c r="P26" s="16" t="s">
        <v>13341</v>
      </c>
      <c r="Q26" s="16" t="s">
        <v>1706</v>
      </c>
      <c r="R26" s="16" t="s">
        <v>1707</v>
      </c>
      <c r="S26" s="16" t="s">
        <v>14296</v>
      </c>
      <c r="T26" s="17">
        <v>1233161.95</v>
      </c>
      <c r="U26" s="17">
        <v>1117542.6200000001</v>
      </c>
      <c r="V26" s="17">
        <v>558771.31000000006</v>
      </c>
      <c r="W26" s="17">
        <v>558771.31000000006</v>
      </c>
      <c r="X26" s="17">
        <v>558771.31000000006</v>
      </c>
      <c r="Y26" s="17">
        <v>50</v>
      </c>
      <c r="Z26" s="15" t="s">
        <v>14590</v>
      </c>
      <c r="AA26" s="69" t="s">
        <v>17201</v>
      </c>
      <c r="AB26" s="15" t="s">
        <v>63</v>
      </c>
      <c r="AC26" s="18">
        <v>1233161.95</v>
      </c>
      <c r="AD26" s="18">
        <v>1233161.95</v>
      </c>
      <c r="AE26" s="18">
        <v>0</v>
      </c>
      <c r="AF26" s="18">
        <v>0</v>
      </c>
      <c r="AG26" s="15" t="s">
        <v>64</v>
      </c>
      <c r="AH26" s="15" t="s">
        <v>901</v>
      </c>
      <c r="AI26" s="15" t="s">
        <v>66</v>
      </c>
      <c r="AJ26" s="15" t="s">
        <v>67</v>
      </c>
      <c r="AK26" s="15" t="s">
        <v>290</v>
      </c>
      <c r="AL26" s="15" t="s">
        <v>6802</v>
      </c>
      <c r="AM26" s="15" t="s">
        <v>6803</v>
      </c>
      <c r="AN26" s="15" t="s">
        <v>6804</v>
      </c>
      <c r="AO26" s="15" t="s">
        <v>6805</v>
      </c>
      <c r="AP26" s="15" t="s">
        <v>6806</v>
      </c>
      <c r="AQ26" s="15" t="s">
        <v>693</v>
      </c>
      <c r="AR26" s="15" t="s">
        <v>157</v>
      </c>
      <c r="AS26" s="15" t="s">
        <v>12969</v>
      </c>
      <c r="AT26" s="15" t="s">
        <v>14591</v>
      </c>
      <c r="AU26" s="15" t="s">
        <v>909</v>
      </c>
      <c r="AV26" s="15" t="s">
        <v>6807</v>
      </c>
      <c r="AW26" s="15" t="s">
        <v>911</v>
      </c>
      <c r="AX26" s="18">
        <v>1233161.95</v>
      </c>
      <c r="AY26" s="16" t="s">
        <v>14592</v>
      </c>
    </row>
    <row r="27" spans="1:51" x14ac:dyDescent="0.25">
      <c r="A27" s="15" t="s">
        <v>723</v>
      </c>
      <c r="B27" s="15" t="s">
        <v>888</v>
      </c>
      <c r="C27" s="15" t="s">
        <v>889</v>
      </c>
      <c r="D27" s="15" t="s">
        <v>15008</v>
      </c>
      <c r="E27" s="15" t="s">
        <v>15009</v>
      </c>
      <c r="F27" s="15" t="s">
        <v>15010</v>
      </c>
      <c r="G27" s="16" t="s">
        <v>15011</v>
      </c>
      <c r="H27" s="16" t="s">
        <v>17127</v>
      </c>
      <c r="I27" s="16" t="s">
        <v>15012</v>
      </c>
      <c r="J27" s="16" t="s">
        <v>9383</v>
      </c>
      <c r="K27" s="16" t="s">
        <v>1707</v>
      </c>
      <c r="L27" s="16" t="s">
        <v>14592</v>
      </c>
      <c r="M27" s="16" t="s">
        <v>9383</v>
      </c>
      <c r="N27" s="16" t="s">
        <v>1707</v>
      </c>
      <c r="O27" s="15" t="s">
        <v>7800</v>
      </c>
      <c r="P27" s="16" t="s">
        <v>5917</v>
      </c>
      <c r="Q27" s="16" t="s">
        <v>9383</v>
      </c>
      <c r="R27" s="16" t="s">
        <v>1707</v>
      </c>
      <c r="S27" s="16" t="s">
        <v>15012</v>
      </c>
      <c r="T27" s="17">
        <v>1602336.13</v>
      </c>
      <c r="U27" s="17">
        <v>1602336.13</v>
      </c>
      <c r="V27" s="17">
        <v>801167</v>
      </c>
      <c r="W27" s="17">
        <v>801167</v>
      </c>
      <c r="X27" s="17">
        <v>801169.13</v>
      </c>
      <c r="Y27" s="17">
        <v>50</v>
      </c>
      <c r="Z27" s="67" t="s">
        <v>15013</v>
      </c>
      <c r="AA27" s="69" t="s">
        <v>17197</v>
      </c>
      <c r="AB27" s="15" t="s">
        <v>63</v>
      </c>
      <c r="AC27" s="18">
        <v>1602336.13</v>
      </c>
      <c r="AD27" s="18">
        <v>1602336.13</v>
      </c>
      <c r="AE27" s="18">
        <v>0</v>
      </c>
      <c r="AF27" s="18">
        <v>0</v>
      </c>
      <c r="AG27" s="15" t="s">
        <v>64</v>
      </c>
      <c r="AH27" s="15" t="s">
        <v>901</v>
      </c>
      <c r="AI27" s="15" t="s">
        <v>66</v>
      </c>
      <c r="AJ27" s="15" t="s">
        <v>67</v>
      </c>
      <c r="AK27" s="15" t="s">
        <v>290</v>
      </c>
      <c r="AL27" s="15" t="s">
        <v>1336</v>
      </c>
      <c r="AM27" s="15" t="s">
        <v>1337</v>
      </c>
      <c r="AN27" s="15" t="s">
        <v>854</v>
      </c>
      <c r="AO27" s="15" t="s">
        <v>855</v>
      </c>
      <c r="AP27" s="15" t="s">
        <v>740</v>
      </c>
      <c r="AQ27" s="15" t="s">
        <v>128</v>
      </c>
      <c r="AR27" s="15" t="s">
        <v>157</v>
      </c>
      <c r="AS27" s="15" t="s">
        <v>3290</v>
      </c>
      <c r="AT27" s="15" t="s">
        <v>3291</v>
      </c>
      <c r="AU27" s="15" t="s">
        <v>909</v>
      </c>
      <c r="AV27" s="15" t="s">
        <v>1340</v>
      </c>
      <c r="AW27" s="15" t="s">
        <v>911</v>
      </c>
      <c r="AX27" s="18">
        <v>1602336.13</v>
      </c>
      <c r="AY27" s="16" t="s">
        <v>14592</v>
      </c>
    </row>
    <row r="28" spans="1:51" x14ac:dyDescent="0.25">
      <c r="A28" s="15" t="s">
        <v>723</v>
      </c>
      <c r="B28" s="15" t="s">
        <v>888</v>
      </c>
      <c r="C28" s="15" t="s">
        <v>889</v>
      </c>
      <c r="D28" s="15" t="s">
        <v>15215</v>
      </c>
      <c r="E28" s="15" t="s">
        <v>15216</v>
      </c>
      <c r="F28" s="15" t="s">
        <v>15217</v>
      </c>
      <c r="G28" s="16" t="s">
        <v>15218</v>
      </c>
      <c r="H28" s="16" t="s">
        <v>17128</v>
      </c>
      <c r="I28" s="16" t="s">
        <v>12177</v>
      </c>
      <c r="J28" s="16" t="s">
        <v>3297</v>
      </c>
      <c r="K28" s="16" t="s">
        <v>3298</v>
      </c>
      <c r="L28" s="16" t="s">
        <v>12334</v>
      </c>
      <c r="M28" s="16" t="s">
        <v>3297</v>
      </c>
      <c r="N28" s="16" t="s">
        <v>3298</v>
      </c>
      <c r="O28" s="15" t="s">
        <v>4603</v>
      </c>
      <c r="P28" s="16" t="s">
        <v>15219</v>
      </c>
      <c r="Q28" s="16" t="s">
        <v>9383</v>
      </c>
      <c r="R28" s="16" t="s">
        <v>1707</v>
      </c>
      <c r="S28" s="16" t="s">
        <v>13291</v>
      </c>
      <c r="T28" s="17">
        <v>3924051.31</v>
      </c>
      <c r="U28" s="17">
        <v>3304588.18</v>
      </c>
      <c r="V28" s="17">
        <v>1652294.09</v>
      </c>
      <c r="W28" s="17">
        <v>1652294.09</v>
      </c>
      <c r="X28" s="17">
        <v>1652294.09</v>
      </c>
      <c r="Y28" s="17">
        <v>50</v>
      </c>
      <c r="Z28" s="63" t="s">
        <v>15220</v>
      </c>
      <c r="AA28" s="69" t="s">
        <v>17196</v>
      </c>
      <c r="AB28" s="15" t="s">
        <v>63</v>
      </c>
      <c r="AC28" s="18">
        <v>3924051.31</v>
      </c>
      <c r="AD28" s="18">
        <v>2282237.5099999998</v>
      </c>
      <c r="AE28" s="18">
        <v>1641813.8</v>
      </c>
      <c r="AF28" s="18">
        <v>0</v>
      </c>
      <c r="AG28" s="15" t="s">
        <v>64</v>
      </c>
      <c r="AH28" s="15" t="s">
        <v>11940</v>
      </c>
      <c r="AI28" s="15" t="s">
        <v>66</v>
      </c>
      <c r="AJ28" s="15" t="s">
        <v>67</v>
      </c>
      <c r="AK28" s="15" t="s">
        <v>290</v>
      </c>
      <c r="AL28" s="15" t="s">
        <v>15221</v>
      </c>
      <c r="AM28" s="15" t="s">
        <v>15222</v>
      </c>
      <c r="AN28" s="15" t="s">
        <v>2110</v>
      </c>
      <c r="AO28" s="15" t="s">
        <v>2111</v>
      </c>
      <c r="AP28" s="15" t="s">
        <v>15223</v>
      </c>
      <c r="AQ28" s="15" t="s">
        <v>484</v>
      </c>
      <c r="AR28" s="15" t="s">
        <v>15224</v>
      </c>
      <c r="AS28" s="15" t="s">
        <v>15225</v>
      </c>
      <c r="AT28" s="15" t="s">
        <v>15225</v>
      </c>
      <c r="AU28" s="15" t="s">
        <v>11946</v>
      </c>
      <c r="AV28" s="15" t="s">
        <v>15226</v>
      </c>
      <c r="AW28" s="15" t="s">
        <v>11948</v>
      </c>
      <c r="AX28" s="18">
        <v>3924051.31</v>
      </c>
      <c r="AY28" s="16" t="s">
        <v>12191</v>
      </c>
    </row>
    <row r="29" spans="1:51" x14ac:dyDescent="0.25">
      <c r="A29" s="15" t="s">
        <v>723</v>
      </c>
      <c r="B29" s="15" t="s">
        <v>888</v>
      </c>
      <c r="C29" s="15" t="s">
        <v>889</v>
      </c>
      <c r="D29" s="15" t="s">
        <v>15336</v>
      </c>
      <c r="E29" s="15" t="s">
        <v>15337</v>
      </c>
      <c r="F29" s="15" t="s">
        <v>15338</v>
      </c>
      <c r="G29" s="16" t="s">
        <v>15339</v>
      </c>
      <c r="H29" s="16" t="s">
        <v>17129</v>
      </c>
      <c r="I29" s="16" t="s">
        <v>2000</v>
      </c>
      <c r="J29" s="16" t="s">
        <v>9383</v>
      </c>
      <c r="K29" s="16" t="s">
        <v>1707</v>
      </c>
      <c r="L29" s="16" t="s">
        <v>13107</v>
      </c>
      <c r="M29" s="16" t="s">
        <v>9383</v>
      </c>
      <c r="N29" s="16" t="s">
        <v>1707</v>
      </c>
      <c r="O29" s="15" t="s">
        <v>3996</v>
      </c>
      <c r="P29" s="16" t="s">
        <v>15297</v>
      </c>
      <c r="Q29" s="16" t="s">
        <v>9383</v>
      </c>
      <c r="R29" s="16" t="s">
        <v>1707</v>
      </c>
      <c r="S29" s="16" t="s">
        <v>2000</v>
      </c>
      <c r="T29" s="17">
        <v>3360970</v>
      </c>
      <c r="U29" s="17">
        <v>3360970</v>
      </c>
      <c r="V29" s="17">
        <v>1680485</v>
      </c>
      <c r="W29" s="17">
        <v>1680485</v>
      </c>
      <c r="X29" s="17">
        <v>1680485</v>
      </c>
      <c r="Y29" s="17">
        <v>50</v>
      </c>
      <c r="Z29" s="67" t="s">
        <v>15340</v>
      </c>
      <c r="AA29" s="69" t="s">
        <v>17197</v>
      </c>
      <c r="AB29" s="15" t="s">
        <v>63</v>
      </c>
      <c r="AC29" s="18">
        <v>3360970</v>
      </c>
      <c r="AD29" s="18">
        <v>3360970</v>
      </c>
      <c r="AE29" s="18">
        <v>0</v>
      </c>
      <c r="AF29" s="18">
        <v>0</v>
      </c>
      <c r="AG29" s="15" t="s">
        <v>64</v>
      </c>
      <c r="AH29" s="15" t="s">
        <v>901</v>
      </c>
      <c r="AI29" s="15" t="s">
        <v>66</v>
      </c>
      <c r="AJ29" s="15" t="s">
        <v>67</v>
      </c>
      <c r="AK29" s="15" t="s">
        <v>290</v>
      </c>
      <c r="AL29" s="15" t="s">
        <v>2979</v>
      </c>
      <c r="AM29" s="15" t="s">
        <v>2980</v>
      </c>
      <c r="AN29" s="15" t="s">
        <v>293</v>
      </c>
      <c r="AO29" s="15" t="s">
        <v>294</v>
      </c>
      <c r="AP29" s="15" t="s">
        <v>212</v>
      </c>
      <c r="AQ29" s="15" t="s">
        <v>2036</v>
      </c>
      <c r="AR29" s="15" t="s">
        <v>157</v>
      </c>
      <c r="AS29" s="15" t="s">
        <v>13723</v>
      </c>
      <c r="AT29" s="15" t="s">
        <v>13724</v>
      </c>
      <c r="AU29" s="15" t="s">
        <v>909</v>
      </c>
      <c r="AV29" s="15" t="s">
        <v>2983</v>
      </c>
      <c r="AW29" s="15" t="s">
        <v>911</v>
      </c>
      <c r="AX29" s="18">
        <v>3360970</v>
      </c>
      <c r="AY29" s="16" t="s">
        <v>13107</v>
      </c>
    </row>
    <row r="30" spans="1:51" x14ac:dyDescent="0.25">
      <c r="A30" s="15" t="s">
        <v>723</v>
      </c>
      <c r="B30" s="15" t="s">
        <v>888</v>
      </c>
      <c r="C30" s="15" t="s">
        <v>889</v>
      </c>
      <c r="D30" s="15" t="s">
        <v>15368</v>
      </c>
      <c r="E30" s="15" t="s">
        <v>15369</v>
      </c>
      <c r="F30" s="15" t="s">
        <v>15370</v>
      </c>
      <c r="G30" s="16" t="s">
        <v>15371</v>
      </c>
      <c r="H30" s="16" t="s">
        <v>17130</v>
      </c>
      <c r="I30" s="16" t="s">
        <v>7780</v>
      </c>
      <c r="J30" s="16" t="s">
        <v>3297</v>
      </c>
      <c r="K30" s="16" t="s">
        <v>3298</v>
      </c>
      <c r="L30" s="16" t="s">
        <v>10374</v>
      </c>
      <c r="M30" s="16" t="s">
        <v>3297</v>
      </c>
      <c r="N30" s="16" t="s">
        <v>3298</v>
      </c>
      <c r="O30" s="15" t="s">
        <v>15372</v>
      </c>
      <c r="P30" s="16" t="s">
        <v>14577</v>
      </c>
      <c r="Q30" s="16" t="s">
        <v>9383</v>
      </c>
      <c r="R30" s="16" t="s">
        <v>1707</v>
      </c>
      <c r="S30" s="16" t="s">
        <v>12027</v>
      </c>
      <c r="T30" s="17">
        <v>1048621.5900000001</v>
      </c>
      <c r="U30" s="17">
        <v>864508.36</v>
      </c>
      <c r="V30" s="17">
        <v>432254.17</v>
      </c>
      <c r="W30" s="17">
        <v>432254.17</v>
      </c>
      <c r="X30" s="17">
        <v>432254.19</v>
      </c>
      <c r="Y30" s="17">
        <v>50</v>
      </c>
      <c r="Z30" s="63" t="s">
        <v>15373</v>
      </c>
      <c r="AA30" s="69" t="s">
        <v>17196</v>
      </c>
      <c r="AB30" s="15" t="s">
        <v>63</v>
      </c>
      <c r="AC30" s="18">
        <v>1048621.5900000001</v>
      </c>
      <c r="AD30" s="18">
        <v>1048621.5900000001</v>
      </c>
      <c r="AE30" s="18">
        <v>0</v>
      </c>
      <c r="AF30" s="18">
        <v>0</v>
      </c>
      <c r="AG30" s="15" t="s">
        <v>64</v>
      </c>
      <c r="AH30" s="15" t="s">
        <v>11940</v>
      </c>
      <c r="AI30" s="15" t="s">
        <v>66</v>
      </c>
      <c r="AJ30" s="15" t="s">
        <v>67</v>
      </c>
      <c r="AK30" s="15" t="s">
        <v>290</v>
      </c>
      <c r="AL30" s="15" t="s">
        <v>10718</v>
      </c>
      <c r="AM30" s="15" t="s">
        <v>10719</v>
      </c>
      <c r="AN30" s="15" t="s">
        <v>2110</v>
      </c>
      <c r="AO30" s="15" t="s">
        <v>2111</v>
      </c>
      <c r="AP30" s="15" t="s">
        <v>3572</v>
      </c>
      <c r="AQ30" s="15" t="s">
        <v>883</v>
      </c>
      <c r="AR30" s="15" t="s">
        <v>157</v>
      </c>
      <c r="AS30" s="15" t="s">
        <v>10720</v>
      </c>
      <c r="AT30" s="15" t="s">
        <v>10720</v>
      </c>
      <c r="AU30" s="15" t="s">
        <v>10721</v>
      </c>
      <c r="AV30" s="15" t="s">
        <v>10722</v>
      </c>
      <c r="AW30" s="15" t="s">
        <v>10723</v>
      </c>
      <c r="AX30" s="18">
        <v>1048621.5900000001</v>
      </c>
      <c r="AY30" s="16" t="s">
        <v>10918</v>
      </c>
    </row>
    <row r="31" spans="1:51" x14ac:dyDescent="0.25">
      <c r="A31" s="15" t="s">
        <v>723</v>
      </c>
      <c r="B31" s="15" t="s">
        <v>888</v>
      </c>
      <c r="C31" s="15" t="s">
        <v>889</v>
      </c>
      <c r="D31" s="15" t="s">
        <v>15424</v>
      </c>
      <c r="E31" s="15" t="s">
        <v>15425</v>
      </c>
      <c r="F31" s="15" t="s">
        <v>15426</v>
      </c>
      <c r="G31" s="16" t="s">
        <v>15427</v>
      </c>
      <c r="H31" s="16" t="s">
        <v>17131</v>
      </c>
      <c r="I31" s="16" t="s">
        <v>894</v>
      </c>
      <c r="J31" s="16" t="s">
        <v>895</v>
      </c>
      <c r="K31" s="16" t="s">
        <v>896</v>
      </c>
      <c r="L31" s="16" t="s">
        <v>4113</v>
      </c>
      <c r="M31" s="16" t="s">
        <v>895</v>
      </c>
      <c r="N31" s="16" t="s">
        <v>896</v>
      </c>
      <c r="O31" s="15" t="s">
        <v>12104</v>
      </c>
      <c r="P31" s="16" t="s">
        <v>10072</v>
      </c>
      <c r="Q31" s="16" t="s">
        <v>9383</v>
      </c>
      <c r="R31" s="16" t="s">
        <v>1707</v>
      </c>
      <c r="S31" s="16" t="s">
        <v>14035</v>
      </c>
      <c r="T31" s="17">
        <v>666837.31000000006</v>
      </c>
      <c r="U31" s="17">
        <v>644242.31000000006</v>
      </c>
      <c r="V31" s="17">
        <v>322121.15000000002</v>
      </c>
      <c r="W31" s="17">
        <v>322121.15000000002</v>
      </c>
      <c r="X31" s="17">
        <v>322121.15999999997</v>
      </c>
      <c r="Y31" s="17">
        <v>50</v>
      </c>
      <c r="Z31" s="67" t="s">
        <v>15428</v>
      </c>
      <c r="AA31" s="69" t="s">
        <v>17197</v>
      </c>
      <c r="AB31" s="15" t="s">
        <v>63</v>
      </c>
      <c r="AC31" s="18">
        <v>666837.31000000006</v>
      </c>
      <c r="AD31" s="18">
        <v>666837.31000000006</v>
      </c>
      <c r="AE31" s="18">
        <v>0</v>
      </c>
      <c r="AF31" s="18">
        <v>0</v>
      </c>
      <c r="AG31" s="15" t="s">
        <v>64</v>
      </c>
      <c r="AH31" s="15" t="s">
        <v>901</v>
      </c>
      <c r="AI31" s="15" t="s">
        <v>66</v>
      </c>
      <c r="AJ31" s="15" t="s">
        <v>67</v>
      </c>
      <c r="AK31" s="15" t="s">
        <v>290</v>
      </c>
      <c r="AL31" s="15" t="s">
        <v>736</v>
      </c>
      <c r="AM31" s="15" t="s">
        <v>737</v>
      </c>
      <c r="AN31" s="15" t="s">
        <v>738</v>
      </c>
      <c r="AO31" s="15" t="s">
        <v>12427</v>
      </c>
      <c r="AP31" s="15" t="s">
        <v>9672</v>
      </c>
      <c r="AQ31" s="15" t="s">
        <v>741</v>
      </c>
      <c r="AR31" s="15" t="s">
        <v>157</v>
      </c>
      <c r="AS31" s="15" t="s">
        <v>15429</v>
      </c>
      <c r="AT31" s="15" t="s">
        <v>15430</v>
      </c>
      <c r="AU31" s="15" t="s">
        <v>909</v>
      </c>
      <c r="AV31" s="15" t="s">
        <v>744</v>
      </c>
      <c r="AW31" s="15" t="s">
        <v>911</v>
      </c>
      <c r="AX31" s="18">
        <v>666837.31000000006</v>
      </c>
      <c r="AY31" s="16" t="s">
        <v>9941</v>
      </c>
    </row>
    <row r="32" spans="1:51" x14ac:dyDescent="0.25">
      <c r="A32" s="15" t="s">
        <v>723</v>
      </c>
      <c r="B32" s="15" t="s">
        <v>888</v>
      </c>
      <c r="C32" s="15" t="s">
        <v>889</v>
      </c>
      <c r="D32" s="15" t="s">
        <v>15431</v>
      </c>
      <c r="E32" s="15" t="s">
        <v>15432</v>
      </c>
      <c r="F32" s="15" t="s">
        <v>15433</v>
      </c>
      <c r="G32" s="16" t="s">
        <v>15434</v>
      </c>
      <c r="H32" s="16" t="s">
        <v>17132</v>
      </c>
      <c r="I32" s="16" t="s">
        <v>5765</v>
      </c>
      <c r="J32" s="16" t="s">
        <v>895</v>
      </c>
      <c r="K32" s="16" t="s">
        <v>896</v>
      </c>
      <c r="L32" s="16" t="s">
        <v>7193</v>
      </c>
      <c r="M32" s="16" t="s">
        <v>895</v>
      </c>
      <c r="N32" s="16" t="s">
        <v>896</v>
      </c>
      <c r="O32" s="15" t="s">
        <v>11200</v>
      </c>
      <c r="P32" s="16" t="s">
        <v>2170</v>
      </c>
      <c r="Q32" s="16" t="s">
        <v>9383</v>
      </c>
      <c r="R32" s="16" t="s">
        <v>1707</v>
      </c>
      <c r="S32" s="16" t="s">
        <v>14550</v>
      </c>
      <c r="T32" s="17">
        <v>4844638.9400000004</v>
      </c>
      <c r="U32" s="17">
        <v>4142692.97</v>
      </c>
      <c r="V32" s="17">
        <v>2071346.48</v>
      </c>
      <c r="W32" s="17">
        <v>2071346.48</v>
      </c>
      <c r="X32" s="17">
        <v>2071346.49</v>
      </c>
      <c r="Y32" s="17">
        <v>50</v>
      </c>
      <c r="Z32" s="68" t="s">
        <v>15435</v>
      </c>
      <c r="AA32" s="69" t="s">
        <v>17199</v>
      </c>
      <c r="AB32" s="15" t="s">
        <v>63</v>
      </c>
      <c r="AC32" s="18">
        <v>4844638.9400000004</v>
      </c>
      <c r="AD32" s="18">
        <v>4844638.9400000004</v>
      </c>
      <c r="AE32" s="18">
        <v>0</v>
      </c>
      <c r="AF32" s="18">
        <v>0</v>
      </c>
      <c r="AG32" s="15" t="s">
        <v>64</v>
      </c>
      <c r="AH32" s="15" t="s">
        <v>901</v>
      </c>
      <c r="AI32" s="15" t="s">
        <v>66</v>
      </c>
      <c r="AJ32" s="15" t="s">
        <v>67</v>
      </c>
      <c r="AK32" s="15" t="s">
        <v>290</v>
      </c>
      <c r="AL32" s="15" t="s">
        <v>2257</v>
      </c>
      <c r="AM32" s="15" t="s">
        <v>2258</v>
      </c>
      <c r="AN32" s="15" t="s">
        <v>2110</v>
      </c>
      <c r="AO32" s="15" t="s">
        <v>2111</v>
      </c>
      <c r="AP32" s="15" t="s">
        <v>1453</v>
      </c>
      <c r="AQ32" s="15" t="s">
        <v>128</v>
      </c>
      <c r="AR32" s="15" t="s">
        <v>952</v>
      </c>
      <c r="AS32" s="15" t="s">
        <v>15259</v>
      </c>
      <c r="AT32" s="15" t="s">
        <v>8154</v>
      </c>
      <c r="AU32" s="15" t="s">
        <v>909</v>
      </c>
      <c r="AV32" s="15" t="s">
        <v>2261</v>
      </c>
      <c r="AW32" s="15" t="s">
        <v>911</v>
      </c>
      <c r="AX32" s="18">
        <v>4844638.9400000004</v>
      </c>
      <c r="AY32" s="16" t="s">
        <v>5917</v>
      </c>
    </row>
    <row r="33" spans="1:51" x14ac:dyDescent="0.25">
      <c r="A33" s="15" t="s">
        <v>723</v>
      </c>
      <c r="B33" s="15" t="s">
        <v>888</v>
      </c>
      <c r="C33" s="15" t="s">
        <v>889</v>
      </c>
      <c r="D33" s="15" t="s">
        <v>15528</v>
      </c>
      <c r="E33" s="15" t="s">
        <v>15529</v>
      </c>
      <c r="F33" s="15" t="s">
        <v>15530</v>
      </c>
      <c r="G33" s="16" t="s">
        <v>15531</v>
      </c>
      <c r="H33" s="16" t="s">
        <v>17133</v>
      </c>
      <c r="I33" s="16" t="s">
        <v>10492</v>
      </c>
      <c r="J33" s="16" t="s">
        <v>895</v>
      </c>
      <c r="K33" s="16" t="s">
        <v>896</v>
      </c>
      <c r="L33" s="16" t="s">
        <v>9144</v>
      </c>
      <c r="M33" s="16" t="s">
        <v>895</v>
      </c>
      <c r="N33" s="16" t="s">
        <v>896</v>
      </c>
      <c r="O33" s="15" t="s">
        <v>10123</v>
      </c>
      <c r="P33" s="16" t="s">
        <v>15498</v>
      </c>
      <c r="Q33" s="16" t="s">
        <v>9383</v>
      </c>
      <c r="R33" s="16" t="s">
        <v>1707</v>
      </c>
      <c r="S33" s="16" t="s">
        <v>13260</v>
      </c>
      <c r="T33" s="17">
        <v>988795.46</v>
      </c>
      <c r="U33" s="17">
        <v>988795.46</v>
      </c>
      <c r="V33" s="17">
        <v>494397.73</v>
      </c>
      <c r="W33" s="17">
        <v>494397.73</v>
      </c>
      <c r="X33" s="17">
        <v>494397.73</v>
      </c>
      <c r="Y33" s="17">
        <v>50</v>
      </c>
      <c r="Z33" s="63" t="s">
        <v>15532</v>
      </c>
      <c r="AA33" s="69" t="s">
        <v>17196</v>
      </c>
      <c r="AB33" s="15" t="s">
        <v>63</v>
      </c>
      <c r="AC33" s="18">
        <v>988795.46</v>
      </c>
      <c r="AD33" s="18">
        <v>807614.46</v>
      </c>
      <c r="AE33" s="18">
        <v>181181</v>
      </c>
      <c r="AF33" s="18">
        <v>0</v>
      </c>
      <c r="AG33" s="15" t="s">
        <v>64</v>
      </c>
      <c r="AH33" s="15" t="s">
        <v>11940</v>
      </c>
      <c r="AI33" s="15" t="s">
        <v>66</v>
      </c>
      <c r="AJ33" s="15" t="s">
        <v>149</v>
      </c>
      <c r="AK33" s="15" t="s">
        <v>290</v>
      </c>
      <c r="AL33" s="15" t="s">
        <v>15533</v>
      </c>
      <c r="AM33" s="15" t="s">
        <v>15534</v>
      </c>
      <c r="AN33" s="15" t="s">
        <v>11943</v>
      </c>
      <c r="AO33" s="15" t="s">
        <v>11944</v>
      </c>
      <c r="AP33" s="15" t="s">
        <v>6806</v>
      </c>
      <c r="AQ33" s="15" t="s">
        <v>4049</v>
      </c>
      <c r="AR33" s="15" t="s">
        <v>484</v>
      </c>
      <c r="AS33" s="15" t="s">
        <v>11945</v>
      </c>
      <c r="AT33" s="15" t="s">
        <v>157</v>
      </c>
      <c r="AU33" s="15" t="s">
        <v>11946</v>
      </c>
      <c r="AV33" s="15" t="s">
        <v>15535</v>
      </c>
      <c r="AW33" s="15" t="s">
        <v>11948</v>
      </c>
      <c r="AX33" s="18">
        <v>988795.46</v>
      </c>
      <c r="AY33" s="16" t="s">
        <v>13262</v>
      </c>
    </row>
    <row r="34" spans="1:51" x14ac:dyDescent="0.25">
      <c r="A34" s="15" t="s">
        <v>723</v>
      </c>
      <c r="B34" s="15" t="s">
        <v>888</v>
      </c>
      <c r="C34" s="15" t="s">
        <v>889</v>
      </c>
      <c r="D34" s="15" t="s">
        <v>16086</v>
      </c>
      <c r="E34" s="15" t="s">
        <v>16087</v>
      </c>
      <c r="F34" s="15" t="s">
        <v>16088</v>
      </c>
      <c r="G34" s="16" t="s">
        <v>16089</v>
      </c>
      <c r="H34" s="16" t="s">
        <v>17134</v>
      </c>
      <c r="I34" s="16" t="s">
        <v>12724</v>
      </c>
      <c r="J34" s="16" t="s">
        <v>9383</v>
      </c>
      <c r="K34" s="16" t="s">
        <v>1707</v>
      </c>
      <c r="L34" s="16" t="s">
        <v>13968</v>
      </c>
      <c r="M34" s="16" t="s">
        <v>9383</v>
      </c>
      <c r="N34" s="16" t="s">
        <v>1707</v>
      </c>
      <c r="O34" s="15" t="s">
        <v>9482</v>
      </c>
      <c r="P34" s="16" t="s">
        <v>16090</v>
      </c>
      <c r="Q34" s="16" t="s">
        <v>15964</v>
      </c>
      <c r="R34" s="16" t="s">
        <v>15965</v>
      </c>
      <c r="S34" s="16" t="s">
        <v>12724</v>
      </c>
      <c r="T34" s="17">
        <v>794476.36</v>
      </c>
      <c r="U34" s="17">
        <v>794476.36</v>
      </c>
      <c r="V34" s="17">
        <v>397238.18</v>
      </c>
      <c r="W34" s="17">
        <v>397238.18</v>
      </c>
      <c r="X34" s="17">
        <v>397238.18</v>
      </c>
      <c r="Y34" s="17">
        <v>50</v>
      </c>
      <c r="Z34" s="67" t="s">
        <v>16091</v>
      </c>
      <c r="AA34" s="69" t="s">
        <v>17197</v>
      </c>
      <c r="AB34" s="15" t="s">
        <v>63</v>
      </c>
      <c r="AC34" s="18">
        <v>794476.36</v>
      </c>
      <c r="AD34" s="18">
        <v>794476.36</v>
      </c>
      <c r="AE34" s="18">
        <v>0</v>
      </c>
      <c r="AF34" s="18">
        <v>0</v>
      </c>
      <c r="AG34" s="15" t="s">
        <v>64</v>
      </c>
      <c r="AH34" s="15" t="s">
        <v>901</v>
      </c>
      <c r="AI34" s="15" t="s">
        <v>66</v>
      </c>
      <c r="AJ34" s="15" t="s">
        <v>149</v>
      </c>
      <c r="AK34" s="15" t="s">
        <v>290</v>
      </c>
      <c r="AL34" s="15" t="s">
        <v>2657</v>
      </c>
      <c r="AM34" s="15" t="s">
        <v>14521</v>
      </c>
      <c r="AN34" s="15" t="s">
        <v>2156</v>
      </c>
      <c r="AO34" s="15" t="s">
        <v>2157</v>
      </c>
      <c r="AP34" s="15" t="s">
        <v>14522</v>
      </c>
      <c r="AQ34" s="15" t="s">
        <v>1154</v>
      </c>
      <c r="AR34" s="15" t="s">
        <v>157</v>
      </c>
      <c r="AS34" s="15" t="s">
        <v>14523</v>
      </c>
      <c r="AT34" s="15" t="s">
        <v>14524</v>
      </c>
      <c r="AU34" s="15" t="s">
        <v>909</v>
      </c>
      <c r="AV34" s="15" t="s">
        <v>2662</v>
      </c>
      <c r="AW34" s="15" t="s">
        <v>911</v>
      </c>
      <c r="AX34" s="18">
        <v>794476.36</v>
      </c>
      <c r="AY34" s="16" t="s">
        <v>13968</v>
      </c>
    </row>
    <row r="35" spans="1:51" x14ac:dyDescent="0.25">
      <c r="A35" s="15" t="s">
        <v>723</v>
      </c>
      <c r="B35" s="15" t="s">
        <v>888</v>
      </c>
      <c r="C35" s="15" t="s">
        <v>889</v>
      </c>
      <c r="D35" s="15" t="s">
        <v>16286</v>
      </c>
      <c r="E35" s="15" t="s">
        <v>16287</v>
      </c>
      <c r="F35" s="15" t="s">
        <v>16288</v>
      </c>
      <c r="G35" s="16" t="s">
        <v>16289</v>
      </c>
      <c r="H35" s="16" t="s">
        <v>17135</v>
      </c>
      <c r="I35" s="16" t="s">
        <v>7361</v>
      </c>
      <c r="J35" s="16" t="s">
        <v>3297</v>
      </c>
      <c r="K35" s="16" t="s">
        <v>3298</v>
      </c>
      <c r="L35" s="16" t="s">
        <v>12177</v>
      </c>
      <c r="M35" s="16" t="s">
        <v>3297</v>
      </c>
      <c r="N35" s="16" t="s">
        <v>3298</v>
      </c>
      <c r="O35" s="15" t="s">
        <v>11144</v>
      </c>
      <c r="P35" s="16" t="s">
        <v>16210</v>
      </c>
      <c r="Q35" s="16" t="s">
        <v>15964</v>
      </c>
      <c r="R35" s="16" t="s">
        <v>15965</v>
      </c>
      <c r="S35" s="16" t="s">
        <v>12709</v>
      </c>
      <c r="T35" s="17">
        <v>4753674.01</v>
      </c>
      <c r="U35" s="17">
        <v>4059666.53</v>
      </c>
      <c r="V35" s="17">
        <v>2029833.26</v>
      </c>
      <c r="W35" s="17">
        <v>2029833.26</v>
      </c>
      <c r="X35" s="17">
        <v>2029833.27</v>
      </c>
      <c r="Y35" s="17">
        <v>50</v>
      </c>
      <c r="Z35" s="67" t="s">
        <v>16290</v>
      </c>
      <c r="AA35" s="69" t="s">
        <v>17197</v>
      </c>
      <c r="AB35" s="15" t="s">
        <v>63</v>
      </c>
      <c r="AC35" s="18">
        <v>4753674.01</v>
      </c>
      <c r="AD35" s="18">
        <v>4753674.01</v>
      </c>
      <c r="AE35" s="18">
        <v>0</v>
      </c>
      <c r="AF35" s="18">
        <v>0</v>
      </c>
      <c r="AG35" s="15" t="s">
        <v>64</v>
      </c>
      <c r="AH35" s="15" t="s">
        <v>901</v>
      </c>
      <c r="AI35" s="15" t="s">
        <v>66</v>
      </c>
      <c r="AJ35" s="15" t="s">
        <v>67</v>
      </c>
      <c r="AK35" s="15" t="s">
        <v>290</v>
      </c>
      <c r="AL35" s="15" t="s">
        <v>5390</v>
      </c>
      <c r="AM35" s="15" t="s">
        <v>5391</v>
      </c>
      <c r="AN35" s="15" t="s">
        <v>3725</v>
      </c>
      <c r="AO35" s="15" t="s">
        <v>3726</v>
      </c>
      <c r="AP35" s="15" t="s">
        <v>5392</v>
      </c>
      <c r="AQ35" s="15" t="s">
        <v>278</v>
      </c>
      <c r="AR35" s="15" t="s">
        <v>157</v>
      </c>
      <c r="AS35" s="15" t="s">
        <v>10616</v>
      </c>
      <c r="AT35" s="15" t="s">
        <v>10617</v>
      </c>
      <c r="AU35" s="15" t="s">
        <v>909</v>
      </c>
      <c r="AV35" s="15" t="s">
        <v>7733</v>
      </c>
      <c r="AW35" s="15" t="s">
        <v>911</v>
      </c>
      <c r="AX35" s="18">
        <v>4753674.01</v>
      </c>
      <c r="AY35" s="16" t="s">
        <v>2720</v>
      </c>
    </row>
    <row r="36" spans="1:51" x14ac:dyDescent="0.25">
      <c r="A36" s="15" t="s">
        <v>723</v>
      </c>
      <c r="B36" s="15" t="s">
        <v>888</v>
      </c>
      <c r="C36" s="15" t="s">
        <v>889</v>
      </c>
      <c r="D36" s="15" t="s">
        <v>16622</v>
      </c>
      <c r="E36" s="15" t="s">
        <v>16623</v>
      </c>
      <c r="F36" s="15" t="s">
        <v>16624</v>
      </c>
      <c r="G36" s="16" t="s">
        <v>16625</v>
      </c>
      <c r="H36" s="16" t="s">
        <v>17136</v>
      </c>
      <c r="I36" s="16" t="s">
        <v>13814</v>
      </c>
      <c r="J36" s="16" t="s">
        <v>9383</v>
      </c>
      <c r="K36" s="16" t="s">
        <v>1707</v>
      </c>
      <c r="L36" s="16" t="s">
        <v>10918</v>
      </c>
      <c r="M36" s="16" t="s">
        <v>9383</v>
      </c>
      <c r="N36" s="16" t="s">
        <v>1707</v>
      </c>
      <c r="O36" s="15" t="s">
        <v>7361</v>
      </c>
      <c r="P36" s="16" t="s">
        <v>16210</v>
      </c>
      <c r="Q36" s="16" t="s">
        <v>15964</v>
      </c>
      <c r="R36" s="16" t="s">
        <v>15965</v>
      </c>
      <c r="S36" s="16" t="s">
        <v>13814</v>
      </c>
      <c r="T36" s="17">
        <v>5152000</v>
      </c>
      <c r="U36" s="17">
        <v>5080541.57</v>
      </c>
      <c r="V36" s="17">
        <v>2540270.7799999998</v>
      </c>
      <c r="W36" s="17">
        <v>2540270.7799999998</v>
      </c>
      <c r="X36" s="17">
        <v>2540270.79</v>
      </c>
      <c r="Y36" s="17">
        <v>50</v>
      </c>
      <c r="Z36" s="68" t="s">
        <v>16626</v>
      </c>
      <c r="AA36" s="69" t="s">
        <v>17199</v>
      </c>
      <c r="AB36" s="15" t="s">
        <v>63</v>
      </c>
      <c r="AC36" s="18">
        <v>5152000</v>
      </c>
      <c r="AD36" s="18">
        <v>5152000</v>
      </c>
      <c r="AE36" s="18">
        <v>0</v>
      </c>
      <c r="AF36" s="18">
        <v>0</v>
      </c>
      <c r="AG36" s="15" t="s">
        <v>64</v>
      </c>
      <c r="AH36" s="15" t="s">
        <v>901</v>
      </c>
      <c r="AI36" s="15" t="s">
        <v>66</v>
      </c>
      <c r="AJ36" s="15" t="s">
        <v>67</v>
      </c>
      <c r="AK36" s="15" t="s">
        <v>290</v>
      </c>
      <c r="AL36" s="15" t="s">
        <v>2257</v>
      </c>
      <c r="AM36" s="15" t="s">
        <v>2258</v>
      </c>
      <c r="AN36" s="15" t="s">
        <v>2110</v>
      </c>
      <c r="AO36" s="15" t="s">
        <v>2111</v>
      </c>
      <c r="AP36" s="15" t="s">
        <v>1453</v>
      </c>
      <c r="AQ36" s="15" t="s">
        <v>7895</v>
      </c>
      <c r="AR36" s="15" t="s">
        <v>157</v>
      </c>
      <c r="AS36" s="15" t="s">
        <v>8154</v>
      </c>
      <c r="AT36" s="15" t="s">
        <v>8154</v>
      </c>
      <c r="AU36" s="15" t="s">
        <v>909</v>
      </c>
      <c r="AV36" s="15" t="s">
        <v>2261</v>
      </c>
      <c r="AW36" s="15" t="s">
        <v>911</v>
      </c>
      <c r="AX36" s="18">
        <v>5152000</v>
      </c>
      <c r="AY36" s="16" t="s">
        <v>10918</v>
      </c>
    </row>
    <row r="37" spans="1:51" x14ac:dyDescent="0.25">
      <c r="A37" s="15" t="s">
        <v>723</v>
      </c>
      <c r="B37" s="15" t="s">
        <v>888</v>
      </c>
      <c r="C37" s="15" t="s">
        <v>14045</v>
      </c>
      <c r="D37" s="15" t="s">
        <v>14046</v>
      </c>
      <c r="E37" s="15" t="e">
        <v>#N/A</v>
      </c>
      <c r="F37" s="15" t="e">
        <v>#N/A</v>
      </c>
      <c r="G37" s="16" t="s">
        <v>14047</v>
      </c>
      <c r="H37" s="16" t="e">
        <v>#N/A</v>
      </c>
      <c r="I37" s="16" t="s">
        <v>356</v>
      </c>
      <c r="J37" s="16" t="s">
        <v>142</v>
      </c>
      <c r="K37" s="16" t="s">
        <v>113</v>
      </c>
      <c r="L37" s="16" t="s">
        <v>504</v>
      </c>
      <c r="M37" s="16" t="s">
        <v>142</v>
      </c>
      <c r="N37" s="16" t="s">
        <v>113</v>
      </c>
      <c r="O37" s="15" t="s">
        <v>356</v>
      </c>
      <c r="P37" s="16" t="s">
        <v>13805</v>
      </c>
      <c r="Q37" s="16" t="s">
        <v>12730</v>
      </c>
      <c r="R37" s="16" t="s">
        <v>3298</v>
      </c>
      <c r="S37" s="16" t="s">
        <v>356</v>
      </c>
      <c r="T37" s="17">
        <v>66815056</v>
      </c>
      <c r="U37" s="17">
        <v>66815056</v>
      </c>
      <c r="V37" s="17">
        <v>66815056</v>
      </c>
      <c r="W37" s="17">
        <v>50112416</v>
      </c>
      <c r="X37" s="17">
        <v>0</v>
      </c>
      <c r="Y37" s="17">
        <v>100</v>
      </c>
      <c r="Z37" s="71" t="s">
        <v>14048</v>
      </c>
      <c r="AA37" s="69" t="s">
        <v>17198</v>
      </c>
      <c r="AB37" s="15" t="s">
        <v>63</v>
      </c>
      <c r="AC37" s="18">
        <v>66815056</v>
      </c>
      <c r="AD37" s="18">
        <v>66815056</v>
      </c>
      <c r="AE37" s="18">
        <v>0</v>
      </c>
      <c r="AF37" s="18">
        <v>0</v>
      </c>
      <c r="AG37" s="15" t="s">
        <v>64</v>
      </c>
      <c r="AH37" s="15" t="s">
        <v>901</v>
      </c>
      <c r="AI37" s="15" t="s">
        <v>14049</v>
      </c>
      <c r="AJ37" s="15" t="s">
        <v>67</v>
      </c>
      <c r="AK37" s="15" t="s">
        <v>3152</v>
      </c>
      <c r="AL37" s="15" t="s">
        <v>3513</v>
      </c>
      <c r="AM37" s="15" t="s">
        <v>14050</v>
      </c>
      <c r="AN37" s="15" t="s">
        <v>14051</v>
      </c>
      <c r="AO37" s="15" t="s">
        <v>14052</v>
      </c>
      <c r="AP37" s="15" t="s">
        <v>14053</v>
      </c>
      <c r="AQ37" s="15" t="s">
        <v>14054</v>
      </c>
      <c r="AR37" s="15"/>
      <c r="AS37" s="15"/>
      <c r="AT37" s="15"/>
      <c r="AU37" s="15" t="s">
        <v>14055</v>
      </c>
      <c r="AV37" s="15"/>
      <c r="AW37" s="15" t="s">
        <v>14056</v>
      </c>
      <c r="AX37" s="18">
        <v>66815056</v>
      </c>
      <c r="AY37" s="16" t="s">
        <v>504</v>
      </c>
    </row>
    <row r="38" spans="1:51" x14ac:dyDescent="0.25">
      <c r="A38" s="15" t="s">
        <v>1063</v>
      </c>
      <c r="B38" s="15" t="s">
        <v>6534</v>
      </c>
      <c r="C38" s="15" t="s">
        <v>6535</v>
      </c>
      <c r="D38" s="15" t="s">
        <v>6536</v>
      </c>
      <c r="E38" s="15" t="e">
        <v>#N/A</v>
      </c>
      <c r="F38" s="15" t="e">
        <v>#N/A</v>
      </c>
      <c r="G38" s="16" t="s">
        <v>6537</v>
      </c>
      <c r="H38" s="16" t="e">
        <v>#N/A</v>
      </c>
      <c r="I38" s="16" t="s">
        <v>5089</v>
      </c>
      <c r="J38" s="16" t="s">
        <v>4261</v>
      </c>
      <c r="K38" s="16" t="s">
        <v>4262</v>
      </c>
      <c r="L38" s="16" t="s">
        <v>2912</v>
      </c>
      <c r="M38" s="16" t="s">
        <v>4261</v>
      </c>
      <c r="N38" s="16" t="s">
        <v>4262</v>
      </c>
      <c r="O38" s="15" t="s">
        <v>366</v>
      </c>
      <c r="P38" s="16" t="s">
        <v>6391</v>
      </c>
      <c r="Q38" s="16" t="s">
        <v>4261</v>
      </c>
      <c r="R38" s="16" t="s">
        <v>4262</v>
      </c>
      <c r="S38" s="16" t="s">
        <v>5089</v>
      </c>
      <c r="T38" s="17">
        <v>26840</v>
      </c>
      <c r="U38" s="17">
        <v>26840</v>
      </c>
      <c r="V38" s="17">
        <v>26840</v>
      </c>
      <c r="W38" s="17">
        <v>26840</v>
      </c>
      <c r="X38" s="17">
        <v>0</v>
      </c>
      <c r="Y38" s="17">
        <v>100</v>
      </c>
      <c r="Z38" s="64" t="s">
        <v>6538</v>
      </c>
      <c r="AA38" s="69" t="s">
        <v>17175</v>
      </c>
      <c r="AB38" s="15" t="s">
        <v>63</v>
      </c>
      <c r="AC38" s="18">
        <v>26840</v>
      </c>
      <c r="AD38" s="18">
        <v>26840</v>
      </c>
      <c r="AE38" s="18">
        <v>0</v>
      </c>
      <c r="AF38" s="18">
        <v>0</v>
      </c>
      <c r="AG38" s="15" t="s">
        <v>64</v>
      </c>
      <c r="AH38" s="15" t="s">
        <v>901</v>
      </c>
      <c r="AI38" s="15" t="s">
        <v>66</v>
      </c>
      <c r="AJ38" s="15" t="s">
        <v>67</v>
      </c>
      <c r="AK38" s="15" t="s">
        <v>290</v>
      </c>
      <c r="AL38" s="15" t="s">
        <v>6539</v>
      </c>
      <c r="AM38" s="15" t="s">
        <v>6540</v>
      </c>
      <c r="AN38" s="15" t="s">
        <v>444</v>
      </c>
      <c r="AO38" s="15" t="s">
        <v>445</v>
      </c>
      <c r="AP38" s="15" t="s">
        <v>6541</v>
      </c>
      <c r="AQ38" s="15" t="s">
        <v>156</v>
      </c>
      <c r="AR38" s="15" t="s">
        <v>157</v>
      </c>
      <c r="AS38" s="15"/>
      <c r="AT38" s="15"/>
      <c r="AU38" s="15" t="s">
        <v>619</v>
      </c>
      <c r="AV38" s="15" t="s">
        <v>6542</v>
      </c>
      <c r="AW38" s="15" t="s">
        <v>77</v>
      </c>
      <c r="AX38" s="18">
        <v>26840</v>
      </c>
      <c r="AY38" s="16" t="s">
        <v>2912</v>
      </c>
    </row>
    <row r="39" spans="1:51" x14ac:dyDescent="0.25">
      <c r="A39" s="15" t="s">
        <v>1063</v>
      </c>
      <c r="B39" s="15" t="s">
        <v>6534</v>
      </c>
      <c r="C39" s="15" t="s">
        <v>6535</v>
      </c>
      <c r="D39" s="15" t="s">
        <v>6557</v>
      </c>
      <c r="E39" s="15" t="e">
        <v>#N/A</v>
      </c>
      <c r="F39" s="15" t="e">
        <v>#N/A</v>
      </c>
      <c r="G39" s="16" t="s">
        <v>6558</v>
      </c>
      <c r="H39" s="16" t="e">
        <v>#N/A</v>
      </c>
      <c r="I39" s="16" t="s">
        <v>5089</v>
      </c>
      <c r="J39" s="16" t="s">
        <v>4261</v>
      </c>
      <c r="K39" s="16" t="s">
        <v>4262</v>
      </c>
      <c r="L39" s="16" t="s">
        <v>4407</v>
      </c>
      <c r="M39" s="16" t="s">
        <v>4261</v>
      </c>
      <c r="N39" s="16" t="s">
        <v>4262</v>
      </c>
      <c r="O39" s="15" t="s">
        <v>366</v>
      </c>
      <c r="P39" s="16" t="s">
        <v>6547</v>
      </c>
      <c r="Q39" s="16" t="s">
        <v>4261</v>
      </c>
      <c r="R39" s="16" t="s">
        <v>4262</v>
      </c>
      <c r="S39" s="16" t="s">
        <v>5089</v>
      </c>
      <c r="T39" s="17">
        <v>19520</v>
      </c>
      <c r="U39" s="17">
        <v>19520</v>
      </c>
      <c r="V39" s="17">
        <v>19520</v>
      </c>
      <c r="W39" s="17">
        <v>19520</v>
      </c>
      <c r="X39" s="17">
        <v>0</v>
      </c>
      <c r="Y39" s="17">
        <v>100</v>
      </c>
      <c r="Z39" s="64" t="s">
        <v>6559</v>
      </c>
      <c r="AA39" s="69" t="s">
        <v>17175</v>
      </c>
      <c r="AB39" s="15" t="s">
        <v>63</v>
      </c>
      <c r="AC39" s="18">
        <v>19520</v>
      </c>
      <c r="AD39" s="18">
        <v>19520</v>
      </c>
      <c r="AE39" s="18">
        <v>0</v>
      </c>
      <c r="AF39" s="18">
        <v>0</v>
      </c>
      <c r="AG39" s="15" t="s">
        <v>64</v>
      </c>
      <c r="AH39" s="15" t="s">
        <v>901</v>
      </c>
      <c r="AI39" s="15" t="s">
        <v>66</v>
      </c>
      <c r="AJ39" s="15" t="s">
        <v>67</v>
      </c>
      <c r="AK39" s="15" t="s">
        <v>290</v>
      </c>
      <c r="AL39" s="15" t="s">
        <v>756</v>
      </c>
      <c r="AM39" s="15" t="s">
        <v>757</v>
      </c>
      <c r="AN39" s="15" t="s">
        <v>275</v>
      </c>
      <c r="AO39" s="15" t="s">
        <v>2425</v>
      </c>
      <c r="AP39" s="15" t="s">
        <v>758</v>
      </c>
      <c r="AQ39" s="15" t="s">
        <v>759</v>
      </c>
      <c r="AR39" s="15"/>
      <c r="AS39" s="15"/>
      <c r="AT39" s="15"/>
      <c r="AU39" s="15" t="s">
        <v>619</v>
      </c>
      <c r="AV39" s="15" t="s">
        <v>762</v>
      </c>
      <c r="AW39" s="15" t="s">
        <v>77</v>
      </c>
      <c r="AX39" s="18">
        <v>19520</v>
      </c>
      <c r="AY39" s="16" t="s">
        <v>4407</v>
      </c>
    </row>
    <row r="40" spans="1:51" x14ac:dyDescent="0.25">
      <c r="A40" s="15" t="s">
        <v>1063</v>
      </c>
      <c r="B40" s="15" t="s">
        <v>6534</v>
      </c>
      <c r="C40" s="15" t="s">
        <v>6535</v>
      </c>
      <c r="D40" s="15" t="s">
        <v>13016</v>
      </c>
      <c r="E40" s="15" t="s">
        <v>13017</v>
      </c>
      <c r="F40" s="15" t="s">
        <v>13018</v>
      </c>
      <c r="G40" s="16" t="s">
        <v>13019</v>
      </c>
      <c r="H40" s="16" t="s">
        <v>17137</v>
      </c>
      <c r="I40" s="16" t="s">
        <v>9144</v>
      </c>
      <c r="J40" s="16" t="s">
        <v>895</v>
      </c>
      <c r="K40" s="16" t="s">
        <v>896</v>
      </c>
      <c r="L40" s="16" t="s">
        <v>9146</v>
      </c>
      <c r="M40" s="16" t="s">
        <v>895</v>
      </c>
      <c r="N40" s="16" t="s">
        <v>896</v>
      </c>
      <c r="O40" s="15" t="s">
        <v>8836</v>
      </c>
      <c r="P40" s="16" t="s">
        <v>7593</v>
      </c>
      <c r="Q40" s="16" t="s">
        <v>3297</v>
      </c>
      <c r="R40" s="16" t="s">
        <v>3298</v>
      </c>
      <c r="S40" s="16" t="s">
        <v>9382</v>
      </c>
      <c r="T40" s="17">
        <v>1962296.21</v>
      </c>
      <c r="U40" s="17">
        <v>1962296.21</v>
      </c>
      <c r="V40" s="17">
        <v>981148.1</v>
      </c>
      <c r="W40" s="17">
        <v>981148.1</v>
      </c>
      <c r="X40" s="17">
        <v>981148.11</v>
      </c>
      <c r="Y40" s="17">
        <v>50</v>
      </c>
      <c r="Z40" s="67" t="s">
        <v>13020</v>
      </c>
      <c r="AA40" s="69" t="s">
        <v>17197</v>
      </c>
      <c r="AB40" s="15" t="s">
        <v>63</v>
      </c>
      <c r="AC40" s="18">
        <v>1962296.21</v>
      </c>
      <c r="AD40" s="18">
        <v>1962296.21</v>
      </c>
      <c r="AE40" s="18">
        <v>0</v>
      </c>
      <c r="AF40" s="18">
        <v>0</v>
      </c>
      <c r="AG40" s="15" t="s">
        <v>64</v>
      </c>
      <c r="AH40" s="15" t="s">
        <v>901</v>
      </c>
      <c r="AI40" s="15" t="s">
        <v>66</v>
      </c>
      <c r="AJ40" s="15" t="s">
        <v>67</v>
      </c>
      <c r="AK40" s="15" t="s">
        <v>290</v>
      </c>
      <c r="AL40" s="15" t="s">
        <v>6539</v>
      </c>
      <c r="AM40" s="15" t="s">
        <v>6540</v>
      </c>
      <c r="AN40" s="15" t="s">
        <v>444</v>
      </c>
      <c r="AO40" s="15" t="s">
        <v>445</v>
      </c>
      <c r="AP40" s="15" t="s">
        <v>6541</v>
      </c>
      <c r="AQ40" s="15" t="s">
        <v>156</v>
      </c>
      <c r="AR40" s="15" t="s">
        <v>157</v>
      </c>
      <c r="AS40" s="15" t="s">
        <v>11054</v>
      </c>
      <c r="AT40" s="15" t="s">
        <v>11055</v>
      </c>
      <c r="AU40" s="15" t="s">
        <v>909</v>
      </c>
      <c r="AV40" s="15" t="s">
        <v>6542</v>
      </c>
      <c r="AW40" s="15" t="s">
        <v>911</v>
      </c>
      <c r="AX40" s="18">
        <v>1962296.21</v>
      </c>
      <c r="AY40" s="16" t="s">
        <v>11886</v>
      </c>
    </row>
    <row r="41" spans="1:51" x14ac:dyDescent="0.25">
      <c r="A41" s="15" t="s">
        <v>1063</v>
      </c>
      <c r="B41" s="15" t="s">
        <v>6534</v>
      </c>
      <c r="C41" s="15" t="s">
        <v>6535</v>
      </c>
      <c r="D41" s="15" t="s">
        <v>13021</v>
      </c>
      <c r="E41" s="15" t="s">
        <v>13022</v>
      </c>
      <c r="F41" s="15" t="s">
        <v>13023</v>
      </c>
      <c r="G41" s="16" t="s">
        <v>13024</v>
      </c>
      <c r="H41" s="16" t="s">
        <v>17138</v>
      </c>
      <c r="I41" s="16" t="s">
        <v>7734</v>
      </c>
      <c r="J41" s="16" t="s">
        <v>895</v>
      </c>
      <c r="K41" s="16" t="s">
        <v>896</v>
      </c>
      <c r="L41" s="16" t="s">
        <v>10791</v>
      </c>
      <c r="M41" s="16" t="s">
        <v>895</v>
      </c>
      <c r="N41" s="16" t="s">
        <v>896</v>
      </c>
      <c r="O41" s="15" t="s">
        <v>1195</v>
      </c>
      <c r="P41" s="16" t="s">
        <v>7593</v>
      </c>
      <c r="Q41" s="16" t="s">
        <v>3297</v>
      </c>
      <c r="R41" s="16" t="s">
        <v>3298</v>
      </c>
      <c r="S41" s="16" t="s">
        <v>8433</v>
      </c>
      <c r="T41" s="17">
        <v>2030492.51</v>
      </c>
      <c r="U41" s="17">
        <v>1544903.74</v>
      </c>
      <c r="V41" s="17">
        <v>617961.49</v>
      </c>
      <c r="W41" s="17">
        <v>617961.49</v>
      </c>
      <c r="X41" s="17">
        <v>926942.25</v>
      </c>
      <c r="Y41" s="17">
        <v>40</v>
      </c>
      <c r="Z41" s="68" t="s">
        <v>13025</v>
      </c>
      <c r="AA41" s="69" t="s">
        <v>17199</v>
      </c>
      <c r="AB41" s="15" t="s">
        <v>119</v>
      </c>
      <c r="AC41" s="18">
        <v>2030492.51</v>
      </c>
      <c r="AD41" s="18">
        <v>2030492.51</v>
      </c>
      <c r="AE41" s="18">
        <v>0</v>
      </c>
      <c r="AF41" s="18">
        <v>0</v>
      </c>
      <c r="AG41" s="15" t="s">
        <v>64</v>
      </c>
      <c r="AH41" s="15" t="s">
        <v>901</v>
      </c>
      <c r="AI41" s="15" t="s">
        <v>66</v>
      </c>
      <c r="AJ41" s="15" t="s">
        <v>67</v>
      </c>
      <c r="AK41" s="15" t="s">
        <v>290</v>
      </c>
      <c r="AL41" s="15" t="s">
        <v>13026</v>
      </c>
      <c r="AM41" s="15" t="s">
        <v>13027</v>
      </c>
      <c r="AN41" s="15" t="s">
        <v>275</v>
      </c>
      <c r="AO41" s="15" t="s">
        <v>276</v>
      </c>
      <c r="AP41" s="15" t="s">
        <v>13028</v>
      </c>
      <c r="AQ41" s="15" t="s">
        <v>13029</v>
      </c>
      <c r="AR41" s="15" t="s">
        <v>157</v>
      </c>
      <c r="AS41" s="15" t="s">
        <v>13030</v>
      </c>
      <c r="AT41" s="15" t="s">
        <v>13031</v>
      </c>
      <c r="AU41" s="15" t="s">
        <v>10721</v>
      </c>
      <c r="AV41" s="15" t="s">
        <v>13032</v>
      </c>
      <c r="AW41" s="15" t="s">
        <v>5099</v>
      </c>
      <c r="AX41" s="18">
        <v>2030492.51</v>
      </c>
      <c r="AY41" s="16" t="s">
        <v>8915</v>
      </c>
    </row>
    <row r="42" spans="1:51" x14ac:dyDescent="0.25">
      <c r="A42" s="15" t="s">
        <v>1063</v>
      </c>
      <c r="B42" s="15" t="s">
        <v>6534</v>
      </c>
      <c r="C42" s="15" t="s">
        <v>6535</v>
      </c>
      <c r="D42" s="15" t="s">
        <v>13132</v>
      </c>
      <c r="E42" s="15" t="s">
        <v>13133</v>
      </c>
      <c r="F42" s="15" t="s">
        <v>13134</v>
      </c>
      <c r="G42" s="16" t="s">
        <v>13135</v>
      </c>
      <c r="H42" s="16" t="s">
        <v>17139</v>
      </c>
      <c r="I42" s="16" t="s">
        <v>10047</v>
      </c>
      <c r="J42" s="16" t="s">
        <v>895</v>
      </c>
      <c r="K42" s="16" t="s">
        <v>896</v>
      </c>
      <c r="L42" s="16" t="s">
        <v>8857</v>
      </c>
      <c r="M42" s="16" t="s">
        <v>895</v>
      </c>
      <c r="N42" s="16" t="s">
        <v>896</v>
      </c>
      <c r="O42" s="15" t="s">
        <v>7177</v>
      </c>
      <c r="P42" s="16" t="s">
        <v>7574</v>
      </c>
      <c r="Q42" s="16" t="s">
        <v>3297</v>
      </c>
      <c r="R42" s="16" t="s">
        <v>3298</v>
      </c>
      <c r="S42" s="16" t="s">
        <v>12679</v>
      </c>
      <c r="T42" s="17">
        <v>295702.3</v>
      </c>
      <c r="U42" s="17">
        <v>265751.44</v>
      </c>
      <c r="V42" s="17">
        <v>132875.72</v>
      </c>
      <c r="W42" s="17">
        <v>132875.72</v>
      </c>
      <c r="X42" s="17">
        <v>132875.72</v>
      </c>
      <c r="Y42" s="17">
        <v>50</v>
      </c>
      <c r="Z42" s="63" t="s">
        <v>13136</v>
      </c>
      <c r="AA42" s="69" t="s">
        <v>17196</v>
      </c>
      <c r="AB42" s="15" t="s">
        <v>63</v>
      </c>
      <c r="AC42" s="18">
        <v>295702.3</v>
      </c>
      <c r="AD42" s="18">
        <v>132875.72</v>
      </c>
      <c r="AE42" s="18">
        <v>162826.57999999999</v>
      </c>
      <c r="AF42" s="18">
        <v>0</v>
      </c>
      <c r="AG42" s="15" t="s">
        <v>64</v>
      </c>
      <c r="AH42" s="15" t="s">
        <v>11940</v>
      </c>
      <c r="AI42" s="15" t="s">
        <v>66</v>
      </c>
      <c r="AJ42" s="15" t="s">
        <v>67</v>
      </c>
      <c r="AK42" s="15" t="s">
        <v>290</v>
      </c>
      <c r="AL42" s="15" t="s">
        <v>13137</v>
      </c>
      <c r="AM42" s="15" t="s">
        <v>13138</v>
      </c>
      <c r="AN42" s="15" t="s">
        <v>13139</v>
      </c>
      <c r="AO42" s="15" t="s">
        <v>72</v>
      </c>
      <c r="AP42" s="15" t="s">
        <v>13140</v>
      </c>
      <c r="AQ42" s="15" t="s">
        <v>128</v>
      </c>
      <c r="AR42" s="15" t="s">
        <v>157</v>
      </c>
      <c r="AS42" s="15" t="s">
        <v>13141</v>
      </c>
      <c r="AT42" s="15" t="s">
        <v>13142</v>
      </c>
      <c r="AU42" s="15" t="s">
        <v>11946</v>
      </c>
      <c r="AV42" s="15" t="s">
        <v>13143</v>
      </c>
      <c r="AW42" s="15" t="s">
        <v>11948</v>
      </c>
      <c r="AX42" s="18">
        <v>295702.3</v>
      </c>
      <c r="AY42" s="16" t="s">
        <v>7429</v>
      </c>
    </row>
    <row r="43" spans="1:51" x14ac:dyDescent="0.25">
      <c r="A43" s="15" t="s">
        <v>1063</v>
      </c>
      <c r="B43" s="15" t="s">
        <v>6534</v>
      </c>
      <c r="C43" s="15" t="s">
        <v>6535</v>
      </c>
      <c r="D43" s="15" t="s">
        <v>13144</v>
      </c>
      <c r="E43" s="15" t="s">
        <v>13145</v>
      </c>
      <c r="F43" s="15" t="s">
        <v>13146</v>
      </c>
      <c r="G43" s="16" t="s">
        <v>13147</v>
      </c>
      <c r="H43" s="16" t="s">
        <v>17140</v>
      </c>
      <c r="I43" s="16" t="s">
        <v>10047</v>
      </c>
      <c r="J43" s="16" t="s">
        <v>895</v>
      </c>
      <c r="K43" s="16" t="s">
        <v>896</v>
      </c>
      <c r="L43" s="16" t="s">
        <v>8866</v>
      </c>
      <c r="M43" s="16" t="s">
        <v>895</v>
      </c>
      <c r="N43" s="16" t="s">
        <v>896</v>
      </c>
      <c r="O43" s="15" t="s">
        <v>7177</v>
      </c>
      <c r="P43" s="16" t="s">
        <v>7574</v>
      </c>
      <c r="Q43" s="16" t="s">
        <v>3297</v>
      </c>
      <c r="R43" s="16" t="s">
        <v>3298</v>
      </c>
      <c r="S43" s="16" t="s">
        <v>11844</v>
      </c>
      <c r="T43" s="17">
        <v>379858.18</v>
      </c>
      <c r="U43" s="17">
        <v>280346.40999999997</v>
      </c>
      <c r="V43" s="17">
        <v>112138.55</v>
      </c>
      <c r="W43" s="17">
        <v>112138.55</v>
      </c>
      <c r="X43" s="17">
        <v>168207.86</v>
      </c>
      <c r="Y43" s="17">
        <v>40</v>
      </c>
      <c r="Z43" s="63" t="s">
        <v>13148</v>
      </c>
      <c r="AA43" s="69" t="s">
        <v>17196</v>
      </c>
      <c r="AB43" s="15" t="s">
        <v>147</v>
      </c>
      <c r="AC43" s="18">
        <v>379858.18</v>
      </c>
      <c r="AD43" s="18">
        <v>112138.55</v>
      </c>
      <c r="AE43" s="18">
        <v>267719.63</v>
      </c>
      <c r="AF43" s="18">
        <v>0</v>
      </c>
      <c r="AG43" s="15" t="s">
        <v>64</v>
      </c>
      <c r="AH43" s="15" t="s">
        <v>11940</v>
      </c>
      <c r="AI43" s="15" t="s">
        <v>66</v>
      </c>
      <c r="AJ43" s="15" t="s">
        <v>67</v>
      </c>
      <c r="AK43" s="15" t="s">
        <v>290</v>
      </c>
      <c r="AL43" s="15" t="s">
        <v>13149</v>
      </c>
      <c r="AM43" s="15" t="s">
        <v>13150</v>
      </c>
      <c r="AN43" s="15" t="s">
        <v>13139</v>
      </c>
      <c r="AO43" s="15" t="s">
        <v>72</v>
      </c>
      <c r="AP43" s="15" t="s">
        <v>13140</v>
      </c>
      <c r="AQ43" s="15" t="s">
        <v>128</v>
      </c>
      <c r="AR43" s="15" t="s">
        <v>157</v>
      </c>
      <c r="AS43" s="15" t="s">
        <v>13141</v>
      </c>
      <c r="AT43" s="15" t="s">
        <v>13142</v>
      </c>
      <c r="AU43" s="15" t="s">
        <v>11946</v>
      </c>
      <c r="AV43" s="15" t="s">
        <v>13151</v>
      </c>
      <c r="AW43" s="15" t="s">
        <v>11948</v>
      </c>
      <c r="AX43" s="18">
        <v>379858.18</v>
      </c>
      <c r="AY43" s="16" t="s">
        <v>3270</v>
      </c>
    </row>
    <row r="44" spans="1:51" x14ac:dyDescent="0.25">
      <c r="A44" s="15" t="s">
        <v>1063</v>
      </c>
      <c r="B44" s="15" t="s">
        <v>6534</v>
      </c>
      <c r="C44" s="15" t="s">
        <v>6535</v>
      </c>
      <c r="D44" s="15" t="s">
        <v>13236</v>
      </c>
      <c r="E44" s="15" t="s">
        <v>13237</v>
      </c>
      <c r="F44" s="15" t="s">
        <v>13238</v>
      </c>
      <c r="G44" s="16" t="s">
        <v>13239</v>
      </c>
      <c r="H44" s="16" t="s">
        <v>17141</v>
      </c>
      <c r="I44" s="16" t="s">
        <v>10047</v>
      </c>
      <c r="J44" s="16" t="s">
        <v>895</v>
      </c>
      <c r="K44" s="16" t="s">
        <v>896</v>
      </c>
      <c r="L44" s="16" t="s">
        <v>8857</v>
      </c>
      <c r="M44" s="16" t="s">
        <v>895</v>
      </c>
      <c r="N44" s="16" t="s">
        <v>896</v>
      </c>
      <c r="O44" s="15" t="s">
        <v>7177</v>
      </c>
      <c r="P44" s="16" t="s">
        <v>13240</v>
      </c>
      <c r="Q44" s="16" t="s">
        <v>3297</v>
      </c>
      <c r="R44" s="16" t="s">
        <v>3298</v>
      </c>
      <c r="S44" s="16" t="s">
        <v>12679</v>
      </c>
      <c r="T44" s="17">
        <v>764967.49</v>
      </c>
      <c r="U44" s="17">
        <v>596130.11</v>
      </c>
      <c r="V44" s="17">
        <v>238452.03</v>
      </c>
      <c r="W44" s="17">
        <v>238452.03</v>
      </c>
      <c r="X44" s="17">
        <v>357678.08000000002</v>
      </c>
      <c r="Y44" s="17">
        <v>40</v>
      </c>
      <c r="Z44" s="63" t="s">
        <v>13241</v>
      </c>
      <c r="AA44" s="69" t="s">
        <v>17196</v>
      </c>
      <c r="AB44" s="15" t="s">
        <v>147</v>
      </c>
      <c r="AC44" s="18">
        <v>764967.49</v>
      </c>
      <c r="AD44" s="18">
        <v>238452.03</v>
      </c>
      <c r="AE44" s="18">
        <v>526515.46</v>
      </c>
      <c r="AF44" s="18">
        <v>0</v>
      </c>
      <c r="AG44" s="15" t="s">
        <v>64</v>
      </c>
      <c r="AH44" s="15" t="s">
        <v>11940</v>
      </c>
      <c r="AI44" s="15" t="s">
        <v>66</v>
      </c>
      <c r="AJ44" s="15" t="s">
        <v>67</v>
      </c>
      <c r="AK44" s="15" t="s">
        <v>290</v>
      </c>
      <c r="AL44" s="15" t="s">
        <v>13242</v>
      </c>
      <c r="AM44" s="15" t="s">
        <v>13243</v>
      </c>
      <c r="AN44" s="15" t="s">
        <v>13139</v>
      </c>
      <c r="AO44" s="15" t="s">
        <v>72</v>
      </c>
      <c r="AP44" s="15" t="s">
        <v>13140</v>
      </c>
      <c r="AQ44" s="15" t="s">
        <v>128</v>
      </c>
      <c r="AR44" s="15" t="s">
        <v>157</v>
      </c>
      <c r="AS44" s="15" t="s">
        <v>13141</v>
      </c>
      <c r="AT44" s="15" t="s">
        <v>13142</v>
      </c>
      <c r="AU44" s="15" t="s">
        <v>11946</v>
      </c>
      <c r="AV44" s="15" t="s">
        <v>13244</v>
      </c>
      <c r="AW44" s="15" t="s">
        <v>11948</v>
      </c>
      <c r="AX44" s="18">
        <v>764967.49</v>
      </c>
      <c r="AY44" s="16" t="s">
        <v>7429</v>
      </c>
    </row>
    <row r="45" spans="1:51" x14ac:dyDescent="0.25">
      <c r="A45" s="15" t="s">
        <v>1063</v>
      </c>
      <c r="B45" s="15" t="s">
        <v>6534</v>
      </c>
      <c r="C45" s="15" t="s">
        <v>6535</v>
      </c>
      <c r="D45" s="15" t="s">
        <v>13287</v>
      </c>
      <c r="E45" s="15" t="s">
        <v>13288</v>
      </c>
      <c r="F45" s="15" t="s">
        <v>13289</v>
      </c>
      <c r="G45" s="16" t="s">
        <v>13290</v>
      </c>
      <c r="H45" s="16" t="s">
        <v>17142</v>
      </c>
      <c r="I45" s="16" t="s">
        <v>10911</v>
      </c>
      <c r="J45" s="16" t="s">
        <v>895</v>
      </c>
      <c r="K45" s="16" t="s">
        <v>896</v>
      </c>
      <c r="L45" s="16" t="s">
        <v>239</v>
      </c>
      <c r="M45" s="16" t="s">
        <v>895</v>
      </c>
      <c r="N45" s="16" t="s">
        <v>896</v>
      </c>
      <c r="O45" s="15" t="s">
        <v>7177</v>
      </c>
      <c r="P45" s="16" t="s">
        <v>12561</v>
      </c>
      <c r="Q45" s="16" t="s">
        <v>3297</v>
      </c>
      <c r="R45" s="16" t="s">
        <v>3298</v>
      </c>
      <c r="S45" s="16" t="s">
        <v>13291</v>
      </c>
      <c r="T45" s="17">
        <v>454027.7</v>
      </c>
      <c r="U45" s="17">
        <v>325270.56</v>
      </c>
      <c r="V45" s="17">
        <v>130108.21</v>
      </c>
      <c r="W45" s="17">
        <v>130108.21</v>
      </c>
      <c r="X45" s="17">
        <v>195162.35</v>
      </c>
      <c r="Y45" s="17">
        <v>40</v>
      </c>
      <c r="Z45" s="63" t="s">
        <v>13292</v>
      </c>
      <c r="AA45" s="69" t="s">
        <v>17196</v>
      </c>
      <c r="AB45" s="15" t="s">
        <v>147</v>
      </c>
      <c r="AC45" s="18">
        <v>454027.7</v>
      </c>
      <c r="AD45" s="18">
        <v>130108.21</v>
      </c>
      <c r="AE45" s="18">
        <v>323919.49</v>
      </c>
      <c r="AF45" s="18">
        <v>0</v>
      </c>
      <c r="AG45" s="15" t="s">
        <v>64</v>
      </c>
      <c r="AH45" s="15" t="s">
        <v>11940</v>
      </c>
      <c r="AI45" s="15" t="s">
        <v>66</v>
      </c>
      <c r="AJ45" s="15" t="s">
        <v>67</v>
      </c>
      <c r="AK45" s="15" t="s">
        <v>290</v>
      </c>
      <c r="AL45" s="15" t="s">
        <v>13293</v>
      </c>
      <c r="AM45" s="15" t="s">
        <v>13294</v>
      </c>
      <c r="AN45" s="15" t="s">
        <v>13139</v>
      </c>
      <c r="AO45" s="15" t="s">
        <v>72</v>
      </c>
      <c r="AP45" s="15" t="s">
        <v>13140</v>
      </c>
      <c r="AQ45" s="15" t="s">
        <v>128</v>
      </c>
      <c r="AR45" s="15" t="s">
        <v>157</v>
      </c>
      <c r="AS45" s="15" t="s">
        <v>13141</v>
      </c>
      <c r="AT45" s="15" t="s">
        <v>13142</v>
      </c>
      <c r="AU45" s="15" t="s">
        <v>11946</v>
      </c>
      <c r="AV45" s="15" t="s">
        <v>13295</v>
      </c>
      <c r="AW45" s="15" t="s">
        <v>11948</v>
      </c>
      <c r="AX45" s="18">
        <v>454027.7</v>
      </c>
      <c r="AY45" s="16" t="s">
        <v>13219</v>
      </c>
    </row>
    <row r="46" spans="1:51" x14ac:dyDescent="0.25">
      <c r="A46" s="15" t="s">
        <v>1063</v>
      </c>
      <c r="B46" s="15" t="s">
        <v>6534</v>
      </c>
      <c r="C46" s="15" t="s">
        <v>6535</v>
      </c>
      <c r="D46" s="15" t="s">
        <v>13355</v>
      </c>
      <c r="E46" s="15" t="s">
        <v>13356</v>
      </c>
      <c r="F46" s="15" t="s">
        <v>13357</v>
      </c>
      <c r="G46" s="16" t="s">
        <v>13358</v>
      </c>
      <c r="H46" s="16" t="s">
        <v>17143</v>
      </c>
      <c r="I46" s="16" t="s">
        <v>9144</v>
      </c>
      <c r="J46" s="16" t="s">
        <v>895</v>
      </c>
      <c r="K46" s="16" t="s">
        <v>896</v>
      </c>
      <c r="L46" s="16" t="s">
        <v>9146</v>
      </c>
      <c r="M46" s="16" t="s">
        <v>895</v>
      </c>
      <c r="N46" s="16" t="s">
        <v>896</v>
      </c>
      <c r="O46" s="15" t="s">
        <v>1356</v>
      </c>
      <c r="P46" s="16" t="s">
        <v>2292</v>
      </c>
      <c r="Q46" s="16" t="s">
        <v>3297</v>
      </c>
      <c r="R46" s="16" t="s">
        <v>3298</v>
      </c>
      <c r="S46" s="16" t="s">
        <v>8506</v>
      </c>
      <c r="T46" s="17">
        <v>1449874.33</v>
      </c>
      <c r="U46" s="17">
        <v>1431754.39</v>
      </c>
      <c r="V46" s="17">
        <v>715877.19</v>
      </c>
      <c r="W46" s="17">
        <v>715877.19</v>
      </c>
      <c r="X46" s="17">
        <v>715877.2</v>
      </c>
      <c r="Y46" s="17">
        <v>50</v>
      </c>
      <c r="Z46" s="68" t="s">
        <v>13359</v>
      </c>
      <c r="AA46" s="69" t="s">
        <v>17199</v>
      </c>
      <c r="AB46" s="15" t="s">
        <v>63</v>
      </c>
      <c r="AC46" s="18">
        <v>1449874.33</v>
      </c>
      <c r="AD46" s="18">
        <v>1449874.33</v>
      </c>
      <c r="AE46" s="18">
        <v>0</v>
      </c>
      <c r="AF46" s="18">
        <v>0</v>
      </c>
      <c r="AG46" s="15" t="s">
        <v>64</v>
      </c>
      <c r="AH46" s="15" t="s">
        <v>901</v>
      </c>
      <c r="AI46" s="15" t="s">
        <v>66</v>
      </c>
      <c r="AJ46" s="15" t="s">
        <v>67</v>
      </c>
      <c r="AK46" s="15" t="s">
        <v>290</v>
      </c>
      <c r="AL46" s="15" t="s">
        <v>6539</v>
      </c>
      <c r="AM46" s="15" t="s">
        <v>6540</v>
      </c>
      <c r="AN46" s="15" t="s">
        <v>444</v>
      </c>
      <c r="AO46" s="15" t="s">
        <v>445</v>
      </c>
      <c r="AP46" s="15" t="s">
        <v>13360</v>
      </c>
      <c r="AQ46" s="15" t="s">
        <v>156</v>
      </c>
      <c r="AR46" s="15" t="s">
        <v>157</v>
      </c>
      <c r="AS46" s="15" t="s">
        <v>13361</v>
      </c>
      <c r="AT46" s="15" t="s">
        <v>13362</v>
      </c>
      <c r="AU46" s="15" t="s">
        <v>909</v>
      </c>
      <c r="AV46" s="15" t="s">
        <v>6542</v>
      </c>
      <c r="AW46" s="15" t="s">
        <v>911</v>
      </c>
      <c r="AX46" s="18">
        <v>1449874.33</v>
      </c>
      <c r="AY46" s="16" t="s">
        <v>2180</v>
      </c>
    </row>
    <row r="47" spans="1:51" x14ac:dyDescent="0.25">
      <c r="A47" s="15" t="s">
        <v>1063</v>
      </c>
      <c r="B47" s="15" t="s">
        <v>6534</v>
      </c>
      <c r="C47" s="15" t="s">
        <v>6535</v>
      </c>
      <c r="D47" s="15" t="s">
        <v>13664</v>
      </c>
      <c r="E47" s="15" t="s">
        <v>13665</v>
      </c>
      <c r="F47" s="15" t="s">
        <v>13666</v>
      </c>
      <c r="G47" s="16" t="s">
        <v>13667</v>
      </c>
      <c r="H47" s="16" t="s">
        <v>17144</v>
      </c>
      <c r="I47" s="16" t="s">
        <v>8866</v>
      </c>
      <c r="J47" s="16" t="s">
        <v>895</v>
      </c>
      <c r="K47" s="16" t="s">
        <v>896</v>
      </c>
      <c r="L47" s="16" t="s">
        <v>7193</v>
      </c>
      <c r="M47" s="16" t="s">
        <v>895</v>
      </c>
      <c r="N47" s="16" t="s">
        <v>896</v>
      </c>
      <c r="O47" s="15" t="s">
        <v>8063</v>
      </c>
      <c r="P47" s="16" t="s">
        <v>3270</v>
      </c>
      <c r="Q47" s="16" t="s">
        <v>12730</v>
      </c>
      <c r="R47" s="16" t="s">
        <v>3298</v>
      </c>
      <c r="S47" s="16" t="s">
        <v>13396</v>
      </c>
      <c r="T47" s="17">
        <v>420492.69</v>
      </c>
      <c r="U47" s="17">
        <v>353530.9</v>
      </c>
      <c r="V47" s="17">
        <v>176765.44</v>
      </c>
      <c r="W47" s="17">
        <v>176765.44</v>
      </c>
      <c r="X47" s="17">
        <v>176765.46</v>
      </c>
      <c r="Y47" s="17">
        <v>50</v>
      </c>
      <c r="Z47" s="63" t="s">
        <v>13668</v>
      </c>
      <c r="AA47" s="69" t="s">
        <v>17196</v>
      </c>
      <c r="AB47" s="15" t="s">
        <v>63</v>
      </c>
      <c r="AC47" s="18">
        <v>420492.69</v>
      </c>
      <c r="AD47" s="18">
        <v>176765.44</v>
      </c>
      <c r="AE47" s="18">
        <v>243727.25</v>
      </c>
      <c r="AF47" s="18">
        <v>0</v>
      </c>
      <c r="AG47" s="15" t="s">
        <v>64</v>
      </c>
      <c r="AH47" s="15" t="s">
        <v>11940</v>
      </c>
      <c r="AI47" s="15" t="s">
        <v>66</v>
      </c>
      <c r="AJ47" s="15" t="s">
        <v>67</v>
      </c>
      <c r="AK47" s="15" t="s">
        <v>290</v>
      </c>
      <c r="AL47" s="15" t="s">
        <v>13669</v>
      </c>
      <c r="AM47" s="15" t="s">
        <v>13670</v>
      </c>
      <c r="AN47" s="15" t="s">
        <v>13139</v>
      </c>
      <c r="AO47" s="15" t="s">
        <v>72</v>
      </c>
      <c r="AP47" s="15" t="s">
        <v>13671</v>
      </c>
      <c r="AQ47" s="15" t="s">
        <v>128</v>
      </c>
      <c r="AR47" s="15" t="s">
        <v>157</v>
      </c>
      <c r="AS47" s="15" t="s">
        <v>13141</v>
      </c>
      <c r="AT47" s="15" t="s">
        <v>13142</v>
      </c>
      <c r="AU47" s="15" t="s">
        <v>11946</v>
      </c>
      <c r="AV47" s="15" t="s">
        <v>13672</v>
      </c>
      <c r="AW47" s="15" t="s">
        <v>11948</v>
      </c>
      <c r="AX47" s="18">
        <v>420492.69</v>
      </c>
      <c r="AY47" s="16" t="s">
        <v>13403</v>
      </c>
    </row>
    <row r="48" spans="1:51" x14ac:dyDescent="0.25">
      <c r="A48" s="15" t="s">
        <v>1063</v>
      </c>
      <c r="B48" s="15" t="s">
        <v>6534</v>
      </c>
      <c r="C48" s="15" t="s">
        <v>6535</v>
      </c>
      <c r="D48" s="15" t="s">
        <v>13742</v>
      </c>
      <c r="E48" s="15" t="s">
        <v>13743</v>
      </c>
      <c r="F48" s="15" t="s">
        <v>13744</v>
      </c>
      <c r="G48" s="16" t="s">
        <v>13745</v>
      </c>
      <c r="H48" s="16" t="s">
        <v>17145</v>
      </c>
      <c r="I48" s="16" t="s">
        <v>9144</v>
      </c>
      <c r="J48" s="16" t="s">
        <v>895</v>
      </c>
      <c r="K48" s="16" t="s">
        <v>896</v>
      </c>
      <c r="L48" s="16" t="s">
        <v>9146</v>
      </c>
      <c r="M48" s="16" t="s">
        <v>895</v>
      </c>
      <c r="N48" s="16" t="s">
        <v>896</v>
      </c>
      <c r="O48" s="15" t="s">
        <v>9740</v>
      </c>
      <c r="P48" s="16" t="s">
        <v>12910</v>
      </c>
      <c r="Q48" s="16" t="s">
        <v>12730</v>
      </c>
      <c r="R48" s="16" t="s">
        <v>3298</v>
      </c>
      <c r="S48" s="16" t="s">
        <v>1705</v>
      </c>
      <c r="T48" s="17">
        <v>2390414.4700000002</v>
      </c>
      <c r="U48" s="17">
        <v>2385414.4700000002</v>
      </c>
      <c r="V48" s="17">
        <v>954165.78</v>
      </c>
      <c r="W48" s="17">
        <v>954165.78</v>
      </c>
      <c r="X48" s="17">
        <v>1431248.69</v>
      </c>
      <c r="Y48" s="17">
        <v>40</v>
      </c>
      <c r="Z48" s="63" t="s">
        <v>13746</v>
      </c>
      <c r="AA48" s="69" t="s">
        <v>17196</v>
      </c>
      <c r="AB48" s="15" t="s">
        <v>119</v>
      </c>
      <c r="AC48" s="18">
        <v>2390414.4700000002</v>
      </c>
      <c r="AD48" s="18">
        <v>2390414.4700000002</v>
      </c>
      <c r="AE48" s="18">
        <v>0</v>
      </c>
      <c r="AF48" s="18">
        <v>0</v>
      </c>
      <c r="AG48" s="15" t="s">
        <v>64</v>
      </c>
      <c r="AH48" s="15" t="s">
        <v>11940</v>
      </c>
      <c r="AI48" s="15" t="s">
        <v>66</v>
      </c>
      <c r="AJ48" s="15" t="s">
        <v>67</v>
      </c>
      <c r="AK48" s="15" t="s">
        <v>290</v>
      </c>
      <c r="AL48" s="15" t="s">
        <v>6539</v>
      </c>
      <c r="AM48" s="15" t="s">
        <v>6540</v>
      </c>
      <c r="AN48" s="15" t="s">
        <v>444</v>
      </c>
      <c r="AO48" s="15" t="s">
        <v>445</v>
      </c>
      <c r="AP48" s="15" t="s">
        <v>6541</v>
      </c>
      <c r="AQ48" s="15" t="s">
        <v>156</v>
      </c>
      <c r="AR48" s="15" t="s">
        <v>157</v>
      </c>
      <c r="AS48" s="15" t="s">
        <v>11054</v>
      </c>
      <c r="AT48" s="15" t="s">
        <v>11055</v>
      </c>
      <c r="AU48" s="15" t="s">
        <v>909</v>
      </c>
      <c r="AV48" s="15" t="s">
        <v>6542</v>
      </c>
      <c r="AW48" s="15" t="s">
        <v>911</v>
      </c>
      <c r="AX48" s="18">
        <v>2390414.4700000002</v>
      </c>
      <c r="AY48" s="16" t="s">
        <v>13735</v>
      </c>
    </row>
    <row r="49" spans="1:51" x14ac:dyDescent="0.25">
      <c r="A49" s="15" t="s">
        <v>1063</v>
      </c>
      <c r="B49" s="15" t="s">
        <v>6534</v>
      </c>
      <c r="C49" s="15" t="s">
        <v>6535</v>
      </c>
      <c r="D49" s="15" t="s">
        <v>13821</v>
      </c>
      <c r="E49" s="15" t="s">
        <v>13822</v>
      </c>
      <c r="F49" s="15" t="s">
        <v>13823</v>
      </c>
      <c r="G49" s="16" t="s">
        <v>13824</v>
      </c>
      <c r="H49" s="16" t="s">
        <v>17146</v>
      </c>
      <c r="I49" s="16" t="s">
        <v>9144</v>
      </c>
      <c r="J49" s="16" t="s">
        <v>895</v>
      </c>
      <c r="K49" s="16" t="s">
        <v>896</v>
      </c>
      <c r="L49" s="16" t="s">
        <v>9146</v>
      </c>
      <c r="M49" s="16" t="s">
        <v>895</v>
      </c>
      <c r="N49" s="16" t="s">
        <v>896</v>
      </c>
      <c r="O49" s="15" t="s">
        <v>9656</v>
      </c>
      <c r="P49" s="16" t="s">
        <v>13825</v>
      </c>
      <c r="Q49" s="16" t="s">
        <v>12730</v>
      </c>
      <c r="R49" s="16" t="s">
        <v>3298</v>
      </c>
      <c r="S49" s="16" t="s">
        <v>9382</v>
      </c>
      <c r="T49" s="17">
        <v>2050098.96</v>
      </c>
      <c r="U49" s="17">
        <v>2008848.96</v>
      </c>
      <c r="V49" s="17">
        <v>1004424.47</v>
      </c>
      <c r="W49" s="17">
        <v>1004424.47</v>
      </c>
      <c r="X49" s="17">
        <v>1004424.49</v>
      </c>
      <c r="Y49" s="17">
        <v>50</v>
      </c>
      <c r="Z49" s="67" t="s">
        <v>13826</v>
      </c>
      <c r="AA49" s="69" t="s">
        <v>17197</v>
      </c>
      <c r="AB49" s="15" t="s">
        <v>63</v>
      </c>
      <c r="AC49" s="18">
        <v>2050098.96</v>
      </c>
      <c r="AD49" s="18">
        <v>2050098.96</v>
      </c>
      <c r="AE49" s="18">
        <v>0</v>
      </c>
      <c r="AF49" s="18">
        <v>0</v>
      </c>
      <c r="AG49" s="15" t="s">
        <v>64</v>
      </c>
      <c r="AH49" s="15" t="s">
        <v>901</v>
      </c>
      <c r="AI49" s="15" t="s">
        <v>66</v>
      </c>
      <c r="AJ49" s="15" t="s">
        <v>67</v>
      </c>
      <c r="AK49" s="15" t="s">
        <v>290</v>
      </c>
      <c r="AL49" s="15" t="s">
        <v>6539</v>
      </c>
      <c r="AM49" s="15" t="s">
        <v>6540</v>
      </c>
      <c r="AN49" s="15" t="s">
        <v>444</v>
      </c>
      <c r="AO49" s="15" t="s">
        <v>445</v>
      </c>
      <c r="AP49" s="15" t="s">
        <v>6541</v>
      </c>
      <c r="AQ49" s="15" t="s">
        <v>156</v>
      </c>
      <c r="AR49" s="15" t="s">
        <v>157</v>
      </c>
      <c r="AS49" s="15" t="s">
        <v>11054</v>
      </c>
      <c r="AT49" s="15" t="s">
        <v>11055</v>
      </c>
      <c r="AU49" s="15" t="s">
        <v>909</v>
      </c>
      <c r="AV49" s="15" t="s">
        <v>6542</v>
      </c>
      <c r="AW49" s="15" t="s">
        <v>911</v>
      </c>
      <c r="AX49" s="18">
        <v>2050098.96</v>
      </c>
      <c r="AY49" s="16" t="s">
        <v>13827</v>
      </c>
    </row>
    <row r="50" spans="1:51" x14ac:dyDescent="0.25">
      <c r="A50" s="15" t="s">
        <v>1063</v>
      </c>
      <c r="B50" s="15" t="s">
        <v>6534</v>
      </c>
      <c r="C50" s="15" t="s">
        <v>6535</v>
      </c>
      <c r="D50" s="15" t="s">
        <v>13877</v>
      </c>
      <c r="E50" s="15" t="s">
        <v>13878</v>
      </c>
      <c r="F50" s="15" t="s">
        <v>13879</v>
      </c>
      <c r="G50" s="16" t="s">
        <v>13880</v>
      </c>
      <c r="H50" s="16" t="s">
        <v>17147</v>
      </c>
      <c r="I50" s="16" t="s">
        <v>10047</v>
      </c>
      <c r="J50" s="16" t="s">
        <v>895</v>
      </c>
      <c r="K50" s="16" t="s">
        <v>896</v>
      </c>
      <c r="L50" s="16" t="s">
        <v>8857</v>
      </c>
      <c r="M50" s="16" t="s">
        <v>895</v>
      </c>
      <c r="N50" s="16" t="s">
        <v>896</v>
      </c>
      <c r="O50" s="15" t="s">
        <v>8063</v>
      </c>
      <c r="P50" s="16" t="s">
        <v>13881</v>
      </c>
      <c r="Q50" s="16" t="s">
        <v>12730</v>
      </c>
      <c r="R50" s="16" t="s">
        <v>3298</v>
      </c>
      <c r="S50" s="16" t="s">
        <v>13882</v>
      </c>
      <c r="T50" s="17">
        <v>518200.03</v>
      </c>
      <c r="U50" s="17">
        <v>423454.99</v>
      </c>
      <c r="V50" s="17">
        <v>211727.49</v>
      </c>
      <c r="W50" s="17">
        <v>211727.49</v>
      </c>
      <c r="X50" s="17">
        <v>211727.5</v>
      </c>
      <c r="Y50" s="17">
        <v>50</v>
      </c>
      <c r="Z50" s="63" t="s">
        <v>13883</v>
      </c>
      <c r="AA50" s="69" t="s">
        <v>17196</v>
      </c>
      <c r="AB50" s="15" t="s">
        <v>63</v>
      </c>
      <c r="AC50" s="18">
        <v>518200.03</v>
      </c>
      <c r="AD50" s="18">
        <v>211727.49</v>
      </c>
      <c r="AE50" s="18">
        <v>306472.53999999998</v>
      </c>
      <c r="AF50" s="18">
        <v>0</v>
      </c>
      <c r="AG50" s="15" t="s">
        <v>64</v>
      </c>
      <c r="AH50" s="15" t="s">
        <v>11940</v>
      </c>
      <c r="AI50" s="15" t="s">
        <v>66</v>
      </c>
      <c r="AJ50" s="15" t="s">
        <v>67</v>
      </c>
      <c r="AK50" s="15" t="s">
        <v>290</v>
      </c>
      <c r="AL50" s="15" t="s">
        <v>13884</v>
      </c>
      <c r="AM50" s="15" t="s">
        <v>13885</v>
      </c>
      <c r="AN50" s="15" t="s">
        <v>13139</v>
      </c>
      <c r="AO50" s="15" t="s">
        <v>72</v>
      </c>
      <c r="AP50" s="15" t="s">
        <v>13140</v>
      </c>
      <c r="AQ50" s="15" t="s">
        <v>128</v>
      </c>
      <c r="AR50" s="15" t="s">
        <v>157</v>
      </c>
      <c r="AS50" s="15" t="s">
        <v>13141</v>
      </c>
      <c r="AT50" s="15" t="s">
        <v>13142</v>
      </c>
      <c r="AU50" s="15" t="s">
        <v>11946</v>
      </c>
      <c r="AV50" s="15" t="s">
        <v>13886</v>
      </c>
      <c r="AW50" s="15" t="s">
        <v>11948</v>
      </c>
      <c r="AX50" s="18">
        <v>518200.03</v>
      </c>
      <c r="AY50" s="16" t="s">
        <v>11427</v>
      </c>
    </row>
    <row r="51" spans="1:51" x14ac:dyDescent="0.25">
      <c r="A51" s="15" t="s">
        <v>1063</v>
      </c>
      <c r="B51" s="15" t="s">
        <v>6534</v>
      </c>
      <c r="C51" s="15" t="s">
        <v>6535</v>
      </c>
      <c r="D51" s="15" t="s">
        <v>14031</v>
      </c>
      <c r="E51" s="15" t="s">
        <v>14032</v>
      </c>
      <c r="F51" s="15" t="s">
        <v>14033</v>
      </c>
      <c r="G51" s="16" t="s">
        <v>14034</v>
      </c>
      <c r="H51" s="16" t="s">
        <v>17148</v>
      </c>
      <c r="I51" s="16" t="s">
        <v>7734</v>
      </c>
      <c r="J51" s="16" t="s">
        <v>895</v>
      </c>
      <c r="K51" s="16" t="s">
        <v>896</v>
      </c>
      <c r="L51" s="16" t="s">
        <v>10791</v>
      </c>
      <c r="M51" s="16" t="s">
        <v>895</v>
      </c>
      <c r="N51" s="16" t="s">
        <v>896</v>
      </c>
      <c r="O51" s="15" t="s">
        <v>11061</v>
      </c>
      <c r="P51" s="16" t="s">
        <v>14001</v>
      </c>
      <c r="Q51" s="16" t="s">
        <v>12730</v>
      </c>
      <c r="R51" s="16" t="s">
        <v>3298</v>
      </c>
      <c r="S51" s="16" t="s">
        <v>14035</v>
      </c>
      <c r="T51" s="17">
        <v>4108320.85</v>
      </c>
      <c r="U51" s="17">
        <v>2863947.86</v>
      </c>
      <c r="V51" s="17">
        <v>1431973.91</v>
      </c>
      <c r="W51" s="17">
        <v>1431973.91</v>
      </c>
      <c r="X51" s="17">
        <v>1431973.95</v>
      </c>
      <c r="Y51" s="17">
        <v>50</v>
      </c>
      <c r="Z51" s="67" t="s">
        <v>14036</v>
      </c>
      <c r="AA51" s="69" t="s">
        <v>17197</v>
      </c>
      <c r="AB51" s="15" t="s">
        <v>63</v>
      </c>
      <c r="AC51" s="18">
        <v>4108320.85</v>
      </c>
      <c r="AD51" s="18">
        <v>4108320.85</v>
      </c>
      <c r="AE51" s="18">
        <v>0</v>
      </c>
      <c r="AF51" s="18">
        <v>0</v>
      </c>
      <c r="AG51" s="15" t="s">
        <v>64</v>
      </c>
      <c r="AH51" s="15" t="s">
        <v>901</v>
      </c>
      <c r="AI51" s="15" t="s">
        <v>66</v>
      </c>
      <c r="AJ51" s="15" t="s">
        <v>67</v>
      </c>
      <c r="AK51" s="15" t="s">
        <v>290</v>
      </c>
      <c r="AL51" s="15" t="s">
        <v>756</v>
      </c>
      <c r="AM51" s="15" t="s">
        <v>757</v>
      </c>
      <c r="AN51" s="15" t="s">
        <v>275</v>
      </c>
      <c r="AO51" s="15" t="s">
        <v>276</v>
      </c>
      <c r="AP51" s="15" t="s">
        <v>758</v>
      </c>
      <c r="AQ51" s="15" t="s">
        <v>759</v>
      </c>
      <c r="AR51" s="15" t="s">
        <v>157</v>
      </c>
      <c r="AS51" s="15" t="s">
        <v>760</v>
      </c>
      <c r="AT51" s="15" t="s">
        <v>761</v>
      </c>
      <c r="AU51" s="15" t="s">
        <v>909</v>
      </c>
      <c r="AV51" s="15" t="s">
        <v>762</v>
      </c>
      <c r="AW51" s="15" t="s">
        <v>911</v>
      </c>
      <c r="AX51" s="18">
        <v>4108320.85</v>
      </c>
      <c r="AY51" s="16" t="s">
        <v>13416</v>
      </c>
    </row>
    <row r="52" spans="1:51" x14ac:dyDescent="0.25">
      <c r="A52" s="15" t="s">
        <v>1063</v>
      </c>
      <c r="B52" s="15" t="s">
        <v>6534</v>
      </c>
      <c r="C52" s="15" t="s">
        <v>6535</v>
      </c>
      <c r="D52" s="15" t="s">
        <v>14165</v>
      </c>
      <c r="E52" s="15" t="s">
        <v>14166</v>
      </c>
      <c r="F52" s="15" t="s">
        <v>14167</v>
      </c>
      <c r="G52" s="16" t="s">
        <v>14168</v>
      </c>
      <c r="H52" s="16" t="s">
        <v>17149</v>
      </c>
      <c r="I52" s="16" t="s">
        <v>8866</v>
      </c>
      <c r="J52" s="16" t="s">
        <v>895</v>
      </c>
      <c r="K52" s="16" t="s">
        <v>896</v>
      </c>
      <c r="L52" s="16" t="s">
        <v>239</v>
      </c>
      <c r="M52" s="16" t="s">
        <v>895</v>
      </c>
      <c r="N52" s="16" t="s">
        <v>896</v>
      </c>
      <c r="O52" s="15" t="s">
        <v>8063</v>
      </c>
      <c r="P52" s="16" t="s">
        <v>14169</v>
      </c>
      <c r="Q52" s="16" t="s">
        <v>1706</v>
      </c>
      <c r="R52" s="16" t="s">
        <v>1707</v>
      </c>
      <c r="S52" s="16" t="s">
        <v>11427</v>
      </c>
      <c r="T52" s="17">
        <v>248836.06</v>
      </c>
      <c r="U52" s="17">
        <v>202246.75</v>
      </c>
      <c r="V52" s="17">
        <v>101123.37</v>
      </c>
      <c r="W52" s="17">
        <v>101123.37</v>
      </c>
      <c r="X52" s="17">
        <v>101123.38</v>
      </c>
      <c r="Y52" s="17">
        <v>50</v>
      </c>
      <c r="Z52" s="63" t="s">
        <v>14170</v>
      </c>
      <c r="AA52" s="69" t="s">
        <v>17196</v>
      </c>
      <c r="AB52" s="15" t="s">
        <v>63</v>
      </c>
      <c r="AC52" s="18">
        <v>248836.06</v>
      </c>
      <c r="AD52" s="18">
        <v>101123.37</v>
      </c>
      <c r="AE52" s="18">
        <v>147712.69</v>
      </c>
      <c r="AF52" s="18">
        <v>0</v>
      </c>
      <c r="AG52" s="15" t="s">
        <v>64</v>
      </c>
      <c r="AH52" s="15" t="s">
        <v>11940</v>
      </c>
      <c r="AI52" s="15" t="s">
        <v>66</v>
      </c>
      <c r="AJ52" s="15" t="s">
        <v>67</v>
      </c>
      <c r="AK52" s="15" t="s">
        <v>290</v>
      </c>
      <c r="AL52" s="15" t="s">
        <v>14171</v>
      </c>
      <c r="AM52" s="15" t="s">
        <v>14172</v>
      </c>
      <c r="AN52" s="15" t="s">
        <v>13139</v>
      </c>
      <c r="AO52" s="15" t="s">
        <v>72</v>
      </c>
      <c r="AP52" s="15" t="s">
        <v>13140</v>
      </c>
      <c r="AQ52" s="15" t="s">
        <v>128</v>
      </c>
      <c r="AR52" s="15" t="s">
        <v>157</v>
      </c>
      <c r="AS52" s="15" t="s">
        <v>13141</v>
      </c>
      <c r="AT52" s="15" t="s">
        <v>13142</v>
      </c>
      <c r="AU52" s="15" t="s">
        <v>11946</v>
      </c>
      <c r="AV52" s="15" t="s">
        <v>14173</v>
      </c>
      <c r="AW52" s="15" t="s">
        <v>11948</v>
      </c>
      <c r="AX52" s="18">
        <v>248836.06</v>
      </c>
      <c r="AY52" s="16" t="s">
        <v>14174</v>
      </c>
    </row>
    <row r="53" spans="1:51" x14ac:dyDescent="0.25">
      <c r="A53" s="15" t="s">
        <v>1063</v>
      </c>
      <c r="B53" s="15" t="s">
        <v>6534</v>
      </c>
      <c r="C53" s="15" t="s">
        <v>6535</v>
      </c>
      <c r="D53" s="15" t="s">
        <v>14945</v>
      </c>
      <c r="E53" s="15" t="s">
        <v>14946</v>
      </c>
      <c r="F53" s="15" t="s">
        <v>14947</v>
      </c>
      <c r="G53" s="16" t="s">
        <v>14948</v>
      </c>
      <c r="H53" s="16" t="s">
        <v>17150</v>
      </c>
      <c r="I53" s="16" t="s">
        <v>11408</v>
      </c>
      <c r="J53" s="16" t="s">
        <v>2281</v>
      </c>
      <c r="K53" s="16" t="s">
        <v>896</v>
      </c>
      <c r="L53" s="16" t="s">
        <v>11388</v>
      </c>
      <c r="M53" s="16" t="s">
        <v>2281</v>
      </c>
      <c r="N53" s="16" t="s">
        <v>896</v>
      </c>
      <c r="O53" s="15" t="s">
        <v>10987</v>
      </c>
      <c r="P53" s="16" t="s">
        <v>11264</v>
      </c>
      <c r="Q53" s="16" t="s">
        <v>9383</v>
      </c>
      <c r="R53" s="16" t="s">
        <v>1707</v>
      </c>
      <c r="S53" s="16" t="s">
        <v>11886</v>
      </c>
      <c r="T53" s="17">
        <v>22443842.579999998</v>
      </c>
      <c r="U53" s="17">
        <v>22243842.579999998</v>
      </c>
      <c r="V53" s="17">
        <v>11121921.289999999</v>
      </c>
      <c r="W53" s="17">
        <v>11121921.289999999</v>
      </c>
      <c r="X53" s="17">
        <v>11121921.289999999</v>
      </c>
      <c r="Y53" s="17">
        <v>50</v>
      </c>
      <c r="Z53" s="67" t="s">
        <v>14949</v>
      </c>
      <c r="AA53" s="69" t="s">
        <v>17197</v>
      </c>
      <c r="AB53" s="15" t="s">
        <v>63</v>
      </c>
      <c r="AC53" s="18">
        <v>22443842.579999998</v>
      </c>
      <c r="AD53" s="18">
        <v>22443842.579999998</v>
      </c>
      <c r="AE53" s="18">
        <v>0</v>
      </c>
      <c r="AF53" s="18">
        <v>0</v>
      </c>
      <c r="AG53" s="15" t="s">
        <v>64</v>
      </c>
      <c r="AH53" s="15" t="s">
        <v>901</v>
      </c>
      <c r="AI53" s="15" t="s">
        <v>66</v>
      </c>
      <c r="AJ53" s="15" t="s">
        <v>67</v>
      </c>
      <c r="AK53" s="15" t="s">
        <v>290</v>
      </c>
      <c r="AL53" s="15" t="s">
        <v>14950</v>
      </c>
      <c r="AM53" s="15" t="s">
        <v>14951</v>
      </c>
      <c r="AN53" s="15" t="s">
        <v>14952</v>
      </c>
      <c r="AO53" s="15" t="s">
        <v>72</v>
      </c>
      <c r="AP53" s="15" t="s">
        <v>126</v>
      </c>
      <c r="AQ53" s="15" t="s">
        <v>841</v>
      </c>
      <c r="AR53" s="15" t="s">
        <v>157</v>
      </c>
      <c r="AS53" s="15" t="s">
        <v>14953</v>
      </c>
      <c r="AT53" s="15" t="s">
        <v>14954</v>
      </c>
      <c r="AU53" s="15" t="s">
        <v>8955</v>
      </c>
      <c r="AV53" s="15" t="s">
        <v>14955</v>
      </c>
      <c r="AW53" s="15" t="s">
        <v>11500</v>
      </c>
      <c r="AX53" s="18">
        <v>22443842.579999998</v>
      </c>
      <c r="AY53" s="16" t="s">
        <v>14125</v>
      </c>
    </row>
    <row r="54" spans="1:51" x14ac:dyDescent="0.25">
      <c r="A54" s="15" t="s">
        <v>1063</v>
      </c>
      <c r="B54" s="15" t="s">
        <v>6534</v>
      </c>
      <c r="C54" s="15" t="s">
        <v>6535</v>
      </c>
      <c r="D54" s="15" t="s">
        <v>15312</v>
      </c>
      <c r="E54" s="15" t="s">
        <v>15313</v>
      </c>
      <c r="F54" s="15" t="s">
        <v>15314</v>
      </c>
      <c r="G54" s="16" t="s">
        <v>15315</v>
      </c>
      <c r="H54" s="16" t="s">
        <v>17151</v>
      </c>
      <c r="I54" s="16" t="s">
        <v>12830</v>
      </c>
      <c r="J54" s="16" t="s">
        <v>3297</v>
      </c>
      <c r="K54" s="16" t="s">
        <v>3298</v>
      </c>
      <c r="L54" s="16" t="s">
        <v>12104</v>
      </c>
      <c r="M54" s="16" t="s">
        <v>3297</v>
      </c>
      <c r="N54" s="16" t="s">
        <v>3298</v>
      </c>
      <c r="O54" s="15" t="s">
        <v>12805</v>
      </c>
      <c r="P54" s="16" t="s">
        <v>15297</v>
      </c>
      <c r="Q54" s="16" t="s">
        <v>9383</v>
      </c>
      <c r="R54" s="16" t="s">
        <v>1707</v>
      </c>
      <c r="S54" s="16" t="s">
        <v>13882</v>
      </c>
      <c r="T54" s="17">
        <v>2351597.5299999998</v>
      </c>
      <c r="U54" s="17">
        <v>2177405.13</v>
      </c>
      <c r="V54" s="17">
        <v>1088702.56</v>
      </c>
      <c r="W54" s="17">
        <v>1088702.56</v>
      </c>
      <c r="X54" s="17">
        <v>1088702.57</v>
      </c>
      <c r="Y54" s="17">
        <v>50</v>
      </c>
      <c r="Z54" s="63" t="s">
        <v>15316</v>
      </c>
      <c r="AA54" s="69" t="s">
        <v>17196</v>
      </c>
      <c r="AB54" s="15" t="s">
        <v>63</v>
      </c>
      <c r="AC54" s="18">
        <v>2351597.5299999998</v>
      </c>
      <c r="AD54" s="18">
        <v>1088702.56</v>
      </c>
      <c r="AE54" s="18">
        <v>1262894.97</v>
      </c>
      <c r="AF54" s="18">
        <v>0</v>
      </c>
      <c r="AG54" s="15" t="s">
        <v>64</v>
      </c>
      <c r="AH54" s="15" t="s">
        <v>11940</v>
      </c>
      <c r="AI54" s="15" t="s">
        <v>66</v>
      </c>
      <c r="AJ54" s="15" t="s">
        <v>67</v>
      </c>
      <c r="AK54" s="15" t="s">
        <v>290</v>
      </c>
      <c r="AL54" s="15" t="s">
        <v>15317</v>
      </c>
      <c r="AM54" s="15" t="s">
        <v>15318</v>
      </c>
      <c r="AN54" s="15" t="s">
        <v>2602</v>
      </c>
      <c r="AO54" s="15" t="s">
        <v>72</v>
      </c>
      <c r="AP54" s="15" t="s">
        <v>2603</v>
      </c>
      <c r="AQ54" s="15" t="s">
        <v>15319</v>
      </c>
      <c r="AR54" s="15" t="s">
        <v>157</v>
      </c>
      <c r="AS54" s="15" t="s">
        <v>15320</v>
      </c>
      <c r="AT54" s="15" t="s">
        <v>15321</v>
      </c>
      <c r="AU54" s="15" t="s">
        <v>11946</v>
      </c>
      <c r="AV54" s="15" t="s">
        <v>15322</v>
      </c>
      <c r="AW54" s="15" t="s">
        <v>11948</v>
      </c>
      <c r="AX54" s="18">
        <v>2351597.5299999998</v>
      </c>
      <c r="AY54" s="16" t="s">
        <v>11427</v>
      </c>
    </row>
    <row r="55" spans="1:51" x14ac:dyDescent="0.25">
      <c r="A55" s="15" t="s">
        <v>1063</v>
      </c>
      <c r="B55" s="15" t="s">
        <v>6534</v>
      </c>
      <c r="C55" s="15" t="s">
        <v>6535</v>
      </c>
      <c r="D55" s="15" t="s">
        <v>16143</v>
      </c>
      <c r="E55" s="15" t="s">
        <v>16144</v>
      </c>
      <c r="F55" s="15" t="s">
        <v>16145</v>
      </c>
      <c r="G55" s="16" t="s">
        <v>16146</v>
      </c>
      <c r="H55" s="16" t="s">
        <v>17152</v>
      </c>
      <c r="I55" s="16" t="s">
        <v>12830</v>
      </c>
      <c r="J55" s="16" t="s">
        <v>3297</v>
      </c>
      <c r="K55" s="16" t="s">
        <v>3298</v>
      </c>
      <c r="L55" s="16" t="s">
        <v>12104</v>
      </c>
      <c r="M55" s="16" t="s">
        <v>3297</v>
      </c>
      <c r="N55" s="16" t="s">
        <v>3298</v>
      </c>
      <c r="O55" s="15" t="s">
        <v>12805</v>
      </c>
      <c r="P55" s="16" t="s">
        <v>16140</v>
      </c>
      <c r="Q55" s="16" t="s">
        <v>15964</v>
      </c>
      <c r="R55" s="16" t="s">
        <v>15965</v>
      </c>
      <c r="S55" s="16" t="s">
        <v>9941</v>
      </c>
      <c r="T55" s="17">
        <v>256285.42</v>
      </c>
      <c r="U55" s="17">
        <v>208362.14</v>
      </c>
      <c r="V55" s="17">
        <v>83344.850000000006</v>
      </c>
      <c r="W55" s="17">
        <v>83344.850000000006</v>
      </c>
      <c r="X55" s="17">
        <v>125017.29</v>
      </c>
      <c r="Y55" s="17">
        <v>40</v>
      </c>
      <c r="Z55" s="67" t="s">
        <v>16147</v>
      </c>
      <c r="AA55" s="69" t="s">
        <v>17197</v>
      </c>
      <c r="AB55" s="15" t="s">
        <v>119</v>
      </c>
      <c r="AC55" s="18">
        <v>256285.42</v>
      </c>
      <c r="AD55" s="18">
        <v>83344.850000000006</v>
      </c>
      <c r="AE55" s="18">
        <v>172940.57</v>
      </c>
      <c r="AF55" s="18">
        <v>0</v>
      </c>
      <c r="AG55" s="15" t="s">
        <v>64</v>
      </c>
      <c r="AH55" s="15" t="s">
        <v>901</v>
      </c>
      <c r="AI55" s="15" t="s">
        <v>66</v>
      </c>
      <c r="AJ55" s="15" t="s">
        <v>67</v>
      </c>
      <c r="AK55" s="15" t="s">
        <v>290</v>
      </c>
      <c r="AL55" s="15" t="s">
        <v>16148</v>
      </c>
      <c r="AM55" s="15" t="s">
        <v>16149</v>
      </c>
      <c r="AN55" s="15" t="s">
        <v>2602</v>
      </c>
      <c r="AO55" s="15" t="s">
        <v>72</v>
      </c>
      <c r="AP55" s="15" t="s">
        <v>2603</v>
      </c>
      <c r="AQ55" s="15" t="s">
        <v>15319</v>
      </c>
      <c r="AR55" s="15" t="s">
        <v>157</v>
      </c>
      <c r="AS55" s="15" t="s">
        <v>15320</v>
      </c>
      <c r="AT55" s="15" t="s">
        <v>15321</v>
      </c>
      <c r="AU55" s="15" t="s">
        <v>281</v>
      </c>
      <c r="AV55" s="15" t="s">
        <v>16150</v>
      </c>
      <c r="AW55" s="15" t="s">
        <v>14056</v>
      </c>
      <c r="AX55" s="18">
        <v>256285.42</v>
      </c>
      <c r="AY55" s="16" t="s">
        <v>13416</v>
      </c>
    </row>
    <row r="56" spans="1:51" x14ac:dyDescent="0.25">
      <c r="A56" s="15" t="s">
        <v>1063</v>
      </c>
      <c r="B56" s="15" t="s">
        <v>6534</v>
      </c>
      <c r="C56" s="15" t="s">
        <v>6535</v>
      </c>
      <c r="D56" s="15" t="s">
        <v>16224</v>
      </c>
      <c r="E56" s="15" t="s">
        <v>16225</v>
      </c>
      <c r="F56" s="15" t="s">
        <v>16226</v>
      </c>
      <c r="G56" s="16" t="s">
        <v>16227</v>
      </c>
      <c r="H56" s="16" t="s">
        <v>17153</v>
      </c>
      <c r="I56" s="16" t="s">
        <v>10047</v>
      </c>
      <c r="J56" s="16" t="s">
        <v>895</v>
      </c>
      <c r="K56" s="16" t="s">
        <v>896</v>
      </c>
      <c r="L56" s="16" t="s">
        <v>9992</v>
      </c>
      <c r="M56" s="16" t="s">
        <v>895</v>
      </c>
      <c r="N56" s="16" t="s">
        <v>896</v>
      </c>
      <c r="O56" s="15" t="s">
        <v>2988</v>
      </c>
      <c r="P56" s="16" t="s">
        <v>16210</v>
      </c>
      <c r="Q56" s="16" t="s">
        <v>15964</v>
      </c>
      <c r="R56" s="16" t="s">
        <v>15965</v>
      </c>
      <c r="S56" s="16" t="s">
        <v>7935</v>
      </c>
      <c r="T56" s="17">
        <v>3239932.01</v>
      </c>
      <c r="U56" s="17">
        <v>3239932.01</v>
      </c>
      <c r="V56" s="17">
        <v>1295972.8</v>
      </c>
      <c r="W56" s="17">
        <v>1295972.8</v>
      </c>
      <c r="X56" s="17">
        <v>1943959.21</v>
      </c>
      <c r="Y56" s="17">
        <v>40</v>
      </c>
      <c r="Z56" s="63" t="s">
        <v>16228</v>
      </c>
      <c r="AA56" s="69" t="s">
        <v>17196</v>
      </c>
      <c r="AB56" s="15" t="s">
        <v>119</v>
      </c>
      <c r="AC56" s="18">
        <v>3239932.01</v>
      </c>
      <c r="AD56" s="18">
        <v>1295972.8</v>
      </c>
      <c r="AE56" s="18">
        <v>1943959.21</v>
      </c>
      <c r="AF56" s="18">
        <v>0</v>
      </c>
      <c r="AG56" s="15" t="s">
        <v>64</v>
      </c>
      <c r="AH56" s="15" t="s">
        <v>11940</v>
      </c>
      <c r="AI56" s="15" t="s">
        <v>66</v>
      </c>
      <c r="AJ56" s="15" t="s">
        <v>67</v>
      </c>
      <c r="AK56" s="15" t="s">
        <v>290</v>
      </c>
      <c r="AL56" s="15" t="s">
        <v>16229</v>
      </c>
      <c r="AM56" s="15" t="s">
        <v>16230</v>
      </c>
      <c r="AN56" s="15" t="s">
        <v>13139</v>
      </c>
      <c r="AO56" s="15" t="s">
        <v>72</v>
      </c>
      <c r="AP56" s="15" t="s">
        <v>13140</v>
      </c>
      <c r="AQ56" s="15" t="s">
        <v>128</v>
      </c>
      <c r="AR56" s="15" t="s">
        <v>157</v>
      </c>
      <c r="AS56" s="15" t="s">
        <v>16231</v>
      </c>
      <c r="AT56" s="15" t="s">
        <v>16232</v>
      </c>
      <c r="AU56" s="15" t="s">
        <v>281</v>
      </c>
      <c r="AV56" s="15" t="s">
        <v>16233</v>
      </c>
      <c r="AW56" s="15" t="s">
        <v>11948</v>
      </c>
      <c r="AX56" s="18">
        <v>3239932.01</v>
      </c>
      <c r="AY56" s="16" t="s">
        <v>14225</v>
      </c>
    </row>
    <row r="57" spans="1:51" x14ac:dyDescent="0.25">
      <c r="A57" s="15" t="s">
        <v>1063</v>
      </c>
      <c r="B57" s="15" t="s">
        <v>6534</v>
      </c>
      <c r="C57" s="15" t="s">
        <v>6535</v>
      </c>
      <c r="D57" s="15" t="s">
        <v>16234</v>
      </c>
      <c r="E57" s="15" t="s">
        <v>16235</v>
      </c>
      <c r="F57" s="15" t="s">
        <v>16236</v>
      </c>
      <c r="G57" s="16" t="s">
        <v>16237</v>
      </c>
      <c r="H57" s="16" t="s">
        <v>17154</v>
      </c>
      <c r="I57" s="16" t="s">
        <v>10047</v>
      </c>
      <c r="J57" s="16" t="s">
        <v>895</v>
      </c>
      <c r="K57" s="16" t="s">
        <v>896</v>
      </c>
      <c r="L57" s="16" t="s">
        <v>9992</v>
      </c>
      <c r="M57" s="16" t="s">
        <v>895</v>
      </c>
      <c r="N57" s="16" t="s">
        <v>896</v>
      </c>
      <c r="O57" s="15" t="s">
        <v>2988</v>
      </c>
      <c r="P57" s="16" t="s">
        <v>16210</v>
      </c>
      <c r="Q57" s="16" t="s">
        <v>15964</v>
      </c>
      <c r="R57" s="16" t="s">
        <v>15965</v>
      </c>
      <c r="S57" s="16" t="s">
        <v>9382</v>
      </c>
      <c r="T57" s="17">
        <v>4730637.09</v>
      </c>
      <c r="U57" s="17">
        <v>4384827.7699999996</v>
      </c>
      <c r="V57" s="17">
        <v>1753931.09</v>
      </c>
      <c r="W57" s="17">
        <v>1753931.09</v>
      </c>
      <c r="X57" s="17">
        <v>2630896.6800000002</v>
      </c>
      <c r="Y57" s="17">
        <v>40</v>
      </c>
      <c r="Z57" s="67" t="s">
        <v>16238</v>
      </c>
      <c r="AA57" s="69" t="s">
        <v>17197</v>
      </c>
      <c r="AB57" s="15" t="s">
        <v>119</v>
      </c>
      <c r="AC57" s="18">
        <v>4730637.09</v>
      </c>
      <c r="AD57" s="18">
        <v>1753931.09</v>
      </c>
      <c r="AE57" s="18">
        <v>2976706</v>
      </c>
      <c r="AF57" s="18">
        <v>0</v>
      </c>
      <c r="AG57" s="15" t="s">
        <v>64</v>
      </c>
      <c r="AH57" s="15" t="s">
        <v>901</v>
      </c>
      <c r="AI57" s="15" t="s">
        <v>66</v>
      </c>
      <c r="AJ57" s="15" t="s">
        <v>67</v>
      </c>
      <c r="AK57" s="15" t="s">
        <v>290</v>
      </c>
      <c r="AL57" s="15" t="s">
        <v>16229</v>
      </c>
      <c r="AM57" s="15" t="s">
        <v>16230</v>
      </c>
      <c r="AN57" s="15" t="s">
        <v>13139</v>
      </c>
      <c r="AO57" s="15" t="s">
        <v>72</v>
      </c>
      <c r="AP57" s="15" t="s">
        <v>13140</v>
      </c>
      <c r="AQ57" s="15" t="s">
        <v>128</v>
      </c>
      <c r="AR57" s="15" t="s">
        <v>157</v>
      </c>
      <c r="AS57" s="15" t="s">
        <v>16231</v>
      </c>
      <c r="AT57" s="15" t="s">
        <v>16232</v>
      </c>
      <c r="AU57" s="15" t="s">
        <v>281</v>
      </c>
      <c r="AV57" s="15" t="s">
        <v>16233</v>
      </c>
      <c r="AW57" s="15" t="s">
        <v>11948</v>
      </c>
      <c r="AX57" s="18">
        <v>4730637.09</v>
      </c>
      <c r="AY57" s="16" t="s">
        <v>5301</v>
      </c>
    </row>
    <row r="58" spans="1:51" x14ac:dyDescent="0.25">
      <c r="A58" s="15" t="s">
        <v>1063</v>
      </c>
      <c r="B58" s="15" t="s">
        <v>6534</v>
      </c>
      <c r="C58" s="15" t="s">
        <v>6535</v>
      </c>
      <c r="D58" s="15" t="s">
        <v>16239</v>
      </c>
      <c r="E58" s="15" t="s">
        <v>16240</v>
      </c>
      <c r="F58" s="15" t="s">
        <v>16241</v>
      </c>
      <c r="G58" s="16" t="s">
        <v>16242</v>
      </c>
      <c r="H58" s="16" t="s">
        <v>17155</v>
      </c>
      <c r="I58" s="16" t="s">
        <v>10911</v>
      </c>
      <c r="J58" s="16" t="s">
        <v>895</v>
      </c>
      <c r="K58" s="16" t="s">
        <v>896</v>
      </c>
      <c r="L58" s="16" t="s">
        <v>8836</v>
      </c>
      <c r="M58" s="16" t="s">
        <v>895</v>
      </c>
      <c r="N58" s="16" t="s">
        <v>896</v>
      </c>
      <c r="O58" s="15" t="s">
        <v>11163</v>
      </c>
      <c r="P58" s="16" t="s">
        <v>16210</v>
      </c>
      <c r="Q58" s="16" t="s">
        <v>15964</v>
      </c>
      <c r="R58" s="16" t="s">
        <v>15965</v>
      </c>
      <c r="S58" s="16" t="s">
        <v>11972</v>
      </c>
      <c r="T58" s="17">
        <v>4094828.76</v>
      </c>
      <c r="U58" s="17">
        <v>3673516.87</v>
      </c>
      <c r="V58" s="17">
        <v>1469406.74</v>
      </c>
      <c r="W58" s="17">
        <v>1469406.74</v>
      </c>
      <c r="X58" s="17">
        <v>2204110.13</v>
      </c>
      <c r="Y58" s="17">
        <v>40</v>
      </c>
      <c r="Z58" s="63" t="s">
        <v>16243</v>
      </c>
      <c r="AA58" s="69" t="s">
        <v>17196</v>
      </c>
      <c r="AB58" s="15" t="s">
        <v>119</v>
      </c>
      <c r="AC58" s="18">
        <v>4094828.76</v>
      </c>
      <c r="AD58" s="18">
        <v>1469406.74</v>
      </c>
      <c r="AE58" s="18">
        <v>2625422.02</v>
      </c>
      <c r="AF58" s="18">
        <v>0</v>
      </c>
      <c r="AG58" s="15" t="s">
        <v>64</v>
      </c>
      <c r="AH58" s="15" t="s">
        <v>901</v>
      </c>
      <c r="AI58" s="15" t="s">
        <v>66</v>
      </c>
      <c r="AJ58" s="15" t="s">
        <v>67</v>
      </c>
      <c r="AK58" s="15" t="s">
        <v>290</v>
      </c>
      <c r="AL58" s="15" t="s">
        <v>16148</v>
      </c>
      <c r="AM58" s="15" t="s">
        <v>16244</v>
      </c>
      <c r="AN58" s="15" t="s">
        <v>2602</v>
      </c>
      <c r="AO58" s="15" t="s">
        <v>72</v>
      </c>
      <c r="AP58" s="15" t="s">
        <v>2603</v>
      </c>
      <c r="AQ58" s="15" t="s">
        <v>16245</v>
      </c>
      <c r="AR58" s="15"/>
      <c r="AS58" s="15" t="s">
        <v>16246</v>
      </c>
      <c r="AT58" s="15" t="s">
        <v>16247</v>
      </c>
      <c r="AU58" s="15" t="s">
        <v>281</v>
      </c>
      <c r="AV58" s="15" t="s">
        <v>16150</v>
      </c>
      <c r="AW58" s="15" t="s">
        <v>11948</v>
      </c>
      <c r="AX58" s="18">
        <v>4094828.76</v>
      </c>
      <c r="AY58" s="16" t="s">
        <v>3996</v>
      </c>
    </row>
    <row r="59" spans="1:51" x14ac:dyDescent="0.25">
      <c r="A59" s="15" t="s">
        <v>1063</v>
      </c>
      <c r="B59" s="15" t="s">
        <v>6534</v>
      </c>
      <c r="C59" s="15" t="s">
        <v>6535</v>
      </c>
      <c r="D59" s="15" t="s">
        <v>16248</v>
      </c>
      <c r="E59" s="15" t="s">
        <v>16249</v>
      </c>
      <c r="F59" s="15" t="s">
        <v>16250</v>
      </c>
      <c r="G59" s="16" t="s">
        <v>16251</v>
      </c>
      <c r="H59" s="16" t="s">
        <v>17156</v>
      </c>
      <c r="I59" s="16" t="s">
        <v>10911</v>
      </c>
      <c r="J59" s="16" t="s">
        <v>895</v>
      </c>
      <c r="K59" s="16" t="s">
        <v>896</v>
      </c>
      <c r="L59" s="16" t="s">
        <v>8836</v>
      </c>
      <c r="M59" s="16" t="s">
        <v>895</v>
      </c>
      <c r="N59" s="16" t="s">
        <v>896</v>
      </c>
      <c r="O59" s="15" t="s">
        <v>11163</v>
      </c>
      <c r="P59" s="16" t="s">
        <v>16210</v>
      </c>
      <c r="Q59" s="16" t="s">
        <v>15964</v>
      </c>
      <c r="R59" s="16" t="s">
        <v>15965</v>
      </c>
      <c r="S59" s="16" t="s">
        <v>11972</v>
      </c>
      <c r="T59" s="17">
        <v>2045612.57</v>
      </c>
      <c r="U59" s="17">
        <v>1824170.07</v>
      </c>
      <c r="V59" s="17">
        <v>729668.02</v>
      </c>
      <c r="W59" s="17">
        <v>729668.02</v>
      </c>
      <c r="X59" s="17">
        <v>1094502.05</v>
      </c>
      <c r="Y59" s="17">
        <v>40</v>
      </c>
      <c r="Z59" s="63" t="s">
        <v>16252</v>
      </c>
      <c r="AA59" s="69" t="s">
        <v>17196</v>
      </c>
      <c r="AB59" s="15" t="s">
        <v>119</v>
      </c>
      <c r="AC59" s="18">
        <v>2045612.57</v>
      </c>
      <c r="AD59" s="18">
        <v>729668.02</v>
      </c>
      <c r="AE59" s="18">
        <v>1315944.55</v>
      </c>
      <c r="AF59" s="18">
        <v>0</v>
      </c>
      <c r="AG59" s="15" t="s">
        <v>64</v>
      </c>
      <c r="AH59" s="15" t="s">
        <v>11940</v>
      </c>
      <c r="AI59" s="15" t="s">
        <v>66</v>
      </c>
      <c r="AJ59" s="15" t="s">
        <v>67</v>
      </c>
      <c r="AK59" s="15" t="s">
        <v>290</v>
      </c>
      <c r="AL59" s="15" t="s">
        <v>16148</v>
      </c>
      <c r="AM59" s="15" t="s">
        <v>16244</v>
      </c>
      <c r="AN59" s="15" t="s">
        <v>2602</v>
      </c>
      <c r="AO59" s="15" t="s">
        <v>72</v>
      </c>
      <c r="AP59" s="15" t="s">
        <v>2603</v>
      </c>
      <c r="AQ59" s="15" t="s">
        <v>16245</v>
      </c>
      <c r="AR59" s="15" t="s">
        <v>157</v>
      </c>
      <c r="AS59" s="15" t="s">
        <v>16246</v>
      </c>
      <c r="AT59" s="15" t="s">
        <v>16247</v>
      </c>
      <c r="AU59" s="15" t="s">
        <v>281</v>
      </c>
      <c r="AV59" s="15" t="s">
        <v>16150</v>
      </c>
      <c r="AW59" s="15" t="s">
        <v>11948</v>
      </c>
      <c r="AX59" s="18">
        <v>2045612.57</v>
      </c>
      <c r="AY59" s="16" t="s">
        <v>3996</v>
      </c>
    </row>
    <row r="60" spans="1:51" x14ac:dyDescent="0.25">
      <c r="A60" s="15" t="s">
        <v>1063</v>
      </c>
      <c r="B60" s="15" t="s">
        <v>6534</v>
      </c>
      <c r="C60" s="15" t="s">
        <v>6535</v>
      </c>
      <c r="D60" s="15" t="s">
        <v>16253</v>
      </c>
      <c r="E60" s="15" t="s">
        <v>16254</v>
      </c>
      <c r="F60" s="15" t="s">
        <v>16255</v>
      </c>
      <c r="G60" s="16" t="s">
        <v>16256</v>
      </c>
      <c r="H60" s="16" t="s">
        <v>17157</v>
      </c>
      <c r="I60" s="16" t="s">
        <v>10911</v>
      </c>
      <c r="J60" s="16" t="s">
        <v>895</v>
      </c>
      <c r="K60" s="16" t="s">
        <v>896</v>
      </c>
      <c r="L60" s="16" t="s">
        <v>239</v>
      </c>
      <c r="M60" s="16" t="s">
        <v>895</v>
      </c>
      <c r="N60" s="16" t="s">
        <v>896</v>
      </c>
      <c r="O60" s="15" t="s">
        <v>11163</v>
      </c>
      <c r="P60" s="16" t="s">
        <v>16210</v>
      </c>
      <c r="Q60" s="16" t="s">
        <v>15964</v>
      </c>
      <c r="R60" s="16" t="s">
        <v>15965</v>
      </c>
      <c r="S60" s="16" t="s">
        <v>14794</v>
      </c>
      <c r="T60" s="17">
        <v>970887.34</v>
      </c>
      <c r="U60" s="17">
        <v>830235.92</v>
      </c>
      <c r="V60" s="17">
        <v>332094.36</v>
      </c>
      <c r="W60" s="17">
        <v>332094.36</v>
      </c>
      <c r="X60" s="17">
        <v>498141.56</v>
      </c>
      <c r="Y60" s="17">
        <v>40</v>
      </c>
      <c r="Z60" s="63" t="s">
        <v>16257</v>
      </c>
      <c r="AA60" s="69" t="s">
        <v>17196</v>
      </c>
      <c r="AB60" s="15" t="s">
        <v>147</v>
      </c>
      <c r="AC60" s="18">
        <v>970887.34</v>
      </c>
      <c r="AD60" s="18">
        <v>332094.36</v>
      </c>
      <c r="AE60" s="18">
        <v>638792.98</v>
      </c>
      <c r="AF60" s="18">
        <v>0</v>
      </c>
      <c r="AG60" s="15" t="s">
        <v>64</v>
      </c>
      <c r="AH60" s="15" t="s">
        <v>11940</v>
      </c>
      <c r="AI60" s="15" t="s">
        <v>66</v>
      </c>
      <c r="AJ60" s="15" t="s">
        <v>67</v>
      </c>
      <c r="AK60" s="15" t="s">
        <v>290</v>
      </c>
      <c r="AL60" s="15" t="s">
        <v>16258</v>
      </c>
      <c r="AM60" s="15" t="s">
        <v>16259</v>
      </c>
      <c r="AN60" s="15" t="s">
        <v>2602</v>
      </c>
      <c r="AO60" s="15" t="s">
        <v>72</v>
      </c>
      <c r="AP60" s="15" t="s">
        <v>2603</v>
      </c>
      <c r="AQ60" s="15" t="s">
        <v>16245</v>
      </c>
      <c r="AR60" s="15" t="s">
        <v>157</v>
      </c>
      <c r="AS60" s="15" t="s">
        <v>16246</v>
      </c>
      <c r="AT60" s="15" t="s">
        <v>16247</v>
      </c>
      <c r="AU60" s="15" t="s">
        <v>11946</v>
      </c>
      <c r="AV60" s="15" t="s">
        <v>16260</v>
      </c>
      <c r="AW60" s="15" t="s">
        <v>11948</v>
      </c>
      <c r="AX60" s="18">
        <v>970887.34</v>
      </c>
      <c r="AY60" s="16" t="s">
        <v>6089</v>
      </c>
    </row>
    <row r="61" spans="1:51" x14ac:dyDescent="0.25">
      <c r="A61" s="15" t="s">
        <v>1063</v>
      </c>
      <c r="B61" s="15" t="s">
        <v>6534</v>
      </c>
      <c r="C61" s="15" t="s">
        <v>6535</v>
      </c>
      <c r="D61" s="15" t="s">
        <v>16261</v>
      </c>
      <c r="E61" s="15" t="s">
        <v>16262</v>
      </c>
      <c r="F61" s="15" t="s">
        <v>16263</v>
      </c>
      <c r="G61" s="16" t="s">
        <v>16264</v>
      </c>
      <c r="H61" s="16" t="s">
        <v>17158</v>
      </c>
      <c r="I61" s="16" t="s">
        <v>4612</v>
      </c>
      <c r="J61" s="16" t="s">
        <v>2281</v>
      </c>
      <c r="K61" s="16" t="s">
        <v>896</v>
      </c>
      <c r="L61" s="16" t="s">
        <v>10392</v>
      </c>
      <c r="M61" s="16" t="s">
        <v>2281</v>
      </c>
      <c r="N61" s="16" t="s">
        <v>896</v>
      </c>
      <c r="O61" s="15" t="s">
        <v>7761</v>
      </c>
      <c r="P61" s="16" t="s">
        <v>16210</v>
      </c>
      <c r="Q61" s="16" t="s">
        <v>15964</v>
      </c>
      <c r="R61" s="16" t="s">
        <v>15965</v>
      </c>
      <c r="S61" s="16" t="s">
        <v>12640</v>
      </c>
      <c r="T61" s="17">
        <v>11541611.73</v>
      </c>
      <c r="U61" s="17">
        <v>9233017.6500000004</v>
      </c>
      <c r="V61" s="17">
        <v>3693207.06</v>
      </c>
      <c r="W61" s="17">
        <v>3693207.06</v>
      </c>
      <c r="X61" s="17">
        <v>5539810.5899999999</v>
      </c>
      <c r="Y61" s="17">
        <v>40</v>
      </c>
      <c r="Z61" s="63" t="s">
        <v>16265</v>
      </c>
      <c r="AA61" s="69" t="s">
        <v>17196</v>
      </c>
      <c r="AB61" s="15" t="s">
        <v>119</v>
      </c>
      <c r="AC61" s="18">
        <v>11541611.73</v>
      </c>
      <c r="AD61" s="18">
        <v>3693207.06</v>
      </c>
      <c r="AE61" s="18">
        <v>7848404.6699999999</v>
      </c>
      <c r="AF61" s="18">
        <v>0</v>
      </c>
      <c r="AG61" s="15" t="s">
        <v>64</v>
      </c>
      <c r="AH61" s="15" t="s">
        <v>901</v>
      </c>
      <c r="AI61" s="15" t="s">
        <v>66</v>
      </c>
      <c r="AJ61" s="15" t="s">
        <v>67</v>
      </c>
      <c r="AK61" s="15" t="s">
        <v>290</v>
      </c>
      <c r="AL61" s="15" t="s">
        <v>14865</v>
      </c>
      <c r="AM61" s="15" t="s">
        <v>14866</v>
      </c>
      <c r="AN61" s="15" t="s">
        <v>14867</v>
      </c>
      <c r="AO61" s="15" t="s">
        <v>72</v>
      </c>
      <c r="AP61" s="15" t="s">
        <v>10671</v>
      </c>
      <c r="AQ61" s="15" t="s">
        <v>842</v>
      </c>
      <c r="AR61" s="15" t="s">
        <v>157</v>
      </c>
      <c r="AS61" s="15" t="s">
        <v>14868</v>
      </c>
      <c r="AT61" s="15" t="s">
        <v>14868</v>
      </c>
      <c r="AU61" s="15" t="s">
        <v>159</v>
      </c>
      <c r="AV61" s="15" t="s">
        <v>14869</v>
      </c>
      <c r="AW61" s="15" t="s">
        <v>133</v>
      </c>
      <c r="AX61" s="18">
        <v>11541611.73</v>
      </c>
      <c r="AY61" s="16" t="s">
        <v>14550</v>
      </c>
    </row>
    <row r="62" spans="1:51" x14ac:dyDescent="0.25">
      <c r="A62" s="15" t="s">
        <v>1063</v>
      </c>
      <c r="B62" s="15" t="s">
        <v>6534</v>
      </c>
      <c r="C62" s="15" t="s">
        <v>14057</v>
      </c>
      <c r="D62" s="15" t="s">
        <v>14058</v>
      </c>
      <c r="E62" s="15" t="e">
        <v>#N/A</v>
      </c>
      <c r="F62" s="15" t="e">
        <v>#N/A</v>
      </c>
      <c r="G62" s="16" t="s">
        <v>14059</v>
      </c>
      <c r="H62" s="16" t="e">
        <v>#N/A</v>
      </c>
      <c r="I62" s="16" t="s">
        <v>356</v>
      </c>
      <c r="J62" s="16" t="s">
        <v>142</v>
      </c>
      <c r="K62" s="16" t="s">
        <v>113</v>
      </c>
      <c r="L62" s="16" t="s">
        <v>504</v>
      </c>
      <c r="M62" s="16" t="s">
        <v>142</v>
      </c>
      <c r="N62" s="16" t="s">
        <v>113</v>
      </c>
      <c r="O62" s="15" t="s">
        <v>356</v>
      </c>
      <c r="P62" s="16" t="s">
        <v>13805</v>
      </c>
      <c r="Q62" s="16" t="s">
        <v>12730</v>
      </c>
      <c r="R62" s="16" t="s">
        <v>3298</v>
      </c>
      <c r="S62" s="16" t="s">
        <v>356</v>
      </c>
      <c r="T62" s="17">
        <v>81921616</v>
      </c>
      <c r="U62" s="17">
        <v>81921616</v>
      </c>
      <c r="V62" s="17">
        <v>81921616</v>
      </c>
      <c r="W62" s="17">
        <v>61437840</v>
      </c>
      <c r="X62" s="17">
        <v>0</v>
      </c>
      <c r="Y62" s="17">
        <v>100</v>
      </c>
      <c r="Z62" s="71" t="s">
        <v>14048</v>
      </c>
      <c r="AA62" s="69" t="s">
        <v>17198</v>
      </c>
      <c r="AB62" s="15" t="s">
        <v>63</v>
      </c>
      <c r="AC62" s="18">
        <v>81921616</v>
      </c>
      <c r="AD62" s="18">
        <v>81921616</v>
      </c>
      <c r="AE62" s="18">
        <v>0</v>
      </c>
      <c r="AF62" s="18">
        <v>0</v>
      </c>
      <c r="AG62" s="15" t="s">
        <v>64</v>
      </c>
      <c r="AH62" s="15" t="s">
        <v>901</v>
      </c>
      <c r="AI62" s="15" t="s">
        <v>14049</v>
      </c>
      <c r="AJ62" s="15" t="s">
        <v>67</v>
      </c>
      <c r="AK62" s="15" t="s">
        <v>3152</v>
      </c>
      <c r="AL62" s="15" t="s">
        <v>3513</v>
      </c>
      <c r="AM62" s="15" t="s">
        <v>14050</v>
      </c>
      <c r="AN62" s="15" t="s">
        <v>14051</v>
      </c>
      <c r="AO62" s="15" t="s">
        <v>14052</v>
      </c>
      <c r="AP62" s="15" t="s">
        <v>14053</v>
      </c>
      <c r="AQ62" s="15" t="s">
        <v>14054</v>
      </c>
      <c r="AR62" s="15"/>
      <c r="AS62" s="15"/>
      <c r="AT62" s="15"/>
      <c r="AU62" s="15" t="s">
        <v>14055</v>
      </c>
      <c r="AV62" s="15"/>
      <c r="AW62" s="15" t="s">
        <v>14056</v>
      </c>
      <c r="AX62" s="18">
        <v>81921616</v>
      </c>
      <c r="AY62" s="16" t="s">
        <v>504</v>
      </c>
    </row>
    <row r="63" spans="1:51" x14ac:dyDescent="0.25">
      <c r="Z63" s="61"/>
      <c r="AA63" s="61"/>
      <c r="AB63" s="62" t="s">
        <v>17195</v>
      </c>
    </row>
    <row r="64" spans="1:51" x14ac:dyDescent="0.25">
      <c r="Z64" s="65"/>
      <c r="AA64" s="65"/>
      <c r="AB64" s="62" t="s">
        <v>17196</v>
      </c>
    </row>
    <row r="65" spans="26:28" x14ac:dyDescent="0.25">
      <c r="Z65" s="66"/>
      <c r="AA65" s="66"/>
      <c r="AB65" s="62" t="s">
        <v>17175</v>
      </c>
    </row>
    <row r="66" spans="26:28" x14ac:dyDescent="0.25">
      <c r="Z66" s="70"/>
      <c r="AA66" s="70"/>
      <c r="AB66" s="62" t="s">
        <v>17197</v>
      </c>
    </row>
    <row r="67" spans="26:28" x14ac:dyDescent="0.25">
      <c r="Z67" s="72"/>
      <c r="AA67" s="72"/>
      <c r="AB67" s="62" t="s">
        <v>17198</v>
      </c>
    </row>
    <row r="68" spans="26:28" x14ac:dyDescent="0.25">
      <c r="Z68" s="73"/>
      <c r="AA68" s="73"/>
      <c r="AB68" s="62" t="s">
        <v>17199</v>
      </c>
    </row>
  </sheetData>
  <autoFilter ref="A1:AY6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"/>
  <sheetViews>
    <sheetView workbookViewId="0">
      <selection activeCell="D31" sqref="D31"/>
    </sheetView>
  </sheetViews>
  <sheetFormatPr defaultRowHeight="15" x14ac:dyDescent="0.25"/>
  <cols>
    <col min="1" max="1" width="17.7109375" bestFit="1" customWidth="1"/>
    <col min="2" max="2" width="21.42578125" bestFit="1" customWidth="1"/>
    <col min="3" max="3" width="23" bestFit="1" customWidth="1"/>
    <col min="4" max="4" width="16" bestFit="1" customWidth="1"/>
  </cols>
  <sheetData>
    <row r="1" spans="1:50" ht="10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3" t="s">
        <v>12</v>
      </c>
      <c r="N1" s="3" t="s">
        <v>13</v>
      </c>
      <c r="O1" s="1" t="s">
        <v>14</v>
      </c>
      <c r="P1" s="4" t="s">
        <v>15</v>
      </c>
      <c r="Q1" s="4" t="s">
        <v>16</v>
      </c>
      <c r="R1" s="4" t="s">
        <v>17</v>
      </c>
      <c r="S1" s="1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1" t="s">
        <v>25</v>
      </c>
      <c r="AA1" s="1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5" t="s">
        <v>48</v>
      </c>
      <c r="AX1" s="6" t="s">
        <v>49</v>
      </c>
    </row>
    <row r="2" spans="1:50" x14ac:dyDescent="0.25">
      <c r="A2" s="15" t="s">
        <v>723</v>
      </c>
      <c r="B2" s="15" t="s">
        <v>888</v>
      </c>
      <c r="C2" s="15" t="s">
        <v>889</v>
      </c>
      <c r="D2" s="15" t="s">
        <v>6514</v>
      </c>
      <c r="E2" s="15" t="e">
        <v>#N/A</v>
      </c>
      <c r="F2" s="15" t="e">
        <v>#N/A</v>
      </c>
      <c r="G2" s="16" t="s">
        <v>6515</v>
      </c>
      <c r="H2" s="16" t="e">
        <v>#N/A</v>
      </c>
      <c r="I2" s="16" t="s">
        <v>4335</v>
      </c>
      <c r="J2" s="16" t="s">
        <v>4261</v>
      </c>
      <c r="K2" s="16" t="s">
        <v>4262</v>
      </c>
      <c r="L2" s="16" t="s">
        <v>4407</v>
      </c>
      <c r="M2" s="16" t="s">
        <v>4261</v>
      </c>
      <c r="N2" s="16" t="s">
        <v>4262</v>
      </c>
      <c r="O2" s="15" t="s">
        <v>366</v>
      </c>
      <c r="P2" s="16" t="s">
        <v>4960</v>
      </c>
      <c r="Q2" s="16" t="s">
        <v>4261</v>
      </c>
      <c r="R2" s="16" t="s">
        <v>4262</v>
      </c>
      <c r="S2" s="16" t="s">
        <v>4335</v>
      </c>
      <c r="T2" s="17">
        <v>14999.9</v>
      </c>
      <c r="U2" s="17">
        <v>14999.9</v>
      </c>
      <c r="V2" s="17">
        <v>14999.9</v>
      </c>
      <c r="W2" s="17">
        <v>14999.9</v>
      </c>
      <c r="X2" s="17">
        <v>0</v>
      </c>
      <c r="Y2" s="17">
        <v>100</v>
      </c>
      <c r="Z2" s="15" t="s">
        <v>6516</v>
      </c>
      <c r="AA2" s="15" t="s">
        <v>63</v>
      </c>
      <c r="AB2" s="18">
        <v>14999.9</v>
      </c>
      <c r="AC2" s="18">
        <v>14999.9</v>
      </c>
      <c r="AD2" s="18">
        <v>0</v>
      </c>
      <c r="AE2" s="18">
        <v>0</v>
      </c>
      <c r="AF2" s="15" t="s">
        <v>64</v>
      </c>
      <c r="AG2" s="15" t="s">
        <v>901</v>
      </c>
      <c r="AH2" s="15" t="s">
        <v>66</v>
      </c>
      <c r="AI2" s="15" t="s">
        <v>67</v>
      </c>
      <c r="AJ2" s="15" t="s">
        <v>290</v>
      </c>
      <c r="AK2" s="15" t="s">
        <v>6517</v>
      </c>
      <c r="AL2" s="15" t="s">
        <v>6518</v>
      </c>
      <c r="AM2" s="15" t="s">
        <v>2616</v>
      </c>
      <c r="AN2" s="15" t="s">
        <v>2617</v>
      </c>
      <c r="AO2" s="15" t="s">
        <v>6519</v>
      </c>
      <c r="AP2" s="15" t="s">
        <v>428</v>
      </c>
      <c r="AQ2" s="15"/>
      <c r="AR2" s="15"/>
      <c r="AS2" s="15"/>
      <c r="AT2" s="15" t="s">
        <v>619</v>
      </c>
      <c r="AU2" s="15" t="s">
        <v>6520</v>
      </c>
      <c r="AV2" s="15" t="s">
        <v>77</v>
      </c>
      <c r="AW2" s="18">
        <v>14999.9</v>
      </c>
      <c r="AX2" s="16" t="s">
        <v>4407</v>
      </c>
    </row>
    <row r="3" spans="1:50" x14ac:dyDescent="0.25">
      <c r="A3" s="15" t="s">
        <v>723</v>
      </c>
      <c r="B3" s="15" t="s">
        <v>888</v>
      </c>
      <c r="C3" s="15" t="s">
        <v>889</v>
      </c>
      <c r="D3" s="15" t="s">
        <v>6596</v>
      </c>
      <c r="E3" s="15" t="e">
        <v>#N/A</v>
      </c>
      <c r="F3" s="15" t="e">
        <v>#N/A</v>
      </c>
      <c r="G3" s="16" t="s">
        <v>6597</v>
      </c>
      <c r="H3" s="16" t="e">
        <v>#N/A</v>
      </c>
      <c r="I3" s="16" t="s">
        <v>4407</v>
      </c>
      <c r="J3" s="16" t="s">
        <v>4261</v>
      </c>
      <c r="K3" s="16" t="s">
        <v>4262</v>
      </c>
      <c r="L3" s="16" t="s">
        <v>4407</v>
      </c>
      <c r="M3" s="16" t="s">
        <v>4261</v>
      </c>
      <c r="N3" s="16" t="s">
        <v>4262</v>
      </c>
      <c r="O3" s="15" t="s">
        <v>366</v>
      </c>
      <c r="P3" s="16" t="s">
        <v>6598</v>
      </c>
      <c r="Q3" s="16" t="s">
        <v>4261</v>
      </c>
      <c r="R3" s="16" t="s">
        <v>4262</v>
      </c>
      <c r="S3" s="16" t="s">
        <v>4407</v>
      </c>
      <c r="T3" s="17">
        <v>84790</v>
      </c>
      <c r="U3" s="17">
        <v>84790</v>
      </c>
      <c r="V3" s="17">
        <v>50000</v>
      </c>
      <c r="W3" s="17">
        <v>50000</v>
      </c>
      <c r="X3" s="17">
        <v>34790</v>
      </c>
      <c r="Y3" s="17">
        <v>58.97</v>
      </c>
      <c r="Z3" s="15" t="s">
        <v>6599</v>
      </c>
      <c r="AA3" s="15" t="s">
        <v>63</v>
      </c>
      <c r="AB3" s="18">
        <v>84790</v>
      </c>
      <c r="AC3" s="18">
        <v>84790</v>
      </c>
      <c r="AD3" s="18">
        <v>0</v>
      </c>
      <c r="AE3" s="18">
        <v>0</v>
      </c>
      <c r="AF3" s="15" t="s">
        <v>64</v>
      </c>
      <c r="AG3" s="15" t="s">
        <v>901</v>
      </c>
      <c r="AH3" s="15" t="s">
        <v>66</v>
      </c>
      <c r="AI3" s="15" t="s">
        <v>67</v>
      </c>
      <c r="AJ3" s="15" t="s">
        <v>290</v>
      </c>
      <c r="AK3" s="15" t="s">
        <v>2257</v>
      </c>
      <c r="AL3" s="15" t="s">
        <v>2258</v>
      </c>
      <c r="AM3" s="15" t="s">
        <v>2110</v>
      </c>
      <c r="AN3" s="15" t="s">
        <v>2111</v>
      </c>
      <c r="AO3" s="15" t="s">
        <v>1453</v>
      </c>
      <c r="AP3" s="15" t="s">
        <v>128</v>
      </c>
      <c r="AQ3" s="15" t="s">
        <v>952</v>
      </c>
      <c r="AR3" s="15"/>
      <c r="AS3" s="15"/>
      <c r="AT3" s="15" t="s">
        <v>619</v>
      </c>
      <c r="AU3" s="15" t="s">
        <v>2261</v>
      </c>
      <c r="AV3" s="15" t="s">
        <v>77</v>
      </c>
      <c r="AW3" s="18">
        <v>84790</v>
      </c>
      <c r="AX3" s="16" t="s">
        <v>4407</v>
      </c>
    </row>
    <row r="4" spans="1:50" x14ac:dyDescent="0.25">
      <c r="A4" s="15" t="s">
        <v>723</v>
      </c>
      <c r="B4" s="15" t="s">
        <v>888</v>
      </c>
      <c r="C4" s="15" t="s">
        <v>889</v>
      </c>
      <c r="D4" s="15" t="s">
        <v>6600</v>
      </c>
      <c r="E4" s="15" t="e">
        <v>#N/A</v>
      </c>
      <c r="F4" s="15" t="e">
        <v>#N/A</v>
      </c>
      <c r="G4" s="16" t="s">
        <v>6601</v>
      </c>
      <c r="H4" s="16" t="e">
        <v>#N/A</v>
      </c>
      <c r="I4" s="16" t="s">
        <v>4126</v>
      </c>
      <c r="J4" s="16" t="s">
        <v>4261</v>
      </c>
      <c r="K4" s="16" t="s">
        <v>4262</v>
      </c>
      <c r="L4" s="16" t="s">
        <v>4407</v>
      </c>
      <c r="M4" s="16" t="s">
        <v>4261</v>
      </c>
      <c r="N4" s="16" t="s">
        <v>4262</v>
      </c>
      <c r="O4" s="15" t="s">
        <v>366</v>
      </c>
      <c r="P4" s="16" t="s">
        <v>6602</v>
      </c>
      <c r="Q4" s="16" t="s">
        <v>4261</v>
      </c>
      <c r="R4" s="16" t="s">
        <v>4262</v>
      </c>
      <c r="S4" s="16" t="s">
        <v>4126</v>
      </c>
      <c r="T4" s="17">
        <v>20740</v>
      </c>
      <c r="U4" s="17">
        <v>20740</v>
      </c>
      <c r="V4" s="17">
        <v>20740</v>
      </c>
      <c r="W4" s="17">
        <v>20740</v>
      </c>
      <c r="X4" s="17">
        <v>0</v>
      </c>
      <c r="Y4" s="17">
        <v>100</v>
      </c>
      <c r="Z4" s="15" t="s">
        <v>6603</v>
      </c>
      <c r="AA4" s="15" t="s">
        <v>63</v>
      </c>
      <c r="AB4" s="18">
        <v>20740</v>
      </c>
      <c r="AC4" s="18">
        <v>20740</v>
      </c>
      <c r="AD4" s="18">
        <v>0</v>
      </c>
      <c r="AE4" s="18">
        <v>0</v>
      </c>
      <c r="AF4" s="15" t="s">
        <v>64</v>
      </c>
      <c r="AG4" s="15" t="s">
        <v>901</v>
      </c>
      <c r="AH4" s="15" t="s">
        <v>66</v>
      </c>
      <c r="AI4" s="15" t="s">
        <v>67</v>
      </c>
      <c r="AJ4" s="15" t="s">
        <v>290</v>
      </c>
      <c r="AK4" s="15" t="s">
        <v>3394</v>
      </c>
      <c r="AL4" s="15" t="s">
        <v>3395</v>
      </c>
      <c r="AM4" s="15" t="s">
        <v>804</v>
      </c>
      <c r="AN4" s="15" t="s">
        <v>2757</v>
      </c>
      <c r="AO4" s="15" t="s">
        <v>3396</v>
      </c>
      <c r="AP4" s="15" t="s">
        <v>1059</v>
      </c>
      <c r="AQ4" s="15"/>
      <c r="AR4" s="15"/>
      <c r="AS4" s="15"/>
      <c r="AT4" s="15" t="s">
        <v>619</v>
      </c>
      <c r="AU4" s="15" t="s">
        <v>3399</v>
      </c>
      <c r="AV4" s="15" t="s">
        <v>77</v>
      </c>
      <c r="AW4" s="18">
        <v>20740</v>
      </c>
      <c r="AX4" s="16" t="s">
        <v>4407</v>
      </c>
    </row>
    <row r="5" spans="1:50" x14ac:dyDescent="0.25">
      <c r="A5" s="15" t="s">
        <v>723</v>
      </c>
      <c r="B5" s="15" t="s">
        <v>888</v>
      </c>
      <c r="C5" s="15" t="s">
        <v>889</v>
      </c>
      <c r="D5" s="15" t="s">
        <v>6777</v>
      </c>
      <c r="E5" s="15" t="e">
        <v>#N/A</v>
      </c>
      <c r="F5" s="15" t="e">
        <v>#N/A</v>
      </c>
      <c r="G5" s="16" t="s">
        <v>6778</v>
      </c>
      <c r="H5" s="16" t="e">
        <v>#N/A</v>
      </c>
      <c r="I5" s="16" t="s">
        <v>5601</v>
      </c>
      <c r="J5" s="16" t="s">
        <v>4261</v>
      </c>
      <c r="K5" s="16" t="s">
        <v>4262</v>
      </c>
      <c r="L5" s="16" t="s">
        <v>4407</v>
      </c>
      <c r="M5" s="16" t="s">
        <v>4261</v>
      </c>
      <c r="N5" s="16" t="s">
        <v>4262</v>
      </c>
      <c r="O5" s="15" t="s">
        <v>366</v>
      </c>
      <c r="P5" s="16" t="s">
        <v>2121</v>
      </c>
      <c r="Q5" s="16" t="s">
        <v>4261</v>
      </c>
      <c r="R5" s="16" t="s">
        <v>4262</v>
      </c>
      <c r="S5" s="16" t="s">
        <v>5601</v>
      </c>
      <c r="T5" s="17">
        <v>22500</v>
      </c>
      <c r="U5" s="17">
        <v>22500</v>
      </c>
      <c r="V5" s="17">
        <v>22500</v>
      </c>
      <c r="W5" s="17">
        <v>22500</v>
      </c>
      <c r="X5" s="17">
        <v>0</v>
      </c>
      <c r="Y5" s="17">
        <v>100</v>
      </c>
      <c r="Z5" s="15" t="s">
        <v>6779</v>
      </c>
      <c r="AA5" s="15" t="s">
        <v>63</v>
      </c>
      <c r="AB5" s="18">
        <v>22500</v>
      </c>
      <c r="AC5" s="18">
        <v>22500</v>
      </c>
      <c r="AD5" s="18">
        <v>0</v>
      </c>
      <c r="AE5" s="18">
        <v>0</v>
      </c>
      <c r="AF5" s="15" t="s">
        <v>64</v>
      </c>
      <c r="AG5" s="15" t="s">
        <v>901</v>
      </c>
      <c r="AH5" s="15" t="s">
        <v>66</v>
      </c>
      <c r="AI5" s="15" t="s">
        <v>67</v>
      </c>
      <c r="AJ5" s="15" t="s">
        <v>290</v>
      </c>
      <c r="AK5" s="15" t="s">
        <v>6780</v>
      </c>
      <c r="AL5" s="15" t="s">
        <v>6781</v>
      </c>
      <c r="AM5" s="15" t="s">
        <v>690</v>
      </c>
      <c r="AN5" s="15" t="s">
        <v>691</v>
      </c>
      <c r="AO5" s="15" t="s">
        <v>3633</v>
      </c>
      <c r="AP5" s="15" t="s">
        <v>952</v>
      </c>
      <c r="AQ5" s="15"/>
      <c r="AR5" s="15"/>
      <c r="AS5" s="15"/>
      <c r="AT5" s="15" t="s">
        <v>619</v>
      </c>
      <c r="AU5" s="15" t="s">
        <v>6782</v>
      </c>
      <c r="AV5" s="15" t="s">
        <v>77</v>
      </c>
      <c r="AW5" s="18">
        <v>22500</v>
      </c>
      <c r="AX5" s="16" t="s">
        <v>4407</v>
      </c>
    </row>
    <row r="6" spans="1:50" x14ac:dyDescent="0.25">
      <c r="A6" s="15" t="s">
        <v>723</v>
      </c>
      <c r="B6" s="15" t="s">
        <v>888</v>
      </c>
      <c r="C6" s="15" t="s">
        <v>889</v>
      </c>
      <c r="D6" s="15" t="s">
        <v>6799</v>
      </c>
      <c r="E6" s="15" t="e">
        <v>#N/A</v>
      </c>
      <c r="F6" s="15" t="e">
        <v>#N/A</v>
      </c>
      <c r="G6" s="16" t="s">
        <v>6800</v>
      </c>
      <c r="H6" s="16" t="e">
        <v>#N/A</v>
      </c>
      <c r="I6" s="16" t="s">
        <v>4335</v>
      </c>
      <c r="J6" s="16" t="s">
        <v>4261</v>
      </c>
      <c r="K6" s="16" t="s">
        <v>4262</v>
      </c>
      <c r="L6" s="16" t="s">
        <v>4407</v>
      </c>
      <c r="M6" s="16" t="s">
        <v>4261</v>
      </c>
      <c r="N6" s="16" t="s">
        <v>4262</v>
      </c>
      <c r="O6" s="15" t="s">
        <v>366</v>
      </c>
      <c r="P6" s="16" t="s">
        <v>117</v>
      </c>
      <c r="Q6" s="16" t="s">
        <v>4261</v>
      </c>
      <c r="R6" s="16" t="s">
        <v>4262</v>
      </c>
      <c r="S6" s="16" t="s">
        <v>4335</v>
      </c>
      <c r="T6" s="17">
        <v>21697.7</v>
      </c>
      <c r="U6" s="17">
        <v>21697.7</v>
      </c>
      <c r="V6" s="17">
        <v>21697.7</v>
      </c>
      <c r="W6" s="17">
        <v>21697.7</v>
      </c>
      <c r="X6" s="17">
        <v>0</v>
      </c>
      <c r="Y6" s="17">
        <v>100</v>
      </c>
      <c r="Z6" s="15" t="s">
        <v>6801</v>
      </c>
      <c r="AA6" s="15" t="s">
        <v>63</v>
      </c>
      <c r="AB6" s="18">
        <v>21697.7</v>
      </c>
      <c r="AC6" s="18">
        <v>21697.7</v>
      </c>
      <c r="AD6" s="18">
        <v>0</v>
      </c>
      <c r="AE6" s="18">
        <v>0</v>
      </c>
      <c r="AF6" s="15" t="s">
        <v>64</v>
      </c>
      <c r="AG6" s="15" t="s">
        <v>901</v>
      </c>
      <c r="AH6" s="15" t="s">
        <v>66</v>
      </c>
      <c r="AI6" s="15" t="s">
        <v>67</v>
      </c>
      <c r="AJ6" s="15" t="s">
        <v>290</v>
      </c>
      <c r="AK6" s="15" t="s">
        <v>6802</v>
      </c>
      <c r="AL6" s="15" t="s">
        <v>6803</v>
      </c>
      <c r="AM6" s="15" t="s">
        <v>6804</v>
      </c>
      <c r="AN6" s="15" t="s">
        <v>6805</v>
      </c>
      <c r="AO6" s="15" t="s">
        <v>6806</v>
      </c>
      <c r="AP6" s="15" t="s">
        <v>693</v>
      </c>
      <c r="AQ6" s="15"/>
      <c r="AR6" s="15"/>
      <c r="AS6" s="15"/>
      <c r="AT6" s="15" t="s">
        <v>619</v>
      </c>
      <c r="AU6" s="15" t="s">
        <v>6807</v>
      </c>
      <c r="AV6" s="15" t="s">
        <v>77</v>
      </c>
      <c r="AW6" s="18">
        <v>21697.7</v>
      </c>
      <c r="AX6" s="16" t="s">
        <v>4407</v>
      </c>
    </row>
    <row r="7" spans="1:50" x14ac:dyDescent="0.25">
      <c r="A7" s="15" t="s">
        <v>723</v>
      </c>
      <c r="B7" s="15" t="s">
        <v>888</v>
      </c>
      <c r="C7" s="15" t="s">
        <v>889</v>
      </c>
      <c r="D7" s="15" t="s">
        <v>6808</v>
      </c>
      <c r="E7" s="15" t="e">
        <v>#N/A</v>
      </c>
      <c r="F7" s="15" t="e">
        <v>#N/A</v>
      </c>
      <c r="G7" s="16" t="s">
        <v>6809</v>
      </c>
      <c r="H7" s="16" t="e">
        <v>#N/A</v>
      </c>
      <c r="I7" s="16" t="s">
        <v>6268</v>
      </c>
      <c r="J7" s="16" t="s">
        <v>4261</v>
      </c>
      <c r="K7" s="16" t="s">
        <v>4262</v>
      </c>
      <c r="L7" s="16" t="s">
        <v>4407</v>
      </c>
      <c r="M7" s="16" t="s">
        <v>4261</v>
      </c>
      <c r="N7" s="16" t="s">
        <v>4262</v>
      </c>
      <c r="O7" s="15" t="s">
        <v>366</v>
      </c>
      <c r="P7" s="16" t="s">
        <v>117</v>
      </c>
      <c r="Q7" s="16" t="s">
        <v>4261</v>
      </c>
      <c r="R7" s="16" t="s">
        <v>4262</v>
      </c>
      <c r="S7" s="16" t="s">
        <v>6391</v>
      </c>
      <c r="T7" s="17">
        <v>45140</v>
      </c>
      <c r="U7" s="17">
        <v>45140</v>
      </c>
      <c r="V7" s="17">
        <v>45140</v>
      </c>
      <c r="W7" s="17">
        <v>45140</v>
      </c>
      <c r="X7" s="17">
        <v>0</v>
      </c>
      <c r="Y7" s="17">
        <v>100</v>
      </c>
      <c r="Z7" s="15" t="s">
        <v>6810</v>
      </c>
      <c r="AA7" s="15" t="s">
        <v>63</v>
      </c>
      <c r="AB7" s="18">
        <v>45140</v>
      </c>
      <c r="AC7" s="18">
        <v>45140</v>
      </c>
      <c r="AD7" s="18">
        <v>0</v>
      </c>
      <c r="AE7" s="18">
        <v>0</v>
      </c>
      <c r="AF7" s="15" t="s">
        <v>64</v>
      </c>
      <c r="AG7" s="15" t="s">
        <v>901</v>
      </c>
      <c r="AH7" s="15" t="s">
        <v>66</v>
      </c>
      <c r="AI7" s="15" t="s">
        <v>67</v>
      </c>
      <c r="AJ7" s="15" t="s">
        <v>290</v>
      </c>
      <c r="AK7" s="15" t="s">
        <v>6811</v>
      </c>
      <c r="AL7" s="15" t="s">
        <v>6812</v>
      </c>
      <c r="AM7" s="15" t="s">
        <v>525</v>
      </c>
      <c r="AN7" s="15" t="s">
        <v>526</v>
      </c>
      <c r="AO7" s="15" t="s">
        <v>6813</v>
      </c>
      <c r="AP7" s="15" t="s">
        <v>952</v>
      </c>
      <c r="AQ7" s="15"/>
      <c r="AR7" s="15"/>
      <c r="AS7" s="15"/>
      <c r="AT7" s="15" t="s">
        <v>619</v>
      </c>
      <c r="AU7" s="15" t="s">
        <v>6814</v>
      </c>
      <c r="AV7" s="15" t="s">
        <v>77</v>
      </c>
      <c r="AW7" s="18">
        <v>45140</v>
      </c>
      <c r="AX7" s="16" t="s">
        <v>5287</v>
      </c>
    </row>
    <row r="8" spans="1:50" x14ac:dyDescent="0.25">
      <c r="A8" s="15" t="s">
        <v>1063</v>
      </c>
      <c r="B8" s="15" t="s">
        <v>6534</v>
      </c>
      <c r="C8" s="15" t="s">
        <v>6535</v>
      </c>
      <c r="D8" s="15" t="s">
        <v>6536</v>
      </c>
      <c r="E8" s="15" t="e">
        <v>#N/A</v>
      </c>
      <c r="F8" s="15" t="e">
        <v>#N/A</v>
      </c>
      <c r="G8" s="16" t="s">
        <v>6537</v>
      </c>
      <c r="H8" s="16" t="e">
        <v>#N/A</v>
      </c>
      <c r="I8" s="16" t="s">
        <v>5089</v>
      </c>
      <c r="J8" s="16" t="s">
        <v>4261</v>
      </c>
      <c r="K8" s="16" t="s">
        <v>4262</v>
      </c>
      <c r="L8" s="16" t="s">
        <v>2912</v>
      </c>
      <c r="M8" s="16" t="s">
        <v>4261</v>
      </c>
      <c r="N8" s="16" t="s">
        <v>4262</v>
      </c>
      <c r="O8" s="15" t="s">
        <v>366</v>
      </c>
      <c r="P8" s="16" t="s">
        <v>6391</v>
      </c>
      <c r="Q8" s="16" t="s">
        <v>4261</v>
      </c>
      <c r="R8" s="16" t="s">
        <v>4262</v>
      </c>
      <c r="S8" s="16" t="s">
        <v>5089</v>
      </c>
      <c r="T8" s="17">
        <v>26840</v>
      </c>
      <c r="U8" s="17">
        <v>26840</v>
      </c>
      <c r="V8" s="17">
        <v>26840</v>
      </c>
      <c r="W8" s="17">
        <v>26840</v>
      </c>
      <c r="X8" s="17">
        <v>0</v>
      </c>
      <c r="Y8" s="17">
        <v>100</v>
      </c>
      <c r="Z8" s="15" t="s">
        <v>6538</v>
      </c>
      <c r="AA8" s="15" t="s">
        <v>63</v>
      </c>
      <c r="AB8" s="18">
        <v>26840</v>
      </c>
      <c r="AC8" s="18">
        <v>26840</v>
      </c>
      <c r="AD8" s="18">
        <v>0</v>
      </c>
      <c r="AE8" s="18">
        <v>0</v>
      </c>
      <c r="AF8" s="15" t="s">
        <v>64</v>
      </c>
      <c r="AG8" s="15" t="s">
        <v>901</v>
      </c>
      <c r="AH8" s="15" t="s">
        <v>66</v>
      </c>
      <c r="AI8" s="15" t="s">
        <v>67</v>
      </c>
      <c r="AJ8" s="15" t="s">
        <v>290</v>
      </c>
      <c r="AK8" s="15" t="s">
        <v>6539</v>
      </c>
      <c r="AL8" s="15" t="s">
        <v>6540</v>
      </c>
      <c r="AM8" s="15" t="s">
        <v>444</v>
      </c>
      <c r="AN8" s="15" t="s">
        <v>445</v>
      </c>
      <c r="AO8" s="15" t="s">
        <v>6541</v>
      </c>
      <c r="AP8" s="15" t="s">
        <v>156</v>
      </c>
      <c r="AQ8" s="15" t="s">
        <v>157</v>
      </c>
      <c r="AR8" s="15"/>
      <c r="AS8" s="15"/>
      <c r="AT8" s="15" t="s">
        <v>619</v>
      </c>
      <c r="AU8" s="15" t="s">
        <v>6542</v>
      </c>
      <c r="AV8" s="15" t="s">
        <v>77</v>
      </c>
      <c r="AW8" s="18">
        <v>26840</v>
      </c>
      <c r="AX8" s="16" t="s">
        <v>2912</v>
      </c>
    </row>
    <row r="9" spans="1:50" x14ac:dyDescent="0.25">
      <c r="A9" s="15" t="s">
        <v>1063</v>
      </c>
      <c r="B9" s="15" t="s">
        <v>6534</v>
      </c>
      <c r="C9" s="15" t="s">
        <v>6535</v>
      </c>
      <c r="D9" s="15" t="s">
        <v>6557</v>
      </c>
      <c r="E9" s="15" t="e">
        <v>#N/A</v>
      </c>
      <c r="F9" s="15" t="e">
        <v>#N/A</v>
      </c>
      <c r="G9" s="16" t="s">
        <v>6558</v>
      </c>
      <c r="H9" s="16" t="e">
        <v>#N/A</v>
      </c>
      <c r="I9" s="16" t="s">
        <v>5089</v>
      </c>
      <c r="J9" s="16" t="s">
        <v>4261</v>
      </c>
      <c r="K9" s="16" t="s">
        <v>4262</v>
      </c>
      <c r="L9" s="16" t="s">
        <v>4407</v>
      </c>
      <c r="M9" s="16" t="s">
        <v>4261</v>
      </c>
      <c r="N9" s="16" t="s">
        <v>4262</v>
      </c>
      <c r="O9" s="15" t="s">
        <v>366</v>
      </c>
      <c r="P9" s="16" t="s">
        <v>6547</v>
      </c>
      <c r="Q9" s="16" t="s">
        <v>4261</v>
      </c>
      <c r="R9" s="16" t="s">
        <v>4262</v>
      </c>
      <c r="S9" s="16" t="s">
        <v>5089</v>
      </c>
      <c r="T9" s="17">
        <v>19520</v>
      </c>
      <c r="U9" s="17">
        <v>19520</v>
      </c>
      <c r="V9" s="17">
        <v>19520</v>
      </c>
      <c r="W9" s="17">
        <v>19520</v>
      </c>
      <c r="X9" s="17">
        <v>0</v>
      </c>
      <c r="Y9" s="17">
        <v>100</v>
      </c>
      <c r="Z9" s="15" t="s">
        <v>6559</v>
      </c>
      <c r="AA9" s="15" t="s">
        <v>63</v>
      </c>
      <c r="AB9" s="18">
        <v>19520</v>
      </c>
      <c r="AC9" s="18">
        <v>19520</v>
      </c>
      <c r="AD9" s="18">
        <v>0</v>
      </c>
      <c r="AE9" s="18">
        <v>0</v>
      </c>
      <c r="AF9" s="15" t="s">
        <v>64</v>
      </c>
      <c r="AG9" s="15" t="s">
        <v>901</v>
      </c>
      <c r="AH9" s="15" t="s">
        <v>66</v>
      </c>
      <c r="AI9" s="15" t="s">
        <v>67</v>
      </c>
      <c r="AJ9" s="15" t="s">
        <v>290</v>
      </c>
      <c r="AK9" s="15" t="s">
        <v>756</v>
      </c>
      <c r="AL9" s="15" t="s">
        <v>757</v>
      </c>
      <c r="AM9" s="15" t="s">
        <v>275</v>
      </c>
      <c r="AN9" s="15" t="s">
        <v>2425</v>
      </c>
      <c r="AO9" s="15" t="s">
        <v>758</v>
      </c>
      <c r="AP9" s="15" t="s">
        <v>759</v>
      </c>
      <c r="AQ9" s="15"/>
      <c r="AR9" s="15"/>
      <c r="AS9" s="15"/>
      <c r="AT9" s="15" t="s">
        <v>619</v>
      </c>
      <c r="AU9" s="15" t="s">
        <v>762</v>
      </c>
      <c r="AV9" s="15" t="s">
        <v>77</v>
      </c>
      <c r="AW9" s="18">
        <v>19520</v>
      </c>
      <c r="AX9" s="16" t="s">
        <v>4407</v>
      </c>
    </row>
    <row r="12" spans="1:50" x14ac:dyDescent="0.25">
      <c r="A12" s="19" t="s">
        <v>17159</v>
      </c>
      <c r="B12" t="s">
        <v>17162</v>
      </c>
      <c r="C12" t="s">
        <v>17163</v>
      </c>
      <c r="D12" t="s">
        <v>17164</v>
      </c>
    </row>
    <row r="13" spans="1:50" x14ac:dyDescent="0.25">
      <c r="A13" s="20" t="s">
        <v>889</v>
      </c>
      <c r="B13" s="22">
        <v>6</v>
      </c>
      <c r="C13" s="22">
        <v>209867.6</v>
      </c>
      <c r="D13" s="22">
        <v>175077.59999999998</v>
      </c>
    </row>
    <row r="14" spans="1:50" x14ac:dyDescent="0.25">
      <c r="A14" s="20" t="s">
        <v>6535</v>
      </c>
      <c r="B14" s="22">
        <v>2</v>
      </c>
      <c r="C14" s="22">
        <v>46360</v>
      </c>
      <c r="D14" s="22">
        <v>46360</v>
      </c>
    </row>
    <row r="15" spans="1:50" x14ac:dyDescent="0.25">
      <c r="A15" s="20" t="s">
        <v>17161</v>
      </c>
      <c r="B15" s="22">
        <v>8</v>
      </c>
      <c r="C15" s="22">
        <v>256227.6</v>
      </c>
      <c r="D15" s="22">
        <v>221437.59999999998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236"/>
  <sheetViews>
    <sheetView workbookViewId="0">
      <selection activeCell="F19" sqref="F19"/>
    </sheetView>
  </sheetViews>
  <sheetFormatPr defaultRowHeight="15" x14ac:dyDescent="0.25"/>
  <cols>
    <col min="1" max="1" width="15.5703125" customWidth="1"/>
    <col min="2" max="2" width="17.85546875" customWidth="1"/>
    <col min="3" max="3" width="15.5703125" customWidth="1"/>
    <col min="4" max="4" width="26.42578125" customWidth="1"/>
    <col min="5" max="5" width="27.7109375" customWidth="1"/>
    <col min="6" max="7" width="25.5703125" customWidth="1"/>
    <col min="8" max="8" width="27.7109375" customWidth="1"/>
    <col min="9" max="9" width="24.42578125" style="20" customWidth="1"/>
    <col min="10" max="10" width="23.42578125" style="20" customWidth="1"/>
    <col min="11" max="11" width="28.85546875" style="20" customWidth="1"/>
    <col min="12" max="12" width="18.42578125" customWidth="1"/>
    <col min="13" max="13" width="25" customWidth="1"/>
    <col min="14" max="14" width="17.28515625" customWidth="1"/>
    <col min="15" max="15" width="15.85546875" customWidth="1"/>
    <col min="16" max="16" width="19.42578125" style="117" customWidth="1"/>
    <col min="17" max="17" width="19.7109375" style="118" customWidth="1"/>
    <col min="18" max="18" width="19.28515625" style="118" customWidth="1"/>
    <col min="19" max="19" width="9.140625" style="23"/>
    <col min="20" max="20" width="23.7109375" style="119" customWidth="1"/>
    <col min="21" max="22" width="9.85546875" bestFit="1" customWidth="1"/>
    <col min="23" max="23" width="10.85546875" customWidth="1"/>
    <col min="24" max="24" width="9.85546875" bestFit="1" customWidth="1"/>
    <col min="27" max="27" width="11" bestFit="1" customWidth="1"/>
  </cols>
  <sheetData>
    <row r="1" spans="1:27" s="87" customFormat="1" ht="84" x14ac:dyDescent="0.25">
      <c r="A1" s="76" t="s">
        <v>17202</v>
      </c>
      <c r="B1" s="76" t="s">
        <v>17203</v>
      </c>
      <c r="C1" s="76" t="s">
        <v>17167</v>
      </c>
      <c r="D1" s="77" t="s">
        <v>17204</v>
      </c>
      <c r="E1" s="77" t="s">
        <v>17205</v>
      </c>
      <c r="F1" s="78" t="s">
        <v>17206</v>
      </c>
      <c r="G1" s="81" t="s">
        <v>21985</v>
      </c>
      <c r="H1" s="79" t="s">
        <v>17207</v>
      </c>
      <c r="I1" s="78" t="s">
        <v>17208</v>
      </c>
      <c r="J1" s="80" t="s">
        <v>17209</v>
      </c>
      <c r="K1" s="78" t="s">
        <v>17210</v>
      </c>
      <c r="L1" s="78" t="s">
        <v>17211</v>
      </c>
      <c r="M1" s="77" t="s">
        <v>37</v>
      </c>
      <c r="N1" s="77" t="s">
        <v>17212</v>
      </c>
      <c r="O1" s="77" t="s">
        <v>17213</v>
      </c>
      <c r="P1" s="81" t="s">
        <v>17214</v>
      </c>
      <c r="Q1" s="78" t="s">
        <v>17215</v>
      </c>
      <c r="R1" s="82" t="s">
        <v>17216</v>
      </c>
      <c r="S1" s="77" t="s">
        <v>17217</v>
      </c>
      <c r="T1" s="83" t="s">
        <v>17218</v>
      </c>
      <c r="U1" s="84" t="s">
        <v>17219</v>
      </c>
      <c r="V1" s="85" t="s">
        <v>17220</v>
      </c>
      <c r="W1" s="85" t="s">
        <v>17221</v>
      </c>
      <c r="X1" s="85" t="s">
        <v>17222</v>
      </c>
      <c r="Y1" s="85" t="s">
        <v>17223</v>
      </c>
      <c r="Z1" s="85" t="s">
        <v>17224</v>
      </c>
      <c r="AA1" s="86" t="s">
        <v>17225</v>
      </c>
    </row>
    <row r="2" spans="1:27" s="88" customFormat="1" x14ac:dyDescent="0.25">
      <c r="A2" s="88" t="str">
        <f>VLOOKUP(F2,'[2]baza umowy'!A:B,2,FALSE)</f>
        <v>RPZP.08.00.00</v>
      </c>
      <c r="B2" s="88" t="str">
        <f>VLOOKUP(F2,'[2]baza umowy'!A:C,3,FALSE)</f>
        <v>RPZP.08.02.00</v>
      </c>
      <c r="C2" s="88">
        <f>VLOOKUP(F2,'[2]baza umowy'!A:D,4,FALSE)</f>
        <v>0</v>
      </c>
      <c r="D2" s="89"/>
      <c r="E2" s="89" t="str">
        <f>VLOOKUP(F2,'[2]baza umowy'!A:E,5,FALSE)</f>
        <v>RPZP.08.02.00-32-001/07-00</v>
      </c>
      <c r="F2" s="89" t="s">
        <v>53</v>
      </c>
      <c r="G2" s="89" t="e">
        <f>VLOOKUP(F2,baza!G:G,1,FALSE)</f>
        <v>#N/A</v>
      </c>
      <c r="H2" s="89" t="e">
        <v>#N/A</v>
      </c>
      <c r="I2" s="90" t="s">
        <v>17226</v>
      </c>
      <c r="J2" s="90" t="str">
        <f t="shared" ref="J2:J65" si="0">LEFT(I2,26)</f>
        <v>RPZP.08.02.00-32-001/07-01</v>
      </c>
      <c r="K2" s="90" t="e">
        <v>#N/A</v>
      </c>
      <c r="L2" s="89" t="e">
        <v>#N/A</v>
      </c>
      <c r="M2" s="89" t="s">
        <v>70</v>
      </c>
      <c r="N2" s="89" t="s">
        <v>17227</v>
      </c>
      <c r="O2" s="91" t="s">
        <v>17228</v>
      </c>
      <c r="P2" s="92" t="str">
        <f>VLOOKUP(F2,'[2]kiedy utworzył wop'!B:H,7,FALSE)</f>
        <v>2008-05-27</v>
      </c>
      <c r="Q2" s="93" t="s">
        <v>55</v>
      </c>
      <c r="R2" s="94" t="str">
        <f t="shared" ref="R2:R65" si="1">LEFT(Q2,4)</f>
        <v>2008</v>
      </c>
      <c r="S2" s="95" t="s">
        <v>17229</v>
      </c>
      <c r="T2" s="96">
        <f>VLOOKUP(F2,'[2]dofinansowanie '!P:AI,20,FALSE)</f>
        <v>80692.63</v>
      </c>
      <c r="U2" s="88" t="str">
        <f>VLOOKUP(F2,'[2]baza umowy'!A:AJ,36,FALSE)</f>
        <v>01 Obszar miejski</v>
      </c>
      <c r="V2" s="88" t="str">
        <f>VLOOKUP(F2,'[2]baza umowy'!H:AH,27,FALSE)</f>
        <v>86 Ocena, badania/ekspertyzy, informacja i komunikacja</v>
      </c>
      <c r="W2" s="88" t="str">
        <f>VLOOKUP(F2,'[2]baza umowy'!H:AK,30,FALSE)</f>
        <v>17 Administracja publiczna</v>
      </c>
      <c r="X2" s="88" t="str">
        <f>VLOOKUP(F2,'[2]baza umowy'!A:AM,39,FALSE)</f>
        <v>Województwo Zachodniopomorskie</v>
      </c>
      <c r="Y2" s="88" t="str">
        <f>VLOOKUP(F2,'[2]baza umowy'!A:AU,47,FALSE)</f>
        <v>wspólnota samorządowa - województwo</v>
      </c>
      <c r="Z2" s="88" t="str">
        <f>VLOOKUP(F2,'[2]baza umowy'!A:AW,49,FALSE)</f>
        <v>Jednostka samorządu terytorialnego</v>
      </c>
      <c r="AA2" s="88">
        <f>VLOOKUP(F2,'[2]baza umowy'!A:AL,38,FALSE)</f>
        <v>8512871498</v>
      </c>
    </row>
    <row r="3" spans="1:27" s="88" customFormat="1" x14ac:dyDescent="0.25">
      <c r="A3" s="88" t="str">
        <f>VLOOKUP(F3,'[2]baza umowy'!A:B,2,FALSE)</f>
        <v>RPZP.08.00.00</v>
      </c>
      <c r="B3" s="88" t="str">
        <f>VLOOKUP(F3,'[2]baza umowy'!A:C,3,FALSE)</f>
        <v>RPZP.08.01.00</v>
      </c>
      <c r="C3" s="88">
        <f>VLOOKUP(F3,'[2]baza umowy'!A:D,4,FALSE)</f>
        <v>0</v>
      </c>
      <c r="D3" s="97"/>
      <c r="E3" s="89" t="str">
        <f>VLOOKUP(F3,'[2]baza umowy'!A:E,5,FALSE)</f>
        <v>RPZP.08.01.00-32-001/07-01</v>
      </c>
      <c r="F3" s="97" t="s">
        <v>80</v>
      </c>
      <c r="G3" s="89" t="e">
        <f>VLOOKUP(F3,baza!G:G,1,FALSE)</f>
        <v>#N/A</v>
      </c>
      <c r="H3" s="97" t="e">
        <v>#N/A</v>
      </c>
      <c r="I3" s="98" t="s">
        <v>17230</v>
      </c>
      <c r="J3" s="90" t="str">
        <f t="shared" si="0"/>
        <v>RPZP.08.01.00-32-001/07-01</v>
      </c>
      <c r="K3" s="98" t="e">
        <v>#N/A</v>
      </c>
      <c r="L3" s="97" t="e">
        <v>#N/A</v>
      </c>
      <c r="M3" s="97" t="s">
        <v>70</v>
      </c>
      <c r="N3" s="97" t="s">
        <v>69</v>
      </c>
      <c r="O3" s="99" t="s">
        <v>17228</v>
      </c>
      <c r="P3" s="92" t="str">
        <f>VLOOKUP(F3,'[2]kiedy utworzył wop'!B:H,7,FALSE)</f>
        <v>2008-07-10</v>
      </c>
      <c r="Q3" s="93" t="s">
        <v>89</v>
      </c>
      <c r="R3" s="100" t="str">
        <f t="shared" si="1"/>
        <v>2008</v>
      </c>
      <c r="S3" s="95" t="s">
        <v>17231</v>
      </c>
      <c r="T3" s="96">
        <f>VLOOKUP(F3,'[2]dofinansowanie '!P:AI,20,FALSE)</f>
        <v>1308545.72</v>
      </c>
      <c r="U3" s="88" t="str">
        <f>VLOOKUP(F3,'[2]baza umowy'!A:AJ,36,FALSE)</f>
        <v>01 Obszar miejski</v>
      </c>
      <c r="V3" s="88" t="str">
        <f>VLOOKUP(F3,'[2]baza umowy'!H:AH,27,FALSE)</f>
        <v>85 Przygotowanie, realizacja, monitorowanie i kontrola</v>
      </c>
      <c r="W3" s="88" t="str">
        <f>VLOOKUP(F3,'[2]baza umowy'!H:AK,30,FALSE)</f>
        <v>17 Administracja publiczna</v>
      </c>
      <c r="X3" s="88" t="str">
        <f>VLOOKUP(F3,'[2]baza umowy'!A:AM,39,FALSE)</f>
        <v>Województwo Zachodniopomorskie</v>
      </c>
      <c r="Y3" s="88" t="str">
        <f>VLOOKUP(F3,'[2]baza umowy'!A:AU,47,FALSE)</f>
        <v>wspólnota samorządowa - województwo</v>
      </c>
      <c r="Z3" s="88" t="str">
        <f>VLOOKUP(F3,'[2]baza umowy'!A:AW,49,FALSE)</f>
        <v>Jednostka samorządu terytorialnego</v>
      </c>
      <c r="AA3" s="88" t="str">
        <f>VLOOKUP(F3,'[2]baza umowy'!A:AL,38,FALSE)</f>
        <v>8512871498</v>
      </c>
    </row>
    <row r="4" spans="1:27" s="88" customFormat="1" x14ac:dyDescent="0.25">
      <c r="A4" s="88" t="str">
        <f>VLOOKUP(F4,'[2]baza umowy'!A:B,2,FALSE)</f>
        <v>RPZP.08.00.00</v>
      </c>
      <c r="B4" s="88" t="str">
        <f>VLOOKUP(F4,'[2]baza umowy'!A:C,3,FALSE)</f>
        <v>RPZP.08.02.00</v>
      </c>
      <c r="C4" s="88">
        <f>VLOOKUP(F4,'[2]baza umowy'!A:D,4,FALSE)</f>
        <v>0</v>
      </c>
      <c r="D4" s="97" t="s">
        <v>17232</v>
      </c>
      <c r="E4" s="89" t="str">
        <f>VLOOKUP(F4,'[2]baza umowy'!A:E,5,FALSE)</f>
        <v>RPZP.08.02.00-32-001/08-02</v>
      </c>
      <c r="F4" s="97" t="s">
        <v>96</v>
      </c>
      <c r="G4" s="89" t="e">
        <f>VLOOKUP(F4,baza!G:G,1,FALSE)</f>
        <v>#N/A</v>
      </c>
      <c r="H4" s="97" t="e">
        <v>#N/A</v>
      </c>
      <c r="I4" s="98" t="s">
        <v>17233</v>
      </c>
      <c r="J4" s="90" t="str">
        <f t="shared" si="0"/>
        <v>RPZP.08.02.00-32-001/08-04</v>
      </c>
      <c r="K4" s="98" t="e">
        <v>#N/A</v>
      </c>
      <c r="L4" s="97" t="e">
        <v>#N/A</v>
      </c>
      <c r="M4" s="97" t="s">
        <v>70</v>
      </c>
      <c r="N4" s="97" t="s">
        <v>69</v>
      </c>
      <c r="O4" s="99" t="s">
        <v>17234</v>
      </c>
      <c r="P4" s="92" t="str">
        <f>VLOOKUP(F4,'[2]kiedy utworzył wop'!B:H,7,FALSE)</f>
        <v>2009-06-01</v>
      </c>
      <c r="Q4" s="101" t="s">
        <v>112</v>
      </c>
      <c r="R4" s="100" t="str">
        <f t="shared" si="1"/>
        <v>2009</v>
      </c>
      <c r="S4" s="95" t="s">
        <v>419</v>
      </c>
      <c r="T4" s="96">
        <f>VLOOKUP(F4,'[2]dofinansowanie '!P:AI,20,FALSE)</f>
        <v>762551.72</v>
      </c>
      <c r="U4" s="88" t="str">
        <f>VLOOKUP(F4,'[2]baza umowy'!A:AJ,36,FALSE)</f>
        <v>01 Obszar miejski</v>
      </c>
      <c r="V4" s="88" t="str">
        <f>VLOOKUP(F4,'[2]baza umowy'!H:AH,27,FALSE)</f>
        <v>86 Ocena, badania/ekspertyzy, informacja i komunikacja</v>
      </c>
      <c r="W4" s="88" t="str">
        <f>VLOOKUP(F4,'[2]baza umowy'!H:AK,30,FALSE)</f>
        <v>17 Administracja publiczna</v>
      </c>
      <c r="X4" s="88" t="str">
        <f>VLOOKUP(F4,'[2]baza umowy'!A:AM,39,FALSE)</f>
        <v>Województwo Zachodniopomorskie</v>
      </c>
      <c r="Y4" s="88" t="str">
        <f>VLOOKUP(F4,'[2]baza umowy'!A:AU,47,FALSE)</f>
        <v>wspólnota samorządowa - województwo</v>
      </c>
      <c r="Z4" s="88" t="str">
        <f>VLOOKUP(F4,'[2]baza umowy'!A:AW,49,FALSE)</f>
        <v>Jednostka samorządu terytorialnego</v>
      </c>
      <c r="AA4" s="88" t="str">
        <f>VLOOKUP(F4,'[2]baza umowy'!A:AL,38,FALSE)</f>
        <v>8512871498</v>
      </c>
    </row>
    <row r="5" spans="1:27" s="88" customFormat="1" x14ac:dyDescent="0.25">
      <c r="A5" s="88" t="str">
        <f>VLOOKUP(F5,'[2]baza umowy'!A:B,2,FALSE)</f>
        <v>RPZP.08.00.00</v>
      </c>
      <c r="B5" s="88" t="str">
        <f>VLOOKUP(F5,'[2]baza umowy'!A:C,3,FALSE)</f>
        <v>RPZP.08.01.00</v>
      </c>
      <c r="C5" s="88">
        <f>VLOOKUP(F5,'[2]baza umowy'!A:D,4,FALSE)</f>
        <v>0</v>
      </c>
      <c r="D5" s="97" t="s">
        <v>17235</v>
      </c>
      <c r="E5" s="89" t="str">
        <f>VLOOKUP(F5,'[2]baza umowy'!A:E,5,FALSE)</f>
        <v>RPZP.08.01.00-32-001/08-02</v>
      </c>
      <c r="F5" s="97" t="s">
        <v>86</v>
      </c>
      <c r="G5" s="89" t="e">
        <f>VLOOKUP(F5,baza!G:G,1,FALSE)</f>
        <v>#N/A</v>
      </c>
      <c r="H5" s="97" t="e">
        <v>#N/A</v>
      </c>
      <c r="I5" s="98" t="s">
        <v>17236</v>
      </c>
      <c r="J5" s="90" t="str">
        <f t="shared" si="0"/>
        <v>RPZP.08.01.00-32-001/08-04</v>
      </c>
      <c r="K5" s="98" t="e">
        <v>#N/A</v>
      </c>
      <c r="L5" s="97" t="e">
        <v>#N/A</v>
      </c>
      <c r="M5" s="97" t="s">
        <v>70</v>
      </c>
      <c r="N5" s="97" t="s">
        <v>69</v>
      </c>
      <c r="O5" s="99" t="s">
        <v>2423</v>
      </c>
      <c r="P5" s="92" t="str">
        <f>VLOOKUP(F5,'[2]kiedy utworzył wop'!B:H,7,FALSE)</f>
        <v>2009-06-03</v>
      </c>
      <c r="Q5" s="101" t="s">
        <v>112</v>
      </c>
      <c r="R5" s="100" t="str">
        <f t="shared" si="1"/>
        <v>2009</v>
      </c>
      <c r="S5" s="95" t="s">
        <v>419</v>
      </c>
      <c r="T5" s="96">
        <f>VLOOKUP(F5,'[2]dofinansowanie '!P:AI,20,FALSE)</f>
        <v>2757393.68</v>
      </c>
      <c r="U5" s="88" t="str">
        <f>VLOOKUP(F5,'[2]baza umowy'!A:AJ,36,FALSE)</f>
        <v>01 Obszar miejski</v>
      </c>
      <c r="V5" s="88" t="str">
        <f>VLOOKUP(F5,'[2]baza umowy'!H:AH,27,FALSE)</f>
        <v>85 Przygotowanie, realizacja, monitorowanie i kontrola</v>
      </c>
      <c r="W5" s="88" t="str">
        <f>VLOOKUP(F5,'[2]baza umowy'!H:AK,30,FALSE)</f>
        <v>17 Administracja publiczna</v>
      </c>
      <c r="X5" s="88" t="str">
        <f>VLOOKUP(F5,'[2]baza umowy'!A:AM,39,FALSE)</f>
        <v>Województwo Zachodniopomorskie</v>
      </c>
      <c r="Y5" s="88" t="str">
        <f>VLOOKUP(F5,'[2]baza umowy'!A:AU,47,FALSE)</f>
        <v>wspólnota samorządowa - województwo</v>
      </c>
      <c r="Z5" s="88" t="str">
        <f>VLOOKUP(F5,'[2]baza umowy'!A:AW,49,FALSE)</f>
        <v>Jednostka samorządu terytorialnego</v>
      </c>
      <c r="AA5" s="88" t="str">
        <f>VLOOKUP(F5,'[2]baza umowy'!A:AL,38,FALSE)</f>
        <v>8512871498</v>
      </c>
    </row>
    <row r="6" spans="1:27" s="88" customFormat="1" x14ac:dyDescent="0.25">
      <c r="A6" s="88" t="str">
        <f>VLOOKUP(F6,'[2]baza umowy'!A:B,2,FALSE)</f>
        <v>RPZP.08.00.00</v>
      </c>
      <c r="B6" s="88" t="str">
        <f>VLOOKUP(F6,'[2]baza umowy'!A:C,3,FALSE)</f>
        <v>RPZP.08.01.00</v>
      </c>
      <c r="C6" s="88">
        <f>VLOOKUP(F6,'[2]baza umowy'!A:D,4,FALSE)</f>
        <v>0</v>
      </c>
      <c r="D6" s="97" t="s">
        <v>17237</v>
      </c>
      <c r="E6" s="89" t="str">
        <f>VLOOKUP(F6,'[2]baza umowy'!A:E,5,FALSE)</f>
        <v>RPZP.08.01.00-32-002/08-02</v>
      </c>
      <c r="F6" s="97" t="s">
        <v>99</v>
      </c>
      <c r="G6" s="89" t="e">
        <f>VLOOKUP(F6,baza!G:G,1,FALSE)</f>
        <v>#N/A</v>
      </c>
      <c r="H6" s="97" t="e">
        <v>#N/A</v>
      </c>
      <c r="I6" s="98" t="s">
        <v>17238</v>
      </c>
      <c r="J6" s="90" t="str">
        <f t="shared" si="0"/>
        <v>RPZP.08.01.00-32-002/08-04</v>
      </c>
      <c r="K6" s="98" t="e">
        <v>#N/A</v>
      </c>
      <c r="L6" s="97" t="e">
        <v>#N/A</v>
      </c>
      <c r="M6" s="97" t="s">
        <v>70</v>
      </c>
      <c r="N6" s="97" t="s">
        <v>69</v>
      </c>
      <c r="O6" s="99" t="s">
        <v>17239</v>
      </c>
      <c r="P6" s="92" t="str">
        <f>VLOOKUP(F6,'[2]kiedy utworzył wop'!B:H,7,FALSE)</f>
        <v>2009-07-21</v>
      </c>
      <c r="Q6" s="101" t="s">
        <v>142</v>
      </c>
      <c r="R6" s="100" t="str">
        <f t="shared" si="1"/>
        <v>2009</v>
      </c>
      <c r="S6" s="95" t="s">
        <v>419</v>
      </c>
      <c r="T6" s="96">
        <f>VLOOKUP(F6,'[2]dofinansowanie '!P:AI,20,FALSE)</f>
        <v>2257986.5600000001</v>
      </c>
      <c r="U6" s="88" t="str">
        <f>VLOOKUP(F6,'[2]baza umowy'!A:AJ,36,FALSE)</f>
        <v>01 Obszar miejski</v>
      </c>
      <c r="V6" s="88" t="str">
        <f>VLOOKUP(F6,'[2]baza umowy'!H:AH,27,FALSE)</f>
        <v>85 Przygotowanie, realizacja, monitorowanie i kontrola</v>
      </c>
      <c r="W6" s="88" t="str">
        <f>VLOOKUP(F6,'[2]baza umowy'!H:AK,30,FALSE)</f>
        <v>17 Administracja publiczna</v>
      </c>
      <c r="X6" s="88" t="str">
        <f>VLOOKUP(F6,'[2]baza umowy'!A:AM,39,FALSE)</f>
        <v>Województwo Zachodniopomorskie</v>
      </c>
      <c r="Y6" s="88" t="str">
        <f>VLOOKUP(F6,'[2]baza umowy'!A:AU,47,FALSE)</f>
        <v>wspólnota samorządowa - województwo</v>
      </c>
      <c r="Z6" s="88" t="str">
        <f>VLOOKUP(F6,'[2]baza umowy'!A:AW,49,FALSE)</f>
        <v>Jednostka samorządu terytorialnego</v>
      </c>
      <c r="AA6" s="88" t="str">
        <f>VLOOKUP(F6,'[2]baza umowy'!A:AL,38,FALSE)</f>
        <v>8512871498</v>
      </c>
    </row>
    <row r="7" spans="1:27" s="88" customFormat="1" x14ac:dyDescent="0.25">
      <c r="A7" s="88" t="str">
        <f>VLOOKUP(F7,'[2]baza umowy'!A:B,2,FALSE)</f>
        <v>RPZP.01.00.00</v>
      </c>
      <c r="B7" s="88" t="str">
        <f>VLOOKUP(F7,'[2]baza umowy'!A:C,3,FALSE)</f>
        <v>RPZP.01.03.00</v>
      </c>
      <c r="C7" s="88" t="str">
        <f>VLOOKUP(F7,'[2]baza umowy'!A:D,4,FALSE)</f>
        <v>RPZP.01.03.03</v>
      </c>
      <c r="D7" s="97" t="s">
        <v>17240</v>
      </c>
      <c r="E7" s="89" t="str">
        <f>VLOOKUP(F7,'[2]baza umowy'!A:E,5,FALSE)</f>
        <v>RPZP.01.03.03-32-001/09-03</v>
      </c>
      <c r="F7" s="97" t="s">
        <v>266</v>
      </c>
      <c r="G7" s="89" t="e">
        <f>VLOOKUP(F7,baza!G:G,1,FALSE)</f>
        <v>#N/A</v>
      </c>
      <c r="H7" s="97" t="s">
        <v>17241</v>
      </c>
      <c r="I7" s="98" t="s">
        <v>17242</v>
      </c>
      <c r="J7" s="90" t="str">
        <f t="shared" si="0"/>
        <v>RPZP.01.03.03-32-001/09-01</v>
      </c>
      <c r="K7" s="98" t="s">
        <v>17243</v>
      </c>
      <c r="L7" s="97" t="s">
        <v>17244</v>
      </c>
      <c r="M7" s="97" t="s">
        <v>274</v>
      </c>
      <c r="N7" s="97" t="s">
        <v>273</v>
      </c>
      <c r="O7" s="99" t="s">
        <v>452</v>
      </c>
      <c r="P7" s="92" t="str">
        <f>VLOOKUP(F7,'[2]kiedy utworzył wop'!B:H,7,FALSE)</f>
        <v>2009-11-10</v>
      </c>
      <c r="Q7" s="101" t="s">
        <v>142</v>
      </c>
      <c r="R7" s="100" t="str">
        <f t="shared" si="1"/>
        <v>2009</v>
      </c>
      <c r="S7" s="95" t="s">
        <v>347</v>
      </c>
      <c r="T7" s="96">
        <f>VLOOKUP(F7,'[2]dofinansowanie '!P:AI,20,FALSE)</f>
        <v>14357757.5</v>
      </c>
      <c r="U7" s="88" t="str">
        <f>VLOOKUP(F7,'[2]baza umowy'!A:AJ,36,FALSE)</f>
        <v>01 Obszar miejski</v>
      </c>
      <c r="V7" s="88" t="str">
        <f>VLOOKUP(F7,'[2]baza umowy'!H:AH,27,FALSE)</f>
        <v>08 Inne inwestycje w przedsiębiorstwa</v>
      </c>
      <c r="W7" s="88" t="str">
        <f>VLOOKUP(F7,'[2]baza umowy'!H:AK,30,FALSE)</f>
        <v>09 Pobór, uzdatnianie i rozprowadzanie wody</v>
      </c>
      <c r="X7" s="88" t="str">
        <f>VLOOKUP(F7,'[2]baza umowy'!A:AM,39,FALSE)</f>
        <v>Miejskie Przedsiębiorstwo Gospodarki Komunalnej Spółka z ograniczoną odpowiedzialnością</v>
      </c>
      <c r="Y7" s="88" t="str">
        <f>VLOOKUP(F7,'[2]baza umowy'!A:AU,47,FALSE)</f>
        <v>spółka z ograniczoną odpowiedzialnością - duże przedsiębiorstwo</v>
      </c>
      <c r="Z7" s="88" t="str">
        <f>VLOOKUP(F7,'[2]baza umowy'!A:AW,49,FALSE)</f>
        <v>przedsiębiorca lub przedsiębiorstwo</v>
      </c>
      <c r="AA7" s="88" t="str">
        <f>VLOOKUP(F7,'[2]baza umowy'!A:AL,38,FALSE)</f>
        <v>8540011520</v>
      </c>
    </row>
    <row r="8" spans="1:27" s="88" customFormat="1" x14ac:dyDescent="0.25">
      <c r="A8" s="88" t="str">
        <f>VLOOKUP(F8,'[2]baza umowy'!A:B,2,FALSE)</f>
        <v>RPZP.01.00.00</v>
      </c>
      <c r="B8" s="88" t="str">
        <f>VLOOKUP(F8,'[2]baza umowy'!A:C,3,FALSE)</f>
        <v>RPZP.01.01.00</v>
      </c>
      <c r="C8" s="88" t="str">
        <f>VLOOKUP(F8,'[2]baza umowy'!A:D,4,FALSE)</f>
        <v>RPZP.01.01.01</v>
      </c>
      <c r="D8" s="97" t="s">
        <v>17245</v>
      </c>
      <c r="E8" s="89" t="str">
        <f>VLOOKUP(F8,'[2]baza umowy'!A:E,5,FALSE)</f>
        <v>RPZP.01.01.01-32-109/08-04</v>
      </c>
      <c r="F8" s="97" t="s">
        <v>203</v>
      </c>
      <c r="G8" s="89" t="e">
        <f>VLOOKUP(F8,baza!G:G,1,FALSE)</f>
        <v>#N/A</v>
      </c>
      <c r="H8" s="97" t="s">
        <v>17246</v>
      </c>
      <c r="I8" s="98" t="s">
        <v>17247</v>
      </c>
      <c r="J8" s="90" t="str">
        <f t="shared" si="0"/>
        <v>RPZP.01.01.01-32-109/08-01</v>
      </c>
      <c r="K8" s="98" t="s">
        <v>17248</v>
      </c>
      <c r="L8" s="97" t="s">
        <v>17249</v>
      </c>
      <c r="M8" s="97" t="s">
        <v>209</v>
      </c>
      <c r="N8" s="97" t="s">
        <v>208</v>
      </c>
      <c r="O8" s="99" t="s">
        <v>347</v>
      </c>
      <c r="P8" s="92" t="str">
        <f>VLOOKUP(F8,'[2]kiedy utworzył wop'!B:H,7,FALSE)</f>
        <v>2009-11-20</v>
      </c>
      <c r="Q8" s="101" t="s">
        <v>142</v>
      </c>
      <c r="R8" s="100" t="str">
        <f t="shared" si="1"/>
        <v>2009</v>
      </c>
      <c r="S8" s="95" t="s">
        <v>421</v>
      </c>
      <c r="T8" s="96">
        <f>VLOOKUP(F8,'[2]dofinansowanie '!P:AI,20,FALSE)</f>
        <v>126624.6</v>
      </c>
      <c r="U8" s="88" t="str">
        <f>VLOOKUP(F8,'[2]baza umowy'!A:AJ,36,FALSE)</f>
        <v>01 Obszar miejski</v>
      </c>
      <c r="V8" s="88" t="str">
        <f>VLOOKUP(F8,'[2]baza umowy'!H:AH,27,FALSE)</f>
        <v>08 Inne inwestycje w przedsiębiorstwa</v>
      </c>
      <c r="W8" s="88" t="str">
        <f>VLOOKUP(F8,'[2]baza umowy'!H:AK,30,FALSE)</f>
        <v>19 Działalność w zakresie ochrony zdrowia ludzkiego</v>
      </c>
      <c r="X8" s="88" t="str">
        <f>VLOOKUP(F8,'[2]baza umowy'!A:AM,39,FALSE)</f>
        <v>"SALUS" s.c. Ewa Dąbrowska Zbigniew Podfigurny</v>
      </c>
      <c r="Y8" s="88" t="str">
        <f>VLOOKUP(F8,'[2]baza umowy'!A:AU,47,FALSE)</f>
        <v>spółka cywilna prowadząca działalność w oparciu o umowę zawartą na podstawie KC - mikro przedsiębiorstwo</v>
      </c>
      <c r="Z8" s="88" t="str">
        <f>VLOOKUP(F8,'[2]baza umowy'!A:AW,49,FALSE)</f>
        <v>przedsiębiorca lub przedsiębiorstwo</v>
      </c>
      <c r="AA8" s="88" t="str">
        <f>VLOOKUP(F8,'[2]baza umowy'!A:AL,38,FALSE)</f>
        <v>8580005052</v>
      </c>
    </row>
    <row r="9" spans="1:27" s="88" customFormat="1" x14ac:dyDescent="0.25">
      <c r="A9" s="88" t="str">
        <f>VLOOKUP(F9,'[2]baza umowy'!A:B,2,FALSE)</f>
        <v>RPZP.01.00.00</v>
      </c>
      <c r="B9" s="88" t="str">
        <f>VLOOKUP(F9,'[2]baza umowy'!A:C,3,FALSE)</f>
        <v>RPZP.01.03.00</v>
      </c>
      <c r="C9" s="88" t="str">
        <f>VLOOKUP(F9,'[2]baza umowy'!A:D,4,FALSE)</f>
        <v>RPZP.01.03.01</v>
      </c>
      <c r="D9" s="97" t="s">
        <v>301</v>
      </c>
      <c r="E9" s="89" t="str">
        <f>VLOOKUP(F9,'[2]baza umowy'!A:E,5,FALSE)</f>
        <v>RPZP.01.03.01-32-024/08-01</v>
      </c>
      <c r="F9" s="97" t="s">
        <v>304</v>
      </c>
      <c r="G9" s="89" t="e">
        <f>VLOOKUP(F9,baza!G:G,1,FALSE)</f>
        <v>#N/A</v>
      </c>
      <c r="H9" s="97" t="s">
        <v>17250</v>
      </c>
      <c r="I9" s="98" t="s">
        <v>17251</v>
      </c>
      <c r="J9" s="90" t="str">
        <f t="shared" si="0"/>
        <v>RPZP.01.03.01-32-024/08-01</v>
      </c>
      <c r="K9" s="98" t="s">
        <v>17252</v>
      </c>
      <c r="L9" s="97" t="s">
        <v>17253</v>
      </c>
      <c r="M9" s="97" t="s">
        <v>312</v>
      </c>
      <c r="N9" s="97" t="s">
        <v>311</v>
      </c>
      <c r="O9" s="99" t="s">
        <v>103</v>
      </c>
      <c r="P9" s="92" t="str">
        <f>VLOOKUP(F9,'[2]kiedy utworzył wop'!B:H,7,FALSE)</f>
        <v>2009-11-20</v>
      </c>
      <c r="Q9" s="101" t="s">
        <v>142</v>
      </c>
      <c r="R9" s="100" t="str">
        <f t="shared" si="1"/>
        <v>2009</v>
      </c>
      <c r="S9" s="95" t="s">
        <v>899</v>
      </c>
      <c r="T9" s="96">
        <f>VLOOKUP(F9,'[2]dofinansowanie '!P:AI,20,FALSE)</f>
        <v>9787.5</v>
      </c>
      <c r="U9" s="88" t="str">
        <f>VLOOKUP(F9,'[2]baza umowy'!A:AJ,36,FALSE)</f>
        <v>01 Obszar miejski</v>
      </c>
      <c r="V9" s="88" t="str">
        <f>VLOOKUP(F9,'[2]baza umowy'!H:AH,27,FALSE)</f>
        <v>05 Usługi w zakresie zaawansowanego wsparcia dla przedsiębiorstw i grup przedsiębiorstw</v>
      </c>
      <c r="W9" s="88" t="str">
        <f>VLOOKUP(F9,'[2]baza umowy'!H:AK,30,FALSE)</f>
        <v>12 Budownictwo</v>
      </c>
      <c r="X9" s="88" t="str">
        <f>VLOOKUP(F9,'[2]baza umowy'!A:AM,39,FALSE)</f>
        <v>SALDROG spółka z ograniczoną odpowiedzialnością</v>
      </c>
      <c r="Y9" s="88" t="str">
        <f>VLOOKUP(F9,'[2]baza umowy'!A:AU,47,FALSE)</f>
        <v>spółka z ograniczoną odpowiedzialnością - małe przedsiębiorstwo</v>
      </c>
      <c r="Z9" s="88" t="str">
        <f>VLOOKUP(F9,'[2]baza umowy'!A:AW,49,FALSE)</f>
        <v>przedsiębiorca lub przedsiębiorstwo</v>
      </c>
      <c r="AA9" s="88" t="str">
        <f>VLOOKUP(F9,'[2]baza umowy'!A:AL,38,FALSE)</f>
        <v>8542286333</v>
      </c>
    </row>
    <row r="10" spans="1:27" s="88" customFormat="1" x14ac:dyDescent="0.25">
      <c r="A10" s="88" t="str">
        <f>VLOOKUP(F10,'[2]baza umowy'!A:B,2,FALSE)</f>
        <v>RPZP.01.00.00</v>
      </c>
      <c r="B10" s="88" t="str">
        <f>VLOOKUP(F10,'[2]baza umowy'!A:C,3,FALSE)</f>
        <v>RPZP.01.01.00</v>
      </c>
      <c r="C10" s="88" t="str">
        <f>VLOOKUP(F10,'[2]baza umowy'!A:D,4,FALSE)</f>
        <v>RPZP.01.01.02</v>
      </c>
      <c r="D10" s="97" t="s">
        <v>17254</v>
      </c>
      <c r="E10" s="89" t="str">
        <f>VLOOKUP(F10,'[2]baza umowy'!A:E,5,FALSE)</f>
        <v>RPZP.01.01.02-32-041/08-04</v>
      </c>
      <c r="F10" s="97" t="s">
        <v>641</v>
      </c>
      <c r="G10" s="89" t="e">
        <f>VLOOKUP(F10,baza!G:G,1,FALSE)</f>
        <v>#N/A</v>
      </c>
      <c r="H10" s="97" t="s">
        <v>17255</v>
      </c>
      <c r="I10" s="98" t="s">
        <v>17256</v>
      </c>
      <c r="J10" s="90" t="str">
        <f t="shared" si="0"/>
        <v>RPZP.01.01.02-32-041/08-02</v>
      </c>
      <c r="K10" s="98" t="s">
        <v>17257</v>
      </c>
      <c r="L10" s="97" t="s">
        <v>17258</v>
      </c>
      <c r="M10" s="97" t="s">
        <v>646</v>
      </c>
      <c r="N10" s="97" t="s">
        <v>645</v>
      </c>
      <c r="O10" s="99" t="s">
        <v>4363</v>
      </c>
      <c r="P10" s="92" t="str">
        <f>VLOOKUP(F10,'[2]kiedy utworzył wop'!B:H,7,FALSE)</f>
        <v>2009-12-29</v>
      </c>
      <c r="Q10" s="101" t="s">
        <v>142</v>
      </c>
      <c r="R10" s="100" t="str">
        <f t="shared" si="1"/>
        <v>2009</v>
      </c>
      <c r="S10" s="95" t="s">
        <v>327</v>
      </c>
      <c r="T10" s="96">
        <f>VLOOKUP(F10,'[2]dofinansowanie '!P:AI,20,FALSE)</f>
        <v>1986000</v>
      </c>
      <c r="U10" s="88" t="str">
        <f>VLOOKUP(F10,'[2]baza umowy'!A:AJ,36,FALSE)</f>
        <v>05 Obszary wiejskie (poza obszarami górskimi, wyspami lub o niskiej i bardzo niskiej gęstości zaludnienia)</v>
      </c>
      <c r="V10" s="88" t="str">
        <f>VLOOKUP(F10,'[2]baza umowy'!H:AH,27,FALSE)</f>
        <v>08 Inne inwestycje w przedsiębiorstwa</v>
      </c>
      <c r="W10" s="88" t="str">
        <f>VLOOKUP(F10,'[2]baza umowy'!H:AK,30,FALSE)</f>
        <v>06 Nieokreślony przemysł wytwórczy</v>
      </c>
      <c r="X10" s="88" t="str">
        <f>VLOOKUP(F10,'[2]baza umowy'!A:AM,39,FALSE)</f>
        <v>Europa Systems spółka z ograniczoną odpowiedzialnością</v>
      </c>
      <c r="Y10" s="88" t="str">
        <f>VLOOKUP(F10,'[2]baza umowy'!A:AU,47,FALSE)</f>
        <v>spółka z ograniczoną odpowiedzialnością - małe przedsiębiorstwo</v>
      </c>
      <c r="Z10" s="88" t="str">
        <f>VLOOKUP(F10,'[2]baza umowy'!A:AW,49,FALSE)</f>
        <v>przedsiębiorca lub przedsiębiorstwo</v>
      </c>
      <c r="AA10" s="88" t="str">
        <f>VLOOKUP(F10,'[2]baza umowy'!A:AL,38,FALSE)</f>
        <v>8522247608</v>
      </c>
    </row>
    <row r="11" spans="1:27" s="88" customFormat="1" x14ac:dyDescent="0.25">
      <c r="A11" s="88" t="str">
        <f>VLOOKUP(F11,'[2]baza umowy'!A:B,2,FALSE)</f>
        <v>RPZP.01.00.00</v>
      </c>
      <c r="B11" s="88" t="str">
        <f>VLOOKUP(F11,'[2]baza umowy'!A:C,3,FALSE)</f>
        <v>RPZP.01.01.00</v>
      </c>
      <c r="C11" s="88" t="str">
        <f>VLOOKUP(F11,'[2]baza umowy'!A:D,4,FALSE)</f>
        <v>RPZP.01.01.01</v>
      </c>
      <c r="D11" s="97"/>
      <c r="E11" s="89" t="str">
        <f>VLOOKUP(F11,'[2]baza umowy'!A:E,5,FALSE)</f>
        <v>RPZP.01.01.01-32-022/08-03</v>
      </c>
      <c r="F11" s="97" t="s">
        <v>586</v>
      </c>
      <c r="G11" s="89" t="e">
        <f>VLOOKUP(F11,baza!G:G,1,FALSE)</f>
        <v>#N/A</v>
      </c>
      <c r="H11" s="97" t="s">
        <v>17259</v>
      </c>
      <c r="I11" s="98" t="s">
        <v>583</v>
      </c>
      <c r="J11" s="90" t="str">
        <f t="shared" si="0"/>
        <v>RPZP.01.01.01-32-022/08-03</v>
      </c>
      <c r="K11" s="98" t="s">
        <v>17260</v>
      </c>
      <c r="L11" s="97" t="s">
        <v>17261</v>
      </c>
      <c r="M11" s="97" t="s">
        <v>590</v>
      </c>
      <c r="N11" s="97" t="s">
        <v>589</v>
      </c>
      <c r="O11" s="99" t="s">
        <v>1333</v>
      </c>
      <c r="P11" s="92" t="str">
        <f>VLOOKUP(F11,'[2]kiedy utworzył wop'!B:H,7,FALSE)</f>
        <v>2009-12-30</v>
      </c>
      <c r="Q11" s="101" t="s">
        <v>142</v>
      </c>
      <c r="R11" s="100" t="str">
        <f t="shared" si="1"/>
        <v>2009</v>
      </c>
      <c r="S11" s="95" t="s">
        <v>621</v>
      </c>
      <c r="T11" s="96">
        <f>VLOOKUP(F11,'[2]dofinansowanie '!P:AI,20,FALSE)</f>
        <v>53813.760000000002</v>
      </c>
      <c r="U11" s="88" t="str">
        <f>VLOOKUP(F11,'[2]baza umowy'!A:AJ,36,FALSE)</f>
        <v>01 Obszar miejski</v>
      </c>
      <c r="V11" s="88" t="str">
        <f>VLOOKUP(F11,'[2]baza umowy'!H:AH,27,FALSE)</f>
        <v>08 Inne inwestycje w przedsiębiorstwa</v>
      </c>
      <c r="W11" s="88" t="str">
        <f>VLOOKUP(F11,'[2]baza umowy'!H:AK,30,FALSE)</f>
        <v>06 Nieokreślony przemysł wytwórczy</v>
      </c>
      <c r="X11" s="88" t="str">
        <f>VLOOKUP(F11,'[2]baza umowy'!A:AM,39,FALSE)</f>
        <v>DESIGNER BIURO USŁUG POLIGRAFICZNYCH MARCIN CZAJKOWSKI</v>
      </c>
      <c r="Y11" s="88" t="str">
        <f>VLOOKUP(F11,'[2]baza umowy'!A:AU,47,FALSE)</f>
        <v>osoba fizyczna prowadząca działalność gospodarczą - mikro przedsiębiorstwo</v>
      </c>
      <c r="Z11" s="88" t="str">
        <f>VLOOKUP(F11,'[2]baza umowy'!A:AW,49,FALSE)</f>
        <v>przedsiębiorca lub przedsiębiorstwo</v>
      </c>
      <c r="AA11" s="88" t="str">
        <f>VLOOKUP(F11,'[2]baza umowy'!A:AL,38,FALSE)</f>
        <v>8521028264</v>
      </c>
    </row>
    <row r="12" spans="1:27" s="88" customFormat="1" x14ac:dyDescent="0.25">
      <c r="A12" s="88" t="str">
        <f>VLOOKUP(F12,'[2]baza umowy'!A:B,2,FALSE)</f>
        <v>RPZP.01.00.00</v>
      </c>
      <c r="B12" s="88" t="str">
        <f>VLOOKUP(F12,'[2]baza umowy'!A:C,3,FALSE)</f>
        <v>RPZP.01.01.00</v>
      </c>
      <c r="C12" s="88" t="str">
        <f>VLOOKUP(F12,'[2]baza umowy'!A:D,4,FALSE)</f>
        <v>RPZP.01.01.02</v>
      </c>
      <c r="D12" s="97" t="s">
        <v>241</v>
      </c>
      <c r="E12" s="89" t="str">
        <f>VLOOKUP(F12,'[2]baza umowy'!A:E,5,FALSE)</f>
        <v>RPZP.01.01.02-32-084/08-02</v>
      </c>
      <c r="F12" s="97" t="s">
        <v>244</v>
      </c>
      <c r="G12" s="89" t="e">
        <f>VLOOKUP(F12,baza!G:G,1,FALSE)</f>
        <v>#N/A</v>
      </c>
      <c r="H12" s="97" t="s">
        <v>17262</v>
      </c>
      <c r="I12" s="98" t="s">
        <v>17263</v>
      </c>
      <c r="J12" s="90" t="str">
        <f t="shared" si="0"/>
        <v>RPZP.01.01.02-32-084/08-02</v>
      </c>
      <c r="K12" s="98" t="s">
        <v>17264</v>
      </c>
      <c r="L12" s="97" t="s">
        <v>17265</v>
      </c>
      <c r="M12" s="97" t="s">
        <v>252</v>
      </c>
      <c r="N12" s="97" t="s">
        <v>251</v>
      </c>
      <c r="O12" s="99" t="s">
        <v>1725</v>
      </c>
      <c r="P12" s="92" t="str">
        <f>VLOOKUP(F12,'[2]kiedy utworzył wop'!B:H,7,FALSE)</f>
        <v>2009-12-30</v>
      </c>
      <c r="Q12" s="101" t="s">
        <v>142</v>
      </c>
      <c r="R12" s="100" t="str">
        <f t="shared" si="1"/>
        <v>2009</v>
      </c>
      <c r="S12" s="95" t="s">
        <v>1534</v>
      </c>
      <c r="T12" s="96">
        <f>VLOOKUP(F12,'[2]dofinansowanie '!P:AI,20,FALSE)</f>
        <v>1408620</v>
      </c>
      <c r="U12" s="88" t="str">
        <f>VLOOKUP(F12,'[2]baza umowy'!A:AJ,36,FALSE)</f>
        <v>01 Obszar miejski</v>
      </c>
      <c r="V12" s="88" t="str">
        <f>VLOOKUP(F12,'[2]baza umowy'!H:AH,27,FALSE)</f>
        <v>08 Inne inwestycje w przedsiębiorstwa</v>
      </c>
      <c r="W12" s="88" t="str">
        <f>VLOOKUP(F12,'[2]baza umowy'!H:AK,30,FALSE)</f>
        <v>06 Nieokreślony przemysł wytwórczy</v>
      </c>
      <c r="X12" s="88" t="str">
        <f>VLOOKUP(F12,'[2]baza umowy'!A:AM,39,FALSE)</f>
        <v>FORMAT inż. Tadeusz Osiecki</v>
      </c>
      <c r="Y12" s="88" t="str">
        <f>VLOOKUP(F12,'[2]baza umowy'!A:AU,47,FALSE)</f>
        <v>osoba fizyczna prowadząca działalność gospodarczą - małe przedsiębiorstwo</v>
      </c>
      <c r="Z12" s="88" t="str">
        <f>VLOOKUP(F12,'[2]baza umowy'!A:AW,49,FALSE)</f>
        <v>przedsiębiorca lub przedsiębiorstwo</v>
      </c>
      <c r="AA12" s="88" t="str">
        <f>VLOOKUP(F12,'[2]baza umowy'!A:AL,38,FALSE)</f>
        <v>6691554849</v>
      </c>
    </row>
    <row r="13" spans="1:27" s="88" customFormat="1" x14ac:dyDescent="0.25">
      <c r="A13" s="88" t="str">
        <f>VLOOKUP(F13,'[2]baza umowy'!A:B,2,FALSE)</f>
        <v>RPZP.01.00.00</v>
      </c>
      <c r="B13" s="88" t="str">
        <f>VLOOKUP(F13,'[2]baza umowy'!A:C,3,FALSE)</f>
        <v>RPZP.01.01.00</v>
      </c>
      <c r="C13" s="88" t="str">
        <f>VLOOKUP(F13,'[2]baza umowy'!A:D,4,FALSE)</f>
        <v>RPZP.01.01.01</v>
      </c>
      <c r="D13" s="97"/>
      <c r="E13" s="89" t="str">
        <f>VLOOKUP(F13,'[2]baza umowy'!A:E,5,FALSE)</f>
        <v>RPZP.01.01.01-32-111/08-03</v>
      </c>
      <c r="F13" s="97" t="s">
        <v>164</v>
      </c>
      <c r="G13" s="89" t="e">
        <f>VLOOKUP(F13,baza!G:G,1,FALSE)</f>
        <v>#N/A</v>
      </c>
      <c r="H13" s="97" t="s">
        <v>17266</v>
      </c>
      <c r="I13" s="98" t="s">
        <v>17267</v>
      </c>
      <c r="J13" s="90" t="str">
        <f t="shared" si="0"/>
        <v>RPZP.01.01.01-32-111/08-01</v>
      </c>
      <c r="K13" s="98" t="s">
        <v>17268</v>
      </c>
      <c r="L13" s="97" t="s">
        <v>17269</v>
      </c>
      <c r="M13" s="97" t="s">
        <v>172</v>
      </c>
      <c r="N13" s="97" t="s">
        <v>171</v>
      </c>
      <c r="O13" s="99" t="s">
        <v>1725</v>
      </c>
      <c r="P13" s="92" t="str">
        <f>VLOOKUP(F13,'[2]kiedy utworzył wop'!B:H,7,FALSE)</f>
        <v>2009-12-30</v>
      </c>
      <c r="Q13" s="101" t="s">
        <v>142</v>
      </c>
      <c r="R13" s="100" t="str">
        <f t="shared" si="1"/>
        <v>2009</v>
      </c>
      <c r="S13" s="95" t="s">
        <v>327</v>
      </c>
      <c r="T13" s="96">
        <f>VLOOKUP(F13,'[2]dofinansowanie '!P:AI,20,FALSE)</f>
        <v>96604</v>
      </c>
      <c r="U13" s="88" t="str">
        <f>VLOOKUP(F13,'[2]baza umowy'!A:AJ,36,FALSE)</f>
        <v>01 Obszar miejski</v>
      </c>
      <c r="V13" s="88" t="str">
        <f>VLOOKUP(F13,'[2]baza umowy'!H:AH,27,FALSE)</f>
        <v>08 Inne inwestycje w przedsiębiorstwa</v>
      </c>
      <c r="W13" s="88" t="str">
        <f>VLOOKUP(F13,'[2]baza umowy'!H:AK,30,FALSE)</f>
        <v>19 Działalność w zakresie ochrony zdrowia ludzkiego</v>
      </c>
      <c r="X13" s="88" t="str">
        <f>VLOOKUP(F13,'[2]baza umowy'!A:AM,39,FALSE)</f>
        <v>Niepubliczny Zakład Opieki Zdrowotnej "PRO DENTUS"</v>
      </c>
      <c r="Y13" s="88" t="str">
        <f>VLOOKUP(F13,'[2]baza umowy'!A:AU,47,FALSE)</f>
        <v>osoba fizyczna prowadząca działalność gospodarczą - mikro przedsiębiorstwo</v>
      </c>
      <c r="Z13" s="88" t="str">
        <f>VLOOKUP(F13,'[2]baza umowy'!A:AW,49,FALSE)</f>
        <v>przedsiębiorca lub przedsiębiorstwo</v>
      </c>
      <c r="AA13" s="88" t="str">
        <f>VLOOKUP(F13,'[2]baza umowy'!A:AL,38,FALSE)</f>
        <v>8511409740</v>
      </c>
    </row>
    <row r="14" spans="1:27" s="88" customFormat="1" x14ac:dyDescent="0.25">
      <c r="A14" s="88" t="str">
        <f>VLOOKUP(F14,'[2]baza umowy'!A:B,2,FALSE)</f>
        <v>RPZP.01.00.00</v>
      </c>
      <c r="B14" s="88" t="str">
        <f>VLOOKUP(F14,'[2]baza umowy'!A:C,3,FALSE)</f>
        <v>RPZP.01.03.00</v>
      </c>
      <c r="C14" s="88" t="str">
        <f>VLOOKUP(F14,'[2]baza umowy'!A:D,4,FALSE)</f>
        <v>RPZP.01.03.01</v>
      </c>
      <c r="D14" s="97"/>
      <c r="E14" s="89" t="str">
        <f>VLOOKUP(F14,'[2]baza umowy'!A:E,5,FALSE)</f>
        <v>RPZP.01.03.01-32-020/08-00</v>
      </c>
      <c r="F14" s="97" t="s">
        <v>140</v>
      </c>
      <c r="G14" s="89" t="e">
        <f>VLOOKUP(F14,baza!G:G,1,FALSE)</f>
        <v>#N/A</v>
      </c>
      <c r="H14" s="97" t="s">
        <v>17270</v>
      </c>
      <c r="I14" s="98" t="s">
        <v>17271</v>
      </c>
      <c r="J14" s="90" t="str">
        <f t="shared" si="0"/>
        <v>RPZP.01.03.01-32-020/08-01</v>
      </c>
      <c r="K14" s="98" t="s">
        <v>17272</v>
      </c>
      <c r="L14" s="97" t="s">
        <v>17273</v>
      </c>
      <c r="M14" s="97" t="s">
        <v>152</v>
      </c>
      <c r="N14" s="97" t="s">
        <v>151</v>
      </c>
      <c r="O14" s="99" t="s">
        <v>1361</v>
      </c>
      <c r="P14" s="92" t="str">
        <f>VLOOKUP(F14,'[2]kiedy utworzył wop'!B:H,7,FALSE)</f>
        <v>2010-01-06</v>
      </c>
      <c r="Q14" s="101" t="s">
        <v>605</v>
      </c>
      <c r="R14" s="100" t="str">
        <f t="shared" si="1"/>
        <v>2010</v>
      </c>
      <c r="S14" s="95" t="s">
        <v>1534</v>
      </c>
      <c r="T14" s="96">
        <f>VLOOKUP(F14,'[2]dofinansowanie '!P:AI,20,FALSE)</f>
        <v>22500</v>
      </c>
      <c r="U14" s="88" t="str">
        <f>VLOOKUP(F14,'[2]baza umowy'!A:AJ,36,FALSE)</f>
        <v>05 Obszary wiejskie (poza obszarami górskimi, wyspami lub o niskiej i bardzo niskiej gęstości zaludnienia)</v>
      </c>
      <c r="V14" s="88" t="str">
        <f>VLOOKUP(F14,'[2]baza umowy'!H:AH,27,FALSE)</f>
        <v>05 Usługi w zakresie zaawansowanego wsparcia dla przedsiębiorstw i grup przedsiębiorstw</v>
      </c>
      <c r="W14" s="88" t="str">
        <f>VLOOKUP(F14,'[2]baza umowy'!H:AK,30,FALSE)</f>
        <v>14 Hotele i restauracje</v>
      </c>
      <c r="X14" s="88" t="str">
        <f>VLOOKUP(F14,'[2]baza umowy'!A:AM,39,FALSE)</f>
        <v>"URBAŃSCY" Spółka Cywilna Danuta Urbańska &amp;Ryszard Urbański</v>
      </c>
      <c r="Y14" s="88" t="str">
        <f>VLOOKUP(F14,'[2]baza umowy'!A:AU,47,FALSE)</f>
        <v>spółka cywilna prowadząca działalność w oparciu o umowę zawartą na podstawie KC - małe przedsiębiorstwo</v>
      </c>
      <c r="Z14" s="88" t="str">
        <f>VLOOKUP(F14,'[2]baza umowy'!A:AW,49,FALSE)</f>
        <v>przedsiębiorca lub przedsiębiorstwo</v>
      </c>
      <c r="AA14" s="88" t="str">
        <f>VLOOKUP(F14,'[2]baza umowy'!A:AL,38,FALSE)</f>
        <v>7870003598</v>
      </c>
    </row>
    <row r="15" spans="1:27" s="88" customFormat="1" x14ac:dyDescent="0.25">
      <c r="A15" s="88" t="str">
        <f>VLOOKUP(F15,'[2]baza umowy'!A:B,2,FALSE)</f>
        <v>RPZP.01.00.00</v>
      </c>
      <c r="B15" s="88" t="str">
        <f>VLOOKUP(F15,'[2]baza umowy'!A:C,3,FALSE)</f>
        <v>RPZP.01.01.00</v>
      </c>
      <c r="C15" s="88" t="str">
        <f>VLOOKUP(F15,'[2]baza umowy'!A:D,4,FALSE)</f>
        <v>RPZP.01.01.01</v>
      </c>
      <c r="D15" s="97"/>
      <c r="E15" s="89" t="str">
        <f>VLOOKUP(F15,'[2]baza umowy'!A:E,5,FALSE)</f>
        <v>RPZP.01.01.01-32-171/08-00</v>
      </c>
      <c r="F15" s="97" t="s">
        <v>714</v>
      </c>
      <c r="G15" s="89" t="e">
        <f>VLOOKUP(F15,baza!G:G,1,FALSE)</f>
        <v>#N/A</v>
      </c>
      <c r="H15" s="97" t="s">
        <v>17274</v>
      </c>
      <c r="I15" s="98" t="s">
        <v>17275</v>
      </c>
      <c r="J15" s="90" t="str">
        <f t="shared" si="0"/>
        <v>RPZP.01.01.01-32-171/08-01</v>
      </c>
      <c r="K15" s="98" t="s">
        <v>17276</v>
      </c>
      <c r="L15" s="97" t="s">
        <v>17277</v>
      </c>
      <c r="M15" s="97" t="s">
        <v>718</v>
      </c>
      <c r="N15" s="97" t="s">
        <v>717</v>
      </c>
      <c r="O15" s="99" t="s">
        <v>1770</v>
      </c>
      <c r="P15" s="92" t="str">
        <f>VLOOKUP(F15,'[2]kiedy utworzył wop'!B:H,7,FALSE)</f>
        <v>2010-01-29</v>
      </c>
      <c r="Q15" s="101" t="s">
        <v>605</v>
      </c>
      <c r="R15" s="100" t="str">
        <f t="shared" si="1"/>
        <v>2010</v>
      </c>
      <c r="S15" s="95" t="s">
        <v>1770</v>
      </c>
      <c r="T15" s="96">
        <f>VLOOKUP(F15,'[2]dofinansowanie '!P:AI,20,FALSE)</f>
        <v>291627</v>
      </c>
      <c r="U15" s="88" t="str">
        <f>VLOOKUP(F15,'[2]baza umowy'!A:AJ,36,FALSE)</f>
        <v>01 Obszar miejski</v>
      </c>
      <c r="V15" s="88" t="str">
        <f>VLOOKUP(F15,'[2]baza umowy'!H:AH,27,FALSE)</f>
        <v>08 Inne inwestycje w przedsiębiorstwa</v>
      </c>
      <c r="W15" s="88" t="str">
        <f>VLOOKUP(F15,'[2]baza umowy'!H:AK,30,FALSE)</f>
        <v>12 Budownictwo</v>
      </c>
      <c r="X15" s="88" t="str">
        <f>VLOOKUP(F15,'[2]baza umowy'!A:AM,39,FALSE)</f>
        <v>„EKOSTRADE” Gajewski Paweł Przemysław</v>
      </c>
      <c r="Y15" s="88" t="str">
        <f>VLOOKUP(F15,'[2]baza umowy'!A:AU,47,FALSE)</f>
        <v>osoba fizyczna prowadząca działalność gospodarczą - mikro przedsiębiorstwo</v>
      </c>
      <c r="Z15" s="88" t="str">
        <f>VLOOKUP(F15,'[2]baza umowy'!A:AW,49,FALSE)</f>
        <v>przedsiębiorca lub przedsiębiorstwo</v>
      </c>
      <c r="AA15" s="88" t="str">
        <f>VLOOKUP(F15,'[2]baza umowy'!A:AL,38,FALSE)</f>
        <v>8541151660</v>
      </c>
    </row>
    <row r="16" spans="1:27" x14ac:dyDescent="0.25">
      <c r="A16" t="str">
        <f>VLOOKUP(F16,'[2]baza umowy'!A:B,2,FALSE)</f>
        <v>RPZP.01.00.00</v>
      </c>
      <c r="B16" t="str">
        <f>VLOOKUP(F16,'[2]baza umowy'!A:C,3,FALSE)</f>
        <v>RPZP.01.03.00</v>
      </c>
      <c r="C16" t="str">
        <f>VLOOKUP(F16,'[2]baza umowy'!A:D,4,FALSE)</f>
        <v>RPZP.01.03.01</v>
      </c>
      <c r="D16" s="102" t="s">
        <v>488</v>
      </c>
      <c r="E16" s="103" t="str">
        <f>VLOOKUP(F16,'[2]baza umowy'!A:E,5,FALSE)</f>
        <v>RPZP.01.03.01-32-046/08-01</v>
      </c>
      <c r="F16" s="102" t="s">
        <v>491</v>
      </c>
      <c r="G16" s="89" t="e">
        <f>VLOOKUP(F16,baza!G:G,1,FALSE)</f>
        <v>#N/A</v>
      </c>
      <c r="H16" s="102" t="s">
        <v>17278</v>
      </c>
      <c r="I16" s="104" t="s">
        <v>17279</v>
      </c>
      <c r="J16" s="105" t="str">
        <f t="shared" si="0"/>
        <v>RPZP.01.03.01-32-046/08-01</v>
      </c>
      <c r="K16" s="104" t="s">
        <v>17280</v>
      </c>
      <c r="L16" s="102" t="s">
        <v>17281</v>
      </c>
      <c r="M16" s="102" t="s">
        <v>424</v>
      </c>
      <c r="N16" s="102" t="s">
        <v>423</v>
      </c>
      <c r="O16" s="106" t="s">
        <v>17282</v>
      </c>
      <c r="P16" s="92" t="str">
        <f>VLOOKUP(F16,'[2]kiedy utworzył wop'!B:H,7,FALSE)</f>
        <v>2010-01-29</v>
      </c>
      <c r="Q16" s="107" t="s">
        <v>605</v>
      </c>
      <c r="R16" s="108" t="str">
        <f t="shared" si="1"/>
        <v>2010</v>
      </c>
      <c r="S16" s="109" t="s">
        <v>17283</v>
      </c>
      <c r="T16" s="96">
        <f>VLOOKUP(F16,'[2]dofinansowanie '!P:AI,20,FALSE)</f>
        <v>18400</v>
      </c>
      <c r="U16" t="str">
        <f>VLOOKUP(F16,'[2]baza umowy'!A:AJ,36,FALSE)</f>
        <v>05 Obszary wiejskie (poza obszarami górskimi, wyspami lub o niskiej i bardzo niskiej gęstości zaludnienia)</v>
      </c>
      <c r="V16" t="str">
        <f>VLOOKUP(F16,'[2]baza umowy'!H:AH,27,FALSE)</f>
        <v>05 Usługi w zakresie zaawansowanego wsparcia dla przedsiębiorstw i grup przedsiębiorstw</v>
      </c>
      <c r="W16" t="str">
        <f>VLOOKUP(F16,'[2]baza umowy'!H:AK,30,FALSE)</f>
        <v>12 Budownictwo</v>
      </c>
      <c r="X16" t="str">
        <f>VLOOKUP(F16,'[2]baza umowy'!A:AM,39,FALSE)</f>
        <v>Przedsiębiorstwo Produkcyjno Handlowo Usługowe - "DUOMAT 2" - Okonowicz Michał</v>
      </c>
      <c r="Y16" t="str">
        <f>VLOOKUP(F16,'[2]baza umowy'!A:AU,47,FALSE)</f>
        <v>osoba fizyczna prowadząca działalność gospodarczą - mikro przedsiębiorstwo</v>
      </c>
      <c r="Z16" t="str">
        <f>VLOOKUP(F16,'[2]baza umowy'!A:AW,49,FALSE)</f>
        <v>przedsiębiorca lub przedsiębiorstwo</v>
      </c>
      <c r="AA16" t="str">
        <f>VLOOKUP(F16,'[2]baza umowy'!A:AL,38,FALSE)</f>
        <v>5941414506</v>
      </c>
    </row>
    <row r="17" spans="1:27" x14ac:dyDescent="0.25">
      <c r="A17" t="str">
        <f>VLOOKUP(F17,'[2]baza umowy'!A:B,2,FALSE)</f>
        <v>RPZP.01.00.00</v>
      </c>
      <c r="B17" t="str">
        <f>VLOOKUP(F17,'[2]baza umowy'!A:C,3,FALSE)</f>
        <v>RPZP.01.03.00</v>
      </c>
      <c r="C17" t="str">
        <f>VLOOKUP(F17,'[2]baza umowy'!A:D,4,FALSE)</f>
        <v>RPZP.01.03.01</v>
      </c>
      <c r="D17" s="102"/>
      <c r="E17" s="103" t="str">
        <f>VLOOKUP(F17,'[2]baza umowy'!A:E,5,FALSE)</f>
        <v>RPZP.01.03.01-32-042/08-00</v>
      </c>
      <c r="F17" s="102" t="s">
        <v>475</v>
      </c>
      <c r="G17" s="89" t="e">
        <f>VLOOKUP(F17,baza!G:G,1,FALSE)</f>
        <v>#N/A</v>
      </c>
      <c r="H17" s="102" t="s">
        <v>17284</v>
      </c>
      <c r="I17" s="104" t="s">
        <v>17285</v>
      </c>
      <c r="J17" s="105" t="str">
        <f t="shared" si="0"/>
        <v>RPZP.01.03.01-32-042/08-02</v>
      </c>
      <c r="K17" s="104" t="s">
        <v>17286</v>
      </c>
      <c r="L17" s="102" t="s">
        <v>17287</v>
      </c>
      <c r="M17" s="102" t="s">
        <v>481</v>
      </c>
      <c r="N17" s="102" t="s">
        <v>480</v>
      </c>
      <c r="O17" s="106" t="s">
        <v>17288</v>
      </c>
      <c r="P17" s="92" t="str">
        <f>VLOOKUP(F17,'[2]kiedy utworzył wop'!B:H,7,FALSE)</f>
        <v>2010-01-29</v>
      </c>
      <c r="Q17" s="107" t="s">
        <v>605</v>
      </c>
      <c r="R17" s="108" t="str">
        <f t="shared" si="1"/>
        <v>2010</v>
      </c>
      <c r="S17" s="109" t="s">
        <v>1534</v>
      </c>
      <c r="T17" s="96">
        <f>VLOOKUP(F17,'[2]dofinansowanie '!P:AI,20,FALSE)</f>
        <v>10200</v>
      </c>
      <c r="U17" t="str">
        <f>VLOOKUP(F17,'[2]baza umowy'!A:AJ,36,FALSE)</f>
        <v>01 Obszar miejski</v>
      </c>
      <c r="V17" t="str">
        <f>VLOOKUP(F17,'[2]baza umowy'!H:AH,27,FALSE)</f>
        <v>05 Usługi w zakresie zaawansowanego wsparcia dla przedsiębiorstw i grup przedsiębiorstw</v>
      </c>
      <c r="W17" t="str">
        <f>VLOOKUP(F17,'[2]baza umowy'!H:AK,30,FALSE)</f>
        <v>06 Nieokreślony przemysł wytwórczy</v>
      </c>
      <c r="X17" t="str">
        <f>VLOOKUP(F17,'[2]baza umowy'!A:AM,39,FALSE)</f>
        <v>"SOTEX" Produkcyjno-Usługowa-Handlowa Spółka z o.o.</v>
      </c>
      <c r="Y17" t="str">
        <f>VLOOKUP(F17,'[2]baza umowy'!A:AU,47,FALSE)</f>
        <v>spółka z ograniczoną odpowiedzialnością - mikro przedsiębiorstwo</v>
      </c>
      <c r="Z17" t="str">
        <f>VLOOKUP(F17,'[2]baza umowy'!A:AW,49,FALSE)</f>
        <v>przedsiębiorca lub przedsiębiorstwo</v>
      </c>
      <c r="AA17" t="str">
        <f>VLOOKUP(F17,'[2]baza umowy'!A:AL,38,FALSE)</f>
        <v>8510306044</v>
      </c>
    </row>
    <row r="18" spans="1:27" x14ac:dyDescent="0.25">
      <c r="A18" t="str">
        <f>VLOOKUP(F18,'[2]baza umowy'!A:B,2,FALSE)</f>
        <v>RPZP.01.00.00</v>
      </c>
      <c r="B18" t="str">
        <f>VLOOKUP(F18,'[2]baza umowy'!A:C,3,FALSE)</f>
        <v>RPZP.01.01.00</v>
      </c>
      <c r="C18" t="str">
        <f>VLOOKUP(F18,'[2]baza umowy'!A:D,4,FALSE)</f>
        <v>RPZP.01.01.02</v>
      </c>
      <c r="D18" s="102" t="s">
        <v>320</v>
      </c>
      <c r="E18" s="103" t="str">
        <f>VLOOKUP(F18,'[2]baza umowy'!A:E,5,FALSE)</f>
        <v>RPZP.01.01.02-32-069/08-02</v>
      </c>
      <c r="F18" s="102" t="s">
        <v>323</v>
      </c>
      <c r="G18" s="89" t="e">
        <f>VLOOKUP(F18,baza!G:G,1,FALSE)</f>
        <v>#N/A</v>
      </c>
      <c r="H18" s="102" t="s">
        <v>17289</v>
      </c>
      <c r="I18" s="104" t="s">
        <v>17290</v>
      </c>
      <c r="J18" s="105" t="str">
        <f t="shared" si="0"/>
        <v>RPZP.01.01.02-32-069/08-02</v>
      </c>
      <c r="K18" s="104" t="s">
        <v>17291</v>
      </c>
      <c r="L18" s="102" t="s">
        <v>17292</v>
      </c>
      <c r="M18" s="102" t="s">
        <v>330</v>
      </c>
      <c r="N18" s="102" t="s">
        <v>329</v>
      </c>
      <c r="O18" s="106" t="s">
        <v>1463</v>
      </c>
      <c r="P18" s="92" t="str">
        <f>VLOOKUP(F18,'[2]kiedy utworzył wop'!B:H,7,FALSE)</f>
        <v>2010-02-04</v>
      </c>
      <c r="Q18" s="107" t="s">
        <v>605</v>
      </c>
      <c r="R18" s="108" t="str">
        <f t="shared" si="1"/>
        <v>2010</v>
      </c>
      <c r="S18" s="109" t="s">
        <v>1375</v>
      </c>
      <c r="T18" s="96">
        <f>VLOOKUP(F18,'[2]dofinansowanie '!P:AI,20,FALSE)</f>
        <v>200550</v>
      </c>
      <c r="U18" t="str">
        <f>VLOOKUP(F18,'[2]baza umowy'!A:AJ,36,FALSE)</f>
        <v>05 Obszary wiejskie (poza obszarami górskimi, wyspami lub o niskiej i bardzo niskiej gęstości zaludnienia)</v>
      </c>
      <c r="V18" t="str">
        <f>VLOOKUP(F18,'[2]baza umowy'!H:AH,27,FALSE)</f>
        <v>08 Inne inwestycje w przedsiębiorstwa</v>
      </c>
      <c r="W18" t="str">
        <f>VLOOKUP(F18,'[2]baza umowy'!H:AK,30,FALSE)</f>
        <v>12 Budownictwo</v>
      </c>
      <c r="X18" t="str">
        <f>VLOOKUP(F18,'[2]baza umowy'!A:AM,39,FALSE)</f>
        <v>"EKO-PLAST" Spółka Jawna Bronisława, Grzegorz i Józef Kaczmarek</v>
      </c>
      <c r="Y18" t="str">
        <f>VLOOKUP(F18,'[2]baza umowy'!A:AU,47,FALSE)</f>
        <v>spółka jawna - małe przedsiębiorstwo</v>
      </c>
      <c r="Z18" t="str">
        <f>VLOOKUP(F18,'[2]baza umowy'!A:AW,49,FALSE)</f>
        <v>przedsiębiorca lub przedsiębiorstwo</v>
      </c>
      <c r="AA18" t="str">
        <f>VLOOKUP(F18,'[2]baza umowy'!A:AL,38,FALSE)</f>
        <v>8581553790</v>
      </c>
    </row>
    <row r="19" spans="1:27" x14ac:dyDescent="0.25">
      <c r="A19" t="str">
        <f>VLOOKUP(F19,'[2]baza umowy'!A:B,2,FALSE)</f>
        <v>RPZP.01.00.00</v>
      </c>
      <c r="B19" t="str">
        <f>VLOOKUP(F19,'[2]baza umowy'!A:C,3,FALSE)</f>
        <v>RPZP.01.03.00</v>
      </c>
      <c r="C19" t="str">
        <f>VLOOKUP(F19,'[2]baza umowy'!A:D,4,FALSE)</f>
        <v>RPZP.01.03.01</v>
      </c>
      <c r="D19" s="102" t="s">
        <v>17293</v>
      </c>
      <c r="E19" s="103" t="str">
        <f>VLOOKUP(F19,'[2]baza umowy'!A:E,5,FALSE)</f>
        <v>RPZP.01.03.01-32-008/08-02</v>
      </c>
      <c r="F19" s="102" t="s">
        <v>686</v>
      </c>
      <c r="G19" s="89" t="e">
        <f>VLOOKUP(F19,baza!G:G,1,FALSE)</f>
        <v>#N/A</v>
      </c>
      <c r="H19" s="102" t="s">
        <v>17294</v>
      </c>
      <c r="I19" s="104" t="s">
        <v>17293</v>
      </c>
      <c r="J19" s="105" t="str">
        <f t="shared" si="0"/>
        <v>RPZP.01.03.01-32-008/08-01</v>
      </c>
      <c r="K19" s="104" t="s">
        <v>17295</v>
      </c>
      <c r="L19" s="102" t="s">
        <v>17296</v>
      </c>
      <c r="M19" s="102" t="s">
        <v>689</v>
      </c>
      <c r="N19" s="102" t="s">
        <v>688</v>
      </c>
      <c r="O19" s="106" t="s">
        <v>1973</v>
      </c>
      <c r="P19" s="92" t="str">
        <f>VLOOKUP(F19,'[2]kiedy utworzył wop'!B:H,7,FALSE)</f>
        <v>2010-02-08</v>
      </c>
      <c r="Q19" s="107" t="s">
        <v>605</v>
      </c>
      <c r="R19" s="108" t="str">
        <f t="shared" si="1"/>
        <v>2010</v>
      </c>
      <c r="S19" s="109" t="s">
        <v>1843</v>
      </c>
      <c r="T19" s="96">
        <f>VLOOKUP(F19,'[2]dofinansowanie '!P:AI,20,FALSE)</f>
        <v>25900</v>
      </c>
      <c r="U19" t="str">
        <f>VLOOKUP(F19,'[2]baza umowy'!A:AJ,36,FALSE)</f>
        <v>01 Obszar miejski</v>
      </c>
      <c r="V19" t="str">
        <f>VLOOKUP(F19,'[2]baza umowy'!H:AH,27,FALSE)</f>
        <v>05 Usługi w zakresie zaawansowanego wsparcia dla przedsiębiorstw i grup przedsiębiorstw</v>
      </c>
      <c r="W19" t="str">
        <f>VLOOKUP(F19,'[2]baza umowy'!H:AK,30,FALSE)</f>
        <v>06 Nieokreślony przemysł wytwórczy</v>
      </c>
      <c r="X19" t="str">
        <f>VLOOKUP(F19,'[2]baza umowy'!A:AM,39,FALSE)</f>
        <v>Przedsiębiorstwo Produkcyjno - Handlowe "EKODARPOL" Zbigniew Zubala</v>
      </c>
      <c r="Y19" t="str">
        <f>VLOOKUP(F19,'[2]baza umowy'!A:AU,47,FALSE)</f>
        <v>osoba fizyczna prowadząca działalność gospodarczą - małe przedsiębiorstwo</v>
      </c>
      <c r="Z19" t="str">
        <f>VLOOKUP(F19,'[2]baza umowy'!A:AW,49,FALSE)</f>
        <v>przedsiębiorca lub przedsiębiorstwo</v>
      </c>
      <c r="AA19" t="str">
        <f>VLOOKUP(F19,'[2]baza umowy'!A:AL,38,FALSE)</f>
        <v>8390400041</v>
      </c>
    </row>
    <row r="20" spans="1:27" x14ac:dyDescent="0.25">
      <c r="A20" t="str">
        <f>VLOOKUP(F20,'[2]baza umowy'!A:B,2,FALSE)</f>
        <v>RPZP.01.00.00</v>
      </c>
      <c r="B20" t="str">
        <f>VLOOKUP(F20,'[2]baza umowy'!A:C,3,FALSE)</f>
        <v>RPZP.01.01.00</v>
      </c>
      <c r="C20" t="str">
        <f>VLOOKUP(F20,'[2]baza umowy'!A:D,4,FALSE)</f>
        <v>RPZP.01.01.01</v>
      </c>
      <c r="D20" s="102"/>
      <c r="E20" s="103" t="str">
        <f>VLOOKUP(F20,'[2]baza umowy'!A:E,5,FALSE)</f>
        <v>RPZP.01.01.01-32-072/08-01</v>
      </c>
      <c r="F20" s="102" t="s">
        <v>435</v>
      </c>
      <c r="G20" s="89" t="e">
        <f>VLOOKUP(F20,baza!G:G,1,FALSE)</f>
        <v>#N/A</v>
      </c>
      <c r="H20" s="102" t="s">
        <v>17297</v>
      </c>
      <c r="I20" s="104" t="s">
        <v>17298</v>
      </c>
      <c r="J20" s="105" t="str">
        <f t="shared" si="0"/>
        <v>RPZP.01.01.01-32-072/08-02</v>
      </c>
      <c r="K20" s="104" t="s">
        <v>17299</v>
      </c>
      <c r="L20" s="102" t="s">
        <v>17300</v>
      </c>
      <c r="M20" s="102" t="s">
        <v>443</v>
      </c>
      <c r="N20" s="102" t="s">
        <v>442</v>
      </c>
      <c r="O20" s="106" t="s">
        <v>6608</v>
      </c>
      <c r="P20" s="92" t="str">
        <f>VLOOKUP(F20,'[2]kiedy utworzył wop'!B:H,7,FALSE)</f>
        <v>2010-02-11</v>
      </c>
      <c r="Q20" s="107" t="s">
        <v>605</v>
      </c>
      <c r="R20" s="108" t="str">
        <f t="shared" si="1"/>
        <v>2010</v>
      </c>
      <c r="S20" s="109" t="s">
        <v>1375</v>
      </c>
      <c r="T20" s="96">
        <f>VLOOKUP(F20,'[2]dofinansowanie '!P:AI,20,FALSE)</f>
        <v>60000</v>
      </c>
      <c r="U20" t="str">
        <f>VLOOKUP(F20,'[2]baza umowy'!A:AJ,36,FALSE)</f>
        <v>01 Obszar miejski</v>
      </c>
      <c r="V20" t="str">
        <f>VLOOKUP(F20,'[2]baza umowy'!H:AH,27,FALSE)</f>
        <v>08 Inne inwestycje w przedsiębiorstwa</v>
      </c>
      <c r="W20" t="str">
        <f>VLOOKUP(F20,'[2]baza umowy'!H:AK,30,FALSE)</f>
        <v>22 Inne niewyszczególnione usługi</v>
      </c>
      <c r="X20" t="str">
        <f>VLOOKUP(F20,'[2]baza umowy'!A:AM,39,FALSE)</f>
        <v>Przedsiębiorstwo Geodezyjne "INWAR" Spółka z ograniczona odpowiedzialnością</v>
      </c>
      <c r="Y20" t="str">
        <f>VLOOKUP(F20,'[2]baza umowy'!A:AU,47,FALSE)</f>
        <v>spółka z ograniczoną odpowiedzialnością - mikro przedsiębiorstwo</v>
      </c>
      <c r="Z20" t="str">
        <f>VLOOKUP(F20,'[2]baza umowy'!A:AW,49,FALSE)</f>
        <v>przedsiębiorca lub przedsiębiorstwo</v>
      </c>
      <c r="AA20" t="str">
        <f>VLOOKUP(F20,'[2]baza umowy'!A:AL,38,FALSE)</f>
        <v>8510012035</v>
      </c>
    </row>
    <row r="21" spans="1:27" x14ac:dyDescent="0.25">
      <c r="A21" t="str">
        <f>VLOOKUP(F21,'[2]baza umowy'!A:B,2,FALSE)</f>
        <v>RPZP.01.00.00</v>
      </c>
      <c r="B21" t="str">
        <f>VLOOKUP(F21,'[2]baza umowy'!A:C,3,FALSE)</f>
        <v>RPZP.01.01.00</v>
      </c>
      <c r="C21" t="str">
        <f>VLOOKUP(F21,'[2]baza umowy'!A:D,4,FALSE)</f>
        <v>RPZP.01.01.02</v>
      </c>
      <c r="D21" s="102" t="s">
        <v>351</v>
      </c>
      <c r="E21" s="103" t="str">
        <f>VLOOKUP(F21,'[2]baza umowy'!A:E,5,FALSE)</f>
        <v>RPZP.01.01.02-32-025/08-03</v>
      </c>
      <c r="F21" s="102" t="s">
        <v>354</v>
      </c>
      <c r="G21" s="89" t="e">
        <f>VLOOKUP(F21,baza!G:G,1,FALSE)</f>
        <v>#N/A</v>
      </c>
      <c r="H21" s="102" t="s">
        <v>17301</v>
      </c>
      <c r="I21" s="104" t="s">
        <v>17302</v>
      </c>
      <c r="J21" s="105" t="str">
        <f t="shared" si="0"/>
        <v>RPZP.01.01.02-32-025/08-02</v>
      </c>
      <c r="K21" s="104" t="s">
        <v>17303</v>
      </c>
      <c r="L21" s="102" t="s">
        <v>17304</v>
      </c>
      <c r="M21" s="102" t="s">
        <v>359</v>
      </c>
      <c r="N21" s="102" t="s">
        <v>358</v>
      </c>
      <c r="O21" s="106" t="s">
        <v>1559</v>
      </c>
      <c r="P21" s="92" t="str">
        <f>VLOOKUP(F21,'[2]kiedy utworzył wop'!B:H,7,FALSE)</f>
        <v>2010-02-26</v>
      </c>
      <c r="Q21" s="107" t="s">
        <v>605</v>
      </c>
      <c r="R21" s="108" t="str">
        <f t="shared" si="1"/>
        <v>2010</v>
      </c>
      <c r="S21" s="109" t="s">
        <v>2494</v>
      </c>
      <c r="T21" s="96">
        <f>VLOOKUP(F21,'[2]dofinansowanie '!P:AI,20,FALSE)</f>
        <v>593999.99</v>
      </c>
      <c r="U21" t="str">
        <f>VLOOKUP(F21,'[2]baza umowy'!A:AJ,36,FALSE)</f>
        <v>01 Obszar miejski</v>
      </c>
      <c r="V21" t="str">
        <f>VLOOKUP(F21,'[2]baza umowy'!H:AH,27,FALSE)</f>
        <v>08 Inne inwestycje w przedsiębiorstwa</v>
      </c>
      <c r="W21" t="str">
        <f>VLOOKUP(F21,'[2]baza umowy'!H:AK,30,FALSE)</f>
        <v>06 Nieokreślony przemysł wytwórczy</v>
      </c>
      <c r="X21" t="str">
        <f>VLOOKUP(F21,'[2]baza umowy'!A:AM,39,FALSE)</f>
        <v>"Komandor Szczecin Z.P." Spółka Akcyjna</v>
      </c>
      <c r="Y21" t="str">
        <f>VLOOKUP(F21,'[2]baza umowy'!A:AU,47,FALSE)</f>
        <v>spółka akcyjna - małe przedsiębiorstwo</v>
      </c>
      <c r="Z21" t="str">
        <f>VLOOKUP(F21,'[2]baza umowy'!A:AW,49,FALSE)</f>
        <v>przedsiębiorca lub przedsiębiorstwo</v>
      </c>
      <c r="AA21" t="str">
        <f>VLOOKUP(F21,'[2]baza umowy'!A:AL,38,FALSE)</f>
        <v>8581570222</v>
      </c>
    </row>
    <row r="22" spans="1:27" x14ac:dyDescent="0.25">
      <c r="A22" t="str">
        <f>VLOOKUP(F22,'[2]baza umowy'!A:B,2,FALSE)</f>
        <v>RPZP.01.00.00</v>
      </c>
      <c r="B22" t="str">
        <f>VLOOKUP(F22,'[2]baza umowy'!A:C,3,FALSE)</f>
        <v>RPZP.01.03.00</v>
      </c>
      <c r="C22" t="str">
        <f>VLOOKUP(F22,'[2]baza umowy'!A:D,4,FALSE)</f>
        <v>RPZP.01.03.01</v>
      </c>
      <c r="D22" s="102"/>
      <c r="E22" s="103" t="str">
        <f>VLOOKUP(F22,'[2]baza umowy'!A:E,5,FALSE)</f>
        <v>RPZP.01.03.01-32-070/08-01</v>
      </c>
      <c r="F22" s="102" t="s">
        <v>402</v>
      </c>
      <c r="G22" s="89" t="e">
        <f>VLOOKUP(F22,baza!G:G,1,FALSE)</f>
        <v>#N/A</v>
      </c>
      <c r="H22" s="102" t="s">
        <v>17305</v>
      </c>
      <c r="I22" s="104" t="s">
        <v>399</v>
      </c>
      <c r="J22" s="105" t="str">
        <f t="shared" si="0"/>
        <v>RPZP.01.03.01-32-070/08-01</v>
      </c>
      <c r="K22" s="104" t="s">
        <v>17306</v>
      </c>
      <c r="L22" s="102" t="s">
        <v>17307</v>
      </c>
      <c r="M22" s="102" t="s">
        <v>407</v>
      </c>
      <c r="N22" s="102" t="s">
        <v>406</v>
      </c>
      <c r="O22" s="106" t="s">
        <v>1622</v>
      </c>
      <c r="P22" s="92" t="str">
        <f>VLOOKUP(F22,'[2]kiedy utworzył wop'!B:H,7,FALSE)</f>
        <v>2010-03-04</v>
      </c>
      <c r="Q22" s="107" t="s">
        <v>605</v>
      </c>
      <c r="R22" s="108" t="str">
        <f t="shared" si="1"/>
        <v>2010</v>
      </c>
      <c r="S22" s="109" t="s">
        <v>84</v>
      </c>
      <c r="T22" s="96">
        <f>VLOOKUP(F22,'[2]dofinansowanie '!P:AI,20,FALSE)</f>
        <v>14625</v>
      </c>
      <c r="U22" t="str">
        <f>VLOOKUP(F22,'[2]baza umowy'!A:AJ,36,FALSE)</f>
        <v>01 Obszar miejski</v>
      </c>
      <c r="V22" t="str">
        <f>VLOOKUP(F22,'[2]baza umowy'!H:AH,27,FALSE)</f>
        <v>05 Usługi w zakresie zaawansowanego wsparcia dla przedsiębiorstw i grup przedsiębiorstw</v>
      </c>
      <c r="W22" t="str">
        <f>VLOOKUP(F22,'[2]baza umowy'!H:AK,30,FALSE)</f>
        <v>12 Budownictwo</v>
      </c>
      <c r="X22" t="str">
        <f>VLOOKUP(F22,'[2]baza umowy'!A:AM,39,FALSE)</f>
        <v>STATUS SP. Z O.O.</v>
      </c>
      <c r="Y22" t="str">
        <f>VLOOKUP(F22,'[2]baza umowy'!A:AU,47,FALSE)</f>
        <v>spółka z ograniczoną odpowiedzialnością - małe przedsiębiorstwo</v>
      </c>
      <c r="Z22" t="str">
        <f>VLOOKUP(F22,'[2]baza umowy'!A:AW,49,FALSE)</f>
        <v>przedsiębiorca lub przedsiębiorstwo</v>
      </c>
      <c r="AA22" t="str">
        <f>VLOOKUP(F22,'[2]baza umowy'!A:AL,38,FALSE)</f>
        <v>8522448749</v>
      </c>
    </row>
    <row r="23" spans="1:27" x14ac:dyDescent="0.25">
      <c r="A23" t="str">
        <f>VLOOKUP(F23,'[2]baza umowy'!A:B,2,FALSE)</f>
        <v>RPZP.01.00.00</v>
      </c>
      <c r="B23" t="str">
        <f>VLOOKUP(F23,'[2]baza umowy'!A:C,3,FALSE)</f>
        <v>RPZP.01.03.00</v>
      </c>
      <c r="C23" t="str">
        <f>VLOOKUP(F23,'[2]baza umowy'!A:D,4,FALSE)</f>
        <v>RPZP.01.03.01</v>
      </c>
      <c r="D23" s="102" t="s">
        <v>415</v>
      </c>
      <c r="E23" s="103" t="str">
        <f>VLOOKUP(F23,'[2]baza umowy'!A:E,5,FALSE)</f>
        <v>RPZP.01.03.01-32-047/08-01</v>
      </c>
      <c r="F23" s="102" t="s">
        <v>418</v>
      </c>
      <c r="G23" s="89" t="e">
        <f>VLOOKUP(F23,baza!G:G,1,FALSE)</f>
        <v>#N/A</v>
      </c>
      <c r="H23" s="102" t="s">
        <v>17308</v>
      </c>
      <c r="I23" s="104" t="s">
        <v>415</v>
      </c>
      <c r="J23" s="105" t="str">
        <f t="shared" si="0"/>
        <v>RPZP.01.03.01-32-047/08-01</v>
      </c>
      <c r="K23" s="104" t="s">
        <v>17309</v>
      </c>
      <c r="L23" s="102" t="s">
        <v>17310</v>
      </c>
      <c r="M23" s="102" t="s">
        <v>424</v>
      </c>
      <c r="N23" s="102" t="s">
        <v>423</v>
      </c>
      <c r="O23" s="106" t="s">
        <v>17311</v>
      </c>
      <c r="P23" s="92" t="str">
        <f>VLOOKUP(F23,'[2]kiedy utworzył wop'!B:H,7,FALSE)</f>
        <v>2010-03-05</v>
      </c>
      <c r="Q23" s="107" t="s">
        <v>605</v>
      </c>
      <c r="R23" s="108" t="str">
        <f t="shared" si="1"/>
        <v>2010</v>
      </c>
      <c r="S23" s="109" t="s">
        <v>2494</v>
      </c>
      <c r="T23" s="96">
        <f>VLOOKUP(F23,'[2]dofinansowanie '!P:AI,20,FALSE)</f>
        <v>20000</v>
      </c>
      <c r="U23" t="str">
        <f>VLOOKUP(F23,'[2]baza umowy'!A:AJ,36,FALSE)</f>
        <v>05 Obszary wiejskie (poza obszarami górskimi, wyspami lub o niskiej i bardzo niskiej gęstości zaludnienia)</v>
      </c>
      <c r="V23" t="str">
        <f>VLOOKUP(F23,'[2]baza umowy'!H:AH,27,FALSE)</f>
        <v>05 Usługi w zakresie zaawansowanego wsparcia dla przedsiębiorstw i grup przedsiębiorstw</v>
      </c>
      <c r="W23" t="str">
        <f>VLOOKUP(F23,'[2]baza umowy'!H:AK,30,FALSE)</f>
        <v>06 Nieokreślony przemysł wytwórczy</v>
      </c>
      <c r="X23" t="str">
        <f>VLOOKUP(F23,'[2]baza umowy'!A:AM,39,FALSE)</f>
        <v>Przedsiębiorstwo Produkcyjno Handlowo Usługowe - "DUOMAT 2" - Okonowicz Michał</v>
      </c>
      <c r="Y23" t="str">
        <f>VLOOKUP(F23,'[2]baza umowy'!A:AU,47,FALSE)</f>
        <v>osoba fizyczna prowadząca działalność gospodarczą - mikro przedsiębiorstwo</v>
      </c>
      <c r="Z23" t="str">
        <f>VLOOKUP(F23,'[2]baza umowy'!A:AW,49,FALSE)</f>
        <v>przedsiębiorca lub przedsiębiorstwo</v>
      </c>
      <c r="AA23" t="str">
        <f>VLOOKUP(F23,'[2]baza umowy'!A:AL,38,FALSE)</f>
        <v>5941414506</v>
      </c>
    </row>
    <row r="24" spans="1:27" x14ac:dyDescent="0.25">
      <c r="A24" t="str">
        <f>VLOOKUP(F24,'[2]baza umowy'!A:B,2,FALSE)</f>
        <v>RPZP.01.00.00</v>
      </c>
      <c r="B24" t="str">
        <f>VLOOKUP(F24,'[2]baza umowy'!A:C,3,FALSE)</f>
        <v>RPZP.01.01.00</v>
      </c>
      <c r="C24" t="str">
        <f>VLOOKUP(F24,'[2]baza umowy'!A:D,4,FALSE)</f>
        <v>RPZP.01.01.02</v>
      </c>
      <c r="D24" s="102" t="s">
        <v>284</v>
      </c>
      <c r="E24" s="103" t="str">
        <f>VLOOKUP(F24,'[2]baza umowy'!A:E,5,FALSE)</f>
        <v>RPZP.01.01.02-32-049/08-01</v>
      </c>
      <c r="F24" s="102" t="s">
        <v>287</v>
      </c>
      <c r="G24" s="89" t="e">
        <f>VLOOKUP(F24,baza!G:G,1,FALSE)</f>
        <v>#N/A</v>
      </c>
      <c r="H24" s="102" t="s">
        <v>17312</v>
      </c>
      <c r="I24" s="104" t="s">
        <v>17313</v>
      </c>
      <c r="J24" s="105" t="str">
        <f t="shared" si="0"/>
        <v>RPZP.01.01.02-32-049/08-01</v>
      </c>
      <c r="K24" s="104" t="s">
        <v>17314</v>
      </c>
      <c r="L24" s="102" t="s">
        <v>17315</v>
      </c>
      <c r="M24" s="102" t="s">
        <v>292</v>
      </c>
      <c r="N24" s="102" t="s">
        <v>291</v>
      </c>
      <c r="O24" s="106" t="s">
        <v>1559</v>
      </c>
      <c r="P24" s="92" t="str">
        <f>VLOOKUP(F24,'[2]kiedy utworzył wop'!B:H,7,FALSE)</f>
        <v>2010-03-05</v>
      </c>
      <c r="Q24" s="107" t="s">
        <v>605</v>
      </c>
      <c r="R24" s="108" t="str">
        <f t="shared" si="1"/>
        <v>2010</v>
      </c>
      <c r="S24" s="109" t="s">
        <v>2494</v>
      </c>
      <c r="T24" s="96">
        <f>VLOOKUP(F24,'[2]dofinansowanie '!P:AI,20,FALSE)</f>
        <v>159184.72</v>
      </c>
      <c r="U24" t="str">
        <f>VLOOKUP(F24,'[2]baza umowy'!A:AJ,36,FALSE)</f>
        <v>01 Obszar miejski</v>
      </c>
      <c r="V24" t="str">
        <f>VLOOKUP(F24,'[2]baza umowy'!H:AH,27,FALSE)</f>
        <v>08 Inne inwestycje w przedsiębiorstwa</v>
      </c>
      <c r="W24" t="str">
        <f>VLOOKUP(F24,'[2]baza umowy'!H:AK,30,FALSE)</f>
        <v>22 Inne niewyszczególnione usługi</v>
      </c>
      <c r="X24" t="str">
        <f>VLOOKUP(F24,'[2]baza umowy'!A:AM,39,FALSE)</f>
        <v>Armar Spółka z ograniczoną odpowiedzialnością</v>
      </c>
      <c r="Y24" t="str">
        <f>VLOOKUP(F24,'[2]baza umowy'!A:AU,47,FALSE)</f>
        <v>spółka z ograniczoną odpowiedzialnością - małe przedsiębiorstwo</v>
      </c>
      <c r="Z24" t="str">
        <f>VLOOKUP(F24,'[2]baza umowy'!A:AW,49,FALSE)</f>
        <v>przedsiębiorca lub przedsiębiorstwo</v>
      </c>
      <c r="AA24" t="str">
        <f>VLOOKUP(F24,'[2]baza umowy'!A:AL,38,FALSE)</f>
        <v>6720006577</v>
      </c>
    </row>
    <row r="25" spans="1:27" x14ac:dyDescent="0.25">
      <c r="A25" t="str">
        <f>VLOOKUP(F25,'[2]baza umowy'!A:B,2,FALSE)</f>
        <v>RPZP.01.00.00</v>
      </c>
      <c r="B25" t="str">
        <f>VLOOKUP(F25,'[2]baza umowy'!A:C,3,FALSE)</f>
        <v>RPZP.01.01.00</v>
      </c>
      <c r="C25" t="str">
        <f>VLOOKUP(F25,'[2]baza umowy'!A:D,4,FALSE)</f>
        <v>RPZP.01.01.01</v>
      </c>
      <c r="D25" s="102" t="s">
        <v>17316</v>
      </c>
      <c r="E25" s="103" t="str">
        <f>VLOOKUP(F25,'[2]baza umowy'!A:E,5,FALSE)</f>
        <v>RPZP.01.01.01-32-049/08-03</v>
      </c>
      <c r="F25" s="102" t="s">
        <v>945</v>
      </c>
      <c r="G25" s="89" t="e">
        <f>VLOOKUP(F25,baza!G:G,1,FALSE)</f>
        <v>#N/A</v>
      </c>
      <c r="H25" s="102" t="s">
        <v>17317</v>
      </c>
      <c r="I25" s="104" t="s">
        <v>17318</v>
      </c>
      <c r="J25" s="105" t="str">
        <f t="shared" si="0"/>
        <v>RPZP.01.01.01-32-049/08-02</v>
      </c>
      <c r="K25" s="104" t="s">
        <v>17319</v>
      </c>
      <c r="L25" s="102" t="s">
        <v>17320</v>
      </c>
      <c r="M25" s="102" t="s">
        <v>949</v>
      </c>
      <c r="N25" s="102" t="s">
        <v>948</v>
      </c>
      <c r="O25" s="106" t="s">
        <v>17283</v>
      </c>
      <c r="P25" s="92" t="str">
        <f>VLOOKUP(F25,'[2]kiedy utworzył wop'!B:H,7,FALSE)</f>
        <v>2010-03-08</v>
      </c>
      <c r="Q25" s="107" t="s">
        <v>605</v>
      </c>
      <c r="R25" s="108" t="str">
        <f t="shared" si="1"/>
        <v>2010</v>
      </c>
      <c r="S25" s="109" t="s">
        <v>2494</v>
      </c>
      <c r="T25" s="96">
        <f>VLOOKUP(F25,'[2]dofinansowanie '!P:AI,20,FALSE)</f>
        <v>267600</v>
      </c>
      <c r="U25" t="str">
        <f>VLOOKUP(F25,'[2]baza umowy'!A:AJ,36,FALSE)</f>
        <v>01 Obszar miejski</v>
      </c>
      <c r="V25" t="str">
        <f>VLOOKUP(F25,'[2]baza umowy'!H:AH,27,FALSE)</f>
        <v>08 Inne inwestycje w przedsiębiorstwa</v>
      </c>
      <c r="W25" t="str">
        <f>VLOOKUP(F25,'[2]baza umowy'!H:AK,30,FALSE)</f>
        <v>19 Działalność w zakresie ochrony zdrowia ludzkiego</v>
      </c>
      <c r="X25" t="str">
        <f>VLOOKUP(F25,'[2]baza umowy'!A:AM,39,FALSE)</f>
        <v>Indywidualna Specjalistyczna Praktyka Lekarska dr n. med. Jerzy Giżewski specjalista ginekolog – położnik</v>
      </c>
      <c r="Y25" t="str">
        <f>VLOOKUP(F25,'[2]baza umowy'!A:AU,47,FALSE)</f>
        <v>osoba fizyczna prowadząca działalność gospodarczą - mikro przedsiębiorstwo</v>
      </c>
      <c r="Z25" t="str">
        <f>VLOOKUP(F25,'[2]baza umowy'!A:AW,49,FALSE)</f>
        <v>przedsiębiorca lub przedsiębiorstwo</v>
      </c>
      <c r="AA25" t="str">
        <f>VLOOKUP(F25,'[2]baza umowy'!A:AL,38,FALSE)</f>
        <v>8511047780</v>
      </c>
    </row>
    <row r="26" spans="1:27" x14ac:dyDescent="0.25">
      <c r="A26" t="str">
        <f>VLOOKUP(F26,'[2]baza umowy'!A:B,2,FALSE)</f>
        <v>RPZP.01.00.00</v>
      </c>
      <c r="B26" t="str">
        <f>VLOOKUP(F26,'[2]baza umowy'!A:C,3,FALSE)</f>
        <v>RPZP.01.03.00</v>
      </c>
      <c r="C26" t="str">
        <f>VLOOKUP(F26,'[2]baza umowy'!A:D,4,FALSE)</f>
        <v>RPZP.01.03.01</v>
      </c>
      <c r="D26" s="102" t="s">
        <v>696</v>
      </c>
      <c r="E26" s="103" t="str">
        <f>VLOOKUP(F26,'[2]baza umowy'!A:E,5,FALSE)</f>
        <v>RPZP.01.03.01-32-052/08-01</v>
      </c>
      <c r="F26" s="102" t="s">
        <v>699</v>
      </c>
      <c r="G26" s="89" t="e">
        <f>VLOOKUP(F26,baza!G:G,1,FALSE)</f>
        <v>#N/A</v>
      </c>
      <c r="H26" s="102" t="s">
        <v>17321</v>
      </c>
      <c r="I26" s="104" t="s">
        <v>696</v>
      </c>
      <c r="J26" s="105" t="str">
        <f t="shared" si="0"/>
        <v>RPZP.01.03.01-32-052/08-01</v>
      </c>
      <c r="K26" s="104" t="s">
        <v>17322</v>
      </c>
      <c r="L26" s="102" t="s">
        <v>17323</v>
      </c>
      <c r="M26" s="102" t="s">
        <v>703</v>
      </c>
      <c r="N26" s="102" t="s">
        <v>702</v>
      </c>
      <c r="O26" s="106" t="s">
        <v>1398</v>
      </c>
      <c r="P26" s="92" t="str">
        <f>VLOOKUP(F26,'[2]kiedy utworzył wop'!B:H,7,FALSE)</f>
        <v>2010-03-16</v>
      </c>
      <c r="Q26" s="107" t="s">
        <v>605</v>
      </c>
      <c r="R26" s="108" t="str">
        <f t="shared" si="1"/>
        <v>2010</v>
      </c>
      <c r="S26" s="109" t="s">
        <v>1375</v>
      </c>
      <c r="T26" s="96">
        <f>VLOOKUP(F26,'[2]dofinansowanie '!P:AI,20,FALSE)</f>
        <v>10500</v>
      </c>
      <c r="U26" t="str">
        <f>VLOOKUP(F26,'[2]baza umowy'!A:AJ,36,FALSE)</f>
        <v>01 Obszar miejski</v>
      </c>
      <c r="V26" t="str">
        <f>VLOOKUP(F26,'[2]baza umowy'!H:AH,27,FALSE)</f>
        <v>05 Usługi w zakresie zaawansowanego wsparcia dla przedsiębiorstw i grup przedsiębiorstw</v>
      </c>
      <c r="W26" t="str">
        <f>VLOOKUP(F26,'[2]baza umowy'!H:AK,30,FALSE)</f>
        <v>06 Nieokreślony przemysł wytwórczy</v>
      </c>
      <c r="X26" t="str">
        <f>VLOOKUP(F26,'[2]baza umowy'!A:AM,39,FALSE)</f>
        <v>Megaron Spółka Akcyjna</v>
      </c>
      <c r="Y26" t="str">
        <f>VLOOKUP(F26,'[2]baza umowy'!A:AU,47,FALSE)</f>
        <v>spółka akcyjna - małe przedsiębiorstwo</v>
      </c>
      <c r="Z26" t="str">
        <f>VLOOKUP(F26,'[2]baza umowy'!A:AW,49,FALSE)</f>
        <v>przedsiębiorca lub przedsiębiorstwo</v>
      </c>
      <c r="AA26" t="str">
        <f>VLOOKUP(F26,'[2]baza umowy'!A:AL,38,FALSE)</f>
        <v>8520508938</v>
      </c>
    </row>
    <row r="27" spans="1:27" x14ac:dyDescent="0.25">
      <c r="A27" t="str">
        <f>VLOOKUP(F27,'[2]baza umowy'!A:B,2,FALSE)</f>
        <v>RPZP.01.00.00</v>
      </c>
      <c r="B27" t="str">
        <f>VLOOKUP(F27,'[2]baza umowy'!A:C,3,FALSE)</f>
        <v>RPZP.01.01.00</v>
      </c>
      <c r="C27" t="str">
        <f>VLOOKUP(F27,'[2]baza umowy'!A:D,4,FALSE)</f>
        <v>RPZP.01.01.01</v>
      </c>
      <c r="D27" s="102" t="s">
        <v>764</v>
      </c>
      <c r="E27" s="103" t="str">
        <f>VLOOKUP(F27,'[2]baza umowy'!A:E,5,FALSE)</f>
        <v>RPZP.01.01.01-32-092/08-04</v>
      </c>
      <c r="F27" s="102" t="s">
        <v>767</v>
      </c>
      <c r="G27" s="89" t="e">
        <f>VLOOKUP(F27,baza!G:G,1,FALSE)</f>
        <v>#N/A</v>
      </c>
      <c r="H27" s="102" t="s">
        <v>17324</v>
      </c>
      <c r="I27" s="104" t="s">
        <v>17325</v>
      </c>
      <c r="J27" s="105" t="str">
        <f t="shared" si="0"/>
        <v>RPZP.01.01.01-32-092/08-04</v>
      </c>
      <c r="K27" s="104" t="s">
        <v>17326</v>
      </c>
      <c r="L27" s="102" t="s">
        <v>17327</v>
      </c>
      <c r="M27" s="102" t="s">
        <v>773</v>
      </c>
      <c r="N27" s="102" t="s">
        <v>772</v>
      </c>
      <c r="O27" s="106" t="s">
        <v>17328</v>
      </c>
      <c r="P27" s="92" t="str">
        <f>VLOOKUP(F27,'[2]kiedy utworzył wop'!B:H,7,FALSE)</f>
        <v>2010-03-25</v>
      </c>
      <c r="Q27" s="107" t="s">
        <v>605</v>
      </c>
      <c r="R27" s="108" t="str">
        <f t="shared" si="1"/>
        <v>2010</v>
      </c>
      <c r="S27" s="109" t="s">
        <v>1375</v>
      </c>
      <c r="T27" s="96">
        <f>VLOOKUP(F27,'[2]dofinansowanie '!P:AI,20,FALSE)</f>
        <v>840000</v>
      </c>
      <c r="U27" t="str">
        <f>VLOOKUP(F27,'[2]baza umowy'!A:AJ,36,FALSE)</f>
        <v>01 Obszar miejski</v>
      </c>
      <c r="V27" t="str">
        <f>VLOOKUP(F27,'[2]baza umowy'!H:AH,27,FALSE)</f>
        <v>08 Inne inwestycje w przedsiębiorstwa</v>
      </c>
      <c r="W27" t="str">
        <f>VLOOKUP(F27,'[2]baza umowy'!H:AK,30,FALSE)</f>
        <v>06 Nieokreślony przemysł wytwórczy</v>
      </c>
      <c r="X27" t="str">
        <f>VLOOKUP(F27,'[2]baza umowy'!A:AM,39,FALSE)</f>
        <v>POWER-TECH Janusz Marcin Ejma</v>
      </c>
      <c r="Y27" t="str">
        <f>VLOOKUP(F27,'[2]baza umowy'!A:AU,47,FALSE)</f>
        <v>osoba fizyczna prowadząca działalność gospodarczą - mikro przedsiębiorstwo</v>
      </c>
      <c r="Z27" t="str">
        <f>VLOOKUP(F27,'[2]baza umowy'!A:AW,49,FALSE)</f>
        <v>przedsiębiorca lub przedsiębiorstwo</v>
      </c>
      <c r="AA27" t="str">
        <f>VLOOKUP(F27,'[2]baza umowy'!A:AL,38,FALSE)</f>
        <v>7651341734</v>
      </c>
    </row>
    <row r="28" spans="1:27" x14ac:dyDescent="0.25">
      <c r="A28" t="str">
        <f>VLOOKUP(F28,'[2]baza umowy'!A:B,2,FALSE)</f>
        <v>RPZP.01.00.00</v>
      </c>
      <c r="B28" t="str">
        <f>VLOOKUP(F28,'[2]baza umowy'!A:C,3,FALSE)</f>
        <v>RPZP.01.03.00</v>
      </c>
      <c r="C28" t="str">
        <f>VLOOKUP(F28,'[2]baza umowy'!A:D,4,FALSE)</f>
        <v>RPZP.01.03.01</v>
      </c>
      <c r="D28" s="102" t="s">
        <v>17329</v>
      </c>
      <c r="E28" s="103" t="str">
        <f>VLOOKUP(F28,'[2]baza umowy'!A:E,5,FALSE)</f>
        <v>RPZP.01.03.01-32-033/08-03</v>
      </c>
      <c r="F28" s="102" t="s">
        <v>798</v>
      </c>
      <c r="G28" s="89" t="e">
        <f>VLOOKUP(F28,baza!G:G,1,FALSE)</f>
        <v>#N/A</v>
      </c>
      <c r="H28" s="102" t="s">
        <v>17330</v>
      </c>
      <c r="I28" s="104" t="s">
        <v>17331</v>
      </c>
      <c r="J28" s="105" t="str">
        <f t="shared" si="0"/>
        <v>RPZP.01.03.01-32-033/08-02</v>
      </c>
      <c r="K28" s="104" t="s">
        <v>17332</v>
      </c>
      <c r="L28" s="102" t="s">
        <v>17333</v>
      </c>
      <c r="M28" s="102" t="s">
        <v>803</v>
      </c>
      <c r="N28" s="102" t="s">
        <v>802</v>
      </c>
      <c r="O28" s="106" t="s">
        <v>1298</v>
      </c>
      <c r="P28" s="92" t="str">
        <f>VLOOKUP(F28,'[2]kiedy utworzył wop'!B:H,7,FALSE)</f>
        <v>2010-03-25</v>
      </c>
      <c r="Q28" s="107" t="s">
        <v>605</v>
      </c>
      <c r="R28" s="108" t="str">
        <f t="shared" si="1"/>
        <v>2010</v>
      </c>
      <c r="S28" s="109" t="s">
        <v>1770</v>
      </c>
      <c r="T28" s="96">
        <f>VLOOKUP(F28,'[2]dofinansowanie '!P:AI,20,FALSE)</f>
        <v>38400</v>
      </c>
      <c r="U28" t="str">
        <f>VLOOKUP(F28,'[2]baza umowy'!A:AJ,36,FALSE)</f>
        <v>01 Obszar miejski</v>
      </c>
      <c r="V28" t="str">
        <f>VLOOKUP(F28,'[2]baza umowy'!H:AH,27,FALSE)</f>
        <v>05 Usługi w zakresie zaawansowanego wsparcia dla przedsiębiorstw i grup przedsiębiorstw</v>
      </c>
      <c r="W28" t="str">
        <f>VLOOKUP(F28,'[2]baza umowy'!H:AK,30,FALSE)</f>
        <v>22 Inne niewyszczególnione usługi</v>
      </c>
      <c r="X28" t="str">
        <f>VLOOKUP(F28,'[2]baza umowy'!A:AM,39,FALSE)</f>
        <v>Towarzystwo Handlowe ALPLAST Spółka Jawna A. Bąk i Spółka</v>
      </c>
      <c r="Y28" t="str">
        <f>VLOOKUP(F28,'[2]baza umowy'!A:AU,47,FALSE)</f>
        <v>spółka jawna - mikro przedsiębiorstwo</v>
      </c>
      <c r="Z28" t="str">
        <f>VLOOKUP(F28,'[2]baza umowy'!A:AW,49,FALSE)</f>
        <v>przedsiębiorca lub przedsiębiorstwo</v>
      </c>
      <c r="AA28" t="str">
        <f>VLOOKUP(F28,'[2]baza umowy'!A:AL,38,FALSE)</f>
        <v>6710012263</v>
      </c>
    </row>
    <row r="29" spans="1:27" x14ac:dyDescent="0.25">
      <c r="A29" t="str">
        <f>VLOOKUP(F29,'[2]baza umowy'!A:B,2,FALSE)</f>
        <v>RPZP.01.00.00</v>
      </c>
      <c r="B29" t="str">
        <f>VLOOKUP(F29,'[2]baza umowy'!A:C,3,FALSE)</f>
        <v>RPZP.01.01.00</v>
      </c>
      <c r="C29" t="str">
        <f>VLOOKUP(F29,'[2]baza umowy'!A:D,4,FALSE)</f>
        <v>RPZP.01.01.02</v>
      </c>
      <c r="D29" s="102" t="s">
        <v>17334</v>
      </c>
      <c r="E29" s="103" t="str">
        <f>VLOOKUP(F29,'[2]baza umowy'!A:E,5,FALSE)</f>
        <v>RPZP.01.01.02-32-045/08-02</v>
      </c>
      <c r="F29" s="102" t="s">
        <v>849</v>
      </c>
      <c r="G29" s="89" t="e">
        <f>VLOOKUP(F29,baza!G:G,1,FALSE)</f>
        <v>#N/A</v>
      </c>
      <c r="H29" s="102" t="s">
        <v>17335</v>
      </c>
      <c r="I29" s="104" t="s">
        <v>17336</v>
      </c>
      <c r="J29" s="105" t="str">
        <f t="shared" si="0"/>
        <v>RPZP.01.01.02-32-045/08-03</v>
      </c>
      <c r="K29" s="104" t="s">
        <v>17337</v>
      </c>
      <c r="L29" s="102" t="s">
        <v>17338</v>
      </c>
      <c r="M29" s="102" t="s">
        <v>17339</v>
      </c>
      <c r="N29" s="102" t="s">
        <v>852</v>
      </c>
      <c r="O29" s="106" t="s">
        <v>5516</v>
      </c>
      <c r="P29" s="92" t="str">
        <f>VLOOKUP(F29,'[2]kiedy utworzył wop'!B:H,7,FALSE)</f>
        <v>2010-03-29</v>
      </c>
      <c r="Q29" s="107" t="s">
        <v>605</v>
      </c>
      <c r="R29" s="108" t="str">
        <f t="shared" si="1"/>
        <v>2010</v>
      </c>
      <c r="S29" s="109" t="s">
        <v>1770</v>
      </c>
      <c r="T29" s="96">
        <f>VLOOKUP(F29,'[2]dofinansowanie '!P:AI,20,FALSE)</f>
        <v>378000</v>
      </c>
      <c r="U29" t="str">
        <f>VLOOKUP(F29,'[2]baza umowy'!A:AJ,36,FALSE)</f>
        <v>01 Obszar miejski</v>
      </c>
      <c r="V29" t="str">
        <f>VLOOKUP(F29,'[2]baza umowy'!H:AH,27,FALSE)</f>
        <v>08 Inne inwestycje w przedsiębiorstwa</v>
      </c>
      <c r="W29" t="str">
        <f>VLOOKUP(F29,'[2]baza umowy'!H:AK,30,FALSE)</f>
        <v>06 Nieokreślony przemysł wytwórczy</v>
      </c>
      <c r="X29" t="str">
        <f>VLOOKUP(F29,'[2]baza umowy'!A:AM,39,FALSE)</f>
        <v>„Nowo-Glas” Nikodem Stasik, Edward Stasik, Łukasz Żminda Spółka jawna</v>
      </c>
      <c r="Y29" t="str">
        <f>VLOOKUP(F29,'[2]baza umowy'!A:AU,47,FALSE)</f>
        <v>spółka jawna - małe przedsiębiorstwo</v>
      </c>
      <c r="Z29" t="str">
        <f>VLOOKUP(F29,'[2]baza umowy'!A:AW,49,FALSE)</f>
        <v>przedsiębiorca lub przedsiębiorstwo</v>
      </c>
      <c r="AA29" t="str">
        <f>VLOOKUP(F29,'[2]baza umowy'!A:AL,38,FALSE)</f>
        <v>8561595986</v>
      </c>
    </row>
    <row r="30" spans="1:27" x14ac:dyDescent="0.25">
      <c r="A30" t="str">
        <f>VLOOKUP(F30,'[2]baza umowy'!A:B,2,FALSE)</f>
        <v>RPZP.01.00.00</v>
      </c>
      <c r="B30" t="str">
        <f>VLOOKUP(F30,'[2]baza umowy'!A:C,3,FALSE)</f>
        <v>RPZP.01.01.00</v>
      </c>
      <c r="C30" t="str">
        <f>VLOOKUP(F30,'[2]baza umowy'!A:D,4,FALSE)</f>
        <v>RPZP.01.01.02</v>
      </c>
      <c r="D30" s="102"/>
      <c r="E30" s="103" t="str">
        <f>VLOOKUP(F30,'[2]baza umowy'!A:E,5,FALSE)</f>
        <v>RPZP.01.01.02-32-021/08-01</v>
      </c>
      <c r="F30" s="102" t="s">
        <v>1283</v>
      </c>
      <c r="G30" s="89" t="e">
        <f>VLOOKUP(F30,baza!G:G,1,FALSE)</f>
        <v>#N/A</v>
      </c>
      <c r="H30" s="102" t="s">
        <v>17340</v>
      </c>
      <c r="I30" s="104" t="s">
        <v>17341</v>
      </c>
      <c r="J30" s="105" t="str">
        <f t="shared" si="0"/>
        <v>RPZP.01.01.02-32-021/08-02</v>
      </c>
      <c r="K30" s="104" t="s">
        <v>17342</v>
      </c>
      <c r="L30" s="102" t="s">
        <v>17343</v>
      </c>
      <c r="M30" s="102" t="s">
        <v>1287</v>
      </c>
      <c r="N30" s="102" t="s">
        <v>1286</v>
      </c>
      <c r="O30" s="106" t="s">
        <v>3287</v>
      </c>
      <c r="P30" s="92" t="str">
        <f>VLOOKUP(F30,'[2]kiedy utworzył wop'!B:H,7,FALSE)</f>
        <v>2010-04-13</v>
      </c>
      <c r="Q30" s="107" t="s">
        <v>605</v>
      </c>
      <c r="R30" s="108" t="str">
        <f t="shared" si="1"/>
        <v>2010</v>
      </c>
      <c r="S30" s="109" t="s">
        <v>1862</v>
      </c>
      <c r="T30" s="96">
        <f>VLOOKUP(F30,'[2]dofinansowanie '!P:AI,20,FALSE)</f>
        <v>86494.21</v>
      </c>
      <c r="U30" t="str">
        <f>VLOOKUP(F30,'[2]baza umowy'!A:AJ,36,FALSE)</f>
        <v>01 Obszar miejski</v>
      </c>
      <c r="V30" t="str">
        <f>VLOOKUP(F30,'[2]baza umowy'!H:AH,27,FALSE)</f>
        <v>08 Inne inwestycje w przedsiębiorstwa</v>
      </c>
      <c r="W30" t="str">
        <f>VLOOKUP(F30,'[2]baza umowy'!H:AK,30,FALSE)</f>
        <v>22 Inne niewyszczególnione usługi</v>
      </c>
      <c r="X30" t="str">
        <f>VLOOKUP(F30,'[2]baza umowy'!A:AM,39,FALSE)</f>
        <v>GRYFMED S.C. Zakład Aparatury Medycznej E.Twór, T.Meger</v>
      </c>
      <c r="Y30" t="str">
        <f>VLOOKUP(F30,'[2]baza umowy'!A:AU,47,FALSE)</f>
        <v>spółka cywilna prowadząca działalność w oparciu o umowę zawartą na podstawie KC - małe przedsiębiorstwo</v>
      </c>
      <c r="Z30" t="str">
        <f>VLOOKUP(F30,'[2]baza umowy'!A:AW,49,FALSE)</f>
        <v>przedsiębiorca lub przedsiębiorstwo</v>
      </c>
      <c r="AA30" t="str">
        <f>VLOOKUP(F30,'[2]baza umowy'!A:AL,38,FALSE)</f>
        <v>8570204212</v>
      </c>
    </row>
    <row r="31" spans="1:27" x14ac:dyDescent="0.25">
      <c r="A31" t="str">
        <f>VLOOKUP(F31,'[2]baza umowy'!A:B,2,FALSE)</f>
        <v>RPZP.01.00.00</v>
      </c>
      <c r="B31" t="str">
        <f>VLOOKUP(F31,'[2]baza umowy'!A:C,3,FALSE)</f>
        <v>RPZP.01.03.00</v>
      </c>
      <c r="C31" t="str">
        <f>VLOOKUP(F31,'[2]baza umowy'!A:D,4,FALSE)</f>
        <v>RPZP.01.03.01</v>
      </c>
      <c r="D31" s="102" t="s">
        <v>17344</v>
      </c>
      <c r="E31" s="103" t="str">
        <f>VLOOKUP(F31,'[2]baza umowy'!A:E,5,FALSE)</f>
        <v>RPZP.01.03.01-32-021/08-02</v>
      </c>
      <c r="F31" s="102" t="s">
        <v>503</v>
      </c>
      <c r="G31" s="89" t="e">
        <f>VLOOKUP(F31,baza!G:G,1,FALSE)</f>
        <v>#N/A</v>
      </c>
      <c r="H31" s="102" t="s">
        <v>17345</v>
      </c>
      <c r="I31" s="104" t="s">
        <v>17346</v>
      </c>
      <c r="J31" s="105" t="str">
        <f t="shared" si="0"/>
        <v>RPZP.01.03.01-32-021/08-01</v>
      </c>
      <c r="K31" s="104" t="s">
        <v>17347</v>
      </c>
      <c r="L31" s="102" t="s">
        <v>17348</v>
      </c>
      <c r="M31" s="102" t="s">
        <v>508</v>
      </c>
      <c r="N31" s="102" t="s">
        <v>507</v>
      </c>
      <c r="O31" s="106" t="s">
        <v>836</v>
      </c>
      <c r="P31" s="92" t="str">
        <f>VLOOKUP(F31,'[2]kiedy utworzył wop'!B:H,7,FALSE)</f>
        <v>2010-04-20</v>
      </c>
      <c r="Q31" s="107" t="s">
        <v>605</v>
      </c>
      <c r="R31" s="108" t="str">
        <f t="shared" si="1"/>
        <v>2010</v>
      </c>
      <c r="S31" s="109" t="s">
        <v>17349</v>
      </c>
      <c r="T31" s="96">
        <f>VLOOKUP(F31,'[2]dofinansowanie '!P:AI,20,FALSE)</f>
        <v>7500</v>
      </c>
      <c r="U31" t="str">
        <f>VLOOKUP(F31,'[2]baza umowy'!A:AJ,36,FALSE)</f>
        <v>05 Obszary wiejskie (poza obszarami górskimi, wyspami lub o niskiej i bardzo niskiej gęstości zaludnienia)</v>
      </c>
      <c r="V31" t="str">
        <f>VLOOKUP(F31,'[2]baza umowy'!H:AH,27,FALSE)</f>
        <v>05 Usługi w zakresie zaawansowanego wsparcia dla przedsiębiorstw i grup przedsiębiorstw</v>
      </c>
      <c r="W31" t="str">
        <f>VLOOKUP(F31,'[2]baza umowy'!H:AK,30,FALSE)</f>
        <v>22 Inne niewyszczególnione usługi</v>
      </c>
      <c r="X31" t="str">
        <f>VLOOKUP(F31,'[2]baza umowy'!A:AM,39,FALSE)</f>
        <v>GOLD-MARK Andrzej Sałuda</v>
      </c>
      <c r="Y31" t="str">
        <f>VLOOKUP(F31,'[2]baza umowy'!A:AU,47,FALSE)</f>
        <v>osoba fizyczna prowadząca działalność gospodarczą - mikro przedsiębiorstwo</v>
      </c>
      <c r="Z31" t="str">
        <f>VLOOKUP(F31,'[2]baza umowy'!A:AW,49,FALSE)</f>
        <v>przedsiębiorca lub przedsiębiorstwo</v>
      </c>
      <c r="AA31" t="str">
        <f>VLOOKUP(F31,'[2]baza umowy'!A:AL,38,FALSE)</f>
        <v>8520608870</v>
      </c>
    </row>
    <row r="32" spans="1:27" x14ac:dyDescent="0.25">
      <c r="A32" t="str">
        <f>VLOOKUP(F32,'[2]baza umowy'!A:B,2,FALSE)</f>
        <v>RPZP.08.00.00</v>
      </c>
      <c r="B32" t="str">
        <f>VLOOKUP(F32,'[2]baza umowy'!A:C,3,FALSE)</f>
        <v>RPZP.08.02.00</v>
      </c>
      <c r="C32">
        <f>VLOOKUP(F32,'[2]baza umowy'!A:D,4,FALSE)</f>
        <v>0</v>
      </c>
      <c r="D32" s="102" t="s">
        <v>1117</v>
      </c>
      <c r="E32" s="103" t="str">
        <f>VLOOKUP(F32,'[2]baza umowy'!A:E,5,FALSE)</f>
        <v>RPZP.08.02.00-32-001/09-03</v>
      </c>
      <c r="F32" s="102" t="s">
        <v>1118</v>
      </c>
      <c r="G32" s="89" t="e">
        <f>VLOOKUP(F32,baza!G:G,1,FALSE)</f>
        <v>#N/A</v>
      </c>
      <c r="H32" s="102" t="e">
        <v>#N/A</v>
      </c>
      <c r="I32" s="104" t="s">
        <v>17350</v>
      </c>
      <c r="J32" s="105" t="str">
        <f t="shared" si="0"/>
        <v>RPZP.08.02.00-32-001/09-03</v>
      </c>
      <c r="K32" s="104" t="e">
        <v>#N/A</v>
      </c>
      <c r="L32" s="102" t="e">
        <v>#N/A</v>
      </c>
      <c r="M32" s="102" t="s">
        <v>70</v>
      </c>
      <c r="N32" s="102" t="s">
        <v>69</v>
      </c>
      <c r="O32" s="106" t="s">
        <v>1549</v>
      </c>
      <c r="P32" s="92" t="str">
        <f>VLOOKUP(F32,'[2]kiedy utworzył wop'!B:H,7,FALSE)</f>
        <v>2010-04-23</v>
      </c>
      <c r="Q32" s="107" t="s">
        <v>605</v>
      </c>
      <c r="R32" s="108" t="str">
        <f t="shared" si="1"/>
        <v>2010</v>
      </c>
      <c r="S32" s="109" t="s">
        <v>1071</v>
      </c>
      <c r="T32" s="96">
        <f>VLOOKUP(F32,'[2]dofinansowanie '!P:AI,20,FALSE)</f>
        <v>1558326.82</v>
      </c>
      <c r="U32" t="str">
        <f>VLOOKUP(F32,'[2]baza umowy'!A:AJ,36,FALSE)</f>
        <v>01 Obszar miejski</v>
      </c>
      <c r="V32" t="str">
        <f>VLOOKUP(F32,'[2]baza umowy'!H:AH,27,FALSE)</f>
        <v>86 Ocena, badania/ekspertyzy, informacja i komunikacja</v>
      </c>
      <c r="W32" t="str">
        <f>VLOOKUP(F32,'[2]baza umowy'!H:AK,30,FALSE)</f>
        <v>17 Administracja publiczna</v>
      </c>
      <c r="X32" t="str">
        <f>VLOOKUP(F32,'[2]baza umowy'!A:AM,39,FALSE)</f>
        <v>Województwo Zachodniopomorskie</v>
      </c>
      <c r="Y32" t="str">
        <f>VLOOKUP(F32,'[2]baza umowy'!A:AU,47,FALSE)</f>
        <v>wspólnota samorządowa - województwo</v>
      </c>
      <c r="Z32" t="str">
        <f>VLOOKUP(F32,'[2]baza umowy'!A:AW,49,FALSE)</f>
        <v>Jednostka samorządu terytorialnego</v>
      </c>
      <c r="AA32" t="str">
        <f>VLOOKUP(F32,'[2]baza umowy'!A:AL,38,FALSE)</f>
        <v>8512871498</v>
      </c>
    </row>
    <row r="33" spans="1:27" x14ac:dyDescent="0.25">
      <c r="A33" t="str">
        <f>VLOOKUP(F33,'[2]baza umowy'!A:B,2,FALSE)</f>
        <v>RPZP.01.00.00</v>
      </c>
      <c r="B33" t="str">
        <f>VLOOKUP(F33,'[2]baza umowy'!A:C,3,FALSE)</f>
        <v>RPZP.01.01.00</v>
      </c>
      <c r="C33" t="str">
        <f>VLOOKUP(F33,'[2]baza umowy'!A:D,4,FALSE)</f>
        <v>RPZP.01.01.01</v>
      </c>
      <c r="D33" s="102" t="s">
        <v>17351</v>
      </c>
      <c r="E33" s="103" t="str">
        <f>VLOOKUP(F33,'[2]baza umowy'!A:E,5,FALSE)</f>
        <v>RPZP.01.01.01-32-021/08-03</v>
      </c>
      <c r="F33" s="102" t="s">
        <v>387</v>
      </c>
      <c r="G33" s="89" t="e">
        <f>VLOOKUP(F33,baza!G:G,1,FALSE)</f>
        <v>#N/A</v>
      </c>
      <c r="H33" s="102" t="s">
        <v>17352</v>
      </c>
      <c r="I33" s="104" t="s">
        <v>17353</v>
      </c>
      <c r="J33" s="105" t="str">
        <f t="shared" si="0"/>
        <v>RPZP.01.01.01-32-021/08-02</v>
      </c>
      <c r="K33" s="104" t="s">
        <v>17354</v>
      </c>
      <c r="L33" s="102">
        <v>9.321629E+87</v>
      </c>
      <c r="M33" s="102" t="s">
        <v>393</v>
      </c>
      <c r="N33" s="102" t="s">
        <v>392</v>
      </c>
      <c r="O33" s="106" t="s">
        <v>1843</v>
      </c>
      <c r="P33" s="92" t="str">
        <f>VLOOKUP(F33,'[2]kiedy utworzył wop'!B:H,7,FALSE)</f>
        <v>2010-04-27</v>
      </c>
      <c r="Q33" s="107" t="s">
        <v>605</v>
      </c>
      <c r="R33" s="108" t="str">
        <f t="shared" si="1"/>
        <v>2010</v>
      </c>
      <c r="S33" s="109" t="s">
        <v>2738</v>
      </c>
      <c r="T33" s="96">
        <f>VLOOKUP(F33,'[2]dofinansowanie '!P:AI,20,FALSE)</f>
        <v>97436.98</v>
      </c>
      <c r="U33" t="str">
        <f>VLOOKUP(F33,'[2]baza umowy'!A:AJ,36,FALSE)</f>
        <v>01 Obszar miejski</v>
      </c>
      <c r="V33" t="str">
        <f>VLOOKUP(F33,'[2]baza umowy'!H:AH,27,FALSE)</f>
        <v>08 Inne inwestycje w przedsiębiorstwa</v>
      </c>
      <c r="W33" t="str">
        <f>VLOOKUP(F33,'[2]baza umowy'!H:AK,30,FALSE)</f>
        <v>19 Działalność w zakresie ochrony zdrowia ludzkiego</v>
      </c>
      <c r="X33" t="str">
        <f>VLOOKUP(F33,'[2]baza umowy'!A:AM,39,FALSE)</f>
        <v>Kopiś-Wiska Małgorzata PRAKTYKA STOMATOLOGICZNA</v>
      </c>
      <c r="Y33" t="str">
        <f>VLOOKUP(F33,'[2]baza umowy'!A:AU,47,FALSE)</f>
        <v>osoba fizyczna prowadząca działalność gospodarczą - mikro przedsiębiorstwo</v>
      </c>
      <c r="Z33" t="str">
        <f>VLOOKUP(F33,'[2]baza umowy'!A:AW,49,FALSE)</f>
        <v>przedsiębiorca lub przedsiębiorstwo</v>
      </c>
      <c r="AA33" t="str">
        <f>VLOOKUP(F33,'[2]baza umowy'!A:AL,38,FALSE)</f>
        <v>6741091921</v>
      </c>
    </row>
    <row r="34" spans="1:27" x14ac:dyDescent="0.25">
      <c r="A34" t="str">
        <f>VLOOKUP(F34,'[2]baza umowy'!A:B,2,FALSE)</f>
        <v>RPZP.01.00.00</v>
      </c>
      <c r="B34" t="str">
        <f>VLOOKUP(F34,'[2]baza umowy'!A:C,3,FALSE)</f>
        <v>RPZP.01.03.00</v>
      </c>
      <c r="C34" t="str">
        <f>VLOOKUP(F34,'[2]baza umowy'!A:D,4,FALSE)</f>
        <v>RPZP.01.03.01</v>
      </c>
      <c r="D34" s="102" t="s">
        <v>515</v>
      </c>
      <c r="E34" s="103" t="str">
        <f>VLOOKUP(F34,'[2]baza umowy'!A:E,5,FALSE)</f>
        <v>RPZP.01.03.01-32-044/08-01</v>
      </c>
      <c r="F34" s="102" t="s">
        <v>518</v>
      </c>
      <c r="G34" s="89" t="e">
        <f>VLOOKUP(F34,baza!G:G,1,FALSE)</f>
        <v>#N/A</v>
      </c>
      <c r="H34" s="102" t="s">
        <v>17355</v>
      </c>
      <c r="I34" s="104" t="s">
        <v>17356</v>
      </c>
      <c r="J34" s="105" t="str">
        <f t="shared" si="0"/>
        <v>RPZP.01.03.01-32-044/08-01</v>
      </c>
      <c r="K34" s="104" t="s">
        <v>17357</v>
      </c>
      <c r="L34" s="102" t="s">
        <v>17358</v>
      </c>
      <c r="M34" s="102" t="s">
        <v>524</v>
      </c>
      <c r="N34" s="102" t="s">
        <v>523</v>
      </c>
      <c r="O34" s="106" t="s">
        <v>2738</v>
      </c>
      <c r="P34" s="92" t="str">
        <f>VLOOKUP(F34,'[2]kiedy utworzył wop'!B:H,7,FALSE)</f>
        <v>2010-04-30</v>
      </c>
      <c r="Q34" s="107" t="s">
        <v>605</v>
      </c>
      <c r="R34" s="108" t="str">
        <f t="shared" si="1"/>
        <v>2010</v>
      </c>
      <c r="S34" s="109" t="s">
        <v>916</v>
      </c>
      <c r="T34" s="96">
        <f>VLOOKUP(F34,'[2]dofinansowanie '!P:AI,20,FALSE)</f>
        <v>14950</v>
      </c>
      <c r="U34" t="str">
        <f>VLOOKUP(F34,'[2]baza umowy'!A:AJ,36,FALSE)</f>
        <v>01 Obszar miejski</v>
      </c>
      <c r="V34" t="str">
        <f>VLOOKUP(F34,'[2]baza umowy'!H:AH,27,FALSE)</f>
        <v>05 Usługi w zakresie zaawansowanego wsparcia dla przedsiębiorstw i grup przedsiębiorstw</v>
      </c>
      <c r="W34" t="str">
        <f>VLOOKUP(F34,'[2]baza umowy'!H:AK,30,FALSE)</f>
        <v>14 Hotele i restauracje</v>
      </c>
      <c r="X34" t="str">
        <f>VLOOKUP(F34,'[2]baza umowy'!A:AM,39,FALSE)</f>
        <v>Ewa Sadka Firma Handlowo - Usługowa</v>
      </c>
      <c r="Y34" t="str">
        <f>VLOOKUP(F34,'[2]baza umowy'!A:AU,47,FALSE)</f>
        <v>osoba fizyczna prowadząca działalność gospodarczą - mikro przedsiębiorstwo</v>
      </c>
      <c r="Z34" t="str">
        <f>VLOOKUP(F34,'[2]baza umowy'!A:AW,49,FALSE)</f>
        <v>przedsiębiorca lub przedsiębiorstwo</v>
      </c>
      <c r="AA34" t="str">
        <f>VLOOKUP(F34,'[2]baza umowy'!A:AL,38,FALSE)</f>
        <v>8551342479</v>
      </c>
    </row>
    <row r="35" spans="1:27" x14ac:dyDescent="0.25">
      <c r="A35" t="str">
        <f>VLOOKUP(F35,'[2]baza umowy'!A:B,2,FALSE)</f>
        <v>RPZP.01.00.00</v>
      </c>
      <c r="B35" t="str">
        <f>VLOOKUP(F35,'[2]baza umowy'!A:C,3,FALSE)</f>
        <v>RPZP.01.01.00</v>
      </c>
      <c r="C35" t="str">
        <f>VLOOKUP(F35,'[2]baza umowy'!A:D,4,FALSE)</f>
        <v>RPZP.01.01.02</v>
      </c>
      <c r="D35" s="102" t="s">
        <v>622</v>
      </c>
      <c r="E35" s="103" t="str">
        <f>VLOOKUP(F35,'[2]baza umowy'!A:E,5,FALSE)</f>
        <v>RPZP.01.01.02-32-010/08-01</v>
      </c>
      <c r="F35" s="102" t="s">
        <v>625</v>
      </c>
      <c r="G35" s="89" t="e">
        <f>VLOOKUP(F35,baza!G:G,1,FALSE)</f>
        <v>#N/A</v>
      </c>
      <c r="H35" s="102" t="s">
        <v>17359</v>
      </c>
      <c r="I35" s="104" t="s">
        <v>17360</v>
      </c>
      <c r="J35" s="105" t="str">
        <f t="shared" si="0"/>
        <v>RPZP.01.01.02-32-010/08-03</v>
      </c>
      <c r="K35" s="104" t="s">
        <v>17361</v>
      </c>
      <c r="L35" s="102" t="s">
        <v>17362</v>
      </c>
      <c r="M35" s="102" t="s">
        <v>632</v>
      </c>
      <c r="N35" s="102" t="s">
        <v>631</v>
      </c>
      <c r="O35" s="106" t="s">
        <v>505</v>
      </c>
      <c r="P35" s="92" t="str">
        <f>VLOOKUP(F35,'[2]kiedy utworzył wop'!B:H,7,FALSE)</f>
        <v>2010-05-07</v>
      </c>
      <c r="Q35" s="107" t="s">
        <v>605</v>
      </c>
      <c r="R35" s="108" t="str">
        <f t="shared" si="1"/>
        <v>2010</v>
      </c>
      <c r="S35" s="109" t="s">
        <v>2315</v>
      </c>
      <c r="T35" s="96">
        <f>VLOOKUP(F35,'[2]dofinansowanie '!P:AI,20,FALSE)</f>
        <v>429326.48</v>
      </c>
      <c r="U35" t="str">
        <f>VLOOKUP(F35,'[2]baza umowy'!A:AJ,36,FALSE)</f>
        <v>01 Obszar miejski</v>
      </c>
      <c r="V35" t="str">
        <f>VLOOKUP(F35,'[2]baza umowy'!H:AH,27,FALSE)</f>
        <v>08 Inne inwestycje w przedsiębiorstwa</v>
      </c>
      <c r="W35" t="str">
        <f>VLOOKUP(F35,'[2]baza umowy'!H:AK,30,FALSE)</f>
        <v>12 Budownictwo</v>
      </c>
      <c r="X35" t="str">
        <f>VLOOKUP(F35,'[2]baza umowy'!A:AM,39,FALSE)</f>
        <v>Przedsiębiorstwo Geologiczne Geoprojekt Szczecin Sp. z o.o.</v>
      </c>
      <c r="Y35" t="str">
        <f>VLOOKUP(F35,'[2]baza umowy'!A:AU,47,FALSE)</f>
        <v>spółka z ograniczoną odpowiedzialnością - średnie przedsiębiorstwo</v>
      </c>
      <c r="Z35" t="str">
        <f>VLOOKUP(F35,'[2]baza umowy'!A:AW,49,FALSE)</f>
        <v>przedsiębiorca lub przedsiębiorstwo</v>
      </c>
      <c r="AA35" t="str">
        <f>VLOOKUP(F35,'[2]baza umowy'!A:AL,38,FALSE)</f>
        <v>8520405552</v>
      </c>
    </row>
    <row r="36" spans="1:27" x14ac:dyDescent="0.25">
      <c r="A36" t="str">
        <f>VLOOKUP(F36,'[2]baza umowy'!A:B,2,FALSE)</f>
        <v>RPZP.01.00.00</v>
      </c>
      <c r="B36" t="str">
        <f>VLOOKUP(F36,'[2]baza umowy'!A:C,3,FALSE)</f>
        <v>RPZP.01.03.00</v>
      </c>
      <c r="C36" t="str">
        <f>VLOOKUP(F36,'[2]baza umowy'!A:D,4,FALSE)</f>
        <v>RPZP.01.03.01</v>
      </c>
      <c r="D36" s="102" t="s">
        <v>810</v>
      </c>
      <c r="E36" s="103" t="str">
        <f>VLOOKUP(F36,'[2]baza umowy'!A:E,5,FALSE)</f>
        <v>RPZP.01.03.01-32-051/08-02</v>
      </c>
      <c r="F36" s="102" t="s">
        <v>813</v>
      </c>
      <c r="G36" s="89" t="e">
        <f>VLOOKUP(F36,baza!G:G,1,FALSE)</f>
        <v>#N/A</v>
      </c>
      <c r="H36" s="102" t="s">
        <v>17363</v>
      </c>
      <c r="I36" s="104" t="s">
        <v>17364</v>
      </c>
      <c r="J36" s="105" t="str">
        <f t="shared" si="0"/>
        <v>RPZP.01.03.01-32-051/08-02</v>
      </c>
      <c r="K36" s="104" t="s">
        <v>17365</v>
      </c>
      <c r="L36" s="102" t="s">
        <v>17366</v>
      </c>
      <c r="M36" s="102" t="s">
        <v>703</v>
      </c>
      <c r="N36" s="102" t="s">
        <v>702</v>
      </c>
      <c r="O36" s="106" t="s">
        <v>2315</v>
      </c>
      <c r="P36" s="92" t="str">
        <f>VLOOKUP(F36,'[2]kiedy utworzył wop'!B:H,7,FALSE)</f>
        <v>2010-05-17</v>
      </c>
      <c r="Q36" s="107" t="s">
        <v>605</v>
      </c>
      <c r="R36" s="108" t="str">
        <f t="shared" si="1"/>
        <v>2010</v>
      </c>
      <c r="S36" s="109" t="s">
        <v>17349</v>
      </c>
      <c r="T36" s="96">
        <f>VLOOKUP(F36,'[2]dofinansowanie '!P:AI,20,FALSE)</f>
        <v>40000</v>
      </c>
      <c r="U36" t="str">
        <f>VLOOKUP(F36,'[2]baza umowy'!A:AJ,36,FALSE)</f>
        <v>01 Obszar miejski</v>
      </c>
      <c r="V36" t="str">
        <f>VLOOKUP(F36,'[2]baza umowy'!H:AH,27,FALSE)</f>
        <v>05 Usługi w zakresie zaawansowanego wsparcia dla przedsiębiorstw i grup przedsiębiorstw</v>
      </c>
      <c r="W36" t="str">
        <f>VLOOKUP(F36,'[2]baza umowy'!H:AK,30,FALSE)</f>
        <v>06 Nieokreślony przemysł wytwórczy</v>
      </c>
      <c r="X36" t="str">
        <f>VLOOKUP(F36,'[2]baza umowy'!A:AM,39,FALSE)</f>
        <v>Megaron Spółka Akcyjna</v>
      </c>
      <c r="Y36" t="str">
        <f>VLOOKUP(F36,'[2]baza umowy'!A:AU,47,FALSE)</f>
        <v>spółka akcyjna - małe przedsiębiorstwo</v>
      </c>
      <c r="Z36" t="str">
        <f>VLOOKUP(F36,'[2]baza umowy'!A:AW,49,FALSE)</f>
        <v>przedsiębiorca lub przedsiębiorstwo</v>
      </c>
      <c r="AA36" t="str">
        <f>VLOOKUP(F36,'[2]baza umowy'!A:AL,38,FALSE)</f>
        <v>8520508938</v>
      </c>
    </row>
    <row r="37" spans="1:27" x14ac:dyDescent="0.25">
      <c r="A37" t="str">
        <f>VLOOKUP(F37,'[2]baza umowy'!A:B,2,FALSE)</f>
        <v>RPZP.01.00.00</v>
      </c>
      <c r="B37" t="str">
        <f>VLOOKUP(F37,'[2]baza umowy'!A:C,3,FALSE)</f>
        <v>RPZP.01.01.00</v>
      </c>
      <c r="C37" t="str">
        <f>VLOOKUP(F37,'[2]baza umowy'!A:D,4,FALSE)</f>
        <v>RPZP.01.01.02</v>
      </c>
      <c r="D37" s="102" t="s">
        <v>1251</v>
      </c>
      <c r="E37" s="103" t="str">
        <f>VLOOKUP(F37,'[2]baza umowy'!A:E,5,FALSE)</f>
        <v>RPZP.01.01.02-32-057/08-02</v>
      </c>
      <c r="F37" s="102" t="s">
        <v>1254</v>
      </c>
      <c r="G37" s="89" t="e">
        <f>VLOOKUP(F37,baza!G:G,1,FALSE)</f>
        <v>#N/A</v>
      </c>
      <c r="H37" s="102" t="s">
        <v>17367</v>
      </c>
      <c r="I37" s="104" t="s">
        <v>17368</v>
      </c>
      <c r="J37" s="105" t="str">
        <f t="shared" si="0"/>
        <v>RPZP.01.01.02-32-057/08-03</v>
      </c>
      <c r="K37" s="104" t="s">
        <v>17369</v>
      </c>
      <c r="L37" s="102" t="s">
        <v>17370</v>
      </c>
      <c r="M37" s="102" t="s">
        <v>1260</v>
      </c>
      <c r="N37" s="102" t="s">
        <v>1259</v>
      </c>
      <c r="O37" s="106" t="s">
        <v>1403</v>
      </c>
      <c r="P37" s="92" t="str">
        <f>VLOOKUP(F37,'[2]kiedy utworzył wop'!B:H,7,FALSE)</f>
        <v>2010-05-19</v>
      </c>
      <c r="Q37" s="107" t="s">
        <v>605</v>
      </c>
      <c r="R37" s="108" t="str">
        <f t="shared" si="1"/>
        <v>2010</v>
      </c>
      <c r="S37" s="109" t="s">
        <v>3138</v>
      </c>
      <c r="T37" s="96">
        <f>VLOOKUP(F37,'[2]dofinansowanie '!P:AI,20,FALSE)</f>
        <v>413262.5</v>
      </c>
      <c r="U37" t="str">
        <f>VLOOKUP(F37,'[2]baza umowy'!A:AJ,36,FALSE)</f>
        <v>01 Obszar miejski</v>
      </c>
      <c r="V37" t="str">
        <f>VLOOKUP(F37,'[2]baza umowy'!H:AH,27,FALSE)</f>
        <v>08 Inne inwestycje w przedsiębiorstwa</v>
      </c>
      <c r="W37" t="str">
        <f>VLOOKUP(F37,'[2]baza umowy'!H:AK,30,FALSE)</f>
        <v>06 Nieokreślony przemysł wytwórczy</v>
      </c>
      <c r="X37" t="str">
        <f>VLOOKUP(F37,'[2]baza umowy'!A:AM,39,FALSE)</f>
        <v>AMBERLINE Spółka z ograniczoną odpowiedzialnością</v>
      </c>
      <c r="Y37" t="str">
        <f>VLOOKUP(F37,'[2]baza umowy'!A:AU,47,FALSE)</f>
        <v>spółka z ograniczoną odpowiedzialnością - średnie przedsiębiorstwo</v>
      </c>
      <c r="Z37" t="str">
        <f>VLOOKUP(F37,'[2]baza umowy'!A:AW,49,FALSE)</f>
        <v>przedsiębiorca lub przedsiębiorstwo</v>
      </c>
      <c r="AA37" t="str">
        <f>VLOOKUP(F37,'[2]baza umowy'!A:AL,38,FALSE)</f>
        <v>6711726935</v>
      </c>
    </row>
    <row r="38" spans="1:27" x14ac:dyDescent="0.25">
      <c r="A38" t="str">
        <f>VLOOKUP(F38,'[2]baza umowy'!A:B,2,FALSE)</f>
        <v>RPZP.01.00.00</v>
      </c>
      <c r="B38" t="str">
        <f>VLOOKUP(F38,'[2]baza umowy'!A:C,3,FALSE)</f>
        <v>RPZP.01.03.00</v>
      </c>
      <c r="C38" t="str">
        <f>VLOOKUP(F38,'[2]baza umowy'!A:D,4,FALSE)</f>
        <v>RPZP.01.03.01</v>
      </c>
      <c r="D38" s="102" t="s">
        <v>17371</v>
      </c>
      <c r="E38" s="103" t="str">
        <f>VLOOKUP(F38,'[2]baza umowy'!A:E,5,FALSE)</f>
        <v>RPZP.01.03.01-32-022/08-03</v>
      </c>
      <c r="F38" s="102" t="s">
        <v>223</v>
      </c>
      <c r="G38" s="89" t="e">
        <f>VLOOKUP(F38,baza!G:G,1,FALSE)</f>
        <v>#N/A</v>
      </c>
      <c r="H38" s="102" t="s">
        <v>17372</v>
      </c>
      <c r="I38" s="104" t="s">
        <v>17373</v>
      </c>
      <c r="J38" s="105" t="str">
        <f t="shared" si="0"/>
        <v>RPZP.01.03.01-32-022/08-01</v>
      </c>
      <c r="K38" s="104" t="s">
        <v>17374</v>
      </c>
      <c r="L38" s="102" t="s">
        <v>17375</v>
      </c>
      <c r="M38" s="102" t="s">
        <v>231</v>
      </c>
      <c r="N38" s="102" t="s">
        <v>230</v>
      </c>
      <c r="O38" s="106" t="s">
        <v>2005</v>
      </c>
      <c r="P38" s="92" t="str">
        <f>VLOOKUP(F38,'[2]kiedy utworzył wop'!B:H,7,FALSE)</f>
        <v>2010-05-31</v>
      </c>
      <c r="Q38" s="107" t="s">
        <v>605</v>
      </c>
      <c r="R38" s="108" t="str">
        <f t="shared" si="1"/>
        <v>2010</v>
      </c>
      <c r="S38" s="109" t="s">
        <v>2105</v>
      </c>
      <c r="T38" s="96">
        <f>VLOOKUP(F38,'[2]dofinansowanie '!P:AI,20,FALSE)</f>
        <v>9000</v>
      </c>
      <c r="U38" t="str">
        <f>VLOOKUP(F38,'[2]baza umowy'!A:AJ,36,FALSE)</f>
        <v>01 Obszar miejski</v>
      </c>
      <c r="V38" t="str">
        <f>VLOOKUP(F38,'[2]baza umowy'!H:AH,27,FALSE)</f>
        <v>05 Usługi w zakresie zaawansowanego wsparcia dla przedsiębiorstw i grup przedsiębiorstw</v>
      </c>
      <c r="W38" t="str">
        <f>VLOOKUP(F38,'[2]baza umowy'!H:AK,30,FALSE)</f>
        <v>14 Hotele i restauracje</v>
      </c>
      <c r="X38" t="str">
        <f>VLOOKUP(F38,'[2]baza umowy'!A:AM,39,FALSE)</f>
        <v>"PRZEDSIĘBIORSTWO PKS GRYFICE" SPÓŁKA Z OGRANICZONĄ ODPOWIEDZIALNOŚCIĄ</v>
      </c>
      <c r="Y38" t="str">
        <f>VLOOKUP(F38,'[2]baza umowy'!A:AU,47,FALSE)</f>
        <v>spółka z ograniczoną odpowiedzialnością - średnie przedsiębiorstwo</v>
      </c>
      <c r="Z38" t="str">
        <f>VLOOKUP(F38,'[2]baza umowy'!A:AW,49,FALSE)</f>
        <v>przedsiębiorca lub przedsiębiorstwo</v>
      </c>
      <c r="AA38" t="str">
        <f>VLOOKUP(F38,'[2]baza umowy'!A:AL,38,FALSE)</f>
        <v>8571673972</v>
      </c>
    </row>
    <row r="39" spans="1:27" x14ac:dyDescent="0.25">
      <c r="A39" t="str">
        <f>VLOOKUP(F39,'[2]baza umowy'!A:B,2,FALSE)</f>
        <v>RPZP.01.00.00</v>
      </c>
      <c r="B39" t="str">
        <f>VLOOKUP(F39,'[2]baza umowy'!A:C,3,FALSE)</f>
        <v>RPZP.01.01.00</v>
      </c>
      <c r="C39" t="str">
        <f>VLOOKUP(F39,'[2]baza umowy'!A:D,4,FALSE)</f>
        <v>RPZP.01.01.01</v>
      </c>
      <c r="D39" s="102" t="s">
        <v>1212</v>
      </c>
      <c r="E39" s="103" t="str">
        <f>VLOOKUP(F39,'[2]baza umowy'!A:E,5,FALSE)</f>
        <v>RPZP.01.01.01-32-160/08-01</v>
      </c>
      <c r="F39" s="102" t="s">
        <v>1215</v>
      </c>
      <c r="G39" s="89" t="e">
        <f>VLOOKUP(F39,baza!G:G,1,FALSE)</f>
        <v>#N/A</v>
      </c>
      <c r="H39" s="102" t="s">
        <v>17376</v>
      </c>
      <c r="I39" s="104" t="s">
        <v>17377</v>
      </c>
      <c r="J39" s="105" t="str">
        <f t="shared" si="0"/>
        <v>RPZP.01.01.01-32-160/08-04</v>
      </c>
      <c r="K39" s="104" t="s">
        <v>17378</v>
      </c>
      <c r="L39" s="102" t="s">
        <v>17379</v>
      </c>
      <c r="M39" s="102" t="s">
        <v>1219</v>
      </c>
      <c r="N39" s="102" t="s">
        <v>1218</v>
      </c>
      <c r="O39" s="106" t="s">
        <v>1959</v>
      </c>
      <c r="P39" s="92" t="str">
        <f>VLOOKUP(F39,'[2]kiedy utworzył wop'!B:H,7,FALSE)</f>
        <v>2010-06-08</v>
      </c>
      <c r="Q39" s="107" t="s">
        <v>605</v>
      </c>
      <c r="R39" s="108" t="str">
        <f t="shared" si="1"/>
        <v>2010</v>
      </c>
      <c r="S39" s="109" t="s">
        <v>2105</v>
      </c>
      <c r="T39" s="96">
        <f>VLOOKUP(F39,'[2]dofinansowanie '!P:AI,20,FALSE)</f>
        <v>994676.84</v>
      </c>
      <c r="U39" t="str">
        <f>VLOOKUP(F39,'[2]baza umowy'!A:AJ,36,FALSE)</f>
        <v>05 Obszary wiejskie (poza obszarami górskimi, wyspami lub o niskiej i bardzo niskiej gęstości zaludnienia)</v>
      </c>
      <c r="V39" t="str">
        <f>VLOOKUP(F39,'[2]baza umowy'!H:AH,27,FALSE)</f>
        <v>08 Inne inwestycje w przedsiębiorstwa</v>
      </c>
      <c r="W39" t="str">
        <f>VLOOKUP(F39,'[2]baza umowy'!H:AK,30,FALSE)</f>
        <v>06 Nieokreślony przemysł wytwórczy</v>
      </c>
      <c r="X39" t="str">
        <f>VLOOKUP(F39,'[2]baza umowy'!A:AM,39,FALSE)</f>
        <v>Drucker Adam Stec</v>
      </c>
      <c r="Y39" t="str">
        <f>VLOOKUP(F39,'[2]baza umowy'!A:AU,47,FALSE)</f>
        <v>osoba fizyczna prowadząca działalność gospodarczą - mikro przedsiębiorstwo</v>
      </c>
      <c r="Z39" t="str">
        <f>VLOOKUP(F39,'[2]baza umowy'!A:AW,49,FALSE)</f>
        <v>przedsiębiorca lub przedsiębiorstwo</v>
      </c>
      <c r="AA39" t="str">
        <f>VLOOKUP(F39,'[2]baza umowy'!A:AL,38,FALSE)</f>
        <v>9551486842</v>
      </c>
    </row>
    <row r="40" spans="1:27" x14ac:dyDescent="0.25">
      <c r="A40" t="str">
        <f>VLOOKUP(F40,'[2]baza umowy'!A:B,2,FALSE)</f>
        <v>RPZP.08.00.00</v>
      </c>
      <c r="B40" t="str">
        <f>VLOOKUP(F40,'[2]baza umowy'!A:C,3,FALSE)</f>
        <v>RPZP.08.01.00</v>
      </c>
      <c r="C40">
        <f>VLOOKUP(F40,'[2]baza umowy'!A:D,4,FALSE)</f>
        <v>0</v>
      </c>
      <c r="D40" s="102" t="s">
        <v>17380</v>
      </c>
      <c r="E40" s="103" t="str">
        <f>VLOOKUP(F40,'[2]baza umowy'!A:E,5,FALSE)</f>
        <v>RPZP.08.01.00-32-001/09-03</v>
      </c>
      <c r="F40" s="102" t="s">
        <v>1112</v>
      </c>
      <c r="G40" s="89" t="e">
        <f>VLOOKUP(F40,baza!G:G,1,FALSE)</f>
        <v>#N/A</v>
      </c>
      <c r="H40" s="102" t="e">
        <v>#N/A</v>
      </c>
      <c r="I40" s="104" t="s">
        <v>17381</v>
      </c>
      <c r="J40" s="105" t="str">
        <f t="shared" si="0"/>
        <v>RPZP.08.01.00-32-001/09-08</v>
      </c>
      <c r="K40" s="104" t="e">
        <v>#N/A</v>
      </c>
      <c r="L40" s="102" t="e">
        <v>#N/A</v>
      </c>
      <c r="M40" s="102" t="s">
        <v>70</v>
      </c>
      <c r="N40" s="102" t="s">
        <v>69</v>
      </c>
      <c r="O40" s="106" t="s">
        <v>84</v>
      </c>
      <c r="P40" s="92" t="str">
        <f>VLOOKUP(F40,'[2]kiedy utworzył wop'!B:H,7,FALSE)</f>
        <v>2010-06-15</v>
      </c>
      <c r="Q40" s="107" t="s">
        <v>605</v>
      </c>
      <c r="R40" s="108" t="str">
        <f t="shared" si="1"/>
        <v>2010</v>
      </c>
      <c r="S40" s="109" t="s">
        <v>1071</v>
      </c>
      <c r="T40" s="96">
        <f>VLOOKUP(F40,'[2]dofinansowanie '!P:AI,20,FALSE)</f>
        <v>3678336.3</v>
      </c>
      <c r="U40" t="str">
        <f>VLOOKUP(F40,'[2]baza umowy'!A:AJ,36,FALSE)</f>
        <v>01 Obszar miejski</v>
      </c>
      <c r="V40" t="str">
        <f>VLOOKUP(F40,'[2]baza umowy'!H:AH,27,FALSE)</f>
        <v>85 Przygotowanie, realizacja, monitorowanie i kontrola</v>
      </c>
      <c r="W40" t="str">
        <f>VLOOKUP(F40,'[2]baza umowy'!H:AK,30,FALSE)</f>
        <v>17 Administracja publiczna</v>
      </c>
      <c r="X40" t="str">
        <f>VLOOKUP(F40,'[2]baza umowy'!A:AM,39,FALSE)</f>
        <v>Województwo Zachodniopomorskie</v>
      </c>
      <c r="Y40" t="str">
        <f>VLOOKUP(F40,'[2]baza umowy'!A:AU,47,FALSE)</f>
        <v>wspólnota samorządowa - województwo</v>
      </c>
      <c r="Z40" t="str">
        <f>VLOOKUP(F40,'[2]baza umowy'!A:AW,49,FALSE)</f>
        <v>Jednostka samorządu terytorialnego</v>
      </c>
      <c r="AA40" t="str">
        <f>VLOOKUP(F40,'[2]baza umowy'!A:AL,38,FALSE)</f>
        <v>8512871498</v>
      </c>
    </row>
    <row r="41" spans="1:27" x14ac:dyDescent="0.25">
      <c r="A41" t="str">
        <f>VLOOKUP(F41,'[2]baza umowy'!A:B,2,FALSE)</f>
        <v>RPZP.01.00.00</v>
      </c>
      <c r="B41" t="str">
        <f>VLOOKUP(F41,'[2]baza umowy'!A:C,3,FALSE)</f>
        <v>RPZP.01.01.00</v>
      </c>
      <c r="C41" t="str">
        <f>VLOOKUP(F41,'[2]baza umowy'!A:D,4,FALSE)</f>
        <v>RPZP.01.01.02</v>
      </c>
      <c r="D41" s="102" t="s">
        <v>1505</v>
      </c>
      <c r="E41" s="103" t="str">
        <f>VLOOKUP(F41,'[2]baza umowy'!A:E,5,FALSE)</f>
        <v>RPZP.01.01.02-32-155/08-04</v>
      </c>
      <c r="F41" s="102" t="s">
        <v>1508</v>
      </c>
      <c r="G41" s="89" t="e">
        <f>VLOOKUP(F41,baza!G:G,1,FALSE)</f>
        <v>#N/A</v>
      </c>
      <c r="H41" s="102" t="s">
        <v>17382</v>
      </c>
      <c r="I41" s="104" t="s">
        <v>17383</v>
      </c>
      <c r="J41" s="105" t="str">
        <f t="shared" si="0"/>
        <v>RPZP.01.01.02-32-155/08-04</v>
      </c>
      <c r="K41" s="104" t="s">
        <v>17384</v>
      </c>
      <c r="L41" s="102" t="s">
        <v>17385</v>
      </c>
      <c r="M41" s="102" t="s">
        <v>1511</v>
      </c>
      <c r="N41" s="102" t="s">
        <v>1510</v>
      </c>
      <c r="O41" s="106" t="s">
        <v>1316</v>
      </c>
      <c r="P41" s="92" t="str">
        <f>VLOOKUP(F41,'[2]kiedy utworzył wop'!B:H,7,FALSE)</f>
        <v>2010-06-30</v>
      </c>
      <c r="Q41" s="107" t="s">
        <v>605</v>
      </c>
      <c r="R41" s="108" t="str">
        <f t="shared" si="1"/>
        <v>2010</v>
      </c>
      <c r="S41" s="109" t="s">
        <v>3101</v>
      </c>
      <c r="T41" s="96">
        <f>VLOOKUP(F41,'[2]dofinansowanie '!P:AI,20,FALSE)</f>
        <v>1047600</v>
      </c>
      <c r="U41" t="str">
        <f>VLOOKUP(F41,'[2]baza umowy'!A:AJ,36,FALSE)</f>
        <v>01 Obszar miejski</v>
      </c>
      <c r="V41" t="str">
        <f>VLOOKUP(F41,'[2]baza umowy'!H:AH,27,FALSE)</f>
        <v>08 Inne inwestycje w przedsiębiorstwa</v>
      </c>
      <c r="W41" t="str">
        <f>VLOOKUP(F41,'[2]baza umowy'!H:AK,30,FALSE)</f>
        <v>06 Nieokreślony przemysł wytwórczy</v>
      </c>
      <c r="X41" t="str">
        <f>VLOOKUP(F41,'[2]baza umowy'!A:AM,39,FALSE)</f>
        <v>PAW s.c. Andrzej Watychowicz, Piotr Watychowicz</v>
      </c>
      <c r="Y41" t="str">
        <f>VLOOKUP(F41,'[2]baza umowy'!A:AU,47,FALSE)</f>
        <v>spółka cywilna prowadząca działalność w oparciu o umowę zawartą na podstawie KC - małe przedsiębiorstwo</v>
      </c>
      <c r="Z41" t="str">
        <f>VLOOKUP(F41,'[2]baza umowy'!A:AW,49,FALSE)</f>
        <v>przedsiębiorca lub przedsiębiorstwo</v>
      </c>
      <c r="AA41" t="str">
        <f>VLOOKUP(F41,'[2]baza umowy'!A:AL,38,FALSE)</f>
        <v>8521146816</v>
      </c>
    </row>
    <row r="42" spans="1:27" x14ac:dyDescent="0.25">
      <c r="A42" t="str">
        <f>VLOOKUP(F42,'[2]baza umowy'!A:B,2,FALSE)</f>
        <v>RPZP.01.00.00</v>
      </c>
      <c r="B42" t="str">
        <f>VLOOKUP(F42,'[2]baza umowy'!A:C,3,FALSE)</f>
        <v>RPZP.01.01.00</v>
      </c>
      <c r="C42" t="str">
        <f>VLOOKUP(F42,'[2]baza umowy'!A:D,4,FALSE)</f>
        <v>RPZP.01.01.01</v>
      </c>
      <c r="D42" s="102" t="s">
        <v>1385</v>
      </c>
      <c r="E42" s="103" t="str">
        <f>VLOOKUP(F42,'[2]baza umowy'!A:E,5,FALSE)</f>
        <v>RPZP.01.01.01-32-122/08-03</v>
      </c>
      <c r="F42" s="102" t="s">
        <v>1388</v>
      </c>
      <c r="G42" s="89" t="e">
        <f>VLOOKUP(F42,baza!G:G,1,FALSE)</f>
        <v>#N/A</v>
      </c>
      <c r="H42" s="102" t="s">
        <v>17386</v>
      </c>
      <c r="I42" s="104" t="s">
        <v>17387</v>
      </c>
      <c r="J42" s="105" t="str">
        <f t="shared" si="0"/>
        <v>RPZP.01.01.01-32-122/08-03</v>
      </c>
      <c r="K42" s="104" t="s">
        <v>17388</v>
      </c>
      <c r="L42" s="102" t="s">
        <v>17389</v>
      </c>
      <c r="M42" s="102" t="s">
        <v>1392</v>
      </c>
      <c r="N42" s="102" t="s">
        <v>1391</v>
      </c>
      <c r="O42" s="106" t="s">
        <v>850</v>
      </c>
      <c r="P42" s="92" t="str">
        <f>VLOOKUP(F42,'[2]kiedy utworzył wop'!B:H,7,FALSE)</f>
        <v>2010-06-30</v>
      </c>
      <c r="Q42" s="107" t="s">
        <v>605</v>
      </c>
      <c r="R42" s="108" t="str">
        <f t="shared" si="1"/>
        <v>2010</v>
      </c>
      <c r="S42" s="109" t="s">
        <v>2201</v>
      </c>
      <c r="T42" s="96">
        <f>VLOOKUP(F42,'[2]dofinansowanie '!P:AI,20,FALSE)</f>
        <v>1000000</v>
      </c>
      <c r="U42" t="str">
        <f>VLOOKUP(F42,'[2]baza umowy'!A:AJ,36,FALSE)</f>
        <v>01 Obszar miejski</v>
      </c>
      <c r="V42" t="str">
        <f>VLOOKUP(F42,'[2]baza umowy'!H:AH,27,FALSE)</f>
        <v>08 Inne inwestycje w przedsiębiorstwa</v>
      </c>
      <c r="W42" t="str">
        <f>VLOOKUP(F42,'[2]baza umowy'!H:AK,30,FALSE)</f>
        <v>06 Nieokreślony przemysł wytwórczy</v>
      </c>
      <c r="X42" t="str">
        <f>VLOOKUP(F42,'[2]baza umowy'!A:AM,39,FALSE)</f>
        <v>Rex-Druk Remigiusz Kowalski, Roman Kowalewski</v>
      </c>
      <c r="Y42" t="str">
        <f>VLOOKUP(F42,'[2]baza umowy'!A:AU,47,FALSE)</f>
        <v>spółka cywilna prowadząca działalność w oparciu o umowę zawartą na podstawie KC - mikro przedsiębiorstwo</v>
      </c>
      <c r="Z42" t="str">
        <f>VLOOKUP(F42,'[2]baza umowy'!A:AW,49,FALSE)</f>
        <v>przedsiębiorca lub przedsiębiorstwo</v>
      </c>
      <c r="AA42" t="str">
        <f>VLOOKUP(F42,'[2]baza umowy'!A:AL,38,FALSE)</f>
        <v>8511169342</v>
      </c>
    </row>
    <row r="43" spans="1:27" x14ac:dyDescent="0.25">
      <c r="A43" t="str">
        <f>VLOOKUP(F43,'[2]baza umowy'!A:B,2,FALSE)</f>
        <v>RPZP.01.00.00</v>
      </c>
      <c r="B43" t="str">
        <f>VLOOKUP(F43,'[2]baza umowy'!A:C,3,FALSE)</f>
        <v>RPZP.01.03.00</v>
      </c>
      <c r="C43" t="str">
        <f>VLOOKUP(F43,'[2]baza umowy'!A:D,4,FALSE)</f>
        <v>RPZP.01.03.01</v>
      </c>
      <c r="D43" s="102" t="s">
        <v>494</v>
      </c>
      <c r="E43" s="103" t="str">
        <f>VLOOKUP(F43,'[2]baza umowy'!A:E,5,FALSE)</f>
        <v>RPZP.01.03.01-32-037/08-02</v>
      </c>
      <c r="F43" s="102" t="s">
        <v>497</v>
      </c>
      <c r="G43" s="89" t="e">
        <f>VLOOKUP(F43,baza!G:G,1,FALSE)</f>
        <v>#N/A</v>
      </c>
      <c r="H43" s="102" t="s">
        <v>17390</v>
      </c>
      <c r="I43" s="104" t="s">
        <v>17391</v>
      </c>
      <c r="J43" s="105" t="str">
        <f t="shared" si="0"/>
        <v>RPZP.01.03.01-32-037/08-01</v>
      </c>
      <c r="K43" s="104" t="s">
        <v>17392</v>
      </c>
      <c r="L43" s="102" t="s">
        <v>17393</v>
      </c>
      <c r="M43" s="102" t="s">
        <v>377</v>
      </c>
      <c r="N43" s="102" t="s">
        <v>376</v>
      </c>
      <c r="O43" s="106" t="s">
        <v>1071</v>
      </c>
      <c r="P43" s="92" t="str">
        <f>VLOOKUP(F43,'[2]kiedy utworzył wop'!B:H,7,FALSE)</f>
        <v>2010-06-30</v>
      </c>
      <c r="Q43" s="107" t="s">
        <v>605</v>
      </c>
      <c r="R43" s="108" t="str">
        <f t="shared" si="1"/>
        <v>2010</v>
      </c>
      <c r="S43" s="109" t="s">
        <v>3101</v>
      </c>
      <c r="T43" s="96">
        <f>VLOOKUP(F43,'[2]dofinansowanie '!P:AI,20,FALSE)</f>
        <v>37412.5</v>
      </c>
      <c r="U43" t="str">
        <f>VLOOKUP(F43,'[2]baza umowy'!A:AJ,36,FALSE)</f>
        <v>01 Obszar miejski</v>
      </c>
      <c r="V43" t="str">
        <f>VLOOKUP(F43,'[2]baza umowy'!H:AH,27,FALSE)</f>
        <v>05 Usługi w zakresie zaawansowanego wsparcia dla przedsiębiorstw i grup przedsiębiorstw</v>
      </c>
      <c r="W43" t="str">
        <f>VLOOKUP(F43,'[2]baza umowy'!H:AK,30,FALSE)</f>
        <v>22 Inne niewyszczególnione usługi</v>
      </c>
      <c r="X43" t="str">
        <f>VLOOKUP(F43,'[2]baza umowy'!A:AM,39,FALSE)</f>
        <v>P.H.U. AW-I-N SKRZYPCZAK PIOTR</v>
      </c>
      <c r="Y43" t="str">
        <f>VLOOKUP(F43,'[2]baza umowy'!A:AU,47,FALSE)</f>
        <v>osoba fizyczna prowadząca działalność gospodarczą - mikro przedsiębiorstwo</v>
      </c>
      <c r="Z43" t="str">
        <f>VLOOKUP(F43,'[2]baza umowy'!A:AW,49,FALSE)</f>
        <v>przedsiębiorca lub przedsiębiorstwo</v>
      </c>
      <c r="AA43" t="str">
        <f>VLOOKUP(F43,'[2]baza umowy'!A:AL,38,FALSE)</f>
        <v>6741001645</v>
      </c>
    </row>
    <row r="44" spans="1:27" x14ac:dyDescent="0.25">
      <c r="A44" t="str">
        <f>VLOOKUP(F44,'[2]baza umowy'!A:B,2,FALSE)</f>
        <v>RPZP.01.00.00</v>
      </c>
      <c r="B44" t="str">
        <f>VLOOKUP(F44,'[2]baza umowy'!A:C,3,FALSE)</f>
        <v>RPZP.01.01.00</v>
      </c>
      <c r="C44" t="str">
        <f>VLOOKUP(F44,'[2]baza umowy'!A:D,4,FALSE)</f>
        <v>RPZP.01.01.02</v>
      </c>
      <c r="D44" s="102" t="s">
        <v>17394</v>
      </c>
      <c r="E44" s="103" t="str">
        <f>VLOOKUP(F44,'[2]baza umowy'!A:E,5,FALSE)</f>
        <v>RPZP.01.01.02-32-118/08-04</v>
      </c>
      <c r="F44" s="102" t="s">
        <v>1184</v>
      </c>
      <c r="G44" s="89" t="e">
        <f>VLOOKUP(F44,baza!G:G,1,FALSE)</f>
        <v>#N/A</v>
      </c>
      <c r="H44" s="102" t="s">
        <v>17395</v>
      </c>
      <c r="I44" s="104" t="s">
        <v>17396</v>
      </c>
      <c r="J44" s="105" t="str">
        <f t="shared" si="0"/>
        <v>RPZP.01.01.02-32-118/08-03</v>
      </c>
      <c r="K44" s="104" t="s">
        <v>17397</v>
      </c>
      <c r="L44" s="102" t="s">
        <v>17398</v>
      </c>
      <c r="M44" s="102" t="s">
        <v>1189</v>
      </c>
      <c r="N44" s="102" t="s">
        <v>1188</v>
      </c>
      <c r="O44" s="106" t="s">
        <v>2120</v>
      </c>
      <c r="P44" s="92" t="str">
        <f>VLOOKUP(F44,'[2]kiedy utworzył wop'!B:H,7,FALSE)</f>
        <v>2010-07-14</v>
      </c>
      <c r="Q44" s="107" t="s">
        <v>752</v>
      </c>
      <c r="R44" s="108" t="str">
        <f t="shared" si="1"/>
        <v>2010</v>
      </c>
      <c r="S44" s="109" t="s">
        <v>962</v>
      </c>
      <c r="T44" s="96">
        <f>VLOOKUP(F44,'[2]dofinansowanie '!P:AI,20,FALSE)</f>
        <v>1963041.93</v>
      </c>
      <c r="U44" t="str">
        <f>VLOOKUP(F44,'[2]baza umowy'!A:AJ,36,FALSE)</f>
        <v>01 Obszar miejski</v>
      </c>
      <c r="V44" t="str">
        <f>VLOOKUP(F44,'[2]baza umowy'!H:AH,27,FALSE)</f>
        <v>08 Inne inwestycje w przedsiębiorstwa</v>
      </c>
      <c r="W44" t="str">
        <f>VLOOKUP(F44,'[2]baza umowy'!H:AK,30,FALSE)</f>
        <v>10 Poczta i telekomunikacja</v>
      </c>
      <c r="X44" t="str">
        <f>VLOOKUP(F44,'[2]baza umowy'!A:AM,39,FALSE)</f>
        <v>Telewizja Kablowa Koszalin Spółka z ograniczoną odpowiedzielnością w Koszalinie</v>
      </c>
      <c r="Y44" t="str">
        <f>VLOOKUP(F44,'[2]baza umowy'!A:AU,47,FALSE)</f>
        <v>spółka z ograniczoną odpowiedzialnością - małe przedsiębiorstwo</v>
      </c>
      <c r="Z44" t="str">
        <f>VLOOKUP(F44,'[2]baza umowy'!A:AW,49,FALSE)</f>
        <v>przedsiębiorca lub przedsiębiorstwo</v>
      </c>
      <c r="AA44" t="str">
        <f>VLOOKUP(F44,'[2]baza umowy'!A:AL,38,FALSE)</f>
        <v>6691002558</v>
      </c>
    </row>
    <row r="45" spans="1:27" x14ac:dyDescent="0.25">
      <c r="A45" t="str">
        <f>VLOOKUP(F45,'[2]baza umowy'!A:B,2,FALSE)</f>
        <v>RPZP.01.00.00</v>
      </c>
      <c r="B45" t="str">
        <f>VLOOKUP(F45,'[2]baza umowy'!A:C,3,FALSE)</f>
        <v>RPZP.01.01.00</v>
      </c>
      <c r="C45" t="str">
        <f>VLOOKUP(F45,'[2]baza umowy'!A:D,4,FALSE)</f>
        <v>RPZP.01.01.01</v>
      </c>
      <c r="D45" s="102" t="s">
        <v>1157</v>
      </c>
      <c r="E45" s="103" t="str">
        <f>VLOOKUP(F45,'[2]baza umowy'!A:E,5,FALSE)</f>
        <v>RPZP.01.01.01-32-004/08-02</v>
      </c>
      <c r="F45" s="102" t="s">
        <v>1160</v>
      </c>
      <c r="G45" s="89" t="e">
        <f>VLOOKUP(F45,baza!G:G,1,FALSE)</f>
        <v>#N/A</v>
      </c>
      <c r="H45" s="102" t="s">
        <v>17399</v>
      </c>
      <c r="I45" s="104" t="s">
        <v>17400</v>
      </c>
      <c r="J45" s="105" t="str">
        <f t="shared" si="0"/>
        <v>RPZP.01.01.01-32-004/08-03</v>
      </c>
      <c r="K45" s="104" t="s">
        <v>17401</v>
      </c>
      <c r="L45" s="102" t="s">
        <v>17402</v>
      </c>
      <c r="M45" s="102" t="s">
        <v>1163</v>
      </c>
      <c r="N45" s="102" t="s">
        <v>1162</v>
      </c>
      <c r="O45" s="106" t="s">
        <v>850</v>
      </c>
      <c r="P45" s="92" t="str">
        <f>VLOOKUP(F45,'[2]kiedy utworzył wop'!B:H,7,FALSE)</f>
        <v>2010-07-14</v>
      </c>
      <c r="Q45" s="107" t="s">
        <v>752</v>
      </c>
      <c r="R45" s="108" t="str">
        <f t="shared" si="1"/>
        <v>2010</v>
      </c>
      <c r="S45" s="109" t="s">
        <v>2254</v>
      </c>
      <c r="T45" s="96">
        <f>VLOOKUP(F45,'[2]dofinansowanie '!P:AI,20,FALSE)</f>
        <v>781200</v>
      </c>
      <c r="U45" t="str">
        <f>VLOOKUP(F45,'[2]baza umowy'!A:AJ,36,FALSE)</f>
        <v>01 Obszar miejski</v>
      </c>
      <c r="V45" t="str">
        <f>VLOOKUP(F45,'[2]baza umowy'!H:AH,27,FALSE)</f>
        <v>08 Inne inwestycje w przedsiębiorstwa</v>
      </c>
      <c r="W45" t="str">
        <f>VLOOKUP(F45,'[2]baza umowy'!H:AK,30,FALSE)</f>
        <v>06 Nieokreślony przemysł wytwórczy</v>
      </c>
      <c r="X45" t="str">
        <f>VLOOKUP(F45,'[2]baza umowy'!A:AM,39,FALSE)</f>
        <v>PLATINUM - STYLE Mierzyński Krzysztof</v>
      </c>
      <c r="Y45" t="str">
        <f>VLOOKUP(F45,'[2]baza umowy'!A:AU,47,FALSE)</f>
        <v>osoba fizyczna prowadząca działalność gospodarczą - mikro przedsiębiorstwo</v>
      </c>
      <c r="Z45" t="str">
        <f>VLOOKUP(F45,'[2]baza umowy'!A:AW,49,FALSE)</f>
        <v>przedsiębiorca lub przedsiębiorstwo</v>
      </c>
      <c r="AA45" t="str">
        <f>VLOOKUP(F45,'[2]baza umowy'!A:AL,38,FALSE)</f>
        <v>5970011521</v>
      </c>
    </row>
    <row r="46" spans="1:27" x14ac:dyDescent="0.25">
      <c r="A46" t="str">
        <f>VLOOKUP(F46,'[2]baza umowy'!A:B,2,FALSE)</f>
        <v>RPZP.01.00.00</v>
      </c>
      <c r="B46" t="str">
        <f>VLOOKUP(F46,'[2]baza umowy'!A:C,3,FALSE)</f>
        <v>RPZP.01.03.00</v>
      </c>
      <c r="C46" t="str">
        <f>VLOOKUP(F46,'[2]baza umowy'!A:D,4,FALSE)</f>
        <v>RPZP.01.03.01</v>
      </c>
      <c r="D46" s="102" t="s">
        <v>367</v>
      </c>
      <c r="E46" s="103" t="str">
        <f>VLOOKUP(F46,'[2]baza umowy'!A:E,5,FALSE)</f>
        <v>RPZP.01.03.01-32-040/08-03</v>
      </c>
      <c r="F46" s="102" t="s">
        <v>370</v>
      </c>
      <c r="G46" s="89" t="e">
        <f>VLOOKUP(F46,baza!G:G,1,FALSE)</f>
        <v>#N/A</v>
      </c>
      <c r="H46" s="102" t="s">
        <v>17403</v>
      </c>
      <c r="I46" s="104" t="s">
        <v>17404</v>
      </c>
      <c r="J46" s="105" t="str">
        <f t="shared" si="0"/>
        <v>RPZP.01.03.01-32-040/08-02</v>
      </c>
      <c r="K46" s="104" t="s">
        <v>17405</v>
      </c>
      <c r="L46" s="102" t="s">
        <v>17406</v>
      </c>
      <c r="M46" s="102" t="s">
        <v>377</v>
      </c>
      <c r="N46" s="102" t="s">
        <v>376</v>
      </c>
      <c r="O46" s="106" t="s">
        <v>1071</v>
      </c>
      <c r="P46" s="92" t="str">
        <f>VLOOKUP(F46,'[2]kiedy utworzył wop'!B:H,7,FALSE)</f>
        <v>2010-07-15</v>
      </c>
      <c r="Q46" s="107" t="s">
        <v>752</v>
      </c>
      <c r="R46" s="108" t="str">
        <f t="shared" si="1"/>
        <v>2010</v>
      </c>
      <c r="S46" s="109" t="s">
        <v>3101</v>
      </c>
      <c r="T46" s="96">
        <f>VLOOKUP(F46,'[2]dofinansowanie '!P:AI,20,FALSE)</f>
        <v>10500</v>
      </c>
      <c r="U46" t="str">
        <f>VLOOKUP(F46,'[2]baza umowy'!A:AJ,36,FALSE)</f>
        <v>01 Obszar miejski</v>
      </c>
      <c r="V46" t="str">
        <f>VLOOKUP(F46,'[2]baza umowy'!H:AH,27,FALSE)</f>
        <v>05 Usługi w zakresie zaawansowanego wsparcia dla przedsiębiorstw i grup przedsiębiorstw</v>
      </c>
      <c r="W46" t="str">
        <f>VLOOKUP(F46,'[2]baza umowy'!H:AK,30,FALSE)</f>
        <v>22 Inne niewyszczególnione usługi</v>
      </c>
      <c r="X46" t="str">
        <f>VLOOKUP(F46,'[2]baza umowy'!A:AM,39,FALSE)</f>
        <v>P.H.U. AW-I-N SKRZYPCZAK PIOTR</v>
      </c>
      <c r="Y46" t="str">
        <f>VLOOKUP(F46,'[2]baza umowy'!A:AU,47,FALSE)</f>
        <v>osoba fizyczna prowadząca działalność gospodarczą - mikro przedsiębiorstwo</v>
      </c>
      <c r="Z46" t="str">
        <f>VLOOKUP(F46,'[2]baza umowy'!A:AW,49,FALSE)</f>
        <v>przedsiębiorca lub przedsiębiorstwo</v>
      </c>
      <c r="AA46" t="str">
        <f>VLOOKUP(F46,'[2]baza umowy'!A:AL,38,FALSE)</f>
        <v>6741001645</v>
      </c>
    </row>
    <row r="47" spans="1:27" x14ac:dyDescent="0.25">
      <c r="A47" t="str">
        <f>VLOOKUP(F47,'[2]baza umowy'!A:B,2,FALSE)</f>
        <v>RPZP.01.00.00</v>
      </c>
      <c r="B47" t="str">
        <f>VLOOKUP(F47,'[2]baza umowy'!A:C,3,FALSE)</f>
        <v>RPZP.01.03.00</v>
      </c>
      <c r="C47" t="str">
        <f>VLOOKUP(F47,'[2]baza umowy'!A:D,4,FALSE)</f>
        <v>RPZP.01.03.01</v>
      </c>
      <c r="D47" s="102"/>
      <c r="E47" s="103" t="str">
        <f>VLOOKUP(F47,'[2]baza umowy'!A:E,5,FALSE)</f>
        <v>RPZP.01.03.01-32-043/08-00</v>
      </c>
      <c r="F47" s="102" t="s">
        <v>535</v>
      </c>
      <c r="G47" s="89" t="e">
        <f>VLOOKUP(F47,baza!G:G,1,FALSE)</f>
        <v>#N/A</v>
      </c>
      <c r="H47" s="102" t="s">
        <v>17407</v>
      </c>
      <c r="I47" s="104" t="s">
        <v>17408</v>
      </c>
      <c r="J47" s="105" t="str">
        <f t="shared" si="0"/>
        <v>RPZP.01.03.01-32-043/08-01</v>
      </c>
      <c r="K47" s="104" t="s">
        <v>17409</v>
      </c>
      <c r="L47" s="102" t="s">
        <v>17410</v>
      </c>
      <c r="M47" s="102" t="s">
        <v>538</v>
      </c>
      <c r="N47" s="102" t="s">
        <v>537</v>
      </c>
      <c r="O47" s="106" t="s">
        <v>1988</v>
      </c>
      <c r="P47" s="92" t="str">
        <f>VLOOKUP(F47,'[2]kiedy utworzył wop'!B:H,7,FALSE)</f>
        <v>2010-07-15</v>
      </c>
      <c r="Q47" s="107" t="s">
        <v>752</v>
      </c>
      <c r="R47" s="108" t="str">
        <f t="shared" si="1"/>
        <v>2010</v>
      </c>
      <c r="S47" s="109" t="s">
        <v>962</v>
      </c>
      <c r="T47" s="96">
        <f>VLOOKUP(F47,'[2]dofinansowanie '!P:AI,20,FALSE)</f>
        <v>15300</v>
      </c>
      <c r="U47" t="str">
        <f>VLOOKUP(F47,'[2]baza umowy'!A:AJ,36,FALSE)</f>
        <v>05 Obszary wiejskie (poza obszarami górskimi, wyspami lub o niskiej i bardzo niskiej gęstości zaludnienia)</v>
      </c>
      <c r="V47" t="str">
        <f>VLOOKUP(F47,'[2]baza umowy'!H:AH,27,FALSE)</f>
        <v>05 Usługi w zakresie zaawansowanego wsparcia dla przedsiębiorstw i grup przedsiębiorstw</v>
      </c>
      <c r="W47" t="str">
        <f>VLOOKUP(F47,'[2]baza umowy'!H:AK,30,FALSE)</f>
        <v>06 Nieokreślony przemysł wytwórczy</v>
      </c>
      <c r="X47" t="str">
        <f>VLOOKUP(F47,'[2]baza umowy'!A:AM,39,FALSE)</f>
        <v>ABT MASZEWO SP. Z O.O.</v>
      </c>
      <c r="Y47" t="str">
        <f>VLOOKUP(F47,'[2]baza umowy'!A:AU,47,FALSE)</f>
        <v>spółka z ograniczoną odpowiedzialnością - mikro przedsiębiorstwo</v>
      </c>
      <c r="Z47" t="str">
        <f>VLOOKUP(F47,'[2]baza umowy'!A:AW,49,FALSE)</f>
        <v>przedsiębiorca lub przedsiębiorstwo</v>
      </c>
      <c r="AA47" t="str">
        <f>VLOOKUP(F47,'[2]baza umowy'!A:AL,38,FALSE)</f>
        <v>8561394756</v>
      </c>
    </row>
    <row r="48" spans="1:27" x14ac:dyDescent="0.25">
      <c r="A48" t="str">
        <f>VLOOKUP(F48,'[2]baza umowy'!A:B,2,FALSE)</f>
        <v>RPZP.01.00.00</v>
      </c>
      <c r="B48" t="str">
        <f>VLOOKUP(F48,'[2]baza umowy'!A:C,3,FALSE)</f>
        <v>RPZP.01.03.00</v>
      </c>
      <c r="C48" t="str">
        <f>VLOOKUP(F48,'[2]baza umowy'!A:D,4,FALSE)</f>
        <v>RPZP.01.03.01</v>
      </c>
      <c r="D48" s="102" t="s">
        <v>180</v>
      </c>
      <c r="E48" s="103" t="str">
        <f>VLOOKUP(F48,'[2]baza umowy'!A:E,5,FALSE)</f>
        <v>RPZP.01.03.01-32-001/08-01</v>
      </c>
      <c r="F48" s="102" t="s">
        <v>183</v>
      </c>
      <c r="G48" s="89" t="e">
        <f>VLOOKUP(F48,baza!G:G,1,FALSE)</f>
        <v>#N/A</v>
      </c>
      <c r="H48" s="102" t="s">
        <v>17411</v>
      </c>
      <c r="I48" s="104" t="s">
        <v>17412</v>
      </c>
      <c r="J48" s="105" t="str">
        <f t="shared" si="0"/>
        <v>RPZP.01.03.01-32-001/08-01</v>
      </c>
      <c r="K48" s="104" t="s">
        <v>17413</v>
      </c>
      <c r="L48" s="102" t="s">
        <v>17414</v>
      </c>
      <c r="M48" s="102" t="s">
        <v>192</v>
      </c>
      <c r="N48" s="102" t="s">
        <v>191</v>
      </c>
      <c r="O48" s="106" t="s">
        <v>2120</v>
      </c>
      <c r="P48" s="92" t="str">
        <f>VLOOKUP(F48,'[2]kiedy utworzył wop'!B:H,7,FALSE)</f>
        <v>2010-07-15</v>
      </c>
      <c r="Q48" s="107" t="s">
        <v>752</v>
      </c>
      <c r="R48" s="108" t="str">
        <f t="shared" si="1"/>
        <v>2010</v>
      </c>
      <c r="S48" s="109" t="s">
        <v>3101</v>
      </c>
      <c r="T48" s="96">
        <f>VLOOKUP(F48,'[2]dofinansowanie '!P:AI,20,FALSE)</f>
        <v>7500</v>
      </c>
      <c r="U48" t="str">
        <f>VLOOKUP(F48,'[2]baza umowy'!A:AJ,36,FALSE)</f>
        <v>01 Obszar miejski</v>
      </c>
      <c r="V48" t="str">
        <f>VLOOKUP(F48,'[2]baza umowy'!H:AH,27,FALSE)</f>
        <v>05 Usługi w zakresie zaawansowanego wsparcia dla przedsiębiorstw i grup przedsiębiorstw</v>
      </c>
      <c r="W48" t="str">
        <f>VLOOKUP(F48,'[2]baza umowy'!H:AK,30,FALSE)</f>
        <v>06 Nieokreślony przemysł wytwórczy</v>
      </c>
      <c r="X48" t="str">
        <f>VLOOKUP(F48,'[2]baza umowy'!A:AM,39,FALSE)</f>
        <v>"Wyroby Granitowe Wołczyk" Spółka Jawna</v>
      </c>
      <c r="Y48" t="str">
        <f>VLOOKUP(F48,'[2]baza umowy'!A:AU,47,FALSE)</f>
        <v>spółka jawna - mikro przedsiębiorstwo</v>
      </c>
      <c r="Z48" t="str">
        <f>VLOOKUP(F48,'[2]baza umowy'!A:AW,49,FALSE)</f>
        <v>przedsiębiorca lub przedsiębiorstwo</v>
      </c>
      <c r="AA48" t="str">
        <f>VLOOKUP(F48,'[2]baza umowy'!A:AL,38,FALSE)</f>
        <v>8610007507</v>
      </c>
    </row>
    <row r="49" spans="1:27" x14ac:dyDescent="0.25">
      <c r="A49" t="str">
        <f>VLOOKUP(F49,'[2]baza umowy'!A:B,2,FALSE)</f>
        <v>RPZP.01.00.00</v>
      </c>
      <c r="B49" t="str">
        <f>VLOOKUP(F49,'[2]baza umowy'!A:C,3,FALSE)</f>
        <v>RPZP.01.01.00</v>
      </c>
      <c r="C49" t="str">
        <f>VLOOKUP(F49,'[2]baza umowy'!A:D,4,FALSE)</f>
        <v>RPZP.01.01.03</v>
      </c>
      <c r="D49" s="102" t="s">
        <v>1648</v>
      </c>
      <c r="E49" s="103" t="str">
        <f>VLOOKUP(F49,'[2]baza umowy'!A:E,5,FALSE)</f>
        <v>RPZP.01.01.03-32-041/09-01</v>
      </c>
      <c r="F49" s="102" t="s">
        <v>1651</v>
      </c>
      <c r="G49" s="89" t="e">
        <f>VLOOKUP(F49,baza!G:G,1,FALSE)</f>
        <v>#N/A</v>
      </c>
      <c r="H49" s="102" t="s">
        <v>17415</v>
      </c>
      <c r="I49" s="104" t="s">
        <v>17416</v>
      </c>
      <c r="J49" s="105" t="str">
        <f t="shared" si="0"/>
        <v>RPZP.01.01.03-32-041/09-01</v>
      </c>
      <c r="K49" s="104" t="s">
        <v>17417</v>
      </c>
      <c r="L49" s="102" t="s">
        <v>17418</v>
      </c>
      <c r="M49" s="102" t="s">
        <v>1654</v>
      </c>
      <c r="N49" s="102" t="s">
        <v>1653</v>
      </c>
      <c r="O49" s="106" t="s">
        <v>1814</v>
      </c>
      <c r="P49" s="92" t="str">
        <f>VLOOKUP(F49,'[2]kiedy utworzył wop'!B:H,7,FALSE)</f>
        <v>2010-07-15</v>
      </c>
      <c r="Q49" s="107" t="s">
        <v>752</v>
      </c>
      <c r="R49" s="108" t="str">
        <f t="shared" si="1"/>
        <v>2010</v>
      </c>
      <c r="S49" s="109" t="s">
        <v>1636</v>
      </c>
      <c r="T49" s="96">
        <f>VLOOKUP(F49,'[2]dofinansowanie '!P:AI,20,FALSE)</f>
        <v>623893.49</v>
      </c>
      <c r="U49" t="str">
        <f>VLOOKUP(F49,'[2]baza umowy'!A:AJ,36,FALSE)</f>
        <v>05 Obszary wiejskie (poza obszarami górskimi, wyspami lub o niskiej i bardzo niskiej gęstości zaludnienia)</v>
      </c>
      <c r="V49" t="str">
        <f>VLOOKUP(F49,'[2]baza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9" t="str">
        <f>VLOOKUP(F49,'[2]baza umowy'!H:AK,30,FALSE)</f>
        <v>13 Handel hurtowy i detaliczny</v>
      </c>
      <c r="X49" t="str">
        <f>VLOOKUP(F49,'[2]baza umowy'!A:AM,39,FALSE)</f>
        <v>Glob – Term Spółka Cywilna Józef Zalewski i Wspólnicy</v>
      </c>
      <c r="Y49" t="str">
        <f>VLOOKUP(F49,'[2]baza umowy'!A:AU,47,FALSE)</f>
        <v>spółka cywilna prowadząca działalność w oparciu o umowę zawartą na podstawie KC - mikro przedsiębiorstwo</v>
      </c>
      <c r="Z49" t="str">
        <f>VLOOKUP(F49,'[2]baza umowy'!A:AW,49,FALSE)</f>
        <v>przedsiębiorca lub przedsiębiorstwo</v>
      </c>
      <c r="AA49" t="str">
        <f>VLOOKUP(F49,'[2]baza umowy'!A:AL,38,FALSE)</f>
        <v>8512815502</v>
      </c>
    </row>
    <row r="50" spans="1:27" x14ac:dyDescent="0.25">
      <c r="A50" t="str">
        <f>VLOOKUP(F50,'[2]baza umowy'!A:B,2,FALSE)</f>
        <v>RPZP.01.00.00</v>
      </c>
      <c r="B50" t="str">
        <f>VLOOKUP(F50,'[2]baza umowy'!A:C,3,FALSE)</f>
        <v>RPZP.01.01.00</v>
      </c>
      <c r="C50" t="str">
        <f>VLOOKUP(F50,'[2]baza umowy'!A:D,4,FALSE)</f>
        <v>RPZP.01.01.02</v>
      </c>
      <c r="D50" s="102" t="s">
        <v>817</v>
      </c>
      <c r="E50" s="103" t="str">
        <f>VLOOKUP(F50,'[2]baza umowy'!A:E,5,FALSE)</f>
        <v>RPZP.01.01.02-32-124/08-01</v>
      </c>
      <c r="F50" s="102" t="s">
        <v>820</v>
      </c>
      <c r="G50" s="89" t="e">
        <f>VLOOKUP(F50,baza!G:G,1,FALSE)</f>
        <v>#N/A</v>
      </c>
      <c r="H50" s="102" t="s">
        <v>17419</v>
      </c>
      <c r="I50" s="104" t="s">
        <v>17420</v>
      </c>
      <c r="J50" s="105" t="str">
        <f t="shared" si="0"/>
        <v>RPZP.01.01.02-32-124/08-04</v>
      </c>
      <c r="K50" s="104" t="s">
        <v>17421</v>
      </c>
      <c r="L50" s="102" t="s">
        <v>17422</v>
      </c>
      <c r="M50" s="102" t="s">
        <v>824</v>
      </c>
      <c r="N50" s="102" t="s">
        <v>823</v>
      </c>
      <c r="O50" s="106" t="s">
        <v>1053</v>
      </c>
      <c r="P50" s="92" t="str">
        <f>VLOOKUP(F50,'[2]kiedy utworzył wop'!B:H,7,FALSE)</f>
        <v>2010-07-15</v>
      </c>
      <c r="Q50" s="107" t="s">
        <v>752</v>
      </c>
      <c r="R50" s="108" t="str">
        <f t="shared" si="1"/>
        <v>2010</v>
      </c>
      <c r="S50" s="109" t="s">
        <v>2254</v>
      </c>
      <c r="T50" s="96">
        <f>VLOOKUP(F50,'[2]dofinansowanie '!P:AI,20,FALSE)</f>
        <v>84382.61</v>
      </c>
      <c r="U50" t="str">
        <f>VLOOKUP(F50,'[2]baza umowy'!A:AJ,36,FALSE)</f>
        <v>01 Obszar miejski</v>
      </c>
      <c r="V50" t="str">
        <f>VLOOKUP(F50,'[2]baza umowy'!H:AH,27,FALSE)</f>
        <v>08 Inne inwestycje w przedsiębiorstwa</v>
      </c>
      <c r="W50" t="str">
        <f>VLOOKUP(F50,'[2]baza umowy'!H:AK,30,FALSE)</f>
        <v>22 Inne niewyszczególnione usługi</v>
      </c>
      <c r="X50" t="str">
        <f>VLOOKUP(F50,'[2]baza umowy'!A:AM,39,FALSE)</f>
        <v>Zakład Elektronicznej Techniki Obliczeniowej Spółka z ograniczoną odpowiedzialnością</v>
      </c>
      <c r="Y50" t="str">
        <f>VLOOKUP(F50,'[2]baza umowy'!A:AU,47,FALSE)</f>
        <v>spółka z ograniczoną odpowiedzialnością - średnie przedsiębiorstwo</v>
      </c>
      <c r="Z50" t="str">
        <f>VLOOKUP(F50,'[2]baza umowy'!A:AW,49,FALSE)</f>
        <v>przedsiębiorca lub przedsiębiorstwo</v>
      </c>
      <c r="AA50" t="str">
        <f>VLOOKUP(F50,'[2]baza umowy'!A:AL,38,FALSE)</f>
        <v>6692208121</v>
      </c>
    </row>
    <row r="51" spans="1:27" x14ac:dyDescent="0.25">
      <c r="A51" t="str">
        <f>VLOOKUP(F51,'[2]baza umowy'!A:B,2,FALSE)</f>
        <v>RPZP.01.00.00</v>
      </c>
      <c r="B51" t="str">
        <f>VLOOKUP(F51,'[2]baza umowy'!A:C,3,FALSE)</f>
        <v>RPZP.01.01.00</v>
      </c>
      <c r="C51" t="str">
        <f>VLOOKUP(F51,'[2]baza umowy'!A:D,4,FALSE)</f>
        <v>RPZP.01.01.01</v>
      </c>
      <c r="D51" s="102" t="s">
        <v>929</v>
      </c>
      <c r="E51" s="103" t="str">
        <f>VLOOKUP(F51,'[2]baza umowy'!A:E,5,FALSE)</f>
        <v>RPZP.01.01.01-32-074/08-02</v>
      </c>
      <c r="F51" s="102" t="s">
        <v>932</v>
      </c>
      <c r="G51" s="89" t="e">
        <f>VLOOKUP(F51,baza!G:G,1,FALSE)</f>
        <v>#N/A</v>
      </c>
      <c r="H51" s="102" t="s">
        <v>17423</v>
      </c>
      <c r="I51" s="104" t="s">
        <v>17424</v>
      </c>
      <c r="J51" s="105" t="str">
        <f t="shared" si="0"/>
        <v>RPZP.01.01.01-32-074/08-04</v>
      </c>
      <c r="K51" s="104" t="s">
        <v>17425</v>
      </c>
      <c r="L51" s="102" t="s">
        <v>17426</v>
      </c>
      <c r="M51" s="102" t="s">
        <v>936</v>
      </c>
      <c r="N51" s="102" t="s">
        <v>935</v>
      </c>
      <c r="O51" s="106" t="s">
        <v>2230</v>
      </c>
      <c r="P51" s="92" t="str">
        <f>VLOOKUP(F51,'[2]kiedy utworzył wop'!B:H,7,FALSE)</f>
        <v>2010-07-15</v>
      </c>
      <c r="Q51" s="107" t="s">
        <v>752</v>
      </c>
      <c r="R51" s="108" t="str">
        <f t="shared" si="1"/>
        <v>2010</v>
      </c>
      <c r="S51" s="109" t="s">
        <v>1647</v>
      </c>
      <c r="T51" s="96">
        <f>VLOOKUP(F51,'[2]dofinansowanie '!P:AI,20,FALSE)</f>
        <v>999249.99</v>
      </c>
      <c r="U51" t="str">
        <f>VLOOKUP(F51,'[2]baza umowy'!A:AJ,36,FALSE)</f>
        <v>01 Obszar miejski</v>
      </c>
      <c r="V51" t="str">
        <f>VLOOKUP(F51,'[2]baza umowy'!H:AH,27,FALSE)</f>
        <v>08 Inne inwestycje w przedsiębiorstwa</v>
      </c>
      <c r="W51" t="str">
        <f>VLOOKUP(F51,'[2]baza umowy'!H:AK,30,FALSE)</f>
        <v>06 Nieokreślony przemysł wytwórczy</v>
      </c>
      <c r="X51" t="str">
        <f>VLOOKUP(F51,'[2]baza umowy'!A:AM,39,FALSE)</f>
        <v>SPEC-GLAS Spółka z ograniczoną odpowiedzialnością</v>
      </c>
      <c r="Y51" t="str">
        <f>VLOOKUP(F51,'[2]baza umowy'!A:AU,47,FALSE)</f>
        <v>spółka z ograniczoną odpowiedzialnością - mikro przedsiębiorstwo</v>
      </c>
      <c r="Z51" t="str">
        <f>VLOOKUP(F51,'[2]baza umowy'!A:AW,49,FALSE)</f>
        <v>przedsiębiorca lub przedsiębiorstwo</v>
      </c>
      <c r="AA51" t="str">
        <f>VLOOKUP(F51,'[2]baza umowy'!A:AL,38,FALSE)</f>
        <v>9552147527</v>
      </c>
    </row>
    <row r="52" spans="1:27" x14ac:dyDescent="0.25">
      <c r="A52" t="str">
        <f>VLOOKUP(F52,'[2]baza umowy'!A:B,2,FALSE)</f>
        <v>RPZP.08.00.00</v>
      </c>
      <c r="B52" t="str">
        <f>VLOOKUP(F52,'[2]baza umowy'!A:C,3,FALSE)</f>
        <v>RPZP.08.01.00</v>
      </c>
      <c r="C52">
        <f>VLOOKUP(F52,'[2]baza umowy'!A:D,4,FALSE)</f>
        <v>0</v>
      </c>
      <c r="D52" s="102" t="s">
        <v>1120</v>
      </c>
      <c r="E52" s="103" t="str">
        <f>VLOOKUP(F52,'[2]baza umowy'!A:E,5,FALSE)</f>
        <v>RPZP.08.01.00-32-002/09-02</v>
      </c>
      <c r="F52" s="102" t="s">
        <v>1121</v>
      </c>
      <c r="G52" s="89" t="e">
        <f>VLOOKUP(F52,baza!G:G,1,FALSE)</f>
        <v>#N/A</v>
      </c>
      <c r="H52" s="102" t="e">
        <v>#N/A</v>
      </c>
      <c r="I52" s="104" t="s">
        <v>17427</v>
      </c>
      <c r="J52" s="105" t="str">
        <f t="shared" si="0"/>
        <v>RPZP.08.01.00-32-002/09-09</v>
      </c>
      <c r="K52" s="104" t="e">
        <v>#N/A</v>
      </c>
      <c r="L52" s="102" t="e">
        <v>#N/A</v>
      </c>
      <c r="M52" s="102" t="s">
        <v>70</v>
      </c>
      <c r="N52" s="102" t="s">
        <v>69</v>
      </c>
      <c r="O52" s="106" t="s">
        <v>1862</v>
      </c>
      <c r="P52" s="92" t="str">
        <f>VLOOKUP(F52,'[2]kiedy utworzył wop'!B:H,7,FALSE)</f>
        <v>2010-07-16</v>
      </c>
      <c r="Q52" s="107" t="s">
        <v>752</v>
      </c>
      <c r="R52" s="108" t="str">
        <f t="shared" si="1"/>
        <v>2010</v>
      </c>
      <c r="S52" s="109" t="s">
        <v>1071</v>
      </c>
      <c r="T52" s="96">
        <f>VLOOKUP(F52,'[2]dofinansowanie '!P:AI,20,FALSE)</f>
        <v>5725821.7699999996</v>
      </c>
      <c r="U52" t="str">
        <f>VLOOKUP(F52,'[2]baza umowy'!A:AJ,36,FALSE)</f>
        <v>01 Obszar miejski</v>
      </c>
      <c r="V52" t="str">
        <f>VLOOKUP(F52,'[2]baza umowy'!H:AH,27,FALSE)</f>
        <v>85 Przygotowanie, realizacja, monitorowanie i kontrola</v>
      </c>
      <c r="W52" t="str">
        <f>VLOOKUP(F52,'[2]baza umowy'!H:AK,30,FALSE)</f>
        <v>17 Administracja publiczna</v>
      </c>
      <c r="X52" t="str">
        <f>VLOOKUP(F52,'[2]baza umowy'!A:AM,39,FALSE)</f>
        <v>Województwo Zachodniopomorskie</v>
      </c>
      <c r="Y52" t="str">
        <f>VLOOKUP(F52,'[2]baza umowy'!A:AU,47,FALSE)</f>
        <v>wspólnota samorządowa - województwo</v>
      </c>
      <c r="Z52" t="str">
        <f>VLOOKUP(F52,'[2]baza umowy'!A:AW,49,FALSE)</f>
        <v>Jednostka samorządu terytorialnego</v>
      </c>
      <c r="AA52" t="str">
        <f>VLOOKUP(F52,'[2]baza umowy'!A:AL,38,FALSE)</f>
        <v>8512871498</v>
      </c>
    </row>
    <row r="53" spans="1:27" x14ac:dyDescent="0.25">
      <c r="A53" t="str">
        <f>VLOOKUP(F53,'[2]baza umowy'!A:B,2,FALSE)</f>
        <v>RPZP.01.00.00</v>
      </c>
      <c r="B53" t="str">
        <f>VLOOKUP(F53,'[2]baza umowy'!A:C,3,FALSE)</f>
        <v>RPZP.01.01.00</v>
      </c>
      <c r="C53" t="str">
        <f>VLOOKUP(F53,'[2]baza umowy'!A:D,4,FALSE)</f>
        <v>RPZP.01.01.03</v>
      </c>
      <c r="D53" s="102" t="s">
        <v>1294</v>
      </c>
      <c r="E53" s="103" t="str">
        <f>VLOOKUP(F53,'[2]baza umowy'!A:E,5,FALSE)</f>
        <v>RPZP.01.01.03-32-077/09-01</v>
      </c>
      <c r="F53" s="102" t="s">
        <v>1297</v>
      </c>
      <c r="G53" s="89" t="e">
        <f>VLOOKUP(F53,baza!G:G,1,FALSE)</f>
        <v>#N/A</v>
      </c>
      <c r="H53" s="102" t="s">
        <v>17428</v>
      </c>
      <c r="I53" s="104" t="s">
        <v>17429</v>
      </c>
      <c r="J53" s="105" t="str">
        <f t="shared" si="0"/>
        <v>RPZP.01.01.03-32-077/09-01</v>
      </c>
      <c r="K53" s="104" t="s">
        <v>17430</v>
      </c>
      <c r="L53" s="102" t="s">
        <v>17431</v>
      </c>
      <c r="M53" s="102" t="s">
        <v>1302</v>
      </c>
      <c r="N53" s="102" t="s">
        <v>1301</v>
      </c>
      <c r="O53" s="106" t="s">
        <v>2230</v>
      </c>
      <c r="P53" s="92" t="str">
        <f>VLOOKUP(F53,'[2]kiedy utworzył wop'!B:H,7,FALSE)</f>
        <v>2010-07-19</v>
      </c>
      <c r="Q53" s="107" t="s">
        <v>752</v>
      </c>
      <c r="R53" s="108" t="str">
        <f t="shared" si="1"/>
        <v>2010</v>
      </c>
      <c r="S53" s="109" t="s">
        <v>2598</v>
      </c>
      <c r="T53" s="96">
        <f>VLOOKUP(F53,'[2]dofinansowanie '!P:AI,20,FALSE)</f>
        <v>154962.32999999999</v>
      </c>
      <c r="U53" t="str">
        <f>VLOOKUP(F53,'[2]baza umowy'!A:AJ,36,FALSE)</f>
        <v>01 Obszar miejski</v>
      </c>
      <c r="V53" t="str">
        <f>VLOOKUP(F53,'[2]baza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3" t="str">
        <f>VLOOKUP(F53,'[2]baza umowy'!H:AK,30,FALSE)</f>
        <v>22 Inne niewyszczególnione usługi</v>
      </c>
      <c r="X53" t="str">
        <f>VLOOKUP(F53,'[2]baza umowy'!A:AM,39,FALSE)</f>
        <v>Usługi Geodezyjno-Kartograficzne Grzegorz Janiec</v>
      </c>
      <c r="Y53" t="str">
        <f>VLOOKUP(F53,'[2]baza umowy'!A:AU,47,FALSE)</f>
        <v>osoba fizyczna prowadząca działalność gospodarczą - mikro przedsiębiorstwo</v>
      </c>
      <c r="Z53" t="str">
        <f>VLOOKUP(F53,'[2]baza umowy'!A:AW,49,FALSE)</f>
        <v>przedsiębiorca lub przedsiębiorstwo</v>
      </c>
      <c r="AA53" t="str">
        <f>VLOOKUP(F53,'[2]baza umowy'!A:AL,38,FALSE)</f>
        <v>8541075373</v>
      </c>
    </row>
    <row r="54" spans="1:27" x14ac:dyDescent="0.25">
      <c r="A54" t="str">
        <f>VLOOKUP(F54,'[2]baza umowy'!A:B,2,FALSE)</f>
        <v>RPZP.01.00.00</v>
      </c>
      <c r="B54" t="str">
        <f>VLOOKUP(F54,'[2]baza umowy'!A:C,3,FALSE)</f>
        <v>RPZP.01.01.00</v>
      </c>
      <c r="C54" t="str">
        <f>VLOOKUP(F54,'[2]baza umowy'!A:D,4,FALSE)</f>
        <v>RPZP.01.01.01</v>
      </c>
      <c r="D54" s="102" t="s">
        <v>339</v>
      </c>
      <c r="E54" s="103" t="str">
        <f>VLOOKUP(F54,'[2]baza umowy'!A:E,5,FALSE)</f>
        <v>RPZP.01.01.01-32-018/08-01</v>
      </c>
      <c r="F54" s="102" t="s">
        <v>342</v>
      </c>
      <c r="G54" s="89" t="e">
        <f>VLOOKUP(F54,baza!G:G,1,FALSE)</f>
        <v>#N/A</v>
      </c>
      <c r="H54" s="102" t="s">
        <v>17432</v>
      </c>
      <c r="I54" s="104" t="s">
        <v>17433</v>
      </c>
      <c r="J54" s="105" t="str">
        <f t="shared" si="0"/>
        <v>RPZP.01.01.01-32-018/08-01</v>
      </c>
      <c r="K54" s="104" t="s">
        <v>17434</v>
      </c>
      <c r="L54" s="102" t="s">
        <v>17435</v>
      </c>
      <c r="M54" s="102" t="s">
        <v>349</v>
      </c>
      <c r="N54" s="102" t="s">
        <v>191</v>
      </c>
      <c r="O54" s="106" t="s">
        <v>621</v>
      </c>
      <c r="P54" s="92" t="str">
        <f>VLOOKUP(F54,'[2]kiedy utworzył wop'!B:H,7,FALSE)</f>
        <v>2010-07-19</v>
      </c>
      <c r="Q54" s="107" t="s">
        <v>752</v>
      </c>
      <c r="R54" s="108" t="str">
        <f t="shared" si="1"/>
        <v>2010</v>
      </c>
      <c r="S54" s="109" t="s">
        <v>2598</v>
      </c>
      <c r="T54" s="96">
        <f>VLOOKUP(F54,'[2]dofinansowanie '!P:AI,20,FALSE)</f>
        <v>684280.2</v>
      </c>
      <c r="U54" t="str">
        <f>VLOOKUP(F54,'[2]baza umowy'!A:AJ,36,FALSE)</f>
        <v>01 Obszar miejski</v>
      </c>
      <c r="V54" t="str">
        <f>VLOOKUP(F54,'[2]baza umowy'!H:AH,27,FALSE)</f>
        <v>08 Inne inwestycje w przedsiębiorstwa</v>
      </c>
      <c r="W54" t="str">
        <f>VLOOKUP(F54,'[2]baza umowy'!H:AK,30,FALSE)</f>
        <v>06 Nieokreślony przemysł wytwórczy</v>
      </c>
      <c r="X54" t="str">
        <f>VLOOKUP(F54,'[2]baza umowy'!A:AM,39,FALSE)</f>
        <v>„WYROBY GRANITOWE WOŁCZYK” SPÓŁKA JAWNA</v>
      </c>
      <c r="Y54" t="str">
        <f>VLOOKUP(F54,'[2]baza umowy'!A:AU,47,FALSE)</f>
        <v>spółka jawna - mikro przedsiębiorstwo</v>
      </c>
      <c r="Z54" t="str">
        <f>VLOOKUP(F54,'[2]baza umowy'!A:AW,49,FALSE)</f>
        <v>przedsiębiorca lub przedsiębiorstwo</v>
      </c>
      <c r="AA54" t="str">
        <f>VLOOKUP(F54,'[2]baza umowy'!A:AL,38,FALSE)</f>
        <v>8610007507</v>
      </c>
    </row>
    <row r="55" spans="1:27" x14ac:dyDescent="0.25">
      <c r="A55" t="str">
        <f>VLOOKUP(F55,'[2]baza umowy'!A:B,2,FALSE)</f>
        <v>RPZP.01.00.00</v>
      </c>
      <c r="B55" t="str">
        <f>VLOOKUP(F55,'[2]baza umowy'!A:C,3,FALSE)</f>
        <v>RPZP.01.01.00</v>
      </c>
      <c r="C55" t="str">
        <f>VLOOKUP(F55,'[2]baza umowy'!A:D,4,FALSE)</f>
        <v>RPZP.01.01.01</v>
      </c>
      <c r="D55" s="102" t="s">
        <v>653</v>
      </c>
      <c r="E55" s="103" t="str">
        <f>VLOOKUP(F55,'[2]baza umowy'!A:E,5,FALSE)</f>
        <v>RPZP.01.01.01-32-078/08-02</v>
      </c>
      <c r="F55" s="102" t="s">
        <v>656</v>
      </c>
      <c r="G55" s="89" t="e">
        <f>VLOOKUP(F55,baza!G:G,1,FALSE)</f>
        <v>#N/A</v>
      </c>
      <c r="H55" s="102" t="s">
        <v>17436</v>
      </c>
      <c r="I55" s="104" t="s">
        <v>17437</v>
      </c>
      <c r="J55" s="105" t="str">
        <f t="shared" si="0"/>
        <v>RPZP.01.01.01-32-078/08-03</v>
      </c>
      <c r="K55" s="104" t="s">
        <v>17438</v>
      </c>
      <c r="L55" s="102" t="s">
        <v>17439</v>
      </c>
      <c r="M55" s="102" t="s">
        <v>659</v>
      </c>
      <c r="N55" s="102" t="s">
        <v>658</v>
      </c>
      <c r="O55" s="106" t="s">
        <v>1636</v>
      </c>
      <c r="P55" s="92" t="str">
        <f>VLOOKUP(F55,'[2]kiedy utworzył wop'!B:H,7,FALSE)</f>
        <v>2010-07-20</v>
      </c>
      <c r="Q55" s="107" t="s">
        <v>752</v>
      </c>
      <c r="R55" s="108" t="str">
        <f t="shared" si="1"/>
        <v>2010</v>
      </c>
      <c r="S55" s="109" t="s">
        <v>621</v>
      </c>
      <c r="T55" s="96">
        <f>VLOOKUP(F55,'[2]dofinansowanie '!P:AI,20,FALSE)</f>
        <v>102378.54</v>
      </c>
      <c r="U55" t="str">
        <f>VLOOKUP(F55,'[2]baza umowy'!A:AJ,36,FALSE)</f>
        <v>01 Obszar miejski</v>
      </c>
      <c r="V55" t="str">
        <f>VLOOKUP(F55,'[2]baza umowy'!H:AH,27,FALSE)</f>
        <v>08 Inne inwestycje w przedsiębiorstwa</v>
      </c>
      <c r="W55" t="str">
        <f>VLOOKUP(F55,'[2]baza umowy'!H:AK,30,FALSE)</f>
        <v>22 Inne niewyszczególnione usługi</v>
      </c>
      <c r="X55" t="str">
        <f>VLOOKUP(F55,'[2]baza umowy'!A:AM,39,FALSE)</f>
        <v>Zakład Geodezji i Kartografii „GEOBUD” Zdzisław Kwieciński</v>
      </c>
      <c r="Y55" t="str">
        <f>VLOOKUP(F55,'[2]baza umowy'!A:AU,47,FALSE)</f>
        <v>osoba fizyczna prowadząca działalność gospodarczą - mikro przedsiębiorstwo</v>
      </c>
      <c r="Z55" t="str">
        <f>VLOOKUP(F55,'[2]baza umowy'!A:AW,49,FALSE)</f>
        <v>przedsiębiorca lub przedsiębiorstwo</v>
      </c>
      <c r="AA55" t="str">
        <f>VLOOKUP(F55,'[2]baza umowy'!A:AL,38,FALSE)</f>
        <v>8520016158</v>
      </c>
    </row>
    <row r="56" spans="1:27" x14ac:dyDescent="0.25">
      <c r="A56" t="str">
        <f>VLOOKUP(F56,'[2]baza umowy'!A:B,2,FALSE)</f>
        <v>RPZP.01.00.00</v>
      </c>
      <c r="B56" t="str">
        <f>VLOOKUP(F56,'[2]baza umowy'!A:C,3,FALSE)</f>
        <v>RPZP.01.01.00</v>
      </c>
      <c r="C56" t="str">
        <f>VLOOKUP(F56,'[2]baza umowy'!A:D,4,FALSE)</f>
        <v>RPZP.01.01.02</v>
      </c>
      <c r="D56" s="102" t="s">
        <v>780</v>
      </c>
      <c r="E56" s="103" t="str">
        <f>VLOOKUP(F56,'[2]baza umowy'!A:E,5,FALSE)</f>
        <v>RPZP.01.01.02-32-028/08-01</v>
      </c>
      <c r="F56" s="102" t="s">
        <v>783</v>
      </c>
      <c r="G56" s="89" t="e">
        <f>VLOOKUP(F56,baza!G:G,1,FALSE)</f>
        <v>#N/A</v>
      </c>
      <c r="H56" s="102" t="s">
        <v>17440</v>
      </c>
      <c r="I56" s="104" t="s">
        <v>17441</v>
      </c>
      <c r="J56" s="105" t="str">
        <f t="shared" si="0"/>
        <v>RPZP.01.01.02-32-028/08-02</v>
      </c>
      <c r="K56" s="104" t="s">
        <v>17442</v>
      </c>
      <c r="L56" s="102" t="s">
        <v>17443</v>
      </c>
      <c r="M56" s="102" t="s">
        <v>788</v>
      </c>
      <c r="N56" s="102" t="s">
        <v>787</v>
      </c>
      <c r="O56" s="106" t="s">
        <v>2585</v>
      </c>
      <c r="P56" s="92" t="str">
        <f>VLOOKUP(F56,'[2]kiedy utworzył wop'!B:H,7,FALSE)</f>
        <v>2010-07-29</v>
      </c>
      <c r="Q56" s="107" t="s">
        <v>752</v>
      </c>
      <c r="R56" s="108" t="str">
        <f t="shared" si="1"/>
        <v>2010</v>
      </c>
      <c r="S56" s="109" t="s">
        <v>751</v>
      </c>
      <c r="T56" s="96">
        <f>VLOOKUP(F56,'[2]dofinansowanie '!P:AI,20,FALSE)</f>
        <v>314039.62</v>
      </c>
      <c r="U56" t="str">
        <f>VLOOKUP(F56,'[2]baza umowy'!A:AJ,36,FALSE)</f>
        <v>01 Obszar miejski</v>
      </c>
      <c r="V56" t="str">
        <f>VLOOKUP(F56,'[2]baza umowy'!H:AH,27,FALSE)</f>
        <v>08 Inne inwestycje w przedsiębiorstwa</v>
      </c>
      <c r="W56" t="str">
        <f>VLOOKUP(F56,'[2]baza umowy'!H:AK,30,FALSE)</f>
        <v>22 Inne niewyszczególnione usługi</v>
      </c>
      <c r="X56" t="str">
        <f>VLOOKUP(F56,'[2]baza umowy'!A:AM,39,FALSE)</f>
        <v>ANDREAS spółka z ograniczoną odpowiedzialnością</v>
      </c>
      <c r="Y56" t="str">
        <f>VLOOKUP(F56,'[2]baza umowy'!A:AU,47,FALSE)</f>
        <v>spółka z ograniczoną odpowiedzialnością - małe przedsiębiorstwo</v>
      </c>
      <c r="Z56" t="str">
        <f>VLOOKUP(F56,'[2]baza umowy'!A:AW,49,FALSE)</f>
        <v>przedsiębiorca lub przedsiębiorstwo</v>
      </c>
      <c r="AA56" t="str">
        <f>VLOOKUP(F56,'[2]baza umowy'!A:AL,38,FALSE)</f>
        <v>8510207856</v>
      </c>
    </row>
    <row r="57" spans="1:27" x14ac:dyDescent="0.25">
      <c r="A57" t="str">
        <f>VLOOKUP(F57,'[2]baza umowy'!A:B,2,FALSE)</f>
        <v>RPZP.01.00.00</v>
      </c>
      <c r="B57" t="str">
        <f>VLOOKUP(F57,'[2]baza umowy'!A:C,3,FALSE)</f>
        <v>RPZP.01.01.00</v>
      </c>
      <c r="C57" t="str">
        <f>VLOOKUP(F57,'[2]baza umowy'!A:D,4,FALSE)</f>
        <v>RPZP.01.01.01</v>
      </c>
      <c r="D57" s="102" t="s">
        <v>1239</v>
      </c>
      <c r="E57" s="103" t="str">
        <f>VLOOKUP(F57,'[2]baza umowy'!A:E,5,FALSE)</f>
        <v>RPZP.01.01.01-32-048/08-01</v>
      </c>
      <c r="F57" s="102" t="s">
        <v>1242</v>
      </c>
      <c r="G57" s="89" t="e">
        <f>VLOOKUP(F57,baza!G:G,1,FALSE)</f>
        <v>#N/A</v>
      </c>
      <c r="H57" s="102" t="s">
        <v>17444</v>
      </c>
      <c r="I57" s="104" t="s">
        <v>17445</v>
      </c>
      <c r="J57" s="105" t="str">
        <f t="shared" si="0"/>
        <v>RPZP.01.01.01-32-048/08-03</v>
      </c>
      <c r="K57" s="104" t="s">
        <v>17446</v>
      </c>
      <c r="L57" s="102" t="s">
        <v>17447</v>
      </c>
      <c r="M57" s="102" t="s">
        <v>1245</v>
      </c>
      <c r="N57" s="102" t="s">
        <v>1244</v>
      </c>
      <c r="O57" s="106" t="s">
        <v>1959</v>
      </c>
      <c r="P57" s="92" t="str">
        <f>VLOOKUP(F57,'[2]kiedy utworzył wop'!B:H,7,FALSE)</f>
        <v>2010-07-29</v>
      </c>
      <c r="Q57" s="107" t="s">
        <v>752</v>
      </c>
      <c r="R57" s="108" t="str">
        <f t="shared" si="1"/>
        <v>2010</v>
      </c>
      <c r="S57" s="109" t="s">
        <v>2105</v>
      </c>
      <c r="T57" s="96">
        <f>VLOOKUP(F57,'[2]dofinansowanie '!P:AI,20,FALSE)</f>
        <v>296165.89</v>
      </c>
      <c r="U57" t="str">
        <f>VLOOKUP(F57,'[2]baza umowy'!A:AJ,36,FALSE)</f>
        <v>01 Obszar miejski</v>
      </c>
      <c r="V57" t="str">
        <f>VLOOKUP(F57,'[2]baza umowy'!H:AH,27,FALSE)</f>
        <v>08 Inne inwestycje w przedsiębiorstwa</v>
      </c>
      <c r="W57" t="str">
        <f>VLOOKUP(F57,'[2]baza umowy'!H:AK,30,FALSE)</f>
        <v>22 Inne niewyszczególnione usługi</v>
      </c>
      <c r="X57" t="str">
        <f>VLOOKUP(F57,'[2]baza umowy'!A:AM,39,FALSE)</f>
        <v>INFOMAN S.C. PRZEMYSŁAW CZUBA, SŁAWOMIR CZUBA</v>
      </c>
      <c r="Y57" t="str">
        <f>VLOOKUP(F57,'[2]baza umowy'!A:AU,47,FALSE)</f>
        <v>spółka cywilna prowadząca działalność w oparciu o umowę zawartą na podstawie KC - mikro przedsiębiorstwo</v>
      </c>
      <c r="Z57" t="str">
        <f>VLOOKUP(F57,'[2]baza umowy'!A:AW,49,FALSE)</f>
        <v>przedsiębiorca lub przedsiębiorstwo</v>
      </c>
      <c r="AA57" t="str">
        <f>VLOOKUP(F57,'[2]baza umowy'!A:AL,38,FALSE)</f>
        <v>8521024875</v>
      </c>
    </row>
    <row r="58" spans="1:27" x14ac:dyDescent="0.25">
      <c r="A58" t="str">
        <f>VLOOKUP(F58,'[2]baza umowy'!A:B,2,FALSE)</f>
        <v>RPZP.01.00.00</v>
      </c>
      <c r="B58" t="str">
        <f>VLOOKUP(F58,'[2]baza umowy'!A:C,3,FALSE)</f>
        <v>RPZP.01.01.00</v>
      </c>
      <c r="C58" t="str">
        <f>VLOOKUP(F58,'[2]baza umowy'!A:D,4,FALSE)</f>
        <v>RPZP.01.01.02</v>
      </c>
      <c r="D58" s="102" t="s">
        <v>1167</v>
      </c>
      <c r="E58" s="103" t="str">
        <f>VLOOKUP(F58,'[2]baza umowy'!A:E,5,FALSE)</f>
        <v>RPZP.01.01.02-32-090/08-01</v>
      </c>
      <c r="F58" s="102" t="s">
        <v>1170</v>
      </c>
      <c r="G58" s="89" t="e">
        <f>VLOOKUP(F58,baza!G:G,1,FALSE)</f>
        <v>#N/A</v>
      </c>
      <c r="H58" s="102" t="s">
        <v>17448</v>
      </c>
      <c r="I58" s="104" t="s">
        <v>17449</v>
      </c>
      <c r="J58" s="105" t="str">
        <f t="shared" si="0"/>
        <v>RPZP.01.01.02-32-090/08-03</v>
      </c>
      <c r="K58" s="104" t="s">
        <v>17450</v>
      </c>
      <c r="L58" s="102" t="s">
        <v>17451</v>
      </c>
      <c r="M58" s="102" t="s">
        <v>1175</v>
      </c>
      <c r="N58" s="102" t="s">
        <v>1174</v>
      </c>
      <c r="O58" s="106" t="s">
        <v>1900</v>
      </c>
      <c r="P58" s="92" t="str">
        <f>VLOOKUP(F58,'[2]kiedy utworzył wop'!B:H,7,FALSE)</f>
        <v>2010-07-30</v>
      </c>
      <c r="Q58" s="107" t="s">
        <v>752</v>
      </c>
      <c r="R58" s="108" t="str">
        <f t="shared" si="1"/>
        <v>2010</v>
      </c>
      <c r="S58" s="109" t="s">
        <v>1636</v>
      </c>
      <c r="T58" s="96">
        <f>VLOOKUP(F58,'[2]dofinansowanie '!P:AI,20,FALSE)</f>
        <v>1000000</v>
      </c>
      <c r="U58" t="str">
        <f>VLOOKUP(F58,'[2]baza umowy'!A:AJ,36,FALSE)</f>
        <v>01 Obszar miejski</v>
      </c>
      <c r="V58" t="str">
        <f>VLOOKUP(F58,'[2]baza umowy'!H:AH,27,FALSE)</f>
        <v>08 Inne inwestycje w przedsiębiorstwa</v>
      </c>
      <c r="W58" t="str">
        <f>VLOOKUP(F58,'[2]baza umowy'!H:AK,30,FALSE)</f>
        <v>06 Nieokreślony przemysł wytwórczy</v>
      </c>
      <c r="X58" t="str">
        <f>VLOOKUP(F58,'[2]baza umowy'!A:AM,39,FALSE)</f>
        <v>Przędsiębiorstwo Usługowo-Handlowo-Produkcyjne "PILAWA" Eugeniusz Pilawa</v>
      </c>
      <c r="Y58" t="str">
        <f>VLOOKUP(F58,'[2]baza umowy'!A:AU,47,FALSE)</f>
        <v>osoba fizyczna prowadząca działalność gospodarczą - średnie przedsiębiorstwo</v>
      </c>
      <c r="Z58" t="str">
        <f>VLOOKUP(F58,'[2]baza umowy'!A:AW,49,FALSE)</f>
        <v>przedsiębiorca lub przedsiębiorstwo</v>
      </c>
      <c r="AA58" t="str">
        <f>VLOOKUP(F58,'[2]baza umowy'!A:AL,38,FALSE)</f>
        <v>6710005458</v>
      </c>
    </row>
    <row r="59" spans="1:27" x14ac:dyDescent="0.25">
      <c r="A59" t="str">
        <f>VLOOKUP(F59,'[2]baza umowy'!A:B,2,FALSE)</f>
        <v>RPZP.01.00.00</v>
      </c>
      <c r="B59" t="str">
        <f>VLOOKUP(F59,'[2]baza umowy'!A:C,3,FALSE)</f>
        <v>RPZP.01.01.00</v>
      </c>
      <c r="C59" t="str">
        <f>VLOOKUP(F59,'[2]baza umowy'!A:D,4,FALSE)</f>
        <v>RPZP.01.01.01</v>
      </c>
      <c r="D59" s="102" t="s">
        <v>17452</v>
      </c>
      <c r="E59" s="103" t="str">
        <f>VLOOKUP(F59,'[2]baza umowy'!A:E,5,FALSE)</f>
        <v>RPZP.01.01.01-32-150/08-03</v>
      </c>
      <c r="F59" s="102" t="s">
        <v>110</v>
      </c>
      <c r="G59" s="89" t="e">
        <f>VLOOKUP(F59,baza!G:G,1,FALSE)</f>
        <v>#N/A</v>
      </c>
      <c r="H59" s="102" t="s">
        <v>17453</v>
      </c>
      <c r="I59" s="104" t="s">
        <v>17454</v>
      </c>
      <c r="J59" s="105" t="str">
        <f t="shared" si="0"/>
        <v>RPZP.01.01.01-32-150/08-01</v>
      </c>
      <c r="K59" s="104" t="s">
        <v>17455</v>
      </c>
      <c r="L59" s="102">
        <v>7925915590</v>
      </c>
      <c r="M59" s="102" t="s">
        <v>123</v>
      </c>
      <c r="N59" s="102" t="s">
        <v>122</v>
      </c>
      <c r="O59" s="106" t="s">
        <v>2869</v>
      </c>
      <c r="P59" s="92" t="str">
        <f>VLOOKUP(F59,'[2]kiedy utworzył wop'!B:H,7,FALSE)</f>
        <v>2010-07-30</v>
      </c>
      <c r="Q59" s="107" t="s">
        <v>752</v>
      </c>
      <c r="R59" s="108" t="str">
        <f t="shared" si="1"/>
        <v>2010</v>
      </c>
      <c r="S59" s="109" t="s">
        <v>3138</v>
      </c>
      <c r="T59" s="96">
        <f>VLOOKUP(F59,'[2]dofinansowanie '!P:AI,20,FALSE)</f>
        <v>80294.399999999994</v>
      </c>
      <c r="U59" t="str">
        <f>VLOOKUP(F59,'[2]baza umowy'!A:AJ,36,FALSE)</f>
        <v>01 Obszar miejski</v>
      </c>
      <c r="V59" t="str">
        <f>VLOOKUP(F59,'[2]baza umowy'!H:AH,27,FALSE)</f>
        <v>08 Inne inwestycje w przedsiębiorstwa</v>
      </c>
      <c r="W59" t="str">
        <f>VLOOKUP(F59,'[2]baza umowy'!H:AK,30,FALSE)</f>
        <v>19 Działalność w zakresie ochrony zdrowia ludzkiego</v>
      </c>
      <c r="X59" t="str">
        <f>VLOOKUP(F59,'[2]baza umowy'!A:AM,39,FALSE)</f>
        <v>Indywidualna Specjalistyczna Praktyka Lekarska Barbara Gołębicka</v>
      </c>
      <c r="Y59" t="str">
        <f>VLOOKUP(F59,'[2]baza umowy'!A:AU,47,FALSE)</f>
        <v>osoba fizyczna prowadząca działalność gospodarczą - mikro przedsiębiorstwo</v>
      </c>
      <c r="Z59" t="str">
        <f>VLOOKUP(F59,'[2]baza umowy'!A:AW,49,FALSE)</f>
        <v>przedsiębiorca lub przedsiębiorstwo</v>
      </c>
      <c r="AA59" t="str">
        <f>VLOOKUP(F59,'[2]baza umowy'!A:AL,38,FALSE)</f>
        <v>6691155486</v>
      </c>
    </row>
    <row r="60" spans="1:27" x14ac:dyDescent="0.25">
      <c r="A60" t="str">
        <f>VLOOKUP(F60,'[2]baza umowy'!A:B,2,FALSE)</f>
        <v>RPZP.01.00.00</v>
      </c>
      <c r="B60" t="str">
        <f>VLOOKUP(F60,'[2]baza umowy'!A:C,3,FALSE)</f>
        <v>RPZP.01.01.00</v>
      </c>
      <c r="C60" t="str">
        <f>VLOOKUP(F60,'[2]baza umowy'!A:D,4,FALSE)</f>
        <v>RPZP.01.01.02</v>
      </c>
      <c r="D60" s="102" t="s">
        <v>1224</v>
      </c>
      <c r="E60" s="103" t="str">
        <f>VLOOKUP(F60,'[2]baza umowy'!A:E,5,FALSE)</f>
        <v>RPZP.01.01.02-32-091/08-03</v>
      </c>
      <c r="F60" s="102" t="s">
        <v>1227</v>
      </c>
      <c r="G60" s="89" t="e">
        <f>VLOOKUP(F60,baza!G:G,1,FALSE)</f>
        <v>#N/A</v>
      </c>
      <c r="H60" s="102" t="s">
        <v>17456</v>
      </c>
      <c r="I60" s="104" t="s">
        <v>17457</v>
      </c>
      <c r="J60" s="105" t="str">
        <f t="shared" si="0"/>
        <v>RPZP.01.01.02-32-091/08-03</v>
      </c>
      <c r="K60" s="104" t="s">
        <v>17458</v>
      </c>
      <c r="L60" s="102" t="s">
        <v>17459</v>
      </c>
      <c r="M60" s="102" t="s">
        <v>1232</v>
      </c>
      <c r="N60" s="102" t="s">
        <v>1231</v>
      </c>
      <c r="O60" s="106" t="s">
        <v>461</v>
      </c>
      <c r="P60" s="92" t="str">
        <f>VLOOKUP(F60,'[2]kiedy utworzył wop'!B:H,7,FALSE)</f>
        <v>2010-08-04</v>
      </c>
      <c r="Q60" s="107" t="s">
        <v>752</v>
      </c>
      <c r="R60" s="108" t="str">
        <f t="shared" si="1"/>
        <v>2010</v>
      </c>
      <c r="S60" s="109" t="s">
        <v>3138</v>
      </c>
      <c r="T60" s="96">
        <f>VLOOKUP(F60,'[2]dofinansowanie '!P:AI,20,FALSE)</f>
        <v>560062.87</v>
      </c>
      <c r="U60" t="str">
        <f>VLOOKUP(F60,'[2]baza umowy'!A:AJ,36,FALSE)</f>
        <v>01 Obszar miejski</v>
      </c>
      <c r="V60" t="str">
        <f>VLOOKUP(F60,'[2]baza umowy'!H:AH,27,FALSE)</f>
        <v>08 Inne inwestycje w przedsiębiorstwa</v>
      </c>
      <c r="W60" t="str">
        <f>VLOOKUP(F60,'[2]baza umowy'!H:AK,30,FALSE)</f>
        <v>06 Nieokreślony przemysł wytwórczy</v>
      </c>
      <c r="X60" t="str">
        <f>VLOOKUP(F60,'[2]baza umowy'!A:AM,39,FALSE)</f>
        <v>Comgraph Spółka z ograniczoną odpowiedzialnością</v>
      </c>
      <c r="Y60" t="str">
        <f>VLOOKUP(F60,'[2]baza umowy'!A:AU,47,FALSE)</f>
        <v>spółka z ograniczoną odpowiedzialnością - małe przedsiębiorstwo</v>
      </c>
      <c r="Z60" t="str">
        <f>VLOOKUP(F60,'[2]baza umowy'!A:AW,49,FALSE)</f>
        <v>przedsiębiorca lub przedsiębiorstwo</v>
      </c>
      <c r="AA60" t="str">
        <f>VLOOKUP(F60,'[2]baza umowy'!A:AL,38,FALSE)</f>
        <v>8511018057</v>
      </c>
    </row>
    <row r="61" spans="1:27" x14ac:dyDescent="0.25">
      <c r="A61" t="str">
        <f>VLOOKUP(F61,'[2]baza umowy'!A:B,2,FALSE)</f>
        <v>RPZP.01.00.00</v>
      </c>
      <c r="B61" t="str">
        <f>VLOOKUP(F61,'[2]baza umowy'!A:C,3,FALSE)</f>
        <v>RPZP.01.01.00</v>
      </c>
      <c r="C61" t="str">
        <f>VLOOKUP(F61,'[2]baza umowy'!A:D,4,FALSE)</f>
        <v>RPZP.01.01.01</v>
      </c>
      <c r="D61" s="102" t="s">
        <v>831</v>
      </c>
      <c r="E61" s="103" t="str">
        <f>VLOOKUP(F61,'[2]baza umowy'!A:E,5,FALSE)</f>
        <v>RPZP.01.01.01-32-013/08-03</v>
      </c>
      <c r="F61" s="102" t="s">
        <v>834</v>
      </c>
      <c r="G61" s="89" t="e">
        <f>VLOOKUP(F61,baza!G:G,1,FALSE)</f>
        <v>#N/A</v>
      </c>
      <c r="H61" s="102" t="s">
        <v>17460</v>
      </c>
      <c r="I61" s="104" t="s">
        <v>17461</v>
      </c>
      <c r="J61" s="105" t="str">
        <f t="shared" si="0"/>
        <v>RPZP.01.01.01-32-013/08-04</v>
      </c>
      <c r="K61" s="104" t="s">
        <v>17462</v>
      </c>
      <c r="L61" s="102" t="s">
        <v>17463</v>
      </c>
      <c r="M61" s="102" t="s">
        <v>839</v>
      </c>
      <c r="N61" s="102" t="s">
        <v>838</v>
      </c>
      <c r="O61" s="106" t="s">
        <v>2044</v>
      </c>
      <c r="P61" s="92" t="str">
        <f>VLOOKUP(F61,'[2]kiedy utworzył wop'!B:H,7,FALSE)</f>
        <v>2010-08-09</v>
      </c>
      <c r="Q61" s="107" t="s">
        <v>752</v>
      </c>
      <c r="R61" s="108" t="str">
        <f t="shared" si="1"/>
        <v>2010</v>
      </c>
      <c r="S61" s="109" t="s">
        <v>3138</v>
      </c>
      <c r="T61" s="96">
        <f>VLOOKUP(F61,'[2]dofinansowanie '!P:AI,20,FALSE)</f>
        <v>279900</v>
      </c>
      <c r="U61" t="str">
        <f>VLOOKUP(F61,'[2]baza umowy'!A:AJ,36,FALSE)</f>
        <v>01 Obszar miejski</v>
      </c>
      <c r="V61" t="str">
        <f>VLOOKUP(F61,'[2]baza umowy'!H:AH,27,FALSE)</f>
        <v>08 Inne inwestycje w przedsiębiorstwa</v>
      </c>
      <c r="W61" t="str">
        <f>VLOOKUP(F61,'[2]baza umowy'!H:AK,30,FALSE)</f>
        <v>06 Nieokreślony przemysł wytwórczy</v>
      </c>
      <c r="X61" t="str">
        <f>VLOOKUP(F61,'[2]baza umowy'!A:AM,39,FALSE)</f>
        <v>M.G. SYSTEM Maciej Gygier</v>
      </c>
      <c r="Y61" t="str">
        <f>VLOOKUP(F61,'[2]baza umowy'!A:AU,47,FALSE)</f>
        <v>osoba fizyczna prowadząca działalność gospodarczą - mikro przedsiębiorstwo</v>
      </c>
      <c r="Z61" t="str">
        <f>VLOOKUP(F61,'[2]baza umowy'!A:AW,49,FALSE)</f>
        <v>przedsiębiorca lub przedsiębiorstwo</v>
      </c>
      <c r="AA61" t="str">
        <f>VLOOKUP(F61,'[2]baza umowy'!A:AL,38,FALSE)</f>
        <v>8511463076</v>
      </c>
    </row>
    <row r="62" spans="1:27" x14ac:dyDescent="0.25">
      <c r="A62" t="str">
        <f>VLOOKUP(F62,'[2]baza umowy'!A:B,2,FALSE)</f>
        <v>RPZP.01.00.00</v>
      </c>
      <c r="B62" t="str">
        <f>VLOOKUP(F62,'[2]baza umowy'!A:C,3,FALSE)</f>
        <v>RPZP.01.01.00</v>
      </c>
      <c r="C62" t="str">
        <f>VLOOKUP(F62,'[2]baza umowy'!A:D,4,FALSE)</f>
        <v>RPZP.01.01.01</v>
      </c>
      <c r="D62" s="102" t="s">
        <v>1144</v>
      </c>
      <c r="E62" s="103" t="str">
        <f>VLOOKUP(F62,'[2]baza umowy'!A:E,5,FALSE)</f>
        <v>RPZP.01.01.01-32-168/08-01</v>
      </c>
      <c r="F62" s="102" t="s">
        <v>1147</v>
      </c>
      <c r="G62" s="89" t="e">
        <f>VLOOKUP(F62,baza!G:G,1,FALSE)</f>
        <v>#N/A</v>
      </c>
      <c r="H62" s="102" t="s">
        <v>17464</v>
      </c>
      <c r="I62" s="104" t="s">
        <v>17465</v>
      </c>
      <c r="J62" s="105" t="str">
        <f t="shared" si="0"/>
        <v>RPZP.01.01.01-32-168/08-04</v>
      </c>
      <c r="K62" s="104" t="s">
        <v>17466</v>
      </c>
      <c r="L62" s="102" t="s">
        <v>17467</v>
      </c>
      <c r="M62" s="102" t="s">
        <v>1151</v>
      </c>
      <c r="N62" s="102" t="s">
        <v>1150</v>
      </c>
      <c r="O62" s="106" t="s">
        <v>1126</v>
      </c>
      <c r="P62" s="92" t="str">
        <f>VLOOKUP(F62,'[2]kiedy utworzył wop'!B:H,7,FALSE)</f>
        <v>2010-08-10</v>
      </c>
      <c r="Q62" s="107" t="s">
        <v>752</v>
      </c>
      <c r="R62" s="108" t="str">
        <f t="shared" si="1"/>
        <v>2010</v>
      </c>
      <c r="S62" s="109" t="s">
        <v>3138</v>
      </c>
      <c r="T62" s="96">
        <f>VLOOKUP(F62,'[2]dofinansowanie '!P:AI,20,FALSE)</f>
        <v>577128.56000000006</v>
      </c>
      <c r="U62" t="str">
        <f>VLOOKUP(F62,'[2]baza umowy'!A:AJ,36,FALSE)</f>
        <v>05 Obszary wiejskie (poza obszarami górskimi, wyspami lub o niskiej i bardzo niskiej gęstości zaludnienia)</v>
      </c>
      <c r="V62" t="str">
        <f>VLOOKUP(F62,'[2]baza umowy'!H:AH,27,FALSE)</f>
        <v>08 Inne inwestycje w przedsiębiorstwa</v>
      </c>
      <c r="W62" t="str">
        <f>VLOOKUP(F62,'[2]baza umowy'!H:AK,30,FALSE)</f>
        <v>06 Nieokreślony przemysł wytwórczy</v>
      </c>
      <c r="X62" t="str">
        <f>VLOOKUP(F62,'[2]baza umowy'!A:AM,39,FALSE)</f>
        <v>Usługi Budowlane i Kamieniarskie Jan Zybert</v>
      </c>
      <c r="Y62" t="str">
        <f>VLOOKUP(F62,'[2]baza umowy'!A:AU,47,FALSE)</f>
        <v>osoba fizyczna prowadząca działalność gospodarczą - mikro przedsiębiorstwo</v>
      </c>
      <c r="Z62" t="str">
        <f>VLOOKUP(F62,'[2]baza umowy'!A:AW,49,FALSE)</f>
        <v>przedsiębiorca lub przedsiębiorstwo</v>
      </c>
      <c r="AA62" t="str">
        <f>VLOOKUP(F62,'[2]baza umowy'!A:AL,38,FALSE)</f>
        <v>6721363256</v>
      </c>
    </row>
    <row r="63" spans="1:27" x14ac:dyDescent="0.25">
      <c r="A63" t="str">
        <f>VLOOKUP(F63,'[2]baza umowy'!A:B,2,FALSE)</f>
        <v>RPZP.05.00.00</v>
      </c>
      <c r="B63" t="str">
        <f>VLOOKUP(F63,'[2]baza umowy'!A:C,3,FALSE)</f>
        <v>RPZP.05.02.00</v>
      </c>
      <c r="C63" t="str">
        <f>VLOOKUP(F63,'[2]baza umowy'!A:D,4,FALSE)</f>
        <v>RPZP.05.02.01</v>
      </c>
      <c r="D63" s="102" t="s">
        <v>17468</v>
      </c>
      <c r="E63" s="103" t="str">
        <f>VLOOKUP(F63,'[2]baza umowy'!A:E,5,FALSE)</f>
        <v>RPZP.05.02.01-32-004/09-02</v>
      </c>
      <c r="F63" s="102" t="s">
        <v>985</v>
      </c>
      <c r="G63" s="89" t="e">
        <f>VLOOKUP(F63,baza!G:G,1,FALSE)</f>
        <v>#N/A</v>
      </c>
      <c r="H63" s="102" t="s">
        <v>17469</v>
      </c>
      <c r="I63" s="104" t="s">
        <v>17468</v>
      </c>
      <c r="J63" s="105" t="str">
        <f t="shared" si="0"/>
        <v>RPZP.05.02.01-32-004/09-01</v>
      </c>
      <c r="K63" s="104" t="s">
        <v>17470</v>
      </c>
      <c r="L63" s="102" t="s">
        <v>17471</v>
      </c>
      <c r="M63" s="102" t="s">
        <v>990</v>
      </c>
      <c r="N63" s="102" t="s">
        <v>989</v>
      </c>
      <c r="O63" s="106" t="s">
        <v>3063</v>
      </c>
      <c r="P63" s="92" t="str">
        <f>VLOOKUP(F63,'[2]kiedy utworzył wop'!B:H,7,FALSE)</f>
        <v>2010-08-23</v>
      </c>
      <c r="Q63" s="107" t="s">
        <v>752</v>
      </c>
      <c r="R63" s="108" t="str">
        <f t="shared" si="1"/>
        <v>2010</v>
      </c>
      <c r="S63" s="109" t="s">
        <v>5066</v>
      </c>
      <c r="T63" s="96">
        <f>VLOOKUP(F63,'[2]dofinansowanie '!P:AI,20,FALSE)</f>
        <v>872053.94</v>
      </c>
      <c r="U63" t="str">
        <f>VLOOKUP(F63,'[2]baza umowy'!A:AJ,36,FALSE)</f>
        <v>05 Obszary wiejskie (poza obszarami górskimi, wyspami lub o niskiej i bardzo niskiej gęstości zaludnienia)</v>
      </c>
      <c r="V63" t="str">
        <f>VLOOKUP(F63,'[2]baza umowy'!H:AH,27,FALSE)</f>
        <v>59 Rozwój infrastruktury kulturalnej</v>
      </c>
      <c r="W63" t="str">
        <f>VLOOKUP(F63,'[2]baza umowy'!H:AK,30,FALSE)</f>
        <v>00 Nie dotyczy</v>
      </c>
      <c r="X63" t="str">
        <f>VLOOKUP(F63,'[2]baza umowy'!A:AM,39,FALSE)</f>
        <v>Gmina Maszewo</v>
      </c>
      <c r="Y63" t="str">
        <f>VLOOKUP(F63,'[2]baza umowy'!A:AU,47,FALSE)</f>
        <v>wspólnota samorządowa - gmina</v>
      </c>
      <c r="Z63" t="str">
        <f>VLOOKUP(F63,'[2]baza umowy'!A:AW,49,FALSE)</f>
        <v>Jednostka samorządu terytorialnego</v>
      </c>
      <c r="AA63" t="str">
        <f>VLOOKUP(F63,'[2]baza umowy'!A:AL,38,FALSE)</f>
        <v>8590008483</v>
      </c>
    </row>
    <row r="64" spans="1:27" x14ac:dyDescent="0.25">
      <c r="A64" t="str">
        <f>VLOOKUP(F64,'[2]baza umowy'!A:B,2,FALSE)</f>
        <v>RPZP.05.00.00</v>
      </c>
      <c r="B64" t="str">
        <f>VLOOKUP(F64,'[2]baza umowy'!A:C,3,FALSE)</f>
        <v>RPZP.05.01.00</v>
      </c>
      <c r="C64" t="str">
        <f>VLOOKUP(F64,'[2]baza umowy'!A:D,4,FALSE)</f>
        <v>RPZP.05.01.01</v>
      </c>
      <c r="D64" s="102" t="s">
        <v>17472</v>
      </c>
      <c r="E64" s="103" t="str">
        <f>VLOOKUP(F64,'[2]baza umowy'!A:E,5,FALSE)</f>
        <v>RPZP.05.01.01-32-048/09-03</v>
      </c>
      <c r="F64" s="102" t="s">
        <v>729</v>
      </c>
      <c r="G64" s="89" t="e">
        <f>VLOOKUP(F64,baza!G:G,1,FALSE)</f>
        <v>#N/A</v>
      </c>
      <c r="H64" s="102" t="s">
        <v>17473</v>
      </c>
      <c r="I64" s="104" t="s">
        <v>17474</v>
      </c>
      <c r="J64" s="105" t="str">
        <f t="shared" si="0"/>
        <v>RPZP.05.01.01-32-048/09-01</v>
      </c>
      <c r="K64" s="104" t="s">
        <v>17475</v>
      </c>
      <c r="L64" s="102" t="s">
        <v>17476</v>
      </c>
      <c r="M64" s="102" t="s">
        <v>737</v>
      </c>
      <c r="N64" s="102" t="s">
        <v>736</v>
      </c>
      <c r="O64" s="106" t="s">
        <v>471</v>
      </c>
      <c r="P64" s="92" t="str">
        <f>VLOOKUP(F64,'[2]kiedy utworzył wop'!B:H,7,FALSE)</f>
        <v>2010-08-23</v>
      </c>
      <c r="Q64" s="107" t="s">
        <v>752</v>
      </c>
      <c r="R64" s="108" t="str">
        <f t="shared" si="1"/>
        <v>2010</v>
      </c>
      <c r="S64" s="109" t="s">
        <v>4554</v>
      </c>
      <c r="T64" s="96">
        <f>VLOOKUP(F64,'[2]dofinansowanie '!P:AI,20,FALSE)</f>
        <v>4611040.25</v>
      </c>
      <c r="U64" t="str">
        <f>VLOOKUP(F64,'[2]baza umowy'!A:AJ,36,FALSE)</f>
        <v>01 Obszar miejski</v>
      </c>
      <c r="V64" t="str">
        <f>VLOOKUP(F64,'[2]baza umowy'!H:AH,27,FALSE)</f>
        <v>57 Inne wsparcie na rzecz wzmocnienia usług turystycznych</v>
      </c>
      <c r="W64" t="str">
        <f>VLOOKUP(F64,'[2]baza umowy'!H:AK,30,FALSE)</f>
        <v>22 Inne niewyszczególnione usługi</v>
      </c>
      <c r="X64" t="str">
        <f>VLOOKUP(F64,'[2]baza umowy'!A:AM,39,FALSE)</f>
        <v>Gmina Połczyn - Zdrój</v>
      </c>
      <c r="Y64" t="str">
        <f>VLOOKUP(F64,'[2]baza umowy'!A:AU,47,FALSE)</f>
        <v>wspólnota samorządowa - gmina</v>
      </c>
      <c r="Z64" t="str">
        <f>VLOOKUP(F64,'[2]baza umowy'!A:AW,49,FALSE)</f>
        <v>Jednostka samorządu terytorialnego</v>
      </c>
      <c r="AA64" t="str">
        <f>VLOOKUP(F64,'[2]baza umowy'!A:AL,38,FALSE)</f>
        <v>6722023427</v>
      </c>
    </row>
    <row r="65" spans="1:27" x14ac:dyDescent="0.25">
      <c r="A65" t="str">
        <f>VLOOKUP(F65,'[2]baza umowy'!A:B,2,FALSE)</f>
        <v>RPZP.01.00.00</v>
      </c>
      <c r="B65" t="str">
        <f>VLOOKUP(F65,'[2]baza umowy'!A:C,3,FALSE)</f>
        <v>RPZP.01.01.00</v>
      </c>
      <c r="C65" t="str">
        <f>VLOOKUP(F65,'[2]baza umowy'!A:D,4,FALSE)</f>
        <v>RPZP.01.01.02</v>
      </c>
      <c r="D65" s="102" t="s">
        <v>1743</v>
      </c>
      <c r="E65" s="103" t="str">
        <f>VLOOKUP(F65,'[2]baza umowy'!A:E,5,FALSE)</f>
        <v>RPZP.01.01.02-32-120/08-01</v>
      </c>
      <c r="F65" s="102" t="s">
        <v>1746</v>
      </c>
      <c r="G65" s="89" t="e">
        <f>VLOOKUP(F65,baza!G:G,1,FALSE)</f>
        <v>#N/A</v>
      </c>
      <c r="H65" s="102" t="s">
        <v>17477</v>
      </c>
      <c r="I65" s="104" t="s">
        <v>17478</v>
      </c>
      <c r="J65" s="105" t="str">
        <f t="shared" si="0"/>
        <v>RPZP.01.01.02-32-120/08-02</v>
      </c>
      <c r="K65" s="104" t="s">
        <v>17479</v>
      </c>
      <c r="L65" s="102" t="s">
        <v>17480</v>
      </c>
      <c r="M65" s="102" t="s">
        <v>1750</v>
      </c>
      <c r="N65" s="102" t="s">
        <v>1749</v>
      </c>
      <c r="O65" s="106" t="s">
        <v>754</v>
      </c>
      <c r="P65" s="92" t="str">
        <f>VLOOKUP(F65,'[2]kiedy utworzył wop'!B:H,7,FALSE)</f>
        <v>2010-08-23</v>
      </c>
      <c r="Q65" s="107" t="s">
        <v>752</v>
      </c>
      <c r="R65" s="108" t="str">
        <f t="shared" si="1"/>
        <v>2010</v>
      </c>
      <c r="S65" s="109" t="s">
        <v>4554</v>
      </c>
      <c r="T65" s="96">
        <f>VLOOKUP(F65,'[2]dofinansowanie '!P:AI,20,FALSE)</f>
        <v>630649.30000000005</v>
      </c>
      <c r="U65" t="str">
        <f>VLOOKUP(F65,'[2]baza umowy'!A:AJ,36,FALSE)</f>
        <v>01 Obszar miejski</v>
      </c>
      <c r="V65" t="str">
        <f>VLOOKUP(F65,'[2]baza umowy'!H:AH,27,FALSE)</f>
        <v>08 Inne inwestycje w przedsiębiorstwa</v>
      </c>
      <c r="W65" t="str">
        <f>VLOOKUP(F65,'[2]baza umowy'!H:AK,30,FALSE)</f>
        <v>06 Nieokreślony przemysł wytwórczy</v>
      </c>
      <c r="X65" t="str">
        <f>VLOOKUP(F65,'[2]baza umowy'!A:AM,39,FALSE)</f>
        <v>PPHU "BOMAR" Marek Bogdanowicz</v>
      </c>
      <c r="Y65" t="str">
        <f>VLOOKUP(F65,'[2]baza umowy'!A:AU,47,FALSE)</f>
        <v>osoba fizyczna prowadząca działalność gospodarczą - małe przedsiębiorstwo</v>
      </c>
      <c r="Z65" t="str">
        <f>VLOOKUP(F65,'[2]baza umowy'!A:AW,49,FALSE)</f>
        <v>przedsiębiorca lub przedsiębiorstwo</v>
      </c>
      <c r="AA65" t="str">
        <f>VLOOKUP(F65,'[2]baza umowy'!A:AL,38,FALSE)</f>
        <v>6731141586</v>
      </c>
    </row>
    <row r="66" spans="1:27" x14ac:dyDescent="0.25">
      <c r="A66" t="str">
        <f>VLOOKUP(F66,'[2]baza umowy'!A:B,2,FALSE)</f>
        <v>RPZP.01.00.00</v>
      </c>
      <c r="B66" t="str">
        <f>VLOOKUP(F66,'[2]baza umowy'!A:C,3,FALSE)</f>
        <v>RPZP.01.01.00</v>
      </c>
      <c r="C66" t="str">
        <f>VLOOKUP(F66,'[2]baza umowy'!A:D,4,FALSE)</f>
        <v>RPZP.01.01.01</v>
      </c>
      <c r="D66" s="102" t="s">
        <v>1442</v>
      </c>
      <c r="E66" s="103" t="str">
        <f>VLOOKUP(F66,'[2]baza umowy'!A:E,5,FALSE)</f>
        <v>RPZP.01.01.01-32-161/09-02</v>
      </c>
      <c r="F66" s="102" t="s">
        <v>1445</v>
      </c>
      <c r="G66" s="89" t="e">
        <f>VLOOKUP(F66,baza!G:G,1,FALSE)</f>
        <v>#N/A</v>
      </c>
      <c r="H66" s="102" t="s">
        <v>17481</v>
      </c>
      <c r="I66" s="104" t="s">
        <v>17482</v>
      </c>
      <c r="J66" s="105" t="str">
        <f t="shared" ref="J66:J129" si="2">LEFT(I66,26)</f>
        <v>RPZP.01.01.01-32-161/09-01</v>
      </c>
      <c r="K66" s="104" t="s">
        <v>17483</v>
      </c>
      <c r="L66" s="102" t="s">
        <v>17484</v>
      </c>
      <c r="M66" s="102" t="s">
        <v>1450</v>
      </c>
      <c r="N66" s="102" t="s">
        <v>1449</v>
      </c>
      <c r="O66" s="106" t="s">
        <v>471</v>
      </c>
      <c r="P66" s="92" t="str">
        <f>VLOOKUP(F66,'[2]kiedy utworzył wop'!B:H,7,FALSE)</f>
        <v>2010-08-23</v>
      </c>
      <c r="Q66" s="107" t="s">
        <v>752</v>
      </c>
      <c r="R66" s="108" t="str">
        <f t="shared" ref="R66:R129" si="3">LEFT(Q66,4)</f>
        <v>2010</v>
      </c>
      <c r="S66" s="109" t="s">
        <v>4554</v>
      </c>
      <c r="T66" s="96">
        <f>VLOOKUP(F66,'[2]dofinansowanie '!P:AI,20,FALSE)</f>
        <v>95999</v>
      </c>
      <c r="U66" t="str">
        <f>VLOOKUP(F66,'[2]baza umowy'!A:AJ,36,FALSE)</f>
        <v>01 Obszar miejski</v>
      </c>
      <c r="V66" t="str">
        <f>VLOOKUP(F66,'[2]baza umowy'!H:AH,27,FALSE)</f>
        <v>08 Inne inwestycje w przedsiębiorstwa</v>
      </c>
      <c r="W66" t="str">
        <f>VLOOKUP(F66,'[2]baza umowy'!H:AK,30,FALSE)</f>
        <v>13 Handel hurtowy i detaliczny</v>
      </c>
      <c r="X66" t="str">
        <f>VLOOKUP(F66,'[2]baza umowy'!A:AM,39,FALSE)</f>
        <v>Przedsiębiorstwo Handlowe Rozi Grzegorz Rozalik</v>
      </c>
      <c r="Y66" t="str">
        <f>VLOOKUP(F66,'[2]baza umowy'!A:AU,47,FALSE)</f>
        <v>osoba fizyczna prowadząca działalność gospodarczą - mikro przedsiębiorstwo</v>
      </c>
      <c r="Z66" t="str">
        <f>VLOOKUP(F66,'[2]baza umowy'!A:AW,49,FALSE)</f>
        <v>przedsiębiorca lub przedsiębiorstwo</v>
      </c>
      <c r="AA66" t="str">
        <f>VLOOKUP(F66,'[2]baza umowy'!A:AL,38,FALSE)</f>
        <v>8581599473</v>
      </c>
    </row>
    <row r="67" spans="1:27" x14ac:dyDescent="0.25">
      <c r="A67" t="str">
        <f>VLOOKUP(F67,'[2]baza umowy'!A:B,2,FALSE)</f>
        <v>RPZP.01.00.00</v>
      </c>
      <c r="B67" t="str">
        <f>VLOOKUP(F67,'[2]baza umowy'!A:C,3,FALSE)</f>
        <v>RPZP.01.01.00</v>
      </c>
      <c r="C67" t="str">
        <f>VLOOKUP(F67,'[2]baza umowy'!A:D,4,FALSE)</f>
        <v>RPZP.01.01.03</v>
      </c>
      <c r="D67" s="102" t="s">
        <v>1884</v>
      </c>
      <c r="E67" s="103" t="str">
        <f>VLOOKUP(F67,'[2]baza umowy'!A:E,5,FALSE)</f>
        <v>RPZP.01.01.03-32-027/09-01</v>
      </c>
      <c r="F67" s="102" t="s">
        <v>1887</v>
      </c>
      <c r="G67" s="89" t="e">
        <f>VLOOKUP(F67,baza!G:G,1,FALSE)</f>
        <v>#N/A</v>
      </c>
      <c r="H67" s="102" t="s">
        <v>17485</v>
      </c>
      <c r="I67" s="104" t="s">
        <v>17486</v>
      </c>
      <c r="J67" s="105" t="str">
        <f t="shared" si="2"/>
        <v>RPZP.01.01.03-32-027/09-02</v>
      </c>
      <c r="K67" s="104" t="s">
        <v>17487</v>
      </c>
      <c r="L67" s="102" t="s">
        <v>17488</v>
      </c>
      <c r="M67" s="102" t="s">
        <v>1890</v>
      </c>
      <c r="N67" s="102" t="s">
        <v>1889</v>
      </c>
      <c r="O67" s="106" t="s">
        <v>1038</v>
      </c>
      <c r="P67" s="92" t="str">
        <f>VLOOKUP(F67,'[2]kiedy utworzył wop'!B:H,7,FALSE)</f>
        <v>2010-08-23</v>
      </c>
      <c r="Q67" s="107" t="s">
        <v>752</v>
      </c>
      <c r="R67" s="108" t="str">
        <f t="shared" si="3"/>
        <v>2010</v>
      </c>
      <c r="S67" s="109" t="s">
        <v>4554</v>
      </c>
      <c r="T67" s="96">
        <f>VLOOKUP(F67,'[2]dofinansowanie '!P:AI,20,FALSE)</f>
        <v>777073.52</v>
      </c>
      <c r="U67" t="str">
        <f>VLOOKUP(F67,'[2]baza umowy'!A:AJ,36,FALSE)</f>
        <v>01 Obszar miejski</v>
      </c>
      <c r="V67" t="str">
        <f>VLOOKUP(F67,'[2]baza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7" t="str">
        <f>VLOOKUP(F67,'[2]baza umowy'!H:AK,30,FALSE)</f>
        <v>12 Budownictwo</v>
      </c>
      <c r="X67" t="str">
        <f>VLOOKUP(F67,'[2]baza umowy'!A:AM,39,FALSE)</f>
        <v>ZAKŁAD ROBÓT HYDROTECHNICZNYCH I PODWODNYCH "UW SERVICE" SPÓŁKA Z O.O.</v>
      </c>
      <c r="Y67" t="str">
        <f>VLOOKUP(F67,'[2]baza umowy'!A:AU,47,FALSE)</f>
        <v>spółka z ograniczoną odpowiedzialnością - średnie przedsiębiorstwo</v>
      </c>
      <c r="Z67" t="str">
        <f>VLOOKUP(F67,'[2]baza umowy'!A:AW,49,FALSE)</f>
        <v>przedsiębiorca lub przedsiębiorstwo</v>
      </c>
      <c r="AA67" t="str">
        <f>VLOOKUP(F67,'[2]baza umowy'!A:AL,38,FALSE)</f>
        <v>8512847324</v>
      </c>
    </row>
    <row r="68" spans="1:27" x14ac:dyDescent="0.25">
      <c r="A68" t="str">
        <f>VLOOKUP(F68,'[2]baza umowy'!A:B,2,FALSE)</f>
        <v>RPZP.01.00.00</v>
      </c>
      <c r="B68" t="str">
        <f>VLOOKUP(F68,'[2]baza umowy'!A:C,3,FALSE)</f>
        <v>RPZP.01.01.00</v>
      </c>
      <c r="C68" t="str">
        <f>VLOOKUP(F68,'[2]baza umowy'!A:D,4,FALSE)</f>
        <v>RPZP.01.01.01</v>
      </c>
      <c r="D68" s="102" t="s">
        <v>17489</v>
      </c>
      <c r="E68" s="103" t="str">
        <f>VLOOKUP(F68,'[2]baza umowy'!A:E,5,FALSE)</f>
        <v>RPZP.01.01.01-32-075/08-04</v>
      </c>
      <c r="F68" s="102" t="s">
        <v>1000</v>
      </c>
      <c r="G68" s="89" t="e">
        <f>VLOOKUP(F68,baza!G:G,1,FALSE)</f>
        <v>#N/A</v>
      </c>
      <c r="H68" s="102" t="s">
        <v>17490</v>
      </c>
      <c r="I68" s="104" t="s">
        <v>17491</v>
      </c>
      <c r="J68" s="105" t="str">
        <f t="shared" si="2"/>
        <v>RPZP.01.01.01-32-075/08-03</v>
      </c>
      <c r="K68" s="104" t="s">
        <v>17492</v>
      </c>
      <c r="L68" s="102" t="s">
        <v>17493</v>
      </c>
      <c r="M68" s="102" t="s">
        <v>17494</v>
      </c>
      <c r="N68" s="102" t="s">
        <v>1006</v>
      </c>
      <c r="O68" s="106" t="s">
        <v>3138</v>
      </c>
      <c r="P68" s="92" t="str">
        <f>VLOOKUP(F68,'[2]kiedy utworzył wop'!B:H,7,FALSE)</f>
        <v>2010-08-24</v>
      </c>
      <c r="Q68" s="107" t="s">
        <v>752</v>
      </c>
      <c r="R68" s="108" t="str">
        <f t="shared" si="3"/>
        <v>2010</v>
      </c>
      <c r="S68" s="109" t="s">
        <v>1038</v>
      </c>
      <c r="T68" s="96">
        <f>VLOOKUP(F68,'[2]dofinansowanie '!P:AI,20,FALSE)</f>
        <v>133869.70000000001</v>
      </c>
      <c r="U68" t="str">
        <f>VLOOKUP(F68,'[2]baza umowy'!A:AJ,36,FALSE)</f>
        <v>01 Obszar miejski</v>
      </c>
      <c r="V68" t="str">
        <f>VLOOKUP(F68,'[2]baza umowy'!H:AH,27,FALSE)</f>
        <v>08 Inne inwestycje w przedsiębiorstwa</v>
      </c>
      <c r="W68" t="str">
        <f>VLOOKUP(F68,'[2]baza umowy'!H:AK,30,FALSE)</f>
        <v>19 Działalność w zakresie ochrony zdrowia ludzkiego</v>
      </c>
      <c r="X68" t="str">
        <f>VLOOKUP(F68,'[2]baza umowy'!A:AM,39,FALSE)</f>
        <v>Dental Clinic Smaga- Aleksandra Smaga</v>
      </c>
      <c r="Y68" t="str">
        <f>VLOOKUP(F68,'[2]baza umowy'!A:AU,47,FALSE)</f>
        <v>osoba fizyczna prowadząca działalność gospodarczą - mikro przedsiębiorstwo</v>
      </c>
      <c r="Z68" t="str">
        <f>VLOOKUP(F68,'[2]baza umowy'!A:AW,49,FALSE)</f>
        <v>przedsiębiorca lub przedsiębiorstwo</v>
      </c>
      <c r="AA68" t="str">
        <f>VLOOKUP(F68,'[2]baza umowy'!A:AL,38,FALSE)</f>
        <v>9551937256</v>
      </c>
    </row>
    <row r="69" spans="1:27" x14ac:dyDescent="0.25">
      <c r="A69" t="str">
        <f>VLOOKUP(F69,'[2]baza umowy'!A:B,2,FALSE)</f>
        <v>RPZP.01.00.00</v>
      </c>
      <c r="B69" t="str">
        <f>VLOOKUP(F69,'[2]baza umowy'!A:C,3,FALSE)</f>
        <v>RPZP.01.01.00</v>
      </c>
      <c r="C69" t="str">
        <f>VLOOKUP(F69,'[2]baza umowy'!A:D,4,FALSE)</f>
        <v>RPZP.01.01.01</v>
      </c>
      <c r="D69" s="102" t="s">
        <v>2181</v>
      </c>
      <c r="E69" s="103" t="str">
        <f>VLOOKUP(F69,'[2]baza umowy'!A:E,5,FALSE)</f>
        <v>RPZP.01.01.01-32-044/08-01</v>
      </c>
      <c r="F69" s="102" t="s">
        <v>2184</v>
      </c>
      <c r="G69" s="89" t="e">
        <f>VLOOKUP(F69,baza!G:G,1,FALSE)</f>
        <v>#N/A</v>
      </c>
      <c r="H69" s="102" t="s">
        <v>17495</v>
      </c>
      <c r="I69" s="104" t="s">
        <v>17496</v>
      </c>
      <c r="J69" s="105" t="str">
        <f t="shared" si="2"/>
        <v>RPZP.01.01.01-32-044/08-01</v>
      </c>
      <c r="K69" s="104" t="s">
        <v>17497</v>
      </c>
      <c r="L69" s="102" t="s">
        <v>17498</v>
      </c>
      <c r="M69" s="102" t="s">
        <v>2189</v>
      </c>
      <c r="N69" s="102" t="s">
        <v>2188</v>
      </c>
      <c r="O69" s="106" t="s">
        <v>754</v>
      </c>
      <c r="P69" s="92" t="str">
        <f>VLOOKUP(F69,'[2]kiedy utworzył wop'!B:H,7,FALSE)</f>
        <v>2010-08-24</v>
      </c>
      <c r="Q69" s="107" t="s">
        <v>752</v>
      </c>
      <c r="R69" s="108" t="str">
        <f t="shared" si="3"/>
        <v>2010</v>
      </c>
      <c r="S69" s="109" t="s">
        <v>4554</v>
      </c>
      <c r="T69" s="96">
        <f>VLOOKUP(F69,'[2]dofinansowanie '!P:AI,20,FALSE)</f>
        <v>72000</v>
      </c>
      <c r="U69" t="str">
        <f>VLOOKUP(F69,'[2]baza umowy'!A:AJ,36,FALSE)</f>
        <v>01 Obszar miejski</v>
      </c>
      <c r="V69" t="str">
        <f>VLOOKUP(F69,'[2]baza umowy'!H:AH,27,FALSE)</f>
        <v>08 Inne inwestycje w przedsiębiorstwa</v>
      </c>
      <c r="W69" t="str">
        <f>VLOOKUP(F69,'[2]baza umowy'!H:AK,30,FALSE)</f>
        <v>06 Nieokreślony przemysł wytwórczy</v>
      </c>
      <c r="X69" t="str">
        <f>VLOOKUP(F69,'[2]baza umowy'!A:AM,39,FALSE)</f>
        <v>"Arkusz" Dariusz Religa</v>
      </c>
      <c r="Y69" t="str">
        <f>VLOOKUP(F69,'[2]baza umowy'!A:AU,47,FALSE)</f>
        <v>osoba fizyczna prowadząca działalność gospodarczą - mikro przedsiębiorstwo</v>
      </c>
      <c r="Z69" t="str">
        <f>VLOOKUP(F69,'[2]baza umowy'!A:AW,49,FALSE)</f>
        <v>przedsiębiorca lub przedsiębiorstwo</v>
      </c>
      <c r="AA69" t="str">
        <f>VLOOKUP(F69,'[2]baza umowy'!A:AL,38,FALSE)</f>
        <v>8561216693</v>
      </c>
    </row>
    <row r="70" spans="1:27" x14ac:dyDescent="0.25">
      <c r="A70" t="str">
        <f>VLOOKUP(F70,'[2]baza umowy'!A:B,2,FALSE)</f>
        <v>RPZP.01.00.00</v>
      </c>
      <c r="B70" t="str">
        <f>VLOOKUP(F70,'[2]baza umowy'!A:C,3,FALSE)</f>
        <v>RPZP.01.03.00</v>
      </c>
      <c r="C70" t="str">
        <f>VLOOKUP(F70,'[2]baza umowy'!A:D,4,FALSE)</f>
        <v>RPZP.01.03.01</v>
      </c>
      <c r="D70" s="102" t="s">
        <v>1399</v>
      </c>
      <c r="E70" s="103" t="str">
        <f>VLOOKUP(F70,'[2]baza umowy'!A:E,5,FALSE)</f>
        <v>RPZP.01.03.01-32-055/08-01</v>
      </c>
      <c r="F70" s="102" t="s">
        <v>1402</v>
      </c>
      <c r="G70" s="89" t="e">
        <f>VLOOKUP(F70,baza!G:G,1,FALSE)</f>
        <v>#N/A</v>
      </c>
      <c r="H70" s="102" t="s">
        <v>17499</v>
      </c>
      <c r="I70" s="104" t="s">
        <v>17500</v>
      </c>
      <c r="J70" s="105" t="str">
        <f t="shared" si="2"/>
        <v>RPZP.01.03.01-32-055/08-01</v>
      </c>
      <c r="K70" s="104" t="s">
        <v>17501</v>
      </c>
      <c r="L70" s="102" t="s">
        <v>17502</v>
      </c>
      <c r="M70" s="102" t="s">
        <v>1406</v>
      </c>
      <c r="N70" s="102" t="s">
        <v>1405</v>
      </c>
      <c r="O70" s="106" t="s">
        <v>1126</v>
      </c>
      <c r="P70" s="92" t="str">
        <f>VLOOKUP(F70,'[2]kiedy utworzył wop'!B:H,7,FALSE)</f>
        <v>2010-08-24</v>
      </c>
      <c r="Q70" s="107" t="s">
        <v>752</v>
      </c>
      <c r="R70" s="108" t="str">
        <f t="shared" si="3"/>
        <v>2010</v>
      </c>
      <c r="S70" s="109" t="s">
        <v>3138</v>
      </c>
      <c r="T70" s="96">
        <f>VLOOKUP(F70,'[2]dofinansowanie '!P:AI,20,FALSE)</f>
        <v>10062.5</v>
      </c>
      <c r="U70" t="str">
        <f>VLOOKUP(F70,'[2]baza umowy'!A:AJ,36,FALSE)</f>
        <v>01 Obszar miejski</v>
      </c>
      <c r="V70" t="str">
        <f>VLOOKUP(F70,'[2]baza umowy'!H:AH,27,FALSE)</f>
        <v>05 Usługi w zakresie zaawansowanego wsparcia dla przedsiębiorstw i grup przedsiębiorstw</v>
      </c>
      <c r="W70" t="str">
        <f>VLOOKUP(F70,'[2]baza umowy'!H:AK,30,FALSE)</f>
        <v>12 Budownictwo</v>
      </c>
      <c r="X70" t="str">
        <f>VLOOKUP(F70,'[2]baza umowy'!A:AM,39,FALSE)</f>
        <v>NETCOM Szymanowski, Łabuńko spółka jawna</v>
      </c>
      <c r="Y70" t="str">
        <f>VLOOKUP(F70,'[2]baza umowy'!A:AU,47,FALSE)</f>
        <v>spółka jawna - mikro przedsiębiorstwo</v>
      </c>
      <c r="Z70" t="str">
        <f>VLOOKUP(F70,'[2]baza umowy'!A:AW,49,FALSE)</f>
        <v>przedsiębiorca lub przedsiębiorstwo</v>
      </c>
      <c r="AA70" t="str">
        <f>VLOOKUP(F70,'[2]baza umowy'!A:AL,38,FALSE)</f>
        <v>8512564796</v>
      </c>
    </row>
    <row r="71" spans="1:27" x14ac:dyDescent="0.25">
      <c r="A71" t="str">
        <f>VLOOKUP(F71,'[2]baza umowy'!A:B,2,FALSE)</f>
        <v>RPZP.01.00.00</v>
      </c>
      <c r="B71" t="str">
        <f>VLOOKUP(F71,'[2]baza umowy'!A:C,3,FALSE)</f>
        <v>RPZP.01.03.00</v>
      </c>
      <c r="C71" t="str">
        <f>VLOOKUP(F71,'[2]baza umowy'!A:D,4,FALSE)</f>
        <v>RPZP.01.03.01</v>
      </c>
      <c r="D71" s="102" t="s">
        <v>453</v>
      </c>
      <c r="E71" s="103" t="str">
        <f>VLOOKUP(F71,'[2]baza umowy'!A:E,5,FALSE)</f>
        <v>RPZP.01.03.01-32-045/08-02</v>
      </c>
      <c r="F71" s="102" t="s">
        <v>456</v>
      </c>
      <c r="G71" s="89" t="e">
        <f>VLOOKUP(F71,baza!G:G,1,FALSE)</f>
        <v>#N/A</v>
      </c>
      <c r="H71" s="102" t="s">
        <v>17503</v>
      </c>
      <c r="I71" s="104" t="s">
        <v>17504</v>
      </c>
      <c r="J71" s="105" t="str">
        <f t="shared" si="2"/>
        <v>RPZP.01.03.01-32-045/08-01</v>
      </c>
      <c r="K71" s="104" t="s">
        <v>17505</v>
      </c>
      <c r="L71" s="102" t="s">
        <v>17506</v>
      </c>
      <c r="M71" s="102" t="s">
        <v>464</v>
      </c>
      <c r="N71" s="102" t="s">
        <v>463</v>
      </c>
      <c r="O71" s="106" t="s">
        <v>3116</v>
      </c>
      <c r="P71" s="92" t="str">
        <f>VLOOKUP(F71,'[2]kiedy utworzył wop'!B:H,7,FALSE)</f>
        <v>2010-08-24</v>
      </c>
      <c r="Q71" s="107" t="s">
        <v>752</v>
      </c>
      <c r="R71" s="108" t="str">
        <f t="shared" si="3"/>
        <v>2010</v>
      </c>
      <c r="S71" s="109" t="s">
        <v>2696</v>
      </c>
      <c r="T71" s="96">
        <f>VLOOKUP(F71,'[2]dofinansowanie '!P:AI,20,FALSE)</f>
        <v>12325</v>
      </c>
      <c r="U71" t="str">
        <f>VLOOKUP(F71,'[2]baza umowy'!A:AJ,36,FALSE)</f>
        <v>01 Obszar miejski</v>
      </c>
      <c r="V71" t="str">
        <f>VLOOKUP(F71,'[2]baza umowy'!H:AH,27,FALSE)</f>
        <v>05 Usługi w zakresie zaawansowanego wsparcia dla przedsiębiorstw i grup przedsiębiorstw</v>
      </c>
      <c r="W71" t="str">
        <f>VLOOKUP(F71,'[2]baza umowy'!H:AK,30,FALSE)</f>
        <v>22 Inne niewyszczególnione usługi</v>
      </c>
      <c r="X71" t="str">
        <f>VLOOKUP(F71,'[2]baza umowy'!A:AM,39,FALSE)</f>
        <v>Ekspert Systemy Informatyczne Spółka Jawna Artur Marchelewski Tomasz Cierpica Andrzej Dzik</v>
      </c>
      <c r="Y71" t="str">
        <f>VLOOKUP(F71,'[2]baza umowy'!A:AU,47,FALSE)</f>
        <v>spółka jawna - małe przedsiębiorstwo</v>
      </c>
      <c r="Z71" t="str">
        <f>VLOOKUP(F71,'[2]baza umowy'!A:AW,49,FALSE)</f>
        <v>przedsiębiorca lub przedsiębiorstwo</v>
      </c>
      <c r="AA71" t="str">
        <f>VLOOKUP(F71,'[2]baza umowy'!A:AL,38,FALSE)</f>
        <v>9290016119</v>
      </c>
    </row>
    <row r="72" spans="1:27" x14ac:dyDescent="0.25">
      <c r="A72" t="str">
        <f>VLOOKUP(F72,'[2]baza umowy'!A:B,2,FALSE)</f>
        <v>RPZP.01.00.00</v>
      </c>
      <c r="B72" t="str">
        <f>VLOOKUP(F72,'[2]baza umowy'!A:C,3,FALSE)</f>
        <v>RPZP.01.01.00</v>
      </c>
      <c r="C72" t="str">
        <f>VLOOKUP(F72,'[2]baza umowy'!A:D,4,FALSE)</f>
        <v>RPZP.01.01.02</v>
      </c>
      <c r="D72" s="102" t="s">
        <v>1370</v>
      </c>
      <c r="E72" s="103" t="str">
        <f>VLOOKUP(F72,'[2]baza umowy'!A:E,5,FALSE)</f>
        <v>RPZP.01.01.02-32-154/08-03</v>
      </c>
      <c r="F72" s="102" t="s">
        <v>1373</v>
      </c>
      <c r="G72" s="89" t="e">
        <f>VLOOKUP(F72,baza!G:G,1,FALSE)</f>
        <v>#N/A</v>
      </c>
      <c r="H72" s="102" t="s">
        <v>17507</v>
      </c>
      <c r="I72" s="104" t="s">
        <v>17508</v>
      </c>
      <c r="J72" s="105" t="str">
        <f t="shared" si="2"/>
        <v>RPZP.01.01.02-32-154/08-03</v>
      </c>
      <c r="K72" s="104" t="s">
        <v>17509</v>
      </c>
      <c r="L72" s="102" t="s">
        <v>17510</v>
      </c>
      <c r="M72" s="102" t="s">
        <v>1378</v>
      </c>
      <c r="N72" s="102" t="s">
        <v>1377</v>
      </c>
      <c r="O72" s="106" t="s">
        <v>1736</v>
      </c>
      <c r="P72" s="92" t="str">
        <f>VLOOKUP(F72,'[2]kiedy utworzył wop'!B:H,7,FALSE)</f>
        <v>2010-08-30</v>
      </c>
      <c r="Q72" s="107" t="s">
        <v>752</v>
      </c>
      <c r="R72" s="108" t="str">
        <f t="shared" si="3"/>
        <v>2010</v>
      </c>
      <c r="S72" s="109" t="s">
        <v>3218</v>
      </c>
      <c r="T72" s="96">
        <f>VLOOKUP(F72,'[2]dofinansowanie '!P:AI,20,FALSE)</f>
        <v>1213147.47</v>
      </c>
      <c r="U72" t="str">
        <f>VLOOKUP(F72,'[2]baza umowy'!A:AJ,36,FALSE)</f>
        <v>01 Obszar miejski</v>
      </c>
      <c r="V72" t="str">
        <f>VLOOKUP(F72,'[2]baza umowy'!H:AH,27,FALSE)</f>
        <v>08 Inne inwestycje w przedsiębiorstwa</v>
      </c>
      <c r="W72" t="str">
        <f>VLOOKUP(F72,'[2]baza umowy'!H:AK,30,FALSE)</f>
        <v>06 Nieokreślony przemysł wytwórczy</v>
      </c>
      <c r="X72" t="str">
        <f>VLOOKUP(F72,'[2]baza umowy'!A:AM,39,FALSE)</f>
        <v>Przedsiębiorstwo Produkcyjno Handlowo Usługowe „PLASTPOM” Beata Szwabis</v>
      </c>
      <c r="Y72" t="str">
        <f>VLOOKUP(F72,'[2]baza umowy'!A:AU,47,FALSE)</f>
        <v>osoba fizyczna prowadząca działalność gospodarczą - małe przedsiębiorstwo</v>
      </c>
      <c r="Z72" t="str">
        <f>VLOOKUP(F72,'[2]baza umowy'!A:AW,49,FALSE)</f>
        <v>przedsiębiorca lub przedsiębiorstwo</v>
      </c>
      <c r="AA72" t="str">
        <f>VLOOKUP(F72,'[2]baza umowy'!A:AL,38,FALSE)</f>
        <v>6721242392</v>
      </c>
    </row>
    <row r="73" spans="1:27" x14ac:dyDescent="0.25">
      <c r="A73" t="str">
        <f>VLOOKUP(F73,'[2]baza umowy'!A:B,2,FALSE)</f>
        <v>RPZP.01.00.00</v>
      </c>
      <c r="B73" t="str">
        <f>VLOOKUP(F73,'[2]baza umowy'!A:C,3,FALSE)</f>
        <v>RPZP.01.01.00</v>
      </c>
      <c r="C73" t="str">
        <f>VLOOKUP(F73,'[2]baza umowy'!A:D,4,FALSE)</f>
        <v>RPZP.01.01.01</v>
      </c>
      <c r="D73" s="102" t="s">
        <v>1604</v>
      </c>
      <c r="E73" s="103" t="str">
        <f>VLOOKUP(F73,'[2]baza umowy'!A:E,5,FALSE)</f>
        <v>RPZP.01.01.01-32-039/08-03</v>
      </c>
      <c r="F73" s="102" t="s">
        <v>1607</v>
      </c>
      <c r="G73" s="89" t="e">
        <f>VLOOKUP(F73,baza!G:G,1,FALSE)</f>
        <v>#N/A</v>
      </c>
      <c r="H73" s="102" t="s">
        <v>17511</v>
      </c>
      <c r="I73" s="104" t="s">
        <v>17512</v>
      </c>
      <c r="J73" s="105" t="str">
        <f t="shared" si="2"/>
        <v>RPZP.01.01.01-32-039/08-04</v>
      </c>
      <c r="K73" s="104" t="s">
        <v>17513</v>
      </c>
      <c r="L73" s="102" t="s">
        <v>17514</v>
      </c>
      <c r="M73" s="102" t="s">
        <v>12377</v>
      </c>
      <c r="N73" s="102" t="s">
        <v>1610</v>
      </c>
      <c r="O73" s="106" t="s">
        <v>1960</v>
      </c>
      <c r="P73" s="92" t="str">
        <f>VLOOKUP(F73,'[2]kiedy utworzył wop'!B:H,7,FALSE)</f>
        <v>2010-08-30</v>
      </c>
      <c r="Q73" s="107" t="s">
        <v>752</v>
      </c>
      <c r="R73" s="108" t="str">
        <f t="shared" si="3"/>
        <v>2010</v>
      </c>
      <c r="S73" s="109" t="s">
        <v>2696</v>
      </c>
      <c r="T73" s="96">
        <f>VLOOKUP(F73,'[2]dofinansowanie '!P:AI,20,FALSE)</f>
        <v>189889.2</v>
      </c>
      <c r="U73" t="str">
        <f>VLOOKUP(F73,'[2]baza umowy'!A:AJ,36,FALSE)</f>
        <v>01 Obszar miejski</v>
      </c>
      <c r="V73" t="str">
        <f>VLOOKUP(F73,'[2]baza umowy'!H:AH,27,FALSE)</f>
        <v>08 Inne inwestycje w przedsiębiorstwa</v>
      </c>
      <c r="W73" t="str">
        <f>VLOOKUP(F73,'[2]baza umowy'!H:AK,30,FALSE)</f>
        <v>22 Inne niewyszczególnione usługi</v>
      </c>
      <c r="X73" t="str">
        <f>VLOOKUP(F73,'[2]baza umowy'!A:AM,39,FALSE)</f>
        <v>BTC spółka z ograniczoną odpowiedzialnością</v>
      </c>
      <c r="Y73" t="str">
        <f>VLOOKUP(F73,'[2]baza umowy'!A:AU,47,FALSE)</f>
        <v>spółka z ograniczoną odpowiedzialnością - mikro przedsiębiorstwo</v>
      </c>
      <c r="Z73" t="str">
        <f>VLOOKUP(F73,'[2]baza umowy'!A:AW,49,FALSE)</f>
        <v>przedsiębiorca lub przedsiębiorstwo</v>
      </c>
      <c r="AA73" t="str">
        <f>VLOOKUP(F73,'[2]baza umowy'!A:AL,38,FALSE)</f>
        <v>9552061116</v>
      </c>
    </row>
    <row r="74" spans="1:27" x14ac:dyDescent="0.25">
      <c r="A74" t="str">
        <f>VLOOKUP(F74,'[2]baza umowy'!A:B,2,FALSE)</f>
        <v>RPZP.01.00.00</v>
      </c>
      <c r="B74" t="str">
        <f>VLOOKUP(F74,'[2]baza umowy'!A:C,3,FALSE)</f>
        <v>RPZP.01.01.00</v>
      </c>
      <c r="C74" t="str">
        <f>VLOOKUP(F74,'[2]baza umowy'!A:D,4,FALSE)</f>
        <v>RPZP.01.01.03</v>
      </c>
      <c r="D74" s="102" t="s">
        <v>1427</v>
      </c>
      <c r="E74" s="103" t="str">
        <f>VLOOKUP(F74,'[2]baza umowy'!A:E,5,FALSE)</f>
        <v>RPZP.01.01.03-32-032/09-03</v>
      </c>
      <c r="F74" s="102" t="s">
        <v>1430</v>
      </c>
      <c r="G74" s="89" t="e">
        <f>VLOOKUP(F74,baza!G:G,1,FALSE)</f>
        <v>#N/A</v>
      </c>
      <c r="H74" s="102" t="s">
        <v>17515</v>
      </c>
      <c r="I74" s="104" t="s">
        <v>17516</v>
      </c>
      <c r="J74" s="105" t="str">
        <f t="shared" si="2"/>
        <v>RPZP.01.01.03-32-032/09-01</v>
      </c>
      <c r="K74" s="104" t="s">
        <v>17517</v>
      </c>
      <c r="L74" s="102" t="s">
        <v>17518</v>
      </c>
      <c r="M74" s="102" t="s">
        <v>1435</v>
      </c>
      <c r="N74" s="102" t="s">
        <v>1434</v>
      </c>
      <c r="O74" s="106" t="s">
        <v>3116</v>
      </c>
      <c r="P74" s="92" t="str">
        <f>VLOOKUP(F74,'[2]kiedy utworzył wop'!B:H,7,FALSE)</f>
        <v>2010-08-30</v>
      </c>
      <c r="Q74" s="107" t="s">
        <v>752</v>
      </c>
      <c r="R74" s="108" t="str">
        <f t="shared" si="3"/>
        <v>2010</v>
      </c>
      <c r="S74" s="109" t="s">
        <v>2696</v>
      </c>
      <c r="T74" s="96">
        <f>VLOOKUP(F74,'[2]dofinansowanie '!P:AI,20,FALSE)</f>
        <v>49131</v>
      </c>
      <c r="U74" t="str">
        <f>VLOOKUP(F74,'[2]baza umowy'!A:AJ,36,FALSE)</f>
        <v>01 Obszar miejski</v>
      </c>
      <c r="V74" t="str">
        <f>VLOOKUP(F74,'[2]baza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4" t="str">
        <f>VLOOKUP(F74,'[2]baza umowy'!H:AK,30,FALSE)</f>
        <v>06 Nieokreślony przemysł wytwórczy</v>
      </c>
      <c r="X74" t="str">
        <f>VLOOKUP(F74,'[2]baza umowy'!A:AM,39,FALSE)</f>
        <v>Audio-Video-Foto-Usługi Krzysztof Buczyński</v>
      </c>
      <c r="Y74" t="str">
        <f>VLOOKUP(F74,'[2]baza umowy'!A:AU,47,FALSE)</f>
        <v>osoba fizyczna prowadząca działalność gospodarczą - mikro przedsiębiorstwo</v>
      </c>
      <c r="Z74" t="str">
        <f>VLOOKUP(F74,'[2]baza umowy'!A:AW,49,FALSE)</f>
        <v>przedsiębiorca lub przedsiębiorstwo</v>
      </c>
      <c r="AA74" t="str">
        <f>VLOOKUP(F74,'[2]baza umowy'!A:AL,38,FALSE)</f>
        <v>5970008080</v>
      </c>
    </row>
    <row r="75" spans="1:27" x14ac:dyDescent="0.25">
      <c r="A75" t="str">
        <f>VLOOKUP(F75,'[2]baza umowy'!A:B,2,FALSE)</f>
        <v>RPZP.07.00.00</v>
      </c>
      <c r="B75" t="str">
        <f>VLOOKUP(F75,'[2]baza umowy'!A:C,3,FALSE)</f>
        <v>RPZP.07.01.00</v>
      </c>
      <c r="C75" t="str">
        <f>VLOOKUP(F75,'[2]baza umowy'!A:D,4,FALSE)</f>
        <v>RPZP.07.01.01</v>
      </c>
      <c r="D75" s="102" t="s">
        <v>1311</v>
      </c>
      <c r="E75" s="103" t="str">
        <f>VLOOKUP(F75,'[2]baza umowy'!A:E,5,FALSE)</f>
        <v>RPZP.07.01.01-32-003/09-02</v>
      </c>
      <c r="F75" s="102" t="s">
        <v>1314</v>
      </c>
      <c r="G75" s="89" t="e">
        <f>VLOOKUP(F75,baza!G:G,1,FALSE)</f>
        <v>#N/A</v>
      </c>
      <c r="H75" s="102" t="s">
        <v>17519</v>
      </c>
      <c r="I75" s="104" t="s">
        <v>17520</v>
      </c>
      <c r="J75" s="105" t="str">
        <f t="shared" si="2"/>
        <v>RPZP.07.01.01-32-003/09-01</v>
      </c>
      <c r="K75" s="104" t="s">
        <v>17521</v>
      </c>
      <c r="L75" s="102" t="s">
        <v>17522</v>
      </c>
      <c r="M75" s="102" t="s">
        <v>1321</v>
      </c>
      <c r="N75" s="102" t="s">
        <v>1320</v>
      </c>
      <c r="O75" s="106" t="s">
        <v>1736</v>
      </c>
      <c r="P75" s="92" t="str">
        <f>VLOOKUP(F75,'[2]kiedy utworzył wop'!B:H,7,FALSE)</f>
        <v>2010-08-30</v>
      </c>
      <c r="Q75" s="107" t="s">
        <v>752</v>
      </c>
      <c r="R75" s="108" t="str">
        <f t="shared" si="3"/>
        <v>2010</v>
      </c>
      <c r="S75" s="109" t="s">
        <v>3218</v>
      </c>
      <c r="T75" s="96">
        <f>VLOOKUP(F75,'[2]dofinansowanie '!P:AI,20,FALSE)</f>
        <v>1286017.3</v>
      </c>
      <c r="U75" t="str">
        <f>VLOOKUP(F75,'[2]baza umowy'!A:AJ,36,FALSE)</f>
        <v>01 Obszar miejski</v>
      </c>
      <c r="V75" t="str">
        <f>VLOOKUP(F75,'[2]baza umowy'!H:AH,27,FALSE)</f>
        <v>75 Infrastruktura systemu oświaty</v>
      </c>
      <c r="W75" t="str">
        <f>VLOOKUP(F75,'[2]baza umowy'!H:AK,30,FALSE)</f>
        <v>18 Edukacja</v>
      </c>
      <c r="X75" t="str">
        <f>VLOOKUP(F75,'[2]baza umowy'!A:AM,39,FALSE)</f>
        <v>Wyższa Szkoła Humanistyczna Towarzystwa Wiedzy Powszechnej w Szczecinie</v>
      </c>
      <c r="Y75" t="str">
        <f>VLOOKUP(F75,'[2]baza umowy'!A:AU,47,FALSE)</f>
        <v>uczelnia wyższa</v>
      </c>
      <c r="Z75" t="str">
        <f>VLOOKUP(F75,'[2]baza umowy'!A:AW,49,FALSE)</f>
        <v>szkoła wyższa</v>
      </c>
      <c r="AA75" t="str">
        <f>VLOOKUP(F75,'[2]baza umowy'!A:AL,38,FALSE)</f>
        <v>8522047217</v>
      </c>
    </row>
    <row r="76" spans="1:27" x14ac:dyDescent="0.25">
      <c r="A76" t="str">
        <f>VLOOKUP(F76,'[2]baza umowy'!A:B,2,FALSE)</f>
        <v>RPZP.01.00.00</v>
      </c>
      <c r="B76" t="str">
        <f>VLOOKUP(F76,'[2]baza umowy'!A:C,3,FALSE)</f>
        <v>RPZP.01.03.00</v>
      </c>
      <c r="C76" t="str">
        <f>VLOOKUP(F76,'[2]baza umowy'!A:D,4,FALSE)</f>
        <v>RPZP.01.03.01</v>
      </c>
      <c r="D76" s="102" t="s">
        <v>1033</v>
      </c>
      <c r="E76" s="103" t="str">
        <f>VLOOKUP(F76,'[2]baza umowy'!A:E,5,FALSE)</f>
        <v>RPZP.01.03.01-32-074/08-02</v>
      </c>
      <c r="F76" s="102" t="s">
        <v>1036</v>
      </c>
      <c r="G76" s="89" t="e">
        <f>VLOOKUP(F76,baza!G:G,1,FALSE)</f>
        <v>#N/A</v>
      </c>
      <c r="H76" s="102" t="s">
        <v>17523</v>
      </c>
      <c r="I76" s="104" t="s">
        <v>17524</v>
      </c>
      <c r="J76" s="105" t="str">
        <f t="shared" si="2"/>
        <v>RPZP.01.03.01-32-074/08-01</v>
      </c>
      <c r="K76" s="104" t="s">
        <v>17525</v>
      </c>
      <c r="L76" s="102" t="s">
        <v>17526</v>
      </c>
      <c r="M76" s="102" t="s">
        <v>1041</v>
      </c>
      <c r="N76" s="102" t="s">
        <v>1040</v>
      </c>
      <c r="O76" s="106" t="s">
        <v>3063</v>
      </c>
      <c r="P76" s="92" t="str">
        <f>VLOOKUP(F76,'[2]kiedy utworzył wop'!B:H,7,FALSE)</f>
        <v>2010-09-17</v>
      </c>
      <c r="Q76" s="107" t="s">
        <v>752</v>
      </c>
      <c r="R76" s="108" t="str">
        <f t="shared" si="3"/>
        <v>2010</v>
      </c>
      <c r="S76" s="109" t="s">
        <v>1417</v>
      </c>
      <c r="T76" s="96">
        <f>VLOOKUP(F76,'[2]dofinansowanie '!P:AI,20,FALSE)</f>
        <v>13343.75</v>
      </c>
      <c r="U76" t="str">
        <f>VLOOKUP(F76,'[2]baza umowy'!A:AJ,36,FALSE)</f>
        <v>01 Obszar miejski</v>
      </c>
      <c r="V76" t="str">
        <f>VLOOKUP(F76,'[2]baza umowy'!H:AH,27,FALSE)</f>
        <v>05 Usługi w zakresie zaawansowanego wsparcia dla przedsiębiorstw i grup przedsiębiorstw</v>
      </c>
      <c r="W76" t="str">
        <f>VLOOKUP(F76,'[2]baza umowy'!H:AK,30,FALSE)</f>
        <v>22 Inne niewyszczególnione usługi</v>
      </c>
      <c r="X76" t="str">
        <f>VLOOKUP(F76,'[2]baza umowy'!A:AM,39,FALSE)</f>
        <v>SCANWIR s.c. Łukasz Wojtkun, Rafał Pankowski</v>
      </c>
      <c r="Y76" t="str">
        <f>VLOOKUP(F76,'[2]baza umowy'!A:AU,47,FALSE)</f>
        <v>spółka cywilna prowadząca działalność w oparciu o umowę zawartą na podstawie KC - mikro przedsiębiorstwo</v>
      </c>
      <c r="Z76" t="str">
        <f>VLOOKUP(F76,'[2]baza umowy'!A:AW,49,FALSE)</f>
        <v>przedsiębiorca lub przedsiębiorstwo</v>
      </c>
      <c r="AA76" t="str">
        <f>VLOOKUP(F76,'[2]baza umowy'!A:AL,38,FALSE)</f>
        <v>8542264030</v>
      </c>
    </row>
    <row r="77" spans="1:27" x14ac:dyDescent="0.25">
      <c r="A77" t="str">
        <f>VLOOKUP(F77,'[2]baza umowy'!A:B,2,FALSE)</f>
        <v>RPZP.01.00.00</v>
      </c>
      <c r="B77" t="str">
        <f>VLOOKUP(F77,'[2]baza umowy'!A:C,3,FALSE)</f>
        <v>RPZP.01.01.00</v>
      </c>
      <c r="C77" t="str">
        <f>VLOOKUP(F77,'[2]baza umowy'!A:D,4,FALSE)</f>
        <v>RPZP.01.01.01</v>
      </c>
      <c r="D77" s="102" t="s">
        <v>17527</v>
      </c>
      <c r="E77" s="103" t="str">
        <f>VLOOKUP(F77,'[2]baza umowy'!A:E,5,FALSE)</f>
        <v>RPZP.01.01.01-32-107/08-03</v>
      </c>
      <c r="F77" s="102" t="s">
        <v>670</v>
      </c>
      <c r="G77" s="89" t="e">
        <f>VLOOKUP(F77,baza!G:G,1,FALSE)</f>
        <v>#N/A</v>
      </c>
      <c r="H77" s="102" t="s">
        <v>17528</v>
      </c>
      <c r="I77" s="104" t="s">
        <v>17529</v>
      </c>
      <c r="J77" s="105" t="str">
        <f t="shared" si="2"/>
        <v>RPZP.01.01.01-32-107/08-02</v>
      </c>
      <c r="K77" s="104" t="s">
        <v>17530</v>
      </c>
      <c r="L77" s="102" t="s">
        <v>17531</v>
      </c>
      <c r="M77" s="102" t="s">
        <v>17532</v>
      </c>
      <c r="N77" s="102" t="s">
        <v>674</v>
      </c>
      <c r="O77" s="106" t="s">
        <v>2494</v>
      </c>
      <c r="P77" s="92" t="str">
        <f>VLOOKUP(F77,'[2]kiedy utworzył wop'!B:H,7,FALSE)</f>
        <v>2010-09-20</v>
      </c>
      <c r="Q77" s="107" t="s">
        <v>752</v>
      </c>
      <c r="R77" s="108" t="str">
        <f t="shared" si="3"/>
        <v>2010</v>
      </c>
      <c r="S77" s="109" t="s">
        <v>2519</v>
      </c>
      <c r="T77" s="96">
        <f>VLOOKUP(F77,'[2]dofinansowanie '!P:AI,20,FALSE)</f>
        <v>512821.1</v>
      </c>
      <c r="U77" t="str">
        <f>VLOOKUP(F77,'[2]baza umowy'!A:AJ,36,FALSE)</f>
        <v>01 Obszar miejski</v>
      </c>
      <c r="V77" t="str">
        <f>VLOOKUP(F77,'[2]baza umowy'!H:AH,27,FALSE)</f>
        <v>08 Inne inwestycje w przedsiębiorstwa</v>
      </c>
      <c r="W77" t="str">
        <f>VLOOKUP(F77,'[2]baza umowy'!H:AK,30,FALSE)</f>
        <v>19 Działalność w zakresie ochrony zdrowia ludzkiego</v>
      </c>
      <c r="X77" t="str">
        <f>VLOOKUP(F77,'[2]baza umowy'!A:AM,39,FALSE)</f>
        <v>Centrum Rehabilitacji Terapia Sp. z o.o.</v>
      </c>
      <c r="Y77" t="str">
        <f>VLOOKUP(F77,'[2]baza umowy'!A:AU,47,FALSE)</f>
        <v>spółka cywilna prowadząca działalność w oparciu o umowę zawartą na podstawie KC - mikro przedsiębiorstwo</v>
      </c>
      <c r="Z77" t="str">
        <f>VLOOKUP(F77,'[2]baza umowy'!A:AW,49,FALSE)</f>
        <v>przedsiębiorca lub przedsiębiorstwo</v>
      </c>
      <c r="AA77" t="str">
        <f>VLOOKUP(F77,'[2]baza umowy'!A:AL,38,FALSE)</f>
        <v>8512607985</v>
      </c>
    </row>
    <row r="78" spans="1:27" x14ac:dyDescent="0.25">
      <c r="A78" t="str">
        <f>VLOOKUP(F78,'[2]baza umowy'!A:B,2,FALSE)</f>
        <v>RPZP.01.00.00</v>
      </c>
      <c r="B78" t="str">
        <f>VLOOKUP(F78,'[2]baza umowy'!A:C,3,FALSE)</f>
        <v>RPZP.01.01.00</v>
      </c>
      <c r="C78" t="str">
        <f>VLOOKUP(F78,'[2]baza umowy'!A:D,4,FALSE)</f>
        <v>RPZP.01.01.03</v>
      </c>
      <c r="D78" s="102" t="s">
        <v>1687</v>
      </c>
      <c r="E78" s="103" t="str">
        <f>VLOOKUP(F78,'[2]baza umowy'!A:E,5,FALSE)</f>
        <v>RPZP.01.01.03-32-063/09-01</v>
      </c>
      <c r="F78" s="102" t="s">
        <v>1690</v>
      </c>
      <c r="G78" s="89" t="e">
        <f>VLOOKUP(F78,baza!G:G,1,FALSE)</f>
        <v>#N/A</v>
      </c>
      <c r="H78" s="102" t="s">
        <v>17533</v>
      </c>
      <c r="I78" s="104" t="s">
        <v>17534</v>
      </c>
      <c r="J78" s="105" t="str">
        <f t="shared" si="2"/>
        <v>RPZP.01.01.03-32-063/09-01</v>
      </c>
      <c r="K78" s="104" t="s">
        <v>17535</v>
      </c>
      <c r="L78" s="102" t="s">
        <v>17536</v>
      </c>
      <c r="M78" s="102" t="s">
        <v>1693</v>
      </c>
      <c r="N78" s="102" t="s">
        <v>1692</v>
      </c>
      <c r="O78" s="106" t="s">
        <v>1334</v>
      </c>
      <c r="P78" s="92" t="str">
        <f>VLOOKUP(F78,'[2]kiedy utworzył wop'!B:H,7,FALSE)</f>
        <v>2010-09-22</v>
      </c>
      <c r="Q78" s="107" t="s">
        <v>752</v>
      </c>
      <c r="R78" s="108" t="str">
        <f t="shared" si="3"/>
        <v>2010</v>
      </c>
      <c r="S78" s="109" t="s">
        <v>2864</v>
      </c>
      <c r="T78" s="96">
        <f>VLOOKUP(F78,'[2]dofinansowanie '!P:AI,20,FALSE)</f>
        <v>403381.8</v>
      </c>
      <c r="U78" t="str">
        <f>VLOOKUP(F78,'[2]baza umowy'!A:AJ,36,FALSE)</f>
        <v>05 Obszary wiejskie (poza obszarami górskimi, wyspami lub o niskiej i bardzo niskiej gęstości zaludnienia)</v>
      </c>
      <c r="V78" t="str">
        <f>VLOOKUP(F78,'[2]baza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8" t="str">
        <f>VLOOKUP(F78,'[2]baza umowy'!H:AK,30,FALSE)</f>
        <v>06 Nieokreślony przemysł wytwórczy</v>
      </c>
      <c r="X78" t="str">
        <f>VLOOKUP(F78,'[2]baza umowy'!A:AM,39,FALSE)</f>
        <v>Aba Papier Int. Spółka z Ograniczoną Odpowiedzialnością</v>
      </c>
      <c r="Y78" t="str">
        <f>VLOOKUP(F78,'[2]baza umowy'!A:AU,47,FALSE)</f>
        <v>spółka z ograniczoną odpowiedzialnością - małe przedsiębiorstwo</v>
      </c>
      <c r="Z78" t="str">
        <f>VLOOKUP(F78,'[2]baza umowy'!A:AW,49,FALSE)</f>
        <v>przedsiębiorca lub przedsiębiorstwo</v>
      </c>
      <c r="AA78" t="str">
        <f>VLOOKUP(F78,'[2]baza umowy'!A:AL,38,FALSE)</f>
        <v>8521001779</v>
      </c>
    </row>
    <row r="79" spans="1:27" x14ac:dyDescent="0.25">
      <c r="A79" t="str">
        <f>VLOOKUP(F79,'[2]baza umowy'!A:B,2,FALSE)</f>
        <v>RPZP.01.00.00</v>
      </c>
      <c r="B79" t="str">
        <f>VLOOKUP(F79,'[2]baza umowy'!A:C,3,FALSE)</f>
        <v>RPZP.01.01.00</v>
      </c>
      <c r="C79" t="str">
        <f>VLOOKUP(F79,'[2]baza umowy'!A:D,4,FALSE)</f>
        <v>RPZP.01.01.01</v>
      </c>
      <c r="D79" s="102" t="s">
        <v>17537</v>
      </c>
      <c r="E79" s="103" t="str">
        <f>VLOOKUP(F79,'[2]baza umowy'!A:E,5,FALSE)</f>
        <v>RPZP.01.01.01-32-032/08-04</v>
      </c>
      <c r="F79" s="102" t="s">
        <v>1199</v>
      </c>
      <c r="G79" s="89" t="e">
        <f>VLOOKUP(F79,baza!G:G,1,FALSE)</f>
        <v>#N/A</v>
      </c>
      <c r="H79" s="102" t="s">
        <v>17538</v>
      </c>
      <c r="I79" s="104" t="s">
        <v>17539</v>
      </c>
      <c r="J79" s="105" t="str">
        <f t="shared" si="2"/>
        <v>RPZP.01.01.01-32-032/08-03</v>
      </c>
      <c r="K79" s="104" t="s">
        <v>17540</v>
      </c>
      <c r="L79" s="102" t="s">
        <v>17541</v>
      </c>
      <c r="M79" s="102" t="s">
        <v>1205</v>
      </c>
      <c r="N79" s="102" t="s">
        <v>1204</v>
      </c>
      <c r="O79" s="106" t="s">
        <v>1837</v>
      </c>
      <c r="P79" s="92" t="str">
        <f>VLOOKUP(F79,'[2]kiedy utworzył wop'!B:H,7,FALSE)</f>
        <v>2010-09-22</v>
      </c>
      <c r="Q79" s="107" t="s">
        <v>752</v>
      </c>
      <c r="R79" s="108" t="str">
        <f t="shared" si="3"/>
        <v>2010</v>
      </c>
      <c r="S79" s="109" t="s">
        <v>3218</v>
      </c>
      <c r="T79" s="96">
        <f>VLOOKUP(F79,'[2]dofinansowanie '!P:AI,20,FALSE)</f>
        <v>338866.21</v>
      </c>
      <c r="U79" t="str">
        <f>VLOOKUP(F79,'[2]baza umowy'!A:AJ,36,FALSE)</f>
        <v>01 Obszar miejski</v>
      </c>
      <c r="V79" t="str">
        <f>VLOOKUP(F79,'[2]baza umowy'!H:AH,27,FALSE)</f>
        <v>08 Inne inwestycje w przedsiębiorstwa</v>
      </c>
      <c r="W79" t="str">
        <f>VLOOKUP(F79,'[2]baza umowy'!H:AK,30,FALSE)</f>
        <v>19 Działalność w zakresie ochrony zdrowia ludzkiego</v>
      </c>
      <c r="X79" t="str">
        <f>VLOOKUP(F79,'[2]baza umowy'!A:AM,39,FALSE)</f>
        <v>Niepubliczny Zakład Opieki Zdrowotnej „Sonomed”</v>
      </c>
      <c r="Y79" t="str">
        <f>VLOOKUP(F79,'[2]baza umowy'!A:AU,47,FALSE)</f>
        <v>niepubliczny zakład opieki zdrowotnej (w tym osoby prowadzące praktyki lekarskie/pielęgniarskie)</v>
      </c>
      <c r="Z79" t="str">
        <f>VLOOKUP(F79,'[2]baza umowy'!A:AW,49,FALSE)</f>
        <v>przedsiębiorca lub przedsiębiorstwo</v>
      </c>
      <c r="AA79" t="str">
        <f>VLOOKUP(F79,'[2]baza umowy'!A:AL,38,FALSE)</f>
        <v>8512011979</v>
      </c>
    </row>
    <row r="80" spans="1:27" x14ac:dyDescent="0.25">
      <c r="A80" t="str">
        <f>VLOOKUP(F80,'[2]baza umowy'!A:B,2,FALSE)</f>
        <v>RPZP.02.00.00</v>
      </c>
      <c r="B80" t="str">
        <f>VLOOKUP(F80,'[2]baza umowy'!A:C,3,FALSE)</f>
        <v>RPZP.02.01.00</v>
      </c>
      <c r="C80" t="str">
        <f>VLOOKUP(F80,'[2]baza umowy'!A:D,4,FALSE)</f>
        <v>RPZP.02.01.06</v>
      </c>
      <c r="D80" s="102" t="s">
        <v>2692</v>
      </c>
      <c r="E80" s="103" t="str">
        <f>VLOOKUP(F80,'[2]baza umowy'!A:E,5,FALSE)</f>
        <v>RPZP.02.01.06-32-005/10-01</v>
      </c>
      <c r="F80" s="102" t="s">
        <v>2695</v>
      </c>
      <c r="G80" s="89" t="e">
        <f>VLOOKUP(F80,baza!G:G,1,FALSE)</f>
        <v>#N/A</v>
      </c>
      <c r="H80" s="102" t="s">
        <v>17542</v>
      </c>
      <c r="I80" s="104" t="s">
        <v>2692</v>
      </c>
      <c r="J80" s="105" t="str">
        <f t="shared" si="2"/>
        <v>RPZP.02.01.06-32-005/10-01</v>
      </c>
      <c r="K80" s="104" t="s">
        <v>17543</v>
      </c>
      <c r="L80" s="102" t="s">
        <v>17544</v>
      </c>
      <c r="M80" s="102" t="s">
        <v>2699</v>
      </c>
      <c r="N80" s="102" t="s">
        <v>2698</v>
      </c>
      <c r="O80" s="106" t="s">
        <v>2976</v>
      </c>
      <c r="P80" s="92" t="str">
        <f>VLOOKUP(F80,'[2]kiedy utworzył wop'!B:H,7,FALSE)</f>
        <v>2010-09-23</v>
      </c>
      <c r="Q80" s="107" t="s">
        <v>752</v>
      </c>
      <c r="R80" s="108" t="str">
        <f t="shared" si="3"/>
        <v>2010</v>
      </c>
      <c r="S80" s="109" t="s">
        <v>2864</v>
      </c>
      <c r="T80" s="96">
        <f>VLOOKUP(F80,'[2]dofinansowanie '!P:AI,20,FALSE)</f>
        <v>1031058.59</v>
      </c>
      <c r="U80" t="str">
        <f>VLOOKUP(F80,'[2]baza umowy'!A:AJ,36,FALSE)</f>
        <v>01 Obszar miejski</v>
      </c>
      <c r="V80" t="str">
        <f>VLOOKUP(F80,'[2]baza umowy'!H:AH,27,FALSE)</f>
        <v>25 Transport miejski</v>
      </c>
      <c r="W80" t="str">
        <f>VLOOKUP(F80,'[2]baza umowy'!H:AK,30,FALSE)</f>
        <v>11 Transport</v>
      </c>
      <c r="X80" t="str">
        <f>VLOOKUP(F80,'[2]baza umowy'!A:AM,39,FALSE)</f>
        <v>Miejski Zakład Komunikacji Spółka z o.o. w Koszalinie</v>
      </c>
      <c r="Y80" t="str">
        <f>VLOOKUP(F80,'[2]baza umowy'!A:AU,47,FALSE)</f>
        <v>spółka z ograniczoną odpowiedzialnością - duże przedsiębiorstwo</v>
      </c>
      <c r="Z80" t="str">
        <f>VLOOKUP(F80,'[2]baza umowy'!A:AW,49,FALSE)</f>
        <v>operator komunikacji zbiorowej</v>
      </c>
      <c r="AA80" t="str">
        <f>VLOOKUP(F80,'[2]baza umowy'!A:AL,38,FALSE)</f>
        <v>6690504364</v>
      </c>
    </row>
    <row r="81" spans="1:27" x14ac:dyDescent="0.25">
      <c r="A81" t="str">
        <f>VLOOKUP(F81,'[2]baza umowy'!A:B,2,FALSE)</f>
        <v>RPZP.01.00.00</v>
      </c>
      <c r="B81" t="str">
        <f>VLOOKUP(F81,'[2]baza umowy'!A:C,3,FALSE)</f>
        <v>RPZP.01.01.00</v>
      </c>
      <c r="C81" t="str">
        <f>VLOOKUP(F81,'[2]baza umowy'!A:D,4,FALSE)</f>
        <v>RPZP.01.01.02</v>
      </c>
      <c r="D81" s="102" t="s">
        <v>1755</v>
      </c>
      <c r="E81" s="103" t="str">
        <f>VLOOKUP(F81,'[2]baza umowy'!A:E,5,FALSE)</f>
        <v>RPZP.01.01.02-32-020/08-01</v>
      </c>
      <c r="F81" s="102" t="s">
        <v>1758</v>
      </c>
      <c r="G81" s="89" t="e">
        <f>VLOOKUP(F81,baza!G:G,1,FALSE)</f>
        <v>#N/A</v>
      </c>
      <c r="H81" s="102" t="s">
        <v>17545</v>
      </c>
      <c r="I81" s="104" t="s">
        <v>17546</v>
      </c>
      <c r="J81" s="105" t="str">
        <f t="shared" si="2"/>
        <v>RPZP.01.01.02-32-020/08-01</v>
      </c>
      <c r="K81" s="104" t="s">
        <v>17547</v>
      </c>
      <c r="L81" s="102" t="s">
        <v>17548</v>
      </c>
      <c r="M81" s="102" t="s">
        <v>1762</v>
      </c>
      <c r="N81" s="102" t="s">
        <v>1761</v>
      </c>
      <c r="O81" s="106" t="s">
        <v>1334</v>
      </c>
      <c r="P81" s="92" t="str">
        <f>VLOOKUP(F81,'[2]kiedy utworzył wop'!B:H,7,FALSE)</f>
        <v>2010-09-23</v>
      </c>
      <c r="Q81" s="107" t="s">
        <v>752</v>
      </c>
      <c r="R81" s="108" t="str">
        <f t="shared" si="3"/>
        <v>2010</v>
      </c>
      <c r="S81" s="109" t="s">
        <v>2864</v>
      </c>
      <c r="T81" s="96">
        <f>VLOOKUP(F81,'[2]dofinansowanie '!P:AI,20,FALSE)</f>
        <v>132265.18</v>
      </c>
      <c r="U81" t="str">
        <f>VLOOKUP(F81,'[2]baza umowy'!A:AJ,36,FALSE)</f>
        <v>05 Obszary wiejskie (poza obszarami górskimi, wyspami lub o niskiej i bardzo niskiej gęstości zaludnienia)</v>
      </c>
      <c r="V81" t="str">
        <f>VLOOKUP(F81,'[2]baza umowy'!H:AH,27,FALSE)</f>
        <v>08 Inne inwestycje w przedsiębiorstwa</v>
      </c>
      <c r="W81" t="str">
        <f>VLOOKUP(F81,'[2]baza umowy'!H:AK,30,FALSE)</f>
        <v>06 Nieokreślony przemysł wytwórczy</v>
      </c>
      <c r="X81" t="str">
        <f>VLOOKUP(F81,'[2]baza umowy'!A:AM,39,FALSE)</f>
        <v>Przedsiębiorstwo Produkcyjno- Handlowo- Usługowe „TEOKNA” s.c.</v>
      </c>
      <c r="Y81" t="str">
        <f>VLOOKUP(F81,'[2]baza umowy'!A:AU,47,FALSE)</f>
        <v>spółka cywilna prowadząca działalność w oparciu o umowę zawartą na podstawie KC - małe przedsiębiorstwo</v>
      </c>
      <c r="Z81" t="str">
        <f>VLOOKUP(F81,'[2]baza umowy'!A:AW,49,FALSE)</f>
        <v>przedsiębiorca lub przedsiębiorstwo</v>
      </c>
      <c r="AA81" t="str">
        <f>VLOOKUP(F81,'[2]baza umowy'!A:AL,38,FALSE)</f>
        <v>5781388992</v>
      </c>
    </row>
    <row r="82" spans="1:27" x14ac:dyDescent="0.25">
      <c r="A82" t="str">
        <f>VLOOKUP(F82,'[2]baza umowy'!A:B,2,FALSE)</f>
        <v>RPZP.01.00.00</v>
      </c>
      <c r="B82" t="str">
        <f>VLOOKUP(F82,'[2]baza umowy'!A:C,3,FALSE)</f>
        <v>RPZP.01.01.00</v>
      </c>
      <c r="C82" t="str">
        <f>VLOOKUP(F82,'[2]baza umowy'!A:D,4,FALSE)</f>
        <v>RPZP.01.01.01</v>
      </c>
      <c r="D82" s="102" t="s">
        <v>1954</v>
      </c>
      <c r="E82" s="103" t="str">
        <f>VLOOKUP(F82,'[2]baza umowy'!A:E,5,FALSE)</f>
        <v>RPZP.01.01.01-32-156/08-04</v>
      </c>
      <c r="F82" s="102" t="s">
        <v>1957</v>
      </c>
      <c r="G82" s="89" t="e">
        <f>VLOOKUP(F82,baza!G:G,1,FALSE)</f>
        <v>#N/A</v>
      </c>
      <c r="H82" s="102" t="s">
        <v>17549</v>
      </c>
      <c r="I82" s="104" t="s">
        <v>17550</v>
      </c>
      <c r="J82" s="105" t="str">
        <f t="shared" si="2"/>
        <v>RPZP.01.01.01-32-156/08-03</v>
      </c>
      <c r="K82" s="104" t="s">
        <v>17551</v>
      </c>
      <c r="L82" s="102" t="s">
        <v>17552</v>
      </c>
      <c r="M82" s="102" t="s">
        <v>1963</v>
      </c>
      <c r="N82" s="102" t="s">
        <v>1962</v>
      </c>
      <c r="O82" s="106" t="s">
        <v>1417</v>
      </c>
      <c r="P82" s="92" t="str">
        <f>VLOOKUP(F82,'[2]kiedy utworzył wop'!B:H,7,FALSE)</f>
        <v>2010-09-24</v>
      </c>
      <c r="Q82" s="107" t="s">
        <v>752</v>
      </c>
      <c r="R82" s="108" t="str">
        <f t="shared" si="3"/>
        <v>2010</v>
      </c>
      <c r="S82" s="109" t="s">
        <v>3218</v>
      </c>
      <c r="T82" s="96">
        <f>VLOOKUP(F82,'[2]dofinansowanie '!P:AI,20,FALSE)</f>
        <v>258959.9</v>
      </c>
      <c r="U82" t="str">
        <f>VLOOKUP(F82,'[2]baza umowy'!A:AJ,36,FALSE)</f>
        <v>01 Obszar miejski</v>
      </c>
      <c r="V82" t="str">
        <f>VLOOKUP(F82,'[2]baza umowy'!H:AH,27,FALSE)</f>
        <v>08 Inne inwestycje w przedsiębiorstwa</v>
      </c>
      <c r="W82" t="str">
        <f>VLOOKUP(F82,'[2]baza umowy'!H:AK,30,FALSE)</f>
        <v>22 Inne niewyszczególnione usługi</v>
      </c>
      <c r="X82" t="str">
        <f>VLOOKUP(F82,'[2]baza umowy'!A:AM,39,FALSE)</f>
        <v>Agencja Reklamowo-Handlowa STARNAŚ Piotr Starnawski 75-430 Koszalin ul. Boczna 7/3</v>
      </c>
      <c r="Y82" t="str">
        <f>VLOOKUP(F82,'[2]baza umowy'!A:AU,47,FALSE)</f>
        <v>osoba fizyczna prowadząca działalność gospodarczą - mikro przedsiębiorstwo</v>
      </c>
      <c r="Z82" t="str">
        <f>VLOOKUP(F82,'[2]baza umowy'!A:AW,49,FALSE)</f>
        <v>przedsiębiorca lub przedsiębiorstwo</v>
      </c>
      <c r="AA82" t="str">
        <f>VLOOKUP(F82,'[2]baza umowy'!A:AL,38,FALSE)</f>
        <v>6691473223</v>
      </c>
    </row>
    <row r="83" spans="1:27" x14ac:dyDescent="0.25">
      <c r="A83" t="str">
        <f>VLOOKUP(F83,'[2]baza umowy'!A:B,2,FALSE)</f>
        <v>RPZP.02.00.00</v>
      </c>
      <c r="B83" t="str">
        <f>VLOOKUP(F83,'[2]baza umowy'!A:C,3,FALSE)</f>
        <v>RPZP.02.01.00</v>
      </c>
      <c r="C83" t="str">
        <f>VLOOKUP(F83,'[2]baza umowy'!A:D,4,FALSE)</f>
        <v>RPZP.02.01.02</v>
      </c>
      <c r="D83" s="102" t="s">
        <v>1851</v>
      </c>
      <c r="E83" s="103" t="str">
        <f>VLOOKUP(F83,'[2]baza umowy'!A:E,5,FALSE)</f>
        <v>RPZP.02.01.02-32-131/09-01</v>
      </c>
      <c r="F83" s="102" t="s">
        <v>1854</v>
      </c>
      <c r="G83" s="89" t="e">
        <f>VLOOKUP(F83,baza!G:G,1,FALSE)</f>
        <v>#N/A</v>
      </c>
      <c r="H83" s="102" t="s">
        <v>17553</v>
      </c>
      <c r="I83" s="104" t="s">
        <v>1851</v>
      </c>
      <c r="J83" s="105" t="str">
        <f t="shared" si="2"/>
        <v>RPZP.02.01.02-32-131/09-01</v>
      </c>
      <c r="K83" s="104" t="s">
        <v>17554</v>
      </c>
      <c r="L83" s="102" t="s">
        <v>17555</v>
      </c>
      <c r="M83" s="102" t="s">
        <v>615</v>
      </c>
      <c r="N83" s="102" t="s">
        <v>614</v>
      </c>
      <c r="O83" s="106" t="s">
        <v>1837</v>
      </c>
      <c r="P83" s="92" t="str">
        <f>VLOOKUP(F83,'[2]kiedy utworzył wop'!B:H,7,FALSE)</f>
        <v>2010-09-30</v>
      </c>
      <c r="Q83" s="107" t="s">
        <v>752</v>
      </c>
      <c r="R83" s="108" t="str">
        <f t="shared" si="3"/>
        <v>2010</v>
      </c>
      <c r="S83" s="109" t="s">
        <v>2570</v>
      </c>
      <c r="T83" s="96">
        <f>VLOOKUP(F83,'[2]dofinansowanie '!P:AI,20,FALSE)</f>
        <v>488468.85</v>
      </c>
      <c r="U83" t="str">
        <f>VLOOKUP(F83,'[2]baza umowy'!A:AJ,36,FALSE)</f>
        <v>01 Obszar miejski</v>
      </c>
      <c r="V83" t="str">
        <f>VLOOKUP(F83,'[2]baza umowy'!H:AH,27,FALSE)</f>
        <v>23 Drogi regionalne/lokalne</v>
      </c>
      <c r="W83" t="str">
        <f>VLOOKUP(F83,'[2]baza umowy'!H:AK,30,FALSE)</f>
        <v>00 Nie dotyczy</v>
      </c>
      <c r="X83" t="str">
        <f>VLOOKUP(F83,'[2]baza umowy'!A:AM,39,FALSE)</f>
        <v>Gmina Gryfino</v>
      </c>
      <c r="Y83" t="str">
        <f>VLOOKUP(F83,'[2]baza umowy'!A:AU,47,FALSE)</f>
        <v>wspólnota samorządowa - gmina</v>
      </c>
      <c r="Z83" t="str">
        <f>VLOOKUP(F83,'[2]baza umowy'!A:AW,49,FALSE)</f>
        <v>Jednostka samorządu terytorialnego</v>
      </c>
      <c r="AA83" t="str">
        <f>VLOOKUP(F83,'[2]baza umowy'!A:AL,38,FALSE)</f>
        <v>8581726078</v>
      </c>
    </row>
    <row r="84" spans="1:27" x14ac:dyDescent="0.25">
      <c r="A84" t="str">
        <f>VLOOKUP(F84,'[2]baza umowy'!A:B,2,FALSE)</f>
        <v>RPZP.01.00.00</v>
      </c>
      <c r="B84" t="str">
        <f>VLOOKUP(F84,'[2]baza umowy'!A:C,3,FALSE)</f>
        <v>RPZP.01.01.00</v>
      </c>
      <c r="C84" t="str">
        <f>VLOOKUP(F84,'[2]baza umowy'!A:D,4,FALSE)</f>
        <v>RPZP.01.01.01</v>
      </c>
      <c r="D84" s="102" t="s">
        <v>17556</v>
      </c>
      <c r="E84" s="103" t="str">
        <f>VLOOKUP(F84,'[2]baza umowy'!A:E,5,FALSE)</f>
        <v>RPZP.01.01.01-32-076/09-02</v>
      </c>
      <c r="F84" s="102" t="s">
        <v>1345</v>
      </c>
      <c r="G84" s="89" t="e">
        <f>VLOOKUP(F84,baza!G:G,1,FALSE)</f>
        <v>#N/A</v>
      </c>
      <c r="H84" s="102" t="s">
        <v>17557</v>
      </c>
      <c r="I84" s="104" t="s">
        <v>17558</v>
      </c>
      <c r="J84" s="105" t="str">
        <f t="shared" si="2"/>
        <v>RPZP.01.01.01-32-076/09-01</v>
      </c>
      <c r="K84" s="104" t="s">
        <v>17559</v>
      </c>
      <c r="L84" s="102" t="s">
        <v>17560</v>
      </c>
      <c r="M84" s="102" t="s">
        <v>17561</v>
      </c>
      <c r="N84" s="102" t="s">
        <v>1349</v>
      </c>
      <c r="O84" s="106" t="s">
        <v>1827</v>
      </c>
      <c r="P84" s="92" t="str">
        <f>VLOOKUP(F84,'[2]kiedy utworzył wop'!B:H,7,FALSE)</f>
        <v>2010-09-30</v>
      </c>
      <c r="Q84" s="107" t="s">
        <v>752</v>
      </c>
      <c r="R84" s="108" t="str">
        <f t="shared" si="3"/>
        <v>2010</v>
      </c>
      <c r="S84" s="109" t="s">
        <v>3218</v>
      </c>
      <c r="T84" s="96">
        <f>VLOOKUP(F84,'[2]dofinansowanie '!P:AI,20,FALSE)</f>
        <v>55200</v>
      </c>
      <c r="U84" t="str">
        <f>VLOOKUP(F84,'[2]baza umowy'!A:AJ,36,FALSE)</f>
        <v>01 Obszar miejski</v>
      </c>
      <c r="V84" t="str">
        <f>VLOOKUP(F84,'[2]baza umowy'!H:AH,27,FALSE)</f>
        <v>08 Inne inwestycje w przedsiębiorstwa</v>
      </c>
      <c r="W84" t="str">
        <f>VLOOKUP(F84,'[2]baza umowy'!H:AK,30,FALSE)</f>
        <v>19 Działalność w zakresie ochrony zdrowia ludzkiego</v>
      </c>
      <c r="X84" t="str">
        <f>VLOOKUP(F84,'[2]baza umowy'!A:AM,39,FALSE)</f>
        <v>PORADNIA RODZINNA DOKTOR JACEK Jacek Froehlich</v>
      </c>
      <c r="Y84" t="str">
        <f>VLOOKUP(F84,'[2]baza umowy'!A:AU,47,FALSE)</f>
        <v>osoba fizyczna prowadząca działalność gospodarczą - mikro przedsiębiorstwo</v>
      </c>
      <c r="Z84" t="str">
        <f>VLOOKUP(F84,'[2]baza umowy'!A:AW,49,FALSE)</f>
        <v>przedsiębiorca lub przedsiębiorstwo</v>
      </c>
      <c r="AA84" t="str">
        <f>VLOOKUP(F84,'[2]baza umowy'!A:AL,38,FALSE)</f>
        <v>6731301021</v>
      </c>
    </row>
    <row r="85" spans="1:27" x14ac:dyDescent="0.25">
      <c r="A85" t="str">
        <f>VLOOKUP(F85,'[2]baza umowy'!A:B,2,FALSE)</f>
        <v>RPZP.01.00.00</v>
      </c>
      <c r="B85" t="str">
        <f>VLOOKUP(F85,'[2]baza umowy'!A:C,3,FALSE)</f>
        <v>RPZP.01.01.00</v>
      </c>
      <c r="C85" t="str">
        <f>VLOOKUP(F85,'[2]baza umowy'!A:D,4,FALSE)</f>
        <v>RPZP.01.01.01</v>
      </c>
      <c r="D85" s="102" t="s">
        <v>1617</v>
      </c>
      <c r="E85" s="103" t="str">
        <f>VLOOKUP(F85,'[2]baza umowy'!A:E,5,FALSE)</f>
        <v>RPZP.01.01.01-32-142/08-01</v>
      </c>
      <c r="F85" s="102" t="s">
        <v>1620</v>
      </c>
      <c r="G85" s="89" t="e">
        <f>VLOOKUP(F85,baza!G:G,1,FALSE)</f>
        <v>#N/A</v>
      </c>
      <c r="H85" s="102" t="s">
        <v>17562</v>
      </c>
      <c r="I85" s="104" t="s">
        <v>17563</v>
      </c>
      <c r="J85" s="105" t="str">
        <f t="shared" si="2"/>
        <v>RPZP.01.01.01-32-142/08-03</v>
      </c>
      <c r="K85" s="104" t="s">
        <v>17564</v>
      </c>
      <c r="L85" s="102" t="s">
        <v>17565</v>
      </c>
      <c r="M85" s="102" t="s">
        <v>1625</v>
      </c>
      <c r="N85" s="102" t="s">
        <v>1624</v>
      </c>
      <c r="O85" s="106" t="s">
        <v>17566</v>
      </c>
      <c r="P85" s="92" t="str">
        <f>VLOOKUP(F85,'[2]kiedy utworzył wop'!B:H,7,FALSE)</f>
        <v>2010-09-30</v>
      </c>
      <c r="Q85" s="107" t="s">
        <v>752</v>
      </c>
      <c r="R85" s="108" t="str">
        <f t="shared" si="3"/>
        <v>2010</v>
      </c>
      <c r="S85" s="109" t="s">
        <v>3218</v>
      </c>
      <c r="T85" s="96">
        <f>VLOOKUP(F85,'[2]dofinansowanie '!P:AI,20,FALSE)</f>
        <v>69078</v>
      </c>
      <c r="U85" t="str">
        <f>VLOOKUP(F85,'[2]baza umowy'!A:AJ,36,FALSE)</f>
        <v>01 Obszar miejski</v>
      </c>
      <c r="V85" t="str">
        <f>VLOOKUP(F85,'[2]baza umowy'!H:AH,27,FALSE)</f>
        <v>08 Inne inwestycje w przedsiębiorstwa</v>
      </c>
      <c r="W85" t="str">
        <f>VLOOKUP(F85,'[2]baza umowy'!H:AK,30,FALSE)</f>
        <v>12 Budownictwo</v>
      </c>
      <c r="X85" t="str">
        <f>VLOOKUP(F85,'[2]baza umowy'!A:AM,39,FALSE)</f>
        <v>GIPSO-ANTICO Bogdan Górski</v>
      </c>
      <c r="Y85" t="str">
        <f>VLOOKUP(F85,'[2]baza umowy'!A:AU,47,FALSE)</f>
        <v>osoba fizyczna prowadząca działalność gospodarczą - mikro przedsiębiorstwo</v>
      </c>
      <c r="Z85" t="str">
        <f>VLOOKUP(F85,'[2]baza umowy'!A:AW,49,FALSE)</f>
        <v>przedsiębiorca lub przedsiębiorstwo</v>
      </c>
      <c r="AA85" t="str">
        <f>VLOOKUP(F85,'[2]baza umowy'!A:AL,38,FALSE)</f>
        <v>6692242000</v>
      </c>
    </row>
    <row r="86" spans="1:27" x14ac:dyDescent="0.25">
      <c r="A86" t="str">
        <f>VLOOKUP(F86,'[2]baza umowy'!A:B,2,FALSE)</f>
        <v>RPZP.01.00.00</v>
      </c>
      <c r="B86" t="str">
        <f>VLOOKUP(F86,'[2]baza umowy'!A:C,3,FALSE)</f>
        <v>RPZP.01.03.00</v>
      </c>
      <c r="C86" t="str">
        <f>VLOOKUP(F86,'[2]baza umowy'!A:D,4,FALSE)</f>
        <v>RPZP.01.03.01</v>
      </c>
      <c r="D86" s="102" t="s">
        <v>1357</v>
      </c>
      <c r="E86" s="103" t="str">
        <f>VLOOKUP(F86,'[2]baza umowy'!A:E,5,FALSE)</f>
        <v>RPZP.01.03.01-32-035/08-01</v>
      </c>
      <c r="F86" s="102" t="s">
        <v>1360</v>
      </c>
      <c r="G86" s="89" t="e">
        <f>VLOOKUP(F86,baza!G:G,1,FALSE)</f>
        <v>#N/A</v>
      </c>
      <c r="H86" s="102" t="s">
        <v>17567</v>
      </c>
      <c r="I86" s="104" t="s">
        <v>17568</v>
      </c>
      <c r="J86" s="105" t="str">
        <f t="shared" si="2"/>
        <v>RPZP.01.03.01-32-035/08-03</v>
      </c>
      <c r="K86" s="104" t="s">
        <v>17569</v>
      </c>
      <c r="L86" s="102" t="s">
        <v>17570</v>
      </c>
      <c r="M86" s="102" t="s">
        <v>1365</v>
      </c>
      <c r="N86" s="102" t="s">
        <v>1364</v>
      </c>
      <c r="O86" s="106" t="s">
        <v>2044</v>
      </c>
      <c r="P86" s="92" t="str">
        <f>VLOOKUP(F86,'[2]kiedy utworzył wop'!B:H,7,FALSE)</f>
        <v>2010-10-15</v>
      </c>
      <c r="Q86" s="107" t="s">
        <v>752</v>
      </c>
      <c r="R86" s="108" t="str">
        <f t="shared" si="3"/>
        <v>2010</v>
      </c>
      <c r="S86" s="109" t="s">
        <v>4554</v>
      </c>
      <c r="T86" s="96">
        <f>VLOOKUP(F86,'[2]dofinansowanie '!P:AI,20,FALSE)</f>
        <v>40000</v>
      </c>
      <c r="U86" t="str">
        <f>VLOOKUP(F86,'[2]baza umowy'!A:AJ,36,FALSE)</f>
        <v>01 Obszar miejski</v>
      </c>
      <c r="V86" t="str">
        <f>VLOOKUP(F86,'[2]baza umowy'!H:AH,27,FALSE)</f>
        <v>05 Usługi w zakresie zaawansowanego wsparcia dla przedsiębiorstw i grup przedsiębiorstw</v>
      </c>
      <c r="W86" t="str">
        <f>VLOOKUP(F86,'[2]baza umowy'!H:AK,30,FALSE)</f>
        <v>13 Handel hurtowy i detaliczny</v>
      </c>
      <c r="X86" t="str">
        <f>VLOOKUP(F86,'[2]baza umowy'!A:AM,39,FALSE)</f>
        <v>Przedsiębiorstwo Handlowo-Usługowe "KLIMATEX" Jacek Kujawa</v>
      </c>
      <c r="Y86" t="str">
        <f>VLOOKUP(F86,'[2]baza umowy'!A:AU,47,FALSE)</f>
        <v>osoba fizyczna prowadząca działalność gospodarczą - mikro przedsiębiorstwo</v>
      </c>
      <c r="Z86" t="str">
        <f>VLOOKUP(F86,'[2]baza umowy'!A:AW,49,FALSE)</f>
        <v>przedsiębiorca lub przedsiębiorstwo</v>
      </c>
      <c r="AA86" t="str">
        <f>VLOOKUP(F86,'[2]baza umowy'!A:AL,38,FALSE)</f>
        <v>6711119402</v>
      </c>
    </row>
    <row r="87" spans="1:27" x14ac:dyDescent="0.25">
      <c r="A87" t="str">
        <f>VLOOKUP(F87,'[2]baza umowy'!A:B,2,FALSE)</f>
        <v>RPZP.01.00.00</v>
      </c>
      <c r="B87" t="str">
        <f>VLOOKUP(F87,'[2]baza umowy'!A:C,3,FALSE)</f>
        <v>RPZP.01.03.00</v>
      </c>
      <c r="C87" t="str">
        <f>VLOOKUP(F87,'[2]baza umowy'!A:D,4,FALSE)</f>
        <v>RPZP.01.03.01</v>
      </c>
      <c r="D87" s="102" t="s">
        <v>1737</v>
      </c>
      <c r="E87" s="103" t="str">
        <f>VLOOKUP(F87,'[2]baza umowy'!A:E,5,FALSE)</f>
        <v>RPZP.01.03.01-32-003/08-03</v>
      </c>
      <c r="F87" s="102" t="s">
        <v>1740</v>
      </c>
      <c r="G87" s="89" t="e">
        <f>VLOOKUP(F87,baza!G:G,1,FALSE)</f>
        <v>#N/A</v>
      </c>
      <c r="H87" s="102" t="s">
        <v>17571</v>
      </c>
      <c r="I87" s="104" t="s">
        <v>17572</v>
      </c>
      <c r="J87" s="105" t="str">
        <f t="shared" si="2"/>
        <v>RPZP.01.03.01-32-003/08-02</v>
      </c>
      <c r="K87" s="104" t="s">
        <v>17573</v>
      </c>
      <c r="L87" s="102" t="s">
        <v>17574</v>
      </c>
      <c r="M87" s="102" t="s">
        <v>192</v>
      </c>
      <c r="N87" s="102" t="s">
        <v>191</v>
      </c>
      <c r="O87" s="106" t="s">
        <v>986</v>
      </c>
      <c r="P87" s="92" t="str">
        <f>VLOOKUP(F87,'[2]kiedy utworzył wop'!B:H,7,FALSE)</f>
        <v>2010-10-18</v>
      </c>
      <c r="Q87" s="107" t="s">
        <v>752</v>
      </c>
      <c r="R87" s="108" t="str">
        <f t="shared" si="3"/>
        <v>2010</v>
      </c>
      <c r="S87" s="109" t="s">
        <v>2864</v>
      </c>
      <c r="T87" s="96">
        <f>VLOOKUP(F87,'[2]dofinansowanie '!P:AI,20,FALSE)</f>
        <v>40000</v>
      </c>
      <c r="U87" t="str">
        <f>VLOOKUP(F87,'[2]baza umowy'!A:AJ,36,FALSE)</f>
        <v>01 Obszar miejski</v>
      </c>
      <c r="V87" t="str">
        <f>VLOOKUP(F87,'[2]baza umowy'!H:AH,27,FALSE)</f>
        <v>05 Usługi w zakresie zaawansowanego wsparcia dla przedsiębiorstw i grup przedsiębiorstw</v>
      </c>
      <c r="W87" t="str">
        <f>VLOOKUP(F87,'[2]baza umowy'!H:AK,30,FALSE)</f>
        <v>06 Nieokreślony przemysł wytwórczy</v>
      </c>
      <c r="X87" t="str">
        <f>VLOOKUP(F87,'[2]baza umowy'!A:AM,39,FALSE)</f>
        <v>"Wyroby Granitowe Wołczyk" Spółka Jawna</v>
      </c>
      <c r="Y87" t="str">
        <f>VLOOKUP(F87,'[2]baza umowy'!A:AU,47,FALSE)</f>
        <v>spółka jawna - mikro przedsiębiorstwo</v>
      </c>
      <c r="Z87" t="str">
        <f>VLOOKUP(F87,'[2]baza umowy'!A:AW,49,FALSE)</f>
        <v>przedsiębiorca lub przedsiębiorstwo</v>
      </c>
      <c r="AA87" t="str">
        <f>VLOOKUP(F87,'[2]baza umowy'!A:AL,38,FALSE)</f>
        <v>8610007507</v>
      </c>
    </row>
    <row r="88" spans="1:27" x14ac:dyDescent="0.25">
      <c r="A88" t="str">
        <f>VLOOKUP(F88,'[2]baza umowy'!A:B,2,FALSE)</f>
        <v>RPZP.01.00.00</v>
      </c>
      <c r="B88" t="str">
        <f>VLOOKUP(F88,'[2]baza umowy'!A:C,3,FALSE)</f>
        <v>RPZP.01.03.00</v>
      </c>
      <c r="C88" t="str">
        <f>VLOOKUP(F88,'[2]baza umowy'!A:D,4,FALSE)</f>
        <v>RPZP.01.03.01</v>
      </c>
      <c r="D88" s="102" t="s">
        <v>1457</v>
      </c>
      <c r="E88" s="103" t="str">
        <f>VLOOKUP(F88,'[2]baza umowy'!A:E,5,FALSE)</f>
        <v>RPZP.01.03.01-32-030/08-02</v>
      </c>
      <c r="F88" s="102" t="s">
        <v>1460</v>
      </c>
      <c r="G88" s="89" t="e">
        <f>VLOOKUP(F88,baza!G:G,1,FALSE)</f>
        <v>#N/A</v>
      </c>
      <c r="H88" s="102" t="s">
        <v>17575</v>
      </c>
      <c r="I88" s="104" t="s">
        <v>17576</v>
      </c>
      <c r="J88" s="105" t="str">
        <f t="shared" si="2"/>
        <v>RPZP.01.03.01-32-030/08-01</v>
      </c>
      <c r="K88" s="104" t="s">
        <v>17577</v>
      </c>
      <c r="L88" s="102" t="s">
        <v>17578</v>
      </c>
      <c r="M88" s="102" t="s">
        <v>1467</v>
      </c>
      <c r="N88" s="102" t="s">
        <v>1466</v>
      </c>
      <c r="O88" s="106" t="s">
        <v>3218</v>
      </c>
      <c r="P88" s="92" t="str">
        <f>VLOOKUP(F88,'[2]kiedy utworzył wop'!B:H,7,FALSE)</f>
        <v>2010-10-18</v>
      </c>
      <c r="Q88" s="107" t="s">
        <v>752</v>
      </c>
      <c r="R88" s="108" t="str">
        <f t="shared" si="3"/>
        <v>2010</v>
      </c>
      <c r="S88" s="109" t="s">
        <v>2864</v>
      </c>
      <c r="T88" s="96">
        <f>VLOOKUP(F88,'[2]dofinansowanie '!P:AI,20,FALSE)</f>
        <v>24000</v>
      </c>
      <c r="U88" t="str">
        <f>VLOOKUP(F88,'[2]baza umowy'!A:AJ,36,FALSE)</f>
        <v>01 Obszar miejski</v>
      </c>
      <c r="V88" t="str">
        <f>VLOOKUP(F88,'[2]baza umowy'!H:AH,27,FALSE)</f>
        <v>05 Usługi w zakresie zaawansowanego wsparcia dla przedsiębiorstw i grup przedsiębiorstw</v>
      </c>
      <c r="W88" t="str">
        <f>VLOOKUP(F88,'[2]baza umowy'!H:AK,30,FALSE)</f>
        <v>06 Nieokreślony przemysł wytwórczy</v>
      </c>
      <c r="X88" t="str">
        <f>VLOOKUP(F88,'[2]baza umowy'!A:AM,39,FALSE)</f>
        <v>PLASTIKON SPÓŁKA CYWILNA JAROSŁAW SADOWSKI WALDEMAR SADOWSKI</v>
      </c>
      <c r="Y88" t="str">
        <f>VLOOKUP(F88,'[2]baza umowy'!A:AU,47,FALSE)</f>
        <v>spółka cywilna prowadząca działalność w oparciu o umowę zawartą na podstawie KC - mikro przedsiębiorstwo</v>
      </c>
      <c r="Z88" t="str">
        <f>VLOOKUP(F88,'[2]baza umowy'!A:AW,49,FALSE)</f>
        <v>przedsiębiorca lub przedsiębiorstwo</v>
      </c>
      <c r="AA88" t="str">
        <f>VLOOKUP(F88,'[2]baza umowy'!A:AL,38,FALSE)</f>
        <v>8542100067</v>
      </c>
    </row>
    <row r="89" spans="1:27" x14ac:dyDescent="0.25">
      <c r="A89" t="str">
        <f>VLOOKUP(F89,'[2]baza umowy'!A:B,2,FALSE)</f>
        <v>RPZP.01.00.00</v>
      </c>
      <c r="B89" t="str">
        <f>VLOOKUP(F89,'[2]baza umowy'!A:C,3,FALSE)</f>
        <v>RPZP.01.01.00</v>
      </c>
      <c r="C89" t="str">
        <f>VLOOKUP(F89,'[2]baza umowy'!A:D,4,FALSE)</f>
        <v>RPZP.01.01.03</v>
      </c>
      <c r="D89" s="102" t="s">
        <v>1938</v>
      </c>
      <c r="E89" s="103" t="str">
        <f>VLOOKUP(F89,'[2]baza umowy'!A:E,5,FALSE)</f>
        <v>RPZP.01.01.03-32-058/09-02</v>
      </c>
      <c r="F89" s="102" t="s">
        <v>1941</v>
      </c>
      <c r="G89" s="89" t="e">
        <f>VLOOKUP(F89,baza!G:G,1,FALSE)</f>
        <v>#N/A</v>
      </c>
      <c r="H89" s="102" t="s">
        <v>17579</v>
      </c>
      <c r="I89" s="104" t="s">
        <v>17580</v>
      </c>
      <c r="J89" s="105" t="str">
        <f t="shared" si="2"/>
        <v>RPZP.01.01.03-32-058/09-02</v>
      </c>
      <c r="K89" s="104" t="s">
        <v>17581</v>
      </c>
      <c r="L89" s="102" t="s">
        <v>17582</v>
      </c>
      <c r="M89" s="102" t="s">
        <v>1945</v>
      </c>
      <c r="N89" s="102" t="s">
        <v>1944</v>
      </c>
      <c r="O89" s="106" t="s">
        <v>1479</v>
      </c>
      <c r="P89" s="92" t="str">
        <f>VLOOKUP(F89,'[2]kiedy utworzył wop'!B:H,7,FALSE)</f>
        <v>2010-10-25</v>
      </c>
      <c r="Q89" s="107" t="s">
        <v>752</v>
      </c>
      <c r="R89" s="108" t="str">
        <f t="shared" si="3"/>
        <v>2010</v>
      </c>
      <c r="S89" s="109" t="s">
        <v>2725</v>
      </c>
      <c r="T89" s="96">
        <f>VLOOKUP(F89,'[2]dofinansowanie '!P:AI,20,FALSE)</f>
        <v>3885878.85</v>
      </c>
      <c r="U89" t="str">
        <f>VLOOKUP(F89,'[2]baza umowy'!A:AJ,36,FALSE)</f>
        <v>01 Obszar miejski</v>
      </c>
      <c r="V89" t="str">
        <f>VLOOKUP(F89,'[2]baza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9" t="str">
        <f>VLOOKUP(F89,'[2]baza umowy'!H:AK,30,FALSE)</f>
        <v>10 Poczta i telekomunikacja</v>
      </c>
      <c r="X89" t="str">
        <f>VLOOKUP(F89,'[2]baza umowy'!A:AM,39,FALSE)</f>
        <v>Integer.pl Spółka Akcyjna</v>
      </c>
      <c r="Y89" t="str">
        <f>VLOOKUP(F89,'[2]baza umowy'!A:AU,47,FALSE)</f>
        <v>spółka akcyjna - małe przedsiębiorstwo</v>
      </c>
      <c r="Z89" t="str">
        <f>VLOOKUP(F89,'[2]baza umowy'!A:AW,49,FALSE)</f>
        <v>przedsiębiorca lub przedsiębiorstwo</v>
      </c>
      <c r="AA89" t="str">
        <f>VLOOKUP(F89,'[2]baza umowy'!A:AL,38,FALSE)</f>
        <v>6782881784</v>
      </c>
    </row>
    <row r="90" spans="1:27" x14ac:dyDescent="0.25">
      <c r="A90" t="str">
        <f>VLOOKUP(F90,'[2]baza umowy'!A:B,2,FALSE)</f>
        <v>RPZP.01.00.00</v>
      </c>
      <c r="B90" t="str">
        <f>VLOOKUP(F90,'[2]baza umowy'!A:C,3,FALSE)</f>
        <v>RPZP.01.01.00</v>
      </c>
      <c r="C90" t="str">
        <f>VLOOKUP(F90,'[2]baza umowy'!A:D,4,FALSE)</f>
        <v>RPZP.01.01.02</v>
      </c>
      <c r="D90" s="102" t="s">
        <v>1266</v>
      </c>
      <c r="E90" s="103" t="str">
        <f>VLOOKUP(F90,'[2]baza umowy'!A:E,5,FALSE)</f>
        <v>RPZP.01.01.02-32-123/08-01</v>
      </c>
      <c r="F90" s="102" t="s">
        <v>1269</v>
      </c>
      <c r="G90" s="89" t="e">
        <f>VLOOKUP(F90,baza!G:G,1,FALSE)</f>
        <v>#N/A</v>
      </c>
      <c r="H90" s="102" t="s">
        <v>17583</v>
      </c>
      <c r="I90" s="104" t="s">
        <v>17584</v>
      </c>
      <c r="J90" s="105" t="str">
        <f t="shared" si="2"/>
        <v>RPZP.01.01.02-32-123/08-02</v>
      </c>
      <c r="K90" s="104" t="s">
        <v>17585</v>
      </c>
      <c r="L90" s="102" t="s">
        <v>17586</v>
      </c>
      <c r="M90" s="102" t="s">
        <v>1273</v>
      </c>
      <c r="N90" s="102" t="s">
        <v>1272</v>
      </c>
      <c r="O90" s="106" t="s">
        <v>2570</v>
      </c>
      <c r="P90" s="92" t="str">
        <f>VLOOKUP(F90,'[2]kiedy utworzył wop'!B:H,7,FALSE)</f>
        <v>2010-10-25</v>
      </c>
      <c r="Q90" s="107" t="s">
        <v>752</v>
      </c>
      <c r="R90" s="108" t="str">
        <f t="shared" si="3"/>
        <v>2010</v>
      </c>
      <c r="S90" s="109" t="s">
        <v>2725</v>
      </c>
      <c r="T90" s="96">
        <f>VLOOKUP(F90,'[2]dofinansowanie '!P:AI,20,FALSE)</f>
        <v>1053150</v>
      </c>
      <c r="U90" t="str">
        <f>VLOOKUP(F90,'[2]baza umowy'!A:AJ,36,FALSE)</f>
        <v>01 Obszar miejski</v>
      </c>
      <c r="V90" t="str">
        <f>VLOOKUP(F90,'[2]baza umowy'!H:AH,27,FALSE)</f>
        <v>08 Inne inwestycje w przedsiębiorstwa</v>
      </c>
      <c r="W90" t="str">
        <f>VLOOKUP(F90,'[2]baza umowy'!H:AK,30,FALSE)</f>
        <v>12 Budownictwo</v>
      </c>
      <c r="X90" t="str">
        <f>VLOOKUP(F90,'[2]baza umowy'!A:AM,39,FALSE)</f>
        <v>Przedsiębiorstwo Usługowo-Inwestycyjne "Gazopol Ltd" Sp. z o.o.</v>
      </c>
      <c r="Y90" t="str">
        <f>VLOOKUP(F90,'[2]baza umowy'!A:AU,47,FALSE)</f>
        <v>spółka z ograniczoną odpowiedzialnością - średnie przedsiębiorstwo</v>
      </c>
      <c r="Z90" t="str">
        <f>VLOOKUP(F90,'[2]baza umowy'!A:AW,49,FALSE)</f>
        <v>przedsiębiorca lub przedsiębiorstwo</v>
      </c>
      <c r="AA90" t="str">
        <f>VLOOKUP(F90,'[2]baza umowy'!A:AL,38,FALSE)</f>
        <v>6690500395</v>
      </c>
    </row>
    <row r="91" spans="1:27" x14ac:dyDescent="0.25">
      <c r="A91" t="str">
        <f>VLOOKUP(F91,'[2]baza umowy'!A:B,2,FALSE)</f>
        <v>RPZP.01.00.00</v>
      </c>
      <c r="B91" t="str">
        <f>VLOOKUP(F91,'[2]baza umowy'!A:C,3,FALSE)</f>
        <v>RPZP.01.03.00</v>
      </c>
      <c r="C91" t="str">
        <f>VLOOKUP(F91,'[2]baza umowy'!A:D,4,FALSE)</f>
        <v>RPZP.01.03.01</v>
      </c>
      <c r="D91" s="102" t="s">
        <v>1412</v>
      </c>
      <c r="E91" s="103" t="str">
        <f>VLOOKUP(F91,'[2]baza umowy'!A:E,5,FALSE)</f>
        <v>RPZP.01.03.01-32-073/08-03</v>
      </c>
      <c r="F91" s="102" t="s">
        <v>1415</v>
      </c>
      <c r="G91" s="89" t="e">
        <f>VLOOKUP(F91,baza!G:G,1,FALSE)</f>
        <v>#N/A</v>
      </c>
      <c r="H91" s="102" t="s">
        <v>17587</v>
      </c>
      <c r="I91" s="104" t="s">
        <v>17588</v>
      </c>
      <c r="J91" s="105" t="str">
        <f t="shared" si="2"/>
        <v>RPZP.01.03.01-32-073/08-01</v>
      </c>
      <c r="K91" s="104" t="s">
        <v>17589</v>
      </c>
      <c r="L91" s="102" t="s">
        <v>17590</v>
      </c>
      <c r="M91" s="102" t="s">
        <v>1420</v>
      </c>
      <c r="N91" s="102" t="s">
        <v>1419</v>
      </c>
      <c r="O91" s="106" t="s">
        <v>2789</v>
      </c>
      <c r="P91" s="92" t="str">
        <f>VLOOKUP(F91,'[2]kiedy utworzył wop'!B:H,7,FALSE)</f>
        <v>2010-10-26</v>
      </c>
      <c r="Q91" s="107" t="s">
        <v>752</v>
      </c>
      <c r="R91" s="108" t="str">
        <f t="shared" si="3"/>
        <v>2010</v>
      </c>
      <c r="S91" s="109" t="s">
        <v>1638</v>
      </c>
      <c r="T91" s="96">
        <f>VLOOKUP(F91,'[2]dofinansowanie '!P:AI,20,FALSE)</f>
        <v>9337.5</v>
      </c>
      <c r="U91" t="str">
        <f>VLOOKUP(F91,'[2]baza umowy'!A:AJ,36,FALSE)</f>
        <v>01 Obszar miejski</v>
      </c>
      <c r="V91" t="str">
        <f>VLOOKUP(F91,'[2]baza umowy'!H:AH,27,FALSE)</f>
        <v>05 Usługi w zakresie zaawansowanego wsparcia dla przedsiębiorstw i grup przedsiębiorstw</v>
      </c>
      <c r="W91" t="str">
        <f>VLOOKUP(F91,'[2]baza umowy'!H:AK,30,FALSE)</f>
        <v>06 Nieokreślony przemysł wytwórczy</v>
      </c>
      <c r="X91" t="str">
        <f>VLOOKUP(F91,'[2]baza umowy'!A:AM,39,FALSE)</f>
        <v>Produkcja i Handel Wyrobów Gumowych „Lender” Z. Lender, M. Lender, K. Lender, H. Bartodziej, J. Bartodziej</v>
      </c>
      <c r="Y91" t="str">
        <f>VLOOKUP(F91,'[2]baza umowy'!A:AU,47,FALSE)</f>
        <v>spółka cywilna prowadząca działalność w oparciu o umowę zawartą na podstawie KC - małe przedsiębiorstwo</v>
      </c>
      <c r="Z91" t="str">
        <f>VLOOKUP(F91,'[2]baza umowy'!A:AW,49,FALSE)</f>
        <v>przedsiębiorca lub przedsiębiorstwo</v>
      </c>
      <c r="AA91" t="str">
        <f>VLOOKUP(F91,'[2]baza umowy'!A:AL,38,FALSE)</f>
        <v>8521005671</v>
      </c>
    </row>
    <row r="92" spans="1:27" x14ac:dyDescent="0.25">
      <c r="A92" t="str">
        <f>VLOOKUP(F92,'[2]baza umowy'!A:B,2,FALSE)</f>
        <v>RPZP.07.00.00</v>
      </c>
      <c r="B92" t="str">
        <f>VLOOKUP(F92,'[2]baza umowy'!A:C,3,FALSE)</f>
        <v>RPZP.07.01.00</v>
      </c>
      <c r="C92" t="str">
        <f>VLOOKUP(F92,'[2]baza umowy'!A:D,4,FALSE)</f>
        <v>RPZP.07.01.02</v>
      </c>
      <c r="D92" s="102" t="s">
        <v>1329</v>
      </c>
      <c r="E92" s="103" t="str">
        <f>VLOOKUP(F92,'[2]baza umowy'!A:E,5,FALSE)</f>
        <v>RPZP.07.01.02-32-008/09-02</v>
      </c>
      <c r="F92" s="102" t="s">
        <v>1332</v>
      </c>
      <c r="G92" s="89" t="e">
        <f>VLOOKUP(F92,baza!G:G,1,FALSE)</f>
        <v>#N/A</v>
      </c>
      <c r="H92" s="102" t="s">
        <v>17591</v>
      </c>
      <c r="I92" s="104" t="s">
        <v>17592</v>
      </c>
      <c r="J92" s="105" t="str">
        <f t="shared" si="2"/>
        <v>RPZP.07.01.02-32-008/09-01</v>
      </c>
      <c r="K92" s="104" t="s">
        <v>17593</v>
      </c>
      <c r="L92" s="102" t="s">
        <v>17594</v>
      </c>
      <c r="M92" s="102" t="s">
        <v>1337</v>
      </c>
      <c r="N92" s="102" t="s">
        <v>1336</v>
      </c>
      <c r="O92" s="106" t="s">
        <v>2829</v>
      </c>
      <c r="P92" s="92" t="str">
        <f>VLOOKUP(F92,'[2]kiedy utworzył wop'!B:H,7,FALSE)</f>
        <v>2010-10-27</v>
      </c>
      <c r="Q92" s="107" t="s">
        <v>752</v>
      </c>
      <c r="R92" s="108" t="str">
        <f t="shared" si="3"/>
        <v>2010</v>
      </c>
      <c r="S92" s="109" t="s">
        <v>1647</v>
      </c>
      <c r="T92" s="96">
        <f>VLOOKUP(F92,'[2]dofinansowanie '!P:AI,20,FALSE)</f>
        <v>80044.320000000007</v>
      </c>
      <c r="U92" t="str">
        <f>VLOOKUP(F92,'[2]baza umowy'!A:AJ,36,FALSE)</f>
        <v>01 Obszar miejski</v>
      </c>
      <c r="V92" t="str">
        <f>VLOOKUP(F92,'[2]baza umowy'!H:AH,27,FALSE)</f>
        <v>75 Infrastruktura systemu oświaty</v>
      </c>
      <c r="W92" t="str">
        <f>VLOOKUP(F92,'[2]baza umowy'!H:AK,30,FALSE)</f>
        <v>18 Edukacja</v>
      </c>
      <c r="X92" t="str">
        <f>VLOOKUP(F92,'[2]baza umowy'!A:AM,39,FALSE)</f>
        <v>Gmina Nowogard</v>
      </c>
      <c r="Y92" t="str">
        <f>VLOOKUP(F92,'[2]baza umowy'!A:AU,47,FALSE)</f>
        <v>wspólnota samorządowa - gmina</v>
      </c>
      <c r="Z92" t="str">
        <f>VLOOKUP(F92,'[2]baza umowy'!A:AW,49,FALSE)</f>
        <v>Jednostka samorządu terytorialnego</v>
      </c>
      <c r="AA92" t="str">
        <f>VLOOKUP(F92,'[2]baza umowy'!A:AL,38,FALSE)</f>
        <v>8590012007</v>
      </c>
    </row>
    <row r="93" spans="1:27" x14ac:dyDescent="0.25">
      <c r="A93" t="str">
        <f>VLOOKUP(F93,'[2]baza umowy'!A:B,2,FALSE)</f>
        <v>RPZP.02.00.00</v>
      </c>
      <c r="B93" t="str">
        <f>VLOOKUP(F93,'[2]baza umowy'!A:C,3,FALSE)</f>
        <v>RPZP.02.01.00</v>
      </c>
      <c r="C93" t="str">
        <f>VLOOKUP(F93,'[2]baza umowy'!A:D,4,FALSE)</f>
        <v>RPZP.02.01.02</v>
      </c>
      <c r="D93" s="102" t="s">
        <v>600</v>
      </c>
      <c r="E93" s="103" t="str">
        <f>VLOOKUP(F93,'[2]baza umowy'!A:E,5,FALSE)</f>
        <v>RPZP.02.01.02-32-130/09-01</v>
      </c>
      <c r="F93" s="102" t="s">
        <v>603</v>
      </c>
      <c r="G93" s="89" t="e">
        <f>VLOOKUP(F93,baza!G:G,1,FALSE)</f>
        <v>#N/A</v>
      </c>
      <c r="H93" s="102" t="s">
        <v>17595</v>
      </c>
      <c r="I93" s="104" t="s">
        <v>600</v>
      </c>
      <c r="J93" s="105" t="str">
        <f t="shared" si="2"/>
        <v>RPZP.02.01.02-32-130/09-01</v>
      </c>
      <c r="K93" s="104" t="s">
        <v>17596</v>
      </c>
      <c r="L93" s="102" t="s">
        <v>17597</v>
      </c>
      <c r="M93" s="102" t="s">
        <v>615</v>
      </c>
      <c r="N93" s="102" t="s">
        <v>614</v>
      </c>
      <c r="O93" s="106" t="s">
        <v>3218</v>
      </c>
      <c r="P93" s="92" t="str">
        <f>VLOOKUP(F93,'[2]kiedy utworzył wop'!B:H,7,FALSE)</f>
        <v>2010-10-28</v>
      </c>
      <c r="Q93" s="107" t="s">
        <v>752</v>
      </c>
      <c r="R93" s="108" t="str">
        <f t="shared" si="3"/>
        <v>2010</v>
      </c>
      <c r="S93" s="109" t="s">
        <v>3218</v>
      </c>
      <c r="T93" s="96">
        <f>VLOOKUP(F93,'[2]dofinansowanie '!P:AI,20,FALSE)</f>
        <v>677393.41</v>
      </c>
      <c r="U93" t="str">
        <f>VLOOKUP(F93,'[2]baza umowy'!A:AJ,36,FALSE)</f>
        <v>05 Obszary wiejskie (poza obszarami górskimi, wyspami lub o niskiej i bardzo niskiej gęstości zaludnienia)</v>
      </c>
      <c r="V93" t="str">
        <f>VLOOKUP(F93,'[2]baza umowy'!H:AH,27,FALSE)</f>
        <v>23 Drogi regionalne/lokalne</v>
      </c>
      <c r="W93" t="str">
        <f>VLOOKUP(F93,'[2]baza umowy'!H:AK,30,FALSE)</f>
        <v>00 Nie dotyczy</v>
      </c>
      <c r="X93" t="str">
        <f>VLOOKUP(F93,'[2]baza umowy'!A:AM,39,FALSE)</f>
        <v>Gmina Gryfino</v>
      </c>
      <c r="Y93" t="str">
        <f>VLOOKUP(F93,'[2]baza umowy'!A:AU,47,FALSE)</f>
        <v>wspólnota samorządowa - gmina</v>
      </c>
      <c r="Z93" t="str">
        <f>VLOOKUP(F93,'[2]baza umowy'!A:AW,49,FALSE)</f>
        <v>Jednostka samorządu terytorialnego</v>
      </c>
      <c r="AA93" t="str">
        <f>VLOOKUP(F93,'[2]baza umowy'!A:AL,38,FALSE)</f>
        <v>8581726078</v>
      </c>
    </row>
    <row r="94" spans="1:27" x14ac:dyDescent="0.25">
      <c r="A94" t="str">
        <f>VLOOKUP(F94,'[2]baza umowy'!A:B,2,FALSE)</f>
        <v>RPZP.01.00.00</v>
      </c>
      <c r="B94" t="str">
        <f>VLOOKUP(F94,'[2]baza umowy'!A:C,3,FALSE)</f>
        <v>RPZP.01.01.00</v>
      </c>
      <c r="C94" t="str">
        <f>VLOOKUP(F94,'[2]baza umowy'!A:D,4,FALSE)</f>
        <v>RPZP.01.01.01</v>
      </c>
      <c r="D94" s="102" t="s">
        <v>2057</v>
      </c>
      <c r="E94" s="103" t="str">
        <f>VLOOKUP(F94,'[2]baza umowy'!A:E,5,FALSE)</f>
        <v>RPZP.01.01.01-32-018/09-01</v>
      </c>
      <c r="F94" s="102" t="s">
        <v>2060</v>
      </c>
      <c r="G94" s="89" t="e">
        <f>VLOOKUP(F94,baza!G:G,1,FALSE)</f>
        <v>#N/A</v>
      </c>
      <c r="H94" s="102" t="s">
        <v>17598</v>
      </c>
      <c r="I94" s="104" t="s">
        <v>17599</v>
      </c>
      <c r="J94" s="105" t="str">
        <f t="shared" si="2"/>
        <v>RPZP.01.01.01-32-018/09-01</v>
      </c>
      <c r="K94" s="104" t="s">
        <v>17600</v>
      </c>
      <c r="L94" s="102" t="s">
        <v>17601</v>
      </c>
      <c r="M94" s="102" t="s">
        <v>2065</v>
      </c>
      <c r="N94" s="102" t="s">
        <v>2064</v>
      </c>
      <c r="O94" s="106" t="s">
        <v>1132</v>
      </c>
      <c r="P94" s="92" t="str">
        <f>VLOOKUP(F94,'[2]kiedy utworzył wop'!B:H,7,FALSE)</f>
        <v>2010-10-28</v>
      </c>
      <c r="Q94" s="107" t="s">
        <v>752</v>
      </c>
      <c r="R94" s="108" t="str">
        <f t="shared" si="3"/>
        <v>2010</v>
      </c>
      <c r="S94" s="109" t="s">
        <v>4151</v>
      </c>
      <c r="T94" s="96">
        <f>VLOOKUP(F94,'[2]dofinansowanie '!P:AI,20,FALSE)</f>
        <v>110994</v>
      </c>
      <c r="U94" t="str">
        <f>VLOOKUP(F94,'[2]baza umowy'!A:AJ,36,FALSE)</f>
        <v>01 Obszar miejski</v>
      </c>
      <c r="V94" t="str">
        <f>VLOOKUP(F94,'[2]baza umowy'!H:AH,27,FALSE)</f>
        <v>08 Inne inwestycje w przedsiębiorstwa</v>
      </c>
      <c r="W94" t="str">
        <f>VLOOKUP(F94,'[2]baza umowy'!H:AK,30,FALSE)</f>
        <v>19 Działalność w zakresie ochrony zdrowia ludzkiego</v>
      </c>
      <c r="X94" t="str">
        <f>VLOOKUP(F94,'[2]baza umowy'!A:AM,39,FALSE)</f>
        <v>I-DENT Iwona Ignaciuk Niepubliczny Stomatologiczny Zakład Opieki Zdrowotnej</v>
      </c>
      <c r="Y94" t="str">
        <f>VLOOKUP(F94,'[2]baza umowy'!A:AU,47,FALSE)</f>
        <v>osoba fizyczna prowadząca działalność gospodarczą - mikro przedsiębiorstwo</v>
      </c>
      <c r="Z94" t="str">
        <f>VLOOKUP(F94,'[2]baza umowy'!A:AW,49,FALSE)</f>
        <v>przedsiębiorca lub przedsiębiorstwo</v>
      </c>
      <c r="AA94" t="str">
        <f>VLOOKUP(F94,'[2]baza umowy'!A:AL,38,FALSE)</f>
        <v>8511882057</v>
      </c>
    </row>
    <row r="95" spans="1:27" x14ac:dyDescent="0.25">
      <c r="A95" t="str">
        <f>VLOOKUP(F95,'[2]baza umowy'!A:B,2,FALSE)</f>
        <v>RPZP.01.00.00</v>
      </c>
      <c r="B95" t="str">
        <f>VLOOKUP(F95,'[2]baza umowy'!A:C,3,FALSE)</f>
        <v>RPZP.01.01.00</v>
      </c>
      <c r="C95" t="str">
        <f>VLOOKUP(F95,'[2]baza umowy'!A:D,4,FALSE)</f>
        <v>RPZP.01.01.03</v>
      </c>
      <c r="D95" s="102" t="s">
        <v>2961</v>
      </c>
      <c r="E95" s="103" t="str">
        <f>VLOOKUP(F95,'[2]baza umowy'!A:E,5,FALSE)</f>
        <v>RPZP.01.01.03-32-035/09-02</v>
      </c>
      <c r="F95" s="102" t="s">
        <v>2964</v>
      </c>
      <c r="G95" s="89" t="e">
        <f>VLOOKUP(F95,baza!G:G,1,FALSE)</f>
        <v>#N/A</v>
      </c>
      <c r="H95" s="102" t="s">
        <v>17602</v>
      </c>
      <c r="I95" s="104" t="s">
        <v>17603</v>
      </c>
      <c r="J95" s="105" t="str">
        <f t="shared" si="2"/>
        <v>RPZP.01.01.03-32-035/09-03</v>
      </c>
      <c r="K95" s="104" t="s">
        <v>17604</v>
      </c>
      <c r="L95" s="102" t="s">
        <v>17605</v>
      </c>
      <c r="M95" s="102" t="s">
        <v>2967</v>
      </c>
      <c r="N95" s="102" t="s">
        <v>2966</v>
      </c>
      <c r="O95" s="106" t="s">
        <v>1447</v>
      </c>
      <c r="P95" s="92" t="str">
        <f>VLOOKUP(F95,'[2]kiedy utworzył wop'!B:H,7,FALSE)</f>
        <v>2010-10-28</v>
      </c>
      <c r="Q95" s="107" t="s">
        <v>752</v>
      </c>
      <c r="R95" s="108" t="str">
        <f t="shared" si="3"/>
        <v>2010</v>
      </c>
      <c r="S95" s="109" t="s">
        <v>2725</v>
      </c>
      <c r="T95" s="96">
        <f>VLOOKUP(F95,'[2]dofinansowanie '!P:AI,20,FALSE)</f>
        <v>173838</v>
      </c>
      <c r="U95" t="str">
        <f>VLOOKUP(F95,'[2]baza umowy'!A:AJ,36,FALSE)</f>
        <v>01 Obszar miejski</v>
      </c>
      <c r="V95" t="str">
        <f>VLOOKUP(F95,'[2]baza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5" t="str">
        <f>VLOOKUP(F95,'[2]baza umowy'!H:AK,30,FALSE)</f>
        <v>06 Nieokreślony przemysł wytwórczy</v>
      </c>
      <c r="X95" t="str">
        <f>VLOOKUP(F95,'[2]baza umowy'!A:AM,39,FALSE)</f>
        <v>Klippan Safety Polska Spółka z ograniczoną odpowiedzialnością</v>
      </c>
      <c r="Y95" t="str">
        <f>VLOOKUP(F95,'[2]baza umowy'!A:AU,47,FALSE)</f>
        <v>spółka z ograniczoną odpowiedzialnością - średnie przedsiębiorstwo</v>
      </c>
      <c r="Z95" t="str">
        <f>VLOOKUP(F95,'[2]baza umowy'!A:AW,49,FALSE)</f>
        <v>przedsiębiorca lub przedsiębiorstwo</v>
      </c>
      <c r="AA95" t="str">
        <f>VLOOKUP(F95,'[2]baza umowy'!A:AL,38,FALSE)</f>
        <v>8540011141</v>
      </c>
    </row>
    <row r="96" spans="1:27" x14ac:dyDescent="0.25">
      <c r="A96" t="str">
        <f>VLOOKUP(F96,'[2]baza umowy'!A:B,2,FALSE)</f>
        <v>RPZP.01.00.00</v>
      </c>
      <c r="B96" t="str">
        <f>VLOOKUP(F96,'[2]baza umowy'!A:C,3,FALSE)</f>
        <v>RPZP.01.01.00</v>
      </c>
      <c r="C96" t="str">
        <f>VLOOKUP(F96,'[2]baza umowy'!A:D,4,FALSE)</f>
        <v>RPZP.01.01.01</v>
      </c>
      <c r="D96" s="102" t="s">
        <v>1658</v>
      </c>
      <c r="E96" s="103" t="str">
        <f>VLOOKUP(F96,'[2]baza umowy'!A:E,5,FALSE)</f>
        <v>RPZP.01.01.01-32-100/09-01</v>
      </c>
      <c r="F96" s="102" t="s">
        <v>1661</v>
      </c>
      <c r="G96" s="89" t="e">
        <f>VLOOKUP(F96,baza!G:G,1,FALSE)</f>
        <v>#N/A</v>
      </c>
      <c r="H96" s="102" t="s">
        <v>17606</v>
      </c>
      <c r="I96" s="104" t="s">
        <v>17607</v>
      </c>
      <c r="J96" s="105" t="str">
        <f t="shared" si="2"/>
        <v>RPZP.01.01.01-32-100/09-01</v>
      </c>
      <c r="K96" s="104" t="s">
        <v>17608</v>
      </c>
      <c r="L96" s="102" t="s">
        <v>17609</v>
      </c>
      <c r="M96" s="102" t="s">
        <v>1667</v>
      </c>
      <c r="N96" s="102" t="s">
        <v>1666</v>
      </c>
      <c r="O96" s="106" t="s">
        <v>1664</v>
      </c>
      <c r="P96" s="92" t="str">
        <f>VLOOKUP(F96,'[2]kiedy utworzył wop'!B:H,7,FALSE)</f>
        <v>2010-10-29</v>
      </c>
      <c r="Q96" s="107" t="s">
        <v>752</v>
      </c>
      <c r="R96" s="108" t="str">
        <f t="shared" si="3"/>
        <v>2010</v>
      </c>
      <c r="S96" s="109" t="s">
        <v>3218</v>
      </c>
      <c r="T96" s="96">
        <f>VLOOKUP(F96,'[2]dofinansowanie '!P:AI,20,FALSE)</f>
        <v>69000</v>
      </c>
      <c r="U96" t="str">
        <f>VLOOKUP(F96,'[2]baza umowy'!A:AJ,36,FALSE)</f>
        <v>01 Obszar miejski</v>
      </c>
      <c r="V96" t="str">
        <f>VLOOKUP(F96,'[2]baza umowy'!H:AH,27,FALSE)</f>
        <v>08 Inne inwestycje w przedsiębiorstwa</v>
      </c>
      <c r="W96" t="str">
        <f>VLOOKUP(F96,'[2]baza umowy'!H:AK,30,FALSE)</f>
        <v>12 Budownictwo</v>
      </c>
      <c r="X96" t="str">
        <f>VLOOKUP(F96,'[2]baza umowy'!A:AM,39,FALSE)</f>
        <v>Zakład Szklarski "Wolfglas"</v>
      </c>
      <c r="Y96" t="str">
        <f>VLOOKUP(F96,'[2]baza umowy'!A:AU,47,FALSE)</f>
        <v>osoba fizyczna prowadząca działalność gospodarczą - mikro przedsiębiorstwo</v>
      </c>
      <c r="Z96" t="str">
        <f>VLOOKUP(F96,'[2]baza umowy'!A:AW,49,FALSE)</f>
        <v>przedsiębiorca lub przedsiębiorstwo</v>
      </c>
      <c r="AA96" t="str">
        <f>VLOOKUP(F96,'[2]baza umowy'!A:AL,38,FALSE)</f>
        <v>5971594648</v>
      </c>
    </row>
    <row r="97" spans="1:27" x14ac:dyDescent="0.25">
      <c r="A97" t="str">
        <f>VLOOKUP(F97,'[2]baza umowy'!A:B,2,FALSE)</f>
        <v>RPZP.01.00.00</v>
      </c>
      <c r="B97" t="str">
        <f>VLOOKUP(F97,'[2]baza umowy'!A:C,3,FALSE)</f>
        <v>RPZP.01.01.00</v>
      </c>
      <c r="C97" t="str">
        <f>VLOOKUP(F97,'[2]baza umowy'!A:D,4,FALSE)</f>
        <v>RPZP.01.01.01</v>
      </c>
      <c r="D97" s="102" t="s">
        <v>1553</v>
      </c>
      <c r="E97" s="103" t="str">
        <f>VLOOKUP(F97,'[2]baza umowy'!A:E,5,FALSE)</f>
        <v>RPZP.01.01.01-32-048/09-01</v>
      </c>
      <c r="F97" s="102" t="s">
        <v>1556</v>
      </c>
      <c r="G97" s="89" t="e">
        <f>VLOOKUP(F97,baza!G:G,1,FALSE)</f>
        <v>#N/A</v>
      </c>
      <c r="H97" s="102" t="s">
        <v>17610</v>
      </c>
      <c r="I97" s="104" t="s">
        <v>17611</v>
      </c>
      <c r="J97" s="105" t="str">
        <f t="shared" si="2"/>
        <v>RPZP.01.01.01-32-048/09-01</v>
      </c>
      <c r="K97" s="104" t="s">
        <v>17612</v>
      </c>
      <c r="L97" s="102" t="s">
        <v>17613</v>
      </c>
      <c r="M97" s="102" t="s">
        <v>1563</v>
      </c>
      <c r="N97" s="102" t="s">
        <v>1562</v>
      </c>
      <c r="O97" s="106" t="s">
        <v>2663</v>
      </c>
      <c r="P97" s="92" t="str">
        <f>VLOOKUP(F97,'[2]kiedy utworzył wop'!B:H,7,FALSE)</f>
        <v>2010-11-12</v>
      </c>
      <c r="Q97" s="107" t="s">
        <v>752</v>
      </c>
      <c r="R97" s="108" t="str">
        <f t="shared" si="3"/>
        <v>2010</v>
      </c>
      <c r="S97" s="109" t="s">
        <v>4783</v>
      </c>
      <c r="T97" s="96">
        <f>VLOOKUP(F97,'[2]dofinansowanie '!P:AI,20,FALSE)</f>
        <v>117120</v>
      </c>
      <c r="U97" t="str">
        <f>VLOOKUP(F97,'[2]baza umowy'!A:AJ,36,FALSE)</f>
        <v>01 Obszar miejski</v>
      </c>
      <c r="V97" t="str">
        <f>VLOOKUP(F97,'[2]baza umowy'!H:AH,27,FALSE)</f>
        <v>08 Inne inwestycje w przedsiębiorstwa</v>
      </c>
      <c r="W97" t="str">
        <f>VLOOKUP(F97,'[2]baza umowy'!H:AK,30,FALSE)</f>
        <v>19 Działalność w zakresie ochrony zdrowia ludzkiego</v>
      </c>
      <c r="X97" t="str">
        <f>VLOOKUP(F97,'[2]baza umowy'!A:AM,39,FALSE)</f>
        <v>Gabinet Stomatologiczny Danuta Zaporowska</v>
      </c>
      <c r="Y97" t="str">
        <f>VLOOKUP(F97,'[2]baza umowy'!A:AU,47,FALSE)</f>
        <v>osoba fizyczna prowadząca działalność gospodarczą - mikro przedsiębiorstwo</v>
      </c>
      <c r="Z97" t="str">
        <f>VLOOKUP(F97,'[2]baza umowy'!A:AW,49,FALSE)</f>
        <v>przedsiębiorca lub przedsiębiorstwo</v>
      </c>
      <c r="AA97" t="str">
        <f>VLOOKUP(F97,'[2]baza umowy'!A:AL,38,FALSE)</f>
        <v>7651049086</v>
      </c>
    </row>
    <row r="98" spans="1:27" x14ac:dyDescent="0.25">
      <c r="A98" t="str">
        <f>VLOOKUP(F98,'[2]baza umowy'!A:B,2,FALSE)</f>
        <v>RPZP.01.00.00</v>
      </c>
      <c r="B98" t="str">
        <f>VLOOKUP(F98,'[2]baza umowy'!A:C,3,FALSE)</f>
        <v>RPZP.01.01.00</v>
      </c>
      <c r="C98" t="str">
        <f>VLOOKUP(F98,'[2]baza umowy'!A:D,4,FALSE)</f>
        <v>RPZP.01.01.03</v>
      </c>
      <c r="D98" s="102" t="s">
        <v>1766</v>
      </c>
      <c r="E98" s="103" t="str">
        <f>VLOOKUP(F98,'[2]baza umowy'!A:E,5,FALSE)</f>
        <v>RPZP.01.01.03-32-078/09-02</v>
      </c>
      <c r="F98" s="102" t="s">
        <v>1769</v>
      </c>
      <c r="G98" s="89" t="e">
        <f>VLOOKUP(F98,baza!G:G,1,FALSE)</f>
        <v>#N/A</v>
      </c>
      <c r="H98" s="102" t="s">
        <v>17614</v>
      </c>
      <c r="I98" s="104" t="s">
        <v>17615</v>
      </c>
      <c r="J98" s="105" t="str">
        <f t="shared" si="2"/>
        <v>RPZP.01.01.03-32-078/09-03</v>
      </c>
      <c r="K98" s="104" t="s">
        <v>17616</v>
      </c>
      <c r="L98" s="102" t="s">
        <v>17617</v>
      </c>
      <c r="M98" s="102" t="s">
        <v>1773</v>
      </c>
      <c r="N98" s="102" t="s">
        <v>1772</v>
      </c>
      <c r="O98" s="106" t="s">
        <v>1132</v>
      </c>
      <c r="P98" s="92" t="str">
        <f>VLOOKUP(F98,'[2]kiedy utworzył wop'!B:H,7,FALSE)</f>
        <v>2010-11-23</v>
      </c>
      <c r="Q98" s="107" t="s">
        <v>752</v>
      </c>
      <c r="R98" s="108" t="str">
        <f t="shared" si="3"/>
        <v>2010</v>
      </c>
      <c r="S98" s="109" t="s">
        <v>4151</v>
      </c>
      <c r="T98" s="96">
        <f>VLOOKUP(F98,'[2]dofinansowanie '!P:AI,20,FALSE)</f>
        <v>334843</v>
      </c>
      <c r="U98" t="str">
        <f>VLOOKUP(F98,'[2]baza umowy'!A:AJ,36,FALSE)</f>
        <v>05 Obszary wiejskie (poza obszarami górskimi, wyspami lub o niskiej i bardzo niskiej gęstości zaludnienia)</v>
      </c>
      <c r="V98" t="str">
        <f>VLOOKUP(F98,'[2]baza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8" t="str">
        <f>VLOOKUP(F98,'[2]baza umowy'!H:AK,30,FALSE)</f>
        <v>22 Inne niewyszczególnione usługi</v>
      </c>
      <c r="X98" t="str">
        <f>VLOOKUP(F98,'[2]baza umowy'!A:AM,39,FALSE)</f>
        <v>PRZEDSIĘBIORSTWO WIELOBRANŻOWE TRANS - EKO RYSZARD LEBIODA</v>
      </c>
      <c r="Y98" t="str">
        <f>VLOOKUP(F98,'[2]baza umowy'!A:AU,47,FALSE)</f>
        <v>osoba fizyczna prowadząca działalność gospodarczą - mikro przedsiębiorstwo</v>
      </c>
      <c r="Z98" t="str">
        <f>VLOOKUP(F98,'[2]baza umowy'!A:AW,49,FALSE)</f>
        <v>przedsiębiorca lub przedsiębiorstwo</v>
      </c>
      <c r="AA98" t="str">
        <f>VLOOKUP(F98,'[2]baza umowy'!A:AL,38,FALSE)</f>
        <v>6691849102</v>
      </c>
    </row>
    <row r="99" spans="1:27" x14ac:dyDescent="0.25">
      <c r="A99" t="str">
        <f>VLOOKUP(F99,'[2]baza umowy'!A:B,2,FALSE)</f>
        <v>RPZP.01.00.00</v>
      </c>
      <c r="B99" t="str">
        <f>VLOOKUP(F99,'[2]baza umowy'!A:C,3,FALSE)</f>
        <v>RPZP.01.01.00</v>
      </c>
      <c r="C99" t="str">
        <f>VLOOKUP(F99,'[2]baza umowy'!A:D,4,FALSE)</f>
        <v>RPZP.01.01.02</v>
      </c>
      <c r="D99" s="102" t="s">
        <v>1909</v>
      </c>
      <c r="E99" s="103" t="str">
        <f>VLOOKUP(F99,'[2]baza umowy'!A:E,5,FALSE)</f>
        <v>RPZP.01.01.02-32-157/08-04</v>
      </c>
      <c r="F99" s="102" t="s">
        <v>1912</v>
      </c>
      <c r="G99" s="89" t="e">
        <f>VLOOKUP(F99,baza!G:G,1,FALSE)</f>
        <v>#N/A</v>
      </c>
      <c r="H99" s="102" t="s">
        <v>17618</v>
      </c>
      <c r="I99" s="104" t="s">
        <v>1909</v>
      </c>
      <c r="J99" s="105" t="str">
        <f t="shared" si="2"/>
        <v>RPZP.01.01.02-32-157/08-04</v>
      </c>
      <c r="K99" s="104" t="s">
        <v>17619</v>
      </c>
      <c r="L99" s="102" t="s">
        <v>17620</v>
      </c>
      <c r="M99" s="102" t="s">
        <v>1917</v>
      </c>
      <c r="N99" s="102" t="s">
        <v>1916</v>
      </c>
      <c r="O99" s="106" t="s">
        <v>2641</v>
      </c>
      <c r="P99" s="92" t="str">
        <f>VLOOKUP(F99,'[2]kiedy utworzył wop'!B:H,7,FALSE)</f>
        <v>2010-11-23</v>
      </c>
      <c r="Q99" s="107" t="s">
        <v>752</v>
      </c>
      <c r="R99" s="108" t="str">
        <f t="shared" si="3"/>
        <v>2010</v>
      </c>
      <c r="S99" s="109" t="s">
        <v>2663</v>
      </c>
      <c r="T99" s="96">
        <f>VLOOKUP(F99,'[2]dofinansowanie '!P:AI,20,FALSE)</f>
        <v>495532</v>
      </c>
      <c r="U99" t="str">
        <f>VLOOKUP(F99,'[2]baza umowy'!A:AJ,36,FALSE)</f>
        <v>01 Obszar miejski</v>
      </c>
      <c r="V99" t="str">
        <f>VLOOKUP(F99,'[2]baza umowy'!H:AH,27,FALSE)</f>
        <v>08 Inne inwestycje w przedsiębiorstwa</v>
      </c>
      <c r="W99" t="str">
        <f>VLOOKUP(F99,'[2]baza umowy'!H:AK,30,FALSE)</f>
        <v>22 Inne niewyszczególnione usługi</v>
      </c>
      <c r="X99" t="str">
        <f>VLOOKUP(F99,'[2]baza umowy'!A:AM,39,FALSE)</f>
        <v>FOTOKART Spółka z ograniczoną odpowiedzialnością</v>
      </c>
      <c r="Y99" t="str">
        <f>VLOOKUP(F99,'[2]baza umowy'!A:AU,47,FALSE)</f>
        <v>spółka z ograniczoną odpowiedzialnością - małe przedsiębiorstwo</v>
      </c>
      <c r="Z99" t="str">
        <f>VLOOKUP(F99,'[2]baza umowy'!A:AW,49,FALSE)</f>
        <v>przedsiębiorca lub przedsiębiorstwo</v>
      </c>
      <c r="AA99" t="str">
        <f>VLOOKUP(F99,'[2]baza umowy'!A:AL,38,FALSE)</f>
        <v>8512389324</v>
      </c>
    </row>
    <row r="100" spans="1:27" x14ac:dyDescent="0.25">
      <c r="A100" t="str">
        <f>VLOOKUP(F100,'[2]baza umowy'!A:B,2,FALSE)</f>
        <v>RPZP.01.00.00</v>
      </c>
      <c r="B100" t="str">
        <f>VLOOKUP(F100,'[2]baza umowy'!A:C,3,FALSE)</f>
        <v>RPZP.01.01.00</v>
      </c>
      <c r="C100" t="str">
        <f>VLOOKUP(F100,'[2]baza umowy'!A:D,4,FALSE)</f>
        <v>RPZP.01.01.01</v>
      </c>
      <c r="D100" s="102" t="s">
        <v>17621</v>
      </c>
      <c r="E100" s="103" t="str">
        <f>VLOOKUP(F100,'[2]baza umowy'!A:E,5,FALSE)</f>
        <v>RPZP.01.01.01-32-141/09-02</v>
      </c>
      <c r="F100" s="102" t="s">
        <v>1972</v>
      </c>
      <c r="G100" s="89" t="e">
        <f>VLOOKUP(F100,baza!G:G,1,FALSE)</f>
        <v>#N/A</v>
      </c>
      <c r="H100" s="102" t="s">
        <v>17622</v>
      </c>
      <c r="I100" s="104" t="s">
        <v>17621</v>
      </c>
      <c r="J100" s="105" t="str">
        <f t="shared" si="2"/>
        <v>RPZP.01.01.01-32-141/09-01</v>
      </c>
      <c r="K100" s="104" t="s">
        <v>17623</v>
      </c>
      <c r="L100" s="102" t="s">
        <v>17624</v>
      </c>
      <c r="M100" s="102" t="s">
        <v>17625</v>
      </c>
      <c r="N100" s="102" t="s">
        <v>1977</v>
      </c>
      <c r="O100" s="106" t="s">
        <v>2641</v>
      </c>
      <c r="P100" s="92" t="str">
        <f>VLOOKUP(F100,'[2]kiedy utworzył wop'!B:H,7,FALSE)</f>
        <v>2010-11-23</v>
      </c>
      <c r="Q100" s="107" t="s">
        <v>752</v>
      </c>
      <c r="R100" s="108" t="str">
        <f t="shared" si="3"/>
        <v>2010</v>
      </c>
      <c r="S100" s="109" t="s">
        <v>2663</v>
      </c>
      <c r="T100" s="96">
        <f>VLOOKUP(F100,'[2]dofinansowanie '!P:AI,20,FALSE)</f>
        <v>90000</v>
      </c>
      <c r="U100" t="str">
        <f>VLOOKUP(F100,'[2]baza umowy'!A:AJ,36,FALSE)</f>
        <v>01 Obszar miejski</v>
      </c>
      <c r="V100" t="str">
        <f>VLOOKUP(F100,'[2]baza umowy'!H:AH,27,FALSE)</f>
        <v>08 Inne inwestycje w przedsiębiorstwa</v>
      </c>
      <c r="W100" t="str">
        <f>VLOOKUP(F100,'[2]baza umowy'!H:AK,30,FALSE)</f>
        <v>19 Działalność w zakresie ochrony zdrowia ludzkiego</v>
      </c>
      <c r="X100" t="str">
        <f>VLOOKUP(F100,'[2]baza umowy'!A:AM,39,FALSE)</f>
        <v>Poradnia Ginekologiczno-Położnicza Jolanta Misiak</v>
      </c>
      <c r="Y100" t="str">
        <f>VLOOKUP(F100,'[2]baza umowy'!A:AU,47,FALSE)</f>
        <v>osoba fizyczna prowadząca działalność gospodarczą - mikro przedsiębiorstwo</v>
      </c>
      <c r="Z100" t="str">
        <f>VLOOKUP(F100,'[2]baza umowy'!A:AW,49,FALSE)</f>
        <v>przedsiębiorca lub przedsiębiorstwo</v>
      </c>
      <c r="AA100" t="str">
        <f>VLOOKUP(F100,'[2]baza umowy'!A:AL,38,FALSE)</f>
        <v>8541061023</v>
      </c>
    </row>
    <row r="101" spans="1:27" x14ac:dyDescent="0.25">
      <c r="A101" t="str">
        <f>VLOOKUP(F101,'[2]baza umowy'!A:B,2,FALSE)</f>
        <v>RPZP.01.00.00</v>
      </c>
      <c r="B101" t="str">
        <f>VLOOKUP(F101,'[2]baza umowy'!A:C,3,FALSE)</f>
        <v>RPZP.01.01.00</v>
      </c>
      <c r="C101" t="str">
        <f>VLOOKUP(F101,'[2]baza umowy'!A:D,4,FALSE)</f>
        <v>RPZP.01.01.01</v>
      </c>
      <c r="D101" s="102" t="s">
        <v>1820</v>
      </c>
      <c r="E101" s="103" t="str">
        <f>VLOOKUP(F101,'[2]baza umowy'!A:E,5,FALSE)</f>
        <v>RPZP.01.01.01-32-133/09-02</v>
      </c>
      <c r="F101" s="102" t="s">
        <v>1823</v>
      </c>
      <c r="G101" s="89" t="e">
        <f>VLOOKUP(F101,baza!G:G,1,FALSE)</f>
        <v>#N/A</v>
      </c>
      <c r="H101" s="102" t="s">
        <v>17626</v>
      </c>
      <c r="I101" s="104" t="s">
        <v>17627</v>
      </c>
      <c r="J101" s="105" t="str">
        <f t="shared" si="2"/>
        <v>RPZP.01.01.01-32-133/09-01</v>
      </c>
      <c r="K101" s="104" t="s">
        <v>17628</v>
      </c>
      <c r="L101" s="102">
        <v>1350144067</v>
      </c>
      <c r="M101" s="102" t="s">
        <v>1830</v>
      </c>
      <c r="N101" s="102" t="s">
        <v>1829</v>
      </c>
      <c r="O101" s="106" t="s">
        <v>2612</v>
      </c>
      <c r="P101" s="92" t="str">
        <f>VLOOKUP(F101,'[2]kiedy utworzył wop'!B:H,7,FALSE)</f>
        <v>2010-11-23</v>
      </c>
      <c r="Q101" s="107" t="s">
        <v>752</v>
      </c>
      <c r="R101" s="108" t="str">
        <f t="shared" si="3"/>
        <v>2010</v>
      </c>
      <c r="S101" s="109" t="s">
        <v>4151</v>
      </c>
      <c r="T101" s="96">
        <f>VLOOKUP(F101,'[2]dofinansowanie '!P:AI,20,FALSE)</f>
        <v>19578.689999999999</v>
      </c>
      <c r="U101" t="str">
        <f>VLOOKUP(F101,'[2]baza umowy'!A:AJ,36,FALSE)</f>
        <v>01 Obszar miejski</v>
      </c>
      <c r="V101" t="str">
        <f>VLOOKUP(F101,'[2]baza umowy'!H:AH,27,FALSE)</f>
        <v>08 Inne inwestycje w przedsiębiorstwa</v>
      </c>
      <c r="W101" t="str">
        <f>VLOOKUP(F101,'[2]baza umowy'!H:AK,30,FALSE)</f>
        <v>19 Działalność w zakresie ochrony zdrowia ludzkiego</v>
      </c>
      <c r="X101" t="str">
        <f>VLOOKUP(F101,'[2]baza umowy'!A:AM,39,FALSE)</f>
        <v>Indywidualna Praktyka Lekarska – Lekarz Dentysta Iwona Galińska</v>
      </c>
      <c r="Y101" t="str">
        <f>VLOOKUP(F101,'[2]baza umowy'!A:AU,47,FALSE)</f>
        <v>osoba fizyczna prowadząca działalność gospodarczą - mikro przedsiębiorstwo</v>
      </c>
      <c r="Z101" t="str">
        <f>VLOOKUP(F101,'[2]baza umowy'!A:AW,49,FALSE)</f>
        <v>przedsiębiorca lub przedsiębiorstwo</v>
      </c>
      <c r="AA101" t="str">
        <f>VLOOKUP(F101,'[2]baza umowy'!A:AL,38,FALSE)</f>
        <v>8522398721</v>
      </c>
    </row>
    <row r="102" spans="1:27" x14ac:dyDescent="0.25">
      <c r="A102" t="str">
        <f>VLOOKUP(F102,'[2]baza umowy'!A:B,2,FALSE)</f>
        <v>RPZP.01.00.00</v>
      </c>
      <c r="B102" t="str">
        <f>VLOOKUP(F102,'[2]baza umowy'!A:C,3,FALSE)</f>
        <v>RPZP.01.01.00</v>
      </c>
      <c r="C102" t="str">
        <f>VLOOKUP(F102,'[2]baza umowy'!A:D,4,FALSE)</f>
        <v>RPZP.01.01.01</v>
      </c>
      <c r="D102" s="102" t="s">
        <v>2580</v>
      </c>
      <c r="E102" s="103" t="str">
        <f>VLOOKUP(F102,'[2]baza umowy'!A:E,5,FALSE)</f>
        <v>RPZP.01.01.01-32-069/09-02</v>
      </c>
      <c r="F102" s="102" t="s">
        <v>2583</v>
      </c>
      <c r="G102" s="89" t="e">
        <f>VLOOKUP(F102,baza!G:G,1,FALSE)</f>
        <v>#N/A</v>
      </c>
      <c r="H102" s="102" t="s">
        <v>17629</v>
      </c>
      <c r="I102" s="104" t="s">
        <v>17630</v>
      </c>
      <c r="J102" s="105" t="str">
        <f t="shared" si="2"/>
        <v>RPZP.01.01.01-32-069/09-01</v>
      </c>
      <c r="K102" s="104" t="s">
        <v>17631</v>
      </c>
      <c r="L102" s="102" t="s">
        <v>17632</v>
      </c>
      <c r="M102" s="102" t="s">
        <v>2588</v>
      </c>
      <c r="N102" s="102" t="s">
        <v>2587</v>
      </c>
      <c r="O102" s="106" t="s">
        <v>2641</v>
      </c>
      <c r="P102" s="92" t="str">
        <f>VLOOKUP(F102,'[2]kiedy utworzył wop'!B:H,7,FALSE)</f>
        <v>2010-11-23</v>
      </c>
      <c r="Q102" s="107" t="s">
        <v>752</v>
      </c>
      <c r="R102" s="108" t="str">
        <f t="shared" si="3"/>
        <v>2010</v>
      </c>
      <c r="S102" s="109" t="s">
        <v>2663</v>
      </c>
      <c r="T102" s="96">
        <f>VLOOKUP(F102,'[2]dofinansowanie '!P:AI,20,FALSE)</f>
        <v>97905</v>
      </c>
      <c r="U102" t="str">
        <f>VLOOKUP(F102,'[2]baza umowy'!A:AJ,36,FALSE)</f>
        <v>01 Obszar miejski</v>
      </c>
      <c r="V102" t="str">
        <f>VLOOKUP(F102,'[2]baza umowy'!H:AH,27,FALSE)</f>
        <v>08 Inne inwestycje w przedsiębiorstwa</v>
      </c>
      <c r="W102" t="str">
        <f>VLOOKUP(F102,'[2]baza umowy'!H:AK,30,FALSE)</f>
        <v>12 Budownictwo</v>
      </c>
      <c r="X102" t="str">
        <f>VLOOKUP(F102,'[2]baza umowy'!A:AM,39,FALSE)</f>
        <v>HIT-SYSTEM KAZIMIERZ KRYSZTOFIAK</v>
      </c>
      <c r="Y102" t="str">
        <f>VLOOKUP(F102,'[2]baza umowy'!A:AU,47,FALSE)</f>
        <v>osoba fizyczna prowadząca działalność gospodarczą - mikro przedsiębiorstwo</v>
      </c>
      <c r="Z102" t="str">
        <f>VLOOKUP(F102,'[2]baza umowy'!A:AW,49,FALSE)</f>
        <v>przedsiębiorca lub przedsiębiorstwo</v>
      </c>
      <c r="AA102" t="str">
        <f>VLOOKUP(F102,'[2]baza umowy'!A:AL,38,FALSE)</f>
        <v>8520401904</v>
      </c>
    </row>
    <row r="103" spans="1:27" s="61" customFormat="1" x14ac:dyDescent="0.25">
      <c r="A103" t="str">
        <f>VLOOKUP(F103,'[2]baza umowy'!A:B,2,FALSE)</f>
        <v>RPZP.01.00.00</v>
      </c>
      <c r="B103" t="str">
        <f>VLOOKUP(F103,'[2]baza umowy'!A:C,3,FALSE)</f>
        <v>RPZP.01.01.00</v>
      </c>
      <c r="C103" t="str">
        <f>VLOOKUP(F103,'[2]baza umowy'!A:D,4,FALSE)</f>
        <v>RPZP.01.01.01</v>
      </c>
      <c r="D103" s="102" t="s">
        <v>17633</v>
      </c>
      <c r="E103" s="103" t="str">
        <f>VLOOKUP(F103,'[2]baza umowy'!A:E,5,FALSE)</f>
        <v>RPZP.01.01.01-32-131/09-03</v>
      </c>
      <c r="F103" s="102" t="s">
        <v>2073</v>
      </c>
      <c r="G103" s="89" t="e">
        <f>VLOOKUP(F103,baza!G:G,1,FALSE)</f>
        <v>#N/A</v>
      </c>
      <c r="H103" s="102" t="s">
        <v>17634</v>
      </c>
      <c r="I103" s="104" t="s">
        <v>17635</v>
      </c>
      <c r="J103" s="105" t="str">
        <f t="shared" si="2"/>
        <v>RPZP.01.01.01-32-131/09-01</v>
      </c>
      <c r="K103" s="104" t="s">
        <v>17636</v>
      </c>
      <c r="L103" s="102" t="s">
        <v>17637</v>
      </c>
      <c r="M103" s="102" t="s">
        <v>17638</v>
      </c>
      <c r="N103" s="102" t="s">
        <v>2076</v>
      </c>
      <c r="O103" s="106" t="s">
        <v>2622</v>
      </c>
      <c r="P103" s="92" t="str">
        <f>VLOOKUP(F103,'[2]kiedy utworzył wop'!B:H,7,FALSE)</f>
        <v>2010-11-24</v>
      </c>
      <c r="Q103" s="107" t="s">
        <v>752</v>
      </c>
      <c r="R103" s="108" t="str">
        <f t="shared" si="3"/>
        <v>2010</v>
      </c>
      <c r="S103" s="109" t="s">
        <v>3188</v>
      </c>
      <c r="T103" s="96">
        <f>VLOOKUP(F103,'[2]dofinansowanie '!P:AI,20,FALSE)</f>
        <v>36070.800000000003</v>
      </c>
      <c r="U103" t="str">
        <f>VLOOKUP(F103,'[2]baza umowy'!A:AJ,36,FALSE)</f>
        <v>01 Obszar miejski</v>
      </c>
      <c r="V103" t="str">
        <f>VLOOKUP(F103,'[2]baza umowy'!H:AH,27,FALSE)</f>
        <v>08 Inne inwestycje w przedsiębiorstwa</v>
      </c>
      <c r="W103" t="str">
        <f>VLOOKUP(F103,'[2]baza umowy'!H:AK,30,FALSE)</f>
        <v>16 Obsługa nieruchomości, wynajem i prowadzenie działalności gospodarczej</v>
      </c>
      <c r="X103" t="str">
        <f>VLOOKUP(F103,'[2]baza umowy'!A:AM,39,FALSE)</f>
        <v>Kancelaria Rzeczoznawcy Majątkowego "OPERAT" Beata Ziembicka</v>
      </c>
      <c r="Y103" t="str">
        <f>VLOOKUP(F103,'[2]baza umowy'!A:AU,47,FALSE)</f>
        <v>osoba fizyczna prowadząca działalność gospodarczą - mikro przedsiębiorstwo</v>
      </c>
      <c r="Z103" t="str">
        <f>VLOOKUP(F103,'[2]baza umowy'!A:AW,49,FALSE)</f>
        <v>przedsiębiorca lub przedsiębiorstwo</v>
      </c>
      <c r="AA103" t="str">
        <f>VLOOKUP(F103,'[2]baza umowy'!A:AL,38,FALSE)</f>
        <v>8522192669</v>
      </c>
    </row>
    <row r="104" spans="1:27" x14ac:dyDescent="0.25">
      <c r="A104" t="str">
        <f>VLOOKUP(F104,'[2]baza umowy'!A:B,2,FALSE)</f>
        <v>RPZP.01.00.00</v>
      </c>
      <c r="B104" t="str">
        <f>VLOOKUP(F104,'[2]baza umowy'!A:C,3,FALSE)</f>
        <v>RPZP.01.01.00</v>
      </c>
      <c r="C104" t="str">
        <f>VLOOKUP(F104,'[2]baza umowy'!A:D,4,FALSE)</f>
        <v>RPZP.01.01.01</v>
      </c>
      <c r="D104" s="102" t="s">
        <v>1127</v>
      </c>
      <c r="E104" s="103" t="str">
        <f>VLOOKUP(F104,'[2]baza umowy'!A:E,5,FALSE)</f>
        <v>RPZP.01.01.01-32-007/08-03</v>
      </c>
      <c r="F104" s="102" t="s">
        <v>1130</v>
      </c>
      <c r="G104" s="89" t="e">
        <f>VLOOKUP(F104,baza!G:G,1,FALSE)</f>
        <v>#N/A</v>
      </c>
      <c r="H104" s="102" t="s">
        <v>17639</v>
      </c>
      <c r="I104" s="104" t="s">
        <v>17640</v>
      </c>
      <c r="J104" s="105" t="str">
        <f t="shared" si="2"/>
        <v>RPZP.01.01.01-32-007/08-04</v>
      </c>
      <c r="K104" s="104" t="s">
        <v>17641</v>
      </c>
      <c r="L104" s="102" t="s">
        <v>17642</v>
      </c>
      <c r="M104" s="102" t="s">
        <v>1136</v>
      </c>
      <c r="N104" s="102" t="s">
        <v>1135</v>
      </c>
      <c r="O104" s="106" t="s">
        <v>2663</v>
      </c>
      <c r="P104" s="92" t="str">
        <f>VLOOKUP(F104,'[2]kiedy utworzył wop'!B:H,7,FALSE)</f>
        <v>2010-11-25</v>
      </c>
      <c r="Q104" s="107" t="s">
        <v>752</v>
      </c>
      <c r="R104" s="108" t="str">
        <f t="shared" si="3"/>
        <v>2010</v>
      </c>
      <c r="S104" s="109" t="s">
        <v>4783</v>
      </c>
      <c r="T104" s="96">
        <f>VLOOKUP(F104,'[2]dofinansowanie '!P:AI,20,FALSE)</f>
        <v>561631.09</v>
      </c>
      <c r="U104" t="str">
        <f>VLOOKUP(F104,'[2]baza umowy'!A:AJ,36,FALSE)</f>
        <v>01 Obszar miejski</v>
      </c>
      <c r="V104" t="str">
        <f>VLOOKUP(F104,'[2]baza umowy'!H:AH,27,FALSE)</f>
        <v>08 Inne inwestycje w przedsiębiorstwa</v>
      </c>
      <c r="W104" t="str">
        <f>VLOOKUP(F104,'[2]baza umowy'!H:AK,30,FALSE)</f>
        <v>13 Handel hurtowy i detaliczny</v>
      </c>
      <c r="X104" t="str">
        <f>VLOOKUP(F104,'[2]baza umowy'!A:AM,39,FALSE)</f>
        <v>Przedsiębiorstwo handlowo-usługowe GAZ-MOT Maria Chorążyczewska Czesław Chorążyczewski Sp.j.</v>
      </c>
      <c r="Y104" t="str">
        <f>VLOOKUP(F104,'[2]baza umowy'!A:AU,47,FALSE)</f>
        <v>spółka jawna - mikro przedsiębiorstwo</v>
      </c>
      <c r="Z104" t="str">
        <f>VLOOKUP(F104,'[2]baza umowy'!A:AW,49,FALSE)</f>
        <v>przedsiębiorca lub przedsiębiorstwo</v>
      </c>
      <c r="AA104" t="str">
        <f>VLOOKUP(F104,'[2]baza umowy'!A:AL,38,FALSE)</f>
        <v>7651566901</v>
      </c>
    </row>
    <row r="105" spans="1:27" x14ac:dyDescent="0.25">
      <c r="A105" t="str">
        <f>VLOOKUP(F105,'[2]baza umowy'!A:B,2,FALSE)</f>
        <v>RPZP.01.00.00</v>
      </c>
      <c r="B105" t="str">
        <f>VLOOKUP(F105,'[2]baza umowy'!A:C,3,FALSE)</f>
        <v>RPZP.01.01.00</v>
      </c>
      <c r="C105" t="str">
        <f>VLOOKUP(F105,'[2]baza umowy'!A:D,4,FALSE)</f>
        <v>RPZP.01.01.03</v>
      </c>
      <c r="D105" s="102" t="s">
        <v>2446</v>
      </c>
      <c r="E105" s="103" t="str">
        <f>VLOOKUP(F105,'[2]baza umowy'!A:E,5,FALSE)</f>
        <v>RPZP.01.01.03-32-090/09-02</v>
      </c>
      <c r="F105" s="102" t="s">
        <v>2449</v>
      </c>
      <c r="G105" s="89" t="e">
        <f>VLOOKUP(F105,baza!G:G,1,FALSE)</f>
        <v>#N/A</v>
      </c>
      <c r="H105" s="102" t="s">
        <v>17643</v>
      </c>
      <c r="I105" s="104" t="s">
        <v>17644</v>
      </c>
      <c r="J105" s="105" t="str">
        <f t="shared" si="2"/>
        <v>RPZP.01.01.03-32-090/09-04</v>
      </c>
      <c r="K105" s="104" t="s">
        <v>17645</v>
      </c>
      <c r="L105" s="102" t="s">
        <v>17646</v>
      </c>
      <c r="M105" s="102" t="s">
        <v>2452</v>
      </c>
      <c r="N105" s="102" t="s">
        <v>2451</v>
      </c>
      <c r="O105" s="106" t="s">
        <v>3335</v>
      </c>
      <c r="P105" s="92" t="str">
        <f>VLOOKUP(F105,'[2]kiedy utworzył wop'!B:H,7,FALSE)</f>
        <v>2010-11-29</v>
      </c>
      <c r="Q105" s="107" t="s">
        <v>752</v>
      </c>
      <c r="R105" s="108" t="str">
        <f t="shared" si="3"/>
        <v>2010</v>
      </c>
      <c r="S105" s="109" t="s">
        <v>1032</v>
      </c>
      <c r="T105" s="96">
        <f>VLOOKUP(F105,'[2]dofinansowanie '!P:AI,20,FALSE)</f>
        <v>729000</v>
      </c>
      <c r="U105" t="str">
        <f>VLOOKUP(F105,'[2]baza umowy'!A:AJ,36,FALSE)</f>
        <v>01 Obszar miejski</v>
      </c>
      <c r="V105" t="str">
        <f>VLOOKUP(F105,'[2]baza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5" t="str">
        <f>VLOOKUP(F105,'[2]baza umowy'!H:AK,30,FALSE)</f>
        <v>12 Budownictwo</v>
      </c>
      <c r="X105" t="str">
        <f>VLOOKUP(F105,'[2]baza umowy'!A:AM,39,FALSE)</f>
        <v>WILKOCKI PRZEDSIĘBIORSTWO BUDOWLANE Henryk Wilkocki</v>
      </c>
      <c r="Y105" t="str">
        <f>VLOOKUP(F105,'[2]baza umowy'!A:AU,47,FALSE)</f>
        <v>osoba fizyczna prowadząca działalność gospodarczą - małe przedsiębiorstwo</v>
      </c>
      <c r="Z105" t="str">
        <f>VLOOKUP(F105,'[2]baza umowy'!A:AW,49,FALSE)</f>
        <v>przedsiębiorca lub przedsiębiorstwo</v>
      </c>
      <c r="AA105" t="str">
        <f>VLOOKUP(F105,'[2]baza umowy'!A:AL,38,FALSE)</f>
        <v>8520004126</v>
      </c>
    </row>
    <row r="106" spans="1:27" x14ac:dyDescent="0.25">
      <c r="A106" t="str">
        <f>VLOOKUP(F106,'[2]baza umowy'!A:B,2,FALSE)</f>
        <v>RPZP.07.00.00</v>
      </c>
      <c r="B106" t="str">
        <f>VLOOKUP(F106,'[2]baza umowy'!A:C,3,FALSE)</f>
        <v>RPZP.07.03.00</v>
      </c>
      <c r="C106" t="str">
        <f>VLOOKUP(F106,'[2]baza umowy'!A:D,4,FALSE)</f>
        <v>RPZP.07.03.02</v>
      </c>
      <c r="D106" s="102" t="s">
        <v>2913</v>
      </c>
      <c r="E106" s="103" t="str">
        <f>VLOOKUP(F106,'[2]baza umowy'!A:E,5,FALSE)</f>
        <v>RPZP.07.03.02-32-009/09-02</v>
      </c>
      <c r="F106" s="102" t="s">
        <v>2916</v>
      </c>
      <c r="G106" s="89" t="e">
        <f>VLOOKUP(F106,baza!G:G,1,FALSE)</f>
        <v>#N/A</v>
      </c>
      <c r="H106" s="102" t="s">
        <v>17647</v>
      </c>
      <c r="I106" s="104" t="s">
        <v>17648</v>
      </c>
      <c r="J106" s="105" t="str">
        <f t="shared" si="2"/>
        <v>RPZP.07.03.02-32-009/09-04</v>
      </c>
      <c r="K106" s="104" t="s">
        <v>17649</v>
      </c>
      <c r="L106" s="102" t="s">
        <v>17650</v>
      </c>
      <c r="M106" s="102" t="s">
        <v>2813</v>
      </c>
      <c r="N106" s="102" t="s">
        <v>2812</v>
      </c>
      <c r="O106" s="106" t="s">
        <v>1032</v>
      </c>
      <c r="P106" s="92" t="str">
        <f>VLOOKUP(F106,'[2]kiedy utworzył wop'!B:H,7,FALSE)</f>
        <v>2010-12-08</v>
      </c>
      <c r="Q106" s="107" t="s">
        <v>752</v>
      </c>
      <c r="R106" s="108" t="str">
        <f t="shared" si="3"/>
        <v>2010</v>
      </c>
      <c r="S106" s="109" t="s">
        <v>887</v>
      </c>
      <c r="T106" s="96">
        <f>VLOOKUP(F106,'[2]dofinansowanie '!P:AI,20,FALSE)</f>
        <v>690268.32</v>
      </c>
      <c r="U106" t="str">
        <f>VLOOKUP(F106,'[2]baza umowy'!A:AJ,36,FALSE)</f>
        <v>01 Obszar miejski</v>
      </c>
      <c r="V106" t="str">
        <f>VLOOKUP(F106,'[2]baza umowy'!H:AH,27,FALSE)</f>
        <v>76 Infrastruktura ochrony zdrowia</v>
      </c>
      <c r="W106" t="str">
        <f>VLOOKUP(F106,'[2]baza umowy'!H:AK,30,FALSE)</f>
        <v>19 Działalność w zakresie ochrony zdrowia ludzkiego</v>
      </c>
      <c r="X106" t="str">
        <f>VLOOKUP(F106,'[2]baza umowy'!A:AM,39,FALSE)</f>
        <v>Powiat Szczecinecki</v>
      </c>
      <c r="Y106" t="str">
        <f>VLOOKUP(F106,'[2]baza umowy'!A:AU,47,FALSE)</f>
        <v>wspólnota samorządowa - powiat</v>
      </c>
      <c r="Z106" t="str">
        <f>VLOOKUP(F106,'[2]baza umowy'!A:AW,49,FALSE)</f>
        <v>Jednostka samorządu terytorialnego</v>
      </c>
      <c r="AA106" t="str">
        <f>VLOOKUP(F106,'[2]baza umowy'!A:AL,38,FALSE)</f>
        <v>6731630032</v>
      </c>
    </row>
    <row r="107" spans="1:27" x14ac:dyDescent="0.25">
      <c r="A107" t="str">
        <f>VLOOKUP(F107,'[2]baza umowy'!A:B,2,FALSE)</f>
        <v>RPZP.07.00.00</v>
      </c>
      <c r="B107" t="str">
        <f>VLOOKUP(F107,'[2]baza umowy'!A:C,3,FALSE)</f>
        <v>RPZP.07.03.00</v>
      </c>
      <c r="C107" t="str">
        <f>VLOOKUP(F107,'[2]baza umowy'!A:D,4,FALSE)</f>
        <v>RPZP.07.03.02</v>
      </c>
      <c r="D107" s="102" t="s">
        <v>3424</v>
      </c>
      <c r="E107" s="103" t="str">
        <f>VLOOKUP(F107,'[2]baza umowy'!A:E,5,FALSE)</f>
        <v>RPZP.07.03.02-32-007/09-02</v>
      </c>
      <c r="F107" s="102" t="s">
        <v>3427</v>
      </c>
      <c r="G107" s="89" t="e">
        <f>VLOOKUP(F107,baza!G:G,1,FALSE)</f>
        <v>#N/A</v>
      </c>
      <c r="H107" s="102" t="s">
        <v>17651</v>
      </c>
      <c r="I107" s="104" t="s">
        <v>3424</v>
      </c>
      <c r="J107" s="105" t="str">
        <f t="shared" si="2"/>
        <v>RPZP.07.03.02-32-007/09-02</v>
      </c>
      <c r="K107" s="104" t="s">
        <v>17652</v>
      </c>
      <c r="L107" s="102" t="s">
        <v>17653</v>
      </c>
      <c r="M107" s="102" t="s">
        <v>3430</v>
      </c>
      <c r="N107" s="102" t="s">
        <v>3429</v>
      </c>
      <c r="O107" s="106" t="s">
        <v>3236</v>
      </c>
      <c r="P107" s="92" t="str">
        <f>VLOOKUP(F107,'[2]kiedy utworzył wop'!B:H,7,FALSE)</f>
        <v>2010-12-08</v>
      </c>
      <c r="Q107" s="107" t="s">
        <v>752</v>
      </c>
      <c r="R107" s="108" t="str">
        <f t="shared" si="3"/>
        <v>2010</v>
      </c>
      <c r="S107" s="109" t="s">
        <v>5066</v>
      </c>
      <c r="T107" s="96">
        <f>VLOOKUP(F107,'[2]dofinansowanie '!P:AI,20,FALSE)</f>
        <v>384724.99</v>
      </c>
      <c r="U107" t="str">
        <f>VLOOKUP(F107,'[2]baza umowy'!A:AJ,36,FALSE)</f>
        <v>01 Obszar miejski</v>
      </c>
      <c r="V107" t="str">
        <f>VLOOKUP(F107,'[2]baza umowy'!H:AH,27,FALSE)</f>
        <v>76 Infrastruktura ochrony zdrowia</v>
      </c>
      <c r="W107" t="str">
        <f>VLOOKUP(F107,'[2]baza umowy'!H:AK,30,FALSE)</f>
        <v>19 Działalność w zakresie ochrony zdrowia ludzkiego</v>
      </c>
      <c r="X107" t="str">
        <f>VLOOKUP(F107,'[2]baza umowy'!A:AM,39,FALSE)</f>
        <v>SAMODZIELNY PUBLICZNY ZAKŁAD OPIEKI ZDROWOTNEJ</v>
      </c>
      <c r="Y107" t="str">
        <f>VLOOKUP(F107,'[2]baza umowy'!A:AU,47,FALSE)</f>
        <v>publiczny zakład opieki zdrowotnej</v>
      </c>
      <c r="Z107" t="str">
        <f>VLOOKUP(F107,'[2]baza umowy'!A:AW,49,FALSE)</f>
        <v>zakład opieki zdrowotnej działający w publicznym systemie ochrony zdrowia</v>
      </c>
      <c r="AA107" t="str">
        <f>VLOOKUP(F107,'[2]baza umowy'!A:AL,38,FALSE)</f>
        <v>5941248545</v>
      </c>
    </row>
    <row r="108" spans="1:27" x14ac:dyDescent="0.25">
      <c r="A108" t="str">
        <f>VLOOKUP(F108,'[2]baza umowy'!A:B,2,FALSE)</f>
        <v>RPZP.02.00.00</v>
      </c>
      <c r="B108" t="str">
        <f>VLOOKUP(F108,'[2]baza umowy'!A:C,3,FALSE)</f>
        <v>RPZP.02.01.00</v>
      </c>
      <c r="C108" t="str">
        <f>VLOOKUP(F108,'[2]baza umowy'!A:D,4,FALSE)</f>
        <v>RPZP.02.01.02</v>
      </c>
      <c r="D108" s="102" t="s">
        <v>2650</v>
      </c>
      <c r="E108" s="103" t="str">
        <f>VLOOKUP(F108,'[2]baza umowy'!A:E,5,FALSE)</f>
        <v>RPZP.02.01.02-32-008/09-02</v>
      </c>
      <c r="F108" s="102" t="s">
        <v>2653</v>
      </c>
      <c r="G108" s="89" t="e">
        <f>VLOOKUP(F108,baza!G:G,1,FALSE)</f>
        <v>#N/A</v>
      </c>
      <c r="H108" s="102" t="s">
        <v>17654</v>
      </c>
      <c r="I108" s="104" t="s">
        <v>2650</v>
      </c>
      <c r="J108" s="105" t="str">
        <f t="shared" si="2"/>
        <v>RPZP.02.01.02-32-008/09-02</v>
      </c>
      <c r="K108" s="104" t="s">
        <v>17655</v>
      </c>
      <c r="L108" s="102" t="s">
        <v>17656</v>
      </c>
      <c r="M108" s="102" t="s">
        <v>2658</v>
      </c>
      <c r="N108" s="102" t="s">
        <v>2657</v>
      </c>
      <c r="O108" s="106" t="s">
        <v>5041</v>
      </c>
      <c r="P108" s="92" t="str">
        <f>VLOOKUP(F108,'[2]kiedy utworzył wop'!B:H,7,FALSE)</f>
        <v>2010-12-15</v>
      </c>
      <c r="Q108" s="107" t="s">
        <v>752</v>
      </c>
      <c r="R108" s="108" t="str">
        <f t="shared" si="3"/>
        <v>2010</v>
      </c>
      <c r="S108" s="109" t="s">
        <v>2519</v>
      </c>
      <c r="T108" s="96">
        <f>VLOOKUP(F108,'[2]dofinansowanie '!P:AI,20,FALSE)</f>
        <v>377098.49</v>
      </c>
      <c r="U108" t="str">
        <f>VLOOKUP(F108,'[2]baza umowy'!A:AJ,36,FALSE)</f>
        <v>05 Obszary wiejskie (poza obszarami górskimi, wyspami lub o niskiej i bardzo niskiej gęstości zaludnienia)</v>
      </c>
      <c r="V108" t="str">
        <f>VLOOKUP(F108,'[2]baza umowy'!H:AH,27,FALSE)</f>
        <v>23 Drogi regionalne/lokalne</v>
      </c>
      <c r="W108" t="str">
        <f>VLOOKUP(F108,'[2]baza umowy'!H:AK,30,FALSE)</f>
        <v>00 Nie dotyczy</v>
      </c>
      <c r="X108" t="str">
        <f>VLOOKUP(F108,'[2]baza umowy'!A:AM,39,FALSE)</f>
        <v>Miasto i Gmina Barwice</v>
      </c>
      <c r="Y108" t="str">
        <f>VLOOKUP(F108,'[2]baza umowy'!A:AU,47,FALSE)</f>
        <v>wspólnota samorządowa - gmina</v>
      </c>
      <c r="Z108" t="str">
        <f>VLOOKUP(F108,'[2]baza umowy'!A:AW,49,FALSE)</f>
        <v>Jednostka samorządu terytorialnego</v>
      </c>
      <c r="AA108" t="str">
        <f>VLOOKUP(F108,'[2]baza umowy'!A:AL,38,FALSE)</f>
        <v>6731772542</v>
      </c>
    </row>
    <row r="109" spans="1:27" x14ac:dyDescent="0.25">
      <c r="A109" t="str">
        <f>VLOOKUP(F109,'[2]baza umowy'!A:B,2,FALSE)</f>
        <v>RPZP.02.00.00</v>
      </c>
      <c r="B109" t="str">
        <f>VLOOKUP(F109,'[2]baza umowy'!A:C,3,FALSE)</f>
        <v>RPZP.02.01.00</v>
      </c>
      <c r="C109" t="str">
        <f>VLOOKUP(F109,'[2]baza umowy'!A:D,4,FALSE)</f>
        <v>RPZP.02.01.02</v>
      </c>
      <c r="D109" s="102" t="s">
        <v>1045</v>
      </c>
      <c r="E109" s="103" t="str">
        <f>VLOOKUP(F109,'[2]baza umowy'!A:E,5,FALSE)</f>
        <v>RPZP.02.01.02-32-002/09-02</v>
      </c>
      <c r="F109" s="102" t="s">
        <v>1048</v>
      </c>
      <c r="G109" s="89" t="e">
        <f>VLOOKUP(F109,baza!G:G,1,FALSE)</f>
        <v>#N/A</v>
      </c>
      <c r="H109" s="102" t="s">
        <v>17657</v>
      </c>
      <c r="I109" s="104" t="s">
        <v>1045</v>
      </c>
      <c r="J109" s="105" t="str">
        <f t="shared" si="2"/>
        <v>RPZP.02.01.02-32-002/09-02</v>
      </c>
      <c r="K109" s="104" t="s">
        <v>17658</v>
      </c>
      <c r="L109" s="102" t="s">
        <v>17659</v>
      </c>
      <c r="M109" s="102" t="s">
        <v>1056</v>
      </c>
      <c r="N109" s="102" t="s">
        <v>1055</v>
      </c>
      <c r="O109" s="106" t="s">
        <v>3335</v>
      </c>
      <c r="P109" s="92" t="str">
        <f>VLOOKUP(F109,'[2]kiedy utworzył wop'!B:H,7,FALSE)</f>
        <v>2010-12-16</v>
      </c>
      <c r="Q109" s="107" t="s">
        <v>752</v>
      </c>
      <c r="R109" s="108" t="str">
        <f t="shared" si="3"/>
        <v>2010</v>
      </c>
      <c r="S109" s="109" t="s">
        <v>5066</v>
      </c>
      <c r="T109" s="96">
        <f>VLOOKUP(F109,'[2]dofinansowanie '!P:AI,20,FALSE)</f>
        <v>1178222.69</v>
      </c>
      <c r="U109" t="str">
        <f>VLOOKUP(F109,'[2]baza umowy'!A:AJ,36,FALSE)</f>
        <v>05 Obszary wiejskie (poza obszarami górskimi, wyspami lub o niskiej i bardzo niskiej gęstości zaludnienia)</v>
      </c>
      <c r="V109" t="str">
        <f>VLOOKUP(F109,'[2]baza umowy'!H:AH,27,FALSE)</f>
        <v>23 Drogi regionalne/lokalne</v>
      </c>
      <c r="W109" t="str">
        <f>VLOOKUP(F109,'[2]baza umowy'!H:AK,30,FALSE)</f>
        <v>00 Nie dotyczy</v>
      </c>
      <c r="X109" t="str">
        <f>VLOOKUP(F109,'[2]baza umowy'!A:AM,39,FALSE)</f>
        <v>Gmina Świerzno</v>
      </c>
      <c r="Y109" t="str">
        <f>VLOOKUP(F109,'[2]baza umowy'!A:AU,47,FALSE)</f>
        <v>wspólnota samorządowa - gmina</v>
      </c>
      <c r="Z109" t="str">
        <f>VLOOKUP(F109,'[2]baza umowy'!A:AW,49,FALSE)</f>
        <v>Jednostka samorządu terytorialnego</v>
      </c>
      <c r="AA109" t="str">
        <f>VLOOKUP(F109,'[2]baza umowy'!A:AL,38,FALSE)</f>
        <v>8571037360</v>
      </c>
    </row>
    <row r="110" spans="1:27" x14ac:dyDescent="0.25">
      <c r="A110" t="str">
        <f>VLOOKUP(F110,'[2]baza umowy'!A:B,2,FALSE)</f>
        <v>RPZP.01.00.00</v>
      </c>
      <c r="B110" t="str">
        <f>VLOOKUP(F110,'[2]baza umowy'!A:C,3,FALSE)</f>
        <v>RPZP.01.03.00</v>
      </c>
      <c r="C110" t="str">
        <f>VLOOKUP(F110,'[2]baza umowy'!A:D,4,FALSE)</f>
        <v>RPZP.01.03.03</v>
      </c>
      <c r="D110" s="102" t="s">
        <v>861</v>
      </c>
      <c r="E110" s="103" t="str">
        <f>VLOOKUP(F110,'[2]baza umowy'!A:E,5,FALSE)</f>
        <v>RPZP.01.03.03-32-002/09-01</v>
      </c>
      <c r="F110" s="102" t="s">
        <v>864</v>
      </c>
      <c r="G110" s="89" t="e">
        <f>VLOOKUP(F110,baza!G:G,1,FALSE)</f>
        <v>#N/A</v>
      </c>
      <c r="H110" s="102" t="s">
        <v>17660</v>
      </c>
      <c r="I110" s="104" t="s">
        <v>17661</v>
      </c>
      <c r="J110" s="105" t="str">
        <f t="shared" si="2"/>
        <v>RPZP.01.03.03-32-002/09-03</v>
      </c>
      <c r="K110" s="104" t="s">
        <v>17662</v>
      </c>
      <c r="L110" s="102" t="s">
        <v>17663</v>
      </c>
      <c r="M110" s="102" t="s">
        <v>757</v>
      </c>
      <c r="N110" s="102" t="s">
        <v>756</v>
      </c>
      <c r="O110" s="106" t="s">
        <v>4419</v>
      </c>
      <c r="P110" s="92" t="str">
        <f>VLOOKUP(F110,'[2]kiedy utworzył wop'!B:H,7,FALSE)</f>
        <v>2010-12-16</v>
      </c>
      <c r="Q110" s="107" t="s">
        <v>752</v>
      </c>
      <c r="R110" s="108" t="str">
        <f t="shared" si="3"/>
        <v>2010</v>
      </c>
      <c r="S110" s="109" t="s">
        <v>8991</v>
      </c>
      <c r="T110" s="96">
        <f>VLOOKUP(F110,'[2]dofinansowanie '!P:AI,20,FALSE)</f>
        <v>10839146.609999999</v>
      </c>
      <c r="U110" t="str">
        <f>VLOOKUP(F110,'[2]baza umowy'!A:AJ,36,FALSE)</f>
        <v>01 Obszar miejski</v>
      </c>
      <c r="V110" t="str">
        <f>VLOOKUP(F110,'[2]baza umowy'!H:AH,27,FALSE)</f>
        <v>08 Inne inwestycje w przedsiębiorstwa</v>
      </c>
      <c r="W110" t="str">
        <f>VLOOKUP(F110,'[2]baza umowy'!H:AK,30,FALSE)</f>
        <v>22 Inne niewyszczególnione usługi</v>
      </c>
      <c r="X110" t="str">
        <f>VLOOKUP(F110,'[2]baza umowy'!A:AM,39,FALSE)</f>
        <v>Gmina Miasto Stargard Szczeciński</v>
      </c>
      <c r="Y110" t="str">
        <f>VLOOKUP(F110,'[2]baza umowy'!A:AU,47,FALSE)</f>
        <v>wspólnota samorządowa - gmina</v>
      </c>
      <c r="Z110" t="str">
        <f>VLOOKUP(F110,'[2]baza umowy'!A:AW,49,FALSE)</f>
        <v>Jednostka samorządu terytorialnego</v>
      </c>
      <c r="AA110" t="str">
        <f>VLOOKUP(F110,'[2]baza umowy'!A:AL,38,FALSE)</f>
        <v>8542228873</v>
      </c>
    </row>
    <row r="111" spans="1:27" x14ac:dyDescent="0.25">
      <c r="A111" t="str">
        <f>VLOOKUP(F111,'[2]baza umowy'!A:B,2,FALSE)</f>
        <v>RPZP.01.00.00</v>
      </c>
      <c r="B111" t="str">
        <f>VLOOKUP(F111,'[2]baza umowy'!A:C,3,FALSE)</f>
        <v>RPZP.01.03.00</v>
      </c>
      <c r="C111" t="str">
        <f>VLOOKUP(F111,'[2]baza umowy'!A:D,4,FALSE)</f>
        <v>RPZP.01.03.03</v>
      </c>
      <c r="D111" s="102" t="s">
        <v>2686</v>
      </c>
      <c r="E111" s="103" t="str">
        <f>VLOOKUP(F111,'[2]baza umowy'!A:E,5,FALSE)</f>
        <v>RPZP.01.03.03-32-001/10-01</v>
      </c>
      <c r="F111" s="102" t="s">
        <v>2689</v>
      </c>
      <c r="G111" s="89" t="e">
        <f>VLOOKUP(F111,baza!G:G,1,FALSE)</f>
        <v>#N/A</v>
      </c>
      <c r="H111" s="102" t="s">
        <v>17664</v>
      </c>
      <c r="I111" s="104" t="s">
        <v>17665</v>
      </c>
      <c r="J111" s="105" t="str">
        <f t="shared" si="2"/>
        <v>RPZP.01.03.03-32-001/10-02</v>
      </c>
      <c r="K111" s="104" t="s">
        <v>17666</v>
      </c>
      <c r="L111" s="102" t="s">
        <v>17667</v>
      </c>
      <c r="M111" s="102" t="s">
        <v>757</v>
      </c>
      <c r="N111" s="102" t="s">
        <v>756</v>
      </c>
      <c r="O111" s="106" t="s">
        <v>875</v>
      </c>
      <c r="P111" s="92" t="str">
        <f>VLOOKUP(F111,'[2]kiedy utworzył wop'!B:H,7,FALSE)</f>
        <v>2010-12-16</v>
      </c>
      <c r="Q111" s="107" t="s">
        <v>752</v>
      </c>
      <c r="R111" s="108" t="str">
        <f t="shared" si="3"/>
        <v>2010</v>
      </c>
      <c r="S111" s="109" t="s">
        <v>2519</v>
      </c>
      <c r="T111" s="96">
        <f>VLOOKUP(F111,'[2]dofinansowanie '!P:AI,20,FALSE)</f>
        <v>6277018.4800000004</v>
      </c>
      <c r="U111" t="str">
        <f>VLOOKUP(F111,'[2]baza umowy'!A:AJ,36,FALSE)</f>
        <v>01 Obszar miejski</v>
      </c>
      <c r="V111" t="str">
        <f>VLOOKUP(F111,'[2]baza umowy'!H:AH,27,FALSE)</f>
        <v>08 Inne inwestycje w przedsiębiorstwa</v>
      </c>
      <c r="W111" t="str">
        <f>VLOOKUP(F111,'[2]baza umowy'!H:AK,30,FALSE)</f>
        <v>22 Inne niewyszczególnione usługi</v>
      </c>
      <c r="X111" t="str">
        <f>VLOOKUP(F111,'[2]baza umowy'!A:AM,39,FALSE)</f>
        <v>Gmina Miasto Stargard Szczeciński</v>
      </c>
      <c r="Y111" t="str">
        <f>VLOOKUP(F111,'[2]baza umowy'!A:AU,47,FALSE)</f>
        <v>wspólnota samorządowa - gmina</v>
      </c>
      <c r="Z111" t="str">
        <f>VLOOKUP(F111,'[2]baza umowy'!A:AW,49,FALSE)</f>
        <v>Jednostka samorządu terytorialnego</v>
      </c>
      <c r="AA111" t="str">
        <f>VLOOKUP(F111,'[2]baza umowy'!A:AL,38,FALSE)</f>
        <v>8542228873</v>
      </c>
    </row>
    <row r="112" spans="1:27" x14ac:dyDescent="0.25">
      <c r="A112" t="str">
        <f>VLOOKUP(F112,'[2]baza umowy'!A:B,2,FALSE)</f>
        <v>RPZP.01.00.00</v>
      </c>
      <c r="B112" t="str">
        <f>VLOOKUP(F112,'[2]baza umowy'!A:C,3,FALSE)</f>
        <v>RPZP.01.01.00</v>
      </c>
      <c r="C112" t="str">
        <f>VLOOKUP(F112,'[2]baza umowy'!A:D,4,FALSE)</f>
        <v>RPZP.01.01.01</v>
      </c>
      <c r="D112" s="102" t="s">
        <v>1857</v>
      </c>
      <c r="E112" s="103" t="str">
        <f>VLOOKUP(F112,'[2]baza umowy'!A:E,5,FALSE)</f>
        <v>RPZP.01.01.01-32-212/09-01</v>
      </c>
      <c r="F112" s="102" t="s">
        <v>1860</v>
      </c>
      <c r="G112" s="89" t="e">
        <f>VLOOKUP(F112,baza!G:G,1,FALSE)</f>
        <v>#N/A</v>
      </c>
      <c r="H112" s="102" t="s">
        <v>17668</v>
      </c>
      <c r="I112" s="104" t="s">
        <v>1857</v>
      </c>
      <c r="J112" s="105" t="str">
        <f t="shared" si="2"/>
        <v>RPZP.01.01.01-32-212/09-01</v>
      </c>
      <c r="K112" s="104" t="s">
        <v>17669</v>
      </c>
      <c r="L112" s="102" t="s">
        <v>17670</v>
      </c>
      <c r="M112" s="102" t="s">
        <v>1865</v>
      </c>
      <c r="N112" s="102" t="s">
        <v>1864</v>
      </c>
      <c r="O112" s="106" t="s">
        <v>2725</v>
      </c>
      <c r="P112" s="92" t="str">
        <f>VLOOKUP(F112,'[2]kiedy utworzył wop'!B:H,7,FALSE)</f>
        <v>2010-12-16</v>
      </c>
      <c r="Q112" s="107" t="s">
        <v>752</v>
      </c>
      <c r="R112" s="108" t="str">
        <f t="shared" si="3"/>
        <v>2010</v>
      </c>
      <c r="S112" s="109" t="s">
        <v>1647</v>
      </c>
      <c r="T112" s="96">
        <f>VLOOKUP(F112,'[2]dofinansowanie '!P:AI,20,FALSE)</f>
        <v>52007.44</v>
      </c>
      <c r="U112" t="str">
        <f>VLOOKUP(F112,'[2]baza umowy'!A:AJ,36,FALSE)</f>
        <v>01 Obszar miejski</v>
      </c>
      <c r="V112" t="str">
        <f>VLOOKUP(F112,'[2]baza umowy'!H:AH,27,FALSE)</f>
        <v>08 Inne inwestycje w przedsiębiorstwa</v>
      </c>
      <c r="W112" t="str">
        <f>VLOOKUP(F112,'[2]baza umowy'!H:AK,30,FALSE)</f>
        <v>22 Inne niewyszczególnione usługi</v>
      </c>
      <c r="X112" t="str">
        <f>VLOOKUP(F112,'[2]baza umowy'!A:AM,39,FALSE)</f>
        <v>Najda Consulting Andrzej Najda</v>
      </c>
      <c r="Y112" t="str">
        <f>VLOOKUP(F112,'[2]baza umowy'!A:AU,47,FALSE)</f>
        <v>osoba fizyczna prowadząca działalność gospodarczą - mikro przedsiębiorstwo</v>
      </c>
      <c r="Z112" t="str">
        <f>VLOOKUP(F112,'[2]baza umowy'!A:AW,49,FALSE)</f>
        <v>przedsiębiorca lub przedsiębiorstwo</v>
      </c>
      <c r="AA112" t="str">
        <f>VLOOKUP(F112,'[2]baza umowy'!A:AL,38,FALSE)</f>
        <v>9551896221</v>
      </c>
    </row>
    <row r="113" spans="1:27" x14ac:dyDescent="0.25">
      <c r="A113" t="str">
        <f>VLOOKUP(F113,'[2]baza umowy'!A:B,2,FALSE)</f>
        <v>RPZP.01.00.00</v>
      </c>
      <c r="B113" t="str">
        <f>VLOOKUP(F113,'[2]baza umowy'!A:C,3,FALSE)</f>
        <v>RPZP.01.01.00</v>
      </c>
      <c r="C113" t="str">
        <f>VLOOKUP(F113,'[2]baza umowy'!A:D,4,FALSE)</f>
        <v>RPZP.01.01.01</v>
      </c>
      <c r="D113" s="102" t="s">
        <v>1491</v>
      </c>
      <c r="E113" s="103" t="str">
        <f>VLOOKUP(F113,'[2]baza umowy'!A:E,5,FALSE)</f>
        <v>RPZP.01.01.01-32-016/08-02</v>
      </c>
      <c r="F113" s="102" t="s">
        <v>1494</v>
      </c>
      <c r="G113" s="89" t="e">
        <f>VLOOKUP(F113,baza!G:G,1,FALSE)</f>
        <v>#N/A</v>
      </c>
      <c r="H113" s="102" t="s">
        <v>17671</v>
      </c>
      <c r="I113" s="104" t="s">
        <v>17672</v>
      </c>
      <c r="J113" s="105" t="str">
        <f t="shared" si="2"/>
        <v>RPZP.01.01.01-32-016/08-03</v>
      </c>
      <c r="K113" s="104" t="s">
        <v>17673</v>
      </c>
      <c r="L113" s="102" t="s">
        <v>17674</v>
      </c>
      <c r="M113" s="102" t="s">
        <v>1499</v>
      </c>
      <c r="N113" s="102" t="s">
        <v>1498</v>
      </c>
      <c r="O113" s="106" t="s">
        <v>3188</v>
      </c>
      <c r="P113" s="92" t="str">
        <f>VLOOKUP(F113,'[2]kiedy utworzył wop'!B:H,7,FALSE)</f>
        <v>2010-12-16</v>
      </c>
      <c r="Q113" s="107" t="s">
        <v>752</v>
      </c>
      <c r="R113" s="108" t="str">
        <f t="shared" si="3"/>
        <v>2010</v>
      </c>
      <c r="S113" s="109" t="s">
        <v>1032</v>
      </c>
      <c r="T113" s="96">
        <f>VLOOKUP(F113,'[2]dofinansowanie '!P:AI,20,FALSE)</f>
        <v>1000000</v>
      </c>
      <c r="U113" t="str">
        <f>VLOOKUP(F113,'[2]baza umowy'!A:AJ,36,FALSE)</f>
        <v>01 Obszar miejski</v>
      </c>
      <c r="V113" t="str">
        <f>VLOOKUP(F113,'[2]baza umowy'!H:AH,27,FALSE)</f>
        <v>08 Inne inwestycje w przedsiębiorstwa</v>
      </c>
      <c r="W113" t="str">
        <f>VLOOKUP(F113,'[2]baza umowy'!H:AK,30,FALSE)</f>
        <v>06 Nieokreślony przemysł wytwórczy</v>
      </c>
      <c r="X113" t="str">
        <f>VLOOKUP(F113,'[2]baza umowy'!A:AM,39,FALSE)</f>
        <v>RADIUS Janusz Dołgopoł Marek Rubnikowicz Spółka Jawna</v>
      </c>
      <c r="Y113" t="str">
        <f>VLOOKUP(F113,'[2]baza umowy'!A:AU,47,FALSE)</f>
        <v>spółka jawna - mikro przedsiębiorstwo</v>
      </c>
      <c r="Z113" t="str">
        <f>VLOOKUP(F113,'[2]baza umowy'!A:AW,49,FALSE)</f>
        <v>przedsiębiorca lub przedsiębiorstwo</v>
      </c>
      <c r="AA113" t="str">
        <f>VLOOKUP(F113,'[2]baza umowy'!A:AL,38,FALSE)</f>
        <v>8512424546</v>
      </c>
    </row>
    <row r="114" spans="1:27" x14ac:dyDescent="0.25">
      <c r="A114" t="str">
        <f>VLOOKUP(F114,'[2]baza umowy'!A:B,2,FALSE)</f>
        <v>RPZP.01.00.00</v>
      </c>
      <c r="B114" t="str">
        <f>VLOOKUP(F114,'[2]baza umowy'!A:C,3,FALSE)</f>
        <v>RPZP.01.01.00</v>
      </c>
      <c r="C114" t="str">
        <f>VLOOKUP(F114,'[2]baza umowy'!A:D,4,FALSE)</f>
        <v>RPZP.01.01.02</v>
      </c>
      <c r="D114" s="102" t="s">
        <v>2001</v>
      </c>
      <c r="E114" s="103" t="str">
        <f>VLOOKUP(F114,'[2]baza umowy'!A:E,5,FALSE)</f>
        <v>RPZP.01.01.02-32-038/08-03</v>
      </c>
      <c r="F114" s="102" t="s">
        <v>2004</v>
      </c>
      <c r="G114" s="89" t="e">
        <f>VLOOKUP(F114,baza!G:G,1,FALSE)</f>
        <v>#N/A</v>
      </c>
      <c r="H114" s="102" t="s">
        <v>17675</v>
      </c>
      <c r="I114" s="104" t="s">
        <v>17676</v>
      </c>
      <c r="J114" s="105" t="str">
        <f t="shared" si="2"/>
        <v>RPZP.01.01.02-32-038/08-01</v>
      </c>
      <c r="K114" s="104" t="s">
        <v>17677</v>
      </c>
      <c r="L114" s="102" t="s">
        <v>17678</v>
      </c>
      <c r="M114" s="102" t="s">
        <v>2008</v>
      </c>
      <c r="N114" s="102" t="s">
        <v>2007</v>
      </c>
      <c r="O114" s="106" t="s">
        <v>5119</v>
      </c>
      <c r="P114" s="92" t="str">
        <f>VLOOKUP(F114,'[2]kiedy utworzył wop'!B:H,7,FALSE)</f>
        <v>2010-12-17</v>
      </c>
      <c r="Q114" s="107" t="s">
        <v>752</v>
      </c>
      <c r="R114" s="108" t="str">
        <f t="shared" si="3"/>
        <v>2010</v>
      </c>
      <c r="S114" s="109" t="s">
        <v>2519</v>
      </c>
      <c r="T114" s="96">
        <f>VLOOKUP(F114,'[2]dofinansowanie '!P:AI,20,FALSE)</f>
        <v>644107</v>
      </c>
      <c r="U114" t="str">
        <f>VLOOKUP(F114,'[2]baza umowy'!A:AJ,36,FALSE)</f>
        <v>01 Obszar miejski</v>
      </c>
      <c r="V114" t="str">
        <f>VLOOKUP(F114,'[2]baza umowy'!H:AH,27,FALSE)</f>
        <v>08 Inne inwestycje w przedsiębiorstwa</v>
      </c>
      <c r="W114" t="str">
        <f>VLOOKUP(F114,'[2]baza umowy'!H:AK,30,FALSE)</f>
        <v>06 Nieokreślony przemysł wytwórczy</v>
      </c>
      <c r="X114" t="str">
        <f>VLOOKUP(F114,'[2]baza umowy'!A:AM,39,FALSE)</f>
        <v>„ART – POL” Artur Skoneczny – Spółka Jawna</v>
      </c>
      <c r="Y114" t="str">
        <f>VLOOKUP(F114,'[2]baza umowy'!A:AU,47,FALSE)</f>
        <v>spółka jawna - małe przedsiębiorstwo</v>
      </c>
      <c r="Z114" t="str">
        <f>VLOOKUP(F114,'[2]baza umowy'!A:AW,49,FALSE)</f>
        <v>przedsiębiorca lub przedsiębiorstwo</v>
      </c>
      <c r="AA114" t="str">
        <f>VLOOKUP(F114,'[2]baza umowy'!A:AL,38,FALSE)</f>
        <v>8541991319</v>
      </c>
    </row>
    <row r="115" spans="1:27" x14ac:dyDescent="0.25">
      <c r="A115" t="str">
        <f>VLOOKUP(F115,'[2]baza umowy'!A:B,2,FALSE)</f>
        <v>RPZP.01.00.00</v>
      </c>
      <c r="B115" t="str">
        <f>VLOOKUP(F115,'[2]baza umowy'!A:C,3,FALSE)</f>
        <v>RPZP.01.01.00</v>
      </c>
      <c r="C115" t="str">
        <f>VLOOKUP(F115,'[2]baza umowy'!A:D,4,FALSE)</f>
        <v>RPZP.01.01.02</v>
      </c>
      <c r="D115" s="102" t="s">
        <v>17679</v>
      </c>
      <c r="E115" s="103" t="str">
        <f>VLOOKUP(F115,'[2]baza umowy'!A:E,5,FALSE)</f>
        <v>RPZP.01.01.02-32-052/08-04</v>
      </c>
      <c r="F115" s="102" t="s">
        <v>1519</v>
      </c>
      <c r="G115" s="89" t="e">
        <f>VLOOKUP(F115,baza!G:G,1,FALSE)</f>
        <v>#N/A</v>
      </c>
      <c r="H115" s="102" t="s">
        <v>17680</v>
      </c>
      <c r="I115" s="104" t="s">
        <v>17681</v>
      </c>
      <c r="J115" s="105" t="str">
        <f t="shared" si="2"/>
        <v>RPZP.01.01.02-32-052/08-04</v>
      </c>
      <c r="K115" s="104" t="s">
        <v>17682</v>
      </c>
      <c r="L115" s="102" t="s">
        <v>17683</v>
      </c>
      <c r="M115" s="102" t="s">
        <v>1524</v>
      </c>
      <c r="N115" s="102" t="s">
        <v>1523</v>
      </c>
      <c r="O115" s="106" t="s">
        <v>996</v>
      </c>
      <c r="P115" s="92" t="str">
        <f>VLOOKUP(F115,'[2]kiedy utworzył wop'!B:H,7,FALSE)</f>
        <v>2010-12-17</v>
      </c>
      <c r="Q115" s="107" t="s">
        <v>752</v>
      </c>
      <c r="R115" s="108" t="str">
        <f t="shared" si="3"/>
        <v>2010</v>
      </c>
      <c r="S115" s="109" t="s">
        <v>2216</v>
      </c>
      <c r="T115" s="96">
        <f>VLOOKUP(F115,'[2]dofinansowanie '!P:AI,20,FALSE)</f>
        <v>346824.65</v>
      </c>
      <c r="U115" t="str">
        <f>VLOOKUP(F115,'[2]baza umowy'!A:AJ,36,FALSE)</f>
        <v>01 Obszar miejski</v>
      </c>
      <c r="V115" t="str">
        <f>VLOOKUP(F115,'[2]baza umowy'!H:AH,27,FALSE)</f>
        <v>08 Inne inwestycje w przedsiębiorstwa</v>
      </c>
      <c r="W115" t="str">
        <f>VLOOKUP(F115,'[2]baza umowy'!H:AK,30,FALSE)</f>
        <v>06 Nieokreślony przemysł wytwórczy</v>
      </c>
      <c r="X115" t="str">
        <f>VLOOKUP(F115,'[2]baza umowy'!A:AM,39,FALSE)</f>
        <v>„GP” Spółka z ograniczoną odpowiedzialnością</v>
      </c>
      <c r="Y115" t="str">
        <f>VLOOKUP(F115,'[2]baza umowy'!A:AU,47,FALSE)</f>
        <v>spółka z ograniczoną odpowiedzialnością - średnie przedsiębiorstwo</v>
      </c>
      <c r="Z115" t="str">
        <f>VLOOKUP(F115,'[2]baza umowy'!A:AW,49,FALSE)</f>
        <v>przedsiębiorca lub przedsiębiorstwo</v>
      </c>
      <c r="AA115" t="str">
        <f>VLOOKUP(F115,'[2]baza umowy'!A:AL,38,FALSE)</f>
        <v>8512869604</v>
      </c>
    </row>
    <row r="116" spans="1:27" x14ac:dyDescent="0.25">
      <c r="A116" t="str">
        <f>VLOOKUP(F116,'[2]baza umowy'!A:B,2,FALSE)</f>
        <v>RPZP.01.00.00</v>
      </c>
      <c r="B116" t="str">
        <f>VLOOKUP(F116,'[2]baza umowy'!A:C,3,FALSE)</f>
        <v>RPZP.01.01.00</v>
      </c>
      <c r="C116" t="str">
        <f>VLOOKUP(F116,'[2]baza umowy'!A:D,4,FALSE)</f>
        <v>RPZP.01.01.01</v>
      </c>
      <c r="D116" s="102" t="s">
        <v>2310</v>
      </c>
      <c r="E116" s="103" t="str">
        <f>VLOOKUP(F116,'[2]baza umowy'!A:E,5,FALSE)</f>
        <v>RPZP.01.01.01-32-163/09-02</v>
      </c>
      <c r="F116" s="102" t="s">
        <v>2313</v>
      </c>
      <c r="G116" s="89" t="e">
        <f>VLOOKUP(F116,baza!G:G,1,FALSE)</f>
        <v>#N/A</v>
      </c>
      <c r="H116" s="102" t="s">
        <v>17684</v>
      </c>
      <c r="I116" s="104" t="s">
        <v>2310</v>
      </c>
      <c r="J116" s="105" t="str">
        <f t="shared" si="2"/>
        <v>RPZP.01.01.01-32-163/09-02</v>
      </c>
      <c r="K116" s="104" t="s">
        <v>17685</v>
      </c>
      <c r="L116" s="102" t="s">
        <v>17686</v>
      </c>
      <c r="M116" s="102" t="s">
        <v>2318</v>
      </c>
      <c r="N116" s="102" t="s">
        <v>2317</v>
      </c>
      <c r="O116" s="106" t="s">
        <v>5054</v>
      </c>
      <c r="P116" s="92" t="str">
        <f>VLOOKUP(F116,'[2]kiedy utworzył wop'!B:H,7,FALSE)</f>
        <v>2010-12-20</v>
      </c>
      <c r="Q116" s="107" t="s">
        <v>752</v>
      </c>
      <c r="R116" s="108" t="str">
        <f t="shared" si="3"/>
        <v>2010</v>
      </c>
      <c r="S116" s="109" t="s">
        <v>2519</v>
      </c>
      <c r="T116" s="96">
        <f>VLOOKUP(F116,'[2]dofinansowanie '!P:AI,20,FALSE)</f>
        <v>12840</v>
      </c>
      <c r="U116" t="str">
        <f>VLOOKUP(F116,'[2]baza umowy'!A:AJ,36,FALSE)</f>
        <v>01 Obszar miejski</v>
      </c>
      <c r="V116" t="str">
        <f>VLOOKUP(F116,'[2]baza umowy'!H:AH,27,FALSE)</f>
        <v>08 Inne inwestycje w przedsiębiorstwa</v>
      </c>
      <c r="W116" t="str">
        <f>VLOOKUP(F116,'[2]baza umowy'!H:AK,30,FALSE)</f>
        <v>22 Inne niewyszczególnione usługi</v>
      </c>
      <c r="X116" t="str">
        <f>VLOOKUP(F116,'[2]baza umowy'!A:AM,39,FALSE)</f>
        <v>Probudex Spółka z ograniczoną odpowiedzialnością</v>
      </c>
      <c r="Y116" t="str">
        <f>VLOOKUP(F116,'[2]baza umowy'!A:AU,47,FALSE)</f>
        <v>spółka z ograniczoną odpowiedzialnością - mikro przedsiębiorstwo</v>
      </c>
      <c r="Z116" t="str">
        <f>VLOOKUP(F116,'[2]baza umowy'!A:AW,49,FALSE)</f>
        <v>przedsiębiorca lub przedsiębiorstwo</v>
      </c>
      <c r="AA116" t="str">
        <f>VLOOKUP(F116,'[2]baza umowy'!A:AL,38,FALSE)</f>
        <v>8510102212</v>
      </c>
    </row>
    <row r="117" spans="1:27" x14ac:dyDescent="0.25">
      <c r="A117" t="str">
        <f>VLOOKUP(F117,'[2]baza umowy'!A:B,2,FALSE)</f>
        <v>RPZP.01.00.00</v>
      </c>
      <c r="B117" t="str">
        <f>VLOOKUP(F117,'[2]baza umowy'!A:C,3,FALSE)</f>
        <v>RPZP.01.01.00</v>
      </c>
      <c r="C117" t="str">
        <f>VLOOKUP(F117,'[2]baza umowy'!A:D,4,FALSE)</f>
        <v>RPZP.01.01.02</v>
      </c>
      <c r="D117" s="102" t="s">
        <v>2785</v>
      </c>
      <c r="E117" s="103" t="str">
        <f>VLOOKUP(F117,'[2]baza umowy'!A:E,5,FALSE)</f>
        <v>RPZP.01.01.02-32-098/09-02</v>
      </c>
      <c r="F117" s="102" t="s">
        <v>2788</v>
      </c>
      <c r="G117" s="89" t="e">
        <f>VLOOKUP(F117,baza!G:G,1,FALSE)</f>
        <v>#N/A</v>
      </c>
      <c r="H117" s="102" t="s">
        <v>17687</v>
      </c>
      <c r="I117" s="104" t="s">
        <v>17688</v>
      </c>
      <c r="J117" s="105" t="str">
        <f t="shared" si="2"/>
        <v>RPZP.01.01.02-32-098/09-01</v>
      </c>
      <c r="K117" s="104" t="s">
        <v>17689</v>
      </c>
      <c r="L117" s="102" t="s">
        <v>17690</v>
      </c>
      <c r="M117" s="102" t="s">
        <v>2792</v>
      </c>
      <c r="N117" s="102" t="s">
        <v>2791</v>
      </c>
      <c r="O117" s="106" t="s">
        <v>5149</v>
      </c>
      <c r="P117" s="92" t="str">
        <f>VLOOKUP(F117,'[2]kiedy utworzył wop'!B:H,7,FALSE)</f>
        <v>2010-12-20</v>
      </c>
      <c r="Q117" s="107" t="s">
        <v>752</v>
      </c>
      <c r="R117" s="108" t="str">
        <f t="shared" si="3"/>
        <v>2010</v>
      </c>
      <c r="S117" s="109" t="s">
        <v>2519</v>
      </c>
      <c r="T117" s="96">
        <f>VLOOKUP(F117,'[2]dofinansowanie '!P:AI,20,FALSE)</f>
        <v>54250</v>
      </c>
      <c r="U117" t="str">
        <f>VLOOKUP(F117,'[2]baza umowy'!A:AJ,36,FALSE)</f>
        <v>05 Obszary wiejskie (poza obszarami górskimi, wyspami lub o niskiej i bardzo niskiej gęstości zaludnienia)</v>
      </c>
      <c r="V117" t="str">
        <f>VLOOKUP(F117,'[2]baza umowy'!H:AH,27,FALSE)</f>
        <v>08 Inne inwestycje w przedsiębiorstwa</v>
      </c>
      <c r="W117" t="str">
        <f>VLOOKUP(F117,'[2]baza umowy'!H:AK,30,FALSE)</f>
        <v>21 Działalność związana ze środowiskiem naturalnym</v>
      </c>
      <c r="X117" t="str">
        <f>VLOOKUP(F117,'[2]baza umowy'!A:AM,39,FALSE)</f>
        <v>ZPHG JUMAR JULIAN MARUSZEWSKI</v>
      </c>
      <c r="Y117" t="str">
        <f>VLOOKUP(F117,'[2]baza umowy'!A:AU,47,FALSE)</f>
        <v>osoba fizyczna prowadząca działalność gospodarczą - średnie przedsiębiorstwo</v>
      </c>
      <c r="Z117" t="str">
        <f>VLOOKUP(F117,'[2]baza umowy'!A:AW,49,FALSE)</f>
        <v>przedsiębiorca lub przedsiębiorstwo</v>
      </c>
      <c r="AA117" t="str">
        <f>VLOOKUP(F117,'[2]baza umowy'!A:AL,38,FALSE)</f>
        <v>8520300066</v>
      </c>
    </row>
    <row r="118" spans="1:27" x14ac:dyDescent="0.25">
      <c r="A118" t="str">
        <f>VLOOKUP(F118,'[2]baza umowy'!A:B,2,FALSE)</f>
        <v>RPZP.01.00.00</v>
      </c>
      <c r="B118" t="str">
        <f>VLOOKUP(F118,'[2]baza umowy'!A:C,3,FALSE)</f>
        <v>RPZP.01.01.00</v>
      </c>
      <c r="C118" t="str">
        <f>VLOOKUP(F118,'[2]baza umowy'!A:D,4,FALSE)</f>
        <v>RPZP.01.01.01</v>
      </c>
      <c r="D118" s="102" t="s">
        <v>2566</v>
      </c>
      <c r="E118" s="103" t="str">
        <f>VLOOKUP(F118,'[2]baza umowy'!A:E,5,FALSE)</f>
        <v>RPZP.01.01.01-32-182/09-01</v>
      </c>
      <c r="F118" s="102" t="s">
        <v>2569</v>
      </c>
      <c r="G118" s="89" t="e">
        <f>VLOOKUP(F118,baza!G:G,1,FALSE)</f>
        <v>#N/A</v>
      </c>
      <c r="H118" s="102" t="s">
        <v>17691</v>
      </c>
      <c r="I118" s="104" t="s">
        <v>17692</v>
      </c>
      <c r="J118" s="105" t="str">
        <f t="shared" si="2"/>
        <v>RPZP.01.01.01-32-182/09-01</v>
      </c>
      <c r="K118" s="104" t="s">
        <v>17693</v>
      </c>
      <c r="L118" s="102" t="s">
        <v>17694</v>
      </c>
      <c r="M118" s="102" t="s">
        <v>2573</v>
      </c>
      <c r="N118" s="102" t="s">
        <v>2572</v>
      </c>
      <c r="O118" s="106" t="s">
        <v>875</v>
      </c>
      <c r="P118" s="92" t="str">
        <f>VLOOKUP(F118,'[2]kiedy utworzył wop'!B:H,7,FALSE)</f>
        <v>2010-12-20</v>
      </c>
      <c r="Q118" s="107" t="s">
        <v>752</v>
      </c>
      <c r="R118" s="108" t="str">
        <f t="shared" si="3"/>
        <v>2010</v>
      </c>
      <c r="S118" s="109" t="s">
        <v>2519</v>
      </c>
      <c r="T118" s="96">
        <f>VLOOKUP(F118,'[2]dofinansowanie '!P:AI,20,FALSE)</f>
        <v>29368.799999999999</v>
      </c>
      <c r="U118" t="str">
        <f>VLOOKUP(F118,'[2]baza umowy'!A:AJ,36,FALSE)</f>
        <v>01 Obszar miejski</v>
      </c>
      <c r="V118" t="str">
        <f>VLOOKUP(F118,'[2]baza umowy'!H:AH,27,FALSE)</f>
        <v>08 Inne inwestycje w przedsiębiorstwa</v>
      </c>
      <c r="W118" t="str">
        <f>VLOOKUP(F118,'[2]baza umowy'!H:AK,30,FALSE)</f>
        <v>19 Działalność w zakresie ochrony zdrowia ludzkiego</v>
      </c>
      <c r="X118" t="str">
        <f>VLOOKUP(F118,'[2]baza umowy'!A:AM,39,FALSE)</f>
        <v>Dominika Kluczyk-Czarnecka</v>
      </c>
      <c r="Y118" t="str">
        <f>VLOOKUP(F118,'[2]baza umowy'!A:AU,47,FALSE)</f>
        <v>osoba fizyczna prowadząca działalność gospodarczą - mikro przedsiębiorstwo</v>
      </c>
      <c r="Z118" t="str">
        <f>VLOOKUP(F118,'[2]baza umowy'!A:AW,49,FALSE)</f>
        <v>przedsiębiorca lub przedsiębiorstwo</v>
      </c>
      <c r="AA118" t="str">
        <f>VLOOKUP(F118,'[2]baza umowy'!A:AL,38,FALSE)</f>
        <v>6721805435</v>
      </c>
    </row>
    <row r="119" spans="1:27" x14ac:dyDescent="0.25">
      <c r="A119" t="str">
        <f>VLOOKUP(F119,'[2]baza umowy'!A:B,2,FALSE)</f>
        <v>RPZP.01.00.00</v>
      </c>
      <c r="B119" t="str">
        <f>VLOOKUP(F119,'[2]baza umowy'!A:C,3,FALSE)</f>
        <v>RPZP.01.01.00</v>
      </c>
      <c r="C119" t="str">
        <f>VLOOKUP(F119,'[2]baza umowy'!A:D,4,FALSE)</f>
        <v>RPZP.01.01.01</v>
      </c>
      <c r="D119" s="102" t="s">
        <v>2749</v>
      </c>
      <c r="E119" s="103" t="str">
        <f>VLOOKUP(F119,'[2]baza umowy'!A:E,5,FALSE)</f>
        <v>RPZP.01.01.01-32-001/08-04</v>
      </c>
      <c r="F119" s="102" t="s">
        <v>2752</v>
      </c>
      <c r="G119" s="89" t="e">
        <f>VLOOKUP(F119,baza!G:G,1,FALSE)</f>
        <v>#N/A</v>
      </c>
      <c r="H119" s="102" t="s">
        <v>17695</v>
      </c>
      <c r="I119" s="104" t="s">
        <v>17696</v>
      </c>
      <c r="J119" s="105" t="str">
        <f t="shared" si="2"/>
        <v>RPZP.01.01.01-32-001/08-04</v>
      </c>
      <c r="K119" s="104" t="s">
        <v>17697</v>
      </c>
      <c r="L119" s="102" t="s">
        <v>17698</v>
      </c>
      <c r="M119" s="102" t="s">
        <v>2756</v>
      </c>
      <c r="N119" s="102" t="s">
        <v>2755</v>
      </c>
      <c r="O119" s="106" t="s">
        <v>4501</v>
      </c>
      <c r="P119" s="92" t="str">
        <f>VLOOKUP(F119,'[2]kiedy utworzył wop'!B:H,7,FALSE)</f>
        <v>2010-12-20</v>
      </c>
      <c r="Q119" s="107" t="s">
        <v>752</v>
      </c>
      <c r="R119" s="108" t="str">
        <f t="shared" si="3"/>
        <v>2010</v>
      </c>
      <c r="S119" s="109" t="s">
        <v>4151</v>
      </c>
      <c r="T119" s="96">
        <f>VLOOKUP(F119,'[2]dofinansowanie '!P:AI,20,FALSE)</f>
        <v>511186.48</v>
      </c>
      <c r="U119" t="str">
        <f>VLOOKUP(F119,'[2]baza umowy'!A:AJ,36,FALSE)</f>
        <v>01 Obszar miejski</v>
      </c>
      <c r="V119" t="str">
        <f>VLOOKUP(F119,'[2]baza umowy'!H:AH,27,FALSE)</f>
        <v>08 Inne inwestycje w przedsiębiorstwa</v>
      </c>
      <c r="W119" t="str">
        <f>VLOOKUP(F119,'[2]baza umowy'!H:AK,30,FALSE)</f>
        <v>19 Działalność w zakresie ochrony zdrowia ludzkiego</v>
      </c>
      <c r="X119" t="str">
        <f>VLOOKUP(F119,'[2]baza umowy'!A:AM,39,FALSE)</f>
        <v>"EURO-DENT"Artur Gliszczynski i Malgorzata Piela Spólka Cywilna</v>
      </c>
      <c r="Y119" t="str">
        <f>VLOOKUP(F119,'[2]baza umowy'!A:AU,47,FALSE)</f>
        <v>spółka cywilna prowadząca działalność w oparciu o umowę zawartą na podstawie KC - mikro przedsiębiorstwo</v>
      </c>
      <c r="Z119" t="str">
        <f>VLOOKUP(F119,'[2]baza umowy'!A:AW,49,FALSE)</f>
        <v>przedsiębiorca lub przedsiębiorstwo</v>
      </c>
      <c r="AA119" t="str">
        <f>VLOOKUP(F119,'[2]baza umowy'!A:AL,38,FALSE)</f>
        <v>6711202706</v>
      </c>
    </row>
    <row r="120" spans="1:27" x14ac:dyDescent="0.25">
      <c r="A120" t="str">
        <f>VLOOKUP(F120,'[2]baza umowy'!A:B,2,FALSE)</f>
        <v>RPZP.07.00.00</v>
      </c>
      <c r="B120" t="str">
        <f>VLOOKUP(F120,'[2]baza umowy'!A:C,3,FALSE)</f>
        <v>RPZP.07.01.00</v>
      </c>
      <c r="C120" t="str">
        <f>VLOOKUP(F120,'[2]baza umowy'!A:D,4,FALSE)</f>
        <v>RPZP.07.01.02</v>
      </c>
      <c r="D120" s="102" t="s">
        <v>2807</v>
      </c>
      <c r="E120" s="103" t="str">
        <f>VLOOKUP(F120,'[2]baza umowy'!A:E,5,FALSE)</f>
        <v>RPZP.07.01.02-32-013/09-02</v>
      </c>
      <c r="F120" s="102" t="s">
        <v>2810</v>
      </c>
      <c r="G120" s="89" t="e">
        <f>VLOOKUP(F120,baza!G:G,1,FALSE)</f>
        <v>#N/A</v>
      </c>
      <c r="H120" s="102" t="s">
        <v>17699</v>
      </c>
      <c r="I120" s="104" t="s">
        <v>17700</v>
      </c>
      <c r="J120" s="105" t="str">
        <f t="shared" si="2"/>
        <v>RPZP.07.01.02-32-013/09-03</v>
      </c>
      <c r="K120" s="104" t="s">
        <v>17701</v>
      </c>
      <c r="L120" s="102" t="s">
        <v>17702</v>
      </c>
      <c r="M120" s="102" t="s">
        <v>2813</v>
      </c>
      <c r="N120" s="102" t="s">
        <v>2812</v>
      </c>
      <c r="O120" s="106" t="s">
        <v>1110</v>
      </c>
      <c r="P120" s="92" t="str">
        <f>VLOOKUP(F120,'[2]kiedy utworzył wop'!B:H,7,FALSE)</f>
        <v>2010-12-31</v>
      </c>
      <c r="Q120" s="107" t="s">
        <v>752</v>
      </c>
      <c r="R120" s="108" t="str">
        <f t="shared" si="3"/>
        <v>2010</v>
      </c>
      <c r="S120" s="109" t="s">
        <v>4032</v>
      </c>
      <c r="T120" s="96">
        <f>VLOOKUP(F120,'[2]dofinansowanie '!P:AI,20,FALSE)</f>
        <v>412711.49</v>
      </c>
      <c r="U120" t="str">
        <f>VLOOKUP(F120,'[2]baza umowy'!A:AJ,36,FALSE)</f>
        <v>01 Obszar miejski</v>
      </c>
      <c r="V120" t="str">
        <f>VLOOKUP(F120,'[2]baza umowy'!H:AH,27,FALSE)</f>
        <v>75 Infrastruktura systemu oświaty</v>
      </c>
      <c r="W120" t="str">
        <f>VLOOKUP(F120,'[2]baza umowy'!H:AK,30,FALSE)</f>
        <v>18 Edukacja</v>
      </c>
      <c r="X120" t="str">
        <f>VLOOKUP(F120,'[2]baza umowy'!A:AM,39,FALSE)</f>
        <v>Powiat Szczecinecki</v>
      </c>
      <c r="Y120" t="str">
        <f>VLOOKUP(F120,'[2]baza umowy'!A:AU,47,FALSE)</f>
        <v>wspólnota samorządowa - powiat</v>
      </c>
      <c r="Z120" t="str">
        <f>VLOOKUP(F120,'[2]baza umowy'!A:AW,49,FALSE)</f>
        <v>Jednostka samorządu terytorialnego</v>
      </c>
      <c r="AA120" t="str">
        <f>VLOOKUP(F120,'[2]baza umowy'!A:AL,38,FALSE)</f>
        <v>6731630032</v>
      </c>
    </row>
    <row r="121" spans="1:27" x14ac:dyDescent="0.25">
      <c r="A121" t="str">
        <f>VLOOKUP(F121,'[2]baza umowy'!A:B,2,FALSE)</f>
        <v>RPZP.07.00.00</v>
      </c>
      <c r="B121" t="str">
        <f>VLOOKUP(F121,'[2]baza umowy'!A:C,3,FALSE)</f>
        <v>RPZP.07.01.00</v>
      </c>
      <c r="C121" t="str">
        <f>VLOOKUP(F121,'[2]baza umowy'!A:D,4,FALSE)</f>
        <v>RPZP.07.01.02</v>
      </c>
      <c r="D121" s="102" t="s">
        <v>2249</v>
      </c>
      <c r="E121" s="103" t="str">
        <f>VLOOKUP(F121,'[2]baza umowy'!A:E,5,FALSE)</f>
        <v>RPZP.07.01.02-32-001/09-02</v>
      </c>
      <c r="F121" s="102" t="s">
        <v>2252</v>
      </c>
      <c r="G121" s="89" t="e">
        <f>VLOOKUP(F121,baza!G:G,1,FALSE)</f>
        <v>#N/A</v>
      </c>
      <c r="H121" s="102" t="s">
        <v>17703</v>
      </c>
      <c r="I121" s="104" t="s">
        <v>17704</v>
      </c>
      <c r="J121" s="105" t="str">
        <f t="shared" si="2"/>
        <v>RPZP.07.01.02-32-001/09-03</v>
      </c>
      <c r="K121" s="104" t="s">
        <v>17705</v>
      </c>
      <c r="L121" s="102" t="s">
        <v>17706</v>
      </c>
      <c r="M121" s="102" t="s">
        <v>2258</v>
      </c>
      <c r="N121" s="102" t="s">
        <v>2257</v>
      </c>
      <c r="O121" s="106" t="s">
        <v>1110</v>
      </c>
      <c r="P121" s="92" t="str">
        <f>VLOOKUP(F121,'[2]kiedy utworzył wop'!B:H,7,FALSE)</f>
        <v>2010-12-31</v>
      </c>
      <c r="Q121" s="107" t="s">
        <v>752</v>
      </c>
      <c r="R121" s="108" t="str">
        <f t="shared" si="3"/>
        <v>2010</v>
      </c>
      <c r="S121" s="109" t="s">
        <v>4032</v>
      </c>
      <c r="T121" s="96">
        <f>VLOOKUP(F121,'[2]dofinansowanie '!P:AI,20,FALSE)</f>
        <v>508263.89</v>
      </c>
      <c r="U121" t="str">
        <f>VLOOKUP(F121,'[2]baza umowy'!A:AJ,36,FALSE)</f>
        <v>01 Obszar miejski</v>
      </c>
      <c r="V121" t="str">
        <f>VLOOKUP(F121,'[2]baza umowy'!H:AH,27,FALSE)</f>
        <v>75 Infrastruktura systemu oświaty</v>
      </c>
      <c r="W121" t="str">
        <f>VLOOKUP(F121,'[2]baza umowy'!H:AK,30,FALSE)</f>
        <v>18 Edukacja</v>
      </c>
      <c r="X121" t="str">
        <f>VLOOKUP(F121,'[2]baza umowy'!A:AM,39,FALSE)</f>
        <v>Gmina Miasto Świnoujście</v>
      </c>
      <c r="Y121" t="str">
        <f>VLOOKUP(F121,'[2]baza umowy'!A:AU,47,FALSE)</f>
        <v>wspólnota samorządowa - gmina</v>
      </c>
      <c r="Z121" t="str">
        <f>VLOOKUP(F121,'[2]baza umowy'!A:AW,49,FALSE)</f>
        <v>Jednostka samorządu terytorialnego</v>
      </c>
      <c r="AA121" t="str">
        <f>VLOOKUP(F121,'[2]baza umowy'!A:AL,38,FALSE)</f>
        <v>8551571375</v>
      </c>
    </row>
    <row r="122" spans="1:27" x14ac:dyDescent="0.25">
      <c r="A122" t="str">
        <f>VLOOKUP(F122,'[2]baza umowy'!A:B,2,FALSE)</f>
        <v>RPZP.02.00.00</v>
      </c>
      <c r="B122" t="str">
        <f>VLOOKUP(F122,'[2]baza umowy'!A:C,3,FALSE)</f>
        <v>RPZP.02.01.00</v>
      </c>
      <c r="C122" t="str">
        <f>VLOOKUP(F122,'[2]baza umowy'!A:D,4,FALSE)</f>
        <v>RPZP.02.01.02</v>
      </c>
      <c r="D122" s="102" t="s">
        <v>2505</v>
      </c>
      <c r="E122" s="103" t="str">
        <f>VLOOKUP(F122,'[2]baza umowy'!A:E,5,FALSE)</f>
        <v>RPZP.02.01.02-32-101/09-02</v>
      </c>
      <c r="F122" s="102" t="s">
        <v>2508</v>
      </c>
      <c r="G122" s="89" t="e">
        <f>VLOOKUP(F122,baza!G:G,1,FALSE)</f>
        <v>#N/A</v>
      </c>
      <c r="H122" s="102" t="s">
        <v>17707</v>
      </c>
      <c r="I122" s="104" t="s">
        <v>17708</v>
      </c>
      <c r="J122" s="105" t="str">
        <f t="shared" si="2"/>
        <v>RPZP.02.01.02-32-101/09-01</v>
      </c>
      <c r="K122" s="104" t="s">
        <v>17709</v>
      </c>
      <c r="L122" s="102" t="s">
        <v>17710</v>
      </c>
      <c r="M122" s="102" t="s">
        <v>2512</v>
      </c>
      <c r="N122" s="102" t="s">
        <v>2511</v>
      </c>
      <c r="O122" s="106" t="s">
        <v>1110</v>
      </c>
      <c r="P122" s="92" t="str">
        <f>VLOOKUP(F122,'[2]kiedy utworzył wop'!B:H,7,FALSE)</f>
        <v>2010-12-31</v>
      </c>
      <c r="Q122" s="107" t="s">
        <v>752</v>
      </c>
      <c r="R122" s="108" t="str">
        <f t="shared" si="3"/>
        <v>2010</v>
      </c>
      <c r="S122" s="109" t="s">
        <v>4032</v>
      </c>
      <c r="T122" s="96">
        <f>VLOOKUP(F122,'[2]dofinansowanie '!P:AI,20,FALSE)</f>
        <v>422284.96</v>
      </c>
      <c r="U122" t="str">
        <f>VLOOKUP(F122,'[2]baza umowy'!A:AJ,36,FALSE)</f>
        <v>01 Obszar miejski</v>
      </c>
      <c r="V122" t="str">
        <f>VLOOKUP(F122,'[2]baza umowy'!H:AH,27,FALSE)</f>
        <v>23 Drogi regionalne/lokalne</v>
      </c>
      <c r="W122" t="str">
        <f>VLOOKUP(F122,'[2]baza umowy'!H:AK,30,FALSE)</f>
        <v>00 Nie dotyczy</v>
      </c>
      <c r="X122" t="str">
        <f>VLOOKUP(F122,'[2]baza umowy'!A:AM,39,FALSE)</f>
        <v>Gmina Złocieniec</v>
      </c>
      <c r="Y122" t="str">
        <f>VLOOKUP(F122,'[2]baza umowy'!A:AU,47,FALSE)</f>
        <v>wspólnota samorządowa - gmina</v>
      </c>
      <c r="Z122" t="str">
        <f>VLOOKUP(F122,'[2]baza umowy'!A:AW,49,FALSE)</f>
        <v>Jednostka samorządu terytorialnego</v>
      </c>
      <c r="AA122" t="str">
        <f>VLOOKUP(F122,'[2]baza umowy'!A:AL,38,FALSE)</f>
        <v>6741002018</v>
      </c>
    </row>
    <row r="123" spans="1:27" x14ac:dyDescent="0.25">
      <c r="A123" t="str">
        <f>VLOOKUP(F123,'[2]baza umowy'!A:B,2,FALSE)</f>
        <v>RPZP.02.00.00</v>
      </c>
      <c r="B123" t="str">
        <f>VLOOKUP(F123,'[2]baza umowy'!A:C,3,FALSE)</f>
        <v>RPZP.02.01.00</v>
      </c>
      <c r="C123" t="str">
        <f>VLOOKUP(F123,'[2]baza umowy'!A:D,4,FALSE)</f>
        <v>RPZP.02.01.02</v>
      </c>
      <c r="D123" s="102" t="s">
        <v>2441</v>
      </c>
      <c r="E123" s="103" t="str">
        <f>VLOOKUP(F123,'[2]baza umowy'!A:E,5,FALSE)</f>
        <v>RPZP.02.01.02-32-049/09-03</v>
      </c>
      <c r="F123" s="102" t="s">
        <v>2444</v>
      </c>
      <c r="G123" s="89" t="e">
        <f>VLOOKUP(F123,baza!G:G,1,FALSE)</f>
        <v>#N/A</v>
      </c>
      <c r="H123" s="102" t="s">
        <v>17711</v>
      </c>
      <c r="I123" s="104" t="s">
        <v>17712</v>
      </c>
      <c r="J123" s="105" t="str">
        <f t="shared" si="2"/>
        <v>RPZP.02.01.02-32-049/09-05</v>
      </c>
      <c r="K123" s="104" t="s">
        <v>17713</v>
      </c>
      <c r="L123" s="102" t="s">
        <v>17714</v>
      </c>
      <c r="M123" s="102" t="s">
        <v>2433</v>
      </c>
      <c r="N123" s="102" t="s">
        <v>2432</v>
      </c>
      <c r="O123" s="106" t="s">
        <v>1110</v>
      </c>
      <c r="P123" s="92" t="str">
        <f>VLOOKUP(F123,'[2]kiedy utworzył wop'!B:H,7,FALSE)</f>
        <v>2010-12-31</v>
      </c>
      <c r="Q123" s="107" t="s">
        <v>752</v>
      </c>
      <c r="R123" s="108" t="str">
        <f t="shared" si="3"/>
        <v>2010</v>
      </c>
      <c r="S123" s="109" t="s">
        <v>4032</v>
      </c>
      <c r="T123" s="96">
        <f>VLOOKUP(F123,'[2]dofinansowanie '!P:AI,20,FALSE)</f>
        <v>850766.99</v>
      </c>
      <c r="U123" t="str">
        <f>VLOOKUP(F123,'[2]baza umowy'!A:AJ,36,FALSE)</f>
        <v>05 Obszary wiejskie (poza obszarami górskimi, wyspami lub o niskiej i bardzo niskiej gęstości zaludnienia)</v>
      </c>
      <c r="V123" t="str">
        <f>VLOOKUP(F123,'[2]baza umowy'!H:AH,27,FALSE)</f>
        <v>23 Drogi regionalne/lokalne</v>
      </c>
      <c r="W123" t="str">
        <f>VLOOKUP(F123,'[2]baza umowy'!H:AK,30,FALSE)</f>
        <v>00 Nie dotyczy</v>
      </c>
      <c r="X123" t="str">
        <f>VLOOKUP(F123,'[2]baza umowy'!A:AM,39,FALSE)</f>
        <v>Gmina Dobra</v>
      </c>
      <c r="Y123" t="str">
        <f>VLOOKUP(F123,'[2]baza umowy'!A:AU,47,FALSE)</f>
        <v>wspólnota samorządowa - gmina</v>
      </c>
      <c r="Z123" t="str">
        <f>VLOOKUP(F123,'[2]baza umowy'!A:AW,49,FALSE)</f>
        <v>Jednostka samorządu terytorialnego</v>
      </c>
      <c r="AA123" t="str">
        <f>VLOOKUP(F123,'[2]baza umowy'!A:AL,38,FALSE)</f>
        <v>8512948083</v>
      </c>
    </row>
    <row r="124" spans="1:27" x14ac:dyDescent="0.25">
      <c r="A124" t="str">
        <f>VLOOKUP(F124,'[2]baza umowy'!A:B,2,FALSE)</f>
        <v>RPZP.02.00.00</v>
      </c>
      <c r="B124" t="str">
        <f>VLOOKUP(F124,'[2]baza umowy'!A:C,3,FALSE)</f>
        <v>RPZP.02.01.00</v>
      </c>
      <c r="C124" t="str">
        <f>VLOOKUP(F124,'[2]baza umowy'!A:D,4,FALSE)</f>
        <v>RPZP.02.01.02</v>
      </c>
      <c r="D124" s="102" t="s">
        <v>17715</v>
      </c>
      <c r="E124" s="103" t="str">
        <f>VLOOKUP(F124,'[2]baza umowy'!A:E,5,FALSE)</f>
        <v>RPZP.02.01.02-32-046/09-03</v>
      </c>
      <c r="F124" s="102" t="s">
        <v>3000</v>
      </c>
      <c r="G124" s="89" t="e">
        <f>VLOOKUP(F124,baza!G:G,1,FALSE)</f>
        <v>#N/A</v>
      </c>
      <c r="H124" s="102" t="s">
        <v>17716</v>
      </c>
      <c r="I124" s="104" t="s">
        <v>17717</v>
      </c>
      <c r="J124" s="105" t="str">
        <f t="shared" si="2"/>
        <v>RPZP.02.01.02-32-046/09-05</v>
      </c>
      <c r="K124" s="104" t="s">
        <v>17718</v>
      </c>
      <c r="L124" s="102" t="s">
        <v>17719</v>
      </c>
      <c r="M124" s="102" t="s">
        <v>2433</v>
      </c>
      <c r="N124" s="102" t="s">
        <v>2432</v>
      </c>
      <c r="O124" s="106" t="s">
        <v>2430</v>
      </c>
      <c r="P124" s="92" t="str">
        <f>VLOOKUP(F124,'[2]kiedy utworzył wop'!B:H,7,FALSE)</f>
        <v>2010-12-31</v>
      </c>
      <c r="Q124" s="107" t="s">
        <v>752</v>
      </c>
      <c r="R124" s="108" t="str">
        <f t="shared" si="3"/>
        <v>2010</v>
      </c>
      <c r="S124" s="109" t="s">
        <v>4032</v>
      </c>
      <c r="T124" s="96">
        <f>VLOOKUP(F124,'[2]dofinansowanie '!P:AI,20,FALSE)</f>
        <v>951395.45</v>
      </c>
      <c r="U124" t="str">
        <f>VLOOKUP(F124,'[2]baza umowy'!A:AJ,36,FALSE)</f>
        <v>05 Obszary wiejskie (poza obszarami górskimi, wyspami lub o niskiej i bardzo niskiej gęstości zaludnienia)</v>
      </c>
      <c r="V124" t="str">
        <f>VLOOKUP(F124,'[2]baza umowy'!H:AH,27,FALSE)</f>
        <v>23 Drogi regionalne/lokalne</v>
      </c>
      <c r="W124" t="str">
        <f>VLOOKUP(F124,'[2]baza umowy'!H:AK,30,FALSE)</f>
        <v>00 Nie dotyczy</v>
      </c>
      <c r="X124" t="str">
        <f>VLOOKUP(F124,'[2]baza umowy'!A:AM,39,FALSE)</f>
        <v>Gmina Dobra</v>
      </c>
      <c r="Y124" t="str">
        <f>VLOOKUP(F124,'[2]baza umowy'!A:AU,47,FALSE)</f>
        <v>wspólnota samorządowa - gmina</v>
      </c>
      <c r="Z124" t="str">
        <f>VLOOKUP(F124,'[2]baza umowy'!A:AW,49,FALSE)</f>
        <v>Jednostka samorządu terytorialnego</v>
      </c>
      <c r="AA124" t="str">
        <f>VLOOKUP(F124,'[2]baza umowy'!A:AL,38,FALSE)</f>
        <v>8512948083</v>
      </c>
    </row>
    <row r="125" spans="1:27" x14ac:dyDescent="0.25">
      <c r="A125" t="str">
        <f>VLOOKUP(F125,'[2]baza umowy'!A:B,2,FALSE)</f>
        <v>RPZP.02.00.00</v>
      </c>
      <c r="B125" t="str">
        <f>VLOOKUP(F125,'[2]baza umowy'!A:C,3,FALSE)</f>
        <v>RPZP.02.01.00</v>
      </c>
      <c r="C125" t="str">
        <f>VLOOKUP(F125,'[2]baza umowy'!A:D,4,FALSE)</f>
        <v>RPZP.02.01.02</v>
      </c>
      <c r="D125" s="102" t="s">
        <v>17720</v>
      </c>
      <c r="E125" s="103" t="str">
        <f>VLOOKUP(F125,'[2]baza umowy'!A:E,5,FALSE)</f>
        <v>RPZP.02.01.02-32-044/09-03</v>
      </c>
      <c r="F125" s="102" t="s">
        <v>2429</v>
      </c>
      <c r="G125" s="89" t="e">
        <f>VLOOKUP(F125,baza!G:G,1,FALSE)</f>
        <v>#N/A</v>
      </c>
      <c r="H125" s="102" t="s">
        <v>17721</v>
      </c>
      <c r="I125" s="104" t="s">
        <v>17722</v>
      </c>
      <c r="J125" s="105" t="str">
        <f t="shared" si="2"/>
        <v>RPZP.02.01.02-32-044/09-05</v>
      </c>
      <c r="K125" s="104" t="s">
        <v>17723</v>
      </c>
      <c r="L125" s="102" t="s">
        <v>17724</v>
      </c>
      <c r="M125" s="102" t="s">
        <v>2433</v>
      </c>
      <c r="N125" s="102" t="s">
        <v>2432</v>
      </c>
      <c r="O125" s="106" t="s">
        <v>1110</v>
      </c>
      <c r="P125" s="92" t="str">
        <f>VLOOKUP(F125,'[2]kiedy utworzył wop'!B:H,7,FALSE)</f>
        <v>2010-12-31</v>
      </c>
      <c r="Q125" s="107" t="s">
        <v>752</v>
      </c>
      <c r="R125" s="108" t="str">
        <f t="shared" si="3"/>
        <v>2010</v>
      </c>
      <c r="S125" s="109" t="s">
        <v>4032</v>
      </c>
      <c r="T125" s="96">
        <f>VLOOKUP(F125,'[2]dofinansowanie '!P:AI,20,FALSE)</f>
        <v>839970</v>
      </c>
      <c r="U125" t="str">
        <f>VLOOKUP(F125,'[2]baza umowy'!A:AJ,36,FALSE)</f>
        <v>05 Obszary wiejskie (poza obszarami górskimi, wyspami lub o niskiej i bardzo niskiej gęstości zaludnienia)</v>
      </c>
      <c r="V125" t="str">
        <f>VLOOKUP(F125,'[2]baza umowy'!H:AH,27,FALSE)</f>
        <v>23 Drogi regionalne/lokalne</v>
      </c>
      <c r="W125" t="str">
        <f>VLOOKUP(F125,'[2]baza umowy'!H:AK,30,FALSE)</f>
        <v>00 Nie dotyczy</v>
      </c>
      <c r="X125" t="str">
        <f>VLOOKUP(F125,'[2]baza umowy'!A:AM,39,FALSE)</f>
        <v>Gmina Dobra</v>
      </c>
      <c r="Y125" t="str">
        <f>VLOOKUP(F125,'[2]baza umowy'!A:AU,47,FALSE)</f>
        <v>wspólnota samorządowa - gmina</v>
      </c>
      <c r="Z125" t="str">
        <f>VLOOKUP(F125,'[2]baza umowy'!A:AW,49,FALSE)</f>
        <v>Jednostka samorządu terytorialnego</v>
      </c>
      <c r="AA125" t="str">
        <f>VLOOKUP(F125,'[2]baza umowy'!A:AL,38,FALSE)</f>
        <v>8512948083</v>
      </c>
    </row>
    <row r="126" spans="1:27" x14ac:dyDescent="0.25">
      <c r="A126" t="str">
        <f>VLOOKUP(F126,'[2]baza umowy'!A:B,2,FALSE)</f>
        <v>RPZP.01.00.00</v>
      </c>
      <c r="B126" t="str">
        <f>VLOOKUP(F126,'[2]baza umowy'!A:C,3,FALSE)</f>
        <v>RPZP.01.03.00</v>
      </c>
      <c r="C126" t="str">
        <f>VLOOKUP(F126,'[2]baza umowy'!A:D,4,FALSE)</f>
        <v>RPZP.01.03.01</v>
      </c>
      <c r="D126" s="102" t="s">
        <v>1014</v>
      </c>
      <c r="E126" s="103" t="str">
        <f>VLOOKUP(F126,'[2]baza umowy'!A:E,5,FALSE)</f>
        <v>RPZP.01.03.01-32-025/08-02</v>
      </c>
      <c r="F126" s="102" t="s">
        <v>1017</v>
      </c>
      <c r="G126" s="89" t="e">
        <f>VLOOKUP(F126,baza!G:G,1,FALSE)</f>
        <v>#N/A</v>
      </c>
      <c r="H126" s="102" t="s">
        <v>17725</v>
      </c>
      <c r="I126" s="104" t="s">
        <v>1014</v>
      </c>
      <c r="J126" s="105" t="str">
        <f t="shared" si="2"/>
        <v>RPZP.01.03.01-32-025/08-02</v>
      </c>
      <c r="K126" s="104" t="s">
        <v>17726</v>
      </c>
      <c r="L126" s="102" t="s">
        <v>17727</v>
      </c>
      <c r="M126" s="102" t="s">
        <v>1023</v>
      </c>
      <c r="N126" s="102" t="s">
        <v>1022</v>
      </c>
      <c r="O126" s="106" t="s">
        <v>5054</v>
      </c>
      <c r="P126" s="92" t="str">
        <f>VLOOKUP(F126,'[2]kiedy utworzył wop'!B:H,7,FALSE)</f>
        <v>2010-12-31</v>
      </c>
      <c r="Q126" s="107" t="s">
        <v>752</v>
      </c>
      <c r="R126" s="108" t="str">
        <f t="shared" si="3"/>
        <v>2010</v>
      </c>
      <c r="S126" s="109" t="s">
        <v>2519</v>
      </c>
      <c r="T126" s="96">
        <f>VLOOKUP(F126,'[2]dofinansowanie '!P:AI,20,FALSE)</f>
        <v>22470</v>
      </c>
      <c r="U126" t="str">
        <f>VLOOKUP(F126,'[2]baza umowy'!A:AJ,36,FALSE)</f>
        <v>01 Obszar miejski</v>
      </c>
      <c r="V126" t="str">
        <f>VLOOKUP(F126,'[2]baza umowy'!H:AH,27,FALSE)</f>
        <v>05 Usługi w zakresie zaawansowanego wsparcia dla przedsiębiorstw i grup przedsiębiorstw</v>
      </c>
      <c r="W126" t="str">
        <f>VLOOKUP(F126,'[2]baza umowy'!H:AK,30,FALSE)</f>
        <v>06 Nieokreślony przemysł wytwórczy</v>
      </c>
      <c r="X126" t="str">
        <f>VLOOKUP(F126,'[2]baza umowy'!A:AM,39,FALSE)</f>
        <v>Jan Borodziuk Zakład Elektryczno - Metalowy BOEM</v>
      </c>
      <c r="Y126" t="str">
        <f>VLOOKUP(F126,'[2]baza umowy'!A:AU,47,FALSE)</f>
        <v>osoba fizyczna prowadząca działalność gospodarczą - średnie przedsiębiorstwo</v>
      </c>
      <c r="Z126" t="str">
        <f>VLOOKUP(F126,'[2]baza umowy'!A:AW,49,FALSE)</f>
        <v>przedsiębiorca lub przedsiębiorstwo</v>
      </c>
      <c r="AA126" t="str">
        <f>VLOOKUP(F126,'[2]baza umowy'!A:AL,38,FALSE)</f>
        <v>8571001184</v>
      </c>
    </row>
    <row r="127" spans="1:27" x14ac:dyDescent="0.25">
      <c r="A127" t="str">
        <f>VLOOKUP(F127,'[2]baza umowy'!A:B,2,FALSE)</f>
        <v>RPZP.01.00.00</v>
      </c>
      <c r="B127" t="str">
        <f>VLOOKUP(F127,'[2]baza umowy'!A:C,3,FALSE)</f>
        <v>RPZP.01.01.00</v>
      </c>
      <c r="C127" t="str">
        <f>VLOOKUP(F127,'[2]baza umowy'!A:D,4,FALSE)</f>
        <v>RPZP.01.01.03</v>
      </c>
      <c r="D127" s="102" t="s">
        <v>2636</v>
      </c>
      <c r="E127" s="103" t="str">
        <f>VLOOKUP(F127,'[2]baza umowy'!A:E,5,FALSE)</f>
        <v>RPZP.01.01.03-32-083/09-02</v>
      </c>
      <c r="F127" s="102" t="s">
        <v>2639</v>
      </c>
      <c r="G127" s="89" t="e">
        <f>VLOOKUP(F127,baza!G:G,1,FALSE)</f>
        <v>#N/A</v>
      </c>
      <c r="H127" s="102" t="s">
        <v>17728</v>
      </c>
      <c r="I127" s="104" t="s">
        <v>17729</v>
      </c>
      <c r="J127" s="105" t="str">
        <f t="shared" si="2"/>
        <v>RPZP.01.01.03-32-083/09-03</v>
      </c>
      <c r="K127" s="104" t="s">
        <v>17730</v>
      </c>
      <c r="L127" s="102" t="s">
        <v>17731</v>
      </c>
      <c r="M127" s="102" t="s">
        <v>2644</v>
      </c>
      <c r="N127" s="102" t="s">
        <v>2643</v>
      </c>
      <c r="O127" s="106" t="s">
        <v>2739</v>
      </c>
      <c r="P127" s="92" t="str">
        <f>VLOOKUP(F127,'[2]kiedy utworzył wop'!B:H,7,FALSE)</f>
        <v>2010-12-31</v>
      </c>
      <c r="Q127" s="107" t="s">
        <v>752</v>
      </c>
      <c r="R127" s="108" t="str">
        <f t="shared" si="3"/>
        <v>2010</v>
      </c>
      <c r="S127" s="109" t="s">
        <v>4032</v>
      </c>
      <c r="T127" s="96">
        <f>VLOOKUP(F127,'[2]dofinansowanie '!P:AI,20,FALSE)</f>
        <v>250000</v>
      </c>
      <c r="U127" t="str">
        <f>VLOOKUP(F127,'[2]baza umowy'!A:AJ,36,FALSE)</f>
        <v>01 Obszar miejski</v>
      </c>
      <c r="V127" t="str">
        <f>VLOOKUP(F127,'[2]baza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7" t="str">
        <f>VLOOKUP(F127,'[2]baza umowy'!H:AK,30,FALSE)</f>
        <v>22 Inne niewyszczególnione usługi</v>
      </c>
      <c r="X127" t="str">
        <f>VLOOKUP(F127,'[2]baza umowy'!A:AM,39,FALSE)</f>
        <v>PUF Spółka z ograniczoną odpowiedzialnością</v>
      </c>
      <c r="Y127" t="str">
        <f>VLOOKUP(F127,'[2]baza umowy'!A:AU,47,FALSE)</f>
        <v>spółka z ograniczoną odpowiedzialnością - średnie przedsiębiorstwo</v>
      </c>
      <c r="Z127" t="str">
        <f>VLOOKUP(F127,'[2]baza umowy'!A:AW,49,FALSE)</f>
        <v>przedsiębiorca lub przedsiębiorstwo</v>
      </c>
      <c r="AA127" t="str">
        <f>VLOOKUP(F127,'[2]baza umowy'!A:AL,38,FALSE)</f>
        <v>6692306697</v>
      </c>
    </row>
    <row r="128" spans="1:27" x14ac:dyDescent="0.25">
      <c r="A128" t="str">
        <f>VLOOKUP(F128,'[2]baza umowy'!A:B,2,FALSE)</f>
        <v>RPZP.01.00.00</v>
      </c>
      <c r="B128" t="str">
        <f>VLOOKUP(F128,'[2]baza umowy'!A:C,3,FALSE)</f>
        <v>RPZP.01.01.00</v>
      </c>
      <c r="C128" t="str">
        <f>VLOOKUP(F128,'[2]baza umowy'!A:D,4,FALSE)</f>
        <v>RPZP.01.01.03</v>
      </c>
      <c r="D128" s="102" t="s">
        <v>2013</v>
      </c>
      <c r="E128" s="103" t="str">
        <f>VLOOKUP(F128,'[2]baza umowy'!A:E,5,FALSE)</f>
        <v>RPZP.01.01.03-32-044/09-01</v>
      </c>
      <c r="F128" s="102" t="s">
        <v>2016</v>
      </c>
      <c r="G128" s="89" t="e">
        <f>VLOOKUP(F128,baza!G:G,1,FALSE)</f>
        <v>#N/A</v>
      </c>
      <c r="H128" s="102" t="s">
        <v>17732</v>
      </c>
      <c r="I128" s="104" t="s">
        <v>17733</v>
      </c>
      <c r="J128" s="105" t="str">
        <f t="shared" si="2"/>
        <v>RPZP.01.01.03-32-044/09-02</v>
      </c>
      <c r="K128" s="104" t="s">
        <v>17734</v>
      </c>
      <c r="L128" s="102" t="s">
        <v>17735</v>
      </c>
      <c r="M128" s="102" t="s">
        <v>2019</v>
      </c>
      <c r="N128" s="102" t="s">
        <v>2018</v>
      </c>
      <c r="O128" s="106" t="s">
        <v>2430</v>
      </c>
      <c r="P128" s="92" t="str">
        <f>VLOOKUP(F128,'[2]kiedy utworzył wop'!B:H,7,FALSE)</f>
        <v>2010-12-31</v>
      </c>
      <c r="Q128" s="107" t="s">
        <v>752</v>
      </c>
      <c r="R128" s="108" t="str">
        <f t="shared" si="3"/>
        <v>2010</v>
      </c>
      <c r="S128" s="109" t="s">
        <v>4032</v>
      </c>
      <c r="T128" s="96">
        <f>VLOOKUP(F128,'[2]dofinansowanie '!P:AI,20,FALSE)</f>
        <v>978796.72</v>
      </c>
      <c r="U128" t="str">
        <f>VLOOKUP(F128,'[2]baza umowy'!A:AJ,36,FALSE)</f>
        <v>01 Obszar miejski</v>
      </c>
      <c r="V128" t="str">
        <f>VLOOKUP(F128,'[2]baza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8" t="str">
        <f>VLOOKUP(F128,'[2]baza umowy'!H:AK,30,FALSE)</f>
        <v>06 Nieokreślony przemysł wytwórczy</v>
      </c>
      <c r="X128" t="str">
        <f>VLOOKUP(F128,'[2]baza umowy'!A:AM,39,FALSE)</f>
        <v>AGAT + Spółka z ograniczoną odpowiedzialnością</v>
      </c>
      <c r="Y128" t="str">
        <f>VLOOKUP(F128,'[2]baza umowy'!A:AU,47,FALSE)</f>
        <v>spółka z ograniczoną odpowiedzialnością - małe przedsiębiorstwo</v>
      </c>
      <c r="Z128" t="str">
        <f>VLOOKUP(F128,'[2]baza umowy'!A:AW,49,FALSE)</f>
        <v>przedsiębiorca lub przedsiębiorstwo</v>
      </c>
      <c r="AA128" t="str">
        <f>VLOOKUP(F128,'[2]baza umowy'!A:AL,38,FALSE)</f>
        <v>9552177942</v>
      </c>
    </row>
    <row r="129" spans="1:27" x14ac:dyDescent="0.25">
      <c r="A129" t="str">
        <f>VLOOKUP(F129,'[2]baza umowy'!A:B,2,FALSE)</f>
        <v>RPZP.01.00.00</v>
      </c>
      <c r="B129" t="str">
        <f>VLOOKUP(F129,'[2]baza umowy'!A:C,3,FALSE)</f>
        <v>RPZP.01.01.00</v>
      </c>
      <c r="C129" t="str">
        <f>VLOOKUP(F129,'[2]baza umowy'!A:D,4,FALSE)</f>
        <v>RPZP.01.01.03</v>
      </c>
      <c r="D129" s="102" t="s">
        <v>2472</v>
      </c>
      <c r="E129" s="103" t="str">
        <f>VLOOKUP(F129,'[2]baza umowy'!A:E,5,FALSE)</f>
        <v>RPZP.01.01.03-32-021/09-01</v>
      </c>
      <c r="F129" s="102" t="s">
        <v>2475</v>
      </c>
      <c r="G129" s="89" t="e">
        <f>VLOOKUP(F129,baza!G:G,1,FALSE)</f>
        <v>#N/A</v>
      </c>
      <c r="H129" s="102" t="s">
        <v>17736</v>
      </c>
      <c r="I129" s="104" t="s">
        <v>17737</v>
      </c>
      <c r="J129" s="105" t="str">
        <f t="shared" si="2"/>
        <v>RPZP.01.01.03-32-021/09-03</v>
      </c>
      <c r="K129" s="104" t="s">
        <v>17738</v>
      </c>
      <c r="L129" s="102" t="s">
        <v>17739</v>
      </c>
      <c r="M129" s="102" t="s">
        <v>773</v>
      </c>
      <c r="N129" s="102" t="s">
        <v>772</v>
      </c>
      <c r="O129" s="106" t="s">
        <v>1110</v>
      </c>
      <c r="P129" s="92" t="str">
        <f>VLOOKUP(F129,'[2]kiedy utworzył wop'!B:H,7,FALSE)</f>
        <v>2010-12-31</v>
      </c>
      <c r="Q129" s="107" t="s">
        <v>752</v>
      </c>
      <c r="R129" s="108" t="str">
        <f t="shared" si="3"/>
        <v>2010</v>
      </c>
      <c r="S129" s="109" t="s">
        <v>4032</v>
      </c>
      <c r="T129" s="96">
        <f>VLOOKUP(F129,'[2]dofinansowanie '!P:AI,20,FALSE)</f>
        <v>1170000</v>
      </c>
      <c r="U129" t="str">
        <f>VLOOKUP(F129,'[2]baza umowy'!A:AJ,36,FALSE)</f>
        <v>01 Obszar miejski</v>
      </c>
      <c r="V129" t="str">
        <f>VLOOKUP(F129,'[2]baza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9" t="str">
        <f>VLOOKUP(F129,'[2]baza umowy'!H:AK,30,FALSE)</f>
        <v>06 Nieokreślony przemysł wytwórczy</v>
      </c>
      <c r="X129" t="str">
        <f>VLOOKUP(F129,'[2]baza umowy'!A:AM,39,FALSE)</f>
        <v>POWER-TECH Janusz Marcin Ejma</v>
      </c>
      <c r="Y129" t="str">
        <f>VLOOKUP(F129,'[2]baza umowy'!A:AU,47,FALSE)</f>
        <v>osoba fizyczna prowadząca działalność gospodarczą - mikro przedsiębiorstwo</v>
      </c>
      <c r="Z129" t="str">
        <f>VLOOKUP(F129,'[2]baza umowy'!A:AW,49,FALSE)</f>
        <v>przedsiębiorca lub przedsiębiorstwo</v>
      </c>
      <c r="AA129" t="str">
        <f>VLOOKUP(F129,'[2]baza umowy'!A:AL,38,FALSE)</f>
        <v>7651341734</v>
      </c>
    </row>
    <row r="130" spans="1:27" x14ac:dyDescent="0.25">
      <c r="A130" t="str">
        <f>VLOOKUP(F130,'[2]baza umowy'!A:B,2,FALSE)</f>
        <v>RPZP.01.00.00</v>
      </c>
      <c r="B130" t="str">
        <f>VLOOKUP(F130,'[2]baza umowy'!A:C,3,FALSE)</f>
        <v>RPZP.01.01.00</v>
      </c>
      <c r="C130" t="str">
        <f>VLOOKUP(F130,'[2]baza umowy'!A:D,4,FALSE)</f>
        <v>RPZP.01.01.02</v>
      </c>
      <c r="D130" s="102" t="s">
        <v>2853</v>
      </c>
      <c r="E130" s="103" t="str">
        <f>VLOOKUP(F130,'[2]baza umowy'!A:E,5,FALSE)</f>
        <v>RPZP.01.01.02-32-023/09-01</v>
      </c>
      <c r="F130" s="102" t="s">
        <v>2856</v>
      </c>
      <c r="G130" s="89" t="e">
        <f>VLOOKUP(F130,baza!G:G,1,FALSE)</f>
        <v>#N/A</v>
      </c>
      <c r="H130" s="102" t="s">
        <v>17740</v>
      </c>
      <c r="I130" s="104" t="s">
        <v>2853</v>
      </c>
      <c r="J130" s="105" t="str">
        <f t="shared" ref="J130:J193" si="4">LEFT(I130,26)</f>
        <v>RPZP.01.01.02-32-023/09-01</v>
      </c>
      <c r="K130" s="104" t="s">
        <v>17741</v>
      </c>
      <c r="L130" s="102" t="s">
        <v>17742</v>
      </c>
      <c r="M130" s="102" t="s">
        <v>2859</v>
      </c>
      <c r="N130" s="102" t="s">
        <v>2858</v>
      </c>
      <c r="O130" s="106" t="s">
        <v>1110</v>
      </c>
      <c r="P130" s="92" t="str">
        <f>VLOOKUP(F130,'[2]kiedy utworzył wop'!B:H,7,FALSE)</f>
        <v>2010-12-31</v>
      </c>
      <c r="Q130" s="107" t="s">
        <v>752</v>
      </c>
      <c r="R130" s="108" t="str">
        <f t="shared" ref="R130:R193" si="5">LEFT(Q130,4)</f>
        <v>2010</v>
      </c>
      <c r="S130" s="109" t="s">
        <v>4032</v>
      </c>
      <c r="T130" s="96">
        <f>VLOOKUP(F130,'[2]dofinansowanie '!P:AI,20,FALSE)</f>
        <v>168600</v>
      </c>
      <c r="U130" t="str">
        <f>VLOOKUP(F130,'[2]baza umowy'!A:AJ,36,FALSE)</f>
        <v>01 Obszar miejski</v>
      </c>
      <c r="V130" t="str">
        <f>VLOOKUP(F130,'[2]baza umowy'!H:AH,27,FALSE)</f>
        <v>08 Inne inwestycje w przedsiębiorstwa</v>
      </c>
      <c r="W130" t="str">
        <f>VLOOKUP(F130,'[2]baza umowy'!H:AK,30,FALSE)</f>
        <v>12 Budownictwo</v>
      </c>
      <c r="X130" t="str">
        <f>VLOOKUP(F130,'[2]baza umowy'!A:AM,39,FALSE)</f>
        <v>Przedsiębiorstwo Inżynieryjno-Budowlane "Seweko" Spółka z o.o.</v>
      </c>
      <c r="Y130" t="str">
        <f>VLOOKUP(F130,'[2]baza umowy'!A:AU,47,FALSE)</f>
        <v>spółka z ograniczoną odpowiedzialnością - małe przedsiębiorstwo</v>
      </c>
      <c r="Z130" t="str">
        <f>VLOOKUP(F130,'[2]baza umowy'!A:AW,49,FALSE)</f>
        <v>przedsiębiorca lub przedsiębiorstwo</v>
      </c>
      <c r="AA130" t="str">
        <f>VLOOKUP(F130,'[2]baza umowy'!A:AL,38,FALSE)</f>
        <v>8542278859</v>
      </c>
    </row>
    <row r="131" spans="1:27" x14ac:dyDescent="0.25">
      <c r="A131" t="str">
        <f>VLOOKUP(F131,'[2]baza umowy'!A:B,2,FALSE)</f>
        <v>RPZP.01.00.00</v>
      </c>
      <c r="B131" t="str">
        <f>VLOOKUP(F131,'[2]baza umowy'!A:C,3,FALSE)</f>
        <v>RPZP.01.01.00</v>
      </c>
      <c r="C131" t="str">
        <f>VLOOKUP(F131,'[2]baza umowy'!A:D,4,FALSE)</f>
        <v>RPZP.01.01.01</v>
      </c>
      <c r="D131" s="102" t="s">
        <v>17743</v>
      </c>
      <c r="E131" s="103" t="str">
        <f>VLOOKUP(F131,'[2]baza umowy'!A:E,5,FALSE)</f>
        <v>RPZP.01.01.01-32-093/09-02</v>
      </c>
      <c r="F131" s="102" t="s">
        <v>2737</v>
      </c>
      <c r="G131" s="89" t="e">
        <f>VLOOKUP(F131,baza!G:G,1,FALSE)</f>
        <v>#N/A</v>
      </c>
      <c r="H131" s="102" t="s">
        <v>17744</v>
      </c>
      <c r="I131" s="104" t="s">
        <v>17745</v>
      </c>
      <c r="J131" s="105" t="str">
        <f t="shared" si="4"/>
        <v>RPZP.01.01.01-32-093/09-03</v>
      </c>
      <c r="K131" s="104" t="s">
        <v>17746</v>
      </c>
      <c r="L131" s="102" t="s">
        <v>17747</v>
      </c>
      <c r="M131" s="102" t="s">
        <v>2742</v>
      </c>
      <c r="N131" s="102" t="s">
        <v>2741</v>
      </c>
      <c r="O131" s="106" t="s">
        <v>2739</v>
      </c>
      <c r="P131" s="92" t="str">
        <f>VLOOKUP(F131,'[2]kiedy utworzył wop'!B:H,7,FALSE)</f>
        <v>2010-12-31</v>
      </c>
      <c r="Q131" s="107" t="s">
        <v>752</v>
      </c>
      <c r="R131" s="108" t="str">
        <f t="shared" si="5"/>
        <v>2010</v>
      </c>
      <c r="S131" s="109" t="s">
        <v>4032</v>
      </c>
      <c r="T131" s="96">
        <f>VLOOKUP(F131,'[2]dofinansowanie '!P:AI,20,FALSE)</f>
        <v>97800</v>
      </c>
      <c r="U131" t="str">
        <f>VLOOKUP(F131,'[2]baza umowy'!A:AJ,36,FALSE)</f>
        <v>01 Obszar miejski</v>
      </c>
      <c r="V131" t="str">
        <f>VLOOKUP(F131,'[2]baza umowy'!H:AH,27,FALSE)</f>
        <v>08 Inne inwestycje w przedsiębiorstwa</v>
      </c>
      <c r="W131" t="str">
        <f>VLOOKUP(F131,'[2]baza umowy'!H:AK,30,FALSE)</f>
        <v>13 Handel hurtowy i detaliczny</v>
      </c>
      <c r="X131" t="str">
        <f>VLOOKUP(F131,'[2]baza umowy'!A:AM,39,FALSE)</f>
        <v>Gamm-Bud spółka z ograniczoną odpowiedzialnością</v>
      </c>
      <c r="Y131" t="str">
        <f>VLOOKUP(F131,'[2]baza umowy'!A:AU,47,FALSE)</f>
        <v>spółka z ograniczoną odpowiedzialnością - mikro przedsiębiorstwo</v>
      </c>
      <c r="Z131" t="str">
        <f>VLOOKUP(F131,'[2]baza umowy'!A:AW,49,FALSE)</f>
        <v>przedsiębiorca lub przedsiębiorstwo</v>
      </c>
      <c r="AA131" t="str">
        <f>VLOOKUP(F131,'[2]baza umowy'!A:AL,38,FALSE)</f>
        <v>8520401324</v>
      </c>
    </row>
    <row r="132" spans="1:27" x14ac:dyDescent="0.25">
      <c r="A132" t="str">
        <f>VLOOKUP(F132,'[2]baza umowy'!A:B,2,FALSE)</f>
        <v>RPZP.01.00.00</v>
      </c>
      <c r="B132" t="str">
        <f>VLOOKUP(F132,'[2]baza umowy'!A:C,3,FALSE)</f>
        <v>RPZP.01.01.00</v>
      </c>
      <c r="C132" t="str">
        <f>VLOOKUP(F132,'[2]baza umowy'!A:D,4,FALSE)</f>
        <v>RPZP.01.01.02</v>
      </c>
      <c r="D132" s="102" t="s">
        <v>2393</v>
      </c>
      <c r="E132" s="103" t="str">
        <f>VLOOKUP(F132,'[2]baza umowy'!A:E,5,FALSE)</f>
        <v>RPZP.01.01.02-32-065/08-04</v>
      </c>
      <c r="F132" s="102" t="s">
        <v>2396</v>
      </c>
      <c r="G132" s="89" t="e">
        <f>VLOOKUP(F132,baza!G:G,1,FALSE)</f>
        <v>#N/A</v>
      </c>
      <c r="H132" s="102" t="s">
        <v>17748</v>
      </c>
      <c r="I132" s="104" t="s">
        <v>17749</v>
      </c>
      <c r="J132" s="105" t="str">
        <f t="shared" si="4"/>
        <v>RPZP.01.01.02-32-065/08-05</v>
      </c>
      <c r="K132" s="104" t="s">
        <v>17750</v>
      </c>
      <c r="L132" s="102" t="s">
        <v>17751</v>
      </c>
      <c r="M132" s="102" t="s">
        <v>2400</v>
      </c>
      <c r="N132" s="102" t="s">
        <v>2399</v>
      </c>
      <c r="O132" s="106" t="s">
        <v>2430</v>
      </c>
      <c r="P132" s="92" t="str">
        <f>VLOOKUP(F132,'[2]kiedy utworzył wop'!B:H,7,FALSE)</f>
        <v>2010-12-31</v>
      </c>
      <c r="Q132" s="107" t="s">
        <v>752</v>
      </c>
      <c r="R132" s="108" t="str">
        <f t="shared" si="5"/>
        <v>2010</v>
      </c>
      <c r="S132" s="109" t="s">
        <v>4032</v>
      </c>
      <c r="T132" s="96">
        <f>VLOOKUP(F132,'[2]dofinansowanie '!P:AI,20,FALSE)</f>
        <v>1976299.7</v>
      </c>
      <c r="U132" t="str">
        <f>VLOOKUP(F132,'[2]baza umowy'!A:AJ,36,FALSE)</f>
        <v>01 Obszar miejski</v>
      </c>
      <c r="V132" t="str">
        <f>VLOOKUP(F132,'[2]baza umowy'!H:AH,27,FALSE)</f>
        <v>08 Inne inwestycje w przedsiębiorstwa</v>
      </c>
      <c r="W132" t="str">
        <f>VLOOKUP(F132,'[2]baza umowy'!H:AK,30,FALSE)</f>
        <v>06 Nieokreślony przemysł wytwórczy</v>
      </c>
      <c r="X132" t="str">
        <f>VLOOKUP(F132,'[2]baza umowy'!A:AM,39,FALSE)</f>
        <v>Fosfan S.A.</v>
      </c>
      <c r="Y132" t="str">
        <f>VLOOKUP(F132,'[2]baza umowy'!A:AU,47,FALSE)</f>
        <v>spółka akcyjna - średnie przedsiębiorstwo</v>
      </c>
      <c r="Z132" t="str">
        <f>VLOOKUP(F132,'[2]baza umowy'!A:AW,49,FALSE)</f>
        <v>przedsiębiorca lub przedsiębiorstwo</v>
      </c>
      <c r="AA132" t="str">
        <f>VLOOKUP(F132,'[2]baza umowy'!A:AL,38,FALSE)</f>
        <v>8510307457</v>
      </c>
    </row>
    <row r="133" spans="1:27" x14ac:dyDescent="0.25">
      <c r="A133" t="str">
        <f>VLOOKUP(F133,'[2]baza umowy'!A:B,2,FALSE)</f>
        <v>RPZP.01.00.00</v>
      </c>
      <c r="B133" t="str">
        <f>VLOOKUP(F133,'[2]baza umowy'!A:C,3,FALSE)</f>
        <v>RPZP.01.01.00</v>
      </c>
      <c r="C133" t="str">
        <f>VLOOKUP(F133,'[2]baza umowy'!A:D,4,FALSE)</f>
        <v>RPZP.01.01.01</v>
      </c>
      <c r="D133" s="102" t="s">
        <v>17752</v>
      </c>
      <c r="E133" s="103" t="str">
        <f>VLOOKUP(F133,'[2]baza umowy'!A:E,5,FALSE)</f>
        <v>RPZP.01.01.01-32-135/09-02</v>
      </c>
      <c r="F133" s="102" t="s">
        <v>2709</v>
      </c>
      <c r="G133" s="89" t="e">
        <f>VLOOKUP(F133,baza!G:G,1,FALSE)</f>
        <v>#N/A</v>
      </c>
      <c r="H133" s="102" t="s">
        <v>17753</v>
      </c>
      <c r="I133" s="104" t="s">
        <v>17754</v>
      </c>
      <c r="J133" s="105" t="str">
        <f t="shared" si="4"/>
        <v>RPZP.01.01.01-32-135/09-01</v>
      </c>
      <c r="K133" s="104" t="s">
        <v>17755</v>
      </c>
      <c r="L133" s="102" t="s">
        <v>17756</v>
      </c>
      <c r="M133" s="102" t="s">
        <v>17757</v>
      </c>
      <c r="N133" s="102" t="s">
        <v>2714</v>
      </c>
      <c r="O133" s="106" t="s">
        <v>1110</v>
      </c>
      <c r="P133" s="92" t="str">
        <f>VLOOKUP(F133,'[2]kiedy utworzył wop'!B:H,7,FALSE)</f>
        <v>2010-12-31</v>
      </c>
      <c r="Q133" s="107" t="s">
        <v>752</v>
      </c>
      <c r="R133" s="108" t="str">
        <f t="shared" si="5"/>
        <v>2010</v>
      </c>
      <c r="S133" s="109" t="s">
        <v>4032</v>
      </c>
      <c r="T133" s="96">
        <f>VLOOKUP(F133,'[2]dofinansowanie '!P:AI,20,FALSE)</f>
        <v>236963.76</v>
      </c>
      <c r="U133" t="str">
        <f>VLOOKUP(F133,'[2]baza umowy'!A:AJ,36,FALSE)</f>
        <v>01 Obszar miejski</v>
      </c>
      <c r="V133" t="str">
        <f>VLOOKUP(F133,'[2]baza umowy'!H:AH,27,FALSE)</f>
        <v>08 Inne inwestycje w przedsiębiorstwa</v>
      </c>
      <c r="W133" t="str">
        <f>VLOOKUP(F133,'[2]baza umowy'!H:AK,30,FALSE)</f>
        <v>19 Działalność w zakresie ochrony zdrowia ludzkiego</v>
      </c>
      <c r="X133" t="str">
        <f>VLOOKUP(F133,'[2]baza umowy'!A:AM,39,FALSE)</f>
        <v>SPECJALISTYCZNE CENTRUM STOMATOLOGICZNE DDENT DIANA MUCHAJER-UCHNIEWSKA</v>
      </c>
      <c r="Y133" t="str">
        <f>VLOOKUP(F133,'[2]baza umowy'!A:AU,47,FALSE)</f>
        <v>osoba fizyczna prowadząca działalność gospodarczą - mikro przedsiębiorstwo</v>
      </c>
      <c r="Z133" t="str">
        <f>VLOOKUP(F133,'[2]baza umowy'!A:AW,49,FALSE)</f>
        <v>przedsiębiorca lub przedsiębiorstwo</v>
      </c>
      <c r="AA133" t="str">
        <f>VLOOKUP(F133,'[2]baza umowy'!A:AL,38,FALSE)</f>
        <v>7642127177</v>
      </c>
    </row>
    <row r="134" spans="1:27" x14ac:dyDescent="0.25">
      <c r="A134" t="str">
        <f>VLOOKUP(F134,'[2]baza umowy'!A:B,2,FALSE)</f>
        <v>RPZP.02.00.00</v>
      </c>
      <c r="B134" t="str">
        <f>VLOOKUP(F134,'[2]baza umowy'!A:C,3,FALSE)</f>
        <v>RPZP.02.01.00</v>
      </c>
      <c r="C134" t="str">
        <f>VLOOKUP(F134,'[2]baza umowy'!A:D,4,FALSE)</f>
        <v>RPZP.02.01.02</v>
      </c>
      <c r="D134" s="102" t="s">
        <v>2237</v>
      </c>
      <c r="E134" s="103" t="str">
        <f>VLOOKUP(F134,'[2]baza umowy'!A:E,5,FALSE)</f>
        <v>RPZP.02.01.02-32-015/09-04</v>
      </c>
      <c r="F134" s="102" t="s">
        <v>2240</v>
      </c>
      <c r="G134" s="89" t="e">
        <f>VLOOKUP(F134,baza!G:G,1,FALSE)</f>
        <v>#N/A</v>
      </c>
      <c r="H134" s="102" t="s">
        <v>17758</v>
      </c>
      <c r="I134" s="104" t="s">
        <v>17759</v>
      </c>
      <c r="J134" s="105" t="str">
        <f t="shared" si="4"/>
        <v>RPZP.02.01.02-32-015/09-04</v>
      </c>
      <c r="K134" s="104" t="s">
        <v>17760</v>
      </c>
      <c r="L134" s="102" t="s">
        <v>17761</v>
      </c>
      <c r="M134" s="102" t="s">
        <v>2243</v>
      </c>
      <c r="N134" s="102" t="s">
        <v>2242</v>
      </c>
      <c r="O134" s="106" t="s">
        <v>2430</v>
      </c>
      <c r="P134" s="92" t="str">
        <f>VLOOKUP(F134,'[2]kiedy utworzył wop'!B:H,7,FALSE)</f>
        <v>2010-12-31</v>
      </c>
      <c r="Q134" s="107" t="s">
        <v>752</v>
      </c>
      <c r="R134" s="108" t="str">
        <f t="shared" si="5"/>
        <v>2010</v>
      </c>
      <c r="S134" s="109" t="s">
        <v>4032</v>
      </c>
      <c r="T134" s="96">
        <f>VLOOKUP(F134,'[2]dofinansowanie '!P:AI,20,FALSE)</f>
        <v>497247.47</v>
      </c>
      <c r="U134" t="str">
        <f>VLOOKUP(F134,'[2]baza umowy'!A:AJ,36,FALSE)</f>
        <v>05 Obszary wiejskie (poza obszarami górskimi, wyspami lub o niskiej i bardzo niskiej gęstości zaludnienia)</v>
      </c>
      <c r="V134" t="str">
        <f>VLOOKUP(F134,'[2]baza umowy'!H:AH,27,FALSE)</f>
        <v>23 Drogi regionalne/lokalne</v>
      </c>
      <c r="W134" t="str">
        <f>VLOOKUP(F134,'[2]baza umowy'!H:AK,30,FALSE)</f>
        <v>00 Nie dotyczy</v>
      </c>
      <c r="X134" t="str">
        <f>VLOOKUP(F134,'[2]baza umowy'!A:AM,39,FALSE)</f>
        <v>GMINA TRZEBIATÓW</v>
      </c>
      <c r="Y134" t="str">
        <f>VLOOKUP(F134,'[2]baza umowy'!A:AU,47,FALSE)</f>
        <v>wspólnota samorządowa - gmina</v>
      </c>
      <c r="Z134" t="str">
        <f>VLOOKUP(F134,'[2]baza umowy'!A:AW,49,FALSE)</f>
        <v>Jednostka samorządu terytorialnego</v>
      </c>
      <c r="AA134" t="str">
        <f>VLOOKUP(F134,'[2]baza umowy'!A:AL,38,FALSE)</f>
        <v>8571004596</v>
      </c>
    </row>
    <row r="135" spans="1:27" x14ac:dyDescent="0.25">
      <c r="A135" t="str">
        <f>VLOOKUP(F135,'[2]baza umowy'!A:B,2,FALSE)</f>
        <v>RPZP.01.00.00</v>
      </c>
      <c r="B135" t="str">
        <f>VLOOKUP(F135,'[2]baza umowy'!A:C,3,FALSE)</f>
        <v>RPZP.01.01.00</v>
      </c>
      <c r="C135" t="str">
        <f>VLOOKUP(F135,'[2]baza umowy'!A:D,4,FALSE)</f>
        <v>RPZP.01.01.01</v>
      </c>
      <c r="D135" s="102" t="s">
        <v>1631</v>
      </c>
      <c r="E135" s="103" t="str">
        <f>VLOOKUP(F135,'[2]baza umowy'!A:E,5,FALSE)</f>
        <v>RPZP.01.01.01-32-281/09-02</v>
      </c>
      <c r="F135" s="102" t="s">
        <v>1634</v>
      </c>
      <c r="G135" s="89" t="e">
        <f>VLOOKUP(F135,baza!G:G,1,FALSE)</f>
        <v>#N/A</v>
      </c>
      <c r="H135" s="102" t="s">
        <v>17762</v>
      </c>
      <c r="I135" s="104" t="s">
        <v>17763</v>
      </c>
      <c r="J135" s="105" t="str">
        <f t="shared" si="4"/>
        <v>RPZP.01.01.01-32-281/09-01</v>
      </c>
      <c r="K135" s="104" t="s">
        <v>17764</v>
      </c>
      <c r="L135" s="102" t="s">
        <v>17765</v>
      </c>
      <c r="M135" s="102" t="s">
        <v>1641</v>
      </c>
      <c r="N135" s="102" t="s">
        <v>1640</v>
      </c>
      <c r="O135" s="106" t="s">
        <v>6564</v>
      </c>
      <c r="P135" s="92" t="str">
        <f>VLOOKUP(F135,'[2]kiedy utworzył wop'!B:H,7,FALSE)</f>
        <v>2011-01-07</v>
      </c>
      <c r="Q135" s="107" t="s">
        <v>4261</v>
      </c>
      <c r="R135" s="108" t="str">
        <f t="shared" si="5"/>
        <v>2011</v>
      </c>
      <c r="S135" s="109" t="s">
        <v>3801</v>
      </c>
      <c r="T135" s="96">
        <f>VLOOKUP(F135,'[2]dofinansowanie '!P:AI,20,FALSE)</f>
        <v>161400</v>
      </c>
      <c r="U135" t="str">
        <f>VLOOKUP(F135,'[2]baza umowy'!A:AJ,36,FALSE)</f>
        <v>01 Obszar miejski</v>
      </c>
      <c r="V135" t="str">
        <f>VLOOKUP(F135,'[2]baza umowy'!H:AH,27,FALSE)</f>
        <v>08 Inne inwestycje w przedsiębiorstwa</v>
      </c>
      <c r="W135" t="str">
        <f>VLOOKUP(F135,'[2]baza umowy'!H:AK,30,FALSE)</f>
        <v>06 Nieokreślony przemysł wytwórczy</v>
      </c>
      <c r="X135" t="str">
        <f>VLOOKUP(F135,'[2]baza umowy'!A:AM,39,FALSE)</f>
        <v>ALU-MAX Spółka Cywilna Ciemiński Tomasz Szczepaniuk Robert</v>
      </c>
      <c r="Y135" t="str">
        <f>VLOOKUP(F135,'[2]baza umowy'!A:AU,47,FALSE)</f>
        <v>spółka cywilna prowadząca działalność w oparciu o umowę zawartą na podstawie KC - mikro przedsiębiorstwo</v>
      </c>
      <c r="Z135" t="str">
        <f>VLOOKUP(F135,'[2]baza umowy'!A:AW,49,FALSE)</f>
        <v>przedsiębiorca lub przedsiębiorstwo</v>
      </c>
      <c r="AA135" t="str">
        <f>VLOOKUP(F135,'[2]baza umowy'!A:AL,38,FALSE)</f>
        <v>4990549447</v>
      </c>
    </row>
    <row r="136" spans="1:27" x14ac:dyDescent="0.25">
      <c r="A136" t="str">
        <f>VLOOKUP(F136,'[2]baza umowy'!A:B,2,FALSE)</f>
        <v>RPZP.01.00.00</v>
      </c>
      <c r="B136" t="str">
        <f>VLOOKUP(F136,'[2]baza umowy'!A:C,3,FALSE)</f>
        <v>RPZP.01.03.00</v>
      </c>
      <c r="C136" t="str">
        <f>VLOOKUP(F136,'[2]baza umowy'!A:D,4,FALSE)</f>
        <v>RPZP.01.03.01</v>
      </c>
      <c r="D136" s="102" t="s">
        <v>871</v>
      </c>
      <c r="E136" s="103" t="str">
        <f>VLOOKUP(F136,'[2]baza umowy'!A:E,5,FALSE)</f>
        <v>RPZP.01.03.01-32-005/08-03</v>
      </c>
      <c r="F136" s="102" t="s">
        <v>874</v>
      </c>
      <c r="G136" s="89" t="e">
        <f>VLOOKUP(F136,baza!G:G,1,FALSE)</f>
        <v>#N/A</v>
      </c>
      <c r="H136" s="102" t="s">
        <v>17766</v>
      </c>
      <c r="I136" s="104" t="s">
        <v>17767</v>
      </c>
      <c r="J136" s="105" t="str">
        <f t="shared" si="4"/>
        <v>RPZP.01.03.01-32-005/08-02</v>
      </c>
      <c r="K136" s="104" t="s">
        <v>17768</v>
      </c>
      <c r="L136" s="102" t="s">
        <v>17769</v>
      </c>
      <c r="M136" s="102" t="s">
        <v>879</v>
      </c>
      <c r="N136" s="102" t="s">
        <v>878</v>
      </c>
      <c r="O136" s="106" t="s">
        <v>2739</v>
      </c>
      <c r="P136" s="92" t="str">
        <f>VLOOKUP(F136,'[2]kiedy utworzył wop'!B:H,7,FALSE)</f>
        <v>2011-01-17</v>
      </c>
      <c r="Q136" s="107" t="s">
        <v>4261</v>
      </c>
      <c r="R136" s="108" t="str">
        <f t="shared" si="5"/>
        <v>2011</v>
      </c>
      <c r="S136" s="109" t="s">
        <v>4032</v>
      </c>
      <c r="T136" s="96">
        <f>VLOOKUP(F136,'[2]dofinansowanie '!P:AI,20,FALSE)</f>
        <v>10000</v>
      </c>
      <c r="U136" t="str">
        <f>VLOOKUP(F136,'[2]baza umowy'!A:AJ,36,FALSE)</f>
        <v>01 Obszar miejski</v>
      </c>
      <c r="V136" t="str">
        <f>VLOOKUP(F136,'[2]baza umowy'!H:AH,27,FALSE)</f>
        <v>05 Usługi w zakresie zaawansowanego wsparcia dla przedsiębiorstw i grup przedsiębiorstw</v>
      </c>
      <c r="W136" t="str">
        <f>VLOOKUP(F136,'[2]baza umowy'!H:AK,30,FALSE)</f>
        <v>16 Obsługa nieruchomości, wynajem i prowadzenie działalności gospodarczej</v>
      </c>
      <c r="X136" t="str">
        <f>VLOOKUP(F136,'[2]baza umowy'!A:AM,39,FALSE)</f>
        <v>HOSSO SIS GROUP Spółka z ograniczoną odpowiedzialnością z siedzibą w Gryficach</v>
      </c>
      <c r="Y136" t="str">
        <f>VLOOKUP(F136,'[2]baza umowy'!A:AU,47,FALSE)</f>
        <v>spółka z ograniczoną odpowiedzialnością - małe przedsiębiorstwo</v>
      </c>
      <c r="Z136" t="str">
        <f>VLOOKUP(F136,'[2]baza umowy'!A:AW,49,FALSE)</f>
        <v>przedsiębiorca lub przedsiębiorstwo</v>
      </c>
      <c r="AA136" t="str">
        <f>VLOOKUP(F136,'[2]baza umowy'!A:AL,38,FALSE)</f>
        <v>8571883646</v>
      </c>
    </row>
    <row r="137" spans="1:27" x14ac:dyDescent="0.25">
      <c r="A137" t="str">
        <f>VLOOKUP(F137,'[2]baza umowy'!A:B,2,FALSE)</f>
        <v>RPZP.01.00.00</v>
      </c>
      <c r="B137" t="str">
        <f>VLOOKUP(F137,'[2]baza umowy'!A:C,3,FALSE)</f>
        <v>RPZP.01.01.00</v>
      </c>
      <c r="C137" t="str">
        <f>VLOOKUP(F137,'[2]baza umowy'!A:D,4,FALSE)</f>
        <v>RPZP.01.01.02</v>
      </c>
      <c r="D137" s="102" t="s">
        <v>3176</v>
      </c>
      <c r="E137" s="103" t="str">
        <f>VLOOKUP(F137,'[2]baza umowy'!A:E,5,FALSE)</f>
        <v>RPZP.01.01.02-32-020/09-01</v>
      </c>
      <c r="F137" s="102" t="s">
        <v>3179</v>
      </c>
      <c r="G137" s="89" t="e">
        <f>VLOOKUP(F137,baza!G:G,1,FALSE)</f>
        <v>#N/A</v>
      </c>
      <c r="H137" s="102" t="s">
        <v>17770</v>
      </c>
      <c r="I137" s="104" t="s">
        <v>3176</v>
      </c>
      <c r="J137" s="105" t="str">
        <f t="shared" si="4"/>
        <v>RPZP.01.01.02-32-020/09-01</v>
      </c>
      <c r="K137" s="104" t="s">
        <v>17771</v>
      </c>
      <c r="L137" s="102" t="s">
        <v>17772</v>
      </c>
      <c r="M137" s="102" t="s">
        <v>3182</v>
      </c>
      <c r="N137" s="102" t="s">
        <v>3181</v>
      </c>
      <c r="O137" s="106" t="s">
        <v>2739</v>
      </c>
      <c r="P137" s="92" t="str">
        <f>VLOOKUP(F137,'[2]kiedy utworzył wop'!B:H,7,FALSE)</f>
        <v>2011-01-18</v>
      </c>
      <c r="Q137" s="107" t="s">
        <v>4261</v>
      </c>
      <c r="R137" s="108" t="str">
        <f t="shared" si="5"/>
        <v>2011</v>
      </c>
      <c r="S137" s="109" t="s">
        <v>4032</v>
      </c>
      <c r="T137" s="96">
        <f>VLOOKUP(F137,'[2]dofinansowanie '!P:AI,20,FALSE)</f>
        <v>688900.5</v>
      </c>
      <c r="U137" t="str">
        <f>VLOOKUP(F137,'[2]baza umowy'!A:AJ,36,FALSE)</f>
        <v>05 Obszary wiejskie (poza obszarami górskimi, wyspami lub o niskiej i bardzo niskiej gęstości zaludnienia)</v>
      </c>
      <c r="V137" t="str">
        <f>VLOOKUP(F137,'[2]baza umowy'!H:AH,27,FALSE)</f>
        <v>08 Inne inwestycje w przedsiębiorstwa</v>
      </c>
      <c r="W137" t="str">
        <f>VLOOKUP(F137,'[2]baza umowy'!H:AK,30,FALSE)</f>
        <v>12 Budownictwo</v>
      </c>
      <c r="X137" t="str">
        <f>VLOOKUP(F137,'[2]baza umowy'!A:AM,39,FALSE)</f>
        <v>ZUBWIT "Mętlowie" Cezary i Dariusz Mętel</v>
      </c>
      <c r="Y137" t="str">
        <f>VLOOKUP(F137,'[2]baza umowy'!A:AU,47,FALSE)</f>
        <v>spółka cywilna prowadząca działalność w oparciu o umowę zawartą na podstawie KC - małe przedsiębiorstwo</v>
      </c>
      <c r="Z137" t="str">
        <f>VLOOKUP(F137,'[2]baza umowy'!A:AW,49,FALSE)</f>
        <v>przedsiębiorca lub przedsiębiorstwo</v>
      </c>
      <c r="AA137" t="str">
        <f>VLOOKUP(F137,'[2]baza umowy'!A:AL,38,FALSE)</f>
        <v>8571040712</v>
      </c>
    </row>
    <row r="138" spans="1:27" x14ac:dyDescent="0.25">
      <c r="A138" t="str">
        <f>VLOOKUP(F138,'[2]baza umowy'!A:B,2,FALSE)</f>
        <v>RPZP.01.00.00</v>
      </c>
      <c r="B138" t="str">
        <f>VLOOKUP(F138,'[2]baza umowy'!A:C,3,FALSE)</f>
        <v>RPZP.01.01.00</v>
      </c>
      <c r="C138" t="str">
        <f>VLOOKUP(F138,'[2]baza umowy'!A:D,4,FALSE)</f>
        <v>RPZP.01.01.01</v>
      </c>
      <c r="D138" s="102" t="s">
        <v>2148</v>
      </c>
      <c r="E138" s="103" t="str">
        <f>VLOOKUP(F138,'[2]baza umowy'!A:E,5,FALSE)</f>
        <v>RPZP.01.01.01-32-270/09-01</v>
      </c>
      <c r="F138" s="102" t="s">
        <v>2151</v>
      </c>
      <c r="G138" s="89" t="e">
        <f>VLOOKUP(F138,baza!G:G,1,FALSE)</f>
        <v>#N/A</v>
      </c>
      <c r="H138" s="102" t="s">
        <v>17773</v>
      </c>
      <c r="I138" s="104" t="s">
        <v>17774</v>
      </c>
      <c r="J138" s="105" t="str">
        <f t="shared" si="4"/>
        <v>RPZP.01.01.01-32-270/09-01</v>
      </c>
      <c r="K138" s="104" t="s">
        <v>17775</v>
      </c>
      <c r="L138" s="102" t="s">
        <v>17776</v>
      </c>
      <c r="M138" s="102" t="s">
        <v>2155</v>
      </c>
      <c r="N138" s="102" t="s">
        <v>2154</v>
      </c>
      <c r="O138" s="106" t="s">
        <v>2430</v>
      </c>
      <c r="P138" s="92" t="str">
        <f>VLOOKUP(F138,'[2]kiedy utworzył wop'!B:H,7,FALSE)</f>
        <v>2011-01-18</v>
      </c>
      <c r="Q138" s="107" t="s">
        <v>4261</v>
      </c>
      <c r="R138" s="108" t="str">
        <f t="shared" si="5"/>
        <v>2011</v>
      </c>
      <c r="S138" s="109" t="s">
        <v>4032</v>
      </c>
      <c r="T138" s="96">
        <f>VLOOKUP(F138,'[2]dofinansowanie '!P:AI,20,FALSE)</f>
        <v>36527.230000000003</v>
      </c>
      <c r="U138" t="str">
        <f>VLOOKUP(F138,'[2]baza umowy'!A:AJ,36,FALSE)</f>
        <v>05 Obszary wiejskie (poza obszarami górskimi, wyspami lub o niskiej i bardzo niskiej gęstości zaludnienia)</v>
      </c>
      <c r="V138" t="str">
        <f>VLOOKUP(F138,'[2]baza umowy'!H:AH,27,FALSE)</f>
        <v>08 Inne inwestycje w przedsiębiorstwa</v>
      </c>
      <c r="W138" t="str">
        <f>VLOOKUP(F138,'[2]baza umowy'!H:AK,30,FALSE)</f>
        <v>19 Działalność w zakresie ochrony zdrowia ludzkiego</v>
      </c>
      <c r="X138" t="str">
        <f>VLOOKUP(F138,'[2]baza umowy'!A:AM,39,FALSE)</f>
        <v>Prywatny Gabinet Stomatologiczny - Anna Rudnikowicz</v>
      </c>
      <c r="Y138" t="str">
        <f>VLOOKUP(F138,'[2]baza umowy'!A:AU,47,FALSE)</f>
        <v>osoba fizyczna prowadząca działalność gospodarczą - mikro przedsiębiorstwo</v>
      </c>
      <c r="Z138" t="str">
        <f>VLOOKUP(F138,'[2]baza umowy'!A:AW,49,FALSE)</f>
        <v>przedsiębiorca lub przedsiębiorstwo</v>
      </c>
      <c r="AA138" t="str">
        <f>VLOOKUP(F138,'[2]baza umowy'!A:AL,38,FALSE)</f>
        <v>6731026299</v>
      </c>
    </row>
    <row r="139" spans="1:27" x14ac:dyDescent="0.25">
      <c r="A139" t="str">
        <f>VLOOKUP(F139,'[2]baza umowy'!A:B,2,FALSE)</f>
        <v>RPZP.01.00.00</v>
      </c>
      <c r="B139" t="str">
        <f>VLOOKUP(F139,'[2]baza umowy'!A:C,3,FALSE)</f>
        <v>RPZP.01.03.00</v>
      </c>
      <c r="C139" t="str">
        <f>VLOOKUP(F139,'[2]baza umowy'!A:D,4,FALSE)</f>
        <v>RPZP.01.03.01</v>
      </c>
      <c r="D139" s="102" t="s">
        <v>1095</v>
      </c>
      <c r="E139" s="103" t="str">
        <f>VLOOKUP(F139,'[2]baza umowy'!A:E,5,FALSE)</f>
        <v>RPZP.01.03.01-32-060/08-01</v>
      </c>
      <c r="F139" s="102" t="s">
        <v>1098</v>
      </c>
      <c r="G139" s="89" t="e">
        <f>VLOOKUP(F139,baza!G:G,1,FALSE)</f>
        <v>#N/A</v>
      </c>
      <c r="H139" s="102" t="s">
        <v>17777</v>
      </c>
      <c r="I139" s="104" t="s">
        <v>17778</v>
      </c>
      <c r="J139" s="105" t="str">
        <f t="shared" si="4"/>
        <v>RPZP.01.03.01-32-060/08-01</v>
      </c>
      <c r="K139" s="104" t="s">
        <v>17779</v>
      </c>
      <c r="L139" s="102" t="s">
        <v>17780</v>
      </c>
      <c r="M139" s="102" t="s">
        <v>1103</v>
      </c>
      <c r="N139" s="102" t="s">
        <v>1102</v>
      </c>
      <c r="O139" s="106" t="s">
        <v>2739</v>
      </c>
      <c r="P139" s="92" t="str">
        <f>VLOOKUP(F139,'[2]kiedy utworzył wop'!B:H,7,FALSE)</f>
        <v>2011-01-18</v>
      </c>
      <c r="Q139" s="107" t="s">
        <v>4261</v>
      </c>
      <c r="R139" s="108" t="str">
        <f t="shared" si="5"/>
        <v>2011</v>
      </c>
      <c r="S139" s="109" t="s">
        <v>4032</v>
      </c>
      <c r="T139" s="96">
        <f>VLOOKUP(F139,'[2]dofinansowanie '!P:AI,20,FALSE)</f>
        <v>28486.16</v>
      </c>
      <c r="U139" t="str">
        <f>VLOOKUP(F139,'[2]baza umowy'!A:AJ,36,FALSE)</f>
        <v>01 Obszar miejski</v>
      </c>
      <c r="V139" t="str">
        <f>VLOOKUP(F139,'[2]baza umowy'!H:AH,27,FALSE)</f>
        <v>05 Usługi w zakresie zaawansowanego wsparcia dla przedsiębiorstw i grup przedsiębiorstw</v>
      </c>
      <c r="W139" t="str">
        <f>VLOOKUP(F139,'[2]baza umowy'!H:AK,30,FALSE)</f>
        <v>14 Hotele i restauracje</v>
      </c>
      <c r="X139" t="str">
        <f>VLOOKUP(F139,'[2]baza umowy'!A:AM,39,FALSE)</f>
        <v>Hotelarstwo Gastronomia i Handel Anna Pajewska</v>
      </c>
      <c r="Y139" t="str">
        <f>VLOOKUP(F139,'[2]baza umowy'!A:AU,47,FALSE)</f>
        <v>osoba fizyczna prowadząca działalność gospodarczą - małe przedsiębiorstwo</v>
      </c>
      <c r="Z139" t="str">
        <f>VLOOKUP(F139,'[2]baza umowy'!A:AW,49,FALSE)</f>
        <v>przedsiębiorca lub przedsiębiorstwo</v>
      </c>
      <c r="AA139" t="str">
        <f>VLOOKUP(F139,'[2]baza umowy'!A:AL,38,FALSE)</f>
        <v>8541164556</v>
      </c>
    </row>
    <row r="140" spans="1:27" x14ac:dyDescent="0.25">
      <c r="A140" t="str">
        <f>VLOOKUP(F140,'[2]baza umowy'!A:B,2,FALSE)</f>
        <v>RPZP.07.00.00</v>
      </c>
      <c r="B140" t="str">
        <f>VLOOKUP(F140,'[2]baza umowy'!A:C,3,FALSE)</f>
        <v>RPZP.07.03.00</v>
      </c>
      <c r="C140" t="str">
        <f>VLOOKUP(F140,'[2]baza umowy'!A:D,4,FALSE)</f>
        <v>RPZP.07.03.02</v>
      </c>
      <c r="D140" s="102" t="s">
        <v>17781</v>
      </c>
      <c r="E140" s="103" t="str">
        <f>VLOOKUP(F140,'[2]baza umowy'!A:E,5,FALSE)</f>
        <v>RPZP.07.03.02-32-005/09-04</v>
      </c>
      <c r="F140" s="102" t="s">
        <v>2167</v>
      </c>
      <c r="G140" s="89" t="e">
        <f>VLOOKUP(F140,baza!G:G,1,FALSE)</f>
        <v>#N/A</v>
      </c>
      <c r="H140" s="102" t="s">
        <v>17782</v>
      </c>
      <c r="I140" s="104" t="s">
        <v>17781</v>
      </c>
      <c r="J140" s="105" t="str">
        <f t="shared" si="4"/>
        <v>RPZP.07.03.02-32-005/09-03</v>
      </c>
      <c r="K140" s="104" t="s">
        <v>17783</v>
      </c>
      <c r="L140" s="102" t="s">
        <v>17784</v>
      </c>
      <c r="M140" s="102" t="s">
        <v>17785</v>
      </c>
      <c r="N140" s="102" t="s">
        <v>17786</v>
      </c>
      <c r="O140" s="106" t="s">
        <v>1647</v>
      </c>
      <c r="P140" s="92" t="str">
        <f>VLOOKUP(F140,'[2]kiedy utworzył wop'!B:H,7,FALSE)</f>
        <v>2011-01-20</v>
      </c>
      <c r="Q140" s="107" t="s">
        <v>4261</v>
      </c>
      <c r="R140" s="108" t="str">
        <f t="shared" si="5"/>
        <v>2011</v>
      </c>
      <c r="S140" s="109" t="s">
        <v>2663</v>
      </c>
      <c r="T140" s="96">
        <f>VLOOKUP(F140,'[2]dofinansowanie '!P:AI,20,FALSE)</f>
        <v>315590</v>
      </c>
      <c r="U140" t="str">
        <f>VLOOKUP(F140,'[2]baza umowy'!A:AJ,36,FALSE)</f>
        <v>01 Obszar miejski</v>
      </c>
      <c r="V140" t="str">
        <f>VLOOKUP(F140,'[2]baza umowy'!H:AH,27,FALSE)</f>
        <v>76 Infrastruktura ochrony zdrowia</v>
      </c>
      <c r="W140" t="str">
        <f>VLOOKUP(F140,'[2]baza umowy'!H:AK,30,FALSE)</f>
        <v>19 Działalność w zakresie ochrony zdrowia ludzkiego</v>
      </c>
      <c r="X140" t="str">
        <f>VLOOKUP(F140,'[2]baza umowy'!A:AM,39,FALSE)</f>
        <v>Szpital Miejski im. Jana Garduły w Świnoujściu Sp. z o.o. (wcześniej Samodzielny Publiczny Zakład Opieki Zdrowotnej Szpital Miejski im.Jana Garduły)</v>
      </c>
      <c r="Y140" t="str">
        <f>VLOOKUP(F140,'[2]baza umowy'!A:AU,47,FALSE)</f>
        <v>publiczny zakład opieki zdrowotnej</v>
      </c>
      <c r="Z140" t="str">
        <f>VLOOKUP(F140,'[2]baza umowy'!A:AW,49,FALSE)</f>
        <v>zakład opieki zdrowotnej działający w publicznym systemie ochrony zdrowia</v>
      </c>
      <c r="AA140" t="str">
        <f>VLOOKUP(F140,'[2]baza umowy'!A:AL,38,FALSE)</f>
        <v>8551583467</v>
      </c>
    </row>
    <row r="141" spans="1:27" x14ac:dyDescent="0.25">
      <c r="A141" t="str">
        <f>VLOOKUP(F141,'[2]baza umowy'!A:B,2,FALSE)</f>
        <v>RPZP.01.00.00</v>
      </c>
      <c r="B141" t="str">
        <f>VLOOKUP(F141,'[2]baza umowy'!A:C,3,FALSE)</f>
        <v>RPZP.01.03.00</v>
      </c>
      <c r="C141" t="str">
        <f>VLOOKUP(F141,'[2]baza umowy'!A:D,4,FALSE)</f>
        <v>RPZP.01.03.01</v>
      </c>
      <c r="D141" s="102" t="s">
        <v>2623</v>
      </c>
      <c r="E141" s="103" t="str">
        <f>VLOOKUP(F141,'[2]baza umowy'!A:E,5,FALSE)</f>
        <v>RPZP.01.03.01-32-016/09-01</v>
      </c>
      <c r="F141" s="102" t="s">
        <v>2626</v>
      </c>
      <c r="G141" s="89" t="e">
        <f>VLOOKUP(F141,baza!G:G,1,FALSE)</f>
        <v>#N/A</v>
      </c>
      <c r="H141" s="102" t="s">
        <v>17787</v>
      </c>
      <c r="I141" s="104" t="s">
        <v>2623</v>
      </c>
      <c r="J141" s="105" t="str">
        <f t="shared" si="4"/>
        <v>RPZP.01.03.01-32-016/09-01</v>
      </c>
      <c r="K141" s="104" t="s">
        <v>17788</v>
      </c>
      <c r="L141" s="102" t="s">
        <v>17789</v>
      </c>
      <c r="M141" s="102" t="s">
        <v>2629</v>
      </c>
      <c r="N141" s="102" t="s">
        <v>2628</v>
      </c>
      <c r="O141" s="106" t="s">
        <v>2056</v>
      </c>
      <c r="P141" s="92" t="str">
        <f>VLOOKUP(F141,'[2]kiedy utworzył wop'!B:H,7,FALSE)</f>
        <v>2011-02-08</v>
      </c>
      <c r="Q141" s="107" t="s">
        <v>4261</v>
      </c>
      <c r="R141" s="108" t="str">
        <f t="shared" si="5"/>
        <v>2011</v>
      </c>
      <c r="S141" s="109" t="s">
        <v>5216</v>
      </c>
      <c r="T141" s="96">
        <f>VLOOKUP(F141,'[2]dofinansowanie '!P:AI,20,FALSE)</f>
        <v>14950</v>
      </c>
      <c r="U141" t="str">
        <f>VLOOKUP(F141,'[2]baza umowy'!A:AJ,36,FALSE)</f>
        <v>01 Obszar miejski</v>
      </c>
      <c r="V141" t="str">
        <f>VLOOKUP(F141,'[2]baza umowy'!H:AH,27,FALSE)</f>
        <v>05 Usługi w zakresie zaawansowanego wsparcia dla przedsiębiorstw i grup przedsiębiorstw</v>
      </c>
      <c r="W141" t="str">
        <f>VLOOKUP(F141,'[2]baza umowy'!H:AK,30,FALSE)</f>
        <v>12 Budownictwo</v>
      </c>
      <c r="X141" t="str">
        <f>VLOOKUP(F141,'[2]baza umowy'!A:AM,39,FALSE)</f>
        <v>"STEED" SPÓŁKA AKCYJNA</v>
      </c>
      <c r="Y141" t="str">
        <f>VLOOKUP(F141,'[2]baza umowy'!A:AU,47,FALSE)</f>
        <v>spółka akcyjna - małe przedsiębiorstwo</v>
      </c>
      <c r="Z141" t="str">
        <f>VLOOKUP(F141,'[2]baza umowy'!A:AW,49,FALSE)</f>
        <v>przedsiębiorca lub przedsiębiorstwo</v>
      </c>
      <c r="AA141" t="str">
        <f>VLOOKUP(F141,'[2]baza umowy'!A:AL,38,FALSE)</f>
        <v>8521146696</v>
      </c>
    </row>
    <row r="142" spans="1:27" x14ac:dyDescent="0.25">
      <c r="A142" t="str">
        <f>VLOOKUP(F142,'[2]baza umowy'!A:B,2,FALSE)</f>
        <v>RPZP.01.00.00</v>
      </c>
      <c r="B142" t="str">
        <f>VLOOKUP(F142,'[2]baza umowy'!A:C,3,FALSE)</f>
        <v>RPZP.01.01.00</v>
      </c>
      <c r="C142" t="str">
        <f>VLOOKUP(F142,'[2]baza umowy'!A:D,4,FALSE)</f>
        <v>RPZP.01.01.01</v>
      </c>
      <c r="D142" s="102" t="s">
        <v>2325</v>
      </c>
      <c r="E142" s="103" t="str">
        <f>VLOOKUP(F142,'[2]baza umowy'!A:E,5,FALSE)</f>
        <v>RPZP.01.01.01-32-059/09-03</v>
      </c>
      <c r="F142" s="102" t="s">
        <v>2328</v>
      </c>
      <c r="G142" s="89" t="e">
        <f>VLOOKUP(F142,baza!G:G,1,FALSE)</f>
        <v>#N/A</v>
      </c>
      <c r="H142" s="102" t="s">
        <v>17790</v>
      </c>
      <c r="I142" s="104" t="s">
        <v>17791</v>
      </c>
      <c r="J142" s="105" t="str">
        <f t="shared" si="4"/>
        <v>RPZP.01.01.01-32-059/09-02</v>
      </c>
      <c r="K142" s="104" t="s">
        <v>17792</v>
      </c>
      <c r="L142" s="102" t="s">
        <v>17793</v>
      </c>
      <c r="M142" s="102" t="s">
        <v>2332</v>
      </c>
      <c r="N142" s="102" t="s">
        <v>2331</v>
      </c>
      <c r="O142" s="106" t="s">
        <v>4346</v>
      </c>
      <c r="P142" s="92" t="str">
        <f>VLOOKUP(F142,'[2]kiedy utworzył wop'!B:H,7,FALSE)</f>
        <v>2011-02-08</v>
      </c>
      <c r="Q142" s="107" t="s">
        <v>4261</v>
      </c>
      <c r="R142" s="108" t="str">
        <f t="shared" si="5"/>
        <v>2011</v>
      </c>
      <c r="S142" s="109" t="s">
        <v>5216</v>
      </c>
      <c r="T142" s="96">
        <f>VLOOKUP(F142,'[2]dofinansowanie '!P:AI,20,FALSE)</f>
        <v>120000</v>
      </c>
      <c r="U142" t="str">
        <f>VLOOKUP(F142,'[2]baza umowy'!A:AJ,36,FALSE)</f>
        <v>01 Obszar miejski</v>
      </c>
      <c r="V142" t="str">
        <f>VLOOKUP(F142,'[2]baza umowy'!H:AH,27,FALSE)</f>
        <v>08 Inne inwestycje w przedsiębiorstwa</v>
      </c>
      <c r="W142" t="str">
        <f>VLOOKUP(F142,'[2]baza umowy'!H:AK,30,FALSE)</f>
        <v>19 Działalność w zakresie ochrony zdrowia ludzkiego</v>
      </c>
      <c r="X142" t="str">
        <f>VLOOKUP(F142,'[2]baza umowy'!A:AM,39,FALSE)</f>
        <v>Indywidualna Specjalistyczna Praktyka Ginekologiczno – Położnicza Karina Engel</v>
      </c>
      <c r="Y142" t="str">
        <f>VLOOKUP(F142,'[2]baza umowy'!A:AU,47,FALSE)</f>
        <v>osoba fizyczna prowadząca działalność gospodarczą - mikro przedsiębiorstwo</v>
      </c>
      <c r="Z142" t="str">
        <f>VLOOKUP(F142,'[2]baza umowy'!A:AW,49,FALSE)</f>
        <v>przedsiębiorca lub przedsiębiorstwo</v>
      </c>
      <c r="AA142" t="str">
        <f>VLOOKUP(F142,'[2]baza umowy'!A:AL,38,FALSE)</f>
        <v>9730406647</v>
      </c>
    </row>
    <row r="143" spans="1:27" x14ac:dyDescent="0.25">
      <c r="A143" t="str">
        <f>VLOOKUP(F143,'[2]baza umowy'!A:B,2,FALSE)</f>
        <v>RPZP.07.00.00</v>
      </c>
      <c r="B143" t="str">
        <f>VLOOKUP(F143,'[2]baza umowy'!A:C,3,FALSE)</f>
        <v>RPZP.07.01.00</v>
      </c>
      <c r="C143" t="str">
        <f>VLOOKUP(F143,'[2]baza umowy'!A:D,4,FALSE)</f>
        <v>RPZP.07.01.01</v>
      </c>
      <c r="D143" s="102" t="s">
        <v>2721</v>
      </c>
      <c r="E143" s="103" t="str">
        <f>VLOOKUP(F143,'[2]baza umowy'!A:E,5,FALSE)</f>
        <v>RPZP.07.01.01-32-009/09-04</v>
      </c>
      <c r="F143" s="102" t="s">
        <v>2724</v>
      </c>
      <c r="G143" s="89" t="e">
        <f>VLOOKUP(F143,baza!G:G,1,FALSE)</f>
        <v>#N/A</v>
      </c>
      <c r="H143" s="102" t="s">
        <v>17794</v>
      </c>
      <c r="I143" s="104" t="s">
        <v>17795</v>
      </c>
      <c r="J143" s="105" t="str">
        <f t="shared" si="4"/>
        <v>RPZP.07.01.01-32-009/09-03</v>
      </c>
      <c r="K143" s="104" t="s">
        <v>17796</v>
      </c>
      <c r="L143" s="102" t="s">
        <v>17797</v>
      </c>
      <c r="M143" s="102" t="s">
        <v>2728</v>
      </c>
      <c r="N143" s="102" t="s">
        <v>2727</v>
      </c>
      <c r="O143" s="106" t="s">
        <v>1535</v>
      </c>
      <c r="P143" s="92" t="str">
        <f>VLOOKUP(F143,'[2]kiedy utworzył wop'!B:H,7,FALSE)</f>
        <v>2011-02-09</v>
      </c>
      <c r="Q143" s="107" t="s">
        <v>4261</v>
      </c>
      <c r="R143" s="108" t="str">
        <f t="shared" si="5"/>
        <v>2011</v>
      </c>
      <c r="S143" s="109" t="s">
        <v>5772</v>
      </c>
      <c r="T143" s="96">
        <f>VLOOKUP(F143,'[2]dofinansowanie '!P:AI,20,FALSE)</f>
        <v>615168.85</v>
      </c>
      <c r="U143" t="str">
        <f>VLOOKUP(F143,'[2]baza umowy'!A:AJ,36,FALSE)</f>
        <v>01 Obszar miejski</v>
      </c>
      <c r="V143" t="str">
        <f>VLOOKUP(F143,'[2]baza umowy'!H:AH,27,FALSE)</f>
        <v>75 Infrastruktura systemu oświaty</v>
      </c>
      <c r="W143" t="str">
        <f>VLOOKUP(F143,'[2]baza umowy'!H:AK,30,FALSE)</f>
        <v>18 Edukacja</v>
      </c>
      <c r="X143" t="str">
        <f>VLOOKUP(F143,'[2]baza umowy'!A:AM,39,FALSE)</f>
        <v>Pomorski Uniwesytet Medyczny w Szczecinie</v>
      </c>
      <c r="Y143" t="str">
        <f>VLOOKUP(F143,'[2]baza umowy'!A:AU,47,FALSE)</f>
        <v>uczelnia wyższa</v>
      </c>
      <c r="Z143" t="str">
        <f>VLOOKUP(F143,'[2]baza umowy'!A:AW,49,FALSE)</f>
        <v>szkoła wyższa</v>
      </c>
      <c r="AA143" t="str">
        <f>VLOOKUP(F143,'[2]baza umowy'!A:AL,38,FALSE)</f>
        <v>8520006757</v>
      </c>
    </row>
    <row r="144" spans="1:27" x14ac:dyDescent="0.25">
      <c r="A144" t="str">
        <f>VLOOKUP(F144,'[2]baza umowy'!A:B,2,FALSE)</f>
        <v>RPZP.02.00.00</v>
      </c>
      <c r="B144" t="str">
        <f>VLOOKUP(F144,'[2]baza umowy'!A:C,3,FALSE)</f>
        <v>RPZP.02.01.00</v>
      </c>
      <c r="C144" t="str">
        <f>VLOOKUP(F144,'[2]baza umowy'!A:D,4,FALSE)</f>
        <v>RPZP.02.01.02</v>
      </c>
      <c r="D144" s="102" t="s">
        <v>2930</v>
      </c>
      <c r="E144" s="103" t="str">
        <f>VLOOKUP(F144,'[2]baza umowy'!A:E,5,FALSE)</f>
        <v>RPZP.02.01.02-32-117/09-01</v>
      </c>
      <c r="F144" s="102" t="s">
        <v>2933</v>
      </c>
      <c r="G144" s="89" t="e">
        <f>VLOOKUP(F144,baza!G:G,1,FALSE)</f>
        <v>#N/A</v>
      </c>
      <c r="H144" s="102" t="s">
        <v>17798</v>
      </c>
      <c r="I144" s="104" t="s">
        <v>17799</v>
      </c>
      <c r="J144" s="105" t="str">
        <f t="shared" si="4"/>
        <v>RPZP.02.01.02-32-117/09-02</v>
      </c>
      <c r="K144" s="104" t="s">
        <v>17800</v>
      </c>
      <c r="L144" s="102" t="s">
        <v>17801</v>
      </c>
      <c r="M144" s="102" t="s">
        <v>2937</v>
      </c>
      <c r="N144" s="102" t="s">
        <v>2936</v>
      </c>
      <c r="O144" s="106" t="s">
        <v>1535</v>
      </c>
      <c r="P144" s="92" t="str">
        <f>VLOOKUP(F144,'[2]kiedy utworzył wop'!B:H,7,FALSE)</f>
        <v>2011-02-09</v>
      </c>
      <c r="Q144" s="107" t="s">
        <v>4261</v>
      </c>
      <c r="R144" s="108" t="str">
        <f t="shared" si="5"/>
        <v>2011</v>
      </c>
      <c r="S144" s="109" t="s">
        <v>4335</v>
      </c>
      <c r="T144" s="96">
        <f>VLOOKUP(F144,'[2]dofinansowanie '!P:AI,20,FALSE)</f>
        <v>337702.06</v>
      </c>
      <c r="U144" t="str">
        <f>VLOOKUP(F144,'[2]baza umowy'!A:AJ,36,FALSE)</f>
        <v>01 Obszar miejski</v>
      </c>
      <c r="V144" t="str">
        <f>VLOOKUP(F144,'[2]baza umowy'!H:AH,27,FALSE)</f>
        <v>23 Drogi regionalne/lokalne</v>
      </c>
      <c r="W144" t="str">
        <f>VLOOKUP(F144,'[2]baza umowy'!H:AK,30,FALSE)</f>
        <v>00 Nie dotyczy</v>
      </c>
      <c r="X144" t="str">
        <f>VLOOKUP(F144,'[2]baza umowy'!A:AM,39,FALSE)</f>
        <v>Gmina Drawsko Pomorskie</v>
      </c>
      <c r="Y144" t="str">
        <f>VLOOKUP(F144,'[2]baza umowy'!A:AU,47,FALSE)</f>
        <v>wspólnota samorządowa - gmina</v>
      </c>
      <c r="Z144" t="str">
        <f>VLOOKUP(F144,'[2]baza umowy'!A:AW,49,FALSE)</f>
        <v>Jednostka samorządu terytorialnego</v>
      </c>
      <c r="AA144" t="str">
        <f>VLOOKUP(F144,'[2]baza umowy'!A:AL,38,FALSE)</f>
        <v>6740006008</v>
      </c>
    </row>
    <row r="145" spans="1:27" x14ac:dyDescent="0.25">
      <c r="A145" t="str">
        <f>VLOOKUP(F145,'[2]baza umowy'!A:B,2,FALSE)</f>
        <v>RPZP.01.00.00</v>
      </c>
      <c r="B145" t="str">
        <f>VLOOKUP(F145,'[2]baza umowy'!A:C,3,FALSE)</f>
        <v>RPZP.01.01.00</v>
      </c>
      <c r="C145" t="str">
        <f>VLOOKUP(F145,'[2]baza umowy'!A:D,4,FALSE)</f>
        <v>RPZP.01.01.01</v>
      </c>
      <c r="D145" s="102" t="s">
        <v>2817</v>
      </c>
      <c r="E145" s="103" t="str">
        <f>VLOOKUP(F145,'[2]baza umowy'!A:E,5,FALSE)</f>
        <v>RPZP.01.01.01-32-005/09-02</v>
      </c>
      <c r="F145" s="102" t="s">
        <v>2820</v>
      </c>
      <c r="G145" s="89" t="e">
        <f>VLOOKUP(F145,baza!G:G,1,FALSE)</f>
        <v>#N/A</v>
      </c>
      <c r="H145" s="102" t="s">
        <v>17802</v>
      </c>
      <c r="I145" s="104" t="s">
        <v>17803</v>
      </c>
      <c r="J145" s="105" t="str">
        <f t="shared" si="4"/>
        <v>RPZP.01.01.01-32-005/09-02</v>
      </c>
      <c r="K145" s="104" t="s">
        <v>17804</v>
      </c>
      <c r="L145" s="102" t="s">
        <v>17805</v>
      </c>
      <c r="M145" s="102" t="s">
        <v>2824</v>
      </c>
      <c r="N145" s="102" t="s">
        <v>2823</v>
      </c>
      <c r="O145" s="106" t="s">
        <v>7276</v>
      </c>
      <c r="P145" s="92" t="str">
        <f>VLOOKUP(F145,'[2]kiedy utworzył wop'!B:H,7,FALSE)</f>
        <v>2011-02-11</v>
      </c>
      <c r="Q145" s="107" t="s">
        <v>4261</v>
      </c>
      <c r="R145" s="108" t="str">
        <f t="shared" si="5"/>
        <v>2011</v>
      </c>
      <c r="S145" s="109" t="s">
        <v>5772</v>
      </c>
      <c r="T145" s="96">
        <f>VLOOKUP(F145,'[2]dofinansowanie '!P:AI,20,FALSE)</f>
        <v>48561.84</v>
      </c>
      <c r="U145" t="str">
        <f>VLOOKUP(F145,'[2]baza umowy'!A:AJ,36,FALSE)</f>
        <v>01 Obszar miejski</v>
      </c>
      <c r="V145" t="str">
        <f>VLOOKUP(F145,'[2]baza umowy'!H:AH,27,FALSE)</f>
        <v>08 Inne inwestycje w przedsiębiorstwa</v>
      </c>
      <c r="W145" t="str">
        <f>VLOOKUP(F145,'[2]baza umowy'!H:AK,30,FALSE)</f>
        <v>18 Edukacja</v>
      </c>
      <c r="X145" t="str">
        <f>VLOOKUP(F145,'[2]baza umowy'!A:AM,39,FALSE)</f>
        <v>ASSET Beata Baranowicz</v>
      </c>
      <c r="Y145" t="str">
        <f>VLOOKUP(F145,'[2]baza umowy'!A:AU,47,FALSE)</f>
        <v>osoba fizyczna prowadząca działalność gospodarczą - mikro przedsiębiorstwo</v>
      </c>
      <c r="Z145" t="str">
        <f>VLOOKUP(F145,'[2]baza umowy'!A:AW,49,FALSE)</f>
        <v>przedsiębiorca lub przedsiębiorstwo</v>
      </c>
      <c r="AA145" t="str">
        <f>VLOOKUP(F145,'[2]baza umowy'!A:AL,38,FALSE)</f>
        <v>6691736303</v>
      </c>
    </row>
    <row r="146" spans="1:27" x14ac:dyDescent="0.25">
      <c r="A146" t="str">
        <f>VLOOKUP(F146,'[2]baza umowy'!A:B,2,FALSE)</f>
        <v>RPZP.01.00.00</v>
      </c>
      <c r="B146" t="str">
        <f>VLOOKUP(F146,'[2]baza umowy'!A:C,3,FALSE)</f>
        <v>RPZP.01.03.00</v>
      </c>
      <c r="C146" t="str">
        <f>VLOOKUP(F146,'[2]baza umowy'!A:D,4,FALSE)</f>
        <v>RPZP.01.03.01</v>
      </c>
      <c r="D146" s="102" t="s">
        <v>17806</v>
      </c>
      <c r="E146" s="103" t="str">
        <f>VLOOKUP(F146,'[2]baza umowy'!A:E,5,FALSE)</f>
        <v>RPZP.01.03.01-32-002/09-02</v>
      </c>
      <c r="F146" s="102" t="s">
        <v>3580</v>
      </c>
      <c r="G146" s="89" t="e">
        <f>VLOOKUP(F146,baza!G:G,1,FALSE)</f>
        <v>#N/A</v>
      </c>
      <c r="H146" s="102" t="s">
        <v>17807</v>
      </c>
      <c r="I146" s="104" t="s">
        <v>3577</v>
      </c>
      <c r="J146" s="105" t="str">
        <f t="shared" si="4"/>
        <v>RPZP.01.03.01-32-002/09-02</v>
      </c>
      <c r="K146" s="104" t="s">
        <v>17808</v>
      </c>
      <c r="L146" s="102" t="s">
        <v>17809</v>
      </c>
      <c r="M146" s="102" t="s">
        <v>3584</v>
      </c>
      <c r="N146" s="102" t="s">
        <v>3583</v>
      </c>
      <c r="O146" s="106" t="s">
        <v>7276</v>
      </c>
      <c r="P146" s="92" t="str">
        <f>VLOOKUP(F146,'[2]kiedy utworzył wop'!B:H,7,FALSE)</f>
        <v>2011-02-14</v>
      </c>
      <c r="Q146" s="107" t="s">
        <v>4261</v>
      </c>
      <c r="R146" s="108" t="str">
        <f t="shared" si="5"/>
        <v>2011</v>
      </c>
      <c r="S146" s="109" t="s">
        <v>5772</v>
      </c>
      <c r="T146" s="96">
        <f>VLOOKUP(F146,'[2]dofinansowanie '!P:AI,20,FALSE)</f>
        <v>34300</v>
      </c>
      <c r="U146" t="str">
        <f>VLOOKUP(F146,'[2]baza umowy'!A:AJ,36,FALSE)</f>
        <v>05 Obszary wiejskie (poza obszarami górskimi, wyspami lub o niskiej i bardzo niskiej gęstości zaludnienia)</v>
      </c>
      <c r="V146" t="str">
        <f>VLOOKUP(F146,'[2]baza umowy'!H:AH,27,FALSE)</f>
        <v>05 Usługi w zakresie zaawansowanego wsparcia dla przedsiębiorstw i grup przedsiębiorstw</v>
      </c>
      <c r="W146" t="str">
        <f>VLOOKUP(F146,'[2]baza umowy'!H:AK,30,FALSE)</f>
        <v>06 Nieokreślony przemysł wytwórczy</v>
      </c>
      <c r="X146" t="str">
        <f>VLOOKUP(F146,'[2]baza umowy'!A:AM,39,FALSE)</f>
        <v>Pol-Glass Spółka Jawna Krzysztof Górnicki Andrzej Bomba</v>
      </c>
      <c r="Y146" t="str">
        <f>VLOOKUP(F146,'[2]baza umowy'!A:AU,47,FALSE)</f>
        <v>spółka jawna - małe przedsiębiorstwo</v>
      </c>
      <c r="Z146" t="str">
        <f>VLOOKUP(F146,'[2]baza umowy'!A:AW,49,FALSE)</f>
        <v>przedsiębiorca lub przedsiębiorstwo</v>
      </c>
      <c r="AA146" t="str">
        <f>VLOOKUP(F146,'[2]baza umowy'!A:AL,38,FALSE)</f>
        <v>8512709071</v>
      </c>
    </row>
    <row r="147" spans="1:27" x14ac:dyDescent="0.25">
      <c r="A147" t="str">
        <f>VLOOKUP(F147,'[2]baza umowy'!A:B,2,FALSE)</f>
        <v>RPZP.01.00.00</v>
      </c>
      <c r="B147" t="str">
        <f>VLOOKUP(F147,'[2]baza umowy'!A:C,3,FALSE)</f>
        <v>RPZP.01.01.00</v>
      </c>
      <c r="C147" t="str">
        <f>VLOOKUP(F147,'[2]baza umowy'!A:D,4,FALSE)</f>
        <v>RPZP.01.01.02</v>
      </c>
      <c r="D147" s="102" t="s">
        <v>3200</v>
      </c>
      <c r="E147" s="103" t="str">
        <f>VLOOKUP(F147,'[2]baza umowy'!A:E,5,FALSE)</f>
        <v>RPZP.01.01.02-32-015/09-02</v>
      </c>
      <c r="F147" s="102" t="s">
        <v>3203</v>
      </c>
      <c r="G147" s="89" t="e">
        <f>VLOOKUP(F147,baza!G:G,1,FALSE)</f>
        <v>#N/A</v>
      </c>
      <c r="H147" s="102" t="s">
        <v>17810</v>
      </c>
      <c r="I147" s="104" t="s">
        <v>17811</v>
      </c>
      <c r="J147" s="105" t="str">
        <f t="shared" si="4"/>
        <v>RPZP.01.01.02-32-015/09-01</v>
      </c>
      <c r="K147" s="104" t="s">
        <v>17812</v>
      </c>
      <c r="L147" s="102" t="s">
        <v>17813</v>
      </c>
      <c r="M147" s="102" t="s">
        <v>3207</v>
      </c>
      <c r="N147" s="102" t="s">
        <v>3206</v>
      </c>
      <c r="O147" s="106" t="s">
        <v>3476</v>
      </c>
      <c r="P147" s="92" t="str">
        <f>VLOOKUP(F147,'[2]kiedy utworzył wop'!B:H,7,FALSE)</f>
        <v>2011-02-17</v>
      </c>
      <c r="Q147" s="107" t="s">
        <v>4261</v>
      </c>
      <c r="R147" s="108" t="str">
        <f t="shared" si="5"/>
        <v>2011</v>
      </c>
      <c r="S147" s="109" t="s">
        <v>1686</v>
      </c>
      <c r="T147" s="96">
        <f>VLOOKUP(F147,'[2]dofinansowanie '!P:AI,20,FALSE)</f>
        <v>246000</v>
      </c>
      <c r="U147" t="str">
        <f>VLOOKUP(F147,'[2]baza umowy'!A:AJ,36,FALSE)</f>
        <v>05 Obszary wiejskie (poza obszarami górskimi, wyspami lub o niskiej i bardzo niskiej gęstości zaludnienia)</v>
      </c>
      <c r="V147" t="str">
        <f>VLOOKUP(F147,'[2]baza umowy'!H:AH,27,FALSE)</f>
        <v>08 Inne inwestycje w przedsiębiorstwa</v>
      </c>
      <c r="W147" t="str">
        <f>VLOOKUP(F147,'[2]baza umowy'!H:AK,30,FALSE)</f>
        <v>05 Wytwarzanie urządzeń transportowych</v>
      </c>
      <c r="X147" t="str">
        <f>VLOOKUP(F147,'[2]baza umowy'!A:AM,39,FALSE)</f>
        <v>PRES-CON SPÓŁKA Z OGRANICZONĄ ODPOWIEDZIALNOŚCIĄ</v>
      </c>
      <c r="Y147" t="str">
        <f>VLOOKUP(F147,'[2]baza umowy'!A:AU,47,FALSE)</f>
        <v>spółka z ograniczoną odpowiedzialnością - małe przedsiębiorstwo</v>
      </c>
      <c r="Z147" t="str">
        <f>VLOOKUP(F147,'[2]baza umowy'!A:AW,49,FALSE)</f>
        <v>przedsiębiorca lub przedsiębiorstwo</v>
      </c>
      <c r="AA147" t="str">
        <f>VLOOKUP(F147,'[2]baza umowy'!A:AL,38,FALSE)</f>
        <v>8531250515</v>
      </c>
    </row>
    <row r="148" spans="1:27" x14ac:dyDescent="0.25">
      <c r="A148" t="str">
        <f>VLOOKUP(F148,'[2]baza umowy'!A:B,2,FALSE)</f>
        <v>RPZP.07.00.00</v>
      </c>
      <c r="B148" t="str">
        <f>VLOOKUP(F148,'[2]baza umowy'!A:C,3,FALSE)</f>
        <v>RPZP.07.01.00</v>
      </c>
      <c r="C148" t="str">
        <f>VLOOKUP(F148,'[2]baza umowy'!A:D,4,FALSE)</f>
        <v>RPZP.07.01.01</v>
      </c>
      <c r="D148" s="102" t="s">
        <v>2196</v>
      </c>
      <c r="E148" s="103" t="str">
        <f>VLOOKUP(F148,'[2]baza umowy'!A:E,5,FALSE)</f>
        <v>RPZP.07.01.01-32-004/09-03</v>
      </c>
      <c r="F148" s="102" t="s">
        <v>2199</v>
      </c>
      <c r="G148" s="89" t="e">
        <f>VLOOKUP(F148,baza!G:G,1,FALSE)</f>
        <v>#N/A</v>
      </c>
      <c r="H148" s="102" t="s">
        <v>17814</v>
      </c>
      <c r="I148" s="104" t="s">
        <v>17815</v>
      </c>
      <c r="J148" s="105" t="str">
        <f t="shared" si="4"/>
        <v>RPZP.07.01.01-32-004/09-02</v>
      </c>
      <c r="K148" s="104" t="s">
        <v>17816</v>
      </c>
      <c r="L148" s="102" t="s">
        <v>17817</v>
      </c>
      <c r="M148" s="102" t="s">
        <v>2204</v>
      </c>
      <c r="N148" s="102" t="s">
        <v>2203</v>
      </c>
      <c r="O148" s="106" t="s">
        <v>1929</v>
      </c>
      <c r="P148" s="92" t="str">
        <f>VLOOKUP(F148,'[2]kiedy utworzył wop'!B:H,7,FALSE)</f>
        <v>2011-02-28</v>
      </c>
      <c r="Q148" s="107" t="s">
        <v>4261</v>
      </c>
      <c r="R148" s="108" t="str">
        <f t="shared" si="5"/>
        <v>2011</v>
      </c>
      <c r="S148" s="109" t="s">
        <v>4335</v>
      </c>
      <c r="T148" s="96">
        <f>VLOOKUP(F148,'[2]dofinansowanie '!P:AI,20,FALSE)</f>
        <v>295629.90000000002</v>
      </c>
      <c r="U148" t="str">
        <f>VLOOKUP(F148,'[2]baza umowy'!A:AJ,36,FALSE)</f>
        <v>01 Obszar miejski</v>
      </c>
      <c r="V148" t="str">
        <f>VLOOKUP(F148,'[2]baza umowy'!H:AH,27,FALSE)</f>
        <v>75 Infrastruktura systemu oświaty</v>
      </c>
      <c r="W148" t="str">
        <f>VLOOKUP(F148,'[2]baza umowy'!H:AK,30,FALSE)</f>
        <v>18 Edukacja</v>
      </c>
      <c r="X148" t="str">
        <f>VLOOKUP(F148,'[2]baza umowy'!A:AM,39,FALSE)</f>
        <v>Zachodniopomorska Szkoła Biznesu w Szczecinie</v>
      </c>
      <c r="Y148" t="str">
        <f>VLOOKUP(F148,'[2]baza umowy'!A:AU,47,FALSE)</f>
        <v>uczelnia wyższa</v>
      </c>
      <c r="Z148" t="str">
        <f>VLOOKUP(F148,'[2]baza umowy'!A:AW,49,FALSE)</f>
        <v>szkoła wyższa</v>
      </c>
      <c r="AA148" t="str">
        <f>VLOOKUP(F148,'[2]baza umowy'!A:AL,38,FALSE)</f>
        <v>8520019079</v>
      </c>
    </row>
    <row r="149" spans="1:27" x14ac:dyDescent="0.25">
      <c r="A149" t="str">
        <f>VLOOKUP(F149,'[2]baza umowy'!A:B,2,FALSE)</f>
        <v>RPZP.01.00.00</v>
      </c>
      <c r="B149" t="str">
        <f>VLOOKUP(F149,'[2]baza umowy'!A:C,3,FALSE)</f>
        <v>RPZP.01.01.00</v>
      </c>
      <c r="C149" t="str">
        <f>VLOOKUP(F149,'[2]baza umowy'!A:D,4,FALSE)</f>
        <v>RPZP.01.01.01</v>
      </c>
      <c r="D149" s="102" t="s">
        <v>17818</v>
      </c>
      <c r="E149" s="103" t="str">
        <f>VLOOKUP(F149,'[2]baza umowy'!A:E,5,FALSE)</f>
        <v>RPZP.01.01.01-32-217/09-02</v>
      </c>
      <c r="F149" s="102" t="s">
        <v>2145</v>
      </c>
      <c r="G149" s="89" t="e">
        <f>VLOOKUP(F149,baza!G:G,1,FALSE)</f>
        <v>#N/A</v>
      </c>
      <c r="H149" s="102" t="s">
        <v>17819</v>
      </c>
      <c r="I149" s="104" t="s">
        <v>17820</v>
      </c>
      <c r="J149" s="105" t="str">
        <f t="shared" si="4"/>
        <v>RPZP.01.01.01-32-217/09-02</v>
      </c>
      <c r="K149" s="104" t="s">
        <v>17821</v>
      </c>
      <c r="L149" s="102" t="s">
        <v>17822</v>
      </c>
      <c r="M149" s="102" t="s">
        <v>803</v>
      </c>
      <c r="N149" s="102" t="s">
        <v>802</v>
      </c>
      <c r="O149" s="106" t="s">
        <v>4286</v>
      </c>
      <c r="P149" s="92" t="str">
        <f>VLOOKUP(F149,'[2]kiedy utworzył wop'!B:H,7,FALSE)</f>
        <v>2011-03-15</v>
      </c>
      <c r="Q149" s="107" t="s">
        <v>4261</v>
      </c>
      <c r="R149" s="108" t="str">
        <f t="shared" si="5"/>
        <v>2011</v>
      </c>
      <c r="S149" s="109" t="s">
        <v>4126</v>
      </c>
      <c r="T149" s="96">
        <f>VLOOKUP(F149,'[2]dofinansowanie '!P:AI,20,FALSE)</f>
        <v>97265.64</v>
      </c>
      <c r="U149" t="str">
        <f>VLOOKUP(F149,'[2]baza umowy'!A:AJ,36,FALSE)</f>
        <v>01 Obszar miejski</v>
      </c>
      <c r="V149" t="str">
        <f>VLOOKUP(F149,'[2]baza umowy'!H:AH,27,FALSE)</f>
        <v>08 Inne inwestycje w przedsiębiorstwa</v>
      </c>
      <c r="W149" t="str">
        <f>VLOOKUP(F149,'[2]baza umowy'!H:AK,30,FALSE)</f>
        <v>06 Nieokreślony przemysł wytwórczy</v>
      </c>
      <c r="X149" t="str">
        <f>VLOOKUP(F149,'[2]baza umowy'!A:AM,39,FALSE)</f>
        <v>Towarzystwo Handlowe ALPLAST Spółka Jawna A. Bąk i Spółka</v>
      </c>
      <c r="Y149" t="str">
        <f>VLOOKUP(F149,'[2]baza umowy'!A:AU,47,FALSE)</f>
        <v>spółka jawna - mikro przedsiębiorstwo</v>
      </c>
      <c r="Z149" t="str">
        <f>VLOOKUP(F149,'[2]baza umowy'!A:AW,49,FALSE)</f>
        <v>przedsiębiorca lub przedsiębiorstwo</v>
      </c>
      <c r="AA149" t="str">
        <f>VLOOKUP(F149,'[2]baza umowy'!A:AL,38,FALSE)</f>
        <v>6710012263</v>
      </c>
    </row>
    <row r="150" spans="1:27" x14ac:dyDescent="0.25">
      <c r="A150" t="str">
        <f>VLOOKUP(F150,'[2]baza umowy'!A:B,2,FALSE)</f>
        <v>RPZP.01.00.00</v>
      </c>
      <c r="B150" t="str">
        <f>VLOOKUP(F150,'[2]baza umowy'!A:C,3,FALSE)</f>
        <v>RPZP.01.01.00</v>
      </c>
      <c r="C150" t="str">
        <f>VLOOKUP(F150,'[2]baza umowy'!A:D,4,FALSE)</f>
        <v>RPZP.01.01.01</v>
      </c>
      <c r="D150" s="102" t="s">
        <v>17823</v>
      </c>
      <c r="E150" s="103" t="str">
        <f>VLOOKUP(F150,'[2]baza umowy'!A:E,5,FALSE)</f>
        <v>RPZP.01.01.01-32-272/09-03</v>
      </c>
      <c r="F150" s="102" t="s">
        <v>2987</v>
      </c>
      <c r="G150" s="89" t="e">
        <f>VLOOKUP(F150,baza!G:G,1,FALSE)</f>
        <v>#N/A</v>
      </c>
      <c r="H150" s="102" t="s">
        <v>17824</v>
      </c>
      <c r="I150" s="104" t="s">
        <v>17825</v>
      </c>
      <c r="J150" s="105" t="str">
        <f t="shared" si="4"/>
        <v>RPZP.01.01.01-32-272/09-01</v>
      </c>
      <c r="K150" s="104" t="s">
        <v>17826</v>
      </c>
      <c r="L150" s="102" t="s">
        <v>17827</v>
      </c>
      <c r="M150" s="102" t="s">
        <v>17828</v>
      </c>
      <c r="N150" s="102" t="s">
        <v>2990</v>
      </c>
      <c r="O150" s="106" t="s">
        <v>5772</v>
      </c>
      <c r="P150" s="92" t="str">
        <f>VLOOKUP(F150,'[2]kiedy utworzył wop'!B:H,7,FALSE)</f>
        <v>2011-03-16</v>
      </c>
      <c r="Q150" s="107" t="s">
        <v>4261</v>
      </c>
      <c r="R150" s="108" t="str">
        <f t="shared" si="5"/>
        <v>2011</v>
      </c>
      <c r="S150" s="109" t="s">
        <v>1686</v>
      </c>
      <c r="T150" s="96">
        <f>VLOOKUP(F150,'[2]dofinansowanie '!P:AI,20,FALSE)</f>
        <v>177600</v>
      </c>
      <c r="U150" t="str">
        <f>VLOOKUP(F150,'[2]baza umowy'!A:AJ,36,FALSE)</f>
        <v>01 Obszar miejski</v>
      </c>
      <c r="V150" t="str">
        <f>VLOOKUP(F150,'[2]baza umowy'!H:AH,27,FALSE)</f>
        <v>08 Inne inwestycje w przedsiębiorstwa</v>
      </c>
      <c r="W150" t="str">
        <f>VLOOKUP(F150,'[2]baza umowy'!H:AK,30,FALSE)</f>
        <v>19 Działalność w zakresie ochrony zdrowia ludzkiego</v>
      </c>
      <c r="X150" t="str">
        <f>VLOOKUP(F150,'[2]baza umowy'!A:AM,39,FALSE)</f>
        <v>”MEDICUS” ZOZ Stomatologiczno-Ginekologiczny S.C. Renata Krężał-Salloum, Ismaiel Salloum</v>
      </c>
      <c r="Y150" t="str">
        <f>VLOOKUP(F150,'[2]baza umowy'!A:AU,47,FALSE)</f>
        <v>spółka cywilna prowadząca działalność w oparciu o umowę zawartą na podstawie KC - mikro przedsiębiorstwo</v>
      </c>
      <c r="Z150" t="str">
        <f>VLOOKUP(F150,'[2]baza umowy'!A:AW,49,FALSE)</f>
        <v>przedsiębiorca lub przedsiębiorstwo</v>
      </c>
      <c r="AA150" t="str">
        <f>VLOOKUP(F150,'[2]baza umowy'!A:AL,38,FALSE)</f>
        <v>6692283074</v>
      </c>
    </row>
    <row r="151" spans="1:27" x14ac:dyDescent="0.25">
      <c r="A151" t="str">
        <f>VLOOKUP(F151,'[2]baza umowy'!A:B,2,FALSE)</f>
        <v>RPZP.01.00.00</v>
      </c>
      <c r="B151" t="str">
        <f>VLOOKUP(F151,'[2]baza umowy'!A:C,3,FALSE)</f>
        <v>RPZP.01.01.00</v>
      </c>
      <c r="C151" t="str">
        <f>VLOOKUP(F151,'[2]baza umowy'!A:D,4,FALSE)</f>
        <v>RPZP.01.01.01</v>
      </c>
      <c r="D151" s="102" t="s">
        <v>3653</v>
      </c>
      <c r="E151" s="103" t="str">
        <f>VLOOKUP(F151,'[2]baza umowy'!A:E,5,FALSE)</f>
        <v>RPZP.01.01.01-32-191/09-02</v>
      </c>
      <c r="F151" s="102" t="s">
        <v>3656</v>
      </c>
      <c r="G151" s="89" t="e">
        <f>VLOOKUP(F151,baza!G:G,1,FALSE)</f>
        <v>#N/A</v>
      </c>
      <c r="H151" s="102" t="s">
        <v>17829</v>
      </c>
      <c r="I151" s="104" t="s">
        <v>17830</v>
      </c>
      <c r="J151" s="105" t="str">
        <f t="shared" si="4"/>
        <v>RPZP.01.01.01-32-191/09-03</v>
      </c>
      <c r="K151" s="104" t="s">
        <v>17831</v>
      </c>
      <c r="L151" s="102" t="s">
        <v>17832</v>
      </c>
      <c r="M151" s="102" t="s">
        <v>1219</v>
      </c>
      <c r="N151" s="102" t="s">
        <v>1218</v>
      </c>
      <c r="O151" s="106" t="s">
        <v>5772</v>
      </c>
      <c r="P151" s="92" t="str">
        <f>VLOOKUP(F151,'[2]kiedy utworzył wop'!B:H,7,FALSE)</f>
        <v>2011-03-16</v>
      </c>
      <c r="Q151" s="107" t="s">
        <v>4261</v>
      </c>
      <c r="R151" s="108" t="str">
        <f t="shared" si="5"/>
        <v>2011</v>
      </c>
      <c r="S151" s="109" t="s">
        <v>1686</v>
      </c>
      <c r="T151" s="96">
        <f>VLOOKUP(F151,'[2]dofinansowanie '!P:AI,20,FALSE)</f>
        <v>306000</v>
      </c>
      <c r="U151" t="str">
        <f>VLOOKUP(F151,'[2]baza umowy'!A:AJ,36,FALSE)</f>
        <v>05 Obszary wiejskie (poza obszarami górskimi, wyspami lub o niskiej i bardzo niskiej gęstości zaludnienia)</v>
      </c>
      <c r="V151" t="str">
        <f>VLOOKUP(F151,'[2]baza umowy'!H:AH,27,FALSE)</f>
        <v>08 Inne inwestycje w przedsiębiorstwa</v>
      </c>
      <c r="W151" t="str">
        <f>VLOOKUP(F151,'[2]baza umowy'!H:AK,30,FALSE)</f>
        <v>06 Nieokreślony przemysł wytwórczy</v>
      </c>
      <c r="X151" t="str">
        <f>VLOOKUP(F151,'[2]baza umowy'!A:AM,39,FALSE)</f>
        <v>Drucker Adam Stec</v>
      </c>
      <c r="Y151" t="str">
        <f>VLOOKUP(F151,'[2]baza umowy'!A:AU,47,FALSE)</f>
        <v>osoba fizyczna prowadząca działalność gospodarczą - mikro przedsiębiorstwo</v>
      </c>
      <c r="Z151" t="str">
        <f>VLOOKUP(F151,'[2]baza umowy'!A:AW,49,FALSE)</f>
        <v>przedsiębiorca lub przedsiębiorstwo</v>
      </c>
      <c r="AA151" t="str">
        <f>VLOOKUP(F151,'[2]baza umowy'!A:AL,38,FALSE)</f>
        <v>9551486842</v>
      </c>
    </row>
    <row r="152" spans="1:27" x14ac:dyDescent="0.25">
      <c r="A152" t="str">
        <f>VLOOKUP(F152,'[2]baza umowy'!A:B,2,FALSE)</f>
        <v>RPZP.01.00.00</v>
      </c>
      <c r="B152" t="str">
        <f>VLOOKUP(F152,'[2]baza umowy'!A:C,3,FALSE)</f>
        <v>RPZP.01.03.00</v>
      </c>
      <c r="C152" t="str">
        <f>VLOOKUP(F152,'[2]baza umowy'!A:D,4,FALSE)</f>
        <v>RPZP.01.03.01</v>
      </c>
      <c r="D152" s="102" t="s">
        <v>2830</v>
      </c>
      <c r="E152" s="103" t="str">
        <f>VLOOKUP(F152,'[2]baza umowy'!A:E,5,FALSE)</f>
        <v>RPZP.01.03.01-32-008/09-01</v>
      </c>
      <c r="F152" s="102" t="s">
        <v>2833</v>
      </c>
      <c r="G152" s="89" t="e">
        <f>VLOOKUP(F152,baza!G:G,1,FALSE)</f>
        <v>#N/A</v>
      </c>
      <c r="H152" s="102" t="s">
        <v>17833</v>
      </c>
      <c r="I152" s="104" t="s">
        <v>2830</v>
      </c>
      <c r="J152" s="105" t="str">
        <f t="shared" si="4"/>
        <v>RPZP.01.03.01-32-008/09-01</v>
      </c>
      <c r="K152" s="104" t="s">
        <v>17834</v>
      </c>
      <c r="L152" s="102" t="s">
        <v>17835</v>
      </c>
      <c r="M152" s="102" t="s">
        <v>2836</v>
      </c>
      <c r="N152" s="102" t="s">
        <v>2835</v>
      </c>
      <c r="O152" s="106" t="s">
        <v>1677</v>
      </c>
      <c r="P152" s="92" t="str">
        <f>VLOOKUP(F152,'[2]kiedy utworzył wop'!B:H,7,FALSE)</f>
        <v>2011-03-23</v>
      </c>
      <c r="Q152" s="107" t="s">
        <v>4261</v>
      </c>
      <c r="R152" s="108" t="str">
        <f t="shared" si="5"/>
        <v>2011</v>
      </c>
      <c r="S152" s="109" t="s">
        <v>1603</v>
      </c>
      <c r="T152" s="96">
        <f>VLOOKUP(F152,'[2]dofinansowanie '!P:AI,20,FALSE)</f>
        <v>24650</v>
      </c>
      <c r="U152" t="str">
        <f>VLOOKUP(F152,'[2]baza umowy'!A:AJ,36,FALSE)</f>
        <v>01 Obszar miejski</v>
      </c>
      <c r="V152" t="str">
        <f>VLOOKUP(F152,'[2]baza umowy'!H:AH,27,FALSE)</f>
        <v>05 Usługi w zakresie zaawansowanego wsparcia dla przedsiębiorstw i grup przedsiębiorstw</v>
      </c>
      <c r="W152" t="str">
        <f>VLOOKUP(F152,'[2]baza umowy'!H:AK,30,FALSE)</f>
        <v>14 Hotele i restauracje</v>
      </c>
      <c r="X152" t="str">
        <f>VLOOKUP(F152,'[2]baza umowy'!A:AM,39,FALSE)</f>
        <v>OŚRODEK WCZASOWO- REHABILITACYJNY PIRAMIDA II Andrzej Panek</v>
      </c>
      <c r="Y152" t="str">
        <f>VLOOKUP(F152,'[2]baza umowy'!A:AU,47,FALSE)</f>
        <v>osoba fizyczna prowadząca działalność gospodarczą - mikro przedsiębiorstwo</v>
      </c>
      <c r="Z152" t="str">
        <f>VLOOKUP(F152,'[2]baza umowy'!A:AW,49,FALSE)</f>
        <v>przedsiębiorca lub przedsiębiorstwo</v>
      </c>
      <c r="AA152" t="str">
        <f>VLOOKUP(F152,'[2]baza umowy'!A:AL,38,FALSE)</f>
        <v>6691105583</v>
      </c>
    </row>
    <row r="153" spans="1:27" x14ac:dyDescent="0.25">
      <c r="A153" t="str">
        <f>VLOOKUP(F153,'[2]baza umowy'!A:B,2,FALSE)</f>
        <v>RPZP.02.00.00</v>
      </c>
      <c r="B153" t="str">
        <f>VLOOKUP(F153,'[2]baza umowy'!A:C,3,FALSE)</f>
        <v>RPZP.02.01.00</v>
      </c>
      <c r="C153" t="str">
        <f>VLOOKUP(F153,'[2]baza umowy'!A:D,4,FALSE)</f>
        <v>RPZP.02.01.02</v>
      </c>
      <c r="D153" s="102" t="s">
        <v>3936</v>
      </c>
      <c r="E153" s="103" t="str">
        <f>VLOOKUP(F153,'[2]baza umowy'!A:E,5,FALSE)</f>
        <v>RPZP.02.01.02-32-132/09-02</v>
      </c>
      <c r="F153" s="102" t="s">
        <v>3939</v>
      </c>
      <c r="G153" s="89" t="e">
        <f>VLOOKUP(F153,baza!G:G,1,FALSE)</f>
        <v>#N/A</v>
      </c>
      <c r="H153" s="102" t="s">
        <v>17836</v>
      </c>
      <c r="I153" s="104" t="s">
        <v>17837</v>
      </c>
      <c r="J153" s="105" t="str">
        <f t="shared" si="4"/>
        <v>RPZP.02.01.02-32-132/09-04</v>
      </c>
      <c r="K153" s="104" t="s">
        <v>17838</v>
      </c>
      <c r="L153" s="102" t="s">
        <v>17839</v>
      </c>
      <c r="M153" s="102" t="s">
        <v>3942</v>
      </c>
      <c r="N153" s="102" t="s">
        <v>3941</v>
      </c>
      <c r="O153" s="106" t="s">
        <v>4286</v>
      </c>
      <c r="P153" s="92" t="str">
        <f>VLOOKUP(F153,'[2]kiedy utworzył wop'!B:H,7,FALSE)</f>
        <v>2011-03-25</v>
      </c>
      <c r="Q153" s="107" t="s">
        <v>4261</v>
      </c>
      <c r="R153" s="108" t="str">
        <f t="shared" si="5"/>
        <v>2011</v>
      </c>
      <c r="S153" s="109" t="s">
        <v>6297</v>
      </c>
      <c r="T153" s="96">
        <f>VLOOKUP(F153,'[2]dofinansowanie '!P:AI,20,FALSE)</f>
        <v>413877.35</v>
      </c>
      <c r="U153" t="str">
        <f>VLOOKUP(F153,'[2]baza umowy'!A:AJ,36,FALSE)</f>
        <v>05 Obszary wiejskie (poza obszarami górskimi, wyspami lub o niskiej i bardzo niskiej gęstości zaludnienia)</v>
      </c>
      <c r="V153" t="str">
        <f>VLOOKUP(F153,'[2]baza umowy'!H:AH,27,FALSE)</f>
        <v>23 Drogi regionalne/lokalne</v>
      </c>
      <c r="W153" t="str">
        <f>VLOOKUP(F153,'[2]baza umowy'!H:AK,30,FALSE)</f>
        <v>00 Nie dotyczy</v>
      </c>
      <c r="X153" t="str">
        <f>VLOOKUP(F153,'[2]baza umowy'!A:AM,39,FALSE)</f>
        <v>Gmina Węgorzyno</v>
      </c>
      <c r="Y153" t="str">
        <f>VLOOKUP(F153,'[2]baza umowy'!A:AU,47,FALSE)</f>
        <v>wspólnota samorządowa - gmina</v>
      </c>
      <c r="Z153" t="str">
        <f>VLOOKUP(F153,'[2]baza umowy'!A:AW,49,FALSE)</f>
        <v>Jednostka samorządu terytorialnego</v>
      </c>
      <c r="AA153" t="str">
        <f>VLOOKUP(F153,'[2]baza umowy'!A:AL,38,FALSE)</f>
        <v>8541001653</v>
      </c>
    </row>
    <row r="154" spans="1:27" x14ac:dyDescent="0.25">
      <c r="A154" t="str">
        <f>VLOOKUP(F154,'[2]baza umowy'!A:B,2,FALSE)</f>
        <v>RPZP.01.00.00</v>
      </c>
      <c r="B154" t="str">
        <f>VLOOKUP(F154,'[2]baza umowy'!A:C,3,FALSE)</f>
        <v>RPZP.01.01.00</v>
      </c>
      <c r="C154" t="str">
        <f>VLOOKUP(F154,'[2]baza umowy'!A:D,4,FALSE)</f>
        <v>RPZP.01.01.02</v>
      </c>
      <c r="D154" s="102" t="s">
        <v>5522</v>
      </c>
      <c r="E154" s="103" t="str">
        <f>VLOOKUP(F154,'[2]baza umowy'!A:E,5,FALSE)</f>
        <v>RPZP.01.01.02-32-072/08-01</v>
      </c>
      <c r="F154" s="102" t="s">
        <v>5525</v>
      </c>
      <c r="G154" s="89" t="e">
        <f>VLOOKUP(F154,baza!G:G,1,FALSE)</f>
        <v>#N/A</v>
      </c>
      <c r="H154" s="102" t="s">
        <v>17840</v>
      </c>
      <c r="I154" s="104" t="s">
        <v>17841</v>
      </c>
      <c r="J154" s="105" t="str">
        <f t="shared" si="4"/>
        <v>RPZP.01.01.02-32-072/08-04</v>
      </c>
      <c r="K154" s="104" t="s">
        <v>17842</v>
      </c>
      <c r="L154" s="102" t="s">
        <v>17843</v>
      </c>
      <c r="M154" s="102" t="s">
        <v>5529</v>
      </c>
      <c r="N154" s="102" t="s">
        <v>5528</v>
      </c>
      <c r="O154" s="106" t="s">
        <v>5601</v>
      </c>
      <c r="P154" s="92" t="str">
        <f>VLOOKUP(F154,'[2]kiedy utworzył wop'!B:H,7,FALSE)</f>
        <v>2011-03-25</v>
      </c>
      <c r="Q154" s="107" t="s">
        <v>4261</v>
      </c>
      <c r="R154" s="108" t="str">
        <f t="shared" si="5"/>
        <v>2011</v>
      </c>
      <c r="S154" s="109" t="s">
        <v>4126</v>
      </c>
      <c r="T154" s="96">
        <f>VLOOKUP(F154,'[2]dofinansowanie '!P:AI,20,FALSE)</f>
        <v>532812.51</v>
      </c>
      <c r="U154" t="str">
        <f>VLOOKUP(F154,'[2]baza umowy'!A:AJ,36,FALSE)</f>
        <v>01 Obszar miejski</v>
      </c>
      <c r="V154" t="str">
        <f>VLOOKUP(F154,'[2]baza umowy'!H:AH,27,FALSE)</f>
        <v>08 Inne inwestycje w przedsiębiorstwa</v>
      </c>
      <c r="W154" t="str">
        <f>VLOOKUP(F154,'[2]baza umowy'!H:AK,30,FALSE)</f>
        <v>06 Nieokreślony przemysł wytwórczy</v>
      </c>
      <c r="X154" t="str">
        <f>VLOOKUP(F154,'[2]baza umowy'!A:AM,39,FALSE)</f>
        <v>“STARGUM” ZAKŁAD PRZEMYSŁU GUMOWEGO JAN STANKIEWICZ</v>
      </c>
      <c r="Y154" t="str">
        <f>VLOOKUP(F154,'[2]baza umowy'!A:AU,47,FALSE)</f>
        <v>osoba fizyczna prowadząca działalność gospodarczą - średnie przedsiębiorstwo</v>
      </c>
      <c r="Z154" t="str">
        <f>VLOOKUP(F154,'[2]baza umowy'!A:AW,49,FALSE)</f>
        <v>przedsiębiorca lub przedsiębiorstwo</v>
      </c>
      <c r="AA154" t="str">
        <f>VLOOKUP(F154,'[2]baza umowy'!A:AL,38,FALSE)</f>
        <v>8540003383</v>
      </c>
    </row>
    <row r="155" spans="1:27" x14ac:dyDescent="0.25">
      <c r="A155" t="str">
        <f>VLOOKUP(F155,'[2]baza umowy'!A:B,2,FALSE)</f>
        <v>RPZP.01.00.00</v>
      </c>
      <c r="B155" t="str">
        <f>VLOOKUP(F155,'[2]baza umowy'!A:C,3,FALSE)</f>
        <v>RPZP.01.01.00</v>
      </c>
      <c r="C155" t="str">
        <f>VLOOKUP(F155,'[2]baza umowy'!A:D,4,FALSE)</f>
        <v>RPZP.01.01.02</v>
      </c>
      <c r="D155" s="102" t="s">
        <v>1778</v>
      </c>
      <c r="E155" s="103" t="str">
        <f>VLOOKUP(F155,'[2]baza umowy'!A:E,5,FALSE)</f>
        <v>RPZP.01.01.02-32-013/09-01</v>
      </c>
      <c r="F155" s="102" t="s">
        <v>1781</v>
      </c>
      <c r="G155" s="89" t="e">
        <f>VLOOKUP(F155,baza!G:G,1,FALSE)</f>
        <v>#N/A</v>
      </c>
      <c r="H155" s="102" t="s">
        <v>17844</v>
      </c>
      <c r="I155" s="104" t="s">
        <v>1778</v>
      </c>
      <c r="J155" s="105" t="str">
        <f t="shared" si="4"/>
        <v>RPZP.01.01.02-32-013/09-01</v>
      </c>
      <c r="K155" s="104" t="s">
        <v>17845</v>
      </c>
      <c r="L155" s="102" t="s">
        <v>17846</v>
      </c>
      <c r="M155" s="102" t="s">
        <v>1788</v>
      </c>
      <c r="N155" s="102" t="s">
        <v>1787</v>
      </c>
      <c r="O155" s="106" t="s">
        <v>3400</v>
      </c>
      <c r="P155" s="92" t="str">
        <f>VLOOKUP(F155,'[2]kiedy utworzył wop'!B:H,7,FALSE)</f>
        <v>2011-03-25</v>
      </c>
      <c r="Q155" s="107" t="s">
        <v>4261</v>
      </c>
      <c r="R155" s="108" t="str">
        <f t="shared" si="5"/>
        <v>2011</v>
      </c>
      <c r="S155" s="109" t="s">
        <v>4126</v>
      </c>
      <c r="T155" s="96">
        <f>VLOOKUP(F155,'[2]dofinansowanie '!P:AI,20,FALSE)</f>
        <v>144708.51</v>
      </c>
      <c r="U155" t="str">
        <f>VLOOKUP(F155,'[2]baza umowy'!A:AJ,36,FALSE)</f>
        <v>05 Obszary wiejskie (poza obszarami górskimi, wyspami lub o niskiej i bardzo niskiej gęstości zaludnienia)</v>
      </c>
      <c r="V155" t="str">
        <f>VLOOKUP(F155,'[2]baza umowy'!H:AH,27,FALSE)</f>
        <v>08 Inne inwestycje w przedsiębiorstwa</v>
      </c>
      <c r="W155" t="str">
        <f>VLOOKUP(F155,'[2]baza umowy'!H:AK,30,FALSE)</f>
        <v>06 Nieokreślony przemysł wytwórczy</v>
      </c>
      <c r="X155" t="str">
        <f>VLOOKUP(F155,'[2]baza umowy'!A:AM,39,FALSE)</f>
        <v>ZAKŁAD PRODUKCJI DRZEWNEJ „DREW-STYL” S.C. MIROSŁAW I SYLWESTER GRZĘDA</v>
      </c>
      <c r="Y155" t="str">
        <f>VLOOKUP(F155,'[2]baza umowy'!A:AU,47,FALSE)</f>
        <v>spółka cywilna prowadząca działalność w oparciu o umowę zawartą na podstawie KC - małe przedsiębiorstwo</v>
      </c>
      <c r="Z155" t="str">
        <f>VLOOKUP(F155,'[2]baza umowy'!A:AW,49,FALSE)</f>
        <v>przedsiębiorca lub przedsiębiorstwo</v>
      </c>
      <c r="AA155" t="str">
        <f>VLOOKUP(F155,'[2]baza umowy'!A:AL,38,FALSE)</f>
        <v>5971461812</v>
      </c>
    </row>
    <row r="156" spans="1:27" x14ac:dyDescent="0.25">
      <c r="A156" t="str">
        <f>VLOOKUP(F156,'[2]baza umowy'!A:B,2,FALSE)</f>
        <v>RPZP.01.00.00</v>
      </c>
      <c r="B156" t="str">
        <f>VLOOKUP(F156,'[2]baza umowy'!A:C,3,FALSE)</f>
        <v>RPZP.01.01.00</v>
      </c>
      <c r="C156" t="str">
        <f>VLOOKUP(F156,'[2]baza umowy'!A:D,4,FALSE)</f>
        <v>RPZP.01.01.01</v>
      </c>
      <c r="D156" s="102" t="s">
        <v>3515</v>
      </c>
      <c r="E156" s="103" t="str">
        <f>VLOOKUP(F156,'[2]baza umowy'!A:E,5,FALSE)</f>
        <v>RPZP.01.01.01-32-118/09-02</v>
      </c>
      <c r="F156" s="102" t="s">
        <v>3518</v>
      </c>
      <c r="G156" s="89" t="e">
        <f>VLOOKUP(F156,baza!G:G,1,FALSE)</f>
        <v>#N/A</v>
      </c>
      <c r="H156" s="102" t="s">
        <v>17847</v>
      </c>
      <c r="I156" s="104" t="s">
        <v>3515</v>
      </c>
      <c r="J156" s="105" t="str">
        <f t="shared" si="4"/>
        <v>RPZP.01.01.01-32-118/09-02</v>
      </c>
      <c r="K156" s="104" t="s">
        <v>17848</v>
      </c>
      <c r="L156" s="102" t="s">
        <v>17849</v>
      </c>
      <c r="M156" s="102" t="s">
        <v>3521</v>
      </c>
      <c r="N156" s="102" t="s">
        <v>3520</v>
      </c>
      <c r="O156" s="106" t="s">
        <v>4286</v>
      </c>
      <c r="P156" s="92" t="str">
        <f>VLOOKUP(F156,'[2]kiedy utworzył wop'!B:H,7,FALSE)</f>
        <v>2011-03-25</v>
      </c>
      <c r="Q156" s="107" t="s">
        <v>4261</v>
      </c>
      <c r="R156" s="108" t="str">
        <f t="shared" si="5"/>
        <v>2011</v>
      </c>
      <c r="S156" s="109" t="s">
        <v>4126</v>
      </c>
      <c r="T156" s="96">
        <f>VLOOKUP(F156,'[2]dofinansowanie '!P:AI,20,FALSE)</f>
        <v>92615.88</v>
      </c>
      <c r="U156" t="str">
        <f>VLOOKUP(F156,'[2]baza umowy'!A:AJ,36,FALSE)</f>
        <v>01 Obszar miejski</v>
      </c>
      <c r="V156" t="str">
        <f>VLOOKUP(F156,'[2]baza umowy'!H:AH,27,FALSE)</f>
        <v>08 Inne inwestycje w przedsiębiorstwa</v>
      </c>
      <c r="W156" t="str">
        <f>VLOOKUP(F156,'[2]baza umowy'!H:AK,30,FALSE)</f>
        <v>06 Nieokreślony przemysł wytwórczy</v>
      </c>
      <c r="X156" t="str">
        <f>VLOOKUP(F156,'[2]baza umowy'!A:AM,39,FALSE)</f>
        <v>GAMP Grzegorz Borowczyk</v>
      </c>
      <c r="Y156" t="str">
        <f>VLOOKUP(F156,'[2]baza umowy'!A:AU,47,FALSE)</f>
        <v>osoba fizyczna prowadząca działalność gospodarczą - mikro przedsiębiorstwo</v>
      </c>
      <c r="Z156" t="str">
        <f>VLOOKUP(F156,'[2]baza umowy'!A:AW,49,FALSE)</f>
        <v>przedsiębiorca lub przedsiębiorstwo</v>
      </c>
      <c r="AA156" t="str">
        <f>VLOOKUP(F156,'[2]baza umowy'!A:AL,38,FALSE)</f>
        <v>8511004718</v>
      </c>
    </row>
    <row r="157" spans="1:27" x14ac:dyDescent="0.25">
      <c r="A157" t="str">
        <f>VLOOKUP(F157,'[2]baza umowy'!A:B,2,FALSE)</f>
        <v>RPZP.02.00.00</v>
      </c>
      <c r="B157" t="str">
        <f>VLOOKUP(F157,'[2]baza umowy'!A:C,3,FALSE)</f>
        <v>RPZP.02.01.00</v>
      </c>
      <c r="C157" t="str">
        <f>VLOOKUP(F157,'[2]baza umowy'!A:D,4,FALSE)</f>
        <v>RPZP.02.01.02</v>
      </c>
      <c r="D157" s="102" t="s">
        <v>3283</v>
      </c>
      <c r="E157" s="103" t="str">
        <f>VLOOKUP(F157,'[2]baza umowy'!A:E,5,FALSE)</f>
        <v>RPZP.02.01.02-32-119/09-01</v>
      </c>
      <c r="F157" s="102" t="s">
        <v>3286</v>
      </c>
      <c r="G157" s="89" t="e">
        <f>VLOOKUP(F157,baza!G:G,1,FALSE)</f>
        <v>#N/A</v>
      </c>
      <c r="H157" s="102" t="s">
        <v>17850</v>
      </c>
      <c r="I157" s="104" t="s">
        <v>3283</v>
      </c>
      <c r="J157" s="105" t="str">
        <f t="shared" si="4"/>
        <v>RPZP.02.01.02-32-119/09-01</v>
      </c>
      <c r="K157" s="104" t="s">
        <v>17851</v>
      </c>
      <c r="L157" s="102" t="s">
        <v>17852</v>
      </c>
      <c r="M157" s="102" t="s">
        <v>1337</v>
      </c>
      <c r="N157" s="102" t="s">
        <v>1336</v>
      </c>
      <c r="O157" s="106" t="s">
        <v>2902</v>
      </c>
      <c r="P157" s="92" t="str">
        <f>VLOOKUP(F157,'[2]kiedy utworzył wop'!B:H,7,FALSE)</f>
        <v>2011-03-28</v>
      </c>
      <c r="Q157" s="107" t="s">
        <v>4261</v>
      </c>
      <c r="R157" s="108" t="str">
        <f t="shared" si="5"/>
        <v>2011</v>
      </c>
      <c r="S157" s="109" t="s">
        <v>1603</v>
      </c>
      <c r="T157" s="96">
        <f>VLOOKUP(F157,'[2]dofinansowanie '!P:AI,20,FALSE)</f>
        <v>199463.65</v>
      </c>
      <c r="U157" t="str">
        <f>VLOOKUP(F157,'[2]baza umowy'!A:AJ,36,FALSE)</f>
        <v>05 Obszary wiejskie (poza obszarami górskimi, wyspami lub o niskiej i bardzo niskiej gęstości zaludnienia)</v>
      </c>
      <c r="V157" t="str">
        <f>VLOOKUP(F157,'[2]baza umowy'!H:AH,27,FALSE)</f>
        <v>23 Drogi regionalne/lokalne</v>
      </c>
      <c r="W157" t="str">
        <f>VLOOKUP(F157,'[2]baza umowy'!H:AK,30,FALSE)</f>
        <v>00 Nie dotyczy</v>
      </c>
      <c r="X157" t="str">
        <f>VLOOKUP(F157,'[2]baza umowy'!A:AM,39,FALSE)</f>
        <v>Gmina Nowogard</v>
      </c>
      <c r="Y157" t="str">
        <f>VLOOKUP(F157,'[2]baza umowy'!A:AU,47,FALSE)</f>
        <v>wspólnota samorządowa - gmina</v>
      </c>
      <c r="Z157" t="str">
        <f>VLOOKUP(F157,'[2]baza umowy'!A:AW,49,FALSE)</f>
        <v>Jednostka samorządu terytorialnego</v>
      </c>
      <c r="AA157" t="str">
        <f>VLOOKUP(F157,'[2]baza umowy'!A:AL,38,FALSE)</f>
        <v>8590012007</v>
      </c>
    </row>
    <row r="158" spans="1:27" x14ac:dyDescent="0.25">
      <c r="A158" t="str">
        <f>VLOOKUP(F158,'[2]baza umowy'!A:B,2,FALSE)</f>
        <v>RPZP.02.00.00</v>
      </c>
      <c r="B158" t="str">
        <f>VLOOKUP(F158,'[2]baza umowy'!A:C,3,FALSE)</f>
        <v>RPZP.02.01.00</v>
      </c>
      <c r="C158" t="str">
        <f>VLOOKUP(F158,'[2]baza umowy'!A:D,4,FALSE)</f>
        <v>RPZP.02.01.02</v>
      </c>
      <c r="D158" s="102" t="s">
        <v>1924</v>
      </c>
      <c r="E158" s="103" t="str">
        <f>VLOOKUP(F158,'[2]baza umowy'!A:E,5,FALSE)</f>
        <v>RPZP.02.01.02-32-041/09-02</v>
      </c>
      <c r="F158" s="102" t="s">
        <v>1927</v>
      </c>
      <c r="G158" s="89" t="e">
        <f>VLOOKUP(F158,baza!G:G,1,FALSE)</f>
        <v>#N/A</v>
      </c>
      <c r="H158" s="102" t="s">
        <v>17853</v>
      </c>
      <c r="I158" s="104" t="s">
        <v>17854</v>
      </c>
      <c r="J158" s="105" t="str">
        <f t="shared" si="4"/>
        <v>RPZP.02.01.02-32-041/09-01</v>
      </c>
      <c r="K158" s="104" t="s">
        <v>17855</v>
      </c>
      <c r="L158" s="102" t="s">
        <v>17856</v>
      </c>
      <c r="M158" s="102" t="s">
        <v>1932</v>
      </c>
      <c r="N158" s="102" t="s">
        <v>1931</v>
      </c>
      <c r="O158" s="106" t="s">
        <v>5100</v>
      </c>
      <c r="P158" s="92" t="str">
        <f>VLOOKUP(F158,'[2]kiedy utworzył wop'!B:H,7,FALSE)</f>
        <v>2011-03-28</v>
      </c>
      <c r="Q158" s="107" t="s">
        <v>4261</v>
      </c>
      <c r="R158" s="108" t="str">
        <f t="shared" si="5"/>
        <v>2011</v>
      </c>
      <c r="S158" s="109" t="s">
        <v>6297</v>
      </c>
      <c r="T158" s="96">
        <f>VLOOKUP(F158,'[2]dofinansowanie '!P:AI,20,FALSE)</f>
        <v>181211.41</v>
      </c>
      <c r="U158" t="str">
        <f>VLOOKUP(F158,'[2]baza umowy'!A:AJ,36,FALSE)</f>
        <v>01 Obszar miejski</v>
      </c>
      <c r="V158" t="str">
        <f>VLOOKUP(F158,'[2]baza umowy'!H:AH,27,FALSE)</f>
        <v>23 Drogi regionalne/lokalne</v>
      </c>
      <c r="W158" t="str">
        <f>VLOOKUP(F158,'[2]baza umowy'!H:AK,30,FALSE)</f>
        <v>00 Nie dotyczy</v>
      </c>
      <c r="X158" t="str">
        <f>VLOOKUP(F158,'[2]baza umowy'!A:AM,39,FALSE)</f>
        <v>Gmina Myślibórz</v>
      </c>
      <c r="Y158" t="str">
        <f>VLOOKUP(F158,'[2]baza umowy'!A:AU,47,FALSE)</f>
        <v>wspólnota samorządowa - gmina</v>
      </c>
      <c r="Z158" t="str">
        <f>VLOOKUP(F158,'[2]baza umowy'!A:AW,49,FALSE)</f>
        <v>Jednostka samorządu terytorialnego</v>
      </c>
      <c r="AA158" t="str">
        <f>VLOOKUP(F158,'[2]baza umowy'!A:AL,38,FALSE)</f>
        <v>5971611631</v>
      </c>
    </row>
    <row r="159" spans="1:27" x14ac:dyDescent="0.25">
      <c r="A159" t="str">
        <f>VLOOKUP(F159,'[2]baza umowy'!A:B,2,FALSE)</f>
        <v>RPZP.01.00.00</v>
      </c>
      <c r="B159" t="str">
        <f>VLOOKUP(F159,'[2]baza umowy'!A:C,3,FALSE)</f>
        <v>RPZP.01.01.00</v>
      </c>
      <c r="C159" t="str">
        <f>VLOOKUP(F159,'[2]baza umowy'!A:D,4,FALSE)</f>
        <v>RPZP.01.01.01</v>
      </c>
      <c r="D159" s="102" t="s">
        <v>3336</v>
      </c>
      <c r="E159" s="103" t="str">
        <f>VLOOKUP(F159,'[2]baza umowy'!A:E,5,FALSE)</f>
        <v>RPZP.01.01.01-32-148/09-02</v>
      </c>
      <c r="F159" s="102" t="s">
        <v>3339</v>
      </c>
      <c r="G159" s="89" t="e">
        <f>VLOOKUP(F159,baza!G:G,1,FALSE)</f>
        <v>#N/A</v>
      </c>
      <c r="H159" s="102" t="s">
        <v>17857</v>
      </c>
      <c r="I159" s="104" t="s">
        <v>17858</v>
      </c>
      <c r="J159" s="105" t="str">
        <f t="shared" si="4"/>
        <v>RPZP.01.01.01-32-148/09-01</v>
      </c>
      <c r="K159" s="104" t="s">
        <v>17859</v>
      </c>
      <c r="L159" s="102" t="s">
        <v>17860</v>
      </c>
      <c r="M159" s="102" t="s">
        <v>3343</v>
      </c>
      <c r="N159" s="102" t="s">
        <v>3342</v>
      </c>
      <c r="O159" s="106" t="s">
        <v>5388</v>
      </c>
      <c r="P159" s="92" t="str">
        <f>VLOOKUP(F159,'[2]kiedy utworzył wop'!B:H,7,FALSE)</f>
        <v>2011-03-28</v>
      </c>
      <c r="Q159" s="107" t="s">
        <v>4261</v>
      </c>
      <c r="R159" s="108" t="str">
        <f t="shared" si="5"/>
        <v>2011</v>
      </c>
      <c r="S159" s="109" t="s">
        <v>6297</v>
      </c>
      <c r="T159" s="96">
        <f>VLOOKUP(F159,'[2]dofinansowanie '!P:AI,20,FALSE)</f>
        <v>155700</v>
      </c>
      <c r="U159" t="str">
        <f>VLOOKUP(F159,'[2]baza umowy'!A:AJ,36,FALSE)</f>
        <v>01 Obszar miejski</v>
      </c>
      <c r="V159" t="str">
        <f>VLOOKUP(F159,'[2]baza umowy'!H:AH,27,FALSE)</f>
        <v>08 Inne inwestycje w przedsiębiorstwa</v>
      </c>
      <c r="W159" t="str">
        <f>VLOOKUP(F159,'[2]baza umowy'!H:AK,30,FALSE)</f>
        <v>12 Budownictwo</v>
      </c>
      <c r="X159" t="str">
        <f>VLOOKUP(F159,'[2]baza umowy'!A:AM,39,FALSE)</f>
        <v>INTUS Toczek Artur</v>
      </c>
      <c r="Y159" t="str">
        <f>VLOOKUP(F159,'[2]baza umowy'!A:AU,47,FALSE)</f>
        <v>osoba fizyczna prowadząca działalność gospodarczą - mikro przedsiębiorstwo</v>
      </c>
      <c r="Z159" t="str">
        <f>VLOOKUP(F159,'[2]baza umowy'!A:AW,49,FALSE)</f>
        <v>przedsiębiorca lub przedsiębiorstwo</v>
      </c>
      <c r="AA159" t="str">
        <f>VLOOKUP(F159,'[2]baza umowy'!A:AL,38,FALSE)</f>
        <v>8512472841</v>
      </c>
    </row>
    <row r="160" spans="1:27" x14ac:dyDescent="0.25">
      <c r="A160" t="str">
        <f>VLOOKUP(F160,'[2]baza umowy'!A:B,2,FALSE)</f>
        <v>RPZP.01.00.00</v>
      </c>
      <c r="B160" t="str">
        <f>VLOOKUP(F160,'[2]baza umowy'!A:C,3,FALSE)</f>
        <v>RPZP.01.03.00</v>
      </c>
      <c r="C160" t="str">
        <f>VLOOKUP(F160,'[2]baza umowy'!A:D,4,FALSE)</f>
        <v>RPZP.01.03.01</v>
      </c>
      <c r="D160" s="102" t="s">
        <v>1838</v>
      </c>
      <c r="E160" s="103" t="str">
        <f>VLOOKUP(F160,'[2]baza umowy'!A:E,5,FALSE)</f>
        <v>RPZP.01.03.01-32-071/08-03</v>
      </c>
      <c r="F160" s="102" t="s">
        <v>1841</v>
      </c>
      <c r="G160" s="89" t="e">
        <f>VLOOKUP(F160,baza!G:G,1,FALSE)</f>
        <v>#N/A</v>
      </c>
      <c r="H160" s="102" t="s">
        <v>17861</v>
      </c>
      <c r="I160" s="104" t="s">
        <v>17862</v>
      </c>
      <c r="J160" s="105" t="str">
        <f t="shared" si="4"/>
        <v>RPZP.01.03.01-32-071/08-01</v>
      </c>
      <c r="K160" s="104" t="s">
        <v>17863</v>
      </c>
      <c r="L160" s="102" t="s">
        <v>17864</v>
      </c>
      <c r="M160" s="102" t="s">
        <v>1846</v>
      </c>
      <c r="N160" s="102" t="s">
        <v>1845</v>
      </c>
      <c r="O160" s="106" t="s">
        <v>5100</v>
      </c>
      <c r="P160" s="92" t="str">
        <f>VLOOKUP(F160,'[2]kiedy utworzył wop'!B:H,7,FALSE)</f>
        <v>2011-03-29</v>
      </c>
      <c r="Q160" s="107" t="s">
        <v>4261</v>
      </c>
      <c r="R160" s="108" t="str">
        <f t="shared" si="5"/>
        <v>2011</v>
      </c>
      <c r="S160" s="109" t="s">
        <v>6297</v>
      </c>
      <c r="T160" s="96">
        <f>VLOOKUP(F160,'[2]dofinansowanie '!P:AI,20,FALSE)</f>
        <v>16000</v>
      </c>
      <c r="U160" t="str">
        <f>VLOOKUP(F160,'[2]baza umowy'!A:AJ,36,FALSE)</f>
        <v>05 Obszary wiejskie (poza obszarami górskimi, wyspami lub o niskiej i bardzo niskiej gęstości zaludnienia)</v>
      </c>
      <c r="V160" t="str">
        <f>VLOOKUP(F160,'[2]baza umowy'!H:AH,27,FALSE)</f>
        <v>05 Usługi w zakresie zaawansowanego wsparcia dla przedsiębiorstw i grup przedsiębiorstw</v>
      </c>
      <c r="W160" t="str">
        <f>VLOOKUP(F160,'[2]baza umowy'!H:AK,30,FALSE)</f>
        <v>06 Nieokreślony przemysł wytwórczy</v>
      </c>
      <c r="X160" t="str">
        <f>VLOOKUP(F160,'[2]baza umowy'!A:AM,39,FALSE)</f>
        <v>"EKOMECH" spółka z ograniczoną odpowiedzialnością</v>
      </c>
      <c r="Y160" t="str">
        <f>VLOOKUP(F160,'[2]baza umowy'!A:AU,47,FALSE)</f>
        <v>spółka z ograniczoną odpowiedzialnością - średnie przedsiębiorstwo</v>
      </c>
      <c r="Z160" t="str">
        <f>VLOOKUP(F160,'[2]baza umowy'!A:AW,49,FALSE)</f>
        <v>przedsiębiorca lub przedsiębiorstwo</v>
      </c>
      <c r="AA160" t="str">
        <f>VLOOKUP(F160,'[2]baza umowy'!A:AL,38,FALSE)</f>
        <v>7651514620</v>
      </c>
    </row>
    <row r="161" spans="1:27" x14ac:dyDescent="0.25">
      <c r="A161" t="str">
        <f>VLOOKUP(F161,'[2]baza umowy'!A:B,2,FALSE)</f>
        <v>RPZP.01.00.00</v>
      </c>
      <c r="B161" t="str">
        <f>VLOOKUP(F161,'[2]baza umowy'!A:C,3,FALSE)</f>
        <v>RPZP.01.03.00</v>
      </c>
      <c r="C161" t="str">
        <f>VLOOKUP(F161,'[2]baza umowy'!A:D,4,FALSE)</f>
        <v>RPZP.01.03.01</v>
      </c>
      <c r="D161" s="102" t="s">
        <v>3563</v>
      </c>
      <c r="E161" s="103" t="str">
        <f>VLOOKUP(F161,'[2]baza umowy'!A:E,5,FALSE)</f>
        <v>RPZP.01.03.01-32-040/09-01</v>
      </c>
      <c r="F161" s="102" t="s">
        <v>3566</v>
      </c>
      <c r="G161" s="89" t="e">
        <f>VLOOKUP(F161,baza!G:G,1,FALSE)</f>
        <v>#N/A</v>
      </c>
      <c r="H161" s="102" t="s">
        <v>17865</v>
      </c>
      <c r="I161" s="104" t="s">
        <v>3563</v>
      </c>
      <c r="J161" s="105" t="str">
        <f t="shared" si="4"/>
        <v>RPZP.01.03.01-32-040/09-01</v>
      </c>
      <c r="K161" s="104" t="s">
        <v>17866</v>
      </c>
      <c r="L161" s="102" t="s">
        <v>17867</v>
      </c>
      <c r="M161" s="102" t="s">
        <v>3570</v>
      </c>
      <c r="N161" s="102" t="s">
        <v>3569</v>
      </c>
      <c r="O161" s="106" t="s">
        <v>5445</v>
      </c>
      <c r="P161" s="92" t="str">
        <f>VLOOKUP(F161,'[2]kiedy utworzył wop'!B:H,7,FALSE)</f>
        <v>2011-03-29</v>
      </c>
      <c r="Q161" s="107" t="s">
        <v>4261</v>
      </c>
      <c r="R161" s="108" t="str">
        <f t="shared" si="5"/>
        <v>2011</v>
      </c>
      <c r="S161" s="109" t="s">
        <v>1603</v>
      </c>
      <c r="T161" s="96">
        <f>VLOOKUP(F161,'[2]dofinansowanie '!P:AI,20,FALSE)</f>
        <v>14050</v>
      </c>
      <c r="U161" t="str">
        <f>VLOOKUP(F161,'[2]baza umowy'!A:AJ,36,FALSE)</f>
        <v>01 Obszar miejski</v>
      </c>
      <c r="V161" t="str">
        <f>VLOOKUP(F161,'[2]baza umowy'!H:AH,27,FALSE)</f>
        <v>05 Usługi w zakresie zaawansowanego wsparcia dla przedsiębiorstw i grup przedsiębiorstw</v>
      </c>
      <c r="W161" t="str">
        <f>VLOOKUP(F161,'[2]baza umowy'!H:AK,30,FALSE)</f>
        <v>07 Górnictwo i kopalnictwo surowców energetycznych</v>
      </c>
      <c r="X161" t="str">
        <f>VLOOKUP(F161,'[2]baza umowy'!A:AM,39,FALSE)</f>
        <v>Przedsiębiorstwo Handlowe Węglobud Spółka Akcyjna</v>
      </c>
      <c r="Y161" t="str">
        <f>VLOOKUP(F161,'[2]baza umowy'!A:AU,47,FALSE)</f>
        <v>spółka akcyjna - średnie przedsiębiorstwo</v>
      </c>
      <c r="Z161" t="str">
        <f>VLOOKUP(F161,'[2]baza umowy'!A:AW,49,FALSE)</f>
        <v>przedsiębiorca lub przedsiębiorstwo</v>
      </c>
      <c r="AA161" t="str">
        <f>VLOOKUP(F161,'[2]baza umowy'!A:AL,38,FALSE)</f>
        <v>8510206710</v>
      </c>
    </row>
    <row r="162" spans="1:27" x14ac:dyDescent="0.25">
      <c r="A162" t="str">
        <f>VLOOKUP(F162,'[2]baza umowy'!A:B,2,FALSE)</f>
        <v>RPZP.01.00.00</v>
      </c>
      <c r="B162" t="str">
        <f>VLOOKUP(F162,'[2]baza umowy'!A:C,3,FALSE)</f>
        <v>RPZP.01.01.00</v>
      </c>
      <c r="C162" t="str">
        <f>VLOOKUP(F162,'[2]baza umowy'!A:D,4,FALSE)</f>
        <v>RPZP.01.01.01</v>
      </c>
      <c r="D162" s="102" t="s">
        <v>2673</v>
      </c>
      <c r="E162" s="103" t="str">
        <f>VLOOKUP(F162,'[2]baza umowy'!A:E,5,FALSE)</f>
        <v>RPZP.01.01.01-32-360/09-03</v>
      </c>
      <c r="F162" s="102" t="s">
        <v>2676</v>
      </c>
      <c r="G162" s="89" t="e">
        <f>VLOOKUP(F162,baza!G:G,1,FALSE)</f>
        <v>#N/A</v>
      </c>
      <c r="H162" s="102" t="s">
        <v>17868</v>
      </c>
      <c r="I162" s="104" t="s">
        <v>17869</v>
      </c>
      <c r="J162" s="105" t="str">
        <f t="shared" si="4"/>
        <v>RPZP.01.01.01-32-360/09-01</v>
      </c>
      <c r="K162" s="104" t="s">
        <v>17870</v>
      </c>
      <c r="L162" s="102" t="s">
        <v>17871</v>
      </c>
      <c r="M162" s="102" t="s">
        <v>2679</v>
      </c>
      <c r="N162" s="102" t="s">
        <v>2678</v>
      </c>
      <c r="O162" s="106" t="s">
        <v>4407</v>
      </c>
      <c r="P162" s="92" t="str">
        <f>VLOOKUP(F162,'[2]kiedy utworzył wop'!B:H,7,FALSE)</f>
        <v>2011-03-29</v>
      </c>
      <c r="Q162" s="107" t="s">
        <v>4261</v>
      </c>
      <c r="R162" s="108" t="str">
        <f t="shared" si="5"/>
        <v>2011</v>
      </c>
      <c r="S162" s="109" t="s">
        <v>1603</v>
      </c>
      <c r="T162" s="96">
        <f>VLOOKUP(F162,'[2]dofinansowanie '!P:AI,20,FALSE)</f>
        <v>15816.06</v>
      </c>
      <c r="U162" t="str">
        <f>VLOOKUP(F162,'[2]baza umowy'!A:AJ,36,FALSE)</f>
        <v>01 Obszar miejski</v>
      </c>
      <c r="V162" t="str">
        <f>VLOOKUP(F162,'[2]baza umowy'!H:AH,27,FALSE)</f>
        <v>08 Inne inwestycje w przedsiębiorstwa</v>
      </c>
      <c r="W162" t="str">
        <f>VLOOKUP(F162,'[2]baza umowy'!H:AK,30,FALSE)</f>
        <v>22 Inne niewyszczególnione usługi</v>
      </c>
      <c r="X162" t="str">
        <f>VLOOKUP(F162,'[2]baza umowy'!A:AM,39,FALSE)</f>
        <v>Lubiniecki Sołtyszewski Kancelaria Radców Prawnych Spółka Partnerska</v>
      </c>
      <c r="Y162" t="str">
        <f>VLOOKUP(F162,'[2]baza umowy'!A:AU,47,FALSE)</f>
        <v>spółka partnerska - mikro przedsiębiorstwo</v>
      </c>
      <c r="Z162" t="str">
        <f>VLOOKUP(F162,'[2]baza umowy'!A:AW,49,FALSE)</f>
        <v>przedsiębiorca lub przedsiębiorstwo</v>
      </c>
      <c r="AA162" t="str">
        <f>VLOOKUP(F162,'[2]baza umowy'!A:AL,38,FALSE)</f>
        <v>8522459569</v>
      </c>
    </row>
    <row r="163" spans="1:27" x14ac:dyDescent="0.25">
      <c r="A163" t="str">
        <f>VLOOKUP(F163,'[2]baza umowy'!A:B,2,FALSE)</f>
        <v>RPZP.01.00.00</v>
      </c>
      <c r="B163" t="str">
        <f>VLOOKUP(F163,'[2]baza umowy'!A:C,3,FALSE)</f>
        <v>RPZP.01.01.00</v>
      </c>
      <c r="C163" t="str">
        <f>VLOOKUP(F163,'[2]baza umowy'!A:D,4,FALSE)</f>
        <v>RPZP.01.01.01</v>
      </c>
      <c r="D163" s="102" t="s">
        <v>17872</v>
      </c>
      <c r="E163" s="103" t="str">
        <f>VLOOKUP(F163,'[2]baza umowy'!A:E,5,FALSE)</f>
        <v>RPZP.01.01.01-32-347/09-04</v>
      </c>
      <c r="F163" s="102" t="s">
        <v>3404</v>
      </c>
      <c r="G163" s="89" t="e">
        <f>VLOOKUP(F163,baza!G:G,1,FALSE)</f>
        <v>#N/A</v>
      </c>
      <c r="H163" s="102" t="s">
        <v>17873</v>
      </c>
      <c r="I163" s="104" t="s">
        <v>3401</v>
      </c>
      <c r="J163" s="105" t="str">
        <f t="shared" si="4"/>
        <v>RPZP.01.01.01-32-347/09-04</v>
      </c>
      <c r="K163" s="104" t="s">
        <v>17874</v>
      </c>
      <c r="L163" s="102" t="s">
        <v>17875</v>
      </c>
      <c r="M163" s="102" t="s">
        <v>17876</v>
      </c>
      <c r="N163" s="102" t="s">
        <v>3407</v>
      </c>
      <c r="O163" s="106" t="s">
        <v>4407</v>
      </c>
      <c r="P163" s="92" t="str">
        <f>VLOOKUP(F163,'[2]kiedy utworzył wop'!B:H,7,FALSE)</f>
        <v>2011-03-29</v>
      </c>
      <c r="Q163" s="107" t="s">
        <v>4261</v>
      </c>
      <c r="R163" s="108" t="str">
        <f t="shared" si="5"/>
        <v>2011</v>
      </c>
      <c r="S163" s="109" t="s">
        <v>1603</v>
      </c>
      <c r="T163" s="96">
        <f>VLOOKUP(F163,'[2]dofinansowanie '!P:AI,20,FALSE)</f>
        <v>108000</v>
      </c>
      <c r="U163" t="str">
        <f>VLOOKUP(F163,'[2]baza umowy'!A:AJ,36,FALSE)</f>
        <v>01 Obszar miejski</v>
      </c>
      <c r="V163" t="str">
        <f>VLOOKUP(F163,'[2]baza umowy'!H:AH,27,FALSE)</f>
        <v>08 Inne inwestycje w przedsiębiorstwa</v>
      </c>
      <c r="W163" t="str">
        <f>VLOOKUP(F163,'[2]baza umowy'!H:AK,30,FALSE)</f>
        <v>19 Działalność w zakresie ochrony zdrowia ludzkiego</v>
      </c>
      <c r="X163" t="str">
        <f>VLOOKUP(F163,'[2]baza umowy'!A:AM,39,FALSE)</f>
        <v>Indywidualna Specjalistyczna Praktyka Lekarska Ewa Sznura</v>
      </c>
      <c r="Y163" t="str">
        <f>VLOOKUP(F163,'[2]baza umowy'!A:AU,47,FALSE)</f>
        <v>osoba fizyczna prowadząca działalność gospodarczą - mikro przedsiębiorstwo</v>
      </c>
      <c r="Z163" t="str">
        <f>VLOOKUP(F163,'[2]baza umowy'!A:AW,49,FALSE)</f>
        <v>przedsiębiorca lub przedsiębiorstwo</v>
      </c>
      <c r="AA163" t="str">
        <f>VLOOKUP(F163,'[2]baza umowy'!A:AL,38,FALSE)</f>
        <v>8511986561</v>
      </c>
    </row>
    <row r="164" spans="1:27" x14ac:dyDescent="0.25">
      <c r="A164" t="str">
        <f>VLOOKUP(F164,'[2]baza umowy'!A:B,2,FALSE)</f>
        <v>RPZP.07.00.00</v>
      </c>
      <c r="B164" t="str">
        <f>VLOOKUP(F164,'[2]baza umowy'!A:C,3,FALSE)</f>
        <v>RPZP.07.01.00</v>
      </c>
      <c r="C164" t="str">
        <f>VLOOKUP(F164,'[2]baza umowy'!A:D,4,FALSE)</f>
        <v>RPZP.07.01.02</v>
      </c>
      <c r="D164" s="102" t="s">
        <v>2478</v>
      </c>
      <c r="E164" s="103" t="str">
        <f>VLOOKUP(F164,'[2]baza umowy'!A:E,5,FALSE)</f>
        <v>RPZP.07.01.02-32-006/09-01</v>
      </c>
      <c r="F164" s="102" t="s">
        <v>2481</v>
      </c>
      <c r="G164" s="89" t="e">
        <f>VLOOKUP(F164,baza!G:G,1,FALSE)</f>
        <v>#N/A</v>
      </c>
      <c r="H164" s="102" t="s">
        <v>17877</v>
      </c>
      <c r="I164" s="104" t="s">
        <v>17878</v>
      </c>
      <c r="J164" s="105" t="str">
        <f t="shared" si="4"/>
        <v>RPZP.07.01.02-32-006/09-03</v>
      </c>
      <c r="K164" s="104" t="s">
        <v>17879</v>
      </c>
      <c r="L164" s="102" t="s">
        <v>17880</v>
      </c>
      <c r="M164" s="102" t="s">
        <v>2485</v>
      </c>
      <c r="N164" s="102" t="s">
        <v>2484</v>
      </c>
      <c r="O164" s="106" t="s">
        <v>6297</v>
      </c>
      <c r="P164" s="92" t="str">
        <f>VLOOKUP(F164,'[2]kiedy utworzył wop'!B:H,7,FALSE)</f>
        <v>2011-03-31</v>
      </c>
      <c r="Q164" s="107" t="s">
        <v>4261</v>
      </c>
      <c r="R164" s="108" t="str">
        <f t="shared" si="5"/>
        <v>2011</v>
      </c>
      <c r="S164" s="109" t="s">
        <v>1603</v>
      </c>
      <c r="T164" s="96">
        <f>VLOOKUP(F164,'[2]dofinansowanie '!P:AI,20,FALSE)</f>
        <v>943902.56</v>
      </c>
      <c r="U164" t="str">
        <f>VLOOKUP(F164,'[2]baza umowy'!A:AJ,36,FALSE)</f>
        <v>01 Obszar miejski</v>
      </c>
      <c r="V164" t="str">
        <f>VLOOKUP(F164,'[2]baza umowy'!H:AH,27,FALSE)</f>
        <v>75 Infrastruktura systemu oświaty</v>
      </c>
      <c r="W164" t="str">
        <f>VLOOKUP(F164,'[2]baza umowy'!H:AK,30,FALSE)</f>
        <v>18 Edukacja</v>
      </c>
      <c r="X164" t="str">
        <f>VLOOKUP(F164,'[2]baza umowy'!A:AM,39,FALSE)</f>
        <v>Powiat Stargardzki</v>
      </c>
      <c r="Y164" t="str">
        <f>VLOOKUP(F164,'[2]baza umowy'!A:AU,47,FALSE)</f>
        <v>wspólnota samorządowa - powiat</v>
      </c>
      <c r="Z164" t="str">
        <f>VLOOKUP(F164,'[2]baza umowy'!A:AW,49,FALSE)</f>
        <v>Jednostka samorządu terytorialnego</v>
      </c>
      <c r="AA164" t="str">
        <f>VLOOKUP(F164,'[2]baza umowy'!A:AL,38,FALSE)</f>
        <v>8542228620</v>
      </c>
    </row>
    <row r="165" spans="1:27" x14ac:dyDescent="0.25">
      <c r="A165" t="str">
        <f>VLOOKUP(F165,'[2]baza umowy'!A:B,2,FALSE)</f>
        <v>RPZP.06.00.00</v>
      </c>
      <c r="B165" t="str">
        <f>VLOOKUP(F165,'[2]baza umowy'!A:C,3,FALSE)</f>
        <v>RPZP.06.01.00</v>
      </c>
      <c r="C165" t="str">
        <f>VLOOKUP(F165,'[2]baza umowy'!A:D,4,FALSE)</f>
        <v>RPZP.06.01.01</v>
      </c>
      <c r="D165" s="102" t="s">
        <v>1066</v>
      </c>
      <c r="E165" s="103" t="str">
        <f>VLOOKUP(F165,'[2]baza umowy'!A:E,5,FALSE)</f>
        <v>RPZP.06.01.01-32-010/09-02</v>
      </c>
      <c r="F165" s="102" t="s">
        <v>1069</v>
      </c>
      <c r="G165" s="89" t="e">
        <f>VLOOKUP(F165,baza!G:G,1,FALSE)</f>
        <v>#N/A</v>
      </c>
      <c r="H165" s="102" t="s">
        <v>17881</v>
      </c>
      <c r="I165" s="104" t="s">
        <v>17882</v>
      </c>
      <c r="J165" s="105" t="str">
        <f t="shared" si="4"/>
        <v>RPZP.06.01.01-32-010/09-01</v>
      </c>
      <c r="K165" s="104" t="s">
        <v>17883</v>
      </c>
      <c r="L165" s="102" t="s">
        <v>17884</v>
      </c>
      <c r="M165" s="102" t="s">
        <v>1074</v>
      </c>
      <c r="N165" s="102" t="s">
        <v>1073</v>
      </c>
      <c r="O165" s="106" t="s">
        <v>1875</v>
      </c>
      <c r="P165" s="92" t="str">
        <f>VLOOKUP(F165,'[2]kiedy utworzył wop'!B:H,7,FALSE)</f>
        <v>2011-03-31</v>
      </c>
      <c r="Q165" s="107" t="s">
        <v>4261</v>
      </c>
      <c r="R165" s="108" t="str">
        <f t="shared" si="5"/>
        <v>2011</v>
      </c>
      <c r="S165" s="109" t="s">
        <v>6547</v>
      </c>
      <c r="T165" s="96">
        <f>VLOOKUP(F165,'[2]dofinansowanie '!P:AI,20,FALSE)</f>
        <v>115084.66</v>
      </c>
      <c r="U165" t="str">
        <f>VLOOKUP(F165,'[2]baza umowy'!A:AJ,36,FALSE)</f>
        <v>01 Obszar miejski</v>
      </c>
      <c r="V165" t="str">
        <f>VLOOKUP(F165,'[2]baza umowy'!H:AH,27,FALSE)</f>
        <v>57 Inne wsparcie na rzecz wzmocnienia usług turystycznych</v>
      </c>
      <c r="W165" t="str">
        <f>VLOOKUP(F165,'[2]baza umowy'!H:AK,30,FALSE)</f>
        <v>22 Inne niewyszczególnione usługi</v>
      </c>
      <c r="X165" t="str">
        <f>VLOOKUP(F165,'[2]baza umowy'!A:AM,39,FALSE)</f>
        <v>Gmina Miasto Szczecin</v>
      </c>
      <c r="Y165" t="str">
        <f>VLOOKUP(F165,'[2]baza umowy'!A:AU,47,FALSE)</f>
        <v>wspólnota samorządowa - gmina</v>
      </c>
      <c r="Z165" t="str">
        <f>VLOOKUP(F165,'[2]baza umowy'!A:AW,49,FALSE)</f>
        <v>Jednostka samorządu terytorialnego</v>
      </c>
      <c r="AA165" t="str">
        <f>VLOOKUP(F165,'[2]baza umowy'!A:AL,38,FALSE)</f>
        <v>8510309410</v>
      </c>
    </row>
    <row r="166" spans="1:27" x14ac:dyDescent="0.25">
      <c r="A166" t="str">
        <f>VLOOKUP(F166,'[2]baza umowy'!A:B,2,FALSE)</f>
        <v>RPZP.02.00.00</v>
      </c>
      <c r="B166" t="str">
        <f>VLOOKUP(F166,'[2]baza umowy'!A:C,3,FALSE)</f>
        <v>RPZP.02.01.00</v>
      </c>
      <c r="C166" t="str">
        <f>VLOOKUP(F166,'[2]baza umowy'!A:D,4,FALSE)</f>
        <v>RPZP.02.01.02</v>
      </c>
      <c r="D166" s="102" t="s">
        <v>3189</v>
      </c>
      <c r="E166" s="103" t="str">
        <f>VLOOKUP(F166,'[2]baza umowy'!A:E,5,FALSE)</f>
        <v>RPZP.02.01.02-32-006/09-03</v>
      </c>
      <c r="F166" s="102" t="s">
        <v>3192</v>
      </c>
      <c r="G166" s="89" t="e">
        <f>VLOOKUP(F166,baza!G:G,1,FALSE)</f>
        <v>#N/A</v>
      </c>
      <c r="H166" s="102" t="s">
        <v>17885</v>
      </c>
      <c r="I166" s="104" t="s">
        <v>17886</v>
      </c>
      <c r="J166" s="105" t="str">
        <f t="shared" si="4"/>
        <v>RPZP.02.01.02-32-006/09-04</v>
      </c>
      <c r="K166" s="104" t="s">
        <v>17887</v>
      </c>
      <c r="L166" s="102" t="s">
        <v>17888</v>
      </c>
      <c r="M166" s="102" t="s">
        <v>3195</v>
      </c>
      <c r="N166" s="102" t="s">
        <v>3194</v>
      </c>
      <c r="O166" s="106" t="s">
        <v>1592</v>
      </c>
      <c r="P166" s="92" t="str">
        <f>VLOOKUP(F166,'[2]kiedy utworzył wop'!B:H,7,FALSE)</f>
        <v>2011-03-31</v>
      </c>
      <c r="Q166" s="107" t="s">
        <v>4261</v>
      </c>
      <c r="R166" s="108" t="str">
        <f t="shared" si="5"/>
        <v>2011</v>
      </c>
      <c r="S166" s="109" t="s">
        <v>2121</v>
      </c>
      <c r="T166" s="96">
        <f>VLOOKUP(F166,'[2]dofinansowanie '!P:AI,20,FALSE)</f>
        <v>200248.64</v>
      </c>
      <c r="U166" t="str">
        <f>VLOOKUP(F166,'[2]baza umowy'!A:AJ,36,FALSE)</f>
        <v>05 Obszary wiejskie (poza obszarami górskimi, wyspami lub o niskiej i bardzo niskiej gęstości zaludnienia)</v>
      </c>
      <c r="V166" t="str">
        <f>VLOOKUP(F166,'[2]baza umowy'!H:AH,27,FALSE)</f>
        <v>23 Drogi regionalne/lokalne</v>
      </c>
      <c r="W166" t="str">
        <f>VLOOKUP(F166,'[2]baza umowy'!H:AK,30,FALSE)</f>
        <v>00 Nie dotyczy</v>
      </c>
      <c r="X166" t="str">
        <f>VLOOKUP(F166,'[2]baza umowy'!A:AM,39,FALSE)</f>
        <v>Gmina Sławoborze</v>
      </c>
      <c r="Y166" t="str">
        <f>VLOOKUP(F166,'[2]baza umowy'!A:AU,47,FALSE)</f>
        <v>wspólnota samorządowa - gmina</v>
      </c>
      <c r="Z166" t="str">
        <f>VLOOKUP(F166,'[2]baza umowy'!A:AW,49,FALSE)</f>
        <v>Jednostka samorządu terytorialnego</v>
      </c>
      <c r="AA166" t="str">
        <f>VLOOKUP(F166,'[2]baza umowy'!A:AL,38,FALSE)</f>
        <v>6722049898</v>
      </c>
    </row>
    <row r="167" spans="1:27" x14ac:dyDescent="0.25">
      <c r="A167" t="str">
        <f>VLOOKUP(F167,'[2]baza umowy'!A:B,2,FALSE)</f>
        <v>RPZP.02.00.00</v>
      </c>
      <c r="B167" t="str">
        <f>VLOOKUP(F167,'[2]baza umowy'!A:C,3,FALSE)</f>
        <v>RPZP.02.01.00</v>
      </c>
      <c r="C167" t="str">
        <f>VLOOKUP(F167,'[2]baza umowy'!A:D,4,FALSE)</f>
        <v>RPZP.02.01.02</v>
      </c>
      <c r="D167" s="102" t="s">
        <v>3214</v>
      </c>
      <c r="E167" s="103" t="str">
        <f>VLOOKUP(F167,'[2]baza umowy'!A:E,5,FALSE)</f>
        <v>RPZP.02.01.02-32-005/09-03</v>
      </c>
      <c r="F167" s="102" t="s">
        <v>3217</v>
      </c>
      <c r="G167" s="89" t="e">
        <f>VLOOKUP(F167,baza!G:G,1,FALSE)</f>
        <v>#N/A</v>
      </c>
      <c r="H167" s="102" t="s">
        <v>17889</v>
      </c>
      <c r="I167" s="104" t="s">
        <v>17890</v>
      </c>
      <c r="J167" s="105" t="str">
        <f t="shared" si="4"/>
        <v>RPZP.02.01.02-32-005/09-04</v>
      </c>
      <c r="K167" s="104" t="s">
        <v>17891</v>
      </c>
      <c r="L167" s="102" t="s">
        <v>17892</v>
      </c>
      <c r="M167" s="102" t="s">
        <v>3195</v>
      </c>
      <c r="N167" s="102" t="s">
        <v>3220</v>
      </c>
      <c r="O167" s="106" t="s">
        <v>1592</v>
      </c>
      <c r="P167" s="92" t="str">
        <f>VLOOKUP(F167,'[2]kiedy utworzył wop'!B:H,7,FALSE)</f>
        <v>2011-03-31</v>
      </c>
      <c r="Q167" s="107" t="s">
        <v>4261</v>
      </c>
      <c r="R167" s="108" t="str">
        <f t="shared" si="5"/>
        <v>2011</v>
      </c>
      <c r="S167" s="109" t="s">
        <v>6598</v>
      </c>
      <c r="T167" s="96">
        <f>VLOOKUP(F167,'[2]dofinansowanie '!P:AI,20,FALSE)</f>
        <v>651921.52</v>
      </c>
      <c r="U167" t="str">
        <f>VLOOKUP(F167,'[2]baza umowy'!A:AJ,36,FALSE)</f>
        <v>05 Obszary wiejskie (poza obszarami górskimi, wyspami lub o niskiej i bardzo niskiej gęstości zaludnienia)</v>
      </c>
      <c r="V167" t="str">
        <f>VLOOKUP(F167,'[2]baza umowy'!H:AH,27,FALSE)</f>
        <v>23 Drogi regionalne/lokalne</v>
      </c>
      <c r="W167" t="str">
        <f>VLOOKUP(F167,'[2]baza umowy'!H:AK,30,FALSE)</f>
        <v>00 Nie dotyczy</v>
      </c>
      <c r="X167" t="str">
        <f>VLOOKUP(F167,'[2]baza umowy'!A:AM,39,FALSE)</f>
        <v>Gmina Sławoborze</v>
      </c>
      <c r="Y167" t="str">
        <f>VLOOKUP(F167,'[2]baza umowy'!A:AU,47,FALSE)</f>
        <v>wspólnota samorządowa - gmina</v>
      </c>
      <c r="Z167" t="str">
        <f>VLOOKUP(F167,'[2]baza umowy'!A:AW,49,FALSE)</f>
        <v>Jednostka samorządu terytorialnego</v>
      </c>
      <c r="AA167" t="str">
        <f>VLOOKUP(F167,'[2]baza umowy'!A:AL,38,FALSE)</f>
        <v>6721190554</v>
      </c>
    </row>
    <row r="168" spans="1:27" x14ac:dyDescent="0.25">
      <c r="A168" t="str">
        <f>VLOOKUP(F168,'[2]baza umowy'!A:B,2,FALSE)</f>
        <v>RPZP.02.00.00</v>
      </c>
      <c r="B168" t="str">
        <f>VLOOKUP(F168,'[2]baza umowy'!A:C,3,FALSE)</f>
        <v>RPZP.02.01.00</v>
      </c>
      <c r="C168" t="str">
        <f>VLOOKUP(F168,'[2]baza umowy'!A:D,4,FALSE)</f>
        <v>RPZP.02.01.02</v>
      </c>
      <c r="D168" s="102" t="s">
        <v>3231</v>
      </c>
      <c r="E168" s="103" t="str">
        <f>VLOOKUP(F168,'[2]baza umowy'!A:E,5,FALSE)</f>
        <v>RPZP.02.01.02-32-014/09-04</v>
      </c>
      <c r="F168" s="102" t="s">
        <v>3234</v>
      </c>
      <c r="G168" s="89" t="e">
        <f>VLOOKUP(F168,baza!G:G,1,FALSE)</f>
        <v>#N/A</v>
      </c>
      <c r="H168" s="102" t="s">
        <v>17893</v>
      </c>
      <c r="I168" s="104" t="s">
        <v>17894</v>
      </c>
      <c r="J168" s="105" t="str">
        <f t="shared" si="4"/>
        <v>RPZP.02.01.02-32-014/09-04</v>
      </c>
      <c r="K168" s="104" t="s">
        <v>17895</v>
      </c>
      <c r="L168" s="102" t="s">
        <v>17896</v>
      </c>
      <c r="M168" s="102" t="s">
        <v>3238</v>
      </c>
      <c r="N168" s="102" t="s">
        <v>2242</v>
      </c>
      <c r="O168" s="106" t="s">
        <v>1883</v>
      </c>
      <c r="P168" s="92" t="str">
        <f>VLOOKUP(F168,'[2]kiedy utworzył wop'!B:H,7,FALSE)</f>
        <v>2011-03-31</v>
      </c>
      <c r="Q168" s="107" t="s">
        <v>4261</v>
      </c>
      <c r="R168" s="108" t="str">
        <f t="shared" si="5"/>
        <v>2011</v>
      </c>
      <c r="S168" s="109" t="s">
        <v>6547</v>
      </c>
      <c r="T168" s="96">
        <f>VLOOKUP(F168,'[2]dofinansowanie '!P:AI,20,FALSE)</f>
        <v>1086569.54</v>
      </c>
      <c r="U168" t="str">
        <f>VLOOKUP(F168,'[2]baza umowy'!A:AJ,36,FALSE)</f>
        <v>05 Obszary wiejskie (poza obszarami górskimi, wyspami lub o niskiej i bardzo niskiej gęstości zaludnienia)</v>
      </c>
      <c r="V168" t="str">
        <f>VLOOKUP(F168,'[2]baza umowy'!H:AH,27,FALSE)</f>
        <v>23 Drogi regionalne/lokalne</v>
      </c>
      <c r="W168" t="str">
        <f>VLOOKUP(F168,'[2]baza umowy'!H:AK,30,FALSE)</f>
        <v>00 Nie dotyczy</v>
      </c>
      <c r="X168" t="str">
        <f>VLOOKUP(F168,'[2]baza umowy'!A:AM,39,FALSE)</f>
        <v>Gmina Trzebiatów</v>
      </c>
      <c r="Y168" t="str">
        <f>VLOOKUP(F168,'[2]baza umowy'!A:AU,47,FALSE)</f>
        <v>wspólnota samorządowa - gmina</v>
      </c>
      <c r="Z168" t="str">
        <f>VLOOKUP(F168,'[2]baza umowy'!A:AW,49,FALSE)</f>
        <v>Jednostka samorządu terytorialnego</v>
      </c>
      <c r="AA168" t="str">
        <f>VLOOKUP(F168,'[2]baza umowy'!A:AL,38,FALSE)</f>
        <v>8571004596</v>
      </c>
    </row>
    <row r="169" spans="1:27" x14ac:dyDescent="0.25">
      <c r="A169" t="str">
        <f>VLOOKUP(F169,'[2]baza umowy'!A:B,2,FALSE)</f>
        <v>RPZP.01.00.00</v>
      </c>
      <c r="B169" t="str">
        <f>VLOOKUP(F169,'[2]baza umowy'!A:C,3,FALSE)</f>
        <v>RPZP.01.03.00</v>
      </c>
      <c r="C169" t="str">
        <f>VLOOKUP(F169,'[2]baza umowy'!A:D,4,FALSE)</f>
        <v>RPZP.01.03.01</v>
      </c>
      <c r="D169" s="102" t="s">
        <v>1672</v>
      </c>
      <c r="E169" s="103" t="str">
        <f>VLOOKUP(F169,'[2]baza umowy'!A:E,5,FALSE)</f>
        <v>RPZP.01.03.01-32-072/08-03</v>
      </c>
      <c r="F169" s="102" t="s">
        <v>1675</v>
      </c>
      <c r="G169" s="89" t="e">
        <f>VLOOKUP(F169,baza!G:G,1,FALSE)</f>
        <v>#N/A</v>
      </c>
      <c r="H169" s="102" t="s">
        <v>17897</v>
      </c>
      <c r="I169" s="104" t="s">
        <v>17898</v>
      </c>
      <c r="J169" s="105" t="str">
        <f t="shared" si="4"/>
        <v>RPZP.01.03.01-32-072/08-01</v>
      </c>
      <c r="K169" s="104" t="s">
        <v>17899</v>
      </c>
      <c r="L169" s="102" t="s">
        <v>17900</v>
      </c>
      <c r="M169" s="102" t="s">
        <v>1680</v>
      </c>
      <c r="N169" s="102" t="s">
        <v>1679</v>
      </c>
      <c r="O169" s="106" t="s">
        <v>2912</v>
      </c>
      <c r="P169" s="92" t="str">
        <f>VLOOKUP(F169,'[2]kiedy utworzył wop'!B:H,7,FALSE)</f>
        <v>2011-04-04</v>
      </c>
      <c r="Q169" s="107" t="s">
        <v>4261</v>
      </c>
      <c r="R169" s="108" t="str">
        <f t="shared" si="5"/>
        <v>2011</v>
      </c>
      <c r="S169" s="109" t="s">
        <v>6547</v>
      </c>
      <c r="T169" s="96">
        <f>VLOOKUP(F169,'[2]dofinansowanie '!P:AI,20,FALSE)</f>
        <v>25781.25</v>
      </c>
      <c r="U169" t="str">
        <f>VLOOKUP(F169,'[2]baza umowy'!A:AJ,36,FALSE)</f>
        <v>01 Obszar miejski</v>
      </c>
      <c r="V169" t="str">
        <f>VLOOKUP(F169,'[2]baza umowy'!H:AH,27,FALSE)</f>
        <v>05 Usługi w zakresie zaawansowanego wsparcia dla przedsiębiorstw i grup przedsiębiorstw</v>
      </c>
      <c r="W169" t="str">
        <f>VLOOKUP(F169,'[2]baza umowy'!H:AK,30,FALSE)</f>
        <v>06 Nieokreślony przemysł wytwórczy</v>
      </c>
      <c r="X169" t="str">
        <f>VLOOKUP(F169,'[2]baza umowy'!A:AM,39,FALSE)</f>
        <v>Zakład Produkcyjno-Usługowy ARBET Spółka z o.o.</v>
      </c>
      <c r="Y169" t="str">
        <f>VLOOKUP(F169,'[2]baza umowy'!A:AU,47,FALSE)</f>
        <v>spółka z ograniczoną odpowiedzialnością - małe przedsiębiorstwo</v>
      </c>
      <c r="Z169" t="str">
        <f>VLOOKUP(F169,'[2]baza umowy'!A:AW,49,FALSE)</f>
        <v>przedsiębiorca lub przedsiębiorstwo</v>
      </c>
      <c r="AA169" t="str">
        <f>VLOOKUP(F169,'[2]baza umowy'!A:AL,38,FALSE)</f>
        <v>8520500894</v>
      </c>
    </row>
    <row r="170" spans="1:27" x14ac:dyDescent="0.25">
      <c r="A170" t="str">
        <f>VLOOKUP(F170,'[2]baza umowy'!A:B,2,FALSE)</f>
        <v>RPZP.01.00.00</v>
      </c>
      <c r="B170" t="str">
        <f>VLOOKUP(F170,'[2]baza umowy'!A:C,3,FALSE)</f>
        <v>RPZP.01.03.00</v>
      </c>
      <c r="C170" t="str">
        <f>VLOOKUP(F170,'[2]baza umowy'!A:D,4,FALSE)</f>
        <v>RPZP.01.03.01</v>
      </c>
      <c r="D170" s="102" t="s">
        <v>4422</v>
      </c>
      <c r="E170" s="103" t="str">
        <f>VLOOKUP(F170,'[2]baza umowy'!A:E,5,FALSE)</f>
        <v>RPZP.01.03.01-32-010/09-01</v>
      </c>
      <c r="F170" s="102" t="s">
        <v>4425</v>
      </c>
      <c r="G170" s="89" t="e">
        <f>VLOOKUP(F170,baza!G:G,1,FALSE)</f>
        <v>#N/A</v>
      </c>
      <c r="H170" s="102" t="s">
        <v>17901</v>
      </c>
      <c r="I170" s="104" t="s">
        <v>17902</v>
      </c>
      <c r="J170" s="105" t="str">
        <f t="shared" si="4"/>
        <v>RPZP.01.03.01-32-010/09-02</v>
      </c>
      <c r="K170" s="104" t="s">
        <v>17903</v>
      </c>
      <c r="L170" s="102" t="s">
        <v>17904</v>
      </c>
      <c r="M170" s="102" t="s">
        <v>4428</v>
      </c>
      <c r="N170" s="102" t="s">
        <v>4427</v>
      </c>
      <c r="O170" s="106" t="s">
        <v>2912</v>
      </c>
      <c r="P170" s="92" t="str">
        <f>VLOOKUP(F170,'[2]kiedy utworzył wop'!B:H,7,FALSE)</f>
        <v>2011-04-05</v>
      </c>
      <c r="Q170" s="107" t="s">
        <v>4261</v>
      </c>
      <c r="R170" s="108" t="str">
        <f t="shared" si="5"/>
        <v>2011</v>
      </c>
      <c r="S170" s="109" t="s">
        <v>6547</v>
      </c>
      <c r="T170" s="96">
        <f>VLOOKUP(F170,'[2]dofinansowanie '!P:AI,20,FALSE)</f>
        <v>21616.32</v>
      </c>
      <c r="U170" t="str">
        <f>VLOOKUP(F170,'[2]baza umowy'!A:AJ,36,FALSE)</f>
        <v>01 Obszar miejski</v>
      </c>
      <c r="V170" t="str">
        <f>VLOOKUP(F170,'[2]baza umowy'!H:AH,27,FALSE)</f>
        <v>05 Usługi w zakresie zaawansowanego wsparcia dla przedsiębiorstw i grup przedsiębiorstw</v>
      </c>
      <c r="W170" t="str">
        <f>VLOOKUP(F170,'[2]baza umowy'!H:AK,30,FALSE)</f>
        <v>06 Nieokreślony przemysł wytwórczy</v>
      </c>
      <c r="X170" t="str">
        <f>VLOOKUP(F170,'[2]baza umowy'!A:AM,39,FALSE)</f>
        <v>PRINT GROUP SPÓŁKA Z OGRANICZONA ODPOWIEDZIALNOSCIA</v>
      </c>
      <c r="Y170" t="str">
        <f>VLOOKUP(F170,'[2]baza umowy'!A:AU,47,FALSE)</f>
        <v>spółka z ograniczoną odpowiedzialnością - mikro przedsiębiorstwo</v>
      </c>
      <c r="Z170" t="str">
        <f>VLOOKUP(F170,'[2]baza umowy'!A:AW,49,FALSE)</f>
        <v>przedsiębiorca lub przedsiębiorstwo</v>
      </c>
      <c r="AA170" t="str">
        <f>VLOOKUP(F170,'[2]baza umowy'!A:AL,38,FALSE)</f>
        <v>8522520116</v>
      </c>
    </row>
    <row r="171" spans="1:27" x14ac:dyDescent="0.25">
      <c r="A171" t="str">
        <f>VLOOKUP(F171,'[2]baza umowy'!A:B,2,FALSE)</f>
        <v>RPZP.01.00.00</v>
      </c>
      <c r="B171" t="str">
        <f>VLOOKUP(F171,'[2]baza umowy'!A:C,3,FALSE)</f>
        <v>RPZP.01.03.00</v>
      </c>
      <c r="C171" t="str">
        <f>VLOOKUP(F171,'[2]baza umowy'!A:D,4,FALSE)</f>
        <v>RPZP.01.03.01</v>
      </c>
      <c r="D171" s="102" t="s">
        <v>2841</v>
      </c>
      <c r="E171" s="103" t="str">
        <f>VLOOKUP(F171,'[2]baza umowy'!A:E,5,FALSE)</f>
        <v>RPZP.01.03.01-32-009/09-01</v>
      </c>
      <c r="F171" s="102" t="s">
        <v>2844</v>
      </c>
      <c r="G171" s="89" t="e">
        <f>VLOOKUP(F171,baza!G:G,1,FALSE)</f>
        <v>#N/A</v>
      </c>
      <c r="H171" s="102" t="s">
        <v>17905</v>
      </c>
      <c r="I171" s="104" t="s">
        <v>2841</v>
      </c>
      <c r="J171" s="105" t="str">
        <f t="shared" si="4"/>
        <v>RPZP.01.03.01-32-009/09-01</v>
      </c>
      <c r="K171" s="104" t="s">
        <v>17906</v>
      </c>
      <c r="L171" s="102" t="s">
        <v>17907</v>
      </c>
      <c r="M171" s="102" t="s">
        <v>2848</v>
      </c>
      <c r="N171" s="102" t="s">
        <v>2847</v>
      </c>
      <c r="O171" s="106" t="s">
        <v>2912</v>
      </c>
      <c r="P171" s="92" t="str">
        <f>VLOOKUP(F171,'[2]kiedy utworzył wop'!B:H,7,FALSE)</f>
        <v>2011-04-05</v>
      </c>
      <c r="Q171" s="107" t="s">
        <v>4261</v>
      </c>
      <c r="R171" s="108" t="str">
        <f t="shared" si="5"/>
        <v>2011</v>
      </c>
      <c r="S171" s="109" t="s">
        <v>206</v>
      </c>
      <c r="T171" s="96">
        <f>VLOOKUP(F171,'[2]dofinansowanie '!P:AI,20,FALSE)</f>
        <v>24650</v>
      </c>
      <c r="U171" t="str">
        <f>VLOOKUP(F171,'[2]baza umowy'!A:AJ,36,FALSE)</f>
        <v>01 Obszar miejski</v>
      </c>
      <c r="V171" t="str">
        <f>VLOOKUP(F171,'[2]baza umowy'!H:AH,27,FALSE)</f>
        <v>05 Usługi w zakresie zaawansowanego wsparcia dla przedsiębiorstw i grup przedsiębiorstw</v>
      </c>
      <c r="W171" t="str">
        <f>VLOOKUP(F171,'[2]baza umowy'!H:AK,30,FALSE)</f>
        <v>22 Inne niewyszczególnione usługi</v>
      </c>
      <c r="X171" t="str">
        <f>VLOOKUP(F171,'[2]baza umowy'!A:AM,39,FALSE)</f>
        <v>USŁUGOWY ZAKŁAD PRALNICZY MAREK SOBCZYK</v>
      </c>
      <c r="Y171" t="str">
        <f>VLOOKUP(F171,'[2]baza umowy'!A:AU,47,FALSE)</f>
        <v>osoba fizyczna prowadząca działalność gospodarczą - mikro przedsiębiorstwo</v>
      </c>
      <c r="Z171" t="str">
        <f>VLOOKUP(F171,'[2]baza umowy'!A:AW,49,FALSE)</f>
        <v>przedsiębiorca lub przedsiębiorstwo</v>
      </c>
      <c r="AA171" t="str">
        <f>VLOOKUP(F171,'[2]baza umowy'!A:AL,38,FALSE)</f>
        <v>6711027723</v>
      </c>
    </row>
    <row r="172" spans="1:27" x14ac:dyDescent="0.25">
      <c r="A172" t="str">
        <f>VLOOKUP(F172,'[2]baza umowy'!A:B,2,FALSE)</f>
        <v>RPZP.01.00.00</v>
      </c>
      <c r="B172" t="str">
        <f>VLOOKUP(F172,'[2]baza umowy'!A:C,3,FALSE)</f>
        <v>RPZP.01.01.00</v>
      </c>
      <c r="C172" t="str">
        <f>VLOOKUP(F172,'[2]baza umowy'!A:D,4,FALSE)</f>
        <v>RPZP.01.01.03</v>
      </c>
      <c r="D172" s="102" t="s">
        <v>1870</v>
      </c>
      <c r="E172" s="103" t="str">
        <f>VLOOKUP(F172,'[2]baza umowy'!A:E,5,FALSE)</f>
        <v>RPZP.01.01.03-32-030/09-03</v>
      </c>
      <c r="F172" s="102" t="s">
        <v>1873</v>
      </c>
      <c r="G172" s="89" t="e">
        <f>VLOOKUP(F172,baza!G:G,1,FALSE)</f>
        <v>#N/A</v>
      </c>
      <c r="H172" s="102" t="s">
        <v>17908</v>
      </c>
      <c r="I172" s="104" t="s">
        <v>17909</v>
      </c>
      <c r="J172" s="105" t="str">
        <f t="shared" si="4"/>
        <v>RPZP.01.01.03-32-030/09-01</v>
      </c>
      <c r="K172" s="104" t="s">
        <v>17910</v>
      </c>
      <c r="L172" s="102" t="s">
        <v>17911</v>
      </c>
      <c r="M172" s="102" t="s">
        <v>1878</v>
      </c>
      <c r="N172" s="102" t="s">
        <v>1877</v>
      </c>
      <c r="O172" s="106" t="s">
        <v>2912</v>
      </c>
      <c r="P172" s="92" t="str">
        <f>VLOOKUP(F172,'[2]kiedy utworzył wop'!B:H,7,FALSE)</f>
        <v>2011-04-05</v>
      </c>
      <c r="Q172" s="107" t="s">
        <v>4261</v>
      </c>
      <c r="R172" s="108" t="str">
        <f t="shared" si="5"/>
        <v>2011</v>
      </c>
      <c r="S172" s="109" t="s">
        <v>1603</v>
      </c>
      <c r="T172" s="96">
        <f>VLOOKUP(F172,'[2]dofinansowanie '!P:AI,20,FALSE)</f>
        <v>919306.23</v>
      </c>
      <c r="U172" t="str">
        <f>VLOOKUP(F172,'[2]baza umowy'!A:AJ,36,FALSE)</f>
        <v>01 Obszar miejski</v>
      </c>
      <c r="V172" t="str">
        <f>VLOOKUP(F172,'[2]baza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72" t="str">
        <f>VLOOKUP(F172,'[2]baza umowy'!H:AK,30,FALSE)</f>
        <v>19 Działalność w zakresie ochrony zdrowia ludzkiego</v>
      </c>
      <c r="X172" t="str">
        <f>VLOOKUP(F172,'[2]baza umowy'!A:AM,39,FALSE)</f>
        <v>"Ambulatorium" Spółka z o.o. - NZOZ "Ambulatorium"</v>
      </c>
      <c r="Y172" t="str">
        <f>VLOOKUP(F172,'[2]baza umowy'!A:AU,47,FALSE)</f>
        <v>spółka z ograniczoną odpowiedzialnością - mikro przedsiębiorstwo</v>
      </c>
      <c r="Z172" t="str">
        <f>VLOOKUP(F172,'[2]baza umowy'!A:AW,49,FALSE)</f>
        <v>przedsiębiorca lub przedsiębiorstwo</v>
      </c>
      <c r="AA172" t="str">
        <f>VLOOKUP(F172,'[2]baza umowy'!A:AL,38,FALSE)</f>
        <v>6720012603</v>
      </c>
    </row>
    <row r="173" spans="1:27" x14ac:dyDescent="0.25">
      <c r="A173" t="str">
        <f>VLOOKUP(F173,'[2]baza umowy'!A:B,2,FALSE)</f>
        <v>RPZP.01.00.00</v>
      </c>
      <c r="B173" t="str">
        <f>VLOOKUP(F173,'[2]baza umowy'!A:C,3,FALSE)</f>
        <v>RPZP.01.01.00</v>
      </c>
      <c r="C173" t="str">
        <f>VLOOKUP(F173,'[2]baza umowy'!A:D,4,FALSE)</f>
        <v>RPZP.01.01.02</v>
      </c>
      <c r="D173" s="102" t="s">
        <v>2084</v>
      </c>
      <c r="E173" s="103" t="str">
        <f>VLOOKUP(F173,'[2]baza umowy'!A:E,5,FALSE)</f>
        <v>RPZP.01.01.02-32-095/09-01</v>
      </c>
      <c r="F173" s="102" t="s">
        <v>2087</v>
      </c>
      <c r="G173" s="89" t="e">
        <f>VLOOKUP(F173,baza!G:G,1,FALSE)</f>
        <v>#N/A</v>
      </c>
      <c r="H173" s="102" t="s">
        <v>17912</v>
      </c>
      <c r="I173" s="104" t="s">
        <v>2084</v>
      </c>
      <c r="J173" s="105" t="str">
        <f t="shared" si="4"/>
        <v>RPZP.01.01.02-32-095/09-01</v>
      </c>
      <c r="K173" s="104" t="s">
        <v>17913</v>
      </c>
      <c r="L173" s="102" t="s">
        <v>17914</v>
      </c>
      <c r="M173" s="102" t="s">
        <v>2093</v>
      </c>
      <c r="N173" s="102" t="s">
        <v>2092</v>
      </c>
      <c r="O173" s="106" t="s">
        <v>6328</v>
      </c>
      <c r="P173" s="92" t="str">
        <f>VLOOKUP(F173,'[2]kiedy utworzył wop'!B:H,7,FALSE)</f>
        <v>2011-04-05</v>
      </c>
      <c r="Q173" s="107" t="s">
        <v>4261</v>
      </c>
      <c r="R173" s="108" t="str">
        <f t="shared" si="5"/>
        <v>2011</v>
      </c>
      <c r="S173" s="109" t="s">
        <v>6598</v>
      </c>
      <c r="T173" s="96">
        <f>VLOOKUP(F173,'[2]dofinansowanie '!P:AI,20,FALSE)</f>
        <v>114761.42</v>
      </c>
      <c r="U173" t="str">
        <f>VLOOKUP(F173,'[2]baza umowy'!A:AJ,36,FALSE)</f>
        <v>01 Obszar miejski</v>
      </c>
      <c r="V173" t="str">
        <f>VLOOKUP(F173,'[2]baza umowy'!H:AH,27,FALSE)</f>
        <v>08 Inne inwestycje w przedsiębiorstwa</v>
      </c>
      <c r="W173" t="str">
        <f>VLOOKUP(F173,'[2]baza umowy'!H:AK,30,FALSE)</f>
        <v>12 Budownictwo</v>
      </c>
      <c r="X173" t="str">
        <f>VLOOKUP(F173,'[2]baza umowy'!A:AM,39,FALSE)</f>
        <v>Zakład Budownictwa Ogólnego i Utrzymania Dróg „AZBUD” Zdzisław Ajs</v>
      </c>
      <c r="Y173" t="str">
        <f>VLOOKUP(F173,'[2]baza umowy'!A:AU,47,FALSE)</f>
        <v>osoba fizyczna prowadząca działalność gospodarczą - małe przedsiębiorstwo</v>
      </c>
      <c r="Z173" t="str">
        <f>VLOOKUP(F173,'[2]baza umowy'!A:AW,49,FALSE)</f>
        <v>przedsiębiorca lub przedsiębiorstwo</v>
      </c>
      <c r="AA173" t="str">
        <f>VLOOKUP(F173,'[2]baza umowy'!A:AL,38,FALSE)</f>
        <v>8590003899</v>
      </c>
    </row>
    <row r="174" spans="1:27" x14ac:dyDescent="0.25">
      <c r="A174" t="str">
        <f>VLOOKUP(F174,'[2]baza umowy'!A:B,2,FALSE)</f>
        <v>RPZP.01.00.00</v>
      </c>
      <c r="B174" t="str">
        <f>VLOOKUP(F174,'[2]baza umowy'!A:C,3,FALSE)</f>
        <v>RPZP.01.01.00</v>
      </c>
      <c r="C174" t="str">
        <f>VLOOKUP(F174,'[2]baza umowy'!A:D,4,FALSE)</f>
        <v>RPZP.01.01.02</v>
      </c>
      <c r="D174" s="102" t="s">
        <v>3661</v>
      </c>
      <c r="E174" s="103" t="str">
        <f>VLOOKUP(F174,'[2]baza umowy'!A:E,5,FALSE)</f>
        <v>RPZP.01.01.02-32-022/09-01</v>
      </c>
      <c r="F174" s="102" t="s">
        <v>3664</v>
      </c>
      <c r="G174" s="89" t="e">
        <f>VLOOKUP(F174,baza!G:G,1,FALSE)</f>
        <v>#N/A</v>
      </c>
      <c r="H174" s="102" t="s">
        <v>17915</v>
      </c>
      <c r="I174" s="104" t="s">
        <v>3661</v>
      </c>
      <c r="J174" s="105" t="str">
        <f t="shared" si="4"/>
        <v>RPZP.01.01.02-32-022/09-01</v>
      </c>
      <c r="K174" s="104" t="s">
        <v>17916</v>
      </c>
      <c r="L174" s="102" t="s">
        <v>17917</v>
      </c>
      <c r="M174" s="102" t="s">
        <v>3667</v>
      </c>
      <c r="N174" s="102" t="s">
        <v>3666</v>
      </c>
      <c r="O174" s="106" t="s">
        <v>1816</v>
      </c>
      <c r="P174" s="92" t="str">
        <f>VLOOKUP(F174,'[2]kiedy utworzył wop'!B:H,7,FALSE)</f>
        <v>2011-04-05</v>
      </c>
      <c r="Q174" s="107" t="s">
        <v>4261</v>
      </c>
      <c r="R174" s="108" t="str">
        <f t="shared" si="5"/>
        <v>2011</v>
      </c>
      <c r="S174" s="109" t="s">
        <v>6598</v>
      </c>
      <c r="T174" s="96">
        <f>VLOOKUP(F174,'[2]dofinansowanie '!P:AI,20,FALSE)</f>
        <v>356106.64</v>
      </c>
      <c r="U174" t="str">
        <f>VLOOKUP(F174,'[2]baza umowy'!A:AJ,36,FALSE)</f>
        <v>05 Obszary wiejskie (poza obszarami górskimi, wyspami lub o niskiej i bardzo niskiej gęstości zaludnienia)</v>
      </c>
      <c r="V174" t="str">
        <f>VLOOKUP(F174,'[2]baza umowy'!H:AH,27,FALSE)</f>
        <v>08 Inne inwestycje w przedsiębiorstwa</v>
      </c>
      <c r="W174" t="str">
        <f>VLOOKUP(F174,'[2]baza umowy'!H:AK,30,FALSE)</f>
        <v>12 Budownictwo</v>
      </c>
      <c r="X174" t="str">
        <f>VLOOKUP(F174,'[2]baza umowy'!A:AM,39,FALSE)</f>
        <v>Zakład Usługowo Handlowy - Zofia Kurzymska</v>
      </c>
      <c r="Y174" t="str">
        <f>VLOOKUP(F174,'[2]baza umowy'!A:AU,47,FALSE)</f>
        <v>osoba fizyczna prowadząca działalność gospodarczą - małe przedsiębiorstwo</v>
      </c>
      <c r="Z174" t="str">
        <f>VLOOKUP(F174,'[2]baza umowy'!A:AW,49,FALSE)</f>
        <v>przedsiębiorca lub przedsiębiorstwo</v>
      </c>
      <c r="AA174" t="str">
        <f>VLOOKUP(F174,'[2]baza umowy'!A:AL,38,FALSE)</f>
        <v>8541001297</v>
      </c>
    </row>
    <row r="175" spans="1:27" x14ac:dyDescent="0.25">
      <c r="A175" t="str">
        <f>VLOOKUP(F175,'[2]baza umowy'!A:B,2,FALSE)</f>
        <v>RPZP.01.00.00</v>
      </c>
      <c r="B175" t="str">
        <f>VLOOKUP(F175,'[2]baza umowy'!A:C,3,FALSE)</f>
        <v>RPZP.01.01.00</v>
      </c>
      <c r="C175" t="str">
        <f>VLOOKUP(F175,'[2]baza umowy'!A:D,4,FALSE)</f>
        <v>RPZP.01.01.02</v>
      </c>
      <c r="D175" s="102" t="s">
        <v>3673</v>
      </c>
      <c r="E175" s="103" t="str">
        <f>VLOOKUP(F175,'[2]baza umowy'!A:E,5,FALSE)</f>
        <v>RPZP.01.01.02-32-010/09-01</v>
      </c>
      <c r="F175" s="102" t="s">
        <v>3676</v>
      </c>
      <c r="G175" s="89" t="e">
        <f>VLOOKUP(F175,baza!G:G,1,FALSE)</f>
        <v>#N/A</v>
      </c>
      <c r="H175" s="102" t="s">
        <v>17918</v>
      </c>
      <c r="I175" s="104" t="s">
        <v>3673</v>
      </c>
      <c r="J175" s="105" t="str">
        <f t="shared" si="4"/>
        <v>RPZP.01.01.02-32-010/09-01</v>
      </c>
      <c r="K175" s="104" t="s">
        <v>17919</v>
      </c>
      <c r="L175" s="102" t="s">
        <v>17920</v>
      </c>
      <c r="M175" s="102" t="s">
        <v>632</v>
      </c>
      <c r="N175" s="102" t="s">
        <v>631</v>
      </c>
      <c r="O175" s="106" t="s">
        <v>1875</v>
      </c>
      <c r="P175" s="92" t="str">
        <f>VLOOKUP(F175,'[2]kiedy utworzył wop'!B:H,7,FALSE)</f>
        <v>2011-04-05</v>
      </c>
      <c r="Q175" s="107" t="s">
        <v>4261</v>
      </c>
      <c r="R175" s="108" t="str">
        <f t="shared" si="5"/>
        <v>2011</v>
      </c>
      <c r="S175" s="109" t="s">
        <v>6547</v>
      </c>
      <c r="T175" s="96">
        <f>VLOOKUP(F175,'[2]dofinansowanie '!P:AI,20,FALSE)</f>
        <v>117847.82</v>
      </c>
      <c r="U175" t="str">
        <f>VLOOKUP(F175,'[2]baza umowy'!A:AJ,36,FALSE)</f>
        <v>01 Obszar miejski</v>
      </c>
      <c r="V175" t="str">
        <f>VLOOKUP(F175,'[2]baza umowy'!H:AH,27,FALSE)</f>
        <v>08 Inne inwestycje w przedsiębiorstwa</v>
      </c>
      <c r="W175" t="str">
        <f>VLOOKUP(F175,'[2]baza umowy'!H:AK,30,FALSE)</f>
        <v>12 Budownictwo</v>
      </c>
      <c r="X175" t="str">
        <f>VLOOKUP(F175,'[2]baza umowy'!A:AM,39,FALSE)</f>
        <v>Przedsiębiorstwo Geologiczne Geoprojekt Szczecin Sp. z o.o.</v>
      </c>
      <c r="Y175" t="str">
        <f>VLOOKUP(F175,'[2]baza umowy'!A:AU,47,FALSE)</f>
        <v>spółka z ograniczoną odpowiedzialnością - średnie przedsiębiorstwo</v>
      </c>
      <c r="Z175" t="str">
        <f>VLOOKUP(F175,'[2]baza umowy'!A:AW,49,FALSE)</f>
        <v>przedsiębiorca lub przedsiębiorstwo</v>
      </c>
      <c r="AA175" t="str">
        <f>VLOOKUP(F175,'[2]baza umowy'!A:AL,38,FALSE)</f>
        <v>8520405552</v>
      </c>
    </row>
    <row r="176" spans="1:27" x14ac:dyDescent="0.25">
      <c r="A176" t="str">
        <f>VLOOKUP(F176,'[2]baza umowy'!A:B,2,FALSE)</f>
        <v>RPZP.01.00.00</v>
      </c>
      <c r="B176" t="str">
        <f>VLOOKUP(F176,'[2]baza umowy'!A:C,3,FALSE)</f>
        <v>RPZP.01.01.00</v>
      </c>
      <c r="C176" t="str">
        <f>VLOOKUP(F176,'[2]baza umowy'!A:D,4,FALSE)</f>
        <v>RPZP.01.01.01</v>
      </c>
      <c r="D176" s="102" t="s">
        <v>2338</v>
      </c>
      <c r="E176" s="103" t="str">
        <f>VLOOKUP(F176,'[2]baza umowy'!A:E,5,FALSE)</f>
        <v>RPZP.01.01.01-32-112/09-01</v>
      </c>
      <c r="F176" s="102" t="s">
        <v>2341</v>
      </c>
      <c r="G176" s="89" t="e">
        <f>VLOOKUP(F176,baza!G:G,1,FALSE)</f>
        <v>#N/A</v>
      </c>
      <c r="H176" s="102" t="s">
        <v>17921</v>
      </c>
      <c r="I176" s="104" t="s">
        <v>17922</v>
      </c>
      <c r="J176" s="105" t="str">
        <f t="shared" si="4"/>
        <v>RPZP.01.01.01-32-112/09-01</v>
      </c>
      <c r="K176" s="104" t="s">
        <v>17923</v>
      </c>
      <c r="L176" s="102" t="s">
        <v>17924</v>
      </c>
      <c r="M176" s="102" t="s">
        <v>2345</v>
      </c>
      <c r="N176" s="102" t="s">
        <v>2344</v>
      </c>
      <c r="O176" s="106" t="s">
        <v>2912</v>
      </c>
      <c r="P176" s="92" t="str">
        <f>VLOOKUP(F176,'[2]kiedy utworzył wop'!B:H,7,FALSE)</f>
        <v>2011-04-08</v>
      </c>
      <c r="Q176" s="107" t="s">
        <v>4261</v>
      </c>
      <c r="R176" s="108" t="str">
        <f t="shared" si="5"/>
        <v>2011</v>
      </c>
      <c r="S176" s="109" t="s">
        <v>1603</v>
      </c>
      <c r="T176" s="96">
        <f>VLOOKUP(F176,'[2]dofinansowanie '!P:AI,20,FALSE)</f>
        <v>26559</v>
      </c>
      <c r="U176" t="str">
        <f>VLOOKUP(F176,'[2]baza umowy'!A:AJ,36,FALSE)</f>
        <v>01 Obszar miejski</v>
      </c>
      <c r="V176" t="str">
        <f>VLOOKUP(F176,'[2]baza umowy'!H:AH,27,FALSE)</f>
        <v>08 Inne inwestycje w przedsiębiorstwa</v>
      </c>
      <c r="W176" t="str">
        <f>VLOOKUP(F176,'[2]baza umowy'!H:AK,30,FALSE)</f>
        <v>22 Inne niewyszczególnione usługi</v>
      </c>
      <c r="X176" t="str">
        <f>VLOOKUP(F176,'[2]baza umowy'!A:AM,39,FALSE)</f>
        <v>Gabinet Weterynaryjny Małgorzata Szczepańczyk Lekarz Weterynarii</v>
      </c>
      <c r="Y176" t="str">
        <f>VLOOKUP(F176,'[2]baza umowy'!A:AU,47,FALSE)</f>
        <v>osoba fizyczna prowadząca działalność gospodarczą - mikro przedsiębiorstwo</v>
      </c>
      <c r="Z176" t="str">
        <f>VLOOKUP(F176,'[2]baza umowy'!A:AW,49,FALSE)</f>
        <v>przedsiębiorca lub przedsiębiorstwo</v>
      </c>
      <c r="AA176" t="str">
        <f>VLOOKUP(F176,'[2]baza umowy'!A:AL,38,FALSE)</f>
        <v>8522340992</v>
      </c>
    </row>
    <row r="177" spans="1:27" x14ac:dyDescent="0.25">
      <c r="A177" t="str">
        <f>VLOOKUP(F177,'[2]baza umowy'!A:B,2,FALSE)</f>
        <v>RPZP.01.00.00</v>
      </c>
      <c r="B177" t="str">
        <f>VLOOKUP(F177,'[2]baza umowy'!A:C,3,FALSE)</f>
        <v>RPZP.01.03.00</v>
      </c>
      <c r="C177" t="str">
        <f>VLOOKUP(F177,'[2]baza umowy'!A:D,4,FALSE)</f>
        <v>RPZP.01.03.01</v>
      </c>
      <c r="D177" s="102" t="s">
        <v>1810</v>
      </c>
      <c r="E177" s="103" t="str">
        <f>VLOOKUP(F177,'[2]baza umowy'!A:E,5,FALSE)</f>
        <v>RPZP.01.03.01-32-004/09-02</v>
      </c>
      <c r="F177" s="102" t="s">
        <v>1813</v>
      </c>
      <c r="G177" s="89" t="e">
        <f>VLOOKUP(F177,baza!G:G,1,FALSE)</f>
        <v>#N/A</v>
      </c>
      <c r="H177" s="102" t="s">
        <v>17925</v>
      </c>
      <c r="I177" s="104" t="s">
        <v>17926</v>
      </c>
      <c r="J177" s="105" t="str">
        <f t="shared" si="4"/>
        <v>RPZP.01.03.01-32-004/09-01</v>
      </c>
      <c r="K177" s="104" t="s">
        <v>17927</v>
      </c>
      <c r="L177" s="102" t="s">
        <v>17928</v>
      </c>
      <c r="M177" s="102" t="s">
        <v>803</v>
      </c>
      <c r="N177" s="102" t="s">
        <v>802</v>
      </c>
      <c r="O177" s="106" t="s">
        <v>1816</v>
      </c>
      <c r="P177" s="92" t="str">
        <f>VLOOKUP(F177,'[2]kiedy utworzył wop'!B:H,7,FALSE)</f>
        <v>2011-04-14</v>
      </c>
      <c r="Q177" s="107" t="s">
        <v>4261</v>
      </c>
      <c r="R177" s="108" t="str">
        <f t="shared" si="5"/>
        <v>2011</v>
      </c>
      <c r="S177" s="109" t="s">
        <v>6598</v>
      </c>
      <c r="T177" s="96">
        <f>VLOOKUP(F177,'[2]dofinansowanie '!P:AI,20,FALSE)</f>
        <v>31000</v>
      </c>
      <c r="U177" t="str">
        <f>VLOOKUP(F177,'[2]baza umowy'!A:AJ,36,FALSE)</f>
        <v>01 Obszar miejski</v>
      </c>
      <c r="V177" t="str">
        <f>VLOOKUP(F177,'[2]baza umowy'!H:AH,27,FALSE)</f>
        <v>05 Usługi w zakresie zaawansowanego wsparcia dla przedsiębiorstw i grup przedsiębiorstw</v>
      </c>
      <c r="W177" t="str">
        <f>VLOOKUP(F177,'[2]baza umowy'!H:AK,30,FALSE)</f>
        <v>06 Nieokreślony przemysł wytwórczy</v>
      </c>
      <c r="X177" t="str">
        <f>VLOOKUP(F177,'[2]baza umowy'!A:AM,39,FALSE)</f>
        <v>Towarzystwo Handlowe ALPLAST Spółka Jawna A. Bąk i Spółka</v>
      </c>
      <c r="Y177" t="str">
        <f>VLOOKUP(F177,'[2]baza umowy'!A:AU,47,FALSE)</f>
        <v>spółka jawna - mikro przedsiębiorstwo</v>
      </c>
      <c r="Z177" t="str">
        <f>VLOOKUP(F177,'[2]baza umowy'!A:AW,49,FALSE)</f>
        <v>przedsiębiorca lub przedsiębiorstwo</v>
      </c>
      <c r="AA177" t="str">
        <f>VLOOKUP(F177,'[2]baza umowy'!A:AL,38,FALSE)</f>
        <v>6710012263</v>
      </c>
    </row>
    <row r="178" spans="1:27" x14ac:dyDescent="0.25">
      <c r="A178" t="str">
        <f>VLOOKUP(F178,'[2]baza umowy'!A:B,2,FALSE)</f>
        <v>RPZP.01.00.00</v>
      </c>
      <c r="B178" t="str">
        <f>VLOOKUP(F178,'[2]baza umowy'!A:C,3,FALSE)</f>
        <v>RPZP.01.01.00</v>
      </c>
      <c r="C178" t="str">
        <f>VLOOKUP(F178,'[2]baza umowy'!A:D,4,FALSE)</f>
        <v>RPZP.01.01.01</v>
      </c>
      <c r="D178" s="102" t="s">
        <v>1586</v>
      </c>
      <c r="E178" s="103" t="str">
        <f>VLOOKUP(F178,'[2]baza umowy'!A:E,5,FALSE)</f>
        <v>RPZP.01.01.01-32-151/09-02</v>
      </c>
      <c r="F178" s="102" t="s">
        <v>1589</v>
      </c>
      <c r="G178" s="89" t="e">
        <f>VLOOKUP(F178,baza!G:G,1,FALSE)</f>
        <v>#N/A</v>
      </c>
      <c r="H178" s="102" t="s">
        <v>17929</v>
      </c>
      <c r="I178" s="104" t="s">
        <v>17930</v>
      </c>
      <c r="J178" s="105" t="str">
        <f t="shared" si="4"/>
        <v>RPZP.01.01.01-32-151/09-01</v>
      </c>
      <c r="K178" s="104" t="s">
        <v>17931</v>
      </c>
      <c r="L178" s="102" t="s">
        <v>17932</v>
      </c>
      <c r="M178" s="102" t="s">
        <v>1595</v>
      </c>
      <c r="N178" s="102" t="s">
        <v>1594</v>
      </c>
      <c r="O178" s="106" t="s">
        <v>1603</v>
      </c>
      <c r="P178" s="92" t="str">
        <f>VLOOKUP(F178,'[2]kiedy utworzył wop'!B:H,7,FALSE)</f>
        <v>2011-04-14</v>
      </c>
      <c r="Q178" s="107" t="s">
        <v>4261</v>
      </c>
      <c r="R178" s="108" t="str">
        <f t="shared" si="5"/>
        <v>2011</v>
      </c>
      <c r="S178" s="109" t="s">
        <v>6598</v>
      </c>
      <c r="T178" s="96">
        <f>VLOOKUP(F178,'[2]dofinansowanie '!P:AI,20,FALSE)</f>
        <v>95777.95</v>
      </c>
      <c r="U178" t="str">
        <f>VLOOKUP(F178,'[2]baza umowy'!A:AJ,36,FALSE)</f>
        <v>01 Obszar miejski</v>
      </c>
      <c r="V178" t="str">
        <f>VLOOKUP(F178,'[2]baza umowy'!H:AH,27,FALSE)</f>
        <v>08 Inne inwestycje w przedsiębiorstwa</v>
      </c>
      <c r="W178" t="str">
        <f>VLOOKUP(F178,'[2]baza umowy'!H:AK,30,FALSE)</f>
        <v>14 Hotele i restauracje</v>
      </c>
      <c r="X178" t="str">
        <f>VLOOKUP(F178,'[2]baza umowy'!A:AM,39,FALSE)</f>
        <v>Punkt Gastronomiczny „Maleńka” Iwona Adamowicz</v>
      </c>
      <c r="Y178" t="str">
        <f>VLOOKUP(F178,'[2]baza umowy'!A:AU,47,FALSE)</f>
        <v>osoba fizyczna prowadząca działalność gospodarczą - mikro przedsiębiorstwo</v>
      </c>
      <c r="Z178" t="str">
        <f>VLOOKUP(F178,'[2]baza umowy'!A:AW,49,FALSE)</f>
        <v>przedsiębiorca lub przedsiębiorstwo</v>
      </c>
      <c r="AA178" t="str">
        <f>VLOOKUP(F178,'[2]baza umowy'!A:AL,38,FALSE)</f>
        <v>5941199002</v>
      </c>
    </row>
    <row r="179" spans="1:27" x14ac:dyDescent="0.25">
      <c r="A179" t="str">
        <f>VLOOKUP(F179,'[2]baza umowy'!A:B,2,FALSE)</f>
        <v>RPZP.01.00.00</v>
      </c>
      <c r="B179" t="str">
        <f>VLOOKUP(F179,'[2]baza umowy'!A:C,3,FALSE)</f>
        <v>RPZP.01.01.00</v>
      </c>
      <c r="C179" t="str">
        <f>VLOOKUP(F179,'[2]baza umowy'!A:D,4,FALSE)</f>
        <v>RPZP.01.01.01</v>
      </c>
      <c r="D179" s="102" t="s">
        <v>3003</v>
      </c>
      <c r="E179" s="103" t="str">
        <f>VLOOKUP(F179,'[2]baza umowy'!A:E,5,FALSE)</f>
        <v>RPZP.01.01.01-32-089/09-03</v>
      </c>
      <c r="F179" s="102" t="s">
        <v>3006</v>
      </c>
      <c r="G179" s="89" t="e">
        <f>VLOOKUP(F179,baza!G:G,1,FALSE)</f>
        <v>#N/A</v>
      </c>
      <c r="H179" s="102" t="s">
        <v>17933</v>
      </c>
      <c r="I179" s="104" t="s">
        <v>17934</v>
      </c>
      <c r="J179" s="105" t="str">
        <f t="shared" si="4"/>
        <v>RPZP.01.01.01-32-089/09-01</v>
      </c>
      <c r="K179" s="104" t="s">
        <v>17935</v>
      </c>
      <c r="L179" s="102" t="s">
        <v>17936</v>
      </c>
      <c r="M179" s="102" t="s">
        <v>3010</v>
      </c>
      <c r="N179" s="102" t="s">
        <v>3009</v>
      </c>
      <c r="O179" s="106" t="s">
        <v>5388</v>
      </c>
      <c r="P179" s="92" t="str">
        <f>VLOOKUP(F179,'[2]kiedy utworzył wop'!B:H,7,FALSE)</f>
        <v>2011-04-14</v>
      </c>
      <c r="Q179" s="107" t="s">
        <v>4261</v>
      </c>
      <c r="R179" s="108" t="str">
        <f t="shared" si="5"/>
        <v>2011</v>
      </c>
      <c r="S179" s="109" t="s">
        <v>6297</v>
      </c>
      <c r="T179" s="96">
        <f>VLOOKUP(F179,'[2]dofinansowanie '!P:AI,20,FALSE)</f>
        <v>89660</v>
      </c>
      <c r="U179" t="str">
        <f>VLOOKUP(F179,'[2]baza umowy'!A:AJ,36,FALSE)</f>
        <v>01 Obszar miejski</v>
      </c>
      <c r="V179" t="str">
        <f>VLOOKUP(F179,'[2]baza umowy'!H:AH,27,FALSE)</f>
        <v>08 Inne inwestycje w przedsiębiorstwa</v>
      </c>
      <c r="W179" t="str">
        <f>VLOOKUP(F179,'[2]baza umowy'!H:AK,30,FALSE)</f>
        <v>19 Działalność w zakresie ochrony zdrowia ludzkiego</v>
      </c>
      <c r="X179" t="str">
        <f>VLOOKUP(F179,'[2]baza umowy'!A:AM,39,FALSE)</f>
        <v>INDYWIDUALNA PRAKTYKA LEKARSKA lek. stom. DOROTA NOWICKA</v>
      </c>
      <c r="Y179" t="str">
        <f>VLOOKUP(F179,'[2]baza umowy'!A:AU,47,FALSE)</f>
        <v>osoba fizyczna prowadząca działalność gospodarczą - mikro przedsiębiorstwo</v>
      </c>
      <c r="Z179" t="str">
        <f>VLOOKUP(F179,'[2]baza umowy'!A:AW,49,FALSE)</f>
        <v>przedsiębiorca lub przedsiębiorstwo</v>
      </c>
      <c r="AA179" t="str">
        <f>VLOOKUP(F179,'[2]baza umowy'!A:AL,38,FALSE)</f>
        <v>6711308474</v>
      </c>
    </row>
    <row r="180" spans="1:27" x14ac:dyDescent="0.25">
      <c r="A180" t="str">
        <f>VLOOKUP(F180,'[2]baza umowy'!A:B,2,FALSE)</f>
        <v>RPZP.01.00.00</v>
      </c>
      <c r="B180" t="str">
        <f>VLOOKUP(F180,'[2]baza umowy'!A:C,3,FALSE)</f>
        <v>RPZP.01.01.00</v>
      </c>
      <c r="C180" t="str">
        <f>VLOOKUP(F180,'[2]baza umowy'!A:D,4,FALSE)</f>
        <v>RPZP.01.01.02</v>
      </c>
      <c r="D180" s="102" t="s">
        <v>4147</v>
      </c>
      <c r="E180" s="103" t="str">
        <f>VLOOKUP(F180,'[2]baza umowy'!A:E,5,FALSE)</f>
        <v>RPZP.01.01.02-32-097/09-01</v>
      </c>
      <c r="F180" s="102" t="s">
        <v>4150</v>
      </c>
      <c r="G180" s="89" t="e">
        <f>VLOOKUP(F180,baza!G:G,1,FALSE)</f>
        <v>#N/A</v>
      </c>
      <c r="H180" s="102" t="s">
        <v>17937</v>
      </c>
      <c r="I180" s="104" t="s">
        <v>4147</v>
      </c>
      <c r="J180" s="105" t="str">
        <f t="shared" si="4"/>
        <v>RPZP.01.01.02-32-097/09-01</v>
      </c>
      <c r="K180" s="104" t="s">
        <v>17938</v>
      </c>
      <c r="L180" s="102" t="s">
        <v>17939</v>
      </c>
      <c r="M180" s="102" t="s">
        <v>2792</v>
      </c>
      <c r="N180" s="102" t="s">
        <v>2791</v>
      </c>
      <c r="O180" s="106" t="s">
        <v>1816</v>
      </c>
      <c r="P180" s="92" t="str">
        <f>VLOOKUP(F180,'[2]kiedy utworzył wop'!B:H,7,FALSE)</f>
        <v>2011-05-06</v>
      </c>
      <c r="Q180" s="107" t="s">
        <v>4261</v>
      </c>
      <c r="R180" s="108" t="str">
        <f t="shared" si="5"/>
        <v>2011</v>
      </c>
      <c r="S180" s="109" t="s">
        <v>6598</v>
      </c>
      <c r="T180" s="96">
        <f>VLOOKUP(F180,'[2]dofinansowanie '!P:AI,20,FALSE)</f>
        <v>376225</v>
      </c>
      <c r="U180" t="str">
        <f>VLOOKUP(F180,'[2]baza umowy'!A:AJ,36,FALSE)</f>
        <v>05 Obszary wiejskie (poza obszarami górskimi, wyspami lub o niskiej i bardzo niskiej gęstości zaludnienia)</v>
      </c>
      <c r="V180" t="str">
        <f>VLOOKUP(F180,'[2]baza umowy'!H:AH,27,FALSE)</f>
        <v>08 Inne inwestycje w przedsiębiorstwa</v>
      </c>
      <c r="W180" t="str">
        <f>VLOOKUP(F180,'[2]baza umowy'!H:AK,30,FALSE)</f>
        <v>21 Działalność związana ze środowiskiem naturalnym</v>
      </c>
      <c r="X180" t="str">
        <f>VLOOKUP(F180,'[2]baza umowy'!A:AM,39,FALSE)</f>
        <v>ZPHG JUMAR JULIAN MARUSZEWSKI</v>
      </c>
      <c r="Y180" t="str">
        <f>VLOOKUP(F180,'[2]baza umowy'!A:AU,47,FALSE)</f>
        <v>osoba fizyczna prowadząca działalność gospodarczą - średnie przedsiębiorstwo</v>
      </c>
      <c r="Z180" t="str">
        <f>VLOOKUP(F180,'[2]baza umowy'!A:AW,49,FALSE)</f>
        <v>przedsiębiorca lub przedsiębiorstwo</v>
      </c>
      <c r="AA180" t="str">
        <f>VLOOKUP(F180,'[2]baza umowy'!A:AL,38,FALSE)</f>
        <v>8520300066</v>
      </c>
    </row>
    <row r="181" spans="1:27" x14ac:dyDescent="0.25">
      <c r="A181" t="str">
        <f>VLOOKUP(F181,'[2]baza umowy'!A:B,2,FALSE)</f>
        <v>RPZP.01.00.00</v>
      </c>
      <c r="B181" t="str">
        <f>VLOOKUP(F181,'[2]baza umowy'!A:C,3,FALSE)</f>
        <v>RPZP.01.01.00</v>
      </c>
      <c r="C181" t="str">
        <f>VLOOKUP(F181,'[2]baza umowy'!A:D,4,FALSE)</f>
        <v>RPZP.01.01.02</v>
      </c>
      <c r="D181" s="102" t="s">
        <v>3078</v>
      </c>
      <c r="E181" s="103" t="str">
        <f>VLOOKUP(F181,'[2]baza umowy'!A:E,5,FALSE)</f>
        <v>RPZP.01.01.02-32-032/08-04</v>
      </c>
      <c r="F181" s="102" t="s">
        <v>3081</v>
      </c>
      <c r="G181" s="89" t="e">
        <f>VLOOKUP(F181,baza!G:G,1,FALSE)</f>
        <v>#N/A</v>
      </c>
      <c r="H181" s="102" t="s">
        <v>17940</v>
      </c>
      <c r="I181" s="104" t="s">
        <v>17941</v>
      </c>
      <c r="J181" s="105" t="str">
        <f t="shared" si="4"/>
        <v>RPZP.01.01.02-32-032/08-07</v>
      </c>
      <c r="K181" s="104" t="s">
        <v>17942</v>
      </c>
      <c r="L181" s="102" t="s">
        <v>17943</v>
      </c>
      <c r="M181" s="102" t="s">
        <v>3084</v>
      </c>
      <c r="N181" s="102" t="s">
        <v>3083</v>
      </c>
      <c r="O181" s="106" t="s">
        <v>1603</v>
      </c>
      <c r="P181" s="92" t="str">
        <f>VLOOKUP(F181,'[2]kiedy utworzył wop'!B:H,7,FALSE)</f>
        <v>2011-05-06</v>
      </c>
      <c r="Q181" s="107" t="s">
        <v>4261</v>
      </c>
      <c r="R181" s="108" t="str">
        <f t="shared" si="5"/>
        <v>2011</v>
      </c>
      <c r="S181" s="109" t="s">
        <v>6598</v>
      </c>
      <c r="T181" s="96">
        <f>VLOOKUP(F181,'[2]dofinansowanie '!P:AI,20,FALSE)</f>
        <v>1999999.99</v>
      </c>
      <c r="U181" t="str">
        <f>VLOOKUP(F181,'[2]baza umowy'!A:AJ,36,FALSE)</f>
        <v>05 Obszary wiejskie (poza obszarami górskimi, wyspami lub o niskiej i bardzo niskiej gęstości zaludnienia)</v>
      </c>
      <c r="V181" t="str">
        <f>VLOOKUP(F181,'[2]baza umowy'!H:AH,27,FALSE)</f>
        <v>08 Inne inwestycje w przedsiębiorstwa</v>
      </c>
      <c r="W181" t="str">
        <f>VLOOKUP(F181,'[2]baza umowy'!H:AK,30,FALSE)</f>
        <v>06 Nieokreślony przemysł wytwórczy</v>
      </c>
      <c r="X181" t="str">
        <f>VLOOKUP(F181,'[2]baza umowy'!A:AM,39,FALSE)</f>
        <v>DRUT-PLAST Fabryka Kabli i Przewodów Spółka z o.o.</v>
      </c>
      <c r="Y181" t="str">
        <f>VLOOKUP(F181,'[2]baza umowy'!A:AU,47,FALSE)</f>
        <v>spółka z ograniczoną odpowiedzialnością - średnie przedsiębiorstwo</v>
      </c>
      <c r="Z181" t="str">
        <f>VLOOKUP(F181,'[2]baza umowy'!A:AW,49,FALSE)</f>
        <v>przedsiębiorca lub przedsiębiorstwo</v>
      </c>
      <c r="AA181" t="str">
        <f>VLOOKUP(F181,'[2]baza umowy'!A:AL,38,FALSE)</f>
        <v>7650006287</v>
      </c>
    </row>
    <row r="182" spans="1:27" x14ac:dyDescent="0.25">
      <c r="A182" t="str">
        <f>VLOOKUP(F182,'[2]baza umowy'!A:B,2,FALSE)</f>
        <v>RPZP.01.00.00</v>
      </c>
      <c r="B182" t="str">
        <f>VLOOKUP(F182,'[2]baza umowy'!A:C,3,FALSE)</f>
        <v>RPZP.01.01.00</v>
      </c>
      <c r="C182" t="str">
        <f>VLOOKUP(F182,'[2]baza umowy'!A:D,4,FALSE)</f>
        <v>RPZP.01.01.01</v>
      </c>
      <c r="D182" s="102" t="s">
        <v>2918</v>
      </c>
      <c r="E182" s="103" t="str">
        <f>VLOOKUP(F182,'[2]baza umowy'!A:E,5,FALSE)</f>
        <v>RPZP.01.01.01-32-352/09-03</v>
      </c>
      <c r="F182" s="102" t="s">
        <v>2921</v>
      </c>
      <c r="G182" s="89" t="e">
        <f>VLOOKUP(F182,baza!G:G,1,FALSE)</f>
        <v>#N/A</v>
      </c>
      <c r="H182" s="102" t="s">
        <v>17944</v>
      </c>
      <c r="I182" s="104" t="s">
        <v>17945</v>
      </c>
      <c r="J182" s="105" t="str">
        <f t="shared" si="4"/>
        <v>RPZP.01.01.01-32-352/09-01</v>
      </c>
      <c r="K182" s="104" t="s">
        <v>17946</v>
      </c>
      <c r="L182" s="102" t="s">
        <v>17947</v>
      </c>
      <c r="M182" s="102" t="s">
        <v>2924</v>
      </c>
      <c r="N182" s="102" t="s">
        <v>2923</v>
      </c>
      <c r="O182" s="106" t="s">
        <v>3849</v>
      </c>
      <c r="P182" s="92" t="str">
        <f>VLOOKUP(F182,'[2]kiedy utworzył wop'!B:H,7,FALSE)</f>
        <v>2011-05-06</v>
      </c>
      <c r="Q182" s="107" t="s">
        <v>4261</v>
      </c>
      <c r="R182" s="108" t="str">
        <f t="shared" si="5"/>
        <v>2011</v>
      </c>
      <c r="S182" s="109" t="s">
        <v>6048</v>
      </c>
      <c r="T182" s="96">
        <f>VLOOKUP(F182,'[2]dofinansowanie '!P:AI,20,FALSE)</f>
        <v>285597.49</v>
      </c>
      <c r="U182" t="str">
        <f>VLOOKUP(F182,'[2]baza umowy'!A:AJ,36,FALSE)</f>
        <v>01 Obszar miejski</v>
      </c>
      <c r="V182" t="str">
        <f>VLOOKUP(F182,'[2]baza umowy'!H:AH,27,FALSE)</f>
        <v>08 Inne inwestycje w przedsiębiorstwa</v>
      </c>
      <c r="W182" t="str">
        <f>VLOOKUP(F182,'[2]baza umowy'!H:AK,30,FALSE)</f>
        <v>19 Działalność w zakresie ochrony zdrowia ludzkiego</v>
      </c>
      <c r="X182" t="str">
        <f>VLOOKUP(F182,'[2]baza umowy'!A:AM,39,FALSE)</f>
        <v>„Prawobrzeże-Medyk” Spółka z o.o.</v>
      </c>
      <c r="Y182" t="str">
        <f>VLOOKUP(F182,'[2]baza umowy'!A:AU,47,FALSE)</f>
        <v>spółka z ograniczoną odpowiedzialnością - mikro przedsiębiorstwo</v>
      </c>
      <c r="Z182" t="str">
        <f>VLOOKUP(F182,'[2]baza umowy'!A:AW,49,FALSE)</f>
        <v>przedsiębiorca lub przedsiębiorstwo</v>
      </c>
      <c r="AA182" t="str">
        <f>VLOOKUP(F182,'[2]baza umowy'!A:AL,38,FALSE)</f>
        <v>9551988928</v>
      </c>
    </row>
    <row r="183" spans="1:27" x14ac:dyDescent="0.25">
      <c r="A183" t="str">
        <f>VLOOKUP(F183,'[2]baza umowy'!A:B,2,FALSE)</f>
        <v>RPZP.01.00.00</v>
      </c>
      <c r="B183" t="str">
        <f>VLOOKUP(F183,'[2]baza umowy'!A:C,3,FALSE)</f>
        <v>RPZP.01.01.00</v>
      </c>
      <c r="C183" t="str">
        <f>VLOOKUP(F183,'[2]baza umowy'!A:D,4,FALSE)</f>
        <v>RPZP.01.01.01</v>
      </c>
      <c r="D183" s="102" t="s">
        <v>4028</v>
      </c>
      <c r="E183" s="103" t="str">
        <f>VLOOKUP(F183,'[2]baza umowy'!A:E,5,FALSE)</f>
        <v>RPZP.01.01.01-32-237/09-01</v>
      </c>
      <c r="F183" s="102" t="s">
        <v>4031</v>
      </c>
      <c r="G183" s="89" t="e">
        <f>VLOOKUP(F183,baza!G:G,1,FALSE)</f>
        <v>#N/A</v>
      </c>
      <c r="H183" s="102" t="s">
        <v>17948</v>
      </c>
      <c r="I183" s="104" t="s">
        <v>17949</v>
      </c>
      <c r="J183" s="105" t="str">
        <f t="shared" si="4"/>
        <v>RPZP.01.01.01-32-237/09-03</v>
      </c>
      <c r="K183" s="104" t="s">
        <v>17950</v>
      </c>
      <c r="L183" s="102" t="s">
        <v>17951</v>
      </c>
      <c r="M183" s="102" t="s">
        <v>4035</v>
      </c>
      <c r="N183" s="102" t="s">
        <v>4034</v>
      </c>
      <c r="O183" s="106" t="s">
        <v>6586</v>
      </c>
      <c r="P183" s="92" t="str">
        <f>VLOOKUP(F183,'[2]kiedy utworzył wop'!B:H,7,FALSE)</f>
        <v>2011-05-06</v>
      </c>
      <c r="Q183" s="107" t="s">
        <v>4261</v>
      </c>
      <c r="R183" s="108" t="str">
        <f t="shared" si="5"/>
        <v>2011</v>
      </c>
      <c r="S183" s="109" t="s">
        <v>6048</v>
      </c>
      <c r="T183" s="96">
        <f>VLOOKUP(F183,'[2]dofinansowanie '!P:AI,20,FALSE)</f>
        <v>283507.20000000001</v>
      </c>
      <c r="U183" t="str">
        <f>VLOOKUP(F183,'[2]baza umowy'!A:AJ,36,FALSE)</f>
        <v>01 Obszar miejski</v>
      </c>
      <c r="V183" t="str">
        <f>VLOOKUP(F183,'[2]baza umowy'!H:AH,27,FALSE)</f>
        <v>08 Inne inwestycje w przedsiębiorstwa</v>
      </c>
      <c r="W183" t="str">
        <f>VLOOKUP(F183,'[2]baza umowy'!H:AK,30,FALSE)</f>
        <v>19 Działalność w zakresie ochrony zdrowia ludzkiego</v>
      </c>
      <c r="X183" t="str">
        <f>VLOOKUP(F183,'[2]baza umowy'!A:AM,39,FALSE)</f>
        <v>Marzena Małgorzata Perzanowska-Stefańska</v>
      </c>
      <c r="Y183" t="str">
        <f>VLOOKUP(F183,'[2]baza umowy'!A:AU,47,FALSE)</f>
        <v>osoba fizyczna prowadząca działalność gospodarczą - mikro przedsiębiorstwo</v>
      </c>
      <c r="Z183" t="str">
        <f>VLOOKUP(F183,'[2]baza umowy'!A:AW,49,FALSE)</f>
        <v>przedsiębiorca lub przedsiębiorstwo</v>
      </c>
      <c r="AA183" t="str">
        <f>VLOOKUP(F183,'[2]baza umowy'!A:AL,38,FALSE)</f>
        <v>8511032985</v>
      </c>
    </row>
    <row r="184" spans="1:27" x14ac:dyDescent="0.25">
      <c r="A184" t="str">
        <f>VLOOKUP(F184,'[2]baza umowy'!A:B,2,FALSE)</f>
        <v>RPZP.01.00.00</v>
      </c>
      <c r="B184" t="str">
        <f>VLOOKUP(F184,'[2]baza umowy'!A:C,3,FALSE)</f>
        <v>RPZP.01.01.00</v>
      </c>
      <c r="C184" t="str">
        <f>VLOOKUP(F184,'[2]baza umowy'!A:D,4,FALSE)</f>
        <v>RPZP.01.01.01</v>
      </c>
      <c r="D184" s="102" t="s">
        <v>3591</v>
      </c>
      <c r="E184" s="103" t="str">
        <f>VLOOKUP(F184,'[2]baza umowy'!A:E,5,FALSE)</f>
        <v>RPZP.01.01.01-32-090/09-01</v>
      </c>
      <c r="F184" s="102" t="s">
        <v>3594</v>
      </c>
      <c r="G184" s="89" t="e">
        <f>VLOOKUP(F184,baza!G:G,1,FALSE)</f>
        <v>#N/A</v>
      </c>
      <c r="H184" s="102" t="s">
        <v>17952</v>
      </c>
      <c r="I184" s="104" t="s">
        <v>3591</v>
      </c>
      <c r="J184" s="105" t="str">
        <f t="shared" si="4"/>
        <v>RPZP.01.01.01-32-090/09-01</v>
      </c>
      <c r="K184" s="104" t="s">
        <v>17953</v>
      </c>
      <c r="L184" s="102" t="s">
        <v>17954</v>
      </c>
      <c r="M184" s="102" t="s">
        <v>3597</v>
      </c>
      <c r="N184" s="102" t="s">
        <v>3596</v>
      </c>
      <c r="O184" s="106" t="s">
        <v>1816</v>
      </c>
      <c r="P184" s="92" t="str">
        <f>VLOOKUP(F184,'[2]kiedy utworzył wop'!B:H,7,FALSE)</f>
        <v>2011-05-06</v>
      </c>
      <c r="Q184" s="107" t="s">
        <v>4261</v>
      </c>
      <c r="R184" s="108" t="str">
        <f t="shared" si="5"/>
        <v>2011</v>
      </c>
      <c r="S184" s="109" t="s">
        <v>6598</v>
      </c>
      <c r="T184" s="96">
        <f>VLOOKUP(F184,'[2]dofinansowanie '!P:AI,20,FALSE)</f>
        <v>503549.48</v>
      </c>
      <c r="U184" t="str">
        <f>VLOOKUP(F184,'[2]baza umowy'!A:AJ,36,FALSE)</f>
        <v>01 Obszar miejski</v>
      </c>
      <c r="V184" t="str">
        <f>VLOOKUP(F184,'[2]baza umowy'!H:AH,27,FALSE)</f>
        <v>08 Inne inwestycje w przedsiębiorstwa</v>
      </c>
      <c r="W184" t="str">
        <f>VLOOKUP(F184,'[2]baza umowy'!H:AK,30,FALSE)</f>
        <v>13 Handel hurtowy i detaliczny</v>
      </c>
      <c r="X184" t="str">
        <f>VLOOKUP(F184,'[2]baza umowy'!A:AM,39,FALSE)</f>
        <v>LAURA TOSCANI POLSKA Spółka z ograniczoną odpowiedzialnością</v>
      </c>
      <c r="Y184" t="str">
        <f>VLOOKUP(F184,'[2]baza umowy'!A:AU,47,FALSE)</f>
        <v>spółka z ograniczoną odpowiedzialnością - mikro przedsiębiorstwo</v>
      </c>
      <c r="Z184" t="str">
        <f>VLOOKUP(F184,'[2]baza umowy'!A:AW,49,FALSE)</f>
        <v>przedsiębiorca lub przedsiębiorstwo</v>
      </c>
      <c r="AA184" t="str">
        <f>VLOOKUP(F184,'[2]baza umowy'!A:AL,38,FALSE)</f>
        <v>8522559414</v>
      </c>
    </row>
    <row r="185" spans="1:27" x14ac:dyDescent="0.25">
      <c r="A185" t="str">
        <f>VLOOKUP(F185,'[2]baza umowy'!A:B,2,FALSE)</f>
        <v>RPZP.01.00.00</v>
      </c>
      <c r="B185" t="str">
        <f>VLOOKUP(F185,'[2]baza umowy'!A:C,3,FALSE)</f>
        <v>RPZP.01.01.00</v>
      </c>
      <c r="C185" t="str">
        <f>VLOOKUP(F185,'[2]baza umowy'!A:D,4,FALSE)</f>
        <v>RPZP.01.01.01</v>
      </c>
      <c r="D185" s="102" t="s">
        <v>3811</v>
      </c>
      <c r="E185" s="103" t="str">
        <f>VLOOKUP(F185,'[2]baza umowy'!A:E,5,FALSE)</f>
        <v>RPZP.01.01.01-32-321/09-03</v>
      </c>
      <c r="F185" s="102" t="s">
        <v>3814</v>
      </c>
      <c r="G185" s="89" t="e">
        <f>VLOOKUP(F185,baza!G:G,1,FALSE)</f>
        <v>#N/A</v>
      </c>
      <c r="H185" s="102" t="s">
        <v>17955</v>
      </c>
      <c r="I185" s="104" t="s">
        <v>17956</v>
      </c>
      <c r="J185" s="105" t="str">
        <f t="shared" si="4"/>
        <v>RPZP.01.01.01-32-321/09-02</v>
      </c>
      <c r="K185" s="104" t="s">
        <v>17957</v>
      </c>
      <c r="L185" s="102" t="s">
        <v>17958</v>
      </c>
      <c r="M185" s="102" t="s">
        <v>3818</v>
      </c>
      <c r="N185" s="102" t="s">
        <v>3817</v>
      </c>
      <c r="O185" s="106" t="s">
        <v>3849</v>
      </c>
      <c r="P185" s="92" t="str">
        <f>VLOOKUP(F185,'[2]kiedy utworzył wop'!B:H,7,FALSE)</f>
        <v>2011-05-06</v>
      </c>
      <c r="Q185" s="107" t="s">
        <v>4261</v>
      </c>
      <c r="R185" s="108" t="str">
        <f t="shared" si="5"/>
        <v>2011</v>
      </c>
      <c r="S185" s="109" t="s">
        <v>6598</v>
      </c>
      <c r="T185" s="96">
        <f>VLOOKUP(F185,'[2]dofinansowanie '!P:AI,20,FALSE)</f>
        <v>58584.36</v>
      </c>
      <c r="U185" t="str">
        <f>VLOOKUP(F185,'[2]baza umowy'!A:AJ,36,FALSE)</f>
        <v>01 Obszar miejski</v>
      </c>
      <c r="V185" t="str">
        <f>VLOOKUP(F185,'[2]baza umowy'!H:AH,27,FALSE)</f>
        <v>08 Inne inwestycje w przedsiębiorstwa</v>
      </c>
      <c r="W185" t="str">
        <f>VLOOKUP(F185,'[2]baza umowy'!H:AK,30,FALSE)</f>
        <v>22 Inne niewyszczególnione usługi</v>
      </c>
      <c r="X185" t="str">
        <f>VLOOKUP(F185,'[2]baza umowy'!A:AM,39,FALSE)</f>
        <v>Firma Produkcyjno Usługowa i Handlowa Waldemar Kwarta</v>
      </c>
      <c r="Y185" t="str">
        <f>VLOOKUP(F185,'[2]baza umowy'!A:AU,47,FALSE)</f>
        <v>osoba fizyczna prowadząca działalność gospodarczą - mikro przedsiębiorstwo</v>
      </c>
      <c r="Z185" t="str">
        <f>VLOOKUP(F185,'[2]baza umowy'!A:AW,49,FALSE)</f>
        <v>przedsiębiorca lub przedsiębiorstwo</v>
      </c>
      <c r="AA185" t="str">
        <f>VLOOKUP(F185,'[2]baza umowy'!A:AL,38,FALSE)</f>
        <v>5971245758</v>
      </c>
    </row>
    <row r="186" spans="1:27" x14ac:dyDescent="0.25">
      <c r="A186" t="str">
        <f>VLOOKUP(F186,'[2]baza umowy'!A:B,2,FALSE)</f>
        <v>RPZP.07.00.00</v>
      </c>
      <c r="B186" t="str">
        <f>VLOOKUP(F186,'[2]baza umowy'!A:C,3,FALSE)</f>
        <v>RPZP.07.03.00</v>
      </c>
      <c r="C186" t="str">
        <f>VLOOKUP(F186,'[2]baza umowy'!A:D,4,FALSE)</f>
        <v>RPZP.07.03.02</v>
      </c>
      <c r="D186" s="102" t="s">
        <v>2606</v>
      </c>
      <c r="E186" s="103" t="str">
        <f>VLOOKUP(F186,'[2]baza umowy'!A:E,5,FALSE)</f>
        <v>RPZP.07.03.02-32-008/09-02</v>
      </c>
      <c r="F186" s="102" t="s">
        <v>2609</v>
      </c>
      <c r="G186" s="89" t="e">
        <f>VLOOKUP(F186,baza!G:G,1,FALSE)</f>
        <v>#N/A</v>
      </c>
      <c r="H186" s="102" t="s">
        <v>17959</v>
      </c>
      <c r="I186" s="104" t="s">
        <v>2606</v>
      </c>
      <c r="J186" s="105" t="str">
        <f t="shared" si="4"/>
        <v>RPZP.07.03.02-32-008/09-02</v>
      </c>
      <c r="K186" s="104" t="s">
        <v>17960</v>
      </c>
      <c r="L186" s="102" t="s">
        <v>17961</v>
      </c>
      <c r="M186" s="102" t="s">
        <v>2615</v>
      </c>
      <c r="N186" s="102" t="s">
        <v>2614</v>
      </c>
      <c r="O186" s="106" t="s">
        <v>6598</v>
      </c>
      <c r="P186" s="92" t="str">
        <f>VLOOKUP(F186,'[2]kiedy utworzył wop'!B:H,7,FALSE)</f>
        <v>2011-05-09</v>
      </c>
      <c r="Q186" s="107" t="s">
        <v>4261</v>
      </c>
      <c r="R186" s="108" t="str">
        <f t="shared" si="5"/>
        <v>2011</v>
      </c>
      <c r="S186" s="109" t="s">
        <v>4565</v>
      </c>
      <c r="T186" s="96">
        <f>VLOOKUP(F186,'[2]dofinansowanie '!P:AI,20,FALSE)</f>
        <v>643905.72</v>
      </c>
      <c r="U186" t="str">
        <f>VLOOKUP(F186,'[2]baza umowy'!A:AJ,36,FALSE)</f>
        <v>01 Obszar miejski</v>
      </c>
      <c r="V186" t="str">
        <f>VLOOKUP(F186,'[2]baza umowy'!H:AH,27,FALSE)</f>
        <v>76 Infrastruktura ochrony zdrowia</v>
      </c>
      <c r="W186" t="str">
        <f>VLOOKUP(F186,'[2]baza umowy'!H:AK,30,FALSE)</f>
        <v>19 Działalność w zakresie ochrony zdrowia ludzkiego</v>
      </c>
      <c r="X186" t="str">
        <f>VLOOKUP(F186,'[2]baza umowy'!A:AM,39,FALSE)</f>
        <v>Szpital Powiatowy w Sławnie</v>
      </c>
      <c r="Y186" t="str">
        <f>VLOOKUP(F186,'[2]baza umowy'!A:AU,47,FALSE)</f>
        <v>publiczny zakład opieki zdrowotnej</v>
      </c>
      <c r="Z186" t="str">
        <f>VLOOKUP(F186,'[2]baza umowy'!A:AW,49,FALSE)</f>
        <v>zakład opieki zdrowotnej działający w publicznym systemie ochrony zdrowia</v>
      </c>
      <c r="AA186" t="str">
        <f>VLOOKUP(F186,'[2]baza umowy'!A:AL,38,FALSE)</f>
        <v>4990367137</v>
      </c>
    </row>
    <row r="187" spans="1:27" x14ac:dyDescent="0.25">
      <c r="A187" t="str">
        <f>VLOOKUP(F187,'[2]baza umowy'!A:B,2,FALSE)</f>
        <v>RPZP.02.00.00</v>
      </c>
      <c r="B187" t="str">
        <f>VLOOKUP(F187,'[2]baza umowy'!A:C,3,FALSE)</f>
        <v>RPZP.02.01.00</v>
      </c>
      <c r="C187" t="str">
        <f>VLOOKUP(F187,'[2]baza umowy'!A:D,4,FALSE)</f>
        <v>RPZP.02.01.02</v>
      </c>
      <c r="D187" s="102" t="s">
        <v>3791</v>
      </c>
      <c r="E187" s="103" t="str">
        <f>VLOOKUP(F187,'[2]baza umowy'!A:E,5,FALSE)</f>
        <v>RPZP.02.01.02-32-118/09-02</v>
      </c>
      <c r="F187" s="102" t="s">
        <v>3794</v>
      </c>
      <c r="G187" s="89" t="e">
        <f>VLOOKUP(F187,baza!G:G,1,FALSE)</f>
        <v>#N/A</v>
      </c>
      <c r="H187" s="102" t="s">
        <v>17962</v>
      </c>
      <c r="I187" s="104" t="s">
        <v>3791</v>
      </c>
      <c r="J187" s="105" t="str">
        <f t="shared" si="4"/>
        <v>RPZP.02.01.02-32-118/09-02</v>
      </c>
      <c r="K187" s="104" t="s">
        <v>17963</v>
      </c>
      <c r="L187" s="102" t="s">
        <v>17964</v>
      </c>
      <c r="M187" s="102" t="s">
        <v>2937</v>
      </c>
      <c r="N187" s="102" t="s">
        <v>2936</v>
      </c>
      <c r="O187" s="106" t="s">
        <v>6315</v>
      </c>
      <c r="P187" s="92" t="str">
        <f>VLOOKUP(F187,'[2]kiedy utworzył wop'!B:H,7,FALSE)</f>
        <v>2011-05-09</v>
      </c>
      <c r="Q187" s="107" t="s">
        <v>4261</v>
      </c>
      <c r="R187" s="108" t="str">
        <f t="shared" si="5"/>
        <v>2011</v>
      </c>
      <c r="S187" s="109" t="s">
        <v>5414</v>
      </c>
      <c r="T187" s="96">
        <f>VLOOKUP(F187,'[2]dofinansowanie '!P:AI,20,FALSE)</f>
        <v>305738.32</v>
      </c>
      <c r="U187" t="str">
        <f>VLOOKUP(F187,'[2]baza umowy'!A:AJ,36,FALSE)</f>
        <v>01 Obszar miejski</v>
      </c>
      <c r="V187" t="str">
        <f>VLOOKUP(F187,'[2]baza umowy'!H:AH,27,FALSE)</f>
        <v>23 Drogi regionalne/lokalne</v>
      </c>
      <c r="W187" t="str">
        <f>VLOOKUP(F187,'[2]baza umowy'!H:AK,30,FALSE)</f>
        <v>00 Nie dotyczy</v>
      </c>
      <c r="X187" t="str">
        <f>VLOOKUP(F187,'[2]baza umowy'!A:AM,39,FALSE)</f>
        <v>Gmina Drawsko Pomorskie</v>
      </c>
      <c r="Y187" t="str">
        <f>VLOOKUP(F187,'[2]baza umowy'!A:AU,47,FALSE)</f>
        <v>wspólnota samorządowa - gmina</v>
      </c>
      <c r="Z187" t="str">
        <f>VLOOKUP(F187,'[2]baza umowy'!A:AW,49,FALSE)</f>
        <v>Jednostka samorządu terytorialnego</v>
      </c>
      <c r="AA187" t="str">
        <f>VLOOKUP(F187,'[2]baza umowy'!A:AL,38,FALSE)</f>
        <v>6740006008</v>
      </c>
    </row>
    <row r="188" spans="1:27" x14ac:dyDescent="0.25">
      <c r="A188" t="str">
        <f>VLOOKUP(F188,'[2]baza umowy'!A:B,2,FALSE)</f>
        <v>RPZP.01.00.00</v>
      </c>
      <c r="B188" t="str">
        <f>VLOOKUP(F188,'[2]baza umowy'!A:C,3,FALSE)</f>
        <v>RPZP.01.03.00</v>
      </c>
      <c r="C188" t="str">
        <f>VLOOKUP(F188,'[2]baza umowy'!A:D,4,FALSE)</f>
        <v>RPZP.01.03.01</v>
      </c>
      <c r="D188" s="102" t="s">
        <v>4816</v>
      </c>
      <c r="E188" s="103" t="str">
        <f>VLOOKUP(F188,'[2]baza umowy'!A:E,5,FALSE)</f>
        <v>RPZP.01.03.01-32-019/09-02</v>
      </c>
      <c r="F188" s="102" t="s">
        <v>4819</v>
      </c>
      <c r="G188" s="89" t="e">
        <f>VLOOKUP(F188,baza!G:G,1,FALSE)</f>
        <v>#N/A</v>
      </c>
      <c r="H188" s="102" t="s">
        <v>17965</v>
      </c>
      <c r="I188" s="104" t="s">
        <v>17966</v>
      </c>
      <c r="J188" s="105" t="str">
        <f t="shared" si="4"/>
        <v>RPZP.01.03.01-32-019/09-03</v>
      </c>
      <c r="K188" s="104" t="s">
        <v>17967</v>
      </c>
      <c r="L188" s="102" t="s">
        <v>17968</v>
      </c>
      <c r="M188" s="102" t="s">
        <v>4822</v>
      </c>
      <c r="N188" s="102" t="s">
        <v>4821</v>
      </c>
      <c r="O188" s="106" t="s">
        <v>3644</v>
      </c>
      <c r="P188" s="92" t="str">
        <f>VLOOKUP(F188,'[2]kiedy utworzył wop'!B:H,7,FALSE)</f>
        <v>2011-05-09</v>
      </c>
      <c r="Q188" s="107" t="s">
        <v>4261</v>
      </c>
      <c r="R188" s="108" t="str">
        <f t="shared" si="5"/>
        <v>2011</v>
      </c>
      <c r="S188" s="109" t="s">
        <v>16932</v>
      </c>
      <c r="T188" s="96">
        <f>VLOOKUP(F188,'[2]dofinansowanie '!P:AI,20,FALSE)</f>
        <v>33787.5</v>
      </c>
      <c r="U188" t="str">
        <f>VLOOKUP(F188,'[2]baza umowy'!A:AJ,36,FALSE)</f>
        <v>01 Obszar miejski</v>
      </c>
      <c r="V188" t="str">
        <f>VLOOKUP(F188,'[2]baza umowy'!H:AH,27,FALSE)</f>
        <v>05 Usługi w zakresie zaawansowanego wsparcia dla przedsiębiorstw i grup przedsiębiorstw</v>
      </c>
      <c r="W188" t="str">
        <f>VLOOKUP(F188,'[2]baza umowy'!H:AK,30,FALSE)</f>
        <v>14 Hotele i restauracje</v>
      </c>
      <c r="X188" t="str">
        <f>VLOOKUP(F188,'[2]baza umowy'!A:AM,39,FALSE)</f>
        <v>"Między wierszami..." Spółka cywilna</v>
      </c>
      <c r="Y188" t="str">
        <f>VLOOKUP(F188,'[2]baza umowy'!A:AU,47,FALSE)</f>
        <v>spółka cywilna prowadząca działalność w oparciu o umowę zawartą na podstawie KC - mikro przedsiębiorstwo</v>
      </c>
      <c r="Z188" t="str">
        <f>VLOOKUP(F188,'[2]baza umowy'!A:AW,49,FALSE)</f>
        <v>przedsiębiorca lub przedsiębiorstwo</v>
      </c>
      <c r="AA188" t="str">
        <f>VLOOKUP(F188,'[2]baza umowy'!A:AL,38,FALSE)</f>
        <v>8513103904</v>
      </c>
    </row>
    <row r="189" spans="1:27" x14ac:dyDescent="0.25">
      <c r="A189" t="str">
        <f>VLOOKUP(F189,'[2]baza umowy'!A:B,2,FALSE)</f>
        <v>RPZP.01.00.00</v>
      </c>
      <c r="B189" t="str">
        <f>VLOOKUP(F189,'[2]baza umowy'!A:C,3,FALSE)</f>
        <v>RPZP.01.01.00</v>
      </c>
      <c r="C189" t="str">
        <f>VLOOKUP(F189,'[2]baza umowy'!A:D,4,FALSE)</f>
        <v>RPZP.01.01.03</v>
      </c>
      <c r="D189" s="102" t="s">
        <v>17969</v>
      </c>
      <c r="E189" s="103" t="str">
        <f>VLOOKUP(F189,'[2]baza umowy'!A:E,5,FALSE)</f>
        <v>RPZP.01.01.03-32-054/09-03</v>
      </c>
      <c r="F189" s="102" t="s">
        <v>1986</v>
      </c>
      <c r="G189" s="89" t="e">
        <f>VLOOKUP(F189,baza!G:G,1,FALSE)</f>
        <v>#N/A</v>
      </c>
      <c r="H189" s="102" t="s">
        <v>17970</v>
      </c>
      <c r="I189" s="104" t="s">
        <v>17971</v>
      </c>
      <c r="J189" s="105" t="str">
        <f t="shared" si="4"/>
        <v>RPZP.01.01.03-32-054/09-01</v>
      </c>
      <c r="K189" s="104" t="s">
        <v>17972</v>
      </c>
      <c r="L189" s="102" t="s">
        <v>17973</v>
      </c>
      <c r="M189" s="102" t="s">
        <v>1992</v>
      </c>
      <c r="N189" s="102" t="s">
        <v>1991</v>
      </c>
      <c r="O189" s="106" t="s">
        <v>3543</v>
      </c>
      <c r="P189" s="92" t="str">
        <f>VLOOKUP(F189,'[2]kiedy utworzył wop'!B:H,7,FALSE)</f>
        <v>2011-05-09</v>
      </c>
      <c r="Q189" s="107" t="s">
        <v>4261</v>
      </c>
      <c r="R189" s="108" t="str">
        <f t="shared" si="5"/>
        <v>2011</v>
      </c>
      <c r="S189" s="109" t="s">
        <v>16932</v>
      </c>
      <c r="T189" s="96">
        <f>VLOOKUP(F189,'[2]dofinansowanie '!P:AI,20,FALSE)</f>
        <v>351426.21</v>
      </c>
      <c r="U189" t="str">
        <f>VLOOKUP(F189,'[2]baza umowy'!A:AJ,36,FALSE)</f>
        <v>01 Obszar miejski</v>
      </c>
      <c r="V189" t="str">
        <f>VLOOKUP(F189,'[2]baza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89" t="str">
        <f>VLOOKUP(F189,'[2]baza umowy'!H:AK,30,FALSE)</f>
        <v>06 Nieokreślony przemysł wytwórczy</v>
      </c>
      <c r="X189" t="str">
        <f>VLOOKUP(F189,'[2]baza umowy'!A:AM,39,FALSE)</f>
        <v>Przedsiębiorstwo Wielobranżowe "NCS" Sp. z o.o.</v>
      </c>
      <c r="Y189" t="str">
        <f>VLOOKUP(F189,'[2]baza umowy'!A:AU,47,FALSE)</f>
        <v>spółka z ograniczoną odpowiedzialnością - średnie przedsiębiorstwo</v>
      </c>
      <c r="Z189" t="str">
        <f>VLOOKUP(F189,'[2]baza umowy'!A:AW,49,FALSE)</f>
        <v>przedsiębiorca lub przedsiębiorstwo</v>
      </c>
      <c r="AA189" t="str">
        <f>VLOOKUP(F189,'[2]baza umowy'!A:AL,38,FALSE)</f>
        <v>7780170111</v>
      </c>
    </row>
    <row r="190" spans="1:27" x14ac:dyDescent="0.25">
      <c r="A190" t="str">
        <f>VLOOKUP(F190,'[2]baza umowy'!A:B,2,FALSE)</f>
        <v>RPZP.01.00.00</v>
      </c>
      <c r="B190" t="str">
        <f>VLOOKUP(F190,'[2]baza umowy'!A:C,3,FALSE)</f>
        <v>RPZP.01.01.00</v>
      </c>
      <c r="C190" t="str">
        <f>VLOOKUP(F190,'[2]baza umowy'!A:D,4,FALSE)</f>
        <v>RPZP.01.01.02</v>
      </c>
      <c r="D190" s="102" t="s">
        <v>2797</v>
      </c>
      <c r="E190" s="103" t="str">
        <f>VLOOKUP(F190,'[2]baza umowy'!A:E,5,FALSE)</f>
        <v>RPZP.01.01.02-32-082/09-02</v>
      </c>
      <c r="F190" s="102" t="s">
        <v>2800</v>
      </c>
      <c r="G190" s="89" t="e">
        <f>VLOOKUP(F190,baza!G:G,1,FALSE)</f>
        <v>#N/A</v>
      </c>
      <c r="H190" s="102" t="s">
        <v>17974</v>
      </c>
      <c r="I190" s="104" t="s">
        <v>17975</v>
      </c>
      <c r="J190" s="105" t="str">
        <f t="shared" si="4"/>
        <v>RPZP.01.01.02-32-082/09-01</v>
      </c>
      <c r="K190" s="104" t="s">
        <v>17976</v>
      </c>
      <c r="L190" s="102" t="s">
        <v>17977</v>
      </c>
      <c r="M190" s="102" t="s">
        <v>2803</v>
      </c>
      <c r="N190" s="102" t="s">
        <v>2802</v>
      </c>
      <c r="O190" s="106" t="s">
        <v>2121</v>
      </c>
      <c r="P190" s="92" t="str">
        <f>VLOOKUP(F190,'[2]kiedy utworzył wop'!B:H,7,FALSE)</f>
        <v>2011-05-09</v>
      </c>
      <c r="Q190" s="107" t="s">
        <v>4261</v>
      </c>
      <c r="R190" s="108" t="str">
        <f t="shared" si="5"/>
        <v>2011</v>
      </c>
      <c r="S190" s="109" t="s">
        <v>5414</v>
      </c>
      <c r="T190" s="96">
        <f>VLOOKUP(F190,'[2]dofinansowanie '!P:AI,20,FALSE)</f>
        <v>942022.2</v>
      </c>
      <c r="U190" t="str">
        <f>VLOOKUP(F190,'[2]baza umowy'!A:AJ,36,FALSE)</f>
        <v>01 Obszar miejski</v>
      </c>
      <c r="V190" t="str">
        <f>VLOOKUP(F190,'[2]baza umowy'!H:AH,27,FALSE)</f>
        <v>08 Inne inwestycje w przedsiębiorstwa</v>
      </c>
      <c r="W190" t="str">
        <f>VLOOKUP(F190,'[2]baza umowy'!H:AK,30,FALSE)</f>
        <v>06 Nieokreślony przemysł wytwórczy</v>
      </c>
      <c r="X190" t="str">
        <f>VLOOKUP(F190,'[2]baza umowy'!A:AM,39,FALSE)</f>
        <v>SERWACH SPÓŁKA JAWNA</v>
      </c>
      <c r="Y190" t="str">
        <f>VLOOKUP(F190,'[2]baza umowy'!A:AU,47,FALSE)</f>
        <v>spółka jawna - średnie przedsiębiorstwo</v>
      </c>
      <c r="Z190" t="str">
        <f>VLOOKUP(F190,'[2]baza umowy'!A:AW,49,FALSE)</f>
        <v>przedsiębiorca lub przedsiębiorstwo</v>
      </c>
      <c r="AA190" t="str">
        <f>VLOOKUP(F190,'[2]baza umowy'!A:AL,38,FALSE)</f>
        <v>8561395313</v>
      </c>
    </row>
    <row r="191" spans="1:27" x14ac:dyDescent="0.25">
      <c r="A191" t="str">
        <f>VLOOKUP(F191,'[2]baza umowy'!A:B,2,FALSE)</f>
        <v>RPZP.01.00.00</v>
      </c>
      <c r="B191" t="str">
        <f>VLOOKUP(F191,'[2]baza umowy'!A:C,3,FALSE)</f>
        <v>RPZP.01.01.00</v>
      </c>
      <c r="C191" t="str">
        <f>VLOOKUP(F191,'[2]baza umowy'!A:D,4,FALSE)</f>
        <v>RPZP.01.01.02</v>
      </c>
      <c r="D191" s="102" t="s">
        <v>3833</v>
      </c>
      <c r="E191" s="103" t="str">
        <f>VLOOKUP(F191,'[2]baza umowy'!A:E,5,FALSE)</f>
        <v>RPZP.01.01.02-32-122/09-02</v>
      </c>
      <c r="F191" s="102" t="s">
        <v>3836</v>
      </c>
      <c r="G191" s="89" t="e">
        <f>VLOOKUP(F191,baza!G:G,1,FALSE)</f>
        <v>#N/A</v>
      </c>
      <c r="H191" s="102" t="s">
        <v>17978</v>
      </c>
      <c r="I191" s="104" t="s">
        <v>17979</v>
      </c>
      <c r="J191" s="105" t="str">
        <f t="shared" si="4"/>
        <v>RPZP.01.01.02-32-122/09-01</v>
      </c>
      <c r="K191" s="104" t="s">
        <v>17980</v>
      </c>
      <c r="L191" s="102" t="s">
        <v>17981</v>
      </c>
      <c r="M191" s="102" t="s">
        <v>3839</v>
      </c>
      <c r="N191" s="102" t="s">
        <v>3838</v>
      </c>
      <c r="O191" s="106" t="s">
        <v>6315</v>
      </c>
      <c r="P191" s="92" t="str">
        <f>VLOOKUP(F191,'[2]kiedy utworzył wop'!B:H,7,FALSE)</f>
        <v>2011-05-09</v>
      </c>
      <c r="Q191" s="107" t="s">
        <v>4261</v>
      </c>
      <c r="R191" s="108" t="str">
        <f t="shared" si="5"/>
        <v>2011</v>
      </c>
      <c r="S191" s="109" t="s">
        <v>5414</v>
      </c>
      <c r="T191" s="96">
        <f>VLOOKUP(F191,'[2]dofinansowanie '!P:AI,20,FALSE)</f>
        <v>254445</v>
      </c>
      <c r="U191" t="str">
        <f>VLOOKUP(F191,'[2]baza umowy'!A:AJ,36,FALSE)</f>
        <v>01 Obszar miejski</v>
      </c>
      <c r="V191" t="str">
        <f>VLOOKUP(F191,'[2]baza umowy'!H:AH,27,FALSE)</f>
        <v>08 Inne inwestycje w przedsiębiorstwa</v>
      </c>
      <c r="W191" t="str">
        <f>VLOOKUP(F191,'[2]baza umowy'!H:AK,30,FALSE)</f>
        <v>22 Inne niewyszczególnione usługi</v>
      </c>
      <c r="X191" t="str">
        <f>VLOOKUP(F191,'[2]baza umowy'!A:AM,39,FALSE)</f>
        <v>Polcargo International Sp. z o.o.</v>
      </c>
      <c r="Y191" t="str">
        <f>VLOOKUP(F191,'[2]baza umowy'!A:AU,47,FALSE)</f>
        <v>spółka z ograniczoną odpowiedzialnością - średnie przedsiębiorstwo</v>
      </c>
      <c r="Z191" t="str">
        <f>VLOOKUP(F191,'[2]baza umowy'!A:AW,49,FALSE)</f>
        <v>przedsiębiorca lub przedsiębiorstwo</v>
      </c>
      <c r="AA191" t="str">
        <f>VLOOKUP(F191,'[2]baza umowy'!A:AL,38,FALSE)</f>
        <v>8510107445</v>
      </c>
    </row>
    <row r="192" spans="1:27" x14ac:dyDescent="0.25">
      <c r="A192" t="str">
        <f>VLOOKUP(F192,'[2]baza umowy'!A:B,2,FALSE)</f>
        <v>RPZP.01.00.00</v>
      </c>
      <c r="B192" t="str">
        <f>VLOOKUP(F192,'[2]baza umowy'!A:C,3,FALSE)</f>
        <v>RPZP.01.01.00</v>
      </c>
      <c r="C192" t="str">
        <f>VLOOKUP(F192,'[2]baza umowy'!A:D,4,FALSE)</f>
        <v>RPZP.01.01.02</v>
      </c>
      <c r="D192" s="102" t="s">
        <v>4067</v>
      </c>
      <c r="E192" s="103" t="str">
        <f>VLOOKUP(F192,'[2]baza umowy'!A:E,5,FALSE)</f>
        <v>RPZP.01.01.02-32-059/09-01</v>
      </c>
      <c r="F192" s="102" t="s">
        <v>4070</v>
      </c>
      <c r="G192" s="89" t="e">
        <f>VLOOKUP(F192,baza!G:G,1,FALSE)</f>
        <v>#N/A</v>
      </c>
      <c r="H192" s="102" t="s">
        <v>17982</v>
      </c>
      <c r="I192" s="104" t="s">
        <v>17983</v>
      </c>
      <c r="J192" s="105" t="str">
        <f t="shared" si="4"/>
        <v>RPZP.01.01.02-32-059/09-02</v>
      </c>
      <c r="K192" s="104" t="s">
        <v>17984</v>
      </c>
      <c r="L192" s="102" t="s">
        <v>17985</v>
      </c>
      <c r="M192" s="102" t="s">
        <v>4073</v>
      </c>
      <c r="N192" s="102" t="s">
        <v>4072</v>
      </c>
      <c r="O192" s="106" t="s">
        <v>6315</v>
      </c>
      <c r="P192" s="92" t="str">
        <f>VLOOKUP(F192,'[2]kiedy utworzył wop'!B:H,7,FALSE)</f>
        <v>2011-05-09</v>
      </c>
      <c r="Q192" s="107" t="s">
        <v>4261</v>
      </c>
      <c r="R192" s="108" t="str">
        <f t="shared" si="5"/>
        <v>2011</v>
      </c>
      <c r="S192" s="109" t="s">
        <v>5414</v>
      </c>
      <c r="T192" s="96">
        <f>VLOOKUP(F192,'[2]dofinansowanie '!P:AI,20,FALSE)</f>
        <v>146206.79999999999</v>
      </c>
      <c r="U192" t="str">
        <f>VLOOKUP(F192,'[2]baza umowy'!A:AJ,36,FALSE)</f>
        <v>01 Obszar miejski</v>
      </c>
      <c r="V192" t="str">
        <f>VLOOKUP(F192,'[2]baza umowy'!H:AH,27,FALSE)</f>
        <v>08 Inne inwestycje w przedsiębiorstwa</v>
      </c>
      <c r="W192" t="str">
        <f>VLOOKUP(F192,'[2]baza umowy'!H:AK,30,FALSE)</f>
        <v>22 Inne niewyszczególnione usługi</v>
      </c>
      <c r="X192" t="str">
        <f>VLOOKUP(F192,'[2]baza umowy'!A:AM,39,FALSE)</f>
        <v>SANI-TECH Grupa SBS Wacław Bogdan Łazarczyk</v>
      </c>
      <c r="Y192" t="str">
        <f>VLOOKUP(F192,'[2]baza umowy'!A:AU,47,FALSE)</f>
        <v>osoba fizyczna prowadząca działalność gospodarczą - małe przedsiębiorstwo</v>
      </c>
      <c r="Z192" t="str">
        <f>VLOOKUP(F192,'[2]baza umowy'!A:AW,49,FALSE)</f>
        <v>przedsiębiorca lub przedsiębiorstwo</v>
      </c>
      <c r="AA192" t="str">
        <f>VLOOKUP(F192,'[2]baza umowy'!A:AL,38,FALSE)</f>
        <v>6710101601</v>
      </c>
    </row>
    <row r="193" spans="1:27" x14ac:dyDescent="0.25">
      <c r="A193" t="str">
        <f>VLOOKUP(F193,'[2]baza umowy'!A:B,2,FALSE)</f>
        <v>RPZP.01.00.00</v>
      </c>
      <c r="B193" t="str">
        <f>VLOOKUP(F193,'[2]baza umowy'!A:C,3,FALSE)</f>
        <v>RPZP.01.01.00</v>
      </c>
      <c r="C193" t="str">
        <f>VLOOKUP(F193,'[2]baza umowy'!A:D,4,FALSE)</f>
        <v>RPZP.01.01.01</v>
      </c>
      <c r="D193" s="102" t="s">
        <v>3797</v>
      </c>
      <c r="E193" s="103" t="str">
        <f>VLOOKUP(F193,'[2]baza umowy'!A:E,5,FALSE)</f>
        <v>RPZP.01.01.01-32-034/09-02</v>
      </c>
      <c r="F193" s="102" t="s">
        <v>3800</v>
      </c>
      <c r="G193" s="89" t="e">
        <f>VLOOKUP(F193,baza!G:G,1,FALSE)</f>
        <v>#N/A</v>
      </c>
      <c r="H193" s="102" t="s">
        <v>17986</v>
      </c>
      <c r="I193" s="104" t="s">
        <v>17987</v>
      </c>
      <c r="J193" s="105" t="str">
        <f t="shared" si="4"/>
        <v>RPZP.01.01.01-32-034/09-03</v>
      </c>
      <c r="K193" s="104" t="s">
        <v>17988</v>
      </c>
      <c r="L193" s="102" t="s">
        <v>17989</v>
      </c>
      <c r="M193" s="102" t="s">
        <v>3804</v>
      </c>
      <c r="N193" s="102" t="s">
        <v>3803</v>
      </c>
      <c r="O193" s="106" t="s">
        <v>2121</v>
      </c>
      <c r="P193" s="92" t="str">
        <f>VLOOKUP(F193,'[2]kiedy utworzył wop'!B:H,7,FALSE)</f>
        <v>2011-05-09</v>
      </c>
      <c r="Q193" s="107" t="s">
        <v>4261</v>
      </c>
      <c r="R193" s="108" t="str">
        <f t="shared" si="5"/>
        <v>2011</v>
      </c>
      <c r="S193" s="109" t="s">
        <v>5414</v>
      </c>
      <c r="T193" s="96">
        <f>VLOOKUP(F193,'[2]dofinansowanie '!P:AI,20,FALSE)</f>
        <v>117270</v>
      </c>
      <c r="U193" t="str">
        <f>VLOOKUP(F193,'[2]baza umowy'!A:AJ,36,FALSE)</f>
        <v>01 Obszar miejski</v>
      </c>
      <c r="V193" t="str">
        <f>VLOOKUP(F193,'[2]baza umowy'!H:AH,27,FALSE)</f>
        <v>08 Inne inwestycje w przedsiębiorstwa</v>
      </c>
      <c r="W193" t="str">
        <f>VLOOKUP(F193,'[2]baza umowy'!H:AK,30,FALSE)</f>
        <v>19 Działalność w zakresie ochrony zdrowia ludzkiego</v>
      </c>
      <c r="X193" t="str">
        <f>VLOOKUP(F193,'[2]baza umowy'!A:AM,39,FALSE)</f>
        <v>Niepubliczny Zakład Opieki Zdrowotnej Bartosz Jadczyk</v>
      </c>
      <c r="Y193" t="str">
        <f>VLOOKUP(F193,'[2]baza umowy'!A:AU,47,FALSE)</f>
        <v>osoba fizyczna prowadząca działalność gospodarczą - mikro przedsiębiorstwo</v>
      </c>
      <c r="Z193" t="str">
        <f>VLOOKUP(F193,'[2]baza umowy'!A:AW,49,FALSE)</f>
        <v>przedsiębiorca lub przedsiębiorstwo</v>
      </c>
      <c r="AA193" t="str">
        <f>VLOOKUP(F193,'[2]baza umowy'!A:AL,38,FALSE)</f>
        <v>6581289240</v>
      </c>
    </row>
    <row r="194" spans="1:27" x14ac:dyDescent="0.25">
      <c r="A194" t="str">
        <f>VLOOKUP(F194,'[2]baza umowy'!A:B,2,FALSE)</f>
        <v>RPZP.01.00.00</v>
      </c>
      <c r="B194" t="str">
        <f>VLOOKUP(F194,'[2]baza umowy'!A:C,3,FALSE)</f>
        <v>RPZP.01.01.00</v>
      </c>
      <c r="C194" t="str">
        <f>VLOOKUP(F194,'[2]baza umowy'!A:D,4,FALSE)</f>
        <v>RPZP.01.01.01</v>
      </c>
      <c r="D194" s="102" t="s">
        <v>545</v>
      </c>
      <c r="E194" s="103" t="str">
        <f>VLOOKUP(F194,'[2]baza umowy'!A:E,5,FALSE)</f>
        <v>RPZP.01.01.01-32-120/08-01</v>
      </c>
      <c r="F194" s="102" t="s">
        <v>548</v>
      </c>
      <c r="G194" s="89" t="e">
        <f>VLOOKUP(F194,baza!G:G,1,FALSE)</f>
        <v>#N/A</v>
      </c>
      <c r="H194" s="102" t="s">
        <v>17990</v>
      </c>
      <c r="I194" s="104" t="s">
        <v>545</v>
      </c>
      <c r="J194" s="105" t="str">
        <f t="shared" ref="J194:J257" si="6">LEFT(I194,26)</f>
        <v>RPZP.01.01.01-32-120/08-01</v>
      </c>
      <c r="K194" s="104" t="s">
        <v>17991</v>
      </c>
      <c r="L194" s="102" t="s">
        <v>17992</v>
      </c>
      <c r="M194" s="102" t="s">
        <v>556</v>
      </c>
      <c r="N194" s="102" t="s">
        <v>555</v>
      </c>
      <c r="O194" s="106" t="s">
        <v>6547</v>
      </c>
      <c r="P194" s="92" t="str">
        <f>VLOOKUP(F194,'[2]kiedy utworzył wop'!B:H,7,FALSE)</f>
        <v>2011-05-10</v>
      </c>
      <c r="Q194" s="107" t="s">
        <v>4261</v>
      </c>
      <c r="R194" s="108" t="str">
        <f t="shared" ref="R194:R257" si="7">LEFT(Q194,4)</f>
        <v>2011</v>
      </c>
      <c r="S194" s="109" t="s">
        <v>2121</v>
      </c>
      <c r="T194" s="96">
        <f>VLOOKUP(F194,'[2]dofinansowanie '!P:AI,20,FALSE)</f>
        <v>225849.67</v>
      </c>
      <c r="U194" t="str">
        <f>VLOOKUP(F194,'[2]baza umowy'!A:AJ,36,FALSE)</f>
        <v>01 Obszar miejski</v>
      </c>
      <c r="V194" t="str">
        <f>VLOOKUP(F194,'[2]baza umowy'!H:AH,27,FALSE)</f>
        <v>08 Inne inwestycje w przedsiębiorstwa</v>
      </c>
      <c r="W194" t="str">
        <f>VLOOKUP(F194,'[2]baza umowy'!H:AK,30,FALSE)</f>
        <v>22 Inne niewyszczególnione usługi</v>
      </c>
      <c r="X194" t="str">
        <f>VLOOKUP(F194,'[2]baza umowy'!A:AM,39,FALSE)</f>
        <v>„Geocomp” Przedsiębiorstwo usług geodezyjnych i projektowych Stanisław Wesołowski</v>
      </c>
      <c r="Y194" t="str">
        <f>VLOOKUP(F194,'[2]baza umowy'!A:AU,47,FALSE)</f>
        <v>osoba fizyczna prowadząca działalność gospodarczą - mikro przedsiębiorstwo</v>
      </c>
      <c r="Z194" t="str">
        <f>VLOOKUP(F194,'[2]baza umowy'!A:AW,49,FALSE)</f>
        <v>przedsiębiorca lub przedsiębiorstwo</v>
      </c>
      <c r="AA194" t="str">
        <f>VLOOKUP(F194,'[2]baza umowy'!A:AL,38,FALSE)</f>
        <v>6711003757</v>
      </c>
    </row>
    <row r="195" spans="1:27" x14ac:dyDescent="0.25">
      <c r="A195" t="str">
        <f>VLOOKUP(F195,'[2]baza umowy'!A:B,2,FALSE)</f>
        <v>RPZP.01.00.00</v>
      </c>
      <c r="B195" t="str">
        <f>VLOOKUP(F195,'[2]baza umowy'!A:C,3,FALSE)</f>
        <v>RPZP.01.01.00</v>
      </c>
      <c r="C195" t="str">
        <f>VLOOKUP(F195,'[2]baza umowy'!A:D,4,FALSE)</f>
        <v>RPZP.01.01.01</v>
      </c>
      <c r="D195" s="102" t="s">
        <v>4208</v>
      </c>
      <c r="E195" s="103" t="str">
        <f>VLOOKUP(F195,'[2]baza umowy'!A:E,5,FALSE)</f>
        <v>RPZP.01.01.01-32-096/09-02</v>
      </c>
      <c r="F195" s="102" t="s">
        <v>4211</v>
      </c>
      <c r="G195" s="89" t="e">
        <f>VLOOKUP(F195,baza!G:G,1,FALSE)</f>
        <v>#N/A</v>
      </c>
      <c r="H195" s="102" t="s">
        <v>17993</v>
      </c>
      <c r="I195" s="104" t="s">
        <v>4208</v>
      </c>
      <c r="J195" s="105" t="str">
        <f t="shared" si="6"/>
        <v>RPZP.01.01.01-32-096/09-02</v>
      </c>
      <c r="K195" s="104" t="s">
        <v>17994</v>
      </c>
      <c r="L195" s="102" t="s">
        <v>17995</v>
      </c>
      <c r="M195" s="102" t="s">
        <v>4214</v>
      </c>
      <c r="N195" s="102" t="s">
        <v>4213</v>
      </c>
      <c r="O195" s="106" t="s">
        <v>4676</v>
      </c>
      <c r="P195" s="92" t="str">
        <f>VLOOKUP(F195,'[2]kiedy utworzył wop'!B:H,7,FALSE)</f>
        <v>2011-05-10</v>
      </c>
      <c r="Q195" s="107" t="s">
        <v>4261</v>
      </c>
      <c r="R195" s="108" t="str">
        <f t="shared" si="7"/>
        <v>2011</v>
      </c>
      <c r="S195" s="109" t="s">
        <v>16932</v>
      </c>
      <c r="T195" s="96">
        <f>VLOOKUP(F195,'[2]dofinansowanie '!P:AI,20,FALSE)</f>
        <v>174118.35</v>
      </c>
      <c r="U195" t="str">
        <f>VLOOKUP(F195,'[2]baza umowy'!A:AJ,36,FALSE)</f>
        <v>01 Obszar miejski</v>
      </c>
      <c r="V195" t="str">
        <f>VLOOKUP(F195,'[2]baza umowy'!H:AH,27,FALSE)</f>
        <v>08 Inne inwestycje w przedsiębiorstwa</v>
      </c>
      <c r="W195" t="str">
        <f>VLOOKUP(F195,'[2]baza umowy'!H:AK,30,FALSE)</f>
        <v>06 Nieokreślony przemysł wytwórczy</v>
      </c>
      <c r="X195" t="str">
        <f>VLOOKUP(F195,'[2]baza umowy'!A:AM,39,FALSE)</f>
        <v>Global Agencja Wydawnicza Andrzej Cierniak</v>
      </c>
      <c r="Y195" t="str">
        <f>VLOOKUP(F195,'[2]baza umowy'!A:AU,47,FALSE)</f>
        <v>osoba fizyczna prowadząca działalność gospodarczą - mikro przedsiębiorstwo</v>
      </c>
      <c r="Z195" t="str">
        <f>VLOOKUP(F195,'[2]baza umowy'!A:AW,49,FALSE)</f>
        <v>przedsiębiorca lub przedsiębiorstwo</v>
      </c>
      <c r="AA195" t="str">
        <f>VLOOKUP(F195,'[2]baza umowy'!A:AL,38,FALSE)</f>
        <v>8510302448</v>
      </c>
    </row>
    <row r="196" spans="1:27" x14ac:dyDescent="0.25">
      <c r="A196" t="str">
        <f>VLOOKUP(F196,'[2]baza umowy'!A:B,2,FALSE)</f>
        <v>RPZP.01.00.00</v>
      </c>
      <c r="B196" t="str">
        <f>VLOOKUP(F196,'[2]baza umowy'!A:C,3,FALSE)</f>
        <v>RPZP.01.01.00</v>
      </c>
      <c r="C196" t="str">
        <f>VLOOKUP(F196,'[2]baza umowy'!A:D,4,FALSE)</f>
        <v>RPZP.01.01.03</v>
      </c>
      <c r="D196" s="102" t="s">
        <v>4883</v>
      </c>
      <c r="E196" s="103" t="str">
        <f>VLOOKUP(F196,'[2]baza umowy'!A:E,5,FALSE)</f>
        <v>RPZP.01.01.03-32-047/09-03</v>
      </c>
      <c r="F196" s="102" t="s">
        <v>4886</v>
      </c>
      <c r="G196" s="89" t="e">
        <f>VLOOKUP(F196,baza!G:G,1,FALSE)</f>
        <v>#N/A</v>
      </c>
      <c r="H196" s="102" t="s">
        <v>17996</v>
      </c>
      <c r="I196" s="104" t="s">
        <v>17997</v>
      </c>
      <c r="J196" s="105" t="str">
        <f t="shared" si="6"/>
        <v>RPZP.01.01.03-32-047/09-04</v>
      </c>
      <c r="K196" s="104" t="s">
        <v>17998</v>
      </c>
      <c r="L196" s="102" t="s">
        <v>17999</v>
      </c>
      <c r="M196" s="102" t="s">
        <v>4889</v>
      </c>
      <c r="N196" s="102" t="s">
        <v>4888</v>
      </c>
      <c r="O196" s="106" t="s">
        <v>6609</v>
      </c>
      <c r="P196" s="92" t="str">
        <f>VLOOKUP(F196,'[2]kiedy utworzył wop'!B:H,7,FALSE)</f>
        <v>2011-05-11</v>
      </c>
      <c r="Q196" s="107" t="s">
        <v>4261</v>
      </c>
      <c r="R196" s="108" t="str">
        <f t="shared" si="7"/>
        <v>2011</v>
      </c>
      <c r="S196" s="109" t="s">
        <v>2121</v>
      </c>
      <c r="T196" s="96">
        <f>VLOOKUP(F196,'[2]dofinansowanie '!P:AI,20,FALSE)</f>
        <v>3606735.48</v>
      </c>
      <c r="U196" t="str">
        <f>VLOOKUP(F196,'[2]baza umowy'!A:AJ,36,FALSE)</f>
        <v>01 Obszar miejski</v>
      </c>
      <c r="V196" t="str">
        <f>VLOOKUP(F196,'[2]baza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96" t="str">
        <f>VLOOKUP(F196,'[2]baza umowy'!H:AK,30,FALSE)</f>
        <v>06 Nieokreślony przemysł wytwórczy</v>
      </c>
      <c r="X196" t="str">
        <f>VLOOKUP(F196,'[2]baza umowy'!A:AM,39,FALSE)</f>
        <v>Zakład Poligraficzno-Papierniczy Eugeniusz Kopociński</v>
      </c>
      <c r="Y196" t="str">
        <f>VLOOKUP(F196,'[2]baza umowy'!A:AU,47,FALSE)</f>
        <v>osoba fizyczna prowadząca działalność gospodarczą - mikro przedsiębiorstwo</v>
      </c>
      <c r="Z196" t="str">
        <f>VLOOKUP(F196,'[2]baza umowy'!A:AW,49,FALSE)</f>
        <v>przedsiębiorca lub przedsiębiorstwo</v>
      </c>
      <c r="AA196" t="str">
        <f>VLOOKUP(F196,'[2]baza umowy'!A:AL,38,FALSE)</f>
        <v>8520008070</v>
      </c>
    </row>
    <row r="197" spans="1:27" x14ac:dyDescent="0.25">
      <c r="A197" t="str">
        <f>VLOOKUP(F197,'[2]baza umowy'!A:B,2,FALSE)</f>
        <v>RPZP.01.00.00</v>
      </c>
      <c r="B197" t="str">
        <f>VLOOKUP(F197,'[2]baza umowy'!A:C,3,FALSE)</f>
        <v>RPZP.01.01.00</v>
      </c>
      <c r="C197" t="str">
        <f>VLOOKUP(F197,'[2]baza umowy'!A:D,4,FALSE)</f>
        <v>RPZP.01.01.01</v>
      </c>
      <c r="D197" s="102" t="s">
        <v>3947</v>
      </c>
      <c r="E197" s="103" t="str">
        <f>VLOOKUP(F197,'[2]baza umowy'!A:E,5,FALSE)</f>
        <v>RPZP.01.01.01-32-023/09-02</v>
      </c>
      <c r="F197" s="102" t="s">
        <v>3950</v>
      </c>
      <c r="G197" s="89" t="e">
        <f>VLOOKUP(F197,baza!G:G,1,FALSE)</f>
        <v>#N/A</v>
      </c>
      <c r="H197" s="102" t="s">
        <v>18000</v>
      </c>
      <c r="I197" s="104" t="s">
        <v>18001</v>
      </c>
      <c r="J197" s="105" t="str">
        <f t="shared" si="6"/>
        <v>RPZP.01.01.01-32-023/09-03</v>
      </c>
      <c r="K197" s="104" t="s">
        <v>18002</v>
      </c>
      <c r="L197" s="102" t="s">
        <v>18003</v>
      </c>
      <c r="M197" s="102" t="s">
        <v>3953</v>
      </c>
      <c r="N197" s="102" t="s">
        <v>3952</v>
      </c>
      <c r="O197" s="106" t="s">
        <v>6602</v>
      </c>
      <c r="P197" s="92" t="str">
        <f>VLOOKUP(F197,'[2]kiedy utworzył wop'!B:H,7,FALSE)</f>
        <v>2011-05-11</v>
      </c>
      <c r="Q197" s="107" t="s">
        <v>4261</v>
      </c>
      <c r="R197" s="108" t="str">
        <f t="shared" si="7"/>
        <v>2011</v>
      </c>
      <c r="S197" s="109" t="s">
        <v>2121</v>
      </c>
      <c r="T197" s="96">
        <f>VLOOKUP(F197,'[2]dofinansowanie '!P:AI,20,FALSE)</f>
        <v>97250.99</v>
      </c>
      <c r="U197" t="str">
        <f>VLOOKUP(F197,'[2]baza umowy'!A:AJ,36,FALSE)</f>
        <v>01 Obszar miejski</v>
      </c>
      <c r="V197" t="str">
        <f>VLOOKUP(F197,'[2]baza umowy'!H:AH,27,FALSE)</f>
        <v>08 Inne inwestycje w przedsiębiorstwa</v>
      </c>
      <c r="W197" t="str">
        <f>VLOOKUP(F197,'[2]baza umowy'!H:AK,30,FALSE)</f>
        <v>19 Działalność w zakresie ochrony zdrowia ludzkiego</v>
      </c>
      <c r="X197" t="str">
        <f>VLOOKUP(F197,'[2]baza umowy'!A:AM,39,FALSE)</f>
        <v>Prywatny gabinet stomatologiczny Aurelia Kaliczyńska.</v>
      </c>
      <c r="Y197" t="str">
        <f>VLOOKUP(F197,'[2]baza umowy'!A:AU,47,FALSE)</f>
        <v>osoba fizyczna prowadząca działalność gospodarczą - mikro przedsiębiorstwo</v>
      </c>
      <c r="Z197" t="str">
        <f>VLOOKUP(F197,'[2]baza umowy'!A:AW,49,FALSE)</f>
        <v>przedsiębiorca lub przedsiębiorstwo</v>
      </c>
      <c r="AA197" t="str">
        <f>VLOOKUP(F197,'[2]baza umowy'!A:AL,38,FALSE)</f>
        <v>6731279801</v>
      </c>
    </row>
    <row r="198" spans="1:27" x14ac:dyDescent="0.25">
      <c r="A198" t="str">
        <f>VLOOKUP(F198,'[2]baza umowy'!A:B,2,FALSE)</f>
        <v>RPZP.06.00.00</v>
      </c>
      <c r="B198" t="str">
        <f>VLOOKUP(F198,'[2]baza umowy'!A:C,3,FALSE)</f>
        <v>RPZP.06.01.00</v>
      </c>
      <c r="C198" t="str">
        <f>VLOOKUP(F198,'[2]baza umowy'!A:D,4,FALSE)</f>
        <v>RPZP.06.01.01</v>
      </c>
      <c r="D198" s="102" t="s">
        <v>2955</v>
      </c>
      <c r="E198" s="103" t="str">
        <f>VLOOKUP(F198,'[2]baza umowy'!A:E,5,FALSE)</f>
        <v>RPZP.06.01.01-32-011/09-03</v>
      </c>
      <c r="F198" s="102" t="s">
        <v>2958</v>
      </c>
      <c r="G198" s="89" t="e">
        <f>VLOOKUP(F198,baza!G:G,1,FALSE)</f>
        <v>#N/A</v>
      </c>
      <c r="H198" s="102" t="s">
        <v>18004</v>
      </c>
      <c r="I198" s="104" t="s">
        <v>18005</v>
      </c>
      <c r="J198" s="105" t="str">
        <f t="shared" si="6"/>
        <v>RPZP.06.01.01-32-011/09-04</v>
      </c>
      <c r="K198" s="104" t="s">
        <v>18006</v>
      </c>
      <c r="L198" s="102" t="s">
        <v>18007</v>
      </c>
      <c r="M198" s="102" t="s">
        <v>1074</v>
      </c>
      <c r="N198" s="102" t="s">
        <v>1073</v>
      </c>
      <c r="O198" s="106" t="s">
        <v>3543</v>
      </c>
      <c r="P198" s="92" t="str">
        <f>VLOOKUP(F198,'[2]kiedy utworzył wop'!B:H,7,FALSE)</f>
        <v>2011-05-12</v>
      </c>
      <c r="Q198" s="107" t="s">
        <v>4261</v>
      </c>
      <c r="R198" s="108" t="str">
        <f t="shared" si="7"/>
        <v>2011</v>
      </c>
      <c r="S198" s="109" t="s">
        <v>2542</v>
      </c>
      <c r="T198" s="96">
        <f>VLOOKUP(F198,'[2]dofinansowanie '!P:AI,20,FALSE)</f>
        <v>1714136.44</v>
      </c>
      <c r="U198" t="str">
        <f>VLOOKUP(F198,'[2]baza umowy'!A:AJ,36,FALSE)</f>
        <v>01 Obszar miejski</v>
      </c>
      <c r="V198" t="str">
        <f>VLOOKUP(F198,'[2]baza umowy'!H:AH,27,FALSE)</f>
        <v>57 Inne wsparcie na rzecz wzmocnienia usług turystycznych</v>
      </c>
      <c r="W198" t="str">
        <f>VLOOKUP(F198,'[2]baza umowy'!H:AK,30,FALSE)</f>
        <v>22 Inne niewyszczególnione usługi</v>
      </c>
      <c r="X198" t="str">
        <f>VLOOKUP(F198,'[2]baza umowy'!A:AM,39,FALSE)</f>
        <v>Gmina Miasto Szczecin</v>
      </c>
      <c r="Y198" t="str">
        <f>VLOOKUP(F198,'[2]baza umowy'!A:AU,47,FALSE)</f>
        <v>wspólnota samorządowa - gmina</v>
      </c>
      <c r="Z198" t="str">
        <f>VLOOKUP(F198,'[2]baza umowy'!A:AW,49,FALSE)</f>
        <v>Jednostka samorządu terytorialnego</v>
      </c>
      <c r="AA198" t="str">
        <f>VLOOKUP(F198,'[2]baza umowy'!A:AL,38,FALSE)</f>
        <v>8510309410</v>
      </c>
    </row>
    <row r="199" spans="1:27" x14ac:dyDescent="0.25">
      <c r="A199" t="str">
        <f>VLOOKUP(F199,'[2]baza umowy'!A:B,2,FALSE)</f>
        <v>RPZP.01.00.00</v>
      </c>
      <c r="B199" t="str">
        <f>VLOOKUP(F199,'[2]baza umowy'!A:C,3,FALSE)</f>
        <v>RPZP.01.01.00</v>
      </c>
      <c r="C199" t="str">
        <f>VLOOKUP(F199,'[2]baza umowy'!A:D,4,FALSE)</f>
        <v>RPZP.01.01.01</v>
      </c>
      <c r="D199" s="102" t="s">
        <v>2553</v>
      </c>
      <c r="E199" s="103" t="str">
        <f>VLOOKUP(F199,'[2]baza umowy'!A:E,5,FALSE)</f>
        <v>RPZP.01.01.01-32-120/09-01</v>
      </c>
      <c r="F199" s="102" t="s">
        <v>2556</v>
      </c>
      <c r="G199" s="89" t="e">
        <f>VLOOKUP(F199,baza!G:G,1,FALSE)</f>
        <v>#N/A</v>
      </c>
      <c r="H199" s="102" t="s">
        <v>18008</v>
      </c>
      <c r="I199" s="104" t="s">
        <v>2553</v>
      </c>
      <c r="J199" s="105" t="str">
        <f t="shared" si="6"/>
        <v>RPZP.01.01.01-32-120/09-01</v>
      </c>
      <c r="K199" s="104" t="s">
        <v>18009</v>
      </c>
      <c r="L199" s="102" t="s">
        <v>18010</v>
      </c>
      <c r="M199" s="102" t="s">
        <v>2559</v>
      </c>
      <c r="N199" s="102" t="s">
        <v>2558</v>
      </c>
      <c r="O199" s="106" t="s">
        <v>4093</v>
      </c>
      <c r="P199" s="92" t="str">
        <f>VLOOKUP(F199,'[2]kiedy utworzył wop'!B:H,7,FALSE)</f>
        <v>2011-05-12</v>
      </c>
      <c r="Q199" s="107" t="s">
        <v>4261</v>
      </c>
      <c r="R199" s="108" t="str">
        <f t="shared" si="7"/>
        <v>2011</v>
      </c>
      <c r="S199" s="109" t="s">
        <v>16932</v>
      </c>
      <c r="T199" s="96">
        <f>VLOOKUP(F199,'[2]dofinansowanie '!P:AI,20,FALSE)</f>
        <v>614000</v>
      </c>
      <c r="U199" t="str">
        <f>VLOOKUP(F199,'[2]baza umowy'!A:AJ,36,FALSE)</f>
        <v>01 Obszar miejski</v>
      </c>
      <c r="V199" t="str">
        <f>VLOOKUP(F199,'[2]baza umowy'!H:AH,27,FALSE)</f>
        <v>08 Inne inwestycje w przedsiębiorstwa</v>
      </c>
      <c r="W199" t="str">
        <f>VLOOKUP(F199,'[2]baza umowy'!H:AK,30,FALSE)</f>
        <v>06 Nieokreślony przemysł wytwórczy</v>
      </c>
      <c r="X199" t="str">
        <f>VLOOKUP(F199,'[2]baza umowy'!A:AM,39,FALSE)</f>
        <v>"LUBEX" JAN WŁADYKA</v>
      </c>
      <c r="Y199" t="str">
        <f>VLOOKUP(F199,'[2]baza umowy'!A:AU,47,FALSE)</f>
        <v>osoba fizyczna prowadząca działalność gospodarczą - mikro przedsiębiorstwo</v>
      </c>
      <c r="Z199" t="str">
        <f>VLOOKUP(F199,'[2]baza umowy'!A:AW,49,FALSE)</f>
        <v>przedsiębiorca lub przedsiębiorstwo</v>
      </c>
      <c r="AA199" t="str">
        <f>VLOOKUP(F199,'[2]baza umowy'!A:AL,38,FALSE)</f>
        <v>8520402588</v>
      </c>
    </row>
    <row r="200" spans="1:27" x14ac:dyDescent="0.25">
      <c r="A200" t="str">
        <f>VLOOKUP(F200,'[2]baza umowy'!A:B,2,FALSE)</f>
        <v>RPZP.01.00.00</v>
      </c>
      <c r="B200" t="str">
        <f>VLOOKUP(F200,'[2]baza umowy'!A:C,3,FALSE)</f>
        <v>RPZP.01.01.00</v>
      </c>
      <c r="C200" t="str">
        <f>VLOOKUP(F200,'[2]baza umowy'!A:D,4,FALSE)</f>
        <v>RPZP.01.01.01</v>
      </c>
      <c r="D200" s="102" t="s">
        <v>4928</v>
      </c>
      <c r="E200" s="103" t="str">
        <f>VLOOKUP(F200,'[2]baza umowy'!A:E,5,FALSE)</f>
        <v>RPZP.01.01.01-32-104/09-01</v>
      </c>
      <c r="F200" s="102" t="s">
        <v>4931</v>
      </c>
      <c r="G200" s="89" t="e">
        <f>VLOOKUP(F200,baza!G:G,1,FALSE)</f>
        <v>#N/A</v>
      </c>
      <c r="H200" s="102" t="s">
        <v>18011</v>
      </c>
      <c r="I200" s="104" t="s">
        <v>18012</v>
      </c>
      <c r="J200" s="105" t="str">
        <f t="shared" si="6"/>
        <v>RPZP.01.01.01-32-104/09-06</v>
      </c>
      <c r="K200" s="104" t="s">
        <v>18013</v>
      </c>
      <c r="L200" s="102" t="s">
        <v>18014</v>
      </c>
      <c r="M200" s="102" t="s">
        <v>4934</v>
      </c>
      <c r="N200" s="102" t="s">
        <v>4933</v>
      </c>
      <c r="O200" s="106" t="s">
        <v>3543</v>
      </c>
      <c r="P200" s="92" t="str">
        <f>VLOOKUP(F200,'[2]kiedy utworzył wop'!B:H,7,FALSE)</f>
        <v>2011-05-12</v>
      </c>
      <c r="Q200" s="107" t="s">
        <v>4261</v>
      </c>
      <c r="R200" s="108" t="str">
        <f t="shared" si="7"/>
        <v>2011</v>
      </c>
      <c r="S200" s="109" t="s">
        <v>16932</v>
      </c>
      <c r="T200" s="96">
        <f>VLOOKUP(F200,'[2]dofinansowanie '!P:AI,20,FALSE)</f>
        <v>98360.639999999999</v>
      </c>
      <c r="U200" t="str">
        <f>VLOOKUP(F200,'[2]baza umowy'!A:AJ,36,FALSE)</f>
        <v>01 Obszar miejski</v>
      </c>
      <c r="V200" t="str">
        <f>VLOOKUP(F200,'[2]baza umowy'!H:AH,27,FALSE)</f>
        <v>08 Inne inwestycje w przedsiębiorstwa</v>
      </c>
      <c r="W200" t="str">
        <f>VLOOKUP(F200,'[2]baza umowy'!H:AK,30,FALSE)</f>
        <v>13 Handel hurtowy i detaliczny</v>
      </c>
      <c r="X200" t="str">
        <f>VLOOKUP(F200,'[2]baza umowy'!A:AM,39,FALSE)</f>
        <v>LUXAN Artykuły Wyposażenia Wnętrz Ewa Krawczyk</v>
      </c>
      <c r="Y200" t="str">
        <f>VLOOKUP(F200,'[2]baza umowy'!A:AU,47,FALSE)</f>
        <v>osoba fizyczna prowadząca działalność gospodarczą - mikro przedsiębiorstwo</v>
      </c>
      <c r="Z200" t="str">
        <f>VLOOKUP(F200,'[2]baza umowy'!A:AW,49,FALSE)</f>
        <v>przedsiębiorca lub przedsiębiorstwo</v>
      </c>
      <c r="AA200" t="str">
        <f>VLOOKUP(F200,'[2]baza umowy'!A:AL,38,FALSE)</f>
        <v>8520404216</v>
      </c>
    </row>
    <row r="201" spans="1:27" x14ac:dyDescent="0.25">
      <c r="A201" t="str">
        <f>VLOOKUP(F201,'[2]baza umowy'!A:B,2,FALSE)</f>
        <v>RPZP.07.00.00</v>
      </c>
      <c r="B201" t="str">
        <f>VLOOKUP(F201,'[2]baza umowy'!A:C,3,FALSE)</f>
        <v>RPZP.07.02.00</v>
      </c>
      <c r="C201">
        <f>VLOOKUP(F201,'[2]baza umowy'!A:D,4,FALSE)</f>
        <v>0</v>
      </c>
      <c r="D201" s="102" t="s">
        <v>4643</v>
      </c>
      <c r="E201" s="103" t="str">
        <f>VLOOKUP(F201,'[2]baza umowy'!A:E,5,FALSE)</f>
        <v>RPZP.07.02.00-32-004/09-02</v>
      </c>
      <c r="F201" s="102" t="s">
        <v>4646</v>
      </c>
      <c r="G201" s="89" t="e">
        <f>VLOOKUP(F201,baza!G:G,1,FALSE)</f>
        <v>#N/A</v>
      </c>
      <c r="H201" s="102" t="s">
        <v>18015</v>
      </c>
      <c r="I201" s="104" t="s">
        <v>18016</v>
      </c>
      <c r="J201" s="105" t="str">
        <f t="shared" si="6"/>
        <v>RPZP.07.02.00-32-004/09-04</v>
      </c>
      <c r="K201" s="104" t="s">
        <v>18017</v>
      </c>
      <c r="L201" s="102" t="s">
        <v>18018</v>
      </c>
      <c r="M201" s="102" t="s">
        <v>3931</v>
      </c>
      <c r="N201" s="102" t="s">
        <v>3930</v>
      </c>
      <c r="O201" s="106" t="s">
        <v>16932</v>
      </c>
      <c r="P201" s="92" t="str">
        <f>VLOOKUP(F201,'[2]kiedy utworzył wop'!B:H,7,FALSE)</f>
        <v>2011-05-13</v>
      </c>
      <c r="Q201" s="107" t="s">
        <v>4261</v>
      </c>
      <c r="R201" s="108" t="str">
        <f t="shared" si="7"/>
        <v>2011</v>
      </c>
      <c r="S201" s="109" t="s">
        <v>206</v>
      </c>
      <c r="T201" s="96">
        <f>VLOOKUP(F201,'[2]dofinansowanie '!P:AI,20,FALSE)</f>
        <v>722206.24</v>
      </c>
      <c r="U201" t="str">
        <f>VLOOKUP(F201,'[2]baza umowy'!A:AJ,36,FALSE)</f>
        <v>01 Obszar miejski</v>
      </c>
      <c r="V201" t="str">
        <f>VLOOKUP(F201,'[2]baza umowy'!H:AH,27,FALSE)</f>
        <v>79 Pozostała infrastruktura społeczna</v>
      </c>
      <c r="W201" t="str">
        <f>VLOOKUP(F201,'[2]baza umowy'!H:AK,30,FALSE)</f>
        <v>00 Nie dotyczy</v>
      </c>
      <c r="X201" t="str">
        <f>VLOOKUP(F201,'[2]baza umowy'!A:AM,39,FALSE)</f>
        <v>Gmina Goleniów</v>
      </c>
      <c r="Y201" t="str">
        <f>VLOOKUP(F201,'[2]baza umowy'!A:AU,47,FALSE)</f>
        <v>wspólnota samorządowa - gmina</v>
      </c>
      <c r="Z201" t="str">
        <f>VLOOKUP(F201,'[2]baza umowy'!A:AW,49,FALSE)</f>
        <v>Jednostka samorządu terytorialnego</v>
      </c>
      <c r="AA201" t="str">
        <f>VLOOKUP(F201,'[2]baza umowy'!A:AL,38,FALSE)</f>
        <v>8560008981</v>
      </c>
    </row>
    <row r="202" spans="1:27" x14ac:dyDescent="0.25">
      <c r="A202" t="str">
        <f>VLOOKUP(F202,'[2]baza umowy'!A:B,2,FALSE)</f>
        <v>RPZP.04.00.00</v>
      </c>
      <c r="B202" t="str">
        <f>VLOOKUP(F202,'[2]baza umowy'!A:C,3,FALSE)</f>
        <v>RPZP.04.05.00</v>
      </c>
      <c r="C202" t="str">
        <f>VLOOKUP(F202,'[2]baza umowy'!A:D,4,FALSE)</f>
        <v>RPZP.04.05.02</v>
      </c>
      <c r="D202" s="102" t="s">
        <v>4103</v>
      </c>
      <c r="E202" s="103" t="str">
        <f>VLOOKUP(F202,'[2]baza umowy'!A:E,5,FALSE)</f>
        <v>RPZP.04.05.02-32-009/10-01</v>
      </c>
      <c r="F202" s="102" t="s">
        <v>4106</v>
      </c>
      <c r="G202" s="89" t="e">
        <f>VLOOKUP(F202,baza!G:G,1,FALSE)</f>
        <v>#N/A</v>
      </c>
      <c r="H202" s="102" t="s">
        <v>18019</v>
      </c>
      <c r="I202" s="104" t="s">
        <v>4103</v>
      </c>
      <c r="J202" s="105" t="str">
        <f t="shared" si="6"/>
        <v>RPZP.04.05.02-32-009/10-01</v>
      </c>
      <c r="K202" s="104" t="s">
        <v>18020</v>
      </c>
      <c r="L202" s="102" t="s">
        <v>18021</v>
      </c>
      <c r="M202" s="102" t="s">
        <v>3942</v>
      </c>
      <c r="N202" s="102" t="s">
        <v>3941</v>
      </c>
      <c r="O202" s="106" t="s">
        <v>4236</v>
      </c>
      <c r="P202" s="92" t="str">
        <f>VLOOKUP(F202,'[2]kiedy utworzył wop'!B:H,7,FALSE)</f>
        <v>2011-05-13</v>
      </c>
      <c r="Q202" s="107" t="s">
        <v>4261</v>
      </c>
      <c r="R202" s="108" t="str">
        <f t="shared" si="7"/>
        <v>2011</v>
      </c>
      <c r="S202" s="109" t="s">
        <v>206</v>
      </c>
      <c r="T202" s="96">
        <f>VLOOKUP(F202,'[2]dofinansowanie '!P:AI,20,FALSE)</f>
        <v>617937.75</v>
      </c>
      <c r="U202" t="str">
        <f>VLOOKUP(F202,'[2]baza umowy'!A:AJ,36,FALSE)</f>
        <v>05 Obszary wiejskie (poza obszarami górskimi, wyspami lub o niskiej i bardzo niskiej gęstości zaludnienia)</v>
      </c>
      <c r="V202" t="str">
        <f>VLOOKUP(F202,'[2]baza umowy'!H:AH,27,FALSE)</f>
        <v>53 Zapobieganie zagrożeniom (w tym opracowanie i wdrażanie planów i instrumentów zapobiegania i zarządzania zagrożeniami naturalnym i technologicznym)</v>
      </c>
      <c r="W202" t="str">
        <f>VLOOKUP(F202,'[2]baza umowy'!H:AK,30,FALSE)</f>
        <v>21 Działalność związana ze środowiskiem naturalnym</v>
      </c>
      <c r="X202" t="str">
        <f>VLOOKUP(F202,'[2]baza umowy'!A:AM,39,FALSE)</f>
        <v>Gmina Węgorzyno</v>
      </c>
      <c r="Y202" t="str">
        <f>VLOOKUP(F202,'[2]baza umowy'!A:AU,47,FALSE)</f>
        <v>wspólnota samorządowa - gmina</v>
      </c>
      <c r="Z202" t="str">
        <f>VLOOKUP(F202,'[2]baza umowy'!A:AW,49,FALSE)</f>
        <v>Jednostka samorządu terytorialnego</v>
      </c>
      <c r="AA202" t="str">
        <f>VLOOKUP(F202,'[2]baza umowy'!A:AL,38,FALSE)</f>
        <v>8541001653</v>
      </c>
    </row>
    <row r="203" spans="1:27" x14ac:dyDescent="0.25">
      <c r="A203" t="str">
        <f>VLOOKUP(F203,'[2]baza umowy'!A:B,2,FALSE)</f>
        <v>RPZP.01.00.00</v>
      </c>
      <c r="B203" t="str">
        <f>VLOOKUP(F203,'[2]baza umowy'!A:C,3,FALSE)</f>
        <v>RPZP.01.03.00</v>
      </c>
      <c r="C203" t="str">
        <f>VLOOKUP(F203,'[2]baza umowy'!A:D,4,FALSE)</f>
        <v>RPZP.01.03.01</v>
      </c>
      <c r="D203" s="102" t="s">
        <v>3822</v>
      </c>
      <c r="E203" s="103" t="str">
        <f>VLOOKUP(F203,'[2]baza umowy'!A:E,5,FALSE)</f>
        <v>RPZP.01.03.01-32-003/09-01</v>
      </c>
      <c r="F203" s="102" t="s">
        <v>3825</v>
      </c>
      <c r="G203" s="89" t="e">
        <f>VLOOKUP(F203,baza!G:G,1,FALSE)</f>
        <v>#N/A</v>
      </c>
      <c r="H203" s="102" t="s">
        <v>18022</v>
      </c>
      <c r="I203" s="104" t="s">
        <v>18023</v>
      </c>
      <c r="J203" s="105" t="str">
        <f t="shared" si="6"/>
        <v>RPZP.01.03.01-32-003/09-02</v>
      </c>
      <c r="K203" s="104" t="s">
        <v>18024</v>
      </c>
      <c r="L203" s="102" t="s">
        <v>18025</v>
      </c>
      <c r="M203" s="102" t="s">
        <v>3828</v>
      </c>
      <c r="N203" s="102" t="s">
        <v>3827</v>
      </c>
      <c r="O203" s="106" t="s">
        <v>7259</v>
      </c>
      <c r="P203" s="92" t="str">
        <f>VLOOKUP(F203,'[2]kiedy utworzył wop'!B:H,7,FALSE)</f>
        <v>2011-05-13</v>
      </c>
      <c r="Q203" s="107" t="s">
        <v>4261</v>
      </c>
      <c r="R203" s="108" t="str">
        <f t="shared" si="7"/>
        <v>2011</v>
      </c>
      <c r="S203" s="109" t="s">
        <v>16932</v>
      </c>
      <c r="T203" s="96">
        <f>VLOOKUP(F203,'[2]dofinansowanie '!P:AI,20,FALSE)</f>
        <v>29500</v>
      </c>
      <c r="U203" t="str">
        <f>VLOOKUP(F203,'[2]baza umowy'!A:AJ,36,FALSE)</f>
        <v>01 Obszar miejski</v>
      </c>
      <c r="V203" t="str">
        <f>VLOOKUP(F203,'[2]baza umowy'!H:AH,27,FALSE)</f>
        <v>05 Usługi w zakresie zaawansowanego wsparcia dla przedsiębiorstw i grup przedsiębiorstw</v>
      </c>
      <c r="W203" t="str">
        <f>VLOOKUP(F203,'[2]baza umowy'!H:AK,30,FALSE)</f>
        <v>13 Handel hurtowy i detaliczny</v>
      </c>
      <c r="X203" t="str">
        <f>VLOOKUP(F203,'[2]baza umowy'!A:AM,39,FALSE)</f>
        <v>MPT STANRO M.SZCZECHOWICZ</v>
      </c>
      <c r="Y203" t="str">
        <f>VLOOKUP(F203,'[2]baza umowy'!A:AU,47,FALSE)</f>
        <v>osoba fizyczna prowadząca działalność gospodarczą - średnie przedsiębiorstwo</v>
      </c>
      <c r="Z203" t="str">
        <f>VLOOKUP(F203,'[2]baza umowy'!A:AW,49,FALSE)</f>
        <v>przedsiębiorca lub przedsiębiorstwo</v>
      </c>
      <c r="AA203" t="str">
        <f>VLOOKUP(F203,'[2]baza umowy'!A:AL,38,FALSE)</f>
        <v>8510304565</v>
      </c>
    </row>
    <row r="204" spans="1:27" x14ac:dyDescent="0.25">
      <c r="A204" t="str">
        <f>VLOOKUP(F204,'[2]baza umowy'!A:B,2,FALSE)</f>
        <v>RPZP.01.00.00</v>
      </c>
      <c r="B204" t="str">
        <f>VLOOKUP(F204,'[2]baza umowy'!A:C,3,FALSE)</f>
        <v>RPZP.01.01.00</v>
      </c>
      <c r="C204" t="str">
        <f>VLOOKUP(F204,'[2]baza umowy'!A:D,4,FALSE)</f>
        <v>RPZP.01.01.01</v>
      </c>
      <c r="D204" s="102" t="s">
        <v>3489</v>
      </c>
      <c r="E204" s="103" t="str">
        <f>VLOOKUP(F204,'[2]baza umowy'!A:E,5,FALSE)</f>
        <v>RPZP.01.01.01-32-216/09-01</v>
      </c>
      <c r="F204" s="102" t="s">
        <v>3492</v>
      </c>
      <c r="G204" s="89" t="e">
        <f>VLOOKUP(F204,baza!G:G,1,FALSE)</f>
        <v>#N/A</v>
      </c>
      <c r="H204" s="102" t="s">
        <v>18026</v>
      </c>
      <c r="I204" s="104" t="s">
        <v>18027</v>
      </c>
      <c r="J204" s="105" t="str">
        <f t="shared" si="6"/>
        <v>RPZP.01.01.01-32-216/09-04</v>
      </c>
      <c r="K204" s="104" t="s">
        <v>18028</v>
      </c>
      <c r="L204" s="102" t="s">
        <v>18029</v>
      </c>
      <c r="M204" s="102" t="s">
        <v>3495</v>
      </c>
      <c r="N204" s="102" t="s">
        <v>3494</v>
      </c>
      <c r="O204" s="106" t="s">
        <v>6609</v>
      </c>
      <c r="P204" s="92" t="str">
        <f>VLOOKUP(F204,'[2]kiedy utworzył wop'!B:H,7,FALSE)</f>
        <v>2011-05-13</v>
      </c>
      <c r="Q204" s="107" t="s">
        <v>4261</v>
      </c>
      <c r="R204" s="108" t="str">
        <f t="shared" si="7"/>
        <v>2011</v>
      </c>
      <c r="S204" s="109" t="s">
        <v>2121</v>
      </c>
      <c r="T204" s="96">
        <f>VLOOKUP(F204,'[2]dofinansowanie '!P:AI,20,FALSE)</f>
        <v>97720.05</v>
      </c>
      <c r="U204" t="str">
        <f>VLOOKUP(F204,'[2]baza umowy'!A:AJ,36,FALSE)</f>
        <v>01 Obszar miejski</v>
      </c>
      <c r="V204" t="str">
        <f>VLOOKUP(F204,'[2]baza umowy'!H:AH,27,FALSE)</f>
        <v>08 Inne inwestycje w przedsiębiorstwa</v>
      </c>
      <c r="W204" t="str">
        <f>VLOOKUP(F204,'[2]baza umowy'!H:AK,30,FALSE)</f>
        <v>22 Inne niewyszczególnione usługi</v>
      </c>
      <c r="X204" t="str">
        <f>VLOOKUP(F204,'[2]baza umowy'!A:AM,39,FALSE)</f>
        <v>ORDO PROJEKT S.C. Zdanowski Marek, Sakowski Przemysław</v>
      </c>
      <c r="Y204" t="str">
        <f>VLOOKUP(F204,'[2]baza umowy'!A:AU,47,FALSE)</f>
        <v>spółka cywilna prowadząca działalność w oparciu o umowę zawartą na podstawie KC - mikro przedsiębiorstwo</v>
      </c>
      <c r="Z204" t="str">
        <f>VLOOKUP(F204,'[2]baza umowy'!A:AW,49,FALSE)</f>
        <v>przedsiębiorca lub przedsiębiorstwo</v>
      </c>
      <c r="AA204" t="str">
        <f>VLOOKUP(F204,'[2]baza umowy'!A:AL,38,FALSE)</f>
        <v>8521833942</v>
      </c>
    </row>
    <row r="205" spans="1:27" x14ac:dyDescent="0.25">
      <c r="A205" t="str">
        <f>VLOOKUP(F205,'[2]baza umowy'!A:B,2,FALSE)</f>
        <v>RPZP.01.00.00</v>
      </c>
      <c r="B205" t="str">
        <f>VLOOKUP(F205,'[2]baza umowy'!A:C,3,FALSE)</f>
        <v>RPZP.01.01.00</v>
      </c>
      <c r="C205" t="str">
        <f>VLOOKUP(F205,'[2]baza umowy'!A:D,4,FALSE)</f>
        <v>RPZP.01.01.01</v>
      </c>
      <c r="D205" s="102" t="s">
        <v>3539</v>
      </c>
      <c r="E205" s="103" t="str">
        <f>VLOOKUP(F205,'[2]baza umowy'!A:E,5,FALSE)</f>
        <v>RPZP.01.01.01-32-159/09-03</v>
      </c>
      <c r="F205" s="102" t="s">
        <v>3542</v>
      </c>
      <c r="G205" s="89" t="e">
        <f>VLOOKUP(F205,baza!G:G,1,FALSE)</f>
        <v>#N/A</v>
      </c>
      <c r="H205" s="102" t="s">
        <v>18030</v>
      </c>
      <c r="I205" s="104" t="s">
        <v>18031</v>
      </c>
      <c r="J205" s="105" t="str">
        <f t="shared" si="6"/>
        <v>RPZP.01.01.01-32-159/09-01</v>
      </c>
      <c r="K205" s="104" t="s">
        <v>18032</v>
      </c>
      <c r="L205" s="102" t="s">
        <v>18033</v>
      </c>
      <c r="M205" s="102" t="s">
        <v>3546</v>
      </c>
      <c r="N205" s="102" t="s">
        <v>3545</v>
      </c>
      <c r="O205" s="106" t="s">
        <v>16932</v>
      </c>
      <c r="P205" s="92" t="str">
        <f>VLOOKUP(F205,'[2]kiedy utworzył wop'!B:H,7,FALSE)</f>
        <v>2011-05-13</v>
      </c>
      <c r="Q205" s="107" t="s">
        <v>4261</v>
      </c>
      <c r="R205" s="108" t="str">
        <f t="shared" si="7"/>
        <v>2011</v>
      </c>
      <c r="S205" s="109" t="s">
        <v>206</v>
      </c>
      <c r="T205" s="96">
        <f>VLOOKUP(F205,'[2]dofinansowanie '!P:AI,20,FALSE)</f>
        <v>758463.6</v>
      </c>
      <c r="U205" t="str">
        <f>VLOOKUP(F205,'[2]baza umowy'!A:AJ,36,FALSE)</f>
        <v>05 Obszary wiejskie (poza obszarami górskimi, wyspami lub o niskiej i bardzo niskiej gęstości zaludnienia)</v>
      </c>
      <c r="V205" t="str">
        <f>VLOOKUP(F205,'[2]baza umowy'!H:AH,27,FALSE)</f>
        <v>08 Inne inwestycje w przedsiębiorstwa</v>
      </c>
      <c r="W205" t="str">
        <f>VLOOKUP(F205,'[2]baza umowy'!H:AK,30,FALSE)</f>
        <v>06 Nieokreślony przemysł wytwórczy</v>
      </c>
      <c r="X205" t="str">
        <f>VLOOKUP(F205,'[2]baza umowy'!A:AM,39,FALSE)</f>
        <v>Wytwórnie Materiałów Bitumicznych EMULEX Irena Kalinowska</v>
      </c>
      <c r="Y205" t="str">
        <f>VLOOKUP(F205,'[2]baza umowy'!A:AU,47,FALSE)</f>
        <v>osoba fizyczna prowadząca działalność gospodarczą - mikro przedsiębiorstwo</v>
      </c>
      <c r="Z205" t="str">
        <f>VLOOKUP(F205,'[2]baza umowy'!A:AW,49,FALSE)</f>
        <v>przedsiębiorca lub przedsiębiorstwo</v>
      </c>
      <c r="AA205" t="str">
        <f>VLOOKUP(F205,'[2]baza umowy'!A:AL,38,FALSE)</f>
        <v>8541058794</v>
      </c>
    </row>
    <row r="206" spans="1:27" x14ac:dyDescent="0.25">
      <c r="A206" t="str">
        <f>VLOOKUP(F206,'[2]baza umowy'!A:B,2,FALSE)</f>
        <v>RPZP.07.00.00</v>
      </c>
      <c r="B206" t="str">
        <f>VLOOKUP(F206,'[2]baza umowy'!A:C,3,FALSE)</f>
        <v>RPZP.07.02.00</v>
      </c>
      <c r="C206">
        <f>VLOOKUP(F206,'[2]baza umowy'!A:D,4,FALSE)</f>
        <v>0</v>
      </c>
      <c r="D206" s="102" t="s">
        <v>2972</v>
      </c>
      <c r="E206" s="103" t="str">
        <f>VLOOKUP(F206,'[2]baza umowy'!A:E,5,FALSE)</f>
        <v>RPZP.07.02.00-32-022/09-01</v>
      </c>
      <c r="F206" s="102" t="s">
        <v>2975</v>
      </c>
      <c r="G206" s="89" t="e">
        <f>VLOOKUP(F206,baza!G:G,1,FALSE)</f>
        <v>#N/A</v>
      </c>
      <c r="H206" s="102" t="s">
        <v>18034</v>
      </c>
      <c r="I206" s="104" t="s">
        <v>2972</v>
      </c>
      <c r="J206" s="105" t="str">
        <f t="shared" si="6"/>
        <v>RPZP.07.02.00-32-022/09-01</v>
      </c>
      <c r="K206" s="104" t="s">
        <v>18035</v>
      </c>
      <c r="L206" s="102" t="s">
        <v>18036</v>
      </c>
      <c r="M206" s="102" t="s">
        <v>2980</v>
      </c>
      <c r="N206" s="102" t="s">
        <v>2979</v>
      </c>
      <c r="O206" s="106" t="s">
        <v>134</v>
      </c>
      <c r="P206" s="92" t="str">
        <f>VLOOKUP(F206,'[2]kiedy utworzył wop'!B:H,7,FALSE)</f>
        <v>2011-05-20</v>
      </c>
      <c r="Q206" s="107" t="s">
        <v>4261</v>
      </c>
      <c r="R206" s="108" t="str">
        <f t="shared" si="7"/>
        <v>2011</v>
      </c>
      <c r="S206" s="109" t="s">
        <v>2418</v>
      </c>
      <c r="T206" s="96">
        <f>VLOOKUP(F206,'[2]dofinansowanie '!P:AI,20,FALSE)</f>
        <v>288887.09999999998</v>
      </c>
      <c r="U206" t="str">
        <f>VLOOKUP(F206,'[2]baza umowy'!A:AJ,36,FALSE)</f>
        <v>01 Obszar miejski</v>
      </c>
      <c r="V206" t="str">
        <f>VLOOKUP(F206,'[2]baza umowy'!H:AH,27,FALSE)</f>
        <v>79 Pozostała infrastruktura społeczna</v>
      </c>
      <c r="W206" t="str">
        <f>VLOOKUP(F206,'[2]baza umowy'!H:AK,30,FALSE)</f>
        <v>00 Nie dotyczy</v>
      </c>
      <c r="X206" t="str">
        <f>VLOOKUP(F206,'[2]baza umowy'!A:AM,39,FALSE)</f>
        <v>Miasto Białogard</v>
      </c>
      <c r="Y206" t="str">
        <f>VLOOKUP(F206,'[2]baza umowy'!A:AU,47,FALSE)</f>
        <v>wspólnota samorządowa - gmina</v>
      </c>
      <c r="Z206" t="str">
        <f>VLOOKUP(F206,'[2]baza umowy'!A:AW,49,FALSE)</f>
        <v>Jednostka samorządu terytorialnego</v>
      </c>
      <c r="AA206" t="str">
        <f>VLOOKUP(F206,'[2]baza umowy'!A:AL,38,FALSE)</f>
        <v>6721001814</v>
      </c>
    </row>
    <row r="207" spans="1:27" x14ac:dyDescent="0.25">
      <c r="A207" t="str">
        <f>VLOOKUP(F207,'[2]baza umowy'!A:B,2,FALSE)</f>
        <v>RPZP.01.00.00</v>
      </c>
      <c r="B207" t="str">
        <f>VLOOKUP(F207,'[2]baza umowy'!A:C,3,FALSE)</f>
        <v>RPZP.01.01.00</v>
      </c>
      <c r="C207" t="str">
        <f>VLOOKUP(F207,'[2]baza umowy'!A:D,4,FALSE)</f>
        <v>RPZP.01.01.03</v>
      </c>
      <c r="D207" s="102" t="s">
        <v>18037</v>
      </c>
      <c r="E207" s="103" t="str">
        <f>VLOOKUP(F207,'[2]baza umowy'!A:E,5,FALSE)</f>
        <v>RPZP.01.01.03-32-037/09-04</v>
      </c>
      <c r="F207" s="102" t="s">
        <v>2460</v>
      </c>
      <c r="G207" s="89" t="e">
        <f>VLOOKUP(F207,baza!G:G,1,FALSE)</f>
        <v>#N/A</v>
      </c>
      <c r="H207" s="102" t="s">
        <v>18038</v>
      </c>
      <c r="I207" s="104" t="s">
        <v>2457</v>
      </c>
      <c r="J207" s="105" t="str">
        <f t="shared" si="6"/>
        <v>RPZP.01.01.03-32-037/09-04</v>
      </c>
      <c r="K207" s="104" t="s">
        <v>18039</v>
      </c>
      <c r="L207" s="102" t="s">
        <v>18040</v>
      </c>
      <c r="M207" s="102" t="s">
        <v>18041</v>
      </c>
      <c r="N207" s="102" t="s">
        <v>2463</v>
      </c>
      <c r="O207" s="106" t="s">
        <v>7259</v>
      </c>
      <c r="P207" s="92" t="str">
        <f>VLOOKUP(F207,'[2]kiedy utworzył wop'!B:H,7,FALSE)</f>
        <v>2011-05-20</v>
      </c>
      <c r="Q207" s="107" t="s">
        <v>4261</v>
      </c>
      <c r="R207" s="108" t="str">
        <f t="shared" si="7"/>
        <v>2011</v>
      </c>
      <c r="S207" s="109" t="s">
        <v>5414</v>
      </c>
      <c r="T207" s="96">
        <f>VLOOKUP(F207,'[2]dofinansowanie '!P:AI,20,FALSE)</f>
        <v>1390778</v>
      </c>
      <c r="U207" t="str">
        <f>VLOOKUP(F207,'[2]baza umowy'!A:AJ,36,FALSE)</f>
        <v>01 Obszar miejski</v>
      </c>
      <c r="V207" t="str">
        <f>VLOOKUP(F207,'[2]baza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207" t="str">
        <f>VLOOKUP(F207,'[2]baza umowy'!H:AK,30,FALSE)</f>
        <v>19 Działalność w zakresie ochrony zdrowia ludzkiego</v>
      </c>
      <c r="X207" t="str">
        <f>VLOOKUP(F207,'[2]baza umowy'!A:AM,39,FALSE)</f>
        <v>Dom Lekarski S.A,</v>
      </c>
      <c r="Y207" t="str">
        <f>VLOOKUP(F207,'[2]baza umowy'!A:AU,47,FALSE)</f>
        <v>spółka z ograniczoną odpowiedzialnością - małe przedsiębiorstwo</v>
      </c>
      <c r="Z207" t="str">
        <f>VLOOKUP(F207,'[2]baza umowy'!A:AW,49,FALSE)</f>
        <v>przedsiębiorca lub przedsiębiorstwo</v>
      </c>
      <c r="AA207" t="str">
        <f>VLOOKUP(F207,'[2]baza umowy'!A:AL,38,FALSE)</f>
        <v>9551986711</v>
      </c>
    </row>
    <row r="208" spans="1:27" x14ac:dyDescent="0.25">
      <c r="A208" t="str">
        <f>VLOOKUP(F208,'[2]baza umowy'!A:B,2,FALSE)</f>
        <v>RPZP.01.00.00</v>
      </c>
      <c r="B208" t="str">
        <f>VLOOKUP(F208,'[2]baza umowy'!A:C,3,FALSE)</f>
        <v>RPZP.01.01.00</v>
      </c>
      <c r="C208" t="str">
        <f>VLOOKUP(F208,'[2]baza umowy'!A:D,4,FALSE)</f>
        <v>RPZP.01.01.01</v>
      </c>
      <c r="D208" s="102" t="s">
        <v>3123</v>
      </c>
      <c r="E208" s="103" t="str">
        <f>VLOOKUP(F208,'[2]baza umowy'!A:E,5,FALSE)</f>
        <v>RPZP.01.01.01-32-014/09-01</v>
      </c>
      <c r="F208" s="102" t="s">
        <v>3125</v>
      </c>
      <c r="G208" s="89" t="e">
        <f>VLOOKUP(F208,baza!G:G,1,FALSE)</f>
        <v>#N/A</v>
      </c>
      <c r="H208" s="102" t="s">
        <v>18042</v>
      </c>
      <c r="I208" s="104" t="s">
        <v>3123</v>
      </c>
      <c r="J208" s="105" t="str">
        <f t="shared" si="6"/>
        <v>RPZP.01.01.01-32-014/09-01</v>
      </c>
      <c r="K208" s="104" t="s">
        <v>18043</v>
      </c>
      <c r="L208" s="102" t="s">
        <v>18044</v>
      </c>
      <c r="M208" s="102" t="s">
        <v>3129</v>
      </c>
      <c r="N208" s="102" t="s">
        <v>3128</v>
      </c>
      <c r="O208" s="106" t="s">
        <v>3069</v>
      </c>
      <c r="P208" s="92" t="str">
        <f>VLOOKUP(F208,'[2]kiedy utworzył wop'!B:H,7,FALSE)</f>
        <v>2011-05-20</v>
      </c>
      <c r="Q208" s="107" t="s">
        <v>4261</v>
      </c>
      <c r="R208" s="108" t="str">
        <f t="shared" si="7"/>
        <v>2011</v>
      </c>
      <c r="S208" s="109" t="s">
        <v>206</v>
      </c>
      <c r="T208" s="96">
        <f>VLOOKUP(F208,'[2]dofinansowanie '!P:AI,20,FALSE)</f>
        <v>357483.78</v>
      </c>
      <c r="U208" t="str">
        <f>VLOOKUP(F208,'[2]baza umowy'!A:AJ,36,FALSE)</f>
        <v>01 Obszar miejski</v>
      </c>
      <c r="V208" t="str">
        <f>VLOOKUP(F208,'[2]baza umowy'!H:AH,27,FALSE)</f>
        <v>08 Inne inwestycje w przedsiębiorstwa</v>
      </c>
      <c r="W208" t="str">
        <f>VLOOKUP(F208,'[2]baza umowy'!H:AK,30,FALSE)</f>
        <v>13 Handel hurtowy i detaliczny</v>
      </c>
      <c r="X208" t="str">
        <f>VLOOKUP(F208,'[2]baza umowy'!A:AM,39,FALSE)</f>
        <v>STOY Spółka z ograniczoną odpowiedzialnością</v>
      </c>
      <c r="Y208" t="str">
        <f>VLOOKUP(F208,'[2]baza umowy'!A:AU,47,FALSE)</f>
        <v>spółka z ograniczoną odpowiedzialnością - mikro przedsiębiorstwo</v>
      </c>
      <c r="Z208" t="str">
        <f>VLOOKUP(F208,'[2]baza umowy'!A:AW,49,FALSE)</f>
        <v>przedsiębiorca lub przedsiębiorstwo</v>
      </c>
      <c r="AA208" t="str">
        <f>VLOOKUP(F208,'[2]baza umowy'!A:AL,38,FALSE)</f>
        <v>7822263083</v>
      </c>
    </row>
    <row r="209" spans="1:27" x14ac:dyDescent="0.25">
      <c r="A209" t="str">
        <f>VLOOKUP(F209,'[2]baza umowy'!A:B,2,FALSE)</f>
        <v>RPZP.01.00.00</v>
      </c>
      <c r="B209" t="str">
        <f>VLOOKUP(F209,'[2]baza umowy'!A:C,3,FALSE)</f>
        <v>RPZP.01.01.00</v>
      </c>
      <c r="C209" t="str">
        <f>VLOOKUP(F209,'[2]baza umowy'!A:D,4,FALSE)</f>
        <v>RPZP.01.01.02</v>
      </c>
      <c r="D209" s="102" t="s">
        <v>3271</v>
      </c>
      <c r="E209" s="103" t="str">
        <f>VLOOKUP(F209,'[2]baza umowy'!A:E,5,FALSE)</f>
        <v>RPZP.01.01.02-32-164/09-01</v>
      </c>
      <c r="F209" s="102" t="s">
        <v>3274</v>
      </c>
      <c r="G209" s="89" t="e">
        <f>VLOOKUP(F209,baza!G:G,1,FALSE)</f>
        <v>#N/A</v>
      </c>
      <c r="H209" s="102" t="s">
        <v>18045</v>
      </c>
      <c r="I209" s="104" t="s">
        <v>3271</v>
      </c>
      <c r="J209" s="105" t="str">
        <f t="shared" si="6"/>
        <v>RPZP.01.01.02-32-164/09-01</v>
      </c>
      <c r="K209" s="104" t="s">
        <v>18046</v>
      </c>
      <c r="L209" s="102" t="s">
        <v>18047</v>
      </c>
      <c r="M209" s="102" t="s">
        <v>3277</v>
      </c>
      <c r="N209" s="102" t="s">
        <v>3276</v>
      </c>
      <c r="O209" s="106" t="s">
        <v>117</v>
      </c>
      <c r="P209" s="92" t="str">
        <f>VLOOKUP(F209,'[2]kiedy utworzył wop'!B:H,7,FALSE)</f>
        <v>2011-05-23</v>
      </c>
      <c r="Q209" s="107" t="s">
        <v>4261</v>
      </c>
      <c r="R209" s="108" t="str">
        <f t="shared" si="7"/>
        <v>2011</v>
      </c>
      <c r="S209" s="109" t="s">
        <v>206</v>
      </c>
      <c r="T209" s="96">
        <f>VLOOKUP(F209,'[2]dofinansowanie '!P:AI,20,FALSE)</f>
        <v>264177.37</v>
      </c>
      <c r="U209" t="str">
        <f>VLOOKUP(F209,'[2]baza umowy'!A:AJ,36,FALSE)</f>
        <v>01 Obszar miejski</v>
      </c>
      <c r="V209" t="str">
        <f>VLOOKUP(F209,'[2]baza umowy'!H:AH,27,FALSE)</f>
        <v>08 Inne inwestycje w przedsiębiorstwa</v>
      </c>
      <c r="W209" t="str">
        <f>VLOOKUP(F209,'[2]baza umowy'!H:AK,30,FALSE)</f>
        <v>13 Handel hurtowy i detaliczny</v>
      </c>
      <c r="X209" t="str">
        <f>VLOOKUP(F209,'[2]baza umowy'!A:AM,39,FALSE)</f>
        <v>Amar Sp. z o.o.</v>
      </c>
      <c r="Y209" t="str">
        <f>VLOOKUP(F209,'[2]baza umowy'!A:AU,47,FALSE)</f>
        <v>spółka z ograniczoną odpowiedzialnością - małe przedsiębiorstwo</v>
      </c>
      <c r="Z209" t="str">
        <f>VLOOKUP(F209,'[2]baza umowy'!A:AW,49,FALSE)</f>
        <v>przedsiębiorca lub przedsiębiorstwo</v>
      </c>
      <c r="AA209" t="str">
        <f>VLOOKUP(F209,'[2]baza umowy'!A:AL,38,FALSE)</f>
        <v>7822188306</v>
      </c>
    </row>
    <row r="210" spans="1:27" x14ac:dyDescent="0.25">
      <c r="A210" t="str">
        <f>VLOOKUP(F210,'[2]baza umowy'!A:B,2,FALSE)</f>
        <v>RPZP.01.00.00</v>
      </c>
      <c r="B210" t="str">
        <f>VLOOKUP(F210,'[2]baza umowy'!A:C,3,FALSE)</f>
        <v>RPZP.01.01.00</v>
      </c>
      <c r="C210" t="str">
        <f>VLOOKUP(F210,'[2]baza umowy'!A:D,4,FALSE)</f>
        <v>RPZP.01.01.02</v>
      </c>
      <c r="D210" s="102" t="s">
        <v>18048</v>
      </c>
      <c r="E210" s="103" t="str">
        <f>VLOOKUP(F210,'[2]baza umowy'!A:E,5,FALSE)</f>
        <v>RPZP.01.01.02-32-081/08-02</v>
      </c>
      <c r="F210" s="102" t="s">
        <v>3888</v>
      </c>
      <c r="G210" s="89" t="e">
        <f>VLOOKUP(F210,baza!G:G,1,FALSE)</f>
        <v>#N/A</v>
      </c>
      <c r="H210" s="102" t="s">
        <v>18049</v>
      </c>
      <c r="I210" s="104" t="s">
        <v>18050</v>
      </c>
      <c r="J210" s="105" t="str">
        <f t="shared" si="6"/>
        <v>RPZP.01.01.02-32-081/08-05</v>
      </c>
      <c r="K210" s="104" t="s">
        <v>18051</v>
      </c>
      <c r="L210" s="102" t="s">
        <v>18052</v>
      </c>
      <c r="M210" s="102" t="s">
        <v>3891</v>
      </c>
      <c r="N210" s="102" t="s">
        <v>3890</v>
      </c>
      <c r="O210" s="106" t="s">
        <v>117</v>
      </c>
      <c r="P210" s="92" t="str">
        <f>VLOOKUP(F210,'[2]kiedy utworzył wop'!B:H,7,FALSE)</f>
        <v>2011-05-23</v>
      </c>
      <c r="Q210" s="107" t="s">
        <v>4261</v>
      </c>
      <c r="R210" s="108" t="str">
        <f t="shared" si="7"/>
        <v>2011</v>
      </c>
      <c r="S210" s="109" t="s">
        <v>206</v>
      </c>
      <c r="T210" s="96">
        <f>VLOOKUP(F210,'[2]dofinansowanie '!P:AI,20,FALSE)</f>
        <v>1994028.34</v>
      </c>
      <c r="U210" t="str">
        <f>VLOOKUP(F210,'[2]baza umowy'!A:AJ,36,FALSE)</f>
        <v>01 Obszar miejski</v>
      </c>
      <c r="V210" t="str">
        <f>VLOOKUP(F210,'[2]baza umowy'!H:AH,27,FALSE)</f>
        <v>08 Inne inwestycje w przedsiębiorstwa</v>
      </c>
      <c r="W210" t="str">
        <f>VLOOKUP(F210,'[2]baza umowy'!H:AK,30,FALSE)</f>
        <v>06 Nieokreślony przemysł wytwórczy</v>
      </c>
      <c r="X210" t="str">
        <f>VLOOKUP(F210,'[2]baza umowy'!A:AM,39,FALSE)</f>
        <v>TOTEM Kamiński, Szuliński, Snarski, Kamiński spółka jawna</v>
      </c>
      <c r="Y210" t="str">
        <f>VLOOKUP(F210,'[2]baza umowy'!A:AU,47,FALSE)</f>
        <v>spółka jawna - małe przedsiębiorstwo</v>
      </c>
      <c r="Z210" t="str">
        <f>VLOOKUP(F210,'[2]baza umowy'!A:AW,49,FALSE)</f>
        <v>przedsiębiorca lub przedsiębiorstwo</v>
      </c>
      <c r="AA210" t="str">
        <f>VLOOKUP(F210,'[2]baza umowy'!A:AL,38,FALSE)</f>
        <v>8522321196</v>
      </c>
    </row>
    <row r="211" spans="1:27" x14ac:dyDescent="0.25">
      <c r="A211" t="str">
        <f>VLOOKUP(F211,'[2]baza umowy'!A:B,2,FALSE)</f>
        <v>RPZP.01.00.00</v>
      </c>
      <c r="B211" t="str">
        <f>VLOOKUP(F211,'[2]baza umowy'!A:C,3,FALSE)</f>
        <v>RPZP.01.01.00</v>
      </c>
      <c r="C211" t="str">
        <f>VLOOKUP(F211,'[2]baza umowy'!A:D,4,FALSE)</f>
        <v>RPZP.01.01.02</v>
      </c>
      <c r="D211" s="102" t="s">
        <v>3221</v>
      </c>
      <c r="E211" s="103" t="str">
        <f>VLOOKUP(F211,'[2]baza umowy'!A:E,5,FALSE)</f>
        <v>RPZP.01.01.02-32-014/09-03</v>
      </c>
      <c r="F211" s="102" t="s">
        <v>3224</v>
      </c>
      <c r="G211" s="89" t="e">
        <f>VLOOKUP(F211,baza!G:G,1,FALSE)</f>
        <v>#N/A</v>
      </c>
      <c r="H211" s="102" t="s">
        <v>18053</v>
      </c>
      <c r="I211" s="104" t="s">
        <v>18054</v>
      </c>
      <c r="J211" s="105" t="str">
        <f t="shared" si="6"/>
        <v>RPZP.01.01.02-32-014/09-01</v>
      </c>
      <c r="K211" s="104" t="s">
        <v>18055</v>
      </c>
      <c r="L211" s="102" t="s">
        <v>18056</v>
      </c>
      <c r="M211" s="102" t="s">
        <v>3227</v>
      </c>
      <c r="N211" s="102" t="s">
        <v>3226</v>
      </c>
      <c r="O211" s="106" t="s">
        <v>4236</v>
      </c>
      <c r="P211" s="92" t="str">
        <f>VLOOKUP(F211,'[2]kiedy utworzył wop'!B:H,7,FALSE)</f>
        <v>2011-05-23</v>
      </c>
      <c r="Q211" s="107" t="s">
        <v>4261</v>
      </c>
      <c r="R211" s="108" t="str">
        <f t="shared" si="7"/>
        <v>2011</v>
      </c>
      <c r="S211" s="109" t="s">
        <v>206</v>
      </c>
      <c r="T211" s="96">
        <f>VLOOKUP(F211,'[2]dofinansowanie '!P:AI,20,FALSE)</f>
        <v>212418.44</v>
      </c>
      <c r="U211" t="str">
        <f>VLOOKUP(F211,'[2]baza umowy'!A:AJ,36,FALSE)</f>
        <v>05 Obszary wiejskie (poza obszarami górskimi, wyspami lub o niskiej i bardzo niskiej gęstości zaludnienia)</v>
      </c>
      <c r="V211" t="str">
        <f>VLOOKUP(F211,'[2]baza umowy'!H:AH,27,FALSE)</f>
        <v>08 Inne inwestycje w przedsiębiorstwa</v>
      </c>
      <c r="W211" t="str">
        <f>VLOOKUP(F211,'[2]baza umowy'!H:AK,30,FALSE)</f>
        <v>06 Nieokreślony przemysł wytwórczy</v>
      </c>
      <c r="X211" t="str">
        <f>VLOOKUP(F211,'[2]baza umowy'!A:AM,39,FALSE)</f>
        <v>Jan Hybiak – KAMIENIARSTWO EXPORT - IMPORT</v>
      </c>
      <c r="Y211" t="str">
        <f>VLOOKUP(F211,'[2]baza umowy'!A:AU,47,FALSE)</f>
        <v>osoba fizyczna prowadząca działalność gospodarczą - małe przedsiębiorstwo</v>
      </c>
      <c r="Z211" t="str">
        <f>VLOOKUP(F211,'[2]baza umowy'!A:AW,49,FALSE)</f>
        <v>przedsiębiorca lub przedsiębiorstwo</v>
      </c>
      <c r="AA211" t="str">
        <f>VLOOKUP(F211,'[2]baza umowy'!A:AL,38,FALSE)</f>
        <v>8610000729</v>
      </c>
    </row>
    <row r="212" spans="1:27" x14ac:dyDescent="0.25">
      <c r="A212" t="str">
        <f>VLOOKUP(F212,'[2]baza umowy'!A:B,2,FALSE)</f>
        <v>RPZP.01.00.00</v>
      </c>
      <c r="B212" t="str">
        <f>VLOOKUP(F212,'[2]baza umowy'!A:C,3,FALSE)</f>
        <v>RPZP.01.01.00</v>
      </c>
      <c r="C212" t="str">
        <f>VLOOKUP(F212,'[2]baza umowy'!A:D,4,FALSE)</f>
        <v>RPZP.01.01.01</v>
      </c>
      <c r="D212" s="102" t="s">
        <v>18057</v>
      </c>
      <c r="E212" s="103" t="str">
        <f>VLOOKUP(F212,'[2]baza umowy'!A:E,5,FALSE)</f>
        <v>RPZP.01.01.01-32-293/09-02</v>
      </c>
      <c r="F212" s="102" t="s">
        <v>3554</v>
      </c>
      <c r="G212" s="89" t="e">
        <f>VLOOKUP(F212,baza!G:G,1,FALSE)</f>
        <v>#N/A</v>
      </c>
      <c r="H212" s="102" t="s">
        <v>18058</v>
      </c>
      <c r="I212" s="104" t="s">
        <v>18057</v>
      </c>
      <c r="J212" s="105" t="str">
        <f t="shared" si="6"/>
        <v>RPZP.01.01.01-32-293/09-01</v>
      </c>
      <c r="K212" s="104" t="s">
        <v>18059</v>
      </c>
      <c r="L212" s="102" t="s">
        <v>18060</v>
      </c>
      <c r="M212" s="102" t="s">
        <v>3557</v>
      </c>
      <c r="N212" s="102" t="s">
        <v>3556</v>
      </c>
      <c r="O212" s="106" t="s">
        <v>4236</v>
      </c>
      <c r="P212" s="92" t="str">
        <f>VLOOKUP(F212,'[2]kiedy utworzył wop'!B:H,7,FALSE)</f>
        <v>2011-05-23</v>
      </c>
      <c r="Q212" s="107" t="s">
        <v>4261</v>
      </c>
      <c r="R212" s="108" t="str">
        <f t="shared" si="7"/>
        <v>2011</v>
      </c>
      <c r="S212" s="109" t="s">
        <v>206</v>
      </c>
      <c r="T212" s="96">
        <f>VLOOKUP(F212,'[2]dofinansowanie '!P:AI,20,FALSE)</f>
        <v>268668.59000000003</v>
      </c>
      <c r="U212" t="str">
        <f>VLOOKUP(F212,'[2]baza umowy'!A:AJ,36,FALSE)</f>
        <v>01 Obszar miejski</v>
      </c>
      <c r="V212" t="str">
        <f>VLOOKUP(F212,'[2]baza umowy'!H:AH,27,FALSE)</f>
        <v>08 Inne inwestycje w przedsiębiorstwa</v>
      </c>
      <c r="W212" t="str">
        <f>VLOOKUP(F212,'[2]baza umowy'!H:AK,30,FALSE)</f>
        <v>13 Handel hurtowy i detaliczny</v>
      </c>
      <c r="X212" t="str">
        <f>VLOOKUP(F212,'[2]baza umowy'!A:AM,39,FALSE)</f>
        <v>EMS STUDIO URODY ELIZA MAREK SZAFRAŃSKI</v>
      </c>
      <c r="Y212" t="str">
        <f>VLOOKUP(F212,'[2]baza umowy'!A:AU,47,FALSE)</f>
        <v>osoba fizyczna prowadząca działalność gospodarczą - mikro przedsiębiorstwo</v>
      </c>
      <c r="Z212" t="str">
        <f>VLOOKUP(F212,'[2]baza umowy'!A:AW,49,FALSE)</f>
        <v>przedsiębiorca lub przedsiębiorstwo</v>
      </c>
      <c r="AA212" t="str">
        <f>VLOOKUP(F212,'[2]baza umowy'!A:AL,38,FALSE)</f>
        <v>6721749346</v>
      </c>
    </row>
    <row r="213" spans="1:27" x14ac:dyDescent="0.25">
      <c r="A213" t="str">
        <f>VLOOKUP(F213,'[2]baza umowy'!A:B,2,FALSE)</f>
        <v>RPZP.01.00.00</v>
      </c>
      <c r="B213" t="str">
        <f>VLOOKUP(F213,'[2]baza umowy'!A:C,3,FALSE)</f>
        <v>RPZP.01.01.00</v>
      </c>
      <c r="C213" t="str">
        <f>VLOOKUP(F213,'[2]baza umowy'!A:D,4,FALSE)</f>
        <v>RPZP.01.01.01</v>
      </c>
      <c r="D213" s="102" t="s">
        <v>1896</v>
      </c>
      <c r="E213" s="103" t="str">
        <f>VLOOKUP(F213,'[2]baza umowy'!A:E,5,FALSE)</f>
        <v>RPZP.01.01.01-32-274/09-02</v>
      </c>
      <c r="F213" s="102" t="s">
        <v>1899</v>
      </c>
      <c r="G213" s="89" t="e">
        <f>VLOOKUP(F213,baza!G:G,1,FALSE)</f>
        <v>#N/A</v>
      </c>
      <c r="H213" s="102" t="s">
        <v>18061</v>
      </c>
      <c r="I213" s="104" t="s">
        <v>18062</v>
      </c>
      <c r="J213" s="105" t="str">
        <f t="shared" si="6"/>
        <v>RPZP.01.01.01-32-274/09-01</v>
      </c>
      <c r="K213" s="104" t="s">
        <v>18063</v>
      </c>
      <c r="L213" s="102" t="s">
        <v>18064</v>
      </c>
      <c r="M213" s="102" t="s">
        <v>1904</v>
      </c>
      <c r="N213" s="102" t="s">
        <v>1903</v>
      </c>
      <c r="O213" s="106" t="s">
        <v>7259</v>
      </c>
      <c r="P213" s="92" t="str">
        <f>VLOOKUP(F213,'[2]kiedy utworzył wop'!B:H,7,FALSE)</f>
        <v>2011-05-23</v>
      </c>
      <c r="Q213" s="107" t="s">
        <v>4261</v>
      </c>
      <c r="R213" s="108" t="str">
        <f t="shared" si="7"/>
        <v>2011</v>
      </c>
      <c r="S213" s="109" t="s">
        <v>5414</v>
      </c>
      <c r="T213" s="96">
        <f>VLOOKUP(F213,'[2]dofinansowanie '!P:AI,20,FALSE)</f>
        <v>44333.8</v>
      </c>
      <c r="U213" t="str">
        <f>VLOOKUP(F213,'[2]baza umowy'!A:AJ,36,FALSE)</f>
        <v>01 Obszar miejski</v>
      </c>
      <c r="V213" t="str">
        <f>VLOOKUP(F213,'[2]baza umowy'!H:AH,27,FALSE)</f>
        <v>08 Inne inwestycje w przedsiębiorstwa</v>
      </c>
      <c r="W213" t="str">
        <f>VLOOKUP(F213,'[2]baza umowy'!H:AK,30,FALSE)</f>
        <v>19 Działalność w zakresie ochrony zdrowia ludzkiego</v>
      </c>
      <c r="X213" t="str">
        <f>VLOOKUP(F213,'[2]baza umowy'!A:AM,39,FALSE)</f>
        <v>"Akasza" M. Raczkowska-Sobańska</v>
      </c>
      <c r="Y213" t="str">
        <f>VLOOKUP(F213,'[2]baza umowy'!A:AU,47,FALSE)</f>
        <v>osoba fizyczna prowadząca działalność gospodarczą - mikro przedsiębiorstwo</v>
      </c>
      <c r="Z213" t="str">
        <f>VLOOKUP(F213,'[2]baza umowy'!A:AW,49,FALSE)</f>
        <v>przedsiębiorca lub przedsiębiorstwo</v>
      </c>
      <c r="AA213" t="str">
        <f>VLOOKUP(F213,'[2]baza umowy'!A:AL,38,FALSE)</f>
        <v>6691333657</v>
      </c>
    </row>
    <row r="214" spans="1:27" x14ac:dyDescent="0.25">
      <c r="A214" t="str">
        <f>VLOOKUP(F214,'[2]baza umowy'!A:B,2,FALSE)</f>
        <v>RPZP.01.00.00</v>
      </c>
      <c r="B214" t="str">
        <f>VLOOKUP(F214,'[2]baza umowy'!A:C,3,FALSE)</f>
        <v>RPZP.01.01.00</v>
      </c>
      <c r="C214" t="str">
        <f>VLOOKUP(F214,'[2]baza umowy'!A:D,4,FALSE)</f>
        <v>RPZP.01.01.03</v>
      </c>
      <c r="D214" s="102" t="s">
        <v>18065</v>
      </c>
      <c r="E214" s="103" t="str">
        <f>VLOOKUP(F214,'[2]baza umowy'!A:E,5,FALSE)</f>
        <v>RPZP.01.01.03-32-011/09-04</v>
      </c>
      <c r="F214" s="102" t="s">
        <v>4448</v>
      </c>
      <c r="G214" s="89" t="e">
        <f>VLOOKUP(F214,baza!G:G,1,FALSE)</f>
        <v>#N/A</v>
      </c>
      <c r="H214" s="102" t="s">
        <v>18066</v>
      </c>
      <c r="I214" s="104" t="s">
        <v>18067</v>
      </c>
      <c r="J214" s="105" t="str">
        <f t="shared" si="6"/>
        <v>RPZP.01.01.03-32-011/09-04</v>
      </c>
      <c r="K214" s="104" t="s">
        <v>18068</v>
      </c>
      <c r="L214" s="102" t="s">
        <v>18069</v>
      </c>
      <c r="M214" s="102" t="s">
        <v>18070</v>
      </c>
      <c r="N214" s="102" t="s">
        <v>4451</v>
      </c>
      <c r="O214" s="106" t="s">
        <v>7260</v>
      </c>
      <c r="P214" s="92" t="str">
        <f>VLOOKUP(F214,'[2]kiedy utworzył wop'!B:H,7,FALSE)</f>
        <v>2011-05-23</v>
      </c>
      <c r="Q214" s="107" t="s">
        <v>4261</v>
      </c>
      <c r="R214" s="108" t="str">
        <f t="shared" si="7"/>
        <v>2011</v>
      </c>
      <c r="S214" s="109" t="s">
        <v>206</v>
      </c>
      <c r="T214" s="96">
        <f>VLOOKUP(F214,'[2]dofinansowanie '!P:AI,20,FALSE)</f>
        <v>1588800</v>
      </c>
      <c r="U214" t="str">
        <f>VLOOKUP(F214,'[2]baza umowy'!A:AJ,36,FALSE)</f>
        <v>01 Obszar miejski</v>
      </c>
      <c r="V214" t="str">
        <f>VLOOKUP(F214,'[2]baza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214" t="str">
        <f>VLOOKUP(F214,'[2]baza umowy'!H:AK,30,FALSE)</f>
        <v>12 Budownictwo</v>
      </c>
      <c r="X214" t="str">
        <f>VLOOKUP(F214,'[2]baza umowy'!A:AM,39,FALSE)</f>
        <v>Przedsiębiorstwo Budowlane DORBUD SPÓŁKA Z OGRANICZONĄ ODPOWIEDZIALNOŚCIĄ - SPÓŁKA KOMANDYTOWA</v>
      </c>
      <c r="Y214" t="str">
        <f>VLOOKUP(F214,'[2]baza umowy'!A:AU,47,FALSE)</f>
        <v>spółka komandytowa - małe przedsiębiorstwo</v>
      </c>
      <c r="Z214" t="str">
        <f>VLOOKUP(F214,'[2]baza umowy'!A:AW,49,FALSE)</f>
        <v>przedsiębiorca lub przedsiębiorstwo</v>
      </c>
      <c r="AA214" t="str">
        <f>VLOOKUP(F214,'[2]baza umowy'!A:AL,38,FALSE)</f>
        <v>9552139396</v>
      </c>
    </row>
    <row r="215" spans="1:27" x14ac:dyDescent="0.25">
      <c r="A215" t="str">
        <f>VLOOKUP(F215,'[2]baza umowy'!A:B,2,FALSE)</f>
        <v>RPZP.01.00.00</v>
      </c>
      <c r="B215" t="str">
        <f>VLOOKUP(F215,'[2]baza umowy'!A:C,3,FALSE)</f>
        <v>RPZP.01.01.00</v>
      </c>
      <c r="C215" t="str">
        <f>VLOOKUP(F215,'[2]baza umowy'!A:D,4,FALSE)</f>
        <v>RPZP.01.01.01</v>
      </c>
      <c r="D215" s="102" t="s">
        <v>3758</v>
      </c>
      <c r="E215" s="103" t="str">
        <f>VLOOKUP(F215,'[2]baza umowy'!A:E,5,FALSE)</f>
        <v>RPZP.01.01.01-32-192/09-02</v>
      </c>
      <c r="F215" s="102" t="s">
        <v>3761</v>
      </c>
      <c r="G215" s="89" t="e">
        <f>VLOOKUP(F215,baza!G:G,1,FALSE)</f>
        <v>#N/A</v>
      </c>
      <c r="H215" s="102" t="s">
        <v>18071</v>
      </c>
      <c r="I215" s="104" t="s">
        <v>18072</v>
      </c>
      <c r="J215" s="105" t="str">
        <f t="shared" si="6"/>
        <v>RPZP.01.01.01-32-192/09-03</v>
      </c>
      <c r="K215" s="104" t="s">
        <v>18073</v>
      </c>
      <c r="L215" s="102" t="s">
        <v>18074</v>
      </c>
      <c r="M215" s="102" t="s">
        <v>3764</v>
      </c>
      <c r="N215" s="102" t="s">
        <v>3763</v>
      </c>
      <c r="O215" s="106" t="s">
        <v>2121</v>
      </c>
      <c r="P215" s="92" t="str">
        <f>VLOOKUP(F215,'[2]kiedy utworzył wop'!B:H,7,FALSE)</f>
        <v>2011-05-23</v>
      </c>
      <c r="Q215" s="107" t="s">
        <v>4261</v>
      </c>
      <c r="R215" s="108" t="str">
        <f t="shared" si="7"/>
        <v>2011</v>
      </c>
      <c r="S215" s="109" t="s">
        <v>5414</v>
      </c>
      <c r="T215" s="96">
        <f>VLOOKUP(F215,'[2]dofinansowanie '!P:AI,20,FALSE)</f>
        <v>777584.41</v>
      </c>
      <c r="U215" t="str">
        <f>VLOOKUP(F215,'[2]baza umowy'!A:AJ,36,FALSE)</f>
        <v>01 Obszar miejski</v>
      </c>
      <c r="V215" t="str">
        <f>VLOOKUP(F215,'[2]baza umowy'!H:AH,27,FALSE)</f>
        <v>08 Inne inwestycje w przedsiębiorstwa</v>
      </c>
      <c r="W215" t="str">
        <f>VLOOKUP(F215,'[2]baza umowy'!H:AK,30,FALSE)</f>
        <v>12 Budownictwo</v>
      </c>
      <c r="X215" t="str">
        <f>VLOOKUP(F215,'[2]baza umowy'!A:AM,39,FALSE)</f>
        <v>Waste Daniel Jaworski</v>
      </c>
      <c r="Y215" t="str">
        <f>VLOOKUP(F215,'[2]baza umowy'!A:AU,47,FALSE)</f>
        <v>osoba fizyczna prowadząca działalność gospodarczą - mikro przedsiębiorstwo</v>
      </c>
      <c r="Z215" t="str">
        <f>VLOOKUP(F215,'[2]baza umowy'!A:AW,49,FALSE)</f>
        <v>przedsiębiorca lub przedsiębiorstwo</v>
      </c>
      <c r="AA215" t="str">
        <f>VLOOKUP(F215,'[2]baza umowy'!A:AL,38,FALSE)</f>
        <v>8512459792</v>
      </c>
    </row>
    <row r="216" spans="1:27" x14ac:dyDescent="0.25">
      <c r="A216" t="str">
        <f>VLOOKUP(F216,'[2]baza umowy'!A:B,2,FALSE)</f>
        <v>RPZP.01.00.00</v>
      </c>
      <c r="B216" t="str">
        <f>VLOOKUP(F216,'[2]baza umowy'!A:C,3,FALSE)</f>
        <v>RPZP.01.01.00</v>
      </c>
      <c r="C216" t="str">
        <f>VLOOKUP(F216,'[2]baza umowy'!A:D,4,FALSE)</f>
        <v>RPZP.01.01.01</v>
      </c>
      <c r="D216" s="102" t="s">
        <v>3134</v>
      </c>
      <c r="E216" s="103" t="str">
        <f>VLOOKUP(F216,'[2]baza umowy'!A:E,5,FALSE)</f>
        <v>RPZP.01.01.01-32-063/09-02</v>
      </c>
      <c r="F216" s="102" t="s">
        <v>3137</v>
      </c>
      <c r="G216" s="89" t="e">
        <f>VLOOKUP(F216,baza!G:G,1,FALSE)</f>
        <v>#N/A</v>
      </c>
      <c r="H216" s="102" t="s">
        <v>18075</v>
      </c>
      <c r="I216" s="104" t="s">
        <v>18076</v>
      </c>
      <c r="J216" s="105" t="str">
        <f t="shared" si="6"/>
        <v>RPZP.01.01.01-32-063/09-01</v>
      </c>
      <c r="K216" s="104" t="s">
        <v>18077</v>
      </c>
      <c r="L216" s="102" t="s">
        <v>18078</v>
      </c>
      <c r="M216" s="102" t="s">
        <v>3141</v>
      </c>
      <c r="N216" s="102" t="s">
        <v>3140</v>
      </c>
      <c r="O216" s="106" t="s">
        <v>6547</v>
      </c>
      <c r="P216" s="92" t="str">
        <f>VLOOKUP(F216,'[2]kiedy utworzył wop'!B:H,7,FALSE)</f>
        <v>2011-05-23</v>
      </c>
      <c r="Q216" s="107" t="s">
        <v>4261</v>
      </c>
      <c r="R216" s="108" t="str">
        <f t="shared" si="7"/>
        <v>2011</v>
      </c>
      <c r="S216" s="109" t="s">
        <v>6048</v>
      </c>
      <c r="T216" s="96">
        <f>VLOOKUP(F216,'[2]dofinansowanie '!P:AI,20,FALSE)</f>
        <v>102436.07</v>
      </c>
      <c r="U216" t="str">
        <f>VLOOKUP(F216,'[2]baza umowy'!A:AJ,36,FALSE)</f>
        <v>01 Obszar miejski</v>
      </c>
      <c r="V216" t="str">
        <f>VLOOKUP(F216,'[2]baza umowy'!H:AH,27,FALSE)</f>
        <v>08 Inne inwestycje w przedsiębiorstwa</v>
      </c>
      <c r="W216" t="str">
        <f>VLOOKUP(F216,'[2]baza umowy'!H:AK,30,FALSE)</f>
        <v>19 Działalność w zakresie ochrony zdrowia ludzkiego</v>
      </c>
      <c r="X216" t="str">
        <f>VLOOKUP(F216,'[2]baza umowy'!A:AM,39,FALSE)</f>
        <v>Indywidualna Specjalistyczna Praktyka Lekarska Igor Frulenko</v>
      </c>
      <c r="Y216" t="str">
        <f>VLOOKUP(F216,'[2]baza umowy'!A:AU,47,FALSE)</f>
        <v>osoba fizyczna prowadząca działalność gospodarczą - mikro przedsiębiorstwo</v>
      </c>
      <c r="Z216" t="str">
        <f>VLOOKUP(F216,'[2]baza umowy'!A:AW,49,FALSE)</f>
        <v>przedsiębiorca lub przedsiębiorstwo</v>
      </c>
      <c r="AA216" t="str">
        <f>VLOOKUP(F216,'[2]baza umowy'!A:AL,38,FALSE)</f>
        <v>8431364277</v>
      </c>
    </row>
    <row r="217" spans="1:27" x14ac:dyDescent="0.25">
      <c r="A217" t="str">
        <f>VLOOKUP(F217,'[2]baza umowy'!A:B,2,FALSE)</f>
        <v>RPZP.02.00.00</v>
      </c>
      <c r="B217" t="str">
        <f>VLOOKUP(F217,'[2]baza umowy'!A:C,3,FALSE)</f>
        <v>RPZP.02.01.00</v>
      </c>
      <c r="C217" t="str">
        <f>VLOOKUP(F217,'[2]baza umowy'!A:D,4,FALSE)</f>
        <v>RPZP.02.01.02</v>
      </c>
      <c r="D217" s="102" t="s">
        <v>5002</v>
      </c>
      <c r="E217" s="103" t="str">
        <f>VLOOKUP(F217,'[2]baza umowy'!A:E,5,FALSE)</f>
        <v>RPZP.02.01.02-32-125/09-02</v>
      </c>
      <c r="F217" s="102" t="s">
        <v>5005</v>
      </c>
      <c r="G217" s="89" t="e">
        <f>VLOOKUP(F217,baza!G:G,1,FALSE)</f>
        <v>#N/A</v>
      </c>
      <c r="H217" s="102" t="s">
        <v>18079</v>
      </c>
      <c r="I217" s="104" t="s">
        <v>18080</v>
      </c>
      <c r="J217" s="105" t="str">
        <f t="shared" si="6"/>
        <v>RPZP.02.01.02-32-125/09-04</v>
      </c>
      <c r="K217" s="104" t="s">
        <v>18081</v>
      </c>
      <c r="L217" s="102" t="s">
        <v>18082</v>
      </c>
      <c r="M217" s="102" t="s">
        <v>2433</v>
      </c>
      <c r="N217" s="102" t="s">
        <v>2432</v>
      </c>
      <c r="O217" s="106" t="s">
        <v>6848</v>
      </c>
      <c r="P217" s="92" t="str">
        <f>VLOOKUP(F217,'[2]kiedy utworzył wop'!B:H,7,FALSE)</f>
        <v>2011-05-24</v>
      </c>
      <c r="Q217" s="107" t="s">
        <v>4261</v>
      </c>
      <c r="R217" s="108" t="str">
        <f t="shared" si="7"/>
        <v>2011</v>
      </c>
      <c r="S217" s="109" t="s">
        <v>2418</v>
      </c>
      <c r="T217" s="96">
        <f>VLOOKUP(F217,'[2]dofinansowanie '!P:AI,20,FALSE)</f>
        <v>510090</v>
      </c>
      <c r="U217" t="str">
        <f>VLOOKUP(F217,'[2]baza umowy'!A:AJ,36,FALSE)</f>
        <v>05 Obszary wiejskie (poza obszarami górskimi, wyspami lub o niskiej i bardzo niskiej gęstości zaludnienia)</v>
      </c>
      <c r="V217" t="str">
        <f>VLOOKUP(F217,'[2]baza umowy'!H:AH,27,FALSE)</f>
        <v>23 Drogi regionalne/lokalne</v>
      </c>
      <c r="W217" t="str">
        <f>VLOOKUP(F217,'[2]baza umowy'!H:AK,30,FALSE)</f>
        <v>00 Nie dotyczy</v>
      </c>
      <c r="X217" t="str">
        <f>VLOOKUP(F217,'[2]baza umowy'!A:AM,39,FALSE)</f>
        <v>Gmina Dobra</v>
      </c>
      <c r="Y217" t="str">
        <f>VLOOKUP(F217,'[2]baza umowy'!A:AU,47,FALSE)</f>
        <v>wspólnota samorządowa - gmina</v>
      </c>
      <c r="Z217" t="str">
        <f>VLOOKUP(F217,'[2]baza umowy'!A:AW,49,FALSE)</f>
        <v>Jednostka samorządu terytorialnego</v>
      </c>
      <c r="AA217" t="str">
        <f>VLOOKUP(F217,'[2]baza umowy'!A:AL,38,FALSE)</f>
        <v>8512948083</v>
      </c>
    </row>
    <row r="218" spans="1:27" x14ac:dyDescent="0.25">
      <c r="A218" t="str">
        <f>VLOOKUP(F218,'[2]baza umowy'!A:B,2,FALSE)</f>
        <v>RPZP.02.00.00</v>
      </c>
      <c r="B218" t="str">
        <f>VLOOKUP(F218,'[2]baza umowy'!A:C,3,FALSE)</f>
        <v>RPZP.02.01.00</v>
      </c>
      <c r="C218" t="str">
        <f>VLOOKUP(F218,'[2]baza umowy'!A:D,4,FALSE)</f>
        <v>RPZP.02.01.07</v>
      </c>
      <c r="D218" s="102" t="s">
        <v>9678</v>
      </c>
      <c r="E218" s="103" t="str">
        <f>VLOOKUP(F218,'[2]baza umowy'!A:E,5,FALSE)</f>
        <v>RPZP.02.01.07-32-003/09-03</v>
      </c>
      <c r="F218" s="102" t="s">
        <v>9681</v>
      </c>
      <c r="G218" s="89" t="e">
        <f>VLOOKUP(F218,baza!G:G,1,FALSE)</f>
        <v>#N/A</v>
      </c>
      <c r="H218" s="102" t="s">
        <v>18083</v>
      </c>
      <c r="I218" s="104" t="s">
        <v>18084</v>
      </c>
      <c r="J218" s="105" t="str">
        <f t="shared" si="6"/>
        <v>RPZP.02.01.07-32-003/09-07</v>
      </c>
      <c r="K218" s="104" t="s">
        <v>18085</v>
      </c>
      <c r="L218" s="102" t="s">
        <v>18086</v>
      </c>
      <c r="M218" s="102" t="s">
        <v>70</v>
      </c>
      <c r="N218" s="102" t="s">
        <v>69</v>
      </c>
      <c r="O218" s="106" t="s">
        <v>4464</v>
      </c>
      <c r="P218" s="92" t="str">
        <f>VLOOKUP(F218,'[2]kiedy utworzył wop'!B:H,7,FALSE)</f>
        <v>2011-05-31</v>
      </c>
      <c r="Q218" s="107" t="s">
        <v>4261</v>
      </c>
      <c r="R218" s="108" t="str">
        <f t="shared" si="7"/>
        <v>2011</v>
      </c>
      <c r="S218" s="109" t="s">
        <v>4464</v>
      </c>
      <c r="T218" s="96">
        <f>VLOOKUP(F218,'[2]dofinansowanie '!P:AI,20,FALSE)</f>
        <v>122430000</v>
      </c>
      <c r="U218" t="str">
        <f>VLOOKUP(F218,'[2]baza umowy'!A:AJ,36,FALSE)</f>
        <v>05 Obszary wiejskie (poza obszarami górskimi, wyspami lub o niskiej i bardzo niskiej gęstości zaludnienia)</v>
      </c>
      <c r="V218" t="str">
        <f>VLOOKUP(F218,'[2]baza umowy'!H:AH,27,FALSE)</f>
        <v>18 Tabor kolejowy</v>
      </c>
      <c r="W218" t="str">
        <f>VLOOKUP(F218,'[2]baza umowy'!H:AK,30,FALSE)</f>
        <v>00 Nie dotyczy</v>
      </c>
      <c r="X218" t="str">
        <f>VLOOKUP(F218,'[2]baza umowy'!A:AM,39,FALSE)</f>
        <v>Województwo Zachodniopomorskie</v>
      </c>
      <c r="Y218" t="str">
        <f>VLOOKUP(F218,'[2]baza umowy'!A:AU,47,FALSE)</f>
        <v>wspólnota samorządowa - województwo</v>
      </c>
      <c r="Z218" t="str">
        <f>VLOOKUP(F218,'[2]baza umowy'!A:AW,49,FALSE)</f>
        <v>Jednostka samorządu terytorialnego</v>
      </c>
      <c r="AA218" t="str">
        <f>VLOOKUP(F218,'[2]baza umowy'!A:AL,38,FALSE)</f>
        <v>8512871498</v>
      </c>
    </row>
    <row r="219" spans="1:27" x14ac:dyDescent="0.25">
      <c r="A219" t="str">
        <f>VLOOKUP(F219,'[2]baza umowy'!A:B,2,FALSE)</f>
        <v>RPZP.01.00.00</v>
      </c>
      <c r="B219" t="str">
        <f>VLOOKUP(F219,'[2]baza umowy'!A:C,3,FALSE)</f>
        <v>RPZP.01.01.00</v>
      </c>
      <c r="C219" t="str">
        <f>VLOOKUP(F219,'[2]baza umowy'!A:D,4,FALSE)</f>
        <v>RPZP.01.01.02</v>
      </c>
      <c r="D219" s="102" t="s">
        <v>4415</v>
      </c>
      <c r="E219" s="103" t="str">
        <f>VLOOKUP(F219,'[2]baza umowy'!A:E,5,FALSE)</f>
        <v>RPZP.01.01.02-32-102/09-02</v>
      </c>
      <c r="F219" s="102" t="s">
        <v>4418</v>
      </c>
      <c r="G219" s="89" t="e">
        <f>VLOOKUP(F219,baza!G:G,1,FALSE)</f>
        <v>#N/A</v>
      </c>
      <c r="H219" s="102" t="s">
        <v>18087</v>
      </c>
      <c r="I219" s="104" t="s">
        <v>18088</v>
      </c>
      <c r="J219" s="105" t="str">
        <f t="shared" si="6"/>
        <v>RPZP.01.01.02-32-102/09-01</v>
      </c>
      <c r="K219" s="104" t="s">
        <v>18089</v>
      </c>
      <c r="L219" s="102" t="s">
        <v>18090</v>
      </c>
      <c r="M219" s="102" t="s">
        <v>2967</v>
      </c>
      <c r="N219" s="102" t="s">
        <v>2966</v>
      </c>
      <c r="O219" s="106" t="s">
        <v>2542</v>
      </c>
      <c r="P219" s="92" t="str">
        <f>VLOOKUP(F219,'[2]kiedy utworzył wop'!B:H,7,FALSE)</f>
        <v>2011-06-13</v>
      </c>
      <c r="Q219" s="107" t="s">
        <v>4261</v>
      </c>
      <c r="R219" s="108" t="str">
        <f t="shared" si="7"/>
        <v>2011</v>
      </c>
      <c r="S219" s="109" t="s">
        <v>6932</v>
      </c>
      <c r="T219" s="96">
        <f>VLOOKUP(F219,'[2]dofinansowanie '!P:AI,20,FALSE)</f>
        <v>93540</v>
      </c>
      <c r="U219" t="str">
        <f>VLOOKUP(F219,'[2]baza umowy'!A:AJ,36,FALSE)</f>
        <v>01 Obszar miejski</v>
      </c>
      <c r="V219" t="str">
        <f>VLOOKUP(F219,'[2]baza umowy'!H:AH,27,FALSE)</f>
        <v>08 Inne inwestycje w przedsiębiorstwa</v>
      </c>
      <c r="W219" t="str">
        <f>VLOOKUP(F219,'[2]baza umowy'!H:AK,30,FALSE)</f>
        <v>05 Wytwarzanie urządzeń transportowych</v>
      </c>
      <c r="X219" t="str">
        <f>VLOOKUP(F219,'[2]baza umowy'!A:AM,39,FALSE)</f>
        <v>Klippan Safety Polska Spółka z ograniczoną odpowiedzialnością</v>
      </c>
      <c r="Y219" t="str">
        <f>VLOOKUP(F219,'[2]baza umowy'!A:AU,47,FALSE)</f>
        <v>spółka z ograniczoną odpowiedzialnością - średnie przedsiębiorstwo</v>
      </c>
      <c r="Z219" t="str">
        <f>VLOOKUP(F219,'[2]baza umowy'!A:AW,49,FALSE)</f>
        <v>przedsiębiorca lub przedsiębiorstwo</v>
      </c>
      <c r="AA219" t="str">
        <f>VLOOKUP(F219,'[2]baza umowy'!A:AL,38,FALSE)</f>
        <v>8540011141</v>
      </c>
    </row>
    <row r="220" spans="1:27" x14ac:dyDescent="0.25">
      <c r="A220" t="str">
        <f>VLOOKUP(F220,'[2]baza umowy'!A:B,2,FALSE)</f>
        <v>RPZP.01.00.00</v>
      </c>
      <c r="B220" t="str">
        <f>VLOOKUP(F220,'[2]baza umowy'!A:C,3,FALSE)</f>
        <v>RPZP.01.01.00</v>
      </c>
      <c r="C220" t="str">
        <f>VLOOKUP(F220,'[2]baza umowy'!A:D,4,FALSE)</f>
        <v>RPZP.01.01.01</v>
      </c>
      <c r="D220" s="102" t="s">
        <v>18091</v>
      </c>
      <c r="E220" s="103" t="str">
        <f>VLOOKUP(F220,'[2]baza umowy'!A:E,5,FALSE)</f>
        <v>RPZP.01.01.01-32-011/09-02</v>
      </c>
      <c r="F220" s="102" t="s">
        <v>5567</v>
      </c>
      <c r="G220" s="89" t="e">
        <f>VLOOKUP(F220,baza!G:G,1,FALSE)</f>
        <v>#N/A</v>
      </c>
      <c r="H220" s="102" t="s">
        <v>18092</v>
      </c>
      <c r="I220" s="104" t="s">
        <v>18093</v>
      </c>
      <c r="J220" s="105" t="str">
        <f t="shared" si="6"/>
        <v>RPZP.01.01.01-32-011/09-06</v>
      </c>
      <c r="K220" s="104" t="s">
        <v>18094</v>
      </c>
      <c r="L220" s="102" t="s">
        <v>18095</v>
      </c>
      <c r="M220" s="102" t="s">
        <v>5571</v>
      </c>
      <c r="N220" s="102" t="s">
        <v>5570</v>
      </c>
      <c r="O220" s="106" t="s">
        <v>2542</v>
      </c>
      <c r="P220" s="92" t="str">
        <f>VLOOKUP(F220,'[2]kiedy utworzył wop'!B:H,7,FALSE)</f>
        <v>2011-06-13</v>
      </c>
      <c r="Q220" s="107" t="s">
        <v>4261</v>
      </c>
      <c r="R220" s="108" t="str">
        <f t="shared" si="7"/>
        <v>2011</v>
      </c>
      <c r="S220" s="109" t="s">
        <v>6932</v>
      </c>
      <c r="T220" s="96">
        <f>VLOOKUP(F220,'[2]dofinansowanie '!P:AI,20,FALSE)</f>
        <v>20166.88</v>
      </c>
      <c r="U220" t="str">
        <f>VLOOKUP(F220,'[2]baza umowy'!A:AJ,36,FALSE)</f>
        <v>01 Obszar miejski</v>
      </c>
      <c r="V220" t="str">
        <f>VLOOKUP(F220,'[2]baza umowy'!H:AH,27,FALSE)</f>
        <v>08 Inne inwestycje w przedsiębiorstwa</v>
      </c>
      <c r="W220" t="str">
        <f>VLOOKUP(F220,'[2]baza umowy'!H:AK,30,FALSE)</f>
        <v>22 Inne niewyszczególnione usługi</v>
      </c>
      <c r="X220" t="str">
        <f>VLOOKUP(F220,'[2]baza umowy'!A:AM,39,FALSE)</f>
        <v>IKARIA, Dorota Renata Budzińska</v>
      </c>
      <c r="Y220" t="str">
        <f>VLOOKUP(F220,'[2]baza umowy'!A:AU,47,FALSE)</f>
        <v>osoba fizyczna prowadząca działalność gospodarczą - mikro przedsiębiorstwo</v>
      </c>
      <c r="Z220" t="str">
        <f>VLOOKUP(F220,'[2]baza umowy'!A:AW,49,FALSE)</f>
        <v>przedsiębiorca lub przedsiębiorstwo</v>
      </c>
      <c r="AA220" t="str">
        <f>VLOOKUP(F220,'[2]baza umowy'!A:AL,38,FALSE)</f>
        <v>9551876046</v>
      </c>
    </row>
    <row r="221" spans="1:27" x14ac:dyDescent="0.25">
      <c r="A221" t="str">
        <f>VLOOKUP(F221,'[2]baza umowy'!A:B,2,FALSE)</f>
        <v>RPZP.01.00.00</v>
      </c>
      <c r="B221" t="str">
        <f>VLOOKUP(F221,'[2]baza umowy'!A:C,3,FALSE)</f>
        <v>RPZP.01.03.00</v>
      </c>
      <c r="C221" t="str">
        <f>VLOOKUP(F221,'[2]baza umowy'!A:D,4,FALSE)</f>
        <v>RPZP.01.03.02</v>
      </c>
      <c r="D221" s="102" t="s">
        <v>2129</v>
      </c>
      <c r="E221" s="103" t="str">
        <f>VLOOKUP(F221,'[2]baza umowy'!A:E,5,FALSE)</f>
        <v>RPZP.01.03.02-32-001/09-01</v>
      </c>
      <c r="F221" s="102" t="s">
        <v>2132</v>
      </c>
      <c r="G221" s="89" t="e">
        <f>VLOOKUP(F221,baza!G:G,1,FALSE)</f>
        <v>#N/A</v>
      </c>
      <c r="H221" s="102" t="s">
        <v>18096</v>
      </c>
      <c r="I221" s="104" t="s">
        <v>18097</v>
      </c>
      <c r="J221" s="105" t="str">
        <f t="shared" si="6"/>
        <v>RPZP.01.03.02-32-001/09-01</v>
      </c>
      <c r="K221" s="104" t="s">
        <v>18098</v>
      </c>
      <c r="L221" s="102" t="s">
        <v>18099</v>
      </c>
      <c r="M221" s="102" t="s">
        <v>2135</v>
      </c>
      <c r="N221" s="102" t="s">
        <v>2134</v>
      </c>
      <c r="O221" s="106" t="s">
        <v>117</v>
      </c>
      <c r="P221" s="92" t="str">
        <f>VLOOKUP(F221,'[2]kiedy utworzył wop'!B:H,7,FALSE)</f>
        <v>2011-06-14</v>
      </c>
      <c r="Q221" s="107" t="s">
        <v>4261</v>
      </c>
      <c r="R221" s="108" t="str">
        <f t="shared" si="7"/>
        <v>2011</v>
      </c>
      <c r="S221" s="109" t="s">
        <v>206</v>
      </c>
      <c r="T221" s="96">
        <f>VLOOKUP(F221,'[2]dofinansowanie '!P:AI,20,FALSE)</f>
        <v>20000</v>
      </c>
      <c r="U221" t="str">
        <f>VLOOKUP(F221,'[2]baza umowy'!A:AJ,36,FALSE)</f>
        <v>00 Nie dotyczy</v>
      </c>
      <c r="V221" t="str">
        <f>VLOOKUP(F221,'[2]baza umowy'!H:AH,27,FALSE)</f>
        <v>05 Usługi w zakresie zaawansowanego wsparcia dla przedsiębiorstw i grup przedsiębiorstw</v>
      </c>
      <c r="W221" t="str">
        <f>VLOOKUP(F221,'[2]baza umowy'!H:AK,30,FALSE)</f>
        <v>06 Nieokreślony przemysł wytwórczy</v>
      </c>
      <c r="X221" t="str">
        <f>VLOOKUP(F221,'[2]baza umowy'!A:AM,39,FALSE)</f>
        <v>TweeTop Sp. z o.o.</v>
      </c>
      <c r="Y221" t="str">
        <f>VLOOKUP(F221,'[2]baza umowy'!A:AU,47,FALSE)</f>
        <v>spółka z ograniczoną odpowiedzialnością - małe przedsiębiorstwo</v>
      </c>
      <c r="Z221" t="str">
        <f>VLOOKUP(F221,'[2]baza umowy'!A:AW,49,FALSE)</f>
        <v>przedsiębiorca lub przedsiębiorstwo</v>
      </c>
      <c r="AA221" t="str">
        <f>VLOOKUP(F221,'[2]baza umowy'!A:AL,38,FALSE)</f>
        <v>8512743464</v>
      </c>
    </row>
    <row r="222" spans="1:27" x14ac:dyDescent="0.25">
      <c r="A222" t="str">
        <f>VLOOKUP(F222,'[2]baza umowy'!A:B,2,FALSE)</f>
        <v>RPZP.05.00.00</v>
      </c>
      <c r="B222" t="str">
        <f>VLOOKUP(F222,'[2]baza umowy'!A:C,3,FALSE)</f>
        <v>RPZP.05.02.00</v>
      </c>
      <c r="C222" t="str">
        <f>VLOOKUP(F222,'[2]baza umowy'!A:D,4,FALSE)</f>
        <v>RPZP.05.02.01</v>
      </c>
      <c r="D222" s="102" t="s">
        <v>3387</v>
      </c>
      <c r="E222" s="103" t="str">
        <f>VLOOKUP(F222,'[2]baza umowy'!A:E,5,FALSE)</f>
        <v>RPZP.05.02.01-32-032/09-03</v>
      </c>
      <c r="F222" s="102" t="s">
        <v>3390</v>
      </c>
      <c r="G222" s="89" t="e">
        <f>VLOOKUP(F222,baza!G:G,1,FALSE)</f>
        <v>#N/A</v>
      </c>
      <c r="H222" s="102" t="s">
        <v>18100</v>
      </c>
      <c r="I222" s="104" t="s">
        <v>18101</v>
      </c>
      <c r="J222" s="105" t="str">
        <f t="shared" si="6"/>
        <v>RPZP.05.02.01-32-032/09-02</v>
      </c>
      <c r="K222" s="104" t="s">
        <v>18102</v>
      </c>
      <c r="L222" s="102" t="s">
        <v>18103</v>
      </c>
      <c r="M222" s="102" t="s">
        <v>3395</v>
      </c>
      <c r="N222" s="102" t="s">
        <v>3394</v>
      </c>
      <c r="O222" s="106" t="s">
        <v>179</v>
      </c>
      <c r="P222" s="92" t="str">
        <f>VLOOKUP(F222,'[2]kiedy utworzył wop'!B:H,7,FALSE)</f>
        <v>2011-06-15</v>
      </c>
      <c r="Q222" s="107" t="s">
        <v>4261</v>
      </c>
      <c r="R222" s="108" t="str">
        <f t="shared" si="7"/>
        <v>2011</v>
      </c>
      <c r="S222" s="109" t="s">
        <v>4565</v>
      </c>
      <c r="T222" s="96">
        <f>VLOOKUP(F222,'[2]dofinansowanie '!P:AI,20,FALSE)</f>
        <v>9112885.5600000005</v>
      </c>
      <c r="U222" t="str">
        <f>VLOOKUP(F222,'[2]baza umowy'!A:AJ,36,FALSE)</f>
        <v>01 Obszar miejski</v>
      </c>
      <c r="V222" t="str">
        <f>VLOOKUP(F222,'[2]baza umowy'!H:AH,27,FALSE)</f>
        <v>59 Rozwój infrastruktury kulturalnej</v>
      </c>
      <c r="W222" t="str">
        <f>VLOOKUP(F222,'[2]baza umowy'!H:AK,30,FALSE)</f>
        <v>00 Nie dotyczy</v>
      </c>
      <c r="X222" t="str">
        <f>VLOOKUP(F222,'[2]baza umowy'!A:AM,39,FALSE)</f>
        <v>Gmina Miasto Kołobrzeg</v>
      </c>
      <c r="Y222" t="str">
        <f>VLOOKUP(F222,'[2]baza umowy'!A:AU,47,FALSE)</f>
        <v>wspólnota samorządowa - gmina</v>
      </c>
      <c r="Z222" t="str">
        <f>VLOOKUP(F222,'[2]baza umowy'!A:AW,49,FALSE)</f>
        <v>Jednostka samorządu terytorialnego</v>
      </c>
      <c r="AA222" t="str">
        <f>VLOOKUP(F222,'[2]baza umowy'!A:AL,38,FALSE)</f>
        <v>6711698541</v>
      </c>
    </row>
    <row r="223" spans="1:27" x14ac:dyDescent="0.25">
      <c r="A223" t="str">
        <f>VLOOKUP(F223,'[2]baza umowy'!A:B,2,FALSE)</f>
        <v>RPZP.02.00.00</v>
      </c>
      <c r="B223" t="str">
        <f>VLOOKUP(F223,'[2]baza umowy'!A:C,3,FALSE)</f>
        <v>RPZP.02.01.00</v>
      </c>
      <c r="C223" t="str">
        <f>VLOOKUP(F223,'[2]baza umowy'!A:D,4,FALSE)</f>
        <v>RPZP.02.01.02</v>
      </c>
      <c r="D223" s="102" t="s">
        <v>5188</v>
      </c>
      <c r="E223" s="103" t="str">
        <f>VLOOKUP(F223,'[2]baza umowy'!A:E,5,FALSE)</f>
        <v>RPZP.02.01.02-32-105/09-02</v>
      </c>
      <c r="F223" s="102" t="s">
        <v>5191</v>
      </c>
      <c r="G223" s="89" t="e">
        <f>VLOOKUP(F223,baza!G:G,1,FALSE)</f>
        <v>#N/A</v>
      </c>
      <c r="H223" s="102" t="s">
        <v>18104</v>
      </c>
      <c r="I223" s="104" t="s">
        <v>18105</v>
      </c>
      <c r="J223" s="105" t="str">
        <f t="shared" si="6"/>
        <v>RPZP.02.01.02-32-105/09-05</v>
      </c>
      <c r="K223" s="104" t="s">
        <v>18106</v>
      </c>
      <c r="L223" s="102" t="s">
        <v>18107</v>
      </c>
      <c r="M223" s="102" t="s">
        <v>5194</v>
      </c>
      <c r="N223" s="102" t="s">
        <v>5193</v>
      </c>
      <c r="O223" s="106" t="s">
        <v>7277</v>
      </c>
      <c r="P223" s="92" t="str">
        <f>VLOOKUP(F223,'[2]kiedy utworzył wop'!B:H,7,FALSE)</f>
        <v>2011-06-15</v>
      </c>
      <c r="Q223" s="107" t="s">
        <v>4261</v>
      </c>
      <c r="R223" s="108" t="str">
        <f t="shared" si="7"/>
        <v>2011</v>
      </c>
      <c r="S223" s="109" t="s">
        <v>4867</v>
      </c>
      <c r="T223" s="96">
        <f>VLOOKUP(F223,'[2]dofinansowanie '!P:AI,20,FALSE)</f>
        <v>1166508.1100000001</v>
      </c>
      <c r="U223" t="str">
        <f>VLOOKUP(F223,'[2]baza umowy'!A:AJ,36,FALSE)</f>
        <v>05 Obszary wiejskie (poza obszarami górskimi, wyspami lub o niskiej i bardzo niskiej gęstości zaludnienia)</v>
      </c>
      <c r="V223" t="str">
        <f>VLOOKUP(F223,'[2]baza umowy'!H:AH,27,FALSE)</f>
        <v>23 Drogi regionalne/lokalne</v>
      </c>
      <c r="W223" t="str">
        <f>VLOOKUP(F223,'[2]baza umowy'!H:AK,30,FALSE)</f>
        <v>00 Nie dotyczy</v>
      </c>
      <c r="X223" t="str">
        <f>VLOOKUP(F223,'[2]baza umowy'!A:AM,39,FALSE)</f>
        <v>Gmina Kołobrzeg</v>
      </c>
      <c r="Y223" t="str">
        <f>VLOOKUP(F223,'[2]baza umowy'!A:AU,47,FALSE)</f>
        <v>wspólnota samorządowa - gmina</v>
      </c>
      <c r="Z223" t="str">
        <f>VLOOKUP(F223,'[2]baza umowy'!A:AW,49,FALSE)</f>
        <v>Jednostka samorządu terytorialnego</v>
      </c>
      <c r="AA223" t="str">
        <f>VLOOKUP(F223,'[2]baza umowy'!A:AL,38,FALSE)</f>
        <v>6711042906</v>
      </c>
    </row>
    <row r="224" spans="1:27" x14ac:dyDescent="0.25">
      <c r="A224" t="str">
        <f>VLOOKUP(F224,'[2]baza umowy'!A:B,2,FALSE)</f>
        <v>RPZP.01.00.00</v>
      </c>
      <c r="B224" t="str">
        <f>VLOOKUP(F224,'[2]baza umowy'!A:C,3,FALSE)</f>
        <v>RPZP.01.01.00</v>
      </c>
      <c r="C224" t="str">
        <f>VLOOKUP(F224,'[2]baza umowy'!A:D,4,FALSE)</f>
        <v>RPZP.01.01.02</v>
      </c>
      <c r="D224" s="102" t="s">
        <v>3051</v>
      </c>
      <c r="E224" s="103" t="str">
        <f>VLOOKUP(F224,'[2]baza umowy'!A:E,5,FALSE)</f>
        <v>RPZP.01.01.02-32-116/09-01</v>
      </c>
      <c r="F224" s="102" t="s">
        <v>3054</v>
      </c>
      <c r="G224" s="89" t="e">
        <f>VLOOKUP(F224,baza!G:G,1,FALSE)</f>
        <v>#N/A</v>
      </c>
      <c r="H224" s="102" t="s">
        <v>18108</v>
      </c>
      <c r="I224" s="104" t="s">
        <v>3051</v>
      </c>
      <c r="J224" s="105" t="str">
        <f t="shared" si="6"/>
        <v>RPZP.01.01.02-32-116/09-01</v>
      </c>
      <c r="K224" s="104" t="s">
        <v>18109</v>
      </c>
      <c r="L224" s="102" t="s">
        <v>18110</v>
      </c>
      <c r="M224" s="102" t="s">
        <v>3057</v>
      </c>
      <c r="N224" s="102" t="s">
        <v>3056</v>
      </c>
      <c r="O224" s="106" t="s">
        <v>928</v>
      </c>
      <c r="P224" s="92" t="str">
        <f>VLOOKUP(F224,'[2]kiedy utworzył wop'!B:H,7,FALSE)</f>
        <v>2011-06-15</v>
      </c>
      <c r="Q224" s="107" t="s">
        <v>4261</v>
      </c>
      <c r="R224" s="108" t="str">
        <f t="shared" si="7"/>
        <v>2011</v>
      </c>
      <c r="S224" s="109" t="s">
        <v>2542</v>
      </c>
      <c r="T224" s="96">
        <f>VLOOKUP(F224,'[2]dofinansowanie '!P:AI,20,FALSE)</f>
        <v>600000</v>
      </c>
      <c r="U224" t="str">
        <f>VLOOKUP(F224,'[2]baza umowy'!A:AJ,36,FALSE)</f>
        <v>05 Obszary wiejskie (poza obszarami górskimi, wyspami lub o niskiej i bardzo niskiej gęstości zaludnienia)</v>
      </c>
      <c r="V224" t="str">
        <f>VLOOKUP(F224,'[2]baza umowy'!H:AH,27,FALSE)</f>
        <v>08 Inne inwestycje w przedsiębiorstwa</v>
      </c>
      <c r="W224" t="str">
        <f>VLOOKUP(F224,'[2]baza umowy'!H:AK,30,FALSE)</f>
        <v>13 Handel hurtowy i detaliczny</v>
      </c>
      <c r="X224" t="str">
        <f>VLOOKUP(F224,'[2]baza umowy'!A:AM,39,FALSE)</f>
        <v>Zakład Handlowo-Usługowy Józef Skrzypa</v>
      </c>
      <c r="Y224" t="str">
        <f>VLOOKUP(F224,'[2]baza umowy'!A:AU,47,FALSE)</f>
        <v>osoba fizyczna prowadząca działalność gospodarczą - średnie przedsiębiorstwo</v>
      </c>
      <c r="Z224" t="str">
        <f>VLOOKUP(F224,'[2]baza umowy'!A:AW,49,FALSE)</f>
        <v>przedsiębiorca lub przedsiębiorstwo</v>
      </c>
      <c r="AA224" t="str">
        <f>VLOOKUP(F224,'[2]baza umowy'!A:AL,38,FALSE)</f>
        <v>8530001589</v>
      </c>
    </row>
    <row r="225" spans="1:27" x14ac:dyDescent="0.25">
      <c r="A225" t="str">
        <f>VLOOKUP(F225,'[2]baza umowy'!A:B,2,FALSE)</f>
        <v>RPZP.01.00.00</v>
      </c>
      <c r="B225" t="str">
        <f>VLOOKUP(F225,'[2]baza umowy'!A:C,3,FALSE)</f>
        <v>RPZP.01.01.00</v>
      </c>
      <c r="C225" t="str">
        <f>VLOOKUP(F225,'[2]baza umowy'!A:D,4,FALSE)</f>
        <v>RPZP.01.01.01</v>
      </c>
      <c r="D225" s="102" t="s">
        <v>18111</v>
      </c>
      <c r="E225" s="103" t="str">
        <f>VLOOKUP(F225,'[2]baza umowy'!A:E,5,FALSE)</f>
        <v>RPZP.01.01.01-32-410/10-03</v>
      </c>
      <c r="F225" s="102" t="s">
        <v>5178</v>
      </c>
      <c r="G225" s="89" t="e">
        <f>VLOOKUP(F225,baza!G:G,1,FALSE)</f>
        <v>#N/A</v>
      </c>
      <c r="H225" s="102" t="s">
        <v>18112</v>
      </c>
      <c r="I225" s="104" t="s">
        <v>18113</v>
      </c>
      <c r="J225" s="105" t="str">
        <f t="shared" si="6"/>
        <v>RPZP.01.01.01-32-410/10-01</v>
      </c>
      <c r="K225" s="104" t="s">
        <v>18114</v>
      </c>
      <c r="L225" s="102" t="s">
        <v>18115</v>
      </c>
      <c r="M225" s="102" t="s">
        <v>18116</v>
      </c>
      <c r="N225" s="102" t="s">
        <v>5181</v>
      </c>
      <c r="O225" s="106" t="s">
        <v>2535</v>
      </c>
      <c r="P225" s="92" t="str">
        <f>VLOOKUP(F225,'[2]kiedy utworzył wop'!B:H,7,FALSE)</f>
        <v>2011-06-15</v>
      </c>
      <c r="Q225" s="107" t="s">
        <v>4261</v>
      </c>
      <c r="R225" s="108" t="str">
        <f t="shared" si="7"/>
        <v>2011</v>
      </c>
      <c r="S225" s="109" t="s">
        <v>4867</v>
      </c>
      <c r="T225" s="96">
        <f>VLOOKUP(F225,'[2]dofinansowanie '!P:AI,20,FALSE)</f>
        <v>118800</v>
      </c>
      <c r="U225" t="str">
        <f>VLOOKUP(F225,'[2]baza umowy'!A:AJ,36,FALSE)</f>
        <v>01 Obszar miejski</v>
      </c>
      <c r="V225" t="str">
        <f>VLOOKUP(F225,'[2]baza umowy'!H:AH,27,FALSE)</f>
        <v>08 Inne inwestycje w przedsiębiorstwa</v>
      </c>
      <c r="W225" t="str">
        <f>VLOOKUP(F225,'[2]baza umowy'!H:AK,30,FALSE)</f>
        <v>19 Działalność w zakresie ochrony zdrowia ludzkiego</v>
      </c>
      <c r="X225" t="str">
        <f>VLOOKUP(F225,'[2]baza umowy'!A:AM,39,FALSE)</f>
        <v>"ESTETICON - PRAKTYKA DERMATOLOGICZNA ANITA HURYŃ"</v>
      </c>
      <c r="Y225" t="str">
        <f>VLOOKUP(F225,'[2]baza umowy'!A:AU,47,FALSE)</f>
        <v>osoba fizyczna prowadząca działalność gospodarczą - mikro przedsiębiorstwo</v>
      </c>
      <c r="Z225" t="str">
        <f>VLOOKUP(F225,'[2]baza umowy'!A:AW,49,FALSE)</f>
        <v>przedsiębiorca lub przedsiębiorstwo</v>
      </c>
      <c r="AA225" t="str">
        <f>VLOOKUP(F225,'[2]baza umowy'!A:AL,38,FALSE)</f>
        <v>8512409647</v>
      </c>
    </row>
    <row r="226" spans="1:27" x14ac:dyDescent="0.25">
      <c r="A226" t="str">
        <f>VLOOKUP(F226,'[2]baza umowy'!A:B,2,FALSE)</f>
        <v>RPZP.01.00.00</v>
      </c>
      <c r="B226" t="str">
        <f>VLOOKUP(F226,'[2]baza umowy'!A:C,3,FALSE)</f>
        <v>RPZP.01.01.00</v>
      </c>
      <c r="C226" t="str">
        <f>VLOOKUP(F226,'[2]baza umowy'!A:D,4,FALSE)</f>
        <v>RPZP.01.01.01</v>
      </c>
      <c r="D226" s="102" t="s">
        <v>4756</v>
      </c>
      <c r="E226" s="103" t="str">
        <f>VLOOKUP(F226,'[2]baza umowy'!A:E,5,FALSE)</f>
        <v>RPZP.01.01.01-32-194/09-04</v>
      </c>
      <c r="F226" s="102" t="s">
        <v>4759</v>
      </c>
      <c r="G226" s="89" t="e">
        <f>VLOOKUP(F226,baza!G:G,1,FALSE)</f>
        <v>#N/A</v>
      </c>
      <c r="H226" s="102" t="s">
        <v>18117</v>
      </c>
      <c r="I226" s="104" t="s">
        <v>18118</v>
      </c>
      <c r="J226" s="105" t="str">
        <f t="shared" si="6"/>
        <v>RPZP.01.01.01-32-194/09-02</v>
      </c>
      <c r="K226" s="104" t="s">
        <v>18119</v>
      </c>
      <c r="L226" s="102" t="s">
        <v>18120</v>
      </c>
      <c r="M226" s="102" t="s">
        <v>4762</v>
      </c>
      <c r="N226" s="102" t="s">
        <v>4761</v>
      </c>
      <c r="O226" s="106" t="s">
        <v>920</v>
      </c>
      <c r="P226" s="92" t="str">
        <f>VLOOKUP(F226,'[2]kiedy utworzył wop'!B:H,7,FALSE)</f>
        <v>2011-06-15</v>
      </c>
      <c r="Q226" s="107" t="s">
        <v>4261</v>
      </c>
      <c r="R226" s="108" t="str">
        <f t="shared" si="7"/>
        <v>2011</v>
      </c>
      <c r="S226" s="109" t="s">
        <v>2418</v>
      </c>
      <c r="T226" s="96">
        <f>VLOOKUP(F226,'[2]dofinansowanie '!P:AI,20,FALSE)</f>
        <v>90780</v>
      </c>
      <c r="U226" t="str">
        <f>VLOOKUP(F226,'[2]baza umowy'!A:AJ,36,FALSE)</f>
        <v>01 Obszar miejski</v>
      </c>
      <c r="V226" t="str">
        <f>VLOOKUP(F226,'[2]baza umowy'!H:AH,27,FALSE)</f>
        <v>08 Inne inwestycje w przedsiębiorstwa</v>
      </c>
      <c r="W226" t="str">
        <f>VLOOKUP(F226,'[2]baza umowy'!H:AK,30,FALSE)</f>
        <v>06 Nieokreślony przemysł wytwórczy</v>
      </c>
      <c r="X226" t="str">
        <f>VLOOKUP(F226,'[2]baza umowy'!A:AM,39,FALSE)</f>
        <v>MAT Michał Szymkowiak</v>
      </c>
      <c r="Y226" t="str">
        <f>VLOOKUP(F226,'[2]baza umowy'!A:AU,47,FALSE)</f>
        <v>osoba fizyczna prowadząca działalność gospodarczą - mikro przedsiębiorstwo</v>
      </c>
      <c r="Z226" t="str">
        <f>VLOOKUP(F226,'[2]baza umowy'!A:AW,49,FALSE)</f>
        <v>przedsiębiorca lub przedsiębiorstwo</v>
      </c>
      <c r="AA226" t="str">
        <f>VLOOKUP(F226,'[2]baza umowy'!A:AL,38,FALSE)</f>
        <v>8520900725</v>
      </c>
    </row>
    <row r="227" spans="1:27" x14ac:dyDescent="0.25">
      <c r="A227" t="str">
        <f>VLOOKUP(F227,'[2]baza umowy'!A:B,2,FALSE)</f>
        <v>RPZP.01.00.00</v>
      </c>
      <c r="B227" t="str">
        <f>VLOOKUP(F227,'[2]baza umowy'!A:C,3,FALSE)</f>
        <v>RPZP.01.01.00</v>
      </c>
      <c r="C227" t="str">
        <f>VLOOKUP(F227,'[2]baza umowy'!A:D,4,FALSE)</f>
        <v>RPZP.01.01.01</v>
      </c>
      <c r="D227" s="102" t="s">
        <v>3247</v>
      </c>
      <c r="E227" s="103" t="str">
        <f>VLOOKUP(F227,'[2]baza umowy'!A:E,5,FALSE)</f>
        <v>RPZP.01.01.01-32-205/09-02</v>
      </c>
      <c r="F227" s="102" t="s">
        <v>3250</v>
      </c>
      <c r="G227" s="89" t="e">
        <f>VLOOKUP(F227,baza!G:G,1,FALSE)</f>
        <v>#N/A</v>
      </c>
      <c r="H227" s="102" t="s">
        <v>18121</v>
      </c>
      <c r="I227" s="104" t="s">
        <v>18122</v>
      </c>
      <c r="J227" s="105" t="str">
        <f t="shared" si="6"/>
        <v>RPZP.01.01.01-32-205/09-03</v>
      </c>
      <c r="K227" s="104" t="s">
        <v>18123</v>
      </c>
      <c r="L227" s="102" t="s">
        <v>18124</v>
      </c>
      <c r="M227" s="102" t="s">
        <v>3253</v>
      </c>
      <c r="N227" s="102" t="s">
        <v>3252</v>
      </c>
      <c r="O227" s="106" t="s">
        <v>5414</v>
      </c>
      <c r="P227" s="92" t="str">
        <f>VLOOKUP(F227,'[2]kiedy utworzył wop'!B:H,7,FALSE)</f>
        <v>2011-06-15</v>
      </c>
      <c r="Q227" s="107" t="s">
        <v>4261</v>
      </c>
      <c r="R227" s="108" t="str">
        <f t="shared" si="7"/>
        <v>2011</v>
      </c>
      <c r="S227" s="109" t="s">
        <v>2418</v>
      </c>
      <c r="T227" s="96">
        <f>VLOOKUP(F227,'[2]dofinansowanie '!P:AI,20,FALSE)</f>
        <v>118200</v>
      </c>
      <c r="U227" t="str">
        <f>VLOOKUP(F227,'[2]baza umowy'!A:AJ,36,FALSE)</f>
        <v>01 Obszar miejski</v>
      </c>
      <c r="V227" t="str">
        <f>VLOOKUP(F227,'[2]baza umowy'!H:AH,27,FALSE)</f>
        <v>08 Inne inwestycje w przedsiębiorstwa</v>
      </c>
      <c r="W227" t="str">
        <f>VLOOKUP(F227,'[2]baza umowy'!H:AK,30,FALSE)</f>
        <v>18 Edukacja</v>
      </c>
      <c r="X227" t="str">
        <f>VLOOKUP(F227,'[2]baza umowy'!A:AM,39,FALSE)</f>
        <v>Katarzyna Kołakowska</v>
      </c>
      <c r="Y227" t="str">
        <f>VLOOKUP(F227,'[2]baza umowy'!A:AU,47,FALSE)</f>
        <v>osoba fizyczna prowadząca działalność gospodarczą - mikro przedsiębiorstwo</v>
      </c>
      <c r="Z227" t="str">
        <f>VLOOKUP(F227,'[2]baza umowy'!A:AW,49,FALSE)</f>
        <v>przedsiębiorca lub przedsiębiorstwo</v>
      </c>
      <c r="AA227" t="str">
        <f>VLOOKUP(F227,'[2]baza umowy'!A:AL,38,FALSE)</f>
        <v>9552056210</v>
      </c>
    </row>
    <row r="228" spans="1:27" x14ac:dyDescent="0.25">
      <c r="A228" t="str">
        <f>VLOOKUP(F228,'[2]baza umowy'!A:B,2,FALSE)</f>
        <v>RPZP.01.00.00</v>
      </c>
      <c r="B228" t="str">
        <f>VLOOKUP(F228,'[2]baza umowy'!A:C,3,FALSE)</f>
        <v>RPZP.01.01.00</v>
      </c>
      <c r="C228" t="str">
        <f>VLOOKUP(F228,'[2]baza umowy'!A:D,4,FALSE)</f>
        <v>RPZP.01.01.01</v>
      </c>
      <c r="D228" s="102" t="s">
        <v>2760</v>
      </c>
      <c r="E228" s="103" t="str">
        <f>VLOOKUP(F228,'[2]baza umowy'!A:E,5,FALSE)</f>
        <v>RPZP.01.01.01-32-123/08-05</v>
      </c>
      <c r="F228" s="102" t="s">
        <v>2763</v>
      </c>
      <c r="G228" s="89" t="e">
        <f>VLOOKUP(F228,baza!G:G,1,FALSE)</f>
        <v>#N/A</v>
      </c>
      <c r="H228" s="102" t="s">
        <v>18125</v>
      </c>
      <c r="I228" s="104" t="s">
        <v>18126</v>
      </c>
      <c r="J228" s="105" t="str">
        <f t="shared" si="6"/>
        <v>RPZP.01.01.01-32-123/08-04</v>
      </c>
      <c r="K228" s="104" t="s">
        <v>18127</v>
      </c>
      <c r="L228" s="102" t="s">
        <v>18128</v>
      </c>
      <c r="M228" s="102" t="s">
        <v>2768</v>
      </c>
      <c r="N228" s="102" t="s">
        <v>2767</v>
      </c>
      <c r="O228" s="106" t="s">
        <v>7277</v>
      </c>
      <c r="P228" s="92" t="str">
        <f>VLOOKUP(F228,'[2]kiedy utworzył wop'!B:H,7,FALSE)</f>
        <v>2011-06-15</v>
      </c>
      <c r="Q228" s="107" t="s">
        <v>4261</v>
      </c>
      <c r="R228" s="108" t="str">
        <f t="shared" si="7"/>
        <v>2011</v>
      </c>
      <c r="S228" s="109" t="s">
        <v>6932</v>
      </c>
      <c r="T228" s="96">
        <f>VLOOKUP(F228,'[2]dofinansowanie '!P:AI,20,FALSE)</f>
        <v>999380.05</v>
      </c>
      <c r="U228" t="str">
        <f>VLOOKUP(F228,'[2]baza umowy'!A:AJ,36,FALSE)</f>
        <v>05 Obszary wiejskie (poza obszarami górskimi, wyspami lub o niskiej i bardzo niskiej gęstości zaludnienia)</v>
      </c>
      <c r="V228" t="str">
        <f>VLOOKUP(F228,'[2]baza umowy'!H:AH,27,FALSE)</f>
        <v>08 Inne inwestycje w przedsiębiorstwa</v>
      </c>
      <c r="W228" t="str">
        <f>VLOOKUP(F228,'[2]baza umowy'!H:AK,30,FALSE)</f>
        <v>13 Handel hurtowy i detaliczny</v>
      </c>
      <c r="X228" t="str">
        <f>VLOOKUP(F228,'[2]baza umowy'!A:AM,39,FALSE)</f>
        <v>Łowkis-Łozowski S.C.</v>
      </c>
      <c r="Y228" t="str">
        <f>VLOOKUP(F228,'[2]baza umowy'!A:AU,47,FALSE)</f>
        <v>spółka cywilna prowadząca działalność w oparciu o umowę zawartą na podstawie KC - mikro przedsiębiorstwo</v>
      </c>
      <c r="Z228" t="str">
        <f>VLOOKUP(F228,'[2]baza umowy'!A:AW,49,FALSE)</f>
        <v>przedsiębiorca lub przedsiębiorstwo</v>
      </c>
      <c r="AA228" t="str">
        <f>VLOOKUP(F228,'[2]baza umowy'!A:AL,38,FALSE)</f>
        <v>8520020728</v>
      </c>
    </row>
    <row r="229" spans="1:27" x14ac:dyDescent="0.25">
      <c r="A229" t="str">
        <f>VLOOKUP(F229,'[2]baza umowy'!A:B,2,FALSE)</f>
        <v>RPZP.01.00.00</v>
      </c>
      <c r="B229" t="str">
        <f>VLOOKUP(F229,'[2]baza umowy'!A:C,3,FALSE)</f>
        <v>RPZP.01.01.00</v>
      </c>
      <c r="C229" t="str">
        <f>VLOOKUP(F229,'[2]baza umowy'!A:D,4,FALSE)</f>
        <v>RPZP.01.01.01</v>
      </c>
      <c r="D229" s="102" t="s">
        <v>2775</v>
      </c>
      <c r="E229" s="103" t="str">
        <f>VLOOKUP(F229,'[2]baza umowy'!A:E,5,FALSE)</f>
        <v>RPZP.01.01.01-32-024/09-02</v>
      </c>
      <c r="F229" s="102" t="s">
        <v>2778</v>
      </c>
      <c r="G229" s="89" t="e">
        <f>VLOOKUP(F229,baza!G:G,1,FALSE)</f>
        <v>#N/A</v>
      </c>
      <c r="H229" s="102" t="s">
        <v>18129</v>
      </c>
      <c r="I229" s="104" t="s">
        <v>18130</v>
      </c>
      <c r="J229" s="105" t="str">
        <f t="shared" si="6"/>
        <v>RPZP.01.01.01-32-024/09-01</v>
      </c>
      <c r="K229" s="104" t="s">
        <v>18131</v>
      </c>
      <c r="L229" s="102" t="s">
        <v>18132</v>
      </c>
      <c r="M229" s="102" t="s">
        <v>2781</v>
      </c>
      <c r="N229" s="102" t="s">
        <v>2780</v>
      </c>
      <c r="O229" s="106" t="s">
        <v>2542</v>
      </c>
      <c r="P229" s="92" t="str">
        <f>VLOOKUP(F229,'[2]kiedy utworzył wop'!B:H,7,FALSE)</f>
        <v>2011-06-15</v>
      </c>
      <c r="Q229" s="107" t="s">
        <v>4261</v>
      </c>
      <c r="R229" s="108" t="str">
        <f t="shared" si="7"/>
        <v>2011</v>
      </c>
      <c r="S229" s="109" t="s">
        <v>6932</v>
      </c>
      <c r="T229" s="96">
        <f>VLOOKUP(F229,'[2]dofinansowanie '!P:AI,20,FALSE)</f>
        <v>69323.039999999994</v>
      </c>
      <c r="U229" t="str">
        <f>VLOOKUP(F229,'[2]baza umowy'!A:AJ,36,FALSE)</f>
        <v>01 Obszar miejski</v>
      </c>
      <c r="V229" t="str">
        <f>VLOOKUP(F229,'[2]baza umowy'!H:AH,27,FALSE)</f>
        <v>08 Inne inwestycje w przedsiębiorstwa</v>
      </c>
      <c r="W229" t="str">
        <f>VLOOKUP(F229,'[2]baza umowy'!H:AK,30,FALSE)</f>
        <v>14 Hotele i restauracje</v>
      </c>
      <c r="X229" t="str">
        <f>VLOOKUP(F229,'[2]baza umowy'!A:AM,39,FALSE)</f>
        <v>K&amp;J CONSULTING Jarosław Wit Kozłowski</v>
      </c>
      <c r="Y229" t="str">
        <f>VLOOKUP(F229,'[2]baza umowy'!A:AU,47,FALSE)</f>
        <v>osoba fizyczna prowadząca działalność gospodarczą - mikro przedsiębiorstwo</v>
      </c>
      <c r="Z229" t="str">
        <f>VLOOKUP(F229,'[2]baza umowy'!A:AW,49,FALSE)</f>
        <v>przedsiębiorca lub przedsiębiorstwo</v>
      </c>
      <c r="AA229" t="str">
        <f>VLOOKUP(F229,'[2]baza umowy'!A:AL,38,FALSE)</f>
        <v>8521251594</v>
      </c>
    </row>
    <row r="230" spans="1:27" x14ac:dyDescent="0.25">
      <c r="A230" t="str">
        <f>VLOOKUP(F230,'[2]baza umowy'!A:B,2,FALSE)</f>
        <v>RPZP.01.00.00</v>
      </c>
      <c r="B230" t="str">
        <f>VLOOKUP(F230,'[2]baza umowy'!A:C,3,FALSE)</f>
        <v>RPZP.01.01.00</v>
      </c>
      <c r="C230" t="str">
        <f>VLOOKUP(F230,'[2]baza umowy'!A:D,4,FALSE)</f>
        <v>RPZP.01.01.01</v>
      </c>
      <c r="D230" s="102" t="s">
        <v>912</v>
      </c>
      <c r="E230" s="103" t="str">
        <f>VLOOKUP(F230,'[2]baza umowy'!A:E,5,FALSE)</f>
        <v>RPZP.01.01.01-32-041/09-02</v>
      </c>
      <c r="F230" s="102" t="s">
        <v>915</v>
      </c>
      <c r="G230" s="89" t="e">
        <f>VLOOKUP(F230,baza!G:G,1,FALSE)</f>
        <v>#N/A</v>
      </c>
      <c r="H230" s="102" t="s">
        <v>18133</v>
      </c>
      <c r="I230" s="104" t="s">
        <v>18134</v>
      </c>
      <c r="J230" s="105" t="str">
        <f t="shared" si="6"/>
        <v>RPZP.01.01.01-32-041/09-01</v>
      </c>
      <c r="K230" s="104" t="s">
        <v>18135</v>
      </c>
      <c r="L230" s="102" t="s">
        <v>18136</v>
      </c>
      <c r="M230" s="102" t="s">
        <v>923</v>
      </c>
      <c r="N230" s="102" t="s">
        <v>922</v>
      </c>
      <c r="O230" s="106" t="s">
        <v>928</v>
      </c>
      <c r="P230" s="92" t="str">
        <f>VLOOKUP(F230,'[2]kiedy utworzył wop'!B:H,7,FALSE)</f>
        <v>2011-06-17</v>
      </c>
      <c r="Q230" s="107" t="s">
        <v>4261</v>
      </c>
      <c r="R230" s="108" t="str">
        <f t="shared" si="7"/>
        <v>2011</v>
      </c>
      <c r="S230" s="109" t="s">
        <v>2542</v>
      </c>
      <c r="T230" s="96">
        <f>VLOOKUP(F230,'[2]dofinansowanie '!P:AI,20,FALSE)</f>
        <v>147420</v>
      </c>
      <c r="U230" t="str">
        <f>VLOOKUP(F230,'[2]baza umowy'!A:AJ,36,FALSE)</f>
        <v>01 Obszar miejski</v>
      </c>
      <c r="V230" t="str">
        <f>VLOOKUP(F230,'[2]baza umowy'!H:AH,27,FALSE)</f>
        <v>08 Inne inwestycje w przedsiębiorstwa</v>
      </c>
      <c r="W230" t="str">
        <f>VLOOKUP(F230,'[2]baza umowy'!H:AK,30,FALSE)</f>
        <v>22 Inne niewyszczególnione usługi</v>
      </c>
      <c r="X230" t="str">
        <f>VLOOKUP(F230,'[2]baza umowy'!A:AM,39,FALSE)</f>
        <v>"Media Net Spółka Cywilna" Wojciech Pelczyk, Adam Zawadzki</v>
      </c>
      <c r="Y230" t="str">
        <f>VLOOKUP(F230,'[2]baza umowy'!A:AU,47,FALSE)</f>
        <v>spółka cywilna prowadząca działalność w oparciu o umowę zawartą na podstawie KC - mikro przedsiębiorstwo</v>
      </c>
      <c r="Z230" t="str">
        <f>VLOOKUP(F230,'[2]baza umowy'!A:AW,49,FALSE)</f>
        <v>przedsiębiorca lub przedsiębiorstwo</v>
      </c>
      <c r="AA230" t="str">
        <f>VLOOKUP(F230,'[2]baza umowy'!A:AL,38,FALSE)</f>
        <v>8522491001</v>
      </c>
    </row>
    <row r="231" spans="1:27" x14ac:dyDescent="0.25">
      <c r="A231" t="str">
        <f>VLOOKUP(F231,'[2]baza umowy'!A:B,2,FALSE)</f>
        <v>RPZP.02.00.00</v>
      </c>
      <c r="B231" t="str">
        <f>VLOOKUP(F231,'[2]baza umowy'!A:C,3,FALSE)</f>
        <v>RPZP.02.01.00</v>
      </c>
      <c r="C231" t="str">
        <f>VLOOKUP(F231,'[2]baza umowy'!A:D,4,FALSE)</f>
        <v>RPZP.02.01.02</v>
      </c>
      <c r="D231" s="102" t="s">
        <v>3785</v>
      </c>
      <c r="E231" s="103" t="str">
        <f>VLOOKUP(F231,'[2]baza umowy'!A:E,5,FALSE)</f>
        <v>RPZP.02.01.02-32-048/09-03</v>
      </c>
      <c r="F231" s="102" t="s">
        <v>3788</v>
      </c>
      <c r="G231" s="89" t="e">
        <f>VLOOKUP(F231,baza!G:G,1,FALSE)</f>
        <v>#N/A</v>
      </c>
      <c r="H231" s="102" t="s">
        <v>18137</v>
      </c>
      <c r="I231" s="104" t="s">
        <v>3785</v>
      </c>
      <c r="J231" s="105" t="str">
        <f t="shared" si="6"/>
        <v>RPZP.02.01.02-32-048/09-03</v>
      </c>
      <c r="K231" s="104" t="s">
        <v>18138</v>
      </c>
      <c r="L231" s="102" t="s">
        <v>18139</v>
      </c>
      <c r="M231" s="102" t="s">
        <v>2433</v>
      </c>
      <c r="N231" s="102" t="s">
        <v>2432</v>
      </c>
      <c r="O231" s="106" t="s">
        <v>928</v>
      </c>
      <c r="P231" s="92" t="str">
        <f>VLOOKUP(F231,'[2]kiedy utworzył wop'!B:H,7,FALSE)</f>
        <v>2011-06-20</v>
      </c>
      <c r="Q231" s="107" t="s">
        <v>4261</v>
      </c>
      <c r="R231" s="108" t="str">
        <f t="shared" si="7"/>
        <v>2011</v>
      </c>
      <c r="S231" s="109" t="s">
        <v>2542</v>
      </c>
      <c r="T231" s="96">
        <f>VLOOKUP(F231,'[2]dofinansowanie '!P:AI,20,FALSE)</f>
        <v>528138</v>
      </c>
      <c r="U231" t="str">
        <f>VLOOKUP(F231,'[2]baza umowy'!A:AJ,36,FALSE)</f>
        <v>05 Obszary wiejskie (poza obszarami górskimi, wyspami lub o niskiej i bardzo niskiej gęstości zaludnienia)</v>
      </c>
      <c r="V231" t="str">
        <f>VLOOKUP(F231,'[2]baza umowy'!H:AH,27,FALSE)</f>
        <v>23 Drogi regionalne/lokalne</v>
      </c>
      <c r="W231" t="str">
        <f>VLOOKUP(F231,'[2]baza umowy'!H:AK,30,FALSE)</f>
        <v>00 Nie dotyczy</v>
      </c>
      <c r="X231" t="str">
        <f>VLOOKUP(F231,'[2]baza umowy'!A:AM,39,FALSE)</f>
        <v>Gmina Dobra</v>
      </c>
      <c r="Y231" t="str">
        <f>VLOOKUP(F231,'[2]baza umowy'!A:AU,47,FALSE)</f>
        <v>wspólnota samorządowa - gmina</v>
      </c>
      <c r="Z231" t="str">
        <f>VLOOKUP(F231,'[2]baza umowy'!A:AW,49,FALSE)</f>
        <v>Jednostka samorządu terytorialnego</v>
      </c>
      <c r="AA231" t="str">
        <f>VLOOKUP(F231,'[2]baza umowy'!A:AL,38,FALSE)</f>
        <v>8512948083</v>
      </c>
    </row>
    <row r="232" spans="1:27" x14ac:dyDescent="0.25">
      <c r="A232" t="str">
        <f>VLOOKUP(F232,'[2]baza umowy'!A:B,2,FALSE)</f>
        <v>RPZP.01.00.00</v>
      </c>
      <c r="B232" t="str">
        <f>VLOOKUP(F232,'[2]baza umowy'!A:C,3,FALSE)</f>
        <v>RPZP.01.01.00</v>
      </c>
      <c r="C232" t="str">
        <f>VLOOKUP(F232,'[2]baza umowy'!A:D,4,FALSE)</f>
        <v>RPZP.01.01.01</v>
      </c>
      <c r="D232" s="102" t="s">
        <v>4971</v>
      </c>
      <c r="E232" s="103" t="str">
        <f>VLOOKUP(F232,'[2]baza umowy'!A:E,5,FALSE)</f>
        <v>RPZP.01.01.01-32-036/09-02</v>
      </c>
      <c r="F232" s="102" t="s">
        <v>4974</v>
      </c>
      <c r="G232" s="89" t="e">
        <f>VLOOKUP(F232,baza!G:G,1,FALSE)</f>
        <v>#N/A</v>
      </c>
      <c r="H232" s="102" t="s">
        <v>18140</v>
      </c>
      <c r="I232" s="104" t="s">
        <v>4971</v>
      </c>
      <c r="J232" s="105" t="str">
        <f t="shared" si="6"/>
        <v>RPZP.01.01.01-32-036/09-02</v>
      </c>
      <c r="K232" s="104" t="s">
        <v>18141</v>
      </c>
      <c r="L232" s="102" t="s">
        <v>18142</v>
      </c>
      <c r="M232" s="102" t="s">
        <v>4977</v>
      </c>
      <c r="N232" s="102" t="s">
        <v>4976</v>
      </c>
      <c r="O232" s="106" t="s">
        <v>928</v>
      </c>
      <c r="P232" s="92" t="str">
        <f>VLOOKUP(F232,'[2]kiedy utworzył wop'!B:H,7,FALSE)</f>
        <v>2011-06-20</v>
      </c>
      <c r="Q232" s="107" t="s">
        <v>4261</v>
      </c>
      <c r="R232" s="108" t="str">
        <f t="shared" si="7"/>
        <v>2011</v>
      </c>
      <c r="S232" s="109" t="s">
        <v>2542</v>
      </c>
      <c r="T232" s="96">
        <f>VLOOKUP(F232,'[2]dofinansowanie '!P:AI,20,FALSE)</f>
        <v>91031.64</v>
      </c>
      <c r="U232" t="str">
        <f>VLOOKUP(F232,'[2]baza umowy'!A:AJ,36,FALSE)</f>
        <v>01 Obszar miejski</v>
      </c>
      <c r="V232" t="str">
        <f>VLOOKUP(F232,'[2]baza umowy'!H:AH,27,FALSE)</f>
        <v>08 Inne inwestycje w przedsiębiorstwa</v>
      </c>
      <c r="W232" t="str">
        <f>VLOOKUP(F232,'[2]baza umowy'!H:AK,30,FALSE)</f>
        <v>06 Nieokreślony przemysł wytwórczy</v>
      </c>
      <c r="X232" t="str">
        <f>VLOOKUP(F232,'[2]baza umowy'!A:AM,39,FALSE)</f>
        <v>Intralog Sp. z o.o.</v>
      </c>
      <c r="Y232" t="str">
        <f>VLOOKUP(F232,'[2]baza umowy'!A:AU,47,FALSE)</f>
        <v>spółka z ograniczoną odpowiedzialnością - mikro przedsiębiorstwo</v>
      </c>
      <c r="Z232" t="str">
        <f>VLOOKUP(F232,'[2]baza umowy'!A:AW,49,FALSE)</f>
        <v>przedsiębiorca lub przedsiębiorstwo</v>
      </c>
      <c r="AA232" t="str">
        <f>VLOOKUP(F232,'[2]baza umowy'!A:AL,38,FALSE)</f>
        <v>9552059697</v>
      </c>
    </row>
    <row r="233" spans="1:27" x14ac:dyDescent="0.25">
      <c r="A233" t="str">
        <f>VLOOKUP(F233,'[2]baza umowy'!A:B,2,FALSE)</f>
        <v>RPZP.01.00.00</v>
      </c>
      <c r="B233" t="str">
        <f>VLOOKUP(F233,'[2]baza umowy'!A:C,3,FALSE)</f>
        <v>RPZP.01.01.00</v>
      </c>
      <c r="C233" t="str">
        <f>VLOOKUP(F233,'[2]baza umowy'!A:D,4,FALSE)</f>
        <v>RPZP.01.01.01</v>
      </c>
      <c r="D233" s="102" t="s">
        <v>3453</v>
      </c>
      <c r="E233" s="103" t="str">
        <f>VLOOKUP(F233,'[2]baza umowy'!A:E,5,FALSE)</f>
        <v>RPZP.01.01.01-32-127/09-01</v>
      </c>
      <c r="F233" s="102" t="s">
        <v>3456</v>
      </c>
      <c r="G233" s="89" t="e">
        <f>VLOOKUP(F233,baza!G:G,1,FALSE)</f>
        <v>#N/A</v>
      </c>
      <c r="H233" s="102" t="s">
        <v>18143</v>
      </c>
      <c r="I233" s="104" t="s">
        <v>18144</v>
      </c>
      <c r="J233" s="105" t="str">
        <f t="shared" si="6"/>
        <v>RPZP.01.01.01-32-127/09-03</v>
      </c>
      <c r="K233" s="104" t="s">
        <v>18145</v>
      </c>
      <c r="L233" s="102" t="s">
        <v>18146</v>
      </c>
      <c r="M233" s="102" t="s">
        <v>3459</v>
      </c>
      <c r="N233" s="102" t="s">
        <v>3458</v>
      </c>
      <c r="O233" s="106" t="s">
        <v>206</v>
      </c>
      <c r="P233" s="92" t="str">
        <f>VLOOKUP(F233,'[2]kiedy utworzył wop'!B:H,7,FALSE)</f>
        <v>2011-06-21</v>
      </c>
      <c r="Q233" s="107" t="s">
        <v>4261</v>
      </c>
      <c r="R233" s="108" t="str">
        <f t="shared" si="7"/>
        <v>2011</v>
      </c>
      <c r="S233" s="109" t="s">
        <v>2542</v>
      </c>
      <c r="T233" s="96">
        <f>VLOOKUP(F233,'[2]dofinansowanie '!P:AI,20,FALSE)</f>
        <v>286729.76</v>
      </c>
      <c r="U233" t="str">
        <f>VLOOKUP(F233,'[2]baza umowy'!A:AJ,36,FALSE)</f>
        <v>01 Obszar miejski</v>
      </c>
      <c r="V233" t="str">
        <f>VLOOKUP(F233,'[2]baza umowy'!H:AH,27,FALSE)</f>
        <v>08 Inne inwestycje w przedsiębiorstwa</v>
      </c>
      <c r="W233" t="str">
        <f>VLOOKUP(F233,'[2]baza umowy'!H:AK,30,FALSE)</f>
        <v>22 Inne niewyszczególnione usługi</v>
      </c>
      <c r="X233" t="str">
        <f>VLOOKUP(F233,'[2]baza umowy'!A:AM,39,FALSE)</f>
        <v>"RADZISZEWICZ" Przedsiębiorstwo Usługowo-Handlowe Krzysztof Radziszewicz</v>
      </c>
      <c r="Y233" t="str">
        <f>VLOOKUP(F233,'[2]baza umowy'!A:AU,47,FALSE)</f>
        <v>osoba fizyczna prowadząca działalność gospodarczą - mikro przedsiębiorstwo</v>
      </c>
      <c r="Z233" t="str">
        <f>VLOOKUP(F233,'[2]baza umowy'!A:AW,49,FALSE)</f>
        <v>przedsiębiorca lub przedsiębiorstwo</v>
      </c>
      <c r="AA233" t="str">
        <f>VLOOKUP(F233,'[2]baza umowy'!A:AL,38,FALSE)</f>
        <v>5941143065</v>
      </c>
    </row>
    <row r="234" spans="1:27" x14ac:dyDescent="0.25">
      <c r="A234" t="str">
        <f>VLOOKUP(F234,'[2]baza umowy'!A:B,2,FALSE)</f>
        <v>RPZP.01.00.00</v>
      </c>
      <c r="B234" t="str">
        <f>VLOOKUP(F234,'[2]baza umowy'!A:C,3,FALSE)</f>
        <v>RPZP.01.01.00</v>
      </c>
      <c r="C234" t="str">
        <f>VLOOKUP(F234,'[2]baza umowy'!A:D,4,FALSE)</f>
        <v>RPZP.01.01.01</v>
      </c>
      <c r="D234" s="102" t="s">
        <v>2116</v>
      </c>
      <c r="E234" s="103" t="str">
        <f>VLOOKUP(F234,'[2]baza umowy'!A:E,5,FALSE)</f>
        <v>RPZP.01.01.01-32-050/09-03</v>
      </c>
      <c r="F234" s="102" t="s">
        <v>2119</v>
      </c>
      <c r="G234" s="89" t="e">
        <f>VLOOKUP(F234,baza!G:G,1,FALSE)</f>
        <v>#N/A</v>
      </c>
      <c r="H234" s="102" t="s">
        <v>18147</v>
      </c>
      <c r="I234" s="104" t="s">
        <v>18148</v>
      </c>
      <c r="J234" s="105" t="str">
        <f t="shared" si="6"/>
        <v>RPZP.01.01.01-32-050/09-02</v>
      </c>
      <c r="K234" s="104" t="s">
        <v>18149</v>
      </c>
      <c r="L234" s="102" t="s">
        <v>18150</v>
      </c>
      <c r="M234" s="102" t="s">
        <v>2124</v>
      </c>
      <c r="N234" s="102" t="s">
        <v>2123</v>
      </c>
      <c r="O234" s="106" t="s">
        <v>219</v>
      </c>
      <c r="P234" s="92" t="str">
        <f>VLOOKUP(F234,'[2]kiedy utworzył wop'!B:H,7,FALSE)</f>
        <v>2011-06-21</v>
      </c>
      <c r="Q234" s="107" t="s">
        <v>4261</v>
      </c>
      <c r="R234" s="108" t="str">
        <f t="shared" si="7"/>
        <v>2011</v>
      </c>
      <c r="S234" s="109" t="s">
        <v>4565</v>
      </c>
      <c r="T234" s="96">
        <f>VLOOKUP(F234,'[2]dofinansowanie '!P:AI,20,FALSE)</f>
        <v>69358.210000000006</v>
      </c>
      <c r="U234" t="str">
        <f>VLOOKUP(F234,'[2]baza umowy'!A:AJ,36,FALSE)</f>
        <v>01 Obszar miejski</v>
      </c>
      <c r="V234" t="str">
        <f>VLOOKUP(F234,'[2]baza umowy'!H:AH,27,FALSE)</f>
        <v>08 Inne inwestycje w przedsiębiorstwa</v>
      </c>
      <c r="W234" t="str">
        <f>VLOOKUP(F234,'[2]baza umowy'!H:AK,30,FALSE)</f>
        <v>16 Obsługa nieruchomości, wynajem i prowadzenie działalności gospodarczej</v>
      </c>
      <c r="X234" t="str">
        <f>VLOOKUP(F234,'[2]baza umowy'!A:AM,39,FALSE)</f>
        <v>PHU "Administrator" s.c. Wojciech Bauer, Joanna Grabowska</v>
      </c>
      <c r="Y234" t="str">
        <f>VLOOKUP(F234,'[2]baza umowy'!A:AU,47,FALSE)</f>
        <v>spółka cywilna prowadząca działalność w oparciu o umowę zawartą na podstawie KC - mikro przedsiębiorstwo</v>
      </c>
      <c r="Z234" t="str">
        <f>VLOOKUP(F234,'[2]baza umowy'!A:AW,49,FALSE)</f>
        <v>przedsiębiorca lub przedsiębiorstwo</v>
      </c>
      <c r="AA234" t="str">
        <f>VLOOKUP(F234,'[2]baza umowy'!A:AL,38,FALSE)</f>
        <v>6731752545</v>
      </c>
    </row>
    <row r="235" spans="1:27" x14ac:dyDescent="0.25">
      <c r="A235" t="str">
        <f>VLOOKUP(F235,'[2]baza umowy'!A:B,2,FALSE)</f>
        <v>RPZP.01.00.00</v>
      </c>
      <c r="B235" t="str">
        <f>VLOOKUP(F235,'[2]baza umowy'!A:C,3,FALSE)</f>
        <v>RPZP.01.01.00</v>
      </c>
      <c r="C235" t="str">
        <f>VLOOKUP(F235,'[2]baza umowy'!A:D,4,FALSE)</f>
        <v>RPZP.01.01.01</v>
      </c>
      <c r="D235" s="102" t="s">
        <v>2594</v>
      </c>
      <c r="E235" s="103" t="str">
        <f>VLOOKUP(F235,'[2]baza umowy'!A:E,5,FALSE)</f>
        <v>RPZP.01.01.01-32-030/09-02</v>
      </c>
      <c r="F235" s="102" t="s">
        <v>2597</v>
      </c>
      <c r="G235" s="89" t="e">
        <f>VLOOKUP(F235,baza!G:G,1,FALSE)</f>
        <v>#N/A</v>
      </c>
      <c r="H235" s="102" t="s">
        <v>18151</v>
      </c>
      <c r="I235" s="104" t="s">
        <v>18152</v>
      </c>
      <c r="J235" s="105" t="str">
        <f t="shared" si="6"/>
        <v>RPZP.01.01.01-32-030/09-01</v>
      </c>
      <c r="K235" s="104" t="s">
        <v>18153</v>
      </c>
      <c r="L235" s="102" t="s">
        <v>18154</v>
      </c>
      <c r="M235" s="102" t="s">
        <v>2601</v>
      </c>
      <c r="N235" s="102" t="s">
        <v>2600</v>
      </c>
      <c r="O235" s="106" t="s">
        <v>219</v>
      </c>
      <c r="P235" s="92" t="str">
        <f>VLOOKUP(F235,'[2]kiedy utworzył wop'!B:H,7,FALSE)</f>
        <v>2011-06-21</v>
      </c>
      <c r="Q235" s="107" t="s">
        <v>4261</v>
      </c>
      <c r="R235" s="108" t="str">
        <f t="shared" si="7"/>
        <v>2011</v>
      </c>
      <c r="S235" s="109" t="s">
        <v>2542</v>
      </c>
      <c r="T235" s="96">
        <f>VLOOKUP(F235,'[2]dofinansowanie '!P:AI,20,FALSE)</f>
        <v>117400</v>
      </c>
      <c r="U235" t="str">
        <f>VLOOKUP(F235,'[2]baza umowy'!A:AJ,36,FALSE)</f>
        <v>01 Obszar miejski</v>
      </c>
      <c r="V235" t="str">
        <f>VLOOKUP(F235,'[2]baza umowy'!H:AH,27,FALSE)</f>
        <v>08 Inne inwestycje w przedsiębiorstwa</v>
      </c>
      <c r="W235" t="str">
        <f>VLOOKUP(F235,'[2]baza umowy'!H:AK,30,FALSE)</f>
        <v>19 Działalność w zakresie ochrony zdrowia ludzkiego</v>
      </c>
      <c r="X235" t="str">
        <f>VLOOKUP(F235,'[2]baza umowy'!A:AM,39,FALSE)</f>
        <v>Indywidualna Praktyka Lekarska lek. dent. Teresa Górnicka</v>
      </c>
      <c r="Y235" t="str">
        <f>VLOOKUP(F235,'[2]baza umowy'!A:AU,47,FALSE)</f>
        <v>osoba fizyczna prowadząca działalność gospodarczą - mikro przedsiębiorstwo</v>
      </c>
      <c r="Z235" t="str">
        <f>VLOOKUP(F235,'[2]baza umowy'!A:AW,49,FALSE)</f>
        <v>przedsiębiorca lub przedsiębiorstwo</v>
      </c>
      <c r="AA235" t="str">
        <f>VLOOKUP(F235,'[2]baza umowy'!A:AL,38,FALSE)</f>
        <v>9551157601</v>
      </c>
    </row>
    <row r="236" spans="1:27" x14ac:dyDescent="0.25">
      <c r="A236" t="str">
        <f>VLOOKUP(F236,'[2]baza umowy'!A:B,2,FALSE)</f>
        <v>RPZP.01.00.00</v>
      </c>
      <c r="B236" t="str">
        <f>VLOOKUP(F236,'[2]baza umowy'!A:C,3,FALSE)</f>
        <v>RPZP.01.01.00</v>
      </c>
      <c r="C236" t="str">
        <f>VLOOKUP(F236,'[2]baza umowy'!A:D,4,FALSE)</f>
        <v>RPZP.01.01.01</v>
      </c>
      <c r="D236" s="102" t="s">
        <v>3957</v>
      </c>
      <c r="E236" s="103" t="str">
        <f>VLOOKUP(F236,'[2]baza umowy'!A:E,5,FALSE)</f>
        <v>RPZP.01.01.01-32-068/09-02</v>
      </c>
      <c r="F236" s="102" t="s">
        <v>3960</v>
      </c>
      <c r="G236" s="89" t="e">
        <f>VLOOKUP(F236,baza!G:G,1,FALSE)</f>
        <v>#N/A</v>
      </c>
      <c r="H236" s="102" t="s">
        <v>18155</v>
      </c>
      <c r="I236" s="104" t="s">
        <v>18156</v>
      </c>
      <c r="J236" s="105" t="str">
        <f t="shared" si="6"/>
        <v>RPZP.01.01.01-32-068/09-03</v>
      </c>
      <c r="K236" s="104" t="s">
        <v>18157</v>
      </c>
      <c r="L236" s="102" t="s">
        <v>18158</v>
      </c>
      <c r="M236" s="102" t="s">
        <v>3965</v>
      </c>
      <c r="N236" s="102" t="s">
        <v>3964</v>
      </c>
      <c r="O236" s="106" t="s">
        <v>219</v>
      </c>
      <c r="P236" s="92" t="str">
        <f>VLOOKUP(F236,'[2]kiedy utworzył wop'!B:H,7,FALSE)</f>
        <v>2011-06-21</v>
      </c>
      <c r="Q236" s="107" t="s">
        <v>4261</v>
      </c>
      <c r="R236" s="108" t="str">
        <f t="shared" si="7"/>
        <v>2011</v>
      </c>
      <c r="S236" s="109" t="s">
        <v>2542</v>
      </c>
      <c r="T236" s="96">
        <f>VLOOKUP(F236,'[2]dofinansowanie '!P:AI,20,FALSE)</f>
        <v>759308.64</v>
      </c>
      <c r="U236" t="str">
        <f>VLOOKUP(F236,'[2]baza umowy'!A:AJ,36,FALSE)</f>
        <v>05 Obszary wiejskie (poza obszarami górskimi, wyspami lub o niskiej i bardzo niskiej gęstości zaludnienia)</v>
      </c>
      <c r="V236" t="str">
        <f>VLOOKUP(F236,'[2]baza umowy'!H:AH,27,FALSE)</f>
        <v>08 Inne inwestycje w przedsiębiorstwa</v>
      </c>
      <c r="W236" t="str">
        <f>VLOOKUP(F236,'[2]baza umowy'!H:AK,30,FALSE)</f>
        <v>08 Wytwarzanie i dystrybucja energii elektrycznej, gazu i ciepła</v>
      </c>
      <c r="X236" t="str">
        <f>VLOOKUP(F236,'[2]baza umowy'!A:AM,39,FALSE)</f>
        <v>Dr Barzyk Consulting Grzegorz Barzyk</v>
      </c>
      <c r="Y236" t="str">
        <f>VLOOKUP(F236,'[2]baza umowy'!A:AU,47,FALSE)</f>
        <v>osoba fizyczna prowadząca działalność gospodarczą - mikro przedsiębiorstwo</v>
      </c>
      <c r="Z236" t="str">
        <f>VLOOKUP(F236,'[2]baza umowy'!A:AW,49,FALSE)</f>
        <v>przedsiębiorca lub przedsiębiorstwo</v>
      </c>
      <c r="AA236" t="str">
        <f>VLOOKUP(F236,'[2]baza umowy'!A:AL,38,FALSE)</f>
        <v>8520901386</v>
      </c>
    </row>
    <row r="237" spans="1:27" x14ac:dyDescent="0.25">
      <c r="A237" t="str">
        <f>VLOOKUP(F237,'[2]baza umowy'!A:B,2,FALSE)</f>
        <v>RPZP.01.00.00</v>
      </c>
      <c r="B237" t="str">
        <f>VLOOKUP(F237,'[2]baza umowy'!A:C,3,FALSE)</f>
        <v>RPZP.01.03.00</v>
      </c>
      <c r="C237" t="str">
        <f>VLOOKUP(F237,'[2]baza umowy'!A:D,4,FALSE)</f>
        <v>RPZP.01.03.01</v>
      </c>
      <c r="D237" s="102" t="s">
        <v>4359</v>
      </c>
      <c r="E237" s="103" t="str">
        <f>VLOOKUP(F237,'[2]baza umowy'!A:E,5,FALSE)</f>
        <v>RPZP.01.03.01-32-035/09-03</v>
      </c>
      <c r="F237" s="102" t="s">
        <v>4362</v>
      </c>
      <c r="G237" s="89" t="e">
        <f>VLOOKUP(F237,baza!G:G,1,FALSE)</f>
        <v>#N/A</v>
      </c>
      <c r="H237" s="102" t="s">
        <v>18159</v>
      </c>
      <c r="I237" s="104" t="s">
        <v>18160</v>
      </c>
      <c r="J237" s="105" t="str">
        <f t="shared" si="6"/>
        <v>RPZP.01.03.01-32-035/09-01</v>
      </c>
      <c r="K237" s="104" t="s">
        <v>18161</v>
      </c>
      <c r="L237" s="102" t="s">
        <v>18162</v>
      </c>
      <c r="M237" s="102" t="s">
        <v>4365</v>
      </c>
      <c r="N237" s="102" t="s">
        <v>3418</v>
      </c>
      <c r="O237" s="106" t="s">
        <v>4366</v>
      </c>
      <c r="P237" s="92" t="str">
        <f>VLOOKUP(F237,'[2]kiedy utworzył wop'!B:H,7,FALSE)</f>
        <v>2011-06-22</v>
      </c>
      <c r="Q237" s="107" t="s">
        <v>4261</v>
      </c>
      <c r="R237" s="108" t="str">
        <f t="shared" si="7"/>
        <v>2011</v>
      </c>
      <c r="S237" s="109" t="s">
        <v>5475</v>
      </c>
      <c r="T237" s="96">
        <f>VLOOKUP(F237,'[2]dofinansowanie '!P:AI,20,FALSE)</f>
        <v>40000</v>
      </c>
      <c r="U237" t="str">
        <f>VLOOKUP(F237,'[2]baza umowy'!A:AJ,36,FALSE)</f>
        <v>01 Obszar miejski</v>
      </c>
      <c r="V237" t="str">
        <f>VLOOKUP(F237,'[2]baza umowy'!H:AH,27,FALSE)</f>
        <v>05 Usługi w zakresie zaawansowanego wsparcia dla przedsiębiorstw i grup przedsiębiorstw</v>
      </c>
      <c r="W237" t="str">
        <f>VLOOKUP(F237,'[2]baza umowy'!H:AK,30,FALSE)</f>
        <v>12 Budownictwo</v>
      </c>
      <c r="X237" t="str">
        <f>VLOOKUP(F237,'[2]baza umowy'!A:AM,39,FALSE)</f>
        <v>Przedsiębiorstwo Inżynierii Środowiska EKOWODROL Sp. z o.o.</v>
      </c>
      <c r="Y237" t="str">
        <f>VLOOKUP(F237,'[2]baza umowy'!A:AU,47,FALSE)</f>
        <v>spółka z ograniczoną odpowiedzialnością - średnie przedsiębiorstwo</v>
      </c>
      <c r="Z237" t="str">
        <f>VLOOKUP(F237,'[2]baza umowy'!A:AW,49,FALSE)</f>
        <v>przedsiębiorca lub przedsiębiorstwo</v>
      </c>
      <c r="AA237" t="str">
        <f>VLOOKUP(F237,'[2]baza umowy'!A:AL,38,FALSE)</f>
        <v>6690500171</v>
      </c>
    </row>
    <row r="238" spans="1:27" x14ac:dyDescent="0.25">
      <c r="A238" t="str">
        <f>VLOOKUP(F238,'[2]baza umowy'!A:B,2,FALSE)</f>
        <v>RPZP.01.00.00</v>
      </c>
      <c r="B238" t="str">
        <f>VLOOKUP(F238,'[2]baza umowy'!A:C,3,FALSE)</f>
        <v>RPZP.01.01.00</v>
      </c>
      <c r="C238" t="str">
        <f>VLOOKUP(F238,'[2]baza umowy'!A:D,4,FALSE)</f>
        <v>RPZP.01.01.01</v>
      </c>
      <c r="D238" s="102" t="s">
        <v>4134</v>
      </c>
      <c r="E238" s="103" t="str">
        <f>VLOOKUP(F238,'[2]baza umowy'!A:E,5,FALSE)</f>
        <v>RPZP.01.01.01-32-282/09-02</v>
      </c>
      <c r="F238" s="102" t="s">
        <v>4137</v>
      </c>
      <c r="G238" s="89" t="e">
        <f>VLOOKUP(F238,baza!G:G,1,FALSE)</f>
        <v>#N/A</v>
      </c>
      <c r="H238" s="102" t="s">
        <v>18163</v>
      </c>
      <c r="I238" s="104" t="s">
        <v>18164</v>
      </c>
      <c r="J238" s="105" t="str">
        <f t="shared" si="6"/>
        <v>RPZP.01.01.01-32-282/09-03</v>
      </c>
      <c r="K238" s="104" t="s">
        <v>18165</v>
      </c>
      <c r="L238" s="102" t="s">
        <v>18166</v>
      </c>
      <c r="M238" s="102" t="s">
        <v>4141</v>
      </c>
      <c r="N238" s="102" t="s">
        <v>4140</v>
      </c>
      <c r="O238" s="106" t="s">
        <v>4281</v>
      </c>
      <c r="P238" s="92" t="str">
        <f>VLOOKUP(F238,'[2]kiedy utworzył wop'!B:H,7,FALSE)</f>
        <v>2011-06-22</v>
      </c>
      <c r="Q238" s="107" t="s">
        <v>4261</v>
      </c>
      <c r="R238" s="108" t="str">
        <f t="shared" si="7"/>
        <v>2011</v>
      </c>
      <c r="S238" s="109" t="s">
        <v>5475</v>
      </c>
      <c r="T238" s="96">
        <f>VLOOKUP(F238,'[2]dofinansowanie '!P:AI,20,FALSE)</f>
        <v>84367.96</v>
      </c>
      <c r="U238" t="str">
        <f>VLOOKUP(F238,'[2]baza umowy'!A:AJ,36,FALSE)</f>
        <v>01 Obszar miejski</v>
      </c>
      <c r="V238" t="str">
        <f>VLOOKUP(F238,'[2]baza umowy'!H:AH,27,FALSE)</f>
        <v>08 Inne inwestycje w przedsiębiorstwa</v>
      </c>
      <c r="W238" t="str">
        <f>VLOOKUP(F238,'[2]baza umowy'!H:AK,30,FALSE)</f>
        <v>18 Edukacja</v>
      </c>
      <c r="X238" t="str">
        <f>VLOOKUP(F238,'[2]baza umowy'!A:AM,39,FALSE)</f>
        <v>Szkoła Języków Obcych School of Modern Languages Dorota Witczyńska-Strucka</v>
      </c>
      <c r="Y238" t="str">
        <f>VLOOKUP(F238,'[2]baza umowy'!A:AU,47,FALSE)</f>
        <v>osoba fizyczna prowadząca działalność gospodarczą - mikro przedsiębiorstwo</v>
      </c>
      <c r="Z238" t="str">
        <f>VLOOKUP(F238,'[2]baza umowy'!A:AW,49,FALSE)</f>
        <v>przedsiębiorca lub przedsiębiorstwo</v>
      </c>
      <c r="AA238" t="str">
        <f>VLOOKUP(F238,'[2]baza umowy'!A:AL,38,FALSE)</f>
        <v>6691547200</v>
      </c>
    </row>
    <row r="239" spans="1:27" x14ac:dyDescent="0.25">
      <c r="A239" t="str">
        <f>VLOOKUP(F239,'[2]baza umowy'!A:B,2,FALSE)</f>
        <v>RPZP.01.00.00</v>
      </c>
      <c r="B239" t="str">
        <f>VLOOKUP(F239,'[2]baza umowy'!A:C,3,FALSE)</f>
        <v>RPZP.01.01.00</v>
      </c>
      <c r="C239" t="str">
        <f>VLOOKUP(F239,'[2]baza umowy'!A:D,4,FALSE)</f>
        <v>RPZP.01.01.02</v>
      </c>
      <c r="D239" s="102" t="s">
        <v>4054</v>
      </c>
      <c r="E239" s="103" t="str">
        <f>VLOOKUP(F239,'[2]baza umowy'!A:E,5,FALSE)</f>
        <v>RPZP.01.01.02-32-231/09-02</v>
      </c>
      <c r="F239" s="102" t="s">
        <v>4057</v>
      </c>
      <c r="G239" s="89" t="e">
        <f>VLOOKUP(F239,baza!G:G,1,FALSE)</f>
        <v>#N/A</v>
      </c>
      <c r="H239" s="102" t="s">
        <v>18167</v>
      </c>
      <c r="I239" s="104" t="s">
        <v>18168</v>
      </c>
      <c r="J239" s="105" t="str">
        <f t="shared" si="6"/>
        <v>RPZP.01.01.02-32-231/09-01</v>
      </c>
      <c r="K239" s="104" t="s">
        <v>18169</v>
      </c>
      <c r="L239" s="102" t="s">
        <v>18170</v>
      </c>
      <c r="M239" s="102" t="s">
        <v>4060</v>
      </c>
      <c r="N239" s="102" t="s">
        <v>4059</v>
      </c>
      <c r="O239" s="106" t="s">
        <v>4281</v>
      </c>
      <c r="P239" s="92" t="str">
        <f>VLOOKUP(F239,'[2]kiedy utworzył wop'!B:H,7,FALSE)</f>
        <v>2011-06-22</v>
      </c>
      <c r="Q239" s="107" t="s">
        <v>4261</v>
      </c>
      <c r="R239" s="108" t="str">
        <f t="shared" si="7"/>
        <v>2011</v>
      </c>
      <c r="S239" s="109" t="s">
        <v>5475</v>
      </c>
      <c r="T239" s="96">
        <f>VLOOKUP(F239,'[2]dofinansowanie '!P:AI,20,FALSE)</f>
        <v>1412967.94</v>
      </c>
      <c r="U239" t="str">
        <f>VLOOKUP(F239,'[2]baza umowy'!A:AJ,36,FALSE)</f>
        <v>01 Obszar miejski</v>
      </c>
      <c r="V239" t="str">
        <f>VLOOKUP(F239,'[2]baza umowy'!H:AH,27,FALSE)</f>
        <v>08 Inne inwestycje w przedsiębiorstwa</v>
      </c>
      <c r="W239" t="str">
        <f>VLOOKUP(F239,'[2]baza umowy'!H:AK,30,FALSE)</f>
        <v>03 Produkcja produktów żywnościowych i napojów</v>
      </c>
      <c r="X239" t="str">
        <f>VLOOKUP(F239,'[2]baza umowy'!A:AM,39,FALSE)</f>
        <v>Wytwórnia Lodów "JAŚ" Jan Januszewski</v>
      </c>
      <c r="Y239" t="str">
        <f>VLOOKUP(F239,'[2]baza umowy'!A:AU,47,FALSE)</f>
        <v>osoba fizyczna prowadząca działalność gospodarczą - małe przedsiębiorstwo</v>
      </c>
      <c r="Z239" t="str">
        <f>VLOOKUP(F239,'[2]baza umowy'!A:AW,49,FALSE)</f>
        <v>przedsiębiorca lub przedsiębiorstwo</v>
      </c>
      <c r="AA239" t="str">
        <f>VLOOKUP(F239,'[2]baza umowy'!A:AL,38,FALSE)</f>
        <v>6690306090</v>
      </c>
    </row>
    <row r="240" spans="1:27" x14ac:dyDescent="0.25">
      <c r="A240" t="str">
        <f>VLOOKUP(F240,'[2]baza umowy'!A:B,2,FALSE)</f>
        <v>RPZP.08.00.00</v>
      </c>
      <c r="B240" t="str">
        <f>VLOOKUP(F240,'[2]baza umowy'!A:C,3,FALSE)</f>
        <v>RPZP.08.02.00</v>
      </c>
      <c r="C240">
        <f>VLOOKUP(F240,'[2]baza umowy'!A:D,4,FALSE)</f>
        <v>0</v>
      </c>
      <c r="D240" s="102" t="s">
        <v>5507</v>
      </c>
      <c r="E240" s="103" t="str">
        <f>VLOOKUP(F240,'[2]baza umowy'!A:E,5,FALSE)</f>
        <v>RPZP.08.02.00-32-001/10-02</v>
      </c>
      <c r="F240" s="102" t="s">
        <v>5508</v>
      </c>
      <c r="G240" s="89" t="e">
        <f>VLOOKUP(F240,baza!G:G,1,FALSE)</f>
        <v>#N/A</v>
      </c>
      <c r="H240" s="102" t="e">
        <v>#N/A</v>
      </c>
      <c r="I240" s="104" t="s">
        <v>18171</v>
      </c>
      <c r="J240" s="105" t="str">
        <f t="shared" si="6"/>
        <v>RPZP.08.02.00-32-001/10-04</v>
      </c>
      <c r="K240" s="104" t="e">
        <v>#N/A</v>
      </c>
      <c r="L240" s="102" t="e">
        <v>#N/A</v>
      </c>
      <c r="M240" s="102" t="s">
        <v>70</v>
      </c>
      <c r="N240" s="102" t="s">
        <v>69</v>
      </c>
      <c r="O240" s="106" t="s">
        <v>4565</v>
      </c>
      <c r="P240" s="92" t="str">
        <f>VLOOKUP(F240,'[2]kiedy utworzył wop'!B:H,7,FALSE)</f>
        <v>2011-06-22</v>
      </c>
      <c r="Q240" s="107" t="s">
        <v>4261</v>
      </c>
      <c r="R240" s="108" t="str">
        <f t="shared" si="7"/>
        <v>2011</v>
      </c>
      <c r="S240" s="109" t="s">
        <v>4565</v>
      </c>
      <c r="T240" s="96">
        <f>VLOOKUP(F240,'[2]dofinansowanie '!P:AI,20,FALSE)</f>
        <v>2187843.98</v>
      </c>
      <c r="U240" t="str">
        <f>VLOOKUP(F240,'[2]baza umowy'!A:AJ,36,FALSE)</f>
        <v>01 Obszar miejski</v>
      </c>
      <c r="V240" t="str">
        <f>VLOOKUP(F240,'[2]baza umowy'!H:AH,27,FALSE)</f>
        <v>86 Ocena, badania/ekspertyzy, informacja i komunikacja</v>
      </c>
      <c r="W240" t="str">
        <f>VLOOKUP(F240,'[2]baza umowy'!H:AK,30,FALSE)</f>
        <v>17 Administracja publiczna</v>
      </c>
      <c r="X240" t="str">
        <f>VLOOKUP(F240,'[2]baza umowy'!A:AM,39,FALSE)</f>
        <v>Województwo Zachodniopomorskie</v>
      </c>
      <c r="Y240" t="str">
        <f>VLOOKUP(F240,'[2]baza umowy'!A:AU,47,FALSE)</f>
        <v>wspólnota samorządowa - województwo</v>
      </c>
      <c r="Z240" t="str">
        <f>VLOOKUP(F240,'[2]baza umowy'!A:AW,49,FALSE)</f>
        <v>Jednostka samorządu terytorialnego</v>
      </c>
      <c r="AA240" t="str">
        <f>VLOOKUP(F240,'[2]baza umowy'!A:AL,38,FALSE)</f>
        <v>8512871498</v>
      </c>
    </row>
    <row r="241" spans="1:27" x14ac:dyDescent="0.25">
      <c r="A241" t="str">
        <f>VLOOKUP(F241,'[2]baza umowy'!A:B,2,FALSE)</f>
        <v>RPZP.02.00.00</v>
      </c>
      <c r="B241" t="str">
        <f>VLOOKUP(F241,'[2]baza umowy'!A:C,3,FALSE)</f>
        <v>RPZP.02.01.00</v>
      </c>
      <c r="C241" t="str">
        <f>VLOOKUP(F241,'[2]baza umowy'!A:D,4,FALSE)</f>
        <v>RPZP.02.01.02</v>
      </c>
      <c r="D241" s="102" t="s">
        <v>5441</v>
      </c>
      <c r="E241" s="103" t="str">
        <f>VLOOKUP(F241,'[2]baza umowy'!A:E,5,FALSE)</f>
        <v>RPZP.02.01.02-32-113/09-03</v>
      </c>
      <c r="F241" s="102" t="s">
        <v>5444</v>
      </c>
      <c r="G241" s="89" t="e">
        <f>VLOOKUP(F241,baza!G:G,1,FALSE)</f>
        <v>#N/A</v>
      </c>
      <c r="H241" s="102" t="s">
        <v>18172</v>
      </c>
      <c r="I241" s="104" t="s">
        <v>5441</v>
      </c>
      <c r="J241" s="105" t="str">
        <f t="shared" si="6"/>
        <v>RPZP.02.01.02-32-113/09-03</v>
      </c>
      <c r="K241" s="104" t="s">
        <v>18173</v>
      </c>
      <c r="L241" s="102" t="s">
        <v>18174</v>
      </c>
      <c r="M241" s="102" t="s">
        <v>5448</v>
      </c>
      <c r="N241" s="102" t="s">
        <v>5447</v>
      </c>
      <c r="O241" s="106" t="s">
        <v>4179</v>
      </c>
      <c r="P241" s="92" t="str">
        <f>VLOOKUP(F241,'[2]kiedy utworzył wop'!B:H,7,FALSE)</f>
        <v>2011-06-27</v>
      </c>
      <c r="Q241" s="107" t="s">
        <v>4261</v>
      </c>
      <c r="R241" s="108" t="str">
        <f t="shared" si="7"/>
        <v>2011</v>
      </c>
      <c r="S241" s="109" t="s">
        <v>6932</v>
      </c>
      <c r="T241" s="96">
        <f>VLOOKUP(F241,'[2]dofinansowanie '!P:AI,20,FALSE)</f>
        <v>1439129.97</v>
      </c>
      <c r="U241" t="str">
        <f>VLOOKUP(F241,'[2]baza umowy'!A:AJ,36,FALSE)</f>
        <v>05 Obszary wiejskie (poza obszarami górskimi, wyspami lub o niskiej i bardzo niskiej gęstości zaludnienia)</v>
      </c>
      <c r="V241" t="str">
        <f>VLOOKUP(F241,'[2]baza umowy'!H:AH,27,FALSE)</f>
        <v>23 Drogi regionalne/lokalne</v>
      </c>
      <c r="W241" t="str">
        <f>VLOOKUP(F241,'[2]baza umowy'!H:AK,30,FALSE)</f>
        <v>00 Nie dotyczy</v>
      </c>
      <c r="X241" t="str">
        <f>VLOOKUP(F241,'[2]baza umowy'!A:AM,39,FALSE)</f>
        <v>Gmina Gryfice</v>
      </c>
      <c r="Y241" t="str">
        <f>VLOOKUP(F241,'[2]baza umowy'!A:AU,47,FALSE)</f>
        <v>wspólnota samorządowa - gmina</v>
      </c>
      <c r="Z241" t="str">
        <f>VLOOKUP(F241,'[2]baza umowy'!A:AW,49,FALSE)</f>
        <v>Jednostka samorządu terytorialnego</v>
      </c>
      <c r="AA241" t="str">
        <f>VLOOKUP(F241,'[2]baza umowy'!A:AL,38,FALSE)</f>
        <v>8571821013</v>
      </c>
    </row>
    <row r="242" spans="1:27" x14ac:dyDescent="0.25">
      <c r="A242" t="str">
        <f>VLOOKUP(F242,'[2]baza umowy'!A:B,2,FALSE)</f>
        <v>RPZP.01.00.00</v>
      </c>
      <c r="B242" t="str">
        <f>VLOOKUP(F242,'[2]baza umowy'!A:C,3,FALSE)</f>
        <v>RPZP.01.01.00</v>
      </c>
      <c r="C242" t="str">
        <f>VLOOKUP(F242,'[2]baza umowy'!A:D,4,FALSE)</f>
        <v>RPZP.01.01.01</v>
      </c>
      <c r="D242" s="102" t="s">
        <v>3160</v>
      </c>
      <c r="E242" s="103" t="str">
        <f>VLOOKUP(F242,'[2]baza umowy'!A:E,5,FALSE)</f>
        <v>RPZP.01.01.01-32-149/09-02</v>
      </c>
      <c r="F242" s="102" t="s">
        <v>3163</v>
      </c>
      <c r="G242" s="89" t="e">
        <f>VLOOKUP(F242,baza!G:G,1,FALSE)</f>
        <v>#N/A</v>
      </c>
      <c r="H242" s="102" t="s">
        <v>18175</v>
      </c>
      <c r="I242" s="104" t="s">
        <v>18176</v>
      </c>
      <c r="J242" s="105" t="str">
        <f t="shared" si="6"/>
        <v>RPZP.01.01.01-32-149/09-01</v>
      </c>
      <c r="K242" s="104" t="s">
        <v>18177</v>
      </c>
      <c r="L242" s="102" t="s">
        <v>18178</v>
      </c>
      <c r="M242" s="102" t="s">
        <v>3168</v>
      </c>
      <c r="N242" s="102" t="s">
        <v>3167</v>
      </c>
      <c r="O242" s="106" t="s">
        <v>4179</v>
      </c>
      <c r="P242" s="92" t="str">
        <f>VLOOKUP(F242,'[2]kiedy utworzył wop'!B:H,7,FALSE)</f>
        <v>2011-06-27</v>
      </c>
      <c r="Q242" s="107" t="s">
        <v>4261</v>
      </c>
      <c r="R242" s="108" t="str">
        <f t="shared" si="7"/>
        <v>2011</v>
      </c>
      <c r="S242" s="109" t="s">
        <v>6932</v>
      </c>
      <c r="T242" s="96">
        <f>VLOOKUP(F242,'[2]dofinansowanie '!P:AI,20,FALSE)</f>
        <v>55516.7</v>
      </c>
      <c r="U242" t="str">
        <f>VLOOKUP(F242,'[2]baza umowy'!A:AJ,36,FALSE)</f>
        <v>01 Obszar miejski</v>
      </c>
      <c r="V242" t="str">
        <f>VLOOKUP(F242,'[2]baza umowy'!H:AH,27,FALSE)</f>
        <v>08 Inne inwestycje w przedsiębiorstwa</v>
      </c>
      <c r="W242" t="str">
        <f>VLOOKUP(F242,'[2]baza umowy'!H:AK,30,FALSE)</f>
        <v>19 Działalność w zakresie ochrony zdrowia ludzkiego</v>
      </c>
      <c r="X242" t="str">
        <f>VLOOKUP(F242,'[2]baza umowy'!A:AM,39,FALSE)</f>
        <v>Maćkowiak Hubert</v>
      </c>
      <c r="Y242" t="str">
        <f>VLOOKUP(F242,'[2]baza umowy'!A:AU,47,FALSE)</f>
        <v>osoba fizyczna prowadząca działalność gospodarczą - mikro przedsiębiorstwo</v>
      </c>
      <c r="Z242" t="str">
        <f>VLOOKUP(F242,'[2]baza umowy'!A:AW,49,FALSE)</f>
        <v>przedsiębiorca lub przedsiębiorstwo</v>
      </c>
      <c r="AA242" t="str">
        <f>VLOOKUP(F242,'[2]baza umowy'!A:AL,38,FALSE)</f>
        <v>8541920265</v>
      </c>
    </row>
    <row r="243" spans="1:27" x14ac:dyDescent="0.25">
      <c r="A243" t="str">
        <f>VLOOKUP(F243,'[2]baza umowy'!A:B,2,FALSE)</f>
        <v>RPZP.07.00.00</v>
      </c>
      <c r="B243" t="str">
        <f>VLOOKUP(F243,'[2]baza umowy'!A:C,3,FALSE)</f>
        <v>RPZP.07.01.00</v>
      </c>
      <c r="C243" t="str">
        <f>VLOOKUP(F243,'[2]baza umowy'!A:D,4,FALSE)</f>
        <v>RPZP.07.01.01</v>
      </c>
      <c r="D243" s="102" t="s">
        <v>5416</v>
      </c>
      <c r="E243" s="103" t="str">
        <f>VLOOKUP(F243,'[2]baza umowy'!A:E,5,FALSE)</f>
        <v>RPZP.07.01.01-32-002/09-04</v>
      </c>
      <c r="F243" s="102" t="s">
        <v>5419</v>
      </c>
      <c r="G243" s="89" t="e">
        <f>VLOOKUP(F243,baza!G:G,1,FALSE)</f>
        <v>#N/A</v>
      </c>
      <c r="H243" s="102" t="s">
        <v>18179</v>
      </c>
      <c r="I243" s="104" t="s">
        <v>18180</v>
      </c>
      <c r="J243" s="105" t="str">
        <f t="shared" si="6"/>
        <v>RPZP.07.01.01-32-002/09-07</v>
      </c>
      <c r="K243" s="104" t="s">
        <v>18181</v>
      </c>
      <c r="L243" s="102" t="s">
        <v>18182</v>
      </c>
      <c r="M243" s="102" t="s">
        <v>5423</v>
      </c>
      <c r="N243" s="102" t="s">
        <v>5422</v>
      </c>
      <c r="O243" s="106" t="s">
        <v>4179</v>
      </c>
      <c r="P243" s="92" t="str">
        <f>VLOOKUP(F243,'[2]kiedy utworzył wop'!B:H,7,FALSE)</f>
        <v>2011-06-27</v>
      </c>
      <c r="Q243" s="107" t="s">
        <v>4261</v>
      </c>
      <c r="R243" s="108" t="str">
        <f t="shared" si="7"/>
        <v>2011</v>
      </c>
      <c r="S243" s="109" t="s">
        <v>6932</v>
      </c>
      <c r="T243" s="96">
        <f>VLOOKUP(F243,'[2]dofinansowanie '!P:AI,20,FALSE)</f>
        <v>1273845.8799999999</v>
      </c>
      <c r="U243" t="str">
        <f>VLOOKUP(F243,'[2]baza umowy'!A:AJ,36,FALSE)</f>
        <v>01 Obszar miejski</v>
      </c>
      <c r="V243" t="str">
        <f>VLOOKUP(F243,'[2]baza umowy'!H:AH,27,FALSE)</f>
        <v>75 Infrastruktura systemu oświaty</v>
      </c>
      <c r="W243" t="str">
        <f>VLOOKUP(F243,'[2]baza umowy'!H:AK,30,FALSE)</f>
        <v>18 Edukacja</v>
      </c>
      <c r="X243" t="str">
        <f>VLOOKUP(F243,'[2]baza umowy'!A:AM,39,FALSE)</f>
        <v>Państwowa Wyższa Szkoła Zawodowa w Wałczu</v>
      </c>
      <c r="Y243" t="str">
        <f>VLOOKUP(F243,'[2]baza umowy'!A:AU,47,FALSE)</f>
        <v>uczelnia wyższa</v>
      </c>
      <c r="Z243" t="str">
        <f>VLOOKUP(F243,'[2]baza umowy'!A:AW,49,FALSE)</f>
        <v>szkoła wyższa</v>
      </c>
      <c r="AA243" t="str">
        <f>VLOOKUP(F243,'[2]baza umowy'!A:AL,38,FALSE)</f>
        <v>7651597178</v>
      </c>
    </row>
    <row r="244" spans="1:27" x14ac:dyDescent="0.25">
      <c r="A244" t="str">
        <f>VLOOKUP(F244,'[2]baza umowy'!A:B,2,FALSE)</f>
        <v>RPZP.05.00.00</v>
      </c>
      <c r="B244" t="str">
        <f>VLOOKUP(F244,'[2]baza umowy'!A:C,3,FALSE)</f>
        <v>RPZP.05.01.00</v>
      </c>
      <c r="C244" t="str">
        <f>VLOOKUP(F244,'[2]baza umowy'!A:D,4,FALSE)</f>
        <v>RPZP.05.01.01</v>
      </c>
      <c r="D244" s="102" t="s">
        <v>5030</v>
      </c>
      <c r="E244" s="103" t="str">
        <f>VLOOKUP(F244,'[2]baza umowy'!A:E,5,FALSE)</f>
        <v>RPZP.05.01.01-32-035/09-03</v>
      </c>
      <c r="F244" s="102" t="s">
        <v>5033</v>
      </c>
      <c r="G244" s="89" t="e">
        <f>VLOOKUP(F244,baza!G:G,1,FALSE)</f>
        <v>#N/A</v>
      </c>
      <c r="H244" s="102" t="s">
        <v>18183</v>
      </c>
      <c r="I244" s="104" t="s">
        <v>18184</v>
      </c>
      <c r="J244" s="105" t="str">
        <f t="shared" si="6"/>
        <v>RPZP.05.01.01-32-035/09-05</v>
      </c>
      <c r="K244" s="104" t="s">
        <v>18185</v>
      </c>
      <c r="L244" s="102" t="s">
        <v>18186</v>
      </c>
      <c r="M244" s="102" t="s">
        <v>2980</v>
      </c>
      <c r="N244" s="102" t="s">
        <v>2979</v>
      </c>
      <c r="O244" s="106" t="s">
        <v>8037</v>
      </c>
      <c r="P244" s="92" t="str">
        <f>VLOOKUP(F244,'[2]kiedy utworzył wop'!B:H,7,FALSE)</f>
        <v>2011-06-28</v>
      </c>
      <c r="Q244" s="107" t="s">
        <v>4261</v>
      </c>
      <c r="R244" s="108" t="str">
        <f t="shared" si="7"/>
        <v>2011</v>
      </c>
      <c r="S244" s="109" t="s">
        <v>5475</v>
      </c>
      <c r="T244" s="96">
        <f>VLOOKUP(F244,'[2]dofinansowanie '!P:AI,20,FALSE)</f>
        <v>207599.99</v>
      </c>
      <c r="U244" t="str">
        <f>VLOOKUP(F244,'[2]baza umowy'!A:AJ,36,FALSE)</f>
        <v>01 Obszar miejski</v>
      </c>
      <c r="V244" t="str">
        <f>VLOOKUP(F244,'[2]baza umowy'!H:AH,27,FALSE)</f>
        <v>57 Inne wsparcie na rzecz wzmocnienia usług turystycznych</v>
      </c>
      <c r="W244" t="str">
        <f>VLOOKUP(F244,'[2]baza umowy'!H:AK,30,FALSE)</f>
        <v>14 Hotele i restauracje</v>
      </c>
      <c r="X244" t="str">
        <f>VLOOKUP(F244,'[2]baza umowy'!A:AM,39,FALSE)</f>
        <v>Miasto Białogard</v>
      </c>
      <c r="Y244" t="str">
        <f>VLOOKUP(F244,'[2]baza umowy'!A:AU,47,FALSE)</f>
        <v>wspólnota samorządowa - gmina</v>
      </c>
      <c r="Z244" t="str">
        <f>VLOOKUP(F244,'[2]baza umowy'!A:AW,49,FALSE)</f>
        <v>Jednostka samorządu terytorialnego</v>
      </c>
      <c r="AA244" t="str">
        <f>VLOOKUP(F244,'[2]baza umowy'!A:AL,38,FALSE)</f>
        <v>6721001814</v>
      </c>
    </row>
    <row r="245" spans="1:27" x14ac:dyDescent="0.25">
      <c r="A245" t="str">
        <f>VLOOKUP(F245,'[2]baza umowy'!A:B,2,FALSE)</f>
        <v>RPZP.04.00.00</v>
      </c>
      <c r="B245" t="str">
        <f>VLOOKUP(F245,'[2]baza umowy'!A:C,3,FALSE)</f>
        <v>RPZP.04.05.00</v>
      </c>
      <c r="C245" t="str">
        <f>VLOOKUP(F245,'[2]baza umowy'!A:D,4,FALSE)</f>
        <v>RPZP.04.05.02</v>
      </c>
      <c r="D245" s="102" t="s">
        <v>5276</v>
      </c>
      <c r="E245" s="103" t="str">
        <f>VLOOKUP(F245,'[2]baza umowy'!A:E,5,FALSE)</f>
        <v>RPZP.04.05.02-32-029/10-02</v>
      </c>
      <c r="F245" s="102" t="s">
        <v>5279</v>
      </c>
      <c r="G245" s="89" t="e">
        <f>VLOOKUP(F245,baza!G:G,1,FALSE)</f>
        <v>#N/A</v>
      </c>
      <c r="H245" s="102" t="s">
        <v>18187</v>
      </c>
      <c r="I245" s="104" t="s">
        <v>18188</v>
      </c>
      <c r="J245" s="105" t="str">
        <f t="shared" si="6"/>
        <v>RPZP.04.05.02-32-029/10-01</v>
      </c>
      <c r="K245" s="104" t="s">
        <v>18189</v>
      </c>
      <c r="L245" s="102" t="s">
        <v>18190</v>
      </c>
      <c r="M245" s="102" t="s">
        <v>5282</v>
      </c>
      <c r="N245" s="102" t="s">
        <v>5281</v>
      </c>
      <c r="O245" s="106" t="s">
        <v>4273</v>
      </c>
      <c r="P245" s="92" t="str">
        <f>VLOOKUP(F245,'[2]kiedy utworzył wop'!B:H,7,FALSE)</f>
        <v>2011-06-28</v>
      </c>
      <c r="Q245" s="107" t="s">
        <v>4261</v>
      </c>
      <c r="R245" s="108" t="str">
        <f t="shared" si="7"/>
        <v>2011</v>
      </c>
      <c r="S245" s="109" t="s">
        <v>6932</v>
      </c>
      <c r="T245" s="96">
        <f>VLOOKUP(F245,'[2]dofinansowanie '!P:AI,20,FALSE)</f>
        <v>369780.88</v>
      </c>
      <c r="U245" t="str">
        <f>VLOOKUP(F245,'[2]baza umowy'!A:AJ,36,FALSE)</f>
        <v>05 Obszary wiejskie (poza obszarami górskimi, wyspami lub o niskiej i bardzo niskiej gęstości zaludnienia)</v>
      </c>
      <c r="V245" t="str">
        <f>VLOOKUP(F245,'[2]baza umowy'!H:AH,27,FALSE)</f>
        <v>53 Zapobieganie zagrożeniom (w tym opracowanie i wdrażanie planów i instrumentów zapobiegania i zarządzania zagrożeniami naturalnym i technologicznym)</v>
      </c>
      <c r="W245" t="str">
        <f>VLOOKUP(F245,'[2]baza umowy'!H:AK,30,FALSE)</f>
        <v>21 Działalność związana ze środowiskiem naturalnym</v>
      </c>
      <c r="X245" t="str">
        <f>VLOOKUP(F245,'[2]baza umowy'!A:AM,39,FALSE)</f>
        <v>Gmina Łobez</v>
      </c>
      <c r="Y245" t="str">
        <f>VLOOKUP(F245,'[2]baza umowy'!A:AU,47,FALSE)</f>
        <v>wspólnota samorządowa - gmina</v>
      </c>
      <c r="Z245" t="str">
        <f>VLOOKUP(F245,'[2]baza umowy'!A:AW,49,FALSE)</f>
        <v>Jednostka samorządu terytorialnego</v>
      </c>
      <c r="AA245" t="str">
        <f>VLOOKUP(F245,'[2]baza umowy'!A:AL,38,FALSE)</f>
        <v>8540021978</v>
      </c>
    </row>
    <row r="246" spans="1:27" x14ac:dyDescent="0.25">
      <c r="A246" t="str">
        <f>VLOOKUP(F246,'[2]baza umowy'!A:B,2,FALSE)</f>
        <v>RPZP.01.00.00</v>
      </c>
      <c r="B246" t="str">
        <f>VLOOKUP(F246,'[2]baza umowy'!A:C,3,FALSE)</f>
        <v>RPZP.01.01.00</v>
      </c>
      <c r="C246" t="str">
        <f>VLOOKUP(F246,'[2]baza umowy'!A:D,4,FALSE)</f>
        <v>RPZP.01.01.02</v>
      </c>
      <c r="D246" s="102" t="s">
        <v>4961</v>
      </c>
      <c r="E246" s="103" t="str">
        <f>VLOOKUP(F246,'[2]baza umowy'!A:E,5,FALSE)</f>
        <v>RPZP.01.01.02-32-077/09-02</v>
      </c>
      <c r="F246" s="102" t="s">
        <v>4964</v>
      </c>
      <c r="G246" s="89" t="e">
        <f>VLOOKUP(F246,baza!G:G,1,FALSE)</f>
        <v>#N/A</v>
      </c>
      <c r="H246" s="102" t="s">
        <v>18191</v>
      </c>
      <c r="I246" s="104" t="s">
        <v>18192</v>
      </c>
      <c r="J246" s="105" t="str">
        <f t="shared" si="6"/>
        <v>RPZP.01.01.02-32-077/09-03</v>
      </c>
      <c r="K246" s="104" t="s">
        <v>18193</v>
      </c>
      <c r="L246" s="102" t="s">
        <v>18194</v>
      </c>
      <c r="M246" s="102" t="s">
        <v>4967</v>
      </c>
      <c r="N246" s="102" t="s">
        <v>4966</v>
      </c>
      <c r="O246" s="106" t="s">
        <v>4170</v>
      </c>
      <c r="P246" s="92" t="str">
        <f>VLOOKUP(F246,'[2]kiedy utworzył wop'!B:H,7,FALSE)</f>
        <v>2011-06-28</v>
      </c>
      <c r="Q246" s="107" t="s">
        <v>4261</v>
      </c>
      <c r="R246" s="108" t="str">
        <f t="shared" si="7"/>
        <v>2011</v>
      </c>
      <c r="S246" s="109" t="s">
        <v>6932</v>
      </c>
      <c r="T246" s="96">
        <f>VLOOKUP(F246,'[2]dofinansowanie '!P:AI,20,FALSE)</f>
        <v>294360.34999999998</v>
      </c>
      <c r="U246" t="str">
        <f>VLOOKUP(F246,'[2]baza umowy'!A:AJ,36,FALSE)</f>
        <v>01 Obszar miejski</v>
      </c>
      <c r="V246" t="str">
        <f>VLOOKUP(F246,'[2]baza umowy'!H:AH,27,FALSE)</f>
        <v>08 Inne inwestycje w przedsiębiorstwa</v>
      </c>
      <c r="W246" t="str">
        <f>VLOOKUP(F246,'[2]baza umowy'!H:AK,30,FALSE)</f>
        <v>06 Nieokreślony przemysł wytwórczy</v>
      </c>
      <c r="X246" t="str">
        <f>VLOOKUP(F246,'[2]baza umowy'!A:AM,39,FALSE)</f>
        <v>PRZEDSIĘBIORSTWO WIELOBRANŻOWE IMPORT – EXPORT „BROSET“ Sp. z o.o.</v>
      </c>
      <c r="Y246" t="str">
        <f>VLOOKUP(F246,'[2]baza umowy'!A:AU,47,FALSE)</f>
        <v>spółka z ograniczoną odpowiedzialnością - średnie przedsiębiorstwo</v>
      </c>
      <c r="Z246" t="str">
        <f>VLOOKUP(F246,'[2]baza umowy'!A:AW,49,FALSE)</f>
        <v>przedsiębiorca lub przedsiębiorstwo</v>
      </c>
      <c r="AA246" t="str">
        <f>VLOOKUP(F246,'[2]baza umowy'!A:AL,38,FALSE)</f>
        <v>7651323972</v>
      </c>
    </row>
    <row r="247" spans="1:27" x14ac:dyDescent="0.25">
      <c r="A247" t="str">
        <f>VLOOKUP(F247,'[2]baza umowy'!A:B,2,FALSE)</f>
        <v>RPZP.01.00.00</v>
      </c>
      <c r="B247" t="str">
        <f>VLOOKUP(F247,'[2]baza umowy'!A:C,3,FALSE)</f>
        <v>RPZP.01.01.00</v>
      </c>
      <c r="C247" t="str">
        <f>VLOOKUP(F247,'[2]baza umowy'!A:D,4,FALSE)</f>
        <v>RPZP.01.01.01</v>
      </c>
      <c r="D247" s="102" t="s">
        <v>2226</v>
      </c>
      <c r="E247" s="103" t="str">
        <f>VLOOKUP(F247,'[2]baza umowy'!A:E,5,FALSE)</f>
        <v>RPZP.01.01.01-32-308/09-01</v>
      </c>
      <c r="F247" s="102" t="s">
        <v>2229</v>
      </c>
      <c r="G247" s="89" t="e">
        <f>VLOOKUP(F247,baza!G:G,1,FALSE)</f>
        <v>#N/A</v>
      </c>
      <c r="H247" s="102" t="s">
        <v>18195</v>
      </c>
      <c r="I247" s="104" t="s">
        <v>2226</v>
      </c>
      <c r="J247" s="105" t="str">
        <f t="shared" si="6"/>
        <v>RPZP.01.01.01-32-308/09-01</v>
      </c>
      <c r="K247" s="104" t="s">
        <v>18196</v>
      </c>
      <c r="L247" s="102" t="s">
        <v>18197</v>
      </c>
      <c r="M247" s="102" t="s">
        <v>2233</v>
      </c>
      <c r="N247" s="102" t="s">
        <v>2232</v>
      </c>
      <c r="O247" s="106" t="s">
        <v>4565</v>
      </c>
      <c r="P247" s="92" t="str">
        <f>VLOOKUP(F247,'[2]kiedy utworzył wop'!B:H,7,FALSE)</f>
        <v>2011-06-28</v>
      </c>
      <c r="Q247" s="107" t="s">
        <v>4261</v>
      </c>
      <c r="R247" s="108" t="str">
        <f t="shared" si="7"/>
        <v>2011</v>
      </c>
      <c r="S247" s="109" t="s">
        <v>5475</v>
      </c>
      <c r="T247" s="96">
        <f>VLOOKUP(F247,'[2]dofinansowanie '!P:AI,20,FALSE)</f>
        <v>455663.28</v>
      </c>
      <c r="U247" t="str">
        <f>VLOOKUP(F247,'[2]baza umowy'!A:AJ,36,FALSE)</f>
        <v>01 Obszar miejski</v>
      </c>
      <c r="V247" t="str">
        <f>VLOOKUP(F247,'[2]baza umowy'!H:AH,27,FALSE)</f>
        <v>08 Inne inwestycje w przedsiębiorstwa</v>
      </c>
      <c r="W247" t="str">
        <f>VLOOKUP(F247,'[2]baza umowy'!H:AK,30,FALSE)</f>
        <v>13 Handel hurtowy i detaliczny</v>
      </c>
      <c r="X247" t="str">
        <f>VLOOKUP(F247,'[2]baza umowy'!A:AM,39,FALSE)</f>
        <v>PROFI-CAR S.C. J. SAWICKI, P. SARLEJA</v>
      </c>
      <c r="Y247" t="str">
        <f>VLOOKUP(F247,'[2]baza umowy'!A:AU,47,FALSE)</f>
        <v>spółka cywilna prowadząca działalność w oparciu o umowę zawartą na podstawie KC - mikro przedsiębiorstwo</v>
      </c>
      <c r="Z247" t="str">
        <f>VLOOKUP(F247,'[2]baza umowy'!A:AW,49,FALSE)</f>
        <v>przedsiębiorca lub przedsiębiorstwo</v>
      </c>
      <c r="AA247" t="str">
        <f>VLOOKUP(F247,'[2]baza umowy'!A:AL,38,FALSE)</f>
        <v>8542341575</v>
      </c>
    </row>
    <row r="248" spans="1:27" x14ac:dyDescent="0.25">
      <c r="A248" t="str">
        <f>VLOOKUP(F248,'[2]baza umowy'!A:B,2,FALSE)</f>
        <v>RPZP.01.00.00</v>
      </c>
      <c r="B248" t="str">
        <f>VLOOKUP(F248,'[2]baza umowy'!A:C,3,FALSE)</f>
        <v>RPZP.01.01.00</v>
      </c>
      <c r="C248" t="str">
        <f>VLOOKUP(F248,'[2]baza umowy'!A:D,4,FALSE)</f>
        <v>RPZP.01.01.01</v>
      </c>
      <c r="D248" s="102" t="s">
        <v>3638</v>
      </c>
      <c r="E248" s="103" t="str">
        <f>VLOOKUP(F248,'[2]baza umowy'!A:E,5,FALSE)</f>
        <v>RPZP.01.01.01-32-082/09-02</v>
      </c>
      <c r="F248" s="102" t="s">
        <v>3641</v>
      </c>
      <c r="G248" s="89" t="e">
        <f>VLOOKUP(F248,baza!G:G,1,FALSE)</f>
        <v>#N/A</v>
      </c>
      <c r="H248" s="102" t="s">
        <v>18198</v>
      </c>
      <c r="I248" s="104" t="s">
        <v>18199</v>
      </c>
      <c r="J248" s="105" t="str">
        <f t="shared" si="6"/>
        <v>RPZP.01.01.01-32-082/09-01</v>
      </c>
      <c r="K248" s="104" t="s">
        <v>18200</v>
      </c>
      <c r="L248" s="102" t="s">
        <v>18201</v>
      </c>
      <c r="M248" s="102" t="s">
        <v>3647</v>
      </c>
      <c r="N248" s="102" t="s">
        <v>3646</v>
      </c>
      <c r="O248" s="106" t="s">
        <v>4565</v>
      </c>
      <c r="P248" s="92" t="str">
        <f>VLOOKUP(F248,'[2]kiedy utworzył wop'!B:H,7,FALSE)</f>
        <v>2011-06-28</v>
      </c>
      <c r="Q248" s="107" t="s">
        <v>4261</v>
      </c>
      <c r="R248" s="108" t="str">
        <f t="shared" si="7"/>
        <v>2011</v>
      </c>
      <c r="S248" s="109" t="s">
        <v>5475</v>
      </c>
      <c r="T248" s="96">
        <f>VLOOKUP(F248,'[2]dofinansowanie '!P:AI,20,FALSE)</f>
        <v>95400</v>
      </c>
      <c r="U248" t="str">
        <f>VLOOKUP(F248,'[2]baza umowy'!A:AJ,36,FALSE)</f>
        <v>01 Obszar miejski</v>
      </c>
      <c r="V248" t="str">
        <f>VLOOKUP(F248,'[2]baza umowy'!H:AH,27,FALSE)</f>
        <v>08 Inne inwestycje w przedsiębiorstwa</v>
      </c>
      <c r="W248" t="str">
        <f>VLOOKUP(F248,'[2]baza umowy'!H:AK,30,FALSE)</f>
        <v>18 Edukacja</v>
      </c>
      <c r="X248" t="str">
        <f>VLOOKUP(F248,'[2]baza umowy'!A:AM,39,FALSE)</f>
        <v>Spektrum Consulting Adam Piotr Kowalczyk</v>
      </c>
      <c r="Y248" t="str">
        <f>VLOOKUP(F248,'[2]baza umowy'!A:AU,47,FALSE)</f>
        <v>osoba fizyczna prowadząca działalność gospodarczą - mikro przedsiębiorstwo</v>
      </c>
      <c r="Z248" t="str">
        <f>VLOOKUP(F248,'[2]baza umowy'!A:AW,49,FALSE)</f>
        <v>przedsiębiorca lub przedsiębiorstwo</v>
      </c>
      <c r="AA248" t="str">
        <f>VLOOKUP(F248,'[2]baza umowy'!A:AL,38,FALSE)</f>
        <v>8541012473</v>
      </c>
    </row>
    <row r="249" spans="1:27" x14ac:dyDescent="0.25">
      <c r="A249" t="str">
        <f>VLOOKUP(F249,'[2]baza umowy'!A:B,2,FALSE)</f>
        <v>RPZP.01.00.00</v>
      </c>
      <c r="B249" t="str">
        <f>VLOOKUP(F249,'[2]baza umowy'!A:C,3,FALSE)</f>
        <v>RPZP.01.01.00</v>
      </c>
      <c r="C249" t="str">
        <f>VLOOKUP(F249,'[2]baza umowy'!A:D,4,FALSE)</f>
        <v>RPZP.01.01.01</v>
      </c>
      <c r="D249" s="102" t="s">
        <v>2531</v>
      </c>
      <c r="E249" s="103" t="str">
        <f>VLOOKUP(F249,'[2]baza umowy'!A:E,5,FALSE)</f>
        <v>RPZP.01.01.01-32-044/09-05</v>
      </c>
      <c r="F249" s="102" t="s">
        <v>2534</v>
      </c>
      <c r="G249" s="89" t="e">
        <f>VLOOKUP(F249,baza!G:G,1,FALSE)</f>
        <v>#N/A</v>
      </c>
      <c r="H249" s="102" t="s">
        <v>18202</v>
      </c>
      <c r="I249" s="104" t="s">
        <v>18203</v>
      </c>
      <c r="J249" s="105" t="str">
        <f t="shared" si="6"/>
        <v>RPZP.01.01.01-32-044/09-01</v>
      </c>
      <c r="K249" s="104" t="s">
        <v>18204</v>
      </c>
      <c r="L249" s="102" t="s">
        <v>18205</v>
      </c>
      <c r="M249" s="102" t="s">
        <v>2538</v>
      </c>
      <c r="N249" s="102" t="s">
        <v>2537</v>
      </c>
      <c r="O249" s="106" t="s">
        <v>4170</v>
      </c>
      <c r="P249" s="92" t="str">
        <f>VLOOKUP(F249,'[2]kiedy utworzył wop'!B:H,7,FALSE)</f>
        <v>2011-06-28</v>
      </c>
      <c r="Q249" s="107" t="s">
        <v>4261</v>
      </c>
      <c r="R249" s="108" t="str">
        <f t="shared" si="7"/>
        <v>2011</v>
      </c>
      <c r="S249" s="109" t="s">
        <v>6932</v>
      </c>
      <c r="T249" s="96">
        <f>VLOOKUP(F249,'[2]dofinansowanie '!P:AI,20,FALSE)</f>
        <v>94995.67</v>
      </c>
      <c r="U249" t="str">
        <f>VLOOKUP(F249,'[2]baza umowy'!A:AJ,36,FALSE)</f>
        <v>05 Obszary wiejskie (poza obszarami górskimi, wyspami lub o niskiej i bardzo niskiej gęstości zaludnienia)</v>
      </c>
      <c r="V249" t="str">
        <f>VLOOKUP(F249,'[2]baza umowy'!H:AH,27,FALSE)</f>
        <v>08 Inne inwestycje w przedsiębiorstwa</v>
      </c>
      <c r="W249" t="str">
        <f>VLOOKUP(F249,'[2]baza umowy'!H:AK,30,FALSE)</f>
        <v>14 Hotele i restauracje</v>
      </c>
      <c r="X249" t="str">
        <f>VLOOKUP(F249,'[2]baza umowy'!A:AM,39,FALSE)</f>
        <v>Rzemieślniczy Zakład Instalacji Sanitarnych i C.O. Villa Solaris Stanisław Aleńkuć</v>
      </c>
      <c r="Y249" t="str">
        <f>VLOOKUP(F249,'[2]baza umowy'!A:AU,47,FALSE)</f>
        <v>osoba fizyczna prowadząca działalność gospodarczą - mikro przedsiębiorstwo</v>
      </c>
      <c r="Z249" t="str">
        <f>VLOOKUP(F249,'[2]baza umowy'!A:AW,49,FALSE)</f>
        <v>przedsiębiorca lub przedsiębiorstwo</v>
      </c>
      <c r="AA249" t="str">
        <f>VLOOKUP(F249,'[2]baza umowy'!A:AL,38,FALSE)</f>
        <v>8571064747</v>
      </c>
    </row>
    <row r="250" spans="1:27" x14ac:dyDescent="0.25">
      <c r="A250" t="str">
        <f>VLOOKUP(F250,'[2]baza umowy'!A:B,2,FALSE)</f>
        <v>RPZP.06.00.00</v>
      </c>
      <c r="B250" t="str">
        <f>VLOOKUP(F250,'[2]baza umowy'!A:C,3,FALSE)</f>
        <v>RPZP.06.01.00</v>
      </c>
      <c r="C250" t="str">
        <f>VLOOKUP(F250,'[2]baza umowy'!A:D,4,FALSE)</f>
        <v>RPZP.06.01.01</v>
      </c>
      <c r="D250" s="102" t="s">
        <v>2407</v>
      </c>
      <c r="E250" s="103" t="str">
        <f>VLOOKUP(F250,'[2]baza umowy'!A:E,5,FALSE)</f>
        <v>RPZP.06.01.01-32-007/09-04</v>
      </c>
      <c r="F250" s="102" t="s">
        <v>2410</v>
      </c>
      <c r="G250" s="89" t="e">
        <f>VLOOKUP(F250,baza!G:G,1,FALSE)</f>
        <v>#N/A</v>
      </c>
      <c r="H250" s="102" t="s">
        <v>18206</v>
      </c>
      <c r="I250" s="104" t="s">
        <v>2407</v>
      </c>
      <c r="J250" s="105" t="str">
        <f t="shared" si="6"/>
        <v>RPZP.06.01.01-32-007/09-04</v>
      </c>
      <c r="K250" s="104" t="s">
        <v>18207</v>
      </c>
      <c r="L250" s="102" t="s">
        <v>18208</v>
      </c>
      <c r="M250" s="102" t="s">
        <v>2413</v>
      </c>
      <c r="N250" s="102" t="s">
        <v>2412</v>
      </c>
      <c r="O250" s="106" t="s">
        <v>9223</v>
      </c>
      <c r="P250" s="92" t="str">
        <f>VLOOKUP(F250,'[2]kiedy utworzył wop'!B:H,7,FALSE)</f>
        <v>2011-06-29</v>
      </c>
      <c r="Q250" s="107" t="s">
        <v>4261</v>
      </c>
      <c r="R250" s="108" t="str">
        <f t="shared" si="7"/>
        <v>2011</v>
      </c>
      <c r="S250" s="109" t="s">
        <v>5475</v>
      </c>
      <c r="T250" s="96">
        <f>VLOOKUP(F250,'[2]dofinansowanie '!P:AI,20,FALSE)</f>
        <v>239837.94</v>
      </c>
      <c r="U250" t="str">
        <f>VLOOKUP(F250,'[2]baza umowy'!A:AJ,36,FALSE)</f>
        <v>05 Obszary wiejskie (poza obszarami górskimi, wyspami lub o niskiej i bardzo niskiej gęstości zaludnienia)</v>
      </c>
      <c r="V250" t="str">
        <f>VLOOKUP(F250,'[2]baza umowy'!H:AH,27,FALSE)</f>
        <v>57 Inne wsparcie na rzecz wzmocnienia usług turystycznych</v>
      </c>
      <c r="W250" t="str">
        <f>VLOOKUP(F250,'[2]baza umowy'!H:AK,30,FALSE)</f>
        <v>22 Inne niewyszczególnione usługi</v>
      </c>
      <c r="X250" t="str">
        <f>VLOOKUP(F250,'[2]baza umowy'!A:AM,39,FALSE)</f>
        <v>Powiat Policki</v>
      </c>
      <c r="Y250" t="str">
        <f>VLOOKUP(F250,'[2]baza umowy'!A:AU,47,FALSE)</f>
        <v>wspólnota samorządowa - powiat</v>
      </c>
      <c r="Z250" t="str">
        <f>VLOOKUP(F250,'[2]baza umowy'!A:AW,49,FALSE)</f>
        <v>Jednostka samorządu terytorialnego</v>
      </c>
      <c r="AA250" t="str">
        <f>VLOOKUP(F250,'[2]baza umowy'!A:AL,38,FALSE)</f>
        <v>8512550469</v>
      </c>
    </row>
    <row r="251" spans="1:27" x14ac:dyDescent="0.25">
      <c r="A251" t="str">
        <f>VLOOKUP(F251,'[2]baza umowy'!A:B,2,FALSE)</f>
        <v>RPZP.02.00.00</v>
      </c>
      <c r="B251" t="str">
        <f>VLOOKUP(F251,'[2]baza umowy'!A:C,3,FALSE)</f>
        <v>RPZP.02.01.00</v>
      </c>
      <c r="C251" t="str">
        <f>VLOOKUP(F251,'[2]baza umowy'!A:D,4,FALSE)</f>
        <v>RPZP.02.01.02</v>
      </c>
      <c r="D251" s="102" t="s">
        <v>3925</v>
      </c>
      <c r="E251" s="103" t="str">
        <f>VLOOKUP(F251,'[2]baza umowy'!A:E,5,FALSE)</f>
        <v>RPZP.02.01.02-32-104/09-02</v>
      </c>
      <c r="F251" s="102" t="s">
        <v>3928</v>
      </c>
      <c r="G251" s="89" t="e">
        <f>VLOOKUP(F251,baza!G:G,1,FALSE)</f>
        <v>#N/A</v>
      </c>
      <c r="H251" s="102" t="s">
        <v>18209</v>
      </c>
      <c r="I251" s="104" t="s">
        <v>3925</v>
      </c>
      <c r="J251" s="105" t="str">
        <f t="shared" si="6"/>
        <v>RPZP.02.01.02-32-104/09-02</v>
      </c>
      <c r="K251" s="104" t="s">
        <v>18210</v>
      </c>
      <c r="L251" s="102" t="s">
        <v>18211</v>
      </c>
      <c r="M251" s="102" t="s">
        <v>3931</v>
      </c>
      <c r="N251" s="102" t="s">
        <v>3930</v>
      </c>
      <c r="O251" s="106" t="s">
        <v>8037</v>
      </c>
      <c r="P251" s="92" t="str">
        <f>VLOOKUP(F251,'[2]kiedy utworzył wop'!B:H,7,FALSE)</f>
        <v>2011-06-29</v>
      </c>
      <c r="Q251" s="107" t="s">
        <v>4261</v>
      </c>
      <c r="R251" s="108" t="str">
        <f t="shared" si="7"/>
        <v>2011</v>
      </c>
      <c r="S251" s="109" t="s">
        <v>5475</v>
      </c>
      <c r="T251" s="96">
        <f>VLOOKUP(F251,'[2]dofinansowanie '!P:AI,20,FALSE)</f>
        <v>462527.29</v>
      </c>
      <c r="U251" t="str">
        <f>VLOOKUP(F251,'[2]baza umowy'!A:AJ,36,FALSE)</f>
        <v>01 Obszar miejski</v>
      </c>
      <c r="V251" t="str">
        <f>VLOOKUP(F251,'[2]baza umowy'!H:AH,27,FALSE)</f>
        <v>23 Drogi regionalne/lokalne</v>
      </c>
      <c r="W251" t="str">
        <f>VLOOKUP(F251,'[2]baza umowy'!H:AK,30,FALSE)</f>
        <v>00 Nie dotyczy</v>
      </c>
      <c r="X251" t="str">
        <f>VLOOKUP(F251,'[2]baza umowy'!A:AM,39,FALSE)</f>
        <v>Gmina Goleniów</v>
      </c>
      <c r="Y251" t="str">
        <f>VLOOKUP(F251,'[2]baza umowy'!A:AU,47,FALSE)</f>
        <v>wspólnota samorządowa - gmina</v>
      </c>
      <c r="Z251" t="str">
        <f>VLOOKUP(F251,'[2]baza umowy'!A:AW,49,FALSE)</f>
        <v>Jednostka samorządu terytorialnego</v>
      </c>
      <c r="AA251" t="str">
        <f>VLOOKUP(F251,'[2]baza umowy'!A:AL,38,FALSE)</f>
        <v>8560008981</v>
      </c>
    </row>
    <row r="252" spans="1:27" x14ac:dyDescent="0.25">
      <c r="A252" t="str">
        <f>VLOOKUP(F252,'[2]baza umowy'!A:B,2,FALSE)</f>
        <v>RPZP.01.00.00</v>
      </c>
      <c r="B252" t="str">
        <f>VLOOKUP(F252,'[2]baza umowy'!A:C,3,FALSE)</f>
        <v>RPZP.01.01.00</v>
      </c>
      <c r="C252" t="str">
        <f>VLOOKUP(F252,'[2]baza umowy'!A:D,4,FALSE)</f>
        <v>RPZP.01.01.01</v>
      </c>
      <c r="D252" s="102" t="s">
        <v>18212</v>
      </c>
      <c r="E252" s="103" t="str">
        <f>VLOOKUP(F252,'[2]baza umowy'!A:E,5,FALSE)</f>
        <v>RPZP.01.01.01-32-213/09-03</v>
      </c>
      <c r="F252" s="102" t="s">
        <v>3694</v>
      </c>
      <c r="G252" s="89" t="e">
        <f>VLOOKUP(F252,baza!G:G,1,FALSE)</f>
        <v>#N/A</v>
      </c>
      <c r="H252" s="102" t="s">
        <v>18213</v>
      </c>
      <c r="I252" s="104" t="s">
        <v>18212</v>
      </c>
      <c r="J252" s="105" t="str">
        <f t="shared" si="6"/>
        <v>RPZP.01.01.01-32-213/09-02</v>
      </c>
      <c r="K252" s="104" t="s">
        <v>18214</v>
      </c>
      <c r="L252" s="102" t="s">
        <v>18215</v>
      </c>
      <c r="M252" s="102" t="s">
        <v>3697</v>
      </c>
      <c r="N252" s="102" t="s">
        <v>3696</v>
      </c>
      <c r="O252" s="106" t="s">
        <v>3607</v>
      </c>
      <c r="P252" s="92" t="str">
        <f>VLOOKUP(F252,'[2]kiedy utworzył wop'!B:H,7,FALSE)</f>
        <v>2011-06-29</v>
      </c>
      <c r="Q252" s="107" t="s">
        <v>4261</v>
      </c>
      <c r="R252" s="108" t="str">
        <f t="shared" si="7"/>
        <v>2011</v>
      </c>
      <c r="S252" s="109" t="s">
        <v>5475</v>
      </c>
      <c r="T252" s="96">
        <f>VLOOKUP(F252,'[2]dofinansowanie '!P:AI,20,FALSE)</f>
        <v>53645.01</v>
      </c>
      <c r="U252" t="str">
        <f>VLOOKUP(F252,'[2]baza umowy'!A:AJ,36,FALSE)</f>
        <v>01 Obszar miejski</v>
      </c>
      <c r="V252" t="str">
        <f>VLOOKUP(F252,'[2]baza umowy'!H:AH,27,FALSE)</f>
        <v>08 Inne inwestycje w przedsiębiorstwa</v>
      </c>
      <c r="W252" t="str">
        <f>VLOOKUP(F252,'[2]baza umowy'!H:AK,30,FALSE)</f>
        <v>19 Działalność w zakresie ochrony zdrowia ludzkiego</v>
      </c>
      <c r="X252" t="str">
        <f>VLOOKUP(F252,'[2]baza umowy'!A:AM,39,FALSE)</f>
        <v>Indywidualna Praktyka Stomatologiczna Ewa Karędys</v>
      </c>
      <c r="Y252" t="str">
        <f>VLOOKUP(F252,'[2]baza umowy'!A:AU,47,FALSE)</f>
        <v>osoba fizyczna prowadząca działalność gospodarczą - mikro przedsiębiorstwo</v>
      </c>
      <c r="Z252" t="str">
        <f>VLOOKUP(F252,'[2]baza umowy'!A:AW,49,FALSE)</f>
        <v>przedsiębiorca lub przedsiębiorstwo</v>
      </c>
      <c r="AA252" t="str">
        <f>VLOOKUP(F252,'[2]baza umowy'!A:AL,38,FALSE)</f>
        <v>8551289176</v>
      </c>
    </row>
    <row r="253" spans="1:27" x14ac:dyDescent="0.25">
      <c r="A253" t="str">
        <f>VLOOKUP(F253,'[2]baza umowy'!A:B,2,FALSE)</f>
        <v>RPZP.01.00.00</v>
      </c>
      <c r="B253" t="str">
        <f>VLOOKUP(F253,'[2]baza umowy'!A:C,3,FALSE)</f>
        <v>RPZP.01.01.00</v>
      </c>
      <c r="C253" t="str">
        <f>VLOOKUP(F253,'[2]baza umowy'!A:D,4,FALSE)</f>
        <v>RPZP.01.01.01</v>
      </c>
      <c r="D253" s="102" t="s">
        <v>3064</v>
      </c>
      <c r="E253" s="103" t="str">
        <f>VLOOKUP(F253,'[2]baza umowy'!A:E,5,FALSE)</f>
        <v>RPZP.01.01.01-32-118/08-04</v>
      </c>
      <c r="F253" s="102" t="s">
        <v>3067</v>
      </c>
      <c r="G253" s="89" t="e">
        <f>VLOOKUP(F253,baza!G:G,1,FALSE)</f>
        <v>#N/A</v>
      </c>
      <c r="H253" s="102" t="s">
        <v>18216</v>
      </c>
      <c r="I253" s="104" t="s">
        <v>18217</v>
      </c>
      <c r="J253" s="105" t="str">
        <f t="shared" si="6"/>
        <v>RPZP.01.01.01-32-118/08-06</v>
      </c>
      <c r="K253" s="104" t="s">
        <v>18218</v>
      </c>
      <c r="L253" s="102" t="s">
        <v>18219</v>
      </c>
      <c r="M253" s="102" t="s">
        <v>3072</v>
      </c>
      <c r="N253" s="102" t="s">
        <v>3071</v>
      </c>
      <c r="O253" s="106" t="s">
        <v>4476</v>
      </c>
      <c r="P253" s="92" t="str">
        <f>VLOOKUP(F253,'[2]kiedy utworzył wop'!B:H,7,FALSE)</f>
        <v>2011-06-29</v>
      </c>
      <c r="Q253" s="107" t="s">
        <v>4261</v>
      </c>
      <c r="R253" s="108" t="str">
        <f t="shared" si="7"/>
        <v>2011</v>
      </c>
      <c r="S253" s="109" t="s">
        <v>6953</v>
      </c>
      <c r="T253" s="96">
        <f>VLOOKUP(F253,'[2]dofinansowanie '!P:AI,20,FALSE)</f>
        <v>582943.30000000005</v>
      </c>
      <c r="U253" t="str">
        <f>VLOOKUP(F253,'[2]baza umowy'!A:AJ,36,FALSE)</f>
        <v>05 Obszary wiejskie (poza obszarami górskimi, wyspami lub o niskiej i bardzo niskiej gęstości zaludnienia)</v>
      </c>
      <c r="V253" t="str">
        <f>VLOOKUP(F253,'[2]baza umowy'!H:AH,27,FALSE)</f>
        <v>08 Inne inwestycje w przedsiębiorstwa</v>
      </c>
      <c r="W253" t="str">
        <f>VLOOKUP(F253,'[2]baza umowy'!H:AK,30,FALSE)</f>
        <v>18 Edukacja</v>
      </c>
      <c r="X253" t="str">
        <f>VLOOKUP(F253,'[2]baza umowy'!A:AM,39,FALSE)</f>
        <v>Horme spółka z ograniczoną odpowiedzialnością</v>
      </c>
      <c r="Y253" t="str">
        <f>VLOOKUP(F253,'[2]baza umowy'!A:AU,47,FALSE)</f>
        <v>spółka z ograniczoną odpowiedzialnością - mikro przedsiębiorstwo</v>
      </c>
      <c r="Z253" t="str">
        <f>VLOOKUP(F253,'[2]baza umowy'!A:AW,49,FALSE)</f>
        <v>przedsiębiorca lub przedsiębiorstwo</v>
      </c>
      <c r="AA253" t="str">
        <f>VLOOKUP(F253,'[2]baza umowy'!A:AL,38,FALSE)</f>
        <v>8513065368</v>
      </c>
    </row>
    <row r="254" spans="1:27" x14ac:dyDescent="0.25">
      <c r="A254" t="str">
        <f>VLOOKUP(F254,'[2]baza umowy'!A:B,2,FALSE)</f>
        <v>RPZP.01.00.00</v>
      </c>
      <c r="B254" t="str">
        <f>VLOOKUP(F254,'[2]baza umowy'!A:C,3,FALSE)</f>
        <v>RPZP.01.01.00</v>
      </c>
      <c r="C254" t="str">
        <f>VLOOKUP(F254,'[2]baza umowy'!A:D,4,FALSE)</f>
        <v>RPZP.01.01.01</v>
      </c>
      <c r="D254" s="102" t="s">
        <v>4123</v>
      </c>
      <c r="E254" s="103" t="str">
        <f>VLOOKUP(F254,'[2]baza umowy'!A:E,5,FALSE)</f>
        <v>RPZP.01.01.01-32-059/08-05</v>
      </c>
      <c r="F254" s="102" t="s">
        <v>4125</v>
      </c>
      <c r="G254" s="89" t="e">
        <f>VLOOKUP(F254,baza!G:G,1,FALSE)</f>
        <v>#N/A</v>
      </c>
      <c r="H254" s="102" t="s">
        <v>18220</v>
      </c>
      <c r="I254" s="104" t="s">
        <v>18221</v>
      </c>
      <c r="J254" s="105" t="str">
        <f t="shared" si="6"/>
        <v>RPZP.01.01.01-32-059/08-04</v>
      </c>
      <c r="K254" s="104" t="s">
        <v>18222</v>
      </c>
      <c r="L254" s="102" t="s">
        <v>18223</v>
      </c>
      <c r="M254" s="102" t="s">
        <v>4129</v>
      </c>
      <c r="N254" s="102" t="s">
        <v>4128</v>
      </c>
      <c r="O254" s="106" t="s">
        <v>3607</v>
      </c>
      <c r="P254" s="92" t="str">
        <f>VLOOKUP(F254,'[2]kiedy utworzył wop'!B:H,7,FALSE)</f>
        <v>2011-06-29</v>
      </c>
      <c r="Q254" s="107" t="s">
        <v>4261</v>
      </c>
      <c r="R254" s="108" t="str">
        <f t="shared" si="7"/>
        <v>2011</v>
      </c>
      <c r="S254" s="109" t="s">
        <v>6953</v>
      </c>
      <c r="T254" s="96">
        <f>VLOOKUP(F254,'[2]dofinansowanie '!P:AI,20,FALSE)</f>
        <v>984367.98</v>
      </c>
      <c r="U254" t="str">
        <f>VLOOKUP(F254,'[2]baza umowy'!A:AJ,36,FALSE)</f>
        <v>05 Obszary wiejskie (poza obszarami górskimi, wyspami lub o niskiej i bardzo niskiej gęstości zaludnienia)</v>
      </c>
      <c r="V254" t="str">
        <f>VLOOKUP(F254,'[2]baza umowy'!H:AH,27,FALSE)</f>
        <v>08 Inne inwestycje w przedsiębiorstwa</v>
      </c>
      <c r="W254" t="str">
        <f>VLOOKUP(F254,'[2]baza umowy'!H:AK,30,FALSE)</f>
        <v>06 Nieokreślony przemysł wytwórczy</v>
      </c>
      <c r="X254" t="str">
        <f>VLOOKUP(F254,'[2]baza umowy'!A:AM,39,FALSE)</f>
        <v>Silikaty Trąbki sp. z o.o.</v>
      </c>
      <c r="Y254" t="str">
        <f>VLOOKUP(F254,'[2]baza umowy'!A:AU,47,FALSE)</f>
        <v>spółka z ograniczoną odpowiedzialnością - mikro przedsiębiorstwo</v>
      </c>
      <c r="Z254" t="str">
        <f>VLOOKUP(F254,'[2]baza umowy'!A:AW,49,FALSE)</f>
        <v>przedsiębiorca lub przedsiębiorstwo</v>
      </c>
      <c r="AA254" t="str">
        <f>VLOOKUP(F254,'[2]baza umowy'!A:AL,38,FALSE)</f>
        <v>8522395792</v>
      </c>
    </row>
    <row r="255" spans="1:27" x14ac:dyDescent="0.25">
      <c r="A255" t="str">
        <f>VLOOKUP(F255,'[2]baza umowy'!A:B,2,FALSE)</f>
        <v>RPZP.01.00.00</v>
      </c>
      <c r="B255" t="str">
        <f>VLOOKUP(F255,'[2]baza umowy'!A:C,3,FALSE)</f>
        <v>RPZP.01.01.00</v>
      </c>
      <c r="C255" t="str">
        <f>VLOOKUP(F255,'[2]baza umowy'!A:D,4,FALSE)</f>
        <v>RPZP.01.01.01</v>
      </c>
      <c r="D255" s="102" t="s">
        <v>4336</v>
      </c>
      <c r="E255" s="103" t="str">
        <f>VLOOKUP(F255,'[2]baza umowy'!A:E,5,FALSE)</f>
        <v>RPZP.01.01.01-32-015/10-01</v>
      </c>
      <c r="F255" s="102" t="s">
        <v>4339</v>
      </c>
      <c r="G255" s="89" t="e">
        <f>VLOOKUP(F255,baza!G:G,1,FALSE)</f>
        <v>#N/A</v>
      </c>
      <c r="H255" s="102" t="s">
        <v>18224</v>
      </c>
      <c r="I255" s="104" t="s">
        <v>4336</v>
      </c>
      <c r="J255" s="105" t="str">
        <f t="shared" si="6"/>
        <v>RPZP.01.01.01-32-015/10-01</v>
      </c>
      <c r="K255" s="104" t="s">
        <v>18225</v>
      </c>
      <c r="L255" s="102" t="s">
        <v>18226</v>
      </c>
      <c r="M255" s="102" t="s">
        <v>4342</v>
      </c>
      <c r="N255" s="102" t="s">
        <v>4341</v>
      </c>
      <c r="O255" s="106" t="s">
        <v>3607</v>
      </c>
      <c r="P255" s="92" t="str">
        <f>VLOOKUP(F255,'[2]kiedy utworzył wop'!B:H,7,FALSE)</f>
        <v>2011-06-29</v>
      </c>
      <c r="Q255" s="107" t="s">
        <v>4261</v>
      </c>
      <c r="R255" s="108" t="str">
        <f t="shared" si="7"/>
        <v>2011</v>
      </c>
      <c r="S255" s="109" t="s">
        <v>5475</v>
      </c>
      <c r="T255" s="96">
        <f>VLOOKUP(F255,'[2]dofinansowanie '!P:AI,20,FALSE)</f>
        <v>95992.8</v>
      </c>
      <c r="U255" t="str">
        <f>VLOOKUP(F255,'[2]baza umowy'!A:AJ,36,FALSE)</f>
        <v>05 Obszary wiejskie (poza obszarami górskimi, wyspami lub o niskiej i bardzo niskiej gęstości zaludnienia)</v>
      </c>
      <c r="V255" t="str">
        <f>VLOOKUP(F255,'[2]baza umowy'!H:AH,27,FALSE)</f>
        <v>08 Inne inwestycje w przedsiębiorstwa</v>
      </c>
      <c r="W255" t="str">
        <f>VLOOKUP(F255,'[2]baza umowy'!H:AK,30,FALSE)</f>
        <v>13 Handel hurtowy i detaliczny</v>
      </c>
      <c r="X255" t="str">
        <f>VLOOKUP(F255,'[2]baza umowy'!A:AM,39,FALSE)</f>
        <v>USŁUGI TRANSPORTOWO-WARSZTATOWE PIOTR TOLWAJ</v>
      </c>
      <c r="Y255" t="str">
        <f>VLOOKUP(F255,'[2]baza umowy'!A:AU,47,FALSE)</f>
        <v>osoba fizyczna prowadząca działalność gospodarczą - mikro przedsiębiorstwo</v>
      </c>
      <c r="Z255" t="str">
        <f>VLOOKUP(F255,'[2]baza umowy'!A:AW,49,FALSE)</f>
        <v>przedsiębiorca lub przedsiębiorstwo</v>
      </c>
      <c r="AA255" t="str">
        <f>VLOOKUP(F255,'[2]baza umowy'!A:AL,38,FALSE)</f>
        <v>6711473084</v>
      </c>
    </row>
    <row r="256" spans="1:27" x14ac:dyDescent="0.25">
      <c r="A256" t="str">
        <f>VLOOKUP(F256,'[2]baza umowy'!A:B,2,FALSE)</f>
        <v>RPZP.06.00.00</v>
      </c>
      <c r="B256" t="str">
        <f>VLOOKUP(F256,'[2]baza umowy'!A:C,3,FALSE)</f>
        <v>RPZP.06.04.00</v>
      </c>
      <c r="C256">
        <f>VLOOKUP(F256,'[2]baza umowy'!A:D,4,FALSE)</f>
        <v>0</v>
      </c>
      <c r="D256" s="102" t="s">
        <v>5240</v>
      </c>
      <c r="E256" s="103" t="str">
        <f>VLOOKUP(F256,'[2]baza umowy'!A:E,5,FALSE)</f>
        <v>RPZP.06.04.00-32-007/10-01</v>
      </c>
      <c r="F256" s="102" t="s">
        <v>5243</v>
      </c>
      <c r="G256" s="89" t="e">
        <f>VLOOKUP(F256,baza!G:G,1,FALSE)</f>
        <v>#N/A</v>
      </c>
      <c r="H256" s="102" t="s">
        <v>18227</v>
      </c>
      <c r="I256" s="104" t="s">
        <v>18228</v>
      </c>
      <c r="J256" s="105" t="str">
        <f t="shared" si="6"/>
        <v>RPZP.06.04.00-32-007/10-03</v>
      </c>
      <c r="K256" s="104" t="s">
        <v>18229</v>
      </c>
      <c r="L256" s="102" t="s">
        <v>18230</v>
      </c>
      <c r="M256" s="102" t="s">
        <v>5246</v>
      </c>
      <c r="N256" s="102" t="s">
        <v>5245</v>
      </c>
      <c r="O256" s="106" t="s">
        <v>9223</v>
      </c>
      <c r="P256" s="92" t="str">
        <f>VLOOKUP(F256,'[2]kiedy utworzył wop'!B:H,7,FALSE)</f>
        <v>2011-06-29</v>
      </c>
      <c r="Q256" s="107" t="s">
        <v>4261</v>
      </c>
      <c r="R256" s="108" t="str">
        <f t="shared" si="7"/>
        <v>2011</v>
      </c>
      <c r="S256" s="109" t="s">
        <v>5475</v>
      </c>
      <c r="T256" s="96">
        <f>VLOOKUP(F256,'[2]dofinansowanie '!P:AI,20,FALSE)</f>
        <v>17949407.5</v>
      </c>
      <c r="U256" t="str">
        <f>VLOOKUP(F256,'[2]baza umowy'!A:AJ,36,FALSE)</f>
        <v>01 Obszar miejski</v>
      </c>
      <c r="V256" t="str">
        <f>VLOOKUP(F256,'[2]baza umowy'!H:AH,27,FALSE)</f>
        <v>25 Transport miejski</v>
      </c>
      <c r="W256" t="str">
        <f>VLOOKUP(F256,'[2]baza umowy'!H:AK,30,FALSE)</f>
        <v>11 Transport</v>
      </c>
      <c r="X256" t="str">
        <f>VLOOKUP(F256,'[2]baza umowy'!A:AM,39,FALSE)</f>
        <v>Szczecińskie Przedsiębiorstwo Autobusowe "Klonowica" Spółka z ograniczoną odpowiedzialnością</v>
      </c>
      <c r="Y256" t="str">
        <f>VLOOKUP(F256,'[2]baza umowy'!A:AU,47,FALSE)</f>
        <v>spółka z ograniczoną odpowiedzialnością - duże przedsiębiorstwo</v>
      </c>
      <c r="Z256" t="str">
        <f>VLOOKUP(F256,'[2]baza umowy'!A:AW,49,FALSE)</f>
        <v>operator komunikacji zbiorowej</v>
      </c>
      <c r="AA256" t="str">
        <f>VLOOKUP(F256,'[2]baza umowy'!A:AL,38,FALSE)</f>
        <v>8522252992</v>
      </c>
    </row>
    <row r="257" spans="1:27" x14ac:dyDescent="0.25">
      <c r="A257" t="str">
        <f>VLOOKUP(F257,'[2]baza umowy'!A:B,2,FALSE)</f>
        <v>RPZP.01.00.00</v>
      </c>
      <c r="B257" t="str">
        <f>VLOOKUP(F257,'[2]baza umowy'!A:C,3,FALSE)</f>
        <v>RPZP.01.01.00</v>
      </c>
      <c r="C257" t="str">
        <f>VLOOKUP(F257,'[2]baza umowy'!A:D,4,FALSE)</f>
        <v>RPZP.01.01.02</v>
      </c>
      <c r="D257" s="102" t="s">
        <v>18231</v>
      </c>
      <c r="E257" s="103" t="str">
        <f>VLOOKUP(F257,'[2]baza umowy'!A:E,5,FALSE)</f>
        <v>RPZP.01.01.02-32-080/08-05</v>
      </c>
      <c r="F257" s="102" t="s">
        <v>4879</v>
      </c>
      <c r="G257" s="89" t="e">
        <f>VLOOKUP(F257,baza!G:G,1,FALSE)</f>
        <v>#N/A</v>
      </c>
      <c r="H257" s="102" t="s">
        <v>18232</v>
      </c>
      <c r="I257" s="104" t="s">
        <v>18233</v>
      </c>
      <c r="J257" s="105" t="str">
        <f t="shared" si="6"/>
        <v>RPZP.01.01.02-32-080/08-05</v>
      </c>
      <c r="K257" s="104" t="s">
        <v>18234</v>
      </c>
      <c r="L257" s="102" t="s">
        <v>18235</v>
      </c>
      <c r="M257" s="102" t="s">
        <v>3891</v>
      </c>
      <c r="N257" s="102" t="s">
        <v>3890</v>
      </c>
      <c r="O257" s="106" t="s">
        <v>9223</v>
      </c>
      <c r="P257" s="92" t="str">
        <f>VLOOKUP(F257,'[2]kiedy utworzył wop'!B:H,7,FALSE)</f>
        <v>2011-06-29</v>
      </c>
      <c r="Q257" s="107" t="s">
        <v>4261</v>
      </c>
      <c r="R257" s="108" t="str">
        <f t="shared" si="7"/>
        <v>2011</v>
      </c>
      <c r="S257" s="109" t="s">
        <v>5475</v>
      </c>
      <c r="T257" s="96">
        <f>VLOOKUP(F257,'[2]dofinansowanie '!P:AI,20,FALSE)</f>
        <v>1254763.2</v>
      </c>
      <c r="U257" t="str">
        <f>VLOOKUP(F257,'[2]baza umowy'!A:AJ,36,FALSE)</f>
        <v>01 Obszar miejski</v>
      </c>
      <c r="V257" t="str">
        <f>VLOOKUP(F257,'[2]baza umowy'!H:AH,27,FALSE)</f>
        <v>08 Inne inwestycje w przedsiębiorstwa</v>
      </c>
      <c r="W257" t="str">
        <f>VLOOKUP(F257,'[2]baza umowy'!H:AK,30,FALSE)</f>
        <v>06 Nieokreślony przemysł wytwórczy</v>
      </c>
      <c r="X257" t="str">
        <f>VLOOKUP(F257,'[2]baza umowy'!A:AM,39,FALSE)</f>
        <v>TOTEM Kamiński, Szuliński, Snarski, Kamiński spółka jawna</v>
      </c>
      <c r="Y257" t="str">
        <f>VLOOKUP(F257,'[2]baza umowy'!A:AU,47,FALSE)</f>
        <v>spółka jawna - małe przedsiębiorstwo</v>
      </c>
      <c r="Z257" t="str">
        <f>VLOOKUP(F257,'[2]baza umowy'!A:AW,49,FALSE)</f>
        <v>przedsiębiorca lub przedsiębiorstwo</v>
      </c>
      <c r="AA257" t="str">
        <f>VLOOKUP(F257,'[2]baza umowy'!A:AL,38,FALSE)</f>
        <v>8522321196</v>
      </c>
    </row>
    <row r="258" spans="1:27" x14ac:dyDescent="0.25">
      <c r="A258" t="str">
        <f>VLOOKUP(F258,'[2]baza umowy'!A:B,2,FALSE)</f>
        <v>RPZP.01.00.00</v>
      </c>
      <c r="B258" t="str">
        <f>VLOOKUP(F258,'[2]baza umowy'!A:C,3,FALSE)</f>
        <v>RPZP.01.03.00</v>
      </c>
      <c r="C258" t="str">
        <f>VLOOKUP(F258,'[2]baza umowy'!A:D,4,FALSE)</f>
        <v>RPZP.01.03.01</v>
      </c>
      <c r="D258" s="102" t="s">
        <v>18236</v>
      </c>
      <c r="E258" s="103" t="str">
        <f>VLOOKUP(F258,'[2]baza umowy'!A:E,5,FALSE)</f>
        <v>RPZP.01.03.01-32-042/09-02</v>
      </c>
      <c r="F258" s="102" t="s">
        <v>4622</v>
      </c>
      <c r="G258" s="89" t="e">
        <f>VLOOKUP(F258,baza!G:G,1,FALSE)</f>
        <v>#N/A</v>
      </c>
      <c r="H258" s="102" t="s">
        <v>18237</v>
      </c>
      <c r="I258" s="104" t="s">
        <v>18236</v>
      </c>
      <c r="J258" s="105" t="str">
        <f t="shared" ref="J258:J321" si="8">LEFT(I258,26)</f>
        <v>RPZP.01.03.01-32-042/09-01</v>
      </c>
      <c r="K258" s="104" t="s">
        <v>18238</v>
      </c>
      <c r="L258" s="102" t="s">
        <v>18239</v>
      </c>
      <c r="M258" s="102" t="s">
        <v>18240</v>
      </c>
      <c r="N258" s="102" t="s">
        <v>4625</v>
      </c>
      <c r="O258" s="106" t="s">
        <v>8037</v>
      </c>
      <c r="P258" s="92" t="str">
        <f>VLOOKUP(F258,'[2]kiedy utworzył wop'!B:H,7,FALSE)</f>
        <v>2011-07-25</v>
      </c>
      <c r="Q258" s="107" t="s">
        <v>4601</v>
      </c>
      <c r="R258" s="108" t="str">
        <f t="shared" ref="R258:R321" si="9">LEFT(Q258,4)</f>
        <v>2011</v>
      </c>
      <c r="S258" s="109" t="s">
        <v>5475</v>
      </c>
      <c r="T258" s="96">
        <f>VLOOKUP(F258,'[2]dofinansowanie '!P:AI,20,FALSE)</f>
        <v>19402</v>
      </c>
      <c r="U258" t="str">
        <f>VLOOKUP(F258,'[2]baza umowy'!A:AJ,36,FALSE)</f>
        <v>01 Obszar miejski</v>
      </c>
      <c r="V258" t="str">
        <f>VLOOKUP(F258,'[2]baza umowy'!H:AH,27,FALSE)</f>
        <v>05 Usługi w zakresie zaawansowanego wsparcia dla przedsiębiorstw i grup przedsiębiorstw</v>
      </c>
      <c r="W258" t="str">
        <f>VLOOKUP(F258,'[2]baza umowy'!H:AK,30,FALSE)</f>
        <v>18 Edukacja</v>
      </c>
      <c r="X258" t="str">
        <f>VLOOKUP(F258,'[2]baza umowy'!A:AM,39,FALSE)</f>
        <v>Optima Doradztwo Marketingowe, Usługi Reklamowe Tomasz Nowacki</v>
      </c>
      <c r="Y258" t="str">
        <f>VLOOKUP(F258,'[2]baza umowy'!A:AU,47,FALSE)</f>
        <v>osoba fizyczna prowadząca działalność gospodarczą - małe przedsiębiorstwo</v>
      </c>
      <c r="Z258" t="str">
        <f>VLOOKUP(F258,'[2]baza umowy'!A:AW,49,FALSE)</f>
        <v>przedsiębiorca lub przedsiębiorstwo</v>
      </c>
      <c r="AA258" t="str">
        <f>VLOOKUP(F258,'[2]baza umowy'!A:AL,38,FALSE)</f>
        <v>8521254285</v>
      </c>
    </row>
    <row r="259" spans="1:27" x14ac:dyDescent="0.25">
      <c r="A259" t="str">
        <f>VLOOKUP(F259,'[2]baza umowy'!A:B,2,FALSE)</f>
        <v>RPZP.01.00.00</v>
      </c>
      <c r="B259" t="str">
        <f>VLOOKUP(F259,'[2]baza umowy'!A:C,3,FALSE)</f>
        <v>RPZP.01.01.00</v>
      </c>
      <c r="C259" t="str">
        <f>VLOOKUP(F259,'[2]baza umowy'!A:D,4,FALSE)</f>
        <v>RPZP.01.01.03</v>
      </c>
      <c r="D259" s="102" t="s">
        <v>2898</v>
      </c>
      <c r="E259" s="103" t="str">
        <f>VLOOKUP(F259,'[2]baza umowy'!A:E,5,FALSE)</f>
        <v>RPZP.01.01.03-32-040/09-04</v>
      </c>
      <c r="F259" s="102" t="s">
        <v>2901</v>
      </c>
      <c r="G259" s="89" t="e">
        <f>VLOOKUP(F259,baza!G:G,1,FALSE)</f>
        <v>#N/A</v>
      </c>
      <c r="H259" s="102" t="s">
        <v>18241</v>
      </c>
      <c r="I259" s="104" t="s">
        <v>18242</v>
      </c>
      <c r="J259" s="105" t="str">
        <f t="shared" si="8"/>
        <v>RPZP.01.01.03-32-040/09-02</v>
      </c>
      <c r="K259" s="104" t="s">
        <v>18243</v>
      </c>
      <c r="L259" s="102" t="s">
        <v>18244</v>
      </c>
      <c r="M259" s="102" t="s">
        <v>2905</v>
      </c>
      <c r="N259" s="102" t="s">
        <v>2904</v>
      </c>
      <c r="O259" s="106" t="s">
        <v>3704</v>
      </c>
      <c r="P259" s="92" t="str">
        <f>VLOOKUP(F259,'[2]kiedy utworzył wop'!B:H,7,FALSE)</f>
        <v>2011-07-25</v>
      </c>
      <c r="Q259" s="107" t="s">
        <v>4601</v>
      </c>
      <c r="R259" s="108" t="str">
        <f t="shared" si="9"/>
        <v>2011</v>
      </c>
      <c r="S259" s="109" t="s">
        <v>6953</v>
      </c>
      <c r="T259" s="96">
        <f>VLOOKUP(F259,'[2]dofinansowanie '!P:AI,20,FALSE)</f>
        <v>277192.71999999997</v>
      </c>
      <c r="U259" t="str">
        <f>VLOOKUP(F259,'[2]baza umowy'!A:AJ,36,FALSE)</f>
        <v>05 Obszary wiejskie (poza obszarami górskimi, wyspami lub o niskiej i bardzo niskiej gęstości zaludnienia)</v>
      </c>
      <c r="V259" t="str">
        <f>VLOOKUP(F259,'[2]baza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259" t="str">
        <f>VLOOKUP(F259,'[2]baza umowy'!H:AK,30,FALSE)</f>
        <v>13 Handel hurtowy i detaliczny</v>
      </c>
      <c r="X259" t="str">
        <f>VLOOKUP(F259,'[2]baza umowy'!A:AM,39,FALSE)</f>
        <v>"EHRLE Polska" Spółka z ograniczoną odpowiedzialnością</v>
      </c>
      <c r="Y259" t="str">
        <f>VLOOKUP(F259,'[2]baza umowy'!A:AU,47,FALSE)</f>
        <v>spółka z ograniczoną odpowiedzialnością - średnie przedsiębiorstwo</v>
      </c>
      <c r="Z259" t="str">
        <f>VLOOKUP(F259,'[2]baza umowy'!A:AW,49,FALSE)</f>
        <v>przedsiębiorca lub przedsiębiorstwo</v>
      </c>
      <c r="AA259" t="str">
        <f>VLOOKUP(F259,'[2]baza umowy'!A:AL,38,FALSE)</f>
        <v>9552106385</v>
      </c>
    </row>
    <row r="260" spans="1:27" x14ac:dyDescent="0.25">
      <c r="A260" t="str">
        <f>VLOOKUP(F260,'[2]baza umowy'!A:B,2,FALSE)</f>
        <v>RPZP.01.00.00</v>
      </c>
      <c r="B260" t="str">
        <f>VLOOKUP(F260,'[2]baza umowy'!A:C,3,FALSE)</f>
        <v>RPZP.01.01.00</v>
      </c>
      <c r="C260" t="str">
        <f>VLOOKUP(F260,'[2]baza umowy'!A:D,4,FALSE)</f>
        <v>RPZP.01.01.02</v>
      </c>
      <c r="D260" s="102" t="s">
        <v>4539</v>
      </c>
      <c r="E260" s="103" t="str">
        <f>VLOOKUP(F260,'[2]baza umowy'!A:E,5,FALSE)</f>
        <v>RPZP.01.01.02-32-018/09-02</v>
      </c>
      <c r="F260" s="102" t="s">
        <v>4542</v>
      </c>
      <c r="G260" s="89" t="e">
        <f>VLOOKUP(F260,baza!G:G,1,FALSE)</f>
        <v>#N/A</v>
      </c>
      <c r="H260" s="102" t="s">
        <v>18245</v>
      </c>
      <c r="I260" s="104" t="s">
        <v>4539</v>
      </c>
      <c r="J260" s="105" t="str">
        <f t="shared" si="8"/>
        <v>RPZP.01.01.02-32-018/09-02</v>
      </c>
      <c r="K260" s="104" t="s">
        <v>18246</v>
      </c>
      <c r="L260" s="102" t="s">
        <v>18247</v>
      </c>
      <c r="M260" s="102" t="s">
        <v>4545</v>
      </c>
      <c r="N260" s="102" t="s">
        <v>4544</v>
      </c>
      <c r="O260" s="106" t="s">
        <v>4366</v>
      </c>
      <c r="P260" s="92" t="str">
        <f>VLOOKUP(F260,'[2]kiedy utworzył wop'!B:H,7,FALSE)</f>
        <v>2011-07-25</v>
      </c>
      <c r="Q260" s="107" t="s">
        <v>4601</v>
      </c>
      <c r="R260" s="108" t="str">
        <f t="shared" si="9"/>
        <v>2011</v>
      </c>
      <c r="S260" s="109" t="s">
        <v>5475</v>
      </c>
      <c r="T260" s="96">
        <f>VLOOKUP(F260,'[2]dofinansowanie '!P:AI,20,FALSE)</f>
        <v>401601.24</v>
      </c>
      <c r="U260" t="str">
        <f>VLOOKUP(F260,'[2]baza umowy'!A:AJ,36,FALSE)</f>
        <v>01 Obszar miejski</v>
      </c>
      <c r="V260" t="str">
        <f>VLOOKUP(F260,'[2]baza umowy'!H:AH,27,FALSE)</f>
        <v>08 Inne inwestycje w przedsiębiorstwa</v>
      </c>
      <c r="W260" t="str">
        <f>VLOOKUP(F260,'[2]baza umowy'!H:AK,30,FALSE)</f>
        <v>13 Handel hurtowy i detaliczny</v>
      </c>
      <c r="X260" t="str">
        <f>VLOOKUP(F260,'[2]baza umowy'!A:AM,39,FALSE)</f>
        <v>Sak Tadeusz Zakład Elektromechaniki Pojazdowej</v>
      </c>
      <c r="Y260" t="str">
        <f>VLOOKUP(F260,'[2]baza umowy'!A:AU,47,FALSE)</f>
        <v>osoba fizyczna prowadząca działalność gospodarczą - małe przedsiębiorstwo</v>
      </c>
      <c r="Z260" t="str">
        <f>VLOOKUP(F260,'[2]baza umowy'!A:AW,49,FALSE)</f>
        <v>przedsiębiorca lub przedsiębiorstwo</v>
      </c>
      <c r="AA260" t="str">
        <f>VLOOKUP(F260,'[2]baza umowy'!A:AL,38,FALSE)</f>
        <v>6720012359</v>
      </c>
    </row>
    <row r="261" spans="1:27" x14ac:dyDescent="0.25">
      <c r="A261" t="str">
        <f>VLOOKUP(F261,'[2]baza umowy'!A:B,2,FALSE)</f>
        <v>RPZP.06.00.00</v>
      </c>
      <c r="B261" t="str">
        <f>VLOOKUP(F261,'[2]baza umowy'!A:C,3,FALSE)</f>
        <v>RPZP.06.01.00</v>
      </c>
      <c r="C261" t="str">
        <f>VLOOKUP(F261,'[2]baza umowy'!A:D,4,FALSE)</f>
        <v>RPZP.06.01.01</v>
      </c>
      <c r="D261" s="102" t="s">
        <v>2419</v>
      </c>
      <c r="E261" s="103" t="str">
        <f>VLOOKUP(F261,'[2]baza umowy'!A:E,5,FALSE)</f>
        <v>RPZP.06.01.01-32-001/09-03</v>
      </c>
      <c r="F261" s="102" t="s">
        <v>2422</v>
      </c>
      <c r="G261" s="89" t="e">
        <f>VLOOKUP(F261,baza!G:G,1,FALSE)</f>
        <v>#N/A</v>
      </c>
      <c r="H261" s="102" t="s">
        <v>18248</v>
      </c>
      <c r="I261" s="104" t="s">
        <v>18249</v>
      </c>
      <c r="J261" s="105" t="str">
        <f t="shared" si="8"/>
        <v>RPZP.06.01.01-32-001/09-04</v>
      </c>
      <c r="K261" s="104" t="s">
        <v>18250</v>
      </c>
      <c r="L261" s="102" t="s">
        <v>18251</v>
      </c>
      <c r="M261" s="102" t="s">
        <v>757</v>
      </c>
      <c r="N261" s="102" t="s">
        <v>756</v>
      </c>
      <c r="O261" s="106" t="s">
        <v>7592</v>
      </c>
      <c r="P261" s="92" t="str">
        <f>VLOOKUP(F261,'[2]kiedy utworzył wop'!B:H,7,FALSE)</f>
        <v>2011-07-26</v>
      </c>
      <c r="Q261" s="107" t="s">
        <v>4601</v>
      </c>
      <c r="R261" s="108" t="str">
        <f t="shared" si="9"/>
        <v>2011</v>
      </c>
      <c r="S261" s="109" t="s">
        <v>8991</v>
      </c>
      <c r="T261" s="96">
        <f>VLOOKUP(F261,'[2]dofinansowanie '!P:AI,20,FALSE)</f>
        <v>1218383.77</v>
      </c>
      <c r="U261" t="str">
        <f>VLOOKUP(F261,'[2]baza umowy'!A:AJ,36,FALSE)</f>
        <v>01 Obszar miejski</v>
      </c>
      <c r="V261" t="str">
        <f>VLOOKUP(F261,'[2]baza umowy'!H:AH,27,FALSE)</f>
        <v>57 Inne wsparcie na rzecz wzmocnienia usług turystycznych</v>
      </c>
      <c r="W261" t="str">
        <f>VLOOKUP(F261,'[2]baza umowy'!H:AK,30,FALSE)</f>
        <v>22 Inne niewyszczególnione usługi</v>
      </c>
      <c r="X261" t="str">
        <f>VLOOKUP(F261,'[2]baza umowy'!A:AM,39,FALSE)</f>
        <v>Gmina Miasto Stargard Szczeciński</v>
      </c>
      <c r="Y261" t="str">
        <f>VLOOKUP(F261,'[2]baza umowy'!A:AU,47,FALSE)</f>
        <v>wspólnota samorządowa - gmina</v>
      </c>
      <c r="Z261" t="str">
        <f>VLOOKUP(F261,'[2]baza umowy'!A:AW,49,FALSE)</f>
        <v>Jednostka samorządu terytorialnego</v>
      </c>
      <c r="AA261" t="str">
        <f>VLOOKUP(F261,'[2]baza umowy'!A:AL,38,FALSE)</f>
        <v>8542228873</v>
      </c>
    </row>
    <row r="262" spans="1:27" x14ac:dyDescent="0.25">
      <c r="A262" t="str">
        <f>VLOOKUP(F262,'[2]baza umowy'!A:B,2,FALSE)</f>
        <v>RPZP.05.00.00</v>
      </c>
      <c r="B262" t="str">
        <f>VLOOKUP(F262,'[2]baza umowy'!A:C,3,FALSE)</f>
        <v>RPZP.05.02.00</v>
      </c>
      <c r="C262" t="str">
        <f>VLOOKUP(F262,'[2]baza umowy'!A:D,4,FALSE)</f>
        <v>RPZP.05.02.01</v>
      </c>
      <c r="D262" s="102" t="s">
        <v>5200</v>
      </c>
      <c r="E262" s="103" t="str">
        <f>VLOOKUP(F262,'[2]baza umowy'!A:E,5,FALSE)</f>
        <v>RPZP.05.02.01-32-016/09-02</v>
      </c>
      <c r="F262" s="102" t="s">
        <v>5203</v>
      </c>
      <c r="G262" s="89" t="e">
        <f>VLOOKUP(F262,baza!G:G,1,FALSE)</f>
        <v>#N/A</v>
      </c>
      <c r="H262" s="102" t="s">
        <v>18252</v>
      </c>
      <c r="I262" s="104" t="s">
        <v>18253</v>
      </c>
      <c r="J262" s="105" t="str">
        <f t="shared" si="8"/>
        <v>RPZP.05.02.01-32-016/09-07</v>
      </c>
      <c r="K262" s="104" t="s">
        <v>18254</v>
      </c>
      <c r="L262" s="102" t="s">
        <v>18255</v>
      </c>
      <c r="M262" s="102" t="s">
        <v>903</v>
      </c>
      <c r="N262" s="102" t="s">
        <v>902</v>
      </c>
      <c r="O262" s="106" t="s">
        <v>6925</v>
      </c>
      <c r="P262" s="92" t="str">
        <f>VLOOKUP(F262,'[2]kiedy utworzył wop'!B:H,7,FALSE)</f>
        <v>2011-07-26</v>
      </c>
      <c r="Q262" s="107" t="s">
        <v>4601</v>
      </c>
      <c r="R262" s="108" t="str">
        <f t="shared" si="9"/>
        <v>2011</v>
      </c>
      <c r="S262" s="109" t="s">
        <v>6487</v>
      </c>
      <c r="T262" s="96">
        <f>VLOOKUP(F262,'[2]dofinansowanie '!P:AI,20,FALSE)</f>
        <v>1353340.13</v>
      </c>
      <c r="U262" t="str">
        <f>VLOOKUP(F262,'[2]baza umowy'!A:AJ,36,FALSE)</f>
        <v>01 Obszar miejski</v>
      </c>
      <c r="V262" t="str">
        <f>VLOOKUP(F262,'[2]baza umowy'!H:AH,27,FALSE)</f>
        <v>59 Rozwój infrastruktury kulturalnej</v>
      </c>
      <c r="W262" t="str">
        <f>VLOOKUP(F262,'[2]baza umowy'!H:AK,30,FALSE)</f>
        <v>00 Nie dotyczy</v>
      </c>
      <c r="X262" t="str">
        <f>VLOOKUP(F262,'[2]baza umowy'!A:AM,39,FALSE)</f>
        <v>Gmina Miejska Świdwin</v>
      </c>
      <c r="Y262" t="str">
        <f>VLOOKUP(F262,'[2]baza umowy'!A:AU,47,FALSE)</f>
        <v>wspólnota samorządowa - gmina</v>
      </c>
      <c r="Z262" t="str">
        <f>VLOOKUP(F262,'[2]baza umowy'!A:AW,49,FALSE)</f>
        <v>Jednostka samorządu terytorialnego</v>
      </c>
      <c r="AA262" t="str">
        <f>VLOOKUP(F262,'[2]baza umowy'!A:AL,38,FALSE)</f>
        <v>6722003749</v>
      </c>
    </row>
    <row r="263" spans="1:27" x14ac:dyDescent="0.25">
      <c r="A263" t="str">
        <f>VLOOKUP(F263,'[2]baza umowy'!A:B,2,FALSE)</f>
        <v>RPZP.04.00.00</v>
      </c>
      <c r="B263" t="str">
        <f>VLOOKUP(F263,'[2]baza umowy'!A:C,3,FALSE)</f>
        <v>RPZP.04.05.00</v>
      </c>
      <c r="C263" t="str">
        <f>VLOOKUP(F263,'[2]baza umowy'!A:D,4,FALSE)</f>
        <v>RPZP.04.05.02</v>
      </c>
      <c r="D263" s="102" t="s">
        <v>5981</v>
      </c>
      <c r="E263" s="103" t="str">
        <f>VLOOKUP(F263,'[2]baza umowy'!A:E,5,FALSE)</f>
        <v>RPZP.04.05.02-32-033/10-02</v>
      </c>
      <c r="F263" s="102" t="s">
        <v>5984</v>
      </c>
      <c r="G263" s="89" t="e">
        <f>VLOOKUP(F263,baza!G:G,1,FALSE)</f>
        <v>#N/A</v>
      </c>
      <c r="H263" s="102" t="s">
        <v>18256</v>
      </c>
      <c r="I263" s="104" t="s">
        <v>5981</v>
      </c>
      <c r="J263" s="105" t="str">
        <f t="shared" si="8"/>
        <v>RPZP.04.05.02-32-033/10-02</v>
      </c>
      <c r="K263" s="104" t="s">
        <v>18257</v>
      </c>
      <c r="L263" s="102" t="s">
        <v>18258</v>
      </c>
      <c r="M263" s="102" t="s">
        <v>990</v>
      </c>
      <c r="N263" s="102" t="s">
        <v>989</v>
      </c>
      <c r="O263" s="106" t="s">
        <v>7592</v>
      </c>
      <c r="P263" s="92" t="str">
        <f>VLOOKUP(F263,'[2]kiedy utworzył wop'!B:H,7,FALSE)</f>
        <v>2011-07-26</v>
      </c>
      <c r="Q263" s="107" t="s">
        <v>4601</v>
      </c>
      <c r="R263" s="108" t="str">
        <f t="shared" si="9"/>
        <v>2011</v>
      </c>
      <c r="S263" s="109" t="s">
        <v>6953</v>
      </c>
      <c r="T263" s="96">
        <f>VLOOKUP(F263,'[2]dofinansowanie '!P:AI,20,FALSE)</f>
        <v>412500</v>
      </c>
      <c r="U263" t="str">
        <f>VLOOKUP(F263,'[2]baza umowy'!A:AJ,36,FALSE)</f>
        <v>01 Obszar miejski</v>
      </c>
      <c r="V263" t="str">
        <f>VLOOKUP(F263,'[2]baza umowy'!H:AH,27,FALSE)</f>
        <v>53 Zapobieganie zagrożeniom (w tym opracowanie i wdrażanie planów i instrumentów zapobiegania i zarządzania zagrożeniami naturalnym i technologicznym)</v>
      </c>
      <c r="W263" t="str">
        <f>VLOOKUP(F263,'[2]baza umowy'!H:AK,30,FALSE)</f>
        <v>21 Działalność związana ze środowiskiem naturalnym</v>
      </c>
      <c r="X263" t="str">
        <f>VLOOKUP(F263,'[2]baza umowy'!A:AM,39,FALSE)</f>
        <v>Gmina Maszewo</v>
      </c>
      <c r="Y263" t="str">
        <f>VLOOKUP(F263,'[2]baza umowy'!A:AU,47,FALSE)</f>
        <v>wspólnota samorządowa - gmina</v>
      </c>
      <c r="Z263" t="str">
        <f>VLOOKUP(F263,'[2]baza umowy'!A:AW,49,FALSE)</f>
        <v>Jednostka samorządu terytorialnego</v>
      </c>
      <c r="AA263" t="str">
        <f>VLOOKUP(F263,'[2]baza umowy'!A:AL,38,FALSE)</f>
        <v>8590008483</v>
      </c>
    </row>
    <row r="264" spans="1:27" x14ac:dyDescent="0.25">
      <c r="A264" t="str">
        <f>VLOOKUP(F264,'[2]baza umowy'!A:B,2,FALSE)</f>
        <v>RPZP.02.00.00</v>
      </c>
      <c r="B264" t="str">
        <f>VLOOKUP(F264,'[2]baza umowy'!A:C,3,FALSE)</f>
        <v>RPZP.02.01.00</v>
      </c>
      <c r="C264" t="str">
        <f>VLOOKUP(F264,'[2]baza umowy'!A:D,4,FALSE)</f>
        <v>RPZP.02.01.02</v>
      </c>
      <c r="D264" s="102" t="s">
        <v>4940</v>
      </c>
      <c r="E264" s="103" t="str">
        <f>VLOOKUP(F264,'[2]baza umowy'!A:E,5,FALSE)</f>
        <v>RPZP.02.01.02-32-157/09-03</v>
      </c>
      <c r="F264" s="102" t="s">
        <v>4943</v>
      </c>
      <c r="G264" s="89" t="e">
        <f>VLOOKUP(F264,baza!G:G,1,FALSE)</f>
        <v>#N/A</v>
      </c>
      <c r="H264" s="102" t="s">
        <v>18259</v>
      </c>
      <c r="I264" s="104" t="s">
        <v>18260</v>
      </c>
      <c r="J264" s="105" t="str">
        <f t="shared" si="8"/>
        <v>RPZP.02.01.02-32-157/09-05</v>
      </c>
      <c r="K264" s="104" t="s">
        <v>18261</v>
      </c>
      <c r="L264" s="102" t="s">
        <v>18262</v>
      </c>
      <c r="M264" s="102" t="s">
        <v>4786</v>
      </c>
      <c r="N264" s="102" t="s">
        <v>4785</v>
      </c>
      <c r="O264" s="106" t="s">
        <v>5475</v>
      </c>
      <c r="P264" s="92" t="str">
        <f>VLOOKUP(F264,'[2]kiedy utworzył wop'!B:H,7,FALSE)</f>
        <v>2011-07-26</v>
      </c>
      <c r="Q264" s="107" t="s">
        <v>4601</v>
      </c>
      <c r="R264" s="108" t="str">
        <f t="shared" si="9"/>
        <v>2011</v>
      </c>
      <c r="S264" s="109" t="s">
        <v>6487</v>
      </c>
      <c r="T264" s="96">
        <f>VLOOKUP(F264,'[2]dofinansowanie '!P:AI,20,FALSE)</f>
        <v>1037528.52</v>
      </c>
      <c r="U264" t="str">
        <f>VLOOKUP(F264,'[2]baza umowy'!A:AJ,36,FALSE)</f>
        <v>01 Obszar miejski</v>
      </c>
      <c r="V264" t="str">
        <f>VLOOKUP(F264,'[2]baza umowy'!H:AH,27,FALSE)</f>
        <v>23 Drogi regionalne/lokalne</v>
      </c>
      <c r="W264" t="str">
        <f>VLOOKUP(F264,'[2]baza umowy'!H:AK,30,FALSE)</f>
        <v>00 Nie dotyczy</v>
      </c>
      <c r="X264" t="str">
        <f>VLOOKUP(F264,'[2]baza umowy'!A:AM,39,FALSE)</f>
        <v>Powiat Białogardzki</v>
      </c>
      <c r="Y264" t="str">
        <f>VLOOKUP(F264,'[2]baza umowy'!A:AU,47,FALSE)</f>
        <v>wspólnota samorządowa - powiat</v>
      </c>
      <c r="Z264" t="str">
        <f>VLOOKUP(F264,'[2]baza umowy'!A:AW,49,FALSE)</f>
        <v>Jednostka samorządu terytorialnego</v>
      </c>
      <c r="AA264" t="str">
        <f>VLOOKUP(F264,'[2]baza umowy'!A:AL,38,FALSE)</f>
        <v>6721720236</v>
      </c>
    </row>
    <row r="265" spans="1:27" x14ac:dyDescent="0.25">
      <c r="A265" t="str">
        <f>VLOOKUP(F265,'[2]baza umowy'!A:B,2,FALSE)</f>
        <v>RPZP.01.00.00</v>
      </c>
      <c r="B265" t="str">
        <f>VLOOKUP(F265,'[2]baza umowy'!A:C,3,FALSE)</f>
        <v>RPZP.01.03.00</v>
      </c>
      <c r="C265" t="str">
        <f>VLOOKUP(F265,'[2]baza umowy'!A:D,4,FALSE)</f>
        <v>RPZP.01.03.01</v>
      </c>
      <c r="D265" s="102" t="s">
        <v>4673</v>
      </c>
      <c r="E265" s="103" t="str">
        <f>VLOOKUP(F265,'[2]baza umowy'!A:E,5,FALSE)</f>
        <v>RPZP.01.03.01-32-012/09-01</v>
      </c>
      <c r="F265" s="102" t="s">
        <v>4675</v>
      </c>
      <c r="G265" s="89" t="e">
        <f>VLOOKUP(F265,baza!G:G,1,FALSE)</f>
        <v>#N/A</v>
      </c>
      <c r="H265" s="102" t="s">
        <v>18263</v>
      </c>
      <c r="I265" s="104" t="s">
        <v>18264</v>
      </c>
      <c r="J265" s="105" t="str">
        <f t="shared" si="8"/>
        <v>RPZP.01.03.01-32-012/09-03</v>
      </c>
      <c r="K265" s="104" t="s">
        <v>18265</v>
      </c>
      <c r="L265" s="102" t="s">
        <v>18266</v>
      </c>
      <c r="M265" s="102" t="s">
        <v>4679</v>
      </c>
      <c r="N265" s="102" t="s">
        <v>4678</v>
      </c>
      <c r="O265" s="106" t="s">
        <v>7592</v>
      </c>
      <c r="P265" s="92" t="str">
        <f>VLOOKUP(F265,'[2]kiedy utworzył wop'!B:H,7,FALSE)</f>
        <v>2011-07-26</v>
      </c>
      <c r="Q265" s="107" t="s">
        <v>4601</v>
      </c>
      <c r="R265" s="108" t="str">
        <f t="shared" si="9"/>
        <v>2011</v>
      </c>
      <c r="S265" s="109" t="s">
        <v>6953</v>
      </c>
      <c r="T265" s="96">
        <f>VLOOKUP(F265,'[2]dofinansowanie '!P:AI,20,FALSE)</f>
        <v>12752</v>
      </c>
      <c r="U265" t="str">
        <f>VLOOKUP(F265,'[2]baza umowy'!A:AJ,36,FALSE)</f>
        <v>01 Obszar miejski</v>
      </c>
      <c r="V265" t="str">
        <f>VLOOKUP(F265,'[2]baza umowy'!H:AH,27,FALSE)</f>
        <v>05 Usługi w zakresie zaawansowanego wsparcia dla przedsiębiorstw i grup przedsiębiorstw</v>
      </c>
      <c r="W265" t="str">
        <f>VLOOKUP(F265,'[2]baza umowy'!H:AK,30,FALSE)</f>
        <v>19 Działalność w zakresie ochrony zdrowia ludzkiego</v>
      </c>
      <c r="X265" t="str">
        <f>VLOOKUP(F265,'[2]baza umowy'!A:AM,39,FALSE)</f>
        <v>LONGA VITA SPÓŁKA Z OGRANICZONĄ ODPOWIEDZIALNOŚCIĄ</v>
      </c>
      <c r="Y265" t="str">
        <f>VLOOKUP(F265,'[2]baza umowy'!A:AU,47,FALSE)</f>
        <v>spółka z ograniczoną odpowiedzialnością - mikro przedsiębiorstwo</v>
      </c>
      <c r="Z265" t="str">
        <f>VLOOKUP(F265,'[2]baza umowy'!A:AW,49,FALSE)</f>
        <v>przedsiębiorca lub przedsiębiorstwo</v>
      </c>
      <c r="AA265" t="str">
        <f>VLOOKUP(F265,'[2]baza umowy'!A:AL,38,FALSE)</f>
        <v>9552027148</v>
      </c>
    </row>
    <row r="266" spans="1:27" x14ac:dyDescent="0.25">
      <c r="A266" t="str">
        <f>VLOOKUP(F266,'[2]baza umowy'!A:B,2,FALSE)</f>
        <v>RPZP.01.00.00</v>
      </c>
      <c r="B266" t="str">
        <f>VLOOKUP(F266,'[2]baza umowy'!A:C,3,FALSE)</f>
        <v>RPZP.01.01.00</v>
      </c>
      <c r="C266" t="str">
        <f>VLOOKUP(F266,'[2]baza umowy'!A:D,4,FALSE)</f>
        <v>RPZP.01.01.02</v>
      </c>
      <c r="D266" s="102" t="s">
        <v>3413</v>
      </c>
      <c r="E266" s="103" t="str">
        <f>VLOOKUP(F266,'[2]baza umowy'!A:E,5,FALSE)</f>
        <v>RPZP.01.01.02-32-211/09-01</v>
      </c>
      <c r="F266" s="102" t="s">
        <v>3416</v>
      </c>
      <c r="G266" s="89" t="e">
        <f>VLOOKUP(F266,baza!G:G,1,FALSE)</f>
        <v>#N/A</v>
      </c>
      <c r="H266" s="102" t="s">
        <v>18267</v>
      </c>
      <c r="I266" s="104" t="s">
        <v>3413</v>
      </c>
      <c r="J266" s="105" t="str">
        <f t="shared" si="8"/>
        <v>RPZP.01.01.02-32-211/09-01</v>
      </c>
      <c r="K266" s="104" t="s">
        <v>18268</v>
      </c>
      <c r="L266" s="102" t="s">
        <v>18269</v>
      </c>
      <c r="M266" s="102" t="s">
        <v>3419</v>
      </c>
      <c r="N266" s="102" t="s">
        <v>3418</v>
      </c>
      <c r="O266" s="106" t="s">
        <v>7592</v>
      </c>
      <c r="P266" s="92" t="str">
        <f>VLOOKUP(F266,'[2]kiedy utworzył wop'!B:H,7,FALSE)</f>
        <v>2011-07-26</v>
      </c>
      <c r="Q266" s="107" t="s">
        <v>4601</v>
      </c>
      <c r="R266" s="108" t="str">
        <f t="shared" si="9"/>
        <v>2011</v>
      </c>
      <c r="S266" s="109" t="s">
        <v>6953</v>
      </c>
      <c r="T266" s="96">
        <f>VLOOKUP(F266,'[2]dofinansowanie '!P:AI,20,FALSE)</f>
        <v>776790</v>
      </c>
      <c r="U266" t="str">
        <f>VLOOKUP(F266,'[2]baza umowy'!A:AJ,36,FALSE)</f>
        <v>01 Obszar miejski</v>
      </c>
      <c r="V266" t="str">
        <f>VLOOKUP(F266,'[2]baza umowy'!H:AH,27,FALSE)</f>
        <v>08 Inne inwestycje w przedsiębiorstwa</v>
      </c>
      <c r="W266" t="str">
        <f>VLOOKUP(F266,'[2]baza umowy'!H:AK,30,FALSE)</f>
        <v>12 Budownictwo</v>
      </c>
      <c r="X266" t="str">
        <f>VLOOKUP(F266,'[2]baza umowy'!A:AM,39,FALSE)</f>
        <v>PRZEDSIĘBIORSTWO INŻYNIERII ŚRODOWISKA EKOWODROL SP. Z O.O.</v>
      </c>
      <c r="Y266" t="str">
        <f>VLOOKUP(F266,'[2]baza umowy'!A:AU,47,FALSE)</f>
        <v>spółka z ograniczoną odpowiedzialnością - średnie przedsiębiorstwo</v>
      </c>
      <c r="Z266" t="str">
        <f>VLOOKUP(F266,'[2]baza umowy'!A:AW,49,FALSE)</f>
        <v>przedsiębiorca lub przedsiębiorstwo</v>
      </c>
      <c r="AA266" t="str">
        <f>VLOOKUP(F266,'[2]baza umowy'!A:AL,38,FALSE)</f>
        <v>6690500171</v>
      </c>
    </row>
    <row r="267" spans="1:27" x14ac:dyDescent="0.25">
      <c r="A267" t="str">
        <f>VLOOKUP(F267,'[2]baza umowy'!A:B,2,FALSE)</f>
        <v>RPZP.01.00.00</v>
      </c>
      <c r="B267" t="str">
        <f>VLOOKUP(F267,'[2]baza umowy'!A:C,3,FALSE)</f>
        <v>RPZP.01.01.00</v>
      </c>
      <c r="C267" t="str">
        <f>VLOOKUP(F267,'[2]baza umowy'!A:D,4,FALSE)</f>
        <v>RPZP.01.01.01</v>
      </c>
      <c r="D267" s="102" t="s">
        <v>5145</v>
      </c>
      <c r="E267" s="103" t="str">
        <f>VLOOKUP(F267,'[2]baza umowy'!A:E,5,FALSE)</f>
        <v>RPZP.01.01.01-32-246/09-04</v>
      </c>
      <c r="F267" s="102" t="s">
        <v>5148</v>
      </c>
      <c r="G267" s="89" t="e">
        <f>VLOOKUP(F267,baza!G:G,1,FALSE)</f>
        <v>#N/A</v>
      </c>
      <c r="H267" s="102" t="s">
        <v>18270</v>
      </c>
      <c r="I267" s="104" t="s">
        <v>5145</v>
      </c>
      <c r="J267" s="105" t="str">
        <f t="shared" si="8"/>
        <v>RPZP.01.01.01-32-246/09-04</v>
      </c>
      <c r="K267" s="104" t="s">
        <v>18271</v>
      </c>
      <c r="L267" s="102" t="s">
        <v>18272</v>
      </c>
      <c r="M267" s="102" t="s">
        <v>5152</v>
      </c>
      <c r="N267" s="102" t="s">
        <v>5151</v>
      </c>
      <c r="O267" s="106" t="s">
        <v>7592</v>
      </c>
      <c r="P267" s="92" t="str">
        <f>VLOOKUP(F267,'[2]kiedy utworzył wop'!B:H,7,FALSE)</f>
        <v>2011-07-26</v>
      </c>
      <c r="Q267" s="107" t="s">
        <v>4601</v>
      </c>
      <c r="R267" s="108" t="str">
        <f t="shared" si="9"/>
        <v>2011</v>
      </c>
      <c r="S267" s="109" t="s">
        <v>6953</v>
      </c>
      <c r="T267" s="96">
        <f>VLOOKUP(F267,'[2]dofinansowanie '!P:AI,20,FALSE)</f>
        <v>307998.90999999997</v>
      </c>
      <c r="U267" t="str">
        <f>VLOOKUP(F267,'[2]baza umowy'!A:AJ,36,FALSE)</f>
        <v>05 Obszary wiejskie (poza obszarami górskimi, wyspami lub o niskiej i bardzo niskiej gęstości zaludnienia)</v>
      </c>
      <c r="V267" t="str">
        <f>VLOOKUP(F267,'[2]baza umowy'!H:AH,27,FALSE)</f>
        <v>08 Inne inwestycje w przedsiębiorstwa</v>
      </c>
      <c r="W267" t="str">
        <f>VLOOKUP(F267,'[2]baza umowy'!H:AK,30,FALSE)</f>
        <v>06 Nieokreślony przemysł wytwórczy</v>
      </c>
      <c r="X267" t="str">
        <f>VLOOKUP(F267,'[2]baza umowy'!A:AM,39,FALSE)</f>
        <v>Zakład Stolarski Wiesław Adrabiński</v>
      </c>
      <c r="Y267" t="str">
        <f>VLOOKUP(F267,'[2]baza umowy'!A:AU,47,FALSE)</f>
        <v>osoba fizyczna prowadząca działalność gospodarczą - mikro przedsiębiorstwo</v>
      </c>
      <c r="Z267" t="str">
        <f>VLOOKUP(F267,'[2]baza umowy'!A:AW,49,FALSE)</f>
        <v>przedsiębiorca lub przedsiębiorstwo</v>
      </c>
      <c r="AA267" t="str">
        <f>VLOOKUP(F267,'[2]baza umowy'!A:AL,38,FALSE)</f>
        <v>8541045604</v>
      </c>
    </row>
    <row r="268" spans="1:27" x14ac:dyDescent="0.25">
      <c r="A268" t="str">
        <f>VLOOKUP(F268,'[2]baza umowy'!A:B,2,FALSE)</f>
        <v>RPZP.01.00.00</v>
      </c>
      <c r="B268" t="str">
        <f>VLOOKUP(F268,'[2]baza umowy'!A:C,3,FALSE)</f>
        <v>RPZP.01.01.00</v>
      </c>
      <c r="C268" t="str">
        <f>VLOOKUP(F268,'[2]baza umowy'!A:D,4,FALSE)</f>
        <v>RPZP.01.01.01</v>
      </c>
      <c r="D268" s="102" t="s">
        <v>4863</v>
      </c>
      <c r="E268" s="103" t="str">
        <f>VLOOKUP(F268,'[2]baza umowy'!A:E,5,FALSE)</f>
        <v>RPZP.01.01.01-32-199/10-03</v>
      </c>
      <c r="F268" s="102" t="s">
        <v>4866</v>
      </c>
      <c r="G268" s="89" t="e">
        <f>VLOOKUP(F268,baza!G:G,1,FALSE)</f>
        <v>#N/A</v>
      </c>
      <c r="H268" s="102" t="s">
        <v>18273</v>
      </c>
      <c r="I268" s="104" t="s">
        <v>18274</v>
      </c>
      <c r="J268" s="105" t="str">
        <f t="shared" si="8"/>
        <v>RPZP.01.01.01-32-199/10-01</v>
      </c>
      <c r="K268" s="104" t="s">
        <v>18275</v>
      </c>
      <c r="L268" s="102" t="s">
        <v>18276</v>
      </c>
      <c r="M268" s="102" t="s">
        <v>4870</v>
      </c>
      <c r="N268" s="102" t="s">
        <v>4869</v>
      </c>
      <c r="O268" s="106" t="s">
        <v>5475</v>
      </c>
      <c r="P268" s="92" t="str">
        <f>VLOOKUP(F268,'[2]kiedy utworzył wop'!B:H,7,FALSE)</f>
        <v>2011-07-26</v>
      </c>
      <c r="Q268" s="107" t="s">
        <v>4601</v>
      </c>
      <c r="R268" s="108" t="str">
        <f t="shared" si="9"/>
        <v>2011</v>
      </c>
      <c r="S268" s="109" t="s">
        <v>3050</v>
      </c>
      <c r="T268" s="96">
        <f>VLOOKUP(F268,'[2]dofinansowanie '!P:AI,20,FALSE)</f>
        <v>11706</v>
      </c>
      <c r="U268" t="str">
        <f>VLOOKUP(F268,'[2]baza umowy'!A:AJ,36,FALSE)</f>
        <v>01 Obszar miejski</v>
      </c>
      <c r="V268" t="str">
        <f>VLOOKUP(F268,'[2]baza umowy'!H:AH,27,FALSE)</f>
        <v>08 Inne inwestycje w przedsiębiorstwa</v>
      </c>
      <c r="W268" t="str">
        <f>VLOOKUP(F268,'[2]baza umowy'!H:AK,30,FALSE)</f>
        <v>13 Handel hurtowy i detaliczny</v>
      </c>
      <c r="X268" t="str">
        <f>VLOOKUP(F268,'[2]baza umowy'!A:AM,39,FALSE)</f>
        <v>MULTIKO NARKIEWICZ SPÓŁKA JAWNA</v>
      </c>
      <c r="Y268" t="str">
        <f>VLOOKUP(F268,'[2]baza umowy'!A:AU,47,FALSE)</f>
        <v>spółka jawna - mikro przedsiębiorstwo</v>
      </c>
      <c r="Z268" t="str">
        <f>VLOOKUP(F268,'[2]baza umowy'!A:AW,49,FALSE)</f>
        <v>przedsiębiorca lub przedsiębiorstwo</v>
      </c>
      <c r="AA268" t="str">
        <f>VLOOKUP(F268,'[2]baza umowy'!A:AL,38,FALSE)</f>
        <v>5271036099</v>
      </c>
    </row>
    <row r="269" spans="1:27" x14ac:dyDescent="0.25">
      <c r="A269" t="str">
        <f>VLOOKUP(F269,'[2]baza umowy'!A:B,2,FALSE)</f>
        <v>RPZP.05.00.00</v>
      </c>
      <c r="B269" t="str">
        <f>VLOOKUP(F269,'[2]baza umowy'!A:C,3,FALSE)</f>
        <v>RPZP.05.01.00</v>
      </c>
      <c r="C269" t="str">
        <f>VLOOKUP(F269,'[2]baza umowy'!A:D,4,FALSE)</f>
        <v>RPZP.05.01.01</v>
      </c>
      <c r="D269" s="102" t="s">
        <v>2886</v>
      </c>
      <c r="E269" s="103" t="str">
        <f>VLOOKUP(F269,'[2]baza umowy'!A:E,5,FALSE)</f>
        <v>RPZP.05.01.01-32-033/09-03</v>
      </c>
      <c r="F269" s="102" t="s">
        <v>2889</v>
      </c>
      <c r="G269" s="89" t="e">
        <f>VLOOKUP(F269,baza!G:G,1,FALSE)</f>
        <v>#N/A</v>
      </c>
      <c r="H269" s="102" t="s">
        <v>18277</v>
      </c>
      <c r="I269" s="104" t="s">
        <v>18278</v>
      </c>
      <c r="J269" s="105" t="str">
        <f t="shared" si="8"/>
        <v>RPZP.05.01.01-32-033/09-04</v>
      </c>
      <c r="K269" s="104" t="s">
        <v>18279</v>
      </c>
      <c r="L269" s="102" t="s">
        <v>18280</v>
      </c>
      <c r="M269" s="102" t="s">
        <v>2873</v>
      </c>
      <c r="N269" s="102" t="s">
        <v>2872</v>
      </c>
      <c r="O269" s="106" t="s">
        <v>5475</v>
      </c>
      <c r="P269" s="92" t="str">
        <f>VLOOKUP(F269,'[2]kiedy utworzył wop'!B:H,7,FALSE)</f>
        <v>2011-07-26</v>
      </c>
      <c r="Q269" s="107" t="s">
        <v>4601</v>
      </c>
      <c r="R269" s="108" t="str">
        <f t="shared" si="9"/>
        <v>2011</v>
      </c>
      <c r="S269" s="109" t="s">
        <v>6487</v>
      </c>
      <c r="T269" s="96">
        <f>VLOOKUP(F269,'[2]dofinansowanie '!P:AI,20,FALSE)</f>
        <v>1623445.99</v>
      </c>
      <c r="U269" t="str">
        <f>VLOOKUP(F269,'[2]baza umowy'!A:AJ,36,FALSE)</f>
        <v>01 Obszar miejski</v>
      </c>
      <c r="V269" t="str">
        <f>VLOOKUP(F269,'[2]baza umowy'!H:AH,27,FALSE)</f>
        <v>57 Inne wsparcie na rzecz wzmocnienia usług turystycznych</v>
      </c>
      <c r="W269" t="str">
        <f>VLOOKUP(F269,'[2]baza umowy'!H:AK,30,FALSE)</f>
        <v>22 Inne niewyszczególnione usługi</v>
      </c>
      <c r="X269" t="str">
        <f>VLOOKUP(F269,'[2]baza umowy'!A:AM,39,FALSE)</f>
        <v>Gmina Miasto Darłowo</v>
      </c>
      <c r="Y269" t="str">
        <f>VLOOKUP(F269,'[2]baza umowy'!A:AU,47,FALSE)</f>
        <v>wspólnota samorządowa - gmina</v>
      </c>
      <c r="Z269" t="str">
        <f>VLOOKUP(F269,'[2]baza umowy'!A:AW,49,FALSE)</f>
        <v>Jednostka samorządu terytorialnego</v>
      </c>
      <c r="AA269" t="str">
        <f>VLOOKUP(F269,'[2]baza umowy'!A:AL,38,FALSE)</f>
        <v>4990527500</v>
      </c>
    </row>
    <row r="270" spans="1:27" x14ac:dyDescent="0.25">
      <c r="A270" t="str">
        <f>VLOOKUP(F270,'[2]baza umowy'!A:B,2,FALSE)</f>
        <v>RPZP.07.00.00</v>
      </c>
      <c r="B270" t="str">
        <f>VLOOKUP(F270,'[2]baza umowy'!A:C,3,FALSE)</f>
        <v>RPZP.07.03.00</v>
      </c>
      <c r="C270" t="str">
        <f>VLOOKUP(F270,'[2]baza umowy'!A:D,4,FALSE)</f>
        <v>RPZP.07.03.02</v>
      </c>
      <c r="D270" s="102" t="s">
        <v>4854</v>
      </c>
      <c r="E270" s="103" t="str">
        <f>VLOOKUP(F270,'[2]baza umowy'!A:E,5,FALSE)</f>
        <v>RPZP.07.03.02-32-003/09-03</v>
      </c>
      <c r="F270" s="102" t="s">
        <v>4857</v>
      </c>
      <c r="G270" s="89" t="e">
        <f>VLOOKUP(F270,baza!G:G,1,FALSE)</f>
        <v>#N/A</v>
      </c>
      <c r="H270" s="102" t="s">
        <v>18281</v>
      </c>
      <c r="I270" s="104" t="s">
        <v>4854</v>
      </c>
      <c r="J270" s="105" t="str">
        <f t="shared" si="8"/>
        <v>RPZP.07.03.02-32-003/09-03</v>
      </c>
      <c r="K270" s="104" t="s">
        <v>18282</v>
      </c>
      <c r="L270" s="102" t="s">
        <v>18283</v>
      </c>
      <c r="M270" s="102" t="s">
        <v>2485</v>
      </c>
      <c r="N270" s="102" t="s">
        <v>2484</v>
      </c>
      <c r="O270" s="106" t="s">
        <v>3613</v>
      </c>
      <c r="P270" s="92" t="str">
        <f>VLOOKUP(F270,'[2]kiedy utworzył wop'!B:H,7,FALSE)</f>
        <v>2011-07-27</v>
      </c>
      <c r="Q270" s="107" t="s">
        <v>4601</v>
      </c>
      <c r="R270" s="108" t="str">
        <f t="shared" si="9"/>
        <v>2011</v>
      </c>
      <c r="S270" s="109" t="s">
        <v>6953</v>
      </c>
      <c r="T270" s="96">
        <f>VLOOKUP(F270,'[2]dofinansowanie '!P:AI,20,FALSE)</f>
        <v>1292158.71</v>
      </c>
      <c r="U270" t="str">
        <f>VLOOKUP(F270,'[2]baza umowy'!A:AJ,36,FALSE)</f>
        <v>01 Obszar miejski</v>
      </c>
      <c r="V270" t="str">
        <f>VLOOKUP(F270,'[2]baza umowy'!H:AH,27,FALSE)</f>
        <v>76 Infrastruktura ochrony zdrowia</v>
      </c>
      <c r="W270" t="str">
        <f>VLOOKUP(F270,'[2]baza umowy'!H:AK,30,FALSE)</f>
        <v>19 Działalność w zakresie ochrony zdrowia ludzkiego</v>
      </c>
      <c r="X270" t="str">
        <f>VLOOKUP(F270,'[2]baza umowy'!A:AM,39,FALSE)</f>
        <v>Powiat Stargardzki</v>
      </c>
      <c r="Y270" t="str">
        <f>VLOOKUP(F270,'[2]baza umowy'!A:AU,47,FALSE)</f>
        <v>wspólnota samorządowa - powiat</v>
      </c>
      <c r="Z270" t="str">
        <f>VLOOKUP(F270,'[2]baza umowy'!A:AW,49,FALSE)</f>
        <v>Jednostka samorządu terytorialnego</v>
      </c>
      <c r="AA270" t="str">
        <f>VLOOKUP(F270,'[2]baza umowy'!A:AL,38,FALSE)</f>
        <v>8542228620</v>
      </c>
    </row>
    <row r="271" spans="1:27" x14ac:dyDescent="0.25">
      <c r="A271" t="str">
        <f>VLOOKUP(F271,'[2]baza umowy'!A:B,2,FALSE)</f>
        <v>RPZP.04.00.00</v>
      </c>
      <c r="B271" t="str">
        <f>VLOOKUP(F271,'[2]baza umowy'!A:C,3,FALSE)</f>
        <v>RPZP.04.03.00</v>
      </c>
      <c r="C271">
        <f>VLOOKUP(F271,'[2]baza umowy'!A:D,4,FALSE)</f>
        <v>0</v>
      </c>
      <c r="D271" s="102" t="s">
        <v>3896</v>
      </c>
      <c r="E271" s="103" t="str">
        <f>VLOOKUP(F271,'[2]baza umowy'!A:E,5,FALSE)</f>
        <v>RPZP.04.03.00-32-021/09-02</v>
      </c>
      <c r="F271" s="102" t="s">
        <v>3899</v>
      </c>
      <c r="G271" s="89" t="e">
        <f>VLOOKUP(F271,baza!G:G,1,FALSE)</f>
        <v>#N/A</v>
      </c>
      <c r="H271" s="102" t="s">
        <v>18284</v>
      </c>
      <c r="I271" s="104" t="s">
        <v>18285</v>
      </c>
      <c r="J271" s="105" t="str">
        <f t="shared" si="8"/>
        <v>RPZP.04.03.00-32-021/09-03</v>
      </c>
      <c r="K271" s="104" t="s">
        <v>18286</v>
      </c>
      <c r="L271" s="102" t="s">
        <v>18287</v>
      </c>
      <c r="M271" s="102" t="s">
        <v>3905</v>
      </c>
      <c r="N271" s="102" t="s">
        <v>3904</v>
      </c>
      <c r="O271" s="106" t="s">
        <v>3613</v>
      </c>
      <c r="P271" s="92" t="str">
        <f>VLOOKUP(F271,'[2]kiedy utworzył wop'!B:H,7,FALSE)</f>
        <v>2011-07-27</v>
      </c>
      <c r="Q271" s="107" t="s">
        <v>4601</v>
      </c>
      <c r="R271" s="108" t="str">
        <f t="shared" si="9"/>
        <v>2011</v>
      </c>
      <c r="S271" s="109" t="s">
        <v>3050</v>
      </c>
      <c r="T271" s="96">
        <f>VLOOKUP(F271,'[2]dofinansowanie '!P:AI,20,FALSE)</f>
        <v>1350479.61</v>
      </c>
      <c r="U271" t="str">
        <f>VLOOKUP(F271,'[2]baza umowy'!A:AJ,36,FALSE)</f>
        <v>01 Obszar miejski</v>
      </c>
      <c r="V271" t="str">
        <f>VLOOKUP(F271,'[2]baza umowy'!H:AH,27,FALSE)</f>
        <v>45 Gospodarka i zaopatrzenie w wodę pitną</v>
      </c>
      <c r="W271" t="str">
        <f>VLOOKUP(F271,'[2]baza umowy'!H:AK,30,FALSE)</f>
        <v>21 Działalność związana ze środowiskiem naturalnym</v>
      </c>
      <c r="X271" t="str">
        <f>VLOOKUP(F271,'[2]baza umowy'!A:AM,39,FALSE)</f>
        <v>Gmina Sianów</v>
      </c>
      <c r="Y271" t="str">
        <f>VLOOKUP(F271,'[2]baza umowy'!A:AU,47,FALSE)</f>
        <v>wspólnota samorządowa - gmina</v>
      </c>
      <c r="Z271" t="str">
        <f>VLOOKUP(F271,'[2]baza umowy'!A:AW,49,FALSE)</f>
        <v>Jednostka samorządu terytorialnego</v>
      </c>
      <c r="AA271" t="str">
        <f>VLOOKUP(F271,'[2]baza umowy'!A:AL,38,FALSE)</f>
        <v>4990443571</v>
      </c>
    </row>
    <row r="272" spans="1:27" x14ac:dyDescent="0.25">
      <c r="A272" t="str">
        <f>VLOOKUP(F272,'[2]baza umowy'!A:B,2,FALSE)</f>
        <v>RPZP.02.00.00</v>
      </c>
      <c r="B272" t="str">
        <f>VLOOKUP(F272,'[2]baza umowy'!A:C,3,FALSE)</f>
        <v>RPZP.02.01.00</v>
      </c>
      <c r="C272" t="str">
        <f>VLOOKUP(F272,'[2]baza umowy'!A:D,4,FALSE)</f>
        <v>RPZP.02.01.02</v>
      </c>
      <c r="D272" s="102" t="s">
        <v>4766</v>
      </c>
      <c r="E272" s="103" t="str">
        <f>VLOOKUP(F272,'[2]baza umowy'!A:E,5,FALSE)</f>
        <v>RPZP.02.01.02-32-153/09-03</v>
      </c>
      <c r="F272" s="102" t="s">
        <v>4769</v>
      </c>
      <c r="G272" s="89" t="e">
        <f>VLOOKUP(F272,baza!G:G,1,FALSE)</f>
        <v>#N/A</v>
      </c>
      <c r="H272" s="102" t="s">
        <v>18288</v>
      </c>
      <c r="I272" s="104" t="s">
        <v>18289</v>
      </c>
      <c r="J272" s="105" t="str">
        <f t="shared" si="8"/>
        <v>RPZP.02.01.02-32-153/09-04</v>
      </c>
      <c r="K272" s="104" t="s">
        <v>18290</v>
      </c>
      <c r="L272" s="102" t="s">
        <v>18291</v>
      </c>
      <c r="M272" s="102" t="s">
        <v>4772</v>
      </c>
      <c r="N272" s="102" t="s">
        <v>4771</v>
      </c>
      <c r="O272" s="106" t="s">
        <v>6925</v>
      </c>
      <c r="P272" s="92" t="str">
        <f>VLOOKUP(F272,'[2]kiedy utworzył wop'!B:H,7,FALSE)</f>
        <v>2011-07-27</v>
      </c>
      <c r="Q272" s="107" t="s">
        <v>4601</v>
      </c>
      <c r="R272" s="108" t="str">
        <f t="shared" si="9"/>
        <v>2011</v>
      </c>
      <c r="S272" s="109" t="s">
        <v>6487</v>
      </c>
      <c r="T272" s="96">
        <f>VLOOKUP(F272,'[2]dofinansowanie '!P:AI,20,FALSE)</f>
        <v>3776433.03</v>
      </c>
      <c r="U272" t="str">
        <f>VLOOKUP(F272,'[2]baza umowy'!A:AJ,36,FALSE)</f>
        <v>05 Obszary wiejskie (poza obszarami górskimi, wyspami lub o niskiej i bardzo niskiej gęstości zaludnienia)</v>
      </c>
      <c r="V272" t="str">
        <f>VLOOKUP(F272,'[2]baza umowy'!H:AH,27,FALSE)</f>
        <v>23 Drogi regionalne/lokalne</v>
      </c>
      <c r="W272" t="str">
        <f>VLOOKUP(F272,'[2]baza umowy'!H:AK,30,FALSE)</f>
        <v>00 Nie dotyczy</v>
      </c>
      <c r="X272" t="str">
        <f>VLOOKUP(F272,'[2]baza umowy'!A:AM,39,FALSE)</f>
        <v>Powiat Koszaliński</v>
      </c>
      <c r="Y272" t="str">
        <f>VLOOKUP(F272,'[2]baza umowy'!A:AU,47,FALSE)</f>
        <v>wspólnota samorządowa - powiat</v>
      </c>
      <c r="Z272" t="str">
        <f>VLOOKUP(F272,'[2]baza umowy'!A:AW,49,FALSE)</f>
        <v>Jednostka samorządu terytorialnego</v>
      </c>
      <c r="AA272" t="str">
        <f>VLOOKUP(F272,'[2]baza umowy'!A:AL,38,FALSE)</f>
        <v>6692387595</v>
      </c>
    </row>
    <row r="273" spans="1:27" x14ac:dyDescent="0.25">
      <c r="A273" t="str">
        <f>VLOOKUP(F273,'[2]baza umowy'!A:B,2,FALSE)</f>
        <v>RPZP.02.00.00</v>
      </c>
      <c r="B273" t="str">
        <f>VLOOKUP(F273,'[2]baza umowy'!A:C,3,FALSE)</f>
        <v>RPZP.02.01.00</v>
      </c>
      <c r="C273" t="str">
        <f>VLOOKUP(F273,'[2]baza umowy'!A:D,4,FALSE)</f>
        <v>RPZP.02.01.02</v>
      </c>
      <c r="D273" s="102" t="s">
        <v>5170</v>
      </c>
      <c r="E273" s="103" t="str">
        <f>VLOOKUP(F273,'[2]baza umowy'!A:E,5,FALSE)</f>
        <v>RPZP.02.01.02-32-151/09-02</v>
      </c>
      <c r="F273" s="102" t="s">
        <v>5173</v>
      </c>
      <c r="G273" s="89" t="e">
        <f>VLOOKUP(F273,baza!G:G,1,FALSE)</f>
        <v>#N/A</v>
      </c>
      <c r="H273" s="102" t="s">
        <v>18292</v>
      </c>
      <c r="I273" s="104" t="s">
        <v>18293</v>
      </c>
      <c r="J273" s="105" t="str">
        <f t="shared" si="8"/>
        <v>RPZP.02.01.02-32-151/09-03</v>
      </c>
      <c r="K273" s="104" t="s">
        <v>18294</v>
      </c>
      <c r="L273" s="102" t="s">
        <v>18295</v>
      </c>
      <c r="M273" s="102" t="s">
        <v>2980</v>
      </c>
      <c r="N273" s="102" t="s">
        <v>2979</v>
      </c>
      <c r="O273" s="106" t="s">
        <v>3323</v>
      </c>
      <c r="P273" s="92" t="str">
        <f>VLOOKUP(F273,'[2]kiedy utworzył wop'!B:H,7,FALSE)</f>
        <v>2011-07-27</v>
      </c>
      <c r="Q273" s="107" t="s">
        <v>4601</v>
      </c>
      <c r="R273" s="108" t="str">
        <f t="shared" si="9"/>
        <v>2011</v>
      </c>
      <c r="S273" s="109" t="s">
        <v>6487</v>
      </c>
      <c r="T273" s="96">
        <f>VLOOKUP(F273,'[2]dofinansowanie '!P:AI,20,FALSE)</f>
        <v>903067.53</v>
      </c>
      <c r="U273" t="str">
        <f>VLOOKUP(F273,'[2]baza umowy'!A:AJ,36,FALSE)</f>
        <v>01 Obszar miejski</v>
      </c>
      <c r="V273" t="str">
        <f>VLOOKUP(F273,'[2]baza umowy'!H:AH,27,FALSE)</f>
        <v>23 Drogi regionalne/lokalne</v>
      </c>
      <c r="W273" t="str">
        <f>VLOOKUP(F273,'[2]baza umowy'!H:AK,30,FALSE)</f>
        <v>00 Nie dotyczy</v>
      </c>
      <c r="X273" t="str">
        <f>VLOOKUP(F273,'[2]baza umowy'!A:AM,39,FALSE)</f>
        <v>Miasto Białogard</v>
      </c>
      <c r="Y273" t="str">
        <f>VLOOKUP(F273,'[2]baza umowy'!A:AU,47,FALSE)</f>
        <v>wspólnota samorządowa - gmina</v>
      </c>
      <c r="Z273" t="str">
        <f>VLOOKUP(F273,'[2]baza umowy'!A:AW,49,FALSE)</f>
        <v>Jednostka samorządu terytorialnego</v>
      </c>
      <c r="AA273" t="str">
        <f>VLOOKUP(F273,'[2]baza umowy'!A:AL,38,FALSE)</f>
        <v>6721001814</v>
      </c>
    </row>
    <row r="274" spans="1:27" x14ac:dyDescent="0.25">
      <c r="A274" t="str">
        <f>VLOOKUP(F274,'[2]baza umowy'!A:B,2,FALSE)</f>
        <v>RPZP.02.00.00</v>
      </c>
      <c r="B274" t="str">
        <f>VLOOKUP(F274,'[2]baza umowy'!A:C,3,FALSE)</f>
        <v>RPZP.02.01.00</v>
      </c>
      <c r="C274" t="str">
        <f>VLOOKUP(F274,'[2]baza umowy'!A:D,4,FALSE)</f>
        <v>RPZP.02.01.02</v>
      </c>
      <c r="D274" s="102" t="s">
        <v>18296</v>
      </c>
      <c r="E274" s="103" t="str">
        <f>VLOOKUP(F274,'[2]baza umowy'!A:E,5,FALSE)</f>
        <v>RPZP.02.01.02-32-024/09-05</v>
      </c>
      <c r="F274" s="102" t="s">
        <v>4653</v>
      </c>
      <c r="G274" s="89" t="e">
        <f>VLOOKUP(F274,baza!G:G,1,FALSE)</f>
        <v>#N/A</v>
      </c>
      <c r="H274" s="102" t="s">
        <v>18297</v>
      </c>
      <c r="I274" s="104" t="s">
        <v>4650</v>
      </c>
      <c r="J274" s="105" t="str">
        <f t="shared" si="8"/>
        <v>RPZP.02.01.02-32-024/09-05</v>
      </c>
      <c r="K274" s="104" t="s">
        <v>18298</v>
      </c>
      <c r="L274" s="102" t="s">
        <v>18299</v>
      </c>
      <c r="M274" s="102" t="s">
        <v>4658</v>
      </c>
      <c r="N274" s="102" t="s">
        <v>4657</v>
      </c>
      <c r="O274" s="106" t="s">
        <v>6925</v>
      </c>
      <c r="P274" s="92" t="str">
        <f>VLOOKUP(F274,'[2]kiedy utworzył wop'!B:H,7,FALSE)</f>
        <v>2011-07-27</v>
      </c>
      <c r="Q274" s="107" t="s">
        <v>4601</v>
      </c>
      <c r="R274" s="108" t="str">
        <f t="shared" si="9"/>
        <v>2011</v>
      </c>
      <c r="S274" s="109" t="s">
        <v>6487</v>
      </c>
      <c r="T274" s="96">
        <f>VLOOKUP(F274,'[2]dofinansowanie '!P:AI,20,FALSE)</f>
        <v>1690860.33</v>
      </c>
      <c r="U274" t="str">
        <f>VLOOKUP(F274,'[2]baza umowy'!A:AJ,36,FALSE)</f>
        <v>01 Obszar miejski</v>
      </c>
      <c r="V274" t="str">
        <f>VLOOKUP(F274,'[2]baza umowy'!H:AH,27,FALSE)</f>
        <v>23 Drogi regionalne/lokalne</v>
      </c>
      <c r="W274" t="str">
        <f>VLOOKUP(F274,'[2]baza umowy'!H:AK,30,FALSE)</f>
        <v>00 Nie dotyczy</v>
      </c>
      <c r="X274" t="str">
        <f>VLOOKUP(F274,'[2]baza umowy'!A:AM,39,FALSE)</f>
        <v>Powiat Myśliborski</v>
      </c>
      <c r="Y274" t="str">
        <f>VLOOKUP(F274,'[2]baza umowy'!A:AU,47,FALSE)</f>
        <v>wspólnota samorządowa</v>
      </c>
      <c r="Z274" t="str">
        <f>VLOOKUP(F274,'[2]baza umowy'!A:AW,49,FALSE)</f>
        <v>jednostka samorządu terytorialnego, związek lub stowarzyszenie jst</v>
      </c>
      <c r="AA274" t="str">
        <f>VLOOKUP(F274,'[2]baza umowy'!A:AL,38,FALSE)</f>
        <v>5971628152</v>
      </c>
    </row>
    <row r="275" spans="1:27" x14ac:dyDescent="0.25">
      <c r="A275" t="str">
        <f>VLOOKUP(F275,'[2]baza umowy'!A:B,2,FALSE)</f>
        <v>RPZP.02.00.00</v>
      </c>
      <c r="B275" t="str">
        <f>VLOOKUP(F275,'[2]baza umowy'!A:C,3,FALSE)</f>
        <v>RPZP.02.01.00</v>
      </c>
      <c r="C275" t="str">
        <f>VLOOKUP(F275,'[2]baza umowy'!A:D,4,FALSE)</f>
        <v>RPZP.02.01.01</v>
      </c>
      <c r="D275" s="102" t="s">
        <v>5062</v>
      </c>
      <c r="E275" s="103" t="str">
        <f>VLOOKUP(F275,'[2]baza umowy'!A:E,5,FALSE)</f>
        <v>RPZP.02.01.01-32-004/10-03</v>
      </c>
      <c r="F275" s="102" t="s">
        <v>5065</v>
      </c>
      <c r="G275" s="89" t="e">
        <f>VLOOKUP(F275,baza!G:G,1,FALSE)</f>
        <v>#N/A</v>
      </c>
      <c r="H275" s="102" t="s">
        <v>18300</v>
      </c>
      <c r="I275" s="104" t="s">
        <v>5062</v>
      </c>
      <c r="J275" s="105" t="str">
        <f t="shared" si="8"/>
        <v>RPZP.02.01.01-32-004/10-03</v>
      </c>
      <c r="K275" s="104" t="s">
        <v>18301</v>
      </c>
      <c r="L275" s="102" t="s">
        <v>18302</v>
      </c>
      <c r="M275" s="102" t="s">
        <v>70</v>
      </c>
      <c r="N275" s="102" t="s">
        <v>69</v>
      </c>
      <c r="O275" s="106" t="s">
        <v>4858</v>
      </c>
      <c r="P275" s="92" t="str">
        <f>VLOOKUP(F275,'[2]kiedy utworzył wop'!B:H,7,FALSE)</f>
        <v>2011-07-27</v>
      </c>
      <c r="Q275" s="107" t="s">
        <v>4601</v>
      </c>
      <c r="R275" s="108" t="str">
        <f t="shared" si="9"/>
        <v>2011</v>
      </c>
      <c r="S275" s="109" t="s">
        <v>3050</v>
      </c>
      <c r="T275" s="96">
        <f>VLOOKUP(F275,'[2]dofinansowanie '!P:AI,20,FALSE)</f>
        <v>5021407.0599999996</v>
      </c>
      <c r="U275" t="str">
        <f>VLOOKUP(F275,'[2]baza umowy'!A:AJ,36,FALSE)</f>
        <v>05 Obszary wiejskie (poza obszarami górskimi, wyspami lub o niskiej i bardzo niskiej gęstości zaludnienia)</v>
      </c>
      <c r="V275" t="str">
        <f>VLOOKUP(F275,'[2]baza umowy'!H:AH,27,FALSE)</f>
        <v>23 Drogi regionalne/lokalne</v>
      </c>
      <c r="W275" t="str">
        <f>VLOOKUP(F275,'[2]baza umowy'!H:AK,30,FALSE)</f>
        <v>00 Nie dotyczy</v>
      </c>
      <c r="X275" t="str">
        <f>VLOOKUP(F275,'[2]baza umowy'!A:AM,39,FALSE)</f>
        <v>Województwo Zachodniopomorskie</v>
      </c>
      <c r="Y275" t="str">
        <f>VLOOKUP(F275,'[2]baza umowy'!A:AU,47,FALSE)</f>
        <v>wspólnota samorządowa - województwo</v>
      </c>
      <c r="Z275" t="str">
        <f>VLOOKUP(F275,'[2]baza umowy'!A:AW,49,FALSE)</f>
        <v>Jednostka samorządu terytorialnego</v>
      </c>
      <c r="AA275" t="str">
        <f>VLOOKUP(F275,'[2]baza umowy'!A:AL,38,FALSE)</f>
        <v>8512871498</v>
      </c>
    </row>
    <row r="276" spans="1:27" x14ac:dyDescent="0.25">
      <c r="A276" t="str">
        <f>VLOOKUP(F276,'[2]baza umowy'!A:B,2,FALSE)</f>
        <v>RPZP.02.00.00</v>
      </c>
      <c r="B276" t="str">
        <f>VLOOKUP(F276,'[2]baza umowy'!A:C,3,FALSE)</f>
        <v>RPZP.02.01.00</v>
      </c>
      <c r="C276" t="str">
        <f>VLOOKUP(F276,'[2]baza umowy'!A:D,4,FALSE)</f>
        <v>RPZP.02.01.01</v>
      </c>
      <c r="D276" s="102" t="s">
        <v>4748</v>
      </c>
      <c r="E276" s="103" t="str">
        <f>VLOOKUP(F276,'[2]baza umowy'!A:E,5,FALSE)</f>
        <v>RPZP.02.01.01-32-001/09-06</v>
      </c>
      <c r="F276" s="102" t="s">
        <v>4751</v>
      </c>
      <c r="G276" s="89" t="e">
        <f>VLOOKUP(F276,baza!G:G,1,FALSE)</f>
        <v>#N/A</v>
      </c>
      <c r="H276" s="102" t="s">
        <v>18303</v>
      </c>
      <c r="I276" s="104" t="s">
        <v>4748</v>
      </c>
      <c r="J276" s="105" t="str">
        <f t="shared" si="8"/>
        <v>RPZP.02.01.01-32-001/09-06</v>
      </c>
      <c r="K276" s="104" t="s">
        <v>18304</v>
      </c>
      <c r="L276" s="102" t="s">
        <v>18305</v>
      </c>
      <c r="M276" s="102" t="s">
        <v>70</v>
      </c>
      <c r="N276" s="102" t="s">
        <v>69</v>
      </c>
      <c r="O276" s="106" t="s">
        <v>4858</v>
      </c>
      <c r="P276" s="92" t="str">
        <f>VLOOKUP(F276,'[2]kiedy utworzył wop'!B:H,7,FALSE)</f>
        <v>2011-07-27</v>
      </c>
      <c r="Q276" s="107" t="s">
        <v>4601</v>
      </c>
      <c r="R276" s="108" t="str">
        <f t="shared" si="9"/>
        <v>2011</v>
      </c>
      <c r="S276" s="109" t="s">
        <v>3050</v>
      </c>
      <c r="T276" s="96">
        <f>VLOOKUP(F276,'[2]dofinansowanie '!P:AI,20,FALSE)</f>
        <v>1603603.11</v>
      </c>
      <c r="U276" t="str">
        <f>VLOOKUP(F276,'[2]baza umowy'!A:AJ,36,FALSE)</f>
        <v>05 Obszary wiejskie (poza obszarami górskimi, wyspami lub o niskiej i bardzo niskiej gęstości zaludnienia)</v>
      </c>
      <c r="V276" t="str">
        <f>VLOOKUP(F276,'[2]baza umowy'!H:AH,27,FALSE)</f>
        <v>23 Drogi regionalne/lokalne</v>
      </c>
      <c r="W276" t="str">
        <f>VLOOKUP(F276,'[2]baza umowy'!H:AK,30,FALSE)</f>
        <v>00 Nie dotyczy</v>
      </c>
      <c r="X276" t="str">
        <f>VLOOKUP(F276,'[2]baza umowy'!A:AM,39,FALSE)</f>
        <v>Województwo Zachodniopomorskie</v>
      </c>
      <c r="Y276" t="str">
        <f>VLOOKUP(F276,'[2]baza umowy'!A:AU,47,FALSE)</f>
        <v>wspólnota samorządowa - województwo</v>
      </c>
      <c r="Z276" t="str">
        <f>VLOOKUP(F276,'[2]baza umowy'!A:AW,49,FALSE)</f>
        <v>Jednostka samorządu terytorialnego</v>
      </c>
      <c r="AA276" t="str">
        <f>VLOOKUP(F276,'[2]baza umowy'!A:AL,38,FALSE)</f>
        <v>8512871498</v>
      </c>
    </row>
    <row r="277" spans="1:27" x14ac:dyDescent="0.25">
      <c r="A277" t="str">
        <f>VLOOKUP(F277,'[2]baza umowy'!A:B,2,FALSE)</f>
        <v>RPZP.01.00.00</v>
      </c>
      <c r="B277" t="str">
        <f>VLOOKUP(F277,'[2]baza umowy'!A:C,3,FALSE)</f>
        <v>RPZP.01.01.00</v>
      </c>
      <c r="C277" t="str">
        <f>VLOOKUP(F277,'[2]baza umowy'!A:D,4,FALSE)</f>
        <v>RPZP.01.01.02</v>
      </c>
      <c r="D277" s="102" t="s">
        <v>6125</v>
      </c>
      <c r="E277" s="103" t="str">
        <f>VLOOKUP(F277,'[2]baza umowy'!A:E,5,FALSE)</f>
        <v>RPZP.01.01.02-32-167/09-02</v>
      </c>
      <c r="F277" s="102" t="s">
        <v>6128</v>
      </c>
      <c r="G277" s="89" t="e">
        <f>VLOOKUP(F277,baza!G:G,1,FALSE)</f>
        <v>#N/A</v>
      </c>
      <c r="H277" s="102" t="s">
        <v>18306</v>
      </c>
      <c r="I277" s="104" t="s">
        <v>18307</v>
      </c>
      <c r="J277" s="105" t="str">
        <f t="shared" si="8"/>
        <v>RPZP.01.01.02-32-167/09-05</v>
      </c>
      <c r="K277" s="104" t="s">
        <v>18308</v>
      </c>
      <c r="L277" s="102" t="s">
        <v>18309</v>
      </c>
      <c r="M277" s="102" t="s">
        <v>5472</v>
      </c>
      <c r="N277" s="102" t="s">
        <v>5471</v>
      </c>
      <c r="O277" s="106" t="s">
        <v>3323</v>
      </c>
      <c r="P277" s="92" t="str">
        <f>VLOOKUP(F277,'[2]kiedy utworzył wop'!B:H,7,FALSE)</f>
        <v>2011-07-27</v>
      </c>
      <c r="Q277" s="107" t="s">
        <v>4601</v>
      </c>
      <c r="R277" s="108" t="str">
        <f t="shared" si="9"/>
        <v>2011</v>
      </c>
      <c r="S277" s="109" t="s">
        <v>6487</v>
      </c>
      <c r="T277" s="96">
        <f>VLOOKUP(F277,'[2]dofinansowanie '!P:AI,20,FALSE)</f>
        <v>924054.6</v>
      </c>
      <c r="U277" t="str">
        <f>VLOOKUP(F277,'[2]baza umowy'!A:AJ,36,FALSE)</f>
        <v>01 Obszar miejski</v>
      </c>
      <c r="V277" t="str">
        <f>VLOOKUP(F277,'[2]baza umowy'!H:AH,27,FALSE)</f>
        <v>08 Inne inwestycje w przedsiębiorstwa</v>
      </c>
      <c r="W277" t="str">
        <f>VLOOKUP(F277,'[2]baza umowy'!H:AK,30,FALSE)</f>
        <v>13 Handel hurtowy i detaliczny</v>
      </c>
      <c r="X277" t="str">
        <f>VLOOKUP(F277,'[2]baza umowy'!A:AM,39,FALSE)</f>
        <v>AUTO CENTRUM „JACEX” SP. JAWNA R.E.KOZŁOWSCY</v>
      </c>
      <c r="Y277" t="str">
        <f>VLOOKUP(F277,'[2]baza umowy'!A:AU,47,FALSE)</f>
        <v>spółka jawna - małe przedsiębiorstwo</v>
      </c>
      <c r="Z277" t="str">
        <f>VLOOKUP(F277,'[2]baza umowy'!A:AW,49,FALSE)</f>
        <v>przedsiębiorca lub przedsiębiorstwo</v>
      </c>
      <c r="AA277" t="str">
        <f>VLOOKUP(F277,'[2]baza umowy'!A:AL,38,FALSE)</f>
        <v>6692347644</v>
      </c>
    </row>
    <row r="278" spans="1:27" x14ac:dyDescent="0.25">
      <c r="A278" t="str">
        <f>VLOOKUP(F278,'[2]baza umowy'!A:B,2,FALSE)</f>
        <v>RPZP.01.00.00</v>
      </c>
      <c r="B278" t="str">
        <f>VLOOKUP(F278,'[2]baza umowy'!A:C,3,FALSE)</f>
        <v>RPZP.01.01.00</v>
      </c>
      <c r="C278" t="str">
        <f>VLOOKUP(F278,'[2]baza umowy'!A:D,4,FALSE)</f>
        <v>RPZP.01.01.02</v>
      </c>
      <c r="D278" s="102" t="s">
        <v>3088</v>
      </c>
      <c r="E278" s="103" t="str">
        <f>VLOOKUP(F278,'[2]baza umowy'!A:E,5,FALSE)</f>
        <v>RPZP.01.01.02-32-031/08-01</v>
      </c>
      <c r="F278" s="102" t="s">
        <v>3091</v>
      </c>
      <c r="G278" s="89" t="e">
        <f>VLOOKUP(F278,baza!G:G,1,FALSE)</f>
        <v>#N/A</v>
      </c>
      <c r="H278" s="102" t="s">
        <v>18310</v>
      </c>
      <c r="I278" s="104" t="s">
        <v>18311</v>
      </c>
      <c r="J278" s="105" t="str">
        <f t="shared" si="8"/>
        <v>RPZP.01.01.02-32-031/08-05</v>
      </c>
      <c r="K278" s="104" t="s">
        <v>18312</v>
      </c>
      <c r="L278" s="102">
        <v>1864935009</v>
      </c>
      <c r="M278" s="102" t="s">
        <v>3095</v>
      </c>
      <c r="N278" s="102" t="s">
        <v>3094</v>
      </c>
      <c r="O278" s="106" t="s">
        <v>3323</v>
      </c>
      <c r="P278" s="92" t="str">
        <f>VLOOKUP(F278,'[2]kiedy utworzył wop'!B:H,7,FALSE)</f>
        <v>2011-07-27</v>
      </c>
      <c r="Q278" s="107" t="s">
        <v>4601</v>
      </c>
      <c r="R278" s="108" t="str">
        <f t="shared" si="9"/>
        <v>2011</v>
      </c>
      <c r="S278" s="109" t="s">
        <v>6487</v>
      </c>
      <c r="T278" s="96">
        <f>VLOOKUP(F278,'[2]dofinansowanie '!P:AI,20,FALSE)</f>
        <v>889806.85</v>
      </c>
      <c r="U278" t="str">
        <f>VLOOKUP(F278,'[2]baza umowy'!A:AJ,36,FALSE)</f>
        <v>05 Obszary wiejskie (poza obszarami górskimi, wyspami lub o niskiej i bardzo niskiej gęstości zaludnienia)</v>
      </c>
      <c r="V278" t="str">
        <f>VLOOKUP(F278,'[2]baza umowy'!H:AH,27,FALSE)</f>
        <v>08 Inne inwestycje w przedsiębiorstwa</v>
      </c>
      <c r="W278" t="str">
        <f>VLOOKUP(F278,'[2]baza umowy'!H:AK,30,FALSE)</f>
        <v>06 Nieokreślony przemysł wytwórczy</v>
      </c>
      <c r="X278" t="str">
        <f>VLOOKUP(F278,'[2]baza umowy'!A:AM,39,FALSE)</f>
        <v>DRUT-PLAST BIS Wiesław Kijak</v>
      </c>
      <c r="Y278" t="str">
        <f>VLOOKUP(F278,'[2]baza umowy'!A:AU,47,FALSE)</f>
        <v>osoba fizyczna prowadząca działalność gospodarczą - średnie przedsiębiorstwo</v>
      </c>
      <c r="Z278" t="str">
        <f>VLOOKUP(F278,'[2]baza umowy'!A:AW,49,FALSE)</f>
        <v>przedsiębiorca lub przedsiębiorstwo</v>
      </c>
      <c r="AA278" t="str">
        <f>VLOOKUP(F278,'[2]baza umowy'!A:AL,38,FALSE)</f>
        <v>7651095554</v>
      </c>
    </row>
    <row r="279" spans="1:27" x14ac:dyDescent="0.25">
      <c r="A279" t="str">
        <f>VLOOKUP(F279,'[2]baza umowy'!A:B,2,FALSE)</f>
        <v>RPZP.01.00.00</v>
      </c>
      <c r="B279" t="str">
        <f>VLOOKUP(F279,'[2]baza umowy'!A:C,3,FALSE)</f>
        <v>RPZP.01.01.00</v>
      </c>
      <c r="C279" t="str">
        <f>VLOOKUP(F279,'[2]baza umowy'!A:D,4,FALSE)</f>
        <v>RPZP.01.01.01</v>
      </c>
      <c r="D279" s="102" t="s">
        <v>5704</v>
      </c>
      <c r="E279" s="103" t="str">
        <f>VLOOKUP(F279,'[2]baza umowy'!A:E,5,FALSE)</f>
        <v>RPZP.01.01.01-32-001/10-02</v>
      </c>
      <c r="F279" s="102" t="s">
        <v>5707</v>
      </c>
      <c r="G279" s="89" t="e">
        <f>VLOOKUP(F279,baza!G:G,1,FALSE)</f>
        <v>#N/A</v>
      </c>
      <c r="H279" s="102" t="s">
        <v>18313</v>
      </c>
      <c r="I279" s="104" t="s">
        <v>18314</v>
      </c>
      <c r="J279" s="105" t="str">
        <f t="shared" si="8"/>
        <v>RPZP.01.01.01-32-001/10-01</v>
      </c>
      <c r="K279" s="104" t="s">
        <v>18315</v>
      </c>
      <c r="L279" s="102" t="s">
        <v>18316</v>
      </c>
      <c r="M279" s="102" t="s">
        <v>5710</v>
      </c>
      <c r="N279" s="102" t="s">
        <v>5709</v>
      </c>
      <c r="O279" s="106" t="s">
        <v>5737</v>
      </c>
      <c r="P279" s="92" t="str">
        <f>VLOOKUP(F279,'[2]kiedy utworzył wop'!B:H,7,FALSE)</f>
        <v>2011-07-27</v>
      </c>
      <c r="Q279" s="107" t="s">
        <v>4601</v>
      </c>
      <c r="R279" s="108" t="str">
        <f t="shared" si="9"/>
        <v>2011</v>
      </c>
      <c r="S279" s="109" t="s">
        <v>6487</v>
      </c>
      <c r="T279" s="96">
        <f>VLOOKUP(F279,'[2]dofinansowanie '!P:AI,20,FALSE)</f>
        <v>94860</v>
      </c>
      <c r="U279" t="str">
        <f>VLOOKUP(F279,'[2]baza umowy'!A:AJ,36,FALSE)</f>
        <v>01 Obszar miejski</v>
      </c>
      <c r="V279" t="str">
        <f>VLOOKUP(F279,'[2]baza umowy'!H:AH,27,FALSE)</f>
        <v>08 Inne inwestycje w przedsiębiorstwa</v>
      </c>
      <c r="W279" t="str">
        <f>VLOOKUP(F279,'[2]baza umowy'!H:AK,30,FALSE)</f>
        <v>22 Inne niewyszczególnione usługi</v>
      </c>
      <c r="X279" t="str">
        <f>VLOOKUP(F279,'[2]baza umowy'!A:AM,39,FALSE)</f>
        <v>BODY SECRET S.C.</v>
      </c>
      <c r="Y279" t="str">
        <f>VLOOKUP(F279,'[2]baza umowy'!A:AU,47,FALSE)</f>
        <v>spółka cywilna prowadząca działalność w oparciu o umowę zawartą na podstawie KC - mikro przedsiębiorstwo</v>
      </c>
      <c r="Z279" t="str">
        <f>VLOOKUP(F279,'[2]baza umowy'!A:AW,49,FALSE)</f>
        <v>przedsiębiorca lub przedsiębiorstwo</v>
      </c>
      <c r="AA279" t="str">
        <f>VLOOKUP(F279,'[2]baza umowy'!A:AL,38,FALSE)</f>
        <v>8541041517</v>
      </c>
    </row>
    <row r="280" spans="1:27" x14ac:dyDescent="0.25">
      <c r="A280" t="str">
        <f>VLOOKUP(F280,'[2]baza umowy'!A:B,2,FALSE)</f>
        <v>RPZP.01.00.00</v>
      </c>
      <c r="B280" t="str">
        <f>VLOOKUP(F280,'[2]baza umowy'!A:C,3,FALSE)</f>
        <v>RPZP.01.03.00</v>
      </c>
      <c r="C280" t="str">
        <f>VLOOKUP(F280,'[2]baza umowy'!A:D,4,FALSE)</f>
        <v>RPZP.01.03.01</v>
      </c>
      <c r="D280" s="102" t="s">
        <v>3038</v>
      </c>
      <c r="E280" s="103" t="str">
        <f>VLOOKUP(F280,'[2]baza umowy'!A:E,5,FALSE)</f>
        <v>RPZP.01.03.01-32-039/09-02</v>
      </c>
      <c r="F280" s="102" t="s">
        <v>3041</v>
      </c>
      <c r="G280" s="89" t="e">
        <f>VLOOKUP(F280,baza!G:G,1,FALSE)</f>
        <v>#N/A</v>
      </c>
      <c r="H280" s="102" t="s">
        <v>18317</v>
      </c>
      <c r="I280" s="104" t="s">
        <v>18318</v>
      </c>
      <c r="J280" s="105" t="str">
        <f t="shared" si="8"/>
        <v>RPZP.01.03.01-32-039/09-01</v>
      </c>
      <c r="K280" s="104" t="s">
        <v>18319</v>
      </c>
      <c r="L280" s="102" t="s">
        <v>18320</v>
      </c>
      <c r="M280" s="102" t="s">
        <v>3045</v>
      </c>
      <c r="N280" s="102" t="s">
        <v>3044</v>
      </c>
      <c r="O280" s="106" t="s">
        <v>4858</v>
      </c>
      <c r="P280" s="92" t="str">
        <f>VLOOKUP(F280,'[2]kiedy utworzył wop'!B:H,7,FALSE)</f>
        <v>2011-07-27</v>
      </c>
      <c r="Q280" s="107" t="s">
        <v>4601</v>
      </c>
      <c r="R280" s="108" t="str">
        <f t="shared" si="9"/>
        <v>2011</v>
      </c>
      <c r="S280" s="109" t="s">
        <v>3050</v>
      </c>
      <c r="T280" s="96">
        <f>VLOOKUP(F280,'[2]dofinansowanie '!P:AI,20,FALSE)</f>
        <v>12806.25</v>
      </c>
      <c r="U280" t="str">
        <f>VLOOKUP(F280,'[2]baza umowy'!A:AJ,36,FALSE)</f>
        <v>01 Obszar miejski</v>
      </c>
      <c r="V280" t="str">
        <f>VLOOKUP(F280,'[2]baza umowy'!H:AH,27,FALSE)</f>
        <v>05 Usługi w zakresie zaawansowanego wsparcia dla przedsiębiorstw i grup przedsiębiorstw</v>
      </c>
      <c r="W280" t="str">
        <f>VLOOKUP(F280,'[2]baza umowy'!H:AK,30,FALSE)</f>
        <v>22 Inne niewyszczególnione usługi</v>
      </c>
      <c r="X280" t="str">
        <f>VLOOKUP(F280,'[2]baza umowy'!A:AM,39,FALSE)</f>
        <v>Navikon-Stal Sp. z o.o.</v>
      </c>
      <c r="Y280" t="str">
        <f>VLOOKUP(F280,'[2]baza umowy'!A:AU,47,FALSE)</f>
        <v>spółka z ograniczoną odpowiedzialnością - małe przedsiębiorstwo</v>
      </c>
      <c r="Z280" t="str">
        <f>VLOOKUP(F280,'[2]baza umowy'!A:AW,49,FALSE)</f>
        <v>przedsiębiorca lub przedsiębiorstwo</v>
      </c>
      <c r="AA280" t="str">
        <f>VLOOKUP(F280,'[2]baza umowy'!A:AL,38,FALSE)</f>
        <v>9551744600</v>
      </c>
    </row>
    <row r="281" spans="1:27" x14ac:dyDescent="0.25">
      <c r="A281" t="str">
        <f>VLOOKUP(F281,'[2]baza umowy'!A:B,2,FALSE)</f>
        <v>RPZP.01.00.00</v>
      </c>
      <c r="B281" t="str">
        <f>VLOOKUP(F281,'[2]baza umowy'!A:C,3,FALSE)</f>
        <v>RPZP.01.01.00</v>
      </c>
      <c r="C281" t="str">
        <f>VLOOKUP(F281,'[2]baza umowy'!A:D,4,FALSE)</f>
        <v>RPZP.01.01.02</v>
      </c>
      <c r="D281" s="102" t="s">
        <v>4089</v>
      </c>
      <c r="E281" s="103" t="str">
        <f>VLOOKUP(F281,'[2]baza umowy'!A:E,5,FALSE)</f>
        <v>RPZP.01.01.02-32-230/09-02</v>
      </c>
      <c r="F281" s="102" t="s">
        <v>4092</v>
      </c>
      <c r="G281" s="89" t="e">
        <f>VLOOKUP(F281,baza!G:G,1,FALSE)</f>
        <v>#N/A</v>
      </c>
      <c r="H281" s="102" t="s">
        <v>18321</v>
      </c>
      <c r="I281" s="104" t="s">
        <v>18322</v>
      </c>
      <c r="J281" s="105" t="str">
        <f t="shared" si="8"/>
        <v>RPZP.01.01.02-32-230/09-01</v>
      </c>
      <c r="K281" s="104" t="s">
        <v>18323</v>
      </c>
      <c r="L281" s="102" t="s">
        <v>18324</v>
      </c>
      <c r="M281" s="102" t="s">
        <v>4096</v>
      </c>
      <c r="N281" s="102" t="s">
        <v>4095</v>
      </c>
      <c r="O281" s="106" t="s">
        <v>3323</v>
      </c>
      <c r="P281" s="92" t="str">
        <f>VLOOKUP(F281,'[2]kiedy utworzył wop'!B:H,7,FALSE)</f>
        <v>2011-07-27</v>
      </c>
      <c r="Q281" s="107" t="s">
        <v>4601</v>
      </c>
      <c r="R281" s="108" t="str">
        <f t="shared" si="9"/>
        <v>2011</v>
      </c>
      <c r="S281" s="109" t="s">
        <v>6487</v>
      </c>
      <c r="T281" s="96">
        <f>VLOOKUP(F281,'[2]dofinansowanie '!P:AI,20,FALSE)</f>
        <v>22800</v>
      </c>
      <c r="U281" t="str">
        <f>VLOOKUP(F281,'[2]baza umowy'!A:AJ,36,FALSE)</f>
        <v>01 Obszar miejski</v>
      </c>
      <c r="V281" t="str">
        <f>VLOOKUP(F281,'[2]baza umowy'!H:AH,27,FALSE)</f>
        <v>08 Inne inwestycje w przedsiębiorstwa</v>
      </c>
      <c r="W281" t="str">
        <f>VLOOKUP(F281,'[2]baza umowy'!H:AK,30,FALSE)</f>
        <v>19 Działalność w zakresie ochrony zdrowia ludzkiego</v>
      </c>
      <c r="X281" t="str">
        <f>VLOOKUP(F281,'[2]baza umowy'!A:AM,39,FALSE)</f>
        <v>AL-MED Spółka z ograniczoną odpowiedzialnością</v>
      </c>
      <c r="Y281" t="str">
        <f>VLOOKUP(F281,'[2]baza umowy'!A:AU,47,FALSE)</f>
        <v>spółka z ograniczoną odpowiedzialnością - małe przedsiębiorstwo</v>
      </c>
      <c r="Z281" t="str">
        <f>VLOOKUP(F281,'[2]baza umowy'!A:AW,49,FALSE)</f>
        <v>przedsiębiorca lub przedsiębiorstwo</v>
      </c>
      <c r="AA281" t="str">
        <f>VLOOKUP(F281,'[2]baza umowy'!A:AL,38,FALSE)</f>
        <v>6711569849</v>
      </c>
    </row>
    <row r="282" spans="1:27" x14ac:dyDescent="0.25">
      <c r="A282" t="str">
        <f>VLOOKUP(F282,'[2]baza umowy'!A:B,2,FALSE)</f>
        <v>RPZP.02.00.00</v>
      </c>
      <c r="B282" t="str">
        <f>VLOOKUP(F282,'[2]baza umowy'!A:C,3,FALSE)</f>
        <v>RPZP.02.01.00</v>
      </c>
      <c r="C282" t="str">
        <f>VLOOKUP(F282,'[2]baza umowy'!A:D,4,FALSE)</f>
        <v>RPZP.02.01.02</v>
      </c>
      <c r="D282" s="102" t="s">
        <v>746</v>
      </c>
      <c r="E282" s="103" t="str">
        <f>VLOOKUP(F282,'[2]baza umowy'!A:E,5,FALSE)</f>
        <v>RPZP.02.01.02-32-134/09-01</v>
      </c>
      <c r="F282" s="102" t="s">
        <v>749</v>
      </c>
      <c r="G282" s="89" t="e">
        <f>VLOOKUP(F282,baza!G:G,1,FALSE)</f>
        <v>#N/A</v>
      </c>
      <c r="H282" s="102" t="s">
        <v>18325</v>
      </c>
      <c r="I282" s="104" t="s">
        <v>746</v>
      </c>
      <c r="J282" s="105" t="str">
        <f t="shared" si="8"/>
        <v>RPZP.02.01.02-32-134/09-01</v>
      </c>
      <c r="K282" s="104" t="s">
        <v>18326</v>
      </c>
      <c r="L282" s="102" t="s">
        <v>18327</v>
      </c>
      <c r="M282" s="102" t="s">
        <v>757</v>
      </c>
      <c r="N282" s="102" t="s">
        <v>756</v>
      </c>
      <c r="O282" s="106" t="s">
        <v>5746</v>
      </c>
      <c r="P282" s="92" t="str">
        <f>VLOOKUP(F282,'[2]kiedy utworzył wop'!B:H,7,FALSE)</f>
        <v>2011-07-28</v>
      </c>
      <c r="Q282" s="107" t="s">
        <v>4601</v>
      </c>
      <c r="R282" s="108" t="str">
        <f t="shared" si="9"/>
        <v>2011</v>
      </c>
      <c r="S282" s="109" t="s">
        <v>6487</v>
      </c>
      <c r="T282" s="96">
        <f>VLOOKUP(F282,'[2]dofinansowanie '!P:AI,20,FALSE)</f>
        <v>1340588.6599999999</v>
      </c>
      <c r="U282" t="str">
        <f>VLOOKUP(F282,'[2]baza umowy'!A:AJ,36,FALSE)</f>
        <v>01 Obszar miejski</v>
      </c>
      <c r="V282" t="str">
        <f>VLOOKUP(F282,'[2]baza umowy'!H:AH,27,FALSE)</f>
        <v>23 Drogi regionalne/lokalne</v>
      </c>
      <c r="W282" t="str">
        <f>VLOOKUP(F282,'[2]baza umowy'!H:AK,30,FALSE)</f>
        <v>00 Nie dotyczy</v>
      </c>
      <c r="X282" t="str">
        <f>VLOOKUP(F282,'[2]baza umowy'!A:AM,39,FALSE)</f>
        <v>Gmina Miasto Stargard Szczeciński</v>
      </c>
      <c r="Y282" t="str">
        <f>VLOOKUP(F282,'[2]baza umowy'!A:AU,47,FALSE)</f>
        <v>wspólnota samorządowa - gmina</v>
      </c>
      <c r="Z282" t="str">
        <f>VLOOKUP(F282,'[2]baza umowy'!A:AW,49,FALSE)</f>
        <v>Jednostka samorządu terytorialnego</v>
      </c>
      <c r="AA282" t="str">
        <f>VLOOKUP(F282,'[2]baza umowy'!A:AL,38,FALSE)</f>
        <v>8542228873</v>
      </c>
    </row>
    <row r="283" spans="1:27" x14ac:dyDescent="0.25">
      <c r="A283" t="str">
        <f>VLOOKUP(F283,'[2]baza umowy'!A:B,2,FALSE)</f>
        <v>RPZP.01.00.00</v>
      </c>
      <c r="B283" t="str">
        <f>VLOOKUP(F283,'[2]baza umowy'!A:C,3,FALSE)</f>
        <v>RPZP.01.01.00</v>
      </c>
      <c r="C283" t="str">
        <f>VLOOKUP(F283,'[2]baza umowy'!A:D,4,FALSE)</f>
        <v>RPZP.01.01.02</v>
      </c>
      <c r="D283" s="102" t="s">
        <v>5937</v>
      </c>
      <c r="E283" s="103" t="str">
        <f>VLOOKUP(F283,'[2]baza umowy'!A:E,5,FALSE)</f>
        <v>RPZP.01.01.02-32-210/09-02</v>
      </c>
      <c r="F283" s="102" t="s">
        <v>5940</v>
      </c>
      <c r="G283" s="89" t="e">
        <f>VLOOKUP(F283,baza!G:G,1,FALSE)</f>
        <v>#N/A</v>
      </c>
      <c r="H283" s="102" t="s">
        <v>18328</v>
      </c>
      <c r="I283" s="104" t="s">
        <v>18329</v>
      </c>
      <c r="J283" s="105" t="str">
        <f t="shared" si="8"/>
        <v>RPZP.01.01.02-32-210/09-02</v>
      </c>
      <c r="K283" s="104" t="s">
        <v>18330</v>
      </c>
      <c r="L283" s="102" t="s">
        <v>18331</v>
      </c>
      <c r="M283" s="102" t="s">
        <v>5943</v>
      </c>
      <c r="N283" s="102" t="s">
        <v>5942</v>
      </c>
      <c r="O283" s="106" t="s">
        <v>5746</v>
      </c>
      <c r="P283" s="92" t="str">
        <f>VLOOKUP(F283,'[2]kiedy utworzył wop'!B:H,7,FALSE)</f>
        <v>2011-07-28</v>
      </c>
      <c r="Q283" s="107" t="s">
        <v>4601</v>
      </c>
      <c r="R283" s="108" t="str">
        <f t="shared" si="9"/>
        <v>2011</v>
      </c>
      <c r="S283" s="109" t="s">
        <v>8991</v>
      </c>
      <c r="T283" s="96">
        <f>VLOOKUP(F283,'[2]dofinansowanie '!P:AI,20,FALSE)</f>
        <v>1987862.99</v>
      </c>
      <c r="U283" t="str">
        <f>VLOOKUP(F283,'[2]baza umowy'!A:AJ,36,FALSE)</f>
        <v>05 Obszary wiejskie (poza obszarami górskimi, wyspami lub o niskiej i bardzo niskiej gęstości zaludnienia)</v>
      </c>
      <c r="V283" t="str">
        <f>VLOOKUP(F283,'[2]baza umowy'!H:AH,27,FALSE)</f>
        <v>08 Inne inwestycje w przedsiębiorstwa</v>
      </c>
      <c r="W283" t="str">
        <f>VLOOKUP(F283,'[2]baza umowy'!H:AK,30,FALSE)</f>
        <v>06 Nieokreślony przemysł wytwórczy</v>
      </c>
      <c r="X283" t="str">
        <f>VLOOKUP(F283,'[2]baza umowy'!A:AM,39,FALSE)</f>
        <v>„Weber Polska” Spółka z ograniczoną odpowiedzialnością</v>
      </c>
      <c r="Y283" t="str">
        <f>VLOOKUP(F283,'[2]baza umowy'!A:AU,47,FALSE)</f>
        <v>spółka z ograniczoną odpowiedzialnością - średnie przedsiębiorstwo</v>
      </c>
      <c r="Z283" t="str">
        <f>VLOOKUP(F283,'[2]baza umowy'!A:AW,49,FALSE)</f>
        <v>przedsiębiorca lub przedsiębiorstwo</v>
      </c>
      <c r="AA283" t="str">
        <f>VLOOKUP(F283,'[2]baza umowy'!A:AL,38,FALSE)</f>
        <v>9551198801</v>
      </c>
    </row>
    <row r="284" spans="1:27" x14ac:dyDescent="0.25">
      <c r="A284" t="str">
        <f>VLOOKUP(F284,'[2]baza umowy'!A:B,2,FALSE)</f>
        <v>RPZP.08.00.00</v>
      </c>
      <c r="B284" t="str">
        <f>VLOOKUP(F284,'[2]baza umowy'!A:C,3,FALSE)</f>
        <v>RPZP.08.01.00</v>
      </c>
      <c r="C284">
        <f>VLOOKUP(F284,'[2]baza umowy'!A:D,4,FALSE)</f>
        <v>0</v>
      </c>
      <c r="D284" s="102" t="s">
        <v>18332</v>
      </c>
      <c r="E284" s="103" t="str">
        <f>VLOOKUP(F284,'[2]baza umowy'!A:E,5,FALSE)</f>
        <v>RPZP.08.01.00-32-002/10-02</v>
      </c>
      <c r="F284" s="102" t="s">
        <v>5519</v>
      </c>
      <c r="G284" s="89" t="e">
        <f>VLOOKUP(F284,baza!G:G,1,FALSE)</f>
        <v>#N/A</v>
      </c>
      <c r="H284" s="102" t="e">
        <v>#N/A</v>
      </c>
      <c r="I284" s="104" t="s">
        <v>18333</v>
      </c>
      <c r="J284" s="105" t="str">
        <f t="shared" si="8"/>
        <v>RPZP.08.01.00-32-002/10-14</v>
      </c>
      <c r="K284" s="104" t="e">
        <v>#N/A</v>
      </c>
      <c r="L284" s="102" t="e">
        <v>#N/A</v>
      </c>
      <c r="M284" s="102" t="s">
        <v>70</v>
      </c>
      <c r="N284" s="102" t="s">
        <v>69</v>
      </c>
      <c r="O284" s="106" t="s">
        <v>4298</v>
      </c>
      <c r="P284" s="92" t="str">
        <f>VLOOKUP(F284,'[2]kiedy utworzył wop'!B:H,7,FALSE)</f>
        <v>2011-08-02</v>
      </c>
      <c r="Q284" s="107" t="s">
        <v>4601</v>
      </c>
      <c r="R284" s="108" t="str">
        <f t="shared" si="9"/>
        <v>2011</v>
      </c>
      <c r="S284" s="109" t="s">
        <v>3736</v>
      </c>
      <c r="T284" s="96">
        <f>VLOOKUP(F284,'[2]dofinansowanie '!P:AI,20,FALSE)</f>
        <v>8950632.4199999999</v>
      </c>
      <c r="U284" t="str">
        <f>VLOOKUP(F284,'[2]baza umowy'!A:AJ,36,FALSE)</f>
        <v>01 Obszar miejski</v>
      </c>
      <c r="V284" t="str">
        <f>VLOOKUP(F284,'[2]baza umowy'!H:AH,27,FALSE)</f>
        <v>85 Przygotowanie, realizacja, monitorowanie i kontrola</v>
      </c>
      <c r="W284" t="str">
        <f>VLOOKUP(F284,'[2]baza umowy'!H:AK,30,FALSE)</f>
        <v>17 Administracja publiczna</v>
      </c>
      <c r="X284" t="str">
        <f>VLOOKUP(F284,'[2]baza umowy'!A:AM,39,FALSE)</f>
        <v>Województwo Zachodniopomorskie</v>
      </c>
      <c r="Y284" t="str">
        <f>VLOOKUP(F284,'[2]baza umowy'!A:AU,47,FALSE)</f>
        <v>wspólnota samorządowa - województwo</v>
      </c>
      <c r="Z284" t="str">
        <f>VLOOKUP(F284,'[2]baza umowy'!A:AW,49,FALSE)</f>
        <v>Jednostka samorządu terytorialnego</v>
      </c>
      <c r="AA284" t="str">
        <f>VLOOKUP(F284,'[2]baza umowy'!A:AL,38,FALSE)</f>
        <v>8512871498</v>
      </c>
    </row>
    <row r="285" spans="1:27" x14ac:dyDescent="0.25">
      <c r="A285" t="str">
        <f>VLOOKUP(F285,'[2]baza umowy'!A:B,2,FALSE)</f>
        <v>RPZP.01.00.00</v>
      </c>
      <c r="B285" t="str">
        <f>VLOOKUP(F285,'[2]baza umowy'!A:C,3,FALSE)</f>
        <v>RPZP.01.03.00</v>
      </c>
      <c r="C285" t="str">
        <f>VLOOKUP(F285,'[2]baza umowy'!A:D,4,FALSE)</f>
        <v>RPZP.01.03.01</v>
      </c>
      <c r="D285" s="102" t="s">
        <v>5121</v>
      </c>
      <c r="E285" s="103" t="str">
        <f>VLOOKUP(F285,'[2]baza umowy'!A:E,5,FALSE)</f>
        <v>RPZP.01.03.01-32-041/09-02</v>
      </c>
      <c r="F285" s="102" t="s">
        <v>5124</v>
      </c>
      <c r="G285" s="89" t="e">
        <f>VLOOKUP(F285,baza!G:G,1,FALSE)</f>
        <v>#N/A</v>
      </c>
      <c r="H285" s="102" t="s">
        <v>18334</v>
      </c>
      <c r="I285" s="104" t="s">
        <v>18335</v>
      </c>
      <c r="J285" s="105" t="str">
        <f t="shared" si="8"/>
        <v>RPZP.01.03.01-32-041/09-01</v>
      </c>
      <c r="K285" s="104" t="s">
        <v>18336</v>
      </c>
      <c r="L285" s="102" t="s">
        <v>18337</v>
      </c>
      <c r="M285" s="102" t="s">
        <v>5127</v>
      </c>
      <c r="N285" s="102" t="s">
        <v>5126</v>
      </c>
      <c r="O285" s="106" t="s">
        <v>5737</v>
      </c>
      <c r="P285" s="92" t="str">
        <f>VLOOKUP(F285,'[2]kiedy utworzył wop'!B:H,7,FALSE)</f>
        <v>2011-08-02</v>
      </c>
      <c r="Q285" s="107" t="s">
        <v>4601</v>
      </c>
      <c r="R285" s="108" t="str">
        <f t="shared" si="9"/>
        <v>2011</v>
      </c>
      <c r="S285" s="109" t="s">
        <v>6487</v>
      </c>
      <c r="T285" s="96">
        <f>VLOOKUP(F285,'[2]dofinansowanie '!P:AI,20,FALSE)</f>
        <v>19300</v>
      </c>
      <c r="U285" t="str">
        <f>VLOOKUP(F285,'[2]baza umowy'!A:AJ,36,FALSE)</f>
        <v>01 Obszar miejski</v>
      </c>
      <c r="V285" t="str">
        <f>VLOOKUP(F285,'[2]baza umowy'!H:AH,27,FALSE)</f>
        <v>05 Usługi w zakresie zaawansowanego wsparcia dla przedsiębiorstw i grup przedsiębiorstw</v>
      </c>
      <c r="W285" t="str">
        <f>VLOOKUP(F285,'[2]baza umowy'!H:AK,30,FALSE)</f>
        <v>22 Inne niewyszczególnione usługi</v>
      </c>
      <c r="X285" t="str">
        <f>VLOOKUP(F285,'[2]baza umowy'!A:AM,39,FALSE)</f>
        <v>PTS Spółka z ograniczoną odpowiedzialnością</v>
      </c>
      <c r="Y285" t="str">
        <f>VLOOKUP(F285,'[2]baza umowy'!A:AU,47,FALSE)</f>
        <v>spółka z ograniczoną odpowiedzialnością - małe przedsiębiorstwo</v>
      </c>
      <c r="Z285" t="str">
        <f>VLOOKUP(F285,'[2]baza umowy'!A:AW,49,FALSE)</f>
        <v>przedsiębiorca lub przedsiębiorstwo</v>
      </c>
      <c r="AA285" t="str">
        <f>VLOOKUP(F285,'[2]baza umowy'!A:AL,38,FALSE)</f>
        <v>9552219209</v>
      </c>
    </row>
    <row r="286" spans="1:27" x14ac:dyDescent="0.25">
      <c r="A286" t="str">
        <f>VLOOKUP(F286,'[2]baza umowy'!A:B,2,FALSE)</f>
        <v>RPZP.01.00.00</v>
      </c>
      <c r="B286" t="str">
        <f>VLOOKUP(F286,'[2]baza umowy'!A:C,3,FALSE)</f>
        <v>RPZP.01.03.00</v>
      </c>
      <c r="C286" t="str">
        <f>VLOOKUP(F286,'[2]baza umowy'!A:D,4,FALSE)</f>
        <v>RPZP.01.03.01</v>
      </c>
      <c r="D286" s="102" t="s">
        <v>18338</v>
      </c>
      <c r="E286" s="103" t="str">
        <f>VLOOKUP(F286,'[2]baza umowy'!A:E,5,FALSE)</f>
        <v>RPZP.01.03.01-32-032/09-03</v>
      </c>
      <c r="F286" s="102" t="s">
        <v>5906</v>
      </c>
      <c r="G286" s="89" t="e">
        <f>VLOOKUP(F286,baza!G:G,1,FALSE)</f>
        <v>#N/A</v>
      </c>
      <c r="H286" s="102" t="s">
        <v>18339</v>
      </c>
      <c r="I286" s="104" t="s">
        <v>18340</v>
      </c>
      <c r="J286" s="105" t="str">
        <f t="shared" si="8"/>
        <v>RPZP.01.03.01-32-032/09-01</v>
      </c>
      <c r="K286" s="104" t="s">
        <v>18341</v>
      </c>
      <c r="L286" s="102" t="s">
        <v>18342</v>
      </c>
      <c r="M286" s="102" t="s">
        <v>5909</v>
      </c>
      <c r="N286" s="102" t="s">
        <v>3890</v>
      </c>
      <c r="O286" s="106" t="s">
        <v>5737</v>
      </c>
      <c r="P286" s="92" t="str">
        <f>VLOOKUP(F286,'[2]kiedy utworzył wop'!B:H,7,FALSE)</f>
        <v>2011-08-02</v>
      </c>
      <c r="Q286" s="107" t="s">
        <v>4601</v>
      </c>
      <c r="R286" s="108" t="str">
        <f t="shared" si="9"/>
        <v>2011</v>
      </c>
      <c r="S286" s="109" t="s">
        <v>6487</v>
      </c>
      <c r="T286" s="96">
        <f>VLOOKUP(F286,'[2]dofinansowanie '!P:AI,20,FALSE)</f>
        <v>27800</v>
      </c>
      <c r="U286" t="str">
        <f>VLOOKUP(F286,'[2]baza umowy'!A:AJ,36,FALSE)</f>
        <v>01 Obszar miejski</v>
      </c>
      <c r="V286" t="str">
        <f>VLOOKUP(F286,'[2]baza umowy'!H:AH,27,FALSE)</f>
        <v>05 Usługi w zakresie zaawansowanego wsparcia dla przedsiębiorstw i grup przedsiębiorstw</v>
      </c>
      <c r="W286" t="str">
        <f>VLOOKUP(F286,'[2]baza umowy'!H:AK,30,FALSE)</f>
        <v>06 Nieokreślony przemysł wytwórczy</v>
      </c>
      <c r="X286" t="str">
        <f>VLOOKUP(F286,'[2]baza umowy'!A:AM,39,FALSE)</f>
        <v>TOTEM Kamiński, Szuliński, Snarski, Kamiński Spółka Jawna</v>
      </c>
      <c r="Y286" t="str">
        <f>VLOOKUP(F286,'[2]baza umowy'!A:AU,47,FALSE)</f>
        <v>spółka jawna - małe przedsiębiorstwo</v>
      </c>
      <c r="Z286" t="str">
        <f>VLOOKUP(F286,'[2]baza umowy'!A:AW,49,FALSE)</f>
        <v>przedsiębiorca lub przedsiębiorstwo</v>
      </c>
      <c r="AA286" t="str">
        <f>VLOOKUP(F286,'[2]baza umowy'!A:AL,38,FALSE)</f>
        <v>8522321196</v>
      </c>
    </row>
    <row r="287" spans="1:27" x14ac:dyDescent="0.25">
      <c r="A287" t="str">
        <f>VLOOKUP(F287,'[2]baza umowy'!A:B,2,FALSE)</f>
        <v>RPZP.01.00.00</v>
      </c>
      <c r="B287" t="str">
        <f>VLOOKUP(F287,'[2]baza umowy'!A:C,3,FALSE)</f>
        <v>RPZP.01.01.00</v>
      </c>
      <c r="C287" t="str">
        <f>VLOOKUP(F287,'[2]baza umowy'!A:D,4,FALSE)</f>
        <v>RPZP.01.01.01</v>
      </c>
      <c r="D287" s="102" t="s">
        <v>18343</v>
      </c>
      <c r="E287" s="103" t="str">
        <f>VLOOKUP(F287,'[2]baza umowy'!A:E,5,FALSE)</f>
        <v>RPZP.01.01.01-32-101/09-03</v>
      </c>
      <c r="F287" s="102" t="s">
        <v>3747</v>
      </c>
      <c r="G287" s="89" t="e">
        <f>VLOOKUP(F287,baza!G:G,1,FALSE)</f>
        <v>#N/A</v>
      </c>
      <c r="H287" s="102" t="s">
        <v>18344</v>
      </c>
      <c r="I287" s="104" t="s">
        <v>3744</v>
      </c>
      <c r="J287" s="105" t="str">
        <f t="shared" si="8"/>
        <v>RPZP.01.01.01-32-101/09-03</v>
      </c>
      <c r="K287" s="104" t="s">
        <v>18345</v>
      </c>
      <c r="L287" s="102" t="s">
        <v>18346</v>
      </c>
      <c r="M287" s="102" t="s">
        <v>18347</v>
      </c>
      <c r="N287" s="102" t="s">
        <v>3751</v>
      </c>
      <c r="O287" s="106" t="s">
        <v>6953</v>
      </c>
      <c r="P287" s="92" t="str">
        <f>VLOOKUP(F287,'[2]kiedy utworzył wop'!B:H,7,FALSE)</f>
        <v>2011-08-04</v>
      </c>
      <c r="Q287" s="107" t="s">
        <v>4601</v>
      </c>
      <c r="R287" s="108" t="str">
        <f t="shared" si="9"/>
        <v>2011</v>
      </c>
      <c r="S287" s="109" t="s">
        <v>6487</v>
      </c>
      <c r="T287" s="96">
        <f>VLOOKUP(F287,'[2]dofinansowanie '!P:AI,20,FALSE)</f>
        <v>37136.959999999999</v>
      </c>
      <c r="U287" t="str">
        <f>VLOOKUP(F287,'[2]baza umowy'!A:AJ,36,FALSE)</f>
        <v>01 Obszar miejski</v>
      </c>
      <c r="V287" t="str">
        <f>VLOOKUP(F287,'[2]baza umowy'!H:AH,27,FALSE)</f>
        <v>08 Inne inwestycje w przedsiębiorstwa</v>
      </c>
      <c r="W287" t="str">
        <f>VLOOKUP(F287,'[2]baza umowy'!H:AK,30,FALSE)</f>
        <v>13 Handel hurtowy i detaliczny</v>
      </c>
      <c r="X287" t="str">
        <f>VLOOKUP(F287,'[2]baza umowy'!A:AM,39,FALSE)</f>
        <v>Sklepy LKJ Lucyna Rucińska</v>
      </c>
      <c r="Y287" t="str">
        <f>VLOOKUP(F287,'[2]baza umowy'!A:AU,47,FALSE)</f>
        <v>osoba fizyczna prowadząca działalność gospodarczą - mikro przedsiębiorstwo</v>
      </c>
      <c r="Z287" t="str">
        <f>VLOOKUP(F287,'[2]baza umowy'!A:AW,49,FALSE)</f>
        <v>przedsiębiorca lub przedsiębiorstwo</v>
      </c>
      <c r="AA287" t="str">
        <f>VLOOKUP(F287,'[2]baza umowy'!A:AL,38,FALSE)</f>
        <v>8510200506</v>
      </c>
    </row>
    <row r="288" spans="1:27" x14ac:dyDescent="0.25">
      <c r="A288" t="str">
        <f>VLOOKUP(F288,'[2]baza umowy'!A:B,2,FALSE)</f>
        <v>RPZP.01.00.00</v>
      </c>
      <c r="B288" t="str">
        <f>VLOOKUP(F288,'[2]baza umowy'!A:C,3,FALSE)</f>
        <v>RPZP.01.01.00</v>
      </c>
      <c r="C288" t="str">
        <f>VLOOKUP(F288,'[2]baza umowy'!A:D,4,FALSE)</f>
        <v>RPZP.01.01.01</v>
      </c>
      <c r="D288" s="102" t="s">
        <v>18348</v>
      </c>
      <c r="E288" s="103" t="str">
        <f>VLOOKUP(F288,'[2]baza umowy'!A:E,5,FALSE)</f>
        <v>RPZP.01.01.01-32-368/09-03</v>
      </c>
      <c r="F288" s="102" t="s">
        <v>3774</v>
      </c>
      <c r="G288" s="89" t="e">
        <f>VLOOKUP(F288,baza!G:G,1,FALSE)</f>
        <v>#N/A</v>
      </c>
      <c r="H288" s="102" t="s">
        <v>18349</v>
      </c>
      <c r="I288" s="104" t="s">
        <v>18350</v>
      </c>
      <c r="J288" s="105" t="str">
        <f t="shared" si="8"/>
        <v>RPZP.01.01.01-32-368/09-03</v>
      </c>
      <c r="K288" s="104" t="s">
        <v>18351</v>
      </c>
      <c r="L288" s="102" t="s">
        <v>18352</v>
      </c>
      <c r="M288" s="102" t="s">
        <v>3778</v>
      </c>
      <c r="N288" s="102" t="s">
        <v>3777</v>
      </c>
      <c r="O288" s="106" t="s">
        <v>5746</v>
      </c>
      <c r="P288" s="92" t="str">
        <f>VLOOKUP(F288,'[2]kiedy utworzył wop'!B:H,7,FALSE)</f>
        <v>2011-08-04</v>
      </c>
      <c r="Q288" s="107" t="s">
        <v>4601</v>
      </c>
      <c r="R288" s="108" t="str">
        <f t="shared" si="9"/>
        <v>2011</v>
      </c>
      <c r="S288" s="109" t="s">
        <v>6487</v>
      </c>
      <c r="T288" s="96">
        <f>VLOOKUP(F288,'[2]dofinansowanie '!P:AI,20,FALSE)</f>
        <v>447732.78</v>
      </c>
      <c r="U288" t="str">
        <f>VLOOKUP(F288,'[2]baza umowy'!A:AJ,36,FALSE)</f>
        <v>01 Obszar miejski</v>
      </c>
      <c r="V288" t="str">
        <f>VLOOKUP(F288,'[2]baza umowy'!H:AH,27,FALSE)</f>
        <v>08 Inne inwestycje w przedsiębiorstwa</v>
      </c>
      <c r="W288" t="str">
        <f>VLOOKUP(F288,'[2]baza umowy'!H:AK,30,FALSE)</f>
        <v>19 Działalność w zakresie ochrony zdrowia ludzkiego</v>
      </c>
      <c r="X288" t="str">
        <f>VLOOKUP(F288,'[2]baza umowy'!A:AM,39,FALSE)</f>
        <v>„Twój Lekarz” Spółka Cywilna Janusz Malecha, Bartłomiej Pasierbski</v>
      </c>
      <c r="Y288" t="str">
        <f>VLOOKUP(F288,'[2]baza umowy'!A:AU,47,FALSE)</f>
        <v>spółka cywilna prowadząca działalność w oparciu o umowę zawartą na podstawie KC - mikro przedsiębiorstwo</v>
      </c>
      <c r="Z288" t="str">
        <f>VLOOKUP(F288,'[2]baza umowy'!A:AW,49,FALSE)</f>
        <v>przedsiębiorca lub przedsiębiorstwo</v>
      </c>
      <c r="AA288" t="str">
        <f>VLOOKUP(F288,'[2]baza umowy'!A:AL,38,FALSE)</f>
        <v>8522540662</v>
      </c>
    </row>
    <row r="289" spans="1:27" x14ac:dyDescent="0.25">
      <c r="A289" t="str">
        <f>VLOOKUP(F289,'[2]baza umowy'!A:B,2,FALSE)</f>
        <v>RPZP.05.00.00</v>
      </c>
      <c r="B289" t="str">
        <f>VLOOKUP(F289,'[2]baza umowy'!A:C,3,FALSE)</f>
        <v>RPZP.05.01.00</v>
      </c>
      <c r="C289" t="str">
        <f>VLOOKUP(F289,'[2]baza umowy'!A:D,4,FALSE)</f>
        <v>RPZP.05.01.01</v>
      </c>
      <c r="D289" s="102" t="s">
        <v>2880</v>
      </c>
      <c r="E289" s="103" t="str">
        <f>VLOOKUP(F289,'[2]baza umowy'!A:E,5,FALSE)</f>
        <v>RPZP.05.01.01-32-034/09-02</v>
      </c>
      <c r="F289" s="102" t="s">
        <v>2883</v>
      </c>
      <c r="G289" s="89" t="e">
        <f>VLOOKUP(F289,baza!G:G,1,FALSE)</f>
        <v>#N/A</v>
      </c>
      <c r="H289" s="102" t="s">
        <v>18353</v>
      </c>
      <c r="I289" s="104" t="s">
        <v>18354</v>
      </c>
      <c r="J289" s="105" t="str">
        <f t="shared" si="8"/>
        <v>RPZP.05.01.01-32-034/09-04</v>
      </c>
      <c r="K289" s="104" t="s">
        <v>18355</v>
      </c>
      <c r="L289" s="102" t="s">
        <v>18356</v>
      </c>
      <c r="M289" s="102" t="s">
        <v>2885</v>
      </c>
      <c r="N289" s="102" t="s">
        <v>2872</v>
      </c>
      <c r="O289" s="106" t="s">
        <v>5307</v>
      </c>
      <c r="P289" s="92" t="str">
        <f>VLOOKUP(F289,'[2]kiedy utworzył wop'!B:H,7,FALSE)</f>
        <v>2011-08-05</v>
      </c>
      <c r="Q289" s="107" t="s">
        <v>4601</v>
      </c>
      <c r="R289" s="108" t="str">
        <f t="shared" si="9"/>
        <v>2011</v>
      </c>
      <c r="S289" s="109" t="s">
        <v>7051</v>
      </c>
      <c r="T289" s="96">
        <f>VLOOKUP(F289,'[2]dofinansowanie '!P:AI,20,FALSE)</f>
        <v>1317808.82</v>
      </c>
      <c r="U289" t="str">
        <f>VLOOKUP(F289,'[2]baza umowy'!A:AJ,36,FALSE)</f>
        <v>01 Obszar miejski</v>
      </c>
      <c r="V289" t="str">
        <f>VLOOKUP(F289,'[2]baza umowy'!H:AH,27,FALSE)</f>
        <v>57 Inne wsparcie na rzecz wzmocnienia usług turystycznych</v>
      </c>
      <c r="W289" t="str">
        <f>VLOOKUP(F289,'[2]baza umowy'!H:AK,30,FALSE)</f>
        <v>22 Inne niewyszczególnione usługi</v>
      </c>
      <c r="X289" t="str">
        <f>VLOOKUP(F289,'[2]baza umowy'!A:AM,39,FALSE)</f>
        <v>GMINA MIASTO DARŁOWO</v>
      </c>
      <c r="Y289" t="str">
        <f>VLOOKUP(F289,'[2]baza umowy'!A:AU,47,FALSE)</f>
        <v>wspólnota samorządowa - gmina</v>
      </c>
      <c r="Z289" t="str">
        <f>VLOOKUP(F289,'[2]baza umowy'!A:AW,49,FALSE)</f>
        <v>Jednostka samorządu terytorialnego</v>
      </c>
      <c r="AA289" t="str">
        <f>VLOOKUP(F289,'[2]baza umowy'!A:AL,38,FALSE)</f>
        <v>4990527500</v>
      </c>
    </row>
    <row r="290" spans="1:27" x14ac:dyDescent="0.25">
      <c r="A290" t="str">
        <f>VLOOKUP(F290,'[2]baza umowy'!A:B,2,FALSE)</f>
        <v>RPZP.08.00.00</v>
      </c>
      <c r="B290" t="str">
        <f>VLOOKUP(F290,'[2]baza umowy'!A:C,3,FALSE)</f>
        <v>RPZP.08.01.00</v>
      </c>
      <c r="C290">
        <f>VLOOKUP(F290,'[2]baza umowy'!A:D,4,FALSE)</f>
        <v>0</v>
      </c>
      <c r="D290" s="102" t="s">
        <v>18357</v>
      </c>
      <c r="E290" s="103" t="str">
        <f>VLOOKUP(F290,'[2]baza umowy'!A:E,5,FALSE)</f>
        <v>RPZP.08.01.00-32-001/10-03</v>
      </c>
      <c r="F290" s="102" t="s">
        <v>5514</v>
      </c>
      <c r="G290" s="89" t="e">
        <f>VLOOKUP(F290,baza!G:G,1,FALSE)</f>
        <v>#N/A</v>
      </c>
      <c r="H290" s="102" t="e">
        <v>#N/A</v>
      </c>
      <c r="I290" s="104" t="s">
        <v>18358</v>
      </c>
      <c r="J290" s="105" t="str">
        <f t="shared" si="8"/>
        <v>RPZP.08.01.00-32-001/10-12</v>
      </c>
      <c r="K290" s="104" t="e">
        <v>#N/A</v>
      </c>
      <c r="L290" s="102" t="e">
        <v>#N/A</v>
      </c>
      <c r="M290" s="102" t="s">
        <v>70</v>
      </c>
      <c r="N290" s="102" t="s">
        <v>69</v>
      </c>
      <c r="O290" s="106" t="s">
        <v>6487</v>
      </c>
      <c r="P290" s="92" t="str">
        <f>VLOOKUP(F290,'[2]kiedy utworzył wop'!B:H,7,FALSE)</f>
        <v>2011-08-09</v>
      </c>
      <c r="Q290" s="107" t="s">
        <v>4601</v>
      </c>
      <c r="R290" s="108" t="str">
        <f t="shared" si="9"/>
        <v>2011</v>
      </c>
      <c r="S290" s="109" t="s">
        <v>6487</v>
      </c>
      <c r="T290" s="96">
        <f>VLOOKUP(F290,'[2]dofinansowanie '!P:AI,20,FALSE)</f>
        <v>5055080.43</v>
      </c>
      <c r="U290" t="str">
        <f>VLOOKUP(F290,'[2]baza umowy'!A:AJ,36,FALSE)</f>
        <v>01 Obszar miejski</v>
      </c>
      <c r="V290" t="str">
        <f>VLOOKUP(F290,'[2]baza umowy'!H:AH,27,FALSE)</f>
        <v>85 Przygotowanie, realizacja, monitorowanie i kontrola</v>
      </c>
      <c r="W290" t="str">
        <f>VLOOKUP(F290,'[2]baza umowy'!H:AK,30,FALSE)</f>
        <v>17 Administracja publiczna</v>
      </c>
      <c r="X290" t="str">
        <f>VLOOKUP(F290,'[2]baza umowy'!A:AM,39,FALSE)</f>
        <v>Województwo Zachodniopomorskie</v>
      </c>
      <c r="Y290" t="str">
        <f>VLOOKUP(F290,'[2]baza umowy'!A:AU,47,FALSE)</f>
        <v>wspólnota samorządowa - województwo</v>
      </c>
      <c r="Z290" t="str">
        <f>VLOOKUP(F290,'[2]baza umowy'!A:AW,49,FALSE)</f>
        <v>Jednostka samorządu terytorialnego</v>
      </c>
      <c r="AA290" t="str">
        <f>VLOOKUP(F290,'[2]baza umowy'!A:AL,38,FALSE)</f>
        <v>8512871498</v>
      </c>
    </row>
    <row r="291" spans="1:27" x14ac:dyDescent="0.25">
      <c r="A291" t="str">
        <f>VLOOKUP(F291,'[2]baza umowy'!A:B,2,FALSE)</f>
        <v>RPZP.07.00.00</v>
      </c>
      <c r="B291" t="str">
        <f>VLOOKUP(F291,'[2]baza umowy'!A:C,3,FALSE)</f>
        <v>RPZP.07.01.00</v>
      </c>
      <c r="C291" t="str">
        <f>VLOOKUP(F291,'[2]baza umowy'!A:D,4,FALSE)</f>
        <v>RPZP.07.01.02</v>
      </c>
      <c r="D291" s="102" t="s">
        <v>4403</v>
      </c>
      <c r="E291" s="103" t="str">
        <f>VLOOKUP(F291,'[2]baza umowy'!A:E,5,FALSE)</f>
        <v>RPZP.07.01.02-32-007/09-03</v>
      </c>
      <c r="F291" s="102" t="s">
        <v>4406</v>
      </c>
      <c r="G291" s="89" t="e">
        <f>VLOOKUP(F291,baza!G:G,1,FALSE)</f>
        <v>#N/A</v>
      </c>
      <c r="H291" s="102" t="s">
        <v>18359</v>
      </c>
      <c r="I291" s="104" t="s">
        <v>18360</v>
      </c>
      <c r="J291" s="105" t="str">
        <f t="shared" si="8"/>
        <v>RPZP.07.01.02-32-007/09-02</v>
      </c>
      <c r="K291" s="104" t="s">
        <v>18361</v>
      </c>
      <c r="L291" s="102" t="s">
        <v>18362</v>
      </c>
      <c r="M291" s="102" t="s">
        <v>4410</v>
      </c>
      <c r="N291" s="102" t="s">
        <v>4409</v>
      </c>
      <c r="O291" s="106" t="s">
        <v>5746</v>
      </c>
      <c r="P291" s="92" t="str">
        <f>VLOOKUP(F291,'[2]kiedy utworzył wop'!B:H,7,FALSE)</f>
        <v>2011-08-12</v>
      </c>
      <c r="Q291" s="107" t="s">
        <v>4601</v>
      </c>
      <c r="R291" s="108" t="str">
        <f t="shared" si="9"/>
        <v>2011</v>
      </c>
      <c r="S291" s="109" t="s">
        <v>6487</v>
      </c>
      <c r="T291" s="96">
        <f>VLOOKUP(F291,'[2]dofinansowanie '!P:AI,20,FALSE)</f>
        <v>474999.99</v>
      </c>
      <c r="U291" t="str">
        <f>VLOOKUP(F291,'[2]baza umowy'!A:AJ,36,FALSE)</f>
        <v>01 Obszar miejski</v>
      </c>
      <c r="V291" t="str">
        <f>VLOOKUP(F291,'[2]baza umowy'!H:AH,27,FALSE)</f>
        <v>75 Infrastruktura systemu oświaty</v>
      </c>
      <c r="W291" t="str">
        <f>VLOOKUP(F291,'[2]baza umowy'!H:AK,30,FALSE)</f>
        <v>18 Edukacja</v>
      </c>
      <c r="X291" t="str">
        <f>VLOOKUP(F291,'[2]baza umowy'!A:AM,39,FALSE)</f>
        <v>Powiat Kamieński</v>
      </c>
      <c r="Y291" t="str">
        <f>VLOOKUP(F291,'[2]baza umowy'!A:AU,47,FALSE)</f>
        <v>wspólnota samorządowa - powiat</v>
      </c>
      <c r="Z291" t="str">
        <f>VLOOKUP(F291,'[2]baza umowy'!A:AW,49,FALSE)</f>
        <v>Jednostka samorządu terytorialnego</v>
      </c>
      <c r="AA291" t="str">
        <f>VLOOKUP(F291,'[2]baza umowy'!A:AL,38,FALSE)</f>
        <v>9860166259</v>
      </c>
    </row>
    <row r="292" spans="1:27" x14ac:dyDescent="0.25">
      <c r="A292" t="str">
        <f>VLOOKUP(F292,'[2]baza umowy'!A:B,2,FALSE)</f>
        <v>RPZP.02.00.00</v>
      </c>
      <c r="B292" t="str">
        <f>VLOOKUP(F292,'[2]baza umowy'!A:C,3,FALSE)</f>
        <v>RPZP.02.01.00</v>
      </c>
      <c r="C292" t="str">
        <f>VLOOKUP(F292,'[2]baza umowy'!A:D,4,FALSE)</f>
        <v>RPZP.02.01.02</v>
      </c>
      <c r="D292" s="102" t="s">
        <v>5205</v>
      </c>
      <c r="E292" s="103" t="str">
        <f>VLOOKUP(F292,'[2]baza umowy'!A:E,5,FALSE)</f>
        <v>RPZP.02.01.02-32-147/09-01</v>
      </c>
      <c r="F292" s="102" t="s">
        <v>5208</v>
      </c>
      <c r="G292" s="89" t="e">
        <f>VLOOKUP(F292,baza!G:G,1,FALSE)</f>
        <v>#N/A</v>
      </c>
      <c r="H292" s="102" t="s">
        <v>18363</v>
      </c>
      <c r="I292" s="104" t="s">
        <v>18364</v>
      </c>
      <c r="J292" s="105" t="str">
        <f t="shared" si="8"/>
        <v>RPZP.02.01.02-32-147/09-02</v>
      </c>
      <c r="K292" s="104" t="s">
        <v>18365</v>
      </c>
      <c r="L292" s="102" t="s">
        <v>18366</v>
      </c>
      <c r="M292" s="102" t="s">
        <v>5211</v>
      </c>
      <c r="N292" s="102" t="s">
        <v>5210</v>
      </c>
      <c r="O292" s="106" t="s">
        <v>4287</v>
      </c>
      <c r="P292" s="92" t="str">
        <f>VLOOKUP(F292,'[2]kiedy utworzył wop'!B:H,7,FALSE)</f>
        <v>2011-08-12</v>
      </c>
      <c r="Q292" s="107" t="s">
        <v>4601</v>
      </c>
      <c r="R292" s="108" t="str">
        <f t="shared" si="9"/>
        <v>2011</v>
      </c>
      <c r="S292" s="109" t="s">
        <v>6487</v>
      </c>
      <c r="T292" s="96">
        <f>VLOOKUP(F292,'[2]dofinansowanie '!P:AI,20,FALSE)</f>
        <v>281570.69</v>
      </c>
      <c r="U292" t="str">
        <f>VLOOKUP(F292,'[2]baza umowy'!A:AJ,36,FALSE)</f>
        <v>05 Obszary wiejskie (poza obszarami górskimi, wyspami lub o niskiej i bardzo niskiej gęstości zaludnienia)</v>
      </c>
      <c r="V292" t="str">
        <f>VLOOKUP(F292,'[2]baza umowy'!H:AH,27,FALSE)</f>
        <v>23 Drogi regionalne/lokalne</v>
      </c>
      <c r="W292" t="str">
        <f>VLOOKUP(F292,'[2]baza umowy'!H:AK,30,FALSE)</f>
        <v>00 Nie dotyczy</v>
      </c>
      <c r="X292" t="str">
        <f>VLOOKUP(F292,'[2]baza umowy'!A:AM,39,FALSE)</f>
        <v>Gmina Szczecinek</v>
      </c>
      <c r="Y292" t="str">
        <f>VLOOKUP(F292,'[2]baza umowy'!A:AU,47,FALSE)</f>
        <v>wspólnota samorządowa - gmina</v>
      </c>
      <c r="Z292" t="str">
        <f>VLOOKUP(F292,'[2]baza umowy'!A:AW,49,FALSE)</f>
        <v>Jednostka samorządu terytorialnego</v>
      </c>
      <c r="AA292" t="str">
        <f>VLOOKUP(F292,'[2]baza umowy'!A:AL,38,FALSE)</f>
        <v>6731772536</v>
      </c>
    </row>
    <row r="293" spans="1:27" x14ac:dyDescent="0.25">
      <c r="A293" t="str">
        <f>VLOOKUP(F293,'[2]baza umowy'!A:B,2,FALSE)</f>
        <v>RPZP.01.00.00</v>
      </c>
      <c r="B293" t="str">
        <f>VLOOKUP(F293,'[2]baza umowy'!A:C,3,FALSE)</f>
        <v>RPZP.01.01.00</v>
      </c>
      <c r="C293" t="str">
        <f>VLOOKUP(F293,'[2]baza umowy'!A:D,4,FALSE)</f>
        <v>RPZP.01.01.01</v>
      </c>
      <c r="D293" s="102" t="s">
        <v>6238</v>
      </c>
      <c r="E293" s="103" t="str">
        <f>VLOOKUP(F293,'[2]baza umowy'!A:E,5,FALSE)</f>
        <v>RPZP.01.01.01-32-407/10-01</v>
      </c>
      <c r="F293" s="102" t="s">
        <v>6241</v>
      </c>
      <c r="G293" s="89" t="e">
        <f>VLOOKUP(F293,baza!G:G,1,FALSE)</f>
        <v>#N/A</v>
      </c>
      <c r="H293" s="102" t="s">
        <v>18367</v>
      </c>
      <c r="I293" s="104" t="s">
        <v>6238</v>
      </c>
      <c r="J293" s="105" t="str">
        <f t="shared" si="8"/>
        <v>RPZP.01.01.01-32-407/10-01</v>
      </c>
      <c r="K293" s="104" t="s">
        <v>18368</v>
      </c>
      <c r="L293" s="102" t="s">
        <v>18369</v>
      </c>
      <c r="M293" s="102" t="s">
        <v>6245</v>
      </c>
      <c r="N293" s="102" t="s">
        <v>6244</v>
      </c>
      <c r="O293" s="106" t="s">
        <v>5746</v>
      </c>
      <c r="P293" s="92" t="str">
        <f>VLOOKUP(F293,'[2]kiedy utworzył wop'!B:H,7,FALSE)</f>
        <v>2011-08-12</v>
      </c>
      <c r="Q293" s="107" t="s">
        <v>4601</v>
      </c>
      <c r="R293" s="108" t="str">
        <f t="shared" si="9"/>
        <v>2011</v>
      </c>
      <c r="S293" s="109" t="s">
        <v>6487</v>
      </c>
      <c r="T293" s="96">
        <f>VLOOKUP(F293,'[2]dofinansowanie '!P:AI,20,FALSE)</f>
        <v>82773.600000000006</v>
      </c>
      <c r="U293" t="str">
        <f>VLOOKUP(F293,'[2]baza umowy'!A:AJ,36,FALSE)</f>
        <v>01 Obszar miejski</v>
      </c>
      <c r="V293" t="str">
        <f>VLOOKUP(F293,'[2]baza umowy'!H:AH,27,FALSE)</f>
        <v>08 Inne inwestycje w przedsiębiorstwa</v>
      </c>
      <c r="W293" t="str">
        <f>VLOOKUP(F293,'[2]baza umowy'!H:AK,30,FALSE)</f>
        <v>22 Inne niewyszczególnione usługi</v>
      </c>
      <c r="X293" t="str">
        <f>VLOOKUP(F293,'[2]baza umowy'!A:AM,39,FALSE)</f>
        <v>"WOLSKI+ARCHITEKCI" Rafał Wolski</v>
      </c>
      <c r="Y293" t="str">
        <f>VLOOKUP(F293,'[2]baza umowy'!A:AU,47,FALSE)</f>
        <v>osoba fizyczna prowadząca działalność gospodarczą - mikro przedsiębiorstwo</v>
      </c>
      <c r="Z293" t="str">
        <f>VLOOKUP(F293,'[2]baza umowy'!A:AW,49,FALSE)</f>
        <v>przedsiębiorca lub przedsiębiorstwo</v>
      </c>
      <c r="AA293" t="str">
        <f>VLOOKUP(F293,'[2]baza umowy'!A:AL,38,FALSE)</f>
        <v>8541700575</v>
      </c>
    </row>
    <row r="294" spans="1:27" x14ac:dyDescent="0.25">
      <c r="A294" t="str">
        <f>VLOOKUP(F294,'[2]baza umowy'!A:B,2,FALSE)</f>
        <v>RPZP.01.00.00</v>
      </c>
      <c r="B294" t="str">
        <f>VLOOKUP(F294,'[2]baza umowy'!A:C,3,FALSE)</f>
        <v>RPZP.01.03.00</v>
      </c>
      <c r="C294" t="str">
        <f>VLOOKUP(F294,'[2]baza umowy'!A:D,4,FALSE)</f>
        <v>RPZP.01.03.01</v>
      </c>
      <c r="D294" s="102" t="s">
        <v>4153</v>
      </c>
      <c r="E294" s="103" t="str">
        <f>VLOOKUP(F294,'[2]baza umowy'!A:E,5,FALSE)</f>
        <v>RPZP.01.03.01-32-017/09-03</v>
      </c>
      <c r="F294" s="102" t="s">
        <v>4156</v>
      </c>
      <c r="G294" s="89" t="e">
        <f>VLOOKUP(F294,baza!G:G,1,FALSE)</f>
        <v>#N/A</v>
      </c>
      <c r="H294" s="102" t="s">
        <v>18370</v>
      </c>
      <c r="I294" s="104" t="s">
        <v>18371</v>
      </c>
      <c r="J294" s="105" t="str">
        <f t="shared" si="8"/>
        <v>RPZP.01.03.01-32-017/09-01</v>
      </c>
      <c r="K294" s="104" t="s">
        <v>18372</v>
      </c>
      <c r="L294" s="102" t="s">
        <v>18373</v>
      </c>
      <c r="M294" s="102" t="s">
        <v>4159</v>
      </c>
      <c r="N294" s="102" t="s">
        <v>4158</v>
      </c>
      <c r="O294" s="106" t="s">
        <v>6953</v>
      </c>
      <c r="P294" s="92" t="str">
        <f>VLOOKUP(F294,'[2]kiedy utworzył wop'!B:H,7,FALSE)</f>
        <v>2011-08-12</v>
      </c>
      <c r="Q294" s="107" t="s">
        <v>4601</v>
      </c>
      <c r="R294" s="108" t="str">
        <f t="shared" si="9"/>
        <v>2011</v>
      </c>
      <c r="S294" s="109" t="s">
        <v>6487</v>
      </c>
      <c r="T294" s="96">
        <f>VLOOKUP(F294,'[2]dofinansowanie '!P:AI,20,FALSE)</f>
        <v>7449</v>
      </c>
      <c r="U294" t="str">
        <f>VLOOKUP(F294,'[2]baza umowy'!A:AJ,36,FALSE)</f>
        <v>01 Obszar miejski</v>
      </c>
      <c r="V294" t="str">
        <f>VLOOKUP(F294,'[2]baza umowy'!H:AH,27,FALSE)</f>
        <v>05 Usługi w zakresie zaawansowanego wsparcia dla przedsiębiorstw i grup przedsiębiorstw</v>
      </c>
      <c r="W294" t="str">
        <f>VLOOKUP(F294,'[2]baza umowy'!H:AK,30,FALSE)</f>
        <v>18 Edukacja</v>
      </c>
      <c r="X294" t="str">
        <f>VLOOKUP(F294,'[2]baza umowy'!A:AM,39,FALSE)</f>
        <v>Centrum Edukacji Informatycznej MAIUS COLLEGE Jadwiga Lizak</v>
      </c>
      <c r="Y294" t="str">
        <f>VLOOKUP(F294,'[2]baza umowy'!A:AU,47,FALSE)</f>
        <v>osoba fizyczna prowadząca działalność gospodarczą - mikro przedsiębiorstwo</v>
      </c>
      <c r="Z294" t="str">
        <f>VLOOKUP(F294,'[2]baza umowy'!A:AW,49,FALSE)</f>
        <v>przedsiębiorca lub przedsiębiorstwo</v>
      </c>
      <c r="AA294" t="str">
        <f>VLOOKUP(F294,'[2]baza umowy'!A:AL,38,FALSE)</f>
        <v>8511699117</v>
      </c>
    </row>
    <row r="295" spans="1:27" x14ac:dyDescent="0.25">
      <c r="A295" t="str">
        <f>VLOOKUP(F295,'[2]baza umowy'!A:B,2,FALSE)</f>
        <v>RPZP.01.00.00</v>
      </c>
      <c r="B295" t="str">
        <f>VLOOKUP(F295,'[2]baza umowy'!A:C,3,FALSE)</f>
        <v>RPZP.01.01.00</v>
      </c>
      <c r="C295" t="str">
        <f>VLOOKUP(F295,'[2]baza umowy'!A:D,4,FALSE)</f>
        <v>RPZP.01.01.01</v>
      </c>
      <c r="D295" s="102" t="s">
        <v>4560</v>
      </c>
      <c r="E295" s="103" t="str">
        <f>VLOOKUP(F295,'[2]baza umowy'!A:E,5,FALSE)</f>
        <v>RPZP.01.01.01-32-116/08-03</v>
      </c>
      <c r="F295" s="102" t="s">
        <v>4563</v>
      </c>
      <c r="G295" s="89" t="e">
        <f>VLOOKUP(F295,baza!G:G,1,FALSE)</f>
        <v>#N/A</v>
      </c>
      <c r="H295" s="102" t="s">
        <v>18374</v>
      </c>
      <c r="I295" s="104" t="s">
        <v>18375</v>
      </c>
      <c r="J295" s="105" t="str">
        <f t="shared" si="8"/>
        <v>RPZP.01.01.01-32-116/08-07</v>
      </c>
      <c r="K295" s="104" t="s">
        <v>18376</v>
      </c>
      <c r="L295" s="102" t="s">
        <v>18377</v>
      </c>
      <c r="M295" s="102" t="s">
        <v>4568</v>
      </c>
      <c r="N295" s="102" t="s">
        <v>4567</v>
      </c>
      <c r="O295" s="106" t="s">
        <v>6943</v>
      </c>
      <c r="P295" s="92" t="str">
        <f>VLOOKUP(F295,'[2]kiedy utworzył wop'!B:H,7,FALSE)</f>
        <v>2011-08-12</v>
      </c>
      <c r="Q295" s="107" t="s">
        <v>4601</v>
      </c>
      <c r="R295" s="108" t="str">
        <f t="shared" si="9"/>
        <v>2011</v>
      </c>
      <c r="S295" s="109" t="s">
        <v>6487</v>
      </c>
      <c r="T295" s="96">
        <f>VLOOKUP(F295,'[2]dofinansowanie '!P:AI,20,FALSE)</f>
        <v>700913.13</v>
      </c>
      <c r="U295" t="str">
        <f>VLOOKUP(F295,'[2]baza umowy'!A:AJ,36,FALSE)</f>
        <v>01 Obszar miejski</v>
      </c>
      <c r="V295" t="str">
        <f>VLOOKUP(F295,'[2]baza umowy'!H:AH,27,FALSE)</f>
        <v>08 Inne inwestycje w przedsiębiorstwa</v>
      </c>
      <c r="W295" t="str">
        <f>VLOOKUP(F295,'[2]baza umowy'!H:AK,30,FALSE)</f>
        <v>19 Działalność w zakresie ochrony zdrowia ludzkiego</v>
      </c>
      <c r="X295" t="str">
        <f>VLOOKUP(F295,'[2]baza umowy'!A:AM,39,FALSE)</f>
        <v>Indywidualna Specjalistyczna Praktyka Lekarska Zbigniew Celewicz</v>
      </c>
      <c r="Y295" t="str">
        <f>VLOOKUP(F295,'[2]baza umowy'!A:AU,47,FALSE)</f>
        <v>osoba fizyczna prowadząca działalność gospodarczą - mikro przedsiębiorstwo</v>
      </c>
      <c r="Z295" t="str">
        <f>VLOOKUP(F295,'[2]baza umowy'!A:AW,49,FALSE)</f>
        <v>przedsiębiorca lub przedsiębiorstwo</v>
      </c>
      <c r="AA295" t="str">
        <f>VLOOKUP(F295,'[2]baza umowy'!A:AL,38,FALSE)</f>
        <v>8521136597</v>
      </c>
    </row>
    <row r="296" spans="1:27" x14ac:dyDescent="0.25">
      <c r="A296" t="str">
        <f>VLOOKUP(F296,'[2]baza umowy'!A:B,2,FALSE)</f>
        <v>RPZP.01.00.00</v>
      </c>
      <c r="B296" t="str">
        <f>VLOOKUP(F296,'[2]baza umowy'!A:C,3,FALSE)</f>
        <v>RPZP.01.03.00</v>
      </c>
      <c r="C296" t="str">
        <f>VLOOKUP(F296,'[2]baza umowy'!A:D,4,FALSE)</f>
        <v>RPZP.01.03.01</v>
      </c>
      <c r="D296" s="102" t="s">
        <v>6500</v>
      </c>
      <c r="E296" s="103" t="str">
        <f>VLOOKUP(F296,'[2]baza umowy'!A:E,5,FALSE)</f>
        <v>RPZP.01.03.01-32-001/09-03</v>
      </c>
      <c r="F296" s="102" t="s">
        <v>6503</v>
      </c>
      <c r="G296" s="89" t="e">
        <f>VLOOKUP(F296,baza!G:G,1,FALSE)</f>
        <v>#N/A</v>
      </c>
      <c r="H296" s="102" t="s">
        <v>18378</v>
      </c>
      <c r="I296" s="104" t="s">
        <v>18379</v>
      </c>
      <c r="J296" s="105" t="str">
        <f t="shared" si="8"/>
        <v>RPZP.01.03.01-32-001/09-01</v>
      </c>
      <c r="K296" s="104" t="s">
        <v>18380</v>
      </c>
      <c r="L296" s="102" t="s">
        <v>18381</v>
      </c>
      <c r="M296" s="102" t="s">
        <v>6506</v>
      </c>
      <c r="N296" s="102" t="s">
        <v>2007</v>
      </c>
      <c r="O296" s="106" t="s">
        <v>6986</v>
      </c>
      <c r="P296" s="92" t="str">
        <f>VLOOKUP(F296,'[2]kiedy utworzył wop'!B:H,7,FALSE)</f>
        <v>2011-08-16</v>
      </c>
      <c r="Q296" s="107" t="s">
        <v>4601</v>
      </c>
      <c r="R296" s="108" t="str">
        <f t="shared" si="9"/>
        <v>2011</v>
      </c>
      <c r="S296" s="109" t="s">
        <v>8991</v>
      </c>
      <c r="T296" s="96">
        <f>VLOOKUP(F296,'[2]dofinansowanie '!P:AI,20,FALSE)</f>
        <v>23860</v>
      </c>
      <c r="U296" t="str">
        <f>VLOOKUP(F296,'[2]baza umowy'!A:AJ,36,FALSE)</f>
        <v>01 Obszar miejski</v>
      </c>
      <c r="V296" t="str">
        <f>VLOOKUP(F296,'[2]baza umowy'!H:AH,27,FALSE)</f>
        <v>05 Usługi w zakresie zaawansowanego wsparcia dla przedsiębiorstw i grup przedsiębiorstw</v>
      </c>
      <c r="W296" t="str">
        <f>VLOOKUP(F296,'[2]baza umowy'!H:AK,30,FALSE)</f>
        <v>06 Nieokreślony przemysł wytwórczy</v>
      </c>
      <c r="X296" t="str">
        <f>VLOOKUP(F296,'[2]baza umowy'!A:AM,39,FALSE)</f>
        <v>Art - Pol Artur Skoneczny Spółka Jawna</v>
      </c>
      <c r="Y296" t="str">
        <f>VLOOKUP(F296,'[2]baza umowy'!A:AU,47,FALSE)</f>
        <v>spółka jawna - małe przedsiębiorstwo</v>
      </c>
      <c r="Z296" t="str">
        <f>VLOOKUP(F296,'[2]baza umowy'!A:AW,49,FALSE)</f>
        <v>przedsiębiorca lub przedsiębiorstwo</v>
      </c>
      <c r="AA296" t="str">
        <f>VLOOKUP(F296,'[2]baza umowy'!A:AL,38,FALSE)</f>
        <v>8541991319</v>
      </c>
    </row>
    <row r="297" spans="1:27" x14ac:dyDescent="0.25">
      <c r="A297" t="str">
        <f>VLOOKUP(F297,'[2]baza umowy'!A:B,2,FALSE)</f>
        <v>RPZP.01.00.00</v>
      </c>
      <c r="B297" t="str">
        <f>VLOOKUP(F297,'[2]baza umowy'!A:C,3,FALSE)</f>
        <v>RPZP.01.01.00</v>
      </c>
      <c r="C297" t="str">
        <f>VLOOKUP(F297,'[2]baza umowy'!A:D,4,FALSE)</f>
        <v>RPZP.01.01.01</v>
      </c>
      <c r="D297" s="102"/>
      <c r="E297" s="103" t="str">
        <f>VLOOKUP(F297,'[2]baza umowy'!A:E,5,FALSE)</f>
        <v>RPZP.01.01.01-32-488/10-01</v>
      </c>
      <c r="F297" s="102" t="s">
        <v>5676</v>
      </c>
      <c r="G297" s="89" t="e">
        <f>VLOOKUP(F297,baza!G:G,1,FALSE)</f>
        <v>#N/A</v>
      </c>
      <c r="H297" s="102" t="s">
        <v>18382</v>
      </c>
      <c r="I297" s="104" t="s">
        <v>5673</v>
      </c>
      <c r="J297" s="105" t="str">
        <f t="shared" si="8"/>
        <v>RPZP.01.01.01-32-488/10-01</v>
      </c>
      <c r="K297" s="104" t="s">
        <v>18383</v>
      </c>
      <c r="L297" s="102" t="s">
        <v>18384</v>
      </c>
      <c r="M297" s="102" t="s">
        <v>18385</v>
      </c>
      <c r="N297" s="102" t="s">
        <v>5679</v>
      </c>
      <c r="O297" s="106" t="s">
        <v>6986</v>
      </c>
      <c r="P297" s="92" t="str">
        <f>VLOOKUP(F297,'[2]kiedy utworzył wop'!B:H,7,FALSE)</f>
        <v>2011-08-16</v>
      </c>
      <c r="Q297" s="107" t="s">
        <v>4601</v>
      </c>
      <c r="R297" s="108" t="str">
        <f t="shared" si="9"/>
        <v>2011</v>
      </c>
      <c r="S297" s="109" t="s">
        <v>8991</v>
      </c>
      <c r="T297" s="96">
        <f>VLOOKUP(F297,'[2]dofinansowanie '!P:AI,20,FALSE)</f>
        <v>119844</v>
      </c>
      <c r="U297" t="str">
        <f>VLOOKUP(F297,'[2]baza umowy'!A:AJ,36,FALSE)</f>
        <v>01 Obszar miejski</v>
      </c>
      <c r="V297" t="str">
        <f>VLOOKUP(F297,'[2]baza umowy'!H:AH,27,FALSE)</f>
        <v>08 Inne inwestycje w przedsiębiorstwa</v>
      </c>
      <c r="W297" t="str">
        <f>VLOOKUP(F297,'[2]baza umowy'!H:AK,30,FALSE)</f>
        <v>19 Działalność w zakresie ochrony zdrowia ludzkiego</v>
      </c>
      <c r="X297" t="str">
        <f>VLOOKUP(F297,'[2]baza umowy'!A:AM,39,FALSE)</f>
        <v>"MEDICUS" ZOZ Stomatologiczno-Ginekologiczny S.C. Renata Kreżał-Salloum,Ismaiel Salloum</v>
      </c>
      <c r="Y297" t="str">
        <f>VLOOKUP(F297,'[2]baza umowy'!A:AU,47,FALSE)</f>
        <v>spółka cywilna prowadząca działalność w oparciu o umowę zawartą na podstawie KC - mikro przedsiębiorstwo</v>
      </c>
      <c r="Z297" t="str">
        <f>VLOOKUP(F297,'[2]baza umowy'!A:AW,49,FALSE)</f>
        <v>przedsiębiorca lub przedsiębiorstwo</v>
      </c>
      <c r="AA297" t="str">
        <f>VLOOKUP(F297,'[2]baza umowy'!A:AL,38,FALSE)</f>
        <v>6691245812</v>
      </c>
    </row>
    <row r="298" spans="1:27" x14ac:dyDescent="0.25">
      <c r="A298" t="str">
        <f>VLOOKUP(F298,'[2]baza umowy'!A:B,2,FALSE)</f>
        <v>RPZP.01.00.00</v>
      </c>
      <c r="B298" t="str">
        <f>VLOOKUP(F298,'[2]baza umowy'!A:C,3,FALSE)</f>
        <v>RPZP.01.01.00</v>
      </c>
      <c r="C298" t="str">
        <f>VLOOKUP(F298,'[2]baza umowy'!A:D,4,FALSE)</f>
        <v>RPZP.01.01.01</v>
      </c>
      <c r="D298" s="102" t="s">
        <v>5790</v>
      </c>
      <c r="E298" s="103" t="str">
        <f>VLOOKUP(F298,'[2]baza umowy'!A:E,5,FALSE)</f>
        <v>RPZP.01.01.01-32-300/10-02</v>
      </c>
      <c r="F298" s="102" t="s">
        <v>5793</v>
      </c>
      <c r="G298" s="89" t="e">
        <f>VLOOKUP(F298,baza!G:G,1,FALSE)</f>
        <v>#N/A</v>
      </c>
      <c r="H298" s="102" t="s">
        <v>18386</v>
      </c>
      <c r="I298" s="104" t="s">
        <v>18387</v>
      </c>
      <c r="J298" s="105" t="str">
        <f t="shared" si="8"/>
        <v>RPZP.01.01.01-32-300/10-01</v>
      </c>
      <c r="K298" s="104" t="s">
        <v>18388</v>
      </c>
      <c r="L298" s="102" t="s">
        <v>18389</v>
      </c>
      <c r="M298" s="102" t="s">
        <v>5796</v>
      </c>
      <c r="N298" s="102" t="s">
        <v>5795</v>
      </c>
      <c r="O298" s="106" t="s">
        <v>3042</v>
      </c>
      <c r="P298" s="92" t="str">
        <f>VLOOKUP(F298,'[2]kiedy utworzył wop'!B:H,7,FALSE)</f>
        <v>2011-08-16</v>
      </c>
      <c r="Q298" s="107" t="s">
        <v>4601</v>
      </c>
      <c r="R298" s="108" t="str">
        <f t="shared" si="9"/>
        <v>2011</v>
      </c>
      <c r="S298" s="109" t="s">
        <v>8991</v>
      </c>
      <c r="T298" s="96">
        <f>VLOOKUP(F298,'[2]dofinansowanie '!P:AI,20,FALSE)</f>
        <v>118102.2</v>
      </c>
      <c r="U298" t="str">
        <f>VLOOKUP(F298,'[2]baza umowy'!A:AJ,36,FALSE)</f>
        <v>01 Obszar miejski</v>
      </c>
      <c r="V298" t="str">
        <f>VLOOKUP(F298,'[2]baza umowy'!H:AH,27,FALSE)</f>
        <v>08 Inne inwestycje w przedsiębiorstwa</v>
      </c>
      <c r="W298" t="str">
        <f>VLOOKUP(F298,'[2]baza umowy'!H:AK,30,FALSE)</f>
        <v>19 Działalność w zakresie ochrony zdrowia ludzkiego</v>
      </c>
      <c r="X298" t="str">
        <f>VLOOKUP(F298,'[2]baza umowy'!A:AM,39,FALSE)</f>
        <v>Niepubliczny Zakład Opieki Zdrowotnej NOVA Alicja i Sebastian Jędraszczyk Spółka Cywilna</v>
      </c>
      <c r="Y298" t="str">
        <f>VLOOKUP(F298,'[2]baza umowy'!A:AU,47,FALSE)</f>
        <v>spółka cywilna prowadząca działalność w oparciu o umowę zawartą na podstawie KC - mikro przedsiębiorstwo</v>
      </c>
      <c r="Z298" t="str">
        <f>VLOOKUP(F298,'[2]baza umowy'!A:AW,49,FALSE)</f>
        <v>przedsiębiorca lub przedsiębiorstwo</v>
      </c>
      <c r="AA298" t="str">
        <f>VLOOKUP(F298,'[2]baza umowy'!A:AL,38,FALSE)</f>
        <v>8512931622</v>
      </c>
    </row>
    <row r="299" spans="1:27" x14ac:dyDescent="0.25">
      <c r="A299" t="str">
        <f>VLOOKUP(F299,'[2]baza umowy'!A:B,2,FALSE)</f>
        <v>RPZP.01.00.00</v>
      </c>
      <c r="B299" t="str">
        <f>VLOOKUP(F299,'[2]baza umowy'!A:C,3,FALSE)</f>
        <v>RPZP.01.03.00</v>
      </c>
      <c r="C299" t="str">
        <f>VLOOKUP(F299,'[2]baza umowy'!A:D,4,FALSE)</f>
        <v>RPZP.01.03.02</v>
      </c>
      <c r="D299" s="102" t="s">
        <v>4219</v>
      </c>
      <c r="E299" s="103" t="str">
        <f>VLOOKUP(F299,'[2]baza umowy'!A:E,5,FALSE)</f>
        <v>RPZP.01.03.02-32-017/10-01</v>
      </c>
      <c r="F299" s="102" t="s">
        <v>4222</v>
      </c>
      <c r="G299" s="89" t="e">
        <f>VLOOKUP(F299,baza!G:G,1,FALSE)</f>
        <v>#N/A</v>
      </c>
      <c r="H299" s="102" t="s">
        <v>18390</v>
      </c>
      <c r="I299" s="104" t="s">
        <v>18391</v>
      </c>
      <c r="J299" s="105" t="str">
        <f t="shared" si="8"/>
        <v>RPZP.01.03.02-32-017/10-01</v>
      </c>
      <c r="K299" s="104" t="s">
        <v>18392</v>
      </c>
      <c r="L299" s="102" t="s">
        <v>18393</v>
      </c>
      <c r="M299" s="102" t="s">
        <v>4226</v>
      </c>
      <c r="N299" s="102" t="s">
        <v>4225</v>
      </c>
      <c r="O299" s="106" t="s">
        <v>3042</v>
      </c>
      <c r="P299" s="92" t="str">
        <f>VLOOKUP(F299,'[2]kiedy utworzył wop'!B:H,7,FALSE)</f>
        <v>2011-08-16</v>
      </c>
      <c r="Q299" s="107" t="s">
        <v>4601</v>
      </c>
      <c r="R299" s="108" t="str">
        <f t="shared" si="9"/>
        <v>2011</v>
      </c>
      <c r="S299" s="109" t="s">
        <v>8991</v>
      </c>
      <c r="T299" s="96">
        <f>VLOOKUP(F299,'[2]dofinansowanie '!P:AI,20,FALSE)</f>
        <v>3887.69</v>
      </c>
      <c r="U299" t="str">
        <f>VLOOKUP(F299,'[2]baza umowy'!A:AJ,36,FALSE)</f>
        <v>00 Nie dotyczy</v>
      </c>
      <c r="V299" t="str">
        <f>VLOOKUP(F299,'[2]baza umowy'!H:AH,27,FALSE)</f>
        <v>05 Usługi w zakresie zaawansowanego wsparcia dla przedsiębiorstw i grup przedsiębiorstw</v>
      </c>
      <c r="W299" t="str">
        <f>VLOOKUP(F299,'[2]baza umowy'!H:AK,30,FALSE)</f>
        <v>12 Budownictwo</v>
      </c>
      <c r="X299" t="str">
        <f>VLOOKUP(F299,'[2]baza umowy'!A:AM,39,FALSE)</f>
        <v>CALESCO S.A.</v>
      </c>
      <c r="Y299" t="str">
        <f>VLOOKUP(F299,'[2]baza umowy'!A:AU,47,FALSE)</f>
        <v>spółka akcyjna - małe przedsiębiorstwo</v>
      </c>
      <c r="Z299" t="str">
        <f>VLOOKUP(F299,'[2]baza umowy'!A:AW,49,FALSE)</f>
        <v>przedsiębiorca lub przedsiębiorstwo</v>
      </c>
      <c r="AA299" t="str">
        <f>VLOOKUP(F299,'[2]baza umowy'!A:AL,38,FALSE)</f>
        <v>9551957514</v>
      </c>
    </row>
    <row r="300" spans="1:27" x14ac:dyDescent="0.25">
      <c r="A300" t="str">
        <f>VLOOKUP(F300,'[2]baza umowy'!A:B,2,FALSE)</f>
        <v>RPZP.01.00.00</v>
      </c>
      <c r="B300" t="str">
        <f>VLOOKUP(F300,'[2]baza umowy'!A:C,3,FALSE)</f>
        <v>RPZP.01.03.00</v>
      </c>
      <c r="C300" t="str">
        <f>VLOOKUP(F300,'[2]baza umowy'!A:D,4,FALSE)</f>
        <v>RPZP.01.03.02</v>
      </c>
      <c r="D300" s="102" t="s">
        <v>4245</v>
      </c>
      <c r="E300" s="103" t="str">
        <f>VLOOKUP(F300,'[2]baza umowy'!A:E,5,FALSE)</f>
        <v>RPZP.01.03.02-32-005/10-01</v>
      </c>
      <c r="F300" s="102" t="s">
        <v>4248</v>
      </c>
      <c r="G300" s="89" t="e">
        <f>VLOOKUP(F300,baza!G:G,1,FALSE)</f>
        <v>#N/A</v>
      </c>
      <c r="H300" s="102" t="s">
        <v>18394</v>
      </c>
      <c r="I300" s="104" t="s">
        <v>18395</v>
      </c>
      <c r="J300" s="105" t="str">
        <f t="shared" si="8"/>
        <v>RPZP.01.03.02-32-005/10-01</v>
      </c>
      <c r="K300" s="104" t="s">
        <v>18396</v>
      </c>
      <c r="L300" s="102" t="s">
        <v>18397</v>
      </c>
      <c r="M300" s="102" t="s">
        <v>4250</v>
      </c>
      <c r="N300" s="102" t="s">
        <v>4249</v>
      </c>
      <c r="O300" s="106" t="s">
        <v>6986</v>
      </c>
      <c r="P300" s="92" t="str">
        <f>VLOOKUP(F300,'[2]kiedy utworzył wop'!B:H,7,FALSE)</f>
        <v>2011-08-16</v>
      </c>
      <c r="Q300" s="107" t="s">
        <v>4601</v>
      </c>
      <c r="R300" s="108" t="str">
        <f t="shared" si="9"/>
        <v>2011</v>
      </c>
      <c r="S300" s="109" t="s">
        <v>8991</v>
      </c>
      <c r="T300" s="96">
        <f>VLOOKUP(F300,'[2]dofinansowanie '!P:AI,20,FALSE)</f>
        <v>3887.69</v>
      </c>
      <c r="U300" t="str">
        <f>VLOOKUP(F300,'[2]baza umowy'!A:AJ,36,FALSE)</f>
        <v>00 Nie dotyczy</v>
      </c>
      <c r="V300" t="str">
        <f>VLOOKUP(F300,'[2]baza umowy'!H:AH,27,FALSE)</f>
        <v>05 Usługi w zakresie zaawansowanego wsparcia dla przedsiębiorstw i grup przedsiębiorstw</v>
      </c>
      <c r="W300" t="str">
        <f>VLOOKUP(F300,'[2]baza umowy'!H:AK,30,FALSE)</f>
        <v>06 Nieokreślony przemysł wytwórczy</v>
      </c>
      <c r="X300" t="str">
        <f>VLOOKUP(F300,'[2]baza umowy'!A:AM,39,FALSE)</f>
        <v>P.P.H. " LARIX" SPÓŁKA JAWNA K. DYMOWSKI, M. DYMOWSKI, J. MATUSIAK, R. GAMRAT</v>
      </c>
      <c r="Y300" t="str">
        <f>VLOOKUP(F300,'[2]baza umowy'!A:AU,47,FALSE)</f>
        <v>spółka jawna - małe przedsiębiorstwo</v>
      </c>
      <c r="Z300" t="str">
        <f>VLOOKUP(F300,'[2]baza umowy'!A:AW,49,FALSE)</f>
        <v>przedsiębiorca lub przedsiębiorstwo</v>
      </c>
      <c r="AA300" t="str">
        <f>VLOOKUP(F300,'[2]baza umowy'!A:AL,38,FALSE)</f>
        <v>8540008179</v>
      </c>
    </row>
    <row r="301" spans="1:27" x14ac:dyDescent="0.25">
      <c r="A301" t="str">
        <f>VLOOKUP(F301,'[2]baza umowy'!A:B,2,FALSE)</f>
        <v>RPZP.01.00.00</v>
      </c>
      <c r="B301" t="str">
        <f>VLOOKUP(F301,'[2]baza umowy'!A:C,3,FALSE)</f>
        <v>RPZP.01.01.00</v>
      </c>
      <c r="C301" t="str">
        <f>VLOOKUP(F301,'[2]baza umowy'!A:D,4,FALSE)</f>
        <v>RPZP.01.01.01</v>
      </c>
      <c r="D301" s="102" t="s">
        <v>18398</v>
      </c>
      <c r="E301" s="103" t="str">
        <f>VLOOKUP(F301,'[2]baza umowy'!A:E,5,FALSE)</f>
        <v>RPZP.01.01.01-32-314/10-02</v>
      </c>
      <c r="F301" s="102" t="s">
        <v>5696</v>
      </c>
      <c r="G301" s="89" t="e">
        <f>VLOOKUP(F301,baza!G:G,1,FALSE)</f>
        <v>#N/A</v>
      </c>
      <c r="H301" s="102" t="s">
        <v>18399</v>
      </c>
      <c r="I301" s="104" t="s">
        <v>18400</v>
      </c>
      <c r="J301" s="105" t="str">
        <f t="shared" si="8"/>
        <v>RPZP.01.01.01-32-314/10-01</v>
      </c>
      <c r="K301" s="104" t="s">
        <v>18401</v>
      </c>
      <c r="L301" s="102" t="s">
        <v>18402</v>
      </c>
      <c r="M301" s="102" t="s">
        <v>18403</v>
      </c>
      <c r="N301" s="102" t="s">
        <v>5699</v>
      </c>
      <c r="O301" s="106" t="s">
        <v>6986</v>
      </c>
      <c r="P301" s="92" t="str">
        <f>VLOOKUP(F301,'[2]kiedy utworzył wop'!B:H,7,FALSE)</f>
        <v>2011-08-16</v>
      </c>
      <c r="Q301" s="107" t="s">
        <v>4601</v>
      </c>
      <c r="R301" s="108" t="str">
        <f t="shared" si="9"/>
        <v>2011</v>
      </c>
      <c r="S301" s="109" t="s">
        <v>8991</v>
      </c>
      <c r="T301" s="96">
        <f>VLOOKUP(F301,'[2]dofinansowanie '!P:AI,20,FALSE)</f>
        <v>61431.14</v>
      </c>
      <c r="U301" t="str">
        <f>VLOOKUP(F301,'[2]baza umowy'!A:AJ,36,FALSE)</f>
        <v>01 Obszar miejski</v>
      </c>
      <c r="V301" t="str">
        <f>VLOOKUP(F301,'[2]baza umowy'!H:AH,27,FALSE)</f>
        <v>08 Inne inwestycje w przedsiębiorstwa</v>
      </c>
      <c r="W301" t="str">
        <f>VLOOKUP(F301,'[2]baza umowy'!H:AK,30,FALSE)</f>
        <v>22 Inne niewyszczególnione usługi</v>
      </c>
      <c r="X301" t="str">
        <f>VLOOKUP(F301,'[2]baza umowy'!A:AM,39,FALSE)</f>
        <v>SALUS Sp. z o.o.</v>
      </c>
      <c r="Y301" t="str">
        <f>VLOOKUP(F301,'[2]baza umowy'!A:AU,47,FALSE)</f>
        <v>spółka z ograniczoną odpowiedzialnością - mikro przedsiębiorstwo</v>
      </c>
      <c r="Z301" t="str">
        <f>VLOOKUP(F301,'[2]baza umowy'!A:AW,49,FALSE)</f>
        <v>przedsiębiorca lub przedsiębiorstwo</v>
      </c>
      <c r="AA301" t="str">
        <f>VLOOKUP(F301,'[2]baza umowy'!A:AL,38,FALSE)</f>
        <v>8522569393</v>
      </c>
    </row>
    <row r="302" spans="1:27" x14ac:dyDescent="0.25">
      <c r="A302" t="str">
        <f>VLOOKUP(F302,'[2]baza umowy'!A:B,2,FALSE)</f>
        <v>RPZP.07.00.00</v>
      </c>
      <c r="B302" t="str">
        <f>VLOOKUP(F302,'[2]baza umowy'!A:C,3,FALSE)</f>
        <v>RPZP.07.03.00</v>
      </c>
      <c r="C302" t="str">
        <f>VLOOKUP(F302,'[2]baza umowy'!A:D,4,FALSE)</f>
        <v>RPZP.07.03.02</v>
      </c>
      <c r="D302" s="102" t="s">
        <v>5115</v>
      </c>
      <c r="E302" s="103" t="str">
        <f>VLOOKUP(F302,'[2]baza umowy'!A:E,5,FALSE)</f>
        <v>RPZP.07.03.02-32-008/10-03</v>
      </c>
      <c r="F302" s="102" t="s">
        <v>5118</v>
      </c>
      <c r="G302" s="89" t="e">
        <f>VLOOKUP(F302,baza!G:G,1,FALSE)</f>
        <v>#N/A</v>
      </c>
      <c r="H302" s="102" t="s">
        <v>18404</v>
      </c>
      <c r="I302" s="104" t="s">
        <v>5115</v>
      </c>
      <c r="J302" s="105" t="str">
        <f t="shared" si="8"/>
        <v>RPZP.07.03.02-32-008/10-03</v>
      </c>
      <c r="K302" s="104" t="s">
        <v>18405</v>
      </c>
      <c r="L302" s="102" t="s">
        <v>18406</v>
      </c>
      <c r="M302" s="102" t="s">
        <v>2813</v>
      </c>
      <c r="N302" s="102" t="s">
        <v>2812</v>
      </c>
      <c r="O302" s="106" t="s">
        <v>5307</v>
      </c>
      <c r="P302" s="92" t="str">
        <f>VLOOKUP(F302,'[2]kiedy utworzył wop'!B:H,7,FALSE)</f>
        <v>2011-08-17</v>
      </c>
      <c r="Q302" s="107" t="s">
        <v>4601</v>
      </c>
      <c r="R302" s="108" t="str">
        <f t="shared" si="9"/>
        <v>2011</v>
      </c>
      <c r="S302" s="109" t="s">
        <v>8991</v>
      </c>
      <c r="T302" s="96">
        <f>VLOOKUP(F302,'[2]dofinansowanie '!P:AI,20,FALSE)</f>
        <v>685837.9</v>
      </c>
      <c r="U302" t="str">
        <f>VLOOKUP(F302,'[2]baza umowy'!A:AJ,36,FALSE)</f>
        <v>01 Obszar miejski</v>
      </c>
      <c r="V302" t="str">
        <f>VLOOKUP(F302,'[2]baza umowy'!H:AH,27,FALSE)</f>
        <v>76 Infrastruktura ochrony zdrowia</v>
      </c>
      <c r="W302" t="str">
        <f>VLOOKUP(F302,'[2]baza umowy'!H:AK,30,FALSE)</f>
        <v>19 Działalność w zakresie ochrony zdrowia ludzkiego</v>
      </c>
      <c r="X302" t="str">
        <f>VLOOKUP(F302,'[2]baza umowy'!A:AM,39,FALSE)</f>
        <v>Powiat Szczecinecki</v>
      </c>
      <c r="Y302" t="str">
        <f>VLOOKUP(F302,'[2]baza umowy'!A:AU,47,FALSE)</f>
        <v>wspólnota samorządowa - powiat</v>
      </c>
      <c r="Z302" t="str">
        <f>VLOOKUP(F302,'[2]baza umowy'!A:AW,49,FALSE)</f>
        <v>Jednostka samorządu terytorialnego</v>
      </c>
      <c r="AA302" t="str">
        <f>VLOOKUP(F302,'[2]baza umowy'!A:AL,38,FALSE)</f>
        <v>6731630032</v>
      </c>
    </row>
    <row r="303" spans="1:27" x14ac:dyDescent="0.25">
      <c r="A303" t="str">
        <f>VLOOKUP(F303,'[2]baza umowy'!A:B,2,FALSE)</f>
        <v>RPZP.06.00.00</v>
      </c>
      <c r="B303" t="str">
        <f>VLOOKUP(F303,'[2]baza umowy'!A:C,3,FALSE)</f>
        <v>RPZP.06.04.00</v>
      </c>
      <c r="C303">
        <f>VLOOKUP(F303,'[2]baza umowy'!A:D,4,FALSE)</f>
        <v>0</v>
      </c>
      <c r="D303" s="102"/>
      <c r="E303" s="103" t="str">
        <f>VLOOKUP(F303,'[2]baza umowy'!A:E,5,FALSE)</f>
        <v>RPZP.06.04.00-32-006/10-00</v>
      </c>
      <c r="F303" s="102" t="s">
        <v>5231</v>
      </c>
      <c r="G303" s="89" t="e">
        <f>VLOOKUP(F303,baza!G:G,1,FALSE)</f>
        <v>#N/A</v>
      </c>
      <c r="H303" s="102" t="s">
        <v>18407</v>
      </c>
      <c r="I303" s="104" t="s">
        <v>18408</v>
      </c>
      <c r="J303" s="105" t="str">
        <f t="shared" si="8"/>
        <v>RPZP.06.04.00-32-006/10-03</v>
      </c>
      <c r="K303" s="104" t="s">
        <v>18409</v>
      </c>
      <c r="L303" s="102" t="s">
        <v>18410</v>
      </c>
      <c r="M303" s="102" t="s">
        <v>5235</v>
      </c>
      <c r="N303" s="102" t="s">
        <v>5234</v>
      </c>
      <c r="O303" s="106" t="s">
        <v>4306</v>
      </c>
      <c r="P303" s="92" t="str">
        <f>VLOOKUP(F303,'[2]kiedy utworzył wop'!B:H,7,FALSE)</f>
        <v>2011-08-17</v>
      </c>
      <c r="Q303" s="107" t="s">
        <v>4601</v>
      </c>
      <c r="R303" s="108" t="str">
        <f t="shared" si="9"/>
        <v>2011</v>
      </c>
      <c r="S303" s="109" t="s">
        <v>8991</v>
      </c>
      <c r="T303" s="96">
        <f>VLOOKUP(F303,'[2]dofinansowanie '!P:AI,20,FALSE)</f>
        <v>18359194.48</v>
      </c>
      <c r="U303" t="str">
        <f>VLOOKUP(F303,'[2]baza umowy'!A:AJ,36,FALSE)</f>
        <v>01 Obszar miejski</v>
      </c>
      <c r="V303" t="str">
        <f>VLOOKUP(F303,'[2]baza umowy'!H:AH,27,FALSE)</f>
        <v>25 Transport miejski</v>
      </c>
      <c r="W303" t="str">
        <f>VLOOKUP(F303,'[2]baza umowy'!H:AK,30,FALSE)</f>
        <v>11 Transport</v>
      </c>
      <c r="X303" t="str">
        <f>VLOOKUP(F303,'[2]baza umowy'!A:AM,39,FALSE)</f>
        <v>Szczecińskie Przedsiębiorstwo Autobusowe "Dąbie" Spółka z ograniczoną odpowiedzialnością</v>
      </c>
      <c r="Y303" t="str">
        <f>VLOOKUP(F303,'[2]baza umowy'!A:AU,47,FALSE)</f>
        <v>spółka z ograniczoną odpowiedzialnością - duże przedsiębiorstwo</v>
      </c>
      <c r="Z303" t="str">
        <f>VLOOKUP(F303,'[2]baza umowy'!A:AW,49,FALSE)</f>
        <v>operator komunikacji zbiorowej</v>
      </c>
      <c r="AA303" t="str">
        <f>VLOOKUP(F303,'[2]baza umowy'!A:AL,38,FALSE)</f>
        <v>9551943920</v>
      </c>
    </row>
    <row r="304" spans="1:27" x14ac:dyDescent="0.25">
      <c r="A304" t="str">
        <f>VLOOKUP(F304,'[2]baza umowy'!A:B,2,FALSE)</f>
        <v>RPZP.01.00.00</v>
      </c>
      <c r="B304" t="str">
        <f>VLOOKUP(F304,'[2]baza umowy'!A:C,3,FALSE)</f>
        <v>RPZP.01.03.00</v>
      </c>
      <c r="C304" t="str">
        <f>VLOOKUP(F304,'[2]baza umowy'!A:D,4,FALSE)</f>
        <v>RPZP.01.03.01</v>
      </c>
      <c r="D304" s="102" t="s">
        <v>4734</v>
      </c>
      <c r="E304" s="103" t="str">
        <f>VLOOKUP(F304,'[2]baza umowy'!A:E,5,FALSE)</f>
        <v>RPZP.01.03.01-32-028/09-04</v>
      </c>
      <c r="F304" s="102" t="s">
        <v>4737</v>
      </c>
      <c r="G304" s="89" t="e">
        <f>VLOOKUP(F304,baza!G:G,1,FALSE)</f>
        <v>#N/A</v>
      </c>
      <c r="H304" s="102" t="s">
        <v>18411</v>
      </c>
      <c r="I304" s="104" t="s">
        <v>18412</v>
      </c>
      <c r="J304" s="105" t="str">
        <f t="shared" si="8"/>
        <v>RPZP.01.03.01-32-028/09-01</v>
      </c>
      <c r="K304" s="104" t="s">
        <v>18413</v>
      </c>
      <c r="L304" s="102" t="s">
        <v>18414</v>
      </c>
      <c r="M304" s="102" t="s">
        <v>4740</v>
      </c>
      <c r="N304" s="102" t="s">
        <v>4739</v>
      </c>
      <c r="O304" s="106" t="s">
        <v>5307</v>
      </c>
      <c r="P304" s="92" t="str">
        <f>VLOOKUP(F304,'[2]kiedy utworzył wop'!B:H,7,FALSE)</f>
        <v>2011-08-17</v>
      </c>
      <c r="Q304" s="107" t="s">
        <v>4601</v>
      </c>
      <c r="R304" s="108" t="str">
        <f t="shared" si="9"/>
        <v>2011</v>
      </c>
      <c r="S304" s="109" t="s">
        <v>8991</v>
      </c>
      <c r="T304" s="96">
        <f>VLOOKUP(F304,'[2]dofinansowanie '!P:AI,20,FALSE)</f>
        <v>32250</v>
      </c>
      <c r="U304" t="str">
        <f>VLOOKUP(F304,'[2]baza umowy'!A:AJ,36,FALSE)</f>
        <v>01 Obszar miejski</v>
      </c>
      <c r="V304" t="str">
        <f>VLOOKUP(F304,'[2]baza umowy'!H:AH,27,FALSE)</f>
        <v>05 Usługi w zakresie zaawansowanego wsparcia dla przedsiębiorstw i grup przedsiębiorstw</v>
      </c>
      <c r="W304" t="str">
        <f>VLOOKUP(F304,'[2]baza umowy'!H:AK,30,FALSE)</f>
        <v>13 Handel hurtowy i detaliczny</v>
      </c>
      <c r="X304" t="str">
        <f>VLOOKUP(F304,'[2]baza umowy'!A:AM,39,FALSE)</f>
        <v>VIS KOPERTY MAŁGORZATA I RAFAŁ KARLIŃSCY SPÓŁKA JAWNA</v>
      </c>
      <c r="Y304" t="str">
        <f>VLOOKUP(F304,'[2]baza umowy'!A:AU,47,FALSE)</f>
        <v>spółka jawna - mikro przedsiębiorstwo</v>
      </c>
      <c r="Z304" t="str">
        <f>VLOOKUP(F304,'[2]baza umowy'!A:AW,49,FALSE)</f>
        <v>przedsiębiorca lub przedsiębiorstwo</v>
      </c>
      <c r="AA304" t="str">
        <f>VLOOKUP(F304,'[2]baza umowy'!A:AL,38,FALSE)</f>
        <v>8512897150</v>
      </c>
    </row>
    <row r="305" spans="1:27" x14ac:dyDescent="0.25">
      <c r="A305" t="str">
        <f>VLOOKUP(F305,'[2]baza umowy'!A:B,2,FALSE)</f>
        <v>RPZP.01.00.00</v>
      </c>
      <c r="B305" t="str">
        <f>VLOOKUP(F305,'[2]baza umowy'!A:C,3,FALSE)</f>
        <v>RPZP.01.01.00</v>
      </c>
      <c r="C305" t="str">
        <f>VLOOKUP(F305,'[2]baza umowy'!A:D,4,FALSE)</f>
        <v>RPZP.01.01.02</v>
      </c>
      <c r="D305" s="102" t="s">
        <v>4433</v>
      </c>
      <c r="E305" s="103" t="str">
        <f>VLOOKUP(F305,'[2]baza umowy'!A:E,5,FALSE)</f>
        <v>RPZP.01.01.02-32-203/09-02</v>
      </c>
      <c r="F305" s="102" t="s">
        <v>4436</v>
      </c>
      <c r="G305" s="89" t="e">
        <f>VLOOKUP(F305,baza!G:G,1,FALSE)</f>
        <v>#N/A</v>
      </c>
      <c r="H305" s="102" t="s">
        <v>18415</v>
      </c>
      <c r="I305" s="104" t="s">
        <v>4433</v>
      </c>
      <c r="J305" s="105" t="str">
        <f t="shared" si="8"/>
        <v>RPZP.01.01.02-32-203/09-02</v>
      </c>
      <c r="K305" s="104" t="s">
        <v>18416</v>
      </c>
      <c r="L305" s="102" t="s">
        <v>18417</v>
      </c>
      <c r="M305" s="102" t="s">
        <v>4439</v>
      </c>
      <c r="N305" s="102" t="s">
        <v>4438</v>
      </c>
      <c r="O305" s="106" t="s">
        <v>3736</v>
      </c>
      <c r="P305" s="92" t="str">
        <f>VLOOKUP(F305,'[2]kiedy utworzył wop'!B:H,7,FALSE)</f>
        <v>2011-08-17</v>
      </c>
      <c r="Q305" s="107" t="s">
        <v>4601</v>
      </c>
      <c r="R305" s="108" t="str">
        <f t="shared" si="9"/>
        <v>2011</v>
      </c>
      <c r="S305" s="109" t="s">
        <v>8991</v>
      </c>
      <c r="T305" s="96">
        <f>VLOOKUP(F305,'[2]dofinansowanie '!P:AI,20,FALSE)</f>
        <v>233024.9</v>
      </c>
      <c r="U305" t="str">
        <f>VLOOKUP(F305,'[2]baza umowy'!A:AJ,36,FALSE)</f>
        <v>01 Obszar miejski</v>
      </c>
      <c r="V305" t="str">
        <f>VLOOKUP(F305,'[2]baza umowy'!H:AH,27,FALSE)</f>
        <v>08 Inne inwestycje w przedsiębiorstwa</v>
      </c>
      <c r="W305" t="str">
        <f>VLOOKUP(F305,'[2]baza umowy'!H:AK,30,FALSE)</f>
        <v>06 Nieokreślony przemysł wytwórczy</v>
      </c>
      <c r="X305" t="str">
        <f>VLOOKUP(F305,'[2]baza umowy'!A:AM,39,FALSE)</f>
        <v>Przedsiębiorstwo Produkcyjno-Usługowe "ESPA" Paweł Szumski</v>
      </c>
      <c r="Y305" t="str">
        <f>VLOOKUP(F305,'[2]baza umowy'!A:AU,47,FALSE)</f>
        <v>osoba fizyczna prowadząca działalność gospodarczą - małe przedsiębiorstwo</v>
      </c>
      <c r="Z305" t="str">
        <f>VLOOKUP(F305,'[2]baza umowy'!A:AW,49,FALSE)</f>
        <v>przedsiębiorca lub przedsiębiorstwo</v>
      </c>
      <c r="AA305" t="str">
        <f>VLOOKUP(F305,'[2]baza umowy'!A:AL,38,FALSE)</f>
        <v>6721006088</v>
      </c>
    </row>
    <row r="306" spans="1:27" x14ac:dyDescent="0.25">
      <c r="A306" t="str">
        <f>VLOOKUP(F306,'[2]baza umowy'!A:B,2,FALSE)</f>
        <v>RPZP.01.00.00</v>
      </c>
      <c r="B306" t="str">
        <f>VLOOKUP(F306,'[2]baza umowy'!A:C,3,FALSE)</f>
        <v>RPZP.01.01.00</v>
      </c>
      <c r="C306" t="str">
        <f>VLOOKUP(F306,'[2]baza umowy'!A:D,4,FALSE)</f>
        <v>RPZP.01.01.01</v>
      </c>
      <c r="D306" s="102" t="s">
        <v>5882</v>
      </c>
      <c r="E306" s="103" t="str">
        <f>VLOOKUP(F306,'[2]baza umowy'!A:E,5,FALSE)</f>
        <v>RPZP.01.01.01-32-132/09-03</v>
      </c>
      <c r="F306" s="102" t="s">
        <v>5885</v>
      </c>
      <c r="G306" s="89" t="e">
        <f>VLOOKUP(F306,baza!G:G,1,FALSE)</f>
        <v>#N/A</v>
      </c>
      <c r="H306" s="102" t="s">
        <v>18418</v>
      </c>
      <c r="I306" s="104" t="s">
        <v>18419</v>
      </c>
      <c r="J306" s="105" t="str">
        <f t="shared" si="8"/>
        <v>RPZP.01.01.01-32-132/09-04</v>
      </c>
      <c r="K306" s="104" t="s">
        <v>18420</v>
      </c>
      <c r="L306" s="102" t="s">
        <v>18421</v>
      </c>
      <c r="M306" s="102" t="s">
        <v>5888</v>
      </c>
      <c r="N306" s="102" t="s">
        <v>5887</v>
      </c>
      <c r="O306" s="106" t="s">
        <v>4306</v>
      </c>
      <c r="P306" s="92" t="str">
        <f>VLOOKUP(F306,'[2]kiedy utworzył wop'!B:H,7,FALSE)</f>
        <v>2011-08-17</v>
      </c>
      <c r="Q306" s="107" t="s">
        <v>4601</v>
      </c>
      <c r="R306" s="108" t="str">
        <f t="shared" si="9"/>
        <v>2011</v>
      </c>
      <c r="S306" s="109" t="s">
        <v>8991</v>
      </c>
      <c r="T306" s="96">
        <f>VLOOKUP(F306,'[2]dofinansowanie '!P:AI,20,FALSE)</f>
        <v>637527.30000000005</v>
      </c>
      <c r="U306" t="str">
        <f>VLOOKUP(F306,'[2]baza umowy'!A:AJ,36,FALSE)</f>
        <v>01 Obszar miejski</v>
      </c>
      <c r="V306" t="str">
        <f>VLOOKUP(F306,'[2]baza umowy'!H:AH,27,FALSE)</f>
        <v>08 Inne inwestycje w przedsiębiorstwa</v>
      </c>
      <c r="W306" t="str">
        <f>VLOOKUP(F306,'[2]baza umowy'!H:AK,30,FALSE)</f>
        <v>19 Działalność w zakresie ochrony zdrowia ludzkiego</v>
      </c>
      <c r="X306" t="str">
        <f>VLOOKUP(F306,'[2]baza umowy'!A:AM,39,FALSE)</f>
        <v>"NOWO-DENTAL" Poradnia Stomatologiczna Bożena Szulejko</v>
      </c>
      <c r="Y306" t="str">
        <f>VLOOKUP(F306,'[2]baza umowy'!A:AU,47,FALSE)</f>
        <v>osoba fizyczna prowadząca działalność gospodarczą - mikro przedsiębiorstwo</v>
      </c>
      <c r="Z306" t="str">
        <f>VLOOKUP(F306,'[2]baza umowy'!A:AW,49,FALSE)</f>
        <v>przedsiębiorca lub przedsiębiorstwo</v>
      </c>
      <c r="AA306" t="str">
        <f>VLOOKUP(F306,'[2]baza umowy'!A:AL,38,FALSE)</f>
        <v>8561405626</v>
      </c>
    </row>
    <row r="307" spans="1:27" x14ac:dyDescent="0.25">
      <c r="A307" t="str">
        <f>VLOOKUP(F307,'[2]baza umowy'!A:B,2,FALSE)</f>
        <v>RPZP.01.00.00</v>
      </c>
      <c r="B307" t="str">
        <f>VLOOKUP(F307,'[2]baza umowy'!A:C,3,FALSE)</f>
        <v>RPZP.01.03.00</v>
      </c>
      <c r="C307" t="str">
        <f>VLOOKUP(F307,'[2]baza umowy'!A:D,4,FALSE)</f>
        <v>RPZP.01.03.02</v>
      </c>
      <c r="D307" s="102" t="s">
        <v>4232</v>
      </c>
      <c r="E307" s="103" t="str">
        <f>VLOOKUP(F307,'[2]baza umowy'!A:E,5,FALSE)</f>
        <v>RPZP.01.03.02-32-014/10-01</v>
      </c>
      <c r="F307" s="102" t="s">
        <v>4235</v>
      </c>
      <c r="G307" s="89" t="e">
        <f>VLOOKUP(F307,baza!G:G,1,FALSE)</f>
        <v>#N/A</v>
      </c>
      <c r="H307" s="102" t="s">
        <v>18422</v>
      </c>
      <c r="I307" s="104" t="s">
        <v>18423</v>
      </c>
      <c r="J307" s="105" t="str">
        <f t="shared" si="8"/>
        <v>RPZP.01.03.02-32-014/10-01</v>
      </c>
      <c r="K307" s="104" t="s">
        <v>18424</v>
      </c>
      <c r="L307" s="102" t="s">
        <v>18425</v>
      </c>
      <c r="M307" s="102" t="s">
        <v>4238</v>
      </c>
      <c r="N307" s="102" t="s">
        <v>4237</v>
      </c>
      <c r="O307" s="106" t="s">
        <v>3042</v>
      </c>
      <c r="P307" s="92" t="str">
        <f>VLOOKUP(F307,'[2]kiedy utworzył wop'!B:H,7,FALSE)</f>
        <v>2011-08-17</v>
      </c>
      <c r="Q307" s="107" t="s">
        <v>4601</v>
      </c>
      <c r="R307" s="108" t="str">
        <f t="shared" si="9"/>
        <v>2011</v>
      </c>
      <c r="S307" s="109" t="s">
        <v>8991</v>
      </c>
      <c r="T307" s="96">
        <f>VLOOKUP(F307,'[2]dofinansowanie '!P:AI,20,FALSE)</f>
        <v>3887.69</v>
      </c>
      <c r="U307" t="str">
        <f>VLOOKUP(F307,'[2]baza umowy'!A:AJ,36,FALSE)</f>
        <v>00 Nie dotyczy</v>
      </c>
      <c r="V307" t="str">
        <f>VLOOKUP(F307,'[2]baza umowy'!H:AH,27,FALSE)</f>
        <v>05 Usługi w zakresie zaawansowanego wsparcia dla przedsiębiorstw i grup przedsiębiorstw</v>
      </c>
      <c r="W307" t="str">
        <f>VLOOKUP(F307,'[2]baza umowy'!H:AK,30,FALSE)</f>
        <v>06 Nieokreślony przemysł wytwórczy</v>
      </c>
      <c r="X307" t="str">
        <f>VLOOKUP(F307,'[2]baza umowy'!A:AM,39,FALSE)</f>
        <v>Przedsiębiorstwo Produkcyjno Handlowo Usługowe Bekazet Bąk Keller Sp.j</v>
      </c>
      <c r="Y307" t="str">
        <f>VLOOKUP(F307,'[2]baza umowy'!A:AU,47,FALSE)</f>
        <v>spółka jawna - małe przedsiębiorstwo</v>
      </c>
      <c r="Z307" t="str">
        <f>VLOOKUP(F307,'[2]baza umowy'!A:AW,49,FALSE)</f>
        <v>przedsiębiorca lub przedsiębiorstwo</v>
      </c>
      <c r="AA307" t="str">
        <f>VLOOKUP(F307,'[2]baza umowy'!A:AL,38,FALSE)</f>
        <v>9550012183</v>
      </c>
    </row>
    <row r="308" spans="1:27" x14ac:dyDescent="0.25">
      <c r="A308" t="str">
        <f>VLOOKUP(F308,'[2]baza umowy'!A:B,2,FALSE)</f>
        <v>RPZP.01.00.00</v>
      </c>
      <c r="B308" t="str">
        <f>VLOOKUP(F308,'[2]baza umowy'!A:C,3,FALSE)</f>
        <v>RPZP.01.03.00</v>
      </c>
      <c r="C308" t="str">
        <f>VLOOKUP(F308,'[2]baza umowy'!A:D,4,FALSE)</f>
        <v>RPZP.01.03.02</v>
      </c>
      <c r="D308" s="102" t="s">
        <v>4257</v>
      </c>
      <c r="E308" s="103" t="str">
        <f>VLOOKUP(F308,'[2]baza umowy'!A:E,5,FALSE)</f>
        <v>RPZP.01.03.02-32-004/10-01</v>
      </c>
      <c r="F308" s="102" t="s">
        <v>4260</v>
      </c>
      <c r="G308" s="89" t="e">
        <f>VLOOKUP(F308,baza!G:G,1,FALSE)</f>
        <v>#N/A</v>
      </c>
      <c r="H308" s="102" t="s">
        <v>18426</v>
      </c>
      <c r="I308" s="104" t="s">
        <v>18427</v>
      </c>
      <c r="J308" s="105" t="str">
        <f t="shared" si="8"/>
        <v>RPZP.01.03.02-32-004/10-01</v>
      </c>
      <c r="K308" s="104" t="s">
        <v>18428</v>
      </c>
      <c r="L308" s="102" t="s">
        <v>18429</v>
      </c>
      <c r="M308" s="102" t="s">
        <v>4264</v>
      </c>
      <c r="N308" s="102" t="s">
        <v>4263</v>
      </c>
      <c r="O308" s="106" t="s">
        <v>3050</v>
      </c>
      <c r="P308" s="92" t="str">
        <f>VLOOKUP(F308,'[2]kiedy utworzył wop'!B:H,7,FALSE)</f>
        <v>2011-08-17</v>
      </c>
      <c r="Q308" s="107" t="s">
        <v>4601</v>
      </c>
      <c r="R308" s="108" t="str">
        <f t="shared" si="9"/>
        <v>2011</v>
      </c>
      <c r="S308" s="109" t="s">
        <v>8991</v>
      </c>
      <c r="T308" s="96">
        <f>VLOOKUP(F308,'[2]dofinansowanie '!P:AI,20,FALSE)</f>
        <v>3887.69</v>
      </c>
      <c r="U308" t="str">
        <f>VLOOKUP(F308,'[2]baza umowy'!A:AJ,36,FALSE)</f>
        <v>00 Nie dotyczy</v>
      </c>
      <c r="V308" t="str">
        <f>VLOOKUP(F308,'[2]baza umowy'!H:AH,27,FALSE)</f>
        <v>05 Usługi w zakresie zaawansowanego wsparcia dla przedsiębiorstw i grup przedsiębiorstw</v>
      </c>
      <c r="W308" t="str">
        <f>VLOOKUP(F308,'[2]baza umowy'!H:AK,30,FALSE)</f>
        <v>12 Budownictwo</v>
      </c>
      <c r="X308" t="str">
        <f>VLOOKUP(F308,'[2]baza umowy'!A:AM,39,FALSE)</f>
        <v>INTERGAS SP. Z O.O.</v>
      </c>
      <c r="Y308" t="str">
        <f>VLOOKUP(F308,'[2]baza umowy'!A:AU,47,FALSE)</f>
        <v>spółka z ograniczoną odpowiedzialnością - małe przedsiębiorstwo</v>
      </c>
      <c r="Z308" t="str">
        <f>VLOOKUP(F308,'[2]baza umowy'!A:AW,49,FALSE)</f>
        <v>przedsiębiorca lub przedsiębiorstwo</v>
      </c>
      <c r="AA308" t="str">
        <f>VLOOKUP(F308,'[2]baza umowy'!A:AL,38,FALSE)</f>
        <v>8520009448</v>
      </c>
    </row>
    <row r="309" spans="1:27" x14ac:dyDescent="0.25">
      <c r="A309" t="str">
        <f>VLOOKUP(F309,'[2]baza umowy'!A:B,2,FALSE)</f>
        <v>RPZP.02.00.00</v>
      </c>
      <c r="B309" t="str">
        <f>VLOOKUP(F309,'[2]baza umowy'!A:C,3,FALSE)</f>
        <v>RPZP.02.01.00</v>
      </c>
      <c r="C309" t="str">
        <f>VLOOKUP(F309,'[2]baza umowy'!A:D,4,FALSE)</f>
        <v>RPZP.02.01.02</v>
      </c>
      <c r="D309" s="102" t="s">
        <v>2943</v>
      </c>
      <c r="E309" s="103" t="str">
        <f>VLOOKUP(F309,'[2]baza umowy'!A:E,5,FALSE)</f>
        <v>RPZP.02.01.02-32-053/09-04</v>
      </c>
      <c r="F309" s="102" t="s">
        <v>2946</v>
      </c>
      <c r="G309" s="89" t="e">
        <f>VLOOKUP(F309,baza!G:G,1,FALSE)</f>
        <v>#N/A</v>
      </c>
      <c r="H309" s="102" t="s">
        <v>18430</v>
      </c>
      <c r="I309" s="104" t="s">
        <v>18431</v>
      </c>
      <c r="J309" s="105" t="str">
        <f t="shared" si="8"/>
        <v>RPZP.02.01.02-32-053/09-07</v>
      </c>
      <c r="K309" s="104" t="s">
        <v>18432</v>
      </c>
      <c r="L309" s="102" t="s">
        <v>18433</v>
      </c>
      <c r="M309" s="102" t="s">
        <v>2949</v>
      </c>
      <c r="N309" s="102" t="s">
        <v>2948</v>
      </c>
      <c r="O309" s="106" t="s">
        <v>3613</v>
      </c>
      <c r="P309" s="92" t="str">
        <f>VLOOKUP(F309,'[2]kiedy utworzył wop'!B:H,7,FALSE)</f>
        <v>2011-08-18</v>
      </c>
      <c r="Q309" s="107" t="s">
        <v>4601</v>
      </c>
      <c r="R309" s="108" t="str">
        <f t="shared" si="9"/>
        <v>2011</v>
      </c>
      <c r="S309" s="109" t="s">
        <v>5817</v>
      </c>
      <c r="T309" s="96">
        <f>VLOOKUP(F309,'[2]dofinansowanie '!P:AI,20,FALSE)</f>
        <v>2194650.61</v>
      </c>
      <c r="U309" t="str">
        <f>VLOOKUP(F309,'[2]baza umowy'!A:AJ,36,FALSE)</f>
        <v>05 Obszary wiejskie (poza obszarami górskimi, wyspami lub o niskiej i bardzo niskiej gęstości zaludnienia)</v>
      </c>
      <c r="V309" t="str">
        <f>VLOOKUP(F309,'[2]baza umowy'!H:AH,27,FALSE)</f>
        <v>23 Drogi regionalne/lokalne</v>
      </c>
      <c r="W309" t="str">
        <f>VLOOKUP(F309,'[2]baza umowy'!H:AK,30,FALSE)</f>
        <v>00 Nie dotyczy</v>
      </c>
      <c r="X309" t="str">
        <f>VLOOKUP(F309,'[2]baza umowy'!A:AM,39,FALSE)</f>
        <v>Powiat Sławieński</v>
      </c>
      <c r="Y309" t="str">
        <f>VLOOKUP(F309,'[2]baza umowy'!A:AU,47,FALSE)</f>
        <v>wspólnota samorządowa - powiat</v>
      </c>
      <c r="Z309" t="str">
        <f>VLOOKUP(F309,'[2]baza umowy'!A:AW,49,FALSE)</f>
        <v>Jednostka samorządu terytorialnego</v>
      </c>
      <c r="AA309" t="str">
        <f>VLOOKUP(F309,'[2]baza umowy'!A:AL,38,FALSE)</f>
        <v>4990502368</v>
      </c>
    </row>
    <row r="310" spans="1:27" x14ac:dyDescent="0.25">
      <c r="A310" t="str">
        <f>VLOOKUP(F310,'[2]baza umowy'!A:B,2,FALSE)</f>
        <v>RPZP.01.00.00</v>
      </c>
      <c r="B310" t="str">
        <f>VLOOKUP(F310,'[2]baza umowy'!A:C,3,FALSE)</f>
        <v>RPZP.01.03.00</v>
      </c>
      <c r="C310" t="str">
        <f>VLOOKUP(F310,'[2]baza umowy'!A:D,4,FALSE)</f>
        <v>RPZP.01.03.02</v>
      </c>
      <c r="D310" s="102"/>
      <c r="E310" s="103" t="str">
        <f>VLOOKUP(F310,'[2]baza umowy'!A:E,5,FALSE)</f>
        <v>RPZP.01.03.02-32-002/10-00</v>
      </c>
      <c r="F310" s="102" t="s">
        <v>4997</v>
      </c>
      <c r="G310" s="89" t="e">
        <f>VLOOKUP(F310,baza!G:G,1,FALSE)</f>
        <v>#N/A</v>
      </c>
      <c r="H310" s="102" t="s">
        <v>18434</v>
      </c>
      <c r="I310" s="104" t="s">
        <v>18435</v>
      </c>
      <c r="J310" s="105" t="str">
        <f t="shared" si="8"/>
        <v>RPZP.01.03.02-32-002/10-01</v>
      </c>
      <c r="K310" s="104" t="s">
        <v>18436</v>
      </c>
      <c r="L310" s="102" t="s">
        <v>18437</v>
      </c>
      <c r="M310" s="102" t="s">
        <v>4999</v>
      </c>
      <c r="N310" s="102" t="s">
        <v>4847</v>
      </c>
      <c r="O310" s="106" t="s">
        <v>7920</v>
      </c>
      <c r="P310" s="92" t="str">
        <f>VLOOKUP(F310,'[2]kiedy utworzył wop'!B:H,7,FALSE)</f>
        <v>2011-08-18</v>
      </c>
      <c r="Q310" s="107" t="s">
        <v>4601</v>
      </c>
      <c r="R310" s="108" t="str">
        <f t="shared" si="9"/>
        <v>2011</v>
      </c>
      <c r="S310" s="109" t="s">
        <v>7051</v>
      </c>
      <c r="T310" s="96">
        <f>VLOOKUP(F310,'[2]dofinansowanie '!P:AI,20,FALSE)</f>
        <v>18187.09</v>
      </c>
      <c r="U310" t="str">
        <f>VLOOKUP(F310,'[2]baza umowy'!A:AJ,36,FALSE)</f>
        <v>00 Nie dotyczy</v>
      </c>
      <c r="V310" t="str">
        <f>VLOOKUP(F310,'[2]baza umowy'!H:AH,27,FALSE)</f>
        <v>05 Usługi w zakresie zaawansowanego wsparcia dla przedsiębiorstw i grup przedsiębiorstw</v>
      </c>
      <c r="W310" t="str">
        <f>VLOOKUP(F310,'[2]baza umowy'!H:AK,30,FALSE)</f>
        <v>06 Nieokreślony przemysł wytwórczy</v>
      </c>
      <c r="X310" t="str">
        <f>VLOOKUP(F310,'[2]baza umowy'!A:AM,39,FALSE)</f>
        <v>"Agralex" inż. Aleksander Lubiński</v>
      </c>
      <c r="Y310" t="str">
        <f>VLOOKUP(F310,'[2]baza umowy'!A:AU,47,FALSE)</f>
        <v>osoba fizyczna prowadząca działalność gospodarczą - małe przedsiębiorstwo</v>
      </c>
      <c r="Z310" t="str">
        <f>VLOOKUP(F310,'[2]baza umowy'!A:AW,49,FALSE)</f>
        <v>przedsiębiorca lub przedsiębiorstwo</v>
      </c>
      <c r="AA310" t="str">
        <f>VLOOKUP(F310,'[2]baza umowy'!A:AL,38,FALSE)</f>
        <v>6720001746</v>
      </c>
    </row>
    <row r="311" spans="1:27" x14ac:dyDescent="0.25">
      <c r="A311" t="str">
        <f>VLOOKUP(F311,'[2]baza umowy'!A:B,2,FALSE)</f>
        <v>RPZP.01.00.00</v>
      </c>
      <c r="B311" t="str">
        <f>VLOOKUP(F311,'[2]baza umowy'!A:C,3,FALSE)</f>
        <v>RPZP.01.01.00</v>
      </c>
      <c r="C311" t="str">
        <f>VLOOKUP(F311,'[2]baza umowy'!A:D,4,FALSE)</f>
        <v>RPZP.01.01.02</v>
      </c>
      <c r="D311" s="102" t="s">
        <v>9447</v>
      </c>
      <c r="E311" s="103" t="str">
        <f>VLOOKUP(F311,'[2]baza umowy'!A:E,5,FALSE)</f>
        <v>RPZP.01.01.02-32-160/09-04</v>
      </c>
      <c r="F311" s="102" t="s">
        <v>9450</v>
      </c>
      <c r="G311" s="89" t="e">
        <f>VLOOKUP(F311,baza!G:G,1,FALSE)</f>
        <v>#N/A</v>
      </c>
      <c r="H311" s="102" t="s">
        <v>18438</v>
      </c>
      <c r="I311" s="104" t="s">
        <v>18439</v>
      </c>
      <c r="J311" s="105" t="str">
        <f t="shared" si="8"/>
        <v>RPZP.01.01.02-32-160/09-03</v>
      </c>
      <c r="K311" s="104" t="s">
        <v>18440</v>
      </c>
      <c r="L311" s="102" t="s">
        <v>18441</v>
      </c>
      <c r="M311" s="102" t="s">
        <v>9453</v>
      </c>
      <c r="N311" s="102" t="s">
        <v>9452</v>
      </c>
      <c r="O311" s="106" t="s">
        <v>4298</v>
      </c>
      <c r="P311" s="92" t="str">
        <f>VLOOKUP(F311,'[2]kiedy utworzył wop'!B:H,7,FALSE)</f>
        <v>2011-08-18</v>
      </c>
      <c r="Q311" s="107" t="s">
        <v>4601</v>
      </c>
      <c r="R311" s="108" t="str">
        <f t="shared" si="9"/>
        <v>2011</v>
      </c>
      <c r="S311" s="109" t="s">
        <v>8991</v>
      </c>
      <c r="T311" s="96">
        <f>VLOOKUP(F311,'[2]dofinansowanie '!P:AI,20,FALSE)</f>
        <v>1985053.44</v>
      </c>
      <c r="U311" t="str">
        <f>VLOOKUP(F311,'[2]baza umowy'!A:AJ,36,FALSE)</f>
        <v>05 Obszary wiejskie (poza obszarami górskimi, wyspami lub o niskiej i bardzo niskiej gęstości zaludnienia)</v>
      </c>
      <c r="V311" t="str">
        <f>VLOOKUP(F311,'[2]baza umowy'!H:AH,27,FALSE)</f>
        <v>08 Inne inwestycje w przedsiębiorstwa</v>
      </c>
      <c r="W311" t="str">
        <f>VLOOKUP(F311,'[2]baza umowy'!H:AK,30,FALSE)</f>
        <v>12 Budownictwo</v>
      </c>
      <c r="X311" t="str">
        <f>VLOOKUP(F311,'[2]baza umowy'!A:AM,39,FALSE)</f>
        <v>FDO Spółka z ograniczoną odpowiedzialnością</v>
      </c>
      <c r="Y311" t="str">
        <f>VLOOKUP(F311,'[2]baza umowy'!A:AU,47,FALSE)</f>
        <v>spółka z ograniczoną odpowiedzialnością - małe przedsiębiorstwo</v>
      </c>
      <c r="Z311" t="str">
        <f>VLOOKUP(F311,'[2]baza umowy'!A:AW,49,FALSE)</f>
        <v>przedsiębiorca lub przedsiębiorstwo</v>
      </c>
      <c r="AA311" t="str">
        <f>VLOOKUP(F311,'[2]baza umowy'!A:AL,38,FALSE)</f>
        <v>8512772715</v>
      </c>
    </row>
    <row r="312" spans="1:27" x14ac:dyDescent="0.25">
      <c r="A312" t="str">
        <f>VLOOKUP(F312,'[2]baza umowy'!A:B,2,FALSE)</f>
        <v>RPZP.01.00.00</v>
      </c>
      <c r="B312" t="str">
        <f>VLOOKUP(F312,'[2]baza umowy'!A:C,3,FALSE)</f>
        <v>RPZP.01.03.00</v>
      </c>
      <c r="C312" t="str">
        <f>VLOOKUP(F312,'[2]baza umowy'!A:D,4,FALSE)</f>
        <v>RPZP.01.03.01</v>
      </c>
      <c r="D312" s="102" t="s">
        <v>3732</v>
      </c>
      <c r="E312" s="103" t="str">
        <f>VLOOKUP(F312,'[2]baza umowy'!A:E,5,FALSE)</f>
        <v>RPZP.01.03.01-32-033/09-03</v>
      </c>
      <c r="F312" s="102" t="s">
        <v>3735</v>
      </c>
      <c r="G312" s="89" t="e">
        <f>VLOOKUP(F312,baza!G:G,1,FALSE)</f>
        <v>#N/A</v>
      </c>
      <c r="H312" s="102" t="s">
        <v>18442</v>
      </c>
      <c r="I312" s="104" t="s">
        <v>18443</v>
      </c>
      <c r="J312" s="105" t="str">
        <f t="shared" si="8"/>
        <v>RPZP.01.03.01-32-033/09-01</v>
      </c>
      <c r="K312" s="104" t="s">
        <v>18444</v>
      </c>
      <c r="L312" s="102" t="s">
        <v>18445</v>
      </c>
      <c r="M312" s="102" t="s">
        <v>3739</v>
      </c>
      <c r="N312" s="102" t="s">
        <v>3738</v>
      </c>
      <c r="O312" s="106" t="s">
        <v>3743</v>
      </c>
      <c r="P312" s="92" t="str">
        <f>VLOOKUP(F312,'[2]kiedy utworzył wop'!B:H,7,FALSE)</f>
        <v>2011-08-18</v>
      </c>
      <c r="Q312" s="107" t="s">
        <v>4601</v>
      </c>
      <c r="R312" s="108" t="str">
        <f t="shared" si="9"/>
        <v>2011</v>
      </c>
      <c r="S312" s="109" t="s">
        <v>7051</v>
      </c>
      <c r="T312" s="96">
        <f>VLOOKUP(F312,'[2]dofinansowanie '!P:AI,20,FALSE)</f>
        <v>9190</v>
      </c>
      <c r="U312" t="str">
        <f>VLOOKUP(F312,'[2]baza umowy'!A:AJ,36,FALSE)</f>
        <v>01 Obszar miejski</v>
      </c>
      <c r="V312" t="str">
        <f>VLOOKUP(F312,'[2]baza umowy'!H:AH,27,FALSE)</f>
        <v>05 Usługi w zakresie zaawansowanego wsparcia dla przedsiębiorstw i grup przedsiębiorstw</v>
      </c>
      <c r="W312" t="str">
        <f>VLOOKUP(F312,'[2]baza umowy'!H:AK,30,FALSE)</f>
        <v>12 Budownictwo</v>
      </c>
      <c r="X312" t="str">
        <f>VLOOKUP(F312,'[2]baza umowy'!A:AM,39,FALSE)</f>
        <v>FANZA Jarosław Żmuda</v>
      </c>
      <c r="Y312" t="str">
        <f>VLOOKUP(F312,'[2]baza umowy'!A:AU,47,FALSE)</f>
        <v>osoba fizyczna prowadząca działalność gospodarczą - małe przedsiębiorstwo</v>
      </c>
      <c r="Z312" t="str">
        <f>VLOOKUP(F312,'[2]baza umowy'!A:AW,49,FALSE)</f>
        <v>przedsiębiorca lub przedsiębiorstwo</v>
      </c>
      <c r="AA312" t="str">
        <f>VLOOKUP(F312,'[2]baza umowy'!A:AL,38,FALSE)</f>
        <v>6711176386</v>
      </c>
    </row>
    <row r="313" spans="1:27" x14ac:dyDescent="0.25">
      <c r="A313" t="str">
        <f>VLOOKUP(F313,'[2]baza umowy'!A:B,2,FALSE)</f>
        <v>RPZP.01.00.00</v>
      </c>
      <c r="B313" t="str">
        <f>VLOOKUP(F313,'[2]baza umowy'!A:C,3,FALSE)</f>
        <v>RPZP.01.01.00</v>
      </c>
      <c r="C313" t="str">
        <f>VLOOKUP(F313,'[2]baza umowy'!A:D,4,FALSE)</f>
        <v>RPZP.01.01.02</v>
      </c>
      <c r="D313" s="102" t="s">
        <v>5252</v>
      </c>
      <c r="E313" s="103" t="str">
        <f>VLOOKUP(F313,'[2]baza umowy'!A:E,5,FALSE)</f>
        <v>RPZP.01.01.02-32-108/09-02</v>
      </c>
      <c r="F313" s="102" t="s">
        <v>5255</v>
      </c>
      <c r="G313" s="89" t="e">
        <f>VLOOKUP(F313,baza!G:G,1,FALSE)</f>
        <v>#N/A</v>
      </c>
      <c r="H313" s="102" t="s">
        <v>18446</v>
      </c>
      <c r="I313" s="104" t="s">
        <v>18447</v>
      </c>
      <c r="J313" s="105" t="str">
        <f t="shared" si="8"/>
        <v>RPZP.01.01.02-32-108/09-01</v>
      </c>
      <c r="K313" s="104" t="s">
        <v>18448</v>
      </c>
      <c r="L313" s="102" t="s">
        <v>18449</v>
      </c>
      <c r="M313" s="102" t="s">
        <v>5258</v>
      </c>
      <c r="N313" s="102" t="s">
        <v>5257</v>
      </c>
      <c r="O313" s="106" t="s">
        <v>7920</v>
      </c>
      <c r="P313" s="92" t="str">
        <f>VLOOKUP(F313,'[2]kiedy utworzył wop'!B:H,7,FALSE)</f>
        <v>2011-08-18</v>
      </c>
      <c r="Q313" s="107" t="s">
        <v>4601</v>
      </c>
      <c r="R313" s="108" t="str">
        <f t="shared" si="9"/>
        <v>2011</v>
      </c>
      <c r="S313" s="109" t="s">
        <v>7051</v>
      </c>
      <c r="T313" s="96">
        <f>VLOOKUP(F313,'[2]dofinansowanie '!P:AI,20,FALSE)</f>
        <v>1983336.86</v>
      </c>
      <c r="U313" t="str">
        <f>VLOOKUP(F313,'[2]baza umowy'!A:AJ,36,FALSE)</f>
        <v>01 Obszar miejski</v>
      </c>
      <c r="V313" t="str">
        <f>VLOOKUP(F313,'[2]baza umowy'!H:AH,27,FALSE)</f>
        <v>08 Inne inwestycje w przedsiębiorstwa</v>
      </c>
      <c r="W313" t="str">
        <f>VLOOKUP(F313,'[2]baza umowy'!H:AK,30,FALSE)</f>
        <v>12 Budownictwo</v>
      </c>
      <c r="X313" t="str">
        <f>VLOOKUP(F313,'[2]baza umowy'!A:AM,39,FALSE)</f>
        <v>MAZUR – Specjalistyczne Przedsiębiorstwo Robót Inżynieryjnych</v>
      </c>
      <c r="Y313" t="str">
        <f>VLOOKUP(F313,'[2]baza umowy'!A:AU,47,FALSE)</f>
        <v>osoba fizyczna prowadząca działalność gospodarczą - średnie przedsiębiorstwo</v>
      </c>
      <c r="Z313" t="str">
        <f>VLOOKUP(F313,'[2]baza umowy'!A:AW,49,FALSE)</f>
        <v>przedsiębiorca lub przedsiębiorstwo</v>
      </c>
      <c r="AA313" t="str">
        <f>VLOOKUP(F313,'[2]baza umowy'!A:AL,38,FALSE)</f>
        <v>8560002346</v>
      </c>
    </row>
    <row r="314" spans="1:27" x14ac:dyDescent="0.25">
      <c r="A314" t="str">
        <f>VLOOKUP(F314,'[2]baza umowy'!A:B,2,FALSE)</f>
        <v>RPZP.01.00.00</v>
      </c>
      <c r="B314" t="str">
        <f>VLOOKUP(F314,'[2]baza umowy'!A:C,3,FALSE)</f>
        <v>RPZP.01.01.00</v>
      </c>
      <c r="C314" t="str">
        <f>VLOOKUP(F314,'[2]baza umowy'!A:D,4,FALSE)</f>
        <v>RPZP.01.01.02</v>
      </c>
      <c r="D314" s="102" t="s">
        <v>18450</v>
      </c>
      <c r="E314" s="103" t="str">
        <f>VLOOKUP(F314,'[2]baza umowy'!A:E,5,FALSE)</f>
        <v>RPZP.01.01.02-32-040/09-02</v>
      </c>
      <c r="F314" s="102" t="s">
        <v>4845</v>
      </c>
      <c r="G314" s="89" t="e">
        <f>VLOOKUP(F314,baza!G:G,1,FALSE)</f>
        <v>#N/A</v>
      </c>
      <c r="H314" s="102" t="s">
        <v>18451</v>
      </c>
      <c r="I314" s="104" t="s">
        <v>18452</v>
      </c>
      <c r="J314" s="105" t="str">
        <f t="shared" si="8"/>
        <v>RPZP.01.01.02-32-040/09-04</v>
      </c>
      <c r="K314" s="104" t="s">
        <v>18453</v>
      </c>
      <c r="L314" s="102" t="s">
        <v>18454</v>
      </c>
      <c r="M314" s="102" t="s">
        <v>4848</v>
      </c>
      <c r="N314" s="102" t="s">
        <v>4847</v>
      </c>
      <c r="O314" s="106" t="s">
        <v>7920</v>
      </c>
      <c r="P314" s="92" t="str">
        <f>VLOOKUP(F314,'[2]kiedy utworzył wop'!B:H,7,FALSE)</f>
        <v>2011-08-18</v>
      </c>
      <c r="Q314" s="107" t="s">
        <v>4601</v>
      </c>
      <c r="R314" s="108" t="str">
        <f t="shared" si="9"/>
        <v>2011</v>
      </c>
      <c r="S314" s="109" t="s">
        <v>7051</v>
      </c>
      <c r="T314" s="96">
        <f>VLOOKUP(F314,'[2]dofinansowanie '!P:AI,20,FALSE)</f>
        <v>685536.28</v>
      </c>
      <c r="U314" t="str">
        <f>VLOOKUP(F314,'[2]baza umowy'!A:AJ,36,FALSE)</f>
        <v>05 Obszary wiejskie (poza obszarami górskimi, wyspami lub o niskiej i bardzo niskiej gęstości zaludnienia)</v>
      </c>
      <c r="V314" t="str">
        <f>VLOOKUP(F314,'[2]baza umowy'!H:AH,27,FALSE)</f>
        <v>08 Inne inwestycje w przedsiębiorstwa</v>
      </c>
      <c r="W314" t="str">
        <f>VLOOKUP(F314,'[2]baza umowy'!H:AK,30,FALSE)</f>
        <v>06 Nieokreślony przemysł wytwórczy</v>
      </c>
      <c r="X314" t="str">
        <f>VLOOKUP(F314,'[2]baza umowy'!A:AM,39,FALSE)</f>
        <v>„AGRALEX” inż. Aleksander Lubiński</v>
      </c>
      <c r="Y314" t="str">
        <f>VLOOKUP(F314,'[2]baza umowy'!A:AU,47,FALSE)</f>
        <v>osoba fizyczna prowadząca działalność gospodarczą - małe przedsiębiorstwo</v>
      </c>
      <c r="Z314" t="str">
        <f>VLOOKUP(F314,'[2]baza umowy'!A:AW,49,FALSE)</f>
        <v>przedsiębiorca lub przedsiębiorstwo</v>
      </c>
      <c r="AA314" t="str">
        <f>VLOOKUP(F314,'[2]baza umowy'!A:AL,38,FALSE)</f>
        <v>6720001746</v>
      </c>
    </row>
    <row r="315" spans="1:27" x14ac:dyDescent="0.25">
      <c r="A315" t="str">
        <f>VLOOKUP(F315,'[2]baza umowy'!A:B,2,FALSE)</f>
        <v>RPZP.06.00.00</v>
      </c>
      <c r="B315" t="str">
        <f>VLOOKUP(F315,'[2]baza umowy'!A:C,3,FALSE)</f>
        <v>RPZP.06.06.00</v>
      </c>
      <c r="C315" t="str">
        <f>VLOOKUP(F315,'[2]baza umowy'!A:D,4,FALSE)</f>
        <v>RPZP.06.06.01</v>
      </c>
      <c r="D315" s="102"/>
      <c r="E315" s="103" t="str">
        <f>VLOOKUP(F315,'[2]baza umowy'!A:E,5,FALSE)</f>
        <v>RPZP.06.06.01-32-003/10-00</v>
      </c>
      <c r="F315" s="102" t="s">
        <v>6537</v>
      </c>
      <c r="G315" s="89" t="str">
        <f>VLOOKUP(F315,baza!G:G,1,FALSE)</f>
        <v>RPZP.06.06.01-32-003/10</v>
      </c>
      <c r="H315" s="102" t="e">
        <v>#N/A</v>
      </c>
      <c r="I315" s="104" t="s">
        <v>18455</v>
      </c>
      <c r="J315" s="105" t="str">
        <f t="shared" si="8"/>
        <v>RPZP.06.06.01-32-003/10-01</v>
      </c>
      <c r="K315" s="104" t="e">
        <v>#N/A</v>
      </c>
      <c r="L315" s="102" t="e">
        <v>#N/A</v>
      </c>
      <c r="M315" s="102" t="s">
        <v>6540</v>
      </c>
      <c r="N315" s="102" t="s">
        <v>6539</v>
      </c>
      <c r="O315" s="106" t="s">
        <v>5746</v>
      </c>
      <c r="P315" s="92" t="str">
        <f>VLOOKUP(F315,'[2]kiedy utworzył wop'!B:H,7,FALSE)</f>
        <v>2011-08-22</v>
      </c>
      <c r="Q315" s="107" t="s">
        <v>4601</v>
      </c>
      <c r="R315" s="108" t="str">
        <f t="shared" si="9"/>
        <v>2011</v>
      </c>
      <c r="S315" s="109" t="s">
        <v>6487</v>
      </c>
      <c r="T315" s="96">
        <f>VLOOKUP(F315,'[2]dofinansowanie '!P:AI,20,FALSE)</f>
        <v>26840</v>
      </c>
      <c r="U315" t="str">
        <f>VLOOKUP(F315,'[2]baza umowy'!A:AJ,36,FALSE)</f>
        <v>01 Obszar miejski</v>
      </c>
      <c r="V315" t="str">
        <f>VLOOKUP(F315,'[2]baza umowy'!H:AH,27,FALSE)</f>
        <v>61 Zintegrowane projekty na rzecz rewitalizacji obszarów miejskich i wiejskich</v>
      </c>
      <c r="W315" t="str">
        <f>VLOOKUP(F315,'[2]baza umowy'!H:AK,30,FALSE)</f>
        <v>22 Inne niewyszczególnione usługi</v>
      </c>
      <c r="X315" t="str">
        <f>VLOOKUP(F315,'[2]baza umowy'!A:AM,39,FALSE)</f>
        <v>Gmina Police</v>
      </c>
      <c r="Y315" t="str">
        <f>VLOOKUP(F315,'[2]baza umowy'!A:AU,47,FALSE)</f>
        <v>wspólnota samorządowa - gmina</v>
      </c>
      <c r="Z315" t="str">
        <f>VLOOKUP(F315,'[2]baza umowy'!A:AW,49,FALSE)</f>
        <v>Jednostka samorządu terytorialnego</v>
      </c>
      <c r="AA315" t="str">
        <f>VLOOKUP(F315,'[2]baza umowy'!A:AL,38,FALSE)</f>
        <v>8511000695</v>
      </c>
    </row>
    <row r="316" spans="1:27" x14ac:dyDescent="0.25">
      <c r="A316" t="str">
        <f>VLOOKUP(F316,'[2]baza umowy'!A:B,2,FALSE)</f>
        <v>RPZP.05.00.00</v>
      </c>
      <c r="B316" t="str">
        <f>VLOOKUP(F316,'[2]baza umowy'!A:C,3,FALSE)</f>
        <v>RPZP.05.05.00</v>
      </c>
      <c r="C316" t="str">
        <f>VLOOKUP(F316,'[2]baza umowy'!A:D,4,FALSE)</f>
        <v>RPZP.05.05.01</v>
      </c>
      <c r="D316" s="102"/>
      <c r="E316" s="103" t="str">
        <f>VLOOKUP(F316,'[2]baza umowy'!A:E,5,FALSE)</f>
        <v>RPZP.05.05.01-32-027/10-00</v>
      </c>
      <c r="F316" s="102" t="s">
        <v>6515</v>
      </c>
      <c r="G316" s="89" t="str">
        <f>VLOOKUP(F316,baza!G:G,1,FALSE)</f>
        <v>RPZP.05.05.01-32-027/10</v>
      </c>
      <c r="H316" s="102" t="e">
        <v>#N/A</v>
      </c>
      <c r="I316" s="104" t="s">
        <v>18456</v>
      </c>
      <c r="J316" s="105" t="str">
        <f t="shared" si="8"/>
        <v>RPZP.05.05.01-32-027/10-01</v>
      </c>
      <c r="K316" s="104" t="e">
        <v>#N/A</v>
      </c>
      <c r="L316" s="102" t="e">
        <v>#N/A</v>
      </c>
      <c r="M316" s="102" t="s">
        <v>6518</v>
      </c>
      <c r="N316" s="102" t="s">
        <v>6517</v>
      </c>
      <c r="O316" s="106" t="s">
        <v>7920</v>
      </c>
      <c r="P316" s="92" t="str">
        <f>VLOOKUP(F316,'[2]kiedy utworzył wop'!B:H,7,FALSE)</f>
        <v>2011-08-22</v>
      </c>
      <c r="Q316" s="107" t="s">
        <v>4601</v>
      </c>
      <c r="R316" s="108" t="str">
        <f t="shared" si="9"/>
        <v>2011</v>
      </c>
      <c r="S316" s="109" t="s">
        <v>7051</v>
      </c>
      <c r="T316" s="96">
        <f>VLOOKUP(F316,'[2]dofinansowanie '!P:AI,20,FALSE)</f>
        <v>14999.9</v>
      </c>
      <c r="U316" t="str">
        <f>VLOOKUP(F316,'[2]baza umowy'!A:AJ,36,FALSE)</f>
        <v>01 Obszar miejski</v>
      </c>
      <c r="V316" t="str">
        <f>VLOOKUP(F316,'[2]baza umowy'!H:AH,27,FALSE)</f>
        <v>61 Zintegrowane projekty na rzecz rewitalizacji obszarów miejskich i wiejskich</v>
      </c>
      <c r="W316" t="str">
        <f>VLOOKUP(F316,'[2]baza umowy'!H:AK,30,FALSE)</f>
        <v>22 Inne niewyszczególnione usługi</v>
      </c>
      <c r="X316" t="str">
        <f>VLOOKUP(F316,'[2]baza umowy'!A:AM,39,FALSE)</f>
        <v>Gmina Miasto Sławno</v>
      </c>
      <c r="Y316" t="str">
        <f>VLOOKUP(F316,'[2]baza umowy'!A:AU,47,FALSE)</f>
        <v>wspólnota samorządowa - gmina</v>
      </c>
      <c r="Z316" t="str">
        <f>VLOOKUP(F316,'[2]baza umowy'!A:AW,49,FALSE)</f>
        <v>Jednostka samorządu terytorialnego</v>
      </c>
      <c r="AA316" t="str">
        <f>VLOOKUP(F316,'[2]baza umowy'!A:AL,38,FALSE)</f>
        <v>4990428873</v>
      </c>
    </row>
    <row r="317" spans="1:27" x14ac:dyDescent="0.25">
      <c r="A317" t="str">
        <f>VLOOKUP(F317,'[2]baza umowy'!A:B,2,FALSE)</f>
        <v>RPZP.01.00.00</v>
      </c>
      <c r="B317" t="str">
        <f>VLOOKUP(F317,'[2]baza umowy'!A:C,3,FALSE)</f>
        <v>RPZP.01.01.00</v>
      </c>
      <c r="C317" t="str">
        <f>VLOOKUP(F317,'[2]baza umowy'!A:D,4,FALSE)</f>
        <v>RPZP.01.01.02</v>
      </c>
      <c r="D317" s="102" t="s">
        <v>2040</v>
      </c>
      <c r="E317" s="103" t="str">
        <f>VLOOKUP(F317,'[2]baza umowy'!A:E,5,FALSE)</f>
        <v>RPZP.01.01.02-32-112/09-02</v>
      </c>
      <c r="F317" s="102" t="s">
        <v>2043</v>
      </c>
      <c r="G317" s="89" t="e">
        <f>VLOOKUP(F317,baza!G:G,1,FALSE)</f>
        <v>#N/A</v>
      </c>
      <c r="H317" s="102" t="s">
        <v>18457</v>
      </c>
      <c r="I317" s="104" t="s">
        <v>18458</v>
      </c>
      <c r="J317" s="105" t="str">
        <f t="shared" si="8"/>
        <v>RPZP.01.01.02-32-112/09-01</v>
      </c>
      <c r="K317" s="104" t="s">
        <v>18459</v>
      </c>
      <c r="L317" s="102" t="s">
        <v>18460</v>
      </c>
      <c r="M317" s="102" t="s">
        <v>2050</v>
      </c>
      <c r="N317" s="102" t="s">
        <v>2049</v>
      </c>
      <c r="O317" s="106" t="s">
        <v>6494</v>
      </c>
      <c r="P317" s="92" t="str">
        <f>VLOOKUP(F317,'[2]kiedy utworzył wop'!B:H,7,FALSE)</f>
        <v>2011-08-23</v>
      </c>
      <c r="Q317" s="107" t="s">
        <v>4601</v>
      </c>
      <c r="R317" s="108" t="str">
        <f t="shared" si="9"/>
        <v>2011</v>
      </c>
      <c r="S317" s="109" t="s">
        <v>7051</v>
      </c>
      <c r="T317" s="96">
        <f>VLOOKUP(F317,'[2]dofinansowanie '!P:AI,20,FALSE)</f>
        <v>359199</v>
      </c>
      <c r="U317" t="str">
        <f>VLOOKUP(F317,'[2]baza umowy'!A:AJ,36,FALSE)</f>
        <v>01 Obszar miejski</v>
      </c>
      <c r="V317" t="str">
        <f>VLOOKUP(F317,'[2]baza umowy'!H:AH,27,FALSE)</f>
        <v>08 Inne inwestycje w przedsiębiorstwa</v>
      </c>
      <c r="W317" t="str">
        <f>VLOOKUP(F317,'[2]baza umowy'!H:AK,30,FALSE)</f>
        <v>06 Nieokreślony przemysł wytwórczy</v>
      </c>
      <c r="X317" t="str">
        <f>VLOOKUP(F317,'[2]baza umowy'!A:AM,39,FALSE)</f>
        <v>Przedsiębiorstwo Produkcyjno Usługowo Handlowe AR Andrzej Rosiak</v>
      </c>
      <c r="Y317" t="str">
        <f>VLOOKUP(F317,'[2]baza umowy'!A:AU,47,FALSE)</f>
        <v>osoba fizyczna prowadząca działalność gospodarczą - małe przedsiębiorstwo</v>
      </c>
      <c r="Z317" t="str">
        <f>VLOOKUP(F317,'[2]baza umowy'!A:AW,49,FALSE)</f>
        <v>przedsiębiorca lub przedsiębiorstwo</v>
      </c>
      <c r="AA317" t="str">
        <f>VLOOKUP(F317,'[2]baza umowy'!A:AL,38,FALSE)</f>
        <v>8511008202</v>
      </c>
    </row>
    <row r="318" spans="1:27" x14ac:dyDescent="0.25">
      <c r="A318" t="str">
        <f>VLOOKUP(F318,'[2]baza umowy'!A:B,2,FALSE)</f>
        <v>RPZP.01.00.00</v>
      </c>
      <c r="B318" t="str">
        <f>VLOOKUP(F318,'[2]baza umowy'!A:C,3,FALSE)</f>
        <v>RPZP.01.01.00</v>
      </c>
      <c r="C318" t="str">
        <f>VLOOKUP(F318,'[2]baza umowy'!A:D,4,FALSE)</f>
        <v>RPZP.01.01.02</v>
      </c>
      <c r="D318" s="102" t="s">
        <v>5827</v>
      </c>
      <c r="E318" s="103" t="str">
        <f>VLOOKUP(F318,'[2]baza umowy'!A:E,5,FALSE)</f>
        <v>RPZP.01.01.02-32-028/09-02</v>
      </c>
      <c r="F318" s="102" t="s">
        <v>5830</v>
      </c>
      <c r="G318" s="89" t="e">
        <f>VLOOKUP(F318,baza!G:G,1,FALSE)</f>
        <v>#N/A</v>
      </c>
      <c r="H318" s="102" t="s">
        <v>18461</v>
      </c>
      <c r="I318" s="104" t="s">
        <v>18462</v>
      </c>
      <c r="J318" s="105" t="str">
        <f t="shared" si="8"/>
        <v>RPZP.01.01.02-32-028/09-04</v>
      </c>
      <c r="K318" s="104" t="s">
        <v>18463</v>
      </c>
      <c r="L318" s="102" t="s">
        <v>18464</v>
      </c>
      <c r="M318" s="102" t="s">
        <v>5833</v>
      </c>
      <c r="N318" s="102" t="s">
        <v>5832</v>
      </c>
      <c r="O318" s="106" t="s">
        <v>7025</v>
      </c>
      <c r="P318" s="92" t="str">
        <f>VLOOKUP(F318,'[2]kiedy utworzył wop'!B:H,7,FALSE)</f>
        <v>2011-08-23</v>
      </c>
      <c r="Q318" s="107" t="s">
        <v>4601</v>
      </c>
      <c r="R318" s="108" t="str">
        <f t="shared" si="9"/>
        <v>2011</v>
      </c>
      <c r="S318" s="109" t="s">
        <v>7051</v>
      </c>
      <c r="T318" s="96">
        <f>VLOOKUP(F318,'[2]dofinansowanie '!P:AI,20,FALSE)</f>
        <v>1096188.67</v>
      </c>
      <c r="U318" t="str">
        <f>VLOOKUP(F318,'[2]baza umowy'!A:AJ,36,FALSE)</f>
        <v>05 Obszary wiejskie (poza obszarami górskimi, wyspami lub o niskiej i bardzo niskiej gęstości zaludnienia)</v>
      </c>
      <c r="V318" t="str">
        <f>VLOOKUP(F318,'[2]baza umowy'!H:AH,27,FALSE)</f>
        <v>08 Inne inwestycje w przedsiębiorstwa</v>
      </c>
      <c r="W318" t="str">
        <f>VLOOKUP(F318,'[2]baza umowy'!H:AK,30,FALSE)</f>
        <v>06 Nieokreślony przemysł wytwórczy</v>
      </c>
      <c r="X318" t="str">
        <f>VLOOKUP(F318,'[2]baza umowy'!A:AM,39,FALSE)</f>
        <v>Zakłady Eksploatacji Kruszywa Durał Władysław</v>
      </c>
      <c r="Y318" t="str">
        <f>VLOOKUP(F318,'[2]baza umowy'!A:AU,47,FALSE)</f>
        <v>osoba fizyczna prowadząca działalność gospodarczą - średnie przedsiębiorstwo</v>
      </c>
      <c r="Z318" t="str">
        <f>VLOOKUP(F318,'[2]baza umowy'!A:AW,49,FALSE)</f>
        <v>przedsiębiorca lub przedsiębiorstwo</v>
      </c>
      <c r="AA318" t="str">
        <f>VLOOKUP(F318,'[2]baza umowy'!A:AL,38,FALSE)</f>
        <v>6730001647</v>
      </c>
    </row>
    <row r="319" spans="1:27" x14ac:dyDescent="0.25">
      <c r="A319" t="str">
        <f>VLOOKUP(F319,'[2]baza umowy'!A:B,2,FALSE)</f>
        <v>RPZP.01.00.00</v>
      </c>
      <c r="B319" t="str">
        <f>VLOOKUP(F319,'[2]baza umowy'!A:C,3,FALSE)</f>
        <v>RPZP.01.01.00</v>
      </c>
      <c r="C319" t="str">
        <f>VLOOKUP(F319,'[2]baza umowy'!A:D,4,FALSE)</f>
        <v>RPZP.01.01.02</v>
      </c>
      <c r="D319" s="102" t="s">
        <v>4632</v>
      </c>
      <c r="E319" s="103" t="str">
        <f>VLOOKUP(F319,'[2]baza umowy'!A:E,5,FALSE)</f>
        <v>RPZP.01.01.02-32-011/09-03</v>
      </c>
      <c r="F319" s="102" t="s">
        <v>4635</v>
      </c>
      <c r="G319" s="89" t="e">
        <f>VLOOKUP(F319,baza!G:G,1,FALSE)</f>
        <v>#N/A</v>
      </c>
      <c r="H319" s="102" t="s">
        <v>18465</v>
      </c>
      <c r="I319" s="104" t="s">
        <v>18466</v>
      </c>
      <c r="J319" s="105" t="str">
        <f t="shared" si="8"/>
        <v>RPZP.01.01.02-32-011/09-01</v>
      </c>
      <c r="K319" s="104" t="s">
        <v>18467</v>
      </c>
      <c r="L319" s="102" t="s">
        <v>18468</v>
      </c>
      <c r="M319" s="102" t="s">
        <v>4638</v>
      </c>
      <c r="N319" s="102" t="s">
        <v>4637</v>
      </c>
      <c r="O319" s="106" t="s">
        <v>7037</v>
      </c>
      <c r="P319" s="92" t="str">
        <f>VLOOKUP(F319,'[2]kiedy utworzył wop'!B:H,7,FALSE)</f>
        <v>2011-08-23</v>
      </c>
      <c r="Q319" s="107" t="s">
        <v>4601</v>
      </c>
      <c r="R319" s="108" t="str">
        <f t="shared" si="9"/>
        <v>2011</v>
      </c>
      <c r="S319" s="109" t="s">
        <v>7051</v>
      </c>
      <c r="T319" s="96">
        <f>VLOOKUP(F319,'[2]dofinansowanie '!P:AI,20,FALSE)</f>
        <v>120620.4</v>
      </c>
      <c r="U319" t="str">
        <f>VLOOKUP(F319,'[2]baza umowy'!A:AJ,36,FALSE)</f>
        <v>05 Obszary wiejskie (poza obszarami górskimi, wyspami lub o niskiej i bardzo niskiej gęstości zaludnienia)</v>
      </c>
      <c r="V319" t="str">
        <f>VLOOKUP(F319,'[2]baza umowy'!H:AH,27,FALSE)</f>
        <v>08 Inne inwestycje w przedsiębiorstwa</v>
      </c>
      <c r="W319" t="str">
        <f>VLOOKUP(F319,'[2]baza umowy'!H:AK,30,FALSE)</f>
        <v>13 Handel hurtowy i detaliczny</v>
      </c>
      <c r="X319" t="str">
        <f>VLOOKUP(F319,'[2]baza umowy'!A:AM,39,FALSE)</f>
        <v>„Proauto” Spółka z ograniczoną odpowiedzialnością</v>
      </c>
      <c r="Y319" t="str">
        <f>VLOOKUP(F319,'[2]baza umowy'!A:AU,47,FALSE)</f>
        <v>spółka z ograniczoną odpowiedzialnością - małe przedsiębiorstwo</v>
      </c>
      <c r="Z319" t="str">
        <f>VLOOKUP(F319,'[2]baza umowy'!A:AW,49,FALSE)</f>
        <v>przedsiębiorca lub przedsiębiorstwo</v>
      </c>
      <c r="AA319" t="str">
        <f>VLOOKUP(F319,'[2]baza umowy'!A:AL,38,FALSE)</f>
        <v>8512752782</v>
      </c>
    </row>
    <row r="320" spans="1:27" x14ac:dyDescent="0.25">
      <c r="A320" t="str">
        <f>VLOOKUP(F320,'[2]baza umowy'!A:B,2,FALSE)</f>
        <v>RPZP.01.00.00</v>
      </c>
      <c r="B320" t="str">
        <f>VLOOKUP(F320,'[2]baza umowy'!A:C,3,FALSE)</f>
        <v>RPZP.01.01.00</v>
      </c>
      <c r="C320" t="str">
        <f>VLOOKUP(F320,'[2]baza umowy'!A:D,4,FALSE)</f>
        <v>RPZP.01.01.01</v>
      </c>
      <c r="D320" s="102" t="s">
        <v>18469</v>
      </c>
      <c r="E320" s="103" t="str">
        <f>VLOOKUP(F320,'[2]baza umowy'!A:E,5,FALSE)</f>
        <v>RPZP.01.01.01-32-365/10-03</v>
      </c>
      <c r="F320" s="102" t="s">
        <v>5855</v>
      </c>
      <c r="G320" s="89" t="e">
        <f>VLOOKUP(F320,baza!G:G,1,FALSE)</f>
        <v>#N/A</v>
      </c>
      <c r="H320" s="102" t="s">
        <v>18470</v>
      </c>
      <c r="I320" s="104" t="s">
        <v>18469</v>
      </c>
      <c r="J320" s="105" t="str">
        <f t="shared" si="8"/>
        <v>RPZP.01.01.01-32-365/10-02</v>
      </c>
      <c r="K320" s="104" t="s">
        <v>18471</v>
      </c>
      <c r="L320" s="102" t="s">
        <v>18472</v>
      </c>
      <c r="M320" s="102" t="s">
        <v>18473</v>
      </c>
      <c r="N320" s="102" t="s">
        <v>5858</v>
      </c>
      <c r="O320" s="106" t="s">
        <v>7025</v>
      </c>
      <c r="P320" s="92" t="str">
        <f>VLOOKUP(F320,'[2]kiedy utworzył wop'!B:H,7,FALSE)</f>
        <v>2011-08-23</v>
      </c>
      <c r="Q320" s="107" t="s">
        <v>4601</v>
      </c>
      <c r="R320" s="108" t="str">
        <f t="shared" si="9"/>
        <v>2011</v>
      </c>
      <c r="S320" s="109" t="s">
        <v>5817</v>
      </c>
      <c r="T320" s="96">
        <f>VLOOKUP(F320,'[2]dofinansowanie '!P:AI,20,FALSE)</f>
        <v>106632.51</v>
      </c>
      <c r="U320" t="str">
        <f>VLOOKUP(F320,'[2]baza umowy'!A:AJ,36,FALSE)</f>
        <v>01 Obszar miejski</v>
      </c>
      <c r="V320" t="str">
        <f>VLOOKUP(F320,'[2]baza umowy'!H:AH,27,FALSE)</f>
        <v>08 Inne inwestycje w przedsiębiorstwa</v>
      </c>
      <c r="W320" t="str">
        <f>VLOOKUP(F320,'[2]baza umowy'!H:AK,30,FALSE)</f>
        <v>19 Działalność w zakresie ochrony zdrowia ludzkiego</v>
      </c>
      <c r="X320" t="str">
        <f>VLOOKUP(F320,'[2]baza umowy'!A:AM,39,FALSE)</f>
        <v>Specjalistyczna Praktyka Medycyny Rodzinnej „Panaceum” Wiesława Ciszewska</v>
      </c>
      <c r="Y320" t="str">
        <f>VLOOKUP(F320,'[2]baza umowy'!A:AU,47,FALSE)</f>
        <v>osoba fizyczna prowadząca działalność gospodarczą - mikro przedsiębiorstwo</v>
      </c>
      <c r="Z320" t="str">
        <f>VLOOKUP(F320,'[2]baza umowy'!A:AW,49,FALSE)</f>
        <v>przedsiębiorca lub przedsiębiorstwo</v>
      </c>
      <c r="AA320" t="str">
        <f>VLOOKUP(F320,'[2]baza umowy'!A:AL,38,FALSE)</f>
        <v>6731488947</v>
      </c>
    </row>
    <row r="321" spans="1:27" x14ac:dyDescent="0.25">
      <c r="A321" t="str">
        <f>VLOOKUP(F321,'[2]baza umowy'!A:B,2,FALSE)</f>
        <v>RPZP.01.00.00</v>
      </c>
      <c r="B321" t="str">
        <f>VLOOKUP(F321,'[2]baza umowy'!A:C,3,FALSE)</f>
        <v>RPZP.01.01.00</v>
      </c>
      <c r="C321" t="str">
        <f>VLOOKUP(F321,'[2]baza umowy'!A:D,4,FALSE)</f>
        <v>RPZP.01.01.01</v>
      </c>
      <c r="D321" s="102" t="s">
        <v>4323</v>
      </c>
      <c r="E321" s="103" t="str">
        <f>VLOOKUP(F321,'[2]baza umowy'!A:E,5,FALSE)</f>
        <v>RPZP.01.01.01-32-363/09-03</v>
      </c>
      <c r="F321" s="102" t="s">
        <v>4326</v>
      </c>
      <c r="G321" s="89" t="e">
        <f>VLOOKUP(F321,baza!G:G,1,FALSE)</f>
        <v>#N/A</v>
      </c>
      <c r="H321" s="102" t="s">
        <v>18474</v>
      </c>
      <c r="I321" s="104" t="s">
        <v>18475</v>
      </c>
      <c r="J321" s="105" t="str">
        <f t="shared" si="8"/>
        <v>RPZP.01.01.01-32-363/09-04</v>
      </c>
      <c r="K321" s="104" t="s">
        <v>18476</v>
      </c>
      <c r="L321" s="102" t="s">
        <v>18477</v>
      </c>
      <c r="M321" s="102" t="s">
        <v>4330</v>
      </c>
      <c r="N321" s="102" t="s">
        <v>4329</v>
      </c>
      <c r="O321" s="106" t="s">
        <v>7037</v>
      </c>
      <c r="P321" s="92" t="str">
        <f>VLOOKUP(F321,'[2]kiedy utworzył wop'!B:H,7,FALSE)</f>
        <v>2011-08-23</v>
      </c>
      <c r="Q321" s="107" t="s">
        <v>4601</v>
      </c>
      <c r="R321" s="108" t="str">
        <f t="shared" si="9"/>
        <v>2011</v>
      </c>
      <c r="S321" s="109" t="s">
        <v>7051</v>
      </c>
      <c r="T321" s="96">
        <f>VLOOKUP(F321,'[2]dofinansowanie '!P:AI,20,FALSE)</f>
        <v>342180</v>
      </c>
      <c r="U321" t="str">
        <f>VLOOKUP(F321,'[2]baza umowy'!A:AJ,36,FALSE)</f>
        <v>01 Obszar miejski</v>
      </c>
      <c r="V321" t="str">
        <f>VLOOKUP(F321,'[2]baza umowy'!H:AH,27,FALSE)</f>
        <v>08 Inne inwestycje w przedsiębiorstwa</v>
      </c>
      <c r="W321" t="str">
        <f>VLOOKUP(F321,'[2]baza umowy'!H:AK,30,FALSE)</f>
        <v>19 Działalność w zakresie ochrony zdrowia ludzkiego</v>
      </c>
      <c r="X321" t="str">
        <f>VLOOKUP(F321,'[2]baza umowy'!A:AM,39,FALSE)</f>
        <v>STOMATOLOGIA KAMIENICA 25 SŁAWOMIR KLUZEK</v>
      </c>
      <c r="Y321" t="str">
        <f>VLOOKUP(F321,'[2]baza umowy'!A:AU,47,FALSE)</f>
        <v>osoba fizyczna prowadząca działalność gospodarczą - mikro przedsiębiorstwo</v>
      </c>
      <c r="Z321" t="str">
        <f>VLOOKUP(F321,'[2]baza umowy'!A:AW,49,FALSE)</f>
        <v>przedsiębiorca lub przedsiębiorstwo</v>
      </c>
      <c r="AA321" t="str">
        <f>VLOOKUP(F321,'[2]baza umowy'!A:AL,38,FALSE)</f>
        <v>8581189692</v>
      </c>
    </row>
    <row r="322" spans="1:27" x14ac:dyDescent="0.25">
      <c r="A322" t="str">
        <f>VLOOKUP(F322,'[2]baza umowy'!A:B,2,FALSE)</f>
        <v>RPZP.01.00.00</v>
      </c>
      <c r="B322" t="str">
        <f>VLOOKUP(F322,'[2]baza umowy'!A:C,3,FALSE)</f>
        <v>RPZP.01.01.00</v>
      </c>
      <c r="C322" t="str">
        <f>VLOOKUP(F322,'[2]baza umowy'!A:D,4,FALSE)</f>
        <v>RPZP.01.01.01</v>
      </c>
      <c r="D322" s="102" t="s">
        <v>3111</v>
      </c>
      <c r="E322" s="103" t="str">
        <f>VLOOKUP(F322,'[2]baza umowy'!A:E,5,FALSE)</f>
        <v>RPZP.01.01.01-32-262/09-02</v>
      </c>
      <c r="F322" s="102" t="s">
        <v>3114</v>
      </c>
      <c r="G322" s="89" t="e">
        <f>VLOOKUP(F322,baza!G:G,1,FALSE)</f>
        <v>#N/A</v>
      </c>
      <c r="H322" s="102" t="s">
        <v>18478</v>
      </c>
      <c r="I322" s="104" t="s">
        <v>18479</v>
      </c>
      <c r="J322" s="105" t="str">
        <f t="shared" ref="J322:J385" si="10">LEFT(I322,26)</f>
        <v>RPZP.01.01.01-32-262/09-03</v>
      </c>
      <c r="K322" s="104" t="s">
        <v>18480</v>
      </c>
      <c r="L322" s="102" t="s">
        <v>18481</v>
      </c>
      <c r="M322" s="102" t="s">
        <v>3119</v>
      </c>
      <c r="N322" s="102" t="s">
        <v>3118</v>
      </c>
      <c r="O322" s="106" t="s">
        <v>6494</v>
      </c>
      <c r="P322" s="92" t="str">
        <f>VLOOKUP(F322,'[2]kiedy utworzył wop'!B:H,7,FALSE)</f>
        <v>2011-08-23</v>
      </c>
      <c r="Q322" s="107" t="s">
        <v>4601</v>
      </c>
      <c r="R322" s="108" t="str">
        <f t="shared" ref="R322:R385" si="11">LEFT(Q322,4)</f>
        <v>2011</v>
      </c>
      <c r="S322" s="109" t="s">
        <v>7051</v>
      </c>
      <c r="T322" s="96">
        <f>VLOOKUP(F322,'[2]dofinansowanie '!P:AI,20,FALSE)</f>
        <v>178500</v>
      </c>
      <c r="U322" t="str">
        <f>VLOOKUP(F322,'[2]baza umowy'!A:AJ,36,FALSE)</f>
        <v>01 Obszar miejski</v>
      </c>
      <c r="V322" t="str">
        <f>VLOOKUP(F322,'[2]baza umowy'!H:AH,27,FALSE)</f>
        <v>08 Inne inwestycje w przedsiębiorstwa</v>
      </c>
      <c r="W322" t="str">
        <f>VLOOKUP(F322,'[2]baza umowy'!H:AK,30,FALSE)</f>
        <v>22 Inne niewyszczególnione usługi</v>
      </c>
      <c r="X322" t="str">
        <f>VLOOKUP(F322,'[2]baza umowy'!A:AM,39,FALSE)</f>
        <v>Przedsiębiorstwo Usług Geodezyjnych i Kartograficznych Zbigniew Królik</v>
      </c>
      <c r="Y322" t="str">
        <f>VLOOKUP(F322,'[2]baza umowy'!A:AU,47,FALSE)</f>
        <v>osoba fizyczna prowadząca działalność gospodarczą - mikro przedsiębiorstwo</v>
      </c>
      <c r="Z322" t="str">
        <f>VLOOKUP(F322,'[2]baza umowy'!A:AW,49,FALSE)</f>
        <v>przedsiębiorca lub przedsiębiorstwo</v>
      </c>
      <c r="AA322" t="str">
        <f>VLOOKUP(F322,'[2]baza umowy'!A:AL,38,FALSE)</f>
        <v>5940008572</v>
      </c>
    </row>
    <row r="323" spans="1:27" x14ac:dyDescent="0.25">
      <c r="A323" t="str">
        <f>VLOOKUP(F323,'[2]baza umowy'!A:B,2,FALSE)</f>
        <v>RPZP.01.00.00</v>
      </c>
      <c r="B323" t="str">
        <f>VLOOKUP(F323,'[2]baza umowy'!A:C,3,FALSE)</f>
        <v>RPZP.01.01.00</v>
      </c>
      <c r="C323" t="str">
        <f>VLOOKUP(F323,'[2]baza umowy'!A:D,4,FALSE)</f>
        <v>RPZP.01.01.01</v>
      </c>
      <c r="D323" s="102" t="s">
        <v>5733</v>
      </c>
      <c r="E323" s="103" t="str">
        <f>VLOOKUP(F323,'[2]baza umowy'!A:E,5,FALSE)</f>
        <v>RPZP.01.01.01-32-167/09-05</v>
      </c>
      <c r="F323" s="102" t="s">
        <v>5736</v>
      </c>
      <c r="G323" s="89" t="e">
        <f>VLOOKUP(F323,baza!G:G,1,FALSE)</f>
        <v>#N/A</v>
      </c>
      <c r="H323" s="102" t="s">
        <v>18482</v>
      </c>
      <c r="I323" s="104" t="s">
        <v>18483</v>
      </c>
      <c r="J323" s="105" t="str">
        <f t="shared" si="10"/>
        <v>RPZP.01.01.01-32-167/09-02</v>
      </c>
      <c r="K323" s="104" t="s">
        <v>18484</v>
      </c>
      <c r="L323" s="102" t="s">
        <v>18485</v>
      </c>
      <c r="M323" s="102" t="s">
        <v>5740</v>
      </c>
      <c r="N323" s="102" t="s">
        <v>5739</v>
      </c>
      <c r="O323" s="106" t="s">
        <v>6494</v>
      </c>
      <c r="P323" s="92" t="str">
        <f>VLOOKUP(F323,'[2]kiedy utworzył wop'!B:H,7,FALSE)</f>
        <v>2011-08-23</v>
      </c>
      <c r="Q323" s="107" t="s">
        <v>4601</v>
      </c>
      <c r="R323" s="108" t="str">
        <f t="shared" si="11"/>
        <v>2011</v>
      </c>
      <c r="S323" s="109" t="s">
        <v>7051</v>
      </c>
      <c r="T323" s="96">
        <f>VLOOKUP(F323,'[2]dofinansowanie '!P:AI,20,FALSE)</f>
        <v>84000</v>
      </c>
      <c r="U323" t="str">
        <f>VLOOKUP(F323,'[2]baza umowy'!A:AJ,36,FALSE)</f>
        <v>01 Obszar miejski</v>
      </c>
      <c r="V323" t="str">
        <f>VLOOKUP(F323,'[2]baza umowy'!H:AH,27,FALSE)</f>
        <v>08 Inne inwestycje w przedsiębiorstwa</v>
      </c>
      <c r="W323" t="str">
        <f>VLOOKUP(F323,'[2]baza umowy'!H:AK,30,FALSE)</f>
        <v>12 Budownictwo</v>
      </c>
      <c r="X323" t="str">
        <f>VLOOKUP(F323,'[2]baza umowy'!A:AM,39,FALSE)</f>
        <v>Maso-Tech Zakład Ogólnobudowlany Zdrojewski Sylwester</v>
      </c>
      <c r="Y323" t="str">
        <f>VLOOKUP(F323,'[2]baza umowy'!A:AU,47,FALSE)</f>
        <v>osoba fizyczna prowadząca działalność gospodarczą - mikro przedsiębiorstwo</v>
      </c>
      <c r="Z323" t="str">
        <f>VLOOKUP(F323,'[2]baza umowy'!A:AW,49,FALSE)</f>
        <v>przedsiębiorca lub przedsiębiorstwo</v>
      </c>
      <c r="AA323" t="str">
        <f>VLOOKUP(F323,'[2]baza umowy'!A:AL,38,FALSE)</f>
        <v>8512177438</v>
      </c>
    </row>
    <row r="324" spans="1:27" x14ac:dyDescent="0.25">
      <c r="A324" t="str">
        <f>VLOOKUP(F324,'[2]baza umowy'!A:B,2,FALSE)</f>
        <v>RPZP.01.00.00</v>
      </c>
      <c r="B324" t="str">
        <f>VLOOKUP(F324,'[2]baza umowy'!A:C,3,FALSE)</f>
        <v>RPZP.01.01.00</v>
      </c>
      <c r="C324" t="str">
        <f>VLOOKUP(F324,'[2]baza umowy'!A:D,4,FALSE)</f>
        <v>RPZP.01.01.01</v>
      </c>
      <c r="D324" s="102" t="s">
        <v>5132</v>
      </c>
      <c r="E324" s="103" t="str">
        <f>VLOOKUP(F324,'[2]baza umowy'!A:E,5,FALSE)</f>
        <v>RPZP.01.01.01-32-367/09-03</v>
      </c>
      <c r="F324" s="102" t="s">
        <v>5135</v>
      </c>
      <c r="G324" s="89" t="e">
        <f>VLOOKUP(F324,baza!G:G,1,FALSE)</f>
        <v>#N/A</v>
      </c>
      <c r="H324" s="102" t="s">
        <v>18486</v>
      </c>
      <c r="I324" s="104" t="s">
        <v>18487</v>
      </c>
      <c r="J324" s="105" t="str">
        <f t="shared" si="10"/>
        <v>RPZP.01.01.01-32-367/09-02</v>
      </c>
      <c r="K324" s="104" t="s">
        <v>18488</v>
      </c>
      <c r="L324" s="102" t="s">
        <v>18489</v>
      </c>
      <c r="M324" s="102" t="s">
        <v>5139</v>
      </c>
      <c r="N324" s="102" t="s">
        <v>5138</v>
      </c>
      <c r="O324" s="106" t="s">
        <v>7037</v>
      </c>
      <c r="P324" s="92" t="str">
        <f>VLOOKUP(F324,'[2]kiedy utworzył wop'!B:H,7,FALSE)</f>
        <v>2011-08-23</v>
      </c>
      <c r="Q324" s="107" t="s">
        <v>4601</v>
      </c>
      <c r="R324" s="108" t="str">
        <f t="shared" si="11"/>
        <v>2011</v>
      </c>
      <c r="S324" s="109" t="s">
        <v>7051</v>
      </c>
      <c r="T324" s="96">
        <f>VLOOKUP(F324,'[2]dofinansowanie '!P:AI,20,FALSE)</f>
        <v>333125.40000000002</v>
      </c>
      <c r="U324" t="str">
        <f>VLOOKUP(F324,'[2]baza umowy'!A:AJ,36,FALSE)</f>
        <v>05 Obszary wiejskie (poza obszarami górskimi, wyspami lub o niskiej i bardzo niskiej gęstości zaludnienia)</v>
      </c>
      <c r="V324" t="str">
        <f>VLOOKUP(F324,'[2]baza umowy'!H:AH,27,FALSE)</f>
        <v>08 Inne inwestycje w przedsiębiorstwa</v>
      </c>
      <c r="W324" t="str">
        <f>VLOOKUP(F324,'[2]baza umowy'!H:AK,30,FALSE)</f>
        <v>13 Handel hurtowy i detaliczny</v>
      </c>
      <c r="X324" t="str">
        <f>VLOOKUP(F324,'[2]baza umowy'!A:AM,39,FALSE)</f>
        <v>"BILBARO" Robert Bil</v>
      </c>
      <c r="Y324" t="str">
        <f>VLOOKUP(F324,'[2]baza umowy'!A:AU,47,FALSE)</f>
        <v>osoba fizyczna prowadząca działalność gospodarczą - mikro przedsiębiorstwo</v>
      </c>
      <c r="Z324" t="str">
        <f>VLOOKUP(F324,'[2]baza umowy'!A:AW,49,FALSE)</f>
        <v>przedsiębiorca lub przedsiębiorstwo</v>
      </c>
      <c r="AA324" t="str">
        <f>VLOOKUP(F324,'[2]baza umowy'!A:AL,38,FALSE)</f>
        <v>5941408546</v>
      </c>
    </row>
    <row r="325" spans="1:27" x14ac:dyDescent="0.25">
      <c r="A325" t="str">
        <f>VLOOKUP(F325,'[2]baza umowy'!A:B,2,FALSE)</f>
        <v>RPZP.01.00.00</v>
      </c>
      <c r="B325" t="str">
        <f>VLOOKUP(F325,'[2]baza umowy'!A:C,3,FALSE)</f>
        <v>RPZP.01.01.00</v>
      </c>
      <c r="C325" t="str">
        <f>VLOOKUP(F325,'[2]baza umowy'!A:D,4,FALSE)</f>
        <v>RPZP.01.01.02</v>
      </c>
      <c r="D325" s="102" t="s">
        <v>5925</v>
      </c>
      <c r="E325" s="103" t="str">
        <f>VLOOKUP(F325,'[2]baza umowy'!A:E,5,FALSE)</f>
        <v>RPZP.01.01.02-32-197/09-02</v>
      </c>
      <c r="F325" s="102" t="s">
        <v>5928</v>
      </c>
      <c r="G325" s="89" t="e">
        <f>VLOOKUP(F325,baza!G:G,1,FALSE)</f>
        <v>#N/A</v>
      </c>
      <c r="H325" s="102" t="s">
        <v>18490</v>
      </c>
      <c r="I325" s="104" t="s">
        <v>18491</v>
      </c>
      <c r="J325" s="105" t="str">
        <f t="shared" si="10"/>
        <v>RPZP.01.01.02-32-197/09-04</v>
      </c>
      <c r="K325" s="104" t="s">
        <v>18492</v>
      </c>
      <c r="L325" s="102" t="s">
        <v>18493</v>
      </c>
      <c r="M325" s="102" t="s">
        <v>5931</v>
      </c>
      <c r="N325" s="102" t="s">
        <v>5930</v>
      </c>
      <c r="O325" s="106" t="s">
        <v>6494</v>
      </c>
      <c r="P325" s="92" t="str">
        <f>VLOOKUP(F325,'[2]kiedy utworzył wop'!B:H,7,FALSE)</f>
        <v>2011-08-23</v>
      </c>
      <c r="Q325" s="107" t="s">
        <v>4601</v>
      </c>
      <c r="R325" s="108" t="str">
        <f t="shared" si="11"/>
        <v>2011</v>
      </c>
      <c r="S325" s="109" t="s">
        <v>7051</v>
      </c>
      <c r="T325" s="96">
        <f>VLOOKUP(F325,'[2]dofinansowanie '!P:AI,20,FALSE)</f>
        <v>1288200</v>
      </c>
      <c r="U325" t="str">
        <f>VLOOKUP(F325,'[2]baza umowy'!A:AJ,36,FALSE)</f>
        <v>01 Obszar miejski</v>
      </c>
      <c r="V325" t="str">
        <f>VLOOKUP(F325,'[2]baza umowy'!H:AH,27,FALSE)</f>
        <v>08 Inne inwestycje w przedsiębiorstwa</v>
      </c>
      <c r="W325" t="str">
        <f>VLOOKUP(F325,'[2]baza umowy'!H:AK,30,FALSE)</f>
        <v>06 Nieokreślony przemysł wytwórczy</v>
      </c>
      <c r="X325" t="str">
        <f>VLOOKUP(F325,'[2]baza umowy'!A:AM,39,FALSE)</f>
        <v>PRODUCENT Majewska-Szczypińska Spółka jawna</v>
      </c>
      <c r="Y325" t="str">
        <f>VLOOKUP(F325,'[2]baza umowy'!A:AU,47,FALSE)</f>
        <v>spółka jawna - małe przedsiębiorstwo</v>
      </c>
      <c r="Z325" t="str">
        <f>VLOOKUP(F325,'[2]baza umowy'!A:AW,49,FALSE)</f>
        <v>przedsiębiorca lub przedsiębiorstwo</v>
      </c>
      <c r="AA325" t="str">
        <f>VLOOKUP(F325,'[2]baza umowy'!A:AL,38,FALSE)</f>
        <v>6692272627</v>
      </c>
    </row>
    <row r="326" spans="1:27" x14ac:dyDescent="0.25">
      <c r="A326" t="str">
        <f>VLOOKUP(F326,'[2]baza umowy'!A:B,2,FALSE)</f>
        <v>RPZP.01.00.00</v>
      </c>
      <c r="B326" t="str">
        <f>VLOOKUP(F326,'[2]baza umowy'!A:C,3,FALSE)</f>
        <v>RPZP.01.01.00</v>
      </c>
      <c r="C326" t="str">
        <f>VLOOKUP(F326,'[2]baza umowy'!A:D,4,FALSE)</f>
        <v>RPZP.01.01.02</v>
      </c>
      <c r="D326" s="102" t="s">
        <v>3319</v>
      </c>
      <c r="E326" s="103" t="str">
        <f>VLOOKUP(F326,'[2]baza umowy'!A:E,5,FALSE)</f>
        <v>RPZP.01.01.02-32-057/09-03</v>
      </c>
      <c r="F326" s="102" t="s">
        <v>3322</v>
      </c>
      <c r="G326" s="89" t="e">
        <f>VLOOKUP(F326,baza!G:G,1,FALSE)</f>
        <v>#N/A</v>
      </c>
      <c r="H326" s="102" t="s">
        <v>18494</v>
      </c>
      <c r="I326" s="104" t="s">
        <v>18495</v>
      </c>
      <c r="J326" s="105" t="str">
        <f t="shared" si="10"/>
        <v>RPZP.01.01.02-32-057/09-01</v>
      </c>
      <c r="K326" s="104" t="s">
        <v>18496</v>
      </c>
      <c r="L326" s="102" t="s">
        <v>18497</v>
      </c>
      <c r="M326" s="102" t="s">
        <v>3314</v>
      </c>
      <c r="N326" s="102" t="s">
        <v>3313</v>
      </c>
      <c r="O326" s="106" t="s">
        <v>7037</v>
      </c>
      <c r="P326" s="92" t="str">
        <f>VLOOKUP(F326,'[2]kiedy utworzył wop'!B:H,7,FALSE)</f>
        <v>2011-08-23</v>
      </c>
      <c r="Q326" s="107" t="s">
        <v>4601</v>
      </c>
      <c r="R326" s="108" t="str">
        <f t="shared" si="11"/>
        <v>2011</v>
      </c>
      <c r="S326" s="109" t="s">
        <v>5817</v>
      </c>
      <c r="T326" s="96">
        <f>VLOOKUP(F326,'[2]dofinansowanie '!P:AI,20,FALSE)</f>
        <v>25376.04</v>
      </c>
      <c r="U326" t="str">
        <f>VLOOKUP(F326,'[2]baza umowy'!A:AJ,36,FALSE)</f>
        <v>05 Obszary wiejskie (poza obszarami górskimi, wyspami lub o niskiej i bardzo niskiej gęstości zaludnienia)</v>
      </c>
      <c r="V326" t="str">
        <f>VLOOKUP(F326,'[2]baza umowy'!H:AH,27,FALSE)</f>
        <v>08 Inne inwestycje w przedsiębiorstwa</v>
      </c>
      <c r="W326" t="str">
        <f>VLOOKUP(F326,'[2]baza umowy'!H:AK,30,FALSE)</f>
        <v>12 Budownictwo</v>
      </c>
      <c r="X326" t="str">
        <f>VLOOKUP(F326,'[2]baza umowy'!A:AM,39,FALSE)</f>
        <v>Biuro Usługowo-Handlowe "Klimat" Beata Kalinowska</v>
      </c>
      <c r="Y326" t="str">
        <f>VLOOKUP(F326,'[2]baza umowy'!A:AU,47,FALSE)</f>
        <v>osoba fizyczna prowadząca działalność gospodarczą - małe przedsiębiorstwo</v>
      </c>
      <c r="Z326" t="str">
        <f>VLOOKUP(F326,'[2]baza umowy'!A:AW,49,FALSE)</f>
        <v>przedsiębiorca lub przedsiębiorstwo</v>
      </c>
      <c r="AA326" t="str">
        <f>VLOOKUP(F326,'[2]baza umowy'!A:AL,38,FALSE)</f>
        <v>6711014413</v>
      </c>
    </row>
    <row r="327" spans="1:27" x14ac:dyDescent="0.25">
      <c r="A327" t="str">
        <f>VLOOKUP(F327,'[2]baza umowy'!A:B,2,FALSE)</f>
        <v>RPZP.01.00.00</v>
      </c>
      <c r="B327" t="str">
        <f>VLOOKUP(F327,'[2]baza umowy'!A:C,3,FALSE)</f>
        <v>RPZP.01.01.00</v>
      </c>
      <c r="C327" t="str">
        <f>VLOOKUP(F327,'[2]baza umowy'!A:D,4,FALSE)</f>
        <v>RPZP.01.01.01</v>
      </c>
      <c r="D327" s="102" t="s">
        <v>2212</v>
      </c>
      <c r="E327" s="103" t="str">
        <f>VLOOKUP(F327,'[2]baza umowy'!A:E,5,FALSE)</f>
        <v>RPZP.01.01.01-32-320/09-01</v>
      </c>
      <c r="F327" s="102" t="s">
        <v>2215</v>
      </c>
      <c r="G327" s="89" t="e">
        <f>VLOOKUP(F327,baza!G:G,1,FALSE)</f>
        <v>#N/A</v>
      </c>
      <c r="H327" s="102" t="s">
        <v>18498</v>
      </c>
      <c r="I327" s="104" t="s">
        <v>18499</v>
      </c>
      <c r="J327" s="105" t="str">
        <f t="shared" si="10"/>
        <v>RPZP.01.01.01-32-320/09-01</v>
      </c>
      <c r="K327" s="104" t="s">
        <v>18500</v>
      </c>
      <c r="L327" s="102" t="s">
        <v>18501</v>
      </c>
      <c r="M327" s="102" t="s">
        <v>2219</v>
      </c>
      <c r="N327" s="102" t="s">
        <v>2218</v>
      </c>
      <c r="O327" s="106" t="s">
        <v>7037</v>
      </c>
      <c r="P327" s="92" t="str">
        <f>VLOOKUP(F327,'[2]kiedy utworzył wop'!B:H,7,FALSE)</f>
        <v>2011-08-23</v>
      </c>
      <c r="Q327" s="107" t="s">
        <v>4601</v>
      </c>
      <c r="R327" s="108" t="str">
        <f t="shared" si="11"/>
        <v>2011</v>
      </c>
      <c r="S327" s="109" t="s">
        <v>5817</v>
      </c>
      <c r="T327" s="96">
        <f>VLOOKUP(F327,'[2]dofinansowanie '!P:AI,20,FALSE)</f>
        <v>98356.98</v>
      </c>
      <c r="U327" t="str">
        <f>VLOOKUP(F327,'[2]baza umowy'!A:AJ,36,FALSE)</f>
        <v>05 Obszary wiejskie (poza obszarami górskimi, wyspami lub o niskiej i bardzo niskiej gęstości zaludnienia)</v>
      </c>
      <c r="V327" t="str">
        <f>VLOOKUP(F327,'[2]baza umowy'!H:AH,27,FALSE)</f>
        <v>08 Inne inwestycje w przedsiębiorstwa</v>
      </c>
      <c r="W327" t="str">
        <f>VLOOKUP(F327,'[2]baza umowy'!H:AK,30,FALSE)</f>
        <v>14 Hotele i restauracje</v>
      </c>
      <c r="X327" t="str">
        <f>VLOOKUP(F327,'[2]baza umowy'!A:AM,39,FALSE)</f>
        <v>LILA PARK Lidia Czapska</v>
      </c>
      <c r="Y327" t="str">
        <f>VLOOKUP(F327,'[2]baza umowy'!A:AU,47,FALSE)</f>
        <v>osoba fizyczna prowadząca działalność gospodarczą - mikro przedsiębiorstwo</v>
      </c>
      <c r="Z327" t="str">
        <f>VLOOKUP(F327,'[2]baza umowy'!A:AW,49,FALSE)</f>
        <v>przedsiębiorca lub przedsiębiorstwo</v>
      </c>
      <c r="AA327" t="str">
        <f>VLOOKUP(F327,'[2]baza umowy'!A:AL,38,FALSE)</f>
        <v>8551371966</v>
      </c>
    </row>
    <row r="328" spans="1:27" x14ac:dyDescent="0.25">
      <c r="A328" t="str">
        <f>VLOOKUP(F328,'[2]baza umowy'!A:B,2,FALSE)</f>
        <v>RPZP.05.00.00</v>
      </c>
      <c r="B328" t="str">
        <f>VLOOKUP(F328,'[2]baza umowy'!A:C,3,FALSE)</f>
        <v>RPZP.05.01.00</v>
      </c>
      <c r="C328" t="str">
        <f>VLOOKUP(F328,'[2]baza umowy'!A:D,4,FALSE)</f>
        <v>RPZP.05.01.01</v>
      </c>
      <c r="D328" s="102" t="s">
        <v>5410</v>
      </c>
      <c r="E328" s="103" t="str">
        <f>VLOOKUP(F328,'[2]baza umowy'!A:E,5,FALSE)</f>
        <v>RPZP.05.01.01-32-036/09-02</v>
      </c>
      <c r="F328" s="102" t="s">
        <v>5413</v>
      </c>
      <c r="G328" s="89" t="e">
        <f>VLOOKUP(F328,baza!G:G,1,FALSE)</f>
        <v>#N/A</v>
      </c>
      <c r="H328" s="102" t="s">
        <v>18502</v>
      </c>
      <c r="I328" s="104" t="s">
        <v>18503</v>
      </c>
      <c r="J328" s="105" t="str">
        <f t="shared" si="10"/>
        <v>RPZP.05.01.01-32-036/09-07</v>
      </c>
      <c r="K328" s="104" t="s">
        <v>18504</v>
      </c>
      <c r="L328" s="102" t="s">
        <v>18505</v>
      </c>
      <c r="M328" s="102" t="s">
        <v>3395</v>
      </c>
      <c r="N328" s="102" t="s">
        <v>3394</v>
      </c>
      <c r="O328" s="106" t="s">
        <v>7800</v>
      </c>
      <c r="P328" s="92" t="str">
        <f>VLOOKUP(F328,'[2]kiedy utworzył wop'!B:H,7,FALSE)</f>
        <v>2011-08-24</v>
      </c>
      <c r="Q328" s="107" t="s">
        <v>4601</v>
      </c>
      <c r="R328" s="108" t="str">
        <f t="shared" si="11"/>
        <v>2011</v>
      </c>
      <c r="S328" s="109" t="s">
        <v>5817</v>
      </c>
      <c r="T328" s="96">
        <f>VLOOKUP(F328,'[2]dofinansowanie '!P:AI,20,FALSE)</f>
        <v>681294.06</v>
      </c>
      <c r="U328" t="str">
        <f>VLOOKUP(F328,'[2]baza umowy'!A:AJ,36,FALSE)</f>
        <v>01 Obszar miejski</v>
      </c>
      <c r="V328" t="str">
        <f>VLOOKUP(F328,'[2]baza umowy'!H:AH,27,FALSE)</f>
        <v>57 Inne wsparcie na rzecz wzmocnienia usług turystycznych</v>
      </c>
      <c r="W328" t="str">
        <f>VLOOKUP(F328,'[2]baza umowy'!H:AK,30,FALSE)</f>
        <v>22 Inne niewyszczególnione usługi</v>
      </c>
      <c r="X328" t="str">
        <f>VLOOKUP(F328,'[2]baza umowy'!A:AM,39,FALSE)</f>
        <v>Gmina Miasto Kołobrzeg</v>
      </c>
      <c r="Y328" t="str">
        <f>VLOOKUP(F328,'[2]baza umowy'!A:AU,47,FALSE)</f>
        <v>wspólnota samorządowa - gmina</v>
      </c>
      <c r="Z328" t="str">
        <f>VLOOKUP(F328,'[2]baza umowy'!A:AW,49,FALSE)</f>
        <v>Jednostka samorządu terytorialnego</v>
      </c>
      <c r="AA328" t="str">
        <f>VLOOKUP(F328,'[2]baza umowy'!A:AL,38,FALSE)</f>
        <v>6711698541</v>
      </c>
    </row>
    <row r="329" spans="1:27" x14ac:dyDescent="0.25">
      <c r="A329" t="str">
        <f>VLOOKUP(F329,'[2]baza umowy'!A:B,2,FALSE)</f>
        <v>RPZP.02.00.00</v>
      </c>
      <c r="B329" t="str">
        <f>VLOOKUP(F329,'[2]baza umowy'!A:C,3,FALSE)</f>
        <v>RPZP.02.01.00</v>
      </c>
      <c r="C329" t="str">
        <f>VLOOKUP(F329,'[2]baza umowy'!A:D,4,FALSE)</f>
        <v>RPZP.02.01.01</v>
      </c>
      <c r="D329" s="102" t="s">
        <v>5365</v>
      </c>
      <c r="E329" s="103" t="str">
        <f>VLOOKUP(F329,'[2]baza umowy'!A:E,5,FALSE)</f>
        <v>RPZP.02.01.01-32-001/10-03</v>
      </c>
      <c r="F329" s="102" t="s">
        <v>5368</v>
      </c>
      <c r="G329" s="89" t="e">
        <f>VLOOKUP(F329,baza!G:G,1,FALSE)</f>
        <v>#N/A</v>
      </c>
      <c r="H329" s="102" t="s">
        <v>18506</v>
      </c>
      <c r="I329" s="104" t="s">
        <v>18507</v>
      </c>
      <c r="J329" s="105" t="str">
        <f t="shared" si="10"/>
        <v>RPZP.02.01.01-32-001/10-04</v>
      </c>
      <c r="K329" s="104" t="s">
        <v>18508</v>
      </c>
      <c r="L329" s="102" t="s">
        <v>18509</v>
      </c>
      <c r="M329" s="102" t="s">
        <v>70</v>
      </c>
      <c r="N329" s="102" t="s">
        <v>69</v>
      </c>
      <c r="O329" s="106" t="s">
        <v>7051</v>
      </c>
      <c r="P329" s="92" t="str">
        <f>VLOOKUP(F329,'[2]kiedy utworzył wop'!B:H,7,FALSE)</f>
        <v>2011-08-24</v>
      </c>
      <c r="Q329" s="107" t="s">
        <v>4601</v>
      </c>
      <c r="R329" s="108" t="str">
        <f t="shared" si="11"/>
        <v>2011</v>
      </c>
      <c r="S329" s="109" t="s">
        <v>6719</v>
      </c>
      <c r="T329" s="96">
        <f>VLOOKUP(F329,'[2]dofinansowanie '!P:AI,20,FALSE)</f>
        <v>5888620.7400000002</v>
      </c>
      <c r="U329" t="str">
        <f>VLOOKUP(F329,'[2]baza umowy'!A:AJ,36,FALSE)</f>
        <v>01 Obszar miejski</v>
      </c>
      <c r="V329" t="str">
        <f>VLOOKUP(F329,'[2]baza umowy'!H:AH,27,FALSE)</f>
        <v>23 Drogi regionalne/lokalne</v>
      </c>
      <c r="W329" t="str">
        <f>VLOOKUP(F329,'[2]baza umowy'!H:AK,30,FALSE)</f>
        <v>00 Nie dotyczy</v>
      </c>
      <c r="X329" t="str">
        <f>VLOOKUP(F329,'[2]baza umowy'!A:AM,39,FALSE)</f>
        <v>Województwo Zachodniopomorskie</v>
      </c>
      <c r="Y329" t="str">
        <f>VLOOKUP(F329,'[2]baza umowy'!A:AU,47,FALSE)</f>
        <v>wspólnota samorządowa - województwo</v>
      </c>
      <c r="Z329" t="str">
        <f>VLOOKUP(F329,'[2]baza umowy'!A:AW,49,FALSE)</f>
        <v>Jednostka samorządu terytorialnego</v>
      </c>
      <c r="AA329" t="str">
        <f>VLOOKUP(F329,'[2]baza umowy'!A:AL,38,FALSE)</f>
        <v>8512871498</v>
      </c>
    </row>
    <row r="330" spans="1:27" x14ac:dyDescent="0.25">
      <c r="A330" t="str">
        <f>VLOOKUP(F330,'[2]baza umowy'!A:B,2,FALSE)</f>
        <v>RPZP.01.00.00</v>
      </c>
      <c r="B330" t="str">
        <f>VLOOKUP(F330,'[2]baza umowy'!A:C,3,FALSE)</f>
        <v>RPZP.01.03.00</v>
      </c>
      <c r="C330" t="str">
        <f>VLOOKUP(F330,'[2]baza umowy'!A:D,4,FALSE)</f>
        <v>RPZP.01.03.01</v>
      </c>
      <c r="D330" s="102" t="s">
        <v>4584</v>
      </c>
      <c r="E330" s="103" t="str">
        <f>VLOOKUP(F330,'[2]baza umowy'!A:E,5,FALSE)</f>
        <v>RPZP.01.03.01-32-024/09-02</v>
      </c>
      <c r="F330" s="102" t="s">
        <v>4587</v>
      </c>
      <c r="G330" s="89" t="e">
        <f>VLOOKUP(F330,baza!G:G,1,FALSE)</f>
        <v>#N/A</v>
      </c>
      <c r="H330" s="102" t="s">
        <v>18510</v>
      </c>
      <c r="I330" s="104" t="s">
        <v>18511</v>
      </c>
      <c r="J330" s="105" t="str">
        <f t="shared" si="10"/>
        <v>RPZP.01.03.01-32-024/09-01</v>
      </c>
      <c r="K330" s="104" t="s">
        <v>18512</v>
      </c>
      <c r="L330" s="102" t="s">
        <v>18513</v>
      </c>
      <c r="M330" s="102" t="s">
        <v>4590</v>
      </c>
      <c r="N330" s="102" t="s">
        <v>4589</v>
      </c>
      <c r="O330" s="106" t="s">
        <v>7220</v>
      </c>
      <c r="P330" s="92" t="str">
        <f>VLOOKUP(F330,'[2]kiedy utworzył wop'!B:H,7,FALSE)</f>
        <v>2011-08-24</v>
      </c>
      <c r="Q330" s="107" t="s">
        <v>4601</v>
      </c>
      <c r="R330" s="108" t="str">
        <f t="shared" si="11"/>
        <v>2011</v>
      </c>
      <c r="S330" s="109" t="s">
        <v>5817</v>
      </c>
      <c r="T330" s="96">
        <f>VLOOKUP(F330,'[2]dofinansowanie '!P:AI,20,FALSE)</f>
        <v>10497.5</v>
      </c>
      <c r="U330" t="str">
        <f>VLOOKUP(F330,'[2]baza umowy'!A:AJ,36,FALSE)</f>
        <v>01 Obszar miejski</v>
      </c>
      <c r="V330" t="str">
        <f>VLOOKUP(F330,'[2]baza umowy'!H:AH,27,FALSE)</f>
        <v>05 Usługi w zakresie zaawansowanego wsparcia dla przedsiębiorstw i grup przedsiębiorstw</v>
      </c>
      <c r="W330" t="str">
        <f>VLOOKUP(F330,'[2]baza umowy'!H:AK,30,FALSE)</f>
        <v>22 Inne niewyszczególnione usługi</v>
      </c>
      <c r="X330" t="str">
        <f>VLOOKUP(F330,'[2]baza umowy'!A:AM,39,FALSE)</f>
        <v>Czyścioch Jerzy Ładniak</v>
      </c>
      <c r="Y330" t="str">
        <f>VLOOKUP(F330,'[2]baza umowy'!A:AU,47,FALSE)</f>
        <v>osoba fizyczna prowadząca działalność gospodarczą - małe przedsiębiorstwo</v>
      </c>
      <c r="Z330" t="str">
        <f>VLOOKUP(F330,'[2]baza umowy'!A:AW,49,FALSE)</f>
        <v>przedsiębiorca lub przedsiębiorstwo</v>
      </c>
      <c r="AA330" t="str">
        <f>VLOOKUP(F330,'[2]baza umowy'!A:AL,38,FALSE)</f>
        <v>8521012406</v>
      </c>
    </row>
    <row r="331" spans="1:27" x14ac:dyDescent="0.25">
      <c r="A331" t="str">
        <f>VLOOKUP(F331,'[2]baza umowy'!A:B,2,FALSE)</f>
        <v>RPZP.01.00.00</v>
      </c>
      <c r="B331" t="str">
        <f>VLOOKUP(F331,'[2]baza umowy'!A:C,3,FALSE)</f>
        <v>RPZP.01.03.00</v>
      </c>
      <c r="C331" t="str">
        <f>VLOOKUP(F331,'[2]baza umowy'!A:D,4,FALSE)</f>
        <v>RPZP.01.03.01</v>
      </c>
      <c r="D331" s="102" t="s">
        <v>3239</v>
      </c>
      <c r="E331" s="103" t="str">
        <f>VLOOKUP(F331,'[2]baza umowy'!A:E,5,FALSE)</f>
        <v>RPZP.01.03.01-32-016/08-03</v>
      </c>
      <c r="F331" s="102" t="s">
        <v>3242</v>
      </c>
      <c r="G331" s="89" t="e">
        <f>VLOOKUP(F331,baza!G:G,1,FALSE)</f>
        <v>#N/A</v>
      </c>
      <c r="H331" s="102" t="s">
        <v>18514</v>
      </c>
      <c r="I331" s="104" t="s">
        <v>18515</v>
      </c>
      <c r="J331" s="105" t="str">
        <f t="shared" si="10"/>
        <v>RPZP.01.03.01-32-016/08-05</v>
      </c>
      <c r="K331" s="104" t="s">
        <v>18516</v>
      </c>
      <c r="L331" s="102" t="s">
        <v>18517</v>
      </c>
      <c r="M331" s="102" t="s">
        <v>3246</v>
      </c>
      <c r="N331" s="102" t="s">
        <v>2018</v>
      </c>
      <c r="O331" s="106" t="s">
        <v>7220</v>
      </c>
      <c r="P331" s="92" t="str">
        <f>VLOOKUP(F331,'[2]kiedy utworzył wop'!B:H,7,FALSE)</f>
        <v>2011-08-24</v>
      </c>
      <c r="Q331" s="107" t="s">
        <v>4601</v>
      </c>
      <c r="R331" s="108" t="str">
        <f t="shared" si="11"/>
        <v>2011</v>
      </c>
      <c r="S331" s="109" t="s">
        <v>5817</v>
      </c>
      <c r="T331" s="96">
        <f>VLOOKUP(F331,'[2]dofinansowanie '!P:AI,20,FALSE)</f>
        <v>40000</v>
      </c>
      <c r="U331" t="str">
        <f>VLOOKUP(F331,'[2]baza umowy'!A:AJ,36,FALSE)</f>
        <v>01 Obszar miejski</v>
      </c>
      <c r="V331" t="str">
        <f>VLOOKUP(F331,'[2]baza umowy'!H:AH,27,FALSE)</f>
        <v>05 Usługi w zakresie zaawansowanego wsparcia dla przedsiębiorstw i grup przedsiębiorstw</v>
      </c>
      <c r="W331" t="str">
        <f>VLOOKUP(F331,'[2]baza umowy'!H:AK,30,FALSE)</f>
        <v>06 Nieokreślony przemysł wytwórczy</v>
      </c>
      <c r="X331" t="str">
        <f>VLOOKUP(F331,'[2]baza umowy'!A:AM,39,FALSE)</f>
        <v>AGAT+ Spółka z ograniczoną odpowiedzialnością</v>
      </c>
      <c r="Y331" t="str">
        <f>VLOOKUP(F331,'[2]baza umowy'!A:AU,47,FALSE)</f>
        <v>spółka z ograniczoną odpowiedzialnością - mikro przedsiębiorstwo</v>
      </c>
      <c r="Z331" t="str">
        <f>VLOOKUP(F331,'[2]baza umowy'!A:AW,49,FALSE)</f>
        <v>przedsiębiorca lub przedsiębiorstwo</v>
      </c>
      <c r="AA331" t="str">
        <f>VLOOKUP(F331,'[2]baza umowy'!A:AL,38,FALSE)</f>
        <v>9552177942</v>
      </c>
    </row>
    <row r="332" spans="1:27" x14ac:dyDescent="0.25">
      <c r="A332" t="str">
        <f>VLOOKUP(F332,'[2]baza umowy'!A:B,2,FALSE)</f>
        <v>RPZP.01.00.00</v>
      </c>
      <c r="B332" t="str">
        <f>VLOOKUP(F332,'[2]baza umowy'!A:C,3,FALSE)</f>
        <v>RPZP.01.01.00</v>
      </c>
      <c r="C332" t="str">
        <f>VLOOKUP(F332,'[2]baza umowy'!A:D,4,FALSE)</f>
        <v>RPZP.01.01.02</v>
      </c>
      <c r="D332" s="102" t="s">
        <v>5596</v>
      </c>
      <c r="E332" s="103" t="str">
        <f>VLOOKUP(F332,'[2]baza umowy'!A:E,5,FALSE)</f>
        <v>RPZP.01.01.02-32-074/09-01</v>
      </c>
      <c r="F332" s="102" t="s">
        <v>5599</v>
      </c>
      <c r="G332" s="89" t="e">
        <f>VLOOKUP(F332,baza!G:G,1,FALSE)</f>
        <v>#N/A</v>
      </c>
      <c r="H332" s="102" t="s">
        <v>18518</v>
      </c>
      <c r="I332" s="104" t="s">
        <v>18519</v>
      </c>
      <c r="J332" s="105" t="str">
        <f t="shared" si="10"/>
        <v>RPZP.01.01.02-32-074/09-04</v>
      </c>
      <c r="K332" s="104" t="s">
        <v>18520</v>
      </c>
      <c r="L332" s="102" t="s">
        <v>18521</v>
      </c>
      <c r="M332" s="102" t="s">
        <v>5604</v>
      </c>
      <c r="N332" s="102" t="s">
        <v>5603</v>
      </c>
      <c r="O332" s="106" t="s">
        <v>7220</v>
      </c>
      <c r="P332" s="92" t="str">
        <f>VLOOKUP(F332,'[2]kiedy utworzył wop'!B:H,7,FALSE)</f>
        <v>2011-08-24</v>
      </c>
      <c r="Q332" s="107" t="s">
        <v>4601</v>
      </c>
      <c r="R332" s="108" t="str">
        <f t="shared" si="11"/>
        <v>2011</v>
      </c>
      <c r="S332" s="109" t="s">
        <v>5817</v>
      </c>
      <c r="T332" s="96">
        <f>VLOOKUP(F332,'[2]dofinansowanie '!P:AI,20,FALSE)</f>
        <v>2000000</v>
      </c>
      <c r="U332" t="str">
        <f>VLOOKUP(F332,'[2]baza umowy'!A:AJ,36,FALSE)</f>
        <v>05 Obszary wiejskie (poza obszarami górskimi, wyspami lub o niskiej i bardzo niskiej gęstości zaludnienia)</v>
      </c>
      <c r="V332" t="str">
        <f>VLOOKUP(F332,'[2]baza umowy'!H:AH,27,FALSE)</f>
        <v>08 Inne inwestycje w przedsiębiorstwa</v>
      </c>
      <c r="W332" t="str">
        <f>VLOOKUP(F332,'[2]baza umowy'!H:AK,30,FALSE)</f>
        <v>06 Nieokreślony przemysł wytwórczy</v>
      </c>
      <c r="X332" t="str">
        <f>VLOOKUP(F332,'[2]baza umowy'!A:AM,39,FALSE)</f>
        <v>Zakład Przetwórstwa Tworzyw Sztucznych "FOL-PAK" Jerzy Kęsik</v>
      </c>
      <c r="Y332" t="str">
        <f>VLOOKUP(F332,'[2]baza umowy'!A:AU,47,FALSE)</f>
        <v>osoba fizyczna prowadząca działalność gospodarczą - małe przedsiębiorstwo</v>
      </c>
      <c r="Z332" t="str">
        <f>VLOOKUP(F332,'[2]baza umowy'!A:AW,49,FALSE)</f>
        <v>przedsiębiorca lub przedsiębiorstwo</v>
      </c>
      <c r="AA332" t="str">
        <f>VLOOKUP(F332,'[2]baza umowy'!A:AL,38,FALSE)</f>
        <v>6690002645</v>
      </c>
    </row>
    <row r="333" spans="1:27" x14ac:dyDescent="0.25">
      <c r="A333" t="str">
        <f>VLOOKUP(F333,'[2]baza umowy'!A:B,2,FALSE)</f>
        <v>RPZP.01.00.00</v>
      </c>
      <c r="B333" t="str">
        <f>VLOOKUP(F333,'[2]baza umowy'!A:C,3,FALSE)</f>
        <v>RPZP.01.01.00</v>
      </c>
      <c r="C333" t="str">
        <f>VLOOKUP(F333,'[2]baza umowy'!A:D,4,FALSE)</f>
        <v>RPZP.01.01.01</v>
      </c>
      <c r="D333" s="102" t="s">
        <v>5101</v>
      </c>
      <c r="E333" s="103" t="str">
        <f>VLOOKUP(F333,'[2]baza umowy'!A:E,5,FALSE)</f>
        <v>RPZP.01.01.01-32-436/10-01</v>
      </c>
      <c r="F333" s="102" t="s">
        <v>5104</v>
      </c>
      <c r="G333" s="89" t="e">
        <f>VLOOKUP(F333,baza!G:G,1,FALSE)</f>
        <v>#N/A</v>
      </c>
      <c r="H333" s="102" t="s">
        <v>18522</v>
      </c>
      <c r="I333" s="104" t="s">
        <v>5101</v>
      </c>
      <c r="J333" s="105" t="str">
        <f t="shared" si="10"/>
        <v>RPZP.01.01.01-32-436/10-01</v>
      </c>
      <c r="K333" s="104" t="s">
        <v>18523</v>
      </c>
      <c r="L333" s="102" t="s">
        <v>18524</v>
      </c>
      <c r="M333" s="102" t="s">
        <v>5108</v>
      </c>
      <c r="N333" s="102" t="s">
        <v>5107</v>
      </c>
      <c r="O333" s="106" t="s">
        <v>7220</v>
      </c>
      <c r="P333" s="92" t="str">
        <f>VLOOKUP(F333,'[2]kiedy utworzył wop'!B:H,7,FALSE)</f>
        <v>2011-08-24</v>
      </c>
      <c r="Q333" s="107" t="s">
        <v>4601</v>
      </c>
      <c r="R333" s="108" t="str">
        <f t="shared" si="11"/>
        <v>2011</v>
      </c>
      <c r="S333" s="109" t="s">
        <v>5817</v>
      </c>
      <c r="T333" s="96">
        <f>VLOOKUP(F333,'[2]dofinansowanie '!P:AI,20,FALSE)</f>
        <v>92196</v>
      </c>
      <c r="U333" t="str">
        <f>VLOOKUP(F333,'[2]baza umowy'!A:AJ,36,FALSE)</f>
        <v>05 Obszary wiejskie (poza obszarami górskimi, wyspami lub o niskiej i bardzo niskiej gęstości zaludnienia)</v>
      </c>
      <c r="V333" t="str">
        <f>VLOOKUP(F333,'[2]baza umowy'!H:AH,27,FALSE)</f>
        <v>08 Inne inwestycje w przedsiębiorstwa</v>
      </c>
      <c r="W333" t="str">
        <f>VLOOKUP(F333,'[2]baza umowy'!H:AK,30,FALSE)</f>
        <v>16 Obsługa nieruchomości, wynajem i prowadzenie działalności gospodarczej</v>
      </c>
      <c r="X333" t="str">
        <f>VLOOKUP(F333,'[2]baza umowy'!A:AM,39,FALSE)</f>
        <v>Broker-Life Krzysztof Ćwikliński</v>
      </c>
      <c r="Y333" t="str">
        <f>VLOOKUP(F333,'[2]baza umowy'!A:AU,47,FALSE)</f>
        <v>osoba fizyczna prowadząca działalność gospodarczą - mikro przedsiębiorstwo</v>
      </c>
      <c r="Z333" t="str">
        <f>VLOOKUP(F333,'[2]baza umowy'!A:AW,49,FALSE)</f>
        <v>przedsiębiorca lub przedsiębiorstwo</v>
      </c>
      <c r="AA333" t="str">
        <f>VLOOKUP(F333,'[2]baza umowy'!A:AL,38,FALSE)</f>
        <v>8511009928</v>
      </c>
    </row>
    <row r="334" spans="1:27" x14ac:dyDescent="0.25">
      <c r="A334" t="str">
        <f>VLOOKUP(F334,'[2]baza umowy'!A:B,2,FALSE)</f>
        <v>RPZP.01.00.00</v>
      </c>
      <c r="B334" t="str">
        <f>VLOOKUP(F334,'[2]baza umowy'!A:C,3,FALSE)</f>
        <v>RPZP.01.01.00</v>
      </c>
      <c r="C334" t="str">
        <f>VLOOKUP(F334,'[2]baza umowy'!A:D,4,FALSE)</f>
        <v>RPZP.01.01.01</v>
      </c>
      <c r="D334" s="102" t="s">
        <v>2543</v>
      </c>
      <c r="E334" s="103" t="str">
        <f>VLOOKUP(F334,'[2]baza umowy'!A:E,5,FALSE)</f>
        <v>RPZP.01.01.01-32-230/09-01</v>
      </c>
      <c r="F334" s="102" t="s">
        <v>2546</v>
      </c>
      <c r="G334" s="89" t="e">
        <f>VLOOKUP(F334,baza!G:G,1,FALSE)</f>
        <v>#N/A</v>
      </c>
      <c r="H334" s="102" t="s">
        <v>18525</v>
      </c>
      <c r="I334" s="104" t="s">
        <v>2543</v>
      </c>
      <c r="J334" s="105" t="str">
        <f t="shared" si="10"/>
        <v>RPZP.01.01.01-32-230/09-01</v>
      </c>
      <c r="K334" s="104" t="s">
        <v>18526</v>
      </c>
      <c r="L334" s="102" t="s">
        <v>18527</v>
      </c>
      <c r="M334" s="102" t="s">
        <v>2550</v>
      </c>
      <c r="N334" s="102" t="s">
        <v>2549</v>
      </c>
      <c r="O334" s="106" t="s">
        <v>7220</v>
      </c>
      <c r="P334" s="92" t="str">
        <f>VLOOKUP(F334,'[2]kiedy utworzył wop'!B:H,7,FALSE)</f>
        <v>2011-08-24</v>
      </c>
      <c r="Q334" s="107" t="s">
        <v>4601</v>
      </c>
      <c r="R334" s="108" t="str">
        <f t="shared" si="11"/>
        <v>2011</v>
      </c>
      <c r="S334" s="109" t="s">
        <v>6719</v>
      </c>
      <c r="T334" s="96">
        <f>VLOOKUP(F334,'[2]dofinansowanie '!P:AI,20,FALSE)</f>
        <v>34071.129999999997</v>
      </c>
      <c r="U334" t="str">
        <f>VLOOKUP(F334,'[2]baza umowy'!A:AJ,36,FALSE)</f>
        <v>01 Obszar miejski</v>
      </c>
      <c r="V334" t="str">
        <f>VLOOKUP(F334,'[2]baza umowy'!H:AH,27,FALSE)</f>
        <v>08 Inne inwestycje w przedsiębiorstwa</v>
      </c>
      <c r="W334" t="str">
        <f>VLOOKUP(F334,'[2]baza umowy'!H:AK,30,FALSE)</f>
        <v>18 Edukacja</v>
      </c>
      <c r="X334" t="str">
        <f>VLOOKUP(F334,'[2]baza umowy'!A:AM,39,FALSE)</f>
        <v>Ośrodek Nauki Jazdy S.C. B.J. Jakubowscy</v>
      </c>
      <c r="Y334" t="str">
        <f>VLOOKUP(F334,'[2]baza umowy'!A:AU,47,FALSE)</f>
        <v>spółka cywilna prowadząca działalność w oparciu o umowę zawartą na podstawie KC - mikro przedsiębiorstwo</v>
      </c>
      <c r="Z334" t="str">
        <f>VLOOKUP(F334,'[2]baza umowy'!A:AW,49,FALSE)</f>
        <v>przedsiębiorca lub przedsiębiorstwo</v>
      </c>
      <c r="AA334" t="str">
        <f>VLOOKUP(F334,'[2]baza umowy'!A:AL,38,FALSE)</f>
        <v>9860140811</v>
      </c>
    </row>
    <row r="335" spans="1:27" x14ac:dyDescent="0.25">
      <c r="A335" t="str">
        <f>VLOOKUP(F335,'[2]baza umowy'!A:B,2,FALSE)</f>
        <v>RPZP.01.00.00</v>
      </c>
      <c r="B335" t="str">
        <f>VLOOKUP(F335,'[2]baza umowy'!A:C,3,FALSE)</f>
        <v>RPZP.01.01.00</v>
      </c>
      <c r="C335" t="str">
        <f>VLOOKUP(F335,'[2]baza umowy'!A:D,4,FALSE)</f>
        <v>RPZP.01.01.01</v>
      </c>
      <c r="D335" s="102" t="s">
        <v>965</v>
      </c>
      <c r="E335" s="103" t="str">
        <f>VLOOKUP(F335,'[2]baza umowy'!A:E,5,FALSE)</f>
        <v>RPZP.01.01.01-32-007/09-01</v>
      </c>
      <c r="F335" s="102" t="s">
        <v>968</v>
      </c>
      <c r="G335" s="89" t="e">
        <f>VLOOKUP(F335,baza!G:G,1,FALSE)</f>
        <v>#N/A</v>
      </c>
      <c r="H335" s="102" t="s">
        <v>18528</v>
      </c>
      <c r="I335" s="104" t="s">
        <v>965</v>
      </c>
      <c r="J335" s="105" t="str">
        <f t="shared" si="10"/>
        <v>RPZP.01.01.01-32-007/09-01</v>
      </c>
      <c r="K335" s="104" t="s">
        <v>18529</v>
      </c>
      <c r="L335" s="102" t="s">
        <v>18530</v>
      </c>
      <c r="M335" s="102" t="s">
        <v>974</v>
      </c>
      <c r="N335" s="102" t="s">
        <v>973</v>
      </c>
      <c r="O335" s="106" t="s">
        <v>7800</v>
      </c>
      <c r="P335" s="92" t="str">
        <f>VLOOKUP(F335,'[2]kiedy utworzył wop'!B:H,7,FALSE)</f>
        <v>2011-08-24</v>
      </c>
      <c r="Q335" s="107" t="s">
        <v>4601</v>
      </c>
      <c r="R335" s="108" t="str">
        <f t="shared" si="11"/>
        <v>2011</v>
      </c>
      <c r="S335" s="109" t="s">
        <v>5817</v>
      </c>
      <c r="T335" s="96">
        <f>VLOOKUP(F335,'[2]dofinansowanie '!P:AI,20,FALSE)</f>
        <v>77054.399999999994</v>
      </c>
      <c r="U335" t="str">
        <f>VLOOKUP(F335,'[2]baza umowy'!A:AJ,36,FALSE)</f>
        <v>01 Obszar miejski</v>
      </c>
      <c r="V335" t="str">
        <f>VLOOKUP(F335,'[2]baza umowy'!H:AH,27,FALSE)</f>
        <v>08 Inne inwestycje w przedsiębiorstwa</v>
      </c>
      <c r="W335" t="str">
        <f>VLOOKUP(F335,'[2]baza umowy'!H:AK,30,FALSE)</f>
        <v>12 Budownictwo</v>
      </c>
      <c r="X335" t="str">
        <f>VLOOKUP(F335,'[2]baza umowy'!A:AM,39,FALSE)</f>
        <v>Usługi Geologiczne Magdalena Tyszecka</v>
      </c>
      <c r="Y335" t="str">
        <f>VLOOKUP(F335,'[2]baza umowy'!A:AU,47,FALSE)</f>
        <v>osoba fizyczna prowadząca działalność gospodarczą - mikro przedsiębiorstwo</v>
      </c>
      <c r="Z335" t="str">
        <f>VLOOKUP(F335,'[2]baza umowy'!A:AW,49,FALSE)</f>
        <v>przedsiębiorca lub przedsiębiorstwo</v>
      </c>
      <c r="AA335" t="str">
        <f>VLOOKUP(F335,'[2]baza umowy'!A:AL,38,FALSE)</f>
        <v>5381258441</v>
      </c>
    </row>
    <row r="336" spans="1:27" x14ac:dyDescent="0.25">
      <c r="A336" t="str">
        <f>VLOOKUP(F336,'[2]baza umowy'!A:B,2,FALSE)</f>
        <v>RPZP.01.00.00</v>
      </c>
      <c r="B336" t="str">
        <f>VLOOKUP(F336,'[2]baza umowy'!A:C,3,FALSE)</f>
        <v>RPZP.01.01.00</v>
      </c>
      <c r="C336" t="str">
        <f>VLOOKUP(F336,'[2]baza umowy'!A:D,4,FALSE)</f>
        <v>RPZP.01.01.02</v>
      </c>
      <c r="D336" s="102" t="s">
        <v>5646</v>
      </c>
      <c r="E336" s="103" t="str">
        <f>VLOOKUP(F336,'[2]baza umowy'!A:E,5,FALSE)</f>
        <v>RPZP.01.01.02-32-083/09-03</v>
      </c>
      <c r="F336" s="102" t="s">
        <v>5649</v>
      </c>
      <c r="G336" s="89" t="e">
        <f>VLOOKUP(F336,baza!G:G,1,FALSE)</f>
        <v>#N/A</v>
      </c>
      <c r="H336" s="102" t="s">
        <v>18531</v>
      </c>
      <c r="I336" s="104" t="s">
        <v>18532</v>
      </c>
      <c r="J336" s="105" t="str">
        <f t="shared" si="10"/>
        <v>RPZP.01.01.02-32-083/09-02</v>
      </c>
      <c r="K336" s="104" t="s">
        <v>18533</v>
      </c>
      <c r="L336" s="102" t="s">
        <v>18534</v>
      </c>
      <c r="M336" s="102" t="s">
        <v>5652</v>
      </c>
      <c r="N336" s="102" t="s">
        <v>5651</v>
      </c>
      <c r="O336" s="106" t="s">
        <v>7600</v>
      </c>
      <c r="P336" s="92" t="str">
        <f>VLOOKUP(F336,'[2]kiedy utworzył wop'!B:H,7,FALSE)</f>
        <v>2011-08-26</v>
      </c>
      <c r="Q336" s="107" t="s">
        <v>4601</v>
      </c>
      <c r="R336" s="108" t="str">
        <f t="shared" si="11"/>
        <v>2011</v>
      </c>
      <c r="S336" s="109" t="s">
        <v>4053</v>
      </c>
      <c r="T336" s="96">
        <f>VLOOKUP(F336,'[2]dofinansowanie '!P:AI,20,FALSE)</f>
        <v>316392</v>
      </c>
      <c r="U336" t="str">
        <f>VLOOKUP(F336,'[2]baza umowy'!A:AJ,36,FALSE)</f>
        <v>05 Obszary wiejskie (poza obszarami górskimi, wyspami lub o niskiej i bardzo niskiej gęstości zaludnienia)</v>
      </c>
      <c r="V336" t="str">
        <f>VLOOKUP(F336,'[2]baza umowy'!H:AH,27,FALSE)</f>
        <v>08 Inne inwestycje w przedsiębiorstwa</v>
      </c>
      <c r="W336" t="str">
        <f>VLOOKUP(F336,'[2]baza umowy'!H:AK,30,FALSE)</f>
        <v>13 Handel hurtowy i detaliczny</v>
      </c>
      <c r="X336" t="str">
        <f>VLOOKUP(F336,'[2]baza umowy'!A:AM,39,FALSE)</f>
        <v>"Elte" Sp. z o.o.</v>
      </c>
      <c r="Y336" t="str">
        <f>VLOOKUP(F336,'[2]baza umowy'!A:AU,47,FALSE)</f>
        <v>spółka z ograniczoną odpowiedzialnością - małe przedsiębiorstwo</v>
      </c>
      <c r="Z336" t="str">
        <f>VLOOKUP(F336,'[2]baza umowy'!A:AW,49,FALSE)</f>
        <v>przedsiębiorca lub przedsiębiorstwo</v>
      </c>
      <c r="AA336" t="str">
        <f>VLOOKUP(F336,'[2]baza umowy'!A:AL,38,FALSE)</f>
        <v>8522345966</v>
      </c>
    </row>
    <row r="337" spans="1:27" x14ac:dyDescent="0.25">
      <c r="A337" t="str">
        <f>VLOOKUP(F337,'[2]baza umowy'!A:B,2,FALSE)</f>
        <v>RPZP.01.00.00</v>
      </c>
      <c r="B337" t="str">
        <f>VLOOKUP(F337,'[2]baza umowy'!A:C,3,FALSE)</f>
        <v>RPZP.01.01.00</v>
      </c>
      <c r="C337" t="str">
        <f>VLOOKUP(F337,'[2]baza umowy'!A:D,4,FALSE)</f>
        <v>RPZP.01.01.01</v>
      </c>
      <c r="D337" s="102" t="s">
        <v>3374</v>
      </c>
      <c r="E337" s="103" t="str">
        <f>VLOOKUP(F337,'[2]baza umowy'!A:E,5,FALSE)</f>
        <v>RPZP.01.01.01-32-106/09-02</v>
      </c>
      <c r="F337" s="102" t="s">
        <v>3377</v>
      </c>
      <c r="G337" s="89" t="e">
        <f>VLOOKUP(F337,baza!G:G,1,FALSE)</f>
        <v>#N/A</v>
      </c>
      <c r="H337" s="102" t="s">
        <v>18535</v>
      </c>
      <c r="I337" s="104" t="s">
        <v>3374</v>
      </c>
      <c r="J337" s="105" t="str">
        <f t="shared" si="10"/>
        <v>RPZP.01.01.01-32-106/09-02</v>
      </c>
      <c r="K337" s="104" t="s">
        <v>18536</v>
      </c>
      <c r="L337" s="102" t="s">
        <v>18537</v>
      </c>
      <c r="M337" s="102" t="s">
        <v>3382</v>
      </c>
      <c r="N337" s="102" t="s">
        <v>3381</v>
      </c>
      <c r="O337" s="106" t="s">
        <v>7220</v>
      </c>
      <c r="P337" s="92" t="str">
        <f>VLOOKUP(F337,'[2]kiedy utworzył wop'!B:H,7,FALSE)</f>
        <v>2011-08-26</v>
      </c>
      <c r="Q337" s="107" t="s">
        <v>4601</v>
      </c>
      <c r="R337" s="108" t="str">
        <f t="shared" si="11"/>
        <v>2011</v>
      </c>
      <c r="S337" s="109" t="s">
        <v>5817</v>
      </c>
      <c r="T337" s="96">
        <f>VLOOKUP(F337,'[2]dofinansowanie '!P:AI,20,FALSE)</f>
        <v>58174.879999999997</v>
      </c>
      <c r="U337" t="str">
        <f>VLOOKUP(F337,'[2]baza umowy'!A:AJ,36,FALSE)</f>
        <v>01 Obszar miejski</v>
      </c>
      <c r="V337" t="str">
        <f>VLOOKUP(F337,'[2]baza umowy'!H:AH,27,FALSE)</f>
        <v>08 Inne inwestycje w przedsiębiorstwa</v>
      </c>
      <c r="W337" t="str">
        <f>VLOOKUP(F337,'[2]baza umowy'!H:AK,30,FALSE)</f>
        <v>01 Rolnictwo, łowiectwo i leśnictwo</v>
      </c>
      <c r="X337" t="str">
        <f>VLOOKUP(F337,'[2]baza umowy'!A:AM,39,FALSE)</f>
        <v>„Ogród pod Wierzbami Spółka z ograniczoną odpowiedzialnością” Spółka Komandytowa</v>
      </c>
      <c r="Y337" t="str">
        <f>VLOOKUP(F337,'[2]baza umowy'!A:AU,47,FALSE)</f>
        <v>spółka komandytowa - mikro przedsiębiorstwo</v>
      </c>
      <c r="Z337" t="str">
        <f>VLOOKUP(F337,'[2]baza umowy'!A:AW,49,FALSE)</f>
        <v>przedsiębiorca lub przedsiębiorstwo</v>
      </c>
      <c r="AA337" t="str">
        <f>VLOOKUP(F337,'[2]baza umowy'!A:AL,38,FALSE)</f>
        <v>9552156963</v>
      </c>
    </row>
    <row r="338" spans="1:27" x14ac:dyDescent="0.25">
      <c r="A338" t="str">
        <f>VLOOKUP(F338,'[2]baza umowy'!A:B,2,FALSE)</f>
        <v>RPZP.01.00.00</v>
      </c>
      <c r="B338" t="str">
        <f>VLOOKUP(F338,'[2]baza umowy'!A:C,3,FALSE)</f>
        <v>RPZP.01.01.00</v>
      </c>
      <c r="C338" t="str">
        <f>VLOOKUP(F338,'[2]baza umowy'!A:D,4,FALSE)</f>
        <v>RPZP.01.01.03</v>
      </c>
      <c r="D338" s="102" t="s">
        <v>1530</v>
      </c>
      <c r="E338" s="103" t="str">
        <f>VLOOKUP(F338,'[2]baza umowy'!A:E,5,FALSE)</f>
        <v>RPZP.01.01.03-32-075/09-04</v>
      </c>
      <c r="F338" s="102" t="s">
        <v>1533</v>
      </c>
      <c r="G338" s="89" t="e">
        <f>VLOOKUP(F338,baza!G:G,1,FALSE)</f>
        <v>#N/A</v>
      </c>
      <c r="H338" s="102" t="s">
        <v>18538</v>
      </c>
      <c r="I338" s="104" t="s">
        <v>18539</v>
      </c>
      <c r="J338" s="105" t="str">
        <f t="shared" si="10"/>
        <v>RPZP.01.01.03-32-075/09-01</v>
      </c>
      <c r="K338" s="104" t="s">
        <v>18540</v>
      </c>
      <c r="L338" s="102" t="s">
        <v>18541</v>
      </c>
      <c r="M338" s="102" t="s">
        <v>1538</v>
      </c>
      <c r="N338" s="102" t="s">
        <v>1537</v>
      </c>
      <c r="O338" s="106" t="s">
        <v>3441</v>
      </c>
      <c r="P338" s="92" t="str">
        <f>VLOOKUP(F338,'[2]kiedy utworzył wop'!B:H,7,FALSE)</f>
        <v>2011-08-26</v>
      </c>
      <c r="Q338" s="107" t="s">
        <v>4601</v>
      </c>
      <c r="R338" s="108" t="str">
        <f t="shared" si="11"/>
        <v>2011</v>
      </c>
      <c r="S338" s="109" t="s">
        <v>4053</v>
      </c>
      <c r="T338" s="96">
        <f>VLOOKUP(F338,'[2]dofinansowanie '!P:AI,20,FALSE)</f>
        <v>441457.34</v>
      </c>
      <c r="U338" t="str">
        <f>VLOOKUP(F338,'[2]baza umowy'!A:AJ,36,FALSE)</f>
        <v>01 Obszar miejski</v>
      </c>
      <c r="V338" t="str">
        <f>VLOOKUP(F338,'[2]baza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38" t="str">
        <f>VLOOKUP(F338,'[2]baza umowy'!H:AK,30,FALSE)</f>
        <v>19 Działalność w zakresie ochrony zdrowia ludzkiego</v>
      </c>
      <c r="X338" t="str">
        <f>VLOOKUP(F338,'[2]baza umowy'!A:AM,39,FALSE)</f>
        <v>Dental Art dr n. med. Barbara Stawska</v>
      </c>
      <c r="Y338" t="str">
        <f>VLOOKUP(F338,'[2]baza umowy'!A:AU,47,FALSE)</f>
        <v>osoba fizyczna prowadząca działalność gospodarczą - mikro przedsiębiorstwo</v>
      </c>
      <c r="Z338" t="str">
        <f>VLOOKUP(F338,'[2]baza umowy'!A:AW,49,FALSE)</f>
        <v>przedsiębiorca lub przedsiębiorstwo</v>
      </c>
      <c r="AA338" t="str">
        <f>VLOOKUP(F338,'[2]baza umowy'!A:AL,38,FALSE)</f>
        <v>9730448769</v>
      </c>
    </row>
    <row r="339" spans="1:27" x14ac:dyDescent="0.25">
      <c r="A339" t="str">
        <f>VLOOKUP(F339,'[2]baza umowy'!A:B,2,FALSE)</f>
        <v>RPZP.01.00.00</v>
      </c>
      <c r="B339" t="str">
        <f>VLOOKUP(F339,'[2]baza umowy'!A:C,3,FALSE)</f>
        <v>RPZP.01.01.00</v>
      </c>
      <c r="C339" t="str">
        <f>VLOOKUP(F339,'[2]baza umowy'!A:D,4,FALSE)</f>
        <v>RPZP.01.01.01</v>
      </c>
      <c r="D339" s="102" t="s">
        <v>18542</v>
      </c>
      <c r="E339" s="103" t="str">
        <f>VLOOKUP(F339,'[2]baza umowy'!A:E,5,FALSE)</f>
        <v>RPZP.01.01.01-32-469/10-02</v>
      </c>
      <c r="F339" s="102" t="s">
        <v>5684</v>
      </c>
      <c r="G339" s="89" t="e">
        <f>VLOOKUP(F339,baza!G:G,1,FALSE)</f>
        <v>#N/A</v>
      </c>
      <c r="H339" s="102" t="s">
        <v>18543</v>
      </c>
      <c r="I339" s="104" t="s">
        <v>18544</v>
      </c>
      <c r="J339" s="105" t="str">
        <f t="shared" si="10"/>
        <v>RPZP.01.01.01-32-469/10-01</v>
      </c>
      <c r="K339" s="104" t="s">
        <v>18545</v>
      </c>
      <c r="L339" s="102" t="s">
        <v>18546</v>
      </c>
      <c r="M339" s="102" t="s">
        <v>18547</v>
      </c>
      <c r="N339" s="102" t="s">
        <v>5687</v>
      </c>
      <c r="O339" s="106" t="s">
        <v>7812</v>
      </c>
      <c r="P339" s="92" t="str">
        <f>VLOOKUP(F339,'[2]kiedy utworzył wop'!B:H,7,FALSE)</f>
        <v>2011-08-26</v>
      </c>
      <c r="Q339" s="107" t="s">
        <v>4601</v>
      </c>
      <c r="R339" s="108" t="str">
        <f t="shared" si="11"/>
        <v>2011</v>
      </c>
      <c r="S339" s="109" t="s">
        <v>6719</v>
      </c>
      <c r="T339" s="96">
        <f>VLOOKUP(F339,'[2]dofinansowanie '!P:AI,20,FALSE)</f>
        <v>119950</v>
      </c>
      <c r="U339" t="str">
        <f>VLOOKUP(F339,'[2]baza umowy'!A:AJ,36,FALSE)</f>
        <v>01 Obszar miejski</v>
      </c>
      <c r="V339" t="str">
        <f>VLOOKUP(F339,'[2]baza umowy'!H:AH,27,FALSE)</f>
        <v>08 Inne inwestycje w przedsiębiorstwa</v>
      </c>
      <c r="W339" t="str">
        <f>VLOOKUP(F339,'[2]baza umowy'!H:AK,30,FALSE)</f>
        <v>19 Działalność w zakresie ochrony zdrowia ludzkiego</v>
      </c>
      <c r="X339" t="str">
        <f>VLOOKUP(F339,'[2]baza umowy'!A:AM,39,FALSE)</f>
        <v>Stomatologiczny Zakład Opieki Zdrowotnej Center- Dent Anna Dziurewicz-Góra</v>
      </c>
      <c r="Y339" t="str">
        <f>VLOOKUP(F339,'[2]baza umowy'!A:AU,47,FALSE)</f>
        <v>osoba fizyczna prowadząca działalność gospodarczą - mikro przedsiębiorstwo</v>
      </c>
      <c r="Z339" t="str">
        <f>VLOOKUP(F339,'[2]baza umowy'!A:AW,49,FALSE)</f>
        <v>przedsiębiorca lub przedsiębiorstwo</v>
      </c>
      <c r="AA339" t="str">
        <f>VLOOKUP(F339,'[2]baza umowy'!A:AL,38,FALSE)</f>
        <v>6691414255</v>
      </c>
    </row>
    <row r="340" spans="1:27" x14ac:dyDescent="0.25">
      <c r="A340" t="str">
        <f>VLOOKUP(F340,'[2]baza umowy'!A:B,2,FALSE)</f>
        <v>RPZP.01.00.00</v>
      </c>
      <c r="B340" t="str">
        <f>VLOOKUP(F340,'[2]baza umowy'!A:C,3,FALSE)</f>
        <v>RPZP.01.01.00</v>
      </c>
      <c r="C340" t="str">
        <f>VLOOKUP(F340,'[2]baza umowy'!A:D,4,FALSE)</f>
        <v>RPZP.01.01.01</v>
      </c>
      <c r="D340" s="102" t="s">
        <v>18548</v>
      </c>
      <c r="E340" s="103" t="str">
        <f>VLOOKUP(F340,'[2]baza umowy'!A:E,5,FALSE)</f>
        <v>RPZP.01.01.01-32-224/09-03</v>
      </c>
      <c r="F340" s="102" t="s">
        <v>2103</v>
      </c>
      <c r="G340" s="89" t="e">
        <f>VLOOKUP(F340,baza!G:G,1,FALSE)</f>
        <v>#N/A</v>
      </c>
      <c r="H340" s="102" t="s">
        <v>18549</v>
      </c>
      <c r="I340" s="104" t="s">
        <v>18550</v>
      </c>
      <c r="J340" s="105" t="str">
        <f t="shared" si="10"/>
        <v>RPZP.01.01.01-32-224/09-01</v>
      </c>
      <c r="K340" s="104" t="s">
        <v>18551</v>
      </c>
      <c r="L340" s="102" t="s">
        <v>18552</v>
      </c>
      <c r="M340" s="102" t="s">
        <v>2109</v>
      </c>
      <c r="N340" s="102" t="s">
        <v>2108</v>
      </c>
      <c r="O340" s="106" t="s">
        <v>3441</v>
      </c>
      <c r="P340" s="92" t="str">
        <f>VLOOKUP(F340,'[2]kiedy utworzył wop'!B:H,7,FALSE)</f>
        <v>2011-08-26</v>
      </c>
      <c r="Q340" s="107" t="s">
        <v>4601</v>
      </c>
      <c r="R340" s="108" t="str">
        <f t="shared" si="11"/>
        <v>2011</v>
      </c>
      <c r="S340" s="109" t="s">
        <v>4053</v>
      </c>
      <c r="T340" s="96">
        <f>VLOOKUP(F340,'[2]dofinansowanie '!P:AI,20,FALSE)</f>
        <v>81602.77</v>
      </c>
      <c r="U340" t="str">
        <f>VLOOKUP(F340,'[2]baza umowy'!A:AJ,36,FALSE)</f>
        <v>01 Obszar miejski</v>
      </c>
      <c r="V340" t="str">
        <f>VLOOKUP(F340,'[2]baza umowy'!H:AH,27,FALSE)</f>
        <v>08 Inne inwestycje w przedsiębiorstwa</v>
      </c>
      <c r="W340" t="str">
        <f>VLOOKUP(F340,'[2]baza umowy'!H:AK,30,FALSE)</f>
        <v>14 Hotele i restauracje</v>
      </c>
      <c r="X340" t="str">
        <f>VLOOKUP(F340,'[2]baza umowy'!A:AM,39,FALSE)</f>
        <v>PIELA ZOFIA PRZEDSIĘBIORSTWO HANDLOWO-USŁUGOWE "PERFECT"</v>
      </c>
      <c r="Y340" t="str">
        <f>VLOOKUP(F340,'[2]baza umowy'!A:AU,47,FALSE)</f>
        <v>osoba fizyczna prowadząca działalność gospodarczą - mikro przedsiębiorstwo</v>
      </c>
      <c r="Z340" t="str">
        <f>VLOOKUP(F340,'[2]baza umowy'!A:AW,49,FALSE)</f>
        <v>przedsiębiorca lub przedsiębiorstwo</v>
      </c>
      <c r="AA340" t="str">
        <f>VLOOKUP(F340,'[2]baza umowy'!A:AL,38,FALSE)</f>
        <v>8551043937</v>
      </c>
    </row>
    <row r="341" spans="1:27" x14ac:dyDescent="0.25">
      <c r="A341" t="str">
        <f>VLOOKUP(F341,'[2]baza umowy'!A:B,2,FALSE)</f>
        <v>RPZP.01.00.00</v>
      </c>
      <c r="B341" t="str">
        <f>VLOOKUP(F341,'[2]baza umowy'!A:C,3,FALSE)</f>
        <v>RPZP.01.01.00</v>
      </c>
      <c r="C341" t="str">
        <f>VLOOKUP(F341,'[2]baza umowy'!A:D,4,FALSE)</f>
        <v>RPZP.01.01.01</v>
      </c>
      <c r="D341" s="102" t="s">
        <v>1081</v>
      </c>
      <c r="E341" s="103" t="str">
        <f>VLOOKUP(F341,'[2]baza umowy'!A:E,5,FALSE)</f>
        <v>RPZP.01.01.01-32-166/08-02</v>
      </c>
      <c r="F341" s="102" t="s">
        <v>1084</v>
      </c>
      <c r="G341" s="89" t="e">
        <f>VLOOKUP(F341,baza!G:G,1,FALSE)</f>
        <v>#N/A</v>
      </c>
      <c r="H341" s="102" t="s">
        <v>18553</v>
      </c>
      <c r="I341" s="104" t="s">
        <v>18554</v>
      </c>
      <c r="J341" s="105" t="str">
        <f t="shared" si="10"/>
        <v>RPZP.01.01.01-32-166/08-03</v>
      </c>
      <c r="K341" s="104" t="s">
        <v>18555</v>
      </c>
      <c r="L341" s="102" t="s">
        <v>18556</v>
      </c>
      <c r="M341" s="102" t="s">
        <v>1089</v>
      </c>
      <c r="N341" s="102" t="s">
        <v>1088</v>
      </c>
      <c r="O341" s="106" t="s">
        <v>7812</v>
      </c>
      <c r="P341" s="92" t="str">
        <f>VLOOKUP(F341,'[2]kiedy utworzył wop'!B:H,7,FALSE)</f>
        <v>2011-08-26</v>
      </c>
      <c r="Q341" s="107" t="s">
        <v>4601</v>
      </c>
      <c r="R341" s="108" t="str">
        <f t="shared" si="11"/>
        <v>2011</v>
      </c>
      <c r="S341" s="109" t="s">
        <v>6719</v>
      </c>
      <c r="T341" s="96">
        <f>VLOOKUP(F341,'[2]dofinansowanie '!P:AI,20,FALSE)</f>
        <v>49235.99</v>
      </c>
      <c r="U341" t="str">
        <f>VLOOKUP(F341,'[2]baza umowy'!A:AJ,36,FALSE)</f>
        <v>01 Obszar miejski</v>
      </c>
      <c r="V341" t="str">
        <f>VLOOKUP(F341,'[2]baza umowy'!H:AH,27,FALSE)</f>
        <v>08 Inne inwestycje w przedsiębiorstwa</v>
      </c>
      <c r="W341" t="str">
        <f>VLOOKUP(F341,'[2]baza umowy'!H:AK,30,FALSE)</f>
        <v>19 Działalność w zakresie ochrony zdrowia ludzkiego</v>
      </c>
      <c r="X341" t="str">
        <f>VLOOKUP(F341,'[2]baza umowy'!A:AM,39,FALSE)</f>
        <v>Grupowa Praktyka Dentystyczna Anita Mazur-Kordowska, Krzysztof Kordowski s.c.</v>
      </c>
      <c r="Y341" t="str">
        <f>VLOOKUP(F341,'[2]baza umowy'!A:AU,47,FALSE)</f>
        <v>spółka cywilna prowadząca działalność w oparciu o umowę zawartą na podstawie KC - mikro przedsiębiorstwo</v>
      </c>
      <c r="Z341" t="str">
        <f>VLOOKUP(F341,'[2]baza umowy'!A:AW,49,FALSE)</f>
        <v>przedsiębiorca lub przedsiębiorstwo</v>
      </c>
      <c r="AA341" t="str">
        <f>VLOOKUP(F341,'[2]baza umowy'!A:AL,38,FALSE)</f>
        <v>9552103435</v>
      </c>
    </row>
    <row r="342" spans="1:27" x14ac:dyDescent="0.25">
      <c r="A342" t="str">
        <f>VLOOKUP(F342,'[2]baza umowy'!A:B,2,FALSE)</f>
        <v>RPZP.01.00.00</v>
      </c>
      <c r="B342" t="str">
        <f>VLOOKUP(F342,'[2]baza umowy'!A:C,3,FALSE)</f>
        <v>RPZP.01.03.00</v>
      </c>
      <c r="C342" t="str">
        <f>VLOOKUP(F342,'[2]baza umowy'!A:D,4,FALSE)</f>
        <v>RPZP.01.03.02</v>
      </c>
      <c r="D342" s="102"/>
      <c r="E342" s="103" t="str">
        <f>VLOOKUP(F342,'[2]baza umowy'!A:E,5,FALSE)</f>
        <v>RPZP.01.03.02-32-023/10-01</v>
      </c>
      <c r="F342" s="102" t="s">
        <v>4297</v>
      </c>
      <c r="G342" s="89" t="e">
        <f>VLOOKUP(F342,baza!G:G,1,FALSE)</f>
        <v>#N/A</v>
      </c>
      <c r="H342" s="102" t="s">
        <v>18557</v>
      </c>
      <c r="I342" s="104" t="s">
        <v>18558</v>
      </c>
      <c r="J342" s="105" t="str">
        <f t="shared" si="10"/>
        <v>RPZP.01.03.02-32-023/10-01</v>
      </c>
      <c r="K342" s="104" t="s">
        <v>18559</v>
      </c>
      <c r="L342" s="102" t="s">
        <v>18560</v>
      </c>
      <c r="M342" s="102" t="s">
        <v>4300</v>
      </c>
      <c r="N342" s="102" t="s">
        <v>4299</v>
      </c>
      <c r="O342" s="106" t="s">
        <v>2298</v>
      </c>
      <c r="P342" s="92" t="str">
        <f>VLOOKUP(F342,'[2]kiedy utworzył wop'!B:H,7,FALSE)</f>
        <v>2011-08-26</v>
      </c>
      <c r="Q342" s="107" t="s">
        <v>4601</v>
      </c>
      <c r="R342" s="108" t="str">
        <f t="shared" si="11"/>
        <v>2011</v>
      </c>
      <c r="S342" s="109" t="s">
        <v>5817</v>
      </c>
      <c r="T342" s="96">
        <f>VLOOKUP(F342,'[2]dofinansowanie '!P:AI,20,FALSE)</f>
        <v>3887.69</v>
      </c>
      <c r="U342" t="str">
        <f>VLOOKUP(F342,'[2]baza umowy'!A:AJ,36,FALSE)</f>
        <v>00 Nie dotyczy</v>
      </c>
      <c r="V342" t="str">
        <f>VLOOKUP(F342,'[2]baza umowy'!H:AH,27,FALSE)</f>
        <v>05 Usługi w zakresie zaawansowanego wsparcia dla przedsiębiorstw i grup przedsiębiorstw</v>
      </c>
      <c r="W342" t="str">
        <f>VLOOKUP(F342,'[2]baza umowy'!H:AK,30,FALSE)</f>
        <v>22 Inne niewyszczególnione usługi</v>
      </c>
      <c r="X342" t="str">
        <f>VLOOKUP(F342,'[2]baza umowy'!A:AM,39,FALSE)</f>
        <v>Kancelaria Radców Prawnych "Licht&amp;Przeworska" s.c.</v>
      </c>
      <c r="Y342" t="str">
        <f>VLOOKUP(F342,'[2]baza umowy'!A:AU,47,FALSE)</f>
        <v>spółka cywilna prowadząca działalność w oparciu o umowę zawartą na podstawie KC - mikro przedsiębiorstwo</v>
      </c>
      <c r="Z342" t="str">
        <f>VLOOKUP(F342,'[2]baza umowy'!A:AW,49,FALSE)</f>
        <v>przedsiębiorca lub przedsiębiorstwo</v>
      </c>
      <c r="AA342" t="str">
        <f>VLOOKUP(F342,'[2]baza umowy'!A:AL,38,FALSE)</f>
        <v>8512727749</v>
      </c>
    </row>
    <row r="343" spans="1:27" x14ac:dyDescent="0.25">
      <c r="A343" t="str">
        <f>VLOOKUP(F343,'[2]baza umowy'!A:B,2,FALSE)</f>
        <v>RPZP.05.00.00</v>
      </c>
      <c r="B343" t="str">
        <f>VLOOKUP(F343,'[2]baza umowy'!A:C,3,FALSE)</f>
        <v>RPZP.05.01.00</v>
      </c>
      <c r="C343" t="str">
        <f>VLOOKUP(F343,'[2]baza umowy'!A:D,4,FALSE)</f>
        <v>RPZP.05.01.01</v>
      </c>
      <c r="D343" s="102" t="s">
        <v>2893</v>
      </c>
      <c r="E343" s="103" t="str">
        <f>VLOOKUP(F343,'[2]baza umowy'!A:E,5,FALSE)</f>
        <v>RPZP.05.01.01-32-031/09-02</v>
      </c>
      <c r="F343" s="102" t="s">
        <v>2896</v>
      </c>
      <c r="G343" s="89" t="e">
        <f>VLOOKUP(F343,baza!G:G,1,FALSE)</f>
        <v>#N/A</v>
      </c>
      <c r="H343" s="102" t="s">
        <v>18561</v>
      </c>
      <c r="I343" s="104" t="s">
        <v>18562</v>
      </c>
      <c r="J343" s="105" t="str">
        <f t="shared" si="10"/>
        <v>RPZP.05.01.01-32-031/09-04</v>
      </c>
      <c r="K343" s="104" t="s">
        <v>18563</v>
      </c>
      <c r="L343" s="102" t="s">
        <v>18564</v>
      </c>
      <c r="M343" s="102" t="s">
        <v>2873</v>
      </c>
      <c r="N343" s="102" t="s">
        <v>2872</v>
      </c>
      <c r="O343" s="106" t="s">
        <v>5307</v>
      </c>
      <c r="P343" s="92" t="str">
        <f>VLOOKUP(F343,'[2]kiedy utworzył wop'!B:H,7,FALSE)</f>
        <v>2011-08-29</v>
      </c>
      <c r="Q343" s="107" t="s">
        <v>4601</v>
      </c>
      <c r="R343" s="108" t="str">
        <f t="shared" si="11"/>
        <v>2011</v>
      </c>
      <c r="S343" s="109" t="s">
        <v>5817</v>
      </c>
      <c r="T343" s="96">
        <f>VLOOKUP(F343,'[2]dofinansowanie '!P:AI,20,FALSE)</f>
        <v>466081.34</v>
      </c>
      <c r="U343" t="str">
        <f>VLOOKUP(F343,'[2]baza umowy'!A:AJ,36,FALSE)</f>
        <v>01 Obszar miejski</v>
      </c>
      <c r="V343" t="str">
        <f>VLOOKUP(F343,'[2]baza umowy'!H:AH,27,FALSE)</f>
        <v>57 Inne wsparcie na rzecz wzmocnienia usług turystycznych</v>
      </c>
      <c r="W343" t="str">
        <f>VLOOKUP(F343,'[2]baza umowy'!H:AK,30,FALSE)</f>
        <v>22 Inne niewyszczególnione usługi</v>
      </c>
      <c r="X343" t="str">
        <f>VLOOKUP(F343,'[2]baza umowy'!A:AM,39,FALSE)</f>
        <v>Gmina Miasto Darłowo</v>
      </c>
      <c r="Y343" t="str">
        <f>VLOOKUP(F343,'[2]baza umowy'!A:AU,47,FALSE)</f>
        <v>wspólnota samorządowa - gmina</v>
      </c>
      <c r="Z343" t="str">
        <f>VLOOKUP(F343,'[2]baza umowy'!A:AW,49,FALSE)</f>
        <v>Jednostka samorządu terytorialnego</v>
      </c>
      <c r="AA343" t="str">
        <f>VLOOKUP(F343,'[2]baza umowy'!A:AL,38,FALSE)</f>
        <v>4990527500</v>
      </c>
    </row>
    <row r="344" spans="1:27" x14ac:dyDescent="0.25">
      <c r="A344" t="str">
        <f>VLOOKUP(F344,'[2]baza umowy'!A:B,2,FALSE)</f>
        <v>RPZP.01.00.00</v>
      </c>
      <c r="B344" t="str">
        <f>VLOOKUP(F344,'[2]baza umowy'!A:C,3,FALSE)</f>
        <v>RPZP.01.01.00</v>
      </c>
      <c r="C344" t="str">
        <f>VLOOKUP(F344,'[2]baza umowy'!A:D,4,FALSE)</f>
        <v>RPZP.01.01.01</v>
      </c>
      <c r="D344" s="102" t="s">
        <v>2520</v>
      </c>
      <c r="E344" s="103" t="str">
        <f>VLOOKUP(F344,'[2]baza umowy'!A:E,5,FALSE)</f>
        <v>RPZP.01.01.01-32-078/09-01</v>
      </c>
      <c r="F344" s="102" t="s">
        <v>2523</v>
      </c>
      <c r="G344" s="89" t="e">
        <f>VLOOKUP(F344,baza!G:G,1,FALSE)</f>
        <v>#N/A</v>
      </c>
      <c r="H344" s="102" t="s">
        <v>18565</v>
      </c>
      <c r="I344" s="104" t="s">
        <v>18566</v>
      </c>
      <c r="J344" s="105" t="str">
        <f t="shared" si="10"/>
        <v>RPZP.01.01.01-32-078/09-02</v>
      </c>
      <c r="K344" s="104" t="s">
        <v>18567</v>
      </c>
      <c r="L344" s="102" t="s">
        <v>18568</v>
      </c>
      <c r="M344" s="102" t="s">
        <v>2526</v>
      </c>
      <c r="N344" s="102" t="s">
        <v>2525</v>
      </c>
      <c r="O344" s="106" t="s">
        <v>7377</v>
      </c>
      <c r="P344" s="92" t="str">
        <f>VLOOKUP(F344,'[2]kiedy utworzył wop'!B:H,7,FALSE)</f>
        <v>2011-08-31</v>
      </c>
      <c r="Q344" s="107" t="s">
        <v>4601</v>
      </c>
      <c r="R344" s="108" t="str">
        <f t="shared" si="11"/>
        <v>2011</v>
      </c>
      <c r="S344" s="109" t="s">
        <v>4053</v>
      </c>
      <c r="T344" s="96">
        <f>VLOOKUP(F344,'[2]dofinansowanie '!P:AI,20,FALSE)</f>
        <v>59099.11</v>
      </c>
      <c r="U344" t="str">
        <f>VLOOKUP(F344,'[2]baza umowy'!A:AJ,36,FALSE)</f>
        <v>01 Obszar miejski</v>
      </c>
      <c r="V344" t="str">
        <f>VLOOKUP(F344,'[2]baza umowy'!H:AH,27,FALSE)</f>
        <v>08 Inne inwestycje w przedsiębiorstwa</v>
      </c>
      <c r="W344" t="str">
        <f>VLOOKUP(F344,'[2]baza umowy'!H:AK,30,FALSE)</f>
        <v>13 Handel hurtowy i detaliczny</v>
      </c>
      <c r="X344" t="str">
        <f>VLOOKUP(F344,'[2]baza umowy'!A:AM,39,FALSE)</f>
        <v>BŁYSK SPÓŁKA CYWILNA PAWEŁ FILAK, ADAM TYBURSKI</v>
      </c>
      <c r="Y344" t="str">
        <f>VLOOKUP(F344,'[2]baza umowy'!A:AU,47,FALSE)</f>
        <v>spółka cywilna prowadząca działalność w oparciu o umowę zawartą na podstawie KC - mikro przedsiębiorstwo</v>
      </c>
      <c r="Z344" t="str">
        <f>VLOOKUP(F344,'[2]baza umowy'!A:AW,49,FALSE)</f>
        <v>przedsiębiorca lub przedsiębiorstwo</v>
      </c>
      <c r="AA344" t="str">
        <f>VLOOKUP(F344,'[2]baza umowy'!A:AL,38,FALSE)</f>
        <v>8391841190</v>
      </c>
    </row>
    <row r="345" spans="1:27" x14ac:dyDescent="0.25">
      <c r="A345" t="str">
        <f>VLOOKUP(F345,'[2]baza umowy'!A:B,2,FALSE)</f>
        <v>RPZP.02.00.00</v>
      </c>
      <c r="B345" t="str">
        <f>VLOOKUP(F345,'[2]baza umowy'!A:C,3,FALSE)</f>
        <v>RPZP.02.01.00</v>
      </c>
      <c r="C345" t="str">
        <f>VLOOKUP(F345,'[2]baza umowy'!A:D,4,FALSE)</f>
        <v>RPZP.02.01.01</v>
      </c>
      <c r="D345" s="102" t="s">
        <v>5360</v>
      </c>
      <c r="E345" s="103" t="str">
        <f>VLOOKUP(F345,'[2]baza umowy'!A:E,5,FALSE)</f>
        <v>RPZP.02.01.01-32-002/09-07</v>
      </c>
      <c r="F345" s="102" t="s">
        <v>5363</v>
      </c>
      <c r="G345" s="89" t="e">
        <f>VLOOKUP(F345,baza!G:G,1,FALSE)</f>
        <v>#N/A</v>
      </c>
      <c r="H345" s="102" t="s">
        <v>18569</v>
      </c>
      <c r="I345" s="104" t="s">
        <v>18570</v>
      </c>
      <c r="J345" s="105" t="str">
        <f t="shared" si="10"/>
        <v>RPZP.02.01.01-32-002/09-06</v>
      </c>
      <c r="K345" s="104" t="s">
        <v>18571</v>
      </c>
      <c r="L345" s="102" t="s">
        <v>18572</v>
      </c>
      <c r="M345" s="102" t="s">
        <v>70</v>
      </c>
      <c r="N345" s="102" t="s">
        <v>69</v>
      </c>
      <c r="O345" s="106" t="s">
        <v>5481</v>
      </c>
      <c r="P345" s="92" t="str">
        <f>VLOOKUP(F345,'[2]kiedy utworzył wop'!B:H,7,FALSE)</f>
        <v>2011-09-01</v>
      </c>
      <c r="Q345" s="107" t="s">
        <v>4601</v>
      </c>
      <c r="R345" s="108" t="str">
        <f t="shared" si="11"/>
        <v>2011</v>
      </c>
      <c r="S345" s="109" t="s">
        <v>4053</v>
      </c>
      <c r="T345" s="96">
        <f>VLOOKUP(F345,'[2]dofinansowanie '!P:AI,20,FALSE)</f>
        <v>4355175.05</v>
      </c>
      <c r="U345" t="str">
        <f>VLOOKUP(F345,'[2]baza umowy'!A:AJ,36,FALSE)</f>
        <v>01 Obszar miejski</v>
      </c>
      <c r="V345" t="str">
        <f>VLOOKUP(F345,'[2]baza umowy'!H:AH,27,FALSE)</f>
        <v>23 Drogi regionalne/lokalne</v>
      </c>
      <c r="W345" t="str">
        <f>VLOOKUP(F345,'[2]baza umowy'!H:AK,30,FALSE)</f>
        <v>00 Nie dotyczy</v>
      </c>
      <c r="X345" t="str">
        <f>VLOOKUP(F345,'[2]baza umowy'!A:AM,39,FALSE)</f>
        <v>Województwo Zachodniopomorskie</v>
      </c>
      <c r="Y345" t="str">
        <f>VLOOKUP(F345,'[2]baza umowy'!A:AU,47,FALSE)</f>
        <v>wspólnota samorządowa - województwo</v>
      </c>
      <c r="Z345" t="str">
        <f>VLOOKUP(F345,'[2]baza umowy'!A:AW,49,FALSE)</f>
        <v>Jednostka samorządu terytorialnego</v>
      </c>
      <c r="AA345" t="str">
        <f>VLOOKUP(F345,'[2]baza umowy'!A:AL,38,FALSE)</f>
        <v>8512871498</v>
      </c>
    </row>
    <row r="346" spans="1:27" x14ac:dyDescent="0.25">
      <c r="A346" t="str">
        <f>VLOOKUP(F346,'[2]baza umowy'!A:B,2,FALSE)</f>
        <v>RPZP.01.00.00</v>
      </c>
      <c r="B346" t="str">
        <f>VLOOKUP(F346,'[2]baza umowy'!A:C,3,FALSE)</f>
        <v>RPZP.01.03.00</v>
      </c>
      <c r="C346" t="str">
        <f>VLOOKUP(F346,'[2]baza umowy'!A:D,4,FALSE)</f>
        <v>RPZP.01.03.01</v>
      </c>
      <c r="D346" s="102" t="s">
        <v>18573</v>
      </c>
      <c r="E346" s="103" t="str">
        <f>VLOOKUP(F346,'[2]baza umowy'!A:E,5,FALSE)</f>
        <v>RPZP.01.03.01-32-015/09-02</v>
      </c>
      <c r="F346" s="102" t="s">
        <v>5040</v>
      </c>
      <c r="G346" s="89" t="e">
        <f>VLOOKUP(F346,baza!G:G,1,FALSE)</f>
        <v>#N/A</v>
      </c>
      <c r="H346" s="102" t="s">
        <v>18574</v>
      </c>
      <c r="I346" s="104" t="s">
        <v>5037</v>
      </c>
      <c r="J346" s="105" t="str">
        <f t="shared" si="10"/>
        <v>RPZP.01.03.01-32-015/09-02</v>
      </c>
      <c r="K346" s="104" t="s">
        <v>18575</v>
      </c>
      <c r="L346" s="102" t="s">
        <v>18576</v>
      </c>
      <c r="M346" s="102" t="s">
        <v>5045</v>
      </c>
      <c r="N346" s="102" t="s">
        <v>5044</v>
      </c>
      <c r="O346" s="106" t="s">
        <v>5042</v>
      </c>
      <c r="P346" s="92" t="str">
        <f>VLOOKUP(F346,'[2]kiedy utworzył wop'!B:H,7,FALSE)</f>
        <v>2011-09-01</v>
      </c>
      <c r="Q346" s="107" t="s">
        <v>4601</v>
      </c>
      <c r="R346" s="108" t="str">
        <f t="shared" si="11"/>
        <v>2011</v>
      </c>
      <c r="S346" s="109" t="s">
        <v>4053</v>
      </c>
      <c r="T346" s="96">
        <f>VLOOKUP(F346,'[2]dofinansowanie '!P:AI,20,FALSE)</f>
        <v>9500</v>
      </c>
      <c r="U346" t="str">
        <f>VLOOKUP(F346,'[2]baza umowy'!A:AJ,36,FALSE)</f>
        <v>01 Obszar miejski</v>
      </c>
      <c r="V346" t="str">
        <f>VLOOKUP(F346,'[2]baza umowy'!H:AH,27,FALSE)</f>
        <v>05 Usługi w zakresie zaawansowanego wsparcia dla przedsiębiorstw i grup przedsiębiorstw</v>
      </c>
      <c r="W346" t="str">
        <f>VLOOKUP(F346,'[2]baza umowy'!H:AK,30,FALSE)</f>
        <v>17 Administracja publiczna</v>
      </c>
      <c r="X346" t="str">
        <f>VLOOKUP(F346,'[2]baza umowy'!A:AM,39,FALSE)</f>
        <v>Komplex PPOŻ BHP SPÓŁKA CYWILNA Irena Kleśta, Wiesław Kleśta</v>
      </c>
      <c r="Y346" t="str">
        <f>VLOOKUP(F346,'[2]baza umowy'!A:AU,47,FALSE)</f>
        <v>spółka cywilna prowadząca działalność w oparciu o umowę zawartą na podstawie KC - mikro przedsiębiorstwo</v>
      </c>
      <c r="Z346" t="str">
        <f>VLOOKUP(F346,'[2]baza umowy'!A:AW,49,FALSE)</f>
        <v>przedsiębiorca lub przedsiębiorstwo</v>
      </c>
      <c r="AA346" t="str">
        <f>VLOOKUP(F346,'[2]baza umowy'!A:AL,38,FALSE)</f>
        <v>8513066563</v>
      </c>
    </row>
    <row r="347" spans="1:27" x14ac:dyDescent="0.25">
      <c r="A347" t="str">
        <f>VLOOKUP(F347,'[2]baza umowy'!A:B,2,FALSE)</f>
        <v>RPZP.01.00.00</v>
      </c>
      <c r="B347" t="str">
        <f>VLOOKUP(F347,'[2]baza umowy'!A:C,3,FALSE)</f>
        <v>RPZP.01.01.00</v>
      </c>
      <c r="C347" t="str">
        <f>VLOOKUP(F347,'[2]baza umowy'!A:D,4,FALSE)</f>
        <v>RPZP.01.01.01</v>
      </c>
      <c r="D347" s="102" t="s">
        <v>4663</v>
      </c>
      <c r="E347" s="103" t="str">
        <f>VLOOKUP(F347,'[2]baza umowy'!A:E,5,FALSE)</f>
        <v>RPZP.01.01.01-32-057/09-03</v>
      </c>
      <c r="F347" s="102" t="s">
        <v>4666</v>
      </c>
      <c r="G347" s="89" t="e">
        <f>VLOOKUP(F347,baza!G:G,1,FALSE)</f>
        <v>#N/A</v>
      </c>
      <c r="H347" s="102" t="s">
        <v>18577</v>
      </c>
      <c r="I347" s="104" t="s">
        <v>4663</v>
      </c>
      <c r="J347" s="105" t="str">
        <f t="shared" si="10"/>
        <v>RPZP.01.01.01-32-057/09-03</v>
      </c>
      <c r="K347" s="104" t="s">
        <v>18578</v>
      </c>
      <c r="L347" s="102" t="s">
        <v>18579</v>
      </c>
      <c r="M347" s="102" t="s">
        <v>4669</v>
      </c>
      <c r="N347" s="102" t="s">
        <v>4668</v>
      </c>
      <c r="O347" s="106" t="s">
        <v>5042</v>
      </c>
      <c r="P347" s="92" t="str">
        <f>VLOOKUP(F347,'[2]kiedy utworzył wop'!B:H,7,FALSE)</f>
        <v>2011-09-01</v>
      </c>
      <c r="Q347" s="107" t="s">
        <v>4601</v>
      </c>
      <c r="R347" s="108" t="str">
        <f t="shared" si="11"/>
        <v>2011</v>
      </c>
      <c r="S347" s="109" t="s">
        <v>4053</v>
      </c>
      <c r="T347" s="96">
        <f>VLOOKUP(F347,'[2]dofinansowanie '!P:AI,20,FALSE)</f>
        <v>327936</v>
      </c>
      <c r="U347" t="str">
        <f>VLOOKUP(F347,'[2]baza umowy'!A:AJ,36,FALSE)</f>
        <v>01 Obszar miejski</v>
      </c>
      <c r="V347" t="str">
        <f>VLOOKUP(F347,'[2]baza umowy'!H:AH,27,FALSE)</f>
        <v>08 Inne inwestycje w przedsiębiorstwa</v>
      </c>
      <c r="W347" t="str">
        <f>VLOOKUP(F347,'[2]baza umowy'!H:AK,30,FALSE)</f>
        <v>18 Edukacja</v>
      </c>
      <c r="X347" t="str">
        <f>VLOOKUP(F347,'[2]baza umowy'!A:AM,39,FALSE)</f>
        <v>Ośrodek Szkolenia Zawodowego Gospodarki Morskiej Spółka z ograniczoną odpowiedzialnością</v>
      </c>
      <c r="Y347" t="str">
        <f>VLOOKUP(F347,'[2]baza umowy'!A:AU,47,FALSE)</f>
        <v>spółka z ograniczoną odpowiedzialnością - mikro przedsiębiorstwo</v>
      </c>
      <c r="Z347" t="str">
        <f>VLOOKUP(F347,'[2]baza umowy'!A:AW,49,FALSE)</f>
        <v>przedsiębiorca lub przedsiębiorstwo</v>
      </c>
      <c r="AA347" t="str">
        <f>VLOOKUP(F347,'[2]baza umowy'!A:AL,38,FALSE)</f>
        <v>8521857888</v>
      </c>
    </row>
    <row r="348" spans="1:27" x14ac:dyDescent="0.25">
      <c r="A348" t="str">
        <f>VLOOKUP(F348,'[2]baza umowy'!A:B,2,FALSE)</f>
        <v>RPZP.01.00.00</v>
      </c>
      <c r="B348" t="str">
        <f>VLOOKUP(F348,'[2]baza umowy'!A:C,3,FALSE)</f>
        <v>RPZP.01.03.00</v>
      </c>
      <c r="C348" t="str">
        <f>VLOOKUP(F348,'[2]baza umowy'!A:D,4,FALSE)</f>
        <v>RPZP.01.03.02</v>
      </c>
      <c r="D348" s="102" t="s">
        <v>4269</v>
      </c>
      <c r="E348" s="103" t="str">
        <f>VLOOKUP(F348,'[2]baza umowy'!A:E,5,FALSE)</f>
        <v>RPZP.01.03.02-32-020/10-01</v>
      </c>
      <c r="F348" s="102" t="s">
        <v>4272</v>
      </c>
      <c r="G348" s="89" t="e">
        <f>VLOOKUP(F348,baza!G:G,1,FALSE)</f>
        <v>#N/A</v>
      </c>
      <c r="H348" s="102" t="s">
        <v>18580</v>
      </c>
      <c r="I348" s="104" t="s">
        <v>18581</v>
      </c>
      <c r="J348" s="105" t="str">
        <f t="shared" si="10"/>
        <v>RPZP.01.03.02-32-020/10-01</v>
      </c>
      <c r="K348" s="104" t="s">
        <v>18582</v>
      </c>
      <c r="L348" s="102" t="s">
        <v>18583</v>
      </c>
      <c r="M348" s="102" t="s">
        <v>4275</v>
      </c>
      <c r="N348" s="102" t="s">
        <v>4274</v>
      </c>
      <c r="O348" s="106" t="s">
        <v>7229</v>
      </c>
      <c r="P348" s="92" t="str">
        <f>VLOOKUP(F348,'[2]kiedy utworzył wop'!B:H,7,FALSE)</f>
        <v>2011-09-01</v>
      </c>
      <c r="Q348" s="107" t="s">
        <v>4601</v>
      </c>
      <c r="R348" s="108" t="str">
        <f t="shared" si="11"/>
        <v>2011</v>
      </c>
      <c r="S348" s="109" t="s">
        <v>6719</v>
      </c>
      <c r="T348" s="96">
        <f>VLOOKUP(F348,'[2]dofinansowanie '!P:AI,20,FALSE)</f>
        <v>7767.04</v>
      </c>
      <c r="U348" t="str">
        <f>VLOOKUP(F348,'[2]baza umowy'!A:AJ,36,FALSE)</f>
        <v>00 Nie dotyczy</v>
      </c>
      <c r="V348" t="str">
        <f>VLOOKUP(F348,'[2]baza umowy'!H:AH,27,FALSE)</f>
        <v>05 Usługi w zakresie zaawansowanego wsparcia dla przedsiębiorstw i grup przedsiębiorstw</v>
      </c>
      <c r="W348" t="str">
        <f>VLOOKUP(F348,'[2]baza umowy'!H:AK,30,FALSE)</f>
        <v>06 Nieokreślony przemysł wytwórczy</v>
      </c>
      <c r="X348" t="str">
        <f>VLOOKUP(F348,'[2]baza umowy'!A:AM,39,FALSE)</f>
        <v>DOMAR Spółka z ograniczoną odpowiedzialnością</v>
      </c>
      <c r="Y348" t="str">
        <f>VLOOKUP(F348,'[2]baza umowy'!A:AU,47,FALSE)</f>
        <v>spółka z ograniczoną odpowiedzialnością - małe przedsiębiorstwo</v>
      </c>
      <c r="Z348" t="str">
        <f>VLOOKUP(F348,'[2]baza umowy'!A:AW,49,FALSE)</f>
        <v>przedsiębiorca lub przedsiębiorstwo</v>
      </c>
      <c r="AA348" t="str">
        <f>VLOOKUP(F348,'[2]baza umowy'!A:AL,38,FALSE)</f>
        <v>8520601112</v>
      </c>
    </row>
    <row r="349" spans="1:27" x14ac:dyDescent="0.25">
      <c r="A349" t="str">
        <f>VLOOKUP(F349,'[2]baza umowy'!A:B,2,FALSE)</f>
        <v>RPZP.01.00.00</v>
      </c>
      <c r="B349" t="str">
        <f>VLOOKUP(F349,'[2]baza umowy'!A:C,3,FALSE)</f>
        <v>RPZP.01.03.00</v>
      </c>
      <c r="C349" t="str">
        <f>VLOOKUP(F349,'[2]baza umowy'!A:D,4,FALSE)</f>
        <v>RPZP.01.03.02</v>
      </c>
      <c r="D349" s="102" t="s">
        <v>4282</v>
      </c>
      <c r="E349" s="103" t="str">
        <f>VLOOKUP(F349,'[2]baza umowy'!A:E,5,FALSE)</f>
        <v>RPZP.01.03.02-32-018/10-01</v>
      </c>
      <c r="F349" s="102" t="s">
        <v>4285</v>
      </c>
      <c r="G349" s="89" t="e">
        <f>VLOOKUP(F349,baza!G:G,1,FALSE)</f>
        <v>#N/A</v>
      </c>
      <c r="H349" s="102" t="s">
        <v>18584</v>
      </c>
      <c r="I349" s="104" t="s">
        <v>18585</v>
      </c>
      <c r="J349" s="105" t="str">
        <f t="shared" si="10"/>
        <v>RPZP.01.03.02-32-018/10-01</v>
      </c>
      <c r="K349" s="104" t="s">
        <v>18586</v>
      </c>
      <c r="L349" s="102" t="s">
        <v>18587</v>
      </c>
      <c r="M349" s="102" t="s">
        <v>4289</v>
      </c>
      <c r="N349" s="102" t="s">
        <v>4288</v>
      </c>
      <c r="O349" s="106" t="s">
        <v>7600</v>
      </c>
      <c r="P349" s="92" t="str">
        <f>VLOOKUP(F349,'[2]kiedy utworzył wop'!B:H,7,FALSE)</f>
        <v>2011-09-01</v>
      </c>
      <c r="Q349" s="107" t="s">
        <v>4601</v>
      </c>
      <c r="R349" s="108" t="str">
        <f t="shared" si="11"/>
        <v>2011</v>
      </c>
      <c r="S349" s="109" t="s">
        <v>6719</v>
      </c>
      <c r="T349" s="96">
        <f>VLOOKUP(F349,'[2]dofinansowanie '!P:AI,20,FALSE)</f>
        <v>3887.69</v>
      </c>
      <c r="U349" t="str">
        <f>VLOOKUP(F349,'[2]baza umowy'!A:AJ,36,FALSE)</f>
        <v>00 Nie dotyczy</v>
      </c>
      <c r="V349" t="str">
        <f>VLOOKUP(F349,'[2]baza umowy'!H:AH,27,FALSE)</f>
        <v>05 Usługi w zakresie zaawansowanego wsparcia dla przedsiębiorstw i grup przedsiębiorstw</v>
      </c>
      <c r="W349" t="str">
        <f>VLOOKUP(F349,'[2]baza umowy'!H:AK,30,FALSE)</f>
        <v>12 Budownictwo</v>
      </c>
      <c r="X349" t="str">
        <f>VLOOKUP(F349,'[2]baza umowy'!A:AM,39,FALSE)</f>
        <v>SADEX PIOTR LACHOWICZ</v>
      </c>
      <c r="Y349" t="str">
        <f>VLOOKUP(F349,'[2]baza umowy'!A:AU,47,FALSE)</f>
        <v>osoba fizyczna prowadząca działalność gospodarczą - mikro przedsiębiorstwo</v>
      </c>
      <c r="Z349" t="str">
        <f>VLOOKUP(F349,'[2]baza umowy'!A:AW,49,FALSE)</f>
        <v>przedsiębiorca lub przedsiębiorstwo</v>
      </c>
      <c r="AA349" t="str">
        <f>VLOOKUP(F349,'[2]baza umowy'!A:AL,38,FALSE)</f>
        <v>8511012304</v>
      </c>
    </row>
    <row r="350" spans="1:27" x14ac:dyDescent="0.25">
      <c r="A350" t="str">
        <f>VLOOKUP(F350,'[2]baza umowy'!A:B,2,FALSE)</f>
        <v>RPZP.02.00.00</v>
      </c>
      <c r="B350" t="str">
        <f>VLOOKUP(F350,'[2]baza umowy'!A:C,3,FALSE)</f>
        <v>RPZP.02.01.00</v>
      </c>
      <c r="C350" t="str">
        <f>VLOOKUP(F350,'[2]baza umowy'!A:D,4,FALSE)</f>
        <v>RPZP.02.01.02</v>
      </c>
      <c r="D350" s="102" t="s">
        <v>4383</v>
      </c>
      <c r="E350" s="103" t="str">
        <f>VLOOKUP(F350,'[2]baza umowy'!A:E,5,FALSE)</f>
        <v>RPZP.02.01.02-32-029/09-02</v>
      </c>
      <c r="F350" s="102" t="s">
        <v>4386</v>
      </c>
      <c r="G350" s="89" t="e">
        <f>VLOOKUP(F350,baza!G:G,1,FALSE)</f>
        <v>#N/A</v>
      </c>
      <c r="H350" s="102" t="s">
        <v>18588</v>
      </c>
      <c r="I350" s="104" t="s">
        <v>18589</v>
      </c>
      <c r="J350" s="105" t="str">
        <f t="shared" si="10"/>
        <v>RPZP.02.01.02-32-029/09-03</v>
      </c>
      <c r="K350" s="104" t="s">
        <v>18590</v>
      </c>
      <c r="L350" s="102" t="s">
        <v>18591</v>
      </c>
      <c r="M350" s="102" t="s">
        <v>2413</v>
      </c>
      <c r="N350" s="102" t="s">
        <v>2412</v>
      </c>
      <c r="O350" s="106" t="s">
        <v>3441</v>
      </c>
      <c r="P350" s="92" t="str">
        <f>VLOOKUP(F350,'[2]kiedy utworzył wop'!B:H,7,FALSE)</f>
        <v>2011-09-02</v>
      </c>
      <c r="Q350" s="107" t="s">
        <v>4601</v>
      </c>
      <c r="R350" s="108" t="str">
        <f t="shared" si="11"/>
        <v>2011</v>
      </c>
      <c r="S350" s="109" t="s">
        <v>3441</v>
      </c>
      <c r="T350" s="96">
        <f>VLOOKUP(F350,'[2]dofinansowanie '!P:AI,20,FALSE)</f>
        <v>1246184.79</v>
      </c>
      <c r="U350" t="str">
        <f>VLOOKUP(F350,'[2]baza umowy'!A:AJ,36,FALSE)</f>
        <v>05 Obszary wiejskie (poza obszarami górskimi, wyspami lub o niskiej i bardzo niskiej gęstości zaludnienia)</v>
      </c>
      <c r="V350" t="str">
        <f>VLOOKUP(F350,'[2]baza umowy'!H:AH,27,FALSE)</f>
        <v>23 Drogi regionalne/lokalne</v>
      </c>
      <c r="W350" t="str">
        <f>VLOOKUP(F350,'[2]baza umowy'!H:AK,30,FALSE)</f>
        <v>00 Nie dotyczy</v>
      </c>
      <c r="X350" t="str">
        <f>VLOOKUP(F350,'[2]baza umowy'!A:AM,39,FALSE)</f>
        <v>Powiat Policki</v>
      </c>
      <c r="Y350" t="str">
        <f>VLOOKUP(F350,'[2]baza umowy'!A:AU,47,FALSE)</f>
        <v>wspólnota samorządowa - powiat</v>
      </c>
      <c r="Z350" t="str">
        <f>VLOOKUP(F350,'[2]baza umowy'!A:AW,49,FALSE)</f>
        <v>Jednostka samorządu terytorialnego</v>
      </c>
      <c r="AA350" t="str">
        <f>VLOOKUP(F350,'[2]baza umowy'!A:AL,38,FALSE)</f>
        <v>8512550469</v>
      </c>
    </row>
    <row r="351" spans="1:27" x14ac:dyDescent="0.25">
      <c r="A351" t="str">
        <f>VLOOKUP(F351,'[2]baza umowy'!A:B,2,FALSE)</f>
        <v>RPZP.01.00.00</v>
      </c>
      <c r="B351" t="str">
        <f>VLOOKUP(F351,'[2]baza umowy'!A:C,3,FALSE)</f>
        <v>RPZP.01.01.00</v>
      </c>
      <c r="C351" t="str">
        <f>VLOOKUP(F351,'[2]baza umowy'!A:D,4,FALSE)</f>
        <v>RPZP.01.01.01</v>
      </c>
      <c r="D351" s="102" t="s">
        <v>18592</v>
      </c>
      <c r="E351" s="103" t="str">
        <f>VLOOKUP(F351,'[2]baza umowy'!A:E,5,FALSE)</f>
        <v>RPZP.01.01.01-32-289/10-02</v>
      </c>
      <c r="F351" s="102" t="s">
        <v>5964</v>
      </c>
      <c r="G351" s="89" t="e">
        <f>VLOOKUP(F351,baza!G:G,1,FALSE)</f>
        <v>#N/A</v>
      </c>
      <c r="H351" s="102" t="s">
        <v>18593</v>
      </c>
      <c r="I351" s="104" t="s">
        <v>18594</v>
      </c>
      <c r="J351" s="105" t="str">
        <f t="shared" si="10"/>
        <v>RPZP.01.01.01-32-289/10-01</v>
      </c>
      <c r="K351" s="104" t="s">
        <v>18595</v>
      </c>
      <c r="L351" s="102" t="s">
        <v>18596</v>
      </c>
      <c r="M351" s="102" t="s">
        <v>5968</v>
      </c>
      <c r="N351" s="102" t="s">
        <v>5967</v>
      </c>
      <c r="O351" s="106" t="s">
        <v>3441</v>
      </c>
      <c r="P351" s="92" t="str">
        <f>VLOOKUP(F351,'[2]kiedy utworzył wop'!B:H,7,FALSE)</f>
        <v>2011-09-02</v>
      </c>
      <c r="Q351" s="107" t="s">
        <v>4601</v>
      </c>
      <c r="R351" s="108" t="str">
        <f t="shared" si="11"/>
        <v>2011</v>
      </c>
      <c r="S351" s="109" t="s">
        <v>6719</v>
      </c>
      <c r="T351" s="96">
        <f>VLOOKUP(F351,'[2]dofinansowanie '!P:AI,20,FALSE)</f>
        <v>27454.080000000002</v>
      </c>
      <c r="U351" t="str">
        <f>VLOOKUP(F351,'[2]baza umowy'!A:AJ,36,FALSE)</f>
        <v>01 Obszar miejski</v>
      </c>
      <c r="V351" t="str">
        <f>VLOOKUP(F351,'[2]baza umowy'!H:AH,27,FALSE)</f>
        <v>08 Inne inwestycje w przedsiębiorstwa</v>
      </c>
      <c r="W351" t="str">
        <f>VLOOKUP(F351,'[2]baza umowy'!H:AK,30,FALSE)</f>
        <v>22 Inne niewyszczególnione usługi</v>
      </c>
      <c r="X351" t="str">
        <f>VLOOKUP(F351,'[2]baza umowy'!A:AM,39,FALSE)</f>
        <v>ARCHI-CO EWELINA BOŻACKA-OLSZA</v>
      </c>
      <c r="Y351" t="str">
        <f>VLOOKUP(F351,'[2]baza umowy'!A:AU,47,FALSE)</f>
        <v>osoba fizyczna prowadząca działalność gospodarczą - mikro przedsiębiorstwo</v>
      </c>
      <c r="Z351" t="str">
        <f>VLOOKUP(F351,'[2]baza umowy'!A:AW,49,FALSE)</f>
        <v>przedsiębiorca lub przedsiębiorstwo</v>
      </c>
      <c r="AA351" t="str">
        <f>VLOOKUP(F351,'[2]baza umowy'!A:AL,38,FALSE)</f>
        <v>9551020641</v>
      </c>
    </row>
    <row r="352" spans="1:27" x14ac:dyDescent="0.25">
      <c r="A352" t="str">
        <f>VLOOKUP(F352,'[2]baza umowy'!A:B,2,FALSE)</f>
        <v>RPZP.01.00.00</v>
      </c>
      <c r="B352" t="str">
        <f>VLOOKUP(F352,'[2]baza umowy'!A:C,3,FALSE)</f>
        <v>RPZP.01.01.00</v>
      </c>
      <c r="C352" t="str">
        <f>VLOOKUP(F352,'[2]baza umowy'!A:D,4,FALSE)</f>
        <v>RPZP.01.01.01</v>
      </c>
      <c r="D352" s="102" t="s">
        <v>3528</v>
      </c>
      <c r="E352" s="103" t="str">
        <f>VLOOKUP(F352,'[2]baza umowy'!A:E,5,FALSE)</f>
        <v>RPZP.01.01.01-32-329/09-02</v>
      </c>
      <c r="F352" s="102" t="s">
        <v>3531</v>
      </c>
      <c r="G352" s="89" t="e">
        <f>VLOOKUP(F352,baza!G:G,1,FALSE)</f>
        <v>#N/A</v>
      </c>
      <c r="H352" s="102" t="s">
        <v>18597</v>
      </c>
      <c r="I352" s="104" t="s">
        <v>18598</v>
      </c>
      <c r="J352" s="105" t="str">
        <f t="shared" si="10"/>
        <v>RPZP.01.01.01-32-329/09-01</v>
      </c>
      <c r="K352" s="104" t="s">
        <v>18599</v>
      </c>
      <c r="L352" s="102" t="s">
        <v>18600</v>
      </c>
      <c r="M352" s="102" t="s">
        <v>3534</v>
      </c>
      <c r="N352" s="102" t="s">
        <v>3533</v>
      </c>
      <c r="O352" s="106" t="s">
        <v>7151</v>
      </c>
      <c r="P352" s="92" t="str">
        <f>VLOOKUP(F352,'[2]kiedy utworzył wop'!B:H,7,FALSE)</f>
        <v>2011-09-20</v>
      </c>
      <c r="Q352" s="107" t="s">
        <v>4601</v>
      </c>
      <c r="R352" s="108" t="str">
        <f t="shared" si="11"/>
        <v>2011</v>
      </c>
      <c r="S352" s="109" t="s">
        <v>7747</v>
      </c>
      <c r="T352" s="96">
        <f>VLOOKUP(F352,'[2]dofinansowanie '!P:AI,20,FALSE)</f>
        <v>78136.14</v>
      </c>
      <c r="U352" t="str">
        <f>VLOOKUP(F352,'[2]baza umowy'!A:AJ,36,FALSE)</f>
        <v>01 Obszar miejski</v>
      </c>
      <c r="V352" t="str">
        <f>VLOOKUP(F352,'[2]baza umowy'!H:AH,27,FALSE)</f>
        <v>08 Inne inwestycje w przedsiębiorstwa</v>
      </c>
      <c r="W352" t="str">
        <f>VLOOKUP(F352,'[2]baza umowy'!H:AK,30,FALSE)</f>
        <v>19 Działalność w zakresie ochrony zdrowia ludzkiego</v>
      </c>
      <c r="X352" t="str">
        <f>VLOOKUP(F352,'[2]baza umowy'!A:AM,39,FALSE)</f>
        <v>INDYWIDUALNA SPECJALISTYCZNA PRAKTYKA LEKARSKA LEK. MARIUSZ DYDYK</v>
      </c>
      <c r="Y352" t="str">
        <f>VLOOKUP(F352,'[2]baza umowy'!A:AU,47,FALSE)</f>
        <v>osoba fizyczna prowadząca działalność gospodarczą - mikro przedsiębiorstwo</v>
      </c>
      <c r="Z352" t="str">
        <f>VLOOKUP(F352,'[2]baza umowy'!A:AW,49,FALSE)</f>
        <v>przedsiębiorca lub przedsiębiorstwo</v>
      </c>
      <c r="AA352" t="str">
        <f>VLOOKUP(F352,'[2]baza umowy'!A:AL,38,FALSE)</f>
        <v>7931269831</v>
      </c>
    </row>
    <row r="353" spans="1:27" x14ac:dyDescent="0.25">
      <c r="A353" t="str">
        <f>VLOOKUP(F353,'[2]baza umowy'!A:B,2,FALSE)</f>
        <v>RPZP.01.00.00</v>
      </c>
      <c r="B353" t="str">
        <f>VLOOKUP(F353,'[2]baza umowy'!A:C,3,FALSE)</f>
        <v>RPZP.01.01.00</v>
      </c>
      <c r="C353" t="str">
        <f>VLOOKUP(F353,'[2]baza umowy'!A:D,4,FALSE)</f>
        <v>RPZP.01.01.01</v>
      </c>
      <c r="D353" s="102" t="s">
        <v>4516</v>
      </c>
      <c r="E353" s="103" t="str">
        <f>VLOOKUP(F353,'[2]baza umowy'!A:E,5,FALSE)</f>
        <v>RPZP.01.01.01-32-198/09-03</v>
      </c>
      <c r="F353" s="102" t="s">
        <v>4519</v>
      </c>
      <c r="G353" s="89" t="e">
        <f>VLOOKUP(F353,baza!G:G,1,FALSE)</f>
        <v>#N/A</v>
      </c>
      <c r="H353" s="102" t="s">
        <v>18601</v>
      </c>
      <c r="I353" s="104" t="s">
        <v>18602</v>
      </c>
      <c r="J353" s="105" t="str">
        <f t="shared" si="10"/>
        <v>RPZP.01.01.01-32-198/09-02</v>
      </c>
      <c r="K353" s="104" t="s">
        <v>18603</v>
      </c>
      <c r="L353" s="102" t="s">
        <v>18604</v>
      </c>
      <c r="M353" s="102" t="s">
        <v>4522</v>
      </c>
      <c r="N353" s="102" t="s">
        <v>4521</v>
      </c>
      <c r="O353" s="106" t="s">
        <v>7086</v>
      </c>
      <c r="P353" s="92" t="str">
        <f>VLOOKUP(F353,'[2]kiedy utworzył wop'!B:H,7,FALSE)</f>
        <v>2011-09-20</v>
      </c>
      <c r="Q353" s="107" t="s">
        <v>4601</v>
      </c>
      <c r="R353" s="108" t="str">
        <f t="shared" si="11"/>
        <v>2011</v>
      </c>
      <c r="S353" s="109" t="s">
        <v>7747</v>
      </c>
      <c r="T353" s="96">
        <f>VLOOKUP(F353,'[2]dofinansowanie '!P:AI,20,FALSE)</f>
        <v>246962.04</v>
      </c>
      <c r="U353" t="str">
        <f>VLOOKUP(F353,'[2]baza umowy'!A:AJ,36,FALSE)</f>
        <v>01 Obszar miejski</v>
      </c>
      <c r="V353" t="str">
        <f>VLOOKUP(F353,'[2]baza umowy'!H:AH,27,FALSE)</f>
        <v>08 Inne inwestycje w przedsiębiorstwa</v>
      </c>
      <c r="W353" t="str">
        <f>VLOOKUP(F353,'[2]baza umowy'!H:AK,30,FALSE)</f>
        <v>19 Działalność w zakresie ochrony zdrowia ludzkiego</v>
      </c>
      <c r="X353" t="str">
        <f>VLOOKUP(F353,'[2]baza umowy'!A:AM,39,FALSE)</f>
        <v>Indywidualna Praktyka lekarska Elżbieta Pieńkowska – Machoy Specjalista w Zakresie Okulistyki</v>
      </c>
      <c r="Y353" t="str">
        <f>VLOOKUP(F353,'[2]baza umowy'!A:AU,47,FALSE)</f>
        <v>niepubliczny zakład opieki zdrowotnej (w tym osoby prowadzące praktyki lekarskie/pielęgniarskie)</v>
      </c>
      <c r="Z353" t="str">
        <f>VLOOKUP(F353,'[2]baza umowy'!A:AW,49,FALSE)</f>
        <v>przedsiębiorca lub przedsiębiorstwo</v>
      </c>
      <c r="AA353" t="str">
        <f>VLOOKUP(F353,'[2]baza umowy'!A:AL,38,FALSE)</f>
        <v>8521782127</v>
      </c>
    </row>
    <row r="354" spans="1:27" x14ac:dyDescent="0.25">
      <c r="A354" t="str">
        <f>VLOOKUP(F354,'[2]baza umowy'!A:B,2,FALSE)</f>
        <v>RPZP.01.00.00</v>
      </c>
      <c r="B354" t="str">
        <f>VLOOKUP(F354,'[2]baza umowy'!A:C,3,FALSE)</f>
        <v>RPZP.01.01.00</v>
      </c>
      <c r="C354" t="str">
        <f>VLOOKUP(F354,'[2]baza umowy'!A:D,4,FALSE)</f>
        <v>RPZP.01.01.03</v>
      </c>
      <c r="D354" s="102" t="s">
        <v>18605</v>
      </c>
      <c r="E354" s="103" t="str">
        <f>VLOOKUP(F354,'[2]baza umowy'!A:E,5,FALSE)</f>
        <v>RPZP.01.01.03-32-006/10-03</v>
      </c>
      <c r="F354" s="102" t="s">
        <v>6683</v>
      </c>
      <c r="G354" s="89" t="e">
        <f>VLOOKUP(F354,baza!G:G,1,FALSE)</f>
        <v>#N/A</v>
      </c>
      <c r="H354" s="102" t="s">
        <v>18606</v>
      </c>
      <c r="I354" s="104" t="s">
        <v>18607</v>
      </c>
      <c r="J354" s="105" t="str">
        <f t="shared" si="10"/>
        <v>RPZP.01.01.03-32-006/10-02</v>
      </c>
      <c r="K354" s="104" t="s">
        <v>18608</v>
      </c>
      <c r="L354" s="102" t="s">
        <v>18609</v>
      </c>
      <c r="M354" s="102" t="s">
        <v>18610</v>
      </c>
      <c r="N354" s="102" t="s">
        <v>18611</v>
      </c>
      <c r="O354" s="106" t="s">
        <v>5520</v>
      </c>
      <c r="P354" s="92" t="str">
        <f>VLOOKUP(F354,'[2]kiedy utworzył wop'!B:H,7,FALSE)</f>
        <v>2011-09-22</v>
      </c>
      <c r="Q354" s="107" t="s">
        <v>4601</v>
      </c>
      <c r="R354" s="108" t="str">
        <f t="shared" si="11"/>
        <v>2011</v>
      </c>
      <c r="S354" s="109" t="s">
        <v>4053</v>
      </c>
      <c r="T354" s="96">
        <f>VLOOKUP(F354,'[2]dofinansowanie '!P:AI,20,FALSE)</f>
        <v>354789</v>
      </c>
      <c r="U354" t="str">
        <f>VLOOKUP(F354,'[2]baza umowy'!A:AJ,36,FALSE)</f>
        <v>01 Obszar miejski</v>
      </c>
      <c r="V354" t="str">
        <f>VLOOKUP(F354,'[2]baza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54" t="str">
        <f>VLOOKUP(F354,'[2]baza umowy'!H:AK,30,FALSE)</f>
        <v>06 Nieokreślony przemysł wytwórczy</v>
      </c>
      <c r="X354" t="str">
        <f>VLOOKUP(F354,'[2]baza umowy'!A:AM,39,FALSE)</f>
        <v>Fabryka Okien i Drzwi PCV LASTRIK Spółka z ograniczoną odpowiedzialnością</v>
      </c>
      <c r="Y354" t="str">
        <f>VLOOKUP(F354,'[2]baza umowy'!A:AU,47,FALSE)</f>
        <v>osoba fizyczna prowadząca działalność gospodarczą - małe przedsiębiorstwo</v>
      </c>
      <c r="Z354" t="str">
        <f>VLOOKUP(F354,'[2]baza umowy'!A:AW,49,FALSE)</f>
        <v>przedsiębiorca lub przedsiębiorstwo</v>
      </c>
      <c r="AA354" t="str">
        <f>VLOOKUP(F354,'[2]baza umowy'!A:AL,38,FALSE)</f>
        <v>6692520278</v>
      </c>
    </row>
    <row r="355" spans="1:27" x14ac:dyDescent="0.25">
      <c r="A355" t="str">
        <f>VLOOKUP(F355,'[2]baza umowy'!A:B,2,FALSE)</f>
        <v>RPZP.01.00.00</v>
      </c>
      <c r="B355" t="str">
        <f>VLOOKUP(F355,'[2]baza umowy'!A:C,3,FALSE)</f>
        <v>RPZP.01.01.00</v>
      </c>
      <c r="C355" t="str">
        <f>VLOOKUP(F355,'[2]baza umowy'!A:D,4,FALSE)</f>
        <v>RPZP.01.01.02</v>
      </c>
      <c r="D355" s="102" t="s">
        <v>3873</v>
      </c>
      <c r="E355" s="103" t="str">
        <f>VLOOKUP(F355,'[2]baza umowy'!A:E,5,FALSE)</f>
        <v>RPZP.01.01.02-32-141/08-01</v>
      </c>
      <c r="F355" s="102" t="s">
        <v>3876</v>
      </c>
      <c r="G355" s="89" t="e">
        <f>VLOOKUP(F355,baza!G:G,1,FALSE)</f>
        <v>#N/A</v>
      </c>
      <c r="H355" s="102" t="s">
        <v>18612</v>
      </c>
      <c r="I355" s="104" t="s">
        <v>18613</v>
      </c>
      <c r="J355" s="105" t="str">
        <f t="shared" si="10"/>
        <v>RPZP.01.01.02-32-141/08-06</v>
      </c>
      <c r="K355" s="104" t="s">
        <v>18614</v>
      </c>
      <c r="L355" s="102" t="s">
        <v>18615</v>
      </c>
      <c r="M355" s="102" t="s">
        <v>3879</v>
      </c>
      <c r="N355" s="102" t="s">
        <v>3878</v>
      </c>
      <c r="O355" s="106" t="s">
        <v>4053</v>
      </c>
      <c r="P355" s="92" t="str">
        <f>VLOOKUP(F355,'[2]kiedy utworzył wop'!B:H,7,FALSE)</f>
        <v>2011-09-23</v>
      </c>
      <c r="Q355" s="107" t="s">
        <v>4601</v>
      </c>
      <c r="R355" s="108" t="str">
        <f t="shared" si="11"/>
        <v>2011</v>
      </c>
      <c r="S355" s="109" t="s">
        <v>7087</v>
      </c>
      <c r="T355" s="96">
        <f>VLOOKUP(F355,'[2]dofinansowanie '!P:AI,20,FALSE)</f>
        <v>127658.03</v>
      </c>
      <c r="U355" t="str">
        <f>VLOOKUP(F355,'[2]baza umowy'!A:AJ,36,FALSE)</f>
        <v>01 Obszar miejski</v>
      </c>
      <c r="V355" t="str">
        <f>VLOOKUP(F355,'[2]baza umowy'!H:AH,27,FALSE)</f>
        <v>08 Inne inwestycje w przedsiębiorstwa</v>
      </c>
      <c r="W355" t="str">
        <f>VLOOKUP(F355,'[2]baza umowy'!H:AK,30,FALSE)</f>
        <v>22 Inne niewyszczególnione usługi</v>
      </c>
      <c r="X355" t="str">
        <f>VLOOKUP(F355,'[2]baza umowy'!A:AM,39,FALSE)</f>
        <v>Okręgowe Przedsiębiorstwo Geodezyjno-Kartograficzne w Koszalinie Sp. z o. o.</v>
      </c>
      <c r="Y355" t="str">
        <f>VLOOKUP(F355,'[2]baza umowy'!A:AU,47,FALSE)</f>
        <v>spółka z ograniczoną odpowiedzialnością - małe przedsiębiorstwo</v>
      </c>
      <c r="Z355" t="str">
        <f>VLOOKUP(F355,'[2]baza umowy'!A:AW,49,FALSE)</f>
        <v>przedsiębiorca lub przedsiębiorstwo</v>
      </c>
      <c r="AA355" t="str">
        <f>VLOOKUP(F355,'[2]baza umowy'!A:AL,38,FALSE)</f>
        <v>6690502632</v>
      </c>
    </row>
    <row r="356" spans="1:27" x14ac:dyDescent="0.25">
      <c r="A356" t="str">
        <f>VLOOKUP(F356,'[2]baza umowy'!A:B,2,FALSE)</f>
        <v>RPZP.05.00.00</v>
      </c>
      <c r="B356" t="str">
        <f>VLOOKUP(F356,'[2]baza umowy'!A:C,3,FALSE)</f>
        <v>RPZP.05.05.00</v>
      </c>
      <c r="C356" t="str">
        <f>VLOOKUP(F356,'[2]baza umowy'!A:D,4,FALSE)</f>
        <v>RPZP.05.05.01</v>
      </c>
      <c r="D356" s="102"/>
      <c r="E356" s="103" t="str">
        <f>VLOOKUP(F356,'[2]baza umowy'!A:E,5,FALSE)</f>
        <v>RPZP.05.05.01-32-015/10-00</v>
      </c>
      <c r="F356" s="102" t="s">
        <v>6778</v>
      </c>
      <c r="G356" s="89" t="str">
        <f>VLOOKUP(F356,baza!G:G,1,FALSE)</f>
        <v>RPZP.05.05.01-32-015/10</v>
      </c>
      <c r="H356" s="102" t="e">
        <v>#N/A</v>
      </c>
      <c r="I356" s="104" t="s">
        <v>18616</v>
      </c>
      <c r="J356" s="105" t="str">
        <f t="shared" si="10"/>
        <v>RPZP.05.05.01-32-015/10-01</v>
      </c>
      <c r="K356" s="104" t="e">
        <v>#N/A</v>
      </c>
      <c r="L356" s="102" t="e">
        <v>#N/A</v>
      </c>
      <c r="M356" s="102" t="s">
        <v>6781</v>
      </c>
      <c r="N356" s="102" t="s">
        <v>6780</v>
      </c>
      <c r="O356" s="106" t="s">
        <v>9025</v>
      </c>
      <c r="P356" s="92" t="str">
        <f>VLOOKUP(F356,'[2]kiedy utworzył wop'!B:H,7,FALSE)</f>
        <v>2011-09-29</v>
      </c>
      <c r="Q356" s="107" t="s">
        <v>4601</v>
      </c>
      <c r="R356" s="108" t="str">
        <f t="shared" si="11"/>
        <v>2011</v>
      </c>
      <c r="S356" s="109" t="s">
        <v>7747</v>
      </c>
      <c r="T356" s="96">
        <f>VLOOKUP(F356,'[2]dofinansowanie '!P:AI,20,FALSE)</f>
        <v>22500</v>
      </c>
      <c r="U356" t="str">
        <f>VLOOKUP(F356,'[2]baza umowy'!A:AJ,36,FALSE)</f>
        <v>01 Obszar miejski</v>
      </c>
      <c r="V356" t="str">
        <f>VLOOKUP(F356,'[2]baza umowy'!H:AH,27,FALSE)</f>
        <v>61 Zintegrowane projekty na rzecz rewitalizacji obszarów miejskich i wiejskich</v>
      </c>
      <c r="W356" t="str">
        <f>VLOOKUP(F356,'[2]baza umowy'!H:AK,30,FALSE)</f>
        <v>22 Inne niewyszczególnione usługi</v>
      </c>
      <c r="X356" t="str">
        <f>VLOOKUP(F356,'[2]baza umowy'!A:AM,39,FALSE)</f>
        <v>Gmina Dębno</v>
      </c>
      <c r="Y356" t="str">
        <f>VLOOKUP(F356,'[2]baza umowy'!A:AU,47,FALSE)</f>
        <v>wspólnota samorządowa - gmina</v>
      </c>
      <c r="Z356" t="str">
        <f>VLOOKUP(F356,'[2]baza umowy'!A:AW,49,FALSE)</f>
        <v>Jednostka samorządu terytorialnego</v>
      </c>
      <c r="AA356" t="str">
        <f>VLOOKUP(F356,'[2]baza umowy'!A:AL,38,FALSE)</f>
        <v>5971627649</v>
      </c>
    </row>
    <row r="357" spans="1:27" x14ac:dyDescent="0.25">
      <c r="A357" t="str">
        <f>VLOOKUP(F357,'[2]baza umowy'!A:B,2,FALSE)</f>
        <v>RPZP.05.00.00</v>
      </c>
      <c r="B357" t="str">
        <f>VLOOKUP(F357,'[2]baza umowy'!A:C,3,FALSE)</f>
        <v>RPZP.05.05.00</v>
      </c>
      <c r="C357" t="str">
        <f>VLOOKUP(F357,'[2]baza umowy'!A:D,4,FALSE)</f>
        <v>RPZP.05.05.01</v>
      </c>
      <c r="D357" s="102"/>
      <c r="E357" s="103" t="str">
        <f>VLOOKUP(F357,'[2]baza umowy'!A:E,5,FALSE)</f>
        <v>RPZP.05.05.01-32-013/10-00</v>
      </c>
      <c r="F357" s="102" t="s">
        <v>6601</v>
      </c>
      <c r="G357" s="89" t="str">
        <f>VLOOKUP(F357,baza!G:G,1,FALSE)</f>
        <v>RPZP.05.05.01-32-013/10</v>
      </c>
      <c r="H357" s="102" t="e">
        <v>#N/A</v>
      </c>
      <c r="I357" s="104" t="s">
        <v>18617</v>
      </c>
      <c r="J357" s="105" t="str">
        <f t="shared" si="10"/>
        <v>RPZP.05.05.01-32-013/10-01</v>
      </c>
      <c r="K357" s="104" t="e">
        <v>#N/A</v>
      </c>
      <c r="L357" s="102" t="e">
        <v>#N/A</v>
      </c>
      <c r="M357" s="102" t="s">
        <v>3395</v>
      </c>
      <c r="N357" s="102" t="s">
        <v>3394</v>
      </c>
      <c r="O357" s="106" t="s">
        <v>7812</v>
      </c>
      <c r="P357" s="92" t="str">
        <f>VLOOKUP(F357,'[2]kiedy utworzył wop'!B:H,7,FALSE)</f>
        <v>2011-09-29</v>
      </c>
      <c r="Q357" s="107" t="s">
        <v>4601</v>
      </c>
      <c r="R357" s="108" t="str">
        <f t="shared" si="11"/>
        <v>2011</v>
      </c>
      <c r="S357" s="109" t="s">
        <v>4053</v>
      </c>
      <c r="T357" s="96">
        <f>VLOOKUP(F357,'[2]dofinansowanie '!P:AI,20,FALSE)</f>
        <v>20740</v>
      </c>
      <c r="U357" t="str">
        <f>VLOOKUP(F357,'[2]baza umowy'!A:AJ,36,FALSE)</f>
        <v>01 Obszar miejski</v>
      </c>
      <c r="V357" t="str">
        <f>VLOOKUP(F357,'[2]baza umowy'!H:AH,27,FALSE)</f>
        <v>61 Zintegrowane projekty na rzecz rewitalizacji obszarów miejskich i wiejskich</v>
      </c>
      <c r="W357" t="str">
        <f>VLOOKUP(F357,'[2]baza umowy'!H:AK,30,FALSE)</f>
        <v>22 Inne niewyszczególnione usługi</v>
      </c>
      <c r="X357" t="str">
        <f>VLOOKUP(F357,'[2]baza umowy'!A:AM,39,FALSE)</f>
        <v>Gmina Miasto Kołobrzeg</v>
      </c>
      <c r="Y357" t="str">
        <f>VLOOKUP(F357,'[2]baza umowy'!A:AU,47,FALSE)</f>
        <v>wspólnota samorządowa - gmina</v>
      </c>
      <c r="Z357" t="str">
        <f>VLOOKUP(F357,'[2]baza umowy'!A:AW,49,FALSE)</f>
        <v>Jednostka samorządu terytorialnego</v>
      </c>
      <c r="AA357" t="str">
        <f>VLOOKUP(F357,'[2]baza umowy'!A:AL,38,FALSE)</f>
        <v>6711698541</v>
      </c>
    </row>
    <row r="358" spans="1:27" x14ac:dyDescent="0.25">
      <c r="A358" t="str">
        <f>VLOOKUP(F358,'[2]baza umowy'!A:B,2,FALSE)</f>
        <v>RPZP.05.00.00</v>
      </c>
      <c r="B358" t="str">
        <f>VLOOKUP(F358,'[2]baza umowy'!A:C,3,FALSE)</f>
        <v>RPZP.05.05.00</v>
      </c>
      <c r="C358" t="str">
        <f>VLOOKUP(F358,'[2]baza umowy'!A:D,4,FALSE)</f>
        <v>RPZP.05.05.01</v>
      </c>
      <c r="D358" s="102"/>
      <c r="E358" s="103" t="str">
        <f>VLOOKUP(F358,'[2]baza umowy'!A:E,5,FALSE)</f>
        <v>RPZP.05.05.01-32-006/10-00</v>
      </c>
      <c r="F358" s="102" t="s">
        <v>6597</v>
      </c>
      <c r="G358" s="89" t="str">
        <f>VLOOKUP(F358,baza!G:G,1,FALSE)</f>
        <v>RPZP.05.05.01-32-006/10</v>
      </c>
      <c r="H358" s="102" t="e">
        <v>#N/A</v>
      </c>
      <c r="I358" s="104" t="s">
        <v>18618</v>
      </c>
      <c r="J358" s="105" t="str">
        <f t="shared" si="10"/>
        <v>RPZP.05.05.01-32-006/10-01</v>
      </c>
      <c r="K358" s="104" t="e">
        <v>#N/A</v>
      </c>
      <c r="L358" s="102" t="e">
        <v>#N/A</v>
      </c>
      <c r="M358" s="102" t="s">
        <v>2258</v>
      </c>
      <c r="N358" s="102" t="s">
        <v>2257</v>
      </c>
      <c r="O358" s="106" t="s">
        <v>7812</v>
      </c>
      <c r="P358" s="92" t="str">
        <f>VLOOKUP(F358,'[2]kiedy utworzył wop'!B:H,7,FALSE)</f>
        <v>2011-09-29</v>
      </c>
      <c r="Q358" s="107" t="s">
        <v>4601</v>
      </c>
      <c r="R358" s="108" t="str">
        <f t="shared" si="11"/>
        <v>2011</v>
      </c>
      <c r="S358" s="109" t="s">
        <v>4053</v>
      </c>
      <c r="T358" s="96">
        <f>VLOOKUP(F358,'[2]dofinansowanie '!P:AI,20,FALSE)</f>
        <v>50000</v>
      </c>
      <c r="U358" t="str">
        <f>VLOOKUP(F358,'[2]baza umowy'!A:AJ,36,FALSE)</f>
        <v>01 Obszar miejski</v>
      </c>
      <c r="V358" t="str">
        <f>VLOOKUP(F358,'[2]baza umowy'!H:AH,27,FALSE)</f>
        <v>61 Zintegrowane projekty na rzecz rewitalizacji obszarów miejskich i wiejskich</v>
      </c>
      <c r="W358" t="str">
        <f>VLOOKUP(F358,'[2]baza umowy'!H:AK,30,FALSE)</f>
        <v>22 Inne niewyszczególnione usługi</v>
      </c>
      <c r="X358" t="str">
        <f>VLOOKUP(F358,'[2]baza umowy'!A:AM,39,FALSE)</f>
        <v>Gmina Miasto Świnoujście</v>
      </c>
      <c r="Y358" t="str">
        <f>VLOOKUP(F358,'[2]baza umowy'!A:AU,47,FALSE)</f>
        <v>wspólnota samorządowa - gmina</v>
      </c>
      <c r="Z358" t="str">
        <f>VLOOKUP(F358,'[2]baza umowy'!A:AW,49,FALSE)</f>
        <v>Jednostka samorządu terytorialnego</v>
      </c>
      <c r="AA358" t="str">
        <f>VLOOKUP(F358,'[2]baza umowy'!A:AL,38,FALSE)</f>
        <v>8551571375</v>
      </c>
    </row>
    <row r="359" spans="1:27" x14ac:dyDescent="0.25">
      <c r="A359" t="str">
        <f>VLOOKUP(F359,'[2]baza umowy'!A:B,2,FALSE)</f>
        <v>RPZP.01.00.00</v>
      </c>
      <c r="B359" t="str">
        <f>VLOOKUP(F359,'[2]baza umowy'!A:C,3,FALSE)</f>
        <v>RPZP.01.01.00</v>
      </c>
      <c r="C359" t="str">
        <f>VLOOKUP(F359,'[2]baza umowy'!A:D,4,FALSE)</f>
        <v>RPZP.01.01.02</v>
      </c>
      <c r="D359" s="102" t="s">
        <v>6037</v>
      </c>
      <c r="E359" s="103" t="str">
        <f>VLOOKUP(F359,'[2]baza umowy'!A:E,5,FALSE)</f>
        <v>RPZP.01.01.02-32-041/09-03</v>
      </c>
      <c r="F359" s="102" t="s">
        <v>6040</v>
      </c>
      <c r="G359" s="89" t="e">
        <f>VLOOKUP(F359,baza!G:G,1,FALSE)</f>
        <v>#N/A</v>
      </c>
      <c r="H359" s="102" t="s">
        <v>18619</v>
      </c>
      <c r="I359" s="104" t="s">
        <v>6037</v>
      </c>
      <c r="J359" s="105" t="str">
        <f t="shared" si="10"/>
        <v>RPZP.01.01.02-32-041/09-03</v>
      </c>
      <c r="K359" s="104" t="s">
        <v>18620</v>
      </c>
      <c r="L359" s="102" t="s">
        <v>18621</v>
      </c>
      <c r="M359" s="102" t="s">
        <v>6043</v>
      </c>
      <c r="N359" s="102" t="s">
        <v>6042</v>
      </c>
      <c r="O359" s="106" t="s">
        <v>2309</v>
      </c>
      <c r="P359" s="92" t="str">
        <f>VLOOKUP(F359,'[2]kiedy utworzył wop'!B:H,7,FALSE)</f>
        <v>2011-09-29</v>
      </c>
      <c r="Q359" s="107" t="s">
        <v>4601</v>
      </c>
      <c r="R359" s="108" t="str">
        <f t="shared" si="11"/>
        <v>2011</v>
      </c>
      <c r="S359" s="109" t="s">
        <v>7087</v>
      </c>
      <c r="T359" s="96">
        <f>VLOOKUP(F359,'[2]dofinansowanie '!P:AI,20,FALSE)</f>
        <v>821255.08</v>
      </c>
      <c r="U359" t="str">
        <f>VLOOKUP(F359,'[2]baza umowy'!A:AJ,36,FALSE)</f>
        <v>01 Obszar miejski</v>
      </c>
      <c r="V359" t="str">
        <f>VLOOKUP(F359,'[2]baza umowy'!H:AH,27,FALSE)</f>
        <v>08 Inne inwestycje w przedsiębiorstwa</v>
      </c>
      <c r="W359" t="str">
        <f>VLOOKUP(F359,'[2]baza umowy'!H:AK,30,FALSE)</f>
        <v>06 Nieokreślony przemysł wytwórczy</v>
      </c>
      <c r="X359" t="str">
        <f>VLOOKUP(F359,'[2]baza umowy'!A:AM,39,FALSE)</f>
        <v>MARSEL SPÓŁKA Z OGRANICZONĄ ODPOWIEDZIALNOŚCIĄ</v>
      </c>
      <c r="Y359" t="str">
        <f>VLOOKUP(F359,'[2]baza umowy'!A:AU,47,FALSE)</f>
        <v>spółka z ograniczoną odpowiedzialnością - małe przedsiębiorstwo</v>
      </c>
      <c r="Z359" t="str">
        <f>VLOOKUP(F359,'[2]baza umowy'!A:AW,49,FALSE)</f>
        <v>przedsiębiorca lub przedsiębiorstwo</v>
      </c>
      <c r="AA359" t="str">
        <f>VLOOKUP(F359,'[2]baza umowy'!A:AL,38,FALSE)</f>
        <v>8561720687</v>
      </c>
    </row>
    <row r="360" spans="1:27" x14ac:dyDescent="0.25">
      <c r="A360" t="str">
        <f>VLOOKUP(F360,'[2]baza umowy'!A:B,2,FALSE)</f>
        <v>RPZP.01.00.00</v>
      </c>
      <c r="B360" t="str">
        <f>VLOOKUP(F360,'[2]baza umowy'!A:C,3,FALSE)</f>
        <v>RPZP.01.01.00</v>
      </c>
      <c r="C360" t="str">
        <f>VLOOKUP(F360,'[2]baza umowy'!A:D,4,FALSE)</f>
        <v>RPZP.01.01.02</v>
      </c>
      <c r="D360" s="102" t="s">
        <v>4390</v>
      </c>
      <c r="E360" s="103" t="str">
        <f>VLOOKUP(F360,'[2]baza umowy'!A:E,5,FALSE)</f>
        <v>RPZP.01.01.02-32-037/09-02</v>
      </c>
      <c r="F360" s="102" t="s">
        <v>4393</v>
      </c>
      <c r="G360" s="89" t="e">
        <f>VLOOKUP(F360,baza!G:G,1,FALSE)</f>
        <v>#N/A</v>
      </c>
      <c r="H360" s="102" t="s">
        <v>18622</v>
      </c>
      <c r="I360" s="104" t="s">
        <v>4390</v>
      </c>
      <c r="J360" s="105" t="str">
        <f t="shared" si="10"/>
        <v>RPZP.01.01.02-32-037/09-02</v>
      </c>
      <c r="K360" s="104" t="s">
        <v>18623</v>
      </c>
      <c r="L360" s="102" t="s">
        <v>18624</v>
      </c>
      <c r="M360" s="102" t="s">
        <v>4396</v>
      </c>
      <c r="N360" s="102" t="s">
        <v>4395</v>
      </c>
      <c r="O360" s="106" t="s">
        <v>7086</v>
      </c>
      <c r="P360" s="92" t="str">
        <f>VLOOKUP(F360,'[2]kiedy utworzył wop'!B:H,7,FALSE)</f>
        <v>2011-09-29</v>
      </c>
      <c r="Q360" s="107" t="s">
        <v>4601</v>
      </c>
      <c r="R360" s="108" t="str">
        <f t="shared" si="11"/>
        <v>2011</v>
      </c>
      <c r="S360" s="109" t="s">
        <v>7747</v>
      </c>
      <c r="T360" s="96">
        <f>VLOOKUP(F360,'[2]dofinansowanie '!P:AI,20,FALSE)</f>
        <v>146324</v>
      </c>
      <c r="U360" t="str">
        <f>VLOOKUP(F360,'[2]baza umowy'!A:AJ,36,FALSE)</f>
        <v>01 Obszar miejski</v>
      </c>
      <c r="V360" t="str">
        <f>VLOOKUP(F360,'[2]baza umowy'!H:AH,27,FALSE)</f>
        <v>08 Inne inwestycje w przedsiębiorstwa</v>
      </c>
      <c r="W360" t="str">
        <f>VLOOKUP(F360,'[2]baza umowy'!H:AK,30,FALSE)</f>
        <v>22 Inne niewyszczególnione usługi</v>
      </c>
      <c r="X360" t="str">
        <f>VLOOKUP(F360,'[2]baza umowy'!A:AM,39,FALSE)</f>
        <v>WINFOR Spółka z ograniczoną odpowiedzialnością</v>
      </c>
      <c r="Y360" t="str">
        <f>VLOOKUP(F360,'[2]baza umowy'!A:AU,47,FALSE)</f>
        <v>spółka z ograniczoną odpowiedzialnością - małe przedsiębiorstwo</v>
      </c>
      <c r="Z360" t="str">
        <f>VLOOKUP(F360,'[2]baza umowy'!A:AW,49,FALSE)</f>
        <v>przedsiębiorca lub przedsiębiorstwo</v>
      </c>
      <c r="AA360" t="str">
        <f>VLOOKUP(F360,'[2]baza umowy'!A:AL,38,FALSE)</f>
        <v>8522354988</v>
      </c>
    </row>
    <row r="361" spans="1:27" x14ac:dyDescent="0.25">
      <c r="A361" t="str">
        <f>VLOOKUP(F361,'[2]baza umowy'!A:B,2,FALSE)</f>
        <v>RPZP.01.00.00</v>
      </c>
      <c r="B361" t="str">
        <f>VLOOKUP(F361,'[2]baza umowy'!A:C,3,FALSE)</f>
        <v>RPZP.01.01.00</v>
      </c>
      <c r="C361" t="str">
        <f>VLOOKUP(F361,'[2]baza umowy'!A:D,4,FALSE)</f>
        <v>RPZP.01.01.03</v>
      </c>
      <c r="D361" s="102" t="s">
        <v>3678</v>
      </c>
      <c r="E361" s="103" t="str">
        <f>VLOOKUP(F361,'[2]baza umowy'!A:E,5,FALSE)</f>
        <v>RPZP.01.01.03-32-002/09-04</v>
      </c>
      <c r="F361" s="102" t="s">
        <v>3681</v>
      </c>
      <c r="G361" s="89" t="e">
        <f>VLOOKUP(F361,baza!G:G,1,FALSE)</f>
        <v>#N/A</v>
      </c>
      <c r="H361" s="102" t="s">
        <v>18625</v>
      </c>
      <c r="I361" s="104" t="s">
        <v>18626</v>
      </c>
      <c r="J361" s="105" t="str">
        <f t="shared" si="10"/>
        <v>RPZP.01.01.03-32-002/09-05</v>
      </c>
      <c r="K361" s="104" t="s">
        <v>18627</v>
      </c>
      <c r="L361" s="102" t="s">
        <v>18628</v>
      </c>
      <c r="M361" s="102" t="s">
        <v>3685</v>
      </c>
      <c r="N361" s="102" t="s">
        <v>3684</v>
      </c>
      <c r="O361" s="106" t="s">
        <v>7086</v>
      </c>
      <c r="P361" s="92" t="str">
        <f>VLOOKUP(F361,'[2]kiedy utworzył wop'!B:H,7,FALSE)</f>
        <v>2011-09-29</v>
      </c>
      <c r="Q361" s="107" t="s">
        <v>4601</v>
      </c>
      <c r="R361" s="108" t="str">
        <f t="shared" si="11"/>
        <v>2011</v>
      </c>
      <c r="S361" s="109" t="s">
        <v>7747</v>
      </c>
      <c r="T361" s="96">
        <f>VLOOKUP(F361,'[2]dofinansowanie '!P:AI,20,FALSE)</f>
        <v>391173.35</v>
      </c>
      <c r="U361" t="str">
        <f>VLOOKUP(F361,'[2]baza umowy'!A:AJ,36,FALSE)</f>
        <v>01 Obszar miejski</v>
      </c>
      <c r="V361" t="str">
        <f>VLOOKUP(F361,'[2]baza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61" t="str">
        <f>VLOOKUP(F361,'[2]baza umowy'!H:AK,30,FALSE)</f>
        <v>03 Produkcja produktów żywnościowych i napojów</v>
      </c>
      <c r="X361" t="str">
        <f>VLOOKUP(F361,'[2]baza umowy'!A:AM,39,FALSE)</f>
        <v>AROMA DOROTA BIERNACKA, MIROSŁAW BIERNACKI, SPÓŁKA JAWNA</v>
      </c>
      <c r="Y361" t="str">
        <f>VLOOKUP(F361,'[2]baza umowy'!A:AU,47,FALSE)</f>
        <v>spółka jawna - małe przedsiębiorstwo</v>
      </c>
      <c r="Z361" t="str">
        <f>VLOOKUP(F361,'[2]baza umowy'!A:AW,49,FALSE)</f>
        <v>przedsiębiorca lub przedsiębiorstwo</v>
      </c>
      <c r="AA361" t="str">
        <f>VLOOKUP(F361,'[2]baza umowy'!A:AL,38,FALSE)</f>
        <v>7651002699</v>
      </c>
    </row>
    <row r="362" spans="1:27" x14ac:dyDescent="0.25">
      <c r="A362" t="str">
        <f>VLOOKUP(F362,'[2]baza umowy'!A:B,2,FALSE)</f>
        <v>RPZP.01.00.00</v>
      </c>
      <c r="B362" t="str">
        <f>VLOOKUP(F362,'[2]baza umowy'!A:C,3,FALSE)</f>
        <v>RPZP.01.01.00</v>
      </c>
      <c r="C362" t="str">
        <f>VLOOKUP(F362,'[2]baza umowy'!A:D,4,FALSE)</f>
        <v>RPZP.01.01.01</v>
      </c>
      <c r="D362" s="102" t="s">
        <v>5158</v>
      </c>
      <c r="E362" s="103" t="str">
        <f>VLOOKUP(F362,'[2]baza umowy'!A:E,5,FALSE)</f>
        <v>RPZP.01.01.01-32-165/09-03</v>
      </c>
      <c r="F362" s="102" t="s">
        <v>5161</v>
      </c>
      <c r="G362" s="89" t="e">
        <f>VLOOKUP(F362,baza!G:G,1,FALSE)</f>
        <v>#N/A</v>
      </c>
      <c r="H362" s="102" t="s">
        <v>18629</v>
      </c>
      <c r="I362" s="104" t="s">
        <v>5158</v>
      </c>
      <c r="J362" s="105" t="str">
        <f t="shared" si="10"/>
        <v>RPZP.01.01.01-32-165/09-03</v>
      </c>
      <c r="K362" s="104" t="s">
        <v>18630</v>
      </c>
      <c r="L362" s="102" t="s">
        <v>18631</v>
      </c>
      <c r="M362" s="102" t="s">
        <v>5164</v>
      </c>
      <c r="N362" s="102" t="s">
        <v>5163</v>
      </c>
      <c r="O362" s="106" t="s">
        <v>4600</v>
      </c>
      <c r="P362" s="92" t="str">
        <f>VLOOKUP(F362,'[2]kiedy utworzył wop'!B:H,7,FALSE)</f>
        <v>2011-09-30</v>
      </c>
      <c r="Q362" s="107" t="s">
        <v>4601</v>
      </c>
      <c r="R362" s="108" t="str">
        <f t="shared" si="11"/>
        <v>2011</v>
      </c>
      <c r="S362" s="109" t="s">
        <v>7747</v>
      </c>
      <c r="T362" s="96">
        <f>VLOOKUP(F362,'[2]dofinansowanie '!P:AI,20,FALSE)</f>
        <v>106769.4</v>
      </c>
      <c r="U362" t="str">
        <f>VLOOKUP(F362,'[2]baza umowy'!A:AJ,36,FALSE)</f>
        <v>01 Obszar miejski</v>
      </c>
      <c r="V362" t="str">
        <f>VLOOKUP(F362,'[2]baza umowy'!H:AH,27,FALSE)</f>
        <v>08 Inne inwestycje w przedsiębiorstwa</v>
      </c>
      <c r="W362" t="str">
        <f>VLOOKUP(F362,'[2]baza umowy'!H:AK,30,FALSE)</f>
        <v>19 Działalność w zakresie ochrony zdrowia ludzkiego</v>
      </c>
      <c r="X362" t="str">
        <f>VLOOKUP(F362,'[2]baza umowy'!A:AM,39,FALSE)</f>
        <v>Centrum Somatologii "Dentysta "Zakład Opieki Zdrowotnej Lech Szadziuk</v>
      </c>
      <c r="Y362" t="str">
        <f>VLOOKUP(F362,'[2]baza umowy'!A:AU,47,FALSE)</f>
        <v>osoba fizyczna prowadząca działalność gospodarczą - mikro przedsiębiorstwo</v>
      </c>
      <c r="Z362" t="str">
        <f>VLOOKUP(F362,'[2]baza umowy'!A:AW,49,FALSE)</f>
        <v>przedsiębiorca lub przedsiębiorstwo</v>
      </c>
      <c r="AA362" t="str">
        <f>VLOOKUP(F362,'[2]baza umowy'!A:AL,38,FALSE)</f>
        <v>8511047389</v>
      </c>
    </row>
    <row r="363" spans="1:27" x14ac:dyDescent="0.25">
      <c r="A363" t="str">
        <f>VLOOKUP(F363,'[2]baza umowy'!A:B,2,FALSE)</f>
        <v>RPZP.01.00.00</v>
      </c>
      <c r="B363" t="str">
        <f>VLOOKUP(F363,'[2]baza umowy'!A:C,3,FALSE)</f>
        <v>RPZP.01.01.00</v>
      </c>
      <c r="C363" t="str">
        <f>VLOOKUP(F363,'[2]baza umowy'!A:D,4,FALSE)</f>
        <v>RPZP.01.01.03</v>
      </c>
      <c r="D363" s="102" t="s">
        <v>3437</v>
      </c>
      <c r="E363" s="103" t="str">
        <f>VLOOKUP(F363,'[2]baza umowy'!A:E,5,FALSE)</f>
        <v>RPZP.01.01.03-32-036/09-05</v>
      </c>
      <c r="F363" s="102" t="s">
        <v>3440</v>
      </c>
      <c r="G363" s="89" t="e">
        <f>VLOOKUP(F363,baza!G:G,1,FALSE)</f>
        <v>#N/A</v>
      </c>
      <c r="H363" s="102" t="s">
        <v>18632</v>
      </c>
      <c r="I363" s="104" t="s">
        <v>18633</v>
      </c>
      <c r="J363" s="105" t="str">
        <f t="shared" si="10"/>
        <v>RPZP.01.01.03-32-036/09-03</v>
      </c>
      <c r="K363" s="104" t="s">
        <v>18634</v>
      </c>
      <c r="L363" s="102" t="s">
        <v>18635</v>
      </c>
      <c r="M363" s="102" t="s">
        <v>3444</v>
      </c>
      <c r="N363" s="102" t="s">
        <v>3443</v>
      </c>
      <c r="O363" s="106" t="s">
        <v>7087</v>
      </c>
      <c r="P363" s="92" t="str">
        <f>VLOOKUP(F363,'[2]kiedy utworzył wop'!B:H,7,FALSE)</f>
        <v>2011-09-30</v>
      </c>
      <c r="Q363" s="107" t="s">
        <v>4601</v>
      </c>
      <c r="R363" s="108" t="str">
        <f t="shared" si="11"/>
        <v>2011</v>
      </c>
      <c r="S363" s="109" t="s">
        <v>6027</v>
      </c>
      <c r="T363" s="96">
        <f>VLOOKUP(F363,'[2]dofinansowanie '!P:AI,20,FALSE)</f>
        <v>1997760</v>
      </c>
      <c r="U363" t="str">
        <f>VLOOKUP(F363,'[2]baza umowy'!A:AJ,36,FALSE)</f>
        <v>05 Obszary wiejskie (poza obszarami górskimi, wyspami lub o niskiej i bardzo niskiej gęstości zaludnienia)</v>
      </c>
      <c r="V363" t="str">
        <f>VLOOKUP(F363,'[2]baza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63" t="str">
        <f>VLOOKUP(F363,'[2]baza umowy'!H:AK,30,FALSE)</f>
        <v>06 Nieokreślony przemysł wytwórczy</v>
      </c>
      <c r="X363" t="str">
        <f>VLOOKUP(F363,'[2]baza umowy'!A:AM,39,FALSE)</f>
        <v>"ARNO-EKO" SA</v>
      </c>
      <c r="Y363" t="str">
        <f>VLOOKUP(F363,'[2]baza umowy'!A:AU,47,FALSE)</f>
        <v>spółka akcyjna - małe przedsiębiorstwo</v>
      </c>
      <c r="Z363" t="str">
        <f>VLOOKUP(F363,'[2]baza umowy'!A:AW,49,FALSE)</f>
        <v>przedsiębiorca lub przedsiębiorstwo</v>
      </c>
      <c r="AA363" t="str">
        <f>VLOOKUP(F363,'[2]baza umowy'!A:AL,38,FALSE)</f>
        <v>8522411812</v>
      </c>
    </row>
    <row r="364" spans="1:27" x14ac:dyDescent="0.25">
      <c r="A364" t="str">
        <f>VLOOKUP(F364,'[2]baza umowy'!A:B,2,FALSE)</f>
        <v>RPZP.01.00.00</v>
      </c>
      <c r="B364" t="str">
        <f>VLOOKUP(F364,'[2]baza umowy'!A:C,3,FALSE)</f>
        <v>RPZP.01.01.00</v>
      </c>
      <c r="C364" t="str">
        <f>VLOOKUP(F364,'[2]baza umowy'!A:D,4,FALSE)</f>
        <v>RPZP.01.01.03</v>
      </c>
      <c r="D364" s="102" t="s">
        <v>4307</v>
      </c>
      <c r="E364" s="103" t="str">
        <f>VLOOKUP(F364,'[2]baza umowy'!A:E,5,FALSE)</f>
        <v>RPZP.01.01.03-32-020/09-03</v>
      </c>
      <c r="F364" s="102" t="s">
        <v>4310</v>
      </c>
      <c r="G364" s="89" t="e">
        <f>VLOOKUP(F364,baza!G:G,1,FALSE)</f>
        <v>#N/A</v>
      </c>
      <c r="H364" s="102" t="s">
        <v>18636</v>
      </c>
      <c r="I364" s="104" t="s">
        <v>18637</v>
      </c>
      <c r="J364" s="105" t="str">
        <f t="shared" si="10"/>
        <v>RPZP.01.01.03-32-020/09-02</v>
      </c>
      <c r="K364" s="104" t="s">
        <v>18638</v>
      </c>
      <c r="L364" s="102" t="s">
        <v>18639</v>
      </c>
      <c r="M364" s="102" t="s">
        <v>4313</v>
      </c>
      <c r="N364" s="102" t="s">
        <v>4312</v>
      </c>
      <c r="O364" s="106" t="s">
        <v>5481</v>
      </c>
      <c r="P364" s="92" t="str">
        <f>VLOOKUP(F364,'[2]kiedy utworzył wop'!B:H,7,FALSE)</f>
        <v>2011-10-18</v>
      </c>
      <c r="Q364" s="107" t="s">
        <v>4601</v>
      </c>
      <c r="R364" s="108" t="str">
        <f t="shared" si="11"/>
        <v>2011</v>
      </c>
      <c r="S364" s="109" t="s">
        <v>4053</v>
      </c>
      <c r="T364" s="96">
        <f>VLOOKUP(F364,'[2]dofinansowanie '!P:AI,20,FALSE)</f>
        <v>174134.15</v>
      </c>
      <c r="U364" t="str">
        <f>VLOOKUP(F364,'[2]baza umowy'!A:AJ,36,FALSE)</f>
        <v>01 Obszar miejski</v>
      </c>
      <c r="V364" t="str">
        <f>VLOOKUP(F364,'[2]baza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64" t="str">
        <f>VLOOKUP(F364,'[2]baza umowy'!H:AK,30,FALSE)</f>
        <v>06 Nieokreślony przemysł wytwórczy</v>
      </c>
      <c r="X364" t="str">
        <f>VLOOKUP(F364,'[2]baza umowy'!A:AM,39,FALSE)</f>
        <v>„STAL-WENT” W. Łukasiewicz spółka jawna</v>
      </c>
      <c r="Y364" t="str">
        <f>VLOOKUP(F364,'[2]baza umowy'!A:AU,47,FALSE)</f>
        <v>spółka jawna - małe przedsiębiorstwo</v>
      </c>
      <c r="Z364" t="str">
        <f>VLOOKUP(F364,'[2]baza umowy'!A:AW,49,FALSE)</f>
        <v>przedsiębiorca lub przedsiębiorstwo</v>
      </c>
      <c r="AA364" t="str">
        <f>VLOOKUP(F364,'[2]baza umowy'!A:AL,38,FALSE)</f>
        <v>9552199010</v>
      </c>
    </row>
    <row r="365" spans="1:27" x14ac:dyDescent="0.25">
      <c r="A365" t="str">
        <f>VLOOKUP(F365,'[2]baza umowy'!A:B,2,FALSE)</f>
        <v>RPZP.01.00.00</v>
      </c>
      <c r="B365" t="str">
        <f>VLOOKUP(F365,'[2]baza umowy'!A:C,3,FALSE)</f>
        <v>RPZP.01.01.00</v>
      </c>
      <c r="C365" t="str">
        <f>VLOOKUP(F365,'[2]baza umowy'!A:D,4,FALSE)</f>
        <v>RPZP.01.01.01</v>
      </c>
      <c r="D365" s="102" t="s">
        <v>6560</v>
      </c>
      <c r="E365" s="103" t="str">
        <f>VLOOKUP(F365,'[2]baza umowy'!A:E,5,FALSE)</f>
        <v>RPZP.01.01.01-32-113/09-01</v>
      </c>
      <c r="F365" s="102" t="s">
        <v>6563</v>
      </c>
      <c r="G365" s="89" t="e">
        <f>VLOOKUP(F365,baza!G:G,1,FALSE)</f>
        <v>#N/A</v>
      </c>
      <c r="H365" s="102" t="s">
        <v>18640</v>
      </c>
      <c r="I365" s="104" t="s">
        <v>18641</v>
      </c>
      <c r="J365" s="105" t="str">
        <f t="shared" si="10"/>
        <v>RPZP.01.01.01-32-113/09-04</v>
      </c>
      <c r="K365" s="104" t="s">
        <v>18642</v>
      </c>
      <c r="L365" s="102" t="s">
        <v>18643</v>
      </c>
      <c r="M365" s="102" t="s">
        <v>6567</v>
      </c>
      <c r="N365" s="102" t="s">
        <v>6566</v>
      </c>
      <c r="O365" s="106" t="s">
        <v>5481</v>
      </c>
      <c r="P365" s="92" t="str">
        <f>VLOOKUP(F365,'[2]kiedy utworzył wop'!B:H,7,FALSE)</f>
        <v>2011-10-18</v>
      </c>
      <c r="Q365" s="107" t="s">
        <v>4601</v>
      </c>
      <c r="R365" s="108" t="str">
        <f t="shared" si="11"/>
        <v>2011</v>
      </c>
      <c r="S365" s="109" t="s">
        <v>4053</v>
      </c>
      <c r="T365" s="96">
        <f>VLOOKUP(F365,'[2]dofinansowanie '!P:AI,20,FALSE)</f>
        <v>38265.54</v>
      </c>
      <c r="U365" t="str">
        <f>VLOOKUP(F365,'[2]baza umowy'!A:AJ,36,FALSE)</f>
        <v>01 Obszar miejski</v>
      </c>
      <c r="V365" t="str">
        <f>VLOOKUP(F365,'[2]baza umowy'!H:AH,27,FALSE)</f>
        <v>08 Inne inwestycje w przedsiębiorstwa</v>
      </c>
      <c r="W365" t="str">
        <f>VLOOKUP(F365,'[2]baza umowy'!H:AK,30,FALSE)</f>
        <v>22 Inne niewyszczególnione usługi</v>
      </c>
      <c r="X365" t="str">
        <f>VLOOKUP(F365,'[2]baza umowy'!A:AM,39,FALSE)</f>
        <v>GEONOVA Bartosz Woźniczko</v>
      </c>
      <c r="Y365" t="str">
        <f>VLOOKUP(F365,'[2]baza umowy'!A:AU,47,FALSE)</f>
        <v>osoba fizyczna prowadząca działalność gospodarczą - mikro przedsiębiorstwo</v>
      </c>
      <c r="Z365" t="str">
        <f>VLOOKUP(F365,'[2]baza umowy'!A:AW,49,FALSE)</f>
        <v>przedsiębiorca lub przedsiębiorstwo</v>
      </c>
      <c r="AA365" t="str">
        <f>VLOOKUP(F365,'[2]baza umowy'!A:AL,38,FALSE)</f>
        <v>6281888901</v>
      </c>
    </row>
    <row r="366" spans="1:27" x14ac:dyDescent="0.25">
      <c r="A366" t="str">
        <f>VLOOKUP(F366,'[2]baza umowy'!A:B,2,FALSE)</f>
        <v>RPZP.01.00.00</v>
      </c>
      <c r="B366" t="str">
        <f>VLOOKUP(F366,'[2]baza umowy'!A:C,3,FALSE)</f>
        <v>RPZP.01.01.00</v>
      </c>
      <c r="C366" t="str">
        <f>VLOOKUP(F366,'[2]baza umowy'!A:D,4,FALSE)</f>
        <v>RPZP.01.01.02</v>
      </c>
      <c r="D366" s="102" t="s">
        <v>4165</v>
      </c>
      <c r="E366" s="103" t="str">
        <f>VLOOKUP(F366,'[2]baza umowy'!A:E,5,FALSE)</f>
        <v>RPZP.01.01.02-32-025/09-02</v>
      </c>
      <c r="F366" s="102" t="s">
        <v>4168</v>
      </c>
      <c r="G366" s="89" t="e">
        <f>VLOOKUP(F366,baza!G:G,1,FALSE)</f>
        <v>#N/A</v>
      </c>
      <c r="H366" s="102" t="s">
        <v>18644</v>
      </c>
      <c r="I366" s="104" t="s">
        <v>18645</v>
      </c>
      <c r="J366" s="105" t="str">
        <f t="shared" si="10"/>
        <v>RPZP.01.01.02-32-025/09-01</v>
      </c>
      <c r="K366" s="104" t="s">
        <v>18646</v>
      </c>
      <c r="L366" s="102" t="s">
        <v>18647</v>
      </c>
      <c r="M366" s="102" t="s">
        <v>4173</v>
      </c>
      <c r="N366" s="102" t="s">
        <v>4172</v>
      </c>
      <c r="O366" s="106" t="s">
        <v>5817</v>
      </c>
      <c r="P366" s="92" t="str">
        <f>VLOOKUP(F366,'[2]kiedy utworzył wop'!B:H,7,FALSE)</f>
        <v>2011-10-18</v>
      </c>
      <c r="Q366" s="107" t="s">
        <v>4601</v>
      </c>
      <c r="R366" s="108" t="str">
        <f t="shared" si="11"/>
        <v>2011</v>
      </c>
      <c r="S366" s="109" t="s">
        <v>4053</v>
      </c>
      <c r="T366" s="96">
        <f>VLOOKUP(F366,'[2]dofinansowanie '!P:AI,20,FALSE)</f>
        <v>30737.7</v>
      </c>
      <c r="U366" t="str">
        <f>VLOOKUP(F366,'[2]baza umowy'!A:AJ,36,FALSE)</f>
        <v>05 Obszary wiejskie (poza obszarami górskimi, wyspami lub o niskiej i bardzo niskiej gęstości zaludnienia)</v>
      </c>
      <c r="V366" t="str">
        <f>VLOOKUP(F366,'[2]baza umowy'!H:AH,27,FALSE)</f>
        <v>08 Inne inwestycje w przedsiębiorstwa</v>
      </c>
      <c r="W366" t="str">
        <f>VLOOKUP(F366,'[2]baza umowy'!H:AK,30,FALSE)</f>
        <v>14 Hotele i restauracje</v>
      </c>
      <c r="X366" t="str">
        <f>VLOOKUP(F366,'[2]baza umowy'!A:AM,39,FALSE)</f>
        <v>Leszek Józef Gałęza Zakład Produkcyjno-Usługowy "GALEX"</v>
      </c>
      <c r="Y366" t="str">
        <f>VLOOKUP(F366,'[2]baza umowy'!A:AU,47,FALSE)</f>
        <v>osoba fizyczna prowadząca działalność gospodarczą - średnie przedsiębiorstwo</v>
      </c>
      <c r="Z366" t="str">
        <f>VLOOKUP(F366,'[2]baza umowy'!A:AW,49,FALSE)</f>
        <v>przedsiębiorca lub przedsiębiorstwo</v>
      </c>
      <c r="AA366" t="str">
        <f>VLOOKUP(F366,'[2]baza umowy'!A:AL,38,FALSE)</f>
        <v>5540386951</v>
      </c>
    </row>
    <row r="367" spans="1:27" x14ac:dyDescent="0.25">
      <c r="A367" t="str">
        <f>VLOOKUP(F367,'[2]baza umowy'!A:B,2,FALSE)</f>
        <v>RPZP.07.00.00</v>
      </c>
      <c r="B367" t="str">
        <f>VLOOKUP(F367,'[2]baza umowy'!A:C,3,FALSE)</f>
        <v>RPZP.07.01.00</v>
      </c>
      <c r="C367" t="str">
        <f>VLOOKUP(F367,'[2]baza umowy'!A:D,4,FALSE)</f>
        <v>RPZP.07.01.02</v>
      </c>
      <c r="D367" s="102" t="s">
        <v>4194</v>
      </c>
      <c r="E367" s="103" t="str">
        <f>VLOOKUP(F367,'[2]baza umowy'!A:E,5,FALSE)</f>
        <v>RPZP.07.01.02-32-005/10-01</v>
      </c>
      <c r="F367" s="102" t="s">
        <v>4197</v>
      </c>
      <c r="G367" s="89" t="e">
        <f>VLOOKUP(F367,baza!G:G,1,FALSE)</f>
        <v>#N/A</v>
      </c>
      <c r="H367" s="102" t="s">
        <v>18648</v>
      </c>
      <c r="I367" s="104" t="s">
        <v>4194</v>
      </c>
      <c r="J367" s="105" t="str">
        <f t="shared" si="10"/>
        <v>RPZP.07.01.02-32-005/10-01</v>
      </c>
      <c r="K367" s="104" t="s">
        <v>18649</v>
      </c>
      <c r="L367" s="102" t="s">
        <v>18650</v>
      </c>
      <c r="M367" s="102" t="s">
        <v>4200</v>
      </c>
      <c r="N367" s="102" t="s">
        <v>4199</v>
      </c>
      <c r="O367" s="106" t="s">
        <v>6027</v>
      </c>
      <c r="P367" s="92" t="str">
        <f>VLOOKUP(F367,'[2]kiedy utworzył wop'!B:H,7,FALSE)</f>
        <v>2011-10-19</v>
      </c>
      <c r="Q367" s="107" t="s">
        <v>4601</v>
      </c>
      <c r="R367" s="108" t="str">
        <f t="shared" si="11"/>
        <v>2011</v>
      </c>
      <c r="S367" s="109" t="s">
        <v>3150</v>
      </c>
      <c r="T367" s="96">
        <f>VLOOKUP(F367,'[2]dofinansowanie '!P:AI,20,FALSE)</f>
        <v>180334.85</v>
      </c>
      <c r="U367" t="str">
        <f>VLOOKUP(F367,'[2]baza umowy'!A:AJ,36,FALSE)</f>
        <v>05 Obszary wiejskie (poza obszarami górskimi, wyspami lub o niskiej i bardzo niskiej gęstości zaludnienia)</v>
      </c>
      <c r="V367" t="str">
        <f>VLOOKUP(F367,'[2]baza umowy'!H:AH,27,FALSE)</f>
        <v>75 Infrastruktura systemu oświaty</v>
      </c>
      <c r="W367" t="str">
        <f>VLOOKUP(F367,'[2]baza umowy'!H:AK,30,FALSE)</f>
        <v>18 Edukacja</v>
      </c>
      <c r="X367" t="str">
        <f>VLOOKUP(F367,'[2]baza umowy'!A:AM,39,FALSE)</f>
        <v>Gmina Stepnica</v>
      </c>
      <c r="Y367" t="str">
        <f>VLOOKUP(F367,'[2]baza umowy'!A:AU,47,FALSE)</f>
        <v>wspólnota samorządowa - gmina</v>
      </c>
      <c r="Z367" t="str">
        <f>VLOOKUP(F367,'[2]baza umowy'!A:AW,49,FALSE)</f>
        <v>Jednostka samorządu terytorialnego</v>
      </c>
      <c r="AA367" t="str">
        <f>VLOOKUP(F367,'[2]baza umowy'!A:AL,38,FALSE)</f>
        <v>8560008633</v>
      </c>
    </row>
    <row r="368" spans="1:27" x14ac:dyDescent="0.25">
      <c r="A368" t="str">
        <f>VLOOKUP(F368,'[2]baza umowy'!A:B,2,FALSE)</f>
        <v>RPZP.04.00.00</v>
      </c>
      <c r="B368" t="str">
        <f>VLOOKUP(F368,'[2]baza umowy'!A:C,3,FALSE)</f>
        <v>RPZP.04.05.00</v>
      </c>
      <c r="C368" t="str">
        <f>VLOOKUP(F368,'[2]baza umowy'!A:D,4,FALSE)</f>
        <v>RPZP.04.05.02</v>
      </c>
      <c r="D368" s="102" t="s">
        <v>18651</v>
      </c>
      <c r="E368" s="103" t="str">
        <f>VLOOKUP(F368,'[2]baza umowy'!A:E,5,FALSE)</f>
        <v>RPZP.04.05.02-32-021/10-03</v>
      </c>
      <c r="F368" s="102" t="s">
        <v>6468</v>
      </c>
      <c r="G368" s="89" t="e">
        <f>VLOOKUP(F368,baza!G:G,1,FALSE)</f>
        <v>#N/A</v>
      </c>
      <c r="H368" s="102" t="s">
        <v>18652</v>
      </c>
      <c r="I368" s="104" t="s">
        <v>18653</v>
      </c>
      <c r="J368" s="105" t="str">
        <f t="shared" si="10"/>
        <v>RPZP.04.05.02-32-021/10-01</v>
      </c>
      <c r="K368" s="104" t="s">
        <v>18654</v>
      </c>
      <c r="L368" s="102" t="s">
        <v>18655</v>
      </c>
      <c r="M368" s="102" t="s">
        <v>6471</v>
      </c>
      <c r="N368" s="102" t="s">
        <v>6470</v>
      </c>
      <c r="O368" s="106" t="s">
        <v>4720</v>
      </c>
      <c r="P368" s="92" t="str">
        <f>VLOOKUP(F368,'[2]kiedy utworzył wop'!B:H,7,FALSE)</f>
        <v>2011-10-19</v>
      </c>
      <c r="Q368" s="107" t="s">
        <v>4601</v>
      </c>
      <c r="R368" s="108" t="str">
        <f t="shared" si="11"/>
        <v>2011</v>
      </c>
      <c r="S368" s="109" t="s">
        <v>3150</v>
      </c>
      <c r="T368" s="96">
        <f>VLOOKUP(F368,'[2]dofinansowanie '!P:AI,20,FALSE)</f>
        <v>471286.44</v>
      </c>
      <c r="U368" t="str">
        <f>VLOOKUP(F368,'[2]baza umowy'!A:AJ,36,FALSE)</f>
        <v>05 Obszary wiejskie (poza obszarami górskimi, wyspami lub o niskiej i bardzo niskiej gęstości zaludnienia)</v>
      </c>
      <c r="V368" t="str">
        <f>VLOOKUP(F368,'[2]baza umowy'!H:AH,27,FALSE)</f>
        <v>53 Zapobieganie zagrożeniom (w tym opracowanie i wdrażanie planów i instrumentów zapobiegania i zarządzania zagrożeniami naturalnym i technologicznym)</v>
      </c>
      <c r="W368" t="str">
        <f>VLOOKUP(F368,'[2]baza umowy'!H:AK,30,FALSE)</f>
        <v>21 Działalność związana ze środowiskiem naturalnym</v>
      </c>
      <c r="X368" t="str">
        <f>VLOOKUP(F368,'[2]baza umowy'!A:AM,39,FALSE)</f>
        <v>Gmina i Miasto Mirosławiec</v>
      </c>
      <c r="Y368" t="str">
        <f>VLOOKUP(F368,'[2]baza umowy'!A:AU,47,FALSE)</f>
        <v>wspólnota samorządowa</v>
      </c>
      <c r="Z368" t="str">
        <f>VLOOKUP(F368,'[2]baza umowy'!A:AW,49,FALSE)</f>
        <v>jednostka samorządu terytorialnego, związek lub stowarzyszenie jst</v>
      </c>
      <c r="AA368" t="str">
        <f>VLOOKUP(F368,'[2]baza umowy'!A:AL,38,FALSE)</f>
        <v>7651603418</v>
      </c>
    </row>
    <row r="369" spans="1:27" x14ac:dyDescent="0.25">
      <c r="A369" t="str">
        <f>VLOOKUP(F369,'[2]baza umowy'!A:B,2,FALSE)</f>
        <v>RPZP.02.00.00</v>
      </c>
      <c r="B369" t="str">
        <f>VLOOKUP(F369,'[2]baza umowy'!A:C,3,FALSE)</f>
        <v>RPZP.02.01.00</v>
      </c>
      <c r="C369" t="str">
        <f>VLOOKUP(F369,'[2]baza umowy'!A:D,4,FALSE)</f>
        <v>RPZP.02.01.02</v>
      </c>
      <c r="D369" s="102" t="s">
        <v>4895</v>
      </c>
      <c r="E369" s="103" t="str">
        <f>VLOOKUP(F369,'[2]baza umowy'!A:E,5,FALSE)</f>
        <v>RPZP.02.01.02-32-136/09-01</v>
      </c>
      <c r="F369" s="102" t="s">
        <v>4898</v>
      </c>
      <c r="G369" s="89" t="e">
        <f>VLOOKUP(F369,baza!G:G,1,FALSE)</f>
        <v>#N/A</v>
      </c>
      <c r="H369" s="102" t="s">
        <v>18656</v>
      </c>
      <c r="I369" s="104" t="s">
        <v>18657</v>
      </c>
      <c r="J369" s="105" t="str">
        <f t="shared" si="10"/>
        <v>RPZP.02.01.02-32-136/09-03</v>
      </c>
      <c r="K369" s="104" t="s">
        <v>18658</v>
      </c>
      <c r="L369" s="102" t="s">
        <v>18659</v>
      </c>
      <c r="M369" s="102" t="s">
        <v>4410</v>
      </c>
      <c r="N369" s="102" t="s">
        <v>4409</v>
      </c>
      <c r="O369" s="106" t="s">
        <v>4044</v>
      </c>
      <c r="P369" s="92" t="str">
        <f>VLOOKUP(F369,'[2]kiedy utworzył wop'!B:H,7,FALSE)</f>
        <v>2011-10-19</v>
      </c>
      <c r="Q369" s="107" t="s">
        <v>4601</v>
      </c>
      <c r="R369" s="108" t="str">
        <f t="shared" si="11"/>
        <v>2011</v>
      </c>
      <c r="S369" s="109" t="s">
        <v>7087</v>
      </c>
      <c r="T369" s="96">
        <f>VLOOKUP(F369,'[2]dofinansowanie '!P:AI,20,FALSE)</f>
        <v>1948240.88</v>
      </c>
      <c r="U369" t="str">
        <f>VLOOKUP(F369,'[2]baza umowy'!A:AJ,36,FALSE)</f>
        <v>05 Obszary wiejskie (poza obszarami górskimi, wyspami lub o niskiej i bardzo niskiej gęstości zaludnienia)</v>
      </c>
      <c r="V369" t="str">
        <f>VLOOKUP(F369,'[2]baza umowy'!H:AH,27,FALSE)</f>
        <v>23 Drogi regionalne/lokalne</v>
      </c>
      <c r="W369" t="str">
        <f>VLOOKUP(F369,'[2]baza umowy'!H:AK,30,FALSE)</f>
        <v>00 Nie dotyczy</v>
      </c>
      <c r="X369" t="str">
        <f>VLOOKUP(F369,'[2]baza umowy'!A:AM,39,FALSE)</f>
        <v>Powiat Kamieński</v>
      </c>
      <c r="Y369" t="str">
        <f>VLOOKUP(F369,'[2]baza umowy'!A:AU,47,FALSE)</f>
        <v>wspólnota samorządowa - powiat</v>
      </c>
      <c r="Z369" t="str">
        <f>VLOOKUP(F369,'[2]baza umowy'!A:AW,49,FALSE)</f>
        <v>Jednostka samorządu terytorialnego</v>
      </c>
      <c r="AA369" t="str">
        <f>VLOOKUP(F369,'[2]baza umowy'!A:AL,38,FALSE)</f>
        <v>9860166259</v>
      </c>
    </row>
    <row r="370" spans="1:27" x14ac:dyDescent="0.25">
      <c r="A370" t="str">
        <f>VLOOKUP(F370,'[2]baza umowy'!A:B,2,FALSE)</f>
        <v>RPZP.01.00.00</v>
      </c>
      <c r="B370" t="str">
        <f>VLOOKUP(F370,'[2]baza umowy'!A:C,3,FALSE)</f>
        <v>RPZP.01.03.00</v>
      </c>
      <c r="C370" t="str">
        <f>VLOOKUP(F370,'[2]baza umowy'!A:D,4,FALSE)</f>
        <v>RPZP.01.03.01</v>
      </c>
      <c r="D370" s="102" t="s">
        <v>18660</v>
      </c>
      <c r="E370" s="103" t="str">
        <f>VLOOKUP(F370,'[2]baza umowy'!A:E,5,FALSE)</f>
        <v>RPZP.01.03.01-32-037/09-02</v>
      </c>
      <c r="F370" s="102" t="s">
        <v>4724</v>
      </c>
      <c r="G370" s="89" t="e">
        <f>VLOOKUP(F370,baza!G:G,1,FALSE)</f>
        <v>#N/A</v>
      </c>
      <c r="H370" s="102" t="s">
        <v>18661</v>
      </c>
      <c r="I370" s="104" t="s">
        <v>18660</v>
      </c>
      <c r="J370" s="105" t="str">
        <f t="shared" si="10"/>
        <v>RPZP.01.03.01-32-037/09-01</v>
      </c>
      <c r="K370" s="104" t="s">
        <v>18662</v>
      </c>
      <c r="L370" s="102" t="s">
        <v>18663</v>
      </c>
      <c r="M370" s="102" t="s">
        <v>4728</v>
      </c>
      <c r="N370" s="102" t="s">
        <v>4727</v>
      </c>
      <c r="O370" s="106" t="s">
        <v>5267</v>
      </c>
      <c r="P370" s="92" t="str">
        <f>VLOOKUP(F370,'[2]kiedy utworzył wop'!B:H,7,FALSE)</f>
        <v>2011-10-19</v>
      </c>
      <c r="Q370" s="107" t="s">
        <v>4601</v>
      </c>
      <c r="R370" s="108" t="str">
        <f t="shared" si="11"/>
        <v>2011</v>
      </c>
      <c r="S370" s="109" t="s">
        <v>7086</v>
      </c>
      <c r="T370" s="96">
        <f>VLOOKUP(F370,'[2]dofinansowanie '!P:AI,20,FALSE)</f>
        <v>8300</v>
      </c>
      <c r="U370" t="str">
        <f>VLOOKUP(F370,'[2]baza umowy'!A:AJ,36,FALSE)</f>
        <v>01 Obszar miejski</v>
      </c>
      <c r="V370" t="str">
        <f>VLOOKUP(F370,'[2]baza umowy'!H:AH,27,FALSE)</f>
        <v>05 Usługi w zakresie zaawansowanego wsparcia dla przedsiębiorstw i grup przedsiębiorstw</v>
      </c>
      <c r="W370" t="str">
        <f>VLOOKUP(F370,'[2]baza umowy'!H:AK,30,FALSE)</f>
        <v>06 Nieokreślony przemysł wytwórczy</v>
      </c>
      <c r="X370" t="str">
        <f>VLOOKUP(F370,'[2]baza umowy'!A:AM,39,FALSE)</f>
        <v>Zakład Mechaniczny "Marpo" M.Przygodzki i wspólnicy Spółka jawna</v>
      </c>
      <c r="Y370" t="str">
        <f>VLOOKUP(F370,'[2]baza umowy'!A:AU,47,FALSE)</f>
        <v>spółka jawna - małe przedsiębiorstwo</v>
      </c>
      <c r="Z370" t="str">
        <f>VLOOKUP(F370,'[2]baza umowy'!A:AW,49,FALSE)</f>
        <v>przedsiębiorca lub przedsiębiorstwo</v>
      </c>
      <c r="AA370" t="str">
        <f>VLOOKUP(F370,'[2]baza umowy'!A:AL,38,FALSE)</f>
        <v>8521004192</v>
      </c>
    </row>
    <row r="371" spans="1:27" x14ac:dyDescent="0.25">
      <c r="A371" t="str">
        <f>VLOOKUP(F371,'[2]baza umowy'!A:B,2,FALSE)</f>
        <v>RPZP.01.00.00</v>
      </c>
      <c r="B371" t="str">
        <f>VLOOKUP(F371,'[2]baza umowy'!A:C,3,FALSE)</f>
        <v>RPZP.01.01.00</v>
      </c>
      <c r="C371" t="str">
        <f>VLOOKUP(F371,'[2]baza umowy'!A:D,4,FALSE)</f>
        <v>RPZP.01.01.02</v>
      </c>
      <c r="D371" s="102" t="s">
        <v>6130</v>
      </c>
      <c r="E371" s="103" t="str">
        <f>VLOOKUP(F371,'[2]baza umowy'!A:E,5,FALSE)</f>
        <v>RPZP.01.01.02-32-137/09-02</v>
      </c>
      <c r="F371" s="102" t="s">
        <v>6133</v>
      </c>
      <c r="G371" s="89" t="e">
        <f>VLOOKUP(F371,baza!G:G,1,FALSE)</f>
        <v>#N/A</v>
      </c>
      <c r="H371" s="102" t="s">
        <v>18664</v>
      </c>
      <c r="I371" s="104" t="s">
        <v>18665</v>
      </c>
      <c r="J371" s="105" t="str">
        <f t="shared" si="10"/>
        <v>RPZP.01.01.02-32-137/09-05</v>
      </c>
      <c r="K371" s="104" t="s">
        <v>18666</v>
      </c>
      <c r="L371" s="102" t="s">
        <v>18667</v>
      </c>
      <c r="M371" s="102" t="s">
        <v>6136</v>
      </c>
      <c r="N371" s="102" t="s">
        <v>6135</v>
      </c>
      <c r="O371" s="106" t="s">
        <v>6036</v>
      </c>
      <c r="P371" s="92" t="str">
        <f>VLOOKUP(F371,'[2]kiedy utworzył wop'!B:H,7,FALSE)</f>
        <v>2011-10-19</v>
      </c>
      <c r="Q371" s="107" t="s">
        <v>4601</v>
      </c>
      <c r="R371" s="108" t="str">
        <f t="shared" si="11"/>
        <v>2011</v>
      </c>
      <c r="S371" s="109" t="s">
        <v>3150</v>
      </c>
      <c r="T371" s="96">
        <f>VLOOKUP(F371,'[2]dofinansowanie '!P:AI,20,FALSE)</f>
        <v>294068.52</v>
      </c>
      <c r="U371" t="str">
        <f>VLOOKUP(F371,'[2]baza umowy'!A:AJ,36,FALSE)</f>
        <v>01 Obszar miejski</v>
      </c>
      <c r="V371" t="str">
        <f>VLOOKUP(F371,'[2]baza umowy'!H:AH,27,FALSE)</f>
        <v>08 Inne inwestycje w przedsiębiorstwa</v>
      </c>
      <c r="W371" t="str">
        <f>VLOOKUP(F371,'[2]baza umowy'!H:AK,30,FALSE)</f>
        <v>06 Nieokreślony przemysł wytwórczy</v>
      </c>
      <c r="X371" t="str">
        <f>VLOOKUP(F371,'[2]baza umowy'!A:AM,39,FALSE)</f>
        <v>"Metalex" S.C. Józef Targosz, Małgorzata Targosz</v>
      </c>
      <c r="Y371" t="str">
        <f>VLOOKUP(F371,'[2]baza umowy'!A:AU,47,FALSE)</f>
        <v>spółka cywilna prowadząca działalność w oparciu o umowę zawartą na podstawie KC - małe przedsiębiorstwo</v>
      </c>
      <c r="Z371" t="str">
        <f>VLOOKUP(F371,'[2]baza umowy'!A:AW,49,FALSE)</f>
        <v>przedsiębiorca lub przedsiębiorstwo</v>
      </c>
      <c r="AA371" t="str">
        <f>VLOOKUP(F371,'[2]baza umowy'!A:AL,38,FALSE)</f>
        <v>8561618227</v>
      </c>
    </row>
    <row r="372" spans="1:27" x14ac:dyDescent="0.25">
      <c r="A372" t="str">
        <f>VLOOKUP(F372,'[2]baza umowy'!A:B,2,FALSE)</f>
        <v>RPZP.01.00.00</v>
      </c>
      <c r="B372" t="str">
        <f>VLOOKUP(F372,'[2]baza umowy'!A:C,3,FALSE)</f>
        <v>RPZP.01.01.00</v>
      </c>
      <c r="C372" t="str">
        <f>VLOOKUP(F372,'[2]baza umowy'!A:D,4,FALSE)</f>
        <v>RPZP.01.01.02</v>
      </c>
      <c r="D372" s="102" t="s">
        <v>7178</v>
      </c>
      <c r="E372" s="103" t="str">
        <f>VLOOKUP(F372,'[2]baza umowy'!A:E,5,FALSE)</f>
        <v>RPZP.01.01.02-32-121/08-01</v>
      </c>
      <c r="F372" s="102" t="s">
        <v>7181</v>
      </c>
      <c r="G372" s="89" t="e">
        <f>VLOOKUP(F372,baza!G:G,1,FALSE)</f>
        <v>#N/A</v>
      </c>
      <c r="H372" s="102" t="s">
        <v>18668</v>
      </c>
      <c r="I372" s="104" t="s">
        <v>18669</v>
      </c>
      <c r="J372" s="105" t="str">
        <f t="shared" si="10"/>
        <v>RPZP.01.01.02-32-121/08-06</v>
      </c>
      <c r="K372" s="104" t="s">
        <v>18670</v>
      </c>
      <c r="L372" s="102" t="s">
        <v>18671</v>
      </c>
      <c r="M372" s="102" t="s">
        <v>7185</v>
      </c>
      <c r="N372" s="102" t="s">
        <v>7184</v>
      </c>
      <c r="O372" s="106" t="s">
        <v>6354</v>
      </c>
      <c r="P372" s="92" t="str">
        <f>VLOOKUP(F372,'[2]kiedy utworzył wop'!B:H,7,FALSE)</f>
        <v>2011-10-19</v>
      </c>
      <c r="Q372" s="107" t="s">
        <v>4601</v>
      </c>
      <c r="R372" s="108" t="str">
        <f t="shared" si="11"/>
        <v>2011</v>
      </c>
      <c r="S372" s="109" t="s">
        <v>4496</v>
      </c>
      <c r="T372" s="96">
        <f>VLOOKUP(F372,'[2]dofinansowanie '!P:AI,20,FALSE)</f>
        <v>260000</v>
      </c>
      <c r="U372" t="str">
        <f>VLOOKUP(F372,'[2]baza umowy'!A:AJ,36,FALSE)</f>
        <v>01 Obszar miejski</v>
      </c>
      <c r="V372" t="str">
        <f>VLOOKUP(F372,'[2]baza umowy'!H:AH,27,FALSE)</f>
        <v>08 Inne inwestycje w przedsiębiorstwa</v>
      </c>
      <c r="W372" t="str">
        <f>VLOOKUP(F372,'[2]baza umowy'!H:AK,30,FALSE)</f>
        <v>13 Handel hurtowy i detaliczny</v>
      </c>
      <c r="X372" t="str">
        <f>VLOOKUP(F372,'[2]baza umowy'!A:AM,39,FALSE)</f>
        <v>INVENA Spółka Akcyjna</v>
      </c>
      <c r="Y372" t="str">
        <f>VLOOKUP(F372,'[2]baza umowy'!A:AU,47,FALSE)</f>
        <v>spółka akcyjna - średnie przedsiębiorstwo</v>
      </c>
      <c r="Z372" t="str">
        <f>VLOOKUP(F372,'[2]baza umowy'!A:AW,49,FALSE)</f>
        <v>przedsiębiorca lub przedsiębiorstwo</v>
      </c>
      <c r="AA372" t="str">
        <f>VLOOKUP(F372,'[2]baza umowy'!A:AL,38,FALSE)</f>
        <v>6692205878</v>
      </c>
    </row>
    <row r="373" spans="1:27" x14ac:dyDescent="0.25">
      <c r="A373" t="str">
        <f>VLOOKUP(F373,'[2]baza umowy'!A:B,2,FALSE)</f>
        <v>RPZP.01.00.00</v>
      </c>
      <c r="B373" t="str">
        <f>VLOOKUP(F373,'[2]baza umowy'!A:C,3,FALSE)</f>
        <v>RPZP.01.01.00</v>
      </c>
      <c r="C373" t="str">
        <f>VLOOKUP(F373,'[2]baza umowy'!A:D,4,FALSE)</f>
        <v>RPZP.01.01.02</v>
      </c>
      <c r="D373" s="102" t="s">
        <v>3308</v>
      </c>
      <c r="E373" s="103" t="str">
        <f>VLOOKUP(F373,'[2]baza umowy'!A:E,5,FALSE)</f>
        <v>RPZP.01.01.02-32-081/09-02</v>
      </c>
      <c r="F373" s="102" t="s">
        <v>3311</v>
      </c>
      <c r="G373" s="89" t="e">
        <f>VLOOKUP(F373,baza!G:G,1,FALSE)</f>
        <v>#N/A</v>
      </c>
      <c r="H373" s="102" t="s">
        <v>18672</v>
      </c>
      <c r="I373" s="104" t="s">
        <v>18673</v>
      </c>
      <c r="J373" s="105" t="str">
        <f t="shared" si="10"/>
        <v>RPZP.01.01.02-32-081/09-01</v>
      </c>
      <c r="K373" s="104" t="s">
        <v>18674</v>
      </c>
      <c r="L373" s="102" t="s">
        <v>18675</v>
      </c>
      <c r="M373" s="102" t="s">
        <v>3314</v>
      </c>
      <c r="N373" s="102" t="s">
        <v>3313</v>
      </c>
      <c r="O373" s="106" t="s">
        <v>6719</v>
      </c>
      <c r="P373" s="92" t="str">
        <f>VLOOKUP(F373,'[2]kiedy utworzył wop'!B:H,7,FALSE)</f>
        <v>2011-10-19</v>
      </c>
      <c r="Q373" s="107" t="s">
        <v>4601</v>
      </c>
      <c r="R373" s="108" t="str">
        <f t="shared" si="11"/>
        <v>2011</v>
      </c>
      <c r="S373" s="109" t="s">
        <v>7087</v>
      </c>
      <c r="T373" s="96">
        <f>VLOOKUP(F373,'[2]dofinansowanie '!P:AI,20,FALSE)</f>
        <v>104900.19</v>
      </c>
      <c r="U373" t="str">
        <f>VLOOKUP(F373,'[2]baza umowy'!A:AJ,36,FALSE)</f>
        <v>01 Obszar miejski</v>
      </c>
      <c r="V373" t="str">
        <f>VLOOKUP(F373,'[2]baza umowy'!H:AH,27,FALSE)</f>
        <v>08 Inne inwestycje w przedsiębiorstwa</v>
      </c>
      <c r="W373" t="str">
        <f>VLOOKUP(F373,'[2]baza umowy'!H:AK,30,FALSE)</f>
        <v>12 Budownictwo</v>
      </c>
      <c r="X373" t="str">
        <f>VLOOKUP(F373,'[2]baza umowy'!A:AM,39,FALSE)</f>
        <v>Biuro Usługowo-Handlowe "Klimat" Beata Kalinowska</v>
      </c>
      <c r="Y373" t="str">
        <f>VLOOKUP(F373,'[2]baza umowy'!A:AU,47,FALSE)</f>
        <v>osoba fizyczna prowadząca działalność gospodarczą - małe przedsiębiorstwo</v>
      </c>
      <c r="Z373" t="str">
        <f>VLOOKUP(F373,'[2]baza umowy'!A:AW,49,FALSE)</f>
        <v>przedsiębiorca lub przedsiębiorstwo</v>
      </c>
      <c r="AA373" t="str">
        <f>VLOOKUP(F373,'[2]baza umowy'!A:AL,38,FALSE)</f>
        <v>6711014413</v>
      </c>
    </row>
    <row r="374" spans="1:27" x14ac:dyDescent="0.25">
      <c r="A374" t="str">
        <f>VLOOKUP(F374,'[2]baza umowy'!A:B,2,FALSE)</f>
        <v>RPZP.01.00.00</v>
      </c>
      <c r="B374" t="str">
        <f>VLOOKUP(F374,'[2]baza umowy'!A:C,3,FALSE)</f>
        <v>RPZP.01.01.00</v>
      </c>
      <c r="C374" t="str">
        <f>VLOOKUP(F374,'[2]baza umowy'!A:D,4,FALSE)</f>
        <v>RPZP.01.01.02</v>
      </c>
      <c r="D374" s="102" t="s">
        <v>3845</v>
      </c>
      <c r="E374" s="103" t="str">
        <f>VLOOKUP(F374,'[2]baza umowy'!A:E,5,FALSE)</f>
        <v>RPZP.01.01.02-32-001/09-02</v>
      </c>
      <c r="F374" s="102" t="s">
        <v>3848</v>
      </c>
      <c r="G374" s="89" t="e">
        <f>VLOOKUP(F374,baza!G:G,1,FALSE)</f>
        <v>#N/A</v>
      </c>
      <c r="H374" s="102" t="s">
        <v>18676</v>
      </c>
      <c r="I374" s="104" t="s">
        <v>18677</v>
      </c>
      <c r="J374" s="105" t="str">
        <f t="shared" si="10"/>
        <v>RPZP.01.01.02-32-001/09-01</v>
      </c>
      <c r="K374" s="104" t="s">
        <v>18678</v>
      </c>
      <c r="L374" s="102" t="s">
        <v>18679</v>
      </c>
      <c r="M374" s="102" t="s">
        <v>3852</v>
      </c>
      <c r="N374" s="102" t="s">
        <v>3851</v>
      </c>
      <c r="O374" s="106" t="s">
        <v>5520</v>
      </c>
      <c r="P374" s="92" t="str">
        <f>VLOOKUP(F374,'[2]kiedy utworzył wop'!B:H,7,FALSE)</f>
        <v>2011-10-19</v>
      </c>
      <c r="Q374" s="107" t="s">
        <v>4601</v>
      </c>
      <c r="R374" s="108" t="str">
        <f t="shared" si="11"/>
        <v>2011</v>
      </c>
      <c r="S374" s="109" t="s">
        <v>7087</v>
      </c>
      <c r="T374" s="96">
        <f>VLOOKUP(F374,'[2]dofinansowanie '!P:AI,20,FALSE)</f>
        <v>987434.89</v>
      </c>
      <c r="U374" t="str">
        <f>VLOOKUP(F374,'[2]baza umowy'!A:AJ,36,FALSE)</f>
        <v>01 Obszar miejski</v>
      </c>
      <c r="V374" t="str">
        <f>VLOOKUP(F374,'[2]baza umowy'!H:AH,27,FALSE)</f>
        <v>08 Inne inwestycje w przedsiębiorstwa</v>
      </c>
      <c r="W374" t="str">
        <f>VLOOKUP(F374,'[2]baza umowy'!H:AK,30,FALSE)</f>
        <v>13 Handel hurtowy i detaliczny</v>
      </c>
      <c r="X374" t="str">
        <f>VLOOKUP(F374,'[2]baza umowy'!A:AM,39,FALSE)</f>
        <v>Petroinvest-Bud Sp. z o.o.</v>
      </c>
      <c r="Y374" t="str">
        <f>VLOOKUP(F374,'[2]baza umowy'!A:AU,47,FALSE)</f>
        <v>spółka z ograniczoną odpowiedzialnością - małe przedsiębiorstwo</v>
      </c>
      <c r="Z374" t="str">
        <f>VLOOKUP(F374,'[2]baza umowy'!A:AW,49,FALSE)</f>
        <v>przedsiębiorca lub przedsiębiorstwo</v>
      </c>
      <c r="AA374" t="str">
        <f>VLOOKUP(F374,'[2]baza umowy'!A:AL,38,FALSE)</f>
        <v>7742616740</v>
      </c>
    </row>
    <row r="375" spans="1:27" x14ac:dyDescent="0.25">
      <c r="A375" t="str">
        <f>VLOOKUP(F375,'[2]baza umowy'!A:B,2,FALSE)</f>
        <v>RPZP.01.00.00</v>
      </c>
      <c r="B375" t="str">
        <f>VLOOKUP(F375,'[2]baza umowy'!A:C,3,FALSE)</f>
        <v>RPZP.01.01.00</v>
      </c>
      <c r="C375" t="str">
        <f>VLOOKUP(F375,'[2]baza umowy'!A:D,4,FALSE)</f>
        <v>RPZP.01.01.01</v>
      </c>
      <c r="D375" s="102" t="s">
        <v>18680</v>
      </c>
      <c r="E375" s="103" t="str">
        <f>VLOOKUP(F375,'[2]baza umowy'!A:E,5,FALSE)</f>
        <v>RPZP.01.01.01-32-283/09-04</v>
      </c>
      <c r="F375" s="102" t="s">
        <v>4183</v>
      </c>
      <c r="G375" s="89" t="e">
        <f>VLOOKUP(F375,baza!G:G,1,FALSE)</f>
        <v>#N/A</v>
      </c>
      <c r="H375" s="102" t="s">
        <v>18681</v>
      </c>
      <c r="I375" s="104" t="s">
        <v>18682</v>
      </c>
      <c r="J375" s="105" t="str">
        <f t="shared" si="10"/>
        <v>RPZP.01.01.01-32-283/09-04</v>
      </c>
      <c r="K375" s="104" t="s">
        <v>18683</v>
      </c>
      <c r="L375" s="102" t="s">
        <v>18684</v>
      </c>
      <c r="M375" s="102" t="s">
        <v>4187</v>
      </c>
      <c r="N375" s="102" t="s">
        <v>4186</v>
      </c>
      <c r="O375" s="106" t="s">
        <v>6719</v>
      </c>
      <c r="P375" s="92" t="str">
        <f>VLOOKUP(F375,'[2]kiedy utworzył wop'!B:H,7,FALSE)</f>
        <v>2011-10-19</v>
      </c>
      <c r="Q375" s="107" t="s">
        <v>4601</v>
      </c>
      <c r="R375" s="108" t="str">
        <f t="shared" si="11"/>
        <v>2011</v>
      </c>
      <c r="S375" s="109" t="s">
        <v>7086</v>
      </c>
      <c r="T375" s="96">
        <f>VLOOKUP(F375,'[2]dofinansowanie '!P:AI,20,FALSE)</f>
        <v>291918.99</v>
      </c>
      <c r="U375" t="str">
        <f>VLOOKUP(F375,'[2]baza umowy'!A:AJ,36,FALSE)</f>
        <v>01 Obszar miejski</v>
      </c>
      <c r="V375" t="str">
        <f>VLOOKUP(F375,'[2]baza umowy'!H:AH,27,FALSE)</f>
        <v>08 Inne inwestycje w przedsiębiorstwa</v>
      </c>
      <c r="W375" t="str">
        <f>VLOOKUP(F375,'[2]baza umowy'!H:AK,30,FALSE)</f>
        <v>13 Handel hurtowy i detaliczny</v>
      </c>
      <c r="X375" t="str">
        <f>VLOOKUP(F375,'[2]baza umowy'!A:AM,39,FALSE)</f>
        <v>TOPSEL spółka z ograniczoną odpowiedzialnością</v>
      </c>
      <c r="Y375" t="str">
        <f>VLOOKUP(F375,'[2]baza umowy'!A:AU,47,FALSE)</f>
        <v>spółka z ograniczoną odpowiedzialnością - mikro przedsiębiorstwo</v>
      </c>
      <c r="Z375" t="str">
        <f>VLOOKUP(F375,'[2]baza umowy'!A:AW,49,FALSE)</f>
        <v>przedsiębiorca lub przedsiębiorstwo</v>
      </c>
      <c r="AA375" t="str">
        <f>VLOOKUP(F375,'[2]baza umowy'!A:AL,38,FALSE)</f>
        <v>6692359067</v>
      </c>
    </row>
    <row r="376" spans="1:27" x14ac:dyDescent="0.25">
      <c r="A376" t="str">
        <f>VLOOKUP(F376,'[2]baza umowy'!A:B,2,FALSE)</f>
        <v>RPZP.05.00.00</v>
      </c>
      <c r="B376" t="str">
        <f>VLOOKUP(F376,'[2]baza umowy'!A:C,3,FALSE)</f>
        <v>RPZP.05.01.00</v>
      </c>
      <c r="C376" t="str">
        <f>VLOOKUP(F376,'[2]baza umowy'!A:D,4,FALSE)</f>
        <v>RPZP.05.01.01</v>
      </c>
      <c r="D376" s="102"/>
      <c r="E376" s="103" t="str">
        <f>VLOOKUP(F376,'[2]baza umowy'!A:E,5,FALSE)</f>
        <v>RPZP.05.01.01-32-015/09-03</v>
      </c>
      <c r="F376" s="102" t="s">
        <v>5731</v>
      </c>
      <c r="G376" s="89" t="e">
        <f>VLOOKUP(F376,baza!G:G,1,FALSE)</f>
        <v>#N/A</v>
      </c>
      <c r="H376" s="102" t="s">
        <v>18685</v>
      </c>
      <c r="I376" s="104" t="s">
        <v>18686</v>
      </c>
      <c r="J376" s="105" t="str">
        <f t="shared" si="10"/>
        <v>RPZP.05.01.01-32-015/09-04</v>
      </c>
      <c r="K376" s="104" t="s">
        <v>18687</v>
      </c>
      <c r="L376" s="102" t="s">
        <v>18688</v>
      </c>
      <c r="M376" s="102" t="s">
        <v>5448</v>
      </c>
      <c r="N376" s="102" t="s">
        <v>5447</v>
      </c>
      <c r="O376" s="106" t="s">
        <v>5481</v>
      </c>
      <c r="P376" s="92" t="str">
        <f>VLOOKUP(F376,'[2]kiedy utworzył wop'!B:H,7,FALSE)</f>
        <v>2011-10-19</v>
      </c>
      <c r="Q376" s="107" t="s">
        <v>4601</v>
      </c>
      <c r="R376" s="108" t="str">
        <f t="shared" si="11"/>
        <v>2011</v>
      </c>
      <c r="S376" s="109" t="s">
        <v>7086</v>
      </c>
      <c r="T376" s="96">
        <f>VLOOKUP(F376,'[2]dofinansowanie '!P:AI,20,FALSE)</f>
        <v>1357869.5</v>
      </c>
      <c r="U376" t="str">
        <f>VLOOKUP(F376,'[2]baza umowy'!A:AJ,36,FALSE)</f>
        <v>01 Obszar miejski</v>
      </c>
      <c r="V376" t="str">
        <f>VLOOKUP(F376,'[2]baza umowy'!H:AH,27,FALSE)</f>
        <v>57 Inne wsparcie na rzecz wzmocnienia usług turystycznych</v>
      </c>
      <c r="W376" t="str">
        <f>VLOOKUP(F376,'[2]baza umowy'!H:AK,30,FALSE)</f>
        <v>22 Inne niewyszczególnione usługi</v>
      </c>
      <c r="X376" t="str">
        <f>VLOOKUP(F376,'[2]baza umowy'!A:AM,39,FALSE)</f>
        <v>Gmina Gryfice</v>
      </c>
      <c r="Y376" t="str">
        <f>VLOOKUP(F376,'[2]baza umowy'!A:AU,47,FALSE)</f>
        <v>wspólnota samorządowa - gmina</v>
      </c>
      <c r="Z376" t="str">
        <f>VLOOKUP(F376,'[2]baza umowy'!A:AW,49,FALSE)</f>
        <v>Jednostka samorządu terytorialnego</v>
      </c>
      <c r="AA376" t="str">
        <f>VLOOKUP(F376,'[2]baza umowy'!A:AL,38,FALSE)</f>
        <v>8571821013</v>
      </c>
    </row>
    <row r="377" spans="1:27" x14ac:dyDescent="0.25">
      <c r="A377" t="str">
        <f>VLOOKUP(F377,'[2]baza umowy'!A:B,2,FALSE)</f>
        <v>RPZP.01.00.00</v>
      </c>
      <c r="B377" t="str">
        <f>VLOOKUP(F377,'[2]baza umowy'!A:C,3,FALSE)</f>
        <v>RPZP.01.01.00</v>
      </c>
      <c r="C377" t="str">
        <f>VLOOKUP(F377,'[2]baza umowy'!A:D,4,FALSE)</f>
        <v>RPZP.01.01.01</v>
      </c>
      <c r="D377" s="102"/>
      <c r="E377" s="103" t="str">
        <f>VLOOKUP(F377,'[2]baza umowy'!A:E,5,FALSE)</f>
        <v>RPZP.01.01.01-32-110/10-01</v>
      </c>
      <c r="F377" s="102" t="s">
        <v>6314</v>
      </c>
      <c r="G377" s="89" t="e">
        <f>VLOOKUP(F377,baza!G:G,1,FALSE)</f>
        <v>#N/A</v>
      </c>
      <c r="H377" s="102" t="s">
        <v>18689</v>
      </c>
      <c r="I377" s="104" t="s">
        <v>18690</v>
      </c>
      <c r="J377" s="105" t="str">
        <f t="shared" si="10"/>
        <v>RPZP.01.01.01-32-110/10-02</v>
      </c>
      <c r="K377" s="104" t="s">
        <v>18691</v>
      </c>
      <c r="L377" s="102" t="s">
        <v>18692</v>
      </c>
      <c r="M377" s="102" t="s">
        <v>6318</v>
      </c>
      <c r="N377" s="102" t="s">
        <v>6317</v>
      </c>
      <c r="O377" s="106" t="s">
        <v>6719</v>
      </c>
      <c r="P377" s="92" t="str">
        <f>VLOOKUP(F377,'[2]kiedy utworzył wop'!B:H,7,FALSE)</f>
        <v>2011-10-19</v>
      </c>
      <c r="Q377" s="107" t="s">
        <v>4601</v>
      </c>
      <c r="R377" s="108" t="str">
        <f t="shared" si="11"/>
        <v>2011</v>
      </c>
      <c r="S377" s="109" t="s">
        <v>7086</v>
      </c>
      <c r="T377" s="96">
        <f>VLOOKUP(F377,'[2]dofinansowanie '!P:AI,20,FALSE)</f>
        <v>234000</v>
      </c>
      <c r="U377" t="str">
        <f>VLOOKUP(F377,'[2]baza umowy'!A:AJ,36,FALSE)</f>
        <v>01 Obszar miejski</v>
      </c>
      <c r="V377" t="str">
        <f>VLOOKUP(F377,'[2]baza umowy'!H:AH,27,FALSE)</f>
        <v>08 Inne inwestycje w przedsiębiorstwa</v>
      </c>
      <c r="W377" t="str">
        <f>VLOOKUP(F377,'[2]baza umowy'!H:AK,30,FALSE)</f>
        <v>19 Działalność w zakresie ochrony zdrowia ludzkiego</v>
      </c>
      <c r="X377" t="str">
        <f>VLOOKUP(F377,'[2]baza umowy'!A:AM,39,FALSE)</f>
        <v>Pracownia Rentgenowska Piotr Stodolny</v>
      </c>
      <c r="Y377" t="str">
        <f>VLOOKUP(F377,'[2]baza umowy'!A:AU,47,FALSE)</f>
        <v>osoba fizyczna prowadząca działalność gospodarczą - mikro przedsiębiorstwo</v>
      </c>
      <c r="Z377" t="str">
        <f>VLOOKUP(F377,'[2]baza umowy'!A:AW,49,FALSE)</f>
        <v>przedsiębiorca lub przedsiębiorstwo</v>
      </c>
      <c r="AA377" t="str">
        <f>VLOOKUP(F377,'[2]baza umowy'!A:AL,38,FALSE)</f>
        <v>8521802539</v>
      </c>
    </row>
    <row r="378" spans="1:27" x14ac:dyDescent="0.25">
      <c r="A378" t="str">
        <f>VLOOKUP(F378,'[2]baza umowy'!A:B,2,FALSE)</f>
        <v>RPZP.01.00.00</v>
      </c>
      <c r="B378" t="str">
        <f>VLOOKUP(F378,'[2]baza umowy'!A:C,3,FALSE)</f>
        <v>RPZP.01.03.00</v>
      </c>
      <c r="C378" t="str">
        <f>VLOOKUP(F378,'[2]baza umowy'!A:D,4,FALSE)</f>
        <v>RPZP.01.03.01</v>
      </c>
      <c r="D378" s="102" t="s">
        <v>4040</v>
      </c>
      <c r="E378" s="103" t="str">
        <f>VLOOKUP(F378,'[2]baza umowy'!A:E,5,FALSE)</f>
        <v>RPZP.01.03.01-32-006/09-02</v>
      </c>
      <c r="F378" s="102" t="s">
        <v>4043</v>
      </c>
      <c r="G378" s="89" t="e">
        <f>VLOOKUP(F378,baza!G:G,1,FALSE)</f>
        <v>#N/A</v>
      </c>
      <c r="H378" s="102" t="s">
        <v>18693</v>
      </c>
      <c r="I378" s="104" t="s">
        <v>18694</v>
      </c>
      <c r="J378" s="105" t="str">
        <f t="shared" si="10"/>
        <v>RPZP.01.03.01-32-006/09-01</v>
      </c>
      <c r="K378" s="104" t="s">
        <v>18695</v>
      </c>
      <c r="L378" s="102" t="s">
        <v>18696</v>
      </c>
      <c r="M378" s="102" t="s">
        <v>4047</v>
      </c>
      <c r="N378" s="102" t="s">
        <v>4046</v>
      </c>
      <c r="O378" s="106" t="s">
        <v>5267</v>
      </c>
      <c r="P378" s="92" t="str">
        <f>VLOOKUP(F378,'[2]kiedy utworzył wop'!B:H,7,FALSE)</f>
        <v>2011-10-20</v>
      </c>
      <c r="Q378" s="107" t="s">
        <v>4601</v>
      </c>
      <c r="R378" s="108" t="str">
        <f t="shared" si="11"/>
        <v>2011</v>
      </c>
      <c r="S378" s="109" t="s">
        <v>7086</v>
      </c>
      <c r="T378" s="96">
        <f>VLOOKUP(F378,'[2]dofinansowanie '!P:AI,20,FALSE)</f>
        <v>7200</v>
      </c>
      <c r="U378" t="str">
        <f>VLOOKUP(F378,'[2]baza umowy'!A:AJ,36,FALSE)</f>
        <v>01 Obszar miejski</v>
      </c>
      <c r="V378" t="str">
        <f>VLOOKUP(F378,'[2]baza umowy'!H:AH,27,FALSE)</f>
        <v>05 Usługi w zakresie zaawansowanego wsparcia dla przedsiębiorstw i grup przedsiębiorstw</v>
      </c>
      <c r="W378" t="str">
        <f>VLOOKUP(F378,'[2]baza umowy'!H:AK,30,FALSE)</f>
        <v>13 Handel hurtowy i detaliczny</v>
      </c>
      <c r="X378" t="str">
        <f>VLOOKUP(F378,'[2]baza umowy'!A:AM,39,FALSE)</f>
        <v>ANMAR Anna Małgorzata Sobieraj</v>
      </c>
      <c r="Y378" t="str">
        <f>VLOOKUP(F378,'[2]baza umowy'!A:AU,47,FALSE)</f>
        <v>osoba fizyczna prowadząca działalność gospodarczą - mikro przedsiębiorstwo</v>
      </c>
      <c r="Z378" t="str">
        <f>VLOOKUP(F378,'[2]baza umowy'!A:AW,49,FALSE)</f>
        <v>przedsiębiorca lub przedsiębiorstwo</v>
      </c>
      <c r="AA378" t="str">
        <f>VLOOKUP(F378,'[2]baza umowy'!A:AL,38,FALSE)</f>
        <v>8511200520</v>
      </c>
    </row>
    <row r="379" spans="1:27" x14ac:dyDescent="0.25">
      <c r="A379" t="str">
        <f>VLOOKUP(F379,'[2]baza umowy'!A:B,2,FALSE)</f>
        <v>RPZP.01.00.00</v>
      </c>
      <c r="B379" t="str">
        <f>VLOOKUP(F379,'[2]baza umowy'!A:C,3,FALSE)</f>
        <v>RPZP.01.01.00</v>
      </c>
      <c r="C379" t="str">
        <f>VLOOKUP(F379,'[2]baza umowy'!A:D,4,FALSE)</f>
        <v>RPZP.01.01.02</v>
      </c>
      <c r="D379" s="102" t="s">
        <v>4945</v>
      </c>
      <c r="E379" s="103" t="str">
        <f>VLOOKUP(F379,'[2]baza umowy'!A:E,5,FALSE)</f>
        <v>RPZP.01.01.02-32-178/09-02</v>
      </c>
      <c r="F379" s="102" t="s">
        <v>4948</v>
      </c>
      <c r="G379" s="89" t="e">
        <f>VLOOKUP(F379,baza!G:G,1,FALSE)</f>
        <v>#N/A</v>
      </c>
      <c r="H379" s="102" t="s">
        <v>18697</v>
      </c>
      <c r="I379" s="104" t="s">
        <v>4945</v>
      </c>
      <c r="J379" s="105" t="str">
        <f t="shared" si="10"/>
        <v>RPZP.01.01.02-32-178/09-02</v>
      </c>
      <c r="K379" s="104" t="s">
        <v>18698</v>
      </c>
      <c r="L379" s="102" t="s">
        <v>18699</v>
      </c>
      <c r="M379" s="102" t="s">
        <v>4950</v>
      </c>
      <c r="N379" s="102" t="s">
        <v>1272</v>
      </c>
      <c r="O379" s="106" t="s">
        <v>3452</v>
      </c>
      <c r="P379" s="92" t="str">
        <f>VLOOKUP(F379,'[2]kiedy utworzył wop'!B:H,7,FALSE)</f>
        <v>2011-10-20</v>
      </c>
      <c r="Q379" s="107" t="s">
        <v>4601</v>
      </c>
      <c r="R379" s="108" t="str">
        <f t="shared" si="11"/>
        <v>2011</v>
      </c>
      <c r="S379" s="109" t="s">
        <v>6027</v>
      </c>
      <c r="T379" s="96">
        <f>VLOOKUP(F379,'[2]dofinansowanie '!P:AI,20,FALSE)</f>
        <v>1730104.92</v>
      </c>
      <c r="U379" t="str">
        <f>VLOOKUP(F379,'[2]baza umowy'!A:AJ,36,FALSE)</f>
        <v>01 Obszar miejski</v>
      </c>
      <c r="V379" t="str">
        <f>VLOOKUP(F379,'[2]baza umowy'!H:AH,27,FALSE)</f>
        <v>08 Inne inwestycje w przedsiębiorstwa</v>
      </c>
      <c r="W379" t="str">
        <f>VLOOKUP(F379,'[2]baza umowy'!H:AK,30,FALSE)</f>
        <v>12 Budownictwo</v>
      </c>
      <c r="X379" t="str">
        <f>VLOOKUP(F379,'[2]baza umowy'!A:AM,39,FALSE)</f>
        <v>Przedsiębiorstwo Inwestycyjno-Usługowe "Gazopol Ltd" Sp. z o.o.</v>
      </c>
      <c r="Y379" t="str">
        <f>VLOOKUP(F379,'[2]baza umowy'!A:AU,47,FALSE)</f>
        <v>spółka z ograniczoną odpowiedzialnością - średnie przedsiębiorstwo</v>
      </c>
      <c r="Z379" t="str">
        <f>VLOOKUP(F379,'[2]baza umowy'!A:AW,49,FALSE)</f>
        <v>przedsiębiorca lub przedsiębiorstwo</v>
      </c>
      <c r="AA379" t="str">
        <f>VLOOKUP(F379,'[2]baza umowy'!A:AL,38,FALSE)</f>
        <v>6690500395</v>
      </c>
    </row>
    <row r="380" spans="1:27" x14ac:dyDescent="0.25">
      <c r="A380" t="str">
        <f>VLOOKUP(F380,'[2]baza umowy'!A:B,2,FALSE)</f>
        <v>RPZP.01.00.00</v>
      </c>
      <c r="B380" t="str">
        <f>VLOOKUP(F380,'[2]baza umowy'!A:C,3,FALSE)</f>
        <v>RPZP.01.01.00</v>
      </c>
      <c r="C380" t="str">
        <f>VLOOKUP(F380,'[2]baza umowy'!A:D,4,FALSE)</f>
        <v>RPZP.01.01.01</v>
      </c>
      <c r="D380" s="102" t="s">
        <v>6113</v>
      </c>
      <c r="E380" s="103" t="str">
        <f>VLOOKUP(F380,'[2]baza umowy'!A:E,5,FALSE)</f>
        <v>RPZP.01.01.01-32-211/09-02</v>
      </c>
      <c r="F380" s="102" t="s">
        <v>6116</v>
      </c>
      <c r="G380" s="89" t="e">
        <f>VLOOKUP(F380,baza!G:G,1,FALSE)</f>
        <v>#N/A</v>
      </c>
      <c r="H380" s="102" t="s">
        <v>18700</v>
      </c>
      <c r="I380" s="104" t="s">
        <v>18701</v>
      </c>
      <c r="J380" s="105" t="str">
        <f t="shared" si="10"/>
        <v>RPZP.01.01.01-32-211/09-07</v>
      </c>
      <c r="K380" s="104" t="s">
        <v>18702</v>
      </c>
      <c r="L380" s="102" t="s">
        <v>18703</v>
      </c>
      <c r="M380" s="102" t="s">
        <v>6119</v>
      </c>
      <c r="N380" s="102" t="s">
        <v>6118</v>
      </c>
      <c r="O380" s="106" t="s">
        <v>3452</v>
      </c>
      <c r="P380" s="92" t="str">
        <f>VLOOKUP(F380,'[2]kiedy utworzył wop'!B:H,7,FALSE)</f>
        <v>2011-10-20</v>
      </c>
      <c r="Q380" s="107" t="s">
        <v>4601</v>
      </c>
      <c r="R380" s="108" t="str">
        <f t="shared" si="11"/>
        <v>2011</v>
      </c>
      <c r="S380" s="109" t="s">
        <v>7086</v>
      </c>
      <c r="T380" s="96">
        <f>VLOOKUP(F380,'[2]dofinansowanie '!P:AI,20,FALSE)</f>
        <v>441624.84</v>
      </c>
      <c r="U380" t="str">
        <f>VLOOKUP(F380,'[2]baza umowy'!A:AJ,36,FALSE)</f>
        <v>01 Obszar miejski</v>
      </c>
      <c r="V380" t="str">
        <f>VLOOKUP(F380,'[2]baza umowy'!H:AH,27,FALSE)</f>
        <v>08 Inne inwestycje w przedsiębiorstwa</v>
      </c>
      <c r="W380" t="str">
        <f>VLOOKUP(F380,'[2]baza umowy'!H:AK,30,FALSE)</f>
        <v>22 Inne niewyszczególnione usługi</v>
      </c>
      <c r="X380" t="str">
        <f>VLOOKUP(F380,'[2]baza umowy'!A:AM,39,FALSE)</f>
        <v>„Cosmedica S.C.” Rafał Kuczyński, Monika Beton</v>
      </c>
      <c r="Y380" t="str">
        <f>VLOOKUP(F380,'[2]baza umowy'!A:AU,47,FALSE)</f>
        <v>spółka cywilna prowadząca działalność w oparciu o umowę zawartą na podstawie KC - mikro przedsiębiorstwo</v>
      </c>
      <c r="Z380" t="str">
        <f>VLOOKUP(F380,'[2]baza umowy'!A:AW,49,FALSE)</f>
        <v>przedsiębiorca lub przedsiębiorstwo</v>
      </c>
      <c r="AA380" t="str">
        <f>VLOOKUP(F380,'[2]baza umowy'!A:AL,38,FALSE)</f>
        <v>8522426587</v>
      </c>
    </row>
    <row r="381" spans="1:27" x14ac:dyDescent="0.25">
      <c r="A381" t="str">
        <f>VLOOKUP(F381,'[2]baza umowy'!A:B,2,FALSE)</f>
        <v>RPZP.02.00.00</v>
      </c>
      <c r="B381" t="str">
        <f>VLOOKUP(F381,'[2]baza umowy'!A:C,3,FALSE)</f>
        <v>RPZP.02.01.00</v>
      </c>
      <c r="C381" t="str">
        <f>VLOOKUP(F381,'[2]baza umowy'!A:D,4,FALSE)</f>
        <v>RPZP.02.01.02</v>
      </c>
      <c r="D381" s="102" t="s">
        <v>4367</v>
      </c>
      <c r="E381" s="103" t="str">
        <f>VLOOKUP(F381,'[2]baza umowy'!A:E,5,FALSE)</f>
        <v>RPZP.02.01.02-32-052/09-02</v>
      </c>
      <c r="F381" s="102" t="s">
        <v>4370</v>
      </c>
      <c r="G381" s="89" t="e">
        <f>VLOOKUP(F381,baza!G:G,1,FALSE)</f>
        <v>#N/A</v>
      </c>
      <c r="H381" s="102" t="s">
        <v>18704</v>
      </c>
      <c r="I381" s="104" t="s">
        <v>18705</v>
      </c>
      <c r="J381" s="105" t="str">
        <f t="shared" si="10"/>
        <v>RPZP.02.01.02-32-052/09-05</v>
      </c>
      <c r="K381" s="104" t="s">
        <v>18706</v>
      </c>
      <c r="L381" s="102" t="s">
        <v>18707</v>
      </c>
      <c r="M381" s="102" t="s">
        <v>4375</v>
      </c>
      <c r="N381" s="102" t="s">
        <v>4374</v>
      </c>
      <c r="O381" s="106" t="s">
        <v>7086</v>
      </c>
      <c r="P381" s="92" t="str">
        <f>VLOOKUP(F381,'[2]kiedy utworzył wop'!B:H,7,FALSE)</f>
        <v>2011-10-21</v>
      </c>
      <c r="Q381" s="107" t="s">
        <v>4601</v>
      </c>
      <c r="R381" s="108" t="str">
        <f t="shared" si="11"/>
        <v>2011</v>
      </c>
      <c r="S381" s="109" t="s">
        <v>7747</v>
      </c>
      <c r="T381" s="96">
        <f>VLOOKUP(F381,'[2]dofinansowanie '!P:AI,20,FALSE)</f>
        <v>891289.19</v>
      </c>
      <c r="U381" t="str">
        <f>VLOOKUP(F381,'[2]baza umowy'!A:AJ,36,FALSE)</f>
        <v>05 Obszary wiejskie (poza obszarami górskimi, wyspami lub o niskiej i bardzo niskiej gęstości zaludnienia)</v>
      </c>
      <c r="V381" t="str">
        <f>VLOOKUP(F381,'[2]baza umowy'!H:AH,27,FALSE)</f>
        <v>23 Drogi regionalne/lokalne</v>
      </c>
      <c r="W381" t="str">
        <f>VLOOKUP(F381,'[2]baza umowy'!H:AK,30,FALSE)</f>
        <v>00 Nie dotyczy</v>
      </c>
      <c r="X381" t="str">
        <f>VLOOKUP(F381,'[2]baza umowy'!A:AM,39,FALSE)</f>
        <v>Gmina Gościno</v>
      </c>
      <c r="Y381" t="str">
        <f>VLOOKUP(F381,'[2]baza umowy'!A:AU,47,FALSE)</f>
        <v>wspólnota samorządowa - gmina</v>
      </c>
      <c r="Z381" t="str">
        <f>VLOOKUP(F381,'[2]baza umowy'!A:AW,49,FALSE)</f>
        <v>Jednostka samorządu terytorialnego</v>
      </c>
      <c r="AA381" t="str">
        <f>VLOOKUP(F381,'[2]baza umowy'!A:AL,38,FALSE)</f>
        <v>6711710176</v>
      </c>
    </row>
    <row r="382" spans="1:27" x14ac:dyDescent="0.25">
      <c r="A382" t="str">
        <f>VLOOKUP(F382,'[2]baza umowy'!A:B,2,FALSE)</f>
        <v>RPZP.02.00.00</v>
      </c>
      <c r="B382" t="str">
        <f>VLOOKUP(F382,'[2]baza umowy'!A:C,3,FALSE)</f>
        <v>RPZP.02.01.00</v>
      </c>
      <c r="C382" t="str">
        <f>VLOOKUP(F382,'[2]baza umowy'!A:D,4,FALSE)</f>
        <v>RPZP.02.01.02</v>
      </c>
      <c r="D382" s="102" t="s">
        <v>4510</v>
      </c>
      <c r="E382" s="103" t="str">
        <f>VLOOKUP(F382,'[2]baza umowy'!A:E,5,FALSE)</f>
        <v>RPZP.02.01.02-32-033/09-04</v>
      </c>
      <c r="F382" s="102" t="s">
        <v>4513</v>
      </c>
      <c r="G382" s="89" t="e">
        <f>VLOOKUP(F382,baza!G:G,1,FALSE)</f>
        <v>#N/A</v>
      </c>
      <c r="H382" s="102" t="s">
        <v>18708</v>
      </c>
      <c r="I382" s="104" t="s">
        <v>18709</v>
      </c>
      <c r="J382" s="105" t="str">
        <f t="shared" si="10"/>
        <v>RPZP.02.01.02-32-033/09-05</v>
      </c>
      <c r="K382" s="104" t="s">
        <v>18710</v>
      </c>
      <c r="L382" s="102" t="s">
        <v>18711</v>
      </c>
      <c r="M382" s="102" t="s">
        <v>4410</v>
      </c>
      <c r="N382" s="102" t="s">
        <v>4409</v>
      </c>
      <c r="O382" s="106" t="s">
        <v>7151</v>
      </c>
      <c r="P382" s="92" t="str">
        <f>VLOOKUP(F382,'[2]kiedy utworzył wop'!B:H,7,FALSE)</f>
        <v>2011-10-21</v>
      </c>
      <c r="Q382" s="107" t="s">
        <v>4601</v>
      </c>
      <c r="R382" s="108" t="str">
        <f t="shared" si="11"/>
        <v>2011</v>
      </c>
      <c r="S382" s="109" t="s">
        <v>7747</v>
      </c>
      <c r="T382" s="96">
        <f>VLOOKUP(F382,'[2]dofinansowanie '!P:AI,20,FALSE)</f>
        <v>1994502.18</v>
      </c>
      <c r="U382" t="str">
        <f>VLOOKUP(F382,'[2]baza umowy'!A:AJ,36,FALSE)</f>
        <v>05 Obszary wiejskie (poza obszarami górskimi, wyspami lub o niskiej i bardzo niskiej gęstości zaludnienia)</v>
      </c>
      <c r="V382" t="str">
        <f>VLOOKUP(F382,'[2]baza umowy'!H:AH,27,FALSE)</f>
        <v>23 Drogi regionalne/lokalne</v>
      </c>
      <c r="W382" t="str">
        <f>VLOOKUP(F382,'[2]baza umowy'!H:AK,30,FALSE)</f>
        <v>00 Nie dotyczy</v>
      </c>
      <c r="X382" t="str">
        <f>VLOOKUP(F382,'[2]baza umowy'!A:AM,39,FALSE)</f>
        <v>Powiat Kamieński</v>
      </c>
      <c r="Y382" t="str">
        <f>VLOOKUP(F382,'[2]baza umowy'!A:AU,47,FALSE)</f>
        <v>wspólnota samorządowa - powiat</v>
      </c>
      <c r="Z382" t="str">
        <f>VLOOKUP(F382,'[2]baza umowy'!A:AW,49,FALSE)</f>
        <v>Jednostka samorządu terytorialnego</v>
      </c>
      <c r="AA382" t="str">
        <f>VLOOKUP(F382,'[2]baza umowy'!A:AL,38,FALSE)</f>
        <v>9860166259</v>
      </c>
    </row>
    <row r="383" spans="1:27" x14ac:dyDescent="0.25">
      <c r="A383" t="str">
        <f>VLOOKUP(F383,'[2]baza umowy'!A:B,2,FALSE)</f>
        <v>RPZP.01.00.00</v>
      </c>
      <c r="B383" t="str">
        <f>VLOOKUP(F383,'[2]baza umowy'!A:C,3,FALSE)</f>
        <v>RPZP.01.01.00</v>
      </c>
      <c r="C383" t="str">
        <f>VLOOKUP(F383,'[2]baza umowy'!A:D,4,FALSE)</f>
        <v>RPZP.01.01.02</v>
      </c>
      <c r="D383" s="102"/>
      <c r="E383" s="103" t="str">
        <f>VLOOKUP(F383,'[2]baza umowy'!A:E,5,FALSE)</f>
        <v>RPZP.01.01.02-32-200/09-01</v>
      </c>
      <c r="F383" s="102" t="s">
        <v>5220</v>
      </c>
      <c r="G383" s="89" t="e">
        <f>VLOOKUP(F383,baza!G:G,1,FALSE)</f>
        <v>#N/A</v>
      </c>
      <c r="H383" s="102" t="s">
        <v>18712</v>
      </c>
      <c r="I383" s="104" t="s">
        <v>18713</v>
      </c>
      <c r="J383" s="105" t="str">
        <f t="shared" si="10"/>
        <v>RPZP.01.01.02-32-200/09-02</v>
      </c>
      <c r="K383" s="104" t="s">
        <v>18714</v>
      </c>
      <c r="L383" s="102" t="s">
        <v>18715</v>
      </c>
      <c r="M383" s="102" t="s">
        <v>5223</v>
      </c>
      <c r="N383" s="102" t="s">
        <v>5222</v>
      </c>
      <c r="O383" s="106" t="s">
        <v>12118</v>
      </c>
      <c r="P383" s="92" t="str">
        <f>VLOOKUP(F383,'[2]kiedy utworzył wop'!B:H,7,FALSE)</f>
        <v>2011-10-21</v>
      </c>
      <c r="Q383" s="107" t="s">
        <v>4601</v>
      </c>
      <c r="R383" s="108" t="str">
        <f t="shared" si="11"/>
        <v>2011</v>
      </c>
      <c r="S383" s="109" t="s">
        <v>7087</v>
      </c>
      <c r="T383" s="96">
        <f>VLOOKUP(F383,'[2]dofinansowanie '!P:AI,20,FALSE)</f>
        <v>206665.2</v>
      </c>
      <c r="U383" t="str">
        <f>VLOOKUP(F383,'[2]baza umowy'!A:AJ,36,FALSE)</f>
        <v>01 Obszar miejski</v>
      </c>
      <c r="V383" t="str">
        <f>VLOOKUP(F383,'[2]baza umowy'!H:AH,27,FALSE)</f>
        <v>08 Inne inwestycje w przedsiębiorstwa</v>
      </c>
      <c r="W383" t="str">
        <f>VLOOKUP(F383,'[2]baza umowy'!H:AK,30,FALSE)</f>
        <v>06 Nieokreślony przemysł wytwórczy</v>
      </c>
      <c r="X383" t="str">
        <f>VLOOKUP(F383,'[2]baza umowy'!A:AM,39,FALSE)</f>
        <v>PHU ROMEX Roman Wasilewski</v>
      </c>
      <c r="Y383" t="str">
        <f>VLOOKUP(F383,'[2]baza umowy'!A:AU,47,FALSE)</f>
        <v>osoba fizyczna prowadząca działalność gospodarczą - małe przedsiębiorstwo</v>
      </c>
      <c r="Z383" t="str">
        <f>VLOOKUP(F383,'[2]baza umowy'!A:AW,49,FALSE)</f>
        <v>przedsiębiorca lub przedsiębiorstwo</v>
      </c>
      <c r="AA383" t="str">
        <f>VLOOKUP(F383,'[2]baza umowy'!A:AL,38,FALSE)</f>
        <v>6690405076</v>
      </c>
    </row>
    <row r="384" spans="1:27" x14ac:dyDescent="0.25">
      <c r="A384" t="str">
        <f>VLOOKUP(F384,'[2]baza umowy'!A:B,2,FALSE)</f>
        <v>RPZP.01.00.00</v>
      </c>
      <c r="B384" t="str">
        <f>VLOOKUP(F384,'[2]baza umowy'!A:C,3,FALSE)</f>
        <v>RPZP.01.01.00</v>
      </c>
      <c r="C384" t="str">
        <f>VLOOKUP(F384,'[2]baza umowy'!A:D,4,FALSE)</f>
        <v>RPZP.01.01.01</v>
      </c>
      <c r="D384" s="102" t="s">
        <v>3027</v>
      </c>
      <c r="E384" s="103" t="str">
        <f>VLOOKUP(F384,'[2]baza umowy'!A:E,5,FALSE)</f>
        <v>RPZP.01.01.01-32-298/09-01</v>
      </c>
      <c r="F384" s="102" t="s">
        <v>3030</v>
      </c>
      <c r="G384" s="89" t="e">
        <f>VLOOKUP(F384,baza!G:G,1,FALSE)</f>
        <v>#N/A</v>
      </c>
      <c r="H384" s="102" t="s">
        <v>18716</v>
      </c>
      <c r="I384" s="104" t="s">
        <v>18717</v>
      </c>
      <c r="J384" s="105" t="str">
        <f t="shared" si="10"/>
        <v>RPZP.01.01.01-32-298/09-02</v>
      </c>
      <c r="K384" s="104" t="s">
        <v>18718</v>
      </c>
      <c r="L384" s="102" t="s">
        <v>18719</v>
      </c>
      <c r="M384" s="102" t="s">
        <v>3033</v>
      </c>
      <c r="N384" s="102" t="s">
        <v>3032</v>
      </c>
      <c r="O384" s="106" t="s">
        <v>7086</v>
      </c>
      <c r="P384" s="92" t="str">
        <f>VLOOKUP(F384,'[2]kiedy utworzył wop'!B:H,7,FALSE)</f>
        <v>2011-10-21</v>
      </c>
      <c r="Q384" s="107" t="s">
        <v>4601</v>
      </c>
      <c r="R384" s="108" t="str">
        <f t="shared" si="11"/>
        <v>2011</v>
      </c>
      <c r="S384" s="109" t="s">
        <v>6027</v>
      </c>
      <c r="T384" s="96">
        <f>VLOOKUP(F384,'[2]dofinansowanie '!P:AI,20,FALSE)</f>
        <v>222472.34</v>
      </c>
      <c r="U384" t="str">
        <f>VLOOKUP(F384,'[2]baza umowy'!A:AJ,36,FALSE)</f>
        <v>01 Obszar miejski</v>
      </c>
      <c r="V384" t="str">
        <f>VLOOKUP(F384,'[2]baza umowy'!H:AH,27,FALSE)</f>
        <v>08 Inne inwestycje w przedsiębiorstwa</v>
      </c>
      <c r="W384" t="str">
        <f>VLOOKUP(F384,'[2]baza umowy'!H:AK,30,FALSE)</f>
        <v>14 Hotele i restauracje</v>
      </c>
      <c r="X384" t="str">
        <f>VLOOKUP(F384,'[2]baza umowy'!A:AM,39,FALSE)</f>
        <v>Smażalnia Ryb "PIRANIA I" Gabriela Rożen</v>
      </c>
      <c r="Y384" t="str">
        <f>VLOOKUP(F384,'[2]baza umowy'!A:AU,47,FALSE)</f>
        <v>osoba fizyczna prowadząca działalność gospodarczą - mikro przedsiębiorstwo</v>
      </c>
      <c r="Z384" t="str">
        <f>VLOOKUP(F384,'[2]baza umowy'!A:AW,49,FALSE)</f>
        <v>przedsiębiorca lub przedsiębiorstwo</v>
      </c>
      <c r="AA384" t="str">
        <f>VLOOKUP(F384,'[2]baza umowy'!A:AL,38,FALSE)</f>
        <v>6711190736</v>
      </c>
    </row>
    <row r="385" spans="1:27" x14ac:dyDescent="0.25">
      <c r="A385" t="str">
        <f>VLOOKUP(F385,'[2]baza umowy'!A:B,2,FALSE)</f>
        <v>RPZP.01.00.00</v>
      </c>
      <c r="B385" t="str">
        <f>VLOOKUP(F385,'[2]baza umowy'!A:C,3,FALSE)</f>
        <v>RPZP.01.01.00</v>
      </c>
      <c r="C385" t="str">
        <f>VLOOKUP(F385,'[2]baza umowy'!A:D,4,FALSE)</f>
        <v>RPZP.01.01.01</v>
      </c>
      <c r="D385" s="102" t="s">
        <v>4685</v>
      </c>
      <c r="E385" s="103" t="str">
        <f>VLOOKUP(F385,'[2]baza umowy'!A:E,5,FALSE)</f>
        <v>RPZP.01.01.01-32-273/09-03</v>
      </c>
      <c r="F385" s="102" t="s">
        <v>4688</v>
      </c>
      <c r="G385" s="89" t="e">
        <f>VLOOKUP(F385,baza!G:G,1,FALSE)</f>
        <v>#N/A</v>
      </c>
      <c r="H385" s="102" t="s">
        <v>18720</v>
      </c>
      <c r="I385" s="104" t="s">
        <v>18721</v>
      </c>
      <c r="J385" s="105" t="str">
        <f t="shared" si="10"/>
        <v>RPZP.01.01.01-32-273/09-02</v>
      </c>
      <c r="K385" s="104" t="s">
        <v>18722</v>
      </c>
      <c r="L385" s="102" t="s">
        <v>18723</v>
      </c>
      <c r="M385" s="102" t="s">
        <v>4691</v>
      </c>
      <c r="N385" s="102" t="s">
        <v>4690</v>
      </c>
      <c r="O385" s="106" t="s">
        <v>12118</v>
      </c>
      <c r="P385" s="92" t="str">
        <f>VLOOKUP(F385,'[2]kiedy utworzył wop'!B:H,7,FALSE)</f>
        <v>2011-10-21</v>
      </c>
      <c r="Q385" s="107" t="s">
        <v>4601</v>
      </c>
      <c r="R385" s="108" t="str">
        <f t="shared" si="11"/>
        <v>2011</v>
      </c>
      <c r="S385" s="109" t="s">
        <v>7086</v>
      </c>
      <c r="T385" s="96">
        <f>VLOOKUP(F385,'[2]dofinansowanie '!P:AI,20,FALSE)</f>
        <v>118045.26</v>
      </c>
      <c r="U385" t="str">
        <f>VLOOKUP(F385,'[2]baza umowy'!A:AJ,36,FALSE)</f>
        <v>01 Obszar miejski</v>
      </c>
      <c r="V385" t="str">
        <f>VLOOKUP(F385,'[2]baza umowy'!H:AH,27,FALSE)</f>
        <v>08 Inne inwestycje w przedsiębiorstwa</v>
      </c>
      <c r="W385" t="str">
        <f>VLOOKUP(F385,'[2]baza umowy'!H:AK,30,FALSE)</f>
        <v>19 Działalność w zakresie ochrony zdrowia ludzkiego</v>
      </c>
      <c r="X385" t="str">
        <f>VLOOKUP(F385,'[2]baza umowy'!A:AM,39,FALSE)</f>
        <v>Specjalistyczna Praktyka Lekarska Tomasz Wasilewski Lekarz Okulista</v>
      </c>
      <c r="Y385" t="str">
        <f>VLOOKUP(F385,'[2]baza umowy'!A:AU,47,FALSE)</f>
        <v>osoba fizyczna prowadząca działalność gospodarczą - mikro przedsiębiorstwo</v>
      </c>
      <c r="Z385" t="str">
        <f>VLOOKUP(F385,'[2]baza umowy'!A:AW,49,FALSE)</f>
        <v>przedsiębiorca lub przedsiębiorstwo</v>
      </c>
      <c r="AA385" t="str">
        <f>VLOOKUP(F385,'[2]baza umowy'!A:AL,38,FALSE)</f>
        <v>8341227364</v>
      </c>
    </row>
    <row r="386" spans="1:27" x14ac:dyDescent="0.25">
      <c r="A386" t="str">
        <f>VLOOKUP(F386,'[2]baza umowy'!A:B,2,FALSE)</f>
        <v>RPZP.01.00.00</v>
      </c>
      <c r="B386" t="str">
        <f>VLOOKUP(F386,'[2]baza umowy'!A:C,3,FALSE)</f>
        <v>RPZP.01.01.00</v>
      </c>
      <c r="C386" t="str">
        <f>VLOOKUP(F386,'[2]baza umowy'!A:D,4,FALSE)</f>
        <v>RPZP.01.01.01</v>
      </c>
      <c r="D386" s="102" t="s">
        <v>18724</v>
      </c>
      <c r="E386" s="103" t="str">
        <f>VLOOKUP(F386,'[2]baza umowy'!A:E,5,FALSE)</f>
        <v>RPZP.01.01.01-32-472/10-03</v>
      </c>
      <c r="F386" s="102" t="s">
        <v>6052</v>
      </c>
      <c r="G386" s="89" t="e">
        <f>VLOOKUP(F386,baza!G:G,1,FALSE)</f>
        <v>#N/A</v>
      </c>
      <c r="H386" s="102" t="s">
        <v>18725</v>
      </c>
      <c r="I386" s="104" t="s">
        <v>18726</v>
      </c>
      <c r="J386" s="105" t="str">
        <f t="shared" ref="J386:J449" si="12">LEFT(I386,26)</f>
        <v>RPZP.01.01.01-32-472/10-01</v>
      </c>
      <c r="K386" s="104" t="s">
        <v>18727</v>
      </c>
      <c r="L386" s="102" t="s">
        <v>18728</v>
      </c>
      <c r="M386" s="102" t="s">
        <v>6057</v>
      </c>
      <c r="N386" s="102" t="s">
        <v>6056</v>
      </c>
      <c r="O386" s="106" t="s">
        <v>7719</v>
      </c>
      <c r="P386" s="92" t="str">
        <f>VLOOKUP(F386,'[2]kiedy utworzył wop'!B:H,7,FALSE)</f>
        <v>2011-10-21</v>
      </c>
      <c r="Q386" s="107" t="s">
        <v>4601</v>
      </c>
      <c r="R386" s="108" t="str">
        <f t="shared" ref="R386:R449" si="13">LEFT(Q386,4)</f>
        <v>2011</v>
      </c>
      <c r="S386" s="109" t="s">
        <v>7087</v>
      </c>
      <c r="T386" s="96">
        <f>VLOOKUP(F386,'[2]dofinansowanie '!P:AI,20,FALSE)</f>
        <v>50427.16</v>
      </c>
      <c r="U386" t="str">
        <f>VLOOKUP(F386,'[2]baza umowy'!A:AJ,36,FALSE)</f>
        <v>01 Obszar miejski</v>
      </c>
      <c r="V386" t="str">
        <f>VLOOKUP(F386,'[2]baza umowy'!H:AH,27,FALSE)</f>
        <v>08 Inne inwestycje w przedsiębiorstwa</v>
      </c>
      <c r="W386" t="str">
        <f>VLOOKUP(F386,'[2]baza umowy'!H:AK,30,FALSE)</f>
        <v>13 Handel hurtowy i detaliczny</v>
      </c>
      <c r="X386" t="str">
        <f>VLOOKUP(F386,'[2]baza umowy'!A:AM,39,FALSE)</f>
        <v>CENTRUM DYSTRYBUCJI I LOGISTYKI "MILLENNIUM" PIETRZELA ZBIGNIEW</v>
      </c>
      <c r="Y386" t="str">
        <f>VLOOKUP(F386,'[2]baza umowy'!A:AU,47,FALSE)</f>
        <v>osoba fizyczna prowadząca działalność gospodarczą - mikro przedsiębiorstwo</v>
      </c>
      <c r="Z386" t="str">
        <f>VLOOKUP(F386,'[2]baza umowy'!A:AW,49,FALSE)</f>
        <v>przedsiębiorca lub przedsiębiorstwo</v>
      </c>
      <c r="AA386" t="str">
        <f>VLOOKUP(F386,'[2]baza umowy'!A:AL,38,FALSE)</f>
        <v>8781242356</v>
      </c>
    </row>
    <row r="387" spans="1:27" x14ac:dyDescent="0.25">
      <c r="A387" t="str">
        <f>VLOOKUP(F387,'[2]baza umowy'!A:B,2,FALSE)</f>
        <v>RPZP.01.00.00</v>
      </c>
      <c r="B387" t="str">
        <f>VLOOKUP(F387,'[2]baza umowy'!A:C,3,FALSE)</f>
        <v>RPZP.01.01.00</v>
      </c>
      <c r="C387" t="str">
        <f>VLOOKUP(F387,'[2]baza umowy'!A:D,4,FALSE)</f>
        <v>RPZP.01.01.03</v>
      </c>
      <c r="D387" s="102" t="s">
        <v>3349</v>
      </c>
      <c r="E387" s="103" t="str">
        <f>VLOOKUP(F387,'[2]baza umowy'!A:E,5,FALSE)</f>
        <v>RPZP.01.01.03-32-009/09-02</v>
      </c>
      <c r="F387" s="102" t="s">
        <v>3352</v>
      </c>
      <c r="G387" s="89" t="e">
        <f>VLOOKUP(F387,baza!G:G,1,FALSE)</f>
        <v>#N/A</v>
      </c>
      <c r="H387" s="102" t="s">
        <v>18729</v>
      </c>
      <c r="I387" s="104" t="s">
        <v>18730</v>
      </c>
      <c r="J387" s="105" t="str">
        <f t="shared" si="12"/>
        <v>RPZP.01.01.03-32-009/09-05</v>
      </c>
      <c r="K387" s="104" t="s">
        <v>18731</v>
      </c>
      <c r="L387" s="102" t="s">
        <v>18732</v>
      </c>
      <c r="M387" s="102" t="s">
        <v>3355</v>
      </c>
      <c r="N387" s="102" t="s">
        <v>3354</v>
      </c>
      <c r="O387" s="106" t="s">
        <v>5345</v>
      </c>
      <c r="P387" s="92" t="str">
        <f>VLOOKUP(F387,'[2]kiedy utworzył wop'!B:H,7,FALSE)</f>
        <v>2011-10-21</v>
      </c>
      <c r="Q387" s="107" t="s">
        <v>4601</v>
      </c>
      <c r="R387" s="108" t="str">
        <f t="shared" si="13"/>
        <v>2011</v>
      </c>
      <c r="S387" s="109" t="s">
        <v>7087</v>
      </c>
      <c r="T387" s="96">
        <f>VLOOKUP(F387,'[2]dofinansowanie '!P:AI,20,FALSE)</f>
        <v>252409.8</v>
      </c>
      <c r="U387" t="str">
        <f>VLOOKUP(F387,'[2]baza umowy'!A:AJ,36,FALSE)</f>
        <v>01 Obszar miejski</v>
      </c>
      <c r="V387" t="str">
        <f>VLOOKUP(F387,'[2]baza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87" t="str">
        <f>VLOOKUP(F387,'[2]baza umowy'!H:AK,30,FALSE)</f>
        <v>06 Nieokreślony przemysł wytwórczy</v>
      </c>
      <c r="X387" t="str">
        <f>VLOOKUP(F387,'[2]baza umowy'!A:AM,39,FALSE)</f>
        <v>PIGMENT Spółka Jawna R.Bielak, J.Bielak</v>
      </c>
      <c r="Y387" t="str">
        <f>VLOOKUP(F387,'[2]baza umowy'!A:AU,47,FALSE)</f>
        <v>spółka jawna - mikro przedsiębiorstwo</v>
      </c>
      <c r="Z387" t="str">
        <f>VLOOKUP(F387,'[2]baza umowy'!A:AW,49,FALSE)</f>
        <v>przedsiębiorca lub przedsiębiorstwo</v>
      </c>
      <c r="AA387" t="str">
        <f>VLOOKUP(F387,'[2]baza umowy'!A:AL,38,FALSE)</f>
        <v>8520605676</v>
      </c>
    </row>
    <row r="388" spans="1:27" x14ac:dyDescent="0.25">
      <c r="A388" t="str">
        <f>VLOOKUP(F388,'[2]baza umowy'!A:B,2,FALSE)</f>
        <v>RPZP.01.00.00</v>
      </c>
      <c r="B388" t="str">
        <f>VLOOKUP(F388,'[2]baza umowy'!A:C,3,FALSE)</f>
        <v>RPZP.01.01.00</v>
      </c>
      <c r="C388" t="str">
        <f>VLOOKUP(F388,'[2]baza umowy'!A:D,4,FALSE)</f>
        <v>RPZP.01.01.02</v>
      </c>
      <c r="D388" s="102" t="s">
        <v>7242</v>
      </c>
      <c r="E388" s="103" t="str">
        <f>VLOOKUP(F388,'[2]baza umowy'!A:E,5,FALSE)</f>
        <v>RPZP.01.01.02-32-136/10-01</v>
      </c>
      <c r="F388" s="102" t="s">
        <v>7245</v>
      </c>
      <c r="G388" s="89" t="e">
        <f>VLOOKUP(F388,baza!G:G,1,FALSE)</f>
        <v>#N/A</v>
      </c>
      <c r="H388" s="102" t="s">
        <v>18733</v>
      </c>
      <c r="I388" s="104" t="s">
        <v>18734</v>
      </c>
      <c r="J388" s="105" t="str">
        <f t="shared" si="12"/>
        <v>RPZP.01.01.02-32-136/10-01</v>
      </c>
      <c r="K388" s="104" t="s">
        <v>18735</v>
      </c>
      <c r="L388" s="102" t="s">
        <v>18736</v>
      </c>
      <c r="M388" s="102" t="s">
        <v>7248</v>
      </c>
      <c r="N388" s="102" t="s">
        <v>7247</v>
      </c>
      <c r="O388" s="106" t="s">
        <v>8255</v>
      </c>
      <c r="P388" s="92" t="str">
        <f>VLOOKUP(F388,'[2]kiedy utworzył wop'!B:H,7,FALSE)</f>
        <v>2011-10-21</v>
      </c>
      <c r="Q388" s="107" t="s">
        <v>4601</v>
      </c>
      <c r="R388" s="108" t="str">
        <f t="shared" si="13"/>
        <v>2011</v>
      </c>
      <c r="S388" s="109" t="s">
        <v>7747</v>
      </c>
      <c r="T388" s="96">
        <f>VLOOKUP(F388,'[2]dofinansowanie '!P:AI,20,FALSE)</f>
        <v>229260</v>
      </c>
      <c r="U388" t="str">
        <f>VLOOKUP(F388,'[2]baza umowy'!A:AJ,36,FALSE)</f>
        <v>01 Obszar miejski</v>
      </c>
      <c r="V388" t="str">
        <f>VLOOKUP(F388,'[2]baza umowy'!H:AH,27,FALSE)</f>
        <v>08 Inne inwestycje w przedsiębiorstwa</v>
      </c>
      <c r="W388" t="str">
        <f>VLOOKUP(F388,'[2]baza umowy'!H:AK,30,FALSE)</f>
        <v>12 Budownictwo</v>
      </c>
      <c r="X388" t="str">
        <f>VLOOKUP(F388,'[2]baza umowy'!A:AM,39,FALSE)</f>
        <v>NIWA SZCZECIN Sp. z o.o.</v>
      </c>
      <c r="Y388" t="str">
        <f>VLOOKUP(F388,'[2]baza umowy'!A:AU,47,FALSE)</f>
        <v>spółka z ograniczoną odpowiedzialnością - małe przedsiębiorstwo</v>
      </c>
      <c r="Z388" t="str">
        <f>VLOOKUP(F388,'[2]baza umowy'!A:AW,49,FALSE)</f>
        <v>przedsiębiorca lub przedsiębiorstwo</v>
      </c>
      <c r="AA388" t="str">
        <f>VLOOKUP(F388,'[2]baza umowy'!A:AL,38,FALSE)</f>
        <v>9552224883</v>
      </c>
    </row>
    <row r="389" spans="1:27" x14ac:dyDescent="0.25">
      <c r="A389" t="str">
        <f>VLOOKUP(F389,'[2]baza umowy'!A:B,2,FALSE)</f>
        <v>RPZP.01.00.00</v>
      </c>
      <c r="B389" t="str">
        <f>VLOOKUP(F389,'[2]baza umowy'!A:C,3,FALSE)</f>
        <v>RPZP.01.01.00</v>
      </c>
      <c r="C389" t="str">
        <f>VLOOKUP(F389,'[2]baza umowy'!A:D,4,FALSE)</f>
        <v>RPZP.01.01.02</v>
      </c>
      <c r="D389" s="102"/>
      <c r="E389" s="103" t="str">
        <f>VLOOKUP(F389,'[2]baza umowy'!A:E,5,FALSE)</f>
        <v>RPZP.01.01.02-32-135/09-03</v>
      </c>
      <c r="F389" s="102" t="s">
        <v>4079</v>
      </c>
      <c r="G389" s="89" t="e">
        <f>VLOOKUP(F389,baza!G:G,1,FALSE)</f>
        <v>#N/A</v>
      </c>
      <c r="H389" s="102" t="s">
        <v>18737</v>
      </c>
      <c r="I389" s="104" t="s">
        <v>18738</v>
      </c>
      <c r="J389" s="105" t="str">
        <f t="shared" si="12"/>
        <v>RPZP.01.01.02-32-135/09-01</v>
      </c>
      <c r="K389" s="104" t="s">
        <v>18739</v>
      </c>
      <c r="L389" s="102" t="s">
        <v>18740</v>
      </c>
      <c r="M389" s="102" t="s">
        <v>18741</v>
      </c>
      <c r="N389" s="102" t="s">
        <v>4082</v>
      </c>
      <c r="O389" s="106" t="s">
        <v>4600</v>
      </c>
      <c r="P389" s="92" t="str">
        <f>VLOOKUP(F389,'[2]kiedy utworzył wop'!B:H,7,FALSE)</f>
        <v>2011-10-21</v>
      </c>
      <c r="Q389" s="107" t="s">
        <v>4601</v>
      </c>
      <c r="R389" s="108" t="str">
        <f t="shared" si="13"/>
        <v>2011</v>
      </c>
      <c r="S389" s="109" t="s">
        <v>6027</v>
      </c>
      <c r="T389" s="96">
        <f>VLOOKUP(F389,'[2]dofinansowanie '!P:AI,20,FALSE)</f>
        <v>738057.17</v>
      </c>
      <c r="U389" t="str">
        <f>VLOOKUP(F389,'[2]baza umowy'!A:AJ,36,FALSE)</f>
        <v>05 Obszary wiejskie (poza obszarami górskimi, wyspami lub o niskiej i bardzo niskiej gęstości zaludnienia)</v>
      </c>
      <c r="V389" t="str">
        <f>VLOOKUP(F389,'[2]baza umowy'!H:AH,27,FALSE)</f>
        <v>08 Inne inwestycje w przedsiębiorstwa</v>
      </c>
      <c r="W389" t="str">
        <f>VLOOKUP(F389,'[2]baza umowy'!H:AK,30,FALSE)</f>
        <v>06 Nieokreślony przemysł wytwórczy</v>
      </c>
      <c r="X389" t="str">
        <f>VLOOKUP(F389,'[2]baza umowy'!A:AM,39,FALSE)</f>
        <v>Jolanta Sumara Sp. z o.o.</v>
      </c>
      <c r="Y389" t="str">
        <f>VLOOKUP(F389,'[2]baza umowy'!A:AU,47,FALSE)</f>
        <v>osoba fizyczna prowadząca działalność gospodarczą - małe przedsiębiorstwo</v>
      </c>
      <c r="Z389" t="str">
        <f>VLOOKUP(F389,'[2]baza umowy'!A:AW,49,FALSE)</f>
        <v>przedsiębiorca lub przedsiębiorstwo</v>
      </c>
      <c r="AA389" t="str">
        <f>VLOOKUP(F389,'[2]baza umowy'!A:AL,38,FALSE)</f>
        <v>9551712942</v>
      </c>
    </row>
    <row r="390" spans="1:27" x14ac:dyDescent="0.25">
      <c r="A390" t="str">
        <f>VLOOKUP(F390,'[2]baza umowy'!A:B,2,FALSE)</f>
        <v>RPZP.01.00.00</v>
      </c>
      <c r="B390" t="str">
        <f>VLOOKUP(F390,'[2]baza umowy'!A:C,3,FALSE)</f>
        <v>RPZP.01.01.00</v>
      </c>
      <c r="C390" t="str">
        <f>VLOOKUP(F390,'[2]baza umowy'!A:D,4,FALSE)</f>
        <v>RPZP.01.01.02</v>
      </c>
      <c r="D390" s="102" t="s">
        <v>18742</v>
      </c>
      <c r="E390" s="103" t="str">
        <f>VLOOKUP(F390,'[2]baza umowy'!A:E,5,FALSE)</f>
        <v>RPZP.01.01.02-32-052/09-03</v>
      </c>
      <c r="F390" s="102" t="s">
        <v>6158</v>
      </c>
      <c r="G390" s="89" t="e">
        <f>VLOOKUP(F390,baza!G:G,1,FALSE)</f>
        <v>#N/A</v>
      </c>
      <c r="H390" s="102" t="s">
        <v>18743</v>
      </c>
      <c r="I390" s="104" t="s">
        <v>18744</v>
      </c>
      <c r="J390" s="105" t="str">
        <f t="shared" si="12"/>
        <v>RPZP.01.01.02-32-052/09-02</v>
      </c>
      <c r="K390" s="104" t="s">
        <v>18745</v>
      </c>
      <c r="L390" s="102" t="s">
        <v>18746</v>
      </c>
      <c r="M390" s="102" t="s">
        <v>6162</v>
      </c>
      <c r="N390" s="102" t="s">
        <v>6161</v>
      </c>
      <c r="O390" s="106" t="s">
        <v>7086</v>
      </c>
      <c r="P390" s="92" t="str">
        <f>VLOOKUP(F390,'[2]kiedy utworzył wop'!B:H,7,FALSE)</f>
        <v>2011-10-21</v>
      </c>
      <c r="Q390" s="107" t="s">
        <v>4601</v>
      </c>
      <c r="R390" s="108" t="str">
        <f t="shared" si="13"/>
        <v>2011</v>
      </c>
      <c r="S390" s="109" t="s">
        <v>6027</v>
      </c>
      <c r="T390" s="96">
        <f>VLOOKUP(F390,'[2]dofinansowanie '!P:AI,20,FALSE)</f>
        <v>302940</v>
      </c>
      <c r="U390" t="str">
        <f>VLOOKUP(F390,'[2]baza umowy'!A:AJ,36,FALSE)</f>
        <v>01 Obszar miejski</v>
      </c>
      <c r="V390" t="str">
        <f>VLOOKUP(F390,'[2]baza umowy'!H:AH,27,FALSE)</f>
        <v>08 Inne inwestycje w przedsiębiorstwa</v>
      </c>
      <c r="W390" t="str">
        <f>VLOOKUP(F390,'[2]baza umowy'!H:AK,30,FALSE)</f>
        <v>16 Obsługa nieruchomości, wynajem i prowadzenie działalności gospodarczej</v>
      </c>
      <c r="X390" t="str">
        <f>VLOOKUP(F390,'[2]baza umowy'!A:AM,39,FALSE)</f>
        <v>HOSSO INTER GROUP Spółka z ograniczoną odpowiedzialnością</v>
      </c>
      <c r="Y390" t="str">
        <f>VLOOKUP(F390,'[2]baza umowy'!A:AU,47,FALSE)</f>
        <v>spółka z ograniczoną odpowiedzialnością - małe przedsiębiorstwo</v>
      </c>
      <c r="Z390" t="str">
        <f>VLOOKUP(F390,'[2]baza umowy'!A:AW,49,FALSE)</f>
        <v>przedsiębiorca lub przedsiębiorstwo</v>
      </c>
      <c r="AA390" t="str">
        <f>VLOOKUP(F390,'[2]baza umowy'!A:AL,38,FALSE)</f>
        <v>8571866398</v>
      </c>
    </row>
    <row r="391" spans="1:27" x14ac:dyDescent="0.25">
      <c r="A391" t="str">
        <f>VLOOKUP(F391,'[2]baza umowy'!A:B,2,FALSE)</f>
        <v>RPZP.06.00.00</v>
      </c>
      <c r="B391" t="str">
        <f>VLOOKUP(F391,'[2]baza umowy'!A:C,3,FALSE)</f>
        <v>RPZP.06.03.00</v>
      </c>
      <c r="C391">
        <f>VLOOKUP(F391,'[2]baza umowy'!A:D,4,FALSE)</f>
        <v>0</v>
      </c>
      <c r="D391" s="102" t="s">
        <v>5022</v>
      </c>
      <c r="E391" s="103" t="str">
        <f>VLOOKUP(F391,'[2]baza umowy'!A:E,5,FALSE)</f>
        <v>RPZP.06.03.00-32-001/10-01</v>
      </c>
      <c r="F391" s="102" t="s">
        <v>5025</v>
      </c>
      <c r="G391" s="89" t="e">
        <f>VLOOKUP(F391,baza!G:G,1,FALSE)</f>
        <v>#N/A</v>
      </c>
      <c r="H391" s="102" t="s">
        <v>18747</v>
      </c>
      <c r="I391" s="104" t="s">
        <v>5022</v>
      </c>
      <c r="J391" s="105" t="str">
        <f t="shared" si="12"/>
        <v>RPZP.06.03.00-32-001/10-01</v>
      </c>
      <c r="K391" s="104" t="s">
        <v>18748</v>
      </c>
      <c r="L391" s="102" t="s">
        <v>18749</v>
      </c>
      <c r="M391" s="102" t="s">
        <v>757</v>
      </c>
      <c r="N391" s="102" t="s">
        <v>756</v>
      </c>
      <c r="O391" s="106" t="s">
        <v>4602</v>
      </c>
      <c r="P391" s="92" t="str">
        <f>VLOOKUP(F391,'[2]kiedy utworzył wop'!B:H,7,FALSE)</f>
        <v>2011-10-24</v>
      </c>
      <c r="Q391" s="107" t="s">
        <v>4601</v>
      </c>
      <c r="R391" s="108" t="str">
        <f t="shared" si="13"/>
        <v>2011</v>
      </c>
      <c r="S391" s="109" t="s">
        <v>3150</v>
      </c>
      <c r="T391" s="96">
        <f>VLOOKUP(F391,'[2]dofinansowanie '!P:AI,20,FALSE)</f>
        <v>360863.28</v>
      </c>
      <c r="U391" t="str">
        <f>VLOOKUP(F391,'[2]baza umowy'!A:AJ,36,FALSE)</f>
        <v>01 Obszar miejski</v>
      </c>
      <c r="V391" t="str">
        <f>VLOOKUP(F391,'[2]baza umowy'!H:AH,27,FALSE)</f>
        <v>24 Ścieżki rowerowe</v>
      </c>
      <c r="W391" t="str">
        <f>VLOOKUP(F391,'[2]baza umowy'!H:AK,30,FALSE)</f>
        <v>00 Nie dotyczy</v>
      </c>
      <c r="X391" t="str">
        <f>VLOOKUP(F391,'[2]baza umowy'!A:AM,39,FALSE)</f>
        <v>Gmina Miasto Stargard Szczeciński</v>
      </c>
      <c r="Y391" t="str">
        <f>VLOOKUP(F391,'[2]baza umowy'!A:AU,47,FALSE)</f>
        <v>wspólnota samorządowa - gmina</v>
      </c>
      <c r="Z391" t="str">
        <f>VLOOKUP(F391,'[2]baza umowy'!A:AW,49,FALSE)</f>
        <v>Jednostka samorządu terytorialnego</v>
      </c>
      <c r="AA391" t="str">
        <f>VLOOKUP(F391,'[2]baza umowy'!A:AL,38,FALSE)</f>
        <v>8542228873</v>
      </c>
    </row>
    <row r="392" spans="1:27" x14ac:dyDescent="0.25">
      <c r="A392" t="str">
        <f>VLOOKUP(F392,'[2]baza umowy'!A:B,2,FALSE)</f>
        <v>RPZP.04.00.00</v>
      </c>
      <c r="B392" t="str">
        <f>VLOOKUP(F392,'[2]baza umowy'!A:C,3,FALSE)</f>
        <v>RPZP.04.05.00</v>
      </c>
      <c r="C392" t="str">
        <f>VLOOKUP(F392,'[2]baza umowy'!A:D,4,FALSE)</f>
        <v>RPZP.04.05.02</v>
      </c>
      <c r="D392" s="102" t="s">
        <v>18750</v>
      </c>
      <c r="E392" s="103" t="str">
        <f>VLOOKUP(F392,'[2]baza umowy'!A:E,5,FALSE)</f>
        <v>RPZP.04.05.02-32-016/10-02</v>
      </c>
      <c r="F392" s="102" t="s">
        <v>5750</v>
      </c>
      <c r="G392" s="89" t="e">
        <f>VLOOKUP(F392,baza!G:G,1,FALSE)</f>
        <v>#N/A</v>
      </c>
      <c r="H392" s="102" t="s">
        <v>18751</v>
      </c>
      <c r="I392" s="104" t="s">
        <v>18750</v>
      </c>
      <c r="J392" s="105" t="str">
        <f t="shared" si="12"/>
        <v>RPZP.04.05.02-32-016/10-01</v>
      </c>
      <c r="K392" s="104" t="s">
        <v>18752</v>
      </c>
      <c r="L392" s="102" t="s">
        <v>18753</v>
      </c>
      <c r="M392" s="102" t="s">
        <v>5754</v>
      </c>
      <c r="N392" s="102" t="s">
        <v>5753</v>
      </c>
      <c r="O392" s="106" t="s">
        <v>4602</v>
      </c>
      <c r="P392" s="92" t="str">
        <f>VLOOKUP(F392,'[2]kiedy utworzył wop'!B:H,7,FALSE)</f>
        <v>2011-10-24</v>
      </c>
      <c r="Q392" s="107" t="s">
        <v>4601</v>
      </c>
      <c r="R392" s="108" t="str">
        <f t="shared" si="13"/>
        <v>2011</v>
      </c>
      <c r="S392" s="109" t="s">
        <v>6027</v>
      </c>
      <c r="T392" s="96">
        <f>VLOOKUP(F392,'[2]dofinansowanie '!P:AI,20,FALSE)</f>
        <v>653461.89</v>
      </c>
      <c r="U392" t="str">
        <f>VLOOKUP(F392,'[2]baza umowy'!A:AJ,36,FALSE)</f>
        <v>05 Obszary wiejskie (poza obszarami górskimi, wyspami lub o niskiej i bardzo niskiej gęstości zaludnienia)</v>
      </c>
      <c r="V392" t="str">
        <f>VLOOKUP(F392,'[2]baza umowy'!H:AH,27,FALSE)</f>
        <v>53 Zapobieganie zagrożeniom (w tym opracowanie i wdrażanie planów i instrumentów zapobiegania i zarządzania zagrożeniami naturalnym i technologicznym)</v>
      </c>
      <c r="W392" t="str">
        <f>VLOOKUP(F392,'[2]baza umowy'!H:AK,30,FALSE)</f>
        <v>21 Działalność związana ze środowiskiem naturalnym</v>
      </c>
      <c r="X392" t="str">
        <f>VLOOKUP(F392,'[2]baza umowy'!A:AM,39,FALSE)</f>
        <v>Gmina Banie</v>
      </c>
      <c r="Y392" t="str">
        <f>VLOOKUP(F392,'[2]baza umowy'!A:AU,47,FALSE)</f>
        <v>wspólnota samorządowa - gmina</v>
      </c>
      <c r="Z392" t="str">
        <f>VLOOKUP(F392,'[2]baza umowy'!A:AW,49,FALSE)</f>
        <v>Jednostka samorządu terytorialnego</v>
      </c>
      <c r="AA392" t="str">
        <f>VLOOKUP(F392,'[2]baza umowy'!A:AL,38,FALSE)</f>
        <v>8581726138</v>
      </c>
    </row>
    <row r="393" spans="1:27" x14ac:dyDescent="0.25">
      <c r="A393" t="str">
        <f>VLOOKUP(F393,'[2]baza umowy'!A:B,2,FALSE)</f>
        <v>RPZP.04.00.00</v>
      </c>
      <c r="B393" t="str">
        <f>VLOOKUP(F393,'[2]baza umowy'!A:C,3,FALSE)</f>
        <v>RPZP.04.05.00</v>
      </c>
      <c r="C393" t="str">
        <f>VLOOKUP(F393,'[2]baza umowy'!A:D,4,FALSE)</f>
        <v>RPZP.04.05.02</v>
      </c>
      <c r="D393" s="102" t="s">
        <v>6521</v>
      </c>
      <c r="E393" s="103" t="str">
        <f>VLOOKUP(F393,'[2]baza umowy'!A:E,5,FALSE)</f>
        <v>RPZP.04.05.02-32-008/10-03</v>
      </c>
      <c r="F393" s="102" t="s">
        <v>6524</v>
      </c>
      <c r="G393" s="89" t="e">
        <f>VLOOKUP(F393,baza!G:G,1,FALSE)</f>
        <v>#N/A</v>
      </c>
      <c r="H393" s="102" t="s">
        <v>18754</v>
      </c>
      <c r="I393" s="104" t="s">
        <v>18755</v>
      </c>
      <c r="J393" s="105" t="str">
        <f t="shared" si="12"/>
        <v>RPZP.04.05.02-32-008/10-04</v>
      </c>
      <c r="K393" s="104" t="s">
        <v>18756</v>
      </c>
      <c r="L393" s="102" t="s">
        <v>18757</v>
      </c>
      <c r="M393" s="102" t="s">
        <v>6527</v>
      </c>
      <c r="N393" s="102" t="s">
        <v>6526</v>
      </c>
      <c r="O393" s="106" t="s">
        <v>4602</v>
      </c>
      <c r="P393" s="92" t="str">
        <f>VLOOKUP(F393,'[2]kiedy utworzył wop'!B:H,7,FALSE)</f>
        <v>2011-10-24</v>
      </c>
      <c r="Q393" s="107" t="s">
        <v>4601</v>
      </c>
      <c r="R393" s="108" t="str">
        <f t="shared" si="13"/>
        <v>2011</v>
      </c>
      <c r="S393" s="109" t="s">
        <v>3150</v>
      </c>
      <c r="T393" s="96">
        <f>VLOOKUP(F393,'[2]dofinansowanie '!P:AI,20,FALSE)</f>
        <v>168808.57</v>
      </c>
      <c r="U393" t="str">
        <f>VLOOKUP(F393,'[2]baza umowy'!A:AJ,36,FALSE)</f>
        <v>05 Obszary wiejskie (poza obszarami górskimi, wyspami lub o niskiej i bardzo niskiej gęstości zaludnienia)</v>
      </c>
      <c r="V393" t="str">
        <f>VLOOKUP(F393,'[2]baza umowy'!H:AH,27,FALSE)</f>
        <v>53 Zapobieganie zagrożeniom (w tym opracowanie i wdrażanie planów i instrumentów zapobiegania i zarządzania zagrożeniami naturalnym i technologicznym)</v>
      </c>
      <c r="W393" t="str">
        <f>VLOOKUP(F393,'[2]baza umowy'!H:AK,30,FALSE)</f>
        <v>21 Działalność związana ze środowiskiem naturalnym</v>
      </c>
      <c r="X393" t="str">
        <f>VLOOKUP(F393,'[2]baza umowy'!A:AM,39,FALSE)</f>
        <v>Gmina Przybiernów</v>
      </c>
      <c r="Y393" t="str">
        <f>VLOOKUP(F393,'[2]baza umowy'!A:AU,47,FALSE)</f>
        <v>wspólnota samorządowa - gmina</v>
      </c>
      <c r="Z393" t="str">
        <f>VLOOKUP(F393,'[2]baza umowy'!A:AW,49,FALSE)</f>
        <v>Jednostka samorządu terytorialnego</v>
      </c>
      <c r="AA393" t="str">
        <f>VLOOKUP(F393,'[2]baza umowy'!A:AL,38,FALSE)</f>
        <v>8561002549</v>
      </c>
    </row>
    <row r="394" spans="1:27" x14ac:dyDescent="0.25">
      <c r="A394" t="str">
        <f>VLOOKUP(F394,'[2]baza umowy'!A:B,2,FALSE)</f>
        <v>RPZP.04.00.00</v>
      </c>
      <c r="B394" t="str">
        <f>VLOOKUP(F394,'[2]baza umowy'!A:C,3,FALSE)</f>
        <v>RPZP.04.03.00</v>
      </c>
      <c r="C394">
        <f>VLOOKUP(F394,'[2]baza umowy'!A:D,4,FALSE)</f>
        <v>0</v>
      </c>
      <c r="D394" s="102" t="s">
        <v>5813</v>
      </c>
      <c r="E394" s="103" t="str">
        <f>VLOOKUP(F394,'[2]baza umowy'!A:E,5,FALSE)</f>
        <v>RPZP.04.03.00-32-004/09-04</v>
      </c>
      <c r="F394" s="102" t="s">
        <v>5816</v>
      </c>
      <c r="G394" s="89" t="e">
        <f>VLOOKUP(F394,baza!G:G,1,FALSE)</f>
        <v>#N/A</v>
      </c>
      <c r="H394" s="102" t="s">
        <v>18758</v>
      </c>
      <c r="I394" s="104" t="s">
        <v>18759</v>
      </c>
      <c r="J394" s="105" t="str">
        <f t="shared" si="12"/>
        <v>RPZP.04.03.00-32-004/09-03</v>
      </c>
      <c r="K394" s="104" t="s">
        <v>18760</v>
      </c>
      <c r="L394" s="102" t="s">
        <v>18761</v>
      </c>
      <c r="M394" s="102" t="s">
        <v>5820</v>
      </c>
      <c r="N394" s="102" t="s">
        <v>5819</v>
      </c>
      <c r="O394" s="106" t="s">
        <v>4602</v>
      </c>
      <c r="P394" s="92" t="str">
        <f>VLOOKUP(F394,'[2]kiedy utworzył wop'!B:H,7,FALSE)</f>
        <v>2011-10-24</v>
      </c>
      <c r="Q394" s="107" t="s">
        <v>4601</v>
      </c>
      <c r="R394" s="108" t="str">
        <f t="shared" si="13"/>
        <v>2011</v>
      </c>
      <c r="S394" s="109" t="s">
        <v>7747</v>
      </c>
      <c r="T394" s="96">
        <f>VLOOKUP(F394,'[2]dofinansowanie '!P:AI,20,FALSE)</f>
        <v>3825273.5</v>
      </c>
      <c r="U394" t="str">
        <f>VLOOKUP(F394,'[2]baza umowy'!A:AJ,36,FALSE)</f>
        <v>05 Obszary wiejskie (poza obszarami górskimi, wyspami lub o niskiej i bardzo niskiej gęstości zaludnienia)</v>
      </c>
      <c r="V394" t="str">
        <f>VLOOKUP(F394,'[2]baza umowy'!H:AH,27,FALSE)</f>
        <v>45 Gospodarka i zaopatrzenie w wodę pitną</v>
      </c>
      <c r="W394" t="str">
        <f>VLOOKUP(F394,'[2]baza umowy'!H:AK,30,FALSE)</f>
        <v>09 Pobór, uzdatnianie i rozprowadzanie wody</v>
      </c>
      <c r="X394" t="str">
        <f>VLOOKUP(F394,'[2]baza umowy'!A:AM,39,FALSE)</f>
        <v>Gmina Pełczyce</v>
      </c>
      <c r="Y394" t="str">
        <f>VLOOKUP(F394,'[2]baza umowy'!A:AU,47,FALSE)</f>
        <v>wspólnota samorządowa - gmina</v>
      </c>
      <c r="Z394" t="str">
        <f>VLOOKUP(F394,'[2]baza umowy'!A:AW,49,FALSE)</f>
        <v>Jednostka samorządu terytorialnego</v>
      </c>
      <c r="AA394" t="str">
        <f>VLOOKUP(F394,'[2]baza umowy'!A:AL,38,FALSE)</f>
        <v>5941532878</v>
      </c>
    </row>
    <row r="395" spans="1:27" x14ac:dyDescent="0.25">
      <c r="A395" t="str">
        <f>VLOOKUP(F395,'[2]baza umowy'!A:B,2,FALSE)</f>
        <v>RPZP.01.00.00</v>
      </c>
      <c r="B395" t="str">
        <f>VLOOKUP(F395,'[2]baza umowy'!A:C,3,FALSE)</f>
        <v>RPZP.01.03.00</v>
      </c>
      <c r="C395" t="str">
        <f>VLOOKUP(F395,'[2]baza umowy'!A:D,4,FALSE)</f>
        <v>RPZP.01.03.01</v>
      </c>
      <c r="D395" s="102" t="s">
        <v>4021</v>
      </c>
      <c r="E395" s="103" t="str">
        <f>VLOOKUP(F395,'[2]baza umowy'!A:E,5,FALSE)</f>
        <v>RPZP.01.03.01-32-029/09-01</v>
      </c>
      <c r="F395" s="102" t="s">
        <v>4024</v>
      </c>
      <c r="G395" s="89" t="e">
        <f>VLOOKUP(F395,baza!G:G,1,FALSE)</f>
        <v>#N/A</v>
      </c>
      <c r="H395" s="102" t="s">
        <v>18762</v>
      </c>
      <c r="I395" s="104" t="s">
        <v>4021</v>
      </c>
      <c r="J395" s="105" t="str">
        <f t="shared" si="12"/>
        <v>RPZP.01.03.01-32-029/09-01</v>
      </c>
      <c r="K395" s="104" t="s">
        <v>18763</v>
      </c>
      <c r="L395" s="102" t="s">
        <v>18764</v>
      </c>
      <c r="M395" s="102" t="s">
        <v>1023</v>
      </c>
      <c r="N395" s="102" t="s">
        <v>1022</v>
      </c>
      <c r="O395" s="106" t="s">
        <v>8291</v>
      </c>
      <c r="P395" s="92" t="str">
        <f>VLOOKUP(F395,'[2]kiedy utworzył wop'!B:H,7,FALSE)</f>
        <v>2011-10-24</v>
      </c>
      <c r="Q395" s="107" t="s">
        <v>4601</v>
      </c>
      <c r="R395" s="108" t="str">
        <f t="shared" si="13"/>
        <v>2011</v>
      </c>
      <c r="S395" s="109" t="s">
        <v>6027</v>
      </c>
      <c r="T395" s="96">
        <f>VLOOKUP(F395,'[2]dofinansowanie '!P:AI,20,FALSE)</f>
        <v>10000</v>
      </c>
      <c r="U395" t="str">
        <f>VLOOKUP(F395,'[2]baza umowy'!A:AJ,36,FALSE)</f>
        <v>01 Obszar miejski</v>
      </c>
      <c r="V395" t="str">
        <f>VLOOKUP(F395,'[2]baza umowy'!H:AH,27,FALSE)</f>
        <v>05 Usługi w zakresie zaawansowanego wsparcia dla przedsiębiorstw i grup przedsiębiorstw</v>
      </c>
      <c r="W395" t="str">
        <f>VLOOKUP(F395,'[2]baza umowy'!H:AK,30,FALSE)</f>
        <v>06 Nieokreślony przemysł wytwórczy</v>
      </c>
      <c r="X395" t="str">
        <f>VLOOKUP(F395,'[2]baza umowy'!A:AM,39,FALSE)</f>
        <v>Jan Borodziuk Zakład Elektryczno - Metalowy BOEM</v>
      </c>
      <c r="Y395" t="str">
        <f>VLOOKUP(F395,'[2]baza umowy'!A:AU,47,FALSE)</f>
        <v>osoba fizyczna prowadząca działalność gospodarczą - średnie przedsiębiorstwo</v>
      </c>
      <c r="Z395" t="str">
        <f>VLOOKUP(F395,'[2]baza umowy'!A:AW,49,FALSE)</f>
        <v>przedsiębiorca lub przedsiębiorstwo</v>
      </c>
      <c r="AA395" t="str">
        <f>VLOOKUP(F395,'[2]baza umowy'!A:AL,38,FALSE)</f>
        <v>8571001184</v>
      </c>
    </row>
    <row r="396" spans="1:27" x14ac:dyDescent="0.25">
      <c r="A396" t="str">
        <f>VLOOKUP(F396,'[2]baza umowy'!A:B,2,FALSE)</f>
        <v>RPZP.01.00.00</v>
      </c>
      <c r="B396" t="str">
        <f>VLOOKUP(F396,'[2]baza umowy'!A:C,3,FALSE)</f>
        <v>RPZP.01.01.00</v>
      </c>
      <c r="C396" t="str">
        <f>VLOOKUP(F396,'[2]baza umowy'!A:D,4,FALSE)</f>
        <v>RPZP.01.01.03</v>
      </c>
      <c r="D396" s="102" t="s">
        <v>18765</v>
      </c>
      <c r="E396" s="103" t="str">
        <f>VLOOKUP(F396,'[2]baza umowy'!A:E,5,FALSE)</f>
        <v>RPZP.01.01.03-32-048/09-05</v>
      </c>
      <c r="F396" s="102" t="s">
        <v>5291</v>
      </c>
      <c r="G396" s="89" t="e">
        <f>VLOOKUP(F396,baza!G:G,1,FALSE)</f>
        <v>#N/A</v>
      </c>
      <c r="H396" s="102" t="s">
        <v>18766</v>
      </c>
      <c r="I396" s="104" t="s">
        <v>18767</v>
      </c>
      <c r="J396" s="105" t="str">
        <f t="shared" si="12"/>
        <v>RPZP.01.01.03-32-048/09-07</v>
      </c>
      <c r="K396" s="104" t="s">
        <v>18768</v>
      </c>
      <c r="L396" s="102" t="s">
        <v>18769</v>
      </c>
      <c r="M396" s="102" t="s">
        <v>5295</v>
      </c>
      <c r="N396" s="102" t="s">
        <v>5294</v>
      </c>
      <c r="O396" s="106" t="s">
        <v>2371</v>
      </c>
      <c r="P396" s="92" t="str">
        <f>VLOOKUP(F396,'[2]kiedy utworzył wop'!B:H,7,FALSE)</f>
        <v>2011-10-24</v>
      </c>
      <c r="Q396" s="107" t="s">
        <v>4601</v>
      </c>
      <c r="R396" s="108" t="str">
        <f t="shared" si="13"/>
        <v>2011</v>
      </c>
      <c r="S396" s="109" t="s">
        <v>6027</v>
      </c>
      <c r="T396" s="96">
        <f>VLOOKUP(F396,'[2]dofinansowanie '!P:AI,20,FALSE)</f>
        <v>619513.16</v>
      </c>
      <c r="U396" t="str">
        <f>VLOOKUP(F396,'[2]baza umowy'!A:AJ,36,FALSE)</f>
        <v>01 Obszar miejski</v>
      </c>
      <c r="V396" t="str">
        <f>VLOOKUP(F396,'[2]baza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396" t="str">
        <f>VLOOKUP(F396,'[2]baza umowy'!H:AK,30,FALSE)</f>
        <v>22 Inne niewyszczególnione usługi</v>
      </c>
      <c r="X396" t="str">
        <f>VLOOKUP(F396,'[2]baza umowy'!A:AM,39,FALSE)</f>
        <v>GISPRO Spółka z ograniczoną odpowiedzialnością</v>
      </c>
      <c r="Y396" t="str">
        <f>VLOOKUP(F396,'[2]baza umowy'!A:AU,47,FALSE)</f>
        <v>spółka z ograniczoną odpowiedzialnością - mikro przedsiębiorstwo</v>
      </c>
      <c r="Z396" t="str">
        <f>VLOOKUP(F396,'[2]baza umowy'!A:AW,49,FALSE)</f>
        <v>przedsiębiorca lub przedsiębiorstwo</v>
      </c>
      <c r="AA396" t="str">
        <f>VLOOKUP(F396,'[2]baza umowy'!A:AL,38,FALSE)</f>
        <v>9552179786</v>
      </c>
    </row>
    <row r="397" spans="1:27" x14ac:dyDescent="0.25">
      <c r="A397" t="str">
        <f>VLOOKUP(F397,'[2]baza umowy'!A:B,2,FALSE)</f>
        <v>RPZP.01.00.00</v>
      </c>
      <c r="B397" t="str">
        <f>VLOOKUP(F397,'[2]baza umowy'!A:C,3,FALSE)</f>
        <v>RPZP.01.01.00</v>
      </c>
      <c r="C397" t="str">
        <f>VLOOKUP(F397,'[2]baza umowy'!A:D,4,FALSE)</f>
        <v>RPZP.01.01.02</v>
      </c>
      <c r="D397" s="102" t="s">
        <v>18770</v>
      </c>
      <c r="E397" s="103" t="str">
        <f>VLOOKUP(F397,'[2]baza umowy'!A:E,5,FALSE)</f>
        <v>RPZP.01.01.02-32-221/09-04</v>
      </c>
      <c r="F397" s="102" t="s">
        <v>5053</v>
      </c>
      <c r="G397" s="89" t="e">
        <f>VLOOKUP(F397,baza!G:G,1,FALSE)</f>
        <v>#N/A</v>
      </c>
      <c r="H397" s="102" t="s">
        <v>18771</v>
      </c>
      <c r="I397" s="104" t="s">
        <v>18772</v>
      </c>
      <c r="J397" s="105" t="str">
        <f t="shared" si="12"/>
        <v>RPZP.01.01.02-32-221/09-01</v>
      </c>
      <c r="K397" s="104" t="s">
        <v>18773</v>
      </c>
      <c r="L397" s="102" t="s">
        <v>18774</v>
      </c>
      <c r="M397" s="102" t="s">
        <v>18775</v>
      </c>
      <c r="N397" s="102" t="s">
        <v>5057</v>
      </c>
      <c r="O397" s="106" t="s">
        <v>4602</v>
      </c>
      <c r="P397" s="92" t="str">
        <f>VLOOKUP(F397,'[2]kiedy utworzył wop'!B:H,7,FALSE)</f>
        <v>2011-10-24</v>
      </c>
      <c r="Q397" s="107" t="s">
        <v>4601</v>
      </c>
      <c r="R397" s="108" t="str">
        <f t="shared" si="13"/>
        <v>2011</v>
      </c>
      <c r="S397" s="109" t="s">
        <v>6027</v>
      </c>
      <c r="T397" s="96">
        <f>VLOOKUP(F397,'[2]dofinansowanie '!P:AI,20,FALSE)</f>
        <v>187710</v>
      </c>
      <c r="U397" t="str">
        <f>VLOOKUP(F397,'[2]baza umowy'!A:AJ,36,FALSE)</f>
        <v>01 Obszar miejski</v>
      </c>
      <c r="V397" t="str">
        <f>VLOOKUP(F397,'[2]baza umowy'!H:AH,27,FALSE)</f>
        <v>08 Inne inwestycje w przedsiębiorstwa</v>
      </c>
      <c r="W397" t="str">
        <f>VLOOKUP(F397,'[2]baza umowy'!H:AK,30,FALSE)</f>
        <v>04 Wytwarzanie tekstyliów i wyrobów włókienniczych</v>
      </c>
      <c r="X397" t="str">
        <f>VLOOKUP(F397,'[2]baza umowy'!A:AM,39,FALSE)</f>
        <v>"Potyrała i Spółka" spółka jawna</v>
      </c>
      <c r="Y397" t="str">
        <f>VLOOKUP(F397,'[2]baza umowy'!A:AU,47,FALSE)</f>
        <v>spółka cywilna prowadząca działalność w oparciu o umowę zawartą na podstawie KC - małe przedsiębiorstwo</v>
      </c>
      <c r="Z397" t="str">
        <f>VLOOKUP(F397,'[2]baza umowy'!A:AW,49,FALSE)</f>
        <v>przedsiębiorca lub przedsiębiorstwo</v>
      </c>
      <c r="AA397" t="str">
        <f>VLOOKUP(F397,'[2]baza umowy'!A:AL,38,FALSE)</f>
        <v>9551467359</v>
      </c>
    </row>
    <row r="398" spans="1:27" x14ac:dyDescent="0.25">
      <c r="A398" t="str">
        <f>VLOOKUP(F398,'[2]baza umowy'!A:B,2,FALSE)</f>
        <v>RPZP.01.00.00</v>
      </c>
      <c r="B398" t="str">
        <f>VLOOKUP(F398,'[2]baza umowy'!A:C,3,FALSE)</f>
        <v>RPZP.01.01.00</v>
      </c>
      <c r="C398" t="str">
        <f>VLOOKUP(F398,'[2]baza umowy'!A:D,4,FALSE)</f>
        <v>RPZP.01.01.02</v>
      </c>
      <c r="D398" s="102" t="s">
        <v>5466</v>
      </c>
      <c r="E398" s="103" t="str">
        <f>VLOOKUP(F398,'[2]baza umowy'!A:E,5,FALSE)</f>
        <v>RPZP.01.01.02-32-166/09-03</v>
      </c>
      <c r="F398" s="102" t="s">
        <v>5469</v>
      </c>
      <c r="G398" s="89" t="e">
        <f>VLOOKUP(F398,baza!G:G,1,FALSE)</f>
        <v>#N/A</v>
      </c>
      <c r="H398" s="102" t="s">
        <v>18776</v>
      </c>
      <c r="I398" s="104" t="s">
        <v>18777</v>
      </c>
      <c r="J398" s="105" t="str">
        <f t="shared" si="12"/>
        <v>RPZP.01.01.02-32-166/09-06</v>
      </c>
      <c r="K398" s="104" t="s">
        <v>18778</v>
      </c>
      <c r="L398" s="102" t="s">
        <v>18779</v>
      </c>
      <c r="M398" s="102" t="s">
        <v>5472</v>
      </c>
      <c r="N398" s="102" t="s">
        <v>5471</v>
      </c>
      <c r="O398" s="106" t="s">
        <v>6849</v>
      </c>
      <c r="P398" s="92" t="str">
        <f>VLOOKUP(F398,'[2]kiedy utworzył wop'!B:H,7,FALSE)</f>
        <v>2011-10-24</v>
      </c>
      <c r="Q398" s="107" t="s">
        <v>4601</v>
      </c>
      <c r="R398" s="108" t="str">
        <f t="shared" si="13"/>
        <v>2011</v>
      </c>
      <c r="S398" s="109" t="s">
        <v>6027</v>
      </c>
      <c r="T398" s="96">
        <f>VLOOKUP(F398,'[2]dofinansowanie '!P:AI,20,FALSE)</f>
        <v>760260.02</v>
      </c>
      <c r="U398" t="str">
        <f>VLOOKUP(F398,'[2]baza umowy'!A:AJ,36,FALSE)</f>
        <v>01 Obszar miejski</v>
      </c>
      <c r="V398" t="str">
        <f>VLOOKUP(F398,'[2]baza umowy'!H:AH,27,FALSE)</f>
        <v>08 Inne inwestycje w przedsiębiorstwa</v>
      </c>
      <c r="W398" t="str">
        <f>VLOOKUP(F398,'[2]baza umowy'!H:AK,30,FALSE)</f>
        <v>13 Handel hurtowy i detaliczny</v>
      </c>
      <c r="X398" t="str">
        <f>VLOOKUP(F398,'[2]baza umowy'!A:AM,39,FALSE)</f>
        <v>AUTO CENTRUM „JACEX” SP. JAWNA R.E.KOZŁOWSCY</v>
      </c>
      <c r="Y398" t="str">
        <f>VLOOKUP(F398,'[2]baza umowy'!A:AU,47,FALSE)</f>
        <v>spółka jawna - małe przedsiębiorstwo</v>
      </c>
      <c r="Z398" t="str">
        <f>VLOOKUP(F398,'[2]baza umowy'!A:AW,49,FALSE)</f>
        <v>przedsiębiorca lub przedsiębiorstwo</v>
      </c>
      <c r="AA398" t="str">
        <f>VLOOKUP(F398,'[2]baza umowy'!A:AL,38,FALSE)</f>
        <v>6692347644</v>
      </c>
    </row>
    <row r="399" spans="1:27" x14ac:dyDescent="0.25">
      <c r="A399" t="str">
        <f>VLOOKUP(F399,'[2]baza umowy'!A:B,2,FALSE)</f>
        <v>RPZP.01.00.00</v>
      </c>
      <c r="B399" t="str">
        <f>VLOOKUP(F399,'[2]baza umowy'!A:C,3,FALSE)</f>
        <v>RPZP.01.01.00</v>
      </c>
      <c r="C399" t="str">
        <f>VLOOKUP(F399,'[2]baza umowy'!A:D,4,FALSE)</f>
        <v>RPZP.01.01.02</v>
      </c>
      <c r="D399" s="102" t="s">
        <v>6280</v>
      </c>
      <c r="E399" s="103" t="str">
        <f>VLOOKUP(F399,'[2]baza umowy'!A:E,5,FALSE)</f>
        <v>RPZP.01.01.02-32-047/09-02</v>
      </c>
      <c r="F399" s="102" t="s">
        <v>6283</v>
      </c>
      <c r="G399" s="89" t="e">
        <f>VLOOKUP(F399,baza!G:G,1,FALSE)</f>
        <v>#N/A</v>
      </c>
      <c r="H399" s="102" t="s">
        <v>18780</v>
      </c>
      <c r="I399" s="104" t="s">
        <v>18781</v>
      </c>
      <c r="J399" s="105" t="str">
        <f t="shared" si="12"/>
        <v>RPZP.01.01.02-32-047/09-04</v>
      </c>
      <c r="K399" s="104" t="s">
        <v>18782</v>
      </c>
      <c r="L399" s="102" t="s">
        <v>18783</v>
      </c>
      <c r="M399" s="102" t="s">
        <v>6287</v>
      </c>
      <c r="N399" s="102" t="s">
        <v>6286</v>
      </c>
      <c r="O399" s="106" t="s">
        <v>2371</v>
      </c>
      <c r="P399" s="92" t="str">
        <f>VLOOKUP(F399,'[2]kiedy utworzył wop'!B:H,7,FALSE)</f>
        <v>2011-10-24</v>
      </c>
      <c r="Q399" s="107" t="s">
        <v>4601</v>
      </c>
      <c r="R399" s="108" t="str">
        <f t="shared" si="13"/>
        <v>2011</v>
      </c>
      <c r="S399" s="109" t="s">
        <v>6027</v>
      </c>
      <c r="T399" s="96">
        <f>VLOOKUP(F399,'[2]dofinansowanie '!P:AI,20,FALSE)</f>
        <v>119103.57</v>
      </c>
      <c r="U399" t="str">
        <f>VLOOKUP(F399,'[2]baza umowy'!A:AJ,36,FALSE)</f>
        <v>01 Obszar miejski</v>
      </c>
      <c r="V399" t="str">
        <f>VLOOKUP(F399,'[2]baza umowy'!H:AH,27,FALSE)</f>
        <v>08 Inne inwestycje w przedsiębiorstwa</v>
      </c>
      <c r="W399" t="str">
        <f>VLOOKUP(F399,'[2]baza umowy'!H:AK,30,FALSE)</f>
        <v>22 Inne niewyszczególnione usługi</v>
      </c>
      <c r="X399" t="str">
        <f>VLOOKUP(F399,'[2]baza umowy'!A:AM,39,FALSE)</f>
        <v>Biuro Projektowo- Konsultingowe "BPK" Spółka z ograniczoną odpowiedzialnością</v>
      </c>
      <c r="Y399" t="str">
        <f>VLOOKUP(F399,'[2]baza umowy'!A:AU,47,FALSE)</f>
        <v>spółka z ograniczoną odpowiedzialnością - małe przedsiębiorstwo</v>
      </c>
      <c r="Z399" t="str">
        <f>VLOOKUP(F399,'[2]baza umowy'!A:AW,49,FALSE)</f>
        <v>przedsiębiorca lub przedsiębiorstwo</v>
      </c>
      <c r="AA399" t="str">
        <f>VLOOKUP(F399,'[2]baza umowy'!A:AL,38,FALSE)</f>
        <v>8521968292</v>
      </c>
    </row>
    <row r="400" spans="1:27" x14ac:dyDescent="0.25">
      <c r="A400" t="str">
        <f>VLOOKUP(F400,'[2]baza umowy'!A:B,2,FALSE)</f>
        <v>RPZP.01.00.00</v>
      </c>
      <c r="B400" t="str">
        <f>VLOOKUP(F400,'[2]baza umowy'!A:C,3,FALSE)</f>
        <v>RPZP.01.01.00</v>
      </c>
      <c r="C400" t="str">
        <f>VLOOKUP(F400,'[2]baza umowy'!A:D,4,FALSE)</f>
        <v>RPZP.01.01.02</v>
      </c>
      <c r="D400" s="102" t="s">
        <v>5341</v>
      </c>
      <c r="E400" s="103" t="str">
        <f>VLOOKUP(F400,'[2]baza umowy'!A:E,5,FALSE)</f>
        <v>RPZP.01.01.02-32-012/09-03</v>
      </c>
      <c r="F400" s="102" t="s">
        <v>5344</v>
      </c>
      <c r="G400" s="89" t="e">
        <f>VLOOKUP(F400,baza!G:G,1,FALSE)</f>
        <v>#N/A</v>
      </c>
      <c r="H400" s="102" t="s">
        <v>18784</v>
      </c>
      <c r="I400" s="104" t="s">
        <v>18785</v>
      </c>
      <c r="J400" s="105" t="str">
        <f t="shared" si="12"/>
        <v>RPZP.01.01.02-32-012/09-02</v>
      </c>
      <c r="K400" s="104" t="s">
        <v>18786</v>
      </c>
      <c r="L400" s="102" t="s">
        <v>18787</v>
      </c>
      <c r="M400" s="102" t="s">
        <v>5348</v>
      </c>
      <c r="N400" s="102" t="s">
        <v>5347</v>
      </c>
      <c r="O400" s="106" t="s">
        <v>6849</v>
      </c>
      <c r="P400" s="92" t="str">
        <f>VLOOKUP(F400,'[2]kiedy utworzył wop'!B:H,7,FALSE)</f>
        <v>2011-10-24</v>
      </c>
      <c r="Q400" s="107" t="s">
        <v>4601</v>
      </c>
      <c r="R400" s="108" t="str">
        <f t="shared" si="13"/>
        <v>2011</v>
      </c>
      <c r="S400" s="109" t="s">
        <v>6027</v>
      </c>
      <c r="T400" s="96">
        <f>VLOOKUP(F400,'[2]dofinansowanie '!P:AI,20,FALSE)</f>
        <v>188031.5</v>
      </c>
      <c r="U400" t="str">
        <f>VLOOKUP(F400,'[2]baza umowy'!A:AJ,36,FALSE)</f>
        <v>01 Obszar miejski</v>
      </c>
      <c r="V400" t="str">
        <f>VLOOKUP(F400,'[2]baza umowy'!H:AH,27,FALSE)</f>
        <v>08 Inne inwestycje w przedsiębiorstwa</v>
      </c>
      <c r="W400" t="str">
        <f>VLOOKUP(F400,'[2]baza umowy'!H:AK,30,FALSE)</f>
        <v>06 Nieokreślony przemysł wytwórczy</v>
      </c>
      <c r="X400" t="str">
        <f>VLOOKUP(F400,'[2]baza umowy'!A:AM,39,FALSE)</f>
        <v>Przedsiębiorstwo Usługowo Produkcyjne POMOT Sp. z o.o.</v>
      </c>
      <c r="Y400" t="str">
        <f>VLOOKUP(F400,'[2]baza umowy'!A:AU,47,FALSE)</f>
        <v>spółka z ograniczoną odpowiedzialnością - średnie przedsiębiorstwo</v>
      </c>
      <c r="Z400" t="str">
        <f>VLOOKUP(F400,'[2]baza umowy'!A:AW,49,FALSE)</f>
        <v>przedsiębiorca lub przedsiębiorstwo</v>
      </c>
      <c r="AA400" t="str">
        <f>VLOOKUP(F400,'[2]baza umowy'!A:AL,38,FALSE)</f>
        <v>8580003449</v>
      </c>
    </row>
    <row r="401" spans="1:27" x14ac:dyDescent="0.25">
      <c r="A401" t="str">
        <f>VLOOKUP(F401,'[2]baza umowy'!A:B,2,FALSE)</f>
        <v>RPZP.01.00.00</v>
      </c>
      <c r="B401" t="str">
        <f>VLOOKUP(F401,'[2]baza umowy'!A:C,3,FALSE)</f>
        <v>RPZP.01.01.00</v>
      </c>
      <c r="C401" t="str">
        <f>VLOOKUP(F401,'[2]baza umowy'!A:D,4,FALSE)</f>
        <v>RPZP.01.01.02</v>
      </c>
      <c r="D401" s="102" t="s">
        <v>5532</v>
      </c>
      <c r="E401" s="103" t="str">
        <f>VLOOKUP(F401,'[2]baza umowy'!A:E,5,FALSE)</f>
        <v>RPZP.01.01.02-32-008/08-02</v>
      </c>
      <c r="F401" s="102" t="s">
        <v>5535</v>
      </c>
      <c r="G401" s="89" t="e">
        <f>VLOOKUP(F401,baza!G:G,1,FALSE)</f>
        <v>#N/A</v>
      </c>
      <c r="H401" s="102" t="s">
        <v>18788</v>
      </c>
      <c r="I401" s="104" t="s">
        <v>18789</v>
      </c>
      <c r="J401" s="105" t="str">
        <f t="shared" si="12"/>
        <v>RPZP.01.01.02-32-008/08-04</v>
      </c>
      <c r="K401" s="104" t="s">
        <v>18790</v>
      </c>
      <c r="L401" s="102" t="s">
        <v>18791</v>
      </c>
      <c r="M401" s="102" t="s">
        <v>5539</v>
      </c>
      <c r="N401" s="102" t="s">
        <v>5538</v>
      </c>
      <c r="O401" s="106" t="s">
        <v>7106</v>
      </c>
      <c r="P401" s="92" t="str">
        <f>VLOOKUP(F401,'[2]kiedy utworzył wop'!B:H,7,FALSE)</f>
        <v>2011-10-24</v>
      </c>
      <c r="Q401" s="107" t="s">
        <v>4601</v>
      </c>
      <c r="R401" s="108" t="str">
        <f t="shared" si="13"/>
        <v>2011</v>
      </c>
      <c r="S401" s="109" t="s">
        <v>6198</v>
      </c>
      <c r="T401" s="96">
        <f>VLOOKUP(F401,'[2]dofinansowanie '!P:AI,20,FALSE)</f>
        <v>1269748.47</v>
      </c>
      <c r="U401" t="str">
        <f>VLOOKUP(F401,'[2]baza umowy'!A:AJ,36,FALSE)</f>
        <v>01 Obszar miejski</v>
      </c>
      <c r="V401" t="str">
        <f>VLOOKUP(F401,'[2]baza umowy'!H:AH,27,FALSE)</f>
        <v>08 Inne inwestycje w przedsiębiorstwa</v>
      </c>
      <c r="W401" t="str">
        <f>VLOOKUP(F401,'[2]baza umowy'!H:AK,30,FALSE)</f>
        <v>06 Nieokreślony przemysł wytwórczy</v>
      </c>
      <c r="X401" t="str">
        <f>VLOOKUP(F401,'[2]baza umowy'!A:AM,39,FALSE)</f>
        <v>Prasowe Zakłady Graficzne Sp. z o.o.</v>
      </c>
      <c r="Y401" t="str">
        <f>VLOOKUP(F401,'[2]baza umowy'!A:AU,47,FALSE)</f>
        <v>spółka z ograniczoną odpowiedzialnością - średnie przedsiębiorstwo</v>
      </c>
      <c r="Z401" t="str">
        <f>VLOOKUP(F401,'[2]baza umowy'!A:AW,49,FALSE)</f>
        <v>przedsiębiorca lub przedsiębiorstwo</v>
      </c>
      <c r="AA401" t="str">
        <f>VLOOKUP(F401,'[2]baza umowy'!A:AL,38,FALSE)</f>
        <v>6690502046</v>
      </c>
    </row>
    <row r="402" spans="1:27" x14ac:dyDescent="0.25">
      <c r="A402" t="str">
        <f>VLOOKUP(F402,'[2]baza umowy'!A:B,2,FALSE)</f>
        <v>RPZP.01.00.00</v>
      </c>
      <c r="B402" t="str">
        <f>VLOOKUP(F402,'[2]baza umowy'!A:C,3,FALSE)</f>
        <v>RPZP.01.01.00</v>
      </c>
      <c r="C402" t="str">
        <f>VLOOKUP(F402,'[2]baza umowy'!A:D,4,FALSE)</f>
        <v>RPZP.01.01.01</v>
      </c>
      <c r="D402" s="102" t="s">
        <v>18792</v>
      </c>
      <c r="E402" s="103" t="str">
        <f>VLOOKUP(F402,'[2]baza umowy'!A:E,5,FALSE)</f>
        <v>RPZP.01.01.01-32-156/09-03</v>
      </c>
      <c r="F402" s="102" t="s">
        <v>6229</v>
      </c>
      <c r="G402" s="89" t="e">
        <f>VLOOKUP(F402,baza!G:G,1,FALSE)</f>
        <v>#N/A</v>
      </c>
      <c r="H402" s="102" t="s">
        <v>18793</v>
      </c>
      <c r="I402" s="104" t="s">
        <v>18794</v>
      </c>
      <c r="J402" s="105" t="str">
        <f t="shared" si="12"/>
        <v>RPZP.01.01.01-32-156/09-05</v>
      </c>
      <c r="K402" s="104" t="s">
        <v>18795</v>
      </c>
      <c r="L402" s="102" t="s">
        <v>18796</v>
      </c>
      <c r="M402" s="102" t="s">
        <v>6232</v>
      </c>
      <c r="N402" s="102" t="s">
        <v>6231</v>
      </c>
      <c r="O402" s="106" t="s">
        <v>7747</v>
      </c>
      <c r="P402" s="92" t="str">
        <f>VLOOKUP(F402,'[2]kiedy utworzył wop'!B:H,7,FALSE)</f>
        <v>2011-10-24</v>
      </c>
      <c r="Q402" s="107" t="s">
        <v>4601</v>
      </c>
      <c r="R402" s="108" t="str">
        <f t="shared" si="13"/>
        <v>2011</v>
      </c>
      <c r="S402" s="109" t="s">
        <v>6198</v>
      </c>
      <c r="T402" s="96">
        <f>VLOOKUP(F402,'[2]dofinansowanie '!P:AI,20,FALSE)</f>
        <v>713760</v>
      </c>
      <c r="U402" t="str">
        <f>VLOOKUP(F402,'[2]baza umowy'!A:AJ,36,FALSE)</f>
        <v>01 Obszar miejski</v>
      </c>
      <c r="V402" t="str">
        <f>VLOOKUP(F402,'[2]baza umowy'!H:AH,27,FALSE)</f>
        <v>08 Inne inwestycje w przedsiębiorstwa</v>
      </c>
      <c r="W402" t="str">
        <f>VLOOKUP(F402,'[2]baza umowy'!H:AK,30,FALSE)</f>
        <v>06 Nieokreślony przemysł wytwórczy</v>
      </c>
      <c r="X402" t="str">
        <f>VLOOKUP(F402,'[2]baza umowy'!A:AM,39,FALSE)</f>
        <v>Drukarnia Kadruk S.C. Kotarski Mariusz, Kotarska Irena</v>
      </c>
      <c r="Y402" t="str">
        <f>VLOOKUP(F402,'[2]baza umowy'!A:AU,47,FALSE)</f>
        <v>spółka cywilna prowadząca działalność w oparciu o umowę zawartą na podstawie KC - mikro przedsiębiorstwo</v>
      </c>
      <c r="Z402" t="str">
        <f>VLOOKUP(F402,'[2]baza umowy'!A:AW,49,FALSE)</f>
        <v>przedsiębiorca lub przedsiębiorstwo</v>
      </c>
      <c r="AA402" t="str">
        <f>VLOOKUP(F402,'[2]baza umowy'!A:AL,38,FALSE)</f>
        <v>8521023864</v>
      </c>
    </row>
    <row r="403" spans="1:27" x14ac:dyDescent="0.25">
      <c r="A403" t="str">
        <f>VLOOKUP(F403,'[2]baza umowy'!A:B,2,FALSE)</f>
        <v>RPZP.01.00.00</v>
      </c>
      <c r="B403" t="str">
        <f>VLOOKUP(F403,'[2]baza umowy'!A:C,3,FALSE)</f>
        <v>RPZP.01.01.00</v>
      </c>
      <c r="C403" t="str">
        <f>VLOOKUP(F403,'[2]baza umowy'!A:D,4,FALSE)</f>
        <v>RPZP.01.01.01</v>
      </c>
      <c r="D403" s="102" t="s">
        <v>18797</v>
      </c>
      <c r="E403" s="103" t="str">
        <f>VLOOKUP(F403,'[2]baza umowy'!A:E,5,FALSE)</f>
        <v>RPZP.01.01.01-32-279/09-02</v>
      </c>
      <c r="F403" s="102" t="s">
        <v>3617</v>
      </c>
      <c r="G403" s="89" t="e">
        <f>VLOOKUP(F403,baza!G:G,1,FALSE)</f>
        <v>#N/A</v>
      </c>
      <c r="H403" s="102" t="s">
        <v>18798</v>
      </c>
      <c r="I403" s="104" t="s">
        <v>18799</v>
      </c>
      <c r="J403" s="105" t="str">
        <f t="shared" si="12"/>
        <v>RPZP.01.01.01-32-279/09-03</v>
      </c>
      <c r="K403" s="104" t="s">
        <v>18800</v>
      </c>
      <c r="L403" s="102" t="s">
        <v>18801</v>
      </c>
      <c r="M403" s="102" t="s">
        <v>18802</v>
      </c>
      <c r="N403" s="102" t="s">
        <v>3619</v>
      </c>
      <c r="O403" s="106" t="s">
        <v>2379</v>
      </c>
      <c r="P403" s="92" t="str">
        <f>VLOOKUP(F403,'[2]kiedy utworzył wop'!B:H,7,FALSE)</f>
        <v>2011-10-24</v>
      </c>
      <c r="Q403" s="107" t="s">
        <v>4601</v>
      </c>
      <c r="R403" s="108" t="str">
        <f t="shared" si="13"/>
        <v>2011</v>
      </c>
      <c r="S403" s="109" t="s">
        <v>6027</v>
      </c>
      <c r="T403" s="96">
        <f>VLOOKUP(F403,'[2]dofinansowanie '!P:AI,20,FALSE)</f>
        <v>119344.2</v>
      </c>
      <c r="U403" t="str">
        <f>VLOOKUP(F403,'[2]baza umowy'!A:AJ,36,FALSE)</f>
        <v>01 Obszar miejski</v>
      </c>
      <c r="V403" t="str">
        <f>VLOOKUP(F403,'[2]baza umowy'!H:AH,27,FALSE)</f>
        <v>08 Inne inwestycje w przedsiębiorstwa</v>
      </c>
      <c r="W403" t="str">
        <f>VLOOKUP(F403,'[2]baza umowy'!H:AK,30,FALSE)</f>
        <v>19 Działalność w zakresie ochrony zdrowia ludzkiego</v>
      </c>
      <c r="X403" t="str">
        <f>VLOOKUP(F403,'[2]baza umowy'!A:AM,39,FALSE)</f>
        <v>Grażyna Kołosowska Zakład Opieki Zdrowotnej Barbara Kołosowska</v>
      </c>
      <c r="Y403" t="str">
        <f>VLOOKUP(F403,'[2]baza umowy'!A:AU,47,FALSE)</f>
        <v>niepubliczny zakład opieki zdrowotnej (w tym osoby prowadzące praktyki lekarskie/pielęgniarskie)</v>
      </c>
      <c r="Z403" t="str">
        <f>VLOOKUP(F403,'[2]baza umowy'!A:AW,49,FALSE)</f>
        <v>przedsiębiorca lub przedsiębiorstwo</v>
      </c>
      <c r="AA403" t="str">
        <f>VLOOKUP(F403,'[2]baza umowy'!A:AL,38,FALSE)</f>
        <v>6721029563</v>
      </c>
    </row>
    <row r="404" spans="1:27" x14ac:dyDescent="0.25">
      <c r="A404" t="str">
        <f>VLOOKUP(F404,'[2]baza umowy'!A:B,2,FALSE)</f>
        <v>RPZP.01.00.00</v>
      </c>
      <c r="B404" t="str">
        <f>VLOOKUP(F404,'[2]baza umowy'!A:C,3,FALSE)</f>
        <v>RPZP.01.01.00</v>
      </c>
      <c r="C404" t="str">
        <f>VLOOKUP(F404,'[2]baza umowy'!A:D,4,FALSE)</f>
        <v>RPZP.01.01.01</v>
      </c>
      <c r="D404" s="102" t="s">
        <v>4347</v>
      </c>
      <c r="E404" s="103" t="str">
        <f>VLOOKUP(F404,'[2]baza umowy'!A:E,5,FALSE)</f>
        <v>RPZP.01.01.01-32-020/09-02</v>
      </c>
      <c r="F404" s="102" t="s">
        <v>4350</v>
      </c>
      <c r="G404" s="89" t="e">
        <f>VLOOKUP(F404,baza!G:G,1,FALSE)</f>
        <v>#N/A</v>
      </c>
      <c r="H404" s="102" t="s">
        <v>18803</v>
      </c>
      <c r="I404" s="104" t="s">
        <v>18804</v>
      </c>
      <c r="J404" s="105" t="str">
        <f t="shared" si="12"/>
        <v>RPZP.01.01.01-32-020/09-01</v>
      </c>
      <c r="K404" s="104" t="s">
        <v>18805</v>
      </c>
      <c r="L404" s="102" t="s">
        <v>18806</v>
      </c>
      <c r="M404" s="102" t="s">
        <v>4353</v>
      </c>
      <c r="N404" s="102" t="s">
        <v>4352</v>
      </c>
      <c r="O404" s="106" t="s">
        <v>7747</v>
      </c>
      <c r="P404" s="92" t="str">
        <f>VLOOKUP(F404,'[2]kiedy utworzył wop'!B:H,7,FALSE)</f>
        <v>2011-10-24</v>
      </c>
      <c r="Q404" s="107" t="s">
        <v>4601</v>
      </c>
      <c r="R404" s="108" t="str">
        <f t="shared" si="13"/>
        <v>2011</v>
      </c>
      <c r="S404" s="109" t="s">
        <v>4496</v>
      </c>
      <c r="T404" s="96">
        <f>VLOOKUP(F404,'[2]dofinansowanie '!P:AI,20,FALSE)</f>
        <v>304944.69</v>
      </c>
      <c r="U404" t="str">
        <f>VLOOKUP(F404,'[2]baza umowy'!A:AJ,36,FALSE)</f>
        <v>01 Obszar miejski</v>
      </c>
      <c r="V404" t="str">
        <f>VLOOKUP(F404,'[2]baza umowy'!H:AH,27,FALSE)</f>
        <v>08 Inne inwestycje w przedsiębiorstwa</v>
      </c>
      <c r="W404" t="str">
        <f>VLOOKUP(F404,'[2]baza umowy'!H:AK,30,FALSE)</f>
        <v>06 Nieokreślony przemysł wytwórczy</v>
      </c>
      <c r="X404" t="str">
        <f>VLOOKUP(F404,'[2]baza umowy'!A:AM,39,FALSE)</f>
        <v>Pracownia Dentystyczna "Unident" Aleksander Pawlukiewicz</v>
      </c>
      <c r="Y404" t="str">
        <f>VLOOKUP(F404,'[2]baza umowy'!A:AU,47,FALSE)</f>
        <v>osoba fizyczna prowadząca działalność gospodarczą - mikro przedsiębiorstwo</v>
      </c>
      <c r="Z404" t="str">
        <f>VLOOKUP(F404,'[2]baza umowy'!A:AW,49,FALSE)</f>
        <v>przedsiębiorca lub przedsiębiorstwo</v>
      </c>
      <c r="AA404" t="str">
        <f>VLOOKUP(F404,'[2]baza umowy'!A:AL,38,FALSE)</f>
        <v>6692188743</v>
      </c>
    </row>
    <row r="405" spans="1:27" x14ac:dyDescent="0.25">
      <c r="A405" t="str">
        <f>VLOOKUP(F405,'[2]baza umowy'!A:B,2,FALSE)</f>
        <v>RPZP.01.00.00</v>
      </c>
      <c r="B405" t="str">
        <f>VLOOKUP(F405,'[2]baza umowy'!A:C,3,FALSE)</f>
        <v>RPZP.01.01.00</v>
      </c>
      <c r="C405" t="str">
        <f>VLOOKUP(F405,'[2]baza umowy'!A:D,4,FALSE)</f>
        <v>RPZP.01.01.01</v>
      </c>
      <c r="D405" s="102" t="s">
        <v>6215</v>
      </c>
      <c r="E405" s="103" t="str">
        <f>VLOOKUP(F405,'[2]baza umowy'!A:E,5,FALSE)</f>
        <v>RPZP.01.01.01-32-184/10-03</v>
      </c>
      <c r="F405" s="102" t="s">
        <v>6218</v>
      </c>
      <c r="G405" s="89" t="e">
        <f>VLOOKUP(F405,baza!G:G,1,FALSE)</f>
        <v>#N/A</v>
      </c>
      <c r="H405" s="102" t="s">
        <v>18807</v>
      </c>
      <c r="I405" s="104" t="s">
        <v>18808</v>
      </c>
      <c r="J405" s="105" t="str">
        <f t="shared" si="12"/>
        <v>RPZP.01.01.01-32-184/10-02</v>
      </c>
      <c r="K405" s="104" t="s">
        <v>18809</v>
      </c>
      <c r="L405" s="102" t="s">
        <v>18810</v>
      </c>
      <c r="M405" s="102" t="s">
        <v>6222</v>
      </c>
      <c r="N405" s="102" t="s">
        <v>6221</v>
      </c>
      <c r="O405" s="106" t="s">
        <v>6849</v>
      </c>
      <c r="P405" s="92" t="str">
        <f>VLOOKUP(F405,'[2]kiedy utworzył wop'!B:H,7,FALSE)</f>
        <v>2011-10-24</v>
      </c>
      <c r="Q405" s="107" t="s">
        <v>4601</v>
      </c>
      <c r="R405" s="108" t="str">
        <f t="shared" si="13"/>
        <v>2011</v>
      </c>
      <c r="S405" s="109" t="s">
        <v>6027</v>
      </c>
      <c r="T405" s="96">
        <f>VLOOKUP(F405,'[2]dofinansowanie '!P:AI,20,FALSE)</f>
        <v>116520</v>
      </c>
      <c r="U405" t="str">
        <f>VLOOKUP(F405,'[2]baza umowy'!A:AJ,36,FALSE)</f>
        <v>01 Obszar miejski</v>
      </c>
      <c r="V405" t="str">
        <f>VLOOKUP(F405,'[2]baza umowy'!H:AH,27,FALSE)</f>
        <v>08 Inne inwestycje w przedsiębiorstwa</v>
      </c>
      <c r="W405" t="str">
        <f>VLOOKUP(F405,'[2]baza umowy'!H:AK,30,FALSE)</f>
        <v>19 Działalność w zakresie ochrony zdrowia ludzkiego</v>
      </c>
      <c r="X405" t="str">
        <f>VLOOKUP(F405,'[2]baza umowy'!A:AM,39,FALSE)</f>
        <v>Niepubliczny Specjalistyczny Zakład Opieki Zdrowotnej "Hipokrates" Dr n. med. Piotr Bojko</v>
      </c>
      <c r="Y405" t="str">
        <f>VLOOKUP(F405,'[2]baza umowy'!A:AU,47,FALSE)</f>
        <v>osoba fizyczna prowadząca działalność gospodarczą - mikro przedsiębiorstwo</v>
      </c>
      <c r="Z405" t="str">
        <f>VLOOKUP(F405,'[2]baza umowy'!A:AW,49,FALSE)</f>
        <v>przedsiębiorca lub przedsiębiorstwo</v>
      </c>
      <c r="AA405" t="str">
        <f>VLOOKUP(F405,'[2]baza umowy'!A:AL,38,FALSE)</f>
        <v>9551315804</v>
      </c>
    </row>
    <row r="406" spans="1:27" x14ac:dyDescent="0.25">
      <c r="A406" t="str">
        <f>VLOOKUP(F406,'[2]baza umowy'!A:B,2,FALSE)</f>
        <v>RPZP.06.00.00</v>
      </c>
      <c r="B406" t="str">
        <f>VLOOKUP(F406,'[2]baza umowy'!A:C,3,FALSE)</f>
        <v>RPZP.06.06.00</v>
      </c>
      <c r="C406" t="str">
        <f>VLOOKUP(F406,'[2]baza umowy'!A:D,4,FALSE)</f>
        <v>RPZP.06.06.01</v>
      </c>
      <c r="D406" s="102"/>
      <c r="E406" s="103" t="str">
        <f>VLOOKUP(F406,'[2]baza umowy'!A:E,5,FALSE)</f>
        <v>RPZP.06.06.01-32-001/10-00</v>
      </c>
      <c r="F406" s="102" t="s">
        <v>6558</v>
      </c>
      <c r="G406" s="89" t="str">
        <f>VLOOKUP(F406,baza!G:G,1,FALSE)</f>
        <v>RPZP.06.06.01-32-001/10</v>
      </c>
      <c r="H406" s="102" t="e">
        <v>#N/A</v>
      </c>
      <c r="I406" s="104" t="s">
        <v>18811</v>
      </c>
      <c r="J406" s="105" t="str">
        <f t="shared" si="12"/>
        <v>RPZP.06.06.01-32-001/10-01</v>
      </c>
      <c r="K406" s="104" t="e">
        <v>#N/A</v>
      </c>
      <c r="L406" s="102" t="e">
        <v>#N/A</v>
      </c>
      <c r="M406" s="102" t="s">
        <v>757</v>
      </c>
      <c r="N406" s="102" t="s">
        <v>756</v>
      </c>
      <c r="O406" s="106" t="s">
        <v>7947</v>
      </c>
      <c r="P406" s="92" t="str">
        <f>VLOOKUP(F406,'[2]kiedy utworzył wop'!B:H,7,FALSE)</f>
        <v>2011-10-25</v>
      </c>
      <c r="Q406" s="107" t="s">
        <v>4601</v>
      </c>
      <c r="R406" s="108" t="str">
        <f t="shared" si="13"/>
        <v>2011</v>
      </c>
      <c r="S406" s="109" t="s">
        <v>6362</v>
      </c>
      <c r="T406" s="96">
        <f>VLOOKUP(F406,'[2]dofinansowanie '!P:AI,20,FALSE)</f>
        <v>19520</v>
      </c>
      <c r="U406" t="str">
        <f>VLOOKUP(F406,'[2]baza umowy'!A:AJ,36,FALSE)</f>
        <v>01 Obszar miejski</v>
      </c>
      <c r="V406" t="str">
        <f>VLOOKUP(F406,'[2]baza umowy'!H:AH,27,FALSE)</f>
        <v>61 Zintegrowane projekty na rzecz rewitalizacji obszarów miejskich i wiejskich</v>
      </c>
      <c r="W406" t="str">
        <f>VLOOKUP(F406,'[2]baza umowy'!H:AK,30,FALSE)</f>
        <v>22 Inne niewyszczególnione usługi</v>
      </c>
      <c r="X406" t="str">
        <f>VLOOKUP(F406,'[2]baza umowy'!A:AM,39,FALSE)</f>
        <v>Gmina Miasto Stargard Szczeciński</v>
      </c>
      <c r="Y406" t="str">
        <f>VLOOKUP(F406,'[2]baza umowy'!A:AU,47,FALSE)</f>
        <v>wspólnota samorządowa - gmina</v>
      </c>
      <c r="Z406" t="str">
        <f>VLOOKUP(F406,'[2]baza umowy'!A:AW,49,FALSE)</f>
        <v>Jednostka samorządu terytorialnego</v>
      </c>
      <c r="AA406" t="str">
        <f>VLOOKUP(F406,'[2]baza umowy'!A:AL,38,FALSE)</f>
        <v>8542228873</v>
      </c>
    </row>
    <row r="407" spans="1:27" x14ac:dyDescent="0.25">
      <c r="A407" t="str">
        <f>VLOOKUP(F407,'[2]baza umowy'!A:B,2,FALSE)</f>
        <v>RPZP.05.00.00</v>
      </c>
      <c r="B407" t="str">
        <f>VLOOKUP(F407,'[2]baza umowy'!A:C,3,FALSE)</f>
        <v>RPZP.05.05.00</v>
      </c>
      <c r="C407" t="str">
        <f>VLOOKUP(F407,'[2]baza umowy'!A:D,4,FALSE)</f>
        <v>RPZP.05.05.01</v>
      </c>
      <c r="D407" s="102" t="s">
        <v>6808</v>
      </c>
      <c r="E407" s="103" t="str">
        <f>VLOOKUP(F407,'[2]baza umowy'!A:E,5,FALSE)</f>
        <v>RPZP.05.05.01-32-012/10-01</v>
      </c>
      <c r="F407" s="102" t="s">
        <v>6809</v>
      </c>
      <c r="G407" s="89" t="str">
        <f>VLOOKUP(F407,baza!G:G,1,FALSE)</f>
        <v>RPZP.05.05.01-32-012/10</v>
      </c>
      <c r="H407" s="102" t="e">
        <v>#N/A</v>
      </c>
      <c r="I407" s="104" t="s">
        <v>6808</v>
      </c>
      <c r="J407" s="105" t="str">
        <f t="shared" si="12"/>
        <v>RPZP.05.05.01-32-012/10-01</v>
      </c>
      <c r="K407" s="104" t="e">
        <v>#N/A</v>
      </c>
      <c r="L407" s="102" t="e">
        <v>#N/A</v>
      </c>
      <c r="M407" s="102" t="s">
        <v>6812</v>
      </c>
      <c r="N407" s="102" t="s">
        <v>6811</v>
      </c>
      <c r="O407" s="106" t="s">
        <v>8571</v>
      </c>
      <c r="P407" s="92" t="str">
        <f>VLOOKUP(F407,'[2]kiedy utworzył wop'!B:H,7,FALSE)</f>
        <v>2011-10-25</v>
      </c>
      <c r="Q407" s="107" t="s">
        <v>4601</v>
      </c>
      <c r="R407" s="108" t="str">
        <f t="shared" si="13"/>
        <v>2011</v>
      </c>
      <c r="S407" s="109" t="s">
        <v>3150</v>
      </c>
      <c r="T407" s="96">
        <f>VLOOKUP(F407,'[2]dofinansowanie '!P:AI,20,FALSE)</f>
        <v>45140</v>
      </c>
      <c r="U407" t="str">
        <f>VLOOKUP(F407,'[2]baza umowy'!A:AJ,36,FALSE)</f>
        <v>01 Obszar miejski</v>
      </c>
      <c r="V407" t="str">
        <f>VLOOKUP(F407,'[2]baza umowy'!H:AH,27,FALSE)</f>
        <v>61 Zintegrowane projekty na rzecz rewitalizacji obszarów miejskich i wiejskich</v>
      </c>
      <c r="W407" t="str">
        <f>VLOOKUP(F407,'[2]baza umowy'!H:AK,30,FALSE)</f>
        <v>22 Inne niewyszczególnione usługi</v>
      </c>
      <c r="X407" t="str">
        <f>VLOOKUP(F407,'[2]baza umowy'!A:AM,39,FALSE)</f>
        <v>Gmina Miedzyzdroje</v>
      </c>
      <c r="Y407" t="str">
        <f>VLOOKUP(F407,'[2]baza umowy'!A:AU,47,FALSE)</f>
        <v>wspólnota samorządowa - gmina</v>
      </c>
      <c r="Z407" t="str">
        <f>VLOOKUP(F407,'[2]baza umowy'!A:AW,49,FALSE)</f>
        <v>Jednostka samorządu terytorialnego</v>
      </c>
      <c r="AA407" t="str">
        <f>VLOOKUP(F407,'[2]baza umowy'!A:AL,38,FALSE)</f>
        <v>9860157042</v>
      </c>
    </row>
    <row r="408" spans="1:27" x14ac:dyDescent="0.25">
      <c r="A408" t="str">
        <f>VLOOKUP(F408,'[2]baza umowy'!A:B,2,FALSE)</f>
        <v>RPZP.05.00.00</v>
      </c>
      <c r="B408" t="str">
        <f>VLOOKUP(F408,'[2]baza umowy'!A:C,3,FALSE)</f>
        <v>RPZP.05.02.00</v>
      </c>
      <c r="C408" t="str">
        <f>VLOOKUP(F408,'[2]baza umowy'!A:D,4,FALSE)</f>
        <v>RPZP.05.02.01</v>
      </c>
      <c r="D408" s="102" t="s">
        <v>5384</v>
      </c>
      <c r="E408" s="103" t="str">
        <f>VLOOKUP(F408,'[2]baza umowy'!A:E,5,FALSE)</f>
        <v>RPZP.05.02.01-32-022/09-02</v>
      </c>
      <c r="F408" s="102" t="s">
        <v>5387</v>
      </c>
      <c r="G408" s="89" t="e">
        <f>VLOOKUP(F408,baza!G:G,1,FALSE)</f>
        <v>#N/A</v>
      </c>
      <c r="H408" s="102" t="s">
        <v>18812</v>
      </c>
      <c r="I408" s="104" t="s">
        <v>18813</v>
      </c>
      <c r="J408" s="105" t="str">
        <f t="shared" si="12"/>
        <v>RPZP.05.02.01-32-022/09-05</v>
      </c>
      <c r="K408" s="104" t="s">
        <v>18814</v>
      </c>
      <c r="L408" s="102" t="s">
        <v>18815</v>
      </c>
      <c r="M408" s="102" t="s">
        <v>5391</v>
      </c>
      <c r="N408" s="102" t="s">
        <v>5390</v>
      </c>
      <c r="O408" s="106" t="s">
        <v>4710</v>
      </c>
      <c r="P408" s="92" t="str">
        <f>VLOOKUP(F408,'[2]kiedy utworzył wop'!B:H,7,FALSE)</f>
        <v>2011-10-25</v>
      </c>
      <c r="Q408" s="107" t="s">
        <v>4601</v>
      </c>
      <c r="R408" s="108" t="str">
        <f t="shared" si="13"/>
        <v>2011</v>
      </c>
      <c r="S408" s="109" t="s">
        <v>3150</v>
      </c>
      <c r="T408" s="96">
        <f>VLOOKUP(F408,'[2]dofinansowanie '!P:AI,20,FALSE)</f>
        <v>385094.74</v>
      </c>
      <c r="U408" t="str">
        <f>VLOOKUP(F408,'[2]baza umowy'!A:AJ,36,FALSE)</f>
        <v>01 Obszar miejski</v>
      </c>
      <c r="V408" t="str">
        <f>VLOOKUP(F408,'[2]baza umowy'!H:AH,27,FALSE)</f>
        <v>59 Rozwój infrastruktury kulturalnej</v>
      </c>
      <c r="W408" t="str">
        <f>VLOOKUP(F408,'[2]baza umowy'!H:AK,30,FALSE)</f>
        <v>00 Nie dotyczy</v>
      </c>
      <c r="X408" t="str">
        <f>VLOOKUP(F408,'[2]baza umowy'!A:AM,39,FALSE)</f>
        <v>Gmina Karlino</v>
      </c>
      <c r="Y408" t="str">
        <f>VLOOKUP(F408,'[2]baza umowy'!A:AU,47,FALSE)</f>
        <v>wspólnota samorządowa - gmina</v>
      </c>
      <c r="Z408" t="str">
        <f>VLOOKUP(F408,'[2]baza umowy'!A:AW,49,FALSE)</f>
        <v>Jednostka samorządu terytorialnego</v>
      </c>
      <c r="AA408" t="str">
        <f>VLOOKUP(F408,'[2]baza umowy'!A:AL,38,FALSE)</f>
        <v>6722035436</v>
      </c>
    </row>
    <row r="409" spans="1:27" x14ac:dyDescent="0.25">
      <c r="A409" t="str">
        <f>VLOOKUP(F409,'[2]baza umowy'!A:B,2,FALSE)</f>
        <v>RPZP.02.00.00</v>
      </c>
      <c r="B409" t="str">
        <f>VLOOKUP(F409,'[2]baza umowy'!A:C,3,FALSE)</f>
        <v>RPZP.02.01.00</v>
      </c>
      <c r="C409" t="str">
        <f>VLOOKUP(F409,'[2]baza umowy'!A:D,4,FALSE)</f>
        <v>RPZP.02.01.06</v>
      </c>
      <c r="D409" s="102" t="s">
        <v>18816</v>
      </c>
      <c r="E409" s="103" t="str">
        <f>VLOOKUP(F409,'[2]baza umowy'!A:E,5,FALSE)</f>
        <v>RPZP.02.01.06-32-001/10-04</v>
      </c>
      <c r="F409" s="102" t="s">
        <v>5779</v>
      </c>
      <c r="G409" s="89" t="e">
        <f>VLOOKUP(F409,baza!G:G,1,FALSE)</f>
        <v>#N/A</v>
      </c>
      <c r="H409" s="102" t="s">
        <v>18817</v>
      </c>
      <c r="I409" s="104" t="s">
        <v>5776</v>
      </c>
      <c r="J409" s="105" t="str">
        <f t="shared" si="12"/>
        <v>RPZP.02.01.06-32-001/10-04</v>
      </c>
      <c r="K409" s="104" t="s">
        <v>18818</v>
      </c>
      <c r="L409" s="102" t="s">
        <v>18819</v>
      </c>
      <c r="M409" s="102" t="s">
        <v>5783</v>
      </c>
      <c r="N409" s="102" t="s">
        <v>5782</v>
      </c>
      <c r="O409" s="106" t="s">
        <v>4710</v>
      </c>
      <c r="P409" s="92" t="str">
        <f>VLOOKUP(F409,'[2]kiedy utworzył wop'!B:H,7,FALSE)</f>
        <v>2011-10-25</v>
      </c>
      <c r="Q409" s="107" t="s">
        <v>4601</v>
      </c>
      <c r="R409" s="108" t="str">
        <f t="shared" si="13"/>
        <v>2011</v>
      </c>
      <c r="S409" s="109" t="s">
        <v>3150</v>
      </c>
      <c r="T409" s="96">
        <f>VLOOKUP(F409,'[2]dofinansowanie '!P:AI,20,FALSE)</f>
        <v>5542095.0599999996</v>
      </c>
      <c r="U409" t="str">
        <f>VLOOKUP(F409,'[2]baza umowy'!A:AJ,36,FALSE)</f>
        <v>01 Obszar miejski</v>
      </c>
      <c r="V409" t="str">
        <f>VLOOKUP(F409,'[2]baza umowy'!H:AH,27,FALSE)</f>
        <v>25 Transport miejski</v>
      </c>
      <c r="W409" t="str">
        <f>VLOOKUP(F409,'[2]baza umowy'!H:AK,30,FALSE)</f>
        <v>11 Transport</v>
      </c>
      <c r="X409" t="str">
        <f>VLOOKUP(F409,'[2]baza umowy'!A:AM,39,FALSE)</f>
        <v>"Komunikacja Autobusowa" SPÓŁKA Z OGRANICZONĄ ODPOWIEDZIALNOŚCIĄ</v>
      </c>
      <c r="Y409" t="str">
        <f>VLOOKUP(F409,'[2]baza umowy'!A:AU,47,FALSE)</f>
        <v>spółka z ograniczoną odpowiedzialnością - duże przedsiębiorstwo</v>
      </c>
      <c r="Z409" t="str">
        <f>VLOOKUP(F409,'[2]baza umowy'!A:AW,49,FALSE)</f>
        <v>operator komunikacji zbiorowej</v>
      </c>
      <c r="AA409" t="str">
        <f>VLOOKUP(F409,'[2]baza umowy'!A:AL,38,FALSE)</f>
        <v>8551531803</v>
      </c>
    </row>
    <row r="410" spans="1:27" x14ac:dyDescent="0.25">
      <c r="A410" t="str">
        <f>VLOOKUP(F410,'[2]baza umowy'!A:B,2,FALSE)</f>
        <v>RPZP.02.00.00</v>
      </c>
      <c r="B410" t="str">
        <f>VLOOKUP(F410,'[2]baza umowy'!A:C,3,FALSE)</f>
        <v>RPZP.02.01.00</v>
      </c>
      <c r="C410" t="str">
        <f>VLOOKUP(F410,'[2]baza umowy'!A:D,4,FALSE)</f>
        <v>RPZP.02.01.02</v>
      </c>
      <c r="D410" s="102" t="s">
        <v>4796</v>
      </c>
      <c r="E410" s="103" t="str">
        <f>VLOOKUP(F410,'[2]baza umowy'!A:E,5,FALSE)</f>
        <v>RPZP.02.01.02-32-056/09-02</v>
      </c>
      <c r="F410" s="102" t="s">
        <v>4799</v>
      </c>
      <c r="G410" s="89" t="e">
        <f>VLOOKUP(F410,baza!G:G,1,FALSE)</f>
        <v>#N/A</v>
      </c>
      <c r="H410" s="102" t="s">
        <v>18820</v>
      </c>
      <c r="I410" s="104" t="s">
        <v>18821</v>
      </c>
      <c r="J410" s="105" t="str">
        <f t="shared" si="12"/>
        <v>RPZP.02.01.02-32-056/09-05</v>
      </c>
      <c r="K410" s="104" t="s">
        <v>18822</v>
      </c>
      <c r="L410" s="102" t="s">
        <v>18823</v>
      </c>
      <c r="M410" s="102" t="s">
        <v>2980</v>
      </c>
      <c r="N410" s="102" t="s">
        <v>2979</v>
      </c>
      <c r="O410" s="106" t="s">
        <v>4720</v>
      </c>
      <c r="P410" s="92" t="str">
        <f>VLOOKUP(F410,'[2]kiedy utworzył wop'!B:H,7,FALSE)</f>
        <v>2011-10-25</v>
      </c>
      <c r="Q410" s="107" t="s">
        <v>4601</v>
      </c>
      <c r="R410" s="108" t="str">
        <f t="shared" si="13"/>
        <v>2011</v>
      </c>
      <c r="S410" s="109" t="s">
        <v>3150</v>
      </c>
      <c r="T410" s="96">
        <f>VLOOKUP(F410,'[2]dofinansowanie '!P:AI,20,FALSE)</f>
        <v>629486.23</v>
      </c>
      <c r="U410" t="str">
        <f>VLOOKUP(F410,'[2]baza umowy'!A:AJ,36,FALSE)</f>
        <v>01 Obszar miejski</v>
      </c>
      <c r="V410" t="str">
        <f>VLOOKUP(F410,'[2]baza umowy'!H:AH,27,FALSE)</f>
        <v>23 Drogi regionalne/lokalne</v>
      </c>
      <c r="W410" t="str">
        <f>VLOOKUP(F410,'[2]baza umowy'!H:AK,30,FALSE)</f>
        <v>00 Nie dotyczy</v>
      </c>
      <c r="X410" t="str">
        <f>VLOOKUP(F410,'[2]baza umowy'!A:AM,39,FALSE)</f>
        <v>Miasto Białogard</v>
      </c>
      <c r="Y410" t="str">
        <f>VLOOKUP(F410,'[2]baza umowy'!A:AU,47,FALSE)</f>
        <v>wspólnota samorządowa - gmina</v>
      </c>
      <c r="Z410" t="str">
        <f>VLOOKUP(F410,'[2]baza umowy'!A:AW,49,FALSE)</f>
        <v>Jednostka samorządu terytorialnego</v>
      </c>
      <c r="AA410" t="str">
        <f>VLOOKUP(F410,'[2]baza umowy'!A:AL,38,FALSE)</f>
        <v>6721001814</v>
      </c>
    </row>
    <row r="411" spans="1:27" x14ac:dyDescent="0.25">
      <c r="A411" t="str">
        <f>VLOOKUP(F411,'[2]baza umowy'!A:B,2,FALSE)</f>
        <v>RPZP.01.00.00</v>
      </c>
      <c r="B411" t="str">
        <f>VLOOKUP(F411,'[2]baza umowy'!A:C,3,FALSE)</f>
        <v>RPZP.01.01.00</v>
      </c>
      <c r="C411" t="str">
        <f>VLOOKUP(F411,'[2]baza umowy'!A:D,4,FALSE)</f>
        <v>RPZP.01.01.01</v>
      </c>
      <c r="D411" s="102" t="s">
        <v>5485</v>
      </c>
      <c r="E411" s="103" t="str">
        <f>VLOOKUP(F411,'[2]baza umowy'!A:E,5,FALSE)</f>
        <v>RPZP.01.01.01-32-560/10-02</v>
      </c>
      <c r="F411" s="102" t="s">
        <v>5488</v>
      </c>
      <c r="G411" s="89" t="e">
        <f>VLOOKUP(F411,baza!G:G,1,FALSE)</f>
        <v>#N/A</v>
      </c>
      <c r="H411" s="102" t="s">
        <v>18824</v>
      </c>
      <c r="I411" s="104" t="s">
        <v>18825</v>
      </c>
      <c r="J411" s="105" t="str">
        <f t="shared" si="12"/>
        <v>RPZP.01.01.01-32-560/10-01</v>
      </c>
      <c r="K411" s="104" t="s">
        <v>18826</v>
      </c>
      <c r="L411" s="102" t="s">
        <v>18827</v>
      </c>
      <c r="M411" s="102" t="s">
        <v>659</v>
      </c>
      <c r="N411" s="102" t="s">
        <v>658</v>
      </c>
      <c r="O411" s="106" t="s">
        <v>4710</v>
      </c>
      <c r="P411" s="92" t="str">
        <f>VLOOKUP(F411,'[2]kiedy utworzył wop'!B:H,7,FALSE)</f>
        <v>2011-10-25</v>
      </c>
      <c r="Q411" s="107" t="s">
        <v>4601</v>
      </c>
      <c r="R411" s="108" t="str">
        <f t="shared" si="13"/>
        <v>2011</v>
      </c>
      <c r="S411" s="109" t="s">
        <v>3150</v>
      </c>
      <c r="T411" s="96">
        <f>VLOOKUP(F411,'[2]dofinansowanie '!P:AI,20,FALSE)</f>
        <v>95101.21</v>
      </c>
      <c r="U411" t="str">
        <f>VLOOKUP(F411,'[2]baza umowy'!A:AJ,36,FALSE)</f>
        <v>01 Obszar miejski</v>
      </c>
      <c r="V411" t="str">
        <f>VLOOKUP(F411,'[2]baza umowy'!H:AH,27,FALSE)</f>
        <v>08 Inne inwestycje w przedsiębiorstwa</v>
      </c>
      <c r="W411" t="str">
        <f>VLOOKUP(F411,'[2]baza umowy'!H:AK,30,FALSE)</f>
        <v>22 Inne niewyszczególnione usługi</v>
      </c>
      <c r="X411" t="str">
        <f>VLOOKUP(F411,'[2]baza umowy'!A:AM,39,FALSE)</f>
        <v>Zakład Geodezji i Kartografii „GEOBUD” Zdzisław Kwieciński</v>
      </c>
      <c r="Y411" t="str">
        <f>VLOOKUP(F411,'[2]baza umowy'!A:AU,47,FALSE)</f>
        <v>osoba fizyczna prowadząca działalność gospodarczą - mikro przedsiębiorstwo</v>
      </c>
      <c r="Z411" t="str">
        <f>VLOOKUP(F411,'[2]baza umowy'!A:AW,49,FALSE)</f>
        <v>przedsiębiorca lub przedsiębiorstwo</v>
      </c>
      <c r="AA411" t="str">
        <f>VLOOKUP(F411,'[2]baza umowy'!A:AL,38,FALSE)</f>
        <v>8520016158</v>
      </c>
    </row>
    <row r="412" spans="1:27" x14ac:dyDescent="0.25">
      <c r="A412" t="str">
        <f>VLOOKUP(F412,'[2]baza umowy'!A:B,2,FALSE)</f>
        <v>RPZP.01.00.00</v>
      </c>
      <c r="B412" t="str">
        <f>VLOOKUP(F412,'[2]baza umowy'!A:C,3,FALSE)</f>
        <v>RPZP.01.01.00</v>
      </c>
      <c r="C412" t="str">
        <f>VLOOKUP(F412,'[2]baza umowy'!A:D,4,FALSE)</f>
        <v>RPZP.01.01.01</v>
      </c>
      <c r="D412" s="102" t="s">
        <v>5768</v>
      </c>
      <c r="E412" s="103" t="str">
        <f>VLOOKUP(F412,'[2]baza umowy'!A:E,5,FALSE)</f>
        <v>RPZP.01.01.01-32-311/09-02</v>
      </c>
      <c r="F412" s="102" t="s">
        <v>5771</v>
      </c>
      <c r="G412" s="89" t="e">
        <f>VLOOKUP(F412,baza!G:G,1,FALSE)</f>
        <v>#N/A</v>
      </c>
      <c r="H412" s="102" t="s">
        <v>18828</v>
      </c>
      <c r="I412" s="104" t="s">
        <v>18829</v>
      </c>
      <c r="J412" s="105" t="str">
        <f t="shared" si="12"/>
        <v>RPZP.01.01.01-32-311/09-05</v>
      </c>
      <c r="K412" s="104" t="s">
        <v>18830</v>
      </c>
      <c r="L412" s="102" t="s">
        <v>18831</v>
      </c>
      <c r="M412" s="102" t="s">
        <v>5774</v>
      </c>
      <c r="N412" s="102" t="s">
        <v>4678</v>
      </c>
      <c r="O412" s="106" t="s">
        <v>4710</v>
      </c>
      <c r="P412" s="92" t="str">
        <f>VLOOKUP(F412,'[2]kiedy utworzył wop'!B:H,7,FALSE)</f>
        <v>2011-10-25</v>
      </c>
      <c r="Q412" s="107" t="s">
        <v>4601</v>
      </c>
      <c r="R412" s="108" t="str">
        <f t="shared" si="13"/>
        <v>2011</v>
      </c>
      <c r="S412" s="109" t="s">
        <v>4496</v>
      </c>
      <c r="T412" s="96">
        <f>VLOOKUP(F412,'[2]dofinansowanie '!P:AI,20,FALSE)</f>
        <v>551877.18999999994</v>
      </c>
      <c r="U412" t="str">
        <f>VLOOKUP(F412,'[2]baza umowy'!A:AJ,36,FALSE)</f>
        <v>01 Obszar miejski</v>
      </c>
      <c r="V412" t="str">
        <f>VLOOKUP(F412,'[2]baza umowy'!H:AH,27,FALSE)</f>
        <v>08 Inne inwestycje w przedsiębiorstwa</v>
      </c>
      <c r="W412" t="str">
        <f>VLOOKUP(F412,'[2]baza umowy'!H:AK,30,FALSE)</f>
        <v>19 Działalność w zakresie ochrony zdrowia ludzkiego</v>
      </c>
      <c r="X412" t="str">
        <f>VLOOKUP(F412,'[2]baza umowy'!A:AM,39,FALSE)</f>
        <v>„LONGA VITA” SPÓŁKA Z OGRANICZONĄ ODPOWIEDZIALNOŚCIĄ</v>
      </c>
      <c r="Y412" t="str">
        <f>VLOOKUP(F412,'[2]baza umowy'!A:AU,47,FALSE)</f>
        <v>spółka z ograniczoną odpowiedzialnością - mikro przedsiębiorstwo</v>
      </c>
      <c r="Z412" t="str">
        <f>VLOOKUP(F412,'[2]baza umowy'!A:AW,49,FALSE)</f>
        <v>przedsiębiorca lub przedsiębiorstwo</v>
      </c>
      <c r="AA412" t="str">
        <f>VLOOKUP(F412,'[2]baza umowy'!A:AL,38,FALSE)</f>
        <v>9552027148</v>
      </c>
    </row>
    <row r="413" spans="1:27" x14ac:dyDescent="0.25">
      <c r="A413" t="str">
        <f>VLOOKUP(F413,'[2]baza umowy'!A:B,2,FALSE)</f>
        <v>RPZP.01.00.00</v>
      </c>
      <c r="B413" t="str">
        <f>VLOOKUP(F413,'[2]baza umowy'!A:C,3,FALSE)</f>
        <v>RPZP.01.01.00</v>
      </c>
      <c r="C413" t="str">
        <f>VLOOKUP(F413,'[2]baza umowy'!A:D,4,FALSE)</f>
        <v>RPZP.01.01.01</v>
      </c>
      <c r="D413" s="102" t="s">
        <v>6205</v>
      </c>
      <c r="E413" s="103" t="str">
        <f>VLOOKUP(F413,'[2]baza umowy'!A:E,5,FALSE)</f>
        <v>RPZP.01.01.01-32-054/10-01</v>
      </c>
      <c r="F413" s="102" t="s">
        <v>6208</v>
      </c>
      <c r="G413" s="89" t="e">
        <f>VLOOKUP(F413,baza!G:G,1,FALSE)</f>
        <v>#N/A</v>
      </c>
      <c r="H413" s="102" t="s">
        <v>18832</v>
      </c>
      <c r="I413" s="104" t="s">
        <v>18833</v>
      </c>
      <c r="J413" s="105" t="str">
        <f t="shared" si="12"/>
        <v>RPZP.01.01.01-32-054/10-02</v>
      </c>
      <c r="K413" s="104" t="s">
        <v>18834</v>
      </c>
      <c r="L413" s="102" t="s">
        <v>18835</v>
      </c>
      <c r="M413" s="102" t="s">
        <v>6211</v>
      </c>
      <c r="N413" s="102" t="s">
        <v>6210</v>
      </c>
      <c r="O413" s="106" t="s">
        <v>8484</v>
      </c>
      <c r="P413" s="92" t="str">
        <f>VLOOKUP(F413,'[2]kiedy utworzył wop'!B:H,7,FALSE)</f>
        <v>2011-10-25</v>
      </c>
      <c r="Q413" s="107" t="s">
        <v>4601</v>
      </c>
      <c r="R413" s="108" t="str">
        <f t="shared" si="13"/>
        <v>2011</v>
      </c>
      <c r="S413" s="109" t="s">
        <v>3150</v>
      </c>
      <c r="T413" s="96">
        <f>VLOOKUP(F413,'[2]dofinansowanie '!P:AI,20,FALSE)</f>
        <v>27948.83</v>
      </c>
      <c r="U413" t="str">
        <f>VLOOKUP(F413,'[2]baza umowy'!A:AJ,36,FALSE)</f>
        <v>01 Obszar miejski</v>
      </c>
      <c r="V413" t="str">
        <f>VLOOKUP(F413,'[2]baza umowy'!H:AH,27,FALSE)</f>
        <v>08 Inne inwestycje w przedsiębiorstwa</v>
      </c>
      <c r="W413" t="str">
        <f>VLOOKUP(F413,'[2]baza umowy'!H:AK,30,FALSE)</f>
        <v>22 Inne niewyszczególnione usługi</v>
      </c>
      <c r="X413" t="str">
        <f>VLOOKUP(F413,'[2]baza umowy'!A:AM,39,FALSE)</f>
        <v>Studio Kosmetyczne Kutek Monika Anna</v>
      </c>
      <c r="Y413" t="str">
        <f>VLOOKUP(F413,'[2]baza umowy'!A:AU,47,FALSE)</f>
        <v>osoba fizyczna prowadząca działalność gospodarczą - mikro przedsiębiorstwo</v>
      </c>
      <c r="Z413" t="str">
        <f>VLOOKUP(F413,'[2]baza umowy'!A:AW,49,FALSE)</f>
        <v>przedsiębiorca lub przedsiębiorstwo</v>
      </c>
      <c r="AA413" t="str">
        <f>VLOOKUP(F413,'[2]baza umowy'!A:AL,38,FALSE)</f>
        <v>8542019595</v>
      </c>
    </row>
    <row r="414" spans="1:27" x14ac:dyDescent="0.25">
      <c r="A414" t="str">
        <f>VLOOKUP(F414,'[2]baza umowy'!A:B,2,FALSE)</f>
        <v>RPZP.06.00.00</v>
      </c>
      <c r="B414" t="str">
        <f>VLOOKUP(F414,'[2]baza umowy'!A:C,3,FALSE)</f>
        <v>RPZP.06.01.00</v>
      </c>
      <c r="C414" t="str">
        <f>VLOOKUP(F414,'[2]baza umowy'!A:D,4,FALSE)</f>
        <v>RPZP.06.01.01</v>
      </c>
      <c r="D414" s="102" t="s">
        <v>3325</v>
      </c>
      <c r="E414" s="103" t="str">
        <f>VLOOKUP(F414,'[2]baza umowy'!A:E,5,FALSE)</f>
        <v>RPZP.06.01.01-32-009/09-02</v>
      </c>
      <c r="F414" s="102" t="s">
        <v>3328</v>
      </c>
      <c r="G414" s="89" t="e">
        <f>VLOOKUP(F414,baza!G:G,1,FALSE)</f>
        <v>#N/A</v>
      </c>
      <c r="H414" s="102" t="s">
        <v>18836</v>
      </c>
      <c r="I414" s="104" t="s">
        <v>18837</v>
      </c>
      <c r="J414" s="105" t="str">
        <f t="shared" si="12"/>
        <v>RPZP.06.01.01-32-009/09-04</v>
      </c>
      <c r="K414" s="104" t="s">
        <v>18838</v>
      </c>
      <c r="L414" s="102" t="s">
        <v>18839</v>
      </c>
      <c r="M414" s="102" t="s">
        <v>1074</v>
      </c>
      <c r="N414" s="102" t="s">
        <v>1073</v>
      </c>
      <c r="O414" s="106" t="s">
        <v>5481</v>
      </c>
      <c r="P414" s="92" t="str">
        <f>VLOOKUP(F414,'[2]kiedy utworzył wop'!B:H,7,FALSE)</f>
        <v>2011-10-26</v>
      </c>
      <c r="Q414" s="107" t="s">
        <v>4601</v>
      </c>
      <c r="R414" s="108" t="str">
        <f t="shared" si="13"/>
        <v>2011</v>
      </c>
      <c r="S414" s="109" t="s">
        <v>7086</v>
      </c>
      <c r="T414" s="96">
        <f>VLOOKUP(F414,'[2]dofinansowanie '!P:AI,20,FALSE)</f>
        <v>246744.98</v>
      </c>
      <c r="U414" t="str">
        <f>VLOOKUP(F414,'[2]baza umowy'!A:AJ,36,FALSE)</f>
        <v>01 Obszar miejski</v>
      </c>
      <c r="V414" t="str">
        <f>VLOOKUP(F414,'[2]baza umowy'!H:AH,27,FALSE)</f>
        <v>57 Inne wsparcie na rzecz wzmocnienia usług turystycznych</v>
      </c>
      <c r="W414" t="str">
        <f>VLOOKUP(F414,'[2]baza umowy'!H:AK,30,FALSE)</f>
        <v>22 Inne niewyszczególnione usługi</v>
      </c>
      <c r="X414" t="str">
        <f>VLOOKUP(F414,'[2]baza umowy'!A:AM,39,FALSE)</f>
        <v>Gmina Miasto Szczecin</v>
      </c>
      <c r="Y414" t="str">
        <f>VLOOKUP(F414,'[2]baza umowy'!A:AU,47,FALSE)</f>
        <v>wspólnota samorządowa - gmina</v>
      </c>
      <c r="Z414" t="str">
        <f>VLOOKUP(F414,'[2]baza umowy'!A:AW,49,FALSE)</f>
        <v>Jednostka samorządu terytorialnego</v>
      </c>
      <c r="AA414" t="str">
        <f>VLOOKUP(F414,'[2]baza umowy'!A:AL,38,FALSE)</f>
        <v>8510309410</v>
      </c>
    </row>
    <row r="415" spans="1:27" x14ac:dyDescent="0.25">
      <c r="A415" t="str">
        <f>VLOOKUP(F415,'[2]baza umowy'!A:B,2,FALSE)</f>
        <v>RPZP.02.00.00</v>
      </c>
      <c r="B415" t="str">
        <f>VLOOKUP(F415,'[2]baza umowy'!A:C,3,FALSE)</f>
        <v>RPZP.02.01.00</v>
      </c>
      <c r="C415" t="str">
        <f>VLOOKUP(F415,'[2]baza umowy'!A:D,4,FALSE)</f>
        <v>RPZP.02.01.06</v>
      </c>
      <c r="D415" s="102" t="s">
        <v>18840</v>
      </c>
      <c r="E415" s="103" t="str">
        <f>VLOOKUP(F415,'[2]baza umowy'!A:E,5,FALSE)</f>
        <v>RPZP.02.01.06-32-004/10-06</v>
      </c>
      <c r="F415" s="102" t="s">
        <v>7419</v>
      </c>
      <c r="G415" s="89" t="e">
        <f>VLOOKUP(F415,baza!G:G,1,FALSE)</f>
        <v>#N/A</v>
      </c>
      <c r="H415" s="102" t="s">
        <v>18841</v>
      </c>
      <c r="I415" s="104" t="s">
        <v>7416</v>
      </c>
      <c r="J415" s="105" t="str">
        <f t="shared" si="12"/>
        <v>RPZP.02.01.06-32-004/10-06</v>
      </c>
      <c r="K415" s="104" t="s">
        <v>18842</v>
      </c>
      <c r="L415" s="102" t="s">
        <v>18843</v>
      </c>
      <c r="M415" s="102" t="s">
        <v>7424</v>
      </c>
      <c r="N415" s="102" t="s">
        <v>7423</v>
      </c>
      <c r="O415" s="106" t="s">
        <v>6362</v>
      </c>
      <c r="P415" s="92" t="str">
        <f>VLOOKUP(F415,'[2]kiedy utworzył wop'!B:H,7,FALSE)</f>
        <v>2011-10-26</v>
      </c>
      <c r="Q415" s="107" t="s">
        <v>4601</v>
      </c>
      <c r="R415" s="108" t="str">
        <f t="shared" si="13"/>
        <v>2011</v>
      </c>
      <c r="S415" s="109" t="s">
        <v>6198</v>
      </c>
      <c r="T415" s="96">
        <f>VLOOKUP(F415,'[2]dofinansowanie '!P:AI,20,FALSE)</f>
        <v>3319634.7</v>
      </c>
      <c r="U415" t="str">
        <f>VLOOKUP(F415,'[2]baza umowy'!A:AJ,36,FALSE)</f>
        <v>01 Obszar miejski</v>
      </c>
      <c r="V415" t="str">
        <f>VLOOKUP(F415,'[2]baza umowy'!H:AH,27,FALSE)</f>
        <v>25 Transport miejski</v>
      </c>
      <c r="W415" t="str">
        <f>VLOOKUP(F415,'[2]baza umowy'!H:AK,30,FALSE)</f>
        <v>11 Transport</v>
      </c>
      <c r="X415" t="str">
        <f>VLOOKUP(F415,'[2]baza umowy'!A:AM,39,FALSE)</f>
        <v>Komunikacja Miejska - Spółka z ograniczoną odpowiedzialnością</v>
      </c>
      <c r="Y415" t="str">
        <f>VLOOKUP(F415,'[2]baza umowy'!A:AU,47,FALSE)</f>
        <v>spółka z ograniczoną odpowiedzialnością - duże przedsiębiorstwo</v>
      </c>
      <c r="Z415" t="str">
        <f>VLOOKUP(F415,'[2]baza umowy'!A:AW,49,FALSE)</f>
        <v>operator komunikacji zbiorowej</v>
      </c>
      <c r="AA415" t="str">
        <f>VLOOKUP(F415,'[2]baza umowy'!A:AL,38,FALSE)</f>
        <v>6730006001</v>
      </c>
    </row>
    <row r="416" spans="1:27" x14ac:dyDescent="0.25">
      <c r="A416" t="str">
        <f>VLOOKUP(F416,'[2]baza umowy'!A:B,2,FALSE)</f>
        <v>RPZP.02.00.00</v>
      </c>
      <c r="B416" t="str">
        <f>VLOOKUP(F416,'[2]baza umowy'!A:C,3,FALSE)</f>
        <v>RPZP.02.01.00</v>
      </c>
      <c r="C416" t="str">
        <f>VLOOKUP(F416,'[2]baza umowy'!A:D,4,FALSE)</f>
        <v>RPZP.02.01.02</v>
      </c>
      <c r="D416" s="102" t="s">
        <v>5800</v>
      </c>
      <c r="E416" s="103" t="str">
        <f>VLOOKUP(F416,'[2]baza umowy'!A:E,5,FALSE)</f>
        <v>RPZP.02.01.02-32-128/09-03</v>
      </c>
      <c r="F416" s="102" t="s">
        <v>5803</v>
      </c>
      <c r="G416" s="89" t="e">
        <f>VLOOKUP(F416,baza!G:G,1,FALSE)</f>
        <v>#N/A</v>
      </c>
      <c r="H416" s="102" t="s">
        <v>18844</v>
      </c>
      <c r="I416" s="104" t="s">
        <v>18845</v>
      </c>
      <c r="J416" s="105" t="str">
        <f t="shared" si="12"/>
        <v>RPZP.02.01.02-32-128/09-01</v>
      </c>
      <c r="K416" s="104" t="s">
        <v>18846</v>
      </c>
      <c r="L416" s="102" t="s">
        <v>18847</v>
      </c>
      <c r="M416" s="102" t="s">
        <v>5807</v>
      </c>
      <c r="N416" s="102" t="s">
        <v>5806</v>
      </c>
      <c r="O416" s="106" t="s">
        <v>6362</v>
      </c>
      <c r="P416" s="92" t="str">
        <f>VLOOKUP(F416,'[2]kiedy utworzył wop'!B:H,7,FALSE)</f>
        <v>2011-10-26</v>
      </c>
      <c r="Q416" s="107" t="s">
        <v>4601</v>
      </c>
      <c r="R416" s="108" t="str">
        <f t="shared" si="13"/>
        <v>2011</v>
      </c>
      <c r="S416" s="109" t="s">
        <v>6198</v>
      </c>
      <c r="T416" s="96">
        <f>VLOOKUP(F416,'[2]dofinansowanie '!P:AI,20,FALSE)</f>
        <v>408269.01</v>
      </c>
      <c r="U416" t="str">
        <f>VLOOKUP(F416,'[2]baza umowy'!A:AJ,36,FALSE)</f>
        <v>05 Obszary wiejskie (poza obszarami górskimi, wyspami lub o niskiej i bardzo niskiej gęstości zaludnienia)</v>
      </c>
      <c r="V416" t="str">
        <f>VLOOKUP(F416,'[2]baza umowy'!H:AH,27,FALSE)</f>
        <v>23 Drogi regionalne/lokalne</v>
      </c>
      <c r="W416" t="str">
        <f>VLOOKUP(F416,'[2]baza umowy'!H:AK,30,FALSE)</f>
        <v>00 Nie dotyczy</v>
      </c>
      <c r="X416" t="str">
        <f>VLOOKUP(F416,'[2]baza umowy'!A:AM,39,FALSE)</f>
        <v>Gmina Przelewice</v>
      </c>
      <c r="Y416" t="str">
        <f>VLOOKUP(F416,'[2]baza umowy'!A:AU,47,FALSE)</f>
        <v>wspólnota samorządowa</v>
      </c>
      <c r="Z416" t="str">
        <f>VLOOKUP(F416,'[2]baza umowy'!A:AW,49,FALSE)</f>
        <v>jednostka samorządu terytorialnego, związek lub stowarzyszenie jst</v>
      </c>
      <c r="AA416" t="str">
        <f>VLOOKUP(F416,'[2]baza umowy'!A:AL,38,FALSE)</f>
        <v>8531457363</v>
      </c>
    </row>
    <row r="417" spans="1:27" x14ac:dyDescent="0.25">
      <c r="A417" t="str">
        <f>VLOOKUP(F417,'[2]baza umowy'!A:B,2,FALSE)</f>
        <v>RPZP.02.00.00</v>
      </c>
      <c r="B417" t="str">
        <f>VLOOKUP(F417,'[2]baza umowy'!A:C,3,FALSE)</f>
        <v>RPZP.02.01.00</v>
      </c>
      <c r="C417" t="str">
        <f>VLOOKUP(F417,'[2]baza umowy'!A:D,4,FALSE)</f>
        <v>RPZP.02.01.02</v>
      </c>
      <c r="D417" s="102" t="s">
        <v>18848</v>
      </c>
      <c r="E417" s="103" t="str">
        <f>VLOOKUP(F417,'[2]baza umowy'!A:E,5,FALSE)</f>
        <v>RPZP.02.01.02-32-055/09-05</v>
      </c>
      <c r="F417" s="102" t="s">
        <v>4616</v>
      </c>
      <c r="G417" s="89" t="e">
        <f>VLOOKUP(F417,baza!G:G,1,FALSE)</f>
        <v>#N/A</v>
      </c>
      <c r="H417" s="102" t="s">
        <v>18849</v>
      </c>
      <c r="I417" s="104" t="s">
        <v>18850</v>
      </c>
      <c r="J417" s="105" t="str">
        <f t="shared" si="12"/>
        <v>RPZP.02.01.02-32-055/09-06</v>
      </c>
      <c r="K417" s="104" t="s">
        <v>18851</v>
      </c>
      <c r="L417" s="102" t="s">
        <v>18852</v>
      </c>
      <c r="M417" s="102" t="s">
        <v>2949</v>
      </c>
      <c r="N417" s="102" t="s">
        <v>2948</v>
      </c>
      <c r="O417" s="106" t="s">
        <v>6362</v>
      </c>
      <c r="P417" s="92" t="str">
        <f>VLOOKUP(F417,'[2]kiedy utworzył wop'!B:H,7,FALSE)</f>
        <v>2011-10-26</v>
      </c>
      <c r="Q417" s="107" t="s">
        <v>4601</v>
      </c>
      <c r="R417" s="108" t="str">
        <f t="shared" si="13"/>
        <v>2011</v>
      </c>
      <c r="S417" s="109" t="s">
        <v>8262</v>
      </c>
      <c r="T417" s="96">
        <f>VLOOKUP(F417,'[2]dofinansowanie '!P:AI,20,FALSE)</f>
        <v>2317047.62</v>
      </c>
      <c r="U417" t="str">
        <f>VLOOKUP(F417,'[2]baza umowy'!A:AJ,36,FALSE)</f>
        <v>05 Obszary wiejskie (poza obszarami górskimi, wyspami lub o niskiej i bardzo niskiej gęstości zaludnienia)</v>
      </c>
      <c r="V417" t="str">
        <f>VLOOKUP(F417,'[2]baza umowy'!H:AH,27,FALSE)</f>
        <v>23 Drogi regionalne/lokalne</v>
      </c>
      <c r="W417" t="str">
        <f>VLOOKUP(F417,'[2]baza umowy'!H:AK,30,FALSE)</f>
        <v>00 Nie dotyczy</v>
      </c>
      <c r="X417" t="str">
        <f>VLOOKUP(F417,'[2]baza umowy'!A:AM,39,FALSE)</f>
        <v>Powiat Sławieński</v>
      </c>
      <c r="Y417" t="str">
        <f>VLOOKUP(F417,'[2]baza umowy'!A:AU,47,FALSE)</f>
        <v>wspólnota samorządowa - powiat</v>
      </c>
      <c r="Z417" t="str">
        <f>VLOOKUP(F417,'[2]baza umowy'!A:AW,49,FALSE)</f>
        <v>Jednostka samorządu terytorialnego</v>
      </c>
      <c r="AA417" t="str">
        <f>VLOOKUP(F417,'[2]baza umowy'!A:AL,38,FALSE)</f>
        <v>4990502368</v>
      </c>
    </row>
    <row r="418" spans="1:27" x14ac:dyDescent="0.25">
      <c r="A418" t="str">
        <f>VLOOKUP(F418,'[2]baza umowy'!A:B,2,FALSE)</f>
        <v>RPZP.01.00.00</v>
      </c>
      <c r="B418" t="str">
        <f>VLOOKUP(F418,'[2]baza umowy'!A:C,3,FALSE)</f>
        <v>RPZP.01.01.00</v>
      </c>
      <c r="C418" t="str">
        <f>VLOOKUP(F418,'[2]baza umowy'!A:D,4,FALSE)</f>
        <v>RPZP.01.01.01</v>
      </c>
      <c r="D418" s="102"/>
      <c r="E418" s="103" t="str">
        <f>VLOOKUP(F418,'[2]baza umowy'!A:E,5,FALSE)</f>
        <v>RPZP.01.01.01-32-355/09-01</v>
      </c>
      <c r="F418" s="102" t="s">
        <v>5013</v>
      </c>
      <c r="G418" s="89" t="e">
        <f>VLOOKUP(F418,baza!G:G,1,FALSE)</f>
        <v>#N/A</v>
      </c>
      <c r="H418" s="102" t="s">
        <v>18853</v>
      </c>
      <c r="I418" s="104" t="s">
        <v>18854</v>
      </c>
      <c r="J418" s="105" t="str">
        <f t="shared" si="12"/>
        <v>RPZP.01.01.01-32-355/09-02</v>
      </c>
      <c r="K418" s="104" t="s">
        <v>18855</v>
      </c>
      <c r="L418" s="102" t="s">
        <v>18856</v>
      </c>
      <c r="M418" s="102" t="s">
        <v>5016</v>
      </c>
      <c r="N418" s="102" t="s">
        <v>5015</v>
      </c>
      <c r="O418" s="106" t="s">
        <v>6354</v>
      </c>
      <c r="P418" s="92" t="str">
        <f>VLOOKUP(F418,'[2]kiedy utworzył wop'!B:H,7,FALSE)</f>
        <v>2011-10-26</v>
      </c>
      <c r="Q418" s="107" t="s">
        <v>4601</v>
      </c>
      <c r="R418" s="108" t="str">
        <f t="shared" si="13"/>
        <v>2011</v>
      </c>
      <c r="S418" s="109" t="s">
        <v>4496</v>
      </c>
      <c r="T418" s="96">
        <f>VLOOKUP(F418,'[2]dofinansowanie '!P:AI,20,FALSE)</f>
        <v>79394.97</v>
      </c>
      <c r="U418" t="str">
        <f>VLOOKUP(F418,'[2]baza umowy'!A:AJ,36,FALSE)</f>
        <v>01 Obszar miejski</v>
      </c>
      <c r="V418" t="str">
        <f>VLOOKUP(F418,'[2]baza umowy'!H:AH,27,FALSE)</f>
        <v>08 Inne inwestycje w przedsiębiorstwa</v>
      </c>
      <c r="W418" t="str">
        <f>VLOOKUP(F418,'[2]baza umowy'!H:AK,30,FALSE)</f>
        <v>14 Hotele i restauracje</v>
      </c>
      <c r="X418" t="str">
        <f>VLOOKUP(F418,'[2]baza umowy'!A:AM,39,FALSE)</f>
        <v>WILLA ATENA RYBAK RENATA</v>
      </c>
      <c r="Y418" t="str">
        <f>VLOOKUP(F418,'[2]baza umowy'!A:AU,47,FALSE)</f>
        <v>osoba fizyczna prowadząca działalność gospodarczą - mikro przedsiębiorstwo</v>
      </c>
      <c r="Z418" t="str">
        <f>VLOOKUP(F418,'[2]baza umowy'!A:AW,49,FALSE)</f>
        <v>przedsiębiorca lub przedsiębiorstwo</v>
      </c>
      <c r="AA418" t="str">
        <f>VLOOKUP(F418,'[2]baza umowy'!A:AL,38,FALSE)</f>
        <v>7271425318</v>
      </c>
    </row>
    <row r="419" spans="1:27" x14ac:dyDescent="0.25">
      <c r="A419" t="str">
        <f>VLOOKUP(F419,'[2]baza umowy'!A:B,2,FALSE)</f>
        <v>RPZP.01.00.00</v>
      </c>
      <c r="B419" t="str">
        <f>VLOOKUP(F419,'[2]baza umowy'!A:C,3,FALSE)</f>
        <v>RPZP.01.01.00</v>
      </c>
      <c r="C419" t="str">
        <f>VLOOKUP(F419,'[2]baza umowy'!A:D,4,FALSE)</f>
        <v>RPZP.01.01.01</v>
      </c>
      <c r="D419" s="102" t="s">
        <v>18857</v>
      </c>
      <c r="E419" s="103" t="str">
        <f>VLOOKUP(F419,'[2]baza umowy'!A:E,5,FALSE)</f>
        <v>RPZP.01.01.01-32-223/09-02</v>
      </c>
      <c r="F419" s="102" t="s">
        <v>6003</v>
      </c>
      <c r="G419" s="89" t="e">
        <f>VLOOKUP(F419,baza!G:G,1,FALSE)</f>
        <v>#N/A</v>
      </c>
      <c r="H419" s="102" t="s">
        <v>18858</v>
      </c>
      <c r="I419" s="104" t="s">
        <v>18859</v>
      </c>
      <c r="J419" s="105" t="str">
        <f t="shared" si="12"/>
        <v>RPZP.01.01.01-32-223/09-04</v>
      </c>
      <c r="K419" s="104" t="s">
        <v>18860</v>
      </c>
      <c r="L419" s="102" t="s">
        <v>18861</v>
      </c>
      <c r="M419" s="102" t="s">
        <v>6006</v>
      </c>
      <c r="N419" s="102" t="s">
        <v>6005</v>
      </c>
      <c r="O419" s="106" t="s">
        <v>6354</v>
      </c>
      <c r="P419" s="92" t="str">
        <f>VLOOKUP(F419,'[2]kiedy utworzył wop'!B:H,7,FALSE)</f>
        <v>2011-10-26</v>
      </c>
      <c r="Q419" s="107" t="s">
        <v>4601</v>
      </c>
      <c r="R419" s="108" t="str">
        <f t="shared" si="13"/>
        <v>2011</v>
      </c>
      <c r="S419" s="109" t="s">
        <v>4496</v>
      </c>
      <c r="T419" s="96">
        <f>VLOOKUP(F419,'[2]dofinansowanie '!P:AI,20,FALSE)</f>
        <v>49961.96</v>
      </c>
      <c r="U419" t="str">
        <f>VLOOKUP(F419,'[2]baza umowy'!A:AJ,36,FALSE)</f>
        <v>01 Obszar miejski</v>
      </c>
      <c r="V419" t="str">
        <f>VLOOKUP(F419,'[2]baza umowy'!H:AH,27,FALSE)</f>
        <v>08 Inne inwestycje w przedsiębiorstwa</v>
      </c>
      <c r="W419" t="str">
        <f>VLOOKUP(F419,'[2]baza umowy'!H:AK,30,FALSE)</f>
        <v>06 Nieokreślony przemysł wytwórczy</v>
      </c>
      <c r="X419" t="str">
        <f>VLOOKUP(F419,'[2]baza umowy'!A:AM,39,FALSE)</f>
        <v>Pracownia Protetyczna Joanna Orłowska "A-Dent"</v>
      </c>
      <c r="Y419" t="str">
        <f>VLOOKUP(F419,'[2]baza umowy'!A:AU,47,FALSE)</f>
        <v>osoba fizyczna prowadząca działalność gospodarczą - mikro przedsiębiorstwo</v>
      </c>
      <c r="Z419" t="str">
        <f>VLOOKUP(F419,'[2]baza umowy'!A:AW,49,FALSE)</f>
        <v>przedsiębiorca lub przedsiębiorstwo</v>
      </c>
      <c r="AA419" t="str">
        <f>VLOOKUP(F419,'[2]baza umowy'!A:AL,38,FALSE)</f>
        <v>8521310888</v>
      </c>
    </row>
    <row r="420" spans="1:27" x14ac:dyDescent="0.25">
      <c r="A420" t="str">
        <f>VLOOKUP(F420,'[2]baza umowy'!A:B,2,FALSE)</f>
        <v>RPZP.01.00.00</v>
      </c>
      <c r="B420" t="str">
        <f>VLOOKUP(F420,'[2]baza umowy'!A:C,3,FALSE)</f>
        <v>RPZP.01.01.00</v>
      </c>
      <c r="C420" t="str">
        <f>VLOOKUP(F420,'[2]baza umowy'!A:D,4,FALSE)</f>
        <v>RPZP.01.01.01</v>
      </c>
      <c r="D420" s="102" t="s">
        <v>7216</v>
      </c>
      <c r="E420" s="103" t="str">
        <f>VLOOKUP(F420,'[2]baza umowy'!A:E,5,FALSE)</f>
        <v>RPZP.01.01.01-32-161/10-05</v>
      </c>
      <c r="F420" s="102" t="s">
        <v>7219</v>
      </c>
      <c r="G420" s="89" t="e">
        <f>VLOOKUP(F420,baza!G:G,1,FALSE)</f>
        <v>#N/A</v>
      </c>
      <c r="H420" s="102" t="s">
        <v>18862</v>
      </c>
      <c r="I420" s="104" t="s">
        <v>18863</v>
      </c>
      <c r="J420" s="105" t="str">
        <f t="shared" si="12"/>
        <v>RPZP.01.01.01-32-161/10-03</v>
      </c>
      <c r="K420" s="104" t="s">
        <v>18864</v>
      </c>
      <c r="L420" s="102" t="s">
        <v>18865</v>
      </c>
      <c r="M420" s="102" t="s">
        <v>7223</v>
      </c>
      <c r="N420" s="102" t="s">
        <v>7222</v>
      </c>
      <c r="O420" s="106" t="s">
        <v>9997</v>
      </c>
      <c r="P420" s="92" t="str">
        <f>VLOOKUP(F420,'[2]kiedy utworzył wop'!B:H,7,FALSE)</f>
        <v>2011-10-26</v>
      </c>
      <c r="Q420" s="107" t="s">
        <v>4601</v>
      </c>
      <c r="R420" s="108" t="str">
        <f t="shared" si="13"/>
        <v>2011</v>
      </c>
      <c r="S420" s="109" t="s">
        <v>8262</v>
      </c>
      <c r="T420" s="96">
        <f>VLOOKUP(F420,'[2]dofinansowanie '!P:AI,20,FALSE)</f>
        <v>725280.97</v>
      </c>
      <c r="U420" t="str">
        <f>VLOOKUP(F420,'[2]baza umowy'!A:AJ,36,FALSE)</f>
        <v>05 Obszary wiejskie (poza obszarami górskimi, wyspami lub o niskiej i bardzo niskiej gęstości zaludnienia)</v>
      </c>
      <c r="V420" t="str">
        <f>VLOOKUP(F420,'[2]baza umowy'!H:AH,27,FALSE)</f>
        <v>08 Inne inwestycje w przedsiębiorstwa</v>
      </c>
      <c r="W420" t="str">
        <f>VLOOKUP(F420,'[2]baza umowy'!H:AK,30,FALSE)</f>
        <v>21 Działalność związana ze środowiskiem naturalnym</v>
      </c>
      <c r="X420" t="str">
        <f>VLOOKUP(F420,'[2]baza umowy'!A:AM,39,FALSE)</f>
        <v>Przerób Drewna Usługi Transportowe Błażej Kacprzak</v>
      </c>
      <c r="Y420" t="str">
        <f>VLOOKUP(F420,'[2]baza umowy'!A:AU,47,FALSE)</f>
        <v>osoba fizyczna prowadząca działalność gospodarczą - mikro przedsiębiorstwo</v>
      </c>
      <c r="Z420" t="str">
        <f>VLOOKUP(F420,'[2]baza umowy'!A:AW,49,FALSE)</f>
        <v>przedsiębiorca lub przedsiębiorstwo</v>
      </c>
      <c r="AA420" t="str">
        <f>VLOOKUP(F420,'[2]baza umowy'!A:AL,38,FALSE)</f>
        <v>5941002620</v>
      </c>
    </row>
    <row r="421" spans="1:27" x14ac:dyDescent="0.25">
      <c r="A421" t="str">
        <f>VLOOKUP(F421,'[2]baza umowy'!A:B,2,FALSE)</f>
        <v>RPZP.01.00.00</v>
      </c>
      <c r="B421" t="str">
        <f>VLOOKUP(F421,'[2]baza umowy'!A:C,3,FALSE)</f>
        <v>RPZP.01.01.00</v>
      </c>
      <c r="C421" t="str">
        <f>VLOOKUP(F421,'[2]baza umowy'!A:D,4,FALSE)</f>
        <v>RPZP.01.01.01</v>
      </c>
      <c r="D421" s="102" t="s">
        <v>18866</v>
      </c>
      <c r="E421" s="103" t="str">
        <f>VLOOKUP(F421,'[2]baza umowy'!A:E,5,FALSE)</f>
        <v>RPZP.01.01.01-32-113/10-03</v>
      </c>
      <c r="F421" s="102" t="s">
        <v>6378</v>
      </c>
      <c r="G421" s="89" t="e">
        <f>VLOOKUP(F421,baza!G:G,1,FALSE)</f>
        <v>#N/A</v>
      </c>
      <c r="H421" s="102" t="s">
        <v>18867</v>
      </c>
      <c r="I421" s="104" t="s">
        <v>18868</v>
      </c>
      <c r="J421" s="105" t="str">
        <f t="shared" si="12"/>
        <v>RPZP.01.01.01-32-113/10-01</v>
      </c>
      <c r="K421" s="104" t="s">
        <v>18869</v>
      </c>
      <c r="L421" s="102" t="s">
        <v>18870</v>
      </c>
      <c r="M421" s="102" t="s">
        <v>6382</v>
      </c>
      <c r="N421" s="102" t="s">
        <v>6381</v>
      </c>
      <c r="O421" s="106" t="s">
        <v>9997</v>
      </c>
      <c r="P421" s="92" t="str">
        <f>VLOOKUP(F421,'[2]kiedy utworzył wop'!B:H,7,FALSE)</f>
        <v>2011-10-26</v>
      </c>
      <c r="Q421" s="107" t="s">
        <v>4601</v>
      </c>
      <c r="R421" s="108" t="str">
        <f t="shared" si="13"/>
        <v>2011</v>
      </c>
      <c r="S421" s="109" t="s">
        <v>8262</v>
      </c>
      <c r="T421" s="96">
        <f>VLOOKUP(F421,'[2]dofinansowanie '!P:AI,20,FALSE)</f>
        <v>81676.91</v>
      </c>
      <c r="U421" t="str">
        <f>VLOOKUP(F421,'[2]baza umowy'!A:AJ,36,FALSE)</f>
        <v>01 Obszar miejski</v>
      </c>
      <c r="V421" t="str">
        <f>VLOOKUP(F421,'[2]baza umowy'!H:AH,27,FALSE)</f>
        <v>08 Inne inwestycje w przedsiębiorstwa</v>
      </c>
      <c r="W421" t="str">
        <f>VLOOKUP(F421,'[2]baza umowy'!H:AK,30,FALSE)</f>
        <v>22 Inne niewyszczególnione usługi</v>
      </c>
      <c r="X421" t="str">
        <f>VLOOKUP(F421,'[2]baza umowy'!A:AM,39,FALSE)</f>
        <v>ETCETERA Barbara Niezwiesna</v>
      </c>
      <c r="Y421" t="str">
        <f>VLOOKUP(F421,'[2]baza umowy'!A:AU,47,FALSE)</f>
        <v>osoba fizyczna prowadząca działalność gospodarczą - mikro przedsiębiorstwo</v>
      </c>
      <c r="Z421" t="str">
        <f>VLOOKUP(F421,'[2]baza umowy'!A:AW,49,FALSE)</f>
        <v>przedsiębiorca lub przedsiębiorstwo</v>
      </c>
      <c r="AA421" t="str">
        <f>VLOOKUP(F421,'[2]baza umowy'!A:AL,38,FALSE)</f>
        <v>8521858600</v>
      </c>
    </row>
    <row r="422" spans="1:27" x14ac:dyDescent="0.25">
      <c r="A422" t="str">
        <f>VLOOKUP(F422,'[2]baza umowy'!A:B,2,FALSE)</f>
        <v>RPZP.01.00.00</v>
      </c>
      <c r="B422" t="str">
        <f>VLOOKUP(F422,'[2]baza umowy'!A:C,3,FALSE)</f>
        <v>RPZP.01.01.00</v>
      </c>
      <c r="C422" t="str">
        <f>VLOOKUP(F422,'[2]baza umowy'!A:D,4,FALSE)</f>
        <v>RPZP.01.01.02</v>
      </c>
      <c r="D422" s="102" t="s">
        <v>5068</v>
      </c>
      <c r="E422" s="103" t="str">
        <f>VLOOKUP(F422,'[2]baza umowy'!A:E,5,FALSE)</f>
        <v>RPZP.01.01.02-32-150/09-01</v>
      </c>
      <c r="F422" s="102" t="s">
        <v>5071</v>
      </c>
      <c r="G422" s="89" t="e">
        <f>VLOOKUP(F422,baza!G:G,1,FALSE)</f>
        <v>#N/A</v>
      </c>
      <c r="H422" s="102" t="s">
        <v>18871</v>
      </c>
      <c r="I422" s="104" t="s">
        <v>18872</v>
      </c>
      <c r="J422" s="105" t="str">
        <f t="shared" si="12"/>
        <v>RPZP.01.01.02-32-150/09-01</v>
      </c>
      <c r="K422" s="104" t="s">
        <v>18873</v>
      </c>
      <c r="L422" s="102" t="s">
        <v>18874</v>
      </c>
      <c r="M422" s="102" t="s">
        <v>5075</v>
      </c>
      <c r="N422" s="102" t="s">
        <v>5074</v>
      </c>
      <c r="O422" s="106" t="s">
        <v>7622</v>
      </c>
      <c r="P422" s="92" t="str">
        <f>VLOOKUP(F422,'[2]kiedy utworzył wop'!B:H,7,FALSE)</f>
        <v>2011-10-26</v>
      </c>
      <c r="Q422" s="107" t="s">
        <v>4601</v>
      </c>
      <c r="R422" s="108" t="str">
        <f t="shared" si="13"/>
        <v>2011</v>
      </c>
      <c r="S422" s="109" t="s">
        <v>8262</v>
      </c>
      <c r="T422" s="96">
        <f>VLOOKUP(F422,'[2]dofinansowanie '!P:AI,20,FALSE)</f>
        <v>461985.9</v>
      </c>
      <c r="U422" t="str">
        <f>VLOOKUP(F422,'[2]baza umowy'!A:AJ,36,FALSE)</f>
        <v>05 Obszary wiejskie (poza obszarami górskimi, wyspami lub o niskiej i bardzo niskiej gęstości zaludnienia)</v>
      </c>
      <c r="V422" t="str">
        <f>VLOOKUP(F422,'[2]baza umowy'!H:AH,27,FALSE)</f>
        <v>08 Inne inwestycje w przedsiębiorstwa</v>
      </c>
      <c r="W422" t="str">
        <f>VLOOKUP(F422,'[2]baza umowy'!H:AK,30,FALSE)</f>
        <v>06 Nieokreślony przemysł wytwórczy</v>
      </c>
      <c r="X422" t="str">
        <f>VLOOKUP(F422,'[2]baza umowy'!A:AM,39,FALSE)</f>
        <v>Przedsiębiorstwo Produkcyjno-Handlowe "SAS" Henryk Sadocha Janusz Wiśniewski Spółka Jawna</v>
      </c>
      <c r="Y422" t="str">
        <f>VLOOKUP(F422,'[2]baza umowy'!A:AU,47,FALSE)</f>
        <v>spółka jawna - małe przedsiębiorstwo</v>
      </c>
      <c r="Z422" t="str">
        <f>VLOOKUP(F422,'[2]baza umowy'!A:AW,49,FALSE)</f>
        <v>przedsiębiorca lub przedsiębiorstwo</v>
      </c>
      <c r="AA422" t="str">
        <f>VLOOKUP(F422,'[2]baza umowy'!A:AL,38,FALSE)</f>
        <v>8542097945</v>
      </c>
    </row>
    <row r="423" spans="1:27" x14ac:dyDescent="0.25">
      <c r="A423" t="str">
        <f>VLOOKUP(F423,'[2]baza umowy'!A:B,2,FALSE)</f>
        <v>RPZP.01.00.00</v>
      </c>
      <c r="B423" t="str">
        <f>VLOOKUP(F423,'[2]baza umowy'!A:C,3,FALSE)</f>
        <v>RPZP.01.01.00</v>
      </c>
      <c r="C423" t="str">
        <f>VLOOKUP(F423,'[2]baza umowy'!A:D,4,FALSE)</f>
        <v>RPZP.01.01.01</v>
      </c>
      <c r="D423" s="102" t="s">
        <v>2293</v>
      </c>
      <c r="E423" s="103" t="str">
        <f>VLOOKUP(F423,'[2]baza umowy'!A:E,5,FALSE)</f>
        <v>RPZP.01.01.01-32-079/09-02</v>
      </c>
      <c r="F423" s="102" t="s">
        <v>2296</v>
      </c>
      <c r="G423" s="89" t="e">
        <f>VLOOKUP(F423,baza!G:G,1,FALSE)</f>
        <v>#N/A</v>
      </c>
      <c r="H423" s="102" t="s">
        <v>18875</v>
      </c>
      <c r="I423" s="104" t="s">
        <v>18876</v>
      </c>
      <c r="J423" s="105" t="str">
        <f t="shared" si="12"/>
        <v>RPZP.01.01.01-32-079/09-01</v>
      </c>
      <c r="K423" s="104" t="s">
        <v>18877</v>
      </c>
      <c r="L423" s="102" t="s">
        <v>18878</v>
      </c>
      <c r="M423" s="102" t="s">
        <v>2301</v>
      </c>
      <c r="N423" s="102" t="s">
        <v>2300</v>
      </c>
      <c r="O423" s="106" t="s">
        <v>6362</v>
      </c>
      <c r="P423" s="92" t="str">
        <f>VLOOKUP(F423,'[2]kiedy utworzył wop'!B:H,7,FALSE)</f>
        <v>2011-10-26</v>
      </c>
      <c r="Q423" s="107" t="s">
        <v>4601</v>
      </c>
      <c r="R423" s="108" t="str">
        <f t="shared" si="13"/>
        <v>2011</v>
      </c>
      <c r="S423" s="109" t="s">
        <v>4496</v>
      </c>
      <c r="T423" s="96">
        <f>VLOOKUP(F423,'[2]dofinansowanie '!P:AI,20,FALSE)</f>
        <v>24451.95</v>
      </c>
      <c r="U423" t="str">
        <f>VLOOKUP(F423,'[2]baza umowy'!A:AJ,36,FALSE)</f>
        <v>01 Obszar miejski</v>
      </c>
      <c r="V423" t="str">
        <f>VLOOKUP(F423,'[2]baza umowy'!H:AH,27,FALSE)</f>
        <v>08 Inne inwestycje w przedsiębiorstwa</v>
      </c>
      <c r="W423" t="str">
        <f>VLOOKUP(F423,'[2]baza umowy'!H:AK,30,FALSE)</f>
        <v>18 Edukacja</v>
      </c>
      <c r="X423" t="str">
        <f>VLOOKUP(F423,'[2]baza umowy'!A:AM,39,FALSE)</f>
        <v>P.H.U. GP-PROJECT Piotr Grzesiak</v>
      </c>
      <c r="Y423" t="str">
        <f>VLOOKUP(F423,'[2]baza umowy'!A:AU,47,FALSE)</f>
        <v>osoba fizyczna prowadząca działalność gospodarczą - mikro przedsiębiorstwo</v>
      </c>
      <c r="Z423" t="str">
        <f>VLOOKUP(F423,'[2]baza umowy'!A:AW,49,FALSE)</f>
        <v>przedsiębiorca lub przedsiębiorstwo</v>
      </c>
      <c r="AA423" t="str">
        <f>VLOOKUP(F423,'[2]baza umowy'!A:AL,38,FALSE)</f>
        <v>8542084061</v>
      </c>
    </row>
    <row r="424" spans="1:27" x14ac:dyDescent="0.25">
      <c r="A424" t="str">
        <f>VLOOKUP(F424,'[2]baza umowy'!A:B,2,FALSE)</f>
        <v>RPZP.02.00.00</v>
      </c>
      <c r="B424" t="str">
        <f>VLOOKUP(F424,'[2]baza umowy'!A:C,3,FALSE)</f>
        <v>RPZP.02.01.00</v>
      </c>
      <c r="C424" t="str">
        <f>VLOOKUP(F424,'[2]baza umowy'!A:D,4,FALSE)</f>
        <v>RPZP.02.01.02</v>
      </c>
      <c r="D424" s="102" t="s">
        <v>4317</v>
      </c>
      <c r="E424" s="103" t="str">
        <f>VLOOKUP(F424,'[2]baza umowy'!A:E,5,FALSE)</f>
        <v>RPZP.02.01.02-32-106/09-03</v>
      </c>
      <c r="F424" s="102" t="s">
        <v>4320</v>
      </c>
      <c r="G424" s="89" t="e">
        <f>VLOOKUP(F424,baza!G:G,1,FALSE)</f>
        <v>#N/A</v>
      </c>
      <c r="H424" s="102" t="s">
        <v>18879</v>
      </c>
      <c r="I424" s="104" t="s">
        <v>4317</v>
      </c>
      <c r="J424" s="105" t="str">
        <f t="shared" si="12"/>
        <v>RPZP.02.01.02-32-106/09-03</v>
      </c>
      <c r="K424" s="104" t="s">
        <v>18880</v>
      </c>
      <c r="L424" s="102" t="s">
        <v>18881</v>
      </c>
      <c r="M424" s="102" t="s">
        <v>990</v>
      </c>
      <c r="N424" s="102" t="s">
        <v>989</v>
      </c>
      <c r="O424" s="106" t="s">
        <v>800</v>
      </c>
      <c r="P424" s="92" t="str">
        <f>VLOOKUP(F424,'[2]kiedy utworzył wop'!B:H,7,FALSE)</f>
        <v>2011-10-28</v>
      </c>
      <c r="Q424" s="107" t="s">
        <v>4601</v>
      </c>
      <c r="R424" s="108" t="str">
        <f t="shared" si="13"/>
        <v>2011</v>
      </c>
      <c r="S424" s="109" t="s">
        <v>8262</v>
      </c>
      <c r="T424" s="96">
        <f>VLOOKUP(F424,'[2]dofinansowanie '!P:AI,20,FALSE)</f>
        <v>227060.04</v>
      </c>
      <c r="U424" t="str">
        <f>VLOOKUP(F424,'[2]baza umowy'!A:AJ,36,FALSE)</f>
        <v>05 Obszary wiejskie (poza obszarami górskimi, wyspami lub o niskiej i bardzo niskiej gęstości zaludnienia)</v>
      </c>
      <c r="V424" t="str">
        <f>VLOOKUP(F424,'[2]baza umowy'!H:AH,27,FALSE)</f>
        <v>23 Drogi regionalne/lokalne</v>
      </c>
      <c r="W424" t="str">
        <f>VLOOKUP(F424,'[2]baza umowy'!H:AK,30,FALSE)</f>
        <v>00 Nie dotyczy</v>
      </c>
      <c r="X424" t="str">
        <f>VLOOKUP(F424,'[2]baza umowy'!A:AM,39,FALSE)</f>
        <v>Gmina Maszewo</v>
      </c>
      <c r="Y424" t="str">
        <f>VLOOKUP(F424,'[2]baza umowy'!A:AU,47,FALSE)</f>
        <v>wspólnota samorządowa - gmina</v>
      </c>
      <c r="Z424" t="str">
        <f>VLOOKUP(F424,'[2]baza umowy'!A:AW,49,FALSE)</f>
        <v>Jednostka samorządu terytorialnego</v>
      </c>
      <c r="AA424" t="str">
        <f>VLOOKUP(F424,'[2]baza umowy'!A:AL,38,FALSE)</f>
        <v>8590008483</v>
      </c>
    </row>
    <row r="425" spans="1:27" x14ac:dyDescent="0.25">
      <c r="A425" t="str">
        <f>VLOOKUP(F425,'[2]baza umowy'!A:B,2,FALSE)</f>
        <v>RPZP.01.00.00</v>
      </c>
      <c r="B425" t="str">
        <f>VLOOKUP(F425,'[2]baza umowy'!A:C,3,FALSE)</f>
        <v>RPZP.01.01.00</v>
      </c>
      <c r="C425" t="str">
        <f>VLOOKUP(F425,'[2]baza umowy'!A:D,4,FALSE)</f>
        <v>RPZP.01.01.03</v>
      </c>
      <c r="D425" s="102" t="s">
        <v>5426</v>
      </c>
      <c r="E425" s="103" t="str">
        <f>VLOOKUP(F425,'[2]baza umowy'!A:E,5,FALSE)</f>
        <v>RPZP.01.01.03-32-038/09-03</v>
      </c>
      <c r="F425" s="102" t="s">
        <v>5429</v>
      </c>
      <c r="G425" s="89" t="e">
        <f>VLOOKUP(F425,baza!G:G,1,FALSE)</f>
        <v>#N/A</v>
      </c>
      <c r="H425" s="102" t="s">
        <v>18882</v>
      </c>
      <c r="I425" s="104" t="s">
        <v>18883</v>
      </c>
      <c r="J425" s="105" t="str">
        <f t="shared" si="12"/>
        <v>RPZP.01.01.03-32-038/09-05</v>
      </c>
      <c r="K425" s="104" t="s">
        <v>18884</v>
      </c>
      <c r="L425" s="102" t="s">
        <v>18885</v>
      </c>
      <c r="M425" s="102" t="s">
        <v>5432</v>
      </c>
      <c r="N425" s="102" t="s">
        <v>5431</v>
      </c>
      <c r="O425" s="106" t="s">
        <v>3150</v>
      </c>
      <c r="P425" s="92" t="str">
        <f>VLOOKUP(F425,'[2]kiedy utworzył wop'!B:H,7,FALSE)</f>
        <v>2011-10-28</v>
      </c>
      <c r="Q425" s="107" t="s">
        <v>4601</v>
      </c>
      <c r="R425" s="108" t="str">
        <f t="shared" si="13"/>
        <v>2011</v>
      </c>
      <c r="S425" s="109" t="s">
        <v>8262</v>
      </c>
      <c r="T425" s="96">
        <f>VLOOKUP(F425,'[2]dofinansowanie '!P:AI,20,FALSE)</f>
        <v>2386129.86</v>
      </c>
      <c r="U425" t="str">
        <f>VLOOKUP(F425,'[2]baza umowy'!A:AJ,36,FALSE)</f>
        <v>05 Obszary wiejskie (poza obszarami górskimi, wyspami lub o niskiej i bardzo niskiej gęstości zaludnienia)</v>
      </c>
      <c r="V425" t="str">
        <f>VLOOKUP(F425,'[2]baza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25" t="str">
        <f>VLOOKUP(F425,'[2]baza umowy'!H:AK,30,FALSE)</f>
        <v>06 Nieokreślony przemysł wytwórczy</v>
      </c>
      <c r="X425" t="str">
        <f>VLOOKUP(F425,'[2]baza umowy'!A:AM,39,FALSE)</f>
        <v>KOSCHEM KSEL - ADAMUS SPÓŁKA JAWNA</v>
      </c>
      <c r="Y425" t="str">
        <f>VLOOKUP(F425,'[2]baza umowy'!A:AU,47,FALSE)</f>
        <v>spółka jawna - średnie przedsiębiorstwo</v>
      </c>
      <c r="Z425" t="str">
        <f>VLOOKUP(F425,'[2]baza umowy'!A:AW,49,FALSE)</f>
        <v>przedsiębiorca lub przedsiębiorstwo</v>
      </c>
      <c r="AA425" t="str">
        <f>VLOOKUP(F425,'[2]baza umowy'!A:AL,38,FALSE)</f>
        <v>2530253626</v>
      </c>
    </row>
    <row r="426" spans="1:27" x14ac:dyDescent="0.25">
      <c r="A426" t="str">
        <f>VLOOKUP(F426,'[2]baza umowy'!A:B,2,FALSE)</f>
        <v>RPZP.01.00.00</v>
      </c>
      <c r="B426" t="str">
        <f>VLOOKUP(F426,'[2]baza umowy'!A:C,3,FALSE)</f>
        <v>RPZP.01.01.00</v>
      </c>
      <c r="C426" t="str">
        <f>VLOOKUP(F426,'[2]baza umowy'!A:D,4,FALSE)</f>
        <v>RPZP.01.01.01</v>
      </c>
      <c r="D426" s="102" t="s">
        <v>18886</v>
      </c>
      <c r="E426" s="103" t="str">
        <f>VLOOKUP(F426,'[2]baza umowy'!A:E,5,FALSE)</f>
        <v>RPZP.01.01.01-32-058/10-04</v>
      </c>
      <c r="F426" s="102" t="s">
        <v>5989</v>
      </c>
      <c r="G426" s="89" t="e">
        <f>VLOOKUP(F426,baza!G:G,1,FALSE)</f>
        <v>#N/A</v>
      </c>
      <c r="H426" s="102" t="s">
        <v>18887</v>
      </c>
      <c r="I426" s="104" t="s">
        <v>18886</v>
      </c>
      <c r="J426" s="105" t="str">
        <f t="shared" si="12"/>
        <v>RPZP.01.01.01-32-058/10-02</v>
      </c>
      <c r="K426" s="104" t="s">
        <v>18888</v>
      </c>
      <c r="L426" s="102" t="s">
        <v>18889</v>
      </c>
      <c r="M426" s="102" t="s">
        <v>5993</v>
      </c>
      <c r="N426" s="102" t="s">
        <v>5992</v>
      </c>
      <c r="O426" s="106" t="s">
        <v>6354</v>
      </c>
      <c r="P426" s="92" t="str">
        <f>VLOOKUP(F426,'[2]kiedy utworzył wop'!B:H,7,FALSE)</f>
        <v>2011-10-28</v>
      </c>
      <c r="Q426" s="107" t="s">
        <v>4601</v>
      </c>
      <c r="R426" s="108" t="str">
        <f t="shared" si="13"/>
        <v>2011</v>
      </c>
      <c r="S426" s="109" t="s">
        <v>6198</v>
      </c>
      <c r="T426" s="96">
        <f>VLOOKUP(F426,'[2]dofinansowanie '!P:AI,20,FALSE)</f>
        <v>120000</v>
      </c>
      <c r="U426" t="str">
        <f>VLOOKUP(F426,'[2]baza umowy'!A:AJ,36,FALSE)</f>
        <v>01 Obszar miejski</v>
      </c>
      <c r="V426" t="str">
        <f>VLOOKUP(F426,'[2]baza umowy'!H:AH,27,FALSE)</f>
        <v>08 Inne inwestycje w przedsiębiorstwa</v>
      </c>
      <c r="W426" t="str">
        <f>VLOOKUP(F426,'[2]baza umowy'!H:AK,30,FALSE)</f>
        <v>19 Działalność w zakresie ochrony zdrowia ludzkiego</v>
      </c>
      <c r="X426" t="str">
        <f>VLOOKUP(F426,'[2]baza umowy'!A:AM,39,FALSE)</f>
        <v>FOCUS SKIN Anna Stocka</v>
      </c>
      <c r="Y426" t="str">
        <f>VLOOKUP(F426,'[2]baza umowy'!A:AU,47,FALSE)</f>
        <v>osoba fizyczna prowadząca działalność gospodarczą - mikro przedsiębiorstwo</v>
      </c>
      <c r="Z426" t="str">
        <f>VLOOKUP(F426,'[2]baza umowy'!A:AW,49,FALSE)</f>
        <v>przedsiębiorca lub przedsiębiorstwo</v>
      </c>
      <c r="AA426" t="str">
        <f>VLOOKUP(F426,'[2]baza umowy'!A:AL,38,FALSE)</f>
        <v>8512586349</v>
      </c>
    </row>
    <row r="427" spans="1:27" x14ac:dyDescent="0.25">
      <c r="A427" t="str">
        <f>VLOOKUP(F427,'[2]baza umowy'!A:B,2,FALSE)</f>
        <v>RPZP.01.00.00</v>
      </c>
      <c r="B427" t="str">
        <f>VLOOKUP(F427,'[2]baza umowy'!A:C,3,FALSE)</f>
        <v>RPZP.01.01.00</v>
      </c>
      <c r="C427" t="str">
        <f>VLOOKUP(F427,'[2]baza umowy'!A:D,4,FALSE)</f>
        <v>RPZP.01.01.03</v>
      </c>
      <c r="D427" s="102" t="s">
        <v>4706</v>
      </c>
      <c r="E427" s="103" t="str">
        <f>VLOOKUP(F427,'[2]baza umowy'!A:E,5,FALSE)</f>
        <v>RPZP.01.01.03-32-025/09-04</v>
      </c>
      <c r="F427" s="102" t="s">
        <v>4709</v>
      </c>
      <c r="G427" s="89" t="e">
        <f>VLOOKUP(F427,baza!G:G,1,FALSE)</f>
        <v>#N/A</v>
      </c>
      <c r="H427" s="102" t="s">
        <v>18890</v>
      </c>
      <c r="I427" s="104" t="s">
        <v>18891</v>
      </c>
      <c r="J427" s="105" t="str">
        <f t="shared" si="12"/>
        <v>RPZP.01.01.03-32-025/09-03</v>
      </c>
      <c r="K427" s="104" t="s">
        <v>18892</v>
      </c>
      <c r="L427" s="102" t="s">
        <v>18893</v>
      </c>
      <c r="M427" s="102" t="s">
        <v>4713</v>
      </c>
      <c r="N427" s="102" t="s">
        <v>4712</v>
      </c>
      <c r="O427" s="106" t="s">
        <v>3150</v>
      </c>
      <c r="P427" s="92" t="str">
        <f>VLOOKUP(F427,'[2]kiedy utworzył wop'!B:H,7,FALSE)</f>
        <v>2011-10-28</v>
      </c>
      <c r="Q427" s="107" t="s">
        <v>4601</v>
      </c>
      <c r="R427" s="108" t="str">
        <f t="shared" si="13"/>
        <v>2011</v>
      </c>
      <c r="S427" s="109" t="s">
        <v>8262</v>
      </c>
      <c r="T427" s="96">
        <f>VLOOKUP(F427,'[2]dofinansowanie '!P:AI,20,FALSE)</f>
        <v>619800</v>
      </c>
      <c r="U427" t="str">
        <f>VLOOKUP(F427,'[2]baza umowy'!A:AJ,36,FALSE)</f>
        <v>05 Obszary wiejskie (poza obszarami górskimi, wyspami lub o niskiej i bardzo niskiej gęstości zaludnienia)</v>
      </c>
      <c r="V427" t="str">
        <f>VLOOKUP(F427,'[2]baza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27" t="str">
        <f>VLOOKUP(F427,'[2]baza umowy'!H:AK,30,FALSE)</f>
        <v>07 Górnictwo i kopalnictwo surowców energetycznych</v>
      </c>
      <c r="X427" t="str">
        <f>VLOOKUP(F427,'[2]baza umowy'!A:AM,39,FALSE)</f>
        <v>"BIO-PRODUKTY TORF-KORA-PALETY" SPÓŁKA Z OGRANICZONĄ ODPOWIEDZIALNOŚCIĄ</v>
      </c>
      <c r="Y427" t="str">
        <f>VLOOKUP(F427,'[2]baza umowy'!A:AU,47,FALSE)</f>
        <v>spółka z ograniczoną odpowiedzialnością - małe przedsiębiorstwo</v>
      </c>
      <c r="Z427" t="str">
        <f>VLOOKUP(F427,'[2]baza umowy'!A:AW,49,FALSE)</f>
        <v>przedsiębiorca lub przedsiębiorstwo</v>
      </c>
      <c r="AA427" t="str">
        <f>VLOOKUP(F427,'[2]baza umowy'!A:AL,38,FALSE)</f>
        <v>8610003981</v>
      </c>
    </row>
    <row r="428" spans="1:27" x14ac:dyDescent="0.25">
      <c r="A428" t="str">
        <f>VLOOKUP(F428,'[2]baza umowy'!A:B,2,FALSE)</f>
        <v>RPZP.01.00.00</v>
      </c>
      <c r="B428" t="str">
        <f>VLOOKUP(F428,'[2]baza umowy'!A:C,3,FALSE)</f>
        <v>RPZP.01.01.00</v>
      </c>
      <c r="C428" t="str">
        <f>VLOOKUP(F428,'[2]baza umowy'!A:D,4,FALSE)</f>
        <v>RPZP.01.01.01</v>
      </c>
      <c r="D428" s="102" t="s">
        <v>4497</v>
      </c>
      <c r="E428" s="103" t="str">
        <f>VLOOKUP(F428,'[2]baza umowy'!A:E,5,FALSE)</f>
        <v>RPZP.01.01.01-32-173/09-02</v>
      </c>
      <c r="F428" s="102" t="s">
        <v>4500</v>
      </c>
      <c r="G428" s="89" t="e">
        <f>VLOOKUP(F428,baza!G:G,1,FALSE)</f>
        <v>#N/A</v>
      </c>
      <c r="H428" s="102" t="s">
        <v>18894</v>
      </c>
      <c r="I428" s="104" t="s">
        <v>4497</v>
      </c>
      <c r="J428" s="105" t="str">
        <f t="shared" si="12"/>
        <v>RPZP.01.01.01-32-173/09-02</v>
      </c>
      <c r="K428" s="104" t="s">
        <v>18895</v>
      </c>
      <c r="L428" s="102" t="s">
        <v>18896</v>
      </c>
      <c r="M428" s="102" t="s">
        <v>4504</v>
      </c>
      <c r="N428" s="102" t="s">
        <v>4503</v>
      </c>
      <c r="O428" s="106" t="s">
        <v>6354</v>
      </c>
      <c r="P428" s="92" t="str">
        <f>VLOOKUP(F428,'[2]kiedy utworzył wop'!B:H,7,FALSE)</f>
        <v>2011-11-02</v>
      </c>
      <c r="Q428" s="107" t="s">
        <v>4601</v>
      </c>
      <c r="R428" s="108" t="str">
        <f t="shared" si="13"/>
        <v>2011</v>
      </c>
      <c r="S428" s="109" t="s">
        <v>4496</v>
      </c>
      <c r="T428" s="96">
        <f>VLOOKUP(F428,'[2]dofinansowanie '!P:AI,20,FALSE)</f>
        <v>187560.17</v>
      </c>
      <c r="U428" t="str">
        <f>VLOOKUP(F428,'[2]baza umowy'!A:AJ,36,FALSE)</f>
        <v>01 Obszar miejski</v>
      </c>
      <c r="V428" t="str">
        <f>VLOOKUP(F428,'[2]baza umowy'!H:AH,27,FALSE)</f>
        <v>08 Inne inwestycje w przedsiębiorstwa</v>
      </c>
      <c r="W428" t="str">
        <f>VLOOKUP(F428,'[2]baza umowy'!H:AK,30,FALSE)</f>
        <v>19 Działalność w zakresie ochrony zdrowia ludzkiego</v>
      </c>
      <c r="X428" t="str">
        <f>VLOOKUP(F428,'[2]baza umowy'!A:AM,39,FALSE)</f>
        <v>"Procordis- Baraniak, Lewandowska" spółka partnerska lekarzy</v>
      </c>
      <c r="Y428" t="str">
        <f>VLOOKUP(F428,'[2]baza umowy'!A:AU,47,FALSE)</f>
        <v>spółka partnerska - mikro przedsiębiorstwo</v>
      </c>
      <c r="Z428" t="str">
        <f>VLOOKUP(F428,'[2]baza umowy'!A:AW,49,FALSE)</f>
        <v>przedsiębiorca lub przedsiębiorstwo</v>
      </c>
      <c r="AA428" t="str">
        <f>VLOOKUP(F428,'[2]baza umowy'!A:AL,38,FALSE)</f>
        <v>8513065351</v>
      </c>
    </row>
    <row r="429" spans="1:27" x14ac:dyDescent="0.25">
      <c r="A429" t="str">
        <f>VLOOKUP(F429,'[2]baza umowy'!A:B,2,FALSE)</f>
        <v>RPZP.01.00.00</v>
      </c>
      <c r="B429" t="str">
        <f>VLOOKUP(F429,'[2]baza umowy'!A:C,3,FALSE)</f>
        <v>RPZP.01.01.00</v>
      </c>
      <c r="C429" t="str">
        <f>VLOOKUP(F429,'[2]baza umowy'!A:D,4,FALSE)</f>
        <v>RPZP.01.01.02</v>
      </c>
      <c r="D429" s="102" t="s">
        <v>4527</v>
      </c>
      <c r="E429" s="103" t="str">
        <f>VLOOKUP(F429,'[2]baza umowy'!A:E,5,FALSE)</f>
        <v>RPZP.01.01.02-32-173/09-02</v>
      </c>
      <c r="F429" s="102" t="s">
        <v>4530</v>
      </c>
      <c r="G429" s="89" t="e">
        <f>VLOOKUP(F429,baza!G:G,1,FALSE)</f>
        <v>#N/A</v>
      </c>
      <c r="H429" s="102" t="s">
        <v>18897</v>
      </c>
      <c r="I429" s="104" t="s">
        <v>18898</v>
      </c>
      <c r="J429" s="105" t="str">
        <f t="shared" si="12"/>
        <v>RPZP.01.01.02-32-173/09-01</v>
      </c>
      <c r="K429" s="104" t="s">
        <v>18899</v>
      </c>
      <c r="L429" s="102" t="s">
        <v>18900</v>
      </c>
      <c r="M429" s="102" t="s">
        <v>4534</v>
      </c>
      <c r="N429" s="102" t="s">
        <v>4533</v>
      </c>
      <c r="O429" s="106" t="s">
        <v>7622</v>
      </c>
      <c r="P429" s="92" t="str">
        <f>VLOOKUP(F429,'[2]kiedy utworzył wop'!B:H,7,FALSE)</f>
        <v>2011-11-02</v>
      </c>
      <c r="Q429" s="107" t="s">
        <v>4601</v>
      </c>
      <c r="R429" s="108" t="str">
        <f t="shared" si="13"/>
        <v>2011</v>
      </c>
      <c r="S429" s="109" t="s">
        <v>3775</v>
      </c>
      <c r="T429" s="96">
        <f>VLOOKUP(F429,'[2]dofinansowanie '!P:AI,20,FALSE)</f>
        <v>286479.81</v>
      </c>
      <c r="U429" t="str">
        <f>VLOOKUP(F429,'[2]baza umowy'!A:AJ,36,FALSE)</f>
        <v>01 Obszar miejski</v>
      </c>
      <c r="V429" t="str">
        <f>VLOOKUP(F429,'[2]baza umowy'!H:AH,27,FALSE)</f>
        <v>08 Inne inwestycje w przedsiębiorstwa</v>
      </c>
      <c r="W429" t="str">
        <f>VLOOKUP(F429,'[2]baza umowy'!H:AK,30,FALSE)</f>
        <v>13 Handel hurtowy i detaliczny</v>
      </c>
      <c r="X429" t="str">
        <f>VLOOKUP(F429,'[2]baza umowy'!A:AM,39,FALSE)</f>
        <v>"KAMBUD" F.H.U. Mariusz Stosio</v>
      </c>
      <c r="Y429" t="str">
        <f>VLOOKUP(F429,'[2]baza umowy'!A:AU,47,FALSE)</f>
        <v>osoba fizyczna prowadząca działalność gospodarczą - małe przedsiębiorstwo</v>
      </c>
      <c r="Z429" t="str">
        <f>VLOOKUP(F429,'[2]baza umowy'!A:AW,49,FALSE)</f>
        <v>przedsiębiorca lub przedsiębiorstwo</v>
      </c>
      <c r="AA429" t="str">
        <f>VLOOKUP(F429,'[2]baza umowy'!A:AL,38,FALSE)</f>
        <v>9551839861</v>
      </c>
    </row>
    <row r="430" spans="1:27" x14ac:dyDescent="0.25">
      <c r="A430" t="str">
        <f>VLOOKUP(F430,'[2]baza umowy'!A:B,2,FALSE)</f>
        <v>RPZP.05.00.00</v>
      </c>
      <c r="B430" t="str">
        <f>VLOOKUP(F430,'[2]baza umowy'!A:C,3,FALSE)</f>
        <v>RPZP.05.05.00</v>
      </c>
      <c r="C430" t="str">
        <f>VLOOKUP(F430,'[2]baza umowy'!A:D,4,FALSE)</f>
        <v>RPZP.05.05.01</v>
      </c>
      <c r="D430" s="102"/>
      <c r="E430" s="103" t="str">
        <f>VLOOKUP(F430,'[2]baza umowy'!A:E,5,FALSE)</f>
        <v>RPZP.05.05.01-32-014/10-00</v>
      </c>
      <c r="F430" s="102" t="s">
        <v>6800</v>
      </c>
      <c r="G430" s="89" t="str">
        <f>VLOOKUP(F430,baza!G:G,1,FALSE)</f>
        <v>RPZP.05.05.01-32-014/10</v>
      </c>
      <c r="H430" s="102" t="e">
        <v>#N/A</v>
      </c>
      <c r="I430" s="104" t="s">
        <v>18901</v>
      </c>
      <c r="J430" s="105" t="str">
        <f t="shared" si="12"/>
        <v>RPZP.05.05.01-32-014/10-01</v>
      </c>
      <c r="K430" s="104" t="e">
        <v>#N/A</v>
      </c>
      <c r="L430" s="102" t="e">
        <v>#N/A</v>
      </c>
      <c r="M430" s="102" t="s">
        <v>6803</v>
      </c>
      <c r="N430" s="102" t="s">
        <v>6802</v>
      </c>
      <c r="O430" s="106" t="s">
        <v>4720</v>
      </c>
      <c r="P430" s="92" t="str">
        <f>VLOOKUP(F430,'[2]kiedy utworzył wop'!B:H,7,FALSE)</f>
        <v>2011-11-08</v>
      </c>
      <c r="Q430" s="107" t="s">
        <v>4601</v>
      </c>
      <c r="R430" s="108" t="str">
        <f t="shared" si="13"/>
        <v>2011</v>
      </c>
      <c r="S430" s="109" t="s">
        <v>3150</v>
      </c>
      <c r="T430" s="96">
        <f>VLOOKUP(F430,'[2]dofinansowanie '!P:AI,20,FALSE)</f>
        <v>21697.7</v>
      </c>
      <c r="U430" t="str">
        <f>VLOOKUP(F430,'[2]baza umowy'!A:AJ,36,FALSE)</f>
        <v>01 Obszar miejski</v>
      </c>
      <c r="V430" t="str">
        <f>VLOOKUP(F430,'[2]baza umowy'!H:AH,27,FALSE)</f>
        <v>61 Zintegrowane projekty na rzecz rewitalizacji obszarów miejskich i wiejskich</v>
      </c>
      <c r="W430" t="str">
        <f>VLOOKUP(F430,'[2]baza umowy'!H:AK,30,FALSE)</f>
        <v>22 Inne niewyszczególnione usługi</v>
      </c>
      <c r="X430" t="str">
        <f>VLOOKUP(F430,'[2]baza umowy'!A:AM,39,FALSE)</f>
        <v>Gmina Barlinek</v>
      </c>
      <c r="Y430" t="str">
        <f>VLOOKUP(F430,'[2]baza umowy'!A:AU,47,FALSE)</f>
        <v>wspólnota samorządowa - gmina</v>
      </c>
      <c r="Z430" t="str">
        <f>VLOOKUP(F430,'[2]baza umowy'!A:AW,49,FALSE)</f>
        <v>Jednostka samorządu terytorialnego</v>
      </c>
      <c r="AA430" t="str">
        <f>VLOOKUP(F430,'[2]baza umowy'!A:AL,38,FALSE)</f>
        <v>5971648491</v>
      </c>
    </row>
    <row r="431" spans="1:27" x14ac:dyDescent="0.25">
      <c r="A431" t="str">
        <f>VLOOKUP(F431,'[2]baza umowy'!A:B,2,FALSE)</f>
        <v>RPZP.01.00.00</v>
      </c>
      <c r="B431" t="str">
        <f>VLOOKUP(F431,'[2]baza umowy'!A:C,3,FALSE)</f>
        <v>RPZP.01.01.00</v>
      </c>
      <c r="C431" t="str">
        <f>VLOOKUP(F431,'[2]baza umowy'!A:D,4,FALSE)</f>
        <v>RPZP.01.01.01</v>
      </c>
      <c r="D431" s="102" t="s">
        <v>3603</v>
      </c>
      <c r="E431" s="103" t="str">
        <f>VLOOKUP(F431,'[2]baza umowy'!A:E,5,FALSE)</f>
        <v>RPZP.01.01.01-32-081/09-05</v>
      </c>
      <c r="F431" s="102" t="s">
        <v>3606</v>
      </c>
      <c r="G431" s="89" t="e">
        <f>VLOOKUP(F431,baza!G:G,1,FALSE)</f>
        <v>#N/A</v>
      </c>
      <c r="H431" s="102" t="s">
        <v>18902</v>
      </c>
      <c r="I431" s="104" t="s">
        <v>18903</v>
      </c>
      <c r="J431" s="105" t="str">
        <f t="shared" si="12"/>
        <v>RPZP.01.01.01-32-081/09-02</v>
      </c>
      <c r="K431" s="104" t="s">
        <v>18904</v>
      </c>
      <c r="L431" s="102" t="s">
        <v>18905</v>
      </c>
      <c r="M431" s="102" t="s">
        <v>3610</v>
      </c>
      <c r="N431" s="102" t="s">
        <v>3609</v>
      </c>
      <c r="O431" s="106" t="s">
        <v>8155</v>
      </c>
      <c r="P431" s="92" t="str">
        <f>VLOOKUP(F431,'[2]kiedy utworzył wop'!B:H,7,FALSE)</f>
        <v>2011-11-08</v>
      </c>
      <c r="Q431" s="107" t="s">
        <v>4601</v>
      </c>
      <c r="R431" s="108" t="str">
        <f t="shared" si="13"/>
        <v>2011</v>
      </c>
      <c r="S431" s="109" t="s">
        <v>3775</v>
      </c>
      <c r="T431" s="96">
        <f>VLOOKUP(F431,'[2]dofinansowanie '!P:AI,20,FALSE)</f>
        <v>979200</v>
      </c>
      <c r="U431" t="str">
        <f>VLOOKUP(F431,'[2]baza umowy'!A:AJ,36,FALSE)</f>
        <v>01 Obszar miejski</v>
      </c>
      <c r="V431" t="str">
        <f>VLOOKUP(F431,'[2]baza umowy'!H:AH,27,FALSE)</f>
        <v>08 Inne inwestycje w przedsiębiorstwa</v>
      </c>
      <c r="W431" t="str">
        <f>VLOOKUP(F431,'[2]baza umowy'!H:AK,30,FALSE)</f>
        <v>06 Nieokreślony przemysł wytwórczy</v>
      </c>
      <c r="X431" t="str">
        <f>VLOOKUP(F431,'[2]baza umowy'!A:AM,39,FALSE)</f>
        <v>Greenfield Polska Spółka z ograniczoną odpowiedzialnością</v>
      </c>
      <c r="Y431" t="str">
        <f>VLOOKUP(F431,'[2]baza umowy'!A:AU,47,FALSE)</f>
        <v>spółka z ograniczoną odpowiedzialnością - mikro przedsiębiorstwo</v>
      </c>
      <c r="Z431" t="str">
        <f>VLOOKUP(F431,'[2]baza umowy'!A:AW,49,FALSE)</f>
        <v>przedsiębiorca lub przedsiębiorstwo</v>
      </c>
      <c r="AA431" t="str">
        <f>VLOOKUP(F431,'[2]baza umowy'!A:AL,38,FALSE)</f>
        <v>9552184244</v>
      </c>
    </row>
    <row r="432" spans="1:27" x14ac:dyDescent="0.25">
      <c r="A432" t="str">
        <f>VLOOKUP(F432,'[2]baza umowy'!A:B,2,FALSE)</f>
        <v>RPZP.01.00.00</v>
      </c>
      <c r="B432" t="str">
        <f>VLOOKUP(F432,'[2]baza umowy'!A:C,3,FALSE)</f>
        <v>RPZP.01.01.00</v>
      </c>
      <c r="C432" t="str">
        <f>VLOOKUP(F432,'[2]baza umowy'!A:D,4,FALSE)</f>
        <v>RPZP.01.01.02</v>
      </c>
      <c r="D432" s="102" t="s">
        <v>5622</v>
      </c>
      <c r="E432" s="103" t="str">
        <f>VLOOKUP(F432,'[2]baza umowy'!A:E,5,FALSE)</f>
        <v>RPZP.01.01.02-32-207/09-02</v>
      </c>
      <c r="F432" s="102" t="s">
        <v>5625</v>
      </c>
      <c r="G432" s="89" t="e">
        <f>VLOOKUP(F432,baza!G:G,1,FALSE)</f>
        <v>#N/A</v>
      </c>
      <c r="H432" s="102" t="s">
        <v>18906</v>
      </c>
      <c r="I432" s="104" t="s">
        <v>18907</v>
      </c>
      <c r="J432" s="105" t="str">
        <f t="shared" si="12"/>
        <v>RPZP.01.01.02-32-207/09-03</v>
      </c>
      <c r="K432" s="104" t="s">
        <v>18908</v>
      </c>
      <c r="L432" s="102" t="s">
        <v>18909</v>
      </c>
      <c r="M432" s="102" t="s">
        <v>5629</v>
      </c>
      <c r="N432" s="102" t="s">
        <v>5628</v>
      </c>
      <c r="O432" s="106" t="s">
        <v>6198</v>
      </c>
      <c r="P432" s="92" t="str">
        <f>VLOOKUP(F432,'[2]kiedy utworzył wop'!B:H,7,FALSE)</f>
        <v>2011-11-08</v>
      </c>
      <c r="Q432" s="107" t="s">
        <v>4601</v>
      </c>
      <c r="R432" s="108" t="str">
        <f t="shared" si="13"/>
        <v>2011</v>
      </c>
      <c r="S432" s="109" t="s">
        <v>3775</v>
      </c>
      <c r="T432" s="96">
        <f>VLOOKUP(F432,'[2]dofinansowanie '!P:AI,20,FALSE)</f>
        <v>1117410</v>
      </c>
      <c r="U432" t="str">
        <f>VLOOKUP(F432,'[2]baza umowy'!A:AJ,36,FALSE)</f>
        <v>01 Obszar miejski</v>
      </c>
      <c r="V432" t="str">
        <f>VLOOKUP(F432,'[2]baza umowy'!H:AH,27,FALSE)</f>
        <v>08 Inne inwestycje w przedsiębiorstwa</v>
      </c>
      <c r="W432" t="str">
        <f>VLOOKUP(F432,'[2]baza umowy'!H:AK,30,FALSE)</f>
        <v>03 Produkcja produktów żywnościowych i napojów</v>
      </c>
      <c r="X432" t="str">
        <f>VLOOKUP(F432,'[2]baza umowy'!A:AM,39,FALSE)</f>
        <v>Piekarnia Kaliszczak Spółka Cywilna</v>
      </c>
      <c r="Y432" t="str">
        <f>VLOOKUP(F432,'[2]baza umowy'!A:AU,47,FALSE)</f>
        <v>spółka cywilna prowadząca działalność w oparciu o umowę zawartą na podstawie KC - małe przedsiębiorstwo</v>
      </c>
      <c r="Z432" t="str">
        <f>VLOOKUP(F432,'[2]baza umowy'!A:AW,49,FALSE)</f>
        <v>przedsiębiorca lub przedsiębiorstwo</v>
      </c>
      <c r="AA432" t="str">
        <f>VLOOKUP(F432,'[2]baza umowy'!A:AL,38,FALSE)</f>
        <v>6692131536</v>
      </c>
    </row>
    <row r="433" spans="1:27" x14ac:dyDescent="0.25">
      <c r="A433" t="str">
        <f>VLOOKUP(F433,'[2]baza umowy'!A:B,2,FALSE)</f>
        <v>RPZP.01.00.00</v>
      </c>
      <c r="B433" t="str">
        <f>VLOOKUP(F433,'[2]baza umowy'!A:C,3,FALSE)</f>
        <v>RPZP.01.01.00</v>
      </c>
      <c r="C433" t="str">
        <f>VLOOKUP(F433,'[2]baza umowy'!A:D,4,FALSE)</f>
        <v>RPZP.01.01.02</v>
      </c>
      <c r="D433" s="102" t="s">
        <v>4982</v>
      </c>
      <c r="E433" s="103" t="str">
        <f>VLOOKUP(F433,'[2]baza umowy'!A:E,5,FALSE)</f>
        <v>RPZP.01.01.02-32-204/09-02</v>
      </c>
      <c r="F433" s="102" t="s">
        <v>4985</v>
      </c>
      <c r="G433" s="89" t="e">
        <f>VLOOKUP(F433,baza!G:G,1,FALSE)</f>
        <v>#N/A</v>
      </c>
      <c r="H433" s="102" t="s">
        <v>18910</v>
      </c>
      <c r="I433" s="104" t="s">
        <v>4982</v>
      </c>
      <c r="J433" s="105" t="str">
        <f t="shared" si="12"/>
        <v>RPZP.01.01.02-32-204/09-02</v>
      </c>
      <c r="K433" s="104" t="s">
        <v>18911</v>
      </c>
      <c r="L433" s="102" t="s">
        <v>18912</v>
      </c>
      <c r="M433" s="102" t="s">
        <v>4987</v>
      </c>
      <c r="N433" s="102" t="s">
        <v>4986</v>
      </c>
      <c r="O433" s="106" t="s">
        <v>6362</v>
      </c>
      <c r="P433" s="92" t="str">
        <f>VLOOKUP(F433,'[2]kiedy utworzył wop'!B:H,7,FALSE)</f>
        <v>2011-11-09</v>
      </c>
      <c r="Q433" s="107" t="s">
        <v>4601</v>
      </c>
      <c r="R433" s="108" t="str">
        <f t="shared" si="13"/>
        <v>2011</v>
      </c>
      <c r="S433" s="109" t="s">
        <v>8262</v>
      </c>
      <c r="T433" s="96">
        <f>VLOOKUP(F433,'[2]dofinansowanie '!P:AI,20,FALSE)</f>
        <v>1080000</v>
      </c>
      <c r="U433" t="str">
        <f>VLOOKUP(F433,'[2]baza umowy'!A:AJ,36,FALSE)</f>
        <v>05 Obszary wiejskie (poza obszarami górskimi, wyspami lub o niskiej i bardzo niskiej gęstości zaludnienia)</v>
      </c>
      <c r="V433" t="str">
        <f>VLOOKUP(F433,'[2]baza umowy'!H:AH,27,FALSE)</f>
        <v>08 Inne inwestycje w przedsiębiorstwa</v>
      </c>
      <c r="W433" t="str">
        <f>VLOOKUP(F433,'[2]baza umowy'!H:AK,30,FALSE)</f>
        <v>06 Nieokreślony przemysł wytwórczy</v>
      </c>
      <c r="X433" t="str">
        <f>VLOOKUP(F433,'[2]baza umowy'!A:AM,39,FALSE)</f>
        <v>Przedsiębiorstwo Budowlano - Transportowe TRABES Rafał Pięta</v>
      </c>
      <c r="Y433" t="str">
        <f>VLOOKUP(F433,'[2]baza umowy'!A:AU,47,FALSE)</f>
        <v>osoba fizyczna prowadząca działalność gospodarczą - małe przedsiębiorstwo</v>
      </c>
      <c r="Z433" t="str">
        <f>VLOOKUP(F433,'[2]baza umowy'!A:AW,49,FALSE)</f>
        <v>przedsiębiorca lub przedsiębiorstwo</v>
      </c>
      <c r="AA433" t="str">
        <f>VLOOKUP(F433,'[2]baza umowy'!A:AL,38,FALSE)</f>
        <v>6691626980</v>
      </c>
    </row>
    <row r="434" spans="1:27" x14ac:dyDescent="0.25">
      <c r="A434" t="str">
        <f>VLOOKUP(F434,'[2]baza umowy'!A:B,2,FALSE)</f>
        <v>RPZP.01.00.00</v>
      </c>
      <c r="B434" t="str">
        <f>VLOOKUP(F434,'[2]baza umowy'!A:C,3,FALSE)</f>
        <v>RPZP.01.01.00</v>
      </c>
      <c r="C434" t="str">
        <f>VLOOKUP(F434,'[2]baza umowy'!A:D,4,FALSE)</f>
        <v>RPZP.01.01.01</v>
      </c>
      <c r="D434" s="102" t="s">
        <v>3502</v>
      </c>
      <c r="E434" s="103" t="str">
        <f>VLOOKUP(F434,'[2]baza umowy'!A:E,5,FALSE)</f>
        <v>RPZP.01.01.01-32-356/09-01</v>
      </c>
      <c r="F434" s="102" t="s">
        <v>3505</v>
      </c>
      <c r="G434" s="89" t="e">
        <f>VLOOKUP(F434,baza!G:G,1,FALSE)</f>
        <v>#N/A</v>
      </c>
      <c r="H434" s="102" t="s">
        <v>18913</v>
      </c>
      <c r="I434" s="104" t="s">
        <v>3502</v>
      </c>
      <c r="J434" s="105" t="str">
        <f t="shared" si="12"/>
        <v>RPZP.01.01.01-32-356/09-01</v>
      </c>
      <c r="K434" s="104" t="s">
        <v>18914</v>
      </c>
      <c r="L434" s="102" t="s">
        <v>18915</v>
      </c>
      <c r="M434" s="102" t="s">
        <v>3508</v>
      </c>
      <c r="N434" s="102" t="s">
        <v>3507</v>
      </c>
      <c r="O434" s="106" t="s">
        <v>800</v>
      </c>
      <c r="P434" s="92" t="str">
        <f>VLOOKUP(F434,'[2]kiedy utworzył wop'!B:H,7,FALSE)</f>
        <v>2011-11-09</v>
      </c>
      <c r="Q434" s="107" t="s">
        <v>4601</v>
      </c>
      <c r="R434" s="108" t="str">
        <f t="shared" si="13"/>
        <v>2011</v>
      </c>
      <c r="S434" s="109" t="s">
        <v>8262</v>
      </c>
      <c r="T434" s="96">
        <f>VLOOKUP(F434,'[2]dofinansowanie '!P:AI,20,FALSE)</f>
        <v>18000</v>
      </c>
      <c r="U434" t="str">
        <f>VLOOKUP(F434,'[2]baza umowy'!A:AJ,36,FALSE)</f>
        <v>01 Obszar miejski</v>
      </c>
      <c r="V434" t="str">
        <f>VLOOKUP(F434,'[2]baza umowy'!H:AH,27,FALSE)</f>
        <v>08 Inne inwestycje w przedsiębiorstwa</v>
      </c>
      <c r="W434" t="str">
        <f>VLOOKUP(F434,'[2]baza umowy'!H:AK,30,FALSE)</f>
        <v>19 Działalność w zakresie ochrony zdrowia ludzkiego</v>
      </c>
      <c r="X434" t="str">
        <f>VLOOKUP(F434,'[2]baza umowy'!A:AM,39,FALSE)</f>
        <v>Indywidualna Specjalistyczna Praktyka Lekarska Aldona Katarzyna Dydyk</v>
      </c>
      <c r="Y434" t="str">
        <f>VLOOKUP(F434,'[2]baza umowy'!A:AU,47,FALSE)</f>
        <v>osoba fizyczna prowadząca działalność gospodarczą - mikro przedsiębiorstwo</v>
      </c>
      <c r="Z434" t="str">
        <f>VLOOKUP(F434,'[2]baza umowy'!A:AW,49,FALSE)</f>
        <v>przedsiębiorca lub przedsiębiorstwo</v>
      </c>
      <c r="AA434" t="str">
        <f>VLOOKUP(F434,'[2]baza umowy'!A:AL,38,FALSE)</f>
        <v>5992046171</v>
      </c>
    </row>
    <row r="435" spans="1:27" x14ac:dyDescent="0.25">
      <c r="A435" t="str">
        <f>VLOOKUP(F435,'[2]baza umowy'!A:B,2,FALSE)</f>
        <v>RPZP.01.00.00</v>
      </c>
      <c r="B435" t="str">
        <f>VLOOKUP(F435,'[2]baza umowy'!A:C,3,FALSE)</f>
        <v>RPZP.01.01.00</v>
      </c>
      <c r="C435" t="str">
        <f>VLOOKUP(F435,'[2]baza umowy'!A:D,4,FALSE)</f>
        <v>RPZP.01.01.01</v>
      </c>
      <c r="D435" s="102" t="s">
        <v>3360</v>
      </c>
      <c r="E435" s="103" t="str">
        <f>VLOOKUP(F435,'[2]baza umowy'!A:E,5,FALSE)</f>
        <v>RPZP.01.01.01-32-066/09-03</v>
      </c>
      <c r="F435" s="102" t="s">
        <v>3363</v>
      </c>
      <c r="G435" s="89" t="e">
        <f>VLOOKUP(F435,baza!G:G,1,FALSE)</f>
        <v>#N/A</v>
      </c>
      <c r="H435" s="102" t="s">
        <v>18916</v>
      </c>
      <c r="I435" s="104" t="s">
        <v>18917</v>
      </c>
      <c r="J435" s="105" t="str">
        <f t="shared" si="12"/>
        <v>RPZP.01.01.01-32-066/09-02</v>
      </c>
      <c r="K435" s="104" t="s">
        <v>18918</v>
      </c>
      <c r="L435" s="102" t="s">
        <v>18919</v>
      </c>
      <c r="M435" s="102" t="s">
        <v>3367</v>
      </c>
      <c r="N435" s="102" t="s">
        <v>3366</v>
      </c>
      <c r="O435" s="106" t="s">
        <v>8155</v>
      </c>
      <c r="P435" s="92" t="str">
        <f>VLOOKUP(F435,'[2]kiedy utworzył wop'!B:H,7,FALSE)</f>
        <v>2011-11-09</v>
      </c>
      <c r="Q435" s="107" t="s">
        <v>4601</v>
      </c>
      <c r="R435" s="108" t="str">
        <f t="shared" si="13"/>
        <v>2011</v>
      </c>
      <c r="S435" s="109" t="s">
        <v>4916</v>
      </c>
      <c r="T435" s="96">
        <f>VLOOKUP(F435,'[2]dofinansowanie '!P:AI,20,FALSE)</f>
        <v>108450</v>
      </c>
      <c r="U435" t="str">
        <f>VLOOKUP(F435,'[2]baza umowy'!A:AJ,36,FALSE)</f>
        <v>01 Obszar miejski</v>
      </c>
      <c r="V435" t="str">
        <f>VLOOKUP(F435,'[2]baza umowy'!H:AH,27,FALSE)</f>
        <v>08 Inne inwestycje w przedsiębiorstwa</v>
      </c>
      <c r="W435" t="str">
        <f>VLOOKUP(F435,'[2]baza umowy'!H:AK,30,FALSE)</f>
        <v>19 Działalność w zakresie ochrony zdrowia ludzkiego</v>
      </c>
      <c r="X435" t="str">
        <f>VLOOKUP(F435,'[2]baza umowy'!A:AM,39,FALSE)</f>
        <v>Niepubliczny Zakład Opieki Zdrowotnej Simed Jolanta Grobelna</v>
      </c>
      <c r="Y435" t="str">
        <f>VLOOKUP(F435,'[2]baza umowy'!A:AU,47,FALSE)</f>
        <v>niepubliczny zakład opieki zdrowotnej (w tym osoby prowadzące praktyki lekarskie/pielęgniarskie)</v>
      </c>
      <c r="Z435" t="str">
        <f>VLOOKUP(F435,'[2]baza umowy'!A:AW,49,FALSE)</f>
        <v>przedsiębiorca lub przedsiębiorstwo</v>
      </c>
      <c r="AA435" t="str">
        <f>VLOOKUP(F435,'[2]baza umowy'!A:AL,38,FALSE)</f>
        <v>6731321791</v>
      </c>
    </row>
    <row r="436" spans="1:27" x14ac:dyDescent="0.25">
      <c r="A436" t="str">
        <f>VLOOKUP(F436,'[2]baza umowy'!A:B,2,FALSE)</f>
        <v>RPZP.01.00.00</v>
      </c>
      <c r="B436" t="str">
        <f>VLOOKUP(F436,'[2]baza umowy'!A:C,3,FALSE)</f>
        <v>RPZP.01.03.00</v>
      </c>
      <c r="C436" t="str">
        <f>VLOOKUP(F436,'[2]baza umowy'!A:D,4,FALSE)</f>
        <v>RPZP.01.03.01</v>
      </c>
      <c r="D436" s="102" t="s">
        <v>6402</v>
      </c>
      <c r="E436" s="103" t="str">
        <f>VLOOKUP(F436,'[2]baza umowy'!A:E,5,FALSE)</f>
        <v>RPZP.01.03.01-32-011/11-01</v>
      </c>
      <c r="F436" s="102" t="s">
        <v>6405</v>
      </c>
      <c r="G436" s="89" t="e">
        <f>VLOOKUP(F436,baza!G:G,1,FALSE)</f>
        <v>#N/A</v>
      </c>
      <c r="H436" s="102" t="s">
        <v>18920</v>
      </c>
      <c r="I436" s="104" t="s">
        <v>6402</v>
      </c>
      <c r="J436" s="105" t="str">
        <f t="shared" si="12"/>
        <v>RPZP.01.03.01-32-011/11-01</v>
      </c>
      <c r="K436" s="104" t="s">
        <v>18921</v>
      </c>
      <c r="L436" s="102" t="s">
        <v>18922</v>
      </c>
      <c r="M436" s="102" t="s">
        <v>1865</v>
      </c>
      <c r="N436" s="102" t="s">
        <v>1864</v>
      </c>
      <c r="O436" s="106" t="s">
        <v>4496</v>
      </c>
      <c r="P436" s="92" t="str">
        <f>VLOOKUP(F436,'[2]kiedy utworzył wop'!B:H,7,FALSE)</f>
        <v>2011-11-10</v>
      </c>
      <c r="Q436" s="107" t="s">
        <v>4601</v>
      </c>
      <c r="R436" s="108" t="str">
        <f t="shared" si="13"/>
        <v>2011</v>
      </c>
      <c r="S436" s="109" t="s">
        <v>3775</v>
      </c>
      <c r="T436" s="96">
        <f>VLOOKUP(F436,'[2]dofinansowanie '!P:AI,20,FALSE)</f>
        <v>15000</v>
      </c>
      <c r="U436" t="str">
        <f>VLOOKUP(F436,'[2]baza umowy'!A:AJ,36,FALSE)</f>
        <v>01 Obszar miejski</v>
      </c>
      <c r="V436" t="str">
        <f>VLOOKUP(F436,'[2]baza umowy'!H:AH,27,FALSE)</f>
        <v>05 Usługi w zakresie zaawansowanego wsparcia dla przedsiębiorstw i grup przedsiębiorstw</v>
      </c>
      <c r="W436" t="str">
        <f>VLOOKUP(F436,'[2]baza umowy'!H:AK,30,FALSE)</f>
        <v>15 Pośrednictwo finansowe</v>
      </c>
      <c r="X436" t="str">
        <f>VLOOKUP(F436,'[2]baza umowy'!A:AM,39,FALSE)</f>
        <v>Najda Consulting Andrzej Najda</v>
      </c>
      <c r="Y436" t="str">
        <f>VLOOKUP(F436,'[2]baza umowy'!A:AU,47,FALSE)</f>
        <v>osoba fizyczna prowadząca działalność gospodarczą - mikro przedsiębiorstwo</v>
      </c>
      <c r="Z436" t="str">
        <f>VLOOKUP(F436,'[2]baza umowy'!A:AW,49,FALSE)</f>
        <v>przedsiębiorca lub przedsiębiorstwo</v>
      </c>
      <c r="AA436" t="str">
        <f>VLOOKUP(F436,'[2]baza umowy'!A:AL,38,FALSE)</f>
        <v>9551896221</v>
      </c>
    </row>
    <row r="437" spans="1:27" x14ac:dyDescent="0.25">
      <c r="A437" t="str">
        <f>VLOOKUP(F437,'[2]baza umowy'!A:B,2,FALSE)</f>
        <v>RPZP.01.00.00</v>
      </c>
      <c r="B437" t="str">
        <f>VLOOKUP(F437,'[2]baza umowy'!A:C,3,FALSE)</f>
        <v>RPZP.01.01.00</v>
      </c>
      <c r="C437" t="str">
        <f>VLOOKUP(F437,'[2]baza umowy'!A:D,4,FALSE)</f>
        <v>RPZP.01.01.02</v>
      </c>
      <c r="D437" s="102" t="s">
        <v>7458</v>
      </c>
      <c r="E437" s="103" t="str">
        <f>VLOOKUP(F437,'[2]baza umowy'!A:E,5,FALSE)</f>
        <v>RPZP.01.01.02-32-084/09-01</v>
      </c>
      <c r="F437" s="102" t="s">
        <v>7461</v>
      </c>
      <c r="G437" s="89" t="e">
        <f>VLOOKUP(F437,baza!G:G,1,FALSE)</f>
        <v>#N/A</v>
      </c>
      <c r="H437" s="102" t="s">
        <v>18923</v>
      </c>
      <c r="I437" s="104" t="s">
        <v>18924</v>
      </c>
      <c r="J437" s="105" t="str">
        <f t="shared" si="12"/>
        <v>RPZP.01.01.02-32-084/09-05</v>
      </c>
      <c r="K437" s="104" t="s">
        <v>18925</v>
      </c>
      <c r="L437" s="102" t="s">
        <v>18926</v>
      </c>
      <c r="M437" s="102" t="s">
        <v>7464</v>
      </c>
      <c r="N437" s="102" t="s">
        <v>7463</v>
      </c>
      <c r="O437" s="106" t="s">
        <v>8218</v>
      </c>
      <c r="P437" s="92" t="str">
        <f>VLOOKUP(F437,'[2]kiedy utworzył wop'!B:H,7,FALSE)</f>
        <v>2011-11-10</v>
      </c>
      <c r="Q437" s="107" t="s">
        <v>4601</v>
      </c>
      <c r="R437" s="108" t="str">
        <f t="shared" si="13"/>
        <v>2011</v>
      </c>
      <c r="S437" s="109" t="s">
        <v>3775</v>
      </c>
      <c r="T437" s="96">
        <f>VLOOKUP(F437,'[2]dofinansowanie '!P:AI,20,FALSE)</f>
        <v>209500</v>
      </c>
      <c r="U437" t="str">
        <f>VLOOKUP(F437,'[2]baza umowy'!A:AJ,36,FALSE)</f>
        <v>05 Obszary wiejskie (poza obszarami górskimi, wyspami lub o niskiej i bardzo niskiej gęstości zaludnienia)</v>
      </c>
      <c r="V437" t="str">
        <f>VLOOKUP(F437,'[2]baza umowy'!H:AH,27,FALSE)</f>
        <v>08 Inne inwestycje w przedsiębiorstwa</v>
      </c>
      <c r="W437" t="str">
        <f>VLOOKUP(F437,'[2]baza umowy'!H:AK,30,FALSE)</f>
        <v>06 Nieokreślony przemysł wytwórczy</v>
      </c>
      <c r="X437" t="str">
        <f>VLOOKUP(F437,'[2]baza umowy'!A:AM,39,FALSE)</f>
        <v>„Akala Faraone” Sp. z o.o.</v>
      </c>
      <c r="Y437" t="str">
        <f>VLOOKUP(F437,'[2]baza umowy'!A:AU,47,FALSE)</f>
        <v>spółka z ograniczoną odpowiedzialnością - średnie przedsiębiorstwo</v>
      </c>
      <c r="Z437" t="str">
        <f>VLOOKUP(F437,'[2]baza umowy'!A:AW,49,FALSE)</f>
        <v>przedsiębiorca lub przedsiębiorstwo</v>
      </c>
      <c r="AA437" t="str">
        <f>VLOOKUP(F437,'[2]baza umowy'!A:AL,38,FALSE)</f>
        <v>8511001482</v>
      </c>
    </row>
    <row r="438" spans="1:27" x14ac:dyDescent="0.25">
      <c r="A438" t="str">
        <f>VLOOKUP(F438,'[2]baza umowy'!A:B,2,FALSE)</f>
        <v>RPZP.01.00.00</v>
      </c>
      <c r="B438" t="str">
        <f>VLOOKUP(F438,'[2]baza umowy'!A:C,3,FALSE)</f>
        <v>RPZP.01.01.00</v>
      </c>
      <c r="C438" t="str">
        <f>VLOOKUP(F438,'[2]baza umowy'!A:D,4,FALSE)</f>
        <v>RPZP.01.01.02</v>
      </c>
      <c r="D438" s="102" t="s">
        <v>7255</v>
      </c>
      <c r="E438" s="103" t="str">
        <f>VLOOKUP(F438,'[2]baza umowy'!A:E,5,FALSE)</f>
        <v>RPZP.01.01.02-32-081/10-01</v>
      </c>
      <c r="F438" s="102" t="s">
        <v>7258</v>
      </c>
      <c r="G438" s="89" t="e">
        <f>VLOOKUP(F438,baza!G:G,1,FALSE)</f>
        <v>#N/A</v>
      </c>
      <c r="H438" s="102" t="s">
        <v>18927</v>
      </c>
      <c r="I438" s="104" t="s">
        <v>7255</v>
      </c>
      <c r="J438" s="105" t="str">
        <f t="shared" si="12"/>
        <v>RPZP.01.01.02-32-081/10-01</v>
      </c>
      <c r="K438" s="104" t="s">
        <v>18928</v>
      </c>
      <c r="L438" s="102" t="s">
        <v>18929</v>
      </c>
      <c r="M438" s="102" t="s">
        <v>7262</v>
      </c>
      <c r="N438" s="102" t="s">
        <v>1259</v>
      </c>
      <c r="O438" s="106" t="s">
        <v>8218</v>
      </c>
      <c r="P438" s="92" t="str">
        <f>VLOOKUP(F438,'[2]kiedy utworzył wop'!B:H,7,FALSE)</f>
        <v>2011-11-10</v>
      </c>
      <c r="Q438" s="107" t="s">
        <v>4601</v>
      </c>
      <c r="R438" s="108" t="str">
        <f t="shared" si="13"/>
        <v>2011</v>
      </c>
      <c r="S438" s="109" t="s">
        <v>3775</v>
      </c>
      <c r="T438" s="96">
        <f>VLOOKUP(F438,'[2]dofinansowanie '!P:AI,20,FALSE)</f>
        <v>624000</v>
      </c>
      <c r="U438" t="str">
        <f>VLOOKUP(F438,'[2]baza umowy'!A:AJ,36,FALSE)</f>
        <v>01 Obszar miejski</v>
      </c>
      <c r="V438" t="str">
        <f>VLOOKUP(F438,'[2]baza umowy'!H:AH,27,FALSE)</f>
        <v>08 Inne inwestycje w przedsiębiorstwa</v>
      </c>
      <c r="W438" t="str">
        <f>VLOOKUP(F438,'[2]baza umowy'!H:AK,30,FALSE)</f>
        <v>06 Nieokreślony przemysł wytwórczy</v>
      </c>
      <c r="X438" t="str">
        <f>VLOOKUP(F438,'[2]baza umowy'!A:AM,39,FALSE)</f>
        <v>"Amberline" Spółka z Ograniczoną Odpowiedzialnością</v>
      </c>
      <c r="Y438" t="str">
        <f>VLOOKUP(F438,'[2]baza umowy'!A:AU,47,FALSE)</f>
        <v>spółka z ograniczoną odpowiedzialnością - średnie przedsiębiorstwo</v>
      </c>
      <c r="Z438" t="str">
        <f>VLOOKUP(F438,'[2]baza umowy'!A:AW,49,FALSE)</f>
        <v>przedsiębiorca lub przedsiębiorstwo</v>
      </c>
      <c r="AA438" t="str">
        <f>VLOOKUP(F438,'[2]baza umowy'!A:AL,38,FALSE)</f>
        <v>6711726935</v>
      </c>
    </row>
    <row r="439" spans="1:27" x14ac:dyDescent="0.25">
      <c r="A439" t="str">
        <f>VLOOKUP(F439,'[2]baza umowy'!A:B,2,FALSE)</f>
        <v>RPZP.01.00.00</v>
      </c>
      <c r="B439" t="str">
        <f>VLOOKUP(F439,'[2]baza umowy'!A:C,3,FALSE)</f>
        <v>RPZP.01.01.00</v>
      </c>
      <c r="C439" t="str">
        <f>VLOOKUP(F439,'[2]baza umowy'!A:D,4,FALSE)</f>
        <v>RPZP.01.01.01</v>
      </c>
      <c r="D439" s="102" t="s">
        <v>2351</v>
      </c>
      <c r="E439" s="103" t="str">
        <f>VLOOKUP(F439,'[2]baza umowy'!A:E,5,FALSE)</f>
        <v>RPZP.01.01.01-32-314/09-01</v>
      </c>
      <c r="F439" s="102" t="s">
        <v>2354</v>
      </c>
      <c r="G439" s="89" t="e">
        <f>VLOOKUP(F439,baza!G:G,1,FALSE)</f>
        <v>#N/A</v>
      </c>
      <c r="H439" s="102" t="s">
        <v>18930</v>
      </c>
      <c r="I439" s="104" t="s">
        <v>18931</v>
      </c>
      <c r="J439" s="105" t="str">
        <f t="shared" si="12"/>
        <v>RPZP.01.01.01-32-314/09-01</v>
      </c>
      <c r="K439" s="104" t="s">
        <v>18932</v>
      </c>
      <c r="L439" s="102" t="s">
        <v>18933</v>
      </c>
      <c r="M439" s="102" t="s">
        <v>2360</v>
      </c>
      <c r="N439" s="102" t="s">
        <v>2359</v>
      </c>
      <c r="O439" s="106" t="s">
        <v>6198</v>
      </c>
      <c r="P439" s="92" t="str">
        <f>VLOOKUP(F439,'[2]kiedy utworzył wop'!B:H,7,FALSE)</f>
        <v>2011-11-10</v>
      </c>
      <c r="Q439" s="107" t="s">
        <v>4601</v>
      </c>
      <c r="R439" s="108" t="str">
        <f t="shared" si="13"/>
        <v>2011</v>
      </c>
      <c r="S439" s="109" t="s">
        <v>4916</v>
      </c>
      <c r="T439" s="96">
        <f>VLOOKUP(F439,'[2]dofinansowanie '!P:AI,20,FALSE)</f>
        <v>158122.18</v>
      </c>
      <c r="U439" t="str">
        <f>VLOOKUP(F439,'[2]baza umowy'!A:AJ,36,FALSE)</f>
        <v>01 Obszar miejski</v>
      </c>
      <c r="V439" t="str">
        <f>VLOOKUP(F439,'[2]baza umowy'!H:AH,27,FALSE)</f>
        <v>08 Inne inwestycje w przedsiębiorstwa</v>
      </c>
      <c r="W439" t="str">
        <f>VLOOKUP(F439,'[2]baza umowy'!H:AK,30,FALSE)</f>
        <v>14 Hotele i restauracje</v>
      </c>
      <c r="X439" t="str">
        <f>VLOOKUP(F439,'[2]baza umowy'!A:AM,39,FALSE)</f>
        <v>Dom Wypoczynkowy "OLIVIA" - Oliwia Kotyza</v>
      </c>
      <c r="Y439" t="str">
        <f>VLOOKUP(F439,'[2]baza umowy'!A:AU,47,FALSE)</f>
        <v>osoba fizyczna prowadząca działalność gospodarczą - mikro przedsiębiorstwo</v>
      </c>
      <c r="Z439" t="str">
        <f>VLOOKUP(F439,'[2]baza umowy'!A:AW,49,FALSE)</f>
        <v>przedsiębiorca lub przedsiębiorstwo</v>
      </c>
      <c r="AA439" t="str">
        <f>VLOOKUP(F439,'[2]baza umowy'!A:AL,38,FALSE)</f>
        <v>4990145299</v>
      </c>
    </row>
    <row r="440" spans="1:27" x14ac:dyDescent="0.25">
      <c r="A440" t="str">
        <f>VLOOKUP(F440,'[2]baza umowy'!A:B,2,FALSE)</f>
        <v>RPZP.01.00.00</v>
      </c>
      <c r="B440" t="str">
        <f>VLOOKUP(F440,'[2]baza umowy'!A:C,3,FALSE)</f>
        <v>RPZP.01.01.00</v>
      </c>
      <c r="C440" t="str">
        <f>VLOOKUP(F440,'[2]baza umowy'!A:D,4,FALSE)</f>
        <v>RPZP.01.01.03</v>
      </c>
      <c r="D440" s="102" t="s">
        <v>7541</v>
      </c>
      <c r="E440" s="103" t="str">
        <f>VLOOKUP(F440,'[2]baza umowy'!A:E,5,FALSE)</f>
        <v>RPZP.01.01.03-32-022/10-02</v>
      </c>
      <c r="F440" s="102" t="s">
        <v>7544</v>
      </c>
      <c r="G440" s="89" t="e">
        <f>VLOOKUP(F440,baza!G:G,1,FALSE)</f>
        <v>#N/A</v>
      </c>
      <c r="H440" s="102" t="s">
        <v>18934</v>
      </c>
      <c r="I440" s="104" t="s">
        <v>18935</v>
      </c>
      <c r="J440" s="105" t="str">
        <f t="shared" si="12"/>
        <v>RPZP.01.01.03-32-022/10-03</v>
      </c>
      <c r="K440" s="104" t="s">
        <v>18936</v>
      </c>
      <c r="L440" s="102" t="s">
        <v>18937</v>
      </c>
      <c r="M440" s="102" t="s">
        <v>7548</v>
      </c>
      <c r="N440" s="102" t="s">
        <v>7547</v>
      </c>
      <c r="O440" s="106" t="s">
        <v>8262</v>
      </c>
      <c r="P440" s="92" t="str">
        <f>VLOOKUP(F440,'[2]kiedy utworzył wop'!B:H,7,FALSE)</f>
        <v>2011-11-14</v>
      </c>
      <c r="Q440" s="107" t="s">
        <v>4601</v>
      </c>
      <c r="R440" s="108" t="str">
        <f t="shared" si="13"/>
        <v>2011</v>
      </c>
      <c r="S440" s="109" t="s">
        <v>4916</v>
      </c>
      <c r="T440" s="96">
        <f>VLOOKUP(F440,'[2]dofinansowanie '!P:AI,20,FALSE)</f>
        <v>168153.92</v>
      </c>
      <c r="U440" t="str">
        <f>VLOOKUP(F440,'[2]baza umowy'!A:AJ,36,FALSE)</f>
        <v>05 Obszary wiejskie (poza obszarami górskimi, wyspami lub o niskiej i bardzo niskiej gęstości zaludnienia)</v>
      </c>
      <c r="V440" t="str">
        <f>VLOOKUP(F440,'[2]baza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40" t="str">
        <f>VLOOKUP(F440,'[2]baza umowy'!H:AK,30,FALSE)</f>
        <v>19 Działalność w zakresie ochrony zdrowia ludzkiego</v>
      </c>
      <c r="X440" t="str">
        <f>VLOOKUP(F440,'[2]baza umowy'!A:AM,39,FALSE)</f>
        <v>INDYWIDUALNA SPECJALISTYCZNA PRAKTYKA LEKARSKA LEK. DENT. RAFAŁ ROJEK</v>
      </c>
      <c r="Y440" t="str">
        <f>VLOOKUP(F440,'[2]baza umowy'!A:AU,47,FALSE)</f>
        <v>osoba fizyczna prowadząca działalność gospodarczą - mikro przedsiębiorstwo</v>
      </c>
      <c r="Z440" t="str">
        <f>VLOOKUP(F440,'[2]baza umowy'!A:AW,49,FALSE)</f>
        <v>przedsiębiorca lub przedsiębiorstwo</v>
      </c>
      <c r="AA440" t="str">
        <f>VLOOKUP(F440,'[2]baza umowy'!A:AL,38,FALSE)</f>
        <v>8521845715</v>
      </c>
    </row>
    <row r="441" spans="1:27" x14ac:dyDescent="0.25">
      <c r="A441" t="str">
        <f>VLOOKUP(F441,'[2]baza umowy'!A:B,2,FALSE)</f>
        <v>RPZP.01.00.00</v>
      </c>
      <c r="B441" t="str">
        <f>VLOOKUP(F441,'[2]baza umowy'!A:C,3,FALSE)</f>
        <v>RPZP.01.01.00</v>
      </c>
      <c r="C441" t="str">
        <f>VLOOKUP(F441,'[2]baza umowy'!A:D,4,FALSE)</f>
        <v>RPZP.01.01.01</v>
      </c>
      <c r="D441" s="102" t="s">
        <v>3858</v>
      </c>
      <c r="E441" s="103" t="str">
        <f>VLOOKUP(F441,'[2]baza umowy'!A:E,5,FALSE)</f>
        <v>RPZP.01.01.01-32-121/08-04</v>
      </c>
      <c r="F441" s="102" t="s">
        <v>3861</v>
      </c>
      <c r="G441" s="89" t="e">
        <f>VLOOKUP(F441,baza!G:G,1,FALSE)</f>
        <v>#N/A</v>
      </c>
      <c r="H441" s="102" t="s">
        <v>18938</v>
      </c>
      <c r="I441" s="104" t="s">
        <v>18939</v>
      </c>
      <c r="J441" s="105" t="str">
        <f t="shared" si="12"/>
        <v>RPZP.01.01.01-32-121/08-10</v>
      </c>
      <c r="K441" s="104" t="s">
        <v>18940</v>
      </c>
      <c r="L441" s="102" t="s">
        <v>18941</v>
      </c>
      <c r="M441" s="102" t="s">
        <v>3866</v>
      </c>
      <c r="N441" s="102" t="s">
        <v>3865</v>
      </c>
      <c r="O441" s="106" t="s">
        <v>8262</v>
      </c>
      <c r="P441" s="92" t="str">
        <f>VLOOKUP(F441,'[2]kiedy utworzył wop'!B:H,7,FALSE)</f>
        <v>2011-11-14</v>
      </c>
      <c r="Q441" s="107" t="s">
        <v>4601</v>
      </c>
      <c r="R441" s="108" t="str">
        <f t="shared" si="13"/>
        <v>2011</v>
      </c>
      <c r="S441" s="109" t="s">
        <v>8262</v>
      </c>
      <c r="T441" s="96">
        <f>VLOOKUP(F441,'[2]dofinansowanie '!P:AI,20,FALSE)</f>
        <v>1000000</v>
      </c>
      <c r="U441" t="str">
        <f>VLOOKUP(F441,'[2]baza umowy'!A:AJ,36,FALSE)</f>
        <v>05 Obszary wiejskie (poza obszarami górskimi, wyspami lub o niskiej i bardzo niskiej gęstości zaludnienia)</v>
      </c>
      <c r="V441" t="str">
        <f>VLOOKUP(F441,'[2]baza umowy'!H:AH,27,FALSE)</f>
        <v>08 Inne inwestycje w przedsiębiorstwa</v>
      </c>
      <c r="W441" t="str">
        <f>VLOOKUP(F441,'[2]baza umowy'!H:AK,30,FALSE)</f>
        <v>14 Hotele i restauracje</v>
      </c>
      <c r="X441" t="str">
        <f>VLOOKUP(F441,'[2]baza umowy'!A:AM,39,FALSE)</f>
        <v>"MIRDAJ” Spółka Cywilna Jan Kunach, Anna Kunach, Mirosława Cieślewicz</v>
      </c>
      <c r="Y441" t="str">
        <f>VLOOKUP(F441,'[2]baza umowy'!A:AU,47,FALSE)</f>
        <v>spółka cywilna prowadząca działalność w oparciu o umowę zawartą na podstawie KC - mikro przedsiębiorstwo</v>
      </c>
      <c r="Z441" t="str">
        <f>VLOOKUP(F441,'[2]baza umowy'!A:AW,49,FALSE)</f>
        <v>przedsiębiorca lub przedsiębiorstwo</v>
      </c>
      <c r="AA441" t="str">
        <f>VLOOKUP(F441,'[2]baza umowy'!A:AL,38,FALSE)</f>
        <v>8522246075</v>
      </c>
    </row>
    <row r="442" spans="1:27" x14ac:dyDescent="0.25">
      <c r="A442" t="str">
        <f>VLOOKUP(F442,'[2]baza umowy'!A:B,2,FALSE)</f>
        <v>RPZP.01.00.00</v>
      </c>
      <c r="B442" t="str">
        <f>VLOOKUP(F442,'[2]baza umowy'!A:C,3,FALSE)</f>
        <v>RPZP.01.01.00</v>
      </c>
      <c r="C442" t="str">
        <f>VLOOKUP(F442,'[2]baza umowy'!A:D,4,FALSE)</f>
        <v>RPZP.01.01.03</v>
      </c>
      <c r="D442" s="102"/>
      <c r="E442" s="103" t="str">
        <f>VLOOKUP(F442,'[2]baza umowy'!A:E,5,FALSE)</f>
        <v>RPZP.01.01.03-32-099/10-00</v>
      </c>
      <c r="F442" s="102" t="s">
        <v>5718</v>
      </c>
      <c r="G442" s="89" t="e">
        <f>VLOOKUP(F442,baza!G:G,1,FALSE)</f>
        <v>#N/A</v>
      </c>
      <c r="H442" s="102" t="s">
        <v>18942</v>
      </c>
      <c r="I442" s="104" t="s">
        <v>18943</v>
      </c>
      <c r="J442" s="105" t="str">
        <f t="shared" si="12"/>
        <v>RPZP.01.01.03-32-099/10-01</v>
      </c>
      <c r="K442" s="104" t="s">
        <v>18944</v>
      </c>
      <c r="L442" s="102" t="s">
        <v>18945</v>
      </c>
      <c r="M442" s="102" t="s">
        <v>5721</v>
      </c>
      <c r="N442" s="102" t="s">
        <v>5720</v>
      </c>
      <c r="O442" s="106" t="s">
        <v>5844</v>
      </c>
      <c r="P442" s="92" t="str">
        <f>VLOOKUP(F442,'[2]kiedy utworzył wop'!B:H,7,FALSE)</f>
        <v>2011-11-17</v>
      </c>
      <c r="Q442" s="107" t="s">
        <v>4601</v>
      </c>
      <c r="R442" s="108" t="str">
        <f t="shared" si="13"/>
        <v>2011</v>
      </c>
      <c r="S442" s="109" t="s">
        <v>4916</v>
      </c>
      <c r="T442" s="96">
        <f>VLOOKUP(F442,'[2]dofinansowanie '!P:AI,20,FALSE)</f>
        <v>60215.4</v>
      </c>
      <c r="U442" t="str">
        <f>VLOOKUP(F442,'[2]baza umowy'!A:AJ,36,FALSE)</f>
        <v>01 Obszar miejski</v>
      </c>
      <c r="V442" t="str">
        <f>VLOOKUP(F442,'[2]baza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42" t="str">
        <f>VLOOKUP(F442,'[2]baza umowy'!H:AK,30,FALSE)</f>
        <v>22 Inne niewyszczególnione usługi</v>
      </c>
      <c r="X442" t="str">
        <f>VLOOKUP(F442,'[2]baza umowy'!A:AM,39,FALSE)</f>
        <v>"SICA" SPÓŁKA Z OGRANICZONA ODPOWIEDZIALNOSCIA</v>
      </c>
      <c r="Y442" t="str">
        <f>VLOOKUP(F442,'[2]baza umowy'!A:AU,47,FALSE)</f>
        <v>spółka z ograniczoną odpowiedzialnością - mikro przedsiębiorstwo</v>
      </c>
      <c r="Z442" t="str">
        <f>VLOOKUP(F442,'[2]baza umowy'!A:AW,49,FALSE)</f>
        <v>przedsiębiorca lub przedsiębiorstwo</v>
      </c>
      <c r="AA442" t="str">
        <f>VLOOKUP(F442,'[2]baza umowy'!A:AL,38,FALSE)</f>
        <v>8513088607</v>
      </c>
    </row>
    <row r="443" spans="1:27" x14ac:dyDescent="0.25">
      <c r="A443" t="str">
        <f>VLOOKUP(F443,'[2]baza umowy'!A:B,2,FALSE)</f>
        <v>RPZP.01.00.00</v>
      </c>
      <c r="B443" t="str">
        <f>VLOOKUP(F443,'[2]baza umowy'!A:C,3,FALSE)</f>
        <v>RPZP.01.01.00</v>
      </c>
      <c r="C443" t="str">
        <f>VLOOKUP(F443,'[2]baza umowy'!A:D,4,FALSE)</f>
        <v>RPZP.01.01.03</v>
      </c>
      <c r="D443" s="102" t="s">
        <v>2026</v>
      </c>
      <c r="E443" s="103" t="str">
        <f>VLOOKUP(F443,'[2]baza umowy'!A:E,5,FALSE)</f>
        <v>RPZP.01.01.03-32-069/09-01</v>
      </c>
      <c r="F443" s="102" t="s">
        <v>2029</v>
      </c>
      <c r="G443" s="89" t="e">
        <f>VLOOKUP(F443,baza!G:G,1,FALSE)</f>
        <v>#N/A</v>
      </c>
      <c r="H443" s="102" t="s">
        <v>18946</v>
      </c>
      <c r="I443" s="104" t="s">
        <v>18947</v>
      </c>
      <c r="J443" s="105" t="str">
        <f t="shared" si="12"/>
        <v>RPZP.01.01.03-32-069/09-03</v>
      </c>
      <c r="K443" s="104" t="s">
        <v>18948</v>
      </c>
      <c r="L443" s="102" t="s">
        <v>18949</v>
      </c>
      <c r="M443" s="102" t="s">
        <v>2032</v>
      </c>
      <c r="N443" s="102" t="s">
        <v>2031</v>
      </c>
      <c r="O443" s="106" t="s">
        <v>5844</v>
      </c>
      <c r="P443" s="92" t="str">
        <f>VLOOKUP(F443,'[2]kiedy utworzył wop'!B:H,7,FALSE)</f>
        <v>2011-11-17</v>
      </c>
      <c r="Q443" s="107" t="s">
        <v>4601</v>
      </c>
      <c r="R443" s="108" t="str">
        <f t="shared" si="13"/>
        <v>2011</v>
      </c>
      <c r="S443" s="109" t="s">
        <v>4916</v>
      </c>
      <c r="T443" s="96">
        <f>VLOOKUP(F443,'[2]dofinansowanie '!P:AI,20,FALSE)</f>
        <v>165978.21</v>
      </c>
      <c r="U443" t="str">
        <f>VLOOKUP(F443,'[2]baza umowy'!A:AJ,36,FALSE)</f>
        <v>01 Obszar miejski</v>
      </c>
      <c r="V443" t="str">
        <f>VLOOKUP(F443,'[2]baza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43" t="str">
        <f>VLOOKUP(F443,'[2]baza umowy'!H:AK,30,FALSE)</f>
        <v>22 Inne niewyszczególnione usługi</v>
      </c>
      <c r="X443" t="str">
        <f>VLOOKUP(F443,'[2]baza umowy'!A:AM,39,FALSE)</f>
        <v>TRICHOMED Julitta Siemiątkowska</v>
      </c>
      <c r="Y443" t="str">
        <f>VLOOKUP(F443,'[2]baza umowy'!A:AU,47,FALSE)</f>
        <v>osoba fizyczna prowadząca działalność gospodarczą - mikro przedsiębiorstwo</v>
      </c>
      <c r="Z443" t="str">
        <f>VLOOKUP(F443,'[2]baza umowy'!A:AW,49,FALSE)</f>
        <v>przedsiębiorca lub przedsiębiorstwo</v>
      </c>
      <c r="AA443" t="str">
        <f>VLOOKUP(F443,'[2]baza umowy'!A:AL,38,FALSE)</f>
        <v>8541341509</v>
      </c>
    </row>
    <row r="444" spans="1:27" x14ac:dyDescent="0.25">
      <c r="A444" t="str">
        <f>VLOOKUP(F444,'[2]baza umowy'!A:B,2,FALSE)</f>
        <v>RPZP.01.00.00</v>
      </c>
      <c r="B444" t="str">
        <f>VLOOKUP(F444,'[2]baza umowy'!A:C,3,FALSE)</f>
        <v>RPZP.01.01.00</v>
      </c>
      <c r="C444" t="str">
        <f>VLOOKUP(F444,'[2]baza umowy'!A:D,4,FALSE)</f>
        <v>RPZP.01.01.02</v>
      </c>
      <c r="D444" s="102" t="s">
        <v>18950</v>
      </c>
      <c r="E444" s="103" t="str">
        <f>VLOOKUP(F444,'[2]baza umowy'!A:E,5,FALSE)</f>
        <v>RPZP.01.01.02-32-007/08-03</v>
      </c>
      <c r="F444" s="102" t="s">
        <v>1573</v>
      </c>
      <c r="G444" s="89" t="e">
        <f>VLOOKUP(F444,baza!G:G,1,FALSE)</f>
        <v>#N/A</v>
      </c>
      <c r="H444" s="102" t="s">
        <v>18951</v>
      </c>
      <c r="I444" s="104" t="s">
        <v>18950</v>
      </c>
      <c r="J444" s="105" t="str">
        <f t="shared" si="12"/>
        <v>RPZP.01.01.02-32-007/08-02</v>
      </c>
      <c r="K444" s="104" t="s">
        <v>18952</v>
      </c>
      <c r="L444" s="102" t="s">
        <v>18953</v>
      </c>
      <c r="M444" s="102" t="s">
        <v>18954</v>
      </c>
      <c r="N444" s="102" t="s">
        <v>1578</v>
      </c>
      <c r="O444" s="106" t="s">
        <v>5844</v>
      </c>
      <c r="P444" s="92" t="str">
        <f>VLOOKUP(F444,'[2]kiedy utworzył wop'!B:H,7,FALSE)</f>
        <v>2011-11-17</v>
      </c>
      <c r="Q444" s="107" t="s">
        <v>4601</v>
      </c>
      <c r="R444" s="108" t="str">
        <f t="shared" si="13"/>
        <v>2011</v>
      </c>
      <c r="S444" s="109" t="s">
        <v>4916</v>
      </c>
      <c r="T444" s="96">
        <f>VLOOKUP(F444,'[2]dofinansowanie '!P:AI,20,FALSE)</f>
        <v>988635.64</v>
      </c>
      <c r="U444" t="str">
        <f>VLOOKUP(F444,'[2]baza umowy'!A:AJ,36,FALSE)</f>
        <v>01 Obszar miejski</v>
      </c>
      <c r="V444" t="str">
        <f>VLOOKUP(F444,'[2]baza umowy'!H:AH,27,FALSE)</f>
        <v>08 Inne inwestycje w przedsiębiorstwa</v>
      </c>
      <c r="W444" t="str">
        <f>VLOOKUP(F444,'[2]baza umowy'!H:AK,30,FALSE)</f>
        <v>22 Inne niewyszczególnione usługi</v>
      </c>
      <c r="X444" t="str">
        <f>VLOOKUP(F444,'[2]baza umowy'!A:AM,39,FALSE)</f>
        <v>Spółdzielnia Sanatoryjno-Wypoczynkowa „LECH” Sanatorium Uzdrowiskowe w Kołobrzegu</v>
      </c>
      <c r="Y444" t="str">
        <f>VLOOKUP(F444,'[2]baza umowy'!A:AU,47,FALSE)</f>
        <v>spółdzielnia - średnie przedsiębiorstwo</v>
      </c>
      <c r="Z444" t="str">
        <f>VLOOKUP(F444,'[2]baza umowy'!A:AW,49,FALSE)</f>
        <v>przedsiębiorca lub przedsiębiorstwo</v>
      </c>
      <c r="AA444" t="str">
        <f>VLOOKUP(F444,'[2]baza umowy'!A:AL,38,FALSE)</f>
        <v>6710101653</v>
      </c>
    </row>
    <row r="445" spans="1:27" x14ac:dyDescent="0.25">
      <c r="A445" t="str">
        <f>VLOOKUP(F445,'[2]baza umowy'!A:B,2,FALSE)</f>
        <v>RPZP.01.00.00</v>
      </c>
      <c r="B445" t="str">
        <f>VLOOKUP(F445,'[2]baza umowy'!A:C,3,FALSE)</f>
        <v>RPZP.01.01.00</v>
      </c>
      <c r="C445" t="str">
        <f>VLOOKUP(F445,'[2]baza umowy'!A:D,4,FALSE)</f>
        <v>RPZP.01.01.01</v>
      </c>
      <c r="D445" s="102" t="s">
        <v>6477</v>
      </c>
      <c r="E445" s="103" t="str">
        <f>VLOOKUP(F445,'[2]baza umowy'!A:E,5,FALSE)</f>
        <v>RPZP.01.01.01-32-285/10-01</v>
      </c>
      <c r="F445" s="102" t="s">
        <v>6480</v>
      </c>
      <c r="G445" s="89" t="e">
        <f>VLOOKUP(F445,baza!G:G,1,FALSE)</f>
        <v>#N/A</v>
      </c>
      <c r="H445" s="102" t="s">
        <v>18955</v>
      </c>
      <c r="I445" s="104" t="s">
        <v>18956</v>
      </c>
      <c r="J445" s="105" t="str">
        <f t="shared" si="12"/>
        <v>RPZP.01.01.01-32-285/10-02</v>
      </c>
      <c r="K445" s="104" t="s">
        <v>18957</v>
      </c>
      <c r="L445" s="102" t="s">
        <v>18958</v>
      </c>
      <c r="M445" s="102" t="s">
        <v>6482</v>
      </c>
      <c r="N445" s="102" t="s">
        <v>802</v>
      </c>
      <c r="O445" s="106" t="s">
        <v>5583</v>
      </c>
      <c r="P445" s="92" t="str">
        <f>VLOOKUP(F445,'[2]kiedy utworzył wop'!B:H,7,FALSE)</f>
        <v>2011-11-17</v>
      </c>
      <c r="Q445" s="107" t="s">
        <v>4601</v>
      </c>
      <c r="R445" s="108" t="str">
        <f t="shared" si="13"/>
        <v>2011</v>
      </c>
      <c r="S445" s="109" t="s">
        <v>4916</v>
      </c>
      <c r="T445" s="96">
        <f>VLOOKUP(F445,'[2]dofinansowanie '!P:AI,20,FALSE)</f>
        <v>97356.6</v>
      </c>
      <c r="U445" t="str">
        <f>VLOOKUP(F445,'[2]baza umowy'!A:AJ,36,FALSE)</f>
        <v>01 Obszar miejski</v>
      </c>
      <c r="V445" t="str">
        <f>VLOOKUP(F445,'[2]baza umowy'!H:AH,27,FALSE)</f>
        <v>08 Inne inwestycje w przedsiębiorstwa</v>
      </c>
      <c r="W445" t="str">
        <f>VLOOKUP(F445,'[2]baza umowy'!H:AK,30,FALSE)</f>
        <v>06 Nieokreślony przemysł wytwórczy</v>
      </c>
      <c r="X445" t="str">
        <f>VLOOKUP(F445,'[2]baza umowy'!A:AM,39,FALSE)</f>
        <v>Towarzystwo Handlowe "ALPLAST" Spółka Jawna A. Bąk i Spółka</v>
      </c>
      <c r="Y445" t="str">
        <f>VLOOKUP(F445,'[2]baza umowy'!A:AU,47,FALSE)</f>
        <v>spółka jawna - mikro przedsiębiorstwo</v>
      </c>
      <c r="Z445" t="str">
        <f>VLOOKUP(F445,'[2]baza umowy'!A:AW,49,FALSE)</f>
        <v>przedsiębiorca lub przedsiębiorstwo</v>
      </c>
      <c r="AA445" t="str">
        <f>VLOOKUP(F445,'[2]baza umowy'!A:AL,38,FALSE)</f>
        <v>6710012263</v>
      </c>
    </row>
    <row r="446" spans="1:27" x14ac:dyDescent="0.25">
      <c r="A446" t="str">
        <f>VLOOKUP(F446,'[2]baza umowy'!A:B,2,FALSE)</f>
        <v>RPZP.01.00.00</v>
      </c>
      <c r="B446" t="str">
        <f>VLOOKUP(F446,'[2]baza umowy'!A:C,3,FALSE)</f>
        <v>RPZP.01.03.00</v>
      </c>
      <c r="C446" t="str">
        <f>VLOOKUP(F446,'[2]baza umowy'!A:D,4,FALSE)</f>
        <v>RPZP.01.03.01</v>
      </c>
      <c r="D446" s="102" t="s">
        <v>5840</v>
      </c>
      <c r="E446" s="103" t="str">
        <f>VLOOKUP(F446,'[2]baza umowy'!A:E,5,FALSE)</f>
        <v>RPZP.01.03.01-32-011/09-01</v>
      </c>
      <c r="F446" s="102" t="s">
        <v>5843</v>
      </c>
      <c r="G446" s="89" t="e">
        <f>VLOOKUP(F446,baza!G:G,1,FALSE)</f>
        <v>#N/A</v>
      </c>
      <c r="H446" s="102" t="s">
        <v>18959</v>
      </c>
      <c r="I446" s="104" t="s">
        <v>5840</v>
      </c>
      <c r="J446" s="105" t="str">
        <f t="shared" si="12"/>
        <v>RPZP.01.03.01-32-011/09-01</v>
      </c>
      <c r="K446" s="104" t="s">
        <v>18960</v>
      </c>
      <c r="L446" s="102" t="s">
        <v>18961</v>
      </c>
      <c r="M446" s="102" t="s">
        <v>5847</v>
      </c>
      <c r="N446" s="102" t="s">
        <v>5846</v>
      </c>
      <c r="O446" s="106" t="s">
        <v>3775</v>
      </c>
      <c r="P446" s="92" t="str">
        <f>VLOOKUP(F446,'[2]kiedy utworzył wop'!B:H,7,FALSE)</f>
        <v>2011-11-18</v>
      </c>
      <c r="Q446" s="107" t="s">
        <v>4601</v>
      </c>
      <c r="R446" s="108" t="str">
        <f t="shared" si="13"/>
        <v>2011</v>
      </c>
      <c r="S446" s="109" t="s">
        <v>6889</v>
      </c>
      <c r="T446" s="96">
        <f>VLOOKUP(F446,'[2]dofinansowanie '!P:AI,20,FALSE)</f>
        <v>6000</v>
      </c>
      <c r="U446" t="str">
        <f>VLOOKUP(F446,'[2]baza umowy'!A:AJ,36,FALSE)</f>
        <v>01 Obszar miejski</v>
      </c>
      <c r="V446" t="str">
        <f>VLOOKUP(F446,'[2]baza umowy'!H:AH,27,FALSE)</f>
        <v>05 Usługi w zakresie zaawansowanego wsparcia dla przedsiębiorstw i grup przedsiębiorstw</v>
      </c>
      <c r="W446" t="str">
        <f>VLOOKUP(F446,'[2]baza umowy'!H:AK,30,FALSE)</f>
        <v>11 Transport</v>
      </c>
      <c r="X446" t="str">
        <f>VLOOKUP(F446,'[2]baza umowy'!A:AM,39,FALSE)</f>
        <v>SEA-TECH POLAND s.c.</v>
      </c>
      <c r="Y446" t="str">
        <f>VLOOKUP(F446,'[2]baza umowy'!A:AU,47,FALSE)</f>
        <v>spółka cywilna prowadząca działalność w oparciu o umowę zawartą na podstawie KC - mikro przedsiębiorstwo</v>
      </c>
      <c r="Z446" t="str">
        <f>VLOOKUP(F446,'[2]baza umowy'!A:AW,49,FALSE)</f>
        <v>przedsiębiorca lub przedsiębiorstwo</v>
      </c>
      <c r="AA446" t="str">
        <f>VLOOKUP(F446,'[2]baza umowy'!A:AL,38,FALSE)</f>
        <v>8513088530</v>
      </c>
    </row>
    <row r="447" spans="1:27" x14ac:dyDescent="0.25">
      <c r="A447" t="str">
        <f>VLOOKUP(F447,'[2]baza umowy'!A:B,2,FALSE)</f>
        <v>RPZP.01.00.00</v>
      </c>
      <c r="B447" t="str">
        <f>VLOOKUP(F447,'[2]baza umowy'!A:C,3,FALSE)</f>
        <v>RPZP.01.01.00</v>
      </c>
      <c r="C447" t="str">
        <f>VLOOKUP(F447,'[2]baza umowy'!A:D,4,FALSE)</f>
        <v>RPZP.01.01.01</v>
      </c>
      <c r="D447" s="102" t="s">
        <v>7657</v>
      </c>
      <c r="E447" s="103" t="str">
        <f>VLOOKUP(F447,'[2]baza umowy'!A:E,5,FALSE)</f>
        <v>RPZP.01.01.01-32-080/08-03</v>
      </c>
      <c r="F447" s="102" t="s">
        <v>7660</v>
      </c>
      <c r="G447" s="89" t="e">
        <f>VLOOKUP(F447,baza!G:G,1,FALSE)</f>
        <v>#N/A</v>
      </c>
      <c r="H447" s="102" t="s">
        <v>18962</v>
      </c>
      <c r="I447" s="104" t="s">
        <v>18963</v>
      </c>
      <c r="J447" s="105" t="str">
        <f t="shared" si="12"/>
        <v>RPZP.01.01.01-32-080/08-04</v>
      </c>
      <c r="K447" s="104" t="s">
        <v>18964</v>
      </c>
      <c r="L447" s="102" t="s">
        <v>18965</v>
      </c>
      <c r="M447" s="102" t="s">
        <v>7665</v>
      </c>
      <c r="N447" s="102" t="s">
        <v>7664</v>
      </c>
      <c r="O447" s="106" t="s">
        <v>6304</v>
      </c>
      <c r="P447" s="92" t="str">
        <f>VLOOKUP(F447,'[2]kiedy utworzył wop'!B:H,7,FALSE)</f>
        <v>2011-11-22</v>
      </c>
      <c r="Q447" s="107" t="s">
        <v>4601</v>
      </c>
      <c r="R447" s="108" t="str">
        <f t="shared" si="13"/>
        <v>2011</v>
      </c>
      <c r="S447" s="109" t="s">
        <v>6889</v>
      </c>
      <c r="T447" s="96">
        <f>VLOOKUP(F447,'[2]dofinansowanie '!P:AI,20,FALSE)</f>
        <v>76705.2</v>
      </c>
      <c r="U447" t="str">
        <f>VLOOKUP(F447,'[2]baza umowy'!A:AJ,36,FALSE)</f>
        <v>01 Obszar miejski</v>
      </c>
      <c r="V447" t="str">
        <f>VLOOKUP(F447,'[2]baza umowy'!H:AH,27,FALSE)</f>
        <v>08 Inne inwestycje w przedsiębiorstwa</v>
      </c>
      <c r="W447" t="str">
        <f>VLOOKUP(F447,'[2]baza umowy'!H:AK,30,FALSE)</f>
        <v>19 Działalność w zakresie ochrony zdrowia ludzkiego</v>
      </c>
      <c r="X447" t="str">
        <f>VLOOKUP(F447,'[2]baza umowy'!A:AM,39,FALSE)</f>
        <v>Niepubliczny Zakład Opieki Zdrowotnej Ewa i Waldemar Mazur S.C.</v>
      </c>
      <c r="Y447" t="str">
        <f>VLOOKUP(F447,'[2]baza umowy'!A:AU,47,FALSE)</f>
        <v>spółka cywilna prowadząca działalność w oparciu o umowę zawartą na podstawie KC - mikro przedsiębiorstwo</v>
      </c>
      <c r="Z447" t="str">
        <f>VLOOKUP(F447,'[2]baza umowy'!A:AW,49,FALSE)</f>
        <v>przedsiębiorca lub przedsiębiorstwo</v>
      </c>
      <c r="AA447" t="str">
        <f>VLOOKUP(F447,'[2]baza umowy'!A:AL,38,FALSE)</f>
        <v>8542223634</v>
      </c>
    </row>
    <row r="448" spans="1:27" x14ac:dyDescent="0.25">
      <c r="A448" t="str">
        <f>VLOOKUP(F448,'[2]baza umowy'!A:B,2,FALSE)</f>
        <v>RPZP.01.00.00</v>
      </c>
      <c r="B448" t="str">
        <f>VLOOKUP(F448,'[2]baza umowy'!A:C,3,FALSE)</f>
        <v>RPZP.01.01.00</v>
      </c>
      <c r="C448" t="str">
        <f>VLOOKUP(F448,'[2]baza umowy'!A:D,4,FALSE)</f>
        <v>RPZP.01.01.02</v>
      </c>
      <c r="D448" s="102" t="s">
        <v>6444</v>
      </c>
      <c r="E448" s="103" t="str">
        <f>VLOOKUP(F448,'[2]baza umowy'!A:E,5,FALSE)</f>
        <v>RPZP.01.01.02-32-213/09-04</v>
      </c>
      <c r="F448" s="102" t="s">
        <v>6447</v>
      </c>
      <c r="G448" s="89" t="e">
        <f>VLOOKUP(F448,baza!G:G,1,FALSE)</f>
        <v>#N/A</v>
      </c>
      <c r="H448" s="102" t="s">
        <v>18966</v>
      </c>
      <c r="I448" s="104" t="s">
        <v>18967</v>
      </c>
      <c r="J448" s="105" t="str">
        <f t="shared" si="12"/>
        <v>RPZP.01.01.02-32-213/09-07</v>
      </c>
      <c r="K448" s="104" t="s">
        <v>18968</v>
      </c>
      <c r="L448" s="102" t="s">
        <v>18969</v>
      </c>
      <c r="M448" s="102" t="s">
        <v>6450</v>
      </c>
      <c r="N448" s="102" t="s">
        <v>6449</v>
      </c>
      <c r="O448" s="106" t="s">
        <v>6304</v>
      </c>
      <c r="P448" s="92" t="str">
        <f>VLOOKUP(F448,'[2]kiedy utworzył wop'!B:H,7,FALSE)</f>
        <v>2011-11-24</v>
      </c>
      <c r="Q448" s="107" t="s">
        <v>4601</v>
      </c>
      <c r="R448" s="108" t="str">
        <f t="shared" si="13"/>
        <v>2011</v>
      </c>
      <c r="S448" s="109" t="s">
        <v>6889</v>
      </c>
      <c r="T448" s="96">
        <f>VLOOKUP(F448,'[2]dofinansowanie '!P:AI,20,FALSE)</f>
        <v>186470.9</v>
      </c>
      <c r="U448" t="str">
        <f>VLOOKUP(F448,'[2]baza umowy'!A:AJ,36,FALSE)</f>
        <v>01 Obszar miejski</v>
      </c>
      <c r="V448" t="str">
        <f>VLOOKUP(F448,'[2]baza umowy'!H:AH,27,FALSE)</f>
        <v>08 Inne inwestycje w przedsiębiorstwa</v>
      </c>
      <c r="W448" t="str">
        <f>VLOOKUP(F448,'[2]baza umowy'!H:AK,30,FALSE)</f>
        <v>18 Edukacja</v>
      </c>
      <c r="X448" t="str">
        <f>VLOOKUP(F448,'[2]baza umowy'!A:AM,39,FALSE)</f>
        <v>Centrum Kosmetologiczne Sp. z. o. o</v>
      </c>
      <c r="Y448" t="str">
        <f>VLOOKUP(F448,'[2]baza umowy'!A:AU,47,FALSE)</f>
        <v>spółka z ograniczoną odpowiedzialnością - małe przedsiębiorstwo</v>
      </c>
      <c r="Z448" t="str">
        <f>VLOOKUP(F448,'[2]baza umowy'!A:AW,49,FALSE)</f>
        <v>przedsiębiorca lub przedsiębiorstwo</v>
      </c>
      <c r="AA448" t="str">
        <f>VLOOKUP(F448,'[2]baza umowy'!A:AL,38,FALSE)</f>
        <v>8522544921</v>
      </c>
    </row>
    <row r="449" spans="1:27" x14ac:dyDescent="0.25">
      <c r="A449" t="str">
        <f>VLOOKUP(F449,'[2]baza umowy'!A:B,2,FALSE)</f>
        <v>RPZP.01.00.00</v>
      </c>
      <c r="B449" t="str">
        <f>VLOOKUP(F449,'[2]baza umowy'!A:C,3,FALSE)</f>
        <v>RPZP.01.01.00</v>
      </c>
      <c r="C449" t="str">
        <f>VLOOKUP(F449,'[2]baza umowy'!A:D,4,FALSE)</f>
        <v>RPZP.01.01.02</v>
      </c>
      <c r="D449" s="102" t="s">
        <v>18970</v>
      </c>
      <c r="E449" s="103" t="str">
        <f>VLOOKUP(F449,'[2]baza umowy'!A:E,5,FALSE)</f>
        <v>RPZP.01.01.02-32-170/09-03</v>
      </c>
      <c r="F449" s="102" t="s">
        <v>4830</v>
      </c>
      <c r="G449" s="89" t="e">
        <f>VLOOKUP(F449,baza!G:G,1,FALSE)</f>
        <v>#N/A</v>
      </c>
      <c r="H449" s="102" t="s">
        <v>18971</v>
      </c>
      <c r="I449" s="104" t="s">
        <v>18970</v>
      </c>
      <c r="J449" s="105" t="str">
        <f t="shared" si="12"/>
        <v>RPZP.01.01.02-32-170/09-02</v>
      </c>
      <c r="K449" s="104" t="s">
        <v>18972</v>
      </c>
      <c r="L449" s="102" t="s">
        <v>18973</v>
      </c>
      <c r="M449" s="102" t="s">
        <v>18974</v>
      </c>
      <c r="N449" s="102" t="s">
        <v>4834</v>
      </c>
      <c r="O449" s="106" t="s">
        <v>6548</v>
      </c>
      <c r="P449" s="92" t="str">
        <f>VLOOKUP(F449,'[2]kiedy utworzył wop'!B:H,7,FALSE)</f>
        <v>2011-11-24</v>
      </c>
      <c r="Q449" s="107" t="s">
        <v>4601</v>
      </c>
      <c r="R449" s="108" t="str">
        <f t="shared" si="13"/>
        <v>2011</v>
      </c>
      <c r="S449" s="109" t="s">
        <v>6889</v>
      </c>
      <c r="T449" s="96">
        <f>VLOOKUP(F449,'[2]dofinansowanie '!P:AI,20,FALSE)</f>
        <v>829964.91</v>
      </c>
      <c r="U449" t="str">
        <f>VLOOKUP(F449,'[2]baza umowy'!A:AJ,36,FALSE)</f>
        <v>01 Obszar miejski</v>
      </c>
      <c r="V449" t="str">
        <f>VLOOKUP(F449,'[2]baza umowy'!H:AH,27,FALSE)</f>
        <v>08 Inne inwestycje w przedsiębiorstwa</v>
      </c>
      <c r="W449" t="str">
        <f>VLOOKUP(F449,'[2]baza umowy'!H:AK,30,FALSE)</f>
        <v>12 Budownictwo</v>
      </c>
      <c r="X449" t="str">
        <f>VLOOKUP(F449,'[2]baza umowy'!A:AM,39,FALSE)</f>
        <v>MALDROBUD SPÓŁKA Z OGRANICZONĄ ODPOWIEDZIALNOŚCIĄ SPÓŁKA KOMANDYTOWA,</v>
      </c>
      <c r="Y449" t="str">
        <f>VLOOKUP(F449,'[2]baza umowy'!A:AU,47,FALSE)</f>
        <v>spółka jawna - średnie przedsiębiorstwo</v>
      </c>
      <c r="Z449" t="str">
        <f>VLOOKUP(F449,'[2]baza umowy'!A:AW,49,FALSE)</f>
        <v>przedsiębiorca lub przedsiębiorstwo</v>
      </c>
      <c r="AA449" t="str">
        <f>VLOOKUP(F449,'[2]baza umowy'!A:AL,38,FALSE)</f>
        <v>5971652742</v>
      </c>
    </row>
    <row r="450" spans="1:27" x14ac:dyDescent="0.25">
      <c r="A450" t="str">
        <f>VLOOKUP(F450,'[2]baza umowy'!A:B,2,FALSE)</f>
        <v>RPZP.01.00.00</v>
      </c>
      <c r="B450" t="str">
        <f>VLOOKUP(F450,'[2]baza umowy'!A:C,3,FALSE)</f>
        <v>RPZP.01.01.00</v>
      </c>
      <c r="C450" t="str">
        <f>VLOOKUP(F450,'[2]baza umowy'!A:D,4,FALSE)</f>
        <v>RPZP.01.01.01</v>
      </c>
      <c r="D450" s="102" t="s">
        <v>6783</v>
      </c>
      <c r="E450" s="103" t="str">
        <f>VLOOKUP(F450,'[2]baza umowy'!A:E,5,FALSE)</f>
        <v>RPZP.01.01.01-32-214/09-05</v>
      </c>
      <c r="F450" s="102" t="s">
        <v>6786</v>
      </c>
      <c r="G450" s="89" t="e">
        <f>VLOOKUP(F450,baza!G:G,1,FALSE)</f>
        <v>#N/A</v>
      </c>
      <c r="H450" s="102" t="s">
        <v>18975</v>
      </c>
      <c r="I450" s="104" t="s">
        <v>18976</v>
      </c>
      <c r="J450" s="105" t="str">
        <f t="shared" ref="J450:J513" si="14">LEFT(I450,26)</f>
        <v>RPZP.01.01.01-32-214/09-08</v>
      </c>
      <c r="K450" s="104" t="s">
        <v>18977</v>
      </c>
      <c r="L450" s="102" t="s">
        <v>18978</v>
      </c>
      <c r="M450" s="102" t="s">
        <v>6789</v>
      </c>
      <c r="N450" s="102" t="s">
        <v>6788</v>
      </c>
      <c r="O450" s="106" t="s">
        <v>4907</v>
      </c>
      <c r="P450" s="92" t="str">
        <f>VLOOKUP(F450,'[2]kiedy utworzył wop'!B:H,7,FALSE)</f>
        <v>2011-11-24</v>
      </c>
      <c r="Q450" s="107" t="s">
        <v>4601</v>
      </c>
      <c r="R450" s="108" t="str">
        <f t="shared" ref="R450:R513" si="15">LEFT(Q450,4)</f>
        <v>2011</v>
      </c>
      <c r="S450" s="109" t="s">
        <v>9350</v>
      </c>
      <c r="T450" s="96">
        <f>VLOOKUP(F450,'[2]dofinansowanie '!P:AI,20,FALSE)</f>
        <v>1000000</v>
      </c>
      <c r="U450" t="str">
        <f>VLOOKUP(F450,'[2]baza umowy'!A:AJ,36,FALSE)</f>
        <v>01 Obszar miejski</v>
      </c>
      <c r="V450" t="str">
        <f>VLOOKUP(F450,'[2]baza umowy'!H:AH,27,FALSE)</f>
        <v>08 Inne inwestycje w przedsiębiorstwa</v>
      </c>
      <c r="W450" t="str">
        <f>VLOOKUP(F450,'[2]baza umowy'!H:AK,30,FALSE)</f>
        <v>03 Produkcja produktów żywnościowych i napojów</v>
      </c>
      <c r="X450" t="str">
        <f>VLOOKUP(F450,'[2]baza umowy'!A:AM,39,FALSE)</f>
        <v>Przedsiębiorstwo Techniczno-Budowlane „Bewako” Spółka z ograniczoną odpowiedzialnością</v>
      </c>
      <c r="Y450" t="str">
        <f>VLOOKUP(F450,'[2]baza umowy'!A:AU,47,FALSE)</f>
        <v>spółka z ograniczoną odpowiedzialnością - mikro przedsiębiorstwo</v>
      </c>
      <c r="Z450" t="str">
        <f>VLOOKUP(F450,'[2]baza umowy'!A:AW,49,FALSE)</f>
        <v>przedsiębiorca lub przedsiębiorstwo</v>
      </c>
      <c r="AA450" t="str">
        <f>VLOOKUP(F450,'[2]baza umowy'!A:AL,38,FALSE)</f>
        <v>8521930846</v>
      </c>
    </row>
    <row r="451" spans="1:27" x14ac:dyDescent="0.25">
      <c r="A451" t="str">
        <f>VLOOKUP(F451,'[2]baza umowy'!A:B,2,FALSE)</f>
        <v>RPZP.01.00.00</v>
      </c>
      <c r="B451" t="str">
        <f>VLOOKUP(F451,'[2]baza umowy'!A:C,3,FALSE)</f>
        <v>RPZP.01.03.00</v>
      </c>
      <c r="C451" t="str">
        <f>VLOOKUP(F451,'[2]baza umowy'!A:D,4,FALSE)</f>
        <v>RPZP.01.03.01</v>
      </c>
      <c r="D451" s="102" t="s">
        <v>7715</v>
      </c>
      <c r="E451" s="103" t="str">
        <f>VLOOKUP(F451,'[2]baza umowy'!A:E,5,FALSE)</f>
        <v>RPZP.01.03.01-32-005/09-02</v>
      </c>
      <c r="F451" s="102" t="s">
        <v>7718</v>
      </c>
      <c r="G451" s="89" t="e">
        <f>VLOOKUP(F451,baza!G:G,1,FALSE)</f>
        <v>#N/A</v>
      </c>
      <c r="H451" s="102" t="s">
        <v>18979</v>
      </c>
      <c r="I451" s="104" t="s">
        <v>18980</v>
      </c>
      <c r="J451" s="105" t="str">
        <f t="shared" si="14"/>
        <v>RPZP.01.03.01-32-005/09-05</v>
      </c>
      <c r="K451" s="104" t="s">
        <v>18981</v>
      </c>
      <c r="L451" s="102" t="s">
        <v>18982</v>
      </c>
      <c r="M451" s="102" t="s">
        <v>7721</v>
      </c>
      <c r="N451" s="102" t="s">
        <v>2399</v>
      </c>
      <c r="O451" s="106" t="s">
        <v>9069</v>
      </c>
      <c r="P451" s="92" t="str">
        <f>VLOOKUP(F451,'[2]kiedy utworzył wop'!B:H,7,FALSE)</f>
        <v>2011-11-25</v>
      </c>
      <c r="Q451" s="107" t="s">
        <v>4601</v>
      </c>
      <c r="R451" s="108" t="str">
        <f t="shared" si="15"/>
        <v>2011</v>
      </c>
      <c r="S451" s="109" t="s">
        <v>6889</v>
      </c>
      <c r="T451" s="96">
        <f>VLOOKUP(F451,'[2]dofinansowanie '!P:AI,20,FALSE)</f>
        <v>16525</v>
      </c>
      <c r="U451" t="str">
        <f>VLOOKUP(F451,'[2]baza umowy'!A:AJ,36,FALSE)</f>
        <v>01 Obszar miejski</v>
      </c>
      <c r="V451" t="str">
        <f>VLOOKUP(F451,'[2]baza umowy'!H:AH,27,FALSE)</f>
        <v>05 Usługi w zakresie zaawansowanego wsparcia dla przedsiębiorstw i grup przedsiębiorstw</v>
      </c>
      <c r="W451" t="str">
        <f>VLOOKUP(F451,'[2]baza umowy'!H:AK,30,FALSE)</f>
        <v>06 Nieokreślony przemysł wytwórczy</v>
      </c>
      <c r="X451" t="str">
        <f>VLOOKUP(F451,'[2]baza umowy'!A:AM,39,FALSE)</f>
        <v>FOSFAN Spółka Akcyjna</v>
      </c>
      <c r="Y451" t="str">
        <f>VLOOKUP(F451,'[2]baza umowy'!A:AU,47,FALSE)</f>
        <v>spółka akcyjna - średnie przedsiębiorstwo</v>
      </c>
      <c r="Z451" t="str">
        <f>VLOOKUP(F451,'[2]baza umowy'!A:AW,49,FALSE)</f>
        <v>przedsiębiorca lub przedsiębiorstwo</v>
      </c>
      <c r="AA451" t="str">
        <f>VLOOKUP(F451,'[2]baza umowy'!A:AL,38,FALSE)</f>
        <v>8510307457</v>
      </c>
    </row>
    <row r="452" spans="1:27" x14ac:dyDescent="0.25">
      <c r="A452" t="str">
        <f>VLOOKUP(F452,'[2]baza umowy'!A:B,2,FALSE)</f>
        <v>RPZP.01.00.00</v>
      </c>
      <c r="B452" t="str">
        <f>VLOOKUP(F452,'[2]baza umowy'!A:C,3,FALSE)</f>
        <v>RPZP.01.01.00</v>
      </c>
      <c r="C452" t="str">
        <f>VLOOKUP(F452,'[2]baza umowy'!A:D,4,FALSE)</f>
        <v>RPZP.01.01.03</v>
      </c>
      <c r="D452" s="102" t="s">
        <v>7530</v>
      </c>
      <c r="E452" s="103" t="str">
        <f>VLOOKUP(F452,'[2]baza umowy'!A:E,5,FALSE)</f>
        <v>RPZP.01.01.03-32-121/10-03</v>
      </c>
      <c r="F452" s="102" t="s">
        <v>7533</v>
      </c>
      <c r="G452" s="89" t="e">
        <f>VLOOKUP(F452,baza!G:G,1,FALSE)</f>
        <v>#N/A</v>
      </c>
      <c r="H452" s="102" t="s">
        <v>18983</v>
      </c>
      <c r="I452" s="104" t="s">
        <v>7530</v>
      </c>
      <c r="J452" s="105" t="str">
        <f t="shared" si="14"/>
        <v>RPZP.01.01.03-32-121/10-03</v>
      </c>
      <c r="K452" s="104" t="s">
        <v>18984</v>
      </c>
      <c r="L452" s="102" t="s">
        <v>18985</v>
      </c>
      <c r="M452" s="102" t="s">
        <v>7537</v>
      </c>
      <c r="N452" s="102" t="s">
        <v>7536</v>
      </c>
      <c r="O452" s="106" t="s">
        <v>4907</v>
      </c>
      <c r="P452" s="92" t="str">
        <f>VLOOKUP(F452,'[2]kiedy utworzył wop'!B:H,7,FALSE)</f>
        <v>2011-11-25</v>
      </c>
      <c r="Q452" s="107" t="s">
        <v>4601</v>
      </c>
      <c r="R452" s="108" t="str">
        <f t="shared" si="15"/>
        <v>2011</v>
      </c>
      <c r="S452" s="109" t="s">
        <v>9350</v>
      </c>
      <c r="T452" s="96">
        <f>VLOOKUP(F452,'[2]dofinansowanie '!P:AI,20,FALSE)</f>
        <v>332000</v>
      </c>
      <c r="U452" t="str">
        <f>VLOOKUP(F452,'[2]baza umowy'!A:AJ,36,FALSE)</f>
        <v>01 Obszar miejski</v>
      </c>
      <c r="V452" t="str">
        <f>VLOOKUP(F452,'[2]baza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52" t="str">
        <f>VLOOKUP(F452,'[2]baza umowy'!H:AK,30,FALSE)</f>
        <v>06 Nieokreślony przemysł wytwórczy</v>
      </c>
      <c r="X452" t="str">
        <f>VLOOKUP(F452,'[2]baza umowy'!A:AM,39,FALSE)</f>
        <v>LOOS CO-OPERATION Jarosław Loos</v>
      </c>
      <c r="Y452" t="str">
        <f>VLOOKUP(F452,'[2]baza umowy'!A:AU,47,FALSE)</f>
        <v>osoba fizyczna prowadząca działalność gospodarczą - średnie przedsiębiorstwo</v>
      </c>
      <c r="Z452" t="str">
        <f>VLOOKUP(F452,'[2]baza umowy'!A:AW,49,FALSE)</f>
        <v>przedsiębiorca lub przedsiębiorstwo</v>
      </c>
      <c r="AA452" t="str">
        <f>VLOOKUP(F452,'[2]baza umowy'!A:AL,38,FALSE)</f>
        <v>6692016309</v>
      </c>
    </row>
    <row r="453" spans="1:27" x14ac:dyDescent="0.25">
      <c r="A453" t="str">
        <f>VLOOKUP(F453,'[2]baza umowy'!A:B,2,FALSE)</f>
        <v>RPZP.02.00.00</v>
      </c>
      <c r="B453" t="str">
        <f>VLOOKUP(F453,'[2]baza umowy'!A:C,3,FALSE)</f>
        <v>RPZP.02.01.00</v>
      </c>
      <c r="C453" t="str">
        <f>VLOOKUP(F453,'[2]baza umowy'!A:D,4,FALSE)</f>
        <v>RPZP.02.01.06</v>
      </c>
      <c r="D453" s="102" t="s">
        <v>6694</v>
      </c>
      <c r="E453" s="103" t="str">
        <f>VLOOKUP(F453,'[2]baza umowy'!A:E,5,FALSE)</f>
        <v>RPZP.02.01.06-32-003/10-03</v>
      </c>
      <c r="F453" s="102" t="s">
        <v>6697</v>
      </c>
      <c r="G453" s="89" t="e">
        <f>VLOOKUP(F453,baza!G:G,1,FALSE)</f>
        <v>#N/A</v>
      </c>
      <c r="H453" s="102" t="s">
        <v>18986</v>
      </c>
      <c r="I453" s="104" t="s">
        <v>18987</v>
      </c>
      <c r="J453" s="105" t="str">
        <f t="shared" si="14"/>
        <v>RPZP.02.01.06-32-003/10-02</v>
      </c>
      <c r="K453" s="104" t="s">
        <v>18988</v>
      </c>
      <c r="L453" s="102" t="s">
        <v>18989</v>
      </c>
      <c r="M453" s="102" t="s">
        <v>6700</v>
      </c>
      <c r="N453" s="102" t="s">
        <v>6699</v>
      </c>
      <c r="O453" s="106" t="s">
        <v>4907</v>
      </c>
      <c r="P453" s="92" t="str">
        <f>VLOOKUP(F453,'[2]kiedy utworzył wop'!B:H,7,FALSE)</f>
        <v>2011-11-25</v>
      </c>
      <c r="Q453" s="107" t="s">
        <v>4601</v>
      </c>
      <c r="R453" s="108" t="str">
        <f t="shared" si="15"/>
        <v>2011</v>
      </c>
      <c r="S453" s="109" t="s">
        <v>6889</v>
      </c>
      <c r="T453" s="96">
        <f>VLOOKUP(F453,'[2]dofinansowanie '!P:AI,20,FALSE)</f>
        <v>3695824</v>
      </c>
      <c r="U453" t="str">
        <f>VLOOKUP(F453,'[2]baza umowy'!A:AJ,36,FALSE)</f>
        <v>01 Obszar miejski</v>
      </c>
      <c r="V453" t="str">
        <f>VLOOKUP(F453,'[2]baza umowy'!H:AH,27,FALSE)</f>
        <v>25 Transport miejski</v>
      </c>
      <c r="W453" t="str">
        <f>VLOOKUP(F453,'[2]baza umowy'!H:AK,30,FALSE)</f>
        <v>11 Transport</v>
      </c>
      <c r="X453" t="str">
        <f>VLOOKUP(F453,'[2]baza umowy'!A:AM,39,FALSE)</f>
        <v>"Komunikacja Miejska w Kołobrzegu" spółka z ograniczoną odpowiedzialnością</v>
      </c>
      <c r="Y453" t="str">
        <f>VLOOKUP(F453,'[2]baza umowy'!A:AU,47,FALSE)</f>
        <v>spółka z ograniczoną odpowiedzialnością - duże przedsiębiorstwo</v>
      </c>
      <c r="Z453" t="str">
        <f>VLOOKUP(F453,'[2]baza umowy'!A:AW,49,FALSE)</f>
        <v>operator komunikacji zbiorowej</v>
      </c>
      <c r="AA453" t="str">
        <f>VLOOKUP(F453,'[2]baza umowy'!A:AL,38,FALSE)</f>
        <v>6710011163</v>
      </c>
    </row>
    <row r="454" spans="1:27" x14ac:dyDescent="0.25">
      <c r="A454" t="str">
        <f>VLOOKUP(F454,'[2]baza umowy'!A:B,2,FALSE)</f>
        <v>RPZP.06.00.00</v>
      </c>
      <c r="B454" t="str">
        <f>VLOOKUP(F454,'[2]baza umowy'!A:C,3,FALSE)</f>
        <v>RPZP.06.02.00</v>
      </c>
      <c r="C454" t="str">
        <f>VLOOKUP(F454,'[2]baza umowy'!A:D,4,FALSE)</f>
        <v>RPZP.06.02.02</v>
      </c>
      <c r="D454" s="102" t="s">
        <v>18990</v>
      </c>
      <c r="E454" s="103" t="str">
        <f>VLOOKUP(F454,'[2]baza umowy'!A:E,5,FALSE)</f>
        <v>RPZP.06.02.02-32-001/10-04</v>
      </c>
      <c r="F454" s="102" t="s">
        <v>7785</v>
      </c>
      <c r="G454" s="89" t="e">
        <f>VLOOKUP(F454,baza!G:G,1,FALSE)</f>
        <v>#N/A</v>
      </c>
      <c r="H454" s="102" t="s">
        <v>18991</v>
      </c>
      <c r="I454" s="104" t="s">
        <v>18992</v>
      </c>
      <c r="J454" s="105" t="str">
        <f t="shared" si="14"/>
        <v>RPZP.06.02.02-32-001/10-09</v>
      </c>
      <c r="K454" s="104" t="s">
        <v>18993</v>
      </c>
      <c r="L454" s="102" t="s">
        <v>18994</v>
      </c>
      <c r="M454" s="102" t="s">
        <v>7790</v>
      </c>
      <c r="N454" s="102" t="s">
        <v>7789</v>
      </c>
      <c r="O454" s="106" t="s">
        <v>4916</v>
      </c>
      <c r="P454" s="92" t="str">
        <f>VLOOKUP(F454,'[2]kiedy utworzył wop'!B:H,7,FALSE)</f>
        <v>2011-11-28</v>
      </c>
      <c r="Q454" s="107" t="s">
        <v>4601</v>
      </c>
      <c r="R454" s="108" t="str">
        <f t="shared" si="15"/>
        <v>2011</v>
      </c>
      <c r="S454" s="109" t="s">
        <v>9350</v>
      </c>
      <c r="T454" s="96">
        <f>VLOOKUP(F454,'[2]dofinansowanie '!P:AI,20,FALSE)</f>
        <v>2976210</v>
      </c>
      <c r="U454" t="str">
        <f>VLOOKUP(F454,'[2]baza umowy'!A:AJ,36,FALSE)</f>
        <v>01 Obszar miejski</v>
      </c>
      <c r="V454" t="str">
        <f>VLOOKUP(F454,'[2]baza umowy'!H:AH,27,FALSE)</f>
        <v>58 Ochrona i zachowanie dziedzictwa kulturowego</v>
      </c>
      <c r="W454" t="str">
        <f>VLOOKUP(F454,'[2]baza umowy'!H:AK,30,FALSE)</f>
        <v>00 Nie dotyczy</v>
      </c>
      <c r="X454" t="str">
        <f>VLOOKUP(F454,'[2]baza umowy'!A:AM,39,FALSE)</f>
        <v>Parafia Rzymskokatolicka pw. św. Jana Ewangelisty</v>
      </c>
      <c r="Y454" t="str">
        <f>VLOOKUP(F454,'[2]baza umowy'!A:AU,47,FALSE)</f>
        <v>Kościół Katolicki</v>
      </c>
      <c r="Z454" t="str">
        <f>VLOOKUP(F454,'[2]baza umowy'!A:AW,49,FALSE)</f>
        <v>kościół lub związek wyznaniowy lub osoba prawna kościołów i związków wyznaniowych</v>
      </c>
      <c r="AA454" t="str">
        <f>VLOOKUP(F454,'[2]baza umowy'!A:AL,38,FALSE)</f>
        <v>8521882627</v>
      </c>
    </row>
    <row r="455" spans="1:27" x14ac:dyDescent="0.25">
      <c r="A455" t="str">
        <f>VLOOKUP(F455,'[2]baza umowy'!A:B,2,FALSE)</f>
        <v>RPZP.01.00.00</v>
      </c>
      <c r="B455" t="str">
        <f>VLOOKUP(F455,'[2]baza umowy'!A:C,3,FALSE)</f>
        <v>RPZP.01.01.00</v>
      </c>
      <c r="C455" t="str">
        <f>VLOOKUP(F455,'[2]baza umowy'!A:D,4,FALSE)</f>
        <v>RPZP.01.01.02</v>
      </c>
      <c r="D455" s="102" t="s">
        <v>6483</v>
      </c>
      <c r="E455" s="103" t="str">
        <f>VLOOKUP(F455,'[2]baza umowy'!A:E,5,FALSE)</f>
        <v>RPZP.01.01.02-32-136/09-03</v>
      </c>
      <c r="F455" s="102" t="s">
        <v>6486</v>
      </c>
      <c r="G455" s="89" t="e">
        <f>VLOOKUP(F455,baza!G:G,1,FALSE)</f>
        <v>#N/A</v>
      </c>
      <c r="H455" s="102" t="s">
        <v>18995</v>
      </c>
      <c r="I455" s="104" t="s">
        <v>6483</v>
      </c>
      <c r="J455" s="105" t="str">
        <f t="shared" si="14"/>
        <v>RPZP.01.01.02-32-136/09-03</v>
      </c>
      <c r="K455" s="104" t="s">
        <v>18996</v>
      </c>
      <c r="L455" s="102" t="s">
        <v>18997</v>
      </c>
      <c r="M455" s="102" t="s">
        <v>6490</v>
      </c>
      <c r="N455" s="102" t="s">
        <v>6489</v>
      </c>
      <c r="O455" s="106" t="s">
        <v>4916</v>
      </c>
      <c r="P455" s="92" t="str">
        <f>VLOOKUP(F455,'[2]kiedy utworzył wop'!B:H,7,FALSE)</f>
        <v>2011-11-28</v>
      </c>
      <c r="Q455" s="107" t="s">
        <v>4601</v>
      </c>
      <c r="R455" s="108" t="str">
        <f t="shared" si="15"/>
        <v>2011</v>
      </c>
      <c r="S455" s="109" t="s">
        <v>2275</v>
      </c>
      <c r="T455" s="96">
        <f>VLOOKUP(F455,'[2]dofinansowanie '!P:AI,20,FALSE)</f>
        <v>996430.59</v>
      </c>
      <c r="U455" t="str">
        <f>VLOOKUP(F455,'[2]baza umowy'!A:AJ,36,FALSE)</f>
        <v>01 Obszar miejski</v>
      </c>
      <c r="V455" t="str">
        <f>VLOOKUP(F455,'[2]baza umowy'!H:AH,27,FALSE)</f>
        <v>08 Inne inwestycje w przedsiębiorstwa</v>
      </c>
      <c r="W455" t="str">
        <f>VLOOKUP(F455,'[2]baza umowy'!H:AK,30,FALSE)</f>
        <v>12 Budownictwo</v>
      </c>
      <c r="X455" t="str">
        <f>VLOOKUP(F455,'[2]baza umowy'!A:AM,39,FALSE)</f>
        <v>Przedsiębiorstwo Budowlane Dorbud Spółka z ograniczoną odpowiedzialnością</v>
      </c>
      <c r="Y455" t="str">
        <f>VLOOKUP(F455,'[2]baza umowy'!A:AU,47,FALSE)</f>
        <v>spółka z ograniczoną odpowiedzialnością - małe przedsiębiorstwo</v>
      </c>
      <c r="Z455" t="str">
        <f>VLOOKUP(F455,'[2]baza umowy'!A:AW,49,FALSE)</f>
        <v>przedsiębiorca lub przedsiębiorstwo</v>
      </c>
      <c r="AA455" t="str">
        <f>VLOOKUP(F455,'[2]baza umowy'!A:AL,38,FALSE)</f>
        <v>9551856233</v>
      </c>
    </row>
    <row r="456" spans="1:27" x14ac:dyDescent="0.25">
      <c r="A456" t="str">
        <f>VLOOKUP(F456,'[2]baza umowy'!A:B,2,FALSE)</f>
        <v>RPZP.01.00.00</v>
      </c>
      <c r="B456" t="str">
        <f>VLOOKUP(F456,'[2]baza umowy'!A:C,3,FALSE)</f>
        <v>RPZP.01.01.00</v>
      </c>
      <c r="C456" t="str">
        <f>VLOOKUP(F456,'[2]baza umowy'!A:D,4,FALSE)</f>
        <v>RPZP.01.01.02</v>
      </c>
      <c r="D456" s="102" t="s">
        <v>2380</v>
      </c>
      <c r="E456" s="103" t="str">
        <f>VLOOKUP(F456,'[2]baza umowy'!A:E,5,FALSE)</f>
        <v>RPZP.01.01.02-32-105/08-01</v>
      </c>
      <c r="F456" s="102" t="s">
        <v>2383</v>
      </c>
      <c r="G456" s="89" t="e">
        <f>VLOOKUP(F456,baza!G:G,1,FALSE)</f>
        <v>#N/A</v>
      </c>
      <c r="H456" s="102" t="s">
        <v>18998</v>
      </c>
      <c r="I456" s="104" t="s">
        <v>18999</v>
      </c>
      <c r="J456" s="105" t="str">
        <f t="shared" si="14"/>
        <v>RPZP.01.01.02-32-105/08-09</v>
      </c>
      <c r="K456" s="104" t="s">
        <v>19000</v>
      </c>
      <c r="L456" s="102" t="s">
        <v>19001</v>
      </c>
      <c r="M456" s="102" t="s">
        <v>2388</v>
      </c>
      <c r="N456" s="102" t="s">
        <v>2387</v>
      </c>
      <c r="O456" s="106" t="s">
        <v>9111</v>
      </c>
      <c r="P456" s="92" t="str">
        <f>VLOOKUP(F456,'[2]kiedy utworzył wop'!B:H,7,FALSE)</f>
        <v>2011-11-28</v>
      </c>
      <c r="Q456" s="107" t="s">
        <v>4601</v>
      </c>
      <c r="R456" s="108" t="str">
        <f t="shared" si="15"/>
        <v>2011</v>
      </c>
      <c r="S456" s="109" t="s">
        <v>9350</v>
      </c>
      <c r="T456" s="96">
        <f>VLOOKUP(F456,'[2]dofinansowanie '!P:AI,20,FALSE)</f>
        <v>1944968.07</v>
      </c>
      <c r="U456" t="str">
        <f>VLOOKUP(F456,'[2]baza umowy'!A:AJ,36,FALSE)</f>
        <v>01 Obszar miejski</v>
      </c>
      <c r="V456" t="str">
        <f>VLOOKUP(F456,'[2]baza umowy'!H:AH,27,FALSE)</f>
        <v>08 Inne inwestycje w przedsiębiorstwa</v>
      </c>
      <c r="W456" t="str">
        <f>VLOOKUP(F456,'[2]baza umowy'!H:AK,30,FALSE)</f>
        <v>19 Działalność w zakresie ochrony zdrowia ludzkiego</v>
      </c>
      <c r="X456" t="str">
        <f>VLOOKUP(F456,'[2]baza umowy'!A:AM,39,FALSE)</f>
        <v>INTERMED SP. Z O.O.</v>
      </c>
      <c r="Y456" t="str">
        <f>VLOOKUP(F456,'[2]baza umowy'!A:AU,47,FALSE)</f>
        <v>spółka z ograniczoną odpowiedzialnością - małe przedsiębiorstwo</v>
      </c>
      <c r="Z456" t="str">
        <f>VLOOKUP(F456,'[2]baza umowy'!A:AW,49,FALSE)</f>
        <v>przedsiębiorca lub przedsiębiorstwo</v>
      </c>
      <c r="AA456" t="str">
        <f>VLOOKUP(F456,'[2]baza umowy'!A:AL,38,FALSE)</f>
        <v>8561715338</v>
      </c>
    </row>
    <row r="457" spans="1:27" x14ac:dyDescent="0.25">
      <c r="A457" t="str">
        <f>VLOOKUP(F457,'[2]baza umowy'!A:B,2,FALSE)</f>
        <v>RPZP.01.00.00</v>
      </c>
      <c r="B457" t="str">
        <f>VLOOKUP(F457,'[2]baza umowy'!A:C,3,FALSE)</f>
        <v>RPZP.01.01.00</v>
      </c>
      <c r="C457" t="str">
        <f>VLOOKUP(F457,'[2]baza umowy'!A:D,4,FALSE)</f>
        <v>RPZP.01.01.01</v>
      </c>
      <c r="D457" s="102" t="s">
        <v>6293</v>
      </c>
      <c r="E457" s="103" t="str">
        <f>VLOOKUP(F457,'[2]baza umowy'!A:E,5,FALSE)</f>
        <v>RPZP.01.01.01-32-304/10-02</v>
      </c>
      <c r="F457" s="102" t="s">
        <v>6296</v>
      </c>
      <c r="G457" s="89" t="e">
        <f>VLOOKUP(F457,baza!G:G,1,FALSE)</f>
        <v>#N/A</v>
      </c>
      <c r="H457" s="102" t="s">
        <v>19002</v>
      </c>
      <c r="I457" s="104" t="s">
        <v>6293</v>
      </c>
      <c r="J457" s="105" t="str">
        <f t="shared" si="14"/>
        <v>RPZP.01.01.01-32-304/10-02</v>
      </c>
      <c r="K457" s="104" t="s">
        <v>19003</v>
      </c>
      <c r="L457" s="102" t="s">
        <v>19004</v>
      </c>
      <c r="M457" s="102" t="s">
        <v>6300</v>
      </c>
      <c r="N457" s="102" t="s">
        <v>6299</v>
      </c>
      <c r="O457" s="106" t="s">
        <v>9111</v>
      </c>
      <c r="P457" s="92" t="str">
        <f>VLOOKUP(F457,'[2]kiedy utworzył wop'!B:H,7,FALSE)</f>
        <v>2011-11-28</v>
      </c>
      <c r="Q457" s="107" t="s">
        <v>4601</v>
      </c>
      <c r="R457" s="108" t="str">
        <f t="shared" si="15"/>
        <v>2011</v>
      </c>
      <c r="S457" s="109" t="s">
        <v>9350</v>
      </c>
      <c r="T457" s="96">
        <f>VLOOKUP(F457,'[2]dofinansowanie '!P:AI,20,FALSE)</f>
        <v>91749</v>
      </c>
      <c r="U457" t="str">
        <f>VLOOKUP(F457,'[2]baza umowy'!A:AJ,36,FALSE)</f>
        <v>01 Obszar miejski</v>
      </c>
      <c r="V457" t="str">
        <f>VLOOKUP(F457,'[2]baza umowy'!H:AH,27,FALSE)</f>
        <v>08 Inne inwestycje w przedsiębiorstwa</v>
      </c>
      <c r="W457" t="str">
        <f>VLOOKUP(F457,'[2]baza umowy'!H:AK,30,FALSE)</f>
        <v>13 Handel hurtowy i detaliczny</v>
      </c>
      <c r="X457" t="str">
        <f>VLOOKUP(F457,'[2]baza umowy'!A:AM,39,FALSE)</f>
        <v>"Molkip" Eksport - Import Lewczuk Dariusz Mirosław</v>
      </c>
      <c r="Y457" t="str">
        <f>VLOOKUP(F457,'[2]baza umowy'!A:AU,47,FALSE)</f>
        <v>osoba fizyczna prowadząca działalność gospodarczą - mikro przedsiębiorstwo</v>
      </c>
      <c r="Z457" t="str">
        <f>VLOOKUP(F457,'[2]baza umowy'!A:AW,49,FALSE)</f>
        <v>przedsiębiorca lub przedsiębiorstwo</v>
      </c>
      <c r="AA457" t="str">
        <f>VLOOKUP(F457,'[2]baza umowy'!A:AL,38,FALSE)</f>
        <v>7651003977</v>
      </c>
    </row>
    <row r="458" spans="1:27" x14ac:dyDescent="0.25">
      <c r="A458" t="str">
        <f>VLOOKUP(F458,'[2]baza umowy'!A:B,2,FALSE)</f>
        <v>RPZP.01.00.00</v>
      </c>
      <c r="B458" t="str">
        <f>VLOOKUP(F458,'[2]baza umowy'!A:C,3,FALSE)</f>
        <v>RPZP.01.01.00</v>
      </c>
      <c r="C458" t="str">
        <f>VLOOKUP(F458,'[2]baza umowy'!A:D,4,FALSE)</f>
        <v>RPZP.01.01.01</v>
      </c>
      <c r="D458" s="102" t="s">
        <v>6726</v>
      </c>
      <c r="E458" s="103" t="str">
        <f>VLOOKUP(F458,'[2]baza umowy'!A:E,5,FALSE)</f>
        <v>RPZP.01.01.01-32-150/09-03</v>
      </c>
      <c r="F458" s="102" t="s">
        <v>6729</v>
      </c>
      <c r="G458" s="89" t="e">
        <f>VLOOKUP(F458,baza!G:G,1,FALSE)</f>
        <v>#N/A</v>
      </c>
      <c r="H458" s="102" t="s">
        <v>19005</v>
      </c>
      <c r="I458" s="104" t="s">
        <v>6726</v>
      </c>
      <c r="J458" s="105" t="str">
        <f t="shared" si="14"/>
        <v>RPZP.01.01.01-32-150/09-03</v>
      </c>
      <c r="K458" s="104" t="s">
        <v>19006</v>
      </c>
      <c r="L458" s="102" t="s">
        <v>19007</v>
      </c>
      <c r="M458" s="102" t="s">
        <v>6733</v>
      </c>
      <c r="N458" s="102" t="s">
        <v>6732</v>
      </c>
      <c r="O458" s="106" t="s">
        <v>9111</v>
      </c>
      <c r="P458" s="92" t="str">
        <f>VLOOKUP(F458,'[2]kiedy utworzył wop'!B:H,7,FALSE)</f>
        <v>2011-11-29</v>
      </c>
      <c r="Q458" s="107" t="s">
        <v>4601</v>
      </c>
      <c r="R458" s="108" t="str">
        <f t="shared" si="15"/>
        <v>2011</v>
      </c>
      <c r="S458" s="109" t="s">
        <v>9350</v>
      </c>
      <c r="T458" s="96">
        <f>VLOOKUP(F458,'[2]dofinansowanie '!P:AI,20,FALSE)</f>
        <v>627370.48</v>
      </c>
      <c r="U458" t="str">
        <f>VLOOKUP(F458,'[2]baza umowy'!A:AJ,36,FALSE)</f>
        <v>01 Obszar miejski</v>
      </c>
      <c r="V458" t="str">
        <f>VLOOKUP(F458,'[2]baza umowy'!H:AH,27,FALSE)</f>
        <v>08 Inne inwestycje w przedsiębiorstwa</v>
      </c>
      <c r="W458" t="str">
        <f>VLOOKUP(F458,'[2]baza umowy'!H:AK,30,FALSE)</f>
        <v>19 Działalność w zakresie ochrony zdrowia ludzkiego</v>
      </c>
      <c r="X458" t="str">
        <f>VLOOKUP(F458,'[2]baza umowy'!A:AM,39,FALSE)</f>
        <v>Indywidualna Specjalistyczna Praktyka Lekarska Lek. Anita Chudecka - Głaz</v>
      </c>
      <c r="Y458" t="str">
        <f>VLOOKUP(F458,'[2]baza umowy'!A:AU,47,FALSE)</f>
        <v>osoba fizyczna prowadząca działalność gospodarczą - mikro przedsiębiorstwo</v>
      </c>
      <c r="Z458" t="str">
        <f>VLOOKUP(F458,'[2]baza umowy'!A:AW,49,FALSE)</f>
        <v>przedsiębiorca lub przedsiębiorstwo</v>
      </c>
      <c r="AA458" t="str">
        <f>VLOOKUP(F458,'[2]baza umowy'!A:AL,38,FALSE)</f>
        <v>8521205996</v>
      </c>
    </row>
    <row r="459" spans="1:27" x14ac:dyDescent="0.25">
      <c r="A459" t="str">
        <f>VLOOKUP(F459,'[2]baza umowy'!A:B,2,FALSE)</f>
        <v>RPZP.01.00.00</v>
      </c>
      <c r="B459" t="str">
        <f>VLOOKUP(F459,'[2]baza umowy'!A:C,3,FALSE)</f>
        <v>RPZP.01.01.00</v>
      </c>
      <c r="C459" t="str">
        <f>VLOOKUP(F459,'[2]baza umowy'!A:D,4,FALSE)</f>
        <v>RPZP.01.01.01</v>
      </c>
      <c r="D459" s="102" t="s">
        <v>6270</v>
      </c>
      <c r="E459" s="103" t="str">
        <f>VLOOKUP(F459,'[2]baza umowy'!A:E,5,FALSE)</f>
        <v>RPZP.01.01.01-32-203/09-03</v>
      </c>
      <c r="F459" s="102" t="s">
        <v>6273</v>
      </c>
      <c r="G459" s="89" t="e">
        <f>VLOOKUP(F459,baza!G:G,1,FALSE)</f>
        <v>#N/A</v>
      </c>
      <c r="H459" s="102" t="s">
        <v>19008</v>
      </c>
      <c r="I459" s="104" t="s">
        <v>19009</v>
      </c>
      <c r="J459" s="105" t="str">
        <f t="shared" si="14"/>
        <v>RPZP.01.01.01-32-203/09-04</v>
      </c>
      <c r="K459" s="104" t="s">
        <v>19010</v>
      </c>
      <c r="L459" s="102" t="s">
        <v>19011</v>
      </c>
      <c r="M459" s="102" t="s">
        <v>6276</v>
      </c>
      <c r="N459" s="102" t="s">
        <v>6275</v>
      </c>
      <c r="O459" s="106" t="s">
        <v>4916</v>
      </c>
      <c r="P459" s="92" t="str">
        <f>VLOOKUP(F459,'[2]kiedy utworzył wop'!B:H,7,FALSE)</f>
        <v>2011-11-30</v>
      </c>
      <c r="Q459" s="107" t="s">
        <v>4601</v>
      </c>
      <c r="R459" s="108" t="str">
        <f t="shared" si="15"/>
        <v>2011</v>
      </c>
      <c r="S459" s="109" t="s">
        <v>9350</v>
      </c>
      <c r="T459" s="96">
        <f>VLOOKUP(F459,'[2]dofinansowanie '!P:AI,20,FALSE)</f>
        <v>120000</v>
      </c>
      <c r="U459" t="str">
        <f>VLOOKUP(F459,'[2]baza umowy'!A:AJ,36,FALSE)</f>
        <v>01 Obszar miejski</v>
      </c>
      <c r="V459" t="str">
        <f>VLOOKUP(F459,'[2]baza umowy'!H:AH,27,FALSE)</f>
        <v>08 Inne inwestycje w przedsiębiorstwa</v>
      </c>
      <c r="W459" t="str">
        <f>VLOOKUP(F459,'[2]baza umowy'!H:AK,30,FALSE)</f>
        <v>18 Edukacja</v>
      </c>
      <c r="X459" t="str">
        <f>VLOOKUP(F459,'[2]baza umowy'!A:AM,39,FALSE)</f>
        <v>Szkoła Nauki Jazdy Marcin Budny</v>
      </c>
      <c r="Y459" t="str">
        <f>VLOOKUP(F459,'[2]baza umowy'!A:AU,47,FALSE)</f>
        <v>osoba fizyczna prowadząca działalność gospodarczą - mikro przedsiębiorstwo</v>
      </c>
      <c r="Z459" t="str">
        <f>VLOOKUP(F459,'[2]baza umowy'!A:AW,49,FALSE)</f>
        <v>przedsiębiorca lub przedsiębiorstwo</v>
      </c>
      <c r="AA459" t="str">
        <f>VLOOKUP(F459,'[2]baza umowy'!A:AL,38,FALSE)</f>
        <v>8561613371</v>
      </c>
    </row>
    <row r="460" spans="1:27" x14ac:dyDescent="0.25">
      <c r="A460" t="str">
        <f>VLOOKUP(F460,'[2]baza umowy'!A:B,2,FALSE)</f>
        <v>RPZP.02.00.00</v>
      </c>
      <c r="B460" t="str">
        <f>VLOOKUP(F460,'[2]baza umowy'!A:C,3,FALSE)</f>
        <v>RPZP.02.01.00</v>
      </c>
      <c r="C460" t="str">
        <f>VLOOKUP(F460,'[2]baza umowy'!A:D,4,FALSE)</f>
        <v>RPZP.02.01.02</v>
      </c>
      <c r="D460" s="102" t="s">
        <v>4779</v>
      </c>
      <c r="E460" s="103" t="str">
        <f>VLOOKUP(F460,'[2]baza umowy'!A:E,5,FALSE)</f>
        <v>RPZP.02.01.02-32-010/09-05</v>
      </c>
      <c r="F460" s="102" t="s">
        <v>4782</v>
      </c>
      <c r="G460" s="89" t="e">
        <f>VLOOKUP(F460,baza!G:G,1,FALSE)</f>
        <v>#N/A</v>
      </c>
      <c r="H460" s="102" t="s">
        <v>19012</v>
      </c>
      <c r="I460" s="104" t="s">
        <v>19013</v>
      </c>
      <c r="J460" s="105" t="str">
        <f t="shared" si="14"/>
        <v>RPZP.02.01.02-32-010/09-08</v>
      </c>
      <c r="K460" s="104" t="s">
        <v>19014</v>
      </c>
      <c r="L460" s="102" t="s">
        <v>19015</v>
      </c>
      <c r="M460" s="102" t="s">
        <v>4786</v>
      </c>
      <c r="N460" s="102" t="s">
        <v>4785</v>
      </c>
      <c r="O460" s="106" t="s">
        <v>4720</v>
      </c>
      <c r="P460" s="92" t="str">
        <f>VLOOKUP(F460,'[2]kiedy utworzył wop'!B:H,7,FALSE)</f>
        <v>2011-12-05</v>
      </c>
      <c r="Q460" s="107" t="s">
        <v>4601</v>
      </c>
      <c r="R460" s="108" t="str">
        <f t="shared" si="15"/>
        <v>2011</v>
      </c>
      <c r="S460" s="109" t="s">
        <v>6889</v>
      </c>
      <c r="T460" s="96">
        <f>VLOOKUP(F460,'[2]dofinansowanie '!P:AI,20,FALSE)</f>
        <v>1382990.85</v>
      </c>
      <c r="U460" t="str">
        <f>VLOOKUP(F460,'[2]baza umowy'!A:AJ,36,FALSE)</f>
        <v>01 Obszar miejski</v>
      </c>
      <c r="V460" t="str">
        <f>VLOOKUP(F460,'[2]baza umowy'!H:AH,27,FALSE)</f>
        <v>23 Drogi regionalne/lokalne</v>
      </c>
      <c r="W460" t="str">
        <f>VLOOKUP(F460,'[2]baza umowy'!H:AK,30,FALSE)</f>
        <v>00 Nie dotyczy</v>
      </c>
      <c r="X460" t="str">
        <f>VLOOKUP(F460,'[2]baza umowy'!A:AM,39,FALSE)</f>
        <v>Powiat Białogardzki</v>
      </c>
      <c r="Y460" t="str">
        <f>VLOOKUP(F460,'[2]baza umowy'!A:AU,47,FALSE)</f>
        <v>wspólnota samorządowa - powiat</v>
      </c>
      <c r="Z460" t="str">
        <f>VLOOKUP(F460,'[2]baza umowy'!A:AW,49,FALSE)</f>
        <v>Jednostka samorządu terytorialnego</v>
      </c>
      <c r="AA460" t="str">
        <f>VLOOKUP(F460,'[2]baza umowy'!A:AL,38,FALSE)</f>
        <v>6721720236</v>
      </c>
    </row>
    <row r="461" spans="1:27" x14ac:dyDescent="0.25">
      <c r="A461" t="str">
        <f>VLOOKUP(F461,'[2]baza umowy'!A:B,2,FALSE)</f>
        <v>RPZP.01.00.00</v>
      </c>
      <c r="B461" t="str">
        <f>VLOOKUP(F461,'[2]baza umowy'!A:C,3,FALSE)</f>
        <v>RPZP.01.01.00</v>
      </c>
      <c r="C461" t="str">
        <f>VLOOKUP(F461,'[2]baza umowy'!A:D,4,FALSE)</f>
        <v>RPZP.01.01.01</v>
      </c>
      <c r="D461" s="102" t="s">
        <v>5892</v>
      </c>
      <c r="E461" s="103" t="str">
        <f>VLOOKUP(F461,'[2]baza umowy'!A:E,5,FALSE)</f>
        <v>RPZP.01.01.01-32-258/09-03</v>
      </c>
      <c r="F461" s="102" t="s">
        <v>5895</v>
      </c>
      <c r="G461" s="89" t="e">
        <f>VLOOKUP(F461,baza!G:G,1,FALSE)</f>
        <v>#N/A</v>
      </c>
      <c r="H461" s="102" t="s">
        <v>19016</v>
      </c>
      <c r="I461" s="104" t="s">
        <v>19017</v>
      </c>
      <c r="J461" s="105" t="str">
        <f t="shared" si="14"/>
        <v>RPZP.01.01.01-32-258/09-05</v>
      </c>
      <c r="K461" s="104" t="s">
        <v>19018</v>
      </c>
      <c r="L461" s="102" t="s">
        <v>19019</v>
      </c>
      <c r="M461" s="102" t="s">
        <v>5898</v>
      </c>
      <c r="N461" s="102" t="s">
        <v>5897</v>
      </c>
      <c r="O461" s="106" t="s">
        <v>6889</v>
      </c>
      <c r="P461" s="92" t="str">
        <f>VLOOKUP(F461,'[2]kiedy utworzył wop'!B:H,7,FALSE)</f>
        <v>2011-12-05</v>
      </c>
      <c r="Q461" s="107" t="s">
        <v>4601</v>
      </c>
      <c r="R461" s="108" t="str">
        <f t="shared" si="15"/>
        <v>2011</v>
      </c>
      <c r="S461" s="109" t="s">
        <v>2275</v>
      </c>
      <c r="T461" s="96">
        <f>VLOOKUP(F461,'[2]dofinansowanie '!P:AI,20,FALSE)</f>
        <v>1000000</v>
      </c>
      <c r="U461" t="str">
        <f>VLOOKUP(F461,'[2]baza umowy'!A:AJ,36,FALSE)</f>
        <v>05 Obszary wiejskie (poza obszarami górskimi, wyspami lub o niskiej i bardzo niskiej gęstości zaludnienia)</v>
      </c>
      <c r="V461" t="str">
        <f>VLOOKUP(F461,'[2]baza umowy'!H:AH,27,FALSE)</f>
        <v>08 Inne inwestycje w przedsiębiorstwa</v>
      </c>
      <c r="W461" t="str">
        <f>VLOOKUP(F461,'[2]baza umowy'!H:AK,30,FALSE)</f>
        <v>06 Nieokreślony przemysł wytwórczy</v>
      </c>
      <c r="X461" t="str">
        <f>VLOOKUP(F461,'[2]baza umowy'!A:AM,39,FALSE)</f>
        <v>Stop Co2 Spółka z ograniczoną odpowiedzialnością, spółka komandytowa</v>
      </c>
      <c r="Y461" t="str">
        <f>VLOOKUP(F461,'[2]baza umowy'!A:AU,47,FALSE)</f>
        <v>spółka komandytowa - mikro przedsiębiorstwo</v>
      </c>
      <c r="Z461" t="str">
        <f>VLOOKUP(F461,'[2]baza umowy'!A:AW,49,FALSE)</f>
        <v>przedsiębiorca lub przedsiębiorstwo</v>
      </c>
      <c r="AA461" t="str">
        <f>VLOOKUP(F461,'[2]baza umowy'!A:AL,38,FALSE)</f>
        <v>8522523327</v>
      </c>
    </row>
    <row r="462" spans="1:27" x14ac:dyDescent="0.25">
      <c r="A462" t="str">
        <f>VLOOKUP(F462,'[2]baza umowy'!A:B,2,FALSE)</f>
        <v>RPZP.01.00.00</v>
      </c>
      <c r="B462" t="str">
        <f>VLOOKUP(F462,'[2]baza umowy'!A:C,3,FALSE)</f>
        <v>RPZP.01.03.00</v>
      </c>
      <c r="C462" t="str">
        <f>VLOOKUP(F462,'[2]baza umowy'!A:D,4,FALSE)</f>
        <v>RPZP.01.03.02</v>
      </c>
      <c r="D462" s="102" t="s">
        <v>7021</v>
      </c>
      <c r="E462" s="103" t="str">
        <f>VLOOKUP(F462,'[2]baza umowy'!A:E,5,FALSE)</f>
        <v>RPZP.01.03.02-32-039/11-01</v>
      </c>
      <c r="F462" s="102" t="s">
        <v>7024</v>
      </c>
      <c r="G462" s="89" t="e">
        <f>VLOOKUP(F462,baza!G:G,1,FALSE)</f>
        <v>#N/A</v>
      </c>
      <c r="H462" s="102" t="s">
        <v>19020</v>
      </c>
      <c r="I462" s="104" t="s">
        <v>7021</v>
      </c>
      <c r="J462" s="105" t="str">
        <f t="shared" si="14"/>
        <v>RPZP.01.03.02-32-039/11-01</v>
      </c>
      <c r="K462" s="104" t="s">
        <v>19021</v>
      </c>
      <c r="L462" s="102" t="s">
        <v>19022</v>
      </c>
      <c r="M462" s="102" t="s">
        <v>7027</v>
      </c>
      <c r="N462" s="102" t="s">
        <v>7026</v>
      </c>
      <c r="O462" s="106" t="s">
        <v>6889</v>
      </c>
      <c r="P462" s="92" t="str">
        <f>VLOOKUP(F462,'[2]kiedy utworzył wop'!B:H,7,FALSE)</f>
        <v>2011-12-06</v>
      </c>
      <c r="Q462" s="107" t="s">
        <v>4601</v>
      </c>
      <c r="R462" s="108" t="str">
        <f t="shared" si="15"/>
        <v>2011</v>
      </c>
      <c r="S462" s="109" t="s">
        <v>2275</v>
      </c>
      <c r="T462" s="96">
        <f>VLOOKUP(F462,'[2]dofinansowanie '!P:AI,20,FALSE)</f>
        <v>3475</v>
      </c>
      <c r="U462" t="str">
        <f>VLOOKUP(F462,'[2]baza umowy'!A:AJ,36,FALSE)</f>
        <v>00 Nie dotyczy</v>
      </c>
      <c r="V462" t="str">
        <f>VLOOKUP(F462,'[2]baza umowy'!H:AH,27,FALSE)</f>
        <v>05 Usługi w zakresie zaawansowanego wsparcia dla przedsiębiorstw i grup przedsiębiorstw</v>
      </c>
      <c r="W462" t="str">
        <f>VLOOKUP(F462,'[2]baza umowy'!H:AK,30,FALSE)</f>
        <v>12 Budownictwo</v>
      </c>
      <c r="X462" t="str">
        <f>VLOOKUP(F462,'[2]baza umowy'!A:AM,39,FALSE)</f>
        <v>Przedsiebiorstwo Budowlane "Ciroko" Sp. z o.o.</v>
      </c>
      <c r="Y462" t="str">
        <f>VLOOKUP(F462,'[2]baza umowy'!A:AU,47,FALSE)</f>
        <v>spółka z ograniczoną odpowiedzialnością - średnie przedsiębiorstwo</v>
      </c>
      <c r="Z462" t="str">
        <f>VLOOKUP(F462,'[2]baza umowy'!A:AW,49,FALSE)</f>
        <v>przedsiębiorca lub przedsiębiorstwo</v>
      </c>
      <c r="AA462" t="str">
        <f>VLOOKUP(F462,'[2]baza umowy'!A:AL,38,FALSE)</f>
        <v>8520500641</v>
      </c>
    </row>
    <row r="463" spans="1:27" x14ac:dyDescent="0.25">
      <c r="A463" t="str">
        <f>VLOOKUP(F463,'[2]baza umowy'!A:B,2,FALSE)</f>
        <v>RPZP.01.00.00</v>
      </c>
      <c r="B463" t="str">
        <f>VLOOKUP(F463,'[2]baza umowy'!A:C,3,FALSE)</f>
        <v>RPZP.01.03.00</v>
      </c>
      <c r="C463" t="str">
        <f>VLOOKUP(F463,'[2]baza umowy'!A:D,4,FALSE)</f>
        <v>RPZP.01.03.02</v>
      </c>
      <c r="D463" s="102" t="s">
        <v>2366</v>
      </c>
      <c r="E463" s="103" t="str">
        <f>VLOOKUP(F463,'[2]baza umowy'!A:E,5,FALSE)</f>
        <v>RPZP.01.03.02-32-005/09-02</v>
      </c>
      <c r="F463" s="102" t="s">
        <v>2369</v>
      </c>
      <c r="G463" s="89" t="e">
        <f>VLOOKUP(F463,baza!G:G,1,FALSE)</f>
        <v>#N/A</v>
      </c>
      <c r="H463" s="102" t="s">
        <v>19023</v>
      </c>
      <c r="I463" s="104" t="s">
        <v>19024</v>
      </c>
      <c r="J463" s="105" t="str">
        <f t="shared" si="14"/>
        <v>RPZP.01.03.02-32-005/09-01</v>
      </c>
      <c r="K463" s="104" t="s">
        <v>19025</v>
      </c>
      <c r="L463" s="102" t="s">
        <v>19026</v>
      </c>
      <c r="M463" s="102" t="s">
        <v>2374</v>
      </c>
      <c r="N463" s="102" t="s">
        <v>2373</v>
      </c>
      <c r="O463" s="106" t="s">
        <v>9111</v>
      </c>
      <c r="P463" s="92" t="str">
        <f>VLOOKUP(F463,'[2]kiedy utworzył wop'!B:H,7,FALSE)</f>
        <v>2011-12-06</v>
      </c>
      <c r="Q463" s="107" t="s">
        <v>4601</v>
      </c>
      <c r="R463" s="108" t="str">
        <f t="shared" si="15"/>
        <v>2011</v>
      </c>
      <c r="S463" s="109" t="s">
        <v>2275</v>
      </c>
      <c r="T463" s="96">
        <f>VLOOKUP(F463,'[2]dofinansowanie '!P:AI,20,FALSE)</f>
        <v>7012.03</v>
      </c>
      <c r="U463" t="str">
        <f>VLOOKUP(F463,'[2]baza umowy'!A:AJ,36,FALSE)</f>
        <v>00 Nie dotyczy</v>
      </c>
      <c r="V463" t="str">
        <f>VLOOKUP(F463,'[2]baza umowy'!H:AH,27,FALSE)</f>
        <v>05 Usługi w zakresie zaawansowanego wsparcia dla przedsiębiorstw i grup przedsiębiorstw</v>
      </c>
      <c r="W463" t="str">
        <f>VLOOKUP(F463,'[2]baza umowy'!H:AK,30,FALSE)</f>
        <v>13 Handel hurtowy i detaliczny</v>
      </c>
      <c r="X463" t="str">
        <f>VLOOKUP(F463,'[2]baza umowy'!A:AM,39,FALSE)</f>
        <v>NISSEN POLSKA Spółka z ograniczoną odpowiedzialnością</v>
      </c>
      <c r="Y463" t="str">
        <f>VLOOKUP(F463,'[2]baza umowy'!A:AU,47,FALSE)</f>
        <v>spółka z ograniczoną odpowiedzialnością - średnie przedsiębiorstwo</v>
      </c>
      <c r="Z463" t="str">
        <f>VLOOKUP(F463,'[2]baza umowy'!A:AW,49,FALSE)</f>
        <v>przedsiębiorca lub przedsiębiorstwo</v>
      </c>
      <c r="AA463" t="str">
        <f>VLOOKUP(F463,'[2]baza umowy'!A:AL,38,FALSE)</f>
        <v>8512906541</v>
      </c>
    </row>
    <row r="464" spans="1:27" x14ac:dyDescent="0.25">
      <c r="A464" t="str">
        <f>VLOOKUP(F464,'[2]baza umowy'!A:B,2,FALSE)</f>
        <v>RPZP.07.00.00</v>
      </c>
      <c r="B464" t="str">
        <f>VLOOKUP(F464,'[2]baza umowy'!A:C,3,FALSE)</f>
        <v>RPZP.07.01.00</v>
      </c>
      <c r="C464" t="str">
        <f>VLOOKUP(F464,'[2]baza umowy'!A:D,4,FALSE)</f>
        <v>RPZP.07.01.02</v>
      </c>
      <c r="D464" s="102" t="s">
        <v>5352</v>
      </c>
      <c r="E464" s="103" t="str">
        <f>VLOOKUP(F464,'[2]baza umowy'!A:E,5,FALSE)</f>
        <v>RPZP.07.01.02-32-011/10-01</v>
      </c>
      <c r="F464" s="102" t="s">
        <v>5355</v>
      </c>
      <c r="G464" s="89" t="e">
        <f>VLOOKUP(F464,baza!G:G,1,FALSE)</f>
        <v>#N/A</v>
      </c>
      <c r="H464" s="102" t="s">
        <v>19027</v>
      </c>
      <c r="I464" s="104" t="s">
        <v>19028</v>
      </c>
      <c r="J464" s="105" t="str">
        <f t="shared" si="14"/>
        <v>RPZP.07.01.02-32-011/10-03</v>
      </c>
      <c r="K464" s="104" t="s">
        <v>19029</v>
      </c>
      <c r="L464" s="102" t="s">
        <v>19030</v>
      </c>
      <c r="M464" s="102" t="s">
        <v>1731</v>
      </c>
      <c r="N464" s="102" t="s">
        <v>1730</v>
      </c>
      <c r="O464" s="106" t="s">
        <v>4496</v>
      </c>
      <c r="P464" s="92" t="str">
        <f>VLOOKUP(F464,'[2]kiedy utworzył wop'!B:H,7,FALSE)</f>
        <v>2011-12-08</v>
      </c>
      <c r="Q464" s="107" t="s">
        <v>4601</v>
      </c>
      <c r="R464" s="108" t="str">
        <f t="shared" si="15"/>
        <v>2011</v>
      </c>
      <c r="S464" s="109" t="s">
        <v>6413</v>
      </c>
      <c r="T464" s="96">
        <f>VLOOKUP(F464,'[2]dofinansowanie '!P:AI,20,FALSE)</f>
        <v>813710.88</v>
      </c>
      <c r="U464" t="str">
        <f>VLOOKUP(F464,'[2]baza umowy'!A:AJ,36,FALSE)</f>
        <v>01 Obszar miejski</v>
      </c>
      <c r="V464" t="str">
        <f>VLOOKUP(F464,'[2]baza umowy'!H:AH,27,FALSE)</f>
        <v>75 Infrastruktura systemu oświaty</v>
      </c>
      <c r="W464" t="str">
        <f>VLOOKUP(F464,'[2]baza umowy'!H:AK,30,FALSE)</f>
        <v>18 Edukacja</v>
      </c>
      <c r="X464" t="str">
        <f>VLOOKUP(F464,'[2]baza umowy'!A:AM,39,FALSE)</f>
        <v>Powiat Drawski</v>
      </c>
      <c r="Y464" t="str">
        <f>VLOOKUP(F464,'[2]baza umowy'!A:AU,47,FALSE)</f>
        <v>wspólnota samorządowa - powiat</v>
      </c>
      <c r="Z464" t="str">
        <f>VLOOKUP(F464,'[2]baza umowy'!A:AW,49,FALSE)</f>
        <v>Jednostka samorządu terytorialnego</v>
      </c>
      <c r="AA464" t="str">
        <f>VLOOKUP(F464,'[2]baza umowy'!A:AL,38,FALSE)</f>
        <v>2530305547</v>
      </c>
    </row>
    <row r="465" spans="1:27" x14ac:dyDescent="0.25">
      <c r="A465" t="str">
        <f>VLOOKUP(F465,'[2]baza umowy'!A:B,2,FALSE)</f>
        <v>RPZP.07.00.00</v>
      </c>
      <c r="B465" t="str">
        <f>VLOOKUP(F465,'[2]baza umowy'!A:C,3,FALSE)</f>
        <v>RPZP.07.01.00</v>
      </c>
      <c r="C465" t="str">
        <f>VLOOKUP(F465,'[2]baza umowy'!A:D,4,FALSE)</f>
        <v>RPZP.07.01.02</v>
      </c>
      <c r="D465" s="102" t="s">
        <v>1721</v>
      </c>
      <c r="E465" s="103" t="str">
        <f>VLOOKUP(F465,'[2]baza umowy'!A:E,5,FALSE)</f>
        <v>RPZP.07.01.02-32-010/09-03</v>
      </c>
      <c r="F465" s="102" t="s">
        <v>1724</v>
      </c>
      <c r="G465" s="89" t="e">
        <f>VLOOKUP(F465,baza!G:G,1,FALSE)</f>
        <v>#N/A</v>
      </c>
      <c r="H465" s="102" t="s">
        <v>19031</v>
      </c>
      <c r="I465" s="104" t="s">
        <v>19032</v>
      </c>
      <c r="J465" s="105" t="str">
        <f t="shared" si="14"/>
        <v>RPZP.07.01.02-32-010/09-02</v>
      </c>
      <c r="K465" s="104" t="s">
        <v>19033</v>
      </c>
      <c r="L465" s="102" t="s">
        <v>19034</v>
      </c>
      <c r="M465" s="102" t="s">
        <v>1731</v>
      </c>
      <c r="N465" s="102" t="s">
        <v>1730</v>
      </c>
      <c r="O465" s="106" t="s">
        <v>6889</v>
      </c>
      <c r="P465" s="92" t="str">
        <f>VLOOKUP(F465,'[2]kiedy utworzył wop'!B:H,7,FALSE)</f>
        <v>2011-12-08</v>
      </c>
      <c r="Q465" s="107" t="s">
        <v>4601</v>
      </c>
      <c r="R465" s="108" t="str">
        <f t="shared" si="15"/>
        <v>2011</v>
      </c>
      <c r="S465" s="109" t="s">
        <v>6413</v>
      </c>
      <c r="T465" s="96">
        <f>VLOOKUP(F465,'[2]dofinansowanie '!P:AI,20,FALSE)</f>
        <v>385375.97</v>
      </c>
      <c r="U465" t="str">
        <f>VLOOKUP(F465,'[2]baza umowy'!A:AJ,36,FALSE)</f>
        <v>01 Obszar miejski</v>
      </c>
      <c r="V465" t="str">
        <f>VLOOKUP(F465,'[2]baza umowy'!H:AH,27,FALSE)</f>
        <v>75 Infrastruktura systemu oświaty</v>
      </c>
      <c r="W465" t="str">
        <f>VLOOKUP(F465,'[2]baza umowy'!H:AK,30,FALSE)</f>
        <v>18 Edukacja</v>
      </c>
      <c r="X465" t="str">
        <f>VLOOKUP(F465,'[2]baza umowy'!A:AM,39,FALSE)</f>
        <v>Powiat Drawski</v>
      </c>
      <c r="Y465" t="str">
        <f>VLOOKUP(F465,'[2]baza umowy'!A:AU,47,FALSE)</f>
        <v>wspólnota samorządowa - powiat</v>
      </c>
      <c r="Z465" t="str">
        <f>VLOOKUP(F465,'[2]baza umowy'!A:AW,49,FALSE)</f>
        <v>Jednostka samorządu terytorialnego</v>
      </c>
      <c r="AA465" t="str">
        <f>VLOOKUP(F465,'[2]baza umowy'!A:AL,38,FALSE)</f>
        <v>2530305547</v>
      </c>
    </row>
    <row r="466" spans="1:27" x14ac:dyDescent="0.25">
      <c r="A466" t="str">
        <f>VLOOKUP(F466,'[2]baza umowy'!A:B,2,FALSE)</f>
        <v>RPZP.02.00.00</v>
      </c>
      <c r="B466" t="str">
        <f>VLOOKUP(F466,'[2]baza umowy'!A:C,3,FALSE)</f>
        <v>RPZP.02.01.00</v>
      </c>
      <c r="C466" t="str">
        <f>VLOOKUP(F466,'[2]baza umowy'!A:D,4,FALSE)</f>
        <v>RPZP.02.01.02</v>
      </c>
      <c r="D466" s="102" t="s">
        <v>6023</v>
      </c>
      <c r="E466" s="103" t="str">
        <f>VLOOKUP(F466,'[2]baza umowy'!A:E,5,FALSE)</f>
        <v>RPZP.02.01.02-32-137/09-03</v>
      </c>
      <c r="F466" s="102" t="s">
        <v>6026</v>
      </c>
      <c r="G466" s="89" t="e">
        <f>VLOOKUP(F466,baza!G:G,1,FALSE)</f>
        <v>#N/A</v>
      </c>
      <c r="H466" s="102" t="s">
        <v>19035</v>
      </c>
      <c r="I466" s="104" t="s">
        <v>6023</v>
      </c>
      <c r="J466" s="105" t="str">
        <f t="shared" si="14"/>
        <v>RPZP.02.01.02-32-137/09-03</v>
      </c>
      <c r="K466" s="104" t="s">
        <v>19036</v>
      </c>
      <c r="L466" s="102" t="s">
        <v>19037</v>
      </c>
      <c r="M466" s="102" t="s">
        <v>6030</v>
      </c>
      <c r="N466" s="102" t="s">
        <v>6029</v>
      </c>
      <c r="O466" s="106" t="s">
        <v>9111</v>
      </c>
      <c r="P466" s="92" t="str">
        <f>VLOOKUP(F466,'[2]kiedy utworzył wop'!B:H,7,FALSE)</f>
        <v>2011-12-08</v>
      </c>
      <c r="Q466" s="107" t="s">
        <v>4601</v>
      </c>
      <c r="R466" s="108" t="str">
        <f t="shared" si="15"/>
        <v>2011</v>
      </c>
      <c r="S466" s="109" t="s">
        <v>2275</v>
      </c>
      <c r="T466" s="96">
        <f>VLOOKUP(F466,'[2]dofinansowanie '!P:AI,20,FALSE)</f>
        <v>670637.97</v>
      </c>
      <c r="U466" t="str">
        <f>VLOOKUP(F466,'[2]baza umowy'!A:AJ,36,FALSE)</f>
        <v>05 Obszary wiejskie (poza obszarami górskimi, wyspami lub o niskiej i bardzo niskiej gęstości zaludnienia)</v>
      </c>
      <c r="V466" t="str">
        <f>VLOOKUP(F466,'[2]baza umowy'!H:AH,27,FALSE)</f>
        <v>23 Drogi regionalne/lokalne</v>
      </c>
      <c r="W466" t="str">
        <f>VLOOKUP(F466,'[2]baza umowy'!H:AK,30,FALSE)</f>
        <v>00 Nie dotyczy</v>
      </c>
      <c r="X466" t="str">
        <f>VLOOKUP(F466,'[2]baza umowy'!A:AM,39,FALSE)</f>
        <v>Gmina Golczewo</v>
      </c>
      <c r="Y466" t="str">
        <f>VLOOKUP(F466,'[2]baza umowy'!A:AU,47,FALSE)</f>
        <v>wspólnota samorządowa</v>
      </c>
      <c r="Z466" t="str">
        <f>VLOOKUP(F466,'[2]baza umowy'!A:AW,49,FALSE)</f>
        <v>jednostka samorządu terytorialnego, związek lub stowarzyszenie jst</v>
      </c>
      <c r="AA466" t="str">
        <f>VLOOKUP(F466,'[2]baza umowy'!A:AL,38,FALSE)</f>
        <v>9860157036</v>
      </c>
    </row>
    <row r="467" spans="1:27" x14ac:dyDescent="0.25">
      <c r="A467" t="str">
        <f>VLOOKUP(F467,'[2]baza umowy'!A:B,2,FALSE)</f>
        <v>RPZP.01.00.00</v>
      </c>
      <c r="B467" t="str">
        <f>VLOOKUP(F467,'[2]baza umowy'!A:C,3,FALSE)</f>
        <v>RPZP.01.01.00</v>
      </c>
      <c r="C467" t="str">
        <f>VLOOKUP(F467,'[2]baza umowy'!A:D,4,FALSE)</f>
        <v>RPZP.01.01.02</v>
      </c>
      <c r="D467" s="102" t="s">
        <v>6844</v>
      </c>
      <c r="E467" s="103" t="str">
        <f>VLOOKUP(F467,'[2]baza umowy'!A:E,5,FALSE)</f>
        <v>RPZP.01.01.02-32-070/09-03</v>
      </c>
      <c r="F467" s="102" t="s">
        <v>6847</v>
      </c>
      <c r="G467" s="89" t="e">
        <f>VLOOKUP(F467,baza!G:G,1,FALSE)</f>
        <v>#N/A</v>
      </c>
      <c r="H467" s="102" t="s">
        <v>19038</v>
      </c>
      <c r="I467" s="104" t="s">
        <v>19039</v>
      </c>
      <c r="J467" s="105" t="str">
        <f t="shared" si="14"/>
        <v>RPZP.01.01.02-32-070/09-05</v>
      </c>
      <c r="K467" s="104" t="s">
        <v>19040</v>
      </c>
      <c r="L467" s="102" t="s">
        <v>19041</v>
      </c>
      <c r="M467" s="102" t="s">
        <v>6851</v>
      </c>
      <c r="N467" s="102" t="s">
        <v>2628</v>
      </c>
      <c r="O467" s="106" t="s">
        <v>7687</v>
      </c>
      <c r="P467" s="92" t="str">
        <f>VLOOKUP(F467,'[2]kiedy utworzył wop'!B:H,7,FALSE)</f>
        <v>2011-12-08</v>
      </c>
      <c r="Q467" s="107" t="s">
        <v>4601</v>
      </c>
      <c r="R467" s="108" t="str">
        <f t="shared" si="15"/>
        <v>2011</v>
      </c>
      <c r="S467" s="109" t="s">
        <v>2275</v>
      </c>
      <c r="T467" s="96">
        <f>VLOOKUP(F467,'[2]dofinansowanie '!P:AI,20,FALSE)</f>
        <v>173849.01</v>
      </c>
      <c r="U467" t="str">
        <f>VLOOKUP(F467,'[2]baza umowy'!A:AJ,36,FALSE)</f>
        <v>01 Obszar miejski</v>
      </c>
      <c r="V467" t="str">
        <f>VLOOKUP(F467,'[2]baza umowy'!H:AH,27,FALSE)</f>
        <v>08 Inne inwestycje w przedsiębiorstwa</v>
      </c>
      <c r="W467" t="str">
        <f>VLOOKUP(F467,'[2]baza umowy'!H:AK,30,FALSE)</f>
        <v>12 Budownictwo</v>
      </c>
      <c r="X467" t="str">
        <f>VLOOKUP(F467,'[2]baza umowy'!A:AM,39,FALSE)</f>
        <v>"STEED" Spółka Akcyjna</v>
      </c>
      <c r="Y467" t="str">
        <f>VLOOKUP(F467,'[2]baza umowy'!A:AU,47,FALSE)</f>
        <v>spółka akcyjna - małe przedsiębiorstwo</v>
      </c>
      <c r="Z467" t="str">
        <f>VLOOKUP(F467,'[2]baza umowy'!A:AW,49,FALSE)</f>
        <v>przedsiębiorca lub przedsiębiorstwo</v>
      </c>
      <c r="AA467" t="str">
        <f>VLOOKUP(F467,'[2]baza umowy'!A:AL,38,FALSE)</f>
        <v>8521146696</v>
      </c>
    </row>
    <row r="468" spans="1:27" x14ac:dyDescent="0.25">
      <c r="A468" t="str">
        <f>VLOOKUP(F468,'[2]baza umowy'!A:B,2,FALSE)</f>
        <v>RPZP.01.00.00</v>
      </c>
      <c r="B468" t="str">
        <f>VLOOKUP(F468,'[2]baza umowy'!A:C,3,FALSE)</f>
        <v>RPZP.01.01.00</v>
      </c>
      <c r="C468" t="str">
        <f>VLOOKUP(F468,'[2]baza umowy'!A:D,4,FALSE)</f>
        <v>RPZP.01.01.01</v>
      </c>
      <c r="D468" s="102" t="s">
        <v>6672</v>
      </c>
      <c r="E468" s="103" t="str">
        <f>VLOOKUP(F468,'[2]baza umowy'!A:E,5,FALSE)</f>
        <v>RPZP.01.01.01-32-186/10-02</v>
      </c>
      <c r="F468" s="102" t="s">
        <v>6675</v>
      </c>
      <c r="G468" s="89" t="e">
        <f>VLOOKUP(F468,baza!G:G,1,FALSE)</f>
        <v>#N/A</v>
      </c>
      <c r="H468" s="102" t="s">
        <v>19042</v>
      </c>
      <c r="I468" s="104" t="s">
        <v>19043</v>
      </c>
      <c r="J468" s="105" t="str">
        <f t="shared" si="14"/>
        <v>RPZP.01.01.01-32-186/10-01</v>
      </c>
      <c r="K468" s="104" t="s">
        <v>19044</v>
      </c>
      <c r="L468" s="102" t="s">
        <v>19045</v>
      </c>
      <c r="M468" s="102" t="s">
        <v>6678</v>
      </c>
      <c r="N468" s="102" t="s">
        <v>6677</v>
      </c>
      <c r="O468" s="106" t="s">
        <v>7822</v>
      </c>
      <c r="P468" s="92" t="str">
        <f>VLOOKUP(F468,'[2]kiedy utworzył wop'!B:H,7,FALSE)</f>
        <v>2011-12-08</v>
      </c>
      <c r="Q468" s="107" t="s">
        <v>4601</v>
      </c>
      <c r="R468" s="108" t="str">
        <f t="shared" si="15"/>
        <v>2011</v>
      </c>
      <c r="S468" s="109" t="s">
        <v>2275</v>
      </c>
      <c r="T468" s="96">
        <f>VLOOKUP(F468,'[2]dofinansowanie '!P:AI,20,FALSE)</f>
        <v>113460</v>
      </c>
      <c r="U468" t="str">
        <f>VLOOKUP(F468,'[2]baza umowy'!A:AJ,36,FALSE)</f>
        <v>01 Obszar miejski</v>
      </c>
      <c r="V468" t="str">
        <f>VLOOKUP(F468,'[2]baza umowy'!H:AH,27,FALSE)</f>
        <v>08 Inne inwestycje w przedsiębiorstwa</v>
      </c>
      <c r="W468" t="str">
        <f>VLOOKUP(F468,'[2]baza umowy'!H:AK,30,FALSE)</f>
        <v>19 Działalność w zakresie ochrony zdrowia ludzkiego</v>
      </c>
      <c r="X468" t="str">
        <f>VLOOKUP(F468,'[2]baza umowy'!A:AM,39,FALSE)</f>
        <v>INDYWIDUALNA SPECJALISTYCZNA PRAKTYKA LEKARSKA dr n. med. Stefania Bojko - radiodiagnostyka</v>
      </c>
      <c r="Y468" t="str">
        <f>VLOOKUP(F468,'[2]baza umowy'!A:AU,47,FALSE)</f>
        <v>osoba fizyczna prowadząca działalność gospodarczą - mikro przedsiębiorstwo</v>
      </c>
      <c r="Z468" t="str">
        <f>VLOOKUP(F468,'[2]baza umowy'!A:AW,49,FALSE)</f>
        <v>przedsiębiorca lub przedsiębiorstwo</v>
      </c>
      <c r="AA468" t="str">
        <f>VLOOKUP(F468,'[2]baza umowy'!A:AL,38,FALSE)</f>
        <v>9551633102</v>
      </c>
    </row>
    <row r="469" spans="1:27" x14ac:dyDescent="0.25">
      <c r="A469" t="str">
        <f>VLOOKUP(F469,'[2]baza umowy'!A:B,2,FALSE)</f>
        <v>RPZP.01.00.00</v>
      </c>
      <c r="B469" t="str">
        <f>VLOOKUP(F469,'[2]baza umowy'!A:C,3,FALSE)</f>
        <v>RPZP.01.01.00</v>
      </c>
      <c r="C469" t="str">
        <f>VLOOKUP(F469,'[2]baza umowy'!A:D,4,FALSE)</f>
        <v>RPZP.01.01.02</v>
      </c>
      <c r="D469" s="102" t="s">
        <v>7575</v>
      </c>
      <c r="E469" s="103" t="str">
        <f>VLOOKUP(F469,'[2]baza umowy'!A:E,5,FALSE)</f>
        <v>RPZP.01.01.02-32-231/10-01</v>
      </c>
      <c r="F469" s="102" t="s">
        <v>7578</v>
      </c>
      <c r="G469" s="89" t="e">
        <f>VLOOKUP(F469,baza!G:G,1,FALSE)</f>
        <v>#N/A</v>
      </c>
      <c r="H469" s="102" t="s">
        <v>19046</v>
      </c>
      <c r="I469" s="104" t="s">
        <v>7575</v>
      </c>
      <c r="J469" s="105" t="str">
        <f t="shared" si="14"/>
        <v>RPZP.01.01.02-32-231/10-01</v>
      </c>
      <c r="K469" s="104" t="s">
        <v>19047</v>
      </c>
      <c r="L469" s="102" t="s">
        <v>19048</v>
      </c>
      <c r="M469" s="102" t="s">
        <v>7582</v>
      </c>
      <c r="N469" s="102" t="s">
        <v>7581</v>
      </c>
      <c r="O469" s="106" t="s">
        <v>7696</v>
      </c>
      <c r="P469" s="92" t="str">
        <f>VLOOKUP(F469,'[2]kiedy utworzył wop'!B:H,7,FALSE)</f>
        <v>2011-12-16</v>
      </c>
      <c r="Q469" s="107" t="s">
        <v>4601</v>
      </c>
      <c r="R469" s="108" t="str">
        <f t="shared" si="15"/>
        <v>2011</v>
      </c>
      <c r="S469" s="109" t="s">
        <v>6413</v>
      </c>
      <c r="T469" s="96">
        <f>VLOOKUP(F469,'[2]dofinansowanie '!P:AI,20,FALSE)</f>
        <v>120000</v>
      </c>
      <c r="U469" t="str">
        <f>VLOOKUP(F469,'[2]baza umowy'!A:AJ,36,FALSE)</f>
        <v>01 Obszar miejski</v>
      </c>
      <c r="V469" t="str">
        <f>VLOOKUP(F469,'[2]baza umowy'!H:AH,27,FALSE)</f>
        <v>08 Inne inwestycje w przedsiębiorstwa</v>
      </c>
      <c r="W469" t="str">
        <f>VLOOKUP(F469,'[2]baza umowy'!H:AK,30,FALSE)</f>
        <v>12 Budownictwo</v>
      </c>
      <c r="X469" t="str">
        <f>VLOOKUP(F469,'[2]baza umowy'!A:AM,39,FALSE)</f>
        <v>GPT Spółka z ograniczoną odpowiedzialnością</v>
      </c>
      <c r="Y469" t="str">
        <f>VLOOKUP(F469,'[2]baza umowy'!A:AU,47,FALSE)</f>
        <v>spółka z ograniczoną odpowiedzialnością - małe przedsiębiorstwo</v>
      </c>
      <c r="Z469" t="str">
        <f>VLOOKUP(F469,'[2]baza umowy'!A:AW,49,FALSE)</f>
        <v>przedsiębiorca lub przedsiębiorstwo</v>
      </c>
      <c r="AA469" t="str">
        <f>VLOOKUP(F469,'[2]baza umowy'!A:AL,38,FALSE)</f>
        <v>6692281827</v>
      </c>
    </row>
    <row r="470" spans="1:27" x14ac:dyDescent="0.25">
      <c r="A470" t="str">
        <f>VLOOKUP(F470,'[2]baza umowy'!A:B,2,FALSE)</f>
        <v>RPZP.01.00.00</v>
      </c>
      <c r="B470" t="str">
        <f>VLOOKUP(F470,'[2]baza umowy'!A:C,3,FALSE)</f>
        <v>RPZP.01.01.00</v>
      </c>
      <c r="C470" t="str">
        <f>VLOOKUP(F470,'[2]baza umowy'!A:D,4,FALSE)</f>
        <v>RPZP.01.01.01</v>
      </c>
      <c r="D470" s="102" t="s">
        <v>7624</v>
      </c>
      <c r="E470" s="103" t="str">
        <f>VLOOKUP(F470,'[2]baza umowy'!A:E,5,FALSE)</f>
        <v>RPZP.01.01.01-32-192/10-03</v>
      </c>
      <c r="F470" s="102" t="s">
        <v>7627</v>
      </c>
      <c r="G470" s="89" t="e">
        <f>VLOOKUP(F470,baza!G:G,1,FALSE)</f>
        <v>#N/A</v>
      </c>
      <c r="H470" s="102" t="s">
        <v>19049</v>
      </c>
      <c r="I470" s="104" t="s">
        <v>7624</v>
      </c>
      <c r="J470" s="105" t="str">
        <f t="shared" si="14"/>
        <v>RPZP.01.01.01-32-192/10-03</v>
      </c>
      <c r="K470" s="104" t="s">
        <v>19050</v>
      </c>
      <c r="L470" s="102" t="s">
        <v>19051</v>
      </c>
      <c r="M470" s="102" t="s">
        <v>7630</v>
      </c>
      <c r="N470" s="102" t="s">
        <v>7629</v>
      </c>
      <c r="O470" s="106" t="s">
        <v>7687</v>
      </c>
      <c r="P470" s="92" t="str">
        <f>VLOOKUP(F470,'[2]kiedy utworzył wop'!B:H,7,FALSE)</f>
        <v>2011-12-16</v>
      </c>
      <c r="Q470" s="107" t="s">
        <v>4601</v>
      </c>
      <c r="R470" s="108" t="str">
        <f t="shared" si="15"/>
        <v>2011</v>
      </c>
      <c r="S470" s="109" t="s">
        <v>6413</v>
      </c>
      <c r="T470" s="96">
        <f>VLOOKUP(F470,'[2]dofinansowanie '!P:AI,20,FALSE)</f>
        <v>67548.88</v>
      </c>
      <c r="U470" t="str">
        <f>VLOOKUP(F470,'[2]baza umowy'!A:AJ,36,FALSE)</f>
        <v>01 Obszar miejski</v>
      </c>
      <c r="V470" t="str">
        <f>VLOOKUP(F470,'[2]baza umowy'!H:AH,27,FALSE)</f>
        <v>08 Inne inwestycje w przedsiębiorstwa</v>
      </c>
      <c r="W470" t="str">
        <f>VLOOKUP(F470,'[2]baza umowy'!H:AK,30,FALSE)</f>
        <v>12 Budownictwo</v>
      </c>
      <c r="X470" t="str">
        <f>VLOOKUP(F470,'[2]baza umowy'!A:AM,39,FALSE)</f>
        <v>Zakład Instalacyjno- budowlany Kaloria Grzegorz Kazimierz Kurzyński</v>
      </c>
      <c r="Y470" t="str">
        <f>VLOOKUP(F470,'[2]baza umowy'!A:AU,47,FALSE)</f>
        <v>osoba fizyczna prowadząca działalność gospodarczą - mikro przedsiębiorstwo</v>
      </c>
      <c r="Z470" t="str">
        <f>VLOOKUP(F470,'[2]baza umowy'!A:AW,49,FALSE)</f>
        <v>przedsiębiorca lub przedsiębiorstwo</v>
      </c>
      <c r="AA470" t="str">
        <f>VLOOKUP(F470,'[2]baza umowy'!A:AL,38,FALSE)</f>
        <v>8511239858</v>
      </c>
    </row>
    <row r="471" spans="1:27" x14ac:dyDescent="0.25">
      <c r="A471" t="str">
        <f>VLOOKUP(F471,'[2]baza umowy'!A:B,2,FALSE)</f>
        <v>RPZP.07.00.00</v>
      </c>
      <c r="B471" t="str">
        <f>VLOOKUP(F471,'[2]baza umowy'!A:C,3,FALSE)</f>
        <v>RPZP.07.03.00</v>
      </c>
      <c r="C471" t="str">
        <f>VLOOKUP(F471,'[2]baza umowy'!A:D,4,FALSE)</f>
        <v>RPZP.07.03.02</v>
      </c>
      <c r="D471" s="102" t="s">
        <v>19052</v>
      </c>
      <c r="E471" s="103" t="str">
        <f>VLOOKUP(F471,'[2]baza umowy'!A:E,5,FALSE)</f>
        <v>RPZP.07.03.02-32-011/09-04</v>
      </c>
      <c r="F471" s="102" t="s">
        <v>5319</v>
      </c>
      <c r="G471" s="89" t="e">
        <f>VLOOKUP(F471,baza!G:G,1,FALSE)</f>
        <v>#N/A</v>
      </c>
      <c r="H471" s="102" t="s">
        <v>19053</v>
      </c>
      <c r="I471" s="104" t="s">
        <v>19054</v>
      </c>
      <c r="J471" s="105" t="str">
        <f t="shared" si="14"/>
        <v>RPZP.07.03.02-32-011/09-01</v>
      </c>
      <c r="K471" s="104" t="s">
        <v>19055</v>
      </c>
      <c r="L471" s="102" t="s">
        <v>19056</v>
      </c>
      <c r="M471" s="102" t="s">
        <v>19057</v>
      </c>
      <c r="N471" s="102" t="s">
        <v>5322</v>
      </c>
      <c r="O471" s="106" t="s">
        <v>9920</v>
      </c>
      <c r="P471" s="92" t="str">
        <f>VLOOKUP(F471,'[2]kiedy utworzył wop'!B:H,7,FALSE)</f>
        <v>2011-12-19</v>
      </c>
      <c r="Q471" s="107" t="s">
        <v>4601</v>
      </c>
      <c r="R471" s="108" t="str">
        <f t="shared" si="15"/>
        <v>2011</v>
      </c>
      <c r="S471" s="109" t="s">
        <v>6648</v>
      </c>
      <c r="T471" s="96">
        <f>VLOOKUP(F471,'[2]dofinansowanie '!P:AI,20,FALSE)</f>
        <v>335962.69</v>
      </c>
      <c r="U471" t="str">
        <f>VLOOKUP(F471,'[2]baza umowy'!A:AJ,36,FALSE)</f>
        <v>01 Obszar miejski</v>
      </c>
      <c r="V471" t="str">
        <f>VLOOKUP(F471,'[2]baza umowy'!H:AH,27,FALSE)</f>
        <v>76 Infrastruktura ochrony zdrowia</v>
      </c>
      <c r="W471" t="str">
        <f>VLOOKUP(F471,'[2]baza umowy'!H:AK,30,FALSE)</f>
        <v>19 Działalność w zakresie ochrony zdrowia ludzkiego</v>
      </c>
      <c r="X471" t="str">
        <f>VLOOKUP(F471,'[2]baza umowy'!A:AM,39,FALSE)</f>
        <v>SZPITALNE CENTRUM MEDYCZNE W GOLENIOWIE SP. Z O.O. (DAWNIEJ SAMODZIELNY PUBLICZNY SZPITAL POWIATOWY W GOLENIOWIE)</v>
      </c>
      <c r="Y471" t="str">
        <f>VLOOKUP(F471,'[2]baza umowy'!A:AU,47,FALSE)</f>
        <v>publiczny zakład opieki zdrowotnej</v>
      </c>
      <c r="Z471" t="str">
        <f>VLOOKUP(F471,'[2]baza umowy'!A:AW,49,FALSE)</f>
        <v>zakład opieki zdrowotnej działający w publicznym systemie ochrony zdrowia</v>
      </c>
      <c r="AA471" t="str">
        <f>VLOOKUP(F471,'[2]baza umowy'!A:AL,38,FALSE)</f>
        <v>8561659841</v>
      </c>
    </row>
    <row r="472" spans="1:27" x14ac:dyDescent="0.25">
      <c r="A472" t="str">
        <f>VLOOKUP(F472,'[2]baza umowy'!A:B,2,FALSE)</f>
        <v>RPZP.01.00.00</v>
      </c>
      <c r="B472" t="str">
        <f>VLOOKUP(F472,'[2]baza umowy'!A:C,3,FALSE)</f>
        <v>RPZP.01.01.00</v>
      </c>
      <c r="C472" t="str">
        <f>VLOOKUP(F472,'[2]baza umowy'!A:D,4,FALSE)</f>
        <v>RPZP.01.01.02</v>
      </c>
      <c r="D472" s="102" t="s">
        <v>7683</v>
      </c>
      <c r="E472" s="103" t="str">
        <f>VLOOKUP(F472,'[2]baza umowy'!A:E,5,FALSE)</f>
        <v>RPZP.01.01.02-32-187/09-03</v>
      </c>
      <c r="F472" s="102" t="s">
        <v>7686</v>
      </c>
      <c r="G472" s="89" t="e">
        <f>VLOOKUP(F472,baza!G:G,1,FALSE)</f>
        <v>#N/A</v>
      </c>
      <c r="H472" s="102" t="s">
        <v>19058</v>
      </c>
      <c r="I472" s="104" t="s">
        <v>19059</v>
      </c>
      <c r="J472" s="105" t="str">
        <f t="shared" si="14"/>
        <v>RPZP.01.01.02-32-187/09-04</v>
      </c>
      <c r="K472" s="104" t="s">
        <v>19060</v>
      </c>
      <c r="L472" s="102" t="s">
        <v>19061</v>
      </c>
      <c r="M472" s="102" t="s">
        <v>7690</v>
      </c>
      <c r="N472" s="102" t="s">
        <v>7689</v>
      </c>
      <c r="O472" s="106" t="s">
        <v>9920</v>
      </c>
      <c r="P472" s="92" t="str">
        <f>VLOOKUP(F472,'[2]kiedy utworzył wop'!B:H,7,FALSE)</f>
        <v>2011-12-19</v>
      </c>
      <c r="Q472" s="107" t="s">
        <v>4601</v>
      </c>
      <c r="R472" s="108" t="str">
        <f t="shared" si="15"/>
        <v>2011</v>
      </c>
      <c r="S472" s="109" t="s">
        <v>6413</v>
      </c>
      <c r="T472" s="96">
        <f>VLOOKUP(F472,'[2]dofinansowanie '!P:AI,20,FALSE)</f>
        <v>150800</v>
      </c>
      <c r="U472" t="str">
        <f>VLOOKUP(F472,'[2]baza umowy'!A:AJ,36,FALSE)</f>
        <v>01 Obszar miejski</v>
      </c>
      <c r="V472" t="str">
        <f>VLOOKUP(F472,'[2]baza umowy'!H:AH,27,FALSE)</f>
        <v>08 Inne inwestycje w przedsiębiorstwa</v>
      </c>
      <c r="W472" t="str">
        <f>VLOOKUP(F472,'[2]baza umowy'!H:AK,30,FALSE)</f>
        <v>14 Hotele i restauracje</v>
      </c>
      <c r="X472" t="str">
        <f>VLOOKUP(F472,'[2]baza umowy'!A:AM,39,FALSE)</f>
        <v>Pizzeria Primavera Małgorzata Hardie-Douglas</v>
      </c>
      <c r="Y472" t="str">
        <f>VLOOKUP(F472,'[2]baza umowy'!A:AU,47,FALSE)</f>
        <v>osoba fizyczna prowadząca działalność gospodarczą - małe przedsiębiorstwo</v>
      </c>
      <c r="Z472" t="str">
        <f>VLOOKUP(F472,'[2]baza umowy'!A:AW,49,FALSE)</f>
        <v>przedsiębiorca lub przedsiębiorstwo</v>
      </c>
      <c r="AA472" t="str">
        <f>VLOOKUP(F472,'[2]baza umowy'!A:AL,38,FALSE)</f>
        <v>6731031337</v>
      </c>
    </row>
    <row r="473" spans="1:27" x14ac:dyDescent="0.25">
      <c r="A473" t="str">
        <f>VLOOKUP(F473,'[2]baza umowy'!A:B,2,FALSE)</f>
        <v>RPZP.01.00.00</v>
      </c>
      <c r="B473" t="str">
        <f>VLOOKUP(F473,'[2]baza umowy'!A:C,3,FALSE)</f>
        <v>RPZP.01.01.00</v>
      </c>
      <c r="C473" t="str">
        <f>VLOOKUP(F473,'[2]baza umowy'!A:D,4,FALSE)</f>
        <v>RPZP.01.01.01</v>
      </c>
      <c r="D473" s="102" t="s">
        <v>19062</v>
      </c>
      <c r="E473" s="103" t="str">
        <f>VLOOKUP(F473,'[2]baza umowy'!A:E,5,FALSE)</f>
        <v>RPZP.01.01.01-32-098/10-03</v>
      </c>
      <c r="F473" s="102" t="s">
        <v>7360</v>
      </c>
      <c r="G473" s="89" t="e">
        <f>VLOOKUP(F473,baza!G:G,1,FALSE)</f>
        <v>#N/A</v>
      </c>
      <c r="H473" s="102" t="s">
        <v>19063</v>
      </c>
      <c r="I473" s="104" t="s">
        <v>7357</v>
      </c>
      <c r="J473" s="105" t="str">
        <f t="shared" si="14"/>
        <v>RPZP.01.01.01-32-098/10-03</v>
      </c>
      <c r="K473" s="104" t="s">
        <v>19064</v>
      </c>
      <c r="L473" s="102" t="s">
        <v>19065</v>
      </c>
      <c r="M473" s="102" t="s">
        <v>19066</v>
      </c>
      <c r="N473" s="102" t="s">
        <v>7363</v>
      </c>
      <c r="O473" s="106" t="s">
        <v>9920</v>
      </c>
      <c r="P473" s="92" t="str">
        <f>VLOOKUP(F473,'[2]kiedy utworzył wop'!B:H,7,FALSE)</f>
        <v>2011-12-19</v>
      </c>
      <c r="Q473" s="107" t="s">
        <v>4601</v>
      </c>
      <c r="R473" s="108" t="str">
        <f t="shared" si="15"/>
        <v>2011</v>
      </c>
      <c r="S473" s="109" t="s">
        <v>6413</v>
      </c>
      <c r="T473" s="96">
        <f>VLOOKUP(F473,'[2]dofinansowanie '!P:AI,20,FALSE)</f>
        <v>98720.37</v>
      </c>
      <c r="U473" t="str">
        <f>VLOOKUP(F473,'[2]baza umowy'!A:AJ,36,FALSE)</f>
        <v>01 Obszar miejski</v>
      </c>
      <c r="V473" t="str">
        <f>VLOOKUP(F473,'[2]baza umowy'!H:AH,27,FALSE)</f>
        <v>08 Inne inwestycje w przedsiębiorstwa</v>
      </c>
      <c r="W473" t="str">
        <f>VLOOKUP(F473,'[2]baza umowy'!H:AK,30,FALSE)</f>
        <v>19 Działalność w zakresie ochrony zdrowia ludzkiego</v>
      </c>
      <c r="X473" t="str">
        <f>VLOOKUP(F473,'[2]baza umowy'!A:AM,39,FALSE)</f>
        <v>Indywidualna Specjalistyczna Praktyka Lekarska dr n. med. Joanna Szajnar – „Ars Dentica” Gabinety Stomatologiczne</v>
      </c>
      <c r="Y473" t="str">
        <f>VLOOKUP(F473,'[2]baza umowy'!A:AU,47,FALSE)</f>
        <v>osoba fizyczna prowadząca działalność gospodarczą - mikro przedsiębiorstwo</v>
      </c>
      <c r="Z473" t="str">
        <f>VLOOKUP(F473,'[2]baza umowy'!A:AW,49,FALSE)</f>
        <v>przedsiębiorca lub przedsiębiorstwo</v>
      </c>
      <c r="AA473" t="str">
        <f>VLOOKUP(F473,'[2]baza umowy'!A:AL,38,FALSE)</f>
        <v>7531620236</v>
      </c>
    </row>
    <row r="474" spans="1:27" x14ac:dyDescent="0.25">
      <c r="A474" t="str">
        <f>VLOOKUP(F474,'[2]baza umowy'!A:B,2,FALSE)</f>
        <v>RPZP.01.00.00</v>
      </c>
      <c r="B474" t="str">
        <f>VLOOKUP(F474,'[2]baza umowy'!A:C,3,FALSE)</f>
        <v>RPZP.01.03.00</v>
      </c>
      <c r="C474" t="str">
        <f>VLOOKUP(F474,'[2]baza umowy'!A:D,4,FALSE)</f>
        <v>RPZP.01.03.01</v>
      </c>
      <c r="D474" s="102" t="s">
        <v>5972</v>
      </c>
      <c r="E474" s="103" t="str">
        <f>VLOOKUP(F474,'[2]baza umowy'!A:E,5,FALSE)</f>
        <v>RPZP.01.03.01-32-013/09-02</v>
      </c>
      <c r="F474" s="102" t="s">
        <v>5975</v>
      </c>
      <c r="G474" s="89" t="e">
        <f>VLOOKUP(F474,baza!G:G,1,FALSE)</f>
        <v>#N/A</v>
      </c>
      <c r="H474" s="102" t="s">
        <v>19067</v>
      </c>
      <c r="I474" s="104" t="s">
        <v>19068</v>
      </c>
      <c r="J474" s="105" t="str">
        <f t="shared" si="14"/>
        <v>RPZP.01.03.01-32-013/09-01</v>
      </c>
      <c r="K474" s="104" t="s">
        <v>19069</v>
      </c>
      <c r="L474" s="102" t="s">
        <v>19070</v>
      </c>
      <c r="M474" s="102" t="s">
        <v>5977</v>
      </c>
      <c r="N474" s="102" t="s">
        <v>2049</v>
      </c>
      <c r="O474" s="106" t="s">
        <v>8256</v>
      </c>
      <c r="P474" s="92" t="str">
        <f>VLOOKUP(F474,'[2]kiedy utworzył wop'!B:H,7,FALSE)</f>
        <v>2011-12-20</v>
      </c>
      <c r="Q474" s="107" t="s">
        <v>4601</v>
      </c>
      <c r="R474" s="108" t="str">
        <f t="shared" si="15"/>
        <v>2011</v>
      </c>
      <c r="S474" s="109" t="s">
        <v>6648</v>
      </c>
      <c r="T474" s="96">
        <f>VLOOKUP(F474,'[2]dofinansowanie '!P:AI,20,FALSE)</f>
        <v>8750</v>
      </c>
      <c r="U474" t="str">
        <f>VLOOKUP(F474,'[2]baza umowy'!A:AJ,36,FALSE)</f>
        <v>01 Obszar miejski</v>
      </c>
      <c r="V474" t="str">
        <f>VLOOKUP(F474,'[2]baza umowy'!H:AH,27,FALSE)</f>
        <v>05 Usługi w zakresie zaawansowanego wsparcia dla przedsiębiorstw i grup przedsiębiorstw</v>
      </c>
      <c r="W474" t="str">
        <f>VLOOKUP(F474,'[2]baza umowy'!H:AK,30,FALSE)</f>
        <v>22 Inne niewyszczególnione usługi</v>
      </c>
      <c r="X474" t="str">
        <f>VLOOKUP(F474,'[2]baza umowy'!A:AM,39,FALSE)</f>
        <v>PRZEDSIĘBIORSTWO PRODUKCYJNO-USŁUGOWO-HANDLOWE „AR” ANDRZEJ ROSIAK</v>
      </c>
      <c r="Y474" t="str">
        <f>VLOOKUP(F474,'[2]baza umowy'!A:AU,47,FALSE)</f>
        <v>osoba fizyczna prowadząca działalność gospodarczą - małe przedsiębiorstwo</v>
      </c>
      <c r="Z474" t="str">
        <f>VLOOKUP(F474,'[2]baza umowy'!A:AW,49,FALSE)</f>
        <v>przedsiębiorca lub przedsiębiorstwo</v>
      </c>
      <c r="AA474" t="str">
        <f>VLOOKUP(F474,'[2]baza umowy'!A:AL,38,FALSE)</f>
        <v>8511008202</v>
      </c>
    </row>
    <row r="475" spans="1:27" x14ac:dyDescent="0.25">
      <c r="A475" t="str">
        <f>VLOOKUP(F475,'[2]baza umowy'!A:B,2,FALSE)</f>
        <v>RPZP.07.00.00</v>
      </c>
      <c r="B475" t="str">
        <f>VLOOKUP(F475,'[2]baza umowy'!A:C,3,FALSE)</f>
        <v>RPZP.07.03.00</v>
      </c>
      <c r="C475" t="str">
        <f>VLOOKUP(F475,'[2]baza umowy'!A:D,4,FALSE)</f>
        <v>RPZP.07.03.01</v>
      </c>
      <c r="D475" s="102" t="s">
        <v>19071</v>
      </c>
      <c r="E475" s="103" t="str">
        <f>VLOOKUP(F475,'[2]baza umowy'!A:E,5,FALSE)</f>
        <v>RPZP.07.03.01-32-003/09-05</v>
      </c>
      <c r="F475" s="102" t="s">
        <v>5400</v>
      </c>
      <c r="G475" s="89" t="e">
        <f>VLOOKUP(F475,baza!G:G,1,FALSE)</f>
        <v>#N/A</v>
      </c>
      <c r="H475" s="102" t="s">
        <v>19072</v>
      </c>
      <c r="I475" s="104" t="s">
        <v>19073</v>
      </c>
      <c r="J475" s="105" t="str">
        <f t="shared" si="14"/>
        <v>RPZP.07.03.01-32-003/09-12</v>
      </c>
      <c r="K475" s="104" t="s">
        <v>19074</v>
      </c>
      <c r="L475" s="102" t="s">
        <v>19075</v>
      </c>
      <c r="M475" s="102" t="s">
        <v>5404</v>
      </c>
      <c r="N475" s="102" t="s">
        <v>5403</v>
      </c>
      <c r="O475" s="106" t="s">
        <v>6464</v>
      </c>
      <c r="P475" s="92" t="str">
        <f>VLOOKUP(F475,'[2]kiedy utworzył wop'!B:H,7,FALSE)</f>
        <v>2011-12-21</v>
      </c>
      <c r="Q475" s="107" t="s">
        <v>4601</v>
      </c>
      <c r="R475" s="108" t="str">
        <f t="shared" si="15"/>
        <v>2011</v>
      </c>
      <c r="S475" s="109" t="s">
        <v>6648</v>
      </c>
      <c r="T475" s="96">
        <f>VLOOKUP(F475,'[2]dofinansowanie '!P:AI,20,FALSE)</f>
        <v>22039749.98</v>
      </c>
      <c r="U475" t="str">
        <f>VLOOKUP(F475,'[2]baza umowy'!A:AJ,36,FALSE)</f>
        <v>01 Obszar miejski</v>
      </c>
      <c r="V475" t="str">
        <f>VLOOKUP(F475,'[2]baza umowy'!H:AH,27,FALSE)</f>
        <v>76 Infrastruktura ochrony zdrowia</v>
      </c>
      <c r="W475" t="str">
        <f>VLOOKUP(F475,'[2]baza umowy'!H:AK,30,FALSE)</f>
        <v>19 Działalność w zakresie ochrony zdrowia ludzkiego</v>
      </c>
      <c r="X475" t="str">
        <f>VLOOKUP(F475,'[2]baza umowy'!A:AM,39,FALSE)</f>
        <v>Samodzielny Publiczny Specjalistyczny Zakład Opieki Zdrowotnej „Zdroje”</v>
      </c>
      <c r="Y475" t="str">
        <f>VLOOKUP(F475,'[2]baza umowy'!A:AU,47,FALSE)</f>
        <v>publiczny zakład opieki zdrowotnej</v>
      </c>
      <c r="Z475" t="str">
        <f>VLOOKUP(F475,'[2]baza umowy'!A:AW,49,FALSE)</f>
        <v>zakład opieki zdrowotnej działający w publicznym systemie ochrony zdrowia</v>
      </c>
      <c r="AA475" t="str">
        <f>VLOOKUP(F475,'[2]baza umowy'!A:AL,38,FALSE)</f>
        <v>9551489094</v>
      </c>
    </row>
    <row r="476" spans="1:27" x14ac:dyDescent="0.25">
      <c r="A476" t="str">
        <f>VLOOKUP(F476,'[2]baza umowy'!A:B,2,FALSE)</f>
        <v>RPZP.05.00.00</v>
      </c>
      <c r="B476" t="str">
        <f>VLOOKUP(F476,'[2]baza umowy'!A:C,3,FALSE)</f>
        <v>RPZP.05.01.00</v>
      </c>
      <c r="C476" t="str">
        <f>VLOOKUP(F476,'[2]baza umowy'!A:D,4,FALSE)</f>
        <v>RPZP.05.01.01</v>
      </c>
      <c r="D476" s="102" t="s">
        <v>7743</v>
      </c>
      <c r="E476" s="103" t="str">
        <f>VLOOKUP(F476,'[2]baza umowy'!A:E,5,FALSE)</f>
        <v>RPZP.05.01.01-32-044/09-04</v>
      </c>
      <c r="F476" s="102" t="s">
        <v>7746</v>
      </c>
      <c r="G476" s="89" t="e">
        <f>VLOOKUP(F476,baza!G:G,1,FALSE)</f>
        <v>#N/A</v>
      </c>
      <c r="H476" s="102" t="s">
        <v>19076</v>
      </c>
      <c r="I476" s="104" t="s">
        <v>19077</v>
      </c>
      <c r="J476" s="105" t="str">
        <f t="shared" si="14"/>
        <v>RPZP.05.01.01-32-044/09-09</v>
      </c>
      <c r="K476" s="104" t="s">
        <v>19078</v>
      </c>
      <c r="L476" s="102" t="s">
        <v>19079</v>
      </c>
      <c r="M476" s="102" t="s">
        <v>7750</v>
      </c>
      <c r="N476" s="102" t="s">
        <v>7749</v>
      </c>
      <c r="O476" s="106" t="s">
        <v>8812</v>
      </c>
      <c r="P476" s="92" t="str">
        <f>VLOOKUP(F476,'[2]kiedy utworzył wop'!B:H,7,FALSE)</f>
        <v>2011-12-21</v>
      </c>
      <c r="Q476" s="107" t="s">
        <v>4601</v>
      </c>
      <c r="R476" s="108" t="str">
        <f t="shared" si="15"/>
        <v>2011</v>
      </c>
      <c r="S476" s="109" t="s">
        <v>6648</v>
      </c>
      <c r="T476" s="96">
        <f>VLOOKUP(F476,'[2]dofinansowanie '!P:AI,20,FALSE)</f>
        <v>594731.06999999995</v>
      </c>
      <c r="U476" t="str">
        <f>VLOOKUP(F476,'[2]baza umowy'!A:AJ,36,FALSE)</f>
        <v>05 Obszary wiejskie (poza obszarami górskimi, wyspami lub o niskiej i bardzo niskiej gęstości zaludnienia)</v>
      </c>
      <c r="V476" t="str">
        <f>VLOOKUP(F476,'[2]baza umowy'!H:AH,27,FALSE)</f>
        <v>57 Inne wsparcie na rzecz wzmocnienia usług turystycznych</v>
      </c>
      <c r="W476" t="str">
        <f>VLOOKUP(F476,'[2]baza umowy'!H:AK,30,FALSE)</f>
        <v>22 Inne niewyszczególnione usługi</v>
      </c>
      <c r="X476" t="str">
        <f>VLOOKUP(F476,'[2]baza umowy'!A:AM,39,FALSE)</f>
        <v>Gmina Mielno</v>
      </c>
      <c r="Y476" t="str">
        <f>VLOOKUP(F476,'[2]baza umowy'!A:AU,47,FALSE)</f>
        <v>wspólnota samorządowa - gmina</v>
      </c>
      <c r="Z476" t="str">
        <f>VLOOKUP(F476,'[2]baza umowy'!A:AW,49,FALSE)</f>
        <v>Jednostka samorządu terytorialnego</v>
      </c>
      <c r="AA476" t="str">
        <f>VLOOKUP(F476,'[2]baza umowy'!A:AL,38,FALSE)</f>
        <v>4990463757</v>
      </c>
    </row>
    <row r="477" spans="1:27" x14ac:dyDescent="0.25">
      <c r="A477" t="str">
        <f>VLOOKUP(F477,'[2]baza umowy'!A:B,2,FALSE)</f>
        <v>RPZP.02.00.00</v>
      </c>
      <c r="B477" t="str">
        <f>VLOOKUP(F477,'[2]baza umowy'!A:C,3,FALSE)</f>
        <v>RPZP.02.01.00</v>
      </c>
      <c r="C477" t="str">
        <f>VLOOKUP(F477,'[2]baza umowy'!A:D,4,FALSE)</f>
        <v>RPZP.02.01.02</v>
      </c>
      <c r="D477" s="102" t="s">
        <v>5436</v>
      </c>
      <c r="E477" s="103" t="str">
        <f>VLOOKUP(F477,'[2]baza umowy'!A:E,5,FALSE)</f>
        <v>RPZP.02.01.02-32-109/09-02</v>
      </c>
      <c r="F477" s="102" t="s">
        <v>5439</v>
      </c>
      <c r="G477" s="89" t="e">
        <f>VLOOKUP(F477,baza!G:G,1,FALSE)</f>
        <v>#N/A</v>
      </c>
      <c r="H477" s="102" t="s">
        <v>19080</v>
      </c>
      <c r="I477" s="104" t="s">
        <v>19081</v>
      </c>
      <c r="J477" s="105" t="str">
        <f t="shared" si="14"/>
        <v>RPZP.02.01.02-32-109/09-04</v>
      </c>
      <c r="K477" s="104" t="s">
        <v>19082</v>
      </c>
      <c r="L477" s="102" t="s">
        <v>19083</v>
      </c>
      <c r="M477" s="102" t="s">
        <v>2485</v>
      </c>
      <c r="N477" s="102" t="s">
        <v>2484</v>
      </c>
      <c r="O477" s="106" t="s">
        <v>7696</v>
      </c>
      <c r="P477" s="92" t="str">
        <f>VLOOKUP(F477,'[2]kiedy utworzył wop'!B:H,7,FALSE)</f>
        <v>2011-12-21</v>
      </c>
      <c r="Q477" s="107" t="s">
        <v>4601</v>
      </c>
      <c r="R477" s="108" t="str">
        <f t="shared" si="15"/>
        <v>2011</v>
      </c>
      <c r="S477" s="109" t="s">
        <v>6648</v>
      </c>
      <c r="T477" s="96">
        <f>VLOOKUP(F477,'[2]dofinansowanie '!P:AI,20,FALSE)</f>
        <v>2256550.52</v>
      </c>
      <c r="U477" t="str">
        <f>VLOOKUP(F477,'[2]baza umowy'!A:AJ,36,FALSE)</f>
        <v>05 Obszary wiejskie (poza obszarami górskimi, wyspami lub o niskiej i bardzo niskiej gęstości zaludnienia)</v>
      </c>
      <c r="V477" t="str">
        <f>VLOOKUP(F477,'[2]baza umowy'!H:AH,27,FALSE)</f>
        <v>23 Drogi regionalne/lokalne</v>
      </c>
      <c r="W477" t="str">
        <f>VLOOKUP(F477,'[2]baza umowy'!H:AK,30,FALSE)</f>
        <v>00 Nie dotyczy</v>
      </c>
      <c r="X477" t="str">
        <f>VLOOKUP(F477,'[2]baza umowy'!A:AM,39,FALSE)</f>
        <v>Powiat Stargardzki</v>
      </c>
      <c r="Y477" t="str">
        <f>VLOOKUP(F477,'[2]baza umowy'!A:AU,47,FALSE)</f>
        <v>wspólnota samorządowa - powiat</v>
      </c>
      <c r="Z477" t="str">
        <f>VLOOKUP(F477,'[2]baza umowy'!A:AW,49,FALSE)</f>
        <v>Jednostka samorządu terytorialnego</v>
      </c>
      <c r="AA477" t="str">
        <f>VLOOKUP(F477,'[2]baza umowy'!A:AL,38,FALSE)</f>
        <v>8542228620</v>
      </c>
    </row>
    <row r="478" spans="1:27" x14ac:dyDescent="0.25">
      <c r="A478" t="str">
        <f>VLOOKUP(F478,'[2]baza umowy'!A:B,2,FALSE)</f>
        <v>RPZP.01.00.00</v>
      </c>
      <c r="B478" t="str">
        <f>VLOOKUP(F478,'[2]baza umowy'!A:C,3,FALSE)</f>
        <v>RPZP.01.01.00</v>
      </c>
      <c r="C478" t="str">
        <f>VLOOKUP(F478,'[2]baza umowy'!A:D,4,FALSE)</f>
        <v>RPZP.01.01.01</v>
      </c>
      <c r="D478" s="102" t="s">
        <v>5453</v>
      </c>
      <c r="E478" s="103" t="str">
        <f>VLOOKUP(F478,'[2]baza umowy'!A:E,5,FALSE)</f>
        <v>RPZP.01.01.01-32-204/09-03</v>
      </c>
      <c r="F478" s="102" t="s">
        <v>5456</v>
      </c>
      <c r="G478" s="89" t="e">
        <f>VLOOKUP(F478,baza!G:G,1,FALSE)</f>
        <v>#N/A</v>
      </c>
      <c r="H478" s="102" t="s">
        <v>19084</v>
      </c>
      <c r="I478" s="104" t="s">
        <v>19085</v>
      </c>
      <c r="J478" s="105" t="str">
        <f t="shared" si="14"/>
        <v>RPZP.01.01.01-32-204/09-05</v>
      </c>
      <c r="K478" s="104" t="s">
        <v>19086</v>
      </c>
      <c r="L478" s="102" t="s">
        <v>19087</v>
      </c>
      <c r="M478" s="102" t="s">
        <v>5459</v>
      </c>
      <c r="N478" s="102" t="s">
        <v>5458</v>
      </c>
      <c r="O478" s="106" t="s">
        <v>6464</v>
      </c>
      <c r="P478" s="92" t="str">
        <f>VLOOKUP(F478,'[2]kiedy utworzył wop'!B:H,7,FALSE)</f>
        <v>2011-12-21</v>
      </c>
      <c r="Q478" s="107" t="s">
        <v>4601</v>
      </c>
      <c r="R478" s="108" t="str">
        <f t="shared" si="15"/>
        <v>2011</v>
      </c>
      <c r="S478" s="109" t="s">
        <v>6648</v>
      </c>
      <c r="T478" s="96">
        <f>VLOOKUP(F478,'[2]dofinansowanie '!P:AI,20,FALSE)</f>
        <v>119076</v>
      </c>
      <c r="U478" t="str">
        <f>VLOOKUP(F478,'[2]baza umowy'!A:AJ,36,FALSE)</f>
        <v>01 Obszar miejski</v>
      </c>
      <c r="V478" t="str">
        <f>VLOOKUP(F478,'[2]baza umowy'!H:AH,27,FALSE)</f>
        <v>08 Inne inwestycje w przedsiębiorstwa</v>
      </c>
      <c r="W478" t="str">
        <f>VLOOKUP(F478,'[2]baza umowy'!H:AK,30,FALSE)</f>
        <v>19 Działalność w zakresie ochrony zdrowia ludzkiego</v>
      </c>
      <c r="X478" t="str">
        <f>VLOOKUP(F478,'[2]baza umowy'!A:AM,39,FALSE)</f>
        <v>Klinika Pięknego Uśmiechu - Katarzyna Jamroszczyk</v>
      </c>
      <c r="Y478" t="str">
        <f>VLOOKUP(F478,'[2]baza umowy'!A:AU,47,FALSE)</f>
        <v>osoba fizyczna prowadząca działalność gospodarczą - mikro przedsiębiorstwo</v>
      </c>
      <c r="Z478" t="str">
        <f>VLOOKUP(F478,'[2]baza umowy'!A:AW,49,FALSE)</f>
        <v>przedsiębiorca lub przedsiębiorstwo</v>
      </c>
      <c r="AA478" t="str">
        <f>VLOOKUP(F478,'[2]baza umowy'!A:AL,38,FALSE)</f>
        <v>9271608876</v>
      </c>
    </row>
    <row r="479" spans="1:27" x14ac:dyDescent="0.25">
      <c r="A479" t="str">
        <f>VLOOKUP(F479,'[2]baza umowy'!A:B,2,FALSE)</f>
        <v>RPZP.01.00.00</v>
      </c>
      <c r="B479" t="str">
        <f>VLOOKUP(F479,'[2]baza umowy'!A:C,3,FALSE)</f>
        <v>RPZP.01.01.00</v>
      </c>
      <c r="C479" t="str">
        <f>VLOOKUP(F479,'[2]baza umowy'!A:D,4,FALSE)</f>
        <v>RPZP.01.01.01</v>
      </c>
      <c r="D479" s="102" t="s">
        <v>5579</v>
      </c>
      <c r="E479" s="103" t="str">
        <f>VLOOKUP(F479,'[2]baza umowy'!A:E,5,FALSE)</f>
        <v>RPZP.01.01.01-32-065/09-04</v>
      </c>
      <c r="F479" s="102" t="s">
        <v>5582</v>
      </c>
      <c r="G479" s="89" t="e">
        <f>VLOOKUP(F479,baza!G:G,1,FALSE)</f>
        <v>#N/A</v>
      </c>
      <c r="H479" s="102" t="s">
        <v>19088</v>
      </c>
      <c r="I479" s="104" t="s">
        <v>5579</v>
      </c>
      <c r="J479" s="105" t="str">
        <f t="shared" si="14"/>
        <v>RPZP.01.01.01-32-065/09-04</v>
      </c>
      <c r="K479" s="104" t="s">
        <v>19089</v>
      </c>
      <c r="L479" s="102" t="s">
        <v>19090</v>
      </c>
      <c r="M479" s="102" t="s">
        <v>5586</v>
      </c>
      <c r="N479" s="102" t="s">
        <v>5585</v>
      </c>
      <c r="O479" s="106" t="s">
        <v>7398</v>
      </c>
      <c r="P479" s="92" t="str">
        <f>VLOOKUP(F479,'[2]kiedy utworzył wop'!B:H,7,FALSE)</f>
        <v>2011-12-22</v>
      </c>
      <c r="Q479" s="107" t="s">
        <v>4601</v>
      </c>
      <c r="R479" s="108" t="str">
        <f t="shared" si="15"/>
        <v>2011</v>
      </c>
      <c r="S479" s="109" t="s">
        <v>11926</v>
      </c>
      <c r="T479" s="96">
        <f>VLOOKUP(F479,'[2]dofinansowanie '!P:AI,20,FALSE)</f>
        <v>23886.5</v>
      </c>
      <c r="U479" t="str">
        <f>VLOOKUP(F479,'[2]baza umowy'!A:AJ,36,FALSE)</f>
        <v>01 Obszar miejski</v>
      </c>
      <c r="V479" t="str">
        <f>VLOOKUP(F479,'[2]baza umowy'!H:AH,27,FALSE)</f>
        <v>08 Inne inwestycje w przedsiębiorstwa</v>
      </c>
      <c r="W479" t="str">
        <f>VLOOKUP(F479,'[2]baza umowy'!H:AK,30,FALSE)</f>
        <v>18 Edukacja</v>
      </c>
      <c r="X479" t="str">
        <f>VLOOKUP(F479,'[2]baza umowy'!A:AM,39,FALSE)</f>
        <v>Studio Odotta 1, Katarzyna Małecka</v>
      </c>
      <c r="Y479" t="str">
        <f>VLOOKUP(F479,'[2]baza umowy'!A:AU,47,FALSE)</f>
        <v>osoba fizyczna prowadząca działalność gospodarczą - mikro przedsiębiorstwo</v>
      </c>
      <c r="Z479" t="str">
        <f>VLOOKUP(F479,'[2]baza umowy'!A:AW,49,FALSE)</f>
        <v>przedsiębiorca lub przedsiębiorstwo</v>
      </c>
      <c r="AA479" t="str">
        <f>VLOOKUP(F479,'[2]baza umowy'!A:AL,38,FALSE)</f>
        <v>8522228798</v>
      </c>
    </row>
    <row r="480" spans="1:27" x14ac:dyDescent="0.25">
      <c r="A480" t="str">
        <f>VLOOKUP(F480,'[2]baza umowy'!A:B,2,FALSE)</f>
        <v>RPZP.02.00.00</v>
      </c>
      <c r="B480" t="str">
        <f>VLOOKUP(F480,'[2]baza umowy'!A:C,3,FALSE)</f>
        <v>RPZP.02.01.00</v>
      </c>
      <c r="C480" t="str">
        <f>VLOOKUP(F480,'[2]baza umowy'!A:D,4,FALSE)</f>
        <v>RPZP.02.01.01</v>
      </c>
      <c r="D480" s="102" t="s">
        <v>8113</v>
      </c>
      <c r="E480" s="103" t="str">
        <f>VLOOKUP(F480,'[2]baza umowy'!A:E,5,FALSE)</f>
        <v>RPZP.02.01.01-32-004/09-05</v>
      </c>
      <c r="F480" s="102" t="s">
        <v>8116</v>
      </c>
      <c r="G480" s="89" t="e">
        <f>VLOOKUP(F480,baza!G:G,1,FALSE)</f>
        <v>#N/A</v>
      </c>
      <c r="H480" s="102" t="s">
        <v>19091</v>
      </c>
      <c r="I480" s="104" t="s">
        <v>19092</v>
      </c>
      <c r="J480" s="105" t="str">
        <f t="shared" si="14"/>
        <v>RPZP.02.01.01-32-004/09-09</v>
      </c>
      <c r="K480" s="104" t="s">
        <v>19093</v>
      </c>
      <c r="L480" s="102" t="s">
        <v>19094</v>
      </c>
      <c r="M480" s="102" t="s">
        <v>70</v>
      </c>
      <c r="N480" s="102" t="s">
        <v>69</v>
      </c>
      <c r="O480" s="106" t="s">
        <v>2275</v>
      </c>
      <c r="P480" s="92" t="str">
        <f>VLOOKUP(F480,'[2]kiedy utworzył wop'!B:H,7,FALSE)</f>
        <v>2011-12-23</v>
      </c>
      <c r="Q480" s="107" t="s">
        <v>4601</v>
      </c>
      <c r="R480" s="108" t="str">
        <f t="shared" si="15"/>
        <v>2011</v>
      </c>
      <c r="S480" s="109" t="s">
        <v>6648</v>
      </c>
      <c r="T480" s="96">
        <f>VLOOKUP(F480,'[2]dofinansowanie '!P:AI,20,FALSE)</f>
        <v>8555851.0700000003</v>
      </c>
      <c r="U480" t="str">
        <f>VLOOKUP(F480,'[2]baza umowy'!A:AJ,36,FALSE)</f>
        <v>01 Obszar miejski</v>
      </c>
      <c r="V480" t="str">
        <f>VLOOKUP(F480,'[2]baza umowy'!H:AH,27,FALSE)</f>
        <v>23 Drogi regionalne/lokalne</v>
      </c>
      <c r="W480" t="str">
        <f>VLOOKUP(F480,'[2]baza umowy'!H:AK,30,FALSE)</f>
        <v>00 Nie dotyczy</v>
      </c>
      <c r="X480" t="str">
        <f>VLOOKUP(F480,'[2]baza umowy'!A:AM,39,FALSE)</f>
        <v>Województwo Zachodniopomorskie</v>
      </c>
      <c r="Y480" t="str">
        <f>VLOOKUP(F480,'[2]baza umowy'!A:AU,47,FALSE)</f>
        <v>wspólnota samorządowa</v>
      </c>
      <c r="Z480" t="str">
        <f>VLOOKUP(F480,'[2]baza umowy'!A:AW,49,FALSE)</f>
        <v>Jednostka samorządu terytorialnego</v>
      </c>
      <c r="AA480" t="str">
        <f>VLOOKUP(F480,'[2]baza umowy'!A:AL,38,FALSE)</f>
        <v>8512871498</v>
      </c>
    </row>
    <row r="481" spans="1:27" x14ac:dyDescent="0.25">
      <c r="A481" t="str">
        <f>VLOOKUP(F481,'[2]baza umowy'!A:B,2,FALSE)</f>
        <v>RPZP.01.00.00</v>
      </c>
      <c r="B481" t="str">
        <f>VLOOKUP(F481,'[2]baza umowy'!A:C,3,FALSE)</f>
        <v>RPZP.01.01.00</v>
      </c>
      <c r="C481" t="str">
        <f>VLOOKUP(F481,'[2]baza umowy'!A:D,4,FALSE)</f>
        <v>RPZP.01.01.01</v>
      </c>
      <c r="D481" s="102" t="s">
        <v>3705</v>
      </c>
      <c r="E481" s="103" t="str">
        <f>VLOOKUP(F481,'[2]baza umowy'!A:E,5,FALSE)</f>
        <v>RPZP.01.01.01-32-094/09-02</v>
      </c>
      <c r="F481" s="102" t="s">
        <v>3708</v>
      </c>
      <c r="G481" s="89" t="e">
        <f>VLOOKUP(F481,baza!G:G,1,FALSE)</f>
        <v>#N/A</v>
      </c>
      <c r="H481" s="102" t="s">
        <v>19095</v>
      </c>
      <c r="I481" s="104" t="s">
        <v>19096</v>
      </c>
      <c r="J481" s="105" t="str">
        <f t="shared" si="14"/>
        <v>RPZP.01.01.01-32-094/09-05</v>
      </c>
      <c r="K481" s="104" t="s">
        <v>19097</v>
      </c>
      <c r="L481" s="102" t="s">
        <v>19098</v>
      </c>
      <c r="M481" s="102" t="s">
        <v>3713</v>
      </c>
      <c r="N481" s="102" t="s">
        <v>3712</v>
      </c>
      <c r="O481" s="106" t="s">
        <v>1550</v>
      </c>
      <c r="P481" s="92" t="str">
        <f>VLOOKUP(F481,'[2]kiedy utworzył wop'!B:H,7,FALSE)</f>
        <v>2011-12-28</v>
      </c>
      <c r="Q481" s="107" t="s">
        <v>4601</v>
      </c>
      <c r="R481" s="108" t="str">
        <f t="shared" si="15"/>
        <v>2011</v>
      </c>
      <c r="S481" s="109" t="s">
        <v>6648</v>
      </c>
      <c r="T481" s="96">
        <f>VLOOKUP(F481,'[2]dofinansowanie '!P:AI,20,FALSE)</f>
        <v>765800.2</v>
      </c>
      <c r="U481" t="str">
        <f>VLOOKUP(F481,'[2]baza umowy'!A:AJ,36,FALSE)</f>
        <v>01 Obszar miejski</v>
      </c>
      <c r="V481" t="str">
        <f>VLOOKUP(F481,'[2]baza umowy'!H:AH,27,FALSE)</f>
        <v>08 Inne inwestycje w przedsiębiorstwa</v>
      </c>
      <c r="W481" t="str">
        <f>VLOOKUP(F481,'[2]baza umowy'!H:AK,30,FALSE)</f>
        <v>22 Inne niewyszczególnione usługi</v>
      </c>
      <c r="X481" t="str">
        <f>VLOOKUP(F481,'[2]baza umowy'!A:AM,39,FALSE)</f>
        <v>Ireneusz Kuckiel - "TOMFISH"</v>
      </c>
      <c r="Y481" t="str">
        <f>VLOOKUP(F481,'[2]baza umowy'!A:AU,47,FALSE)</f>
        <v>osoba fizyczna prowadząca działalność gospodarczą - mikro przedsiębiorstwo</v>
      </c>
      <c r="Z481" t="str">
        <f>VLOOKUP(F481,'[2]baza umowy'!A:AW,49,FALSE)</f>
        <v>przedsiębiorca lub przedsiębiorstwo</v>
      </c>
      <c r="AA481" t="str">
        <f>VLOOKUP(F481,'[2]baza umowy'!A:AL,38,FALSE)</f>
        <v>8571384216</v>
      </c>
    </row>
    <row r="482" spans="1:27" x14ac:dyDescent="0.25">
      <c r="A482" t="str">
        <f>VLOOKUP(F482,'[2]baza umowy'!A:B,2,FALSE)</f>
        <v>RPZP.07.00.00</v>
      </c>
      <c r="B482" t="str">
        <f>VLOOKUP(F482,'[2]baza umowy'!A:C,3,FALSE)</f>
        <v>RPZP.07.01.00</v>
      </c>
      <c r="C482" t="str">
        <f>VLOOKUP(F482,'[2]baza umowy'!A:D,4,FALSE)</f>
        <v>RPZP.07.01.01</v>
      </c>
      <c r="D482" s="102" t="s">
        <v>6409</v>
      </c>
      <c r="E482" s="103" t="str">
        <f>VLOOKUP(F482,'[2]baza umowy'!A:E,5,FALSE)</f>
        <v>RPZP.07.01.01-32-001/09-02</v>
      </c>
      <c r="F482" s="102" t="s">
        <v>6412</v>
      </c>
      <c r="G482" s="89" t="e">
        <f>VLOOKUP(F482,baza!G:G,1,FALSE)</f>
        <v>#N/A</v>
      </c>
      <c r="H482" s="102" t="s">
        <v>19099</v>
      </c>
      <c r="I482" s="104" t="s">
        <v>19100</v>
      </c>
      <c r="J482" s="105" t="str">
        <f t="shared" si="14"/>
        <v>RPZP.07.01.01-32-001/09-11</v>
      </c>
      <c r="K482" s="104" t="s">
        <v>19101</v>
      </c>
      <c r="L482" s="102" t="s">
        <v>19102</v>
      </c>
      <c r="M482" s="102" t="s">
        <v>6416</v>
      </c>
      <c r="N482" s="102" t="s">
        <v>6415</v>
      </c>
      <c r="O482" s="106" t="s">
        <v>6413</v>
      </c>
      <c r="P482" s="92" t="str">
        <f>VLOOKUP(F482,'[2]kiedy utworzył wop'!B:H,7,FALSE)</f>
        <v>2011-12-30</v>
      </c>
      <c r="Q482" s="107" t="s">
        <v>4601</v>
      </c>
      <c r="R482" s="108" t="str">
        <f t="shared" si="15"/>
        <v>2011</v>
      </c>
      <c r="S482" s="109" t="s">
        <v>6912</v>
      </c>
      <c r="T482" s="96">
        <f>VLOOKUP(F482,'[2]dofinansowanie '!P:AI,20,FALSE)</f>
        <v>2883638.59</v>
      </c>
      <c r="U482" t="str">
        <f>VLOOKUP(F482,'[2]baza umowy'!A:AJ,36,FALSE)</f>
        <v>01 Obszar miejski</v>
      </c>
      <c r="V482" t="str">
        <f>VLOOKUP(F482,'[2]baza umowy'!H:AH,27,FALSE)</f>
        <v>75 Infrastruktura systemu oświaty</v>
      </c>
      <c r="W482" t="str">
        <f>VLOOKUP(F482,'[2]baza umowy'!H:AK,30,FALSE)</f>
        <v>18 Edukacja</v>
      </c>
      <c r="X482" t="str">
        <f>VLOOKUP(F482,'[2]baza umowy'!A:AM,39,FALSE)</f>
        <v>Akademia Morska w Szczecinie</v>
      </c>
      <c r="Y482" t="str">
        <f>VLOOKUP(F482,'[2]baza umowy'!A:AU,47,FALSE)</f>
        <v>uczelnia wyższa</v>
      </c>
      <c r="Z482" t="str">
        <f>VLOOKUP(F482,'[2]baza umowy'!A:AW,49,FALSE)</f>
        <v>szkoła wyższa</v>
      </c>
      <c r="AA482" t="str">
        <f>VLOOKUP(F482,'[2]baza umowy'!A:AL,38,FALSE)</f>
        <v>8510006388</v>
      </c>
    </row>
    <row r="483" spans="1:27" x14ac:dyDescent="0.25">
      <c r="A483" t="str">
        <f>VLOOKUP(F483,'[2]baza umowy'!A:B,2,FALSE)</f>
        <v>RPZP.02.00.00</v>
      </c>
      <c r="B483" t="str">
        <f>VLOOKUP(F483,'[2]baza umowy'!A:C,3,FALSE)</f>
        <v>RPZP.02.01.00</v>
      </c>
      <c r="C483" t="str">
        <f>VLOOKUP(F483,'[2]baza umowy'!A:D,4,FALSE)</f>
        <v>RPZP.02.01.02</v>
      </c>
      <c r="D483" s="102" t="s">
        <v>4803</v>
      </c>
      <c r="E483" s="103" t="str">
        <f>VLOOKUP(F483,'[2]baza umowy'!A:E,5,FALSE)</f>
        <v>RPZP.02.01.02-32-158/09-02</v>
      </c>
      <c r="F483" s="102" t="s">
        <v>4806</v>
      </c>
      <c r="G483" s="89" t="e">
        <f>VLOOKUP(F483,baza!G:G,1,FALSE)</f>
        <v>#N/A</v>
      </c>
      <c r="H483" s="102" t="s">
        <v>19103</v>
      </c>
      <c r="I483" s="104" t="s">
        <v>19104</v>
      </c>
      <c r="J483" s="105" t="str">
        <f t="shared" si="14"/>
        <v>RPZP.02.01.02-32-158/09-04</v>
      </c>
      <c r="K483" s="104" t="s">
        <v>19105</v>
      </c>
      <c r="L483" s="102" t="s">
        <v>19106</v>
      </c>
      <c r="M483" s="102" t="s">
        <v>4809</v>
      </c>
      <c r="N483" s="102" t="s">
        <v>4808</v>
      </c>
      <c r="O483" s="106" t="s">
        <v>8256</v>
      </c>
      <c r="P483" s="92" t="str">
        <f>VLOOKUP(F483,'[2]kiedy utworzył wop'!B:H,7,FALSE)</f>
        <v>2011-12-30</v>
      </c>
      <c r="Q483" s="107" t="s">
        <v>4601</v>
      </c>
      <c r="R483" s="108" t="str">
        <f t="shared" si="15"/>
        <v>2011</v>
      </c>
      <c r="S483" s="109" t="s">
        <v>11926</v>
      </c>
      <c r="T483" s="96">
        <f>VLOOKUP(F483,'[2]dofinansowanie '!P:AI,20,FALSE)</f>
        <v>1002408.06</v>
      </c>
      <c r="U483" t="str">
        <f>VLOOKUP(F483,'[2]baza umowy'!A:AJ,36,FALSE)</f>
        <v>05 Obszary wiejskie (poza obszarami górskimi, wyspami lub o niskiej i bardzo niskiej gęstości zaludnienia)</v>
      </c>
      <c r="V483" t="str">
        <f>VLOOKUP(F483,'[2]baza umowy'!H:AH,27,FALSE)</f>
        <v>23 Drogi regionalne/lokalne</v>
      </c>
      <c r="W483" t="str">
        <f>VLOOKUP(F483,'[2]baza umowy'!H:AK,30,FALSE)</f>
        <v>00 Nie dotyczy</v>
      </c>
      <c r="X483" t="str">
        <f>VLOOKUP(F483,'[2]baza umowy'!A:AM,39,FALSE)</f>
        <v>Gmina Pyrzyce</v>
      </c>
      <c r="Y483" t="str">
        <f>VLOOKUP(F483,'[2]baza umowy'!A:AU,47,FALSE)</f>
        <v>wspólnota samorządowa - gmina</v>
      </c>
      <c r="Z483" t="str">
        <f>VLOOKUP(F483,'[2]baza umowy'!A:AW,49,FALSE)</f>
        <v>Jednostka samorządu terytorialnego</v>
      </c>
      <c r="AA483" t="str">
        <f>VLOOKUP(F483,'[2]baza umowy'!A:AL,38,FALSE)</f>
        <v>8531456990</v>
      </c>
    </row>
    <row r="484" spans="1:27" x14ac:dyDescent="0.25">
      <c r="A484" t="str">
        <f>VLOOKUP(F484,'[2]baza umowy'!A:B,2,FALSE)</f>
        <v>RPZP.01.00.00</v>
      </c>
      <c r="B484" t="str">
        <f>VLOOKUP(F484,'[2]baza umowy'!A:C,3,FALSE)</f>
        <v>RPZP.01.01.00</v>
      </c>
      <c r="C484" t="str">
        <f>VLOOKUP(F484,'[2]baza umowy'!A:D,4,FALSE)</f>
        <v>RPZP.01.01.03</v>
      </c>
      <c r="D484" s="102" t="s">
        <v>12350</v>
      </c>
      <c r="E484" s="103" t="str">
        <f>VLOOKUP(F484,'[2]baza umowy'!A:E,5,FALSE)</f>
        <v>RPZP.01.01.03-32-022/09-02</v>
      </c>
      <c r="F484" s="102" t="s">
        <v>12353</v>
      </c>
      <c r="G484" s="89" t="e">
        <f>VLOOKUP(F484,baza!G:G,1,FALSE)</f>
        <v>#N/A</v>
      </c>
      <c r="H484" s="102" t="s">
        <v>19107</v>
      </c>
      <c r="I484" s="104" t="s">
        <v>19108</v>
      </c>
      <c r="J484" s="105" t="str">
        <f t="shared" si="14"/>
        <v>RPZP.01.01.03-32-022/09-04</v>
      </c>
      <c r="K484" s="104" t="s">
        <v>19109</v>
      </c>
      <c r="L484" s="102" t="s">
        <v>19110</v>
      </c>
      <c r="M484" s="102" t="s">
        <v>936</v>
      </c>
      <c r="N484" s="102" t="s">
        <v>935</v>
      </c>
      <c r="O484" s="106" t="s">
        <v>6413</v>
      </c>
      <c r="P484" s="92" t="str">
        <f>VLOOKUP(F484,'[2]kiedy utworzył wop'!B:H,7,FALSE)</f>
        <v>2011-12-30</v>
      </c>
      <c r="Q484" s="107" t="s">
        <v>4601</v>
      </c>
      <c r="R484" s="108" t="str">
        <f t="shared" si="15"/>
        <v>2011</v>
      </c>
      <c r="S484" s="109" t="s">
        <v>6912</v>
      </c>
      <c r="T484" s="96">
        <f>VLOOKUP(F484,'[2]dofinansowanie '!P:AI,20,FALSE)</f>
        <v>1902000</v>
      </c>
      <c r="U484" t="str">
        <f>VLOOKUP(F484,'[2]baza umowy'!A:AJ,36,FALSE)</f>
        <v>01 Obszar miejski</v>
      </c>
      <c r="V484" t="str">
        <f>VLOOKUP(F484,'[2]baza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84" t="str">
        <f>VLOOKUP(F484,'[2]baza umowy'!H:AK,30,FALSE)</f>
        <v>06 Nieokreślony przemysł wytwórczy</v>
      </c>
      <c r="X484" t="str">
        <f>VLOOKUP(F484,'[2]baza umowy'!A:AM,39,FALSE)</f>
        <v>SPEC-GLAS Spółka z ograniczoną odpowiedzialnością</v>
      </c>
      <c r="Y484" t="str">
        <f>VLOOKUP(F484,'[2]baza umowy'!A:AU,47,FALSE)</f>
        <v>spółka z ograniczoną odpowiedzialnością - mikro przedsiębiorstwo</v>
      </c>
      <c r="Z484" t="str">
        <f>VLOOKUP(F484,'[2]baza umowy'!A:AW,49,FALSE)</f>
        <v>przedsiębiorca lub przedsiębiorstwo</v>
      </c>
      <c r="AA484" t="str">
        <f>VLOOKUP(F484,'[2]baza umowy'!A:AL,38,FALSE)</f>
        <v>9552147527</v>
      </c>
    </row>
    <row r="485" spans="1:27" x14ac:dyDescent="0.25">
      <c r="A485" t="str">
        <f>VLOOKUP(F485,'[2]baza umowy'!A:B,2,FALSE)</f>
        <v>RPZP.01.00.00</v>
      </c>
      <c r="B485" t="str">
        <f>VLOOKUP(F485,'[2]baza umowy'!A:C,3,FALSE)</f>
        <v>RPZP.01.01.00</v>
      </c>
      <c r="C485" t="str">
        <f>VLOOKUP(F485,'[2]baza umowy'!A:D,4,FALSE)</f>
        <v>RPZP.01.01.02</v>
      </c>
      <c r="D485" s="102" t="s">
        <v>1474</v>
      </c>
      <c r="E485" s="103" t="str">
        <f>VLOOKUP(F485,'[2]baza umowy'!A:E,5,FALSE)</f>
        <v>RPZP.01.01.02-32-044/08-02</v>
      </c>
      <c r="F485" s="102" t="s">
        <v>1477</v>
      </c>
      <c r="G485" s="89" t="e">
        <f>VLOOKUP(F485,baza!G:G,1,FALSE)</f>
        <v>#N/A</v>
      </c>
      <c r="H485" s="102" t="s">
        <v>19111</v>
      </c>
      <c r="I485" s="104" t="s">
        <v>1474</v>
      </c>
      <c r="J485" s="105" t="str">
        <f t="shared" si="14"/>
        <v>RPZP.01.01.02-32-044/08-02</v>
      </c>
      <c r="K485" s="104" t="s">
        <v>19112</v>
      </c>
      <c r="L485" s="102" t="s">
        <v>19113</v>
      </c>
      <c r="M485" s="102" t="s">
        <v>1482</v>
      </c>
      <c r="N485" s="102" t="s">
        <v>1481</v>
      </c>
      <c r="O485" s="106" t="s">
        <v>6648</v>
      </c>
      <c r="P485" s="92" t="str">
        <f>VLOOKUP(F485,'[2]kiedy utworzył wop'!B:H,7,FALSE)</f>
        <v>2011-12-30</v>
      </c>
      <c r="Q485" s="107" t="s">
        <v>4601</v>
      </c>
      <c r="R485" s="108" t="str">
        <f t="shared" si="15"/>
        <v>2011</v>
      </c>
      <c r="S485" s="109" t="s">
        <v>11926</v>
      </c>
      <c r="T485" s="96">
        <f>VLOOKUP(F485,'[2]dofinansowanie '!P:AI,20,FALSE)</f>
        <v>813467.51</v>
      </c>
      <c r="U485" t="str">
        <f>VLOOKUP(F485,'[2]baza umowy'!A:AJ,36,FALSE)</f>
        <v>05 Obszary wiejskie (poza obszarami górskimi, wyspami lub o niskiej i bardzo niskiej gęstości zaludnienia)</v>
      </c>
      <c r="V485" t="str">
        <f>VLOOKUP(F485,'[2]baza umowy'!H:AH,27,FALSE)</f>
        <v>08 Inne inwestycje w przedsiębiorstwa</v>
      </c>
      <c r="W485" t="str">
        <f>VLOOKUP(F485,'[2]baza umowy'!H:AK,30,FALSE)</f>
        <v>06 Nieokreślony przemysł wytwórczy</v>
      </c>
      <c r="X485" t="str">
        <f>VLOOKUP(F485,'[2]baza umowy'!A:AM,39,FALSE)</f>
        <v>„HERSTA – STAŚKIEWICZ I SPÓŁKA” Spółka Jawna</v>
      </c>
      <c r="Y485" t="str">
        <f>VLOOKUP(F485,'[2]baza umowy'!A:AU,47,FALSE)</f>
        <v>spółka jawna - średnie przedsiębiorstwo</v>
      </c>
      <c r="Z485" t="str">
        <f>VLOOKUP(F485,'[2]baza umowy'!A:AW,49,FALSE)</f>
        <v>przedsiębiorca lub przedsiębiorstwo</v>
      </c>
      <c r="AA485" t="str">
        <f>VLOOKUP(F485,'[2]baza umowy'!A:AL,38,FALSE)</f>
        <v>8560000844</v>
      </c>
    </row>
    <row r="486" spans="1:27" x14ac:dyDescent="0.25">
      <c r="A486" t="str">
        <f>VLOOKUP(F486,'[2]baza umowy'!A:B,2,FALSE)</f>
        <v>RPZP.01.00.00</v>
      </c>
      <c r="B486" t="str">
        <f>VLOOKUP(F486,'[2]baza umowy'!A:C,3,FALSE)</f>
        <v>RPZP.01.01.00</v>
      </c>
      <c r="C486" t="str">
        <f>VLOOKUP(F486,'[2]baza umowy'!A:D,4,FALSE)</f>
        <v>RPZP.01.01.01</v>
      </c>
      <c r="D486" s="102" t="s">
        <v>6194</v>
      </c>
      <c r="E486" s="103" t="str">
        <f>VLOOKUP(F486,'[2]baza umowy'!A:E,5,FALSE)</f>
        <v>RPZP.01.01.01-32-264/09-02</v>
      </c>
      <c r="F486" s="102" t="s">
        <v>6197</v>
      </c>
      <c r="G486" s="89" t="e">
        <f>VLOOKUP(F486,baza!G:G,1,FALSE)</f>
        <v>#N/A</v>
      </c>
      <c r="H486" s="102" t="s">
        <v>19114</v>
      </c>
      <c r="I486" s="104" t="s">
        <v>19115</v>
      </c>
      <c r="J486" s="105" t="str">
        <f t="shared" si="14"/>
        <v>RPZP.01.01.01-32-264/09-03</v>
      </c>
      <c r="K486" s="104" t="s">
        <v>19116</v>
      </c>
      <c r="L486" s="102" t="s">
        <v>19117</v>
      </c>
      <c r="M486" s="102" t="s">
        <v>6201</v>
      </c>
      <c r="N486" s="102" t="s">
        <v>6200</v>
      </c>
      <c r="O486" s="106" t="s">
        <v>6413</v>
      </c>
      <c r="P486" s="92" t="str">
        <f>VLOOKUP(F486,'[2]kiedy utworzył wop'!B:H,7,FALSE)</f>
        <v>2011-12-30</v>
      </c>
      <c r="Q486" s="107" t="s">
        <v>4601</v>
      </c>
      <c r="R486" s="108" t="str">
        <f t="shared" si="15"/>
        <v>2011</v>
      </c>
      <c r="S486" s="109" t="s">
        <v>6648</v>
      </c>
      <c r="T486" s="96">
        <f>VLOOKUP(F486,'[2]dofinansowanie '!P:AI,20,FALSE)</f>
        <v>450729.89</v>
      </c>
      <c r="U486" t="str">
        <f>VLOOKUP(F486,'[2]baza umowy'!A:AJ,36,FALSE)</f>
        <v>01 Obszar miejski</v>
      </c>
      <c r="V486" t="str">
        <f>VLOOKUP(F486,'[2]baza umowy'!H:AH,27,FALSE)</f>
        <v>08 Inne inwestycje w przedsiębiorstwa</v>
      </c>
      <c r="W486" t="str">
        <f>VLOOKUP(F486,'[2]baza umowy'!H:AK,30,FALSE)</f>
        <v>19 Działalność w zakresie ochrony zdrowia ludzkiego</v>
      </c>
      <c r="X486" t="str">
        <f>VLOOKUP(F486,'[2]baza umowy'!A:AM,39,FALSE)</f>
        <v>Indywidualna Praktyka Stomatologiczna lek. stom. Łukasz Tyszler</v>
      </c>
      <c r="Y486" t="str">
        <f>VLOOKUP(F486,'[2]baza umowy'!A:AU,47,FALSE)</f>
        <v>osoba fizyczna prowadząca działalność gospodarczą - mikro przedsiębiorstwo</v>
      </c>
      <c r="Z486" t="str">
        <f>VLOOKUP(F486,'[2]baza umowy'!A:AW,49,FALSE)</f>
        <v>przedsiębiorca lub przedsiębiorstwo</v>
      </c>
      <c r="AA486" t="str">
        <f>VLOOKUP(F486,'[2]baza umowy'!A:AL,38,FALSE)</f>
        <v>8651302060</v>
      </c>
    </row>
    <row r="487" spans="1:27" x14ac:dyDescent="0.25">
      <c r="A487" t="str">
        <f>VLOOKUP(F487,'[2]baza umowy'!A:B,2,FALSE)</f>
        <v>RPZP.01.00.00</v>
      </c>
      <c r="B487" t="str">
        <f>VLOOKUP(F487,'[2]baza umowy'!A:C,3,FALSE)</f>
        <v>RPZP.01.01.00</v>
      </c>
      <c r="C487" t="str">
        <f>VLOOKUP(F487,'[2]baza umowy'!A:D,4,FALSE)</f>
        <v>RPZP.01.01.01</v>
      </c>
      <c r="D487" s="102" t="s">
        <v>6433</v>
      </c>
      <c r="E487" s="103" t="str">
        <f>VLOOKUP(F487,'[2]baza umowy'!A:E,5,FALSE)</f>
        <v>RPZP.01.01.01-32-186/09-04</v>
      </c>
      <c r="F487" s="102" t="s">
        <v>6436</v>
      </c>
      <c r="G487" s="89" t="e">
        <f>VLOOKUP(F487,baza!G:G,1,FALSE)</f>
        <v>#N/A</v>
      </c>
      <c r="H487" s="102" t="s">
        <v>19118</v>
      </c>
      <c r="I487" s="104" t="s">
        <v>6433</v>
      </c>
      <c r="J487" s="105" t="str">
        <f t="shared" si="14"/>
        <v>RPZP.01.01.01-32-186/09-04</v>
      </c>
      <c r="K487" s="104" t="s">
        <v>19119</v>
      </c>
      <c r="L487" s="102" t="s">
        <v>19120</v>
      </c>
      <c r="M487" s="102" t="s">
        <v>6439</v>
      </c>
      <c r="N487" s="102" t="s">
        <v>6438</v>
      </c>
      <c r="O487" s="106" t="s">
        <v>6413</v>
      </c>
      <c r="P487" s="92" t="str">
        <f>VLOOKUP(F487,'[2]kiedy utworzył wop'!B:H,7,FALSE)</f>
        <v>2011-12-30</v>
      </c>
      <c r="Q487" s="107" t="s">
        <v>4601</v>
      </c>
      <c r="R487" s="108" t="str">
        <f t="shared" si="15"/>
        <v>2011</v>
      </c>
      <c r="S487" s="109" t="s">
        <v>6648</v>
      </c>
      <c r="T487" s="96">
        <f>VLOOKUP(F487,'[2]dofinansowanie '!P:AI,20,FALSE)</f>
        <v>97466.54</v>
      </c>
      <c r="U487" t="str">
        <f>VLOOKUP(F487,'[2]baza umowy'!A:AJ,36,FALSE)</f>
        <v>01 Obszar miejski</v>
      </c>
      <c r="V487" t="str">
        <f>VLOOKUP(F487,'[2]baza umowy'!H:AH,27,FALSE)</f>
        <v>08 Inne inwestycje w przedsiębiorstwa</v>
      </c>
      <c r="W487" t="str">
        <f>VLOOKUP(F487,'[2]baza umowy'!H:AK,30,FALSE)</f>
        <v>18 Edukacja</v>
      </c>
      <c r="X487" t="str">
        <f>VLOOKUP(F487,'[2]baza umowy'!A:AM,39,FALSE)</f>
        <v>Kasznia i Syn Zbigniew Kasznia</v>
      </c>
      <c r="Y487" t="str">
        <f>VLOOKUP(F487,'[2]baza umowy'!A:AU,47,FALSE)</f>
        <v>osoba fizyczna prowadząca działalność gospodarczą - mikro przedsiębiorstwo</v>
      </c>
      <c r="Z487" t="str">
        <f>VLOOKUP(F487,'[2]baza umowy'!A:AW,49,FALSE)</f>
        <v>przedsiębiorca lub przedsiębiorstwo</v>
      </c>
      <c r="AA487" t="str">
        <f>VLOOKUP(F487,'[2]baza umowy'!A:AL,38,FALSE)</f>
        <v>8521003790</v>
      </c>
    </row>
    <row r="488" spans="1:27" x14ac:dyDescent="0.25">
      <c r="A488" t="str">
        <f>VLOOKUP(F488,'[2]baza umowy'!A:B,2,FALSE)</f>
        <v>RPZP.07.00.00</v>
      </c>
      <c r="B488" t="str">
        <f>VLOOKUP(F488,'[2]baza umowy'!A:C,3,FALSE)</f>
        <v>RPZP.07.04.00</v>
      </c>
      <c r="C488">
        <f>VLOOKUP(F488,'[2]baza umowy'!A:D,4,FALSE)</f>
        <v>0</v>
      </c>
      <c r="D488" s="102" t="s">
        <v>19121</v>
      </c>
      <c r="E488" s="103" t="str">
        <f>VLOOKUP(F488,'[2]baza umowy'!A:E,5,FALSE)</f>
        <v>RPZP.07.04.00-32-001/10-02</v>
      </c>
      <c r="F488" s="102" t="s">
        <v>6185</v>
      </c>
      <c r="G488" s="89" t="e">
        <f>VLOOKUP(F488,baza!G:G,1,FALSE)</f>
        <v>#N/A</v>
      </c>
      <c r="H488" s="102" t="s">
        <v>19122</v>
      </c>
      <c r="I488" s="104" t="s">
        <v>19123</v>
      </c>
      <c r="J488" s="105" t="str">
        <f t="shared" si="14"/>
        <v>RPZP.07.04.00-32-001/10-04</v>
      </c>
      <c r="K488" s="104" t="s">
        <v>19124</v>
      </c>
      <c r="L488" s="102" t="s">
        <v>19125</v>
      </c>
      <c r="M488" s="102" t="s">
        <v>2813</v>
      </c>
      <c r="N488" s="102" t="s">
        <v>2812</v>
      </c>
      <c r="O488" s="106" t="s">
        <v>1550</v>
      </c>
      <c r="P488" s="92" t="str">
        <f>VLOOKUP(F488,'[2]kiedy utworzył wop'!B:H,7,FALSE)</f>
        <v>2011-12-30</v>
      </c>
      <c r="Q488" s="107" t="s">
        <v>4601</v>
      </c>
      <c r="R488" s="108" t="str">
        <f t="shared" si="15"/>
        <v>2011</v>
      </c>
      <c r="S488" s="109" t="s">
        <v>6648</v>
      </c>
      <c r="T488" s="96">
        <f>VLOOKUP(F488,'[2]dofinansowanie '!P:AI,20,FALSE)</f>
        <v>1540269.75</v>
      </c>
      <c r="U488" t="str">
        <f>VLOOKUP(F488,'[2]baza umowy'!A:AJ,36,FALSE)</f>
        <v>05 Obszary wiejskie (poza obszarami górskimi, wyspami lub o niskiej i bardzo niskiej gęstości zaludnienia)</v>
      </c>
      <c r="V488" t="str">
        <f>VLOOKUP(F488,'[2]baza umowy'!H:AH,27,FALSE)</f>
        <v>79 Pozostała infrastruktura społeczna</v>
      </c>
      <c r="W488" t="str">
        <f>VLOOKUP(F488,'[2]baza umowy'!H:AK,30,FALSE)</f>
        <v>00 Nie dotyczy</v>
      </c>
      <c r="X488" t="str">
        <f>VLOOKUP(F488,'[2]baza umowy'!A:AM,39,FALSE)</f>
        <v>Powiat Szczecinecki</v>
      </c>
      <c r="Y488" t="str">
        <f>VLOOKUP(F488,'[2]baza umowy'!A:AU,47,FALSE)</f>
        <v>wspólnota samorządowa</v>
      </c>
      <c r="Z488" t="str">
        <f>VLOOKUP(F488,'[2]baza umowy'!A:AW,49,FALSE)</f>
        <v>Jednostka samorządu terytorialnego</v>
      </c>
      <c r="AA488" t="str">
        <f>VLOOKUP(F488,'[2]baza umowy'!A:AL,38,FALSE)</f>
        <v>6731630032</v>
      </c>
    </row>
    <row r="489" spans="1:27" x14ac:dyDescent="0.25">
      <c r="A489" t="str">
        <f>VLOOKUP(F489,'[2]baza umowy'!A:B,2,FALSE)</f>
        <v>RPZP.01.00.00</v>
      </c>
      <c r="B489" t="str">
        <f>VLOOKUP(F489,'[2]baza umowy'!A:C,3,FALSE)</f>
        <v>RPZP.01.01.00</v>
      </c>
      <c r="C489" t="str">
        <f>VLOOKUP(F489,'[2]baza umowy'!A:D,4,FALSE)</f>
        <v>RPZP.01.01.01</v>
      </c>
      <c r="D489" s="102" t="s">
        <v>19126</v>
      </c>
      <c r="E489" s="103" t="str">
        <f>VLOOKUP(F489,'[2]baza umowy'!A:E,5,FALSE)</f>
        <v>RPZP.01.01.01-32-354/10-02</v>
      </c>
      <c r="F489" s="102" t="s">
        <v>5661</v>
      </c>
      <c r="G489" s="89" t="e">
        <f>VLOOKUP(F489,baza!G:G,1,FALSE)</f>
        <v>#N/A</v>
      </c>
      <c r="H489" s="102" t="s">
        <v>19127</v>
      </c>
      <c r="I489" s="104" t="s">
        <v>19128</v>
      </c>
      <c r="J489" s="105" t="str">
        <f t="shared" si="14"/>
        <v>RPZP.01.01.01-32-354/10-01</v>
      </c>
      <c r="K489" s="104" t="s">
        <v>19129</v>
      </c>
      <c r="L489" s="102" t="s">
        <v>19130</v>
      </c>
      <c r="M489" s="102" t="s">
        <v>19131</v>
      </c>
      <c r="N489" s="102" t="s">
        <v>5664</v>
      </c>
      <c r="O489" s="106" t="s">
        <v>8812</v>
      </c>
      <c r="P489" s="92" t="str">
        <f>VLOOKUP(F489,'[2]kiedy utworzył wop'!B:H,7,FALSE)</f>
        <v>2011-12-30</v>
      </c>
      <c r="Q489" s="107" t="s">
        <v>4601</v>
      </c>
      <c r="R489" s="108" t="str">
        <f t="shared" si="15"/>
        <v>2011</v>
      </c>
      <c r="S489" s="109" t="s">
        <v>11926</v>
      </c>
      <c r="T489" s="96">
        <f>VLOOKUP(F489,'[2]dofinansowanie '!P:AI,20,FALSE)</f>
        <v>219588.78</v>
      </c>
      <c r="U489" t="str">
        <f>VLOOKUP(F489,'[2]baza umowy'!A:AJ,36,FALSE)</f>
        <v>01 Obszar miejski</v>
      </c>
      <c r="V489" t="str">
        <f>VLOOKUP(F489,'[2]baza umowy'!H:AH,27,FALSE)</f>
        <v>08 Inne inwestycje w przedsiębiorstwa</v>
      </c>
      <c r="W489" t="str">
        <f>VLOOKUP(F489,'[2]baza umowy'!H:AK,30,FALSE)</f>
        <v>19 Działalność w zakresie ochrony zdrowia ludzkiego</v>
      </c>
      <c r="X489" t="str">
        <f>VLOOKUP(F489,'[2]baza umowy'!A:AM,39,FALSE)</f>
        <v>Omega Paweł Robert Kalbarczyk</v>
      </c>
      <c r="Y489" t="str">
        <f>VLOOKUP(F489,'[2]baza umowy'!A:AU,47,FALSE)</f>
        <v>osoba fizyczna prowadząca działalność gospodarczą - mikro przedsiębiorstwo</v>
      </c>
      <c r="Z489" t="str">
        <f>VLOOKUP(F489,'[2]baza umowy'!A:AW,49,FALSE)</f>
        <v>przedsiębiorca lub przedsiębiorstwo</v>
      </c>
      <c r="AA489" t="str">
        <f>VLOOKUP(F489,'[2]baza umowy'!A:AL,38,FALSE)</f>
        <v>9551827266</v>
      </c>
    </row>
    <row r="490" spans="1:27" x14ac:dyDescent="0.25">
      <c r="A490" t="str">
        <f>VLOOKUP(F490,'[2]baza umowy'!A:B,2,FALSE)</f>
        <v>RPZP.01.00.00</v>
      </c>
      <c r="B490" t="str">
        <f>VLOOKUP(F490,'[2]baza umowy'!A:C,3,FALSE)</f>
        <v>RPZP.01.03.00</v>
      </c>
      <c r="C490" t="str">
        <f>VLOOKUP(F490,'[2]baza umowy'!A:D,4,FALSE)</f>
        <v>RPZP.01.03.01</v>
      </c>
      <c r="D490" s="102" t="s">
        <v>1545</v>
      </c>
      <c r="E490" s="103" t="str">
        <f>VLOOKUP(F490,'[2]baza umowy'!A:E,5,FALSE)</f>
        <v>RPZP.01.03.01-32-018/08-02</v>
      </c>
      <c r="F490" s="102" t="s">
        <v>1548</v>
      </c>
      <c r="G490" s="89" t="e">
        <f>VLOOKUP(F490,baza!G:G,1,FALSE)</f>
        <v>#N/A</v>
      </c>
      <c r="H490" s="102" t="s">
        <v>19132</v>
      </c>
      <c r="I490" s="104" t="s">
        <v>19133</v>
      </c>
      <c r="J490" s="105" t="str">
        <f t="shared" si="14"/>
        <v>RPZP.01.03.01-32-018/08-03</v>
      </c>
      <c r="K490" s="104" t="s">
        <v>19134</v>
      </c>
      <c r="L490" s="102" t="s">
        <v>19135</v>
      </c>
      <c r="M490" s="102" t="s">
        <v>1499</v>
      </c>
      <c r="N490" s="102" t="s">
        <v>1498</v>
      </c>
      <c r="O490" s="106" t="s">
        <v>5662</v>
      </c>
      <c r="P490" s="92" t="str">
        <f>VLOOKUP(F490,'[2]kiedy utworzył wop'!B:H,7,FALSE)</f>
        <v>2012-01-03</v>
      </c>
      <c r="Q490" s="107" t="s">
        <v>895</v>
      </c>
      <c r="R490" s="108" t="str">
        <f t="shared" si="15"/>
        <v>2012</v>
      </c>
      <c r="S490" s="109" t="s">
        <v>11926</v>
      </c>
      <c r="T490" s="96">
        <f>VLOOKUP(F490,'[2]dofinansowanie '!P:AI,20,FALSE)</f>
        <v>22127.56</v>
      </c>
      <c r="U490" t="str">
        <f>VLOOKUP(F490,'[2]baza umowy'!A:AJ,36,FALSE)</f>
        <v>01 Obszar miejski</v>
      </c>
      <c r="V490" t="str">
        <f>VLOOKUP(F490,'[2]baza umowy'!H:AH,27,FALSE)</f>
        <v>05 Usługi w zakresie zaawansowanego wsparcia dla przedsiębiorstw i grup przedsiębiorstw</v>
      </c>
      <c r="W490" t="str">
        <f>VLOOKUP(F490,'[2]baza umowy'!H:AK,30,FALSE)</f>
        <v>06 Nieokreślony przemysł wytwórczy</v>
      </c>
      <c r="X490" t="str">
        <f>VLOOKUP(F490,'[2]baza umowy'!A:AM,39,FALSE)</f>
        <v>RADIUS Janusz Dołgopoł Marek Rubnikowicz Spółka Jawna</v>
      </c>
      <c r="Y490" t="str">
        <f>VLOOKUP(F490,'[2]baza umowy'!A:AU,47,FALSE)</f>
        <v>spółka jawna - mikro przedsiębiorstwo</v>
      </c>
      <c r="Z490" t="str">
        <f>VLOOKUP(F490,'[2]baza umowy'!A:AW,49,FALSE)</f>
        <v>przedsiębiorca lub przedsiębiorstwo</v>
      </c>
      <c r="AA490" t="str">
        <f>VLOOKUP(F490,'[2]baza umowy'!A:AL,38,FALSE)</f>
        <v>8512424546</v>
      </c>
    </row>
    <row r="491" spans="1:27" x14ac:dyDescent="0.25">
      <c r="A491" t="str">
        <f>VLOOKUP(F491,'[2]baza umowy'!A:B,2,FALSE)</f>
        <v>RPZP.01.00.00</v>
      </c>
      <c r="B491" t="str">
        <f>VLOOKUP(F491,'[2]baza umowy'!A:C,3,FALSE)</f>
        <v>RPZP.01.01.00</v>
      </c>
      <c r="C491" t="str">
        <f>VLOOKUP(F491,'[2]baza umowy'!A:D,4,FALSE)</f>
        <v>RPZP.01.01.02</v>
      </c>
      <c r="D491" s="102" t="s">
        <v>7493</v>
      </c>
      <c r="E491" s="103" t="str">
        <f>VLOOKUP(F491,'[2]baza umowy'!A:E,5,FALSE)</f>
        <v>RPZP.01.01.02-32-224/09-03</v>
      </c>
      <c r="F491" s="102" t="s">
        <v>7496</v>
      </c>
      <c r="G491" s="89" t="e">
        <f>VLOOKUP(F491,baza!G:G,1,FALSE)</f>
        <v>#N/A</v>
      </c>
      <c r="H491" s="102" t="s">
        <v>19136</v>
      </c>
      <c r="I491" s="104" t="s">
        <v>19137</v>
      </c>
      <c r="J491" s="105" t="str">
        <f t="shared" si="14"/>
        <v>RPZP.01.01.02-32-224/09-05</v>
      </c>
      <c r="K491" s="104" t="s">
        <v>19138</v>
      </c>
      <c r="L491" s="102" t="s">
        <v>19139</v>
      </c>
      <c r="M491" s="102" t="s">
        <v>7499</v>
      </c>
      <c r="N491" s="102" t="s">
        <v>7498</v>
      </c>
      <c r="O491" s="106" t="s">
        <v>6648</v>
      </c>
      <c r="P491" s="92" t="str">
        <f>VLOOKUP(F491,'[2]kiedy utworzył wop'!B:H,7,FALSE)</f>
        <v>2012-01-03</v>
      </c>
      <c r="Q491" s="107" t="s">
        <v>895</v>
      </c>
      <c r="R491" s="108" t="str">
        <f t="shared" si="15"/>
        <v>2012</v>
      </c>
      <c r="S491" s="109" t="s">
        <v>11926</v>
      </c>
      <c r="T491" s="96">
        <f>VLOOKUP(F491,'[2]dofinansowanie '!P:AI,20,FALSE)</f>
        <v>543604.85</v>
      </c>
      <c r="U491" t="str">
        <f>VLOOKUP(F491,'[2]baza umowy'!A:AJ,36,FALSE)</f>
        <v>05 Obszary wiejskie (poza obszarami górskimi, wyspami lub o niskiej i bardzo niskiej gęstości zaludnienia)</v>
      </c>
      <c r="V491" t="str">
        <f>VLOOKUP(F491,'[2]baza umowy'!H:AH,27,FALSE)</f>
        <v>08 Inne inwestycje w przedsiębiorstwa</v>
      </c>
      <c r="W491" t="str">
        <f>VLOOKUP(F491,'[2]baza umowy'!H:AK,30,FALSE)</f>
        <v>03 Produkcja produktów żywnościowych i napojów</v>
      </c>
      <c r="X491" t="str">
        <f>VLOOKUP(F491,'[2]baza umowy'!A:AM,39,FALSE)</f>
        <v>Wojciech Kadzikowski FUH "Mieszko"</v>
      </c>
      <c r="Y491" t="str">
        <f>VLOOKUP(F491,'[2]baza umowy'!A:AU,47,FALSE)</f>
        <v>osoba fizyczna prowadząca działalność gospodarczą - małe przedsiębiorstwo</v>
      </c>
      <c r="Z491" t="str">
        <f>VLOOKUP(F491,'[2]baza umowy'!A:AW,49,FALSE)</f>
        <v>przedsiębiorca lub przedsiębiorstwo</v>
      </c>
      <c r="AA491" t="str">
        <f>VLOOKUP(F491,'[2]baza umowy'!A:AL,38,FALSE)</f>
        <v>8581406528</v>
      </c>
    </row>
    <row r="492" spans="1:27" x14ac:dyDescent="0.25">
      <c r="A492" t="str">
        <f>VLOOKUP(F492,'[2]baza umowy'!A:B,2,FALSE)</f>
        <v>RPZP.01.00.00</v>
      </c>
      <c r="B492" t="str">
        <f>VLOOKUP(F492,'[2]baza umowy'!A:C,3,FALSE)</f>
        <v>RPZP.01.01.00</v>
      </c>
      <c r="C492" t="str">
        <f>VLOOKUP(F492,'[2]baza umowy'!A:D,4,FALSE)</f>
        <v>RPZP.01.01.02</v>
      </c>
      <c r="D492" s="102" t="s">
        <v>19140</v>
      </c>
      <c r="E492" s="103" t="str">
        <f>VLOOKUP(F492,'[2]baza umowy'!A:E,5,FALSE)</f>
        <v>RPZP.01.01.02-32-105/09-05</v>
      </c>
      <c r="F492" s="102" t="s">
        <v>7396</v>
      </c>
      <c r="G492" s="89" t="e">
        <f>VLOOKUP(F492,baza!G:G,1,FALSE)</f>
        <v>#N/A</v>
      </c>
      <c r="H492" s="102" t="s">
        <v>19141</v>
      </c>
      <c r="I492" s="104" t="s">
        <v>19140</v>
      </c>
      <c r="J492" s="105" t="str">
        <f t="shared" si="14"/>
        <v>RPZP.01.01.02-32-105/09-04</v>
      </c>
      <c r="K492" s="104" t="s">
        <v>19142</v>
      </c>
      <c r="L492" s="102" t="s">
        <v>19143</v>
      </c>
      <c r="M492" s="102" t="s">
        <v>703</v>
      </c>
      <c r="N492" s="102" t="s">
        <v>702</v>
      </c>
      <c r="O492" s="106" t="s">
        <v>6648</v>
      </c>
      <c r="P492" s="92" t="str">
        <f>VLOOKUP(F492,'[2]kiedy utworzył wop'!B:H,7,FALSE)</f>
        <v>2012-01-03</v>
      </c>
      <c r="Q492" s="107" t="s">
        <v>895</v>
      </c>
      <c r="R492" s="108" t="str">
        <f t="shared" si="15"/>
        <v>2012</v>
      </c>
      <c r="S492" s="109" t="s">
        <v>11926</v>
      </c>
      <c r="T492" s="96">
        <f>VLOOKUP(F492,'[2]dofinansowanie '!P:AI,20,FALSE)</f>
        <v>2000000</v>
      </c>
      <c r="U492" t="str">
        <f>VLOOKUP(F492,'[2]baza umowy'!A:AJ,36,FALSE)</f>
        <v>01 Obszar miejski</v>
      </c>
      <c r="V492" t="str">
        <f>VLOOKUP(F492,'[2]baza umowy'!H:AH,27,FALSE)</f>
        <v>08 Inne inwestycje w przedsiębiorstwa</v>
      </c>
      <c r="W492" t="str">
        <f>VLOOKUP(F492,'[2]baza umowy'!H:AK,30,FALSE)</f>
        <v>06 Nieokreślony przemysł wytwórczy</v>
      </c>
      <c r="X492" t="str">
        <f>VLOOKUP(F492,'[2]baza umowy'!A:AM,39,FALSE)</f>
        <v>Megaron Spółka Akcyjna</v>
      </c>
      <c r="Y492" t="str">
        <f>VLOOKUP(F492,'[2]baza umowy'!A:AU,47,FALSE)</f>
        <v>spółka akcyjna - małe przedsiębiorstwo</v>
      </c>
      <c r="Z492" t="str">
        <f>VLOOKUP(F492,'[2]baza umowy'!A:AW,49,FALSE)</f>
        <v>przedsiębiorca lub przedsiębiorstwo</v>
      </c>
      <c r="AA492" t="str">
        <f>VLOOKUP(F492,'[2]baza umowy'!A:AL,38,FALSE)</f>
        <v>8520508938</v>
      </c>
    </row>
    <row r="493" spans="1:27" x14ac:dyDescent="0.25">
      <c r="A493" t="str">
        <f>VLOOKUP(F493,'[2]baza umowy'!A:B,2,FALSE)</f>
        <v>RPZP.01.00.00</v>
      </c>
      <c r="B493" t="str">
        <f>VLOOKUP(F493,'[2]baza umowy'!A:C,3,FALSE)</f>
        <v>RPZP.01.01.00</v>
      </c>
      <c r="C493" t="str">
        <f>VLOOKUP(F493,'[2]baza umowy'!A:D,4,FALSE)</f>
        <v>RPZP.01.01.01</v>
      </c>
      <c r="D493" s="102" t="s">
        <v>7272</v>
      </c>
      <c r="E493" s="103" t="str">
        <f>VLOOKUP(F493,'[2]baza umowy'!A:E,5,FALSE)</f>
        <v>RPZP.01.01.01-32-171/10-02</v>
      </c>
      <c r="F493" s="102" t="s">
        <v>7275</v>
      </c>
      <c r="G493" s="89" t="e">
        <f>VLOOKUP(F493,baza!G:G,1,FALSE)</f>
        <v>#N/A</v>
      </c>
      <c r="H493" s="102" t="s">
        <v>19144</v>
      </c>
      <c r="I493" s="104" t="s">
        <v>7272</v>
      </c>
      <c r="J493" s="105" t="str">
        <f t="shared" si="14"/>
        <v>RPZP.01.01.01-32-171/10-02</v>
      </c>
      <c r="K493" s="104" t="s">
        <v>19145</v>
      </c>
      <c r="L493" s="102" t="s">
        <v>19146</v>
      </c>
      <c r="M493" s="102" t="s">
        <v>7280</v>
      </c>
      <c r="N493" s="102" t="s">
        <v>7279</v>
      </c>
      <c r="O493" s="106" t="s">
        <v>5662</v>
      </c>
      <c r="P493" s="92" t="str">
        <f>VLOOKUP(F493,'[2]kiedy utworzył wop'!B:H,7,FALSE)</f>
        <v>2012-01-04</v>
      </c>
      <c r="Q493" s="107" t="s">
        <v>895</v>
      </c>
      <c r="R493" s="108" t="str">
        <f t="shared" si="15"/>
        <v>2012</v>
      </c>
      <c r="S493" s="109" t="s">
        <v>11926</v>
      </c>
      <c r="T493" s="96">
        <f>VLOOKUP(F493,'[2]dofinansowanie '!P:AI,20,FALSE)</f>
        <v>118460.08</v>
      </c>
      <c r="U493" t="str">
        <f>VLOOKUP(F493,'[2]baza umowy'!A:AJ,36,FALSE)</f>
        <v>01 Obszar miejski</v>
      </c>
      <c r="V493" t="str">
        <f>VLOOKUP(F493,'[2]baza umowy'!H:AH,27,FALSE)</f>
        <v>08 Inne inwestycje w przedsiębiorstwa</v>
      </c>
      <c r="W493" t="str">
        <f>VLOOKUP(F493,'[2]baza umowy'!H:AK,30,FALSE)</f>
        <v>19 Działalność w zakresie ochrony zdrowia ludzkiego</v>
      </c>
      <c r="X493" t="str">
        <f>VLOOKUP(F493,'[2]baza umowy'!A:AM,39,FALSE)</f>
        <v>Indywidualna Praktyka Stomatologiczna Grzegorz Szponar</v>
      </c>
      <c r="Y493" t="str">
        <f>VLOOKUP(F493,'[2]baza umowy'!A:AU,47,FALSE)</f>
        <v>osoba fizyczna prowadząca działalność gospodarczą - mikro przedsiębiorstwo</v>
      </c>
      <c r="Z493" t="str">
        <f>VLOOKUP(F493,'[2]baza umowy'!A:AW,49,FALSE)</f>
        <v>przedsiębiorca lub przedsiębiorstwo</v>
      </c>
      <c r="AA493" t="str">
        <f>VLOOKUP(F493,'[2]baza umowy'!A:AL,38,FALSE)</f>
        <v>7162276813</v>
      </c>
    </row>
    <row r="494" spans="1:27" x14ac:dyDescent="0.25">
      <c r="A494" t="str">
        <f>VLOOKUP(F494,'[2]baza umowy'!A:B,2,FALSE)</f>
        <v>RPZP.01.00.00</v>
      </c>
      <c r="B494" t="str">
        <f>VLOOKUP(F494,'[2]baza umowy'!A:C,3,FALSE)</f>
        <v>RPZP.01.01.00</v>
      </c>
      <c r="C494" t="str">
        <f>VLOOKUP(F494,'[2]baza umowy'!A:D,4,FALSE)</f>
        <v>RPZP.01.01.01</v>
      </c>
      <c r="D494" s="102" t="s">
        <v>7857</v>
      </c>
      <c r="E494" s="103" t="str">
        <f>VLOOKUP(F494,'[2]baza umowy'!A:E,5,FALSE)</f>
        <v>RPZP.01.01.01-32-003/10-03</v>
      </c>
      <c r="F494" s="102" t="s">
        <v>7860</v>
      </c>
      <c r="G494" s="89" t="e">
        <f>VLOOKUP(F494,baza!G:G,1,FALSE)</f>
        <v>#N/A</v>
      </c>
      <c r="H494" s="102" t="s">
        <v>19147</v>
      </c>
      <c r="I494" s="104" t="s">
        <v>19148</v>
      </c>
      <c r="J494" s="105" t="str">
        <f t="shared" si="14"/>
        <v>RPZP.01.01.01-32-003/10-04</v>
      </c>
      <c r="K494" s="104" t="s">
        <v>19149</v>
      </c>
      <c r="L494" s="102" t="s">
        <v>19150</v>
      </c>
      <c r="M494" s="102" t="s">
        <v>7863</v>
      </c>
      <c r="N494" s="102" t="s">
        <v>7862</v>
      </c>
      <c r="O494" s="106" t="s">
        <v>5672</v>
      </c>
      <c r="P494" s="92" t="str">
        <f>VLOOKUP(F494,'[2]kiedy utworzył wop'!B:H,7,FALSE)</f>
        <v>2012-01-05</v>
      </c>
      <c r="Q494" s="107" t="s">
        <v>895</v>
      </c>
      <c r="R494" s="108" t="str">
        <f t="shared" si="15"/>
        <v>2012</v>
      </c>
      <c r="S494" s="109" t="s">
        <v>6075</v>
      </c>
      <c r="T494" s="96">
        <f>VLOOKUP(F494,'[2]dofinansowanie '!P:AI,20,FALSE)</f>
        <v>87581.5</v>
      </c>
      <c r="U494" t="str">
        <f>VLOOKUP(F494,'[2]baza umowy'!A:AJ,36,FALSE)</f>
        <v>01 Obszar miejski</v>
      </c>
      <c r="V494" t="str">
        <f>VLOOKUP(F494,'[2]baza umowy'!H:AH,27,FALSE)</f>
        <v>08 Inne inwestycje w przedsiębiorstwa</v>
      </c>
      <c r="W494" t="str">
        <f>VLOOKUP(F494,'[2]baza umowy'!H:AK,30,FALSE)</f>
        <v>22 Inne niewyszczególnione usługi</v>
      </c>
      <c r="X494" t="str">
        <f>VLOOKUP(F494,'[2]baza umowy'!A:AM,39,FALSE)</f>
        <v>Biuro Rachunkowe TEWU Spółka z ograniczoną odpowiedzialnością</v>
      </c>
      <c r="Y494" t="str">
        <f>VLOOKUP(F494,'[2]baza umowy'!A:AU,47,FALSE)</f>
        <v>spółka z ograniczoną odpowiedzialnością - mikro przedsiębiorstwo</v>
      </c>
      <c r="Z494" t="str">
        <f>VLOOKUP(F494,'[2]baza umowy'!A:AW,49,FALSE)</f>
        <v>przedsiębiorca lub przedsiębiorstwo</v>
      </c>
      <c r="AA494" t="str">
        <f>VLOOKUP(F494,'[2]baza umowy'!A:AL,38,FALSE)</f>
        <v>9552249417</v>
      </c>
    </row>
    <row r="495" spans="1:27" x14ac:dyDescent="0.25">
      <c r="A495" t="str">
        <f>VLOOKUP(F495,'[2]baza umowy'!A:B,2,FALSE)</f>
        <v>RPZP.01.00.00</v>
      </c>
      <c r="B495" t="str">
        <f>VLOOKUP(F495,'[2]baza umowy'!A:C,3,FALSE)</f>
        <v>RPZP.01.01.00</v>
      </c>
      <c r="C495" t="str">
        <f>VLOOKUP(F495,'[2]baza umowy'!A:D,4,FALSE)</f>
        <v>RPZP.01.01.02</v>
      </c>
      <c r="D495" s="102" t="s">
        <v>6167</v>
      </c>
      <c r="E495" s="103" t="str">
        <f>VLOOKUP(F495,'[2]baza umowy'!A:E,5,FALSE)</f>
        <v>RPZP.01.01.02-32-106/09-02</v>
      </c>
      <c r="F495" s="102" t="s">
        <v>6169</v>
      </c>
      <c r="G495" s="89" t="e">
        <f>VLOOKUP(F495,baza!G:G,1,FALSE)</f>
        <v>#N/A</v>
      </c>
      <c r="H495" s="102" t="s">
        <v>19151</v>
      </c>
      <c r="I495" s="104" t="s">
        <v>19152</v>
      </c>
      <c r="J495" s="105" t="str">
        <f t="shared" si="14"/>
        <v>RPZP.01.01.02-32-106/09-01</v>
      </c>
      <c r="K495" s="104" t="s">
        <v>19153</v>
      </c>
      <c r="L495" s="102" t="s">
        <v>19154</v>
      </c>
      <c r="M495" s="102" t="s">
        <v>5432</v>
      </c>
      <c r="N495" s="102" t="s">
        <v>5431</v>
      </c>
      <c r="O495" s="106" t="s">
        <v>7926</v>
      </c>
      <c r="P495" s="92" t="str">
        <f>VLOOKUP(F495,'[2]kiedy utworzył wop'!B:H,7,FALSE)</f>
        <v>2012-01-10</v>
      </c>
      <c r="Q495" s="107" t="s">
        <v>895</v>
      </c>
      <c r="R495" s="108" t="str">
        <f t="shared" si="15"/>
        <v>2012</v>
      </c>
      <c r="S495" s="109" t="s">
        <v>6075</v>
      </c>
      <c r="T495" s="96">
        <f>VLOOKUP(F495,'[2]dofinansowanie '!P:AI,20,FALSE)</f>
        <v>229150</v>
      </c>
      <c r="U495" t="str">
        <f>VLOOKUP(F495,'[2]baza umowy'!A:AJ,36,FALSE)</f>
        <v>05 Obszary wiejskie (poza obszarami górskimi, wyspami lub o niskiej i bardzo niskiej gęstości zaludnienia)</v>
      </c>
      <c r="V495" t="str">
        <f>VLOOKUP(F495,'[2]baza umowy'!H:AH,27,FALSE)</f>
        <v>08 Inne inwestycje w przedsiębiorstwa</v>
      </c>
      <c r="W495" t="str">
        <f>VLOOKUP(F495,'[2]baza umowy'!H:AK,30,FALSE)</f>
        <v>06 Nieokreślony przemysł wytwórczy</v>
      </c>
      <c r="X495" t="str">
        <f>VLOOKUP(F495,'[2]baza umowy'!A:AM,39,FALSE)</f>
        <v>KOSCHEM KSEL - ADAMUS SPÓŁKA JAWNA</v>
      </c>
      <c r="Y495" t="str">
        <f>VLOOKUP(F495,'[2]baza umowy'!A:AU,47,FALSE)</f>
        <v>spółka jawna - średnie przedsiębiorstwo</v>
      </c>
      <c r="Z495" t="str">
        <f>VLOOKUP(F495,'[2]baza umowy'!A:AW,49,FALSE)</f>
        <v>przedsiębiorca lub przedsiębiorstwo</v>
      </c>
      <c r="AA495" t="str">
        <f>VLOOKUP(F495,'[2]baza umowy'!A:AL,38,FALSE)</f>
        <v>2530253626</v>
      </c>
    </row>
    <row r="496" spans="1:27" x14ac:dyDescent="0.25">
      <c r="A496" t="str">
        <f>VLOOKUP(F496,'[2]baza umowy'!A:B,2,FALSE)</f>
        <v>RPZP.01.00.00</v>
      </c>
      <c r="B496" t="str">
        <f>VLOOKUP(F496,'[2]baza umowy'!A:C,3,FALSE)</f>
        <v>RPZP.01.01.00</v>
      </c>
      <c r="C496" t="str">
        <f>VLOOKUP(F496,'[2]baza umowy'!A:D,4,FALSE)</f>
        <v>RPZP.01.01.01</v>
      </c>
      <c r="D496" s="102" t="s">
        <v>4010</v>
      </c>
      <c r="E496" s="103" t="str">
        <f>VLOOKUP(F496,'[2]baza umowy'!A:E,5,FALSE)</f>
        <v>RPZP.01.01.01-32-271/09-03</v>
      </c>
      <c r="F496" s="102" t="s">
        <v>4013</v>
      </c>
      <c r="G496" s="89" t="e">
        <f>VLOOKUP(F496,baza!G:G,1,FALSE)</f>
        <v>#N/A</v>
      </c>
      <c r="H496" s="102" t="s">
        <v>19155</v>
      </c>
      <c r="I496" s="104" t="s">
        <v>19156</v>
      </c>
      <c r="J496" s="105" t="str">
        <f t="shared" si="14"/>
        <v>RPZP.01.01.01-32-271/09-01</v>
      </c>
      <c r="K496" s="104" t="s">
        <v>19157</v>
      </c>
      <c r="L496" s="102" t="s">
        <v>19158</v>
      </c>
      <c r="M496" s="102" t="s">
        <v>4017</v>
      </c>
      <c r="N496" s="102" t="s">
        <v>4016</v>
      </c>
      <c r="O496" s="106" t="s">
        <v>7921</v>
      </c>
      <c r="P496" s="92" t="str">
        <f>VLOOKUP(F496,'[2]kiedy utworzył wop'!B:H,7,FALSE)</f>
        <v>2012-01-10</v>
      </c>
      <c r="Q496" s="107" t="s">
        <v>895</v>
      </c>
      <c r="R496" s="108" t="str">
        <f t="shared" si="15"/>
        <v>2012</v>
      </c>
      <c r="S496" s="109" t="s">
        <v>6075</v>
      </c>
      <c r="T496" s="96">
        <f>VLOOKUP(F496,'[2]dofinansowanie '!P:AI,20,FALSE)</f>
        <v>322362.90999999997</v>
      </c>
      <c r="U496" t="str">
        <f>VLOOKUP(F496,'[2]baza umowy'!A:AJ,36,FALSE)</f>
        <v>01 Obszar miejski</v>
      </c>
      <c r="V496" t="str">
        <f>VLOOKUP(F496,'[2]baza umowy'!H:AH,27,FALSE)</f>
        <v>08 Inne inwestycje w przedsiębiorstwa</v>
      </c>
      <c r="W496" t="str">
        <f>VLOOKUP(F496,'[2]baza umowy'!H:AK,30,FALSE)</f>
        <v>14 Hotele i restauracje</v>
      </c>
      <c r="X496" t="str">
        <f>VLOOKUP(F496,'[2]baza umowy'!A:AM,39,FALSE)</f>
        <v>Przedsiębiorstwo Handlowo-Usługowe "IGLOO" Towarnicka Izabela Ilona</v>
      </c>
      <c r="Y496" t="str">
        <f>VLOOKUP(F496,'[2]baza umowy'!A:AU,47,FALSE)</f>
        <v>osoba fizyczna prowadząca działalność gospodarczą - mikro przedsiębiorstwo</v>
      </c>
      <c r="Z496" t="str">
        <f>VLOOKUP(F496,'[2]baza umowy'!A:AW,49,FALSE)</f>
        <v>przedsiębiorca lub przedsiębiorstwo</v>
      </c>
      <c r="AA496" t="str">
        <f>VLOOKUP(F496,'[2]baza umowy'!A:AL,38,FALSE)</f>
        <v>7651297223</v>
      </c>
    </row>
    <row r="497" spans="1:27" x14ac:dyDescent="0.25">
      <c r="A497" t="str">
        <f>VLOOKUP(F497,'[2]baza umowy'!A:B,2,FALSE)</f>
        <v>RPZP.04.00.00</v>
      </c>
      <c r="B497" t="str">
        <f>VLOOKUP(F497,'[2]baza umowy'!A:C,3,FALSE)</f>
        <v>RPZP.04.05.00</v>
      </c>
      <c r="C497" t="str">
        <f>VLOOKUP(F497,'[2]baza umowy'!A:D,4,FALSE)</f>
        <v>RPZP.04.05.02</v>
      </c>
      <c r="D497" s="102" t="s">
        <v>7435</v>
      </c>
      <c r="E497" s="103" t="str">
        <f>VLOOKUP(F497,'[2]baza umowy'!A:E,5,FALSE)</f>
        <v>RPZP.04.05.02-32-013/10-03</v>
      </c>
      <c r="F497" s="102" t="s">
        <v>7438</v>
      </c>
      <c r="G497" s="89" t="e">
        <f>VLOOKUP(F497,baza!G:G,1,FALSE)</f>
        <v>#N/A</v>
      </c>
      <c r="H497" s="102" t="s">
        <v>19159</v>
      </c>
      <c r="I497" s="104" t="s">
        <v>19160</v>
      </c>
      <c r="J497" s="105" t="str">
        <f t="shared" si="14"/>
        <v>RPZP.04.05.02-32-013/10-01</v>
      </c>
      <c r="K497" s="104" t="s">
        <v>19161</v>
      </c>
      <c r="L497" s="102" t="s">
        <v>19162</v>
      </c>
      <c r="M497" s="102" t="s">
        <v>7441</v>
      </c>
      <c r="N497" s="102" t="s">
        <v>7440</v>
      </c>
      <c r="O497" s="106" t="s">
        <v>3405</v>
      </c>
      <c r="P497" s="92" t="str">
        <f>VLOOKUP(F497,'[2]kiedy utworzył wop'!B:H,7,FALSE)</f>
        <v>2012-01-11</v>
      </c>
      <c r="Q497" s="107" t="s">
        <v>895</v>
      </c>
      <c r="R497" s="108" t="str">
        <f t="shared" si="15"/>
        <v>2012</v>
      </c>
      <c r="S497" s="109" t="s">
        <v>9510</v>
      </c>
      <c r="T497" s="96">
        <f>VLOOKUP(F497,'[2]dofinansowanie '!P:AI,20,FALSE)</f>
        <v>752622.42</v>
      </c>
      <c r="U497" t="str">
        <f>VLOOKUP(F497,'[2]baza umowy'!A:AJ,36,FALSE)</f>
        <v>05 Obszary wiejskie (poza obszarami górskimi, wyspami lub o niskiej i bardzo niskiej gęstości zaludnienia)</v>
      </c>
      <c r="V497" t="str">
        <f>VLOOKUP(F497,'[2]baza umowy'!H:AH,27,FALSE)</f>
        <v>53 Zapobieganie zagrożeniom (w tym opracowanie i wdrażanie planów i instrumentów zapobiegania i zarządzania zagrożeniami naturalnym i technologicznym)</v>
      </c>
      <c r="W497" t="str">
        <f>VLOOKUP(F497,'[2]baza umowy'!H:AK,30,FALSE)</f>
        <v>21 Działalność związana ze środowiskiem naturalnym</v>
      </c>
      <c r="X497" t="str">
        <f>VLOOKUP(F497,'[2]baza umowy'!A:AM,39,FALSE)</f>
        <v>Gmina Nowe Warpno</v>
      </c>
      <c r="Y497" t="str">
        <f>VLOOKUP(F497,'[2]baza umowy'!A:AU,47,FALSE)</f>
        <v>wspólnota samorządowa - gmina</v>
      </c>
      <c r="Z497" t="str">
        <f>VLOOKUP(F497,'[2]baza umowy'!A:AW,49,FALSE)</f>
        <v>Jednostka samorządu terytorialnego</v>
      </c>
      <c r="AA497" t="str">
        <f>VLOOKUP(F497,'[2]baza umowy'!A:AL,38,FALSE)</f>
        <v>8512772951</v>
      </c>
    </row>
    <row r="498" spans="1:27" x14ac:dyDescent="0.25">
      <c r="A498" t="str">
        <f>VLOOKUP(F498,'[2]baza umowy'!A:B,2,FALSE)</f>
        <v>RPZP.01.00.00</v>
      </c>
      <c r="B498" t="str">
        <f>VLOOKUP(F498,'[2]baza umowy'!A:C,3,FALSE)</f>
        <v>RPZP.01.01.00</v>
      </c>
      <c r="C498" t="str">
        <f>VLOOKUP(F498,'[2]baza umowy'!A:D,4,FALSE)</f>
        <v>RPZP.01.01.03</v>
      </c>
      <c r="D498" s="102" t="s">
        <v>2490</v>
      </c>
      <c r="E498" s="103" t="str">
        <f>VLOOKUP(F498,'[2]baza umowy'!A:E,5,FALSE)</f>
        <v>RPZP.01.01.03-32-001/09-02</v>
      </c>
      <c r="F498" s="102" t="s">
        <v>2493</v>
      </c>
      <c r="G498" s="89" t="e">
        <f>VLOOKUP(F498,baza!G:G,1,FALSE)</f>
        <v>#N/A</v>
      </c>
      <c r="H498" s="102" t="s">
        <v>19163</v>
      </c>
      <c r="I498" s="104" t="s">
        <v>19164</v>
      </c>
      <c r="J498" s="105" t="str">
        <f t="shared" si="14"/>
        <v>RPZP.01.01.03-32-001/09-03</v>
      </c>
      <c r="K498" s="104" t="s">
        <v>19165</v>
      </c>
      <c r="L498" s="102" t="s">
        <v>19166</v>
      </c>
      <c r="M498" s="102" t="s">
        <v>2498</v>
      </c>
      <c r="N498" s="102" t="s">
        <v>2497</v>
      </c>
      <c r="O498" s="106" t="s">
        <v>7926</v>
      </c>
      <c r="P498" s="92" t="str">
        <f>VLOOKUP(F498,'[2]kiedy utworzył wop'!B:H,7,FALSE)</f>
        <v>2012-01-11</v>
      </c>
      <c r="Q498" s="107" t="s">
        <v>895</v>
      </c>
      <c r="R498" s="108" t="str">
        <f t="shared" si="15"/>
        <v>2012</v>
      </c>
      <c r="S498" s="109" t="s">
        <v>6075</v>
      </c>
      <c r="T498" s="96">
        <f>VLOOKUP(F498,'[2]dofinansowanie '!P:AI,20,FALSE)</f>
        <v>2513111.91</v>
      </c>
      <c r="U498" t="str">
        <f>VLOOKUP(F498,'[2]baza umowy'!A:AJ,36,FALSE)</f>
        <v>01 Obszar miejski</v>
      </c>
      <c r="V498" t="str">
        <f>VLOOKUP(F498,'[2]baza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498" t="str">
        <f>VLOOKUP(F498,'[2]baza umowy'!H:AK,30,FALSE)</f>
        <v>19 Działalność w zakresie ochrony zdrowia ludzkiego</v>
      </c>
      <c r="X498" t="str">
        <f>VLOOKUP(F498,'[2]baza umowy'!A:AM,39,FALSE)</f>
        <v>Niepubliczny Zakład Opieki Zdrowotnej "MEDITEST. Diagnostyka Medyczna" Jacek Podolski</v>
      </c>
      <c r="Y498" t="str">
        <f>VLOOKUP(F498,'[2]baza umowy'!A:AU,47,FALSE)</f>
        <v>osoba fizyczna prowadząca działalność gospodarczą - mikro przedsiębiorstwo</v>
      </c>
      <c r="Z498" t="str">
        <f>VLOOKUP(F498,'[2]baza umowy'!A:AW,49,FALSE)</f>
        <v>przedsiębiorca lub przedsiębiorstwo</v>
      </c>
      <c r="AA498" t="str">
        <f>VLOOKUP(F498,'[2]baza umowy'!A:AL,38,FALSE)</f>
        <v>8512075465</v>
      </c>
    </row>
    <row r="499" spans="1:27" x14ac:dyDescent="0.25">
      <c r="A499" t="str">
        <f>VLOOKUP(F499,'[2]baza umowy'!A:B,2,FALSE)</f>
        <v>RPZP.04.00.00</v>
      </c>
      <c r="B499" t="str">
        <f>VLOOKUP(F499,'[2]baza umowy'!A:C,3,FALSE)</f>
        <v>RPZP.04.05.00</v>
      </c>
      <c r="C499" t="str">
        <f>VLOOKUP(F499,'[2]baza umowy'!A:D,4,FALSE)</f>
        <v>RPZP.04.05.02</v>
      </c>
      <c r="D499" s="102" t="s">
        <v>7335</v>
      </c>
      <c r="E499" s="103" t="str">
        <f>VLOOKUP(F499,'[2]baza umowy'!A:E,5,FALSE)</f>
        <v>RPZP.04.05.02-32-034/10-02</v>
      </c>
      <c r="F499" s="102" t="s">
        <v>7338</v>
      </c>
      <c r="G499" s="89" t="e">
        <f>VLOOKUP(F499,baza!G:G,1,FALSE)</f>
        <v>#N/A</v>
      </c>
      <c r="H499" s="102" t="s">
        <v>19167</v>
      </c>
      <c r="I499" s="104" t="s">
        <v>7335</v>
      </c>
      <c r="J499" s="105" t="str">
        <f t="shared" si="14"/>
        <v>RPZP.04.05.02-32-034/10-02</v>
      </c>
      <c r="K499" s="104" t="s">
        <v>19168</v>
      </c>
      <c r="L499" s="102" t="s">
        <v>19169</v>
      </c>
      <c r="M499" s="102" t="s">
        <v>7341</v>
      </c>
      <c r="N499" s="102" t="s">
        <v>7340</v>
      </c>
      <c r="O499" s="106" t="s">
        <v>6094</v>
      </c>
      <c r="P499" s="92" t="str">
        <f>VLOOKUP(F499,'[2]kiedy utworzył wop'!B:H,7,FALSE)</f>
        <v>2012-01-16</v>
      </c>
      <c r="Q499" s="107" t="s">
        <v>895</v>
      </c>
      <c r="R499" s="108" t="str">
        <f t="shared" si="15"/>
        <v>2012</v>
      </c>
      <c r="S499" s="109" t="s">
        <v>7075</v>
      </c>
      <c r="T499" s="96">
        <f>VLOOKUP(F499,'[2]dofinansowanie '!P:AI,20,FALSE)</f>
        <v>114011.87</v>
      </c>
      <c r="U499" t="str">
        <f>VLOOKUP(F499,'[2]baza umowy'!A:AJ,36,FALSE)</f>
        <v>05 Obszary wiejskie (poza obszarami górskimi, wyspami lub o niskiej i bardzo niskiej gęstości zaludnienia)</v>
      </c>
      <c r="V499" t="str">
        <f>VLOOKUP(F499,'[2]baza umowy'!H:AH,27,FALSE)</f>
        <v>53 Zapobieganie zagrożeniom (w tym opracowanie i wdrażanie planów i instrumentów zapobiegania i zarządzania zagrożeniami naturalnym i technologicznym)</v>
      </c>
      <c r="W499" t="str">
        <f>VLOOKUP(F499,'[2]baza umowy'!H:AK,30,FALSE)</f>
        <v>21 Działalność związana ze środowiskiem naturalnym</v>
      </c>
      <c r="X499" t="str">
        <f>VLOOKUP(F499,'[2]baza umowy'!A:AM,39,FALSE)</f>
        <v>Gmina Kozielice</v>
      </c>
      <c r="Y499" t="str">
        <f>VLOOKUP(F499,'[2]baza umowy'!A:AU,47,FALSE)</f>
        <v>wspólnota samorządowa</v>
      </c>
      <c r="Z499" t="str">
        <f>VLOOKUP(F499,'[2]baza umowy'!A:AW,49,FALSE)</f>
        <v>jednostka samorządu terytorialnego, związek lub stowarzyszenie jst</v>
      </c>
      <c r="AA499" t="str">
        <f>VLOOKUP(F499,'[2]baza umowy'!A:AL,38,FALSE)</f>
        <v>8531457400</v>
      </c>
    </row>
    <row r="500" spans="1:27" x14ac:dyDescent="0.25">
      <c r="A500" t="str">
        <f>VLOOKUP(F500,'[2]baza umowy'!A:B,2,FALSE)</f>
        <v>RPZP.04.00.00</v>
      </c>
      <c r="B500" t="str">
        <f>VLOOKUP(F500,'[2]baza umowy'!A:C,3,FALSE)</f>
        <v>RPZP.04.02.00</v>
      </c>
      <c r="C500">
        <f>VLOOKUP(F500,'[2]baza umowy'!A:D,4,FALSE)</f>
        <v>0</v>
      </c>
      <c r="D500" s="102" t="s">
        <v>7916</v>
      </c>
      <c r="E500" s="103" t="str">
        <f>VLOOKUP(F500,'[2]baza umowy'!A:E,5,FALSE)</f>
        <v>RPZP.04.02.00-32-009/10-03</v>
      </c>
      <c r="F500" s="102" t="s">
        <v>7919</v>
      </c>
      <c r="G500" s="89" t="e">
        <f>VLOOKUP(F500,baza!G:G,1,FALSE)</f>
        <v>#N/A</v>
      </c>
      <c r="H500" s="102" t="s">
        <v>19170</v>
      </c>
      <c r="I500" s="104" t="s">
        <v>19171</v>
      </c>
      <c r="J500" s="105" t="str">
        <f t="shared" si="14"/>
        <v>RPZP.04.02.00-32-009/10-02</v>
      </c>
      <c r="K500" s="104" t="s">
        <v>19172</v>
      </c>
      <c r="L500" s="102" t="s">
        <v>19173</v>
      </c>
      <c r="M500" s="102" t="s">
        <v>5558</v>
      </c>
      <c r="N500" s="102" t="s">
        <v>5557</v>
      </c>
      <c r="O500" s="106" t="s">
        <v>6094</v>
      </c>
      <c r="P500" s="92" t="str">
        <f>VLOOKUP(F500,'[2]kiedy utworzył wop'!B:H,7,FALSE)</f>
        <v>2012-01-16</v>
      </c>
      <c r="Q500" s="107" t="s">
        <v>895</v>
      </c>
      <c r="R500" s="108" t="str">
        <f t="shared" si="15"/>
        <v>2012</v>
      </c>
      <c r="S500" s="109" t="s">
        <v>9510</v>
      </c>
      <c r="T500" s="96">
        <f>VLOOKUP(F500,'[2]dofinansowanie '!P:AI,20,FALSE)</f>
        <v>352593.74</v>
      </c>
      <c r="U500" t="str">
        <f>VLOOKUP(F500,'[2]baza umowy'!A:AJ,36,FALSE)</f>
        <v>05 Obszary wiejskie (poza obszarami górskimi, wyspami lub o niskiej i bardzo niskiej gęstości zaludnienia)</v>
      </c>
      <c r="V500" t="str">
        <f>VLOOKUP(F500,'[2]baza umowy'!H:AH,27,FALSE)</f>
        <v>44 Gospodarka odpadami komunalnymi i przemysłowymi</v>
      </c>
      <c r="W500" t="str">
        <f>VLOOKUP(F500,'[2]baza umowy'!H:AK,30,FALSE)</f>
        <v>21 Działalność związana ze środowiskiem naturalnym</v>
      </c>
      <c r="X500" t="str">
        <f>VLOOKUP(F500,'[2]baza umowy'!A:AM,39,FALSE)</f>
        <v>Gmina Widuchowa</v>
      </c>
      <c r="Y500" t="str">
        <f>VLOOKUP(F500,'[2]baza umowy'!A:AU,47,FALSE)</f>
        <v>wspólnota samorządowa</v>
      </c>
      <c r="Z500" t="str">
        <f>VLOOKUP(F500,'[2]baza umowy'!A:AW,49,FALSE)</f>
        <v>jednostka samorządu terytorialnego, związek lub stowarzyszenie jst</v>
      </c>
      <c r="AA500" t="str">
        <f>VLOOKUP(F500,'[2]baza umowy'!A:AL,38,FALSE)</f>
        <v>8581726084</v>
      </c>
    </row>
    <row r="501" spans="1:27" x14ac:dyDescent="0.25">
      <c r="A501" t="str">
        <f>VLOOKUP(F501,'[2]baza umowy'!A:B,2,FALSE)</f>
        <v>RPZP.01.00.00</v>
      </c>
      <c r="B501" t="str">
        <f>VLOOKUP(F501,'[2]baza umowy'!A:C,3,FALSE)</f>
        <v>RPZP.01.01.00</v>
      </c>
      <c r="C501" t="str">
        <f>VLOOKUP(F501,'[2]baza umowy'!A:D,4,FALSE)</f>
        <v>RPZP.01.01.02</v>
      </c>
      <c r="D501" s="102" t="s">
        <v>7198</v>
      </c>
      <c r="E501" s="103" t="str">
        <f>VLOOKUP(F501,'[2]baza umowy'!A:E,5,FALSE)</f>
        <v>RPZP.01.01.02-32-007/09-02</v>
      </c>
      <c r="F501" s="102" t="s">
        <v>7201</v>
      </c>
      <c r="G501" s="89" t="e">
        <f>VLOOKUP(F501,baza!G:G,1,FALSE)</f>
        <v>#N/A</v>
      </c>
      <c r="H501" s="102" t="s">
        <v>19174</v>
      </c>
      <c r="I501" s="104" t="s">
        <v>19175</v>
      </c>
      <c r="J501" s="105" t="str">
        <f t="shared" si="14"/>
        <v>RPZP.01.01.02-32-007/09-03</v>
      </c>
      <c r="K501" s="104" t="s">
        <v>19176</v>
      </c>
      <c r="L501" s="102" t="s">
        <v>19177</v>
      </c>
      <c r="M501" s="102" t="s">
        <v>7204</v>
      </c>
      <c r="N501" s="102" t="s">
        <v>7203</v>
      </c>
      <c r="O501" s="106" t="s">
        <v>6094</v>
      </c>
      <c r="P501" s="92" t="str">
        <f>VLOOKUP(F501,'[2]kiedy utworzył wop'!B:H,7,FALSE)</f>
        <v>2012-01-16</v>
      </c>
      <c r="Q501" s="107" t="s">
        <v>895</v>
      </c>
      <c r="R501" s="108" t="str">
        <f t="shared" si="15"/>
        <v>2012</v>
      </c>
      <c r="S501" s="109" t="s">
        <v>9510</v>
      </c>
      <c r="T501" s="96">
        <f>VLOOKUP(F501,'[2]dofinansowanie '!P:AI,20,FALSE)</f>
        <v>946660.87</v>
      </c>
      <c r="U501" t="str">
        <f>VLOOKUP(F501,'[2]baza umowy'!A:AJ,36,FALSE)</f>
        <v>01 Obszar miejski</v>
      </c>
      <c r="V501" t="str">
        <f>VLOOKUP(F501,'[2]baza umowy'!H:AH,27,FALSE)</f>
        <v>08 Inne inwestycje w przedsiębiorstwa</v>
      </c>
      <c r="W501" t="str">
        <f>VLOOKUP(F501,'[2]baza umowy'!H:AK,30,FALSE)</f>
        <v>13 Handel hurtowy i detaliczny</v>
      </c>
      <c r="X501" t="str">
        <f>VLOOKUP(F501,'[2]baza umowy'!A:AM,39,FALSE)</f>
        <v>"INDEX - NIERUCHOMOŚCI" H.J.M SKRZYNIARZ SPÓŁKA JAWNA</v>
      </c>
      <c r="Y501" t="str">
        <f>VLOOKUP(F501,'[2]baza umowy'!A:AU,47,FALSE)</f>
        <v>spółka jawna - małe przedsiębiorstwo</v>
      </c>
      <c r="Z501" t="str">
        <f>VLOOKUP(F501,'[2]baza umowy'!A:AW,49,FALSE)</f>
        <v>przedsiębiorca lub przedsiębiorstwo</v>
      </c>
      <c r="AA501" t="str">
        <f>VLOOKUP(F501,'[2]baza umowy'!A:AL,38,FALSE)</f>
        <v>9551711279</v>
      </c>
    </row>
    <row r="502" spans="1:27" x14ac:dyDescent="0.25">
      <c r="A502" t="str">
        <f>VLOOKUP(F502,'[2]baza umowy'!A:B,2,FALSE)</f>
        <v>RPZP.01.00.00</v>
      </c>
      <c r="B502" t="str">
        <f>VLOOKUP(F502,'[2]baza umowy'!A:C,3,FALSE)</f>
        <v>RPZP.01.01.00</v>
      </c>
      <c r="C502" t="str">
        <f>VLOOKUP(F502,'[2]baza umowy'!A:D,4,FALSE)</f>
        <v>RPZP.01.01.01</v>
      </c>
      <c r="D502" s="102" t="s">
        <v>19178</v>
      </c>
      <c r="E502" s="103" t="str">
        <f>VLOOKUP(F502,'[2]baza umowy'!A:E,5,FALSE)</f>
        <v>RPZP.01.01.01-32-267/10-04</v>
      </c>
      <c r="F502" s="102" t="s">
        <v>6766</v>
      </c>
      <c r="G502" s="89" t="e">
        <f>VLOOKUP(F502,baza!G:G,1,FALSE)</f>
        <v>#N/A</v>
      </c>
      <c r="H502" s="102" t="s">
        <v>19179</v>
      </c>
      <c r="I502" s="104" t="s">
        <v>19180</v>
      </c>
      <c r="J502" s="105" t="str">
        <f t="shared" si="14"/>
        <v>RPZP.01.01.01-32-267/10-02</v>
      </c>
      <c r="K502" s="104" t="s">
        <v>19181</v>
      </c>
      <c r="L502" s="102" t="s">
        <v>19182</v>
      </c>
      <c r="M502" s="102" t="s">
        <v>19183</v>
      </c>
      <c r="N502" s="102" t="s">
        <v>6769</v>
      </c>
      <c r="O502" s="106" t="s">
        <v>11926</v>
      </c>
      <c r="P502" s="92" t="str">
        <f>VLOOKUP(F502,'[2]kiedy utworzył wop'!B:H,7,FALSE)</f>
        <v>2012-01-16</v>
      </c>
      <c r="Q502" s="107" t="s">
        <v>895</v>
      </c>
      <c r="R502" s="108" t="str">
        <f t="shared" si="15"/>
        <v>2012</v>
      </c>
      <c r="S502" s="109" t="s">
        <v>9510</v>
      </c>
      <c r="T502" s="96">
        <f>VLOOKUP(F502,'[2]dofinansowanie '!P:AI,20,FALSE)</f>
        <v>94469.14</v>
      </c>
      <c r="U502" t="str">
        <f>VLOOKUP(F502,'[2]baza umowy'!A:AJ,36,FALSE)</f>
        <v>01 Obszar miejski</v>
      </c>
      <c r="V502" t="str">
        <f>VLOOKUP(F502,'[2]baza umowy'!H:AH,27,FALSE)</f>
        <v>08 Inne inwestycje w przedsiębiorstwa</v>
      </c>
      <c r="W502" t="str">
        <f>VLOOKUP(F502,'[2]baza umowy'!H:AK,30,FALSE)</f>
        <v>13 Handel hurtowy i detaliczny</v>
      </c>
      <c r="X502" t="str">
        <f>VLOOKUP(F502,'[2]baza umowy'!A:AM,39,FALSE)</f>
        <v>QUALIA Adrian Małachowski</v>
      </c>
      <c r="Y502" t="str">
        <f>VLOOKUP(F502,'[2]baza umowy'!A:AU,47,FALSE)</f>
        <v>osoba fizyczna prowadząca działalność gospodarczą - mikro przedsiębiorstwo</v>
      </c>
      <c r="Z502" t="str">
        <f>VLOOKUP(F502,'[2]baza umowy'!A:AW,49,FALSE)</f>
        <v>przedsiębiorca lub przedsiębiorstwo</v>
      </c>
      <c r="AA502" t="str">
        <f>VLOOKUP(F502,'[2]baza umowy'!A:AL,38,FALSE)</f>
        <v>7711354279</v>
      </c>
    </row>
    <row r="503" spans="1:27" x14ac:dyDescent="0.25">
      <c r="A503" t="str">
        <f>VLOOKUP(F503,'[2]baza umowy'!A:B,2,FALSE)</f>
        <v>RPZP.01.00.00</v>
      </c>
      <c r="B503" t="str">
        <f>VLOOKUP(F503,'[2]baza umowy'!A:C,3,FALSE)</f>
        <v>RPZP.01.01.00</v>
      </c>
      <c r="C503" t="str">
        <f>VLOOKUP(F503,'[2]baza umowy'!A:D,4,FALSE)</f>
        <v>RPZP.01.01.01</v>
      </c>
      <c r="D503" s="102" t="s">
        <v>6649</v>
      </c>
      <c r="E503" s="103" t="str">
        <f>VLOOKUP(F503,'[2]baza umowy'!A:E,5,FALSE)</f>
        <v>RPZP.01.01.01-32-101/10-01</v>
      </c>
      <c r="F503" s="102" t="s">
        <v>6652</v>
      </c>
      <c r="G503" s="89" t="e">
        <f>VLOOKUP(F503,baza!G:G,1,FALSE)</f>
        <v>#N/A</v>
      </c>
      <c r="H503" s="102" t="s">
        <v>19184</v>
      </c>
      <c r="I503" s="104" t="s">
        <v>19185</v>
      </c>
      <c r="J503" s="105" t="str">
        <f t="shared" si="14"/>
        <v>RPZP.01.01.01-32-101/10-02</v>
      </c>
      <c r="K503" s="104" t="s">
        <v>19186</v>
      </c>
      <c r="L503" s="102" t="s">
        <v>19187</v>
      </c>
      <c r="M503" s="102" t="s">
        <v>6655</v>
      </c>
      <c r="N503" s="102" t="s">
        <v>6654</v>
      </c>
      <c r="O503" s="106" t="s">
        <v>3110</v>
      </c>
      <c r="P503" s="92" t="str">
        <f>VLOOKUP(F503,'[2]kiedy utworzył wop'!B:H,7,FALSE)</f>
        <v>2012-01-17</v>
      </c>
      <c r="Q503" s="107" t="s">
        <v>895</v>
      </c>
      <c r="R503" s="108" t="str">
        <f t="shared" si="15"/>
        <v>2012</v>
      </c>
      <c r="S503" s="109" t="s">
        <v>9510</v>
      </c>
      <c r="T503" s="96">
        <f>VLOOKUP(F503,'[2]dofinansowanie '!P:AI,20,FALSE)</f>
        <v>110662.38</v>
      </c>
      <c r="U503" t="str">
        <f>VLOOKUP(F503,'[2]baza umowy'!A:AJ,36,FALSE)</f>
        <v>05 Obszary wiejskie (poza obszarami górskimi, wyspami lub o niskiej i bardzo niskiej gęstości zaludnienia)</v>
      </c>
      <c r="V503" t="str">
        <f>VLOOKUP(F503,'[2]baza umowy'!H:AH,27,FALSE)</f>
        <v>08 Inne inwestycje w przedsiębiorstwa</v>
      </c>
      <c r="W503" t="str">
        <f>VLOOKUP(F503,'[2]baza umowy'!H:AK,30,FALSE)</f>
        <v>19 Działalność w zakresie ochrony zdrowia ludzkiego</v>
      </c>
      <c r="X503" t="str">
        <f>VLOOKUP(F503,'[2]baza umowy'!A:AM,39,FALSE)</f>
        <v>Indywidualna Specjalistyczna Praktyka Lekarska dr n. med. Tomasz Nikodemski</v>
      </c>
      <c r="Y503" t="str">
        <f>VLOOKUP(F503,'[2]baza umowy'!A:AU,47,FALSE)</f>
        <v>osoba fizyczna prowadząca działalność gospodarczą - mikro przedsiębiorstwo</v>
      </c>
      <c r="Z503" t="str">
        <f>VLOOKUP(F503,'[2]baza umowy'!A:AW,49,FALSE)</f>
        <v>przedsiębiorca lub przedsiębiorstwo</v>
      </c>
      <c r="AA503" t="str">
        <f>VLOOKUP(F503,'[2]baza umowy'!A:AL,38,FALSE)</f>
        <v>8511268989</v>
      </c>
    </row>
    <row r="504" spans="1:27" x14ac:dyDescent="0.25">
      <c r="A504" t="str">
        <f>VLOOKUP(F504,'[2]baza umowy'!A:B,2,FALSE)</f>
        <v>RPZP.01.00.00</v>
      </c>
      <c r="B504" t="str">
        <f>VLOOKUP(F504,'[2]baza umowy'!A:C,3,FALSE)</f>
        <v>RPZP.01.01.00</v>
      </c>
      <c r="C504" t="str">
        <f>VLOOKUP(F504,'[2]baza umowy'!A:D,4,FALSE)</f>
        <v>RPZP.01.01.02</v>
      </c>
      <c r="D504" s="102" t="s">
        <v>19188</v>
      </c>
      <c r="E504" s="103" t="str">
        <f>VLOOKUP(F504,'[2]baza umowy'!A:E,5,FALSE)</f>
        <v>RPZP.01.01.02-32-054/09-03</v>
      </c>
      <c r="F504" s="102" t="s">
        <v>6174</v>
      </c>
      <c r="G504" s="89" t="e">
        <f>VLOOKUP(F504,baza!G:G,1,FALSE)</f>
        <v>#N/A</v>
      </c>
      <c r="H504" s="102" t="s">
        <v>19189</v>
      </c>
      <c r="I504" s="104" t="s">
        <v>19190</v>
      </c>
      <c r="J504" s="105" t="str">
        <f t="shared" si="14"/>
        <v>RPZP.01.01.02-32-054/09-01</v>
      </c>
      <c r="K504" s="104" t="s">
        <v>19191</v>
      </c>
      <c r="L504" s="102" t="s">
        <v>19192</v>
      </c>
      <c r="M504" s="102" t="s">
        <v>6178</v>
      </c>
      <c r="N504" s="102" t="s">
        <v>6177</v>
      </c>
      <c r="O504" s="106" t="s">
        <v>3110</v>
      </c>
      <c r="P504" s="92" t="str">
        <f>VLOOKUP(F504,'[2]kiedy utworzył wop'!B:H,7,FALSE)</f>
        <v>2012-01-18</v>
      </c>
      <c r="Q504" s="107" t="s">
        <v>895</v>
      </c>
      <c r="R504" s="108" t="str">
        <f t="shared" si="15"/>
        <v>2012</v>
      </c>
      <c r="S504" s="109" t="s">
        <v>7075</v>
      </c>
      <c r="T504" s="96">
        <f>VLOOKUP(F504,'[2]dofinansowanie '!P:AI,20,FALSE)</f>
        <v>272653.19</v>
      </c>
      <c r="U504" t="str">
        <f>VLOOKUP(F504,'[2]baza umowy'!A:AJ,36,FALSE)</f>
        <v>01 Obszar miejski</v>
      </c>
      <c r="V504" t="str">
        <f>VLOOKUP(F504,'[2]baza umowy'!H:AH,27,FALSE)</f>
        <v>08 Inne inwestycje w przedsiębiorstwa</v>
      </c>
      <c r="W504" t="str">
        <f>VLOOKUP(F504,'[2]baza umowy'!H:AK,30,FALSE)</f>
        <v>22 Inne niewyszczególnione usługi</v>
      </c>
      <c r="X504" t="str">
        <f>VLOOKUP(F504,'[2]baza umowy'!A:AM,39,FALSE)</f>
        <v>HOSSO MULTI GROUP SPÓŁKA Z OGRANICZONĄ ODPOWIEDZIALNOŚCIĄ</v>
      </c>
      <c r="Y504" t="str">
        <f>VLOOKUP(F504,'[2]baza umowy'!A:AU,47,FALSE)</f>
        <v>spółka z ograniczoną odpowiedzialnością - małe przedsiębiorstwo</v>
      </c>
      <c r="Z504" t="str">
        <f>VLOOKUP(F504,'[2]baza umowy'!A:AW,49,FALSE)</f>
        <v>przedsiębiorca lub przedsiębiorstwo</v>
      </c>
      <c r="AA504" t="str">
        <f>VLOOKUP(F504,'[2]baza umowy'!A:AL,38,FALSE)</f>
        <v>8571863069</v>
      </c>
    </row>
    <row r="505" spans="1:27" x14ac:dyDescent="0.25">
      <c r="A505" t="str">
        <f>VLOOKUP(F505,'[2]baza umowy'!A:B,2,FALSE)</f>
        <v>RPZP.01.00.00</v>
      </c>
      <c r="B505" t="str">
        <f>VLOOKUP(F505,'[2]baza umowy'!A:C,3,FALSE)</f>
        <v>RPZP.01.01.00</v>
      </c>
      <c r="C505" t="str">
        <f>VLOOKUP(F505,'[2]baza umowy'!A:D,4,FALSE)</f>
        <v>RPZP.01.01.01</v>
      </c>
      <c r="D505" s="102" t="s">
        <v>5263</v>
      </c>
      <c r="E505" s="103" t="str">
        <f>VLOOKUP(F505,'[2]baza umowy'!A:E,5,FALSE)</f>
        <v>RPZP.01.01.01-32-322/09-02</v>
      </c>
      <c r="F505" s="102" t="s">
        <v>5266</v>
      </c>
      <c r="G505" s="89" t="e">
        <f>VLOOKUP(F505,baza!G:G,1,FALSE)</f>
        <v>#N/A</v>
      </c>
      <c r="H505" s="102" t="s">
        <v>19193</v>
      </c>
      <c r="I505" s="104" t="s">
        <v>19194</v>
      </c>
      <c r="J505" s="105" t="str">
        <f t="shared" si="14"/>
        <v>RPZP.01.01.01-32-322/09-03</v>
      </c>
      <c r="K505" s="104" t="s">
        <v>19195</v>
      </c>
      <c r="L505" s="102" t="s">
        <v>19196</v>
      </c>
      <c r="M505" s="102" t="s">
        <v>5270</v>
      </c>
      <c r="N505" s="102" t="s">
        <v>5269</v>
      </c>
      <c r="O505" s="106" t="s">
        <v>5672</v>
      </c>
      <c r="P505" s="92" t="str">
        <f>VLOOKUP(F505,'[2]kiedy utworzył wop'!B:H,7,FALSE)</f>
        <v>2012-01-18</v>
      </c>
      <c r="Q505" s="107" t="s">
        <v>895</v>
      </c>
      <c r="R505" s="108" t="str">
        <f t="shared" si="15"/>
        <v>2012</v>
      </c>
      <c r="S505" s="109" t="s">
        <v>7075</v>
      </c>
      <c r="T505" s="96">
        <f>VLOOKUP(F505,'[2]dofinansowanie '!P:AI,20,FALSE)</f>
        <v>38006.730000000003</v>
      </c>
      <c r="U505" t="str">
        <f>VLOOKUP(F505,'[2]baza umowy'!A:AJ,36,FALSE)</f>
        <v>01 Obszar miejski</v>
      </c>
      <c r="V505" t="str">
        <f>VLOOKUP(F505,'[2]baza umowy'!H:AH,27,FALSE)</f>
        <v>08 Inne inwestycje w przedsiębiorstwa</v>
      </c>
      <c r="W505" t="str">
        <f>VLOOKUP(F505,'[2]baza umowy'!H:AK,30,FALSE)</f>
        <v>06 Nieokreślony przemysł wytwórczy</v>
      </c>
      <c r="X505" t="str">
        <f>VLOOKUP(F505,'[2]baza umowy'!A:AM,39,FALSE)</f>
        <v>Black Coffee Music Miłosz Wośko</v>
      </c>
      <c r="Y505" t="str">
        <f>VLOOKUP(F505,'[2]baza umowy'!A:AU,47,FALSE)</f>
        <v>osoba fizyczna prowadząca działalność gospodarczą - mikro przedsiębiorstwo</v>
      </c>
      <c r="Z505" t="str">
        <f>VLOOKUP(F505,'[2]baza umowy'!A:AW,49,FALSE)</f>
        <v>przedsiębiorca lub przedsiębiorstwo</v>
      </c>
      <c r="AA505" t="str">
        <f>VLOOKUP(F505,'[2]baza umowy'!A:AL,38,FALSE)</f>
        <v>8522112618</v>
      </c>
    </row>
    <row r="506" spans="1:27" x14ac:dyDescent="0.25">
      <c r="A506" t="str">
        <f>VLOOKUP(F506,'[2]baza umowy'!A:B,2,FALSE)</f>
        <v>RPZP.01.00.00</v>
      </c>
      <c r="B506" t="str">
        <f>VLOOKUP(F506,'[2]baza umowy'!A:C,3,FALSE)</f>
        <v>RPZP.01.03.00</v>
      </c>
      <c r="C506" t="str">
        <f>VLOOKUP(F506,'[2]baza umowy'!A:D,4,FALSE)</f>
        <v>RPZP.01.03.02</v>
      </c>
      <c r="D506" s="102" t="s">
        <v>6063</v>
      </c>
      <c r="E506" s="103" t="str">
        <f>VLOOKUP(F506,'[2]baza umowy'!A:E,5,FALSE)</f>
        <v>RPZP.01.03.02-32-025/10-02</v>
      </c>
      <c r="F506" s="102" t="s">
        <v>6066</v>
      </c>
      <c r="G506" s="89" t="e">
        <f>VLOOKUP(F506,baza!G:G,1,FALSE)</f>
        <v>#N/A</v>
      </c>
      <c r="H506" s="102" t="s">
        <v>19197</v>
      </c>
      <c r="I506" s="104" t="s">
        <v>19198</v>
      </c>
      <c r="J506" s="105" t="str">
        <f t="shared" si="14"/>
        <v>RPZP.01.03.02-32-025/10-01</v>
      </c>
      <c r="K506" s="104" t="s">
        <v>19199</v>
      </c>
      <c r="L506" s="102" t="s">
        <v>19200</v>
      </c>
      <c r="M506" s="102" t="s">
        <v>6070</v>
      </c>
      <c r="N506" s="102" t="s">
        <v>6069</v>
      </c>
      <c r="O506" s="106" t="s">
        <v>6067</v>
      </c>
      <c r="P506" s="92" t="str">
        <f>VLOOKUP(F506,'[2]kiedy utworzył wop'!B:H,7,FALSE)</f>
        <v>2012-01-20</v>
      </c>
      <c r="Q506" s="107" t="s">
        <v>895</v>
      </c>
      <c r="R506" s="108" t="str">
        <f t="shared" si="15"/>
        <v>2012</v>
      </c>
      <c r="S506" s="109" t="s">
        <v>7075</v>
      </c>
      <c r="T506" s="96">
        <f>VLOOKUP(F506,'[2]dofinansowanie '!P:AI,20,FALSE)</f>
        <v>16622.5</v>
      </c>
      <c r="U506" t="str">
        <f>VLOOKUP(F506,'[2]baza umowy'!A:AJ,36,FALSE)</f>
        <v>00 Nie dotyczy</v>
      </c>
      <c r="V506" t="str">
        <f>VLOOKUP(F506,'[2]baza umowy'!H:AH,27,FALSE)</f>
        <v>05 Usługi w zakresie zaawansowanego wsparcia dla przedsiębiorstw i grup przedsiębiorstw</v>
      </c>
      <c r="W506" t="str">
        <f>VLOOKUP(F506,'[2]baza umowy'!H:AK,30,FALSE)</f>
        <v>06 Nieokreślony przemysł wytwórczy</v>
      </c>
      <c r="X506" t="str">
        <f>VLOOKUP(F506,'[2]baza umowy'!A:AM,39,FALSE)</f>
        <v>Q4GLASS, ABJ INVESTORS SPÓŁKA Z OGRANICZONA ODPOWIEDZIALNOSCIA SPÓŁKA KOMANDYTOWA</v>
      </c>
      <c r="Y506" t="str">
        <f>VLOOKUP(F506,'[2]baza umowy'!A:AU,47,FALSE)</f>
        <v>spółka komandytowa - mikro przedsiębiorstwo</v>
      </c>
      <c r="Z506" t="str">
        <f>VLOOKUP(F506,'[2]baza umowy'!A:AW,49,FALSE)</f>
        <v>przedsiębiorca lub przedsiębiorstwo</v>
      </c>
      <c r="AA506" t="str">
        <f>VLOOKUP(F506,'[2]baza umowy'!A:AL,38,FALSE)</f>
        <v>4990580109</v>
      </c>
    </row>
    <row r="507" spans="1:27" x14ac:dyDescent="0.25">
      <c r="A507" t="str">
        <f>VLOOKUP(F507,'[2]baza umowy'!A:B,2,FALSE)</f>
        <v>RPZP.01.00.00</v>
      </c>
      <c r="B507" t="str">
        <f>VLOOKUP(F507,'[2]baza umowy'!A:C,3,FALSE)</f>
        <v>RPZP.01.01.00</v>
      </c>
      <c r="C507" t="str">
        <f>VLOOKUP(F507,'[2]baza umowy'!A:D,4,FALSE)</f>
        <v>RPZP.01.01.01</v>
      </c>
      <c r="D507" s="102" t="s">
        <v>6101</v>
      </c>
      <c r="E507" s="103" t="str">
        <f>VLOOKUP(F507,'[2]baza umowy'!A:E,5,FALSE)</f>
        <v>RPZP.01.01.01-32-038/09-04</v>
      </c>
      <c r="F507" s="102" t="s">
        <v>6104</v>
      </c>
      <c r="G507" s="89" t="e">
        <f>VLOOKUP(F507,baza!G:G,1,FALSE)</f>
        <v>#N/A</v>
      </c>
      <c r="H507" s="102" t="s">
        <v>19201</v>
      </c>
      <c r="I507" s="104" t="s">
        <v>19202</v>
      </c>
      <c r="J507" s="105" t="str">
        <f t="shared" si="14"/>
        <v>RPZP.01.01.01-32-038/09-03</v>
      </c>
      <c r="K507" s="104" t="s">
        <v>19203</v>
      </c>
      <c r="L507" s="102" t="s">
        <v>19204</v>
      </c>
      <c r="M507" s="102" t="s">
        <v>6107</v>
      </c>
      <c r="N507" s="102" t="s">
        <v>6106</v>
      </c>
      <c r="O507" s="106" t="s">
        <v>6067</v>
      </c>
      <c r="P507" s="92" t="str">
        <f>VLOOKUP(F507,'[2]kiedy utworzył wop'!B:H,7,FALSE)</f>
        <v>2012-01-20</v>
      </c>
      <c r="Q507" s="107" t="s">
        <v>895</v>
      </c>
      <c r="R507" s="108" t="str">
        <f t="shared" si="15"/>
        <v>2012</v>
      </c>
      <c r="S507" s="109" t="s">
        <v>7075</v>
      </c>
      <c r="T507" s="96">
        <f>VLOOKUP(F507,'[2]dofinansowanie '!P:AI,20,FALSE)</f>
        <v>55817.15</v>
      </c>
      <c r="U507" t="str">
        <f>VLOOKUP(F507,'[2]baza umowy'!A:AJ,36,FALSE)</f>
        <v>01 Obszar miejski</v>
      </c>
      <c r="V507" t="str">
        <f>VLOOKUP(F507,'[2]baza umowy'!H:AH,27,FALSE)</f>
        <v>08 Inne inwestycje w przedsiębiorstwa</v>
      </c>
      <c r="W507" t="str">
        <f>VLOOKUP(F507,'[2]baza umowy'!H:AK,30,FALSE)</f>
        <v>06 Nieokreślony przemysł wytwórczy</v>
      </c>
      <c r="X507" t="str">
        <f>VLOOKUP(F507,'[2]baza umowy'!A:AM,39,FALSE)</f>
        <v>HP-Hydraulika Siłowa i Mechanika Maszyn S.C. Krzysztof Sasim, Marek Szkiecin</v>
      </c>
      <c r="Y507" t="str">
        <f>VLOOKUP(F507,'[2]baza umowy'!A:AU,47,FALSE)</f>
        <v>spółka cywilna prowadząca działalność w oparciu o umowę zawartą na podstawie KC - mikro przedsiębiorstwo</v>
      </c>
      <c r="Z507" t="str">
        <f>VLOOKUP(F507,'[2]baza umowy'!A:AW,49,FALSE)</f>
        <v>przedsiębiorca lub przedsiębiorstwo</v>
      </c>
      <c r="AA507" t="str">
        <f>VLOOKUP(F507,'[2]baza umowy'!A:AL,38,FALSE)</f>
        <v>8511018152</v>
      </c>
    </row>
    <row r="508" spans="1:27" x14ac:dyDescent="0.25">
      <c r="A508" t="str">
        <f>VLOOKUP(F508,'[2]baza umowy'!A:B,2,FALSE)</f>
        <v>RPZP.07.00.00</v>
      </c>
      <c r="B508" t="str">
        <f>VLOOKUP(F508,'[2]baza umowy'!A:C,3,FALSE)</f>
        <v>RPZP.07.01.00</v>
      </c>
      <c r="C508" t="str">
        <f>VLOOKUP(F508,'[2]baza umowy'!A:D,4,FALSE)</f>
        <v>RPZP.07.01.02</v>
      </c>
      <c r="D508" s="102" t="s">
        <v>6264</v>
      </c>
      <c r="E508" s="103" t="str">
        <f>VLOOKUP(F508,'[2]baza umowy'!A:E,5,FALSE)</f>
        <v>RPZP.07.01.02-32-003/10-03</v>
      </c>
      <c r="F508" s="102" t="s">
        <v>6267</v>
      </c>
      <c r="G508" s="89" t="e">
        <f>VLOOKUP(F508,baza!G:G,1,FALSE)</f>
        <v>#N/A</v>
      </c>
      <c r="H508" s="102" t="s">
        <v>19205</v>
      </c>
      <c r="I508" s="104" t="s">
        <v>19206</v>
      </c>
      <c r="J508" s="105" t="str">
        <f t="shared" si="14"/>
        <v>RPZP.07.01.02-32-003/10-02</v>
      </c>
      <c r="K508" s="104" t="s">
        <v>19207</v>
      </c>
      <c r="L508" s="102" t="s">
        <v>19208</v>
      </c>
      <c r="M508" s="102" t="s">
        <v>615</v>
      </c>
      <c r="N508" s="102" t="s">
        <v>614</v>
      </c>
      <c r="O508" s="106" t="s">
        <v>8256</v>
      </c>
      <c r="P508" s="92" t="str">
        <f>VLOOKUP(F508,'[2]kiedy utworzył wop'!B:H,7,FALSE)</f>
        <v>2012-01-26</v>
      </c>
      <c r="Q508" s="107" t="s">
        <v>895</v>
      </c>
      <c r="R508" s="108" t="str">
        <f t="shared" si="15"/>
        <v>2012</v>
      </c>
      <c r="S508" s="109" t="s">
        <v>11626</v>
      </c>
      <c r="T508" s="96">
        <f>VLOOKUP(F508,'[2]dofinansowanie '!P:AI,20,FALSE)</f>
        <v>220471.03</v>
      </c>
      <c r="U508" t="str">
        <f>VLOOKUP(F508,'[2]baza umowy'!A:AJ,36,FALSE)</f>
        <v>01 Obszar miejski</v>
      </c>
      <c r="V508" t="str">
        <f>VLOOKUP(F508,'[2]baza umowy'!H:AH,27,FALSE)</f>
        <v>75 Infrastruktura systemu oświaty</v>
      </c>
      <c r="W508" t="str">
        <f>VLOOKUP(F508,'[2]baza umowy'!H:AK,30,FALSE)</f>
        <v>18 Edukacja</v>
      </c>
      <c r="X508" t="str">
        <f>VLOOKUP(F508,'[2]baza umowy'!A:AM,39,FALSE)</f>
        <v>Gmina Gryfino</v>
      </c>
      <c r="Y508" t="str">
        <f>VLOOKUP(F508,'[2]baza umowy'!A:AU,47,FALSE)</f>
        <v>wspólnota samorządowa - gmina</v>
      </c>
      <c r="Z508" t="str">
        <f>VLOOKUP(F508,'[2]baza umowy'!A:AW,49,FALSE)</f>
        <v>Jednostka samorządu terytorialnego</v>
      </c>
      <c r="AA508" t="str">
        <f>VLOOKUP(F508,'[2]baza umowy'!A:AL,38,FALSE)</f>
        <v>8581726078</v>
      </c>
    </row>
    <row r="509" spans="1:27" x14ac:dyDescent="0.25">
      <c r="A509" t="str">
        <f>VLOOKUP(F509,'[2]baza umowy'!A:B,2,FALSE)</f>
        <v>RPZP.01.00.00</v>
      </c>
      <c r="B509" t="str">
        <f>VLOOKUP(F509,'[2]baza umowy'!A:C,3,FALSE)</f>
        <v>RPZP.01.03.00</v>
      </c>
      <c r="C509" t="str">
        <f>VLOOKUP(F509,'[2]baza umowy'!A:D,4,FALSE)</f>
        <v>RPZP.01.03.02</v>
      </c>
      <c r="D509" s="102" t="s">
        <v>6305</v>
      </c>
      <c r="E509" s="103" t="str">
        <f>VLOOKUP(F509,'[2]baza umowy'!A:E,5,FALSE)</f>
        <v>RPZP.01.03.02-32-038/10-02</v>
      </c>
      <c r="F509" s="102" t="s">
        <v>6308</v>
      </c>
      <c r="G509" s="89" t="e">
        <f>VLOOKUP(F509,baza!G:G,1,FALSE)</f>
        <v>#N/A</v>
      </c>
      <c r="H509" s="102" t="s">
        <v>19209</v>
      </c>
      <c r="I509" s="104" t="s">
        <v>19210</v>
      </c>
      <c r="J509" s="105" t="str">
        <f t="shared" si="14"/>
        <v>RPZP.01.03.02-32-038/10-01</v>
      </c>
      <c r="K509" s="104" t="s">
        <v>19211</v>
      </c>
      <c r="L509" s="102" t="s">
        <v>19212</v>
      </c>
      <c r="M509" s="102" t="s">
        <v>6310</v>
      </c>
      <c r="N509" s="102" t="s">
        <v>5377</v>
      </c>
      <c r="O509" s="106" t="s">
        <v>19213</v>
      </c>
      <c r="P509" s="92" t="str">
        <f>VLOOKUP(F509,'[2]kiedy utworzył wop'!B:H,7,FALSE)</f>
        <v>2012-01-26</v>
      </c>
      <c r="Q509" s="107" t="s">
        <v>895</v>
      </c>
      <c r="R509" s="108" t="str">
        <f t="shared" si="15"/>
        <v>2012</v>
      </c>
      <c r="S509" s="109" t="s">
        <v>11626</v>
      </c>
      <c r="T509" s="96">
        <f>VLOOKUP(F509,'[2]dofinansowanie '!P:AI,20,FALSE)</f>
        <v>17730.36</v>
      </c>
      <c r="U509" t="str">
        <f>VLOOKUP(F509,'[2]baza umowy'!A:AJ,36,FALSE)</f>
        <v>00 Nie dotyczy</v>
      </c>
      <c r="V509" t="str">
        <f>VLOOKUP(F509,'[2]baza umowy'!H:AH,27,FALSE)</f>
        <v>05 Usługi w zakresie zaawansowanego wsparcia dla przedsiębiorstw i grup przedsiębiorstw</v>
      </c>
      <c r="W509" t="str">
        <f>VLOOKUP(F509,'[2]baza umowy'!H:AK,30,FALSE)</f>
        <v>04 Wytwarzanie tekstyliów i wyrobów włókienniczych</v>
      </c>
      <c r="X509" t="str">
        <f>VLOOKUP(F509,'[2]baza umowy'!A:AM,39,FALSE)</f>
        <v>"AGNES" Agnieszka Pietrzykowska-Czarna i Grzegorz Czarny Spółka Jawna w Swidwinie</v>
      </c>
      <c r="Y509" t="str">
        <f>VLOOKUP(F509,'[2]baza umowy'!A:AU,47,FALSE)</f>
        <v>spółka jawna - średnie przedsiębiorstwo</v>
      </c>
      <c r="Z509" t="str">
        <f>VLOOKUP(F509,'[2]baza umowy'!A:AW,49,FALSE)</f>
        <v>przedsiębiorca lub przedsiębiorstwo</v>
      </c>
      <c r="AA509" t="str">
        <f>VLOOKUP(F509,'[2]baza umowy'!A:AL,38,FALSE)</f>
        <v>6721555926</v>
      </c>
    </row>
    <row r="510" spans="1:27" x14ac:dyDescent="0.25">
      <c r="A510" t="str">
        <f>VLOOKUP(F510,'[2]baza umowy'!A:B,2,FALSE)</f>
        <v>RPZP.01.00.00</v>
      </c>
      <c r="B510" t="str">
        <f>VLOOKUP(F510,'[2]baza umowy'!A:C,3,FALSE)</f>
        <v>RPZP.01.01.00</v>
      </c>
      <c r="C510" t="str">
        <f>VLOOKUP(F510,'[2]baza umowy'!A:D,4,FALSE)</f>
        <v>RPZP.01.01.03</v>
      </c>
      <c r="D510" s="102" t="s">
        <v>7635</v>
      </c>
      <c r="E510" s="103" t="str">
        <f>VLOOKUP(F510,'[2]baza umowy'!A:E,5,FALSE)</f>
        <v>RPZP.01.01.03-32-010/09-06</v>
      </c>
      <c r="F510" s="102" t="s">
        <v>7638</v>
      </c>
      <c r="G510" s="89" t="e">
        <f>VLOOKUP(F510,baza!G:G,1,FALSE)</f>
        <v>#N/A</v>
      </c>
      <c r="H510" s="102" t="s">
        <v>19214</v>
      </c>
      <c r="I510" s="104" t="s">
        <v>19215</v>
      </c>
      <c r="J510" s="105" t="str">
        <f t="shared" si="14"/>
        <v>RPZP.01.01.03-32-010/09-05</v>
      </c>
      <c r="K510" s="104" t="s">
        <v>19216</v>
      </c>
      <c r="L510" s="102" t="s">
        <v>19217</v>
      </c>
      <c r="M510" s="102" t="s">
        <v>7641</v>
      </c>
      <c r="N510" s="102" t="s">
        <v>7640</v>
      </c>
      <c r="O510" s="106" t="s">
        <v>6067</v>
      </c>
      <c r="P510" s="92" t="str">
        <f>VLOOKUP(F510,'[2]kiedy utworzył wop'!B:H,7,FALSE)</f>
        <v>2012-01-26</v>
      </c>
      <c r="Q510" s="107" t="s">
        <v>895</v>
      </c>
      <c r="R510" s="108" t="str">
        <f t="shared" si="15"/>
        <v>2012</v>
      </c>
      <c r="S510" s="109" t="s">
        <v>11626</v>
      </c>
      <c r="T510" s="96">
        <f>VLOOKUP(F510,'[2]dofinansowanie '!P:AI,20,FALSE)</f>
        <v>3969786.11</v>
      </c>
      <c r="U510" t="str">
        <f>VLOOKUP(F510,'[2]baza umowy'!A:AJ,36,FALSE)</f>
        <v>05 Obszary wiejskie (poza obszarami górskimi, wyspami lub o niskiej i bardzo niskiej gęstości zaludnienia)</v>
      </c>
      <c r="V510" t="str">
        <f>VLOOKUP(F510,'[2]baza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10" t="str">
        <f>VLOOKUP(F510,'[2]baza umowy'!H:AK,30,FALSE)</f>
        <v>03 Produkcja produktów żywnościowych i napojów</v>
      </c>
      <c r="X510" t="str">
        <f>VLOOKUP(F510,'[2]baza umowy'!A:AM,39,FALSE)</f>
        <v>"Piekarnia Bagietka" Renata Jackowska, Rafał Strąk Spółka Jawna</v>
      </c>
      <c r="Y510" t="str">
        <f>VLOOKUP(F510,'[2]baza umowy'!A:AU,47,FALSE)</f>
        <v>spółka jawna - średnie przedsiębiorstwo</v>
      </c>
      <c r="Z510" t="str">
        <f>VLOOKUP(F510,'[2]baza umowy'!A:AW,49,FALSE)</f>
        <v>przedsiębiorca lub przedsiębiorstwo</v>
      </c>
      <c r="AA510" t="str">
        <f>VLOOKUP(F510,'[2]baza umowy'!A:AL,38,FALSE)</f>
        <v>8512429791</v>
      </c>
    </row>
    <row r="511" spans="1:27" x14ac:dyDescent="0.25">
      <c r="A511" t="str">
        <f>VLOOKUP(F511,'[2]baza umowy'!A:B,2,FALSE)</f>
        <v>RPZP.01.00.00</v>
      </c>
      <c r="B511" t="str">
        <f>VLOOKUP(F511,'[2]baza umowy'!A:C,3,FALSE)</f>
        <v>RPZP.01.01.00</v>
      </c>
      <c r="C511" t="str">
        <f>VLOOKUP(F511,'[2]baza umowy'!A:D,4,FALSE)</f>
        <v>RPZP.01.01.02</v>
      </c>
      <c r="D511" s="102" t="s">
        <v>19218</v>
      </c>
      <c r="E511" s="103" t="str">
        <f>VLOOKUP(F511,'[2]baza umowy'!A:E,5,FALSE)</f>
        <v>RPZP.01.01.02-32-061/08-03</v>
      </c>
      <c r="F511" s="102" t="s">
        <v>8612</v>
      </c>
      <c r="G511" s="89" t="e">
        <f>VLOOKUP(F511,baza!G:G,1,FALSE)</f>
        <v>#N/A</v>
      </c>
      <c r="H511" s="102" t="s">
        <v>19219</v>
      </c>
      <c r="I511" s="104" t="s">
        <v>8609</v>
      </c>
      <c r="J511" s="105" t="str">
        <f t="shared" si="14"/>
        <v>RPZP.01.01.02-32-061/08-03</v>
      </c>
      <c r="K511" s="104" t="s">
        <v>19220</v>
      </c>
      <c r="L511" s="102" t="s">
        <v>19221</v>
      </c>
      <c r="M511" s="102" t="s">
        <v>8616</v>
      </c>
      <c r="N511" s="102" t="s">
        <v>8615</v>
      </c>
      <c r="O511" s="106" t="s">
        <v>8129</v>
      </c>
      <c r="P511" s="92" t="str">
        <f>VLOOKUP(F511,'[2]kiedy utworzył wop'!B:H,7,FALSE)</f>
        <v>2012-01-26</v>
      </c>
      <c r="Q511" s="107" t="s">
        <v>895</v>
      </c>
      <c r="R511" s="108" t="str">
        <f t="shared" si="15"/>
        <v>2012</v>
      </c>
      <c r="S511" s="109" t="s">
        <v>7075</v>
      </c>
      <c r="T511" s="96">
        <f>VLOOKUP(F511,'[2]dofinansowanie '!P:AI,20,FALSE)</f>
        <v>1436293.46</v>
      </c>
      <c r="U511" t="str">
        <f>VLOOKUP(F511,'[2]baza umowy'!A:AJ,36,FALSE)</f>
        <v>01 Obszar miejski</v>
      </c>
      <c r="V511" t="str">
        <f>VLOOKUP(F511,'[2]baza umowy'!H:AH,27,FALSE)</f>
        <v>08 Inne inwestycje w przedsiębiorstwa</v>
      </c>
      <c r="W511" t="str">
        <f>VLOOKUP(F511,'[2]baza umowy'!H:AK,30,FALSE)</f>
        <v>06 Nieokreślony przemysł wytwórczy</v>
      </c>
      <c r="X511" t="str">
        <f>VLOOKUP(F511,'[2]baza umowy'!A:AM,39,FALSE)</f>
        <v>"Bud-Rem" Spółka Jawna Leon Dziurleja</v>
      </c>
      <c r="Y511" t="str">
        <f>VLOOKUP(F511,'[2]baza umowy'!A:AU,47,FALSE)</f>
        <v>spółka jawna - małe przedsiębiorstwo</v>
      </c>
      <c r="Z511" t="str">
        <f>VLOOKUP(F511,'[2]baza umowy'!A:AW,49,FALSE)</f>
        <v>przedsiębiorca lub przedsiębiorstwo</v>
      </c>
      <c r="AA511" t="str">
        <f>VLOOKUP(F511,'[2]baza umowy'!A:AL,38,FALSE)</f>
        <v>8510204898</v>
      </c>
    </row>
    <row r="512" spans="1:27" x14ac:dyDescent="0.25">
      <c r="A512" t="str">
        <f>VLOOKUP(F512,'[2]baza umowy'!A:B,2,FALSE)</f>
        <v>RPZP.01.00.00</v>
      </c>
      <c r="B512" t="str">
        <f>VLOOKUP(F512,'[2]baza umowy'!A:C,3,FALSE)</f>
        <v>RPZP.01.01.00</v>
      </c>
      <c r="C512" t="str">
        <f>VLOOKUP(F512,'[2]baza umowy'!A:D,4,FALSE)</f>
        <v>RPZP.01.01.01</v>
      </c>
      <c r="D512" s="102" t="s">
        <v>6090</v>
      </c>
      <c r="E512" s="103" t="str">
        <f>VLOOKUP(F512,'[2]baza umowy'!A:E,5,FALSE)</f>
        <v>RPZP.01.01.01-32-326/10-03</v>
      </c>
      <c r="F512" s="102" t="s">
        <v>6093</v>
      </c>
      <c r="G512" s="89" t="e">
        <f>VLOOKUP(F512,baza!G:G,1,FALSE)</f>
        <v>#N/A</v>
      </c>
      <c r="H512" s="102" t="s">
        <v>19222</v>
      </c>
      <c r="I512" s="104" t="s">
        <v>19223</v>
      </c>
      <c r="J512" s="105" t="str">
        <f t="shared" si="14"/>
        <v>RPZP.01.01.01-32-326/10-02</v>
      </c>
      <c r="K512" s="104" t="s">
        <v>19224</v>
      </c>
      <c r="L512" s="102" t="s">
        <v>19225</v>
      </c>
      <c r="M512" s="102" t="s">
        <v>6097</v>
      </c>
      <c r="N512" s="102" t="s">
        <v>6096</v>
      </c>
      <c r="O512" s="106" t="s">
        <v>6830</v>
      </c>
      <c r="P512" s="92" t="str">
        <f>VLOOKUP(F512,'[2]kiedy utworzył wop'!B:H,7,FALSE)</f>
        <v>2012-01-26</v>
      </c>
      <c r="Q512" s="107" t="s">
        <v>895</v>
      </c>
      <c r="R512" s="108" t="str">
        <f t="shared" si="15"/>
        <v>2012</v>
      </c>
      <c r="S512" s="109" t="s">
        <v>7075</v>
      </c>
      <c r="T512" s="96">
        <f>VLOOKUP(F512,'[2]dofinansowanie '!P:AI,20,FALSE)</f>
        <v>94403.26</v>
      </c>
      <c r="U512" t="str">
        <f>VLOOKUP(F512,'[2]baza umowy'!A:AJ,36,FALSE)</f>
        <v>01 Obszar miejski</v>
      </c>
      <c r="V512" t="str">
        <f>VLOOKUP(F512,'[2]baza umowy'!H:AH,27,FALSE)</f>
        <v>08 Inne inwestycje w przedsiębiorstwa</v>
      </c>
      <c r="W512" t="str">
        <f>VLOOKUP(F512,'[2]baza umowy'!H:AK,30,FALSE)</f>
        <v>22 Inne niewyszczególnione usługi</v>
      </c>
      <c r="X512" t="str">
        <f>VLOOKUP(F512,'[2]baza umowy'!A:AM,39,FALSE)</f>
        <v>P.H.U. BERN Kober Anna</v>
      </c>
      <c r="Y512" t="str">
        <f>VLOOKUP(F512,'[2]baza umowy'!A:AU,47,FALSE)</f>
        <v>osoba fizyczna prowadząca działalność gospodarczą - mikro przedsiębiorstwo</v>
      </c>
      <c r="Z512" t="str">
        <f>VLOOKUP(F512,'[2]baza umowy'!A:AW,49,FALSE)</f>
        <v>przedsiębiorca lub przedsiębiorstwo</v>
      </c>
      <c r="AA512" t="str">
        <f>VLOOKUP(F512,'[2]baza umowy'!A:AL,38,FALSE)</f>
        <v>8561058633</v>
      </c>
    </row>
    <row r="513" spans="1:27" x14ac:dyDescent="0.25">
      <c r="A513" t="str">
        <f>VLOOKUP(F513,'[2]baza umowy'!A:B,2,FALSE)</f>
        <v>RPZP.01.00.00</v>
      </c>
      <c r="B513" t="str">
        <f>VLOOKUP(F513,'[2]baza umowy'!A:C,3,FALSE)</f>
        <v>RPZP.01.01.00</v>
      </c>
      <c r="C513" t="str">
        <f>VLOOKUP(F513,'[2]baza umowy'!A:D,4,FALSE)</f>
        <v>RPZP.01.01.01</v>
      </c>
      <c r="D513" s="102" t="s">
        <v>7211</v>
      </c>
      <c r="E513" s="103" t="str">
        <f>VLOOKUP(F513,'[2]baza umowy'!A:E,5,FALSE)</f>
        <v>RPZP.01.01.01-32-146/10-02</v>
      </c>
      <c r="F513" s="102" t="s">
        <v>7214</v>
      </c>
      <c r="G513" s="89" t="e">
        <f>VLOOKUP(F513,baza!G:G,1,FALSE)</f>
        <v>#N/A</v>
      </c>
      <c r="H513" s="102" t="s">
        <v>19226</v>
      </c>
      <c r="I513" s="104" t="s">
        <v>7211</v>
      </c>
      <c r="J513" s="105" t="str">
        <f t="shared" si="14"/>
        <v>RPZP.01.01.01-32-146/10-02</v>
      </c>
      <c r="K513" s="104" t="s">
        <v>19227</v>
      </c>
      <c r="L513" s="102" t="s">
        <v>19228</v>
      </c>
      <c r="M513" s="102" t="s">
        <v>1654</v>
      </c>
      <c r="N513" s="102" t="s">
        <v>1653</v>
      </c>
      <c r="O513" s="106" t="s">
        <v>6830</v>
      </c>
      <c r="P513" s="92" t="str">
        <f>VLOOKUP(F513,'[2]kiedy utworzył wop'!B:H,7,FALSE)</f>
        <v>2012-01-26</v>
      </c>
      <c r="Q513" s="107" t="s">
        <v>895</v>
      </c>
      <c r="R513" s="108" t="str">
        <f t="shared" si="15"/>
        <v>2012</v>
      </c>
      <c r="S513" s="109" t="s">
        <v>7075</v>
      </c>
      <c r="T513" s="96">
        <f>VLOOKUP(F513,'[2]dofinansowanie '!P:AI,20,FALSE)</f>
        <v>986328.18</v>
      </c>
      <c r="U513" t="str">
        <f>VLOOKUP(F513,'[2]baza umowy'!A:AJ,36,FALSE)</f>
        <v>05 Obszary wiejskie (poza obszarami górskimi, wyspami lub o niskiej i bardzo niskiej gęstości zaludnienia)</v>
      </c>
      <c r="V513" t="str">
        <f>VLOOKUP(F513,'[2]baza umowy'!H:AH,27,FALSE)</f>
        <v>08 Inne inwestycje w przedsiębiorstwa</v>
      </c>
      <c r="W513" t="str">
        <f>VLOOKUP(F513,'[2]baza umowy'!H:AK,30,FALSE)</f>
        <v>13 Handel hurtowy i detaliczny</v>
      </c>
      <c r="X513" t="str">
        <f>VLOOKUP(F513,'[2]baza umowy'!A:AM,39,FALSE)</f>
        <v>Glob – Term Spółka Cywilna Józef Zalewski i Wspólnicy</v>
      </c>
      <c r="Y513" t="str">
        <f>VLOOKUP(F513,'[2]baza umowy'!A:AU,47,FALSE)</f>
        <v>spółka cywilna prowadząca działalność w oparciu o umowę zawartą na podstawie KC - mikro przedsiębiorstwo</v>
      </c>
      <c r="Z513" t="str">
        <f>VLOOKUP(F513,'[2]baza umowy'!A:AW,49,FALSE)</f>
        <v>przedsiębiorca lub przedsiębiorstwo</v>
      </c>
      <c r="AA513" t="str">
        <f>VLOOKUP(F513,'[2]baza umowy'!A:AL,38,FALSE)</f>
        <v>8512815502</v>
      </c>
    </row>
    <row r="514" spans="1:27" x14ac:dyDescent="0.25">
      <c r="A514" t="str">
        <f>VLOOKUP(F514,'[2]baza umowy'!A:B,2,FALSE)</f>
        <v>RPZP.01.00.00</v>
      </c>
      <c r="B514" t="str">
        <f>VLOOKUP(F514,'[2]baza umowy'!A:C,3,FALSE)</f>
        <v>RPZP.01.01.00</v>
      </c>
      <c r="C514" t="str">
        <f>VLOOKUP(F514,'[2]baza umowy'!A:D,4,FALSE)</f>
        <v>RPZP.01.01.02</v>
      </c>
      <c r="D514" s="102" t="s">
        <v>8004</v>
      </c>
      <c r="E514" s="103" t="str">
        <f>VLOOKUP(F514,'[2]baza umowy'!A:E,5,FALSE)</f>
        <v>RPZP.01.01.02-32-019/09-05</v>
      </c>
      <c r="F514" s="102" t="s">
        <v>8007</v>
      </c>
      <c r="G514" s="89" t="e">
        <f>VLOOKUP(F514,baza!G:G,1,FALSE)</f>
        <v>#N/A</v>
      </c>
      <c r="H514" s="102" t="s">
        <v>19229</v>
      </c>
      <c r="I514" s="104" t="s">
        <v>19230</v>
      </c>
      <c r="J514" s="105" t="str">
        <f t="shared" ref="J514:J577" si="16">LEFT(I514,26)</f>
        <v>RPZP.01.01.02-32-019/09-04</v>
      </c>
      <c r="K514" s="104" t="s">
        <v>19231</v>
      </c>
      <c r="L514" s="102" t="s">
        <v>19232</v>
      </c>
      <c r="M514" s="102" t="s">
        <v>7641</v>
      </c>
      <c r="N514" s="102" t="s">
        <v>7640</v>
      </c>
      <c r="O514" s="106" t="s">
        <v>7979</v>
      </c>
      <c r="P514" s="92" t="str">
        <f>VLOOKUP(F514,'[2]kiedy utworzył wop'!B:H,7,FALSE)</f>
        <v>2012-01-31</v>
      </c>
      <c r="Q514" s="107" t="s">
        <v>895</v>
      </c>
      <c r="R514" s="108" t="str">
        <f t="shared" ref="R514:R577" si="17">LEFT(Q514,4)</f>
        <v>2012</v>
      </c>
      <c r="S514" s="109" t="s">
        <v>11626</v>
      </c>
      <c r="T514" s="96">
        <f>VLOOKUP(F514,'[2]dofinansowanie '!P:AI,20,FALSE)</f>
        <v>1687500</v>
      </c>
      <c r="U514" t="str">
        <f>VLOOKUP(F514,'[2]baza umowy'!A:AJ,36,FALSE)</f>
        <v>05 Obszary wiejskie (poza obszarami górskimi, wyspami lub o niskiej i bardzo niskiej gęstości zaludnienia)</v>
      </c>
      <c r="V514" t="str">
        <f>VLOOKUP(F514,'[2]baza umowy'!H:AH,27,FALSE)</f>
        <v>08 Inne inwestycje w przedsiębiorstwa</v>
      </c>
      <c r="W514" t="str">
        <f>VLOOKUP(F514,'[2]baza umowy'!H:AK,30,FALSE)</f>
        <v>03 Produkcja produktów żywnościowych i napojów</v>
      </c>
      <c r="X514" t="str">
        <f>VLOOKUP(F514,'[2]baza umowy'!A:AM,39,FALSE)</f>
        <v>"Piekarnia Bagietka" Renata Jackowska, Rafał Strąk Spółka Jawna</v>
      </c>
      <c r="Y514" t="str">
        <f>VLOOKUP(F514,'[2]baza umowy'!A:AU,47,FALSE)</f>
        <v>spółka jawna - średnie przedsiębiorstwo</v>
      </c>
      <c r="Z514" t="str">
        <f>VLOOKUP(F514,'[2]baza umowy'!A:AW,49,FALSE)</f>
        <v>przedsiębiorca lub przedsiębiorstwo</v>
      </c>
      <c r="AA514" t="str">
        <f>VLOOKUP(F514,'[2]baza umowy'!A:AL,38,FALSE)</f>
        <v>8512429791</v>
      </c>
    </row>
    <row r="515" spans="1:27" x14ac:dyDescent="0.25">
      <c r="A515" t="str">
        <f>VLOOKUP(F515,'[2]baza umowy'!A:B,2,FALSE)</f>
        <v>RPZP.01.00.00</v>
      </c>
      <c r="B515" t="str">
        <f>VLOOKUP(F515,'[2]baza umowy'!A:C,3,FALSE)</f>
        <v>RPZP.01.01.00</v>
      </c>
      <c r="C515" t="str">
        <f>VLOOKUP(F515,'[2]baza umowy'!A:D,4,FALSE)</f>
        <v>RPZP.01.01.02</v>
      </c>
      <c r="D515" s="102" t="s">
        <v>6349</v>
      </c>
      <c r="E515" s="103" t="str">
        <f>VLOOKUP(F515,'[2]baza umowy'!A:E,5,FALSE)</f>
        <v>RPZP.01.01.02-32-163/09-03</v>
      </c>
      <c r="F515" s="102" t="s">
        <v>6352</v>
      </c>
      <c r="G515" s="89" t="e">
        <f>VLOOKUP(F515,baza!G:G,1,FALSE)</f>
        <v>#N/A</v>
      </c>
      <c r="H515" s="102" t="s">
        <v>19233</v>
      </c>
      <c r="I515" s="104" t="s">
        <v>19234</v>
      </c>
      <c r="J515" s="105" t="str">
        <f t="shared" si="16"/>
        <v>RPZP.01.01.02-32-163/09-02</v>
      </c>
      <c r="K515" s="104" t="s">
        <v>19235</v>
      </c>
      <c r="L515" s="102" t="s">
        <v>19236</v>
      </c>
      <c r="M515" s="102" t="s">
        <v>6357</v>
      </c>
      <c r="N515" s="102" t="s">
        <v>6356</v>
      </c>
      <c r="O515" s="106" t="s">
        <v>3916</v>
      </c>
      <c r="P515" s="92" t="str">
        <f>VLOOKUP(F515,'[2]kiedy utworzył wop'!B:H,7,FALSE)</f>
        <v>2012-02-06</v>
      </c>
      <c r="Q515" s="107" t="s">
        <v>895</v>
      </c>
      <c r="R515" s="108" t="str">
        <f t="shared" si="17"/>
        <v>2012</v>
      </c>
      <c r="S515" s="109" t="s">
        <v>5375</v>
      </c>
      <c r="T515" s="96">
        <f>VLOOKUP(F515,'[2]dofinansowanie '!P:AI,20,FALSE)</f>
        <v>1782323.84</v>
      </c>
      <c r="U515" t="str">
        <f>VLOOKUP(F515,'[2]baza umowy'!A:AJ,36,FALSE)</f>
        <v>01 Obszar miejski</v>
      </c>
      <c r="V515" t="str">
        <f>VLOOKUP(F515,'[2]baza umowy'!H:AH,27,FALSE)</f>
        <v>08 Inne inwestycje w przedsiębiorstwa</v>
      </c>
      <c r="W515" t="str">
        <f>VLOOKUP(F515,'[2]baza umowy'!H:AK,30,FALSE)</f>
        <v>03 Produkcja produktów żywnościowych i napojów</v>
      </c>
      <c r="X515" t="str">
        <f>VLOOKUP(F515,'[2]baza umowy'!A:AM,39,FALSE)</f>
        <v>Piekarnia "Arion Polbak" spółka z ograniczoną odpowiedzialnością</v>
      </c>
      <c r="Y515" t="str">
        <f>VLOOKUP(F515,'[2]baza umowy'!A:AU,47,FALSE)</f>
        <v>spółka z ograniczoną odpowiedzialnością - średnie przedsiębiorstwo</v>
      </c>
      <c r="Z515" t="str">
        <f>VLOOKUP(F515,'[2]baza umowy'!A:AW,49,FALSE)</f>
        <v>przedsiębiorca lub przedsiębiorstwo</v>
      </c>
      <c r="AA515" t="str">
        <f>VLOOKUP(F515,'[2]baza umowy'!A:AL,38,FALSE)</f>
        <v>8520010629</v>
      </c>
    </row>
    <row r="516" spans="1:27" x14ac:dyDescent="0.25">
      <c r="A516" t="str">
        <f>VLOOKUP(F516,'[2]baza umowy'!A:B,2,FALSE)</f>
        <v>RPZP.01.00.00</v>
      </c>
      <c r="B516" t="str">
        <f>VLOOKUP(F516,'[2]baza umowy'!A:C,3,FALSE)</f>
        <v>RPZP.01.01.00</v>
      </c>
      <c r="C516" t="str">
        <f>VLOOKUP(F516,'[2]baza umowy'!A:D,4,FALSE)</f>
        <v>RPZP.01.01.02</v>
      </c>
      <c r="D516" s="102" t="s">
        <v>19237</v>
      </c>
      <c r="E516" s="103" t="str">
        <f>VLOOKUP(F516,'[2]baza umowy'!A:E,5,FALSE)</f>
        <v>RPZP.01.01.02-32-129/09-03</v>
      </c>
      <c r="F516" s="102" t="s">
        <v>5639</v>
      </c>
      <c r="G516" s="89" t="e">
        <f>VLOOKUP(F516,baza!G:G,1,FALSE)</f>
        <v>#N/A</v>
      </c>
      <c r="H516" s="102" t="s">
        <v>19238</v>
      </c>
      <c r="I516" s="104" t="s">
        <v>19237</v>
      </c>
      <c r="J516" s="105" t="str">
        <f t="shared" si="16"/>
        <v>RPZP.01.01.02-32-129/09-02</v>
      </c>
      <c r="K516" s="104" t="s">
        <v>19239</v>
      </c>
      <c r="L516" s="102" t="s">
        <v>19240</v>
      </c>
      <c r="M516" s="102" t="s">
        <v>19241</v>
      </c>
      <c r="N516" s="102" t="s">
        <v>19242</v>
      </c>
      <c r="O516" s="106" t="s">
        <v>3916</v>
      </c>
      <c r="P516" s="92" t="str">
        <f>VLOOKUP(F516,'[2]kiedy utworzył wop'!B:H,7,FALSE)</f>
        <v>2012-02-07</v>
      </c>
      <c r="Q516" s="107" t="s">
        <v>895</v>
      </c>
      <c r="R516" s="108" t="str">
        <f t="shared" si="17"/>
        <v>2012</v>
      </c>
      <c r="S516" s="109" t="s">
        <v>5375</v>
      </c>
      <c r="T516" s="96">
        <f>VLOOKUP(F516,'[2]dofinansowanie '!P:AI,20,FALSE)</f>
        <v>253640</v>
      </c>
      <c r="U516" t="str">
        <f>VLOOKUP(F516,'[2]baza umowy'!A:AJ,36,FALSE)</f>
        <v>01 Obszar miejski</v>
      </c>
      <c r="V516" t="str">
        <f>VLOOKUP(F516,'[2]baza umowy'!H:AH,27,FALSE)</f>
        <v>08 Inne inwestycje w przedsiębiorstwa</v>
      </c>
      <c r="W516" t="str">
        <f>VLOOKUP(F516,'[2]baza umowy'!H:AK,30,FALSE)</f>
        <v>03 Produkcja produktów żywnościowych i napojów</v>
      </c>
      <c r="X516" t="str">
        <f>VLOOKUP(F516,'[2]baza umowy'!A:AM,39,FALSE)</f>
        <v>SPOŁEM KOŁOBRZEG Sp. z o.o.</v>
      </c>
      <c r="Y516" t="str">
        <f>VLOOKUP(F516,'[2]baza umowy'!A:AU,47,FALSE)</f>
        <v>spółka z ograniczoną odpowiedzialnością - średnie przedsiębiorstwo</v>
      </c>
      <c r="Z516" t="str">
        <f>VLOOKUP(F516,'[2]baza umowy'!A:AW,49,FALSE)</f>
        <v>przedsiębiorca lub przedsiębiorstwo</v>
      </c>
      <c r="AA516" t="str">
        <f>VLOOKUP(F516,'[2]baza umowy'!A:AL,38,FALSE)</f>
        <v>6711815053</v>
      </c>
    </row>
    <row r="517" spans="1:27" x14ac:dyDescent="0.25">
      <c r="A517" t="str">
        <f>VLOOKUP(F517,'[2]baza umowy'!A:B,2,FALSE)</f>
        <v>RPZP.04.00.00</v>
      </c>
      <c r="B517" t="str">
        <f>VLOOKUP(F517,'[2]baza umowy'!A:C,3,FALSE)</f>
        <v>RPZP.04.05.00</v>
      </c>
      <c r="C517" t="str">
        <f>VLOOKUP(F517,'[2]baza umowy'!A:D,4,FALSE)</f>
        <v>RPZP.04.05.02</v>
      </c>
      <c r="D517" s="102" t="s">
        <v>7386</v>
      </c>
      <c r="E517" s="103" t="str">
        <f>VLOOKUP(F517,'[2]baza umowy'!A:E,5,FALSE)</f>
        <v>RPZP.04.05.02-32-007/10-01</v>
      </c>
      <c r="F517" s="102" t="s">
        <v>7389</v>
      </c>
      <c r="G517" s="89" t="e">
        <f>VLOOKUP(F517,baza!G:G,1,FALSE)</f>
        <v>#N/A</v>
      </c>
      <c r="H517" s="102" t="s">
        <v>19243</v>
      </c>
      <c r="I517" s="104" t="s">
        <v>19244</v>
      </c>
      <c r="J517" s="105" t="str">
        <f t="shared" si="16"/>
        <v>RPZP.04.05.02-32-007/10-02</v>
      </c>
      <c r="K517" s="104" t="s">
        <v>19245</v>
      </c>
      <c r="L517" s="102" t="s">
        <v>19246</v>
      </c>
      <c r="M517" s="102" t="s">
        <v>2258</v>
      </c>
      <c r="N517" s="102" t="s">
        <v>2257</v>
      </c>
      <c r="O517" s="106" t="s">
        <v>8163</v>
      </c>
      <c r="P517" s="92" t="str">
        <f>VLOOKUP(F517,'[2]kiedy utworzył wop'!B:H,7,FALSE)</f>
        <v>2012-02-08</v>
      </c>
      <c r="Q517" s="107" t="s">
        <v>895</v>
      </c>
      <c r="R517" s="108" t="str">
        <f t="shared" si="17"/>
        <v>2012</v>
      </c>
      <c r="S517" s="109" t="s">
        <v>5375</v>
      </c>
      <c r="T517" s="96">
        <f>VLOOKUP(F517,'[2]dofinansowanie '!P:AI,20,FALSE)</f>
        <v>188898.22</v>
      </c>
      <c r="U517" t="str">
        <f>VLOOKUP(F517,'[2]baza umowy'!A:AJ,36,FALSE)</f>
        <v>01 Obszar miejski</v>
      </c>
      <c r="V517" t="str">
        <f>VLOOKUP(F517,'[2]baza umowy'!H:AH,27,FALSE)</f>
        <v>53 Zapobieganie zagrożeniom (w tym opracowanie i wdrażanie planów i instrumentów zapobiegania i zarządzania zagrożeniami naturalnym i technologicznym)</v>
      </c>
      <c r="W517" t="str">
        <f>VLOOKUP(F517,'[2]baza umowy'!H:AK,30,FALSE)</f>
        <v>21 Działalność związana ze środowiskiem naturalnym</v>
      </c>
      <c r="X517" t="str">
        <f>VLOOKUP(F517,'[2]baza umowy'!A:AM,39,FALSE)</f>
        <v>Gmina Miasto Świnoujście</v>
      </c>
      <c r="Y517" t="str">
        <f>VLOOKUP(F517,'[2]baza umowy'!A:AU,47,FALSE)</f>
        <v>wspólnota samorządowa - gmina</v>
      </c>
      <c r="Z517" t="str">
        <f>VLOOKUP(F517,'[2]baza umowy'!A:AW,49,FALSE)</f>
        <v>Jednostka samorządu terytorialnego</v>
      </c>
      <c r="AA517" t="str">
        <f>VLOOKUP(F517,'[2]baza umowy'!A:AL,38,FALSE)</f>
        <v>8551571375</v>
      </c>
    </row>
    <row r="518" spans="1:27" x14ac:dyDescent="0.25">
      <c r="A518" t="str">
        <f>VLOOKUP(F518,'[2]baza umowy'!A:B,2,FALSE)</f>
        <v>RPZP.01.00.00</v>
      </c>
      <c r="B518" t="str">
        <f>VLOOKUP(F518,'[2]baza umowy'!A:C,3,FALSE)</f>
        <v>RPZP.01.03.00</v>
      </c>
      <c r="C518" t="str">
        <f>VLOOKUP(F518,'[2]baza umowy'!A:D,4,FALSE)</f>
        <v>RPZP.01.03.02</v>
      </c>
      <c r="D518" s="102" t="s">
        <v>7285</v>
      </c>
      <c r="E518" s="103" t="str">
        <f>VLOOKUP(F518,'[2]baza umowy'!A:E,5,FALSE)</f>
        <v>RPZP.01.03.02-32-033/10-01</v>
      </c>
      <c r="F518" s="102" t="s">
        <v>7288</v>
      </c>
      <c r="G518" s="89" t="e">
        <f>VLOOKUP(F518,baza!G:G,1,FALSE)</f>
        <v>#N/A</v>
      </c>
      <c r="H518" s="102" t="s">
        <v>19247</v>
      </c>
      <c r="I518" s="104" t="s">
        <v>7285</v>
      </c>
      <c r="J518" s="105" t="str">
        <f t="shared" si="16"/>
        <v>RPZP.01.03.02-32-033/10-01</v>
      </c>
      <c r="K518" s="104" t="s">
        <v>19248</v>
      </c>
      <c r="L518" s="102" t="s">
        <v>19249</v>
      </c>
      <c r="M518" s="102" t="s">
        <v>7291</v>
      </c>
      <c r="N518" s="102" t="s">
        <v>7290</v>
      </c>
      <c r="O518" s="106" t="s">
        <v>3916</v>
      </c>
      <c r="P518" s="92" t="str">
        <f>VLOOKUP(F518,'[2]kiedy utworzył wop'!B:H,7,FALSE)</f>
        <v>2012-02-09</v>
      </c>
      <c r="Q518" s="107" t="s">
        <v>895</v>
      </c>
      <c r="R518" s="108" t="str">
        <f t="shared" si="17"/>
        <v>2012</v>
      </c>
      <c r="S518" s="109" t="s">
        <v>5375</v>
      </c>
      <c r="T518" s="96">
        <f>VLOOKUP(F518,'[2]dofinansowanie '!P:AI,20,FALSE)</f>
        <v>7975.49</v>
      </c>
      <c r="U518" t="str">
        <f>VLOOKUP(F518,'[2]baza umowy'!A:AJ,36,FALSE)</f>
        <v>00 Nie dotyczy</v>
      </c>
      <c r="V518" t="str">
        <f>VLOOKUP(F518,'[2]baza umowy'!H:AH,27,FALSE)</f>
        <v>05 Usługi w zakresie zaawansowanego wsparcia dla przedsiębiorstw i grup przedsiębiorstw</v>
      </c>
      <c r="W518" t="str">
        <f>VLOOKUP(F518,'[2]baza umowy'!H:AK,30,FALSE)</f>
        <v>22 Inne niewyszczególnione usługi</v>
      </c>
      <c r="X518" t="str">
        <f>VLOOKUP(F518,'[2]baza umowy'!A:AM,39,FALSE)</f>
        <v>Infoman Spółka Cywilna Przemysław Czuba, Sławomir Czuba</v>
      </c>
      <c r="Y518" t="str">
        <f>VLOOKUP(F518,'[2]baza umowy'!A:AU,47,FALSE)</f>
        <v>spółka cywilna prowadząca działalność w oparciu o umowę zawartą na podstawie KC - mikro przedsiębiorstwo</v>
      </c>
      <c r="Z518" t="str">
        <f>VLOOKUP(F518,'[2]baza umowy'!A:AW,49,FALSE)</f>
        <v>przedsiębiorca lub przedsiębiorstwo</v>
      </c>
      <c r="AA518" t="str">
        <f>VLOOKUP(F518,'[2]baza umowy'!A:AL,38,FALSE)</f>
        <v>5941126440</v>
      </c>
    </row>
    <row r="519" spans="1:27" x14ac:dyDescent="0.25">
      <c r="A519" t="str">
        <f>VLOOKUP(F519,'[2]baza umowy'!A:B,2,FALSE)</f>
        <v>RPZP.01.00.00</v>
      </c>
      <c r="B519" t="str">
        <f>VLOOKUP(F519,'[2]baza umowy'!A:C,3,FALSE)</f>
        <v>RPZP.01.01.00</v>
      </c>
      <c r="C519" t="str">
        <f>VLOOKUP(F519,'[2]baza umowy'!A:D,4,FALSE)</f>
        <v>RPZP.01.01.02</v>
      </c>
      <c r="D519" s="102" t="s">
        <v>6188</v>
      </c>
      <c r="E519" s="103" t="str">
        <f>VLOOKUP(F519,'[2]baza umowy'!A:E,5,FALSE)</f>
        <v>RPZP.01.01.02-32-132/09-02</v>
      </c>
      <c r="F519" s="102" t="s">
        <v>6191</v>
      </c>
      <c r="G519" s="89" t="e">
        <f>VLOOKUP(F519,baza!G:G,1,FALSE)</f>
        <v>#N/A</v>
      </c>
      <c r="H519" s="102" t="s">
        <v>19250</v>
      </c>
      <c r="I519" s="104" t="s">
        <v>19251</v>
      </c>
      <c r="J519" s="105" t="str">
        <f t="shared" si="16"/>
        <v>RPZP.01.01.02-32-132/09-03</v>
      </c>
      <c r="K519" s="104" t="s">
        <v>19252</v>
      </c>
      <c r="L519" s="102" t="s">
        <v>19253</v>
      </c>
      <c r="M519" s="102" t="s">
        <v>2400</v>
      </c>
      <c r="N519" s="102" t="s">
        <v>2399</v>
      </c>
      <c r="O519" s="106" t="s">
        <v>7075</v>
      </c>
      <c r="P519" s="92" t="str">
        <f>VLOOKUP(F519,'[2]kiedy utworzył wop'!B:H,7,FALSE)</f>
        <v>2012-02-09</v>
      </c>
      <c r="Q519" s="107" t="s">
        <v>895</v>
      </c>
      <c r="R519" s="108" t="str">
        <f t="shared" si="17"/>
        <v>2012</v>
      </c>
      <c r="S519" s="109" t="s">
        <v>7172</v>
      </c>
      <c r="T519" s="96">
        <f>VLOOKUP(F519,'[2]dofinansowanie '!P:AI,20,FALSE)</f>
        <v>326245.21999999997</v>
      </c>
      <c r="U519" t="str">
        <f>VLOOKUP(F519,'[2]baza umowy'!A:AJ,36,FALSE)</f>
        <v>01 Obszar miejski</v>
      </c>
      <c r="V519" t="str">
        <f>VLOOKUP(F519,'[2]baza umowy'!H:AH,27,FALSE)</f>
        <v>08 Inne inwestycje w przedsiębiorstwa</v>
      </c>
      <c r="W519" t="str">
        <f>VLOOKUP(F519,'[2]baza umowy'!H:AK,30,FALSE)</f>
        <v>06 Nieokreślony przemysł wytwórczy</v>
      </c>
      <c r="X519" t="str">
        <f>VLOOKUP(F519,'[2]baza umowy'!A:AM,39,FALSE)</f>
        <v>Fosfan S.A.</v>
      </c>
      <c r="Y519" t="str">
        <f>VLOOKUP(F519,'[2]baza umowy'!A:AU,47,FALSE)</f>
        <v>spółka akcyjna - średnie przedsiębiorstwo</v>
      </c>
      <c r="Z519" t="str">
        <f>VLOOKUP(F519,'[2]baza umowy'!A:AW,49,FALSE)</f>
        <v>przedsiębiorca lub przedsiębiorstwo</v>
      </c>
      <c r="AA519" t="str">
        <f>VLOOKUP(F519,'[2]baza umowy'!A:AL,38,FALSE)</f>
        <v>8510307457</v>
      </c>
    </row>
    <row r="520" spans="1:27" x14ac:dyDescent="0.25">
      <c r="A520" t="str">
        <f>VLOOKUP(F520,'[2]baza umowy'!A:B,2,FALSE)</f>
        <v>RPZP.01.00.00</v>
      </c>
      <c r="B520" t="str">
        <f>VLOOKUP(F520,'[2]baza umowy'!A:C,3,FALSE)</f>
        <v>RPZP.01.01.00</v>
      </c>
      <c r="C520" t="str">
        <f>VLOOKUP(F520,'[2]baza umowy'!A:D,4,FALSE)</f>
        <v>RPZP.01.01.01</v>
      </c>
      <c r="D520" s="102" t="s">
        <v>6639</v>
      </c>
      <c r="E520" s="103" t="str">
        <f>VLOOKUP(F520,'[2]baza umowy'!A:E,5,FALSE)</f>
        <v>RPZP.01.01.01-32-335/09-02</v>
      </c>
      <c r="F520" s="102" t="s">
        <v>6642</v>
      </c>
      <c r="G520" s="89" t="e">
        <f>VLOOKUP(F520,baza!G:G,1,FALSE)</f>
        <v>#N/A</v>
      </c>
      <c r="H520" s="102" t="s">
        <v>19254</v>
      </c>
      <c r="I520" s="104" t="s">
        <v>19255</v>
      </c>
      <c r="J520" s="105" t="str">
        <f t="shared" si="16"/>
        <v>RPZP.01.01.01-32-335/09-06</v>
      </c>
      <c r="K520" s="104" t="s">
        <v>19256</v>
      </c>
      <c r="L520" s="102" t="s">
        <v>19257</v>
      </c>
      <c r="M520" s="102" t="s">
        <v>6645</v>
      </c>
      <c r="N520" s="102" t="s">
        <v>6644</v>
      </c>
      <c r="O520" s="106" t="s">
        <v>3916</v>
      </c>
      <c r="P520" s="92" t="str">
        <f>VLOOKUP(F520,'[2]kiedy utworzył wop'!B:H,7,FALSE)</f>
        <v>2012-02-09</v>
      </c>
      <c r="Q520" s="107" t="s">
        <v>895</v>
      </c>
      <c r="R520" s="108" t="str">
        <f t="shared" si="17"/>
        <v>2012</v>
      </c>
      <c r="S520" s="109" t="s">
        <v>5375</v>
      </c>
      <c r="T520" s="96">
        <f>VLOOKUP(F520,'[2]dofinansowanie '!P:AI,20,FALSE)</f>
        <v>91062.29</v>
      </c>
      <c r="U520" t="str">
        <f>VLOOKUP(F520,'[2]baza umowy'!A:AJ,36,FALSE)</f>
        <v>01 Obszar miejski</v>
      </c>
      <c r="V520" t="str">
        <f>VLOOKUP(F520,'[2]baza umowy'!H:AH,27,FALSE)</f>
        <v>08 Inne inwestycje w przedsiębiorstwa</v>
      </c>
      <c r="W520" t="str">
        <f>VLOOKUP(F520,'[2]baza umowy'!H:AK,30,FALSE)</f>
        <v>13 Handel hurtowy i detaliczny</v>
      </c>
      <c r="X520" t="str">
        <f>VLOOKUP(F520,'[2]baza umowy'!A:AM,39,FALSE)</f>
        <v>DOMI-SALON OKIEN I DRZWI DOMINIK TOBISZEWSKI</v>
      </c>
      <c r="Y520" t="str">
        <f>VLOOKUP(F520,'[2]baza umowy'!A:AU,47,FALSE)</f>
        <v>osoba fizyczna prowadząca działalność gospodarczą - mikro przedsiębiorstwo</v>
      </c>
      <c r="Z520" t="str">
        <f>VLOOKUP(F520,'[2]baza umowy'!A:AW,49,FALSE)</f>
        <v>przedsiębiorca lub przedsiębiorstwo</v>
      </c>
      <c r="AA520" t="str">
        <f>VLOOKUP(F520,'[2]baza umowy'!A:AL,38,FALSE)</f>
        <v>2530151392</v>
      </c>
    </row>
    <row r="521" spans="1:27" x14ac:dyDescent="0.25">
      <c r="A521" t="str">
        <f>VLOOKUP(F521,'[2]baza umowy'!A:B,2,FALSE)</f>
        <v>RPZP.01.00.00</v>
      </c>
      <c r="B521" t="str">
        <f>VLOOKUP(F521,'[2]baza umowy'!A:C,3,FALSE)</f>
        <v>RPZP.01.03.00</v>
      </c>
      <c r="C521" t="str">
        <f>VLOOKUP(F521,'[2]baza umowy'!A:D,4,FALSE)</f>
        <v>RPZP.01.03.01</v>
      </c>
      <c r="D521" s="102" t="s">
        <v>8064</v>
      </c>
      <c r="E521" s="103" t="str">
        <f>VLOOKUP(F521,'[2]baza umowy'!A:E,5,FALSE)</f>
        <v>RPZP.01.03.01-32-018/09-02</v>
      </c>
      <c r="F521" s="102" t="s">
        <v>8067</v>
      </c>
      <c r="G521" s="89" t="e">
        <f>VLOOKUP(F521,baza!G:G,1,FALSE)</f>
        <v>#N/A</v>
      </c>
      <c r="H521" s="102" t="s">
        <v>19258</v>
      </c>
      <c r="I521" s="104" t="s">
        <v>19259</v>
      </c>
      <c r="J521" s="105" t="str">
        <f t="shared" si="16"/>
        <v>RPZP.01.03.01-32-018/09-03</v>
      </c>
      <c r="K521" s="104" t="s">
        <v>19260</v>
      </c>
      <c r="L521" s="102" t="s">
        <v>19261</v>
      </c>
      <c r="M521" s="102" t="s">
        <v>8070</v>
      </c>
      <c r="N521" s="102" t="s">
        <v>8069</v>
      </c>
      <c r="O521" s="106" t="s">
        <v>9333</v>
      </c>
      <c r="P521" s="92" t="str">
        <f>VLOOKUP(F521,'[2]kiedy utworzył wop'!B:H,7,FALSE)</f>
        <v>2012-02-10</v>
      </c>
      <c r="Q521" s="107" t="s">
        <v>895</v>
      </c>
      <c r="R521" s="108" t="str">
        <f t="shared" si="17"/>
        <v>2012</v>
      </c>
      <c r="S521" s="109" t="s">
        <v>5375</v>
      </c>
      <c r="T521" s="96">
        <f>VLOOKUP(F521,'[2]dofinansowanie '!P:AI,20,FALSE)</f>
        <v>40000</v>
      </c>
      <c r="U521" t="str">
        <f>VLOOKUP(F521,'[2]baza umowy'!A:AJ,36,FALSE)</f>
        <v>05 Obszary wiejskie (poza obszarami górskimi, wyspami lub o niskiej i bardzo niskiej gęstości zaludnienia)</v>
      </c>
      <c r="V521" t="str">
        <f>VLOOKUP(F521,'[2]baza umowy'!H:AH,27,FALSE)</f>
        <v>05 Usługi w zakresie zaawansowanego wsparcia dla przedsiębiorstw i grup przedsiębiorstw</v>
      </c>
      <c r="W521" t="str">
        <f>VLOOKUP(F521,'[2]baza umowy'!H:AK,30,FALSE)</f>
        <v>14 Hotele i restauracje</v>
      </c>
      <c r="X521" t="str">
        <f>VLOOKUP(F521,'[2]baza umowy'!A:AM,39,FALSE)</f>
        <v>DWÓR MYŚLIWSKI Karwowska Irena</v>
      </c>
      <c r="Y521" t="str">
        <f>VLOOKUP(F521,'[2]baza umowy'!A:AU,47,FALSE)</f>
        <v>osoba fizyczna prowadząca działalność gospodarczą - mikro przedsiębiorstwo</v>
      </c>
      <c r="Z521" t="str">
        <f>VLOOKUP(F521,'[2]baza umowy'!A:AW,49,FALSE)</f>
        <v>przedsiębiorca lub przedsiębiorstwo</v>
      </c>
      <c r="AA521" t="str">
        <f>VLOOKUP(F521,'[2]baza umowy'!A:AL,38,FALSE)</f>
        <v>8581823893</v>
      </c>
    </row>
    <row r="522" spans="1:27" x14ac:dyDescent="0.25">
      <c r="A522" t="str">
        <f>VLOOKUP(F522,'[2]baza umowy'!A:B,2,FALSE)</f>
        <v>RPZP.01.00.00</v>
      </c>
      <c r="B522" t="str">
        <f>VLOOKUP(F522,'[2]baza umowy'!A:C,3,FALSE)</f>
        <v>RPZP.01.01.00</v>
      </c>
      <c r="C522" t="str">
        <f>VLOOKUP(F522,'[2]baza umowy'!A:D,4,FALSE)</f>
        <v>RPZP.01.01.02</v>
      </c>
      <c r="D522" s="102" t="s">
        <v>7430</v>
      </c>
      <c r="E522" s="103" t="str">
        <f>VLOOKUP(F522,'[2]baza umowy'!A:E,5,FALSE)</f>
        <v>RPZP.01.01.02-32-033/09-02</v>
      </c>
      <c r="F522" s="102" t="s">
        <v>7433</v>
      </c>
      <c r="G522" s="89" t="e">
        <f>VLOOKUP(F522,baza!G:G,1,FALSE)</f>
        <v>#N/A</v>
      </c>
      <c r="H522" s="102" t="s">
        <v>19262</v>
      </c>
      <c r="I522" s="104" t="s">
        <v>19263</v>
      </c>
      <c r="J522" s="105" t="str">
        <f t="shared" si="16"/>
        <v>RPZP.01.01.02-32-033/09-05</v>
      </c>
      <c r="K522" s="104" t="s">
        <v>19264</v>
      </c>
      <c r="L522" s="102" t="s">
        <v>19265</v>
      </c>
      <c r="M522" s="102" t="s">
        <v>1890</v>
      </c>
      <c r="N522" s="102" t="s">
        <v>1889</v>
      </c>
      <c r="O522" s="106" t="s">
        <v>6193</v>
      </c>
      <c r="P522" s="92" t="str">
        <f>VLOOKUP(F522,'[2]kiedy utworzył wop'!B:H,7,FALSE)</f>
        <v>2012-02-14</v>
      </c>
      <c r="Q522" s="107" t="s">
        <v>895</v>
      </c>
      <c r="R522" s="108" t="str">
        <f t="shared" si="17"/>
        <v>2012</v>
      </c>
      <c r="S522" s="109" t="s">
        <v>7172</v>
      </c>
      <c r="T522" s="96">
        <f>VLOOKUP(F522,'[2]dofinansowanie '!P:AI,20,FALSE)</f>
        <v>1993141.32</v>
      </c>
      <c r="U522" t="str">
        <f>VLOOKUP(F522,'[2]baza umowy'!A:AJ,36,FALSE)</f>
        <v>01 Obszar miejski</v>
      </c>
      <c r="V522" t="str">
        <f>VLOOKUP(F522,'[2]baza umowy'!H:AH,27,FALSE)</f>
        <v>08 Inne inwestycje w przedsiębiorstwa</v>
      </c>
      <c r="W522" t="str">
        <f>VLOOKUP(F522,'[2]baza umowy'!H:AK,30,FALSE)</f>
        <v>12 Budownictwo</v>
      </c>
      <c r="X522" t="str">
        <f>VLOOKUP(F522,'[2]baza umowy'!A:AM,39,FALSE)</f>
        <v>ZAKŁAD ROBÓT HYDROTECHNICZNYCH I PODWODNYCH "UW SERVICE" SPÓŁKA Z O.O.</v>
      </c>
      <c r="Y522" t="str">
        <f>VLOOKUP(F522,'[2]baza umowy'!A:AU,47,FALSE)</f>
        <v>spółka z ograniczoną odpowiedzialnością - średnie przedsiębiorstwo</v>
      </c>
      <c r="Z522" t="str">
        <f>VLOOKUP(F522,'[2]baza umowy'!A:AW,49,FALSE)</f>
        <v>przedsiębiorca lub przedsiębiorstwo</v>
      </c>
      <c r="AA522" t="str">
        <f>VLOOKUP(F522,'[2]baza umowy'!A:AL,38,FALSE)</f>
        <v>8512847324</v>
      </c>
    </row>
    <row r="523" spans="1:27" x14ac:dyDescent="0.25">
      <c r="A523" t="str">
        <f>VLOOKUP(F523,'[2]baza umowy'!A:B,2,FALSE)</f>
        <v>RPZP.01.00.00</v>
      </c>
      <c r="B523" t="str">
        <f>VLOOKUP(F523,'[2]baza umowy'!A:C,3,FALSE)</f>
        <v>RPZP.01.03.00</v>
      </c>
      <c r="C523" t="str">
        <f>VLOOKUP(F523,'[2]baza umowy'!A:D,4,FALSE)</f>
        <v>RPZP.01.03.02</v>
      </c>
      <c r="D523" s="102" t="s">
        <v>6928</v>
      </c>
      <c r="E523" s="103" t="str">
        <f>VLOOKUP(F523,'[2]baza umowy'!A:E,5,FALSE)</f>
        <v>RPZP.01.03.02-32-038/11-01</v>
      </c>
      <c r="F523" s="102" t="s">
        <v>6931</v>
      </c>
      <c r="G523" s="89" t="e">
        <f>VLOOKUP(F523,baza!G:G,1,FALSE)</f>
        <v>#N/A</v>
      </c>
      <c r="H523" s="102" t="s">
        <v>19266</v>
      </c>
      <c r="I523" s="104" t="s">
        <v>6928</v>
      </c>
      <c r="J523" s="105" t="str">
        <f t="shared" si="16"/>
        <v>RPZP.01.03.02-32-038/11-01</v>
      </c>
      <c r="K523" s="104" t="s">
        <v>19267</v>
      </c>
      <c r="L523" s="102" t="s">
        <v>19268</v>
      </c>
      <c r="M523" s="102" t="s">
        <v>6935</v>
      </c>
      <c r="N523" s="102" t="s">
        <v>6934</v>
      </c>
      <c r="O523" s="106" t="s">
        <v>7101</v>
      </c>
      <c r="P523" s="92" t="str">
        <f>VLOOKUP(F523,'[2]kiedy utworzył wop'!B:H,7,FALSE)</f>
        <v>2012-02-15</v>
      </c>
      <c r="Q523" s="107" t="s">
        <v>895</v>
      </c>
      <c r="R523" s="108" t="str">
        <f t="shared" si="17"/>
        <v>2012</v>
      </c>
      <c r="S523" s="109" t="s">
        <v>7172</v>
      </c>
      <c r="T523" s="96">
        <f>VLOOKUP(F523,'[2]dofinansowanie '!P:AI,20,FALSE)</f>
        <v>3475</v>
      </c>
      <c r="U523" t="str">
        <f>VLOOKUP(F523,'[2]baza umowy'!A:AJ,36,FALSE)</f>
        <v>00 Nie dotyczy</v>
      </c>
      <c r="V523" t="str">
        <f>VLOOKUP(F523,'[2]baza umowy'!H:AH,27,FALSE)</f>
        <v>05 Usługi w zakresie zaawansowanego wsparcia dla przedsiębiorstw i grup przedsiębiorstw</v>
      </c>
      <c r="W523" t="str">
        <f>VLOOKUP(F523,'[2]baza umowy'!H:AK,30,FALSE)</f>
        <v>22 Inne niewyszczególnione usługi</v>
      </c>
      <c r="X523" t="str">
        <f>VLOOKUP(F523,'[2]baza umowy'!A:AM,39,FALSE)</f>
        <v>Prokon Designing Waldemar Kugler Sp.j.</v>
      </c>
      <c r="Y523" t="str">
        <f>VLOOKUP(F523,'[2]baza umowy'!A:AU,47,FALSE)</f>
        <v>spółka jawna - mikro przedsiębiorstwo</v>
      </c>
      <c r="Z523" t="str">
        <f>VLOOKUP(F523,'[2]baza umowy'!A:AW,49,FALSE)</f>
        <v>przedsiębiorca lub przedsiębiorstwo</v>
      </c>
      <c r="AA523" t="str">
        <f>VLOOKUP(F523,'[2]baza umowy'!A:AL,38,FALSE)</f>
        <v>8511004196</v>
      </c>
    </row>
    <row r="524" spans="1:27" x14ac:dyDescent="0.25">
      <c r="A524" t="str">
        <f>VLOOKUP(F524,'[2]baza umowy'!A:B,2,FALSE)</f>
        <v>RPZP.01.00.00</v>
      </c>
      <c r="B524" t="str">
        <f>VLOOKUP(F524,'[2]baza umowy'!A:C,3,FALSE)</f>
        <v>RPZP.01.03.00</v>
      </c>
      <c r="C524" t="str">
        <f>VLOOKUP(F524,'[2]baza umowy'!A:D,4,FALSE)</f>
        <v>RPZP.01.03.02</v>
      </c>
      <c r="D524" s="102" t="s">
        <v>6939</v>
      </c>
      <c r="E524" s="103" t="str">
        <f>VLOOKUP(F524,'[2]baza umowy'!A:E,5,FALSE)</f>
        <v>RPZP.01.03.02-32-037/11-01</v>
      </c>
      <c r="F524" s="102" t="s">
        <v>6942</v>
      </c>
      <c r="G524" s="89" t="e">
        <f>VLOOKUP(F524,baza!G:G,1,FALSE)</f>
        <v>#N/A</v>
      </c>
      <c r="H524" s="102" t="s">
        <v>19269</v>
      </c>
      <c r="I524" s="104" t="s">
        <v>6939</v>
      </c>
      <c r="J524" s="105" t="str">
        <f t="shared" si="16"/>
        <v>RPZP.01.03.02-32-037/11-01</v>
      </c>
      <c r="K524" s="104" t="s">
        <v>19270</v>
      </c>
      <c r="L524" s="102" t="s">
        <v>19271</v>
      </c>
      <c r="M524" s="102" t="s">
        <v>6945</v>
      </c>
      <c r="N524" s="102" t="s">
        <v>6944</v>
      </c>
      <c r="O524" s="106" t="s">
        <v>9333</v>
      </c>
      <c r="P524" s="92" t="str">
        <f>VLOOKUP(F524,'[2]kiedy utworzył wop'!B:H,7,FALSE)</f>
        <v>2012-02-15</v>
      </c>
      <c r="Q524" s="107" t="s">
        <v>895</v>
      </c>
      <c r="R524" s="108" t="str">
        <f t="shared" si="17"/>
        <v>2012</v>
      </c>
      <c r="S524" s="109" t="s">
        <v>7172</v>
      </c>
      <c r="T524" s="96">
        <f>VLOOKUP(F524,'[2]dofinansowanie '!P:AI,20,FALSE)</f>
        <v>6950</v>
      </c>
      <c r="U524" t="str">
        <f>VLOOKUP(F524,'[2]baza umowy'!A:AJ,36,FALSE)</f>
        <v>00 Nie dotyczy</v>
      </c>
      <c r="V524" t="str">
        <f>VLOOKUP(F524,'[2]baza umowy'!H:AH,27,FALSE)</f>
        <v>05 Usługi w zakresie zaawansowanego wsparcia dla przedsiębiorstw i grup przedsiębiorstw</v>
      </c>
      <c r="W524" t="str">
        <f>VLOOKUP(F524,'[2]baza umowy'!H:AK,30,FALSE)</f>
        <v>04 Wytwarzanie tekstyliów i wyrobów włókienniczych</v>
      </c>
      <c r="X524" t="str">
        <f>VLOOKUP(F524,'[2]baza umowy'!A:AM,39,FALSE)</f>
        <v>PPH "OZI" Salitra &amp; Salitra S.J.</v>
      </c>
      <c r="Y524" t="str">
        <f>VLOOKUP(F524,'[2]baza umowy'!A:AU,47,FALSE)</f>
        <v>spółka jawna - średnie przedsiębiorstwo</v>
      </c>
      <c r="Z524" t="str">
        <f>VLOOKUP(F524,'[2]baza umowy'!A:AW,49,FALSE)</f>
        <v>przedsiębiorca lub przedsiębiorstwo</v>
      </c>
      <c r="AA524" t="str">
        <f>VLOOKUP(F524,'[2]baza umowy'!A:AL,38,FALSE)</f>
        <v>8580007766</v>
      </c>
    </row>
    <row r="525" spans="1:27" x14ac:dyDescent="0.25">
      <c r="A525" t="str">
        <f>VLOOKUP(F525,'[2]baza umowy'!A:B,2,FALSE)</f>
        <v>RPZP.01.00.00</v>
      </c>
      <c r="B525" t="str">
        <f>VLOOKUP(F525,'[2]baza umowy'!A:C,3,FALSE)</f>
        <v>RPZP.01.01.00</v>
      </c>
      <c r="C525" t="str">
        <f>VLOOKUP(F525,'[2]baza umowy'!A:D,4,FALSE)</f>
        <v>RPZP.01.01.01</v>
      </c>
      <c r="D525" s="102" t="s">
        <v>8360</v>
      </c>
      <c r="E525" s="103" t="str">
        <f>VLOOKUP(F525,'[2]baza umowy'!A:E,5,FALSE)</f>
        <v>RPZP.01.01.01-32-247/10-02</v>
      </c>
      <c r="F525" s="102" t="s">
        <v>8363</v>
      </c>
      <c r="G525" s="89" t="e">
        <f>VLOOKUP(F525,baza!G:G,1,FALSE)</f>
        <v>#N/A</v>
      </c>
      <c r="H525" s="102" t="s">
        <v>19272</v>
      </c>
      <c r="I525" s="104" t="s">
        <v>19273</v>
      </c>
      <c r="J525" s="105" t="str">
        <f t="shared" si="16"/>
        <v>RPZP.01.01.01-32-247/10-04</v>
      </c>
      <c r="K525" s="104" t="s">
        <v>19274</v>
      </c>
      <c r="L525" s="102" t="s">
        <v>19275</v>
      </c>
      <c r="M525" s="102" t="s">
        <v>8366</v>
      </c>
      <c r="N525" s="102" t="s">
        <v>8365</v>
      </c>
      <c r="O525" s="106" t="s">
        <v>11626</v>
      </c>
      <c r="P525" s="92" t="str">
        <f>VLOOKUP(F525,'[2]kiedy utworzył wop'!B:H,7,FALSE)</f>
        <v>2012-02-15</v>
      </c>
      <c r="Q525" s="107" t="s">
        <v>895</v>
      </c>
      <c r="R525" s="108" t="str">
        <f t="shared" si="17"/>
        <v>2012</v>
      </c>
      <c r="S525" s="109" t="s">
        <v>7172</v>
      </c>
      <c r="T525" s="96">
        <f>VLOOKUP(F525,'[2]dofinansowanie '!P:AI,20,FALSE)</f>
        <v>1000000</v>
      </c>
      <c r="U525" t="str">
        <f>VLOOKUP(F525,'[2]baza umowy'!A:AJ,36,FALSE)</f>
        <v>01 Obszar miejski</v>
      </c>
      <c r="V525" t="str">
        <f>VLOOKUP(F525,'[2]baza umowy'!H:AH,27,FALSE)</f>
        <v>08 Inne inwestycje w przedsiębiorstwa</v>
      </c>
      <c r="W525" t="str">
        <f>VLOOKUP(F525,'[2]baza umowy'!H:AK,30,FALSE)</f>
        <v>18 Edukacja</v>
      </c>
      <c r="X525" t="str">
        <f>VLOOKUP(F525,'[2]baza umowy'!A:AM,39,FALSE)</f>
        <v>AKADEMIA TECHNIKI JAZDY IGIELSKI Spółka z ograniczoną odpowiedzialnością</v>
      </c>
      <c r="Y525" t="str">
        <f>VLOOKUP(F525,'[2]baza umowy'!A:AU,47,FALSE)</f>
        <v>spółka z ograniczoną odpowiedzialnością - mikro przedsiębiorstwo</v>
      </c>
      <c r="Z525" t="str">
        <f>VLOOKUP(F525,'[2]baza umowy'!A:AW,49,FALSE)</f>
        <v>przedsiębiorca lub przedsiębiorstwo</v>
      </c>
      <c r="AA525" t="str">
        <f>VLOOKUP(F525,'[2]baza umowy'!A:AL,38,FALSE)</f>
        <v>8542358469</v>
      </c>
    </row>
    <row r="526" spans="1:27" x14ac:dyDescent="0.25">
      <c r="A526" t="str">
        <f>VLOOKUP(F526,'[2]baza umowy'!A:B,2,FALSE)</f>
        <v>RPZP.01.00.00</v>
      </c>
      <c r="B526" t="str">
        <f>VLOOKUP(F526,'[2]baza umowy'!A:C,3,FALSE)</f>
        <v>RPZP.01.03.00</v>
      </c>
      <c r="C526" t="str">
        <f>VLOOKUP(F526,'[2]baza umowy'!A:D,4,FALSE)</f>
        <v>RPZP.01.03.02</v>
      </c>
      <c r="D526" s="102" t="s">
        <v>6865</v>
      </c>
      <c r="E526" s="103" t="str">
        <f>VLOOKUP(F526,'[2]baza umowy'!A:E,5,FALSE)</f>
        <v>RPZP.01.03.02-32-030/11-01</v>
      </c>
      <c r="F526" s="102" t="s">
        <v>6868</v>
      </c>
      <c r="G526" s="89" t="e">
        <f>VLOOKUP(F526,baza!G:G,1,FALSE)</f>
        <v>#N/A</v>
      </c>
      <c r="H526" s="102" t="s">
        <v>19276</v>
      </c>
      <c r="I526" s="104" t="s">
        <v>6865</v>
      </c>
      <c r="J526" s="105" t="str">
        <f t="shared" si="16"/>
        <v>RPZP.01.03.02-32-030/11-01</v>
      </c>
      <c r="K526" s="104" t="s">
        <v>19277</v>
      </c>
      <c r="L526" s="102" t="s">
        <v>19278</v>
      </c>
      <c r="M526" s="102" t="s">
        <v>6872</v>
      </c>
      <c r="N526" s="102" t="s">
        <v>6871</v>
      </c>
      <c r="O526" s="106" t="s">
        <v>7234</v>
      </c>
      <c r="P526" s="92" t="str">
        <f>VLOOKUP(F526,'[2]kiedy utworzył wop'!B:H,7,FALSE)</f>
        <v>2012-02-16</v>
      </c>
      <c r="Q526" s="107" t="s">
        <v>895</v>
      </c>
      <c r="R526" s="108" t="str">
        <f t="shared" si="17"/>
        <v>2012</v>
      </c>
      <c r="S526" s="109" t="s">
        <v>7172</v>
      </c>
      <c r="T526" s="96">
        <f>VLOOKUP(F526,'[2]dofinansowanie '!P:AI,20,FALSE)</f>
        <v>6950</v>
      </c>
      <c r="U526" t="str">
        <f>VLOOKUP(F526,'[2]baza umowy'!A:AJ,36,FALSE)</f>
        <v>00 Nie dotyczy</v>
      </c>
      <c r="V526" t="str">
        <f>VLOOKUP(F526,'[2]baza umowy'!H:AH,27,FALSE)</f>
        <v>05 Usługi w zakresie zaawansowanego wsparcia dla przedsiębiorstw i grup przedsiębiorstw</v>
      </c>
      <c r="W526" t="str">
        <f>VLOOKUP(F526,'[2]baza umowy'!H:AK,30,FALSE)</f>
        <v>22 Inne niewyszczególnione usługi</v>
      </c>
      <c r="X526" t="str">
        <f>VLOOKUP(F526,'[2]baza umowy'!A:AM,39,FALSE)</f>
        <v>Urbicon Spółka z o.o.</v>
      </c>
      <c r="Y526" t="str">
        <f>VLOOKUP(F526,'[2]baza umowy'!A:AU,47,FALSE)</f>
        <v>spółka z ograniczoną odpowiedzialnością - mikro przedsiębiorstwo</v>
      </c>
      <c r="Z526" t="str">
        <f>VLOOKUP(F526,'[2]baza umowy'!A:AW,49,FALSE)</f>
        <v>przedsiębiorca lub przedsiębiorstwo</v>
      </c>
      <c r="AA526" t="str">
        <f>VLOOKUP(F526,'[2]baza umowy'!A:AL,38,FALSE)</f>
        <v>8520505265</v>
      </c>
    </row>
    <row r="527" spans="1:27" x14ac:dyDescent="0.25">
      <c r="A527" t="str">
        <f>VLOOKUP(F527,'[2]baza umowy'!A:B,2,FALSE)</f>
        <v>RPZP.01.00.00</v>
      </c>
      <c r="B527" t="str">
        <f>VLOOKUP(F527,'[2]baza umowy'!A:C,3,FALSE)</f>
        <v>RPZP.01.03.00</v>
      </c>
      <c r="C527" t="str">
        <f>VLOOKUP(F527,'[2]baza umowy'!A:D,4,FALSE)</f>
        <v>RPZP.01.03.02</v>
      </c>
      <c r="D527" s="102" t="s">
        <v>6921</v>
      </c>
      <c r="E527" s="103" t="str">
        <f>VLOOKUP(F527,'[2]baza umowy'!A:E,5,FALSE)</f>
        <v>RPZP.01.03.02-32-019/11-01</v>
      </c>
      <c r="F527" s="102" t="s">
        <v>6924</v>
      </c>
      <c r="G527" s="89" t="e">
        <f>VLOOKUP(F527,baza!G:G,1,FALSE)</f>
        <v>#N/A</v>
      </c>
      <c r="H527" s="102" t="s">
        <v>19279</v>
      </c>
      <c r="I527" s="104" t="s">
        <v>6921</v>
      </c>
      <c r="J527" s="105" t="str">
        <f t="shared" si="16"/>
        <v>RPZP.01.03.02-32-019/11-01</v>
      </c>
      <c r="K527" s="104" t="s">
        <v>19280</v>
      </c>
      <c r="L527" s="102" t="s">
        <v>19281</v>
      </c>
      <c r="M527" s="102" t="s">
        <v>6926</v>
      </c>
      <c r="N527" s="102" t="s">
        <v>4263</v>
      </c>
      <c r="O527" s="106" t="s">
        <v>7234</v>
      </c>
      <c r="P527" s="92" t="str">
        <f>VLOOKUP(F527,'[2]kiedy utworzył wop'!B:H,7,FALSE)</f>
        <v>2012-02-17</v>
      </c>
      <c r="Q527" s="107" t="s">
        <v>895</v>
      </c>
      <c r="R527" s="108" t="str">
        <f t="shared" si="17"/>
        <v>2012</v>
      </c>
      <c r="S527" s="109" t="s">
        <v>6894</v>
      </c>
      <c r="T527" s="96">
        <f>VLOOKUP(F527,'[2]dofinansowanie '!P:AI,20,FALSE)</f>
        <v>3475</v>
      </c>
      <c r="U527" t="str">
        <f>VLOOKUP(F527,'[2]baza umowy'!A:AJ,36,FALSE)</f>
        <v>00 Nie dotyczy</v>
      </c>
      <c r="V527" t="str">
        <f>VLOOKUP(F527,'[2]baza umowy'!H:AH,27,FALSE)</f>
        <v>05 Usługi w zakresie zaawansowanego wsparcia dla przedsiębiorstw i grup przedsiębiorstw</v>
      </c>
      <c r="W527" t="str">
        <f>VLOOKUP(F527,'[2]baza umowy'!H:AK,30,FALSE)</f>
        <v>12 Budownictwo</v>
      </c>
      <c r="X527" t="str">
        <f>VLOOKUP(F527,'[2]baza umowy'!A:AM,39,FALSE)</f>
        <v>INTERGAS Sp. z o.o.</v>
      </c>
      <c r="Y527" t="str">
        <f>VLOOKUP(F527,'[2]baza umowy'!A:AU,47,FALSE)</f>
        <v>spółka z ograniczoną odpowiedzialnością - małe przedsiębiorstwo</v>
      </c>
      <c r="Z527" t="str">
        <f>VLOOKUP(F527,'[2]baza umowy'!A:AW,49,FALSE)</f>
        <v>przedsiębiorca lub przedsiębiorstwo</v>
      </c>
      <c r="AA527" t="str">
        <f>VLOOKUP(F527,'[2]baza umowy'!A:AL,38,FALSE)</f>
        <v>8520009448</v>
      </c>
    </row>
    <row r="528" spans="1:27" x14ac:dyDescent="0.25">
      <c r="A528" t="str">
        <f>VLOOKUP(F528,'[2]baza umowy'!A:B,2,FALSE)</f>
        <v>RPZP.01.00.00</v>
      </c>
      <c r="B528" t="str">
        <f>VLOOKUP(F528,'[2]baza umowy'!A:C,3,FALSE)</f>
        <v>RPZP.01.03.00</v>
      </c>
      <c r="C528" t="str">
        <f>VLOOKUP(F528,'[2]baza umowy'!A:D,4,FALSE)</f>
        <v>RPZP.01.03.02</v>
      </c>
      <c r="D528" s="102" t="s">
        <v>7618</v>
      </c>
      <c r="E528" s="103" t="str">
        <f>VLOOKUP(F528,'[2]baza umowy'!A:E,5,FALSE)</f>
        <v>RPZP.01.03.02-32-007/11-01</v>
      </c>
      <c r="F528" s="102" t="s">
        <v>7621</v>
      </c>
      <c r="G528" s="89" t="e">
        <f>VLOOKUP(F528,baza!G:G,1,FALSE)</f>
        <v>#N/A</v>
      </c>
      <c r="H528" s="102" t="s">
        <v>19282</v>
      </c>
      <c r="I528" s="104" t="s">
        <v>7618</v>
      </c>
      <c r="J528" s="105" t="str">
        <f t="shared" si="16"/>
        <v>RPZP.01.03.02-32-007/11-01</v>
      </c>
      <c r="K528" s="104" t="s">
        <v>19283</v>
      </c>
      <c r="L528" s="102" t="s">
        <v>19284</v>
      </c>
      <c r="M528" s="102" t="s">
        <v>6310</v>
      </c>
      <c r="N528" s="102" t="s">
        <v>5377</v>
      </c>
      <c r="O528" s="106" t="s">
        <v>10013</v>
      </c>
      <c r="P528" s="92" t="str">
        <f>VLOOKUP(F528,'[2]kiedy utworzył wop'!B:H,7,FALSE)</f>
        <v>2012-02-17</v>
      </c>
      <c r="Q528" s="107" t="s">
        <v>895</v>
      </c>
      <c r="R528" s="108" t="str">
        <f t="shared" si="17"/>
        <v>2012</v>
      </c>
      <c r="S528" s="109" t="s">
        <v>6894</v>
      </c>
      <c r="T528" s="96">
        <f>VLOOKUP(F528,'[2]dofinansowanie '!P:AI,20,FALSE)</f>
        <v>18340.830000000002</v>
      </c>
      <c r="U528" t="str">
        <f>VLOOKUP(F528,'[2]baza umowy'!A:AJ,36,FALSE)</f>
        <v>00 Nie dotyczy</v>
      </c>
      <c r="V528" t="str">
        <f>VLOOKUP(F528,'[2]baza umowy'!H:AH,27,FALSE)</f>
        <v>05 Usługi w zakresie zaawansowanego wsparcia dla przedsiębiorstw i grup przedsiębiorstw</v>
      </c>
      <c r="W528" t="str">
        <f>VLOOKUP(F528,'[2]baza umowy'!H:AK,30,FALSE)</f>
        <v>04 Wytwarzanie tekstyliów i wyrobów włókienniczych</v>
      </c>
      <c r="X528" t="str">
        <f>VLOOKUP(F528,'[2]baza umowy'!A:AM,39,FALSE)</f>
        <v>"AGNES" Agnieszka Pietrzykowska-Czarna i Grzegorz Czarny Spółka Jawna w Swidwinie</v>
      </c>
      <c r="Y528" t="str">
        <f>VLOOKUP(F528,'[2]baza umowy'!A:AU,47,FALSE)</f>
        <v>spółka jawna - średnie przedsiębiorstwo</v>
      </c>
      <c r="Z528" t="str">
        <f>VLOOKUP(F528,'[2]baza umowy'!A:AW,49,FALSE)</f>
        <v>przedsiębiorca lub przedsiębiorstwo</v>
      </c>
      <c r="AA528" t="str">
        <f>VLOOKUP(F528,'[2]baza umowy'!A:AL,38,FALSE)</f>
        <v>6721555926</v>
      </c>
    </row>
    <row r="529" spans="1:27" x14ac:dyDescent="0.25">
      <c r="A529" t="str">
        <f>VLOOKUP(F529,'[2]baza umowy'!A:B,2,FALSE)</f>
        <v>RPZP.01.00.00</v>
      </c>
      <c r="B529" t="str">
        <f>VLOOKUP(F529,'[2]baza umowy'!A:C,3,FALSE)</f>
        <v>RPZP.01.01.00</v>
      </c>
      <c r="C529" t="str">
        <f>VLOOKUP(F529,'[2]baza umowy'!A:D,4,FALSE)</f>
        <v>RPZP.01.01.01</v>
      </c>
      <c r="D529" s="102" t="s">
        <v>3097</v>
      </c>
      <c r="E529" s="103" t="str">
        <f>VLOOKUP(F529,'[2]baza umowy'!A:E,5,FALSE)</f>
        <v>RPZP.01.01.01-32-155/09-03</v>
      </c>
      <c r="F529" s="102" t="s">
        <v>3100</v>
      </c>
      <c r="G529" s="89" t="e">
        <f>VLOOKUP(F529,baza!G:G,1,FALSE)</f>
        <v>#N/A</v>
      </c>
      <c r="H529" s="102" t="s">
        <v>19285</v>
      </c>
      <c r="I529" s="104" t="s">
        <v>19286</v>
      </c>
      <c r="J529" s="105" t="str">
        <f t="shared" si="16"/>
        <v>RPZP.01.01.01-32-155/09-02</v>
      </c>
      <c r="K529" s="104" t="s">
        <v>19287</v>
      </c>
      <c r="L529" s="102" t="s">
        <v>19288</v>
      </c>
      <c r="M529" s="102" t="s">
        <v>3105</v>
      </c>
      <c r="N529" s="102" t="s">
        <v>3104</v>
      </c>
      <c r="O529" s="106" t="s">
        <v>8088</v>
      </c>
      <c r="P529" s="92" t="str">
        <f>VLOOKUP(F529,'[2]kiedy utworzył wop'!B:H,7,FALSE)</f>
        <v>2012-02-17</v>
      </c>
      <c r="Q529" s="107" t="s">
        <v>895</v>
      </c>
      <c r="R529" s="108" t="str">
        <f t="shared" si="17"/>
        <v>2012</v>
      </c>
      <c r="S529" s="109" t="s">
        <v>7172</v>
      </c>
      <c r="T529" s="96">
        <f>VLOOKUP(F529,'[2]dofinansowanie '!P:AI,20,FALSE)</f>
        <v>48816.44</v>
      </c>
      <c r="U529" t="str">
        <f>VLOOKUP(F529,'[2]baza umowy'!A:AJ,36,FALSE)</f>
        <v>01 Obszar miejski</v>
      </c>
      <c r="V529" t="str">
        <f>VLOOKUP(F529,'[2]baza umowy'!H:AH,27,FALSE)</f>
        <v>08 Inne inwestycje w przedsiębiorstwa</v>
      </c>
      <c r="W529" t="str">
        <f>VLOOKUP(F529,'[2]baza umowy'!H:AK,30,FALSE)</f>
        <v>13 Handel hurtowy i detaliczny</v>
      </c>
      <c r="X529" t="str">
        <f>VLOOKUP(F529,'[2]baza umowy'!A:AM,39,FALSE)</f>
        <v>Waldemar Osiński</v>
      </c>
      <c r="Y529" t="str">
        <f>VLOOKUP(F529,'[2]baza umowy'!A:AU,47,FALSE)</f>
        <v>osoba fizyczna prowadząca działalność gospodarczą - mikro przedsiębiorstwo</v>
      </c>
      <c r="Z529" t="str">
        <f>VLOOKUP(F529,'[2]baza umowy'!A:AW,49,FALSE)</f>
        <v>przedsiębiorca lub przedsiębiorstwo</v>
      </c>
      <c r="AA529" t="str">
        <f>VLOOKUP(F529,'[2]baza umowy'!A:AL,38,FALSE)</f>
        <v>8510017475</v>
      </c>
    </row>
    <row r="530" spans="1:27" x14ac:dyDescent="0.25">
      <c r="A530" t="str">
        <f>VLOOKUP(F530,'[2]baza umowy'!A:B,2,FALSE)</f>
        <v>RPZP.01.00.00</v>
      </c>
      <c r="B530" t="str">
        <f>VLOOKUP(F530,'[2]baza umowy'!A:C,3,FALSE)</f>
        <v>RPZP.01.01.00</v>
      </c>
      <c r="C530" t="str">
        <f>VLOOKUP(F530,'[2]baza umowy'!A:D,4,FALSE)</f>
        <v>RPZP.01.01.01</v>
      </c>
      <c r="D530" s="102" t="s">
        <v>3912</v>
      </c>
      <c r="E530" s="103" t="str">
        <f>VLOOKUP(F530,'[2]baza umowy'!A:E,5,FALSE)</f>
        <v>RPZP.01.01.01-32-139/09-03</v>
      </c>
      <c r="F530" s="102" t="s">
        <v>3915</v>
      </c>
      <c r="G530" s="89" t="e">
        <f>VLOOKUP(F530,baza!G:G,1,FALSE)</f>
        <v>#N/A</v>
      </c>
      <c r="H530" s="102" t="s">
        <v>19289</v>
      </c>
      <c r="I530" s="104" t="s">
        <v>19290</v>
      </c>
      <c r="J530" s="105" t="str">
        <f t="shared" si="16"/>
        <v>RPZP.01.01.01-32-139/09-02</v>
      </c>
      <c r="K530" s="104" t="s">
        <v>19291</v>
      </c>
      <c r="L530" s="102" t="s">
        <v>19292</v>
      </c>
      <c r="M530" s="102" t="s">
        <v>3919</v>
      </c>
      <c r="N530" s="102" t="s">
        <v>3918</v>
      </c>
      <c r="O530" s="106" t="s">
        <v>7101</v>
      </c>
      <c r="P530" s="92" t="str">
        <f>VLOOKUP(F530,'[2]kiedy utworzył wop'!B:H,7,FALSE)</f>
        <v>2012-02-17</v>
      </c>
      <c r="Q530" s="107" t="s">
        <v>895</v>
      </c>
      <c r="R530" s="108" t="str">
        <f t="shared" si="17"/>
        <v>2012</v>
      </c>
      <c r="S530" s="109" t="s">
        <v>7172</v>
      </c>
      <c r="T530" s="96">
        <f>VLOOKUP(F530,'[2]dofinansowanie '!P:AI,20,FALSE)</f>
        <v>81875</v>
      </c>
      <c r="U530" t="str">
        <f>VLOOKUP(F530,'[2]baza umowy'!A:AJ,36,FALSE)</f>
        <v>01 Obszar miejski</v>
      </c>
      <c r="V530" t="str">
        <f>VLOOKUP(F530,'[2]baza umowy'!H:AH,27,FALSE)</f>
        <v>08 Inne inwestycje w przedsiębiorstwa</v>
      </c>
      <c r="W530" t="str">
        <f>VLOOKUP(F530,'[2]baza umowy'!H:AK,30,FALSE)</f>
        <v>22 Inne niewyszczególnione usługi</v>
      </c>
      <c r="X530" t="str">
        <f>VLOOKUP(F530,'[2]baza umowy'!A:AM,39,FALSE)</f>
        <v>IMPERIUM URODY LORENA RENATA KWAPISZ</v>
      </c>
      <c r="Y530" t="str">
        <f>VLOOKUP(F530,'[2]baza umowy'!A:AU,47,FALSE)</f>
        <v>osoba fizyczna prowadząca działalność gospodarczą - mikro przedsiębiorstwo</v>
      </c>
      <c r="Z530" t="str">
        <f>VLOOKUP(F530,'[2]baza umowy'!A:AW,49,FALSE)</f>
        <v>przedsiębiorca lub przedsiębiorstwo</v>
      </c>
      <c r="AA530" t="str">
        <f>VLOOKUP(F530,'[2]baza umowy'!A:AL,38,FALSE)</f>
        <v>9552031954</v>
      </c>
    </row>
    <row r="531" spans="1:27" x14ac:dyDescent="0.25">
      <c r="A531" t="str">
        <f>VLOOKUP(F531,'[2]baza umowy'!A:B,2,FALSE)</f>
        <v>RPZP.01.00.00</v>
      </c>
      <c r="B531" t="str">
        <f>VLOOKUP(F531,'[2]baza umowy'!A:C,3,FALSE)</f>
        <v>RPZP.01.01.00</v>
      </c>
      <c r="C531" t="str">
        <f>VLOOKUP(F531,'[2]baza umowy'!A:D,4,FALSE)</f>
        <v>RPZP.01.01.03</v>
      </c>
      <c r="D531" s="102" t="s">
        <v>19293</v>
      </c>
      <c r="E531" s="103" t="str">
        <f>VLOOKUP(F531,'[2]baza umowy'!A:E,5,FALSE)</f>
        <v>RPZP.01.01.03-32-051/09-05</v>
      </c>
      <c r="F531" s="102" t="s">
        <v>8057</v>
      </c>
      <c r="G531" s="89" t="e">
        <f>VLOOKUP(F531,baza!G:G,1,FALSE)</f>
        <v>#N/A</v>
      </c>
      <c r="H531" s="102" t="s">
        <v>19294</v>
      </c>
      <c r="I531" s="104" t="s">
        <v>19295</v>
      </c>
      <c r="J531" s="105" t="str">
        <f t="shared" si="16"/>
        <v>RPZP.01.01.03-32-051/09-07</v>
      </c>
      <c r="K531" s="104" t="s">
        <v>19296</v>
      </c>
      <c r="L531" s="102" t="s">
        <v>19297</v>
      </c>
      <c r="M531" s="102" t="s">
        <v>8059</v>
      </c>
      <c r="N531" s="102" t="s">
        <v>2134</v>
      </c>
      <c r="O531" s="106" t="s">
        <v>8088</v>
      </c>
      <c r="P531" s="92" t="str">
        <f>VLOOKUP(F531,'[2]kiedy utworzył wop'!B:H,7,FALSE)</f>
        <v>2012-02-20</v>
      </c>
      <c r="Q531" s="107" t="s">
        <v>895</v>
      </c>
      <c r="R531" s="108" t="str">
        <f t="shared" si="17"/>
        <v>2012</v>
      </c>
      <c r="S531" s="109" t="s">
        <v>6894</v>
      </c>
      <c r="T531" s="96">
        <f>VLOOKUP(F531,'[2]dofinansowanie '!P:AI,20,FALSE)</f>
        <v>3250759.77</v>
      </c>
      <c r="U531" t="str">
        <f>VLOOKUP(F531,'[2]baza umowy'!A:AJ,36,FALSE)</f>
        <v>01 Obszar miejski</v>
      </c>
      <c r="V531" t="str">
        <f>VLOOKUP(F531,'[2]baza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31" t="str">
        <f>VLOOKUP(F531,'[2]baza umowy'!H:AK,30,FALSE)</f>
        <v>06 Nieokreślony przemysł wytwórczy</v>
      </c>
      <c r="X531" t="str">
        <f>VLOOKUP(F531,'[2]baza umowy'!A:AM,39,FALSE)</f>
        <v>Tweetop Sp. z o.o.</v>
      </c>
      <c r="Y531" t="str">
        <f>VLOOKUP(F531,'[2]baza umowy'!A:AU,47,FALSE)</f>
        <v>spółka z ograniczoną odpowiedzialnością - małe przedsiębiorstwo</v>
      </c>
      <c r="Z531" t="str">
        <f>VLOOKUP(F531,'[2]baza umowy'!A:AW,49,FALSE)</f>
        <v>przedsiębiorca lub przedsiębiorstwo</v>
      </c>
      <c r="AA531" t="str">
        <f>VLOOKUP(F531,'[2]baza umowy'!A:AL,38,FALSE)</f>
        <v>8512743464</v>
      </c>
    </row>
    <row r="532" spans="1:27" x14ac:dyDescent="0.25">
      <c r="A532" t="str">
        <f>VLOOKUP(F532,'[2]baza umowy'!A:B,2,FALSE)</f>
        <v>RPZP.01.00.00</v>
      </c>
      <c r="B532" t="str">
        <f>VLOOKUP(F532,'[2]baza umowy'!A:C,3,FALSE)</f>
        <v>RPZP.01.01.00</v>
      </c>
      <c r="C532" t="str">
        <f>VLOOKUP(F532,'[2]baza umowy'!A:D,4,FALSE)</f>
        <v>RPZP.01.01.01</v>
      </c>
      <c r="D532" s="102" t="s">
        <v>6826</v>
      </c>
      <c r="E532" s="103" t="str">
        <f>VLOOKUP(F532,'[2]baza umowy'!A:E,5,FALSE)</f>
        <v>RPZP.01.01.01-32-287/09-02</v>
      </c>
      <c r="F532" s="102" t="s">
        <v>6829</v>
      </c>
      <c r="G532" s="89" t="e">
        <f>VLOOKUP(F532,baza!G:G,1,FALSE)</f>
        <v>#N/A</v>
      </c>
      <c r="H532" s="102" t="s">
        <v>19298</v>
      </c>
      <c r="I532" s="104" t="s">
        <v>6826</v>
      </c>
      <c r="J532" s="105" t="str">
        <f t="shared" si="16"/>
        <v>RPZP.01.01.01-32-287/09-02</v>
      </c>
      <c r="K532" s="104" t="s">
        <v>19299</v>
      </c>
      <c r="L532" s="102" t="s">
        <v>19300</v>
      </c>
      <c r="M532" s="102" t="s">
        <v>6833</v>
      </c>
      <c r="N532" s="102" t="s">
        <v>6832</v>
      </c>
      <c r="O532" s="106" t="s">
        <v>6830</v>
      </c>
      <c r="P532" s="92" t="str">
        <f>VLOOKUP(F532,'[2]kiedy utworzył wop'!B:H,7,FALSE)</f>
        <v>2012-02-20</v>
      </c>
      <c r="Q532" s="107" t="s">
        <v>895</v>
      </c>
      <c r="R532" s="108" t="str">
        <f t="shared" si="17"/>
        <v>2012</v>
      </c>
      <c r="S532" s="109" t="s">
        <v>6894</v>
      </c>
      <c r="T532" s="96">
        <f>VLOOKUP(F532,'[2]dofinansowanie '!P:AI,20,FALSE)</f>
        <v>107333.92</v>
      </c>
      <c r="U532" t="str">
        <f>VLOOKUP(F532,'[2]baza umowy'!A:AJ,36,FALSE)</f>
        <v>01 Obszar miejski</v>
      </c>
      <c r="V532" t="str">
        <f>VLOOKUP(F532,'[2]baza umowy'!H:AH,27,FALSE)</f>
        <v>08 Inne inwestycje w przedsiębiorstwa</v>
      </c>
      <c r="W532" t="str">
        <f>VLOOKUP(F532,'[2]baza umowy'!H:AK,30,FALSE)</f>
        <v>13 Handel hurtowy i detaliczny</v>
      </c>
      <c r="X532" t="str">
        <f>VLOOKUP(F532,'[2]baza umowy'!A:AM,39,FALSE)</f>
        <v>P.P.U.H. Danuta Konicka</v>
      </c>
      <c r="Y532" t="str">
        <f>VLOOKUP(F532,'[2]baza umowy'!A:AU,47,FALSE)</f>
        <v>osoba fizyczna prowadząca działalność gospodarczą - mikro przedsiębiorstwo</v>
      </c>
      <c r="Z532" t="str">
        <f>VLOOKUP(F532,'[2]baza umowy'!A:AW,49,FALSE)</f>
        <v>przedsiębiorca lub przedsiębiorstwo</v>
      </c>
      <c r="AA532" t="str">
        <f>VLOOKUP(F532,'[2]baza umowy'!A:AL,38,FALSE)</f>
        <v>6721066647</v>
      </c>
    </row>
    <row r="533" spans="1:27" x14ac:dyDescent="0.25">
      <c r="A533" t="str">
        <f>VLOOKUP(F533,'[2]baza umowy'!A:B,2,FALSE)</f>
        <v>RPZP.01.00.00</v>
      </c>
      <c r="B533" t="str">
        <f>VLOOKUP(F533,'[2]baza umowy'!A:C,3,FALSE)</f>
        <v>RPZP.01.01.00</v>
      </c>
      <c r="C533" t="str">
        <f>VLOOKUP(F533,'[2]baza umowy'!A:D,4,FALSE)</f>
        <v>RPZP.01.01.03</v>
      </c>
      <c r="D533" s="102" t="s">
        <v>1795</v>
      </c>
      <c r="E533" s="103" t="str">
        <f>VLOOKUP(F533,'[2]baza umowy'!A:E,5,FALSE)</f>
        <v>RPZP.01.01.03-32-028/09-03</v>
      </c>
      <c r="F533" s="102" t="s">
        <v>1798</v>
      </c>
      <c r="G533" s="89" t="e">
        <f>VLOOKUP(F533,baza!G:G,1,FALSE)</f>
        <v>#N/A</v>
      </c>
      <c r="H533" s="102" t="s">
        <v>19301</v>
      </c>
      <c r="I533" s="104" t="s">
        <v>19302</v>
      </c>
      <c r="J533" s="105" t="str">
        <f t="shared" si="16"/>
        <v>RPZP.01.01.03-32-028/09-02</v>
      </c>
      <c r="K533" s="104" t="s">
        <v>19303</v>
      </c>
      <c r="L533" s="102" t="s">
        <v>19304</v>
      </c>
      <c r="M533" s="102" t="s">
        <v>1803</v>
      </c>
      <c r="N533" s="102" t="s">
        <v>1802</v>
      </c>
      <c r="O533" s="106" t="s">
        <v>8088</v>
      </c>
      <c r="P533" s="92" t="str">
        <f>VLOOKUP(F533,'[2]kiedy utworzył wop'!B:H,7,FALSE)</f>
        <v>2012-02-21</v>
      </c>
      <c r="Q533" s="107" t="s">
        <v>895</v>
      </c>
      <c r="R533" s="108" t="str">
        <f t="shared" si="17"/>
        <v>2012</v>
      </c>
      <c r="S533" s="109" t="s">
        <v>6401</v>
      </c>
      <c r="T533" s="96">
        <f>VLOOKUP(F533,'[2]dofinansowanie '!P:AI,20,FALSE)</f>
        <v>584129.23</v>
      </c>
      <c r="U533" t="str">
        <f>VLOOKUP(F533,'[2]baza umowy'!A:AJ,36,FALSE)</f>
        <v>05 Obszary wiejskie (poza obszarami górskimi, wyspami lub o niskiej i bardzo niskiej gęstości zaludnienia)</v>
      </c>
      <c r="V533" t="str">
        <f>VLOOKUP(F533,'[2]baza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33" t="str">
        <f>VLOOKUP(F533,'[2]baza umowy'!H:AK,30,FALSE)</f>
        <v>03 Produkcja produktów żywnościowych i napojów</v>
      </c>
      <c r="X533" t="str">
        <f>VLOOKUP(F533,'[2]baza umowy'!A:AM,39,FALSE)</f>
        <v>Asprod Sp. z o.o.</v>
      </c>
      <c r="Y533" t="str">
        <f>VLOOKUP(F533,'[2]baza umowy'!A:AU,47,FALSE)</f>
        <v>spółka z ograniczoną odpowiedzialnością - średnie przedsiębiorstwo</v>
      </c>
      <c r="Z533" t="str">
        <f>VLOOKUP(F533,'[2]baza umowy'!A:AW,49,FALSE)</f>
        <v>przedsiębiorca lub przedsiębiorstwo</v>
      </c>
      <c r="AA533" t="str">
        <f>VLOOKUP(F533,'[2]baza umowy'!A:AL,38,FALSE)</f>
        <v>8560000376</v>
      </c>
    </row>
    <row r="534" spans="1:27" x14ac:dyDescent="0.25">
      <c r="A534" t="str">
        <f>VLOOKUP(F534,'[2]baza umowy'!A:B,2,FALSE)</f>
        <v>RPZP.01.00.00</v>
      </c>
      <c r="B534" t="str">
        <f>VLOOKUP(F534,'[2]baza umowy'!A:C,3,FALSE)</f>
        <v>RPZP.01.03.00</v>
      </c>
      <c r="C534" t="str">
        <f>VLOOKUP(F534,'[2]baza umowy'!A:D,4,FALSE)</f>
        <v>RPZP.01.03.02</v>
      </c>
      <c r="D534" s="102" t="s">
        <v>6902</v>
      </c>
      <c r="E534" s="103" t="str">
        <f>VLOOKUP(F534,'[2]baza umowy'!A:E,5,FALSE)</f>
        <v>RPZP.01.03.02-32-015/11-01</v>
      </c>
      <c r="F534" s="102" t="s">
        <v>6905</v>
      </c>
      <c r="G534" s="89" t="e">
        <f>VLOOKUP(F534,baza!G:G,1,FALSE)</f>
        <v>#N/A</v>
      </c>
      <c r="H534" s="102" t="s">
        <v>19305</v>
      </c>
      <c r="I534" s="104" t="s">
        <v>6902</v>
      </c>
      <c r="J534" s="105" t="str">
        <f t="shared" si="16"/>
        <v>RPZP.01.03.02-32-015/11-01</v>
      </c>
      <c r="K534" s="104" t="s">
        <v>19306</v>
      </c>
      <c r="L534" s="102" t="s">
        <v>19307</v>
      </c>
      <c r="M534" s="102" t="s">
        <v>4226</v>
      </c>
      <c r="N534" s="102" t="s">
        <v>4225</v>
      </c>
      <c r="O534" s="106" t="s">
        <v>9131</v>
      </c>
      <c r="P534" s="92" t="str">
        <f>VLOOKUP(F534,'[2]kiedy utworzył wop'!B:H,7,FALSE)</f>
        <v>2012-02-24</v>
      </c>
      <c r="Q534" s="107" t="s">
        <v>895</v>
      </c>
      <c r="R534" s="108" t="str">
        <f t="shared" si="17"/>
        <v>2012</v>
      </c>
      <c r="S534" s="109" t="s">
        <v>6894</v>
      </c>
      <c r="T534" s="96">
        <f>VLOOKUP(F534,'[2]dofinansowanie '!P:AI,20,FALSE)</f>
        <v>3475</v>
      </c>
      <c r="U534" t="str">
        <f>VLOOKUP(F534,'[2]baza umowy'!A:AJ,36,FALSE)</f>
        <v>00 Nie dotyczy</v>
      </c>
      <c r="V534" t="str">
        <f>VLOOKUP(F534,'[2]baza umowy'!H:AH,27,FALSE)</f>
        <v>05 Usługi w zakresie zaawansowanego wsparcia dla przedsiębiorstw i grup przedsiębiorstw</v>
      </c>
      <c r="W534" t="str">
        <f>VLOOKUP(F534,'[2]baza umowy'!H:AK,30,FALSE)</f>
        <v>12 Budownictwo</v>
      </c>
      <c r="X534" t="str">
        <f>VLOOKUP(F534,'[2]baza umowy'!A:AM,39,FALSE)</f>
        <v>CALESCO S.A.</v>
      </c>
      <c r="Y534" t="str">
        <f>VLOOKUP(F534,'[2]baza umowy'!A:AU,47,FALSE)</f>
        <v>spółka akcyjna - małe przedsiębiorstwo</v>
      </c>
      <c r="Z534" t="str">
        <f>VLOOKUP(F534,'[2]baza umowy'!A:AW,49,FALSE)</f>
        <v>przedsiębiorca lub przedsiębiorstwo</v>
      </c>
      <c r="AA534" t="str">
        <f>VLOOKUP(F534,'[2]baza umowy'!A:AL,38,FALSE)</f>
        <v>9551957514</v>
      </c>
    </row>
    <row r="535" spans="1:27" x14ac:dyDescent="0.25">
      <c r="A535" t="str">
        <f>VLOOKUP(F535,'[2]baza umowy'!A:B,2,FALSE)</f>
        <v>RPZP.01.00.00</v>
      </c>
      <c r="B535" t="str">
        <f>VLOOKUP(F535,'[2]baza umowy'!A:C,3,FALSE)</f>
        <v>RPZP.01.01.00</v>
      </c>
      <c r="C535" t="str">
        <f>VLOOKUP(F535,'[2]baza umowy'!A:D,4,FALSE)</f>
        <v>RPZP.01.01.01</v>
      </c>
      <c r="D535" s="102" t="s">
        <v>4902</v>
      </c>
      <c r="E535" s="103" t="str">
        <f>VLOOKUP(F535,'[2]baza umowy'!A:E,5,FALSE)</f>
        <v>RPZP.01.01.01-32-339/09-03</v>
      </c>
      <c r="F535" s="102" t="s">
        <v>4905</v>
      </c>
      <c r="G535" s="89" t="e">
        <f>VLOOKUP(F535,baza!G:G,1,FALSE)</f>
        <v>#N/A</v>
      </c>
      <c r="H535" s="102" t="s">
        <v>19308</v>
      </c>
      <c r="I535" s="104" t="s">
        <v>19309</v>
      </c>
      <c r="J535" s="105" t="str">
        <f t="shared" si="16"/>
        <v>RPZP.01.01.01-32-339/09-06</v>
      </c>
      <c r="K535" s="104" t="s">
        <v>19310</v>
      </c>
      <c r="L535" s="102" t="s">
        <v>19311</v>
      </c>
      <c r="M535" s="102" t="s">
        <v>4910</v>
      </c>
      <c r="N535" s="102" t="s">
        <v>4909</v>
      </c>
      <c r="O535" s="106" t="s">
        <v>9131</v>
      </c>
      <c r="P535" s="92" t="str">
        <f>VLOOKUP(F535,'[2]kiedy utworzył wop'!B:H,7,FALSE)</f>
        <v>2012-02-24</v>
      </c>
      <c r="Q535" s="107" t="s">
        <v>895</v>
      </c>
      <c r="R535" s="108" t="str">
        <f t="shared" si="17"/>
        <v>2012</v>
      </c>
      <c r="S535" s="109" t="s">
        <v>6401</v>
      </c>
      <c r="T535" s="96">
        <f>VLOOKUP(F535,'[2]dofinansowanie '!P:AI,20,FALSE)</f>
        <v>270226.2</v>
      </c>
      <c r="U535" t="str">
        <f>VLOOKUP(F535,'[2]baza umowy'!A:AJ,36,FALSE)</f>
        <v>01 Obszar miejski</v>
      </c>
      <c r="V535" t="str">
        <f>VLOOKUP(F535,'[2]baza umowy'!H:AH,27,FALSE)</f>
        <v>08 Inne inwestycje w przedsiębiorstwa</v>
      </c>
      <c r="W535" t="str">
        <f>VLOOKUP(F535,'[2]baza umowy'!H:AK,30,FALSE)</f>
        <v>14 Hotele i restauracje</v>
      </c>
      <c r="X535" t="str">
        <f>VLOOKUP(F535,'[2]baza umowy'!A:AM,39,FALSE)</f>
        <v>COCOMERO Marta Jańska</v>
      </c>
      <c r="Y535" t="str">
        <f>VLOOKUP(F535,'[2]baza umowy'!A:AU,47,FALSE)</f>
        <v>osoba fizyczna prowadząca działalność gospodarczą - mikro przedsiębiorstwo</v>
      </c>
      <c r="Z535" t="str">
        <f>VLOOKUP(F535,'[2]baza umowy'!A:AW,49,FALSE)</f>
        <v>przedsiębiorca lub przedsiębiorstwo</v>
      </c>
      <c r="AA535" t="str">
        <f>VLOOKUP(F535,'[2]baza umowy'!A:AL,38,FALSE)</f>
        <v>8561399417</v>
      </c>
    </row>
    <row r="536" spans="1:27" x14ac:dyDescent="0.25">
      <c r="A536" t="str">
        <f>VLOOKUP(F536,'[2]baza umowy'!A:B,2,FALSE)</f>
        <v>RPZP.01.00.00</v>
      </c>
      <c r="B536" t="str">
        <f>VLOOKUP(F536,'[2]baza umowy'!A:C,3,FALSE)</f>
        <v>RPZP.01.01.00</v>
      </c>
      <c r="C536" t="str">
        <f>VLOOKUP(F536,'[2]baza umowy'!A:D,4,FALSE)</f>
        <v>RPZP.01.01.03</v>
      </c>
      <c r="D536" s="102" t="s">
        <v>4460</v>
      </c>
      <c r="E536" s="103" t="str">
        <f>VLOOKUP(F536,'[2]baza umowy'!A:E,5,FALSE)</f>
        <v>RPZP.01.01.03-32-043/09-02</v>
      </c>
      <c r="F536" s="102" t="s">
        <v>4463</v>
      </c>
      <c r="G536" s="89" t="e">
        <f>VLOOKUP(F536,baza!G:G,1,FALSE)</f>
        <v>#N/A</v>
      </c>
      <c r="H536" s="102" t="s">
        <v>19312</v>
      </c>
      <c r="I536" s="104" t="s">
        <v>4460</v>
      </c>
      <c r="J536" s="105" t="str">
        <f t="shared" si="16"/>
        <v>RPZP.01.01.03-32-043/09-02</v>
      </c>
      <c r="K536" s="104" t="s">
        <v>19313</v>
      </c>
      <c r="L536" s="102" t="s">
        <v>19314</v>
      </c>
      <c r="M536" s="102" t="s">
        <v>4467</v>
      </c>
      <c r="N536" s="102" t="s">
        <v>4466</v>
      </c>
      <c r="O536" s="106" t="s">
        <v>8469</v>
      </c>
      <c r="P536" s="92" t="str">
        <f>VLOOKUP(F536,'[2]kiedy utworzył wop'!B:H,7,FALSE)</f>
        <v>2012-02-28</v>
      </c>
      <c r="Q536" s="107" t="s">
        <v>895</v>
      </c>
      <c r="R536" s="108" t="str">
        <f t="shared" si="17"/>
        <v>2012</v>
      </c>
      <c r="S536" s="109" t="s">
        <v>5409</v>
      </c>
      <c r="T536" s="96">
        <f>VLOOKUP(F536,'[2]dofinansowanie '!P:AI,20,FALSE)</f>
        <v>1282486.5</v>
      </c>
      <c r="U536" t="str">
        <f>VLOOKUP(F536,'[2]baza umowy'!A:AJ,36,FALSE)</f>
        <v>01 Obszar miejski</v>
      </c>
      <c r="V536" t="str">
        <f>VLOOKUP(F536,'[2]baza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36" t="str">
        <f>VLOOKUP(F536,'[2]baza umowy'!H:AK,30,FALSE)</f>
        <v>06 Nieokreślony przemysł wytwórczy</v>
      </c>
      <c r="X536" t="str">
        <f>VLOOKUP(F536,'[2]baza umowy'!A:AM,39,FALSE)</f>
        <v>SPAAS CANDLES POLAND Spółka z ograniczoną odpowiedzialnością</v>
      </c>
      <c r="Y536" t="str">
        <f>VLOOKUP(F536,'[2]baza umowy'!A:AU,47,FALSE)</f>
        <v>spółka z ograniczoną odpowiedzialnością - średnie przedsiębiorstwo</v>
      </c>
      <c r="Z536" t="str">
        <f>VLOOKUP(F536,'[2]baza umowy'!A:AW,49,FALSE)</f>
        <v>przedsiębiorca lub przedsiębiorstwo</v>
      </c>
      <c r="AA536" t="str">
        <f>VLOOKUP(F536,'[2]baza umowy'!A:AL,38,FALSE)</f>
        <v>7822372731</v>
      </c>
    </row>
    <row r="537" spans="1:27" x14ac:dyDescent="0.25">
      <c r="A537" t="str">
        <f>VLOOKUP(F537,'[2]baza umowy'!A:B,2,FALSE)</f>
        <v>RPZP.01.00.00</v>
      </c>
      <c r="B537" t="str">
        <f>VLOOKUP(F537,'[2]baza umowy'!A:C,3,FALSE)</f>
        <v>RPZP.01.01.00</v>
      </c>
      <c r="C537" t="str">
        <f>VLOOKUP(F537,'[2]baza umowy'!A:D,4,FALSE)</f>
        <v>RPZP.01.01.01</v>
      </c>
      <c r="D537" s="102" t="s">
        <v>7230</v>
      </c>
      <c r="E537" s="103" t="str">
        <f>VLOOKUP(F537,'[2]baza umowy'!A:E,5,FALSE)</f>
        <v>RPZP.01.01.01-32-237/10-03</v>
      </c>
      <c r="F537" s="102" t="s">
        <v>7233</v>
      </c>
      <c r="G537" s="89" t="e">
        <f>VLOOKUP(F537,baza!G:G,1,FALSE)</f>
        <v>#N/A</v>
      </c>
      <c r="H537" s="102" t="s">
        <v>19315</v>
      </c>
      <c r="I537" s="104" t="s">
        <v>19316</v>
      </c>
      <c r="J537" s="105" t="str">
        <f t="shared" si="16"/>
        <v>RPZP.01.01.01-32-237/10-02</v>
      </c>
      <c r="K537" s="104" t="s">
        <v>19317</v>
      </c>
      <c r="L537" s="102" t="s">
        <v>19318</v>
      </c>
      <c r="M537" s="102" t="s">
        <v>7237</v>
      </c>
      <c r="N537" s="102" t="s">
        <v>7236</v>
      </c>
      <c r="O537" s="106" t="s">
        <v>8236</v>
      </c>
      <c r="P537" s="92" t="str">
        <f>VLOOKUP(F537,'[2]kiedy utworzył wop'!B:H,7,FALSE)</f>
        <v>2012-02-29</v>
      </c>
      <c r="Q537" s="107" t="s">
        <v>895</v>
      </c>
      <c r="R537" s="108" t="str">
        <f t="shared" si="17"/>
        <v>2012</v>
      </c>
      <c r="S537" s="109" t="s">
        <v>6401</v>
      </c>
      <c r="T537" s="96">
        <f>VLOOKUP(F537,'[2]dofinansowanie '!P:AI,20,FALSE)</f>
        <v>97574</v>
      </c>
      <c r="U537" t="str">
        <f>VLOOKUP(F537,'[2]baza umowy'!A:AJ,36,FALSE)</f>
        <v>01 Obszar miejski</v>
      </c>
      <c r="V537" t="str">
        <f>VLOOKUP(F537,'[2]baza umowy'!H:AH,27,FALSE)</f>
        <v>08 Inne inwestycje w przedsiębiorstwa</v>
      </c>
      <c r="W537" t="str">
        <f>VLOOKUP(F537,'[2]baza umowy'!H:AK,30,FALSE)</f>
        <v>22 Inne niewyszczególnione usługi</v>
      </c>
      <c r="X537" t="str">
        <f>VLOOKUP(F537,'[2]baza umowy'!A:AM,39,FALSE)</f>
        <v>Studio Projektowe AB Spółka Cywilna Marek Antoszczyszyn Andrzej Buko</v>
      </c>
      <c r="Y537" t="str">
        <f>VLOOKUP(F537,'[2]baza umowy'!A:AU,47,FALSE)</f>
        <v>spółka cywilna prowadząca działalność w oparciu o umowę zawartą na podstawie KC - mikro przedsiębiorstwo</v>
      </c>
      <c r="Z537" t="str">
        <f>VLOOKUP(F537,'[2]baza umowy'!A:AW,49,FALSE)</f>
        <v>przedsiębiorca lub przedsiębiorstwo</v>
      </c>
      <c r="AA537" t="str">
        <f>VLOOKUP(F537,'[2]baza umowy'!A:AL,38,FALSE)</f>
        <v>8510008803</v>
      </c>
    </row>
    <row r="538" spans="1:27" x14ac:dyDescent="0.25">
      <c r="A538" t="str">
        <f>VLOOKUP(F538,'[2]baza umowy'!A:B,2,FALSE)</f>
        <v>RPZP.01.00.00</v>
      </c>
      <c r="B538" t="str">
        <f>VLOOKUP(F538,'[2]baza umowy'!A:C,3,FALSE)</f>
        <v>RPZP.01.03.00</v>
      </c>
      <c r="C538" t="str">
        <f>VLOOKUP(F538,'[2]baza umowy'!A:D,4,FALSE)</f>
        <v>RPZP.01.03.02</v>
      </c>
      <c r="D538" s="102" t="s">
        <v>7168</v>
      </c>
      <c r="E538" s="103" t="str">
        <f>VLOOKUP(F538,'[2]baza umowy'!A:E,5,FALSE)</f>
        <v>RPZP.01.03.02-32-012/11-03</v>
      </c>
      <c r="F538" s="102" t="s">
        <v>7171</v>
      </c>
      <c r="G538" s="89" t="e">
        <f>VLOOKUP(F538,baza!G:G,1,FALSE)</f>
        <v>#N/A</v>
      </c>
      <c r="H538" s="102" t="s">
        <v>19319</v>
      </c>
      <c r="I538" s="104" t="s">
        <v>19320</v>
      </c>
      <c r="J538" s="105" t="str">
        <f t="shared" si="16"/>
        <v>RPZP.01.03.02-32-012/11-01</v>
      </c>
      <c r="K538" s="104" t="s">
        <v>19321</v>
      </c>
      <c r="L538" s="102" t="s">
        <v>19322</v>
      </c>
      <c r="M538" s="102" t="s">
        <v>7174</v>
      </c>
      <c r="N538" s="102" t="s">
        <v>7173</v>
      </c>
      <c r="O538" s="106" t="s">
        <v>8426</v>
      </c>
      <c r="P538" s="92" t="str">
        <f>VLOOKUP(F538,'[2]kiedy utworzył wop'!B:H,7,FALSE)</f>
        <v>2012-03-06</v>
      </c>
      <c r="Q538" s="107" t="s">
        <v>895</v>
      </c>
      <c r="R538" s="108" t="str">
        <f t="shared" si="17"/>
        <v>2012</v>
      </c>
      <c r="S538" s="109" t="s">
        <v>5409</v>
      </c>
      <c r="T538" s="96">
        <f>VLOOKUP(F538,'[2]dofinansowanie '!P:AI,20,FALSE)</f>
        <v>6950</v>
      </c>
      <c r="U538" t="str">
        <f>VLOOKUP(F538,'[2]baza umowy'!A:AJ,36,FALSE)</f>
        <v>00 Nie dotyczy</v>
      </c>
      <c r="V538" t="str">
        <f>VLOOKUP(F538,'[2]baza umowy'!H:AH,27,FALSE)</f>
        <v>05 Usługi w zakresie zaawansowanego wsparcia dla przedsiębiorstw i grup przedsiębiorstw</v>
      </c>
      <c r="W538" t="str">
        <f>VLOOKUP(F538,'[2]baza umowy'!H:AK,30,FALSE)</f>
        <v>13 Handel hurtowy i detaliczny</v>
      </c>
      <c r="X538" t="str">
        <f>VLOOKUP(F538,'[2]baza umowy'!A:AM,39,FALSE)</f>
        <v>P.P.H.U. TĘCZA Hurtownia Artykułów Budowlanych Ewa Żur</v>
      </c>
      <c r="Y538" t="str">
        <f>VLOOKUP(F538,'[2]baza umowy'!A:AU,47,FALSE)</f>
        <v>osoba fizyczna prowadząca działalność gospodarczą - małe przedsiębiorstwo</v>
      </c>
      <c r="Z538" t="str">
        <f>VLOOKUP(F538,'[2]baza umowy'!A:AW,49,FALSE)</f>
        <v>przedsiębiorca lub przedsiębiorstwo</v>
      </c>
      <c r="AA538" t="str">
        <f>VLOOKUP(F538,'[2]baza umowy'!A:AL,38,FALSE)</f>
        <v>6690007648</v>
      </c>
    </row>
    <row r="539" spans="1:27" x14ac:dyDescent="0.25">
      <c r="A539" t="str">
        <f>VLOOKUP(F539,'[2]baza umowy'!A:B,2,FALSE)</f>
        <v>RPZP.01.00.00</v>
      </c>
      <c r="B539" t="str">
        <f>VLOOKUP(F539,'[2]baza umowy'!A:C,3,FALSE)</f>
        <v>RPZP.01.01.00</v>
      </c>
      <c r="C539" t="str">
        <f>VLOOKUP(F539,'[2]baza umowy'!A:D,4,FALSE)</f>
        <v>RPZP.01.01.01</v>
      </c>
      <c r="D539" s="102" t="s">
        <v>6363</v>
      </c>
      <c r="E539" s="103" t="str">
        <f>VLOOKUP(F539,'[2]baza umowy'!A:E,5,FALSE)</f>
        <v>RPZP.01.01.01-32-023/10-02</v>
      </c>
      <c r="F539" s="102" t="s">
        <v>6366</v>
      </c>
      <c r="G539" s="89" t="e">
        <f>VLOOKUP(F539,baza!G:G,1,FALSE)</f>
        <v>#N/A</v>
      </c>
      <c r="H539" s="102" t="s">
        <v>19323</v>
      </c>
      <c r="I539" s="104" t="s">
        <v>19324</v>
      </c>
      <c r="J539" s="105" t="str">
        <f t="shared" si="16"/>
        <v>RPZP.01.01.01-32-023/10-01</v>
      </c>
      <c r="K539" s="104" t="s">
        <v>19325</v>
      </c>
      <c r="L539" s="102" t="s">
        <v>19326</v>
      </c>
      <c r="M539" s="102" t="s">
        <v>6369</v>
      </c>
      <c r="N539" s="102" t="s">
        <v>6368</v>
      </c>
      <c r="O539" s="106" t="s">
        <v>5383</v>
      </c>
      <c r="P539" s="92" t="str">
        <f>VLOOKUP(F539,'[2]kiedy utworzył wop'!B:H,7,FALSE)</f>
        <v>2012-03-06</v>
      </c>
      <c r="Q539" s="107" t="s">
        <v>895</v>
      </c>
      <c r="R539" s="108" t="str">
        <f t="shared" si="17"/>
        <v>2012</v>
      </c>
      <c r="S539" s="109" t="s">
        <v>6401</v>
      </c>
      <c r="T539" s="96">
        <f>VLOOKUP(F539,'[2]dofinansowanie '!P:AI,20,FALSE)</f>
        <v>95499.69</v>
      </c>
      <c r="U539" t="str">
        <f>VLOOKUP(F539,'[2]baza umowy'!A:AJ,36,FALSE)</f>
        <v>01 Obszar miejski</v>
      </c>
      <c r="V539" t="str">
        <f>VLOOKUP(F539,'[2]baza umowy'!H:AH,27,FALSE)</f>
        <v>08 Inne inwestycje w przedsiębiorstwa</v>
      </c>
      <c r="W539" t="str">
        <f>VLOOKUP(F539,'[2]baza umowy'!H:AK,30,FALSE)</f>
        <v>12 Budownictwo</v>
      </c>
      <c r="X539" t="str">
        <f>VLOOKUP(F539,'[2]baza umowy'!A:AM,39,FALSE)</f>
        <v>Przedsiębiorstwo Produkcyjno – Handlowe „ATEST” Ryszard Andrzej Olejnicki</v>
      </c>
      <c r="Y539" t="str">
        <f>VLOOKUP(F539,'[2]baza umowy'!A:AU,47,FALSE)</f>
        <v>osoba fizyczna prowadząca działalność gospodarczą - mikro przedsiębiorstwo</v>
      </c>
      <c r="Z539" t="str">
        <f>VLOOKUP(F539,'[2]baza umowy'!A:AW,49,FALSE)</f>
        <v>przedsiębiorca lub przedsiębiorstwo</v>
      </c>
      <c r="AA539" t="str">
        <f>VLOOKUP(F539,'[2]baza umowy'!A:AL,38,FALSE)</f>
        <v>8510004797</v>
      </c>
    </row>
    <row r="540" spans="1:27" x14ac:dyDescent="0.25">
      <c r="A540" t="str">
        <f>VLOOKUP(F540,'[2]baza umowy'!A:B,2,FALSE)</f>
        <v>RPZP.01.00.00</v>
      </c>
      <c r="B540" t="str">
        <f>VLOOKUP(F540,'[2]baza umowy'!A:C,3,FALSE)</f>
        <v>RPZP.01.01.00</v>
      </c>
      <c r="C540" t="str">
        <f>VLOOKUP(F540,'[2]baza umowy'!A:D,4,FALSE)</f>
        <v>RPZP.01.01.01</v>
      </c>
      <c r="D540" s="102" t="s">
        <v>5492</v>
      </c>
      <c r="E540" s="103" t="str">
        <f>VLOOKUP(F540,'[2]baza umowy'!A:E,5,FALSE)</f>
        <v>RPZP.01.01.01-32-011/10-01</v>
      </c>
      <c r="F540" s="102" t="s">
        <v>5495</v>
      </c>
      <c r="G540" s="89" t="e">
        <f>VLOOKUP(F540,baza!G:G,1,FALSE)</f>
        <v>#N/A</v>
      </c>
      <c r="H540" s="102" t="s">
        <v>19327</v>
      </c>
      <c r="I540" s="104" t="s">
        <v>5492</v>
      </c>
      <c r="J540" s="105" t="str">
        <f t="shared" si="16"/>
        <v>RPZP.01.01.01-32-011/10-01</v>
      </c>
      <c r="K540" s="104" t="s">
        <v>19328</v>
      </c>
      <c r="L540" s="102" t="s">
        <v>19329</v>
      </c>
      <c r="M540" s="102" t="s">
        <v>4047</v>
      </c>
      <c r="N540" s="102" t="s">
        <v>4046</v>
      </c>
      <c r="O540" s="106" t="s">
        <v>7172</v>
      </c>
      <c r="P540" s="92" t="str">
        <f>VLOOKUP(F540,'[2]kiedy utworzył wop'!B:H,7,FALSE)</f>
        <v>2012-03-06</v>
      </c>
      <c r="Q540" s="107" t="s">
        <v>895</v>
      </c>
      <c r="R540" s="108" t="str">
        <f t="shared" si="17"/>
        <v>2012</v>
      </c>
      <c r="S540" s="109" t="s">
        <v>5409</v>
      </c>
      <c r="T540" s="96">
        <f>VLOOKUP(F540,'[2]dofinansowanie '!P:AI,20,FALSE)</f>
        <v>98193.45</v>
      </c>
      <c r="U540" t="str">
        <f>VLOOKUP(F540,'[2]baza umowy'!A:AJ,36,FALSE)</f>
        <v>01 Obszar miejski</v>
      </c>
      <c r="V540" t="str">
        <f>VLOOKUP(F540,'[2]baza umowy'!H:AH,27,FALSE)</f>
        <v>08 Inne inwestycje w przedsiębiorstwa</v>
      </c>
      <c r="W540" t="str">
        <f>VLOOKUP(F540,'[2]baza umowy'!H:AK,30,FALSE)</f>
        <v>13 Handel hurtowy i detaliczny</v>
      </c>
      <c r="X540" t="str">
        <f>VLOOKUP(F540,'[2]baza umowy'!A:AM,39,FALSE)</f>
        <v>ANMAR Anna Małgorzata Sobieraj</v>
      </c>
      <c r="Y540" t="str">
        <f>VLOOKUP(F540,'[2]baza umowy'!A:AU,47,FALSE)</f>
        <v>osoba fizyczna prowadząca działalność gospodarczą - mikro przedsiębiorstwo</v>
      </c>
      <c r="Z540" t="str">
        <f>VLOOKUP(F540,'[2]baza umowy'!A:AW,49,FALSE)</f>
        <v>przedsiębiorca lub przedsiębiorstwo</v>
      </c>
      <c r="AA540" t="str">
        <f>VLOOKUP(F540,'[2]baza umowy'!A:AL,38,FALSE)</f>
        <v>8511200520</v>
      </c>
    </row>
    <row r="541" spans="1:27" x14ac:dyDescent="0.25">
      <c r="A541" t="str">
        <f>VLOOKUP(F541,'[2]baza umowy'!A:B,2,FALSE)</f>
        <v>RPZP.01.00.00</v>
      </c>
      <c r="B541" t="str">
        <f>VLOOKUP(F541,'[2]baza umowy'!A:C,3,FALSE)</f>
        <v>RPZP.01.01.00</v>
      </c>
      <c r="C541" t="str">
        <f>VLOOKUP(F541,'[2]baza umowy'!A:D,4,FALSE)</f>
        <v>RPZP.01.01.01</v>
      </c>
      <c r="D541" s="102" t="s">
        <v>3016</v>
      </c>
      <c r="E541" s="103" t="str">
        <f>VLOOKUP(F541,'[2]baza umowy'!A:E,5,FALSE)</f>
        <v>RPZP.01.01.01-32-280/09-02</v>
      </c>
      <c r="F541" s="102" t="s">
        <v>3019</v>
      </c>
      <c r="G541" s="89" t="e">
        <f>VLOOKUP(F541,baza!G:G,1,FALSE)</f>
        <v>#N/A</v>
      </c>
      <c r="H541" s="102" t="s">
        <v>19330</v>
      </c>
      <c r="I541" s="104" t="s">
        <v>19331</v>
      </c>
      <c r="J541" s="105" t="str">
        <f t="shared" si="16"/>
        <v>RPZP.01.01.01-32-280/09-03</v>
      </c>
      <c r="K541" s="104" t="s">
        <v>19332</v>
      </c>
      <c r="L541" s="102" t="s">
        <v>19333</v>
      </c>
      <c r="M541" s="102" t="s">
        <v>3022</v>
      </c>
      <c r="N541" s="102" t="s">
        <v>3021</v>
      </c>
      <c r="O541" s="106" t="s">
        <v>19213</v>
      </c>
      <c r="P541" s="92" t="str">
        <f>VLOOKUP(F541,'[2]kiedy utworzył wop'!B:H,7,FALSE)</f>
        <v>2012-03-07</v>
      </c>
      <c r="Q541" s="107" t="s">
        <v>895</v>
      </c>
      <c r="R541" s="108" t="str">
        <f t="shared" si="17"/>
        <v>2012</v>
      </c>
      <c r="S541" s="109" t="s">
        <v>4655</v>
      </c>
      <c r="T541" s="96">
        <f>VLOOKUP(F541,'[2]dofinansowanie '!P:AI,20,FALSE)</f>
        <v>45312.57</v>
      </c>
      <c r="U541" t="str">
        <f>VLOOKUP(F541,'[2]baza umowy'!A:AJ,36,FALSE)</f>
        <v>01 Obszar miejski</v>
      </c>
      <c r="V541" t="str">
        <f>VLOOKUP(F541,'[2]baza umowy'!H:AH,27,FALSE)</f>
        <v>08 Inne inwestycje w przedsiębiorstwa</v>
      </c>
      <c r="W541" t="str">
        <f>VLOOKUP(F541,'[2]baza umowy'!H:AK,30,FALSE)</f>
        <v>12 Budownictwo</v>
      </c>
      <c r="X541" t="str">
        <f>VLOOKUP(F541,'[2]baza umowy'!A:AM,39,FALSE)</f>
        <v>Bielawiec Jerzy Jacek Zakład Robót Inżynieryjno Budowlanych "GEO-BUD"</v>
      </c>
      <c r="Y541" t="str">
        <f>VLOOKUP(F541,'[2]baza umowy'!A:AU,47,FALSE)</f>
        <v>osoba fizyczna prowadząca działalność gospodarczą - mikro przedsiębiorstwo</v>
      </c>
      <c r="Z541" t="str">
        <f>VLOOKUP(F541,'[2]baza umowy'!A:AW,49,FALSE)</f>
        <v>przedsiębiorca lub przedsiębiorstwo</v>
      </c>
      <c r="AA541" t="str">
        <f>VLOOKUP(F541,'[2]baza umowy'!A:AL,38,FALSE)</f>
        <v>6721014159</v>
      </c>
    </row>
    <row r="542" spans="1:27" x14ac:dyDescent="0.25">
      <c r="A542" t="str">
        <f>VLOOKUP(F542,'[2]baza umowy'!A:B,2,FALSE)</f>
        <v>RPZP.01.00.00</v>
      </c>
      <c r="B542" t="str">
        <f>VLOOKUP(F542,'[2]baza umowy'!A:C,3,FALSE)</f>
        <v>RPZP.01.01.00</v>
      </c>
      <c r="C542" t="str">
        <f>VLOOKUP(F542,'[2]baza umowy'!A:D,4,FALSE)</f>
        <v>RPZP.01.01.01</v>
      </c>
      <c r="D542" s="102" t="s">
        <v>19334</v>
      </c>
      <c r="E542" s="103" t="str">
        <f>VLOOKUP(F542,'[2]baza umowy'!A:E,5,FALSE)</f>
        <v>RPZP.01.01.01-32-092/10-02</v>
      </c>
      <c r="F542" s="102" t="s">
        <v>7564</v>
      </c>
      <c r="G542" s="89" t="e">
        <f>VLOOKUP(F542,baza!G:G,1,FALSE)</f>
        <v>#N/A</v>
      </c>
      <c r="H542" s="102" t="s">
        <v>19335</v>
      </c>
      <c r="I542" s="104" t="s">
        <v>19334</v>
      </c>
      <c r="J542" s="105" t="str">
        <f t="shared" si="16"/>
        <v>RPZP.01.01.01-32-092/10-01</v>
      </c>
      <c r="K542" s="104" t="s">
        <v>19336</v>
      </c>
      <c r="L542" s="102" t="s">
        <v>19337</v>
      </c>
      <c r="M542" s="102" t="s">
        <v>19338</v>
      </c>
      <c r="N542" s="102" t="s">
        <v>7567</v>
      </c>
      <c r="O542" s="106" t="s">
        <v>8426</v>
      </c>
      <c r="P542" s="92" t="str">
        <f>VLOOKUP(F542,'[2]kiedy utworzył wop'!B:H,7,FALSE)</f>
        <v>2012-03-07</v>
      </c>
      <c r="Q542" s="107" t="s">
        <v>895</v>
      </c>
      <c r="R542" s="108" t="str">
        <f t="shared" si="17"/>
        <v>2012</v>
      </c>
      <c r="S542" s="109" t="s">
        <v>5409</v>
      </c>
      <c r="T542" s="96">
        <f>VLOOKUP(F542,'[2]dofinansowanie '!P:AI,20,FALSE)</f>
        <v>570439.51</v>
      </c>
      <c r="U542" t="str">
        <f>VLOOKUP(F542,'[2]baza umowy'!A:AJ,36,FALSE)</f>
        <v>01 Obszar miejski</v>
      </c>
      <c r="V542" t="str">
        <f>VLOOKUP(F542,'[2]baza umowy'!H:AH,27,FALSE)</f>
        <v>08 Inne inwestycje w przedsiębiorstwa</v>
      </c>
      <c r="W542" t="str">
        <f>VLOOKUP(F542,'[2]baza umowy'!H:AK,30,FALSE)</f>
        <v>22 Inne niewyszczególnione usługi</v>
      </c>
      <c r="X542" t="str">
        <f>VLOOKUP(F542,'[2]baza umowy'!A:AM,39,FALSE)</f>
        <v>T&amp;M Spółka z o.o.</v>
      </c>
      <c r="Y542" t="str">
        <f>VLOOKUP(F542,'[2]baza umowy'!A:AU,47,FALSE)</f>
        <v>spółka z ograniczoną odpowiedzialnością - mikro przedsiębiorstwo</v>
      </c>
      <c r="Z542" t="str">
        <f>VLOOKUP(F542,'[2]baza umowy'!A:AW,49,FALSE)</f>
        <v>przedsiębiorca lub przedsiębiorstwo</v>
      </c>
      <c r="AA542" t="str">
        <f>VLOOKUP(F542,'[2]baza umowy'!A:AL,38,FALSE)</f>
        <v>8522572225</v>
      </c>
    </row>
    <row r="543" spans="1:27" x14ac:dyDescent="0.25">
      <c r="A543" t="str">
        <f>VLOOKUP(F543,'[2]baza umowy'!A:B,2,FALSE)</f>
        <v>RPZP.01.00.00</v>
      </c>
      <c r="B543" t="str">
        <f>VLOOKUP(F543,'[2]baza umowy'!A:C,3,FALSE)</f>
        <v>RPZP.01.01.00</v>
      </c>
      <c r="C543" t="str">
        <f>VLOOKUP(F543,'[2]baza umowy'!A:D,4,FALSE)</f>
        <v>RPZP.01.01.01</v>
      </c>
      <c r="D543" s="102" t="s">
        <v>4951</v>
      </c>
      <c r="E543" s="103" t="str">
        <f>VLOOKUP(F543,'[2]baza umowy'!A:E,5,FALSE)</f>
        <v>RPZP.01.01.01-32-138/09-04</v>
      </c>
      <c r="F543" s="102" t="s">
        <v>4954</v>
      </c>
      <c r="G543" s="89" t="e">
        <f>VLOOKUP(F543,baza!G:G,1,FALSE)</f>
        <v>#N/A</v>
      </c>
      <c r="H543" s="102" t="s">
        <v>19339</v>
      </c>
      <c r="I543" s="104" t="s">
        <v>19340</v>
      </c>
      <c r="J543" s="105" t="str">
        <f t="shared" si="16"/>
        <v>RPZP.01.01.01-32-138/09-03</v>
      </c>
      <c r="K543" s="104" t="s">
        <v>19341</v>
      </c>
      <c r="L543" s="102" t="s">
        <v>19342</v>
      </c>
      <c r="M543" s="102" t="s">
        <v>4957</v>
      </c>
      <c r="N543" s="102" t="s">
        <v>4956</v>
      </c>
      <c r="O543" s="106" t="s">
        <v>8236</v>
      </c>
      <c r="P543" s="92" t="str">
        <f>VLOOKUP(F543,'[2]kiedy utworzył wop'!B:H,7,FALSE)</f>
        <v>2012-03-08</v>
      </c>
      <c r="Q543" s="107" t="s">
        <v>895</v>
      </c>
      <c r="R543" s="108" t="str">
        <f t="shared" si="17"/>
        <v>2012</v>
      </c>
      <c r="S543" s="109" t="s">
        <v>4655</v>
      </c>
      <c r="T543" s="96">
        <f>VLOOKUP(F543,'[2]dofinansowanie '!P:AI,20,FALSE)</f>
        <v>553818.89</v>
      </c>
      <c r="U543" t="str">
        <f>VLOOKUP(F543,'[2]baza umowy'!A:AJ,36,FALSE)</f>
        <v>01 Obszar miejski</v>
      </c>
      <c r="V543" t="str">
        <f>VLOOKUP(F543,'[2]baza umowy'!H:AH,27,FALSE)</f>
        <v>08 Inne inwestycje w przedsiębiorstwa</v>
      </c>
      <c r="W543" t="str">
        <f>VLOOKUP(F543,'[2]baza umowy'!H:AK,30,FALSE)</f>
        <v>22 Inne niewyszczególnione usługi</v>
      </c>
      <c r="X543" t="str">
        <f>VLOOKUP(F543,'[2]baza umowy'!A:AM,39,FALSE)</f>
        <v>BUTTERFLY Fitness Club Agnieszka Sura</v>
      </c>
      <c r="Y543" t="str">
        <f>VLOOKUP(F543,'[2]baza umowy'!A:AU,47,FALSE)</f>
        <v>osoba fizyczna prowadząca działalność gospodarczą - mikro przedsiębiorstwo</v>
      </c>
      <c r="Z543" t="str">
        <f>VLOOKUP(F543,'[2]baza umowy'!A:AW,49,FALSE)</f>
        <v>przedsiębiorca lub przedsiębiorstwo</v>
      </c>
      <c r="AA543" t="str">
        <f>VLOOKUP(F543,'[2]baza umowy'!A:AL,38,FALSE)</f>
        <v>8512590664</v>
      </c>
    </row>
    <row r="544" spans="1:27" x14ac:dyDescent="0.25">
      <c r="A544" t="str">
        <f>VLOOKUP(F544,'[2]baza umowy'!A:B,2,FALSE)</f>
        <v>RPZP.05.00.00</v>
      </c>
      <c r="B544" t="str">
        <f>VLOOKUP(F544,'[2]baza umowy'!A:C,3,FALSE)</f>
        <v>RPZP.05.02.00</v>
      </c>
      <c r="C544" t="str">
        <f>VLOOKUP(F544,'[2]baza umowy'!A:D,4,FALSE)</f>
        <v>RPZP.05.02.02</v>
      </c>
      <c r="D544" s="102" t="s">
        <v>8599</v>
      </c>
      <c r="E544" s="103" t="str">
        <f>VLOOKUP(F544,'[2]baza umowy'!A:E,5,FALSE)</f>
        <v>RPZP.05.02.02-32-010/10-04</v>
      </c>
      <c r="F544" s="102" t="s">
        <v>8602</v>
      </c>
      <c r="G544" s="89" t="e">
        <f>VLOOKUP(F544,baza!G:G,1,FALSE)</f>
        <v>#N/A</v>
      </c>
      <c r="H544" s="102" t="s">
        <v>19343</v>
      </c>
      <c r="I544" s="104" t="s">
        <v>19344</v>
      </c>
      <c r="J544" s="105" t="str">
        <f t="shared" si="16"/>
        <v>RPZP.05.02.02-32-010/10-03</v>
      </c>
      <c r="K544" s="104" t="s">
        <v>19345</v>
      </c>
      <c r="L544" s="102" t="s">
        <v>19346</v>
      </c>
      <c r="M544" s="102" t="s">
        <v>8605</v>
      </c>
      <c r="N544" s="102" t="s">
        <v>8604</v>
      </c>
      <c r="O544" s="106" t="s">
        <v>7172</v>
      </c>
      <c r="P544" s="92" t="str">
        <f>VLOOKUP(F544,'[2]kiedy utworzył wop'!B:H,7,FALSE)</f>
        <v>2012-03-12</v>
      </c>
      <c r="Q544" s="107" t="s">
        <v>895</v>
      </c>
      <c r="R544" s="108" t="str">
        <f t="shared" si="17"/>
        <v>2012</v>
      </c>
      <c r="S544" s="109" t="s">
        <v>5409</v>
      </c>
      <c r="T544" s="96">
        <f>VLOOKUP(F544,'[2]dofinansowanie '!P:AI,20,FALSE)</f>
        <v>1937381.68</v>
      </c>
      <c r="U544" t="str">
        <f>VLOOKUP(F544,'[2]baza umowy'!A:AJ,36,FALSE)</f>
        <v>01 Obszar miejski</v>
      </c>
      <c r="V544" t="str">
        <f>VLOOKUP(F544,'[2]baza umowy'!H:AH,27,FALSE)</f>
        <v>58 Ochrona i zachowanie dziedzictwa kulturowego</v>
      </c>
      <c r="W544" t="str">
        <f>VLOOKUP(F544,'[2]baza umowy'!H:AK,30,FALSE)</f>
        <v>00 Nie dotyczy</v>
      </c>
      <c r="X544" t="str">
        <f>VLOOKUP(F544,'[2]baza umowy'!A:AM,39,FALSE)</f>
        <v>Gmina Kamień Pomorski</v>
      </c>
      <c r="Y544" t="str">
        <f>VLOOKUP(F544,'[2]baza umowy'!A:AU,47,FALSE)</f>
        <v>wspólnota samorządowa</v>
      </c>
      <c r="Z544" t="str">
        <f>VLOOKUP(F544,'[2]baza umowy'!A:AW,49,FALSE)</f>
        <v>jednostka samorządu terytorialnego, związek lub stowarzyszenie jst</v>
      </c>
      <c r="AA544" t="str">
        <f>VLOOKUP(F544,'[2]baza umowy'!A:AL,38,FALSE)</f>
        <v>9860157013</v>
      </c>
    </row>
    <row r="545" spans="1:27" x14ac:dyDescent="0.25">
      <c r="A545" t="str">
        <f>VLOOKUP(F545,'[2]baza umowy'!A:B,2,FALSE)</f>
        <v>RPZP.01.00.00</v>
      </c>
      <c r="B545" t="str">
        <f>VLOOKUP(F545,'[2]baza umowy'!A:C,3,FALSE)</f>
        <v>RPZP.01.01.00</v>
      </c>
      <c r="C545" t="str">
        <f>VLOOKUP(F545,'[2]baza umowy'!A:D,4,FALSE)</f>
        <v>RPZP.01.01.01</v>
      </c>
      <c r="D545" s="102" t="s">
        <v>6337</v>
      </c>
      <c r="E545" s="103" t="str">
        <f>VLOOKUP(F545,'[2]baza umowy'!A:E,5,FALSE)</f>
        <v>RPZP.01.01.01-32-300/09-05</v>
      </c>
      <c r="F545" s="102" t="s">
        <v>6340</v>
      </c>
      <c r="G545" s="89" t="e">
        <f>VLOOKUP(F545,baza!G:G,1,FALSE)</f>
        <v>#N/A</v>
      </c>
      <c r="H545" s="102" t="s">
        <v>19347</v>
      </c>
      <c r="I545" s="104" t="s">
        <v>19348</v>
      </c>
      <c r="J545" s="105" t="str">
        <f t="shared" si="16"/>
        <v>RPZP.01.01.01-32-300/09-06</v>
      </c>
      <c r="K545" s="104" t="s">
        <v>19349</v>
      </c>
      <c r="L545" s="102" t="s">
        <v>19350</v>
      </c>
      <c r="M545" s="102" t="s">
        <v>6343</v>
      </c>
      <c r="N545" s="102" t="s">
        <v>6342</v>
      </c>
      <c r="O545" s="106" t="s">
        <v>9584</v>
      </c>
      <c r="P545" s="92" t="str">
        <f>VLOOKUP(F545,'[2]kiedy utworzył wop'!B:H,7,FALSE)</f>
        <v>2012-03-13</v>
      </c>
      <c r="Q545" s="107" t="s">
        <v>895</v>
      </c>
      <c r="R545" s="108" t="str">
        <f t="shared" si="17"/>
        <v>2012</v>
      </c>
      <c r="S545" s="109" t="s">
        <v>4655</v>
      </c>
      <c r="T545" s="96">
        <f>VLOOKUP(F545,'[2]dofinansowanie '!P:AI,20,FALSE)</f>
        <v>955670.45</v>
      </c>
      <c r="U545" t="str">
        <f>VLOOKUP(F545,'[2]baza umowy'!A:AJ,36,FALSE)</f>
        <v>05 Obszary wiejskie (poza obszarami górskimi, wyspami lub o niskiej i bardzo niskiej gęstości zaludnienia)</v>
      </c>
      <c r="V545" t="str">
        <f>VLOOKUP(F545,'[2]baza umowy'!H:AH,27,FALSE)</f>
        <v>08 Inne inwestycje w przedsiębiorstwa</v>
      </c>
      <c r="W545" t="str">
        <f>VLOOKUP(F545,'[2]baza umowy'!H:AK,30,FALSE)</f>
        <v>08 Wytwarzanie i dystrybucja energii elektrycznej, gazu i ciepła</v>
      </c>
      <c r="X545" t="str">
        <f>VLOOKUP(F545,'[2]baza umowy'!A:AM,39,FALSE)</f>
        <v>EkoStrom Spółka z ograniczoną odpowiedziałnością</v>
      </c>
      <c r="Y545" t="str">
        <f>VLOOKUP(F545,'[2]baza umowy'!A:AU,47,FALSE)</f>
        <v>spółka z ograniczoną odpowiedzialnością - mikro przedsiębiorstwo</v>
      </c>
      <c r="Z545" t="str">
        <f>VLOOKUP(F545,'[2]baza umowy'!A:AW,49,FALSE)</f>
        <v>przedsiębiorca lub przedsiębiorstwo</v>
      </c>
      <c r="AA545" t="str">
        <f>VLOOKUP(F545,'[2]baza umowy'!A:AL,38,FALSE)</f>
        <v>7811790057</v>
      </c>
    </row>
    <row r="546" spans="1:27" x14ac:dyDescent="0.25">
      <c r="A546" t="str">
        <f>VLOOKUP(F546,'[2]baza umowy'!A:B,2,FALSE)</f>
        <v>RPZP.01.00.00</v>
      </c>
      <c r="B546" t="str">
        <f>VLOOKUP(F546,'[2]baza umowy'!A:C,3,FALSE)</f>
        <v>RPZP.01.01.00</v>
      </c>
      <c r="C546" t="str">
        <f>VLOOKUP(F546,'[2]baza umowy'!A:D,4,FALSE)</f>
        <v>RPZP.01.01.02</v>
      </c>
      <c r="D546" s="102" t="s">
        <v>7975</v>
      </c>
      <c r="E546" s="103" t="str">
        <f>VLOOKUP(F546,'[2]baza umowy'!A:E,5,FALSE)</f>
        <v>RPZP.01.01.02-32-109/10-04</v>
      </c>
      <c r="F546" s="102" t="s">
        <v>7978</v>
      </c>
      <c r="G546" s="89" t="e">
        <f>VLOOKUP(F546,baza!G:G,1,FALSE)</f>
        <v>#N/A</v>
      </c>
      <c r="H546" s="102" t="s">
        <v>19351</v>
      </c>
      <c r="I546" s="104" t="s">
        <v>19352</v>
      </c>
      <c r="J546" s="105" t="str">
        <f t="shared" si="16"/>
        <v>RPZP.01.01.02-32-109/10-02</v>
      </c>
      <c r="K546" s="104" t="s">
        <v>19353</v>
      </c>
      <c r="L546" s="102" t="s">
        <v>19354</v>
      </c>
      <c r="M546" s="102" t="s">
        <v>7981</v>
      </c>
      <c r="N546" s="102" t="s">
        <v>1916</v>
      </c>
      <c r="O546" s="106" t="s">
        <v>5401</v>
      </c>
      <c r="P546" s="92" t="str">
        <f>VLOOKUP(F546,'[2]kiedy utworzył wop'!B:H,7,FALSE)</f>
        <v>2012-03-16</v>
      </c>
      <c r="Q546" s="107" t="s">
        <v>895</v>
      </c>
      <c r="R546" s="108" t="str">
        <f t="shared" si="17"/>
        <v>2012</v>
      </c>
      <c r="S546" s="109" t="s">
        <v>9117</v>
      </c>
      <c r="T546" s="96">
        <f>VLOOKUP(F546,'[2]dofinansowanie '!P:AI,20,FALSE)</f>
        <v>541359.61</v>
      </c>
      <c r="U546" t="str">
        <f>VLOOKUP(F546,'[2]baza umowy'!A:AJ,36,FALSE)</f>
        <v>01 Obszar miejski</v>
      </c>
      <c r="V546" t="str">
        <f>VLOOKUP(F546,'[2]baza umowy'!H:AH,27,FALSE)</f>
        <v>08 Inne inwestycje w przedsiębiorstwa</v>
      </c>
      <c r="W546" t="str">
        <f>VLOOKUP(F546,'[2]baza umowy'!H:AK,30,FALSE)</f>
        <v>22 Inne niewyszczególnione usługi</v>
      </c>
      <c r="X546" t="str">
        <f>VLOOKUP(F546,'[2]baza umowy'!A:AM,39,FALSE)</f>
        <v>Fotokart spółka z ograniczoną odpowiedzialnością</v>
      </c>
      <c r="Y546" t="str">
        <f>VLOOKUP(F546,'[2]baza umowy'!A:AU,47,FALSE)</f>
        <v>spółka z ograniczoną odpowiedzialnością - średnie przedsiębiorstwo</v>
      </c>
      <c r="Z546" t="str">
        <f>VLOOKUP(F546,'[2]baza umowy'!A:AW,49,FALSE)</f>
        <v>przedsiębiorca lub przedsiębiorstwo</v>
      </c>
      <c r="AA546" t="str">
        <f>VLOOKUP(F546,'[2]baza umowy'!A:AL,38,FALSE)</f>
        <v>8512389324</v>
      </c>
    </row>
    <row r="547" spans="1:27" x14ac:dyDescent="0.25">
      <c r="A547" t="str">
        <f>VLOOKUP(F547,'[2]baza umowy'!A:B,2,FALSE)</f>
        <v>RPZP.01.00.00</v>
      </c>
      <c r="B547" t="str">
        <f>VLOOKUP(F547,'[2]baza umowy'!A:C,3,FALSE)</f>
        <v>RPZP.01.01.00</v>
      </c>
      <c r="C547" t="str">
        <f>VLOOKUP(F547,'[2]baza umowy'!A:D,4,FALSE)</f>
        <v>RPZP.01.01.01</v>
      </c>
      <c r="D547" s="102" t="s">
        <v>4484</v>
      </c>
      <c r="E547" s="103" t="str">
        <f>VLOOKUP(F547,'[2]baza umowy'!A:E,5,FALSE)</f>
        <v>RPZP.01.01.01-32-251/09-04</v>
      </c>
      <c r="F547" s="102" t="s">
        <v>4487</v>
      </c>
      <c r="G547" s="89" t="e">
        <f>VLOOKUP(F547,baza!G:G,1,FALSE)</f>
        <v>#N/A</v>
      </c>
      <c r="H547" s="102" t="s">
        <v>19355</v>
      </c>
      <c r="I547" s="104" t="s">
        <v>4484</v>
      </c>
      <c r="J547" s="105" t="str">
        <f t="shared" si="16"/>
        <v>RPZP.01.01.01-32-251/09-04</v>
      </c>
      <c r="K547" s="104" t="s">
        <v>19356</v>
      </c>
      <c r="L547" s="102" t="s">
        <v>19357</v>
      </c>
      <c r="M547" s="102" t="s">
        <v>4491</v>
      </c>
      <c r="N547" s="102" t="s">
        <v>4490</v>
      </c>
      <c r="O547" s="106" t="s">
        <v>5401</v>
      </c>
      <c r="P547" s="92" t="str">
        <f>VLOOKUP(F547,'[2]kiedy utworzył wop'!B:H,7,FALSE)</f>
        <v>2012-03-16</v>
      </c>
      <c r="Q547" s="107" t="s">
        <v>895</v>
      </c>
      <c r="R547" s="108" t="str">
        <f t="shared" si="17"/>
        <v>2012</v>
      </c>
      <c r="S547" s="109" t="s">
        <v>9117</v>
      </c>
      <c r="T547" s="96">
        <f>VLOOKUP(F547,'[2]dofinansowanie '!P:AI,20,FALSE)</f>
        <v>314769.44</v>
      </c>
      <c r="U547" t="str">
        <f>VLOOKUP(F547,'[2]baza umowy'!A:AJ,36,FALSE)</f>
        <v>01 Obszar miejski</v>
      </c>
      <c r="V547" t="str">
        <f>VLOOKUP(F547,'[2]baza umowy'!H:AH,27,FALSE)</f>
        <v>08 Inne inwestycje w przedsiębiorstwa</v>
      </c>
      <c r="W547" t="str">
        <f>VLOOKUP(F547,'[2]baza umowy'!H:AK,30,FALSE)</f>
        <v>13 Handel hurtowy i detaliczny</v>
      </c>
      <c r="X547" t="str">
        <f>VLOOKUP(F547,'[2]baza umowy'!A:AM,39,FALSE)</f>
        <v>AN-MAR Marcin Jangas</v>
      </c>
      <c r="Y547" t="str">
        <f>VLOOKUP(F547,'[2]baza umowy'!A:AU,47,FALSE)</f>
        <v>osoba fizyczna prowadząca działalność gospodarczą - mikro przedsiębiorstwo</v>
      </c>
      <c r="Z547" t="str">
        <f>VLOOKUP(F547,'[2]baza umowy'!A:AW,49,FALSE)</f>
        <v>przedsiębiorca lub przedsiębiorstwo</v>
      </c>
      <c r="AA547" t="str">
        <f>VLOOKUP(F547,'[2]baza umowy'!A:AL,38,FALSE)</f>
        <v>8581128360</v>
      </c>
    </row>
    <row r="548" spans="1:27" x14ac:dyDescent="0.25">
      <c r="A548" t="str">
        <f>VLOOKUP(F548,'[2]baza umowy'!A:B,2,FALSE)</f>
        <v>RPZP.02.00.00</v>
      </c>
      <c r="B548" t="str">
        <f>VLOOKUP(F548,'[2]baza umowy'!A:C,3,FALSE)</f>
        <v>RPZP.02.01.00</v>
      </c>
      <c r="C548" t="str">
        <f>VLOOKUP(F548,'[2]baza umowy'!A:D,4,FALSE)</f>
        <v>RPZP.02.01.01</v>
      </c>
      <c r="D548" s="102" t="s">
        <v>8258</v>
      </c>
      <c r="E548" s="103" t="str">
        <f>VLOOKUP(F548,'[2]baza umowy'!A:E,5,FALSE)</f>
        <v>RPZP.02.01.01-32-003/10-03</v>
      </c>
      <c r="F548" s="102" t="s">
        <v>8260</v>
      </c>
      <c r="G548" s="89" t="e">
        <f>VLOOKUP(F548,baza!G:G,1,FALSE)</f>
        <v>#N/A</v>
      </c>
      <c r="H548" s="102" t="s">
        <v>19358</v>
      </c>
      <c r="I548" s="104" t="s">
        <v>19359</v>
      </c>
      <c r="J548" s="105" t="str">
        <f t="shared" si="16"/>
        <v>RPZP.02.01.01-32-003/10-08</v>
      </c>
      <c r="K548" s="104" t="s">
        <v>19360</v>
      </c>
      <c r="L548" s="102" t="s">
        <v>19361</v>
      </c>
      <c r="M548" s="102" t="s">
        <v>70</v>
      </c>
      <c r="N548" s="102" t="s">
        <v>69</v>
      </c>
      <c r="O548" s="106" t="s">
        <v>5780</v>
      </c>
      <c r="P548" s="92" t="str">
        <f>VLOOKUP(F548,'[2]kiedy utworzył wop'!B:H,7,FALSE)</f>
        <v>2012-03-19</v>
      </c>
      <c r="Q548" s="107" t="s">
        <v>895</v>
      </c>
      <c r="R548" s="108" t="str">
        <f t="shared" si="17"/>
        <v>2012</v>
      </c>
      <c r="S548" s="109" t="s">
        <v>4655</v>
      </c>
      <c r="T548" s="96">
        <f>VLOOKUP(F548,'[2]dofinansowanie '!P:AI,20,FALSE)</f>
        <v>6233624.3700000001</v>
      </c>
      <c r="U548" t="str">
        <f>VLOOKUP(F548,'[2]baza umowy'!A:AJ,36,FALSE)</f>
        <v>01 Obszar miejski</v>
      </c>
      <c r="V548" t="str">
        <f>VLOOKUP(F548,'[2]baza umowy'!H:AH,27,FALSE)</f>
        <v>23 Drogi regionalne/lokalne</v>
      </c>
      <c r="W548" t="str">
        <f>VLOOKUP(F548,'[2]baza umowy'!H:AK,30,FALSE)</f>
        <v>00 Nie dotyczy</v>
      </c>
      <c r="X548" t="str">
        <f>VLOOKUP(F548,'[2]baza umowy'!A:AM,39,FALSE)</f>
        <v>Województwo Zachodniopomorskie</v>
      </c>
      <c r="Y548" t="str">
        <f>VLOOKUP(F548,'[2]baza umowy'!A:AU,47,FALSE)</f>
        <v>wspólnota samorządowa</v>
      </c>
      <c r="Z548" t="str">
        <f>VLOOKUP(F548,'[2]baza umowy'!A:AW,49,FALSE)</f>
        <v>Jednostka samorządu terytorialnego</v>
      </c>
      <c r="AA548" t="str">
        <f>VLOOKUP(F548,'[2]baza umowy'!A:AL,38,FALSE)</f>
        <v>8512871498</v>
      </c>
    </row>
    <row r="549" spans="1:27" x14ac:dyDescent="0.25">
      <c r="A549" t="str">
        <f>VLOOKUP(F549,'[2]baza umowy'!A:B,2,FALSE)</f>
        <v>RPZP.01.00.00</v>
      </c>
      <c r="B549" t="str">
        <f>VLOOKUP(F549,'[2]baza umowy'!A:C,3,FALSE)</f>
        <v>RPZP.01.01.00</v>
      </c>
      <c r="C549" t="str">
        <f>VLOOKUP(F549,'[2]baza umowy'!A:D,4,FALSE)</f>
        <v>RPZP.01.01.02</v>
      </c>
      <c r="D549" s="102" t="s">
        <v>6454</v>
      </c>
      <c r="E549" s="103" t="str">
        <f>VLOOKUP(F549,'[2]baza umowy'!A:E,5,FALSE)</f>
        <v>RPZP.01.01.02-32-184/09-03</v>
      </c>
      <c r="F549" s="102" t="s">
        <v>6457</v>
      </c>
      <c r="G549" s="89" t="e">
        <f>VLOOKUP(F549,baza!G:G,1,FALSE)</f>
        <v>#N/A</v>
      </c>
      <c r="H549" s="102" t="s">
        <v>19362</v>
      </c>
      <c r="I549" s="104" t="s">
        <v>19363</v>
      </c>
      <c r="J549" s="105" t="str">
        <f t="shared" si="16"/>
        <v>RPZP.01.01.02-32-184/09-03</v>
      </c>
      <c r="K549" s="104" t="s">
        <v>19364</v>
      </c>
      <c r="L549" s="102" t="s">
        <v>19365</v>
      </c>
      <c r="M549" s="102" t="s">
        <v>6460</v>
      </c>
      <c r="N549" s="102" t="s">
        <v>6459</v>
      </c>
      <c r="O549" s="106" t="s">
        <v>6401</v>
      </c>
      <c r="P549" s="92" t="str">
        <f>VLOOKUP(F549,'[2]kiedy utworzył wop'!B:H,7,FALSE)</f>
        <v>2012-03-19</v>
      </c>
      <c r="Q549" s="107" t="s">
        <v>895</v>
      </c>
      <c r="R549" s="108" t="str">
        <f t="shared" si="17"/>
        <v>2012</v>
      </c>
      <c r="S549" s="109" t="s">
        <v>4655</v>
      </c>
      <c r="T549" s="96">
        <f>VLOOKUP(F549,'[2]dofinansowanie '!P:AI,20,FALSE)</f>
        <v>57140</v>
      </c>
      <c r="U549" t="str">
        <f>VLOOKUP(F549,'[2]baza umowy'!A:AJ,36,FALSE)</f>
        <v>01 Obszar miejski</v>
      </c>
      <c r="V549" t="str">
        <f>VLOOKUP(F549,'[2]baza umowy'!H:AH,27,FALSE)</f>
        <v>08 Inne inwestycje w przedsiębiorstwa</v>
      </c>
      <c r="W549" t="str">
        <f>VLOOKUP(F549,'[2]baza umowy'!H:AK,30,FALSE)</f>
        <v>11 Transport</v>
      </c>
      <c r="X549" t="str">
        <f>VLOOKUP(F549,'[2]baza umowy'!A:AM,39,FALSE)</f>
        <v>Andersen Euro Handel Spółka z ograniczoną odpowiedzialnością</v>
      </c>
      <c r="Y549" t="str">
        <f>VLOOKUP(F549,'[2]baza umowy'!A:AU,47,FALSE)</f>
        <v>spółka z ograniczoną odpowiedzialnością - małe przedsiębiorstwo</v>
      </c>
      <c r="Z549" t="str">
        <f>VLOOKUP(F549,'[2]baza umowy'!A:AW,49,FALSE)</f>
        <v>przedsiębiorca lub przedsiębiorstwo</v>
      </c>
      <c r="AA549" t="str">
        <f>VLOOKUP(F549,'[2]baza umowy'!A:AL,38,FALSE)</f>
        <v>6692193129</v>
      </c>
    </row>
    <row r="550" spans="1:27" x14ac:dyDescent="0.25">
      <c r="A550" t="str">
        <f>VLOOKUP(F550,'[2]baza umowy'!A:B,2,FALSE)</f>
        <v>RPZP.01.00.00</v>
      </c>
      <c r="B550" t="str">
        <f>VLOOKUP(F550,'[2]baza umowy'!A:C,3,FALSE)</f>
        <v>RPZP.01.01.00</v>
      </c>
      <c r="C550" t="str">
        <f>VLOOKUP(F550,'[2]baza umowy'!A:D,4,FALSE)</f>
        <v>RPZP.01.01.02</v>
      </c>
      <c r="D550" s="102" t="s">
        <v>6737</v>
      </c>
      <c r="E550" s="103" t="str">
        <f>VLOOKUP(F550,'[2]baza umowy'!A:E,5,FALSE)</f>
        <v>RPZP.01.01.02-32-044/09-03</v>
      </c>
      <c r="F550" s="102" t="s">
        <v>6740</v>
      </c>
      <c r="G550" s="89" t="e">
        <f>VLOOKUP(F550,baza!G:G,1,FALSE)</f>
        <v>#N/A</v>
      </c>
      <c r="H550" s="102" t="s">
        <v>19366</v>
      </c>
      <c r="I550" s="104" t="s">
        <v>19367</v>
      </c>
      <c r="J550" s="105" t="str">
        <f t="shared" si="16"/>
        <v>RPZP.01.01.02-32-044/09-07</v>
      </c>
      <c r="K550" s="104" t="s">
        <v>19368</v>
      </c>
      <c r="L550" s="102" t="s">
        <v>19369</v>
      </c>
      <c r="M550" s="102" t="s">
        <v>6743</v>
      </c>
      <c r="N550" s="102" t="s">
        <v>6742</v>
      </c>
      <c r="O550" s="106" t="s">
        <v>5789</v>
      </c>
      <c r="P550" s="92" t="str">
        <f>VLOOKUP(F550,'[2]kiedy utworzył wop'!B:H,7,FALSE)</f>
        <v>2012-03-20</v>
      </c>
      <c r="Q550" s="107" t="s">
        <v>895</v>
      </c>
      <c r="R550" s="108" t="str">
        <f t="shared" si="17"/>
        <v>2012</v>
      </c>
      <c r="S550" s="109" t="s">
        <v>9117</v>
      </c>
      <c r="T550" s="96">
        <f>VLOOKUP(F550,'[2]dofinansowanie '!P:AI,20,FALSE)</f>
        <v>333011.19</v>
      </c>
      <c r="U550" t="str">
        <f>VLOOKUP(F550,'[2]baza umowy'!A:AJ,36,FALSE)</f>
        <v>01 Obszar miejski</v>
      </c>
      <c r="V550" t="str">
        <f>VLOOKUP(F550,'[2]baza umowy'!H:AH,27,FALSE)</f>
        <v>08 Inne inwestycje w przedsiębiorstwa</v>
      </c>
      <c r="W550" t="str">
        <f>VLOOKUP(F550,'[2]baza umowy'!H:AK,30,FALSE)</f>
        <v>13 Handel hurtowy i detaliczny</v>
      </c>
      <c r="X550" t="str">
        <f>VLOOKUP(F550,'[2]baza umowy'!A:AM,39,FALSE)</f>
        <v>Tedmark Spółka z ograniczoną odpowiedzialnością</v>
      </c>
      <c r="Y550" t="str">
        <f>VLOOKUP(F550,'[2]baza umowy'!A:AU,47,FALSE)</f>
        <v>spółka z ograniczoną odpowiedzialnością - małe przedsiębiorstwo</v>
      </c>
      <c r="Z550" t="str">
        <f>VLOOKUP(F550,'[2]baza umowy'!A:AW,49,FALSE)</f>
        <v>przedsiębiorca lub przedsiębiorstwo</v>
      </c>
      <c r="AA550" t="str">
        <f>VLOOKUP(F550,'[2]baza umowy'!A:AL,38,FALSE)</f>
        <v>9552042946</v>
      </c>
    </row>
    <row r="551" spans="1:27" x14ac:dyDescent="0.25">
      <c r="A551" t="str">
        <f>VLOOKUP(F551,'[2]baza umowy'!A:B,2,FALSE)</f>
        <v>RPZP.01.00.00</v>
      </c>
      <c r="B551" t="str">
        <f>VLOOKUP(F551,'[2]baza umowy'!A:C,3,FALSE)</f>
        <v>RPZP.01.03.00</v>
      </c>
      <c r="C551" t="str">
        <f>VLOOKUP(F551,'[2]baza umowy'!A:D,4,FALSE)</f>
        <v>RPZP.01.03.02</v>
      </c>
      <c r="D551" s="102" t="s">
        <v>7093</v>
      </c>
      <c r="E551" s="103" t="str">
        <f>VLOOKUP(F551,'[2]baza umowy'!A:E,5,FALSE)</f>
        <v>RPZP.01.03.02-32-024/11-01</v>
      </c>
      <c r="F551" s="102" t="s">
        <v>7096</v>
      </c>
      <c r="G551" s="89" t="e">
        <f>VLOOKUP(F551,baza!G:G,1,FALSE)</f>
        <v>#N/A</v>
      </c>
      <c r="H551" s="102" t="s">
        <v>19370</v>
      </c>
      <c r="I551" s="104" t="s">
        <v>7093</v>
      </c>
      <c r="J551" s="105" t="str">
        <f t="shared" si="16"/>
        <v>RPZP.01.03.02-32-024/11-01</v>
      </c>
      <c r="K551" s="104" t="s">
        <v>19371</v>
      </c>
      <c r="L551" s="102">
        <v>3451696951</v>
      </c>
      <c r="M551" s="102" t="s">
        <v>4300</v>
      </c>
      <c r="N551" s="102" t="s">
        <v>7098</v>
      </c>
      <c r="O551" s="106" t="s">
        <v>5789</v>
      </c>
      <c r="P551" s="92" t="str">
        <f>VLOOKUP(F551,'[2]kiedy utworzył wop'!B:H,7,FALSE)</f>
        <v>2012-03-22</v>
      </c>
      <c r="Q551" s="107" t="s">
        <v>895</v>
      </c>
      <c r="R551" s="108" t="str">
        <f t="shared" si="17"/>
        <v>2012</v>
      </c>
      <c r="S551" s="109" t="s">
        <v>9117</v>
      </c>
      <c r="T551" s="96">
        <f>VLOOKUP(F551,'[2]dofinansowanie '!P:AI,20,FALSE)</f>
        <v>3475</v>
      </c>
      <c r="U551" t="str">
        <f>VLOOKUP(F551,'[2]baza umowy'!A:AJ,36,FALSE)</f>
        <v>00 Nie dotyczy</v>
      </c>
      <c r="V551" t="str">
        <f>VLOOKUP(F551,'[2]baza umowy'!H:AH,27,FALSE)</f>
        <v>05 Usługi w zakresie zaawansowanego wsparcia dla przedsiębiorstw i grup przedsiębiorstw</v>
      </c>
      <c r="W551" t="str">
        <f>VLOOKUP(F551,'[2]baza umowy'!H:AK,30,FALSE)</f>
        <v>22 Inne niewyszczególnione usługi</v>
      </c>
      <c r="X551" t="str">
        <f>VLOOKUP(F551,'[2]baza umowy'!A:AM,39,FALSE)</f>
        <v>Kancelaria Radców Prawnych "Licht&amp;Przeworska" s.c.</v>
      </c>
      <c r="Y551" t="str">
        <f>VLOOKUP(F551,'[2]baza umowy'!A:AU,47,FALSE)</f>
        <v>spółka cywilna prowadząca działalność w oparciu o umowę zawartą na podstawie KC - mikro przedsiębiorstwo</v>
      </c>
      <c r="Z551" t="str">
        <f>VLOOKUP(F551,'[2]baza umowy'!A:AW,49,FALSE)</f>
        <v>przedsiębiorca lub przedsiębiorstwo</v>
      </c>
      <c r="AA551" t="str">
        <f>VLOOKUP(F551,'[2]baza umowy'!A:AL,38,FALSE)</f>
        <v>8511195569</v>
      </c>
    </row>
    <row r="552" spans="1:27" x14ac:dyDescent="0.25">
      <c r="A552" t="str">
        <f>VLOOKUP(F552,'[2]baza umowy'!A:B,2,FALSE)</f>
        <v>RPZP.01.00.00</v>
      </c>
      <c r="B552" t="str">
        <f>VLOOKUP(F552,'[2]baza umowy'!A:C,3,FALSE)</f>
        <v>RPZP.01.01.00</v>
      </c>
      <c r="C552" t="str">
        <f>VLOOKUP(F552,'[2]baza umowy'!A:D,4,FALSE)</f>
        <v>RPZP.01.01.03</v>
      </c>
      <c r="D552" s="102" t="s">
        <v>8049</v>
      </c>
      <c r="E552" s="103" t="str">
        <f>VLOOKUP(F552,'[2]baza umowy'!A:E,5,FALSE)</f>
        <v>RPZP.01.01.03-32-046/09-02</v>
      </c>
      <c r="F552" s="102" t="s">
        <v>8052</v>
      </c>
      <c r="G552" s="89" t="e">
        <f>VLOOKUP(F552,baza!G:G,1,FALSE)</f>
        <v>#N/A</v>
      </c>
      <c r="H552" s="102" t="s">
        <v>19372</v>
      </c>
      <c r="I552" s="104" t="s">
        <v>19373</v>
      </c>
      <c r="J552" s="105" t="str">
        <f t="shared" si="16"/>
        <v>RPZP.01.01.03-32-046/09-07</v>
      </c>
      <c r="K552" s="104" t="s">
        <v>19374</v>
      </c>
      <c r="L552" s="102" t="s">
        <v>19375</v>
      </c>
      <c r="M552" s="102" t="s">
        <v>803</v>
      </c>
      <c r="N552" s="102" t="s">
        <v>802</v>
      </c>
      <c r="O552" s="106" t="s">
        <v>6401</v>
      </c>
      <c r="P552" s="92" t="str">
        <f>VLOOKUP(F552,'[2]kiedy utworzył wop'!B:H,7,FALSE)</f>
        <v>2012-03-22</v>
      </c>
      <c r="Q552" s="107" t="s">
        <v>895</v>
      </c>
      <c r="R552" s="108" t="str">
        <f t="shared" si="17"/>
        <v>2012</v>
      </c>
      <c r="S552" s="109" t="s">
        <v>9117</v>
      </c>
      <c r="T552" s="96">
        <f>VLOOKUP(F552,'[2]dofinansowanie '!P:AI,20,FALSE)</f>
        <v>1418513.06</v>
      </c>
      <c r="U552" t="str">
        <f>VLOOKUP(F552,'[2]baza umowy'!A:AJ,36,FALSE)</f>
        <v>05 Obszary wiejskie (poza obszarami górskimi, wyspami lub o niskiej i bardzo niskiej gęstości zaludnienia)</v>
      </c>
      <c r="V552" t="str">
        <f>VLOOKUP(F552,'[2]baza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52" t="str">
        <f>VLOOKUP(F552,'[2]baza umowy'!H:AK,30,FALSE)</f>
        <v>06 Nieokreślony przemysł wytwórczy</v>
      </c>
      <c r="X552" t="str">
        <f>VLOOKUP(F552,'[2]baza umowy'!A:AM,39,FALSE)</f>
        <v>Towarzystwo Handlowe ALPLAST Spółka Jawna A. Bąk i Spółka</v>
      </c>
      <c r="Y552" t="str">
        <f>VLOOKUP(F552,'[2]baza umowy'!A:AU,47,FALSE)</f>
        <v>spółka jawna - mikro przedsiębiorstwo</v>
      </c>
      <c r="Z552" t="str">
        <f>VLOOKUP(F552,'[2]baza umowy'!A:AW,49,FALSE)</f>
        <v>przedsiębiorca lub przedsiębiorstwo</v>
      </c>
      <c r="AA552" t="str">
        <f>VLOOKUP(F552,'[2]baza umowy'!A:AL,38,FALSE)</f>
        <v>6710012263</v>
      </c>
    </row>
    <row r="553" spans="1:27" x14ac:dyDescent="0.25">
      <c r="A553" t="str">
        <f>VLOOKUP(F553,'[2]baza umowy'!A:B,2,FALSE)</f>
        <v>RPZP.01.00.00</v>
      </c>
      <c r="B553" t="str">
        <f>VLOOKUP(F553,'[2]baza umowy'!A:C,3,FALSE)</f>
        <v>RPZP.01.03.00</v>
      </c>
      <c r="C553" t="str">
        <f>VLOOKUP(F553,'[2]baza umowy'!A:D,4,FALSE)</f>
        <v>RPZP.01.03.02</v>
      </c>
      <c r="D553" s="102" t="s">
        <v>6877</v>
      </c>
      <c r="E553" s="103" t="str">
        <f>VLOOKUP(F553,'[2]baza umowy'!A:E,5,FALSE)</f>
        <v>RPZP.01.03.02-32-008/11-01</v>
      </c>
      <c r="F553" s="102" t="s">
        <v>6880</v>
      </c>
      <c r="G553" s="89" t="e">
        <f>VLOOKUP(F553,baza!G:G,1,FALSE)</f>
        <v>#N/A</v>
      </c>
      <c r="H553" s="102" t="s">
        <v>19376</v>
      </c>
      <c r="I553" s="104" t="s">
        <v>6877</v>
      </c>
      <c r="J553" s="105" t="str">
        <f t="shared" si="16"/>
        <v>RPZP.01.03.02-32-008/11-01</v>
      </c>
      <c r="K553" s="104" t="s">
        <v>19377</v>
      </c>
      <c r="L553" s="102" t="s">
        <v>19378</v>
      </c>
      <c r="M553" s="102" t="s">
        <v>6882</v>
      </c>
      <c r="N553" s="102" t="s">
        <v>6881</v>
      </c>
      <c r="O553" s="106" t="s">
        <v>6010</v>
      </c>
      <c r="P553" s="92" t="str">
        <f>VLOOKUP(F553,'[2]kiedy utworzył wop'!B:H,7,FALSE)</f>
        <v>2012-03-23</v>
      </c>
      <c r="Q553" s="107" t="s">
        <v>895</v>
      </c>
      <c r="R553" s="108" t="str">
        <f t="shared" si="17"/>
        <v>2012</v>
      </c>
      <c r="S553" s="109" t="s">
        <v>6010</v>
      </c>
      <c r="T553" s="96">
        <f>VLOOKUP(F553,'[2]dofinansowanie '!P:AI,20,FALSE)</f>
        <v>3475</v>
      </c>
      <c r="U553" t="str">
        <f>VLOOKUP(F553,'[2]baza umowy'!A:AJ,36,FALSE)</f>
        <v>00 Nie dotyczy</v>
      </c>
      <c r="V553" t="str">
        <f>VLOOKUP(F553,'[2]baza umowy'!H:AH,27,FALSE)</f>
        <v>05 Usługi w zakresie zaawansowanego wsparcia dla przedsiębiorstw i grup przedsiębiorstw</v>
      </c>
      <c r="W553" t="str">
        <f>VLOOKUP(F553,'[2]baza umowy'!H:AK,30,FALSE)</f>
        <v>16 Obsługa nieruchomości, wynajem i prowadzenie działalności gospodarczej</v>
      </c>
      <c r="X553" t="str">
        <f>VLOOKUP(F553,'[2]baza umowy'!A:AM,39,FALSE)</f>
        <v>INPRO Sp. z o.o.</v>
      </c>
      <c r="Y553" t="str">
        <f>VLOOKUP(F553,'[2]baza umowy'!A:AU,47,FALSE)</f>
        <v>spółka z ograniczoną odpowiedzialnością - mikro przedsiębiorstwo</v>
      </c>
      <c r="Z553" t="str">
        <f>VLOOKUP(F553,'[2]baza umowy'!A:AW,49,FALSE)</f>
        <v>przedsiębiorca lub przedsiębiorstwo</v>
      </c>
      <c r="AA553" t="str">
        <f>VLOOKUP(F553,'[2]baza umowy'!A:AL,38,FALSE)</f>
        <v>9551987780</v>
      </c>
    </row>
    <row r="554" spans="1:27" x14ac:dyDescent="0.25">
      <c r="A554" t="str">
        <f>VLOOKUP(F554,'[2]baza umowy'!A:B,2,FALSE)</f>
        <v>RPZP.01.00.00</v>
      </c>
      <c r="B554" t="str">
        <f>VLOOKUP(F554,'[2]baza umowy'!A:C,3,FALSE)</f>
        <v>RPZP.01.01.00</v>
      </c>
      <c r="C554" t="str">
        <f>VLOOKUP(F554,'[2]baza umowy'!A:D,4,FALSE)</f>
        <v>RPZP.01.01.03</v>
      </c>
      <c r="D554" s="102" t="s">
        <v>8555</v>
      </c>
      <c r="E554" s="103" t="str">
        <f>VLOOKUP(F554,'[2]baza umowy'!A:E,5,FALSE)</f>
        <v>RPZP.01.01.03-32-018/10-02</v>
      </c>
      <c r="F554" s="102" t="s">
        <v>8558</v>
      </c>
      <c r="G554" s="89" t="e">
        <f>VLOOKUP(F554,baza!G:G,1,FALSE)</f>
        <v>#N/A</v>
      </c>
      <c r="H554" s="102" t="s">
        <v>19379</v>
      </c>
      <c r="I554" s="104" t="s">
        <v>19380</v>
      </c>
      <c r="J554" s="105" t="str">
        <f t="shared" si="16"/>
        <v>RPZP.01.01.03-32-018/10-04</v>
      </c>
      <c r="K554" s="104" t="s">
        <v>19381</v>
      </c>
      <c r="L554" s="102" t="s">
        <v>19382</v>
      </c>
      <c r="M554" s="102" t="s">
        <v>8561</v>
      </c>
      <c r="N554" s="102" t="s">
        <v>8560</v>
      </c>
      <c r="O554" s="106" t="s">
        <v>9152</v>
      </c>
      <c r="P554" s="92" t="str">
        <f>VLOOKUP(F554,'[2]kiedy utworzył wop'!B:H,7,FALSE)</f>
        <v>2012-03-23</v>
      </c>
      <c r="Q554" s="107" t="s">
        <v>895</v>
      </c>
      <c r="R554" s="108" t="str">
        <f t="shared" si="17"/>
        <v>2012</v>
      </c>
      <c r="S554" s="109" t="s">
        <v>10493</v>
      </c>
      <c r="T554" s="96">
        <f>VLOOKUP(F554,'[2]dofinansowanie '!P:AI,20,FALSE)</f>
        <v>1112167</v>
      </c>
      <c r="U554" t="str">
        <f>VLOOKUP(F554,'[2]baza umowy'!A:AJ,36,FALSE)</f>
        <v>01 Obszar miejski</v>
      </c>
      <c r="V554" t="str">
        <f>VLOOKUP(F554,'[2]baza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54" t="str">
        <f>VLOOKUP(F554,'[2]baza umowy'!H:AK,30,FALSE)</f>
        <v>06 Nieokreślony przemysł wytwórczy</v>
      </c>
      <c r="X554" t="str">
        <f>VLOOKUP(F554,'[2]baza umowy'!A:AM,39,FALSE)</f>
        <v>Przedsiębiorstwo Produkcyjno-Handlowe „ZAPOL” Dmochowski, Sobczyk Spółka Jawna</v>
      </c>
      <c r="Y554" t="str">
        <f>VLOOKUP(F554,'[2]baza umowy'!A:AU,47,FALSE)</f>
        <v>spółka jawna - średnie przedsiębiorstwo</v>
      </c>
      <c r="Z554" t="str">
        <f>VLOOKUP(F554,'[2]baza umowy'!A:AW,49,FALSE)</f>
        <v>przedsiębiorca lub przedsiębiorstwo</v>
      </c>
      <c r="AA554" t="str">
        <f>VLOOKUP(F554,'[2]baza umowy'!A:AL,38,FALSE)</f>
        <v>8520509412</v>
      </c>
    </row>
    <row r="555" spans="1:27" x14ac:dyDescent="0.25">
      <c r="A555" t="str">
        <f>VLOOKUP(F555,'[2]baza umowy'!A:B,2,FALSE)</f>
        <v>RPZP.01.00.00</v>
      </c>
      <c r="B555" t="str">
        <f>VLOOKUP(F555,'[2]baza umowy'!A:C,3,FALSE)</f>
        <v>RPZP.01.01.00</v>
      </c>
      <c r="C555" t="str">
        <f>VLOOKUP(F555,'[2]baza umowy'!A:D,4,FALSE)</f>
        <v>RPZP.01.01.01</v>
      </c>
      <c r="D555" s="102" t="s">
        <v>19383</v>
      </c>
      <c r="E555" s="103" t="str">
        <f>VLOOKUP(F555,'[2]baza umowy'!A:E,5,FALSE)</f>
        <v>RPZP.01.01.01-32-071/09-04</v>
      </c>
      <c r="F555" s="102" t="s">
        <v>7840</v>
      </c>
      <c r="G555" s="89" t="e">
        <f>VLOOKUP(F555,baza!G:G,1,FALSE)</f>
        <v>#N/A</v>
      </c>
      <c r="H555" s="102" t="s">
        <v>19384</v>
      </c>
      <c r="I555" s="104" t="s">
        <v>19385</v>
      </c>
      <c r="J555" s="105" t="str">
        <f t="shared" si="16"/>
        <v>RPZP.01.01.01-32-071/09-08</v>
      </c>
      <c r="K555" s="104" t="s">
        <v>19386</v>
      </c>
      <c r="L555" s="102" t="s">
        <v>19387</v>
      </c>
      <c r="M555" s="102" t="s">
        <v>19388</v>
      </c>
      <c r="N555" s="102" t="s">
        <v>7842</v>
      </c>
      <c r="O555" s="106" t="s">
        <v>9152</v>
      </c>
      <c r="P555" s="92" t="str">
        <f>VLOOKUP(F555,'[2]kiedy utworzył wop'!B:H,7,FALSE)</f>
        <v>2012-03-23</v>
      </c>
      <c r="Q555" s="107" t="s">
        <v>895</v>
      </c>
      <c r="R555" s="108" t="str">
        <f t="shared" si="17"/>
        <v>2012</v>
      </c>
      <c r="S555" s="109" t="s">
        <v>10493</v>
      </c>
      <c r="T555" s="96">
        <f>VLOOKUP(F555,'[2]dofinansowanie '!P:AI,20,FALSE)</f>
        <v>419181.25</v>
      </c>
      <c r="U555" t="str">
        <f>VLOOKUP(F555,'[2]baza umowy'!A:AJ,36,FALSE)</f>
        <v>01 Obszar miejski</v>
      </c>
      <c r="V555" t="str">
        <f>VLOOKUP(F555,'[2]baza umowy'!H:AH,27,FALSE)</f>
        <v>08 Inne inwestycje w przedsiębiorstwa</v>
      </c>
      <c r="W555" t="str">
        <f>VLOOKUP(F555,'[2]baza umowy'!H:AK,30,FALSE)</f>
        <v>22 Inne niewyszczególnione usługi</v>
      </c>
      <c r="X555" t="str">
        <f>VLOOKUP(F555,'[2]baza umowy'!A:AM,39,FALSE)</f>
        <v>Kosmetologia Pielęgnacyjna i Estetyczna - Enklawa Urody Joanna Kiszczyńska-Andrzejczuk</v>
      </c>
      <c r="Y555" t="str">
        <f>VLOOKUP(F555,'[2]baza umowy'!A:AU,47,FALSE)</f>
        <v>osoba fizyczna prowadząca działalność gospodarczą - mikro przedsiębiorstwo</v>
      </c>
      <c r="Z555" t="str">
        <f>VLOOKUP(F555,'[2]baza umowy'!A:AW,49,FALSE)</f>
        <v>przedsiębiorca lub przedsiębiorstwo</v>
      </c>
      <c r="AA555" t="str">
        <f>VLOOKUP(F555,'[2]baza umowy'!A:AL,38,FALSE)</f>
        <v>6711775767</v>
      </c>
    </row>
    <row r="556" spans="1:27" x14ac:dyDescent="0.25">
      <c r="A556" t="str">
        <f>VLOOKUP(F556,'[2]baza umowy'!A:B,2,FALSE)</f>
        <v>RPZP.01.00.00</v>
      </c>
      <c r="B556" t="str">
        <f>VLOOKUP(F556,'[2]baza umowy'!A:C,3,FALSE)</f>
        <v>RPZP.01.03.00</v>
      </c>
      <c r="C556" t="str">
        <f>VLOOKUP(F556,'[2]baza umowy'!A:D,4,FALSE)</f>
        <v>RPZP.01.03.02</v>
      </c>
      <c r="D556" s="102" t="s">
        <v>6949</v>
      </c>
      <c r="E556" s="103" t="str">
        <f>VLOOKUP(F556,'[2]baza umowy'!A:E,5,FALSE)</f>
        <v>RPZP.01.03.02-32-026/11-01</v>
      </c>
      <c r="F556" s="102" t="s">
        <v>6952</v>
      </c>
      <c r="G556" s="89" t="e">
        <f>VLOOKUP(F556,baza!G:G,1,FALSE)</f>
        <v>#N/A</v>
      </c>
      <c r="H556" s="102" t="s">
        <v>19389</v>
      </c>
      <c r="I556" s="104" t="s">
        <v>6949</v>
      </c>
      <c r="J556" s="105" t="str">
        <f t="shared" si="16"/>
        <v>RPZP.01.03.02-32-026/11-01</v>
      </c>
      <c r="K556" s="104" t="s">
        <v>19390</v>
      </c>
      <c r="L556" s="102" t="s">
        <v>19391</v>
      </c>
      <c r="M556" s="102" t="s">
        <v>6955</v>
      </c>
      <c r="N556" s="102" t="s">
        <v>6954</v>
      </c>
      <c r="O556" s="106" t="s">
        <v>6010</v>
      </c>
      <c r="P556" s="92" t="str">
        <f>VLOOKUP(F556,'[2]kiedy utworzył wop'!B:H,7,FALSE)</f>
        <v>2012-03-30</v>
      </c>
      <c r="Q556" s="107" t="s">
        <v>895</v>
      </c>
      <c r="R556" s="108" t="str">
        <f t="shared" si="17"/>
        <v>2012</v>
      </c>
      <c r="S556" s="109" t="s">
        <v>10493</v>
      </c>
      <c r="T556" s="96">
        <f>VLOOKUP(F556,'[2]dofinansowanie '!P:AI,20,FALSE)</f>
        <v>6950</v>
      </c>
      <c r="U556" t="str">
        <f>VLOOKUP(F556,'[2]baza umowy'!A:AJ,36,FALSE)</f>
        <v>00 Nie dotyczy</v>
      </c>
      <c r="V556" t="str">
        <f>VLOOKUP(F556,'[2]baza umowy'!H:AH,27,FALSE)</f>
        <v>05 Usługi w zakresie zaawansowanego wsparcia dla przedsiębiorstw i grup przedsiębiorstw</v>
      </c>
      <c r="W556" t="str">
        <f>VLOOKUP(F556,'[2]baza umowy'!H:AK,30,FALSE)</f>
        <v>16 Obsługa nieruchomości, wynajem i prowadzenie działalności gospodarczej</v>
      </c>
      <c r="X556" t="str">
        <f>VLOOKUP(F556,'[2]baza umowy'!A:AM,39,FALSE)</f>
        <v>Hot-Design Teresa J. Słowińska</v>
      </c>
      <c r="Y556" t="str">
        <f>VLOOKUP(F556,'[2]baza umowy'!A:AU,47,FALSE)</f>
        <v>osoba fizyczna prowadząca działalność gospodarczą - mikro przedsiębiorstwo</v>
      </c>
      <c r="Z556" t="str">
        <f>VLOOKUP(F556,'[2]baza umowy'!A:AW,49,FALSE)</f>
        <v>przedsiębiorca lub przedsiębiorstwo</v>
      </c>
      <c r="AA556" t="str">
        <f>VLOOKUP(F556,'[2]baza umowy'!A:AL,38,FALSE)</f>
        <v>8561177616</v>
      </c>
    </row>
    <row r="557" spans="1:27" x14ac:dyDescent="0.25">
      <c r="A557" t="str">
        <f>VLOOKUP(F557,'[2]baza umowy'!A:B,2,FALSE)</f>
        <v>RPZP.01.00.00</v>
      </c>
      <c r="B557" t="str">
        <f>VLOOKUP(F557,'[2]baza umowy'!A:C,3,FALSE)</f>
        <v>RPZP.01.01.00</v>
      </c>
      <c r="C557" t="str">
        <f>VLOOKUP(F557,'[2]baza umowy'!A:D,4,FALSE)</f>
        <v>RPZP.01.01.02</v>
      </c>
      <c r="D557" s="102" t="s">
        <v>8023</v>
      </c>
      <c r="E557" s="103" t="str">
        <f>VLOOKUP(F557,'[2]baza umowy'!A:E,5,FALSE)</f>
        <v>RPZP.01.01.02-32-208/09-02</v>
      </c>
      <c r="F557" s="102" t="s">
        <v>8026</v>
      </c>
      <c r="G557" s="89" t="e">
        <f>VLOOKUP(F557,baza!G:G,1,FALSE)</f>
        <v>#N/A</v>
      </c>
      <c r="H557" s="102" t="s">
        <v>19392</v>
      </c>
      <c r="I557" s="104" t="s">
        <v>19393</v>
      </c>
      <c r="J557" s="105" t="str">
        <f t="shared" si="16"/>
        <v>RPZP.01.01.02-32-208/09-05</v>
      </c>
      <c r="K557" s="104" t="s">
        <v>19394</v>
      </c>
      <c r="L557" s="102" t="s">
        <v>19395</v>
      </c>
      <c r="M557" s="102" t="s">
        <v>8029</v>
      </c>
      <c r="N557" s="102" t="s">
        <v>8028</v>
      </c>
      <c r="O557" s="106" t="s">
        <v>7960</v>
      </c>
      <c r="P557" s="92" t="str">
        <f>VLOOKUP(F557,'[2]kiedy utworzył wop'!B:H,7,FALSE)</f>
        <v>2012-03-30</v>
      </c>
      <c r="Q557" s="107" t="s">
        <v>895</v>
      </c>
      <c r="R557" s="108" t="str">
        <f t="shared" si="17"/>
        <v>2012</v>
      </c>
      <c r="S557" s="109" t="s">
        <v>10493</v>
      </c>
      <c r="T557" s="96">
        <f>VLOOKUP(F557,'[2]dofinansowanie '!P:AI,20,FALSE)</f>
        <v>997735.9</v>
      </c>
      <c r="U557" t="str">
        <f>VLOOKUP(F557,'[2]baza umowy'!A:AJ,36,FALSE)</f>
        <v>01 Obszar miejski</v>
      </c>
      <c r="V557" t="str">
        <f>VLOOKUP(F557,'[2]baza umowy'!H:AH,27,FALSE)</f>
        <v>08 Inne inwestycje w przedsiębiorstwa</v>
      </c>
      <c r="W557" t="str">
        <f>VLOOKUP(F557,'[2]baza umowy'!H:AK,30,FALSE)</f>
        <v>06 Nieokreślony przemysł wytwórczy</v>
      </c>
      <c r="X557" t="str">
        <f>VLOOKUP(F557,'[2]baza umowy'!A:AM,39,FALSE)</f>
        <v>Przedsiębiorstwo Budowlano-Inżynieryjne GRAND IKazimierz Ligus</v>
      </c>
      <c r="Y557" t="str">
        <f>VLOOKUP(F557,'[2]baza umowy'!A:AU,47,FALSE)</f>
        <v>osoba fizyczna prowadząca działalność gospodarczą - małe przedsiębiorstwo</v>
      </c>
      <c r="Z557" t="str">
        <f>VLOOKUP(F557,'[2]baza umowy'!A:AW,49,FALSE)</f>
        <v>przedsiębiorca lub przedsiębiorstwo</v>
      </c>
      <c r="AA557" t="str">
        <f>VLOOKUP(F557,'[2]baza umowy'!A:AL,38,FALSE)</f>
        <v>6721006177</v>
      </c>
    </row>
    <row r="558" spans="1:27" x14ac:dyDescent="0.25">
      <c r="A558" t="str">
        <f>VLOOKUP(F558,'[2]baza umowy'!A:B,2,FALSE)</f>
        <v>RPZP.01.00.00</v>
      </c>
      <c r="B558" t="str">
        <f>VLOOKUP(F558,'[2]baza umowy'!A:C,3,FALSE)</f>
        <v>RPZP.01.01.00</v>
      </c>
      <c r="C558" t="str">
        <f>VLOOKUP(F558,'[2]baza umowy'!A:D,4,FALSE)</f>
        <v>RPZP.01.01.02</v>
      </c>
      <c r="D558" s="102" t="s">
        <v>7373</v>
      </c>
      <c r="E558" s="103" t="str">
        <f>VLOOKUP(F558,'[2]baza umowy'!A:E,5,FALSE)</f>
        <v>RPZP.01.01.02-32-096/09-03</v>
      </c>
      <c r="F558" s="102" t="s">
        <v>7376</v>
      </c>
      <c r="G558" s="89" t="e">
        <f>VLOOKUP(F558,baza!G:G,1,FALSE)</f>
        <v>#N/A</v>
      </c>
      <c r="H558" s="102" t="s">
        <v>19396</v>
      </c>
      <c r="I558" s="104" t="s">
        <v>7373</v>
      </c>
      <c r="J558" s="105" t="str">
        <f t="shared" si="16"/>
        <v>RPZP.01.01.02-32-096/09-03</v>
      </c>
      <c r="K558" s="104" t="s">
        <v>19397</v>
      </c>
      <c r="L558" s="102" t="s">
        <v>19398</v>
      </c>
      <c r="M558" s="102" t="s">
        <v>7380</v>
      </c>
      <c r="N558" s="102" t="s">
        <v>7379</v>
      </c>
      <c r="O558" s="106" t="s">
        <v>7306</v>
      </c>
      <c r="P558" s="92" t="str">
        <f>VLOOKUP(F558,'[2]kiedy utworzył wop'!B:H,7,FALSE)</f>
        <v>2012-03-30</v>
      </c>
      <c r="Q558" s="107" t="s">
        <v>895</v>
      </c>
      <c r="R558" s="108" t="str">
        <f t="shared" si="17"/>
        <v>2012</v>
      </c>
      <c r="S558" s="109" t="s">
        <v>6753</v>
      </c>
      <c r="T558" s="96">
        <f>VLOOKUP(F558,'[2]dofinansowanie '!P:AI,20,FALSE)</f>
        <v>2000000</v>
      </c>
      <c r="U558" t="str">
        <f>VLOOKUP(F558,'[2]baza umowy'!A:AJ,36,FALSE)</f>
        <v>01 Obszar miejski</v>
      </c>
      <c r="V558" t="str">
        <f>VLOOKUP(F558,'[2]baza umowy'!H:AH,27,FALSE)</f>
        <v>08 Inne inwestycje w przedsiębiorstwa</v>
      </c>
      <c r="W558" t="str">
        <f>VLOOKUP(F558,'[2]baza umowy'!H:AK,30,FALSE)</f>
        <v>06 Nieokreślony przemysł wytwórczy</v>
      </c>
      <c r="X558" t="str">
        <f>VLOOKUP(F558,'[2]baza umowy'!A:AM,39,FALSE)</f>
        <v>Euroinsbud Spółka z ograniczoną odpowiedzialnością</v>
      </c>
      <c r="Y558" t="str">
        <f>VLOOKUP(F558,'[2]baza umowy'!A:AU,47,FALSE)</f>
        <v>spółka z ograniczoną odpowiedzialnością - małe przedsiębiorstwo</v>
      </c>
      <c r="Z558" t="str">
        <f>VLOOKUP(F558,'[2]baza umowy'!A:AW,49,FALSE)</f>
        <v>przedsiębiorca lub przedsiębiorstwo</v>
      </c>
      <c r="AA558" t="str">
        <f>VLOOKUP(F558,'[2]baza umowy'!A:AL,38,FALSE)</f>
        <v>8510205165</v>
      </c>
    </row>
    <row r="559" spans="1:27" x14ac:dyDescent="0.25">
      <c r="A559" t="str">
        <f>VLOOKUP(F559,'[2]baza umowy'!A:B,2,FALSE)</f>
        <v>RPZP.01.00.00</v>
      </c>
      <c r="B559" t="str">
        <f>VLOOKUP(F559,'[2]baza umowy'!A:C,3,FALSE)</f>
        <v>RPZP.01.01.00</v>
      </c>
      <c r="C559" t="str">
        <f>VLOOKUP(F559,'[2]baza umowy'!A:D,4,FALSE)</f>
        <v>RPZP.01.01.01</v>
      </c>
      <c r="D559" s="102" t="s">
        <v>7147</v>
      </c>
      <c r="E559" s="103" t="str">
        <f>VLOOKUP(F559,'[2]baza umowy'!A:E,5,FALSE)</f>
        <v>RPZP.01.01.01-32-207/09-04</v>
      </c>
      <c r="F559" s="102" t="s">
        <v>7150</v>
      </c>
      <c r="G559" s="89" t="e">
        <f>VLOOKUP(F559,baza!G:G,1,FALSE)</f>
        <v>#N/A</v>
      </c>
      <c r="H559" s="102" t="s">
        <v>19399</v>
      </c>
      <c r="I559" s="104" t="s">
        <v>7147</v>
      </c>
      <c r="J559" s="105" t="str">
        <f t="shared" si="16"/>
        <v>RPZP.01.01.01-32-207/09-04</v>
      </c>
      <c r="K559" s="104" t="s">
        <v>19400</v>
      </c>
      <c r="L559" s="102" t="s">
        <v>19401</v>
      </c>
      <c r="M559" s="102" t="s">
        <v>7154</v>
      </c>
      <c r="N559" s="102" t="s">
        <v>7153</v>
      </c>
      <c r="O559" s="106" t="s">
        <v>4655</v>
      </c>
      <c r="P559" s="92" t="str">
        <f>VLOOKUP(F559,'[2]kiedy utworzył wop'!B:H,7,FALSE)</f>
        <v>2012-03-30</v>
      </c>
      <c r="Q559" s="107" t="s">
        <v>895</v>
      </c>
      <c r="R559" s="108" t="str">
        <f t="shared" si="17"/>
        <v>2012</v>
      </c>
      <c r="S559" s="109" t="s">
        <v>10493</v>
      </c>
      <c r="T559" s="96">
        <f>VLOOKUP(F559,'[2]dofinansowanie '!P:AI,20,FALSE)</f>
        <v>53762.080000000002</v>
      </c>
      <c r="U559" t="str">
        <f>VLOOKUP(F559,'[2]baza umowy'!A:AJ,36,FALSE)</f>
        <v>01 Obszar miejski</v>
      </c>
      <c r="V559" t="str">
        <f>VLOOKUP(F559,'[2]baza umowy'!H:AH,27,FALSE)</f>
        <v>08 Inne inwestycje w przedsiębiorstwa</v>
      </c>
      <c r="W559" t="str">
        <f>VLOOKUP(F559,'[2]baza umowy'!H:AK,30,FALSE)</f>
        <v>19 Działalność w zakresie ochrony zdrowia ludzkiego</v>
      </c>
      <c r="X559" t="str">
        <f>VLOOKUP(F559,'[2]baza umowy'!A:AM,39,FALSE)</f>
        <v>REHBET Beata Buryta</v>
      </c>
      <c r="Y559" t="str">
        <f>VLOOKUP(F559,'[2]baza umowy'!A:AU,47,FALSE)</f>
        <v>osoba fizyczna prowadząca działalność gospodarczą - mikro przedsiębiorstwo</v>
      </c>
      <c r="Z559" t="str">
        <f>VLOOKUP(F559,'[2]baza umowy'!A:AW,49,FALSE)</f>
        <v>przedsiębiorca lub przedsiębiorstwo</v>
      </c>
      <c r="AA559" t="str">
        <f>VLOOKUP(F559,'[2]baza umowy'!A:AL,38,FALSE)</f>
        <v>2530034462</v>
      </c>
    </row>
    <row r="560" spans="1:27" x14ac:dyDescent="0.25">
      <c r="A560" t="str">
        <f>VLOOKUP(F560,'[2]baza umowy'!A:B,2,FALSE)</f>
        <v>RPZP.02.00.00</v>
      </c>
      <c r="B560" t="str">
        <f>VLOOKUP(F560,'[2]baza umowy'!A:C,3,FALSE)</f>
        <v>RPZP.02.01.00</v>
      </c>
      <c r="C560" t="str">
        <f>VLOOKUP(F560,'[2]baza umowy'!A:D,4,FALSE)</f>
        <v>RPZP.02.01.02</v>
      </c>
      <c r="D560" s="102" t="s">
        <v>8164</v>
      </c>
      <c r="E560" s="103" t="str">
        <f>VLOOKUP(F560,'[2]baza umowy'!A:E,5,FALSE)</f>
        <v>RPZP.02.01.02-32-042/09-04</v>
      </c>
      <c r="F560" s="102" t="s">
        <v>8167</v>
      </c>
      <c r="G560" s="89" t="e">
        <f>VLOOKUP(F560,baza!G:G,1,FALSE)</f>
        <v>#N/A</v>
      </c>
      <c r="H560" s="102" t="s">
        <v>19402</v>
      </c>
      <c r="I560" s="104" t="s">
        <v>19403</v>
      </c>
      <c r="J560" s="105" t="str">
        <f t="shared" si="16"/>
        <v>RPZP.02.01.02-32-042/09-08</v>
      </c>
      <c r="K560" s="104" t="s">
        <v>19404</v>
      </c>
      <c r="L560" s="102" t="s">
        <v>19405</v>
      </c>
      <c r="M560" s="102" t="s">
        <v>8170</v>
      </c>
      <c r="N560" s="102" t="s">
        <v>8169</v>
      </c>
      <c r="O560" s="106" t="s">
        <v>5179</v>
      </c>
      <c r="P560" s="92" t="str">
        <f>VLOOKUP(F560,'[2]kiedy utworzył wop'!B:H,7,FALSE)</f>
        <v>2012-04-02</v>
      </c>
      <c r="Q560" s="107" t="s">
        <v>895</v>
      </c>
      <c r="R560" s="108" t="str">
        <f t="shared" si="17"/>
        <v>2012</v>
      </c>
      <c r="S560" s="109" t="s">
        <v>10493</v>
      </c>
      <c r="T560" s="96">
        <f>VLOOKUP(F560,'[2]dofinansowanie '!P:AI,20,FALSE)</f>
        <v>1219931.75</v>
      </c>
      <c r="U560" t="str">
        <f>VLOOKUP(F560,'[2]baza umowy'!A:AJ,36,FALSE)</f>
        <v>05 Obszary wiejskie (poza obszarami górskimi, wyspami lub o niskiej i bardzo niskiej gęstości zaludnienia)</v>
      </c>
      <c r="V560" t="str">
        <f>VLOOKUP(F560,'[2]baza umowy'!H:AH,27,FALSE)</f>
        <v>23 Drogi regionalne/lokalne</v>
      </c>
      <c r="W560" t="str">
        <f>VLOOKUP(F560,'[2]baza umowy'!H:AK,30,FALSE)</f>
        <v>00 Nie dotyczy</v>
      </c>
      <c r="X560" t="str">
        <f>VLOOKUP(F560,'[2]baza umowy'!A:AM,39,FALSE)</f>
        <v>Powiat Gryfiński</v>
      </c>
      <c r="Y560" t="str">
        <f>VLOOKUP(F560,'[2]baza umowy'!A:AU,47,FALSE)</f>
        <v>wspólnota samorządowa</v>
      </c>
      <c r="Z560" t="str">
        <f>VLOOKUP(F560,'[2]baza umowy'!A:AW,49,FALSE)</f>
        <v>jednostka samorządu terytorialnego, związek lub stowarzyszenie jst</v>
      </c>
      <c r="AA560" t="str">
        <f>VLOOKUP(F560,'[2]baza umowy'!A:AL,38,FALSE)</f>
        <v>8581563280</v>
      </c>
    </row>
    <row r="561" spans="1:27" x14ac:dyDescent="0.25">
      <c r="A561" t="str">
        <f>VLOOKUP(F561,'[2]baza umowy'!A:B,2,FALSE)</f>
        <v>RPZP.01.00.00</v>
      </c>
      <c r="B561" t="str">
        <f>VLOOKUP(F561,'[2]baza umowy'!A:C,3,FALSE)</f>
        <v>RPZP.01.01.00</v>
      </c>
      <c r="C561" t="str">
        <f>VLOOKUP(F561,'[2]baza umowy'!A:D,4,FALSE)</f>
        <v>RPZP.01.01.01</v>
      </c>
      <c r="D561" s="102" t="s">
        <v>7879</v>
      </c>
      <c r="E561" s="103" t="str">
        <f>VLOOKUP(F561,'[2]baza umowy'!A:E,5,FALSE)</f>
        <v>RPZP.01.01.01-32-541/10-03</v>
      </c>
      <c r="F561" s="102" t="s">
        <v>7882</v>
      </c>
      <c r="G561" s="89" t="e">
        <f>VLOOKUP(F561,baza!G:G,1,FALSE)</f>
        <v>#N/A</v>
      </c>
      <c r="H561" s="102" t="s">
        <v>19406</v>
      </c>
      <c r="I561" s="104" t="s">
        <v>19407</v>
      </c>
      <c r="J561" s="105" t="str">
        <f t="shared" si="16"/>
        <v>RPZP.01.01.01-32-541/10-04</v>
      </c>
      <c r="K561" s="104" t="s">
        <v>19408</v>
      </c>
      <c r="L561" s="102" t="s">
        <v>19409</v>
      </c>
      <c r="M561" s="102" t="s">
        <v>7885</v>
      </c>
      <c r="N561" s="102" t="s">
        <v>1466</v>
      </c>
      <c r="O561" s="106" t="s">
        <v>3973</v>
      </c>
      <c r="P561" s="92" t="str">
        <f>VLOOKUP(F561,'[2]kiedy utworzył wop'!B:H,7,FALSE)</f>
        <v>2012-04-02</v>
      </c>
      <c r="Q561" s="107" t="s">
        <v>895</v>
      </c>
      <c r="R561" s="108" t="str">
        <f t="shared" si="17"/>
        <v>2012</v>
      </c>
      <c r="S561" s="109" t="s">
        <v>6753</v>
      </c>
      <c r="T561" s="96">
        <f>VLOOKUP(F561,'[2]dofinansowanie '!P:AI,20,FALSE)</f>
        <v>499680</v>
      </c>
      <c r="U561" t="str">
        <f>VLOOKUP(F561,'[2]baza umowy'!A:AJ,36,FALSE)</f>
        <v>01 Obszar miejski</v>
      </c>
      <c r="V561" t="str">
        <f>VLOOKUP(F561,'[2]baza umowy'!H:AH,27,FALSE)</f>
        <v>08 Inne inwestycje w przedsiębiorstwa</v>
      </c>
      <c r="W561" t="str">
        <f>VLOOKUP(F561,'[2]baza umowy'!H:AK,30,FALSE)</f>
        <v>06 Nieokreślony przemysł wytwórczy</v>
      </c>
      <c r="X561" t="str">
        <f>VLOOKUP(F561,'[2]baza umowy'!A:AM,39,FALSE)</f>
        <v>"PLASITKON" S.C. JAROSŁAW SADOWSKI, WALDEMAR SADOWSKI</v>
      </c>
      <c r="Y561" t="str">
        <f>VLOOKUP(F561,'[2]baza umowy'!A:AU,47,FALSE)</f>
        <v>spółka cywilna prowadząca działalność w oparciu o umowę zawartą na podstawie KC - mikro przedsiębiorstwo</v>
      </c>
      <c r="Z561" t="str">
        <f>VLOOKUP(F561,'[2]baza umowy'!A:AW,49,FALSE)</f>
        <v>przedsiębiorca lub przedsiębiorstwo</v>
      </c>
      <c r="AA561" t="str">
        <f>VLOOKUP(F561,'[2]baza umowy'!A:AL,38,FALSE)</f>
        <v>8542100067</v>
      </c>
    </row>
    <row r="562" spans="1:27" x14ac:dyDescent="0.25">
      <c r="A562" t="str">
        <f>VLOOKUP(F562,'[2]baza umowy'!A:B,2,FALSE)</f>
        <v>RPZP.01.00.00</v>
      </c>
      <c r="B562" t="str">
        <f>VLOOKUP(F562,'[2]baza umowy'!A:C,3,FALSE)</f>
        <v>RPZP.01.01.00</v>
      </c>
      <c r="C562" t="str">
        <f>VLOOKUP(F562,'[2]baza umowy'!A:D,4,FALSE)</f>
        <v>RPZP.01.01.03</v>
      </c>
      <c r="D562" s="102" t="s">
        <v>7294</v>
      </c>
      <c r="E562" s="103" t="str">
        <f>VLOOKUP(F562,'[2]baza umowy'!A:E,5,FALSE)</f>
        <v>RPZP.01.01.03-32-034/09-04</v>
      </c>
      <c r="F562" s="102" t="s">
        <v>7297</v>
      </c>
      <c r="G562" s="89" t="e">
        <f>VLOOKUP(F562,baza!G:G,1,FALSE)</f>
        <v>#N/A</v>
      </c>
      <c r="H562" s="102" t="s">
        <v>19410</v>
      </c>
      <c r="I562" s="104" t="s">
        <v>19411</v>
      </c>
      <c r="J562" s="105" t="str">
        <f t="shared" si="16"/>
        <v>RPZP.01.01.03-32-034/09-09</v>
      </c>
      <c r="K562" s="104" t="s">
        <v>19412</v>
      </c>
      <c r="L562" s="102" t="s">
        <v>19413</v>
      </c>
      <c r="M562" s="102" t="s">
        <v>7300</v>
      </c>
      <c r="N562" s="102" t="s">
        <v>7299</v>
      </c>
      <c r="O562" s="106" t="s">
        <v>8961</v>
      </c>
      <c r="P562" s="92" t="str">
        <f>VLOOKUP(F562,'[2]kiedy utworzył wop'!B:H,7,FALSE)</f>
        <v>2012-04-03</v>
      </c>
      <c r="Q562" s="107" t="s">
        <v>895</v>
      </c>
      <c r="R562" s="108" t="str">
        <f t="shared" si="17"/>
        <v>2012</v>
      </c>
      <c r="S562" s="109" t="s">
        <v>6753</v>
      </c>
      <c r="T562" s="96">
        <f>VLOOKUP(F562,'[2]dofinansowanie '!P:AI,20,FALSE)</f>
        <v>3997086.86</v>
      </c>
      <c r="U562" t="str">
        <f>VLOOKUP(F562,'[2]baza umowy'!A:AJ,36,FALSE)</f>
        <v>05 Obszary wiejskie (poza obszarami górskimi, wyspami lub o niskiej i bardzo niskiej gęstości zaludnienia)</v>
      </c>
      <c r="V562" t="str">
        <f>VLOOKUP(F562,'[2]baza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62" t="str">
        <f>VLOOKUP(F562,'[2]baza umowy'!H:AK,30,FALSE)</f>
        <v>07 Górnictwo i kopalnictwo surowców energetycznych</v>
      </c>
      <c r="X562" t="str">
        <f>VLOOKUP(F562,'[2]baza umowy'!A:AM,39,FALSE)</f>
        <v>LASLAND Spółka z ograniczoną odpowiedzialnością</v>
      </c>
      <c r="Y562" t="str">
        <f>VLOOKUP(F562,'[2]baza umowy'!A:AU,47,FALSE)</f>
        <v>spółka z ograniczoną odpowiedzialnością - średnie przedsiębiorstwo</v>
      </c>
      <c r="Z562" t="str">
        <f>VLOOKUP(F562,'[2]baza umowy'!A:AW,49,FALSE)</f>
        <v>przedsiębiorca lub przedsiębiorstwo</v>
      </c>
      <c r="AA562" t="str">
        <f>VLOOKUP(F562,'[2]baza umowy'!A:AL,38,FALSE)</f>
        <v>8570203425</v>
      </c>
    </row>
    <row r="563" spans="1:27" x14ac:dyDescent="0.25">
      <c r="A563" t="str">
        <f>VLOOKUP(F563,'[2]baza umowy'!A:B,2,FALSE)</f>
        <v>RPZP.02.00.00</v>
      </c>
      <c r="B563" t="str">
        <f>VLOOKUP(F563,'[2]baza umowy'!A:C,3,FALSE)</f>
        <v>RPZP.02.01.00</v>
      </c>
      <c r="C563" t="str">
        <f>VLOOKUP(F563,'[2]baza umowy'!A:D,4,FALSE)</f>
        <v>RPZP.02.01.02</v>
      </c>
      <c r="D563" s="102" t="s">
        <v>7142</v>
      </c>
      <c r="E563" s="103" t="str">
        <f>VLOOKUP(F563,'[2]baza umowy'!A:E,5,FALSE)</f>
        <v>RPZP.02.01.02-32-120/09-04</v>
      </c>
      <c r="F563" s="102" t="s">
        <v>7145</v>
      </c>
      <c r="G563" s="89" t="e">
        <f>VLOOKUP(F563,baza!G:G,1,FALSE)</f>
        <v>#N/A</v>
      </c>
      <c r="H563" s="102" t="s">
        <v>19414</v>
      </c>
      <c r="I563" s="104" t="s">
        <v>19415</v>
      </c>
      <c r="J563" s="105" t="str">
        <f t="shared" si="16"/>
        <v>RPZP.02.01.02-32-120/09-05</v>
      </c>
      <c r="K563" s="104" t="s">
        <v>19416</v>
      </c>
      <c r="L563" s="102" t="s">
        <v>19417</v>
      </c>
      <c r="M563" s="102" t="s">
        <v>1932</v>
      </c>
      <c r="N563" s="102" t="s">
        <v>1931</v>
      </c>
      <c r="O563" s="106" t="s">
        <v>5789</v>
      </c>
      <c r="P563" s="92" t="str">
        <f>VLOOKUP(F563,'[2]kiedy utworzył wop'!B:H,7,FALSE)</f>
        <v>2012-04-04</v>
      </c>
      <c r="Q563" s="107" t="s">
        <v>895</v>
      </c>
      <c r="R563" s="108" t="str">
        <f t="shared" si="17"/>
        <v>2012</v>
      </c>
      <c r="S563" s="109" t="s">
        <v>6753</v>
      </c>
      <c r="T563" s="96">
        <f>VLOOKUP(F563,'[2]dofinansowanie '!P:AI,20,FALSE)</f>
        <v>461205.09</v>
      </c>
      <c r="U563" t="str">
        <f>VLOOKUP(F563,'[2]baza umowy'!A:AJ,36,FALSE)</f>
        <v>05 Obszary wiejskie (poza obszarami górskimi, wyspami lub o niskiej i bardzo niskiej gęstości zaludnienia)</v>
      </c>
      <c r="V563" t="str">
        <f>VLOOKUP(F563,'[2]baza umowy'!H:AH,27,FALSE)</f>
        <v>23 Drogi regionalne/lokalne</v>
      </c>
      <c r="W563" t="str">
        <f>VLOOKUP(F563,'[2]baza umowy'!H:AK,30,FALSE)</f>
        <v>00 Nie dotyczy</v>
      </c>
      <c r="X563" t="str">
        <f>VLOOKUP(F563,'[2]baza umowy'!A:AM,39,FALSE)</f>
        <v>Gmina Myślibórz</v>
      </c>
      <c r="Y563" t="str">
        <f>VLOOKUP(F563,'[2]baza umowy'!A:AU,47,FALSE)</f>
        <v>wspólnota samorządowa - gmina</v>
      </c>
      <c r="Z563" t="str">
        <f>VLOOKUP(F563,'[2]baza umowy'!A:AW,49,FALSE)</f>
        <v>Jednostka samorządu terytorialnego</v>
      </c>
      <c r="AA563" t="str">
        <f>VLOOKUP(F563,'[2]baza umowy'!A:AL,38,FALSE)</f>
        <v>5971611631</v>
      </c>
    </row>
    <row r="564" spans="1:27" x14ac:dyDescent="0.25">
      <c r="A564" t="str">
        <f>VLOOKUP(F564,'[2]baza umowy'!A:B,2,FALSE)</f>
        <v>RPZP.02.00.00</v>
      </c>
      <c r="B564" t="str">
        <f>VLOOKUP(F564,'[2]baza umowy'!A:C,3,FALSE)</f>
        <v>RPZP.02.01.00</v>
      </c>
      <c r="C564" t="str">
        <f>VLOOKUP(F564,'[2]baza umowy'!A:D,4,FALSE)</f>
        <v>RPZP.02.01.02</v>
      </c>
      <c r="D564" s="102" t="s">
        <v>19418</v>
      </c>
      <c r="E564" s="103" t="str">
        <f>VLOOKUP(F564,'[2]baza umowy'!A:E,5,FALSE)</f>
        <v>RPZP.02.01.02-32-059/09-04</v>
      </c>
      <c r="F564" s="102" t="s">
        <v>5764</v>
      </c>
      <c r="G564" s="89" t="e">
        <f>VLOOKUP(F564,baza!G:G,1,FALSE)</f>
        <v>#N/A</v>
      </c>
      <c r="H564" s="102" t="s">
        <v>19419</v>
      </c>
      <c r="I564" s="104" t="s">
        <v>5761</v>
      </c>
      <c r="J564" s="105" t="str">
        <f t="shared" si="16"/>
        <v>RPZP.02.01.02-32-059/09-04</v>
      </c>
      <c r="K564" s="104" t="s">
        <v>19420</v>
      </c>
      <c r="L564" s="102" t="s">
        <v>19421</v>
      </c>
      <c r="M564" s="102" t="s">
        <v>2980</v>
      </c>
      <c r="N564" s="102" t="s">
        <v>2979</v>
      </c>
      <c r="O564" s="106" t="s">
        <v>9584</v>
      </c>
      <c r="P564" s="92" t="str">
        <f>VLOOKUP(F564,'[2]kiedy utworzył wop'!B:H,7,FALSE)</f>
        <v>2012-04-04</v>
      </c>
      <c r="Q564" s="107" t="s">
        <v>895</v>
      </c>
      <c r="R564" s="108" t="str">
        <f t="shared" si="17"/>
        <v>2012</v>
      </c>
      <c r="S564" s="109" t="s">
        <v>7046</v>
      </c>
      <c r="T564" s="96">
        <f>VLOOKUP(F564,'[2]dofinansowanie '!P:AI,20,FALSE)</f>
        <v>727843.83999999997</v>
      </c>
      <c r="U564" t="str">
        <f>VLOOKUP(F564,'[2]baza umowy'!A:AJ,36,FALSE)</f>
        <v>01 Obszar miejski</v>
      </c>
      <c r="V564" t="str">
        <f>VLOOKUP(F564,'[2]baza umowy'!H:AH,27,FALSE)</f>
        <v>23 Drogi regionalne/lokalne</v>
      </c>
      <c r="W564" t="str">
        <f>VLOOKUP(F564,'[2]baza umowy'!H:AK,30,FALSE)</f>
        <v>00 Nie dotyczy</v>
      </c>
      <c r="X564" t="str">
        <f>VLOOKUP(F564,'[2]baza umowy'!A:AM,39,FALSE)</f>
        <v>Miasto Białogard</v>
      </c>
      <c r="Y564" t="str">
        <f>VLOOKUP(F564,'[2]baza umowy'!A:AU,47,FALSE)</f>
        <v>wspólnota samorządowa</v>
      </c>
      <c r="Z564" t="str">
        <f>VLOOKUP(F564,'[2]baza umowy'!A:AW,49,FALSE)</f>
        <v>jednostka samorządu terytorialnego, związek lub stowarzyszenie jst</v>
      </c>
      <c r="AA564" t="str">
        <f>VLOOKUP(F564,'[2]baza umowy'!A:AL,38,FALSE)</f>
        <v>6721001814</v>
      </c>
    </row>
    <row r="565" spans="1:27" x14ac:dyDescent="0.25">
      <c r="A565" t="str">
        <f>VLOOKUP(F565,'[2]baza umowy'!A:B,2,FALSE)</f>
        <v>RPZP.01.00.00</v>
      </c>
      <c r="B565" t="str">
        <f>VLOOKUP(F565,'[2]baza umowy'!A:C,3,FALSE)</f>
        <v>RPZP.01.01.00</v>
      </c>
      <c r="C565" t="str">
        <f>VLOOKUP(F565,'[2]baza umowy'!A:D,4,FALSE)</f>
        <v>RPZP.01.01.03</v>
      </c>
      <c r="D565" s="102" t="s">
        <v>19422</v>
      </c>
      <c r="E565" s="103" t="str">
        <f>VLOOKUP(F565,'[2]baza umowy'!A:E,5,FALSE)</f>
        <v>RPZP.01.01.03-32-049/09-06</v>
      </c>
      <c r="F565" s="102" t="s">
        <v>4793</v>
      </c>
      <c r="G565" s="89" t="e">
        <f>VLOOKUP(F565,baza!G:G,1,FALSE)</f>
        <v>#N/A</v>
      </c>
      <c r="H565" s="102" t="s">
        <v>19423</v>
      </c>
      <c r="I565" s="104" t="s">
        <v>19422</v>
      </c>
      <c r="J565" s="105" t="str">
        <f t="shared" si="16"/>
        <v>RPZP.01.01.03-32-049/09-05</v>
      </c>
      <c r="K565" s="104" t="s">
        <v>19424</v>
      </c>
      <c r="L565" s="102" t="s">
        <v>19425</v>
      </c>
      <c r="M565" s="102" t="s">
        <v>703</v>
      </c>
      <c r="N565" s="102" t="s">
        <v>702</v>
      </c>
      <c r="O565" s="106" t="s">
        <v>8236</v>
      </c>
      <c r="P565" s="92" t="str">
        <f>VLOOKUP(F565,'[2]kiedy utworzył wop'!B:H,7,FALSE)</f>
        <v>2012-04-06</v>
      </c>
      <c r="Q565" s="107" t="s">
        <v>895</v>
      </c>
      <c r="R565" s="108" t="str">
        <f t="shared" si="17"/>
        <v>2012</v>
      </c>
      <c r="S565" s="109" t="s">
        <v>10596</v>
      </c>
      <c r="T565" s="96">
        <f>VLOOKUP(F565,'[2]dofinansowanie '!P:AI,20,FALSE)</f>
        <v>3953390.66</v>
      </c>
      <c r="U565" t="str">
        <f>VLOOKUP(F565,'[2]baza umowy'!A:AJ,36,FALSE)</f>
        <v>01 Obszar miejski</v>
      </c>
      <c r="V565" t="str">
        <f>VLOOKUP(F565,'[2]baza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65" t="str">
        <f>VLOOKUP(F565,'[2]baza umowy'!H:AK,30,FALSE)</f>
        <v>06 Nieokreślony przemysł wytwórczy</v>
      </c>
      <c r="X565" t="str">
        <f>VLOOKUP(F565,'[2]baza umowy'!A:AM,39,FALSE)</f>
        <v>Megaron Spółka Akcyjna</v>
      </c>
      <c r="Y565" t="str">
        <f>VLOOKUP(F565,'[2]baza umowy'!A:AU,47,FALSE)</f>
        <v>spółka akcyjna - małe przedsiębiorstwo</v>
      </c>
      <c r="Z565" t="str">
        <f>VLOOKUP(F565,'[2]baza umowy'!A:AW,49,FALSE)</f>
        <v>przedsiębiorca lub przedsiębiorstwo</v>
      </c>
      <c r="AA565" t="str">
        <f>VLOOKUP(F565,'[2]baza umowy'!A:AL,38,FALSE)</f>
        <v>8520508938</v>
      </c>
    </row>
    <row r="566" spans="1:27" x14ac:dyDescent="0.25">
      <c r="A566" t="str">
        <f>VLOOKUP(F566,'[2]baza umowy'!A:B,2,FALSE)</f>
        <v>RPZP.01.00.00</v>
      </c>
      <c r="B566" t="str">
        <f>VLOOKUP(F566,'[2]baza umowy'!A:C,3,FALSE)</f>
        <v>RPZP.01.01.00</v>
      </c>
      <c r="C566" t="str">
        <f>VLOOKUP(F566,'[2]baza umowy'!A:D,4,FALSE)</f>
        <v>RPZP.01.01.01</v>
      </c>
      <c r="D566" s="102" t="s">
        <v>6422</v>
      </c>
      <c r="E566" s="103" t="str">
        <f>VLOOKUP(F566,'[2]baza umowy'!A:E,5,FALSE)</f>
        <v>RPZP.01.01.01-32-095/09-03</v>
      </c>
      <c r="F566" s="102" t="s">
        <v>6425</v>
      </c>
      <c r="G566" s="89" t="e">
        <f>VLOOKUP(F566,baza!G:G,1,FALSE)</f>
        <v>#N/A</v>
      </c>
      <c r="H566" s="102" t="s">
        <v>19426</v>
      </c>
      <c r="I566" s="104" t="s">
        <v>19427</v>
      </c>
      <c r="J566" s="105" t="str">
        <f t="shared" si="16"/>
        <v>RPZP.01.01.01-32-095/09-04</v>
      </c>
      <c r="K566" s="104" t="s">
        <v>19428</v>
      </c>
      <c r="L566" s="102" t="s">
        <v>19429</v>
      </c>
      <c r="M566" s="102" t="s">
        <v>6428</v>
      </c>
      <c r="N566" s="102" t="s">
        <v>6427</v>
      </c>
      <c r="O566" s="106" t="s">
        <v>10465</v>
      </c>
      <c r="P566" s="92" t="str">
        <f>VLOOKUP(F566,'[2]kiedy utworzył wop'!B:H,7,FALSE)</f>
        <v>2012-04-06</v>
      </c>
      <c r="Q566" s="107" t="s">
        <v>895</v>
      </c>
      <c r="R566" s="108" t="str">
        <f t="shared" si="17"/>
        <v>2012</v>
      </c>
      <c r="S566" s="109" t="s">
        <v>10465</v>
      </c>
      <c r="T566" s="96">
        <f>VLOOKUP(F566,'[2]dofinansowanie '!P:AI,20,FALSE)</f>
        <v>49150.8</v>
      </c>
      <c r="U566" t="str">
        <f>VLOOKUP(F566,'[2]baza umowy'!A:AJ,36,FALSE)</f>
        <v>01 Obszar miejski</v>
      </c>
      <c r="V566" t="str">
        <f>VLOOKUP(F566,'[2]baza umowy'!H:AH,27,FALSE)</f>
        <v>08 Inne inwestycje w przedsiębiorstwa</v>
      </c>
      <c r="W566" t="str">
        <f>VLOOKUP(F566,'[2]baza umowy'!H:AK,30,FALSE)</f>
        <v>19 Działalność w zakresie ochrony zdrowia ludzkiego</v>
      </c>
      <c r="X566" t="str">
        <f>VLOOKUP(F566,'[2]baza umowy'!A:AM,39,FALSE)</f>
        <v>Indywidualna Praktyka Stomatologiczna - lekarz stomatolog Roman Hamulak</v>
      </c>
      <c r="Y566" t="str">
        <f>VLOOKUP(F566,'[2]baza umowy'!A:AU,47,FALSE)</f>
        <v>osoba fizyczna prowadząca działalność gospodarczą - mikro przedsiębiorstwo</v>
      </c>
      <c r="Z566" t="str">
        <f>VLOOKUP(F566,'[2]baza umowy'!A:AW,49,FALSE)</f>
        <v>przedsiębiorca lub przedsiębiorstwo</v>
      </c>
      <c r="AA566" t="str">
        <f>VLOOKUP(F566,'[2]baza umowy'!A:AL,38,FALSE)</f>
        <v>8541404411</v>
      </c>
    </row>
    <row r="567" spans="1:27" x14ac:dyDescent="0.25">
      <c r="A567" t="str">
        <f>VLOOKUP(F567,'[2]baza umowy'!A:B,2,FALSE)</f>
        <v>RPZP.07.00.00</v>
      </c>
      <c r="B567" t="str">
        <f>VLOOKUP(F567,'[2]baza umowy'!A:C,3,FALSE)</f>
        <v>RPZP.07.03.00</v>
      </c>
      <c r="C567" t="str">
        <f>VLOOKUP(F567,'[2]baza umowy'!A:D,4,FALSE)</f>
        <v>RPZP.07.03.02</v>
      </c>
      <c r="D567" s="102" t="s">
        <v>5591</v>
      </c>
      <c r="E567" s="103" t="str">
        <f>VLOOKUP(F567,'[2]baza umowy'!A:E,5,FALSE)</f>
        <v>RPZP.07.03.02-32-005/10-01</v>
      </c>
      <c r="F567" s="102" t="s">
        <v>5594</v>
      </c>
      <c r="G567" s="89" t="e">
        <f>VLOOKUP(F567,baza!G:G,1,FALSE)</f>
        <v>#N/A</v>
      </c>
      <c r="H567" s="102" t="s">
        <v>19430</v>
      </c>
      <c r="I567" s="104" t="s">
        <v>19431</v>
      </c>
      <c r="J567" s="105" t="str">
        <f t="shared" si="16"/>
        <v>RPZP.07.03.02-32-005/10-03</v>
      </c>
      <c r="K567" s="104" t="s">
        <v>19432</v>
      </c>
      <c r="L567" s="102" t="s">
        <v>19433</v>
      </c>
      <c r="M567" s="102" t="s">
        <v>2485</v>
      </c>
      <c r="N567" s="102" t="s">
        <v>2484</v>
      </c>
      <c r="O567" s="106" t="s">
        <v>5789</v>
      </c>
      <c r="P567" s="92" t="str">
        <f>VLOOKUP(F567,'[2]kiedy utworzył wop'!B:H,7,FALSE)</f>
        <v>2012-04-10</v>
      </c>
      <c r="Q567" s="107" t="s">
        <v>895</v>
      </c>
      <c r="R567" s="108" t="str">
        <f t="shared" si="17"/>
        <v>2012</v>
      </c>
      <c r="S567" s="109" t="s">
        <v>9117</v>
      </c>
      <c r="T567" s="96">
        <f>VLOOKUP(F567,'[2]dofinansowanie '!P:AI,20,FALSE)</f>
        <v>550000</v>
      </c>
      <c r="U567" t="str">
        <f>VLOOKUP(F567,'[2]baza umowy'!A:AJ,36,FALSE)</f>
        <v>01 Obszar miejski</v>
      </c>
      <c r="V567" t="str">
        <f>VLOOKUP(F567,'[2]baza umowy'!H:AH,27,FALSE)</f>
        <v>76 Infrastruktura ochrony zdrowia</v>
      </c>
      <c r="W567" t="str">
        <f>VLOOKUP(F567,'[2]baza umowy'!H:AK,30,FALSE)</f>
        <v>19 Działalność w zakresie ochrony zdrowia ludzkiego</v>
      </c>
      <c r="X567" t="str">
        <f>VLOOKUP(F567,'[2]baza umowy'!A:AM,39,FALSE)</f>
        <v>Powiat Stargardzki</v>
      </c>
      <c r="Y567" t="str">
        <f>VLOOKUP(F567,'[2]baza umowy'!A:AU,47,FALSE)</f>
        <v>wspólnota samorządowa - powiat</v>
      </c>
      <c r="Z567" t="str">
        <f>VLOOKUP(F567,'[2]baza umowy'!A:AW,49,FALSE)</f>
        <v>Jednostka samorządu terytorialnego</v>
      </c>
      <c r="AA567" t="str">
        <f>VLOOKUP(F567,'[2]baza umowy'!A:AL,38,FALSE)</f>
        <v>8542228620</v>
      </c>
    </row>
    <row r="568" spans="1:27" x14ac:dyDescent="0.25">
      <c r="A568" t="str">
        <f>VLOOKUP(F568,'[2]baza umowy'!A:B,2,FALSE)</f>
        <v>RPZP.01.00.00</v>
      </c>
      <c r="B568" t="str">
        <f>VLOOKUP(F568,'[2]baza umowy'!A:C,3,FALSE)</f>
        <v>RPZP.01.03.00</v>
      </c>
      <c r="C568" t="str">
        <f>VLOOKUP(F568,'[2]baza umowy'!A:D,4,FALSE)</f>
        <v>RPZP.01.03.02</v>
      </c>
      <c r="D568" s="102" t="s">
        <v>7002</v>
      </c>
      <c r="E568" s="103" t="str">
        <f>VLOOKUP(F568,'[2]baza umowy'!A:E,5,FALSE)</f>
        <v>RPZP.01.03.02-32-018/11-01</v>
      </c>
      <c r="F568" s="102" t="s">
        <v>7005</v>
      </c>
      <c r="G568" s="89" t="e">
        <f>VLOOKUP(F568,baza!G:G,1,FALSE)</f>
        <v>#N/A</v>
      </c>
      <c r="H568" s="102" t="s">
        <v>19434</v>
      </c>
      <c r="I568" s="104" t="s">
        <v>7002</v>
      </c>
      <c r="J568" s="105" t="str">
        <f t="shared" si="16"/>
        <v>RPZP.01.03.02-32-018/11-01</v>
      </c>
      <c r="K568" s="104" t="s">
        <v>19435</v>
      </c>
      <c r="L568" s="102" t="s">
        <v>19436</v>
      </c>
      <c r="M568" s="102" t="s">
        <v>7007</v>
      </c>
      <c r="N568" s="102" t="s">
        <v>7006</v>
      </c>
      <c r="O568" s="106" t="s">
        <v>10484</v>
      </c>
      <c r="P568" s="92" t="str">
        <f>VLOOKUP(F568,'[2]kiedy utworzył wop'!B:H,7,FALSE)</f>
        <v>2012-04-10</v>
      </c>
      <c r="Q568" s="107" t="s">
        <v>895</v>
      </c>
      <c r="R568" s="108" t="str">
        <f t="shared" si="17"/>
        <v>2012</v>
      </c>
      <c r="S568" s="109" t="s">
        <v>10596</v>
      </c>
      <c r="T568" s="96">
        <f>VLOOKUP(F568,'[2]dofinansowanie '!P:AI,20,FALSE)</f>
        <v>3475</v>
      </c>
      <c r="U568" t="str">
        <f>VLOOKUP(F568,'[2]baza umowy'!A:AJ,36,FALSE)</f>
        <v>00 Nie dotyczy</v>
      </c>
      <c r="V568" t="str">
        <f>VLOOKUP(F568,'[2]baza umowy'!H:AH,27,FALSE)</f>
        <v>05 Usługi w zakresie zaawansowanego wsparcia dla przedsiębiorstw i grup przedsiębiorstw</v>
      </c>
      <c r="W568" t="str">
        <f>VLOOKUP(F568,'[2]baza umowy'!H:AK,30,FALSE)</f>
        <v>12 Budownictwo</v>
      </c>
      <c r="X568" t="str">
        <f>VLOOKUP(F568,'[2]baza umowy'!A:AM,39,FALSE)</f>
        <v>"TOMASZEWICZ" PRZEDSIĘBIORSTWO BUDOWLANE PIOTR TOMASZEWICZ</v>
      </c>
      <c r="Y568" t="str">
        <f>VLOOKUP(F568,'[2]baza umowy'!A:AU,47,FALSE)</f>
        <v>osoba fizyczna prowadząca działalność gospodarczą - średnie przedsiębiorstwo</v>
      </c>
      <c r="Z568" t="str">
        <f>VLOOKUP(F568,'[2]baza umowy'!A:AW,49,FALSE)</f>
        <v>przedsiębiorca lub przedsiębiorstwo</v>
      </c>
      <c r="AA568" t="str">
        <f>VLOOKUP(F568,'[2]baza umowy'!A:AL,38,FALSE)</f>
        <v>8520603022</v>
      </c>
    </row>
    <row r="569" spans="1:27" x14ac:dyDescent="0.25">
      <c r="A569" t="str">
        <f>VLOOKUP(F569,'[2]baza umowy'!A:B,2,FALSE)</f>
        <v>RPZP.01.00.00</v>
      </c>
      <c r="B569" t="str">
        <f>VLOOKUP(F569,'[2]baza umowy'!A:C,3,FALSE)</f>
        <v>RPZP.01.01.00</v>
      </c>
      <c r="C569" t="str">
        <f>VLOOKUP(F569,'[2]baza umowy'!A:D,4,FALSE)</f>
        <v>RPZP.01.01.02</v>
      </c>
      <c r="D569" s="102" t="s">
        <v>7481</v>
      </c>
      <c r="E569" s="103" t="str">
        <f>VLOOKUP(F569,'[2]baza umowy'!A:E,5,FALSE)</f>
        <v>RPZP.01.01.02-32-053/09-02</v>
      </c>
      <c r="F569" s="102" t="s">
        <v>7484</v>
      </c>
      <c r="G569" s="89" t="e">
        <f>VLOOKUP(F569,baza!G:G,1,FALSE)</f>
        <v>#N/A</v>
      </c>
      <c r="H569" s="102" t="s">
        <v>19437</v>
      </c>
      <c r="I569" s="104" t="s">
        <v>19438</v>
      </c>
      <c r="J569" s="105" t="str">
        <f t="shared" si="16"/>
        <v>RPZP.01.01.02-32-053/09-05</v>
      </c>
      <c r="K569" s="104" t="s">
        <v>19439</v>
      </c>
      <c r="L569" s="102" t="s">
        <v>19440</v>
      </c>
      <c r="M569" s="102" t="s">
        <v>7487</v>
      </c>
      <c r="N569" s="102" t="s">
        <v>7486</v>
      </c>
      <c r="O569" s="106" t="s">
        <v>10484</v>
      </c>
      <c r="P569" s="92" t="str">
        <f>VLOOKUP(F569,'[2]kiedy utworzył wop'!B:H,7,FALSE)</f>
        <v>2012-04-10</v>
      </c>
      <c r="Q569" s="107" t="s">
        <v>895</v>
      </c>
      <c r="R569" s="108" t="str">
        <f t="shared" si="17"/>
        <v>2012</v>
      </c>
      <c r="S569" s="109" t="s">
        <v>10596</v>
      </c>
      <c r="T569" s="96">
        <f>VLOOKUP(F569,'[2]dofinansowanie '!P:AI,20,FALSE)</f>
        <v>797739.87</v>
      </c>
      <c r="U569" t="str">
        <f>VLOOKUP(F569,'[2]baza umowy'!A:AJ,36,FALSE)</f>
        <v>01 Obszar miejski</v>
      </c>
      <c r="V569" t="str">
        <f>VLOOKUP(F569,'[2]baza umowy'!H:AH,27,FALSE)</f>
        <v>08 Inne inwestycje w przedsiębiorstwa</v>
      </c>
      <c r="W569" t="str">
        <f>VLOOKUP(F569,'[2]baza umowy'!H:AK,30,FALSE)</f>
        <v>05 Wytwarzanie urządzeń transportowych</v>
      </c>
      <c r="X569" t="str">
        <f>VLOOKUP(F569,'[2]baza umowy'!A:AM,39,FALSE)</f>
        <v>TRAILER-TECH Spółka z ograniczoną odpowiedzialnością</v>
      </c>
      <c r="Y569" t="str">
        <f>VLOOKUP(F569,'[2]baza umowy'!A:AU,47,FALSE)</f>
        <v>spółka z ograniczoną odpowiedzialnością - średnie przedsiębiorstwo</v>
      </c>
      <c r="Z569" t="str">
        <f>VLOOKUP(F569,'[2]baza umowy'!A:AW,49,FALSE)</f>
        <v>przedsiębiorca lub przedsiębiorstwo</v>
      </c>
      <c r="AA569" t="str">
        <f>VLOOKUP(F569,'[2]baza umowy'!A:AL,38,FALSE)</f>
        <v>6731525909</v>
      </c>
    </row>
    <row r="570" spans="1:27" x14ac:dyDescent="0.25">
      <c r="A570" t="str">
        <f>VLOOKUP(F570,'[2]baza umowy'!A:B,2,FALSE)</f>
        <v>RPZP.01.00.00</v>
      </c>
      <c r="B570" t="str">
        <f>VLOOKUP(F570,'[2]baza umowy'!A:C,3,FALSE)</f>
        <v>RPZP.01.01.00</v>
      </c>
      <c r="C570" t="str">
        <f>VLOOKUP(F570,'[2]baza umowy'!A:D,4,FALSE)</f>
        <v>RPZP.01.01.01</v>
      </c>
      <c r="D570" s="102" t="s">
        <v>3997</v>
      </c>
      <c r="E570" s="103" t="str">
        <f>VLOOKUP(F570,'[2]baza umowy'!A:E,5,FALSE)</f>
        <v>RPZP.01.01.01-32-143/09-03</v>
      </c>
      <c r="F570" s="102" t="s">
        <v>4000</v>
      </c>
      <c r="G570" s="89" t="e">
        <f>VLOOKUP(F570,baza!G:G,1,FALSE)</f>
        <v>#N/A</v>
      </c>
      <c r="H570" s="102" t="s">
        <v>19441</v>
      </c>
      <c r="I570" s="104" t="s">
        <v>3997</v>
      </c>
      <c r="J570" s="105" t="str">
        <f t="shared" si="16"/>
        <v>RPZP.01.01.01-32-143/09-03</v>
      </c>
      <c r="K570" s="104" t="s">
        <v>19442</v>
      </c>
      <c r="L570" s="102" t="s">
        <v>19443</v>
      </c>
      <c r="M570" s="102" t="s">
        <v>4003</v>
      </c>
      <c r="N570" s="102" t="s">
        <v>4002</v>
      </c>
      <c r="O570" s="106" t="s">
        <v>3982</v>
      </c>
      <c r="P570" s="92" t="str">
        <f>VLOOKUP(F570,'[2]kiedy utworzył wop'!B:H,7,FALSE)</f>
        <v>2012-04-10</v>
      </c>
      <c r="Q570" s="107" t="s">
        <v>895</v>
      </c>
      <c r="R570" s="108" t="str">
        <f t="shared" si="17"/>
        <v>2012</v>
      </c>
      <c r="S570" s="109" t="s">
        <v>10596</v>
      </c>
      <c r="T570" s="96">
        <f>VLOOKUP(F570,'[2]dofinansowanie '!P:AI,20,FALSE)</f>
        <v>497089.42</v>
      </c>
      <c r="U570" t="str">
        <f>VLOOKUP(F570,'[2]baza umowy'!A:AJ,36,FALSE)</f>
        <v>01 Obszar miejski</v>
      </c>
      <c r="V570" t="str">
        <f>VLOOKUP(F570,'[2]baza umowy'!H:AH,27,FALSE)</f>
        <v>08 Inne inwestycje w przedsiębiorstwa</v>
      </c>
      <c r="W570" t="str">
        <f>VLOOKUP(F570,'[2]baza umowy'!H:AK,30,FALSE)</f>
        <v>19 Działalność w zakresie ochrony zdrowia ludzkiego</v>
      </c>
      <c r="X570" t="str">
        <f>VLOOKUP(F570,'[2]baza umowy'!A:AM,39,FALSE)</f>
        <v>Stomatologiczny Zakład Opieki Zdrowotnej Byrska-Dentic Anetta Byrska</v>
      </c>
      <c r="Y570" t="str">
        <f>VLOOKUP(F570,'[2]baza umowy'!A:AU,47,FALSE)</f>
        <v>osoba fizyczna prowadząca działalność gospodarczą - mikro przedsiębiorstwo</v>
      </c>
      <c r="Z570" t="str">
        <f>VLOOKUP(F570,'[2]baza umowy'!A:AW,49,FALSE)</f>
        <v>przedsiębiorca lub przedsiębiorstwo</v>
      </c>
      <c r="AA570" t="str">
        <f>VLOOKUP(F570,'[2]baza umowy'!A:AL,38,FALSE)</f>
        <v>7961846664</v>
      </c>
    </row>
    <row r="571" spans="1:27" x14ac:dyDescent="0.25">
      <c r="A571" t="str">
        <f>VLOOKUP(F571,'[2]baza umowy'!A:B,2,FALSE)</f>
        <v>RPZP.02.00.00</v>
      </c>
      <c r="B571" t="str">
        <f>VLOOKUP(F571,'[2]baza umowy'!A:C,3,FALSE)</f>
        <v>RPZP.02.01.00</v>
      </c>
      <c r="C571" t="str">
        <f>VLOOKUP(F571,'[2]baza umowy'!A:D,4,FALSE)</f>
        <v>RPZP.02.01.02</v>
      </c>
      <c r="D571" s="102" t="s">
        <v>7823</v>
      </c>
      <c r="E571" s="103" t="str">
        <f>VLOOKUP(F571,'[2]baza umowy'!A:E,5,FALSE)</f>
        <v>RPZP.02.01.02-32-149/09-03</v>
      </c>
      <c r="F571" s="102" t="s">
        <v>7826</v>
      </c>
      <c r="G571" s="89" t="e">
        <f>VLOOKUP(F571,baza!G:G,1,FALSE)</f>
        <v>#N/A</v>
      </c>
      <c r="H571" s="102" t="s">
        <v>19444</v>
      </c>
      <c r="I571" s="104" t="s">
        <v>19445</v>
      </c>
      <c r="J571" s="105" t="str">
        <f t="shared" si="16"/>
        <v>RPZP.02.01.02-32-149/09-07</v>
      </c>
      <c r="K571" s="104" t="s">
        <v>19446</v>
      </c>
      <c r="L571" s="102" t="s">
        <v>19447</v>
      </c>
      <c r="M571" s="102" t="s">
        <v>7750</v>
      </c>
      <c r="N571" s="102" t="s">
        <v>7749</v>
      </c>
      <c r="O571" s="106" t="s">
        <v>7786</v>
      </c>
      <c r="P571" s="92" t="str">
        <f>VLOOKUP(F571,'[2]kiedy utworzył wop'!B:H,7,FALSE)</f>
        <v>2012-04-12</v>
      </c>
      <c r="Q571" s="107" t="s">
        <v>895</v>
      </c>
      <c r="R571" s="108" t="str">
        <f t="shared" si="17"/>
        <v>2012</v>
      </c>
      <c r="S571" s="109" t="s">
        <v>10596</v>
      </c>
      <c r="T571" s="96">
        <f>VLOOKUP(F571,'[2]dofinansowanie '!P:AI,20,FALSE)</f>
        <v>549554.9</v>
      </c>
      <c r="U571" t="str">
        <f>VLOOKUP(F571,'[2]baza umowy'!A:AJ,36,FALSE)</f>
        <v>05 Obszary wiejskie (poza obszarami górskimi, wyspami lub o niskiej i bardzo niskiej gęstości zaludnienia)</v>
      </c>
      <c r="V571" t="str">
        <f>VLOOKUP(F571,'[2]baza umowy'!H:AH,27,FALSE)</f>
        <v>23 Drogi regionalne/lokalne</v>
      </c>
      <c r="W571" t="str">
        <f>VLOOKUP(F571,'[2]baza umowy'!H:AK,30,FALSE)</f>
        <v>00 Nie dotyczy</v>
      </c>
      <c r="X571" t="str">
        <f>VLOOKUP(F571,'[2]baza umowy'!A:AM,39,FALSE)</f>
        <v>Gmina Mielno</v>
      </c>
      <c r="Y571" t="str">
        <f>VLOOKUP(F571,'[2]baza umowy'!A:AU,47,FALSE)</f>
        <v>wspólnota samorządowa</v>
      </c>
      <c r="Z571" t="str">
        <f>VLOOKUP(F571,'[2]baza umowy'!A:AW,49,FALSE)</f>
        <v>jednostka samorządu terytorialnego, związek lub stowarzyszenie jst</v>
      </c>
      <c r="AA571" t="str">
        <f>VLOOKUP(F571,'[2]baza umowy'!A:AL,38,FALSE)</f>
        <v>4990463757</v>
      </c>
    </row>
    <row r="572" spans="1:27" x14ac:dyDescent="0.25">
      <c r="A572" t="str">
        <f>VLOOKUP(F572,'[2]baza umowy'!A:B,2,FALSE)</f>
        <v>RPZP.04.00.00</v>
      </c>
      <c r="B572" t="str">
        <f>VLOOKUP(F572,'[2]baza umowy'!A:C,3,FALSE)</f>
        <v>RPZP.04.05.00</v>
      </c>
      <c r="C572" t="str">
        <f>VLOOKUP(F572,'[2]baza umowy'!A:D,4,FALSE)</f>
        <v>RPZP.04.05.02</v>
      </c>
      <c r="D572" s="102" t="s">
        <v>8683</v>
      </c>
      <c r="E572" s="103" t="str">
        <f>VLOOKUP(F572,'[2]baza umowy'!A:E,5,FALSE)</f>
        <v>RPZP.04.05.02-32-026/10-03</v>
      </c>
      <c r="F572" s="102" t="s">
        <v>8686</v>
      </c>
      <c r="G572" s="89" t="e">
        <f>VLOOKUP(F572,baza!G:G,1,FALSE)</f>
        <v>#N/A</v>
      </c>
      <c r="H572" s="102" t="s">
        <v>19448</v>
      </c>
      <c r="I572" s="104" t="s">
        <v>19449</v>
      </c>
      <c r="J572" s="105" t="str">
        <f t="shared" si="16"/>
        <v>RPZP.04.05.02-32-026/10-02</v>
      </c>
      <c r="K572" s="104" t="s">
        <v>19450</v>
      </c>
      <c r="L572" s="102" t="s">
        <v>19451</v>
      </c>
      <c r="M572" s="102" t="s">
        <v>8689</v>
      </c>
      <c r="N572" s="102" t="s">
        <v>8688</v>
      </c>
      <c r="O572" s="106" t="s">
        <v>9952</v>
      </c>
      <c r="P572" s="92" t="str">
        <f>VLOOKUP(F572,'[2]kiedy utworzył wop'!B:H,7,FALSE)</f>
        <v>2012-04-13</v>
      </c>
      <c r="Q572" s="107" t="s">
        <v>895</v>
      </c>
      <c r="R572" s="108" t="str">
        <f t="shared" si="17"/>
        <v>2012</v>
      </c>
      <c r="S572" s="109" t="s">
        <v>11754</v>
      </c>
      <c r="T572" s="96">
        <f>VLOOKUP(F572,'[2]dofinansowanie '!P:AI,20,FALSE)</f>
        <v>497892.21</v>
      </c>
      <c r="U572" t="str">
        <f>VLOOKUP(F572,'[2]baza umowy'!A:AJ,36,FALSE)</f>
        <v>05 Obszary wiejskie (poza obszarami górskimi, wyspami lub o niskiej i bardzo niskiej gęstości zaludnienia)</v>
      </c>
      <c r="V572" t="str">
        <f>VLOOKUP(F572,'[2]baza umowy'!H:AH,27,FALSE)</f>
        <v>53 Zapobieganie zagrożeniom (w tym opracowanie i wdrażanie planów i instrumentów zapobiegania i zarządzania zagrożeniami naturalnym i technologicznym)</v>
      </c>
      <c r="W572" t="str">
        <f>VLOOKUP(F572,'[2]baza umowy'!H:AK,30,FALSE)</f>
        <v>21 Działalność związana ze środowiskiem naturalnym</v>
      </c>
      <c r="X572" t="str">
        <f>VLOOKUP(F572,'[2]baza umowy'!A:AM,39,FALSE)</f>
        <v>Gmina Będzino</v>
      </c>
      <c r="Y572" t="str">
        <f>VLOOKUP(F572,'[2]baza umowy'!A:AU,47,FALSE)</f>
        <v>wspólnota samorządowa</v>
      </c>
      <c r="Z572" t="str">
        <f>VLOOKUP(F572,'[2]baza umowy'!A:AW,49,FALSE)</f>
        <v>jednostka samorządu terytorialnego, związek lub stowarzyszenie jst</v>
      </c>
      <c r="AA572" t="str">
        <f>VLOOKUP(F572,'[2]baza umowy'!A:AL,38,FALSE)</f>
        <v>4990535735</v>
      </c>
    </row>
    <row r="573" spans="1:27" x14ac:dyDescent="0.25">
      <c r="A573" t="str">
        <f>VLOOKUP(F573,'[2]baza umowy'!A:B,2,FALSE)</f>
        <v>RPZP.01.00.00</v>
      </c>
      <c r="B573" t="str">
        <f>VLOOKUP(F573,'[2]baza umowy'!A:C,3,FALSE)</f>
        <v>RPZP.01.01.00</v>
      </c>
      <c r="C573" t="str">
        <f>VLOOKUP(F573,'[2]baza umowy'!A:D,4,FALSE)</f>
        <v>RPZP.01.01.02</v>
      </c>
      <c r="D573" s="102" t="s">
        <v>7943</v>
      </c>
      <c r="E573" s="103" t="str">
        <f>VLOOKUP(F573,'[2]baza umowy'!A:E,5,FALSE)</f>
        <v>RPZP.01.01.02-32-125/10-02</v>
      </c>
      <c r="F573" s="102" t="s">
        <v>7946</v>
      </c>
      <c r="G573" s="89" t="e">
        <f>VLOOKUP(F573,baza!G:G,1,FALSE)</f>
        <v>#N/A</v>
      </c>
      <c r="H573" s="102" t="s">
        <v>19452</v>
      </c>
      <c r="I573" s="104" t="s">
        <v>7943</v>
      </c>
      <c r="J573" s="105" t="str">
        <f t="shared" si="16"/>
        <v>RPZP.01.01.02-32-125/10-02</v>
      </c>
      <c r="K573" s="104" t="s">
        <v>19453</v>
      </c>
      <c r="L573" s="102" t="s">
        <v>19454</v>
      </c>
      <c r="M573" s="102" t="s">
        <v>7950</v>
      </c>
      <c r="N573" s="102" t="s">
        <v>7949</v>
      </c>
      <c r="O573" s="106" t="s">
        <v>8675</v>
      </c>
      <c r="P573" s="92" t="str">
        <f>VLOOKUP(F573,'[2]kiedy utworzył wop'!B:H,7,FALSE)</f>
        <v>2012-04-13</v>
      </c>
      <c r="Q573" s="107" t="s">
        <v>895</v>
      </c>
      <c r="R573" s="108" t="str">
        <f t="shared" si="17"/>
        <v>2012</v>
      </c>
      <c r="S573" s="109" t="s">
        <v>11754</v>
      </c>
      <c r="T573" s="96">
        <f>VLOOKUP(F573,'[2]dofinansowanie '!P:AI,20,FALSE)</f>
        <v>771000</v>
      </c>
      <c r="U573" t="str">
        <f>VLOOKUP(F573,'[2]baza umowy'!A:AJ,36,FALSE)</f>
        <v>01 Obszar miejski</v>
      </c>
      <c r="V573" t="str">
        <f>VLOOKUP(F573,'[2]baza umowy'!H:AH,27,FALSE)</f>
        <v>08 Inne inwestycje w przedsiębiorstwa</v>
      </c>
      <c r="W573" t="str">
        <f>VLOOKUP(F573,'[2]baza umowy'!H:AK,30,FALSE)</f>
        <v>04 Wytwarzanie tekstyliów i wyrobów włókienniczych</v>
      </c>
      <c r="X573" t="str">
        <f>VLOOKUP(F573,'[2]baza umowy'!A:AM,39,FALSE)</f>
        <v>UNIKAT S.C. Piotr Rosłaniec, Dorota Rosłaniec, Joanna Uszyńska, Robert Uszyński</v>
      </c>
      <c r="Y573" t="str">
        <f>VLOOKUP(F573,'[2]baza umowy'!A:AU,47,FALSE)</f>
        <v>spółka cywilna prowadząca działalność w oparciu o umowę zawartą na podstawie KC - małe przedsiębiorstwo</v>
      </c>
      <c r="Z573" t="str">
        <f>VLOOKUP(F573,'[2]baza umowy'!A:AW,49,FALSE)</f>
        <v>przedsiębiorca lub przedsiębiorstwo</v>
      </c>
      <c r="AA573" t="str">
        <f>VLOOKUP(F573,'[2]baza umowy'!A:AL,38,FALSE)</f>
        <v>8520604228</v>
      </c>
    </row>
    <row r="574" spans="1:27" x14ac:dyDescent="0.25">
      <c r="A574" t="str">
        <f>VLOOKUP(F574,'[2]baza umowy'!A:B,2,FALSE)</f>
        <v>RPZP.07.00.00</v>
      </c>
      <c r="B574" t="str">
        <f>VLOOKUP(F574,'[2]baza umowy'!A:C,3,FALSE)</f>
        <v>RPZP.07.01.00</v>
      </c>
      <c r="C574" t="str">
        <f>VLOOKUP(F574,'[2]baza umowy'!A:D,4,FALSE)</f>
        <v>RPZP.07.01.01</v>
      </c>
      <c r="D574" s="102" t="s">
        <v>6793</v>
      </c>
      <c r="E574" s="103" t="str">
        <f>VLOOKUP(F574,'[2]baza umowy'!A:E,5,FALSE)</f>
        <v>RPZP.07.01.01-32-008/09-06</v>
      </c>
      <c r="F574" s="102" t="s">
        <v>6796</v>
      </c>
      <c r="G574" s="89" t="e">
        <f>VLOOKUP(F574,baza!G:G,1,FALSE)</f>
        <v>#N/A</v>
      </c>
      <c r="H574" s="102" t="s">
        <v>19455</v>
      </c>
      <c r="I574" s="104" t="s">
        <v>19456</v>
      </c>
      <c r="J574" s="105" t="str">
        <f t="shared" si="16"/>
        <v>RPZP.07.01.01-32-008/09-05</v>
      </c>
      <c r="K574" s="104" t="s">
        <v>19457</v>
      </c>
      <c r="L574" s="102" t="s">
        <v>19458</v>
      </c>
      <c r="M574" s="102" t="s">
        <v>6798</v>
      </c>
      <c r="N574" s="102" t="s">
        <v>2727</v>
      </c>
      <c r="O574" s="106" t="s">
        <v>4655</v>
      </c>
      <c r="P574" s="92" t="str">
        <f>VLOOKUP(F574,'[2]kiedy utworzył wop'!B:H,7,FALSE)</f>
        <v>2012-04-18</v>
      </c>
      <c r="Q574" s="107" t="s">
        <v>895</v>
      </c>
      <c r="R574" s="108" t="str">
        <f t="shared" si="17"/>
        <v>2012</v>
      </c>
      <c r="S574" s="109" t="s">
        <v>11754</v>
      </c>
      <c r="T574" s="96">
        <f>VLOOKUP(F574,'[2]dofinansowanie '!P:AI,20,FALSE)</f>
        <v>1003692.08</v>
      </c>
      <c r="U574" t="str">
        <f>VLOOKUP(F574,'[2]baza umowy'!A:AJ,36,FALSE)</f>
        <v>01 Obszar miejski</v>
      </c>
      <c r="V574" t="str">
        <f>VLOOKUP(F574,'[2]baza umowy'!H:AH,27,FALSE)</f>
        <v>75 Infrastruktura systemu oświaty</v>
      </c>
      <c r="W574" t="str">
        <f>VLOOKUP(F574,'[2]baza umowy'!H:AK,30,FALSE)</f>
        <v>18 Edukacja</v>
      </c>
      <c r="X574" t="str">
        <f>VLOOKUP(F574,'[2]baza umowy'!A:AM,39,FALSE)</f>
        <v>Pomorski Uniwersytet Medyczny w Szczecinie</v>
      </c>
      <c r="Y574" t="str">
        <f>VLOOKUP(F574,'[2]baza umowy'!A:AU,47,FALSE)</f>
        <v>uczelnia wyższa</v>
      </c>
      <c r="Z574" t="str">
        <f>VLOOKUP(F574,'[2]baza umowy'!A:AW,49,FALSE)</f>
        <v>szkoła wyższa</v>
      </c>
      <c r="AA574" t="str">
        <f>VLOOKUP(F574,'[2]baza umowy'!A:AL,38,FALSE)</f>
        <v>8520006757</v>
      </c>
    </row>
    <row r="575" spans="1:27" x14ac:dyDescent="0.25">
      <c r="A575" t="str">
        <f>VLOOKUP(F575,'[2]baza umowy'!A:B,2,FALSE)</f>
        <v>RPZP.01.00.00</v>
      </c>
      <c r="B575" t="str">
        <f>VLOOKUP(F575,'[2]baza umowy'!A:C,3,FALSE)</f>
        <v>RPZP.01.03.00</v>
      </c>
      <c r="C575" t="str">
        <f>VLOOKUP(F575,'[2]baza umowy'!A:D,4,FALSE)</f>
        <v>RPZP.01.03.02</v>
      </c>
      <c r="D575" s="102" t="s">
        <v>7316</v>
      </c>
      <c r="E575" s="103" t="str">
        <f>VLOOKUP(F575,'[2]baza umowy'!A:E,5,FALSE)</f>
        <v>RPZP.01.03.02-32-031/11-01</v>
      </c>
      <c r="F575" s="102" t="s">
        <v>7319</v>
      </c>
      <c r="G575" s="89" t="e">
        <f>VLOOKUP(F575,baza!G:G,1,FALSE)</f>
        <v>#N/A</v>
      </c>
      <c r="H575" s="102" t="s">
        <v>19459</v>
      </c>
      <c r="I575" s="104" t="s">
        <v>7316</v>
      </c>
      <c r="J575" s="105" t="str">
        <f t="shared" si="16"/>
        <v>RPZP.01.03.02-32-031/11-01</v>
      </c>
      <c r="K575" s="104" t="s">
        <v>19460</v>
      </c>
      <c r="L575" s="102" t="s">
        <v>19461</v>
      </c>
      <c r="M575" s="102" t="s">
        <v>7321</v>
      </c>
      <c r="N575" s="102" t="s">
        <v>7320</v>
      </c>
      <c r="O575" s="106" t="s">
        <v>8013</v>
      </c>
      <c r="P575" s="92" t="str">
        <f>VLOOKUP(F575,'[2]kiedy utworzył wop'!B:H,7,FALSE)</f>
        <v>2012-04-19</v>
      </c>
      <c r="Q575" s="107" t="s">
        <v>895</v>
      </c>
      <c r="R575" s="108" t="str">
        <f t="shared" si="17"/>
        <v>2012</v>
      </c>
      <c r="S575" s="109" t="s">
        <v>11754</v>
      </c>
      <c r="T575" s="96">
        <f>VLOOKUP(F575,'[2]dofinansowanie '!P:AI,20,FALSE)</f>
        <v>6950</v>
      </c>
      <c r="U575" t="str">
        <f>VLOOKUP(F575,'[2]baza umowy'!A:AJ,36,FALSE)</f>
        <v>00 Nie dotyczy</v>
      </c>
      <c r="V575" t="str">
        <f>VLOOKUP(F575,'[2]baza umowy'!H:AH,27,FALSE)</f>
        <v>05 Usługi w zakresie zaawansowanego wsparcia dla przedsiębiorstw i grup przedsiębiorstw</v>
      </c>
      <c r="W575" t="str">
        <f>VLOOKUP(F575,'[2]baza umowy'!H:AK,30,FALSE)</f>
        <v>13 Handel hurtowy i detaliczny</v>
      </c>
      <c r="X575" t="str">
        <f>VLOOKUP(F575,'[2]baza umowy'!A:AM,39,FALSE)</f>
        <v>Veldach Niemcewicza Sp. z o.o.</v>
      </c>
      <c r="Y575" t="str">
        <f>VLOOKUP(F575,'[2]baza umowy'!A:AU,47,FALSE)</f>
        <v>spółka z ograniczoną odpowiedzialnością - mikro przedsiębiorstwo</v>
      </c>
      <c r="Z575" t="str">
        <f>VLOOKUP(F575,'[2]baza umowy'!A:AW,49,FALSE)</f>
        <v>przedsiębiorca lub przedsiębiorstwo</v>
      </c>
      <c r="AA575" t="str">
        <f>VLOOKUP(F575,'[2]baza umowy'!A:AL,38,FALSE)</f>
        <v>8512907813</v>
      </c>
    </row>
    <row r="576" spans="1:27" x14ac:dyDescent="0.25">
      <c r="A576" t="str">
        <f>VLOOKUP(F576,'[2]baza umowy'!A:B,2,FALSE)</f>
        <v>RPZP.01.00.00</v>
      </c>
      <c r="B576" t="str">
        <f>VLOOKUP(F576,'[2]baza umowy'!A:C,3,FALSE)</f>
        <v>RPZP.01.01.00</v>
      </c>
      <c r="C576" t="str">
        <f>VLOOKUP(F576,'[2]baza umowy'!A:D,4,FALSE)</f>
        <v>RPZP.01.01.01</v>
      </c>
      <c r="D576" s="102" t="s">
        <v>6715</v>
      </c>
      <c r="E576" s="103" t="str">
        <f>VLOOKUP(F576,'[2]baza umowy'!A:E,5,FALSE)</f>
        <v>RPZP.01.01.01-32-088/10-01</v>
      </c>
      <c r="F576" s="102" t="s">
        <v>6718</v>
      </c>
      <c r="G576" s="89" t="e">
        <f>VLOOKUP(F576,baza!G:G,1,FALSE)</f>
        <v>#N/A</v>
      </c>
      <c r="H576" s="102" t="s">
        <v>19462</v>
      </c>
      <c r="I576" s="104" t="s">
        <v>19463</v>
      </c>
      <c r="J576" s="105" t="str">
        <f t="shared" si="16"/>
        <v>RPZP.01.01.01-32-088/10-03</v>
      </c>
      <c r="K576" s="104" t="s">
        <v>19464</v>
      </c>
      <c r="L576" s="102" t="s">
        <v>19465</v>
      </c>
      <c r="M576" s="102" t="s">
        <v>6722</v>
      </c>
      <c r="N576" s="102" t="s">
        <v>6721</v>
      </c>
      <c r="O576" s="106" t="s">
        <v>8013</v>
      </c>
      <c r="P576" s="92" t="str">
        <f>VLOOKUP(F576,'[2]kiedy utworzył wop'!B:H,7,FALSE)</f>
        <v>2012-04-23</v>
      </c>
      <c r="Q576" s="107" t="s">
        <v>895</v>
      </c>
      <c r="R576" s="108" t="str">
        <f t="shared" si="17"/>
        <v>2012</v>
      </c>
      <c r="S576" s="109" t="s">
        <v>11754</v>
      </c>
      <c r="T576" s="96">
        <f>VLOOKUP(F576,'[2]dofinansowanie '!P:AI,20,FALSE)</f>
        <v>97909.8</v>
      </c>
      <c r="U576" t="str">
        <f>VLOOKUP(F576,'[2]baza umowy'!A:AJ,36,FALSE)</f>
        <v>01 Obszar miejski</v>
      </c>
      <c r="V576" t="str">
        <f>VLOOKUP(F576,'[2]baza umowy'!H:AH,27,FALSE)</f>
        <v>08 Inne inwestycje w przedsiębiorstwa</v>
      </c>
      <c r="W576" t="str">
        <f>VLOOKUP(F576,'[2]baza umowy'!H:AK,30,FALSE)</f>
        <v>06 Nieokreślony przemysł wytwórczy</v>
      </c>
      <c r="X576" t="str">
        <f>VLOOKUP(F576,'[2]baza umowy'!A:AM,39,FALSE)</f>
        <v>Firma Handlowa Import – Eksport „Perła" S.C. Jerzy, Adam Maciaszek</v>
      </c>
      <c r="Y576" t="str">
        <f>VLOOKUP(F576,'[2]baza umowy'!A:AU,47,FALSE)</f>
        <v>spółka cywilna prowadząca działalność w oparciu o umowę zawartą na podstawie KC - mikro przedsiębiorstwo</v>
      </c>
      <c r="Z576" t="str">
        <f>VLOOKUP(F576,'[2]baza umowy'!A:AW,49,FALSE)</f>
        <v>przedsiębiorca lub przedsiębiorstwo</v>
      </c>
      <c r="AA576" t="str">
        <f>VLOOKUP(F576,'[2]baza umowy'!A:AL,38,FALSE)</f>
        <v>8541268505</v>
      </c>
    </row>
    <row r="577" spans="1:27" x14ac:dyDescent="0.25">
      <c r="A577" t="str">
        <f>VLOOKUP(F577,'[2]baza umowy'!A:B,2,FALSE)</f>
        <v>RPZP.01.00.00</v>
      </c>
      <c r="B577" t="str">
        <f>VLOOKUP(F577,'[2]baza umowy'!A:C,3,FALSE)</f>
        <v>RPZP.01.01.00</v>
      </c>
      <c r="C577" t="str">
        <f>VLOOKUP(F577,'[2]baza umowy'!A:D,4,FALSE)</f>
        <v>RPZP.01.01.02</v>
      </c>
      <c r="D577" s="102" t="s">
        <v>19466</v>
      </c>
      <c r="E577" s="103" t="str">
        <f>VLOOKUP(F577,'[2]baza umowy'!A:E,5,FALSE)</f>
        <v>RPZP.01.01.02-32-145/10-03</v>
      </c>
      <c r="F577" s="102" t="s">
        <v>8570</v>
      </c>
      <c r="G577" s="89" t="e">
        <f>VLOOKUP(F577,baza!G:G,1,FALSE)</f>
        <v>#N/A</v>
      </c>
      <c r="H577" s="102" t="s">
        <v>19467</v>
      </c>
      <c r="I577" s="104" t="s">
        <v>19468</v>
      </c>
      <c r="J577" s="105" t="str">
        <f t="shared" si="16"/>
        <v>RPZP.01.01.02-32-145/10-01</v>
      </c>
      <c r="K577" s="104" t="s">
        <v>19469</v>
      </c>
      <c r="L577" s="102" t="s">
        <v>19470</v>
      </c>
      <c r="M577" s="102" t="s">
        <v>8573</v>
      </c>
      <c r="N577" s="102" t="s">
        <v>2463</v>
      </c>
      <c r="O577" s="106" t="s">
        <v>6762</v>
      </c>
      <c r="P577" s="92" t="str">
        <f>VLOOKUP(F577,'[2]kiedy utworzył wop'!B:H,7,FALSE)</f>
        <v>2012-04-24</v>
      </c>
      <c r="Q577" s="107" t="s">
        <v>895</v>
      </c>
      <c r="R577" s="108" t="str">
        <f t="shared" si="17"/>
        <v>2012</v>
      </c>
      <c r="S577" s="109" t="s">
        <v>7682</v>
      </c>
      <c r="T577" s="96">
        <f>VLOOKUP(F577,'[2]dofinansowanie '!P:AI,20,FALSE)</f>
        <v>1491846.82</v>
      </c>
      <c r="U577" t="str">
        <f>VLOOKUP(F577,'[2]baza umowy'!A:AJ,36,FALSE)</f>
        <v>01 Obszar miejski</v>
      </c>
      <c r="V577" t="str">
        <f>VLOOKUP(F577,'[2]baza umowy'!H:AH,27,FALSE)</f>
        <v>08 Inne inwestycje w przedsiębiorstwa</v>
      </c>
      <c r="W577" t="str">
        <f>VLOOKUP(F577,'[2]baza umowy'!H:AK,30,FALSE)</f>
        <v>19 Działalność w zakresie ochrony zdrowia ludzkiego</v>
      </c>
      <c r="X577" t="str">
        <f>VLOOKUP(F577,'[2]baza umowy'!A:AM,39,FALSE)</f>
        <v>Dom Lekarski Spółka Akcyjna</v>
      </c>
      <c r="Y577" t="str">
        <f>VLOOKUP(F577,'[2]baza umowy'!A:AU,47,FALSE)</f>
        <v>spółka akcyjna - małe przedsiębiorstwo</v>
      </c>
      <c r="Z577" t="str">
        <f>VLOOKUP(F577,'[2]baza umowy'!A:AW,49,FALSE)</f>
        <v>przedsiębiorca lub przedsiębiorstwo</v>
      </c>
      <c r="AA577" t="str">
        <f>VLOOKUP(F577,'[2]baza umowy'!A:AL,38,FALSE)</f>
        <v>9551986711</v>
      </c>
    </row>
    <row r="578" spans="1:27" x14ac:dyDescent="0.25">
      <c r="A578" t="str">
        <f>VLOOKUP(F578,'[2]baza umowy'!A:B,2,FALSE)</f>
        <v>RPZP.01.00.00</v>
      </c>
      <c r="B578" t="str">
        <f>VLOOKUP(F578,'[2]baza umowy'!A:C,3,FALSE)</f>
        <v>RPZP.01.03.00</v>
      </c>
      <c r="C578" t="str">
        <f>VLOOKUP(F578,'[2]baza umowy'!A:D,4,FALSE)</f>
        <v>RPZP.01.03.01</v>
      </c>
      <c r="D578" s="102" t="s">
        <v>10154</v>
      </c>
      <c r="E578" s="103" t="str">
        <f>VLOOKUP(F578,'[2]baza umowy'!A:E,5,FALSE)</f>
        <v>RPZP.01.03.01-32-014/11-01</v>
      </c>
      <c r="F578" s="102" t="s">
        <v>10157</v>
      </c>
      <c r="G578" s="89" t="e">
        <f>VLOOKUP(F578,baza!G:G,1,FALSE)</f>
        <v>#N/A</v>
      </c>
      <c r="H578" s="102" t="s">
        <v>19471</v>
      </c>
      <c r="I578" s="104" t="s">
        <v>10154</v>
      </c>
      <c r="J578" s="105" t="str">
        <f t="shared" ref="J578:J641" si="18">LEFT(I578,26)</f>
        <v>RPZP.01.03.01-32-014/11-01</v>
      </c>
      <c r="K578" s="104" t="s">
        <v>19472</v>
      </c>
      <c r="L578" s="102" t="s">
        <v>19473</v>
      </c>
      <c r="M578" s="102" t="s">
        <v>7972</v>
      </c>
      <c r="N578" s="102" t="s">
        <v>7971</v>
      </c>
      <c r="O578" s="106" t="s">
        <v>6762</v>
      </c>
      <c r="P578" s="92" t="str">
        <f>VLOOKUP(F578,'[2]kiedy utworzył wop'!B:H,7,FALSE)</f>
        <v>2012-04-25</v>
      </c>
      <c r="Q578" s="107" t="s">
        <v>895</v>
      </c>
      <c r="R578" s="108" t="str">
        <f t="shared" ref="R578:R641" si="19">LEFT(Q578,4)</f>
        <v>2012</v>
      </c>
      <c r="S578" s="109" t="s">
        <v>7682</v>
      </c>
      <c r="T578" s="96">
        <f>VLOOKUP(F578,'[2]dofinansowanie '!P:AI,20,FALSE)</f>
        <v>9225</v>
      </c>
      <c r="U578" t="str">
        <f>VLOOKUP(F578,'[2]baza umowy'!A:AJ,36,FALSE)</f>
        <v>01 Obszar miejski</v>
      </c>
      <c r="V578" t="str">
        <f>VLOOKUP(F578,'[2]baza umowy'!H:AH,27,FALSE)</f>
        <v>05 Usługi w zakresie zaawansowanego wsparcia dla przedsiębiorstw i grup przedsiębiorstw</v>
      </c>
      <c r="W578" t="str">
        <f>VLOOKUP(F578,'[2]baza umowy'!H:AK,30,FALSE)</f>
        <v>22 Inne niewyszczególnione usługi</v>
      </c>
      <c r="X578" t="str">
        <f>VLOOKUP(F578,'[2]baza umowy'!A:AM,39,FALSE)</f>
        <v>CONCEPT Anna Żóralska</v>
      </c>
      <c r="Y578" t="str">
        <f>VLOOKUP(F578,'[2]baza umowy'!A:AU,47,FALSE)</f>
        <v>osoba fizyczna prowadząca działalność gospodarczą - mikro przedsiębiorstwo</v>
      </c>
      <c r="Z578" t="str">
        <f>VLOOKUP(F578,'[2]baza umowy'!A:AW,49,FALSE)</f>
        <v>przedsiębiorca lub przedsiębiorstwo</v>
      </c>
      <c r="AA578" t="str">
        <f>VLOOKUP(F578,'[2]baza umowy'!A:AL,38,FALSE)</f>
        <v>5711605504</v>
      </c>
    </row>
    <row r="579" spans="1:27" x14ac:dyDescent="0.25">
      <c r="A579" t="str">
        <f>VLOOKUP(F579,'[2]baza umowy'!A:B,2,FALSE)</f>
        <v>RPZP.01.00.00</v>
      </c>
      <c r="B579" t="str">
        <f>VLOOKUP(F579,'[2]baza umowy'!A:C,3,FALSE)</f>
        <v>RPZP.01.01.00</v>
      </c>
      <c r="C579" t="str">
        <f>VLOOKUP(F579,'[2]baza umowy'!A:D,4,FALSE)</f>
        <v>RPZP.01.01.02</v>
      </c>
      <c r="D579" s="102" t="s">
        <v>5371</v>
      </c>
      <c r="E579" s="103" t="str">
        <f>VLOOKUP(F579,'[2]baza umowy'!A:E,5,FALSE)</f>
        <v>RPZP.01.01.02-32-185/09-03</v>
      </c>
      <c r="F579" s="102" t="s">
        <v>5374</v>
      </c>
      <c r="G579" s="89" t="e">
        <f>VLOOKUP(F579,baza!G:G,1,FALSE)</f>
        <v>#N/A</v>
      </c>
      <c r="H579" s="102" t="s">
        <v>19474</v>
      </c>
      <c r="I579" s="104" t="s">
        <v>19475</v>
      </c>
      <c r="J579" s="105" t="str">
        <f t="shared" si="18"/>
        <v>RPZP.01.01.02-32-185/09-01</v>
      </c>
      <c r="K579" s="104" t="s">
        <v>19476</v>
      </c>
      <c r="L579" s="102" t="s">
        <v>19477</v>
      </c>
      <c r="M579" s="102" t="s">
        <v>5378</v>
      </c>
      <c r="N579" s="102" t="s">
        <v>5377</v>
      </c>
      <c r="O579" s="106" t="s">
        <v>6762</v>
      </c>
      <c r="P579" s="92" t="str">
        <f>VLOOKUP(F579,'[2]kiedy utworzył wop'!B:H,7,FALSE)</f>
        <v>2012-04-25</v>
      </c>
      <c r="Q579" s="107" t="s">
        <v>895</v>
      </c>
      <c r="R579" s="108" t="str">
        <f t="shared" si="19"/>
        <v>2012</v>
      </c>
      <c r="S579" s="109" t="s">
        <v>7682</v>
      </c>
      <c r="T579" s="96">
        <f>VLOOKUP(F579,'[2]dofinansowanie '!P:AI,20,FALSE)</f>
        <v>58531.92</v>
      </c>
      <c r="U579" t="str">
        <f>VLOOKUP(F579,'[2]baza umowy'!A:AJ,36,FALSE)</f>
        <v>01 Obszar miejski</v>
      </c>
      <c r="V579" t="str">
        <f>VLOOKUP(F579,'[2]baza umowy'!H:AH,27,FALSE)</f>
        <v>08 Inne inwestycje w przedsiębiorstwa</v>
      </c>
      <c r="W579" t="str">
        <f>VLOOKUP(F579,'[2]baza umowy'!H:AK,30,FALSE)</f>
        <v>04 Wytwarzanie tekstyliów i wyrobów włókienniczych</v>
      </c>
      <c r="X579" t="str">
        <f>VLOOKUP(F579,'[2]baza umowy'!A:AM,39,FALSE)</f>
        <v>"AGNES" Agnieszka Pietrzykowska-Czarna i Grzegorz Czarny Spółka Jawna w Świdwinie</v>
      </c>
      <c r="Y579" t="str">
        <f>VLOOKUP(F579,'[2]baza umowy'!A:AU,47,FALSE)</f>
        <v>spółka jawna - średnie przedsiębiorstwo</v>
      </c>
      <c r="Z579" t="str">
        <f>VLOOKUP(F579,'[2]baza umowy'!A:AW,49,FALSE)</f>
        <v>przedsiębiorca lub przedsiębiorstwo</v>
      </c>
      <c r="AA579" t="str">
        <f>VLOOKUP(F579,'[2]baza umowy'!A:AL,38,FALSE)</f>
        <v>6721555926</v>
      </c>
    </row>
    <row r="580" spans="1:27" x14ac:dyDescent="0.25">
      <c r="A580" t="str">
        <f>VLOOKUP(F580,'[2]baza umowy'!A:B,2,FALSE)</f>
        <v>RPZP.01.00.00</v>
      </c>
      <c r="B580" t="str">
        <f>VLOOKUP(F580,'[2]baza umowy'!A:C,3,FALSE)</f>
        <v>RPZP.01.01.00</v>
      </c>
      <c r="C580" t="str">
        <f>VLOOKUP(F580,'[2]baza umowy'!A:D,4,FALSE)</f>
        <v>RPZP.01.01.02</v>
      </c>
      <c r="D580" s="102" t="s">
        <v>9197</v>
      </c>
      <c r="E580" s="103" t="str">
        <f>VLOOKUP(F580,'[2]baza umowy'!A:E,5,FALSE)</f>
        <v>RPZP.01.01.02-32-088/10-01</v>
      </c>
      <c r="F580" s="102" t="s">
        <v>9200</v>
      </c>
      <c r="G580" s="89" t="e">
        <f>VLOOKUP(F580,baza!G:G,1,FALSE)</f>
        <v>#N/A</v>
      </c>
      <c r="H580" s="102" t="s">
        <v>19478</v>
      </c>
      <c r="I580" s="104" t="s">
        <v>19479</v>
      </c>
      <c r="J580" s="105" t="str">
        <f t="shared" si="18"/>
        <v>RPZP.01.01.02-32-088/10-04</v>
      </c>
      <c r="K580" s="104" t="s">
        <v>19480</v>
      </c>
      <c r="L580" s="102" t="s">
        <v>19481</v>
      </c>
      <c r="M580" s="102" t="s">
        <v>9203</v>
      </c>
      <c r="N580" s="102" t="s">
        <v>9202</v>
      </c>
      <c r="O580" s="106" t="s">
        <v>6762</v>
      </c>
      <c r="P580" s="92" t="str">
        <f>VLOOKUP(F580,'[2]kiedy utworzył wop'!B:H,7,FALSE)</f>
        <v>2012-04-27</v>
      </c>
      <c r="Q580" s="107" t="s">
        <v>895</v>
      </c>
      <c r="R580" s="108" t="str">
        <f t="shared" si="19"/>
        <v>2012</v>
      </c>
      <c r="S580" s="109" t="s">
        <v>4705</v>
      </c>
      <c r="T580" s="96">
        <f>VLOOKUP(F580,'[2]dofinansowanie '!P:AI,20,FALSE)</f>
        <v>374241</v>
      </c>
      <c r="U580" t="str">
        <f>VLOOKUP(F580,'[2]baza umowy'!A:AJ,36,FALSE)</f>
        <v>01 Obszar miejski</v>
      </c>
      <c r="V580" t="str">
        <f>VLOOKUP(F580,'[2]baza umowy'!H:AH,27,FALSE)</f>
        <v>08 Inne inwestycje w przedsiębiorstwa</v>
      </c>
      <c r="W580" t="str">
        <f>VLOOKUP(F580,'[2]baza umowy'!H:AK,30,FALSE)</f>
        <v>06 Nieokreślony przemysł wytwórczy</v>
      </c>
      <c r="X580" t="str">
        <f>VLOOKUP(F580,'[2]baza umowy'!A:AM,39,FALSE)</f>
        <v>„Selfa Grzejnictwo Elektryczne” Spółka Akcyjna</v>
      </c>
      <c r="Y580" t="str">
        <f>VLOOKUP(F580,'[2]baza umowy'!A:AU,47,FALSE)</f>
        <v>spółka akcyjna - średnie przedsiębiorstwo</v>
      </c>
      <c r="Z580" t="str">
        <f>VLOOKUP(F580,'[2]baza umowy'!A:AW,49,FALSE)</f>
        <v>przedsiębiorca lub przedsiębiorstwo</v>
      </c>
      <c r="AA580" t="str">
        <f>VLOOKUP(F580,'[2]baza umowy'!A:AL,38,FALSE)</f>
        <v>8522299864</v>
      </c>
    </row>
    <row r="581" spans="1:27" x14ac:dyDescent="0.25">
      <c r="A581" t="str">
        <f>VLOOKUP(F581,'[2]baza umowy'!A:B,2,FALSE)</f>
        <v>RPZP.01.00.00</v>
      </c>
      <c r="B581" t="str">
        <f>VLOOKUP(F581,'[2]baza umowy'!A:C,3,FALSE)</f>
        <v>RPZP.01.01.00</v>
      </c>
      <c r="C581" t="str">
        <f>VLOOKUP(F581,'[2]baza umowy'!A:D,4,FALSE)</f>
        <v>RPZP.01.01.01</v>
      </c>
      <c r="D581" s="102" t="s">
        <v>5302</v>
      </c>
      <c r="E581" s="103" t="str">
        <f>VLOOKUP(F581,'[2]baza umowy'!A:E,5,FALSE)</f>
        <v>RPZP.01.01.01-32-286/09-02</v>
      </c>
      <c r="F581" s="102" t="s">
        <v>5305</v>
      </c>
      <c r="G581" s="89" t="e">
        <f>VLOOKUP(F581,baza!G:G,1,FALSE)</f>
        <v>#N/A</v>
      </c>
      <c r="H581" s="102" t="s">
        <v>19482</v>
      </c>
      <c r="I581" s="104" t="s">
        <v>5302</v>
      </c>
      <c r="J581" s="105" t="str">
        <f t="shared" si="18"/>
        <v>RPZP.01.01.01-32-286/09-02</v>
      </c>
      <c r="K581" s="104" t="s">
        <v>19483</v>
      </c>
      <c r="L581" s="102" t="s">
        <v>19484</v>
      </c>
      <c r="M581" s="102" t="s">
        <v>5310</v>
      </c>
      <c r="N581" s="102" t="s">
        <v>5309</v>
      </c>
      <c r="O581" s="106" t="s">
        <v>9628</v>
      </c>
      <c r="P581" s="92" t="str">
        <f>VLOOKUP(F581,'[2]kiedy utworzył wop'!B:H,7,FALSE)</f>
        <v>2012-04-27</v>
      </c>
      <c r="Q581" s="107" t="s">
        <v>895</v>
      </c>
      <c r="R581" s="108" t="str">
        <f t="shared" si="19"/>
        <v>2012</v>
      </c>
      <c r="S581" s="109" t="s">
        <v>7682</v>
      </c>
      <c r="T581" s="96">
        <f>VLOOKUP(F581,'[2]dofinansowanie '!P:AI,20,FALSE)</f>
        <v>100572.26</v>
      </c>
      <c r="U581" t="str">
        <f>VLOOKUP(F581,'[2]baza umowy'!A:AJ,36,FALSE)</f>
        <v>01 Obszar miejski</v>
      </c>
      <c r="V581" t="str">
        <f>VLOOKUP(F581,'[2]baza umowy'!H:AH,27,FALSE)</f>
        <v>08 Inne inwestycje w przedsiębiorstwa</v>
      </c>
      <c r="W581" t="str">
        <f>VLOOKUP(F581,'[2]baza umowy'!H:AK,30,FALSE)</f>
        <v>06 Nieokreślony przemysł wytwórczy</v>
      </c>
      <c r="X581" t="str">
        <f>VLOOKUP(F581,'[2]baza umowy'!A:AM,39,FALSE)</f>
        <v>PRACOWNIA DENTYSTYCZNA Grażyna Jaśkiewicz</v>
      </c>
      <c r="Y581" t="str">
        <f>VLOOKUP(F581,'[2]baza umowy'!A:AU,47,FALSE)</f>
        <v>osoba fizyczna prowadząca działalność gospodarczą - mikro przedsiębiorstwo</v>
      </c>
      <c r="Z581" t="str">
        <f>VLOOKUP(F581,'[2]baza umowy'!A:AW,49,FALSE)</f>
        <v>przedsiębiorca lub przedsiębiorstwo</v>
      </c>
      <c r="AA581" t="str">
        <f>VLOOKUP(F581,'[2]baza umowy'!A:AL,38,FALSE)</f>
        <v>6691485858</v>
      </c>
    </row>
    <row r="582" spans="1:27" x14ac:dyDescent="0.25">
      <c r="A582" t="str">
        <f>VLOOKUP(F582,'[2]baza umowy'!A:B,2,FALSE)</f>
        <v>RPZP.02.00.00</v>
      </c>
      <c r="B582" t="str">
        <f>VLOOKUP(F582,'[2]baza umowy'!A:C,3,FALSE)</f>
        <v>RPZP.02.01.00</v>
      </c>
      <c r="C582" t="str">
        <f>VLOOKUP(F582,'[2]baza umowy'!A:D,4,FALSE)</f>
        <v>RPZP.02.01.01</v>
      </c>
      <c r="D582" s="102" t="s">
        <v>9442</v>
      </c>
      <c r="E582" s="103" t="str">
        <f>VLOOKUP(F582,'[2]baza umowy'!A:E,5,FALSE)</f>
        <v>RPZP.02.01.01-32-006/10-03</v>
      </c>
      <c r="F582" s="102" t="s">
        <v>9445</v>
      </c>
      <c r="G582" s="89" t="e">
        <f>VLOOKUP(F582,baza!G:G,1,FALSE)</f>
        <v>#N/A</v>
      </c>
      <c r="H582" s="102" t="s">
        <v>19485</v>
      </c>
      <c r="I582" s="104" t="s">
        <v>19486</v>
      </c>
      <c r="J582" s="105" t="str">
        <f t="shared" si="18"/>
        <v>RPZP.02.01.01-32-006/10-07</v>
      </c>
      <c r="K582" s="104" t="s">
        <v>19487</v>
      </c>
      <c r="L582" s="102" t="s">
        <v>19488</v>
      </c>
      <c r="M582" s="102" t="s">
        <v>70</v>
      </c>
      <c r="N582" s="102" t="s">
        <v>69</v>
      </c>
      <c r="O582" s="106" t="s">
        <v>9009</v>
      </c>
      <c r="P582" s="92" t="str">
        <f>VLOOKUP(F582,'[2]kiedy utworzył wop'!B:H,7,FALSE)</f>
        <v>2012-05-07</v>
      </c>
      <c r="Q582" s="107" t="s">
        <v>895</v>
      </c>
      <c r="R582" s="108" t="str">
        <f t="shared" si="19"/>
        <v>2012</v>
      </c>
      <c r="S582" s="109" t="s">
        <v>7046</v>
      </c>
      <c r="T582" s="96">
        <f>VLOOKUP(F582,'[2]dofinansowanie '!P:AI,20,FALSE)</f>
        <v>9135625.1500000004</v>
      </c>
      <c r="U582" t="str">
        <f>VLOOKUP(F582,'[2]baza umowy'!A:AJ,36,FALSE)</f>
        <v>05 Obszary wiejskie (poza obszarami górskimi, wyspami lub o niskiej i bardzo niskiej gęstości zaludnienia)</v>
      </c>
      <c r="V582" t="str">
        <f>VLOOKUP(F582,'[2]baza umowy'!H:AH,27,FALSE)</f>
        <v>23 Drogi regionalne/lokalne</v>
      </c>
      <c r="W582" t="str">
        <f>VLOOKUP(F582,'[2]baza umowy'!H:AK,30,FALSE)</f>
        <v>00 Nie dotyczy</v>
      </c>
      <c r="X582" t="str">
        <f>VLOOKUP(F582,'[2]baza umowy'!A:AM,39,FALSE)</f>
        <v>Województwo Zachodniopomorskie</v>
      </c>
      <c r="Y582" t="str">
        <f>VLOOKUP(F582,'[2]baza umowy'!A:AU,47,FALSE)</f>
        <v>wspólnota samorządowa</v>
      </c>
      <c r="Z582" t="str">
        <f>VLOOKUP(F582,'[2]baza umowy'!A:AW,49,FALSE)</f>
        <v>Jednostka samorządu terytorialnego</v>
      </c>
      <c r="AA582" t="str">
        <f>VLOOKUP(F582,'[2]baza umowy'!A:AL,38,FALSE)</f>
        <v>8512871498</v>
      </c>
    </row>
    <row r="583" spans="1:27" x14ac:dyDescent="0.25">
      <c r="A583" t="str">
        <f>VLOOKUP(F583,'[2]baza umowy'!A:B,2,FALSE)</f>
        <v>RPZP.01.00.00</v>
      </c>
      <c r="B583" t="str">
        <f>VLOOKUP(F583,'[2]baza umowy'!A:C,3,FALSE)</f>
        <v>RPZP.01.01.00</v>
      </c>
      <c r="C583" t="str">
        <f>VLOOKUP(F583,'[2]baza umowy'!A:D,4,FALSE)</f>
        <v>RPZP.01.01.01</v>
      </c>
      <c r="D583" s="102" t="s">
        <v>19489</v>
      </c>
      <c r="E583" s="103" t="str">
        <f>VLOOKUP(F583,'[2]baza umowy'!A:E,5,FALSE)</f>
        <v>RPZP.01.01.01-32-561/10-05</v>
      </c>
      <c r="F583" s="102" t="s">
        <v>8724</v>
      </c>
      <c r="G583" s="89" t="e">
        <f>VLOOKUP(F583,baza!G:G,1,FALSE)</f>
        <v>#N/A</v>
      </c>
      <c r="H583" s="102" t="s">
        <v>19490</v>
      </c>
      <c r="I583" s="104" t="s">
        <v>19491</v>
      </c>
      <c r="J583" s="105" t="str">
        <f t="shared" si="18"/>
        <v>RPZP.01.01.01-32-561/10-03</v>
      </c>
      <c r="K583" s="104" t="s">
        <v>19492</v>
      </c>
      <c r="L583" s="102" t="s">
        <v>19493</v>
      </c>
      <c r="M583" s="102" t="s">
        <v>8728</v>
      </c>
      <c r="N583" s="102" t="s">
        <v>8727</v>
      </c>
      <c r="O583" s="106" t="s">
        <v>10596</v>
      </c>
      <c r="P583" s="92" t="str">
        <f>VLOOKUP(F583,'[2]kiedy utworzył wop'!B:H,7,FALSE)</f>
        <v>2012-05-07</v>
      </c>
      <c r="Q583" s="107" t="s">
        <v>895</v>
      </c>
      <c r="R583" s="108" t="str">
        <f t="shared" si="19"/>
        <v>2012</v>
      </c>
      <c r="S583" s="109" t="s">
        <v>4705</v>
      </c>
      <c r="T583" s="96">
        <f>VLOOKUP(F583,'[2]dofinansowanie '!P:AI,20,FALSE)</f>
        <v>92288.39</v>
      </c>
      <c r="U583" t="str">
        <f>VLOOKUP(F583,'[2]baza umowy'!A:AJ,36,FALSE)</f>
        <v>01 Obszar miejski</v>
      </c>
      <c r="V583" t="str">
        <f>VLOOKUP(F583,'[2]baza umowy'!H:AH,27,FALSE)</f>
        <v>08 Inne inwestycje w przedsiębiorstwa</v>
      </c>
      <c r="W583" t="str">
        <f>VLOOKUP(F583,'[2]baza umowy'!H:AK,30,FALSE)</f>
        <v>06 Nieokreślony przemysł wytwórczy</v>
      </c>
      <c r="X583" t="str">
        <f>VLOOKUP(F583,'[2]baza umowy'!A:AM,39,FALSE)</f>
        <v>„COPY PLANET” Małgorzata Trybusz-Bartkowiak</v>
      </c>
      <c r="Y583" t="str">
        <f>VLOOKUP(F583,'[2]baza umowy'!A:AU,47,FALSE)</f>
        <v>osoba fizyczna prowadząca działalność gospodarczą - mikro przedsiębiorstwo</v>
      </c>
      <c r="Z583" t="str">
        <f>VLOOKUP(F583,'[2]baza umowy'!A:AW,49,FALSE)</f>
        <v>przedsiębiorca lub przedsiębiorstwo</v>
      </c>
      <c r="AA583" t="str">
        <f>VLOOKUP(F583,'[2]baza umowy'!A:AL,38,FALSE)</f>
        <v>8512082212</v>
      </c>
    </row>
    <row r="584" spans="1:27" x14ac:dyDescent="0.25">
      <c r="A584" t="str">
        <f>VLOOKUP(F584,'[2]baza umowy'!A:B,2,FALSE)</f>
        <v>RPZP.01.00.00</v>
      </c>
      <c r="B584" t="str">
        <f>VLOOKUP(F584,'[2]baza umowy'!A:C,3,FALSE)</f>
        <v>RPZP.01.01.00</v>
      </c>
      <c r="C584" t="str">
        <f>VLOOKUP(F584,'[2]baza umowy'!A:D,4,FALSE)</f>
        <v>RPZP.01.01.01</v>
      </c>
      <c r="D584" s="102" t="s">
        <v>3625</v>
      </c>
      <c r="E584" s="103" t="str">
        <f>VLOOKUP(F584,'[2]baza umowy'!A:E,5,FALSE)</f>
        <v>RPZP.01.01.01-32-168/09-03</v>
      </c>
      <c r="F584" s="102" t="s">
        <v>3628</v>
      </c>
      <c r="G584" s="89" t="e">
        <f>VLOOKUP(F584,baza!G:G,1,FALSE)</f>
        <v>#N/A</v>
      </c>
      <c r="H584" s="102" t="s">
        <v>19494</v>
      </c>
      <c r="I584" s="104" t="s">
        <v>19495</v>
      </c>
      <c r="J584" s="105" t="str">
        <f t="shared" si="18"/>
        <v>RPZP.01.01.01-32-168/09-02</v>
      </c>
      <c r="K584" s="104" t="s">
        <v>19496</v>
      </c>
      <c r="L584" s="102" t="s">
        <v>19497</v>
      </c>
      <c r="M584" s="102" t="s">
        <v>3632</v>
      </c>
      <c r="N584" s="102" t="s">
        <v>3631</v>
      </c>
      <c r="O584" s="106" t="s">
        <v>9058</v>
      </c>
      <c r="P584" s="92" t="str">
        <f>VLOOKUP(F584,'[2]kiedy utworzył wop'!B:H,7,FALSE)</f>
        <v>2012-05-07</v>
      </c>
      <c r="Q584" s="107" t="s">
        <v>895</v>
      </c>
      <c r="R584" s="108" t="str">
        <f t="shared" si="19"/>
        <v>2012</v>
      </c>
      <c r="S584" s="109" t="s">
        <v>9144</v>
      </c>
      <c r="T584" s="96">
        <f>VLOOKUP(F584,'[2]dofinansowanie '!P:AI,20,FALSE)</f>
        <v>74053.320000000007</v>
      </c>
      <c r="U584" t="str">
        <f>VLOOKUP(F584,'[2]baza umowy'!A:AJ,36,FALSE)</f>
        <v>01 Obszar miejski</v>
      </c>
      <c r="V584" t="str">
        <f>VLOOKUP(F584,'[2]baza umowy'!H:AH,27,FALSE)</f>
        <v>08 Inne inwestycje w przedsiębiorstwa</v>
      </c>
      <c r="W584" t="str">
        <f>VLOOKUP(F584,'[2]baza umowy'!H:AK,30,FALSE)</f>
        <v>22 Inne niewyszczególnione usługi</v>
      </c>
      <c r="X584" t="str">
        <f>VLOOKUP(F584,'[2]baza umowy'!A:AM,39,FALSE)</f>
        <v>CRD Centrum Doradztwa Olga Błaszczyk</v>
      </c>
      <c r="Y584" t="str">
        <f>VLOOKUP(F584,'[2]baza umowy'!A:AU,47,FALSE)</f>
        <v>osoba fizyczna prowadząca działalność gospodarczą - mikro przedsiębiorstwo</v>
      </c>
      <c r="Z584" t="str">
        <f>VLOOKUP(F584,'[2]baza umowy'!A:AW,49,FALSE)</f>
        <v>przedsiębiorca lub przedsiębiorstwo</v>
      </c>
      <c r="AA584" t="str">
        <f>VLOOKUP(F584,'[2]baza umowy'!A:AL,38,FALSE)</f>
        <v>8541930714</v>
      </c>
    </row>
    <row r="585" spans="1:27" x14ac:dyDescent="0.25">
      <c r="A585" t="str">
        <f>VLOOKUP(F585,'[2]baza umowy'!A:B,2,FALSE)</f>
        <v>RPZP.05.00.00</v>
      </c>
      <c r="B585" t="str">
        <f>VLOOKUP(F585,'[2]baza umowy'!A:C,3,FALSE)</f>
        <v>RPZP.05.02.00</v>
      </c>
      <c r="C585" t="str">
        <f>VLOOKUP(F585,'[2]baza umowy'!A:D,4,FALSE)</f>
        <v>RPZP.05.02.01</v>
      </c>
      <c r="D585" s="102" t="s">
        <v>5552</v>
      </c>
      <c r="E585" s="103" t="str">
        <f>VLOOKUP(F585,'[2]baza umowy'!A:E,5,FALSE)</f>
        <v>RPZP.05.02.01-32-010/09-03</v>
      </c>
      <c r="F585" s="102" t="s">
        <v>5555</v>
      </c>
      <c r="G585" s="89" t="e">
        <f>VLOOKUP(F585,baza!G:G,1,FALSE)</f>
        <v>#N/A</v>
      </c>
      <c r="H585" s="102" t="s">
        <v>19498</v>
      </c>
      <c r="I585" s="104" t="s">
        <v>19499</v>
      </c>
      <c r="J585" s="105" t="str">
        <f t="shared" si="18"/>
        <v>RPZP.05.02.01-32-010/09-04</v>
      </c>
      <c r="K585" s="104" t="s">
        <v>19500</v>
      </c>
      <c r="L585" s="102" t="s">
        <v>19501</v>
      </c>
      <c r="M585" s="102" t="s">
        <v>5558</v>
      </c>
      <c r="N585" s="102" t="s">
        <v>5557</v>
      </c>
      <c r="O585" s="106" t="s">
        <v>8395</v>
      </c>
      <c r="P585" s="92" t="str">
        <f>VLOOKUP(F585,'[2]kiedy utworzył wop'!B:H,7,FALSE)</f>
        <v>2012-05-08</v>
      </c>
      <c r="Q585" s="107" t="s">
        <v>895</v>
      </c>
      <c r="R585" s="108" t="str">
        <f t="shared" si="19"/>
        <v>2012</v>
      </c>
      <c r="S585" s="109" t="s">
        <v>4705</v>
      </c>
      <c r="T585" s="96">
        <f>VLOOKUP(F585,'[2]dofinansowanie '!P:AI,20,FALSE)</f>
        <v>407349.43</v>
      </c>
      <c r="U585" t="str">
        <f>VLOOKUP(F585,'[2]baza umowy'!A:AJ,36,FALSE)</f>
        <v>05 Obszary wiejskie (poza obszarami górskimi, wyspami lub o niskiej i bardzo niskiej gęstości zaludnienia)</v>
      </c>
      <c r="V585" t="str">
        <f>VLOOKUP(F585,'[2]baza umowy'!H:AH,27,FALSE)</f>
        <v>59 Rozwój infrastruktury kulturalnej</v>
      </c>
      <c r="W585" t="str">
        <f>VLOOKUP(F585,'[2]baza umowy'!H:AK,30,FALSE)</f>
        <v>00 Nie dotyczy</v>
      </c>
      <c r="X585" t="str">
        <f>VLOOKUP(F585,'[2]baza umowy'!A:AM,39,FALSE)</f>
        <v>Gmina Widuchowa</v>
      </c>
      <c r="Y585" t="str">
        <f>VLOOKUP(F585,'[2]baza umowy'!A:AU,47,FALSE)</f>
        <v>wspólnota samorządowa - gmina</v>
      </c>
      <c r="Z585" t="str">
        <f>VLOOKUP(F585,'[2]baza umowy'!A:AW,49,FALSE)</f>
        <v>Jednostka samorządu terytorialnego</v>
      </c>
      <c r="AA585" t="str">
        <f>VLOOKUP(F585,'[2]baza umowy'!A:AL,38,FALSE)</f>
        <v>8581726084</v>
      </c>
    </row>
    <row r="586" spans="1:27" x14ac:dyDescent="0.25">
      <c r="A586" t="str">
        <f>VLOOKUP(F586,'[2]baza umowy'!A:B,2,FALSE)</f>
        <v>RPZP.01.00.00</v>
      </c>
      <c r="B586" t="str">
        <f>VLOOKUP(F586,'[2]baza umowy'!A:C,3,FALSE)</f>
        <v>RPZP.01.03.00</v>
      </c>
      <c r="C586" t="str">
        <f>VLOOKUP(F586,'[2]baza umowy'!A:D,4,FALSE)</f>
        <v>RPZP.01.03.02</v>
      </c>
      <c r="D586" s="102" t="s">
        <v>6992</v>
      </c>
      <c r="E586" s="103" t="str">
        <f>VLOOKUP(F586,'[2]baza umowy'!A:E,5,FALSE)</f>
        <v>RPZP.01.03.02-32-020/11-01</v>
      </c>
      <c r="F586" s="102" t="s">
        <v>6995</v>
      </c>
      <c r="G586" s="89" t="e">
        <f>VLOOKUP(F586,baza!G:G,1,FALSE)</f>
        <v>#N/A</v>
      </c>
      <c r="H586" s="102" t="s">
        <v>19502</v>
      </c>
      <c r="I586" s="104" t="s">
        <v>6992</v>
      </c>
      <c r="J586" s="105" t="str">
        <f t="shared" si="18"/>
        <v>RPZP.01.03.02-32-020/11-01</v>
      </c>
      <c r="K586" s="104" t="s">
        <v>19503</v>
      </c>
      <c r="L586" s="102" t="s">
        <v>19504</v>
      </c>
      <c r="M586" s="102" t="s">
        <v>6997</v>
      </c>
      <c r="N586" s="102" t="s">
        <v>6996</v>
      </c>
      <c r="O586" s="106" t="s">
        <v>3629</v>
      </c>
      <c r="P586" s="92" t="str">
        <f>VLOOKUP(F586,'[2]kiedy utworzył wop'!B:H,7,FALSE)</f>
        <v>2012-05-14</v>
      </c>
      <c r="Q586" s="107" t="s">
        <v>895</v>
      </c>
      <c r="R586" s="108" t="str">
        <f t="shared" si="19"/>
        <v>2012</v>
      </c>
      <c r="S586" s="109" t="s">
        <v>9144</v>
      </c>
      <c r="T586" s="96">
        <f>VLOOKUP(F586,'[2]dofinansowanie '!P:AI,20,FALSE)</f>
        <v>6936.06</v>
      </c>
      <c r="U586" t="str">
        <f>VLOOKUP(F586,'[2]baza umowy'!A:AJ,36,FALSE)</f>
        <v>00 Nie dotyczy</v>
      </c>
      <c r="V586" t="str">
        <f>VLOOKUP(F586,'[2]baza umowy'!H:AH,27,FALSE)</f>
        <v>05 Usługi w zakresie zaawansowanego wsparcia dla przedsiębiorstw i grup przedsiębiorstw</v>
      </c>
      <c r="W586" t="str">
        <f>VLOOKUP(F586,'[2]baza umowy'!H:AK,30,FALSE)</f>
        <v>22 Inne niewyszczególnione usługi</v>
      </c>
      <c r="X586" t="str">
        <f>VLOOKUP(F586,'[2]baza umowy'!A:AM,39,FALSE)</f>
        <v>Pracownia Projektowa R&amp;R Renata i Rajmund Pluto-Prądzyńscy</v>
      </c>
      <c r="Y586" t="str">
        <f>VLOOKUP(F586,'[2]baza umowy'!A:AU,47,FALSE)</f>
        <v>spółka cywilna prowadząca działalność w oparciu o umowę zawartą na podstawie KC - mikro przedsiębiorstwo</v>
      </c>
      <c r="Z586" t="str">
        <f>VLOOKUP(F586,'[2]baza umowy'!A:AW,49,FALSE)</f>
        <v>przedsiębiorca lub przedsiębiorstwo</v>
      </c>
      <c r="AA586" t="str">
        <f>VLOOKUP(F586,'[2]baza umowy'!A:AL,38,FALSE)</f>
        <v>6691086578</v>
      </c>
    </row>
    <row r="587" spans="1:27" x14ac:dyDescent="0.25">
      <c r="A587" t="str">
        <f>VLOOKUP(F587,'[2]baza umowy'!A:B,2,FALSE)</f>
        <v>RPZP.01.00.00</v>
      </c>
      <c r="B587" t="str">
        <f>VLOOKUP(F587,'[2]baza umowy'!A:C,3,FALSE)</f>
        <v>RPZP.01.03.00</v>
      </c>
      <c r="C587" t="str">
        <f>VLOOKUP(F587,'[2]baza umowy'!A:D,4,FALSE)</f>
        <v>RPZP.01.03.02</v>
      </c>
      <c r="D587" s="102" t="s">
        <v>7082</v>
      </c>
      <c r="E587" s="103" t="str">
        <f>VLOOKUP(F587,'[2]baza umowy'!A:E,5,FALSE)</f>
        <v>RPZP.01.03.02-32-032/11-01</v>
      </c>
      <c r="F587" s="102" t="s">
        <v>7085</v>
      </c>
      <c r="G587" s="89" t="e">
        <f>VLOOKUP(F587,baza!G:G,1,FALSE)</f>
        <v>#N/A</v>
      </c>
      <c r="H587" s="102" t="s">
        <v>19505</v>
      </c>
      <c r="I587" s="104" t="s">
        <v>7082</v>
      </c>
      <c r="J587" s="105" t="str">
        <f t="shared" si="18"/>
        <v>RPZP.01.03.02-32-032/11-01</v>
      </c>
      <c r="K587" s="104" t="s">
        <v>19506</v>
      </c>
      <c r="L587" s="102" t="s">
        <v>19507</v>
      </c>
      <c r="M587" s="102" t="s">
        <v>7089</v>
      </c>
      <c r="N587" s="102" t="s">
        <v>7088</v>
      </c>
      <c r="O587" s="106" t="s">
        <v>3629</v>
      </c>
      <c r="P587" s="92" t="str">
        <f>VLOOKUP(F587,'[2]kiedy utworzył wop'!B:H,7,FALSE)</f>
        <v>2012-05-15</v>
      </c>
      <c r="Q587" s="107" t="s">
        <v>895</v>
      </c>
      <c r="R587" s="108" t="str">
        <f t="shared" si="19"/>
        <v>2012</v>
      </c>
      <c r="S587" s="109" t="s">
        <v>9144</v>
      </c>
      <c r="T587" s="96">
        <f>VLOOKUP(F587,'[2]dofinansowanie '!P:AI,20,FALSE)</f>
        <v>3475</v>
      </c>
      <c r="U587" t="str">
        <f>VLOOKUP(F587,'[2]baza umowy'!A:AJ,36,FALSE)</f>
        <v>00 Nie dotyczy</v>
      </c>
      <c r="V587" t="str">
        <f>VLOOKUP(F587,'[2]baza umowy'!H:AH,27,FALSE)</f>
        <v>05 Usługi w zakresie zaawansowanego wsparcia dla przedsiębiorstw i grup przedsiębiorstw</v>
      </c>
      <c r="W587" t="str">
        <f>VLOOKUP(F587,'[2]baza umowy'!H:AK,30,FALSE)</f>
        <v>12 Budownictwo</v>
      </c>
      <c r="X587" t="str">
        <f>VLOOKUP(F587,'[2]baza umowy'!A:AM,39,FALSE)</f>
        <v>M-Expo Kornel Mróz</v>
      </c>
      <c r="Y587" t="str">
        <f>VLOOKUP(F587,'[2]baza umowy'!A:AU,47,FALSE)</f>
        <v>osoba fizyczna prowadząca działalność gospodarczą - mikro przedsiębiorstwo</v>
      </c>
      <c r="Z587" t="str">
        <f>VLOOKUP(F587,'[2]baza umowy'!A:AW,49,FALSE)</f>
        <v>przedsiębiorca lub przedsiębiorstwo</v>
      </c>
      <c r="AA587" t="str">
        <f>VLOOKUP(F587,'[2]baza umowy'!A:AL,38,FALSE)</f>
        <v>8581407485</v>
      </c>
    </row>
    <row r="588" spans="1:27" x14ac:dyDescent="0.25">
      <c r="A588" t="str">
        <f>VLOOKUP(F588,'[2]baza umowy'!A:B,2,FALSE)</f>
        <v>RPZP.01.00.00</v>
      </c>
      <c r="B588" t="str">
        <f>VLOOKUP(F588,'[2]baza umowy'!A:C,3,FALSE)</f>
        <v>RPZP.01.03.00</v>
      </c>
      <c r="C588" t="str">
        <f>VLOOKUP(F588,'[2]baza umowy'!A:D,4,FALSE)</f>
        <v>RPZP.01.03.02</v>
      </c>
      <c r="D588" s="102" t="s">
        <v>6961</v>
      </c>
      <c r="E588" s="103" t="str">
        <f>VLOOKUP(F588,'[2]baza umowy'!A:E,5,FALSE)</f>
        <v>RPZP.01.03.02-32-022/11-01</v>
      </c>
      <c r="F588" s="102" t="s">
        <v>6964</v>
      </c>
      <c r="G588" s="89" t="e">
        <f>VLOOKUP(F588,baza!G:G,1,FALSE)</f>
        <v>#N/A</v>
      </c>
      <c r="H588" s="102" t="s">
        <v>19508</v>
      </c>
      <c r="I588" s="104" t="s">
        <v>6961</v>
      </c>
      <c r="J588" s="105" t="str">
        <f t="shared" si="18"/>
        <v>RPZP.01.03.02-32-022/11-01</v>
      </c>
      <c r="K588" s="104" t="s">
        <v>19509</v>
      </c>
      <c r="L588" s="102" t="s">
        <v>19510</v>
      </c>
      <c r="M588" s="102" t="s">
        <v>6966</v>
      </c>
      <c r="N588" s="102" t="s">
        <v>6965</v>
      </c>
      <c r="O588" s="106" t="s">
        <v>3637</v>
      </c>
      <c r="P588" s="92" t="str">
        <f>VLOOKUP(F588,'[2]kiedy utworzył wop'!B:H,7,FALSE)</f>
        <v>2012-05-15</v>
      </c>
      <c r="Q588" s="107" t="s">
        <v>895</v>
      </c>
      <c r="R588" s="108" t="str">
        <f t="shared" si="19"/>
        <v>2012</v>
      </c>
      <c r="S588" s="109" t="s">
        <v>9144</v>
      </c>
      <c r="T588" s="96">
        <f>VLOOKUP(F588,'[2]dofinansowanie '!P:AI,20,FALSE)</f>
        <v>3468.03</v>
      </c>
      <c r="U588" t="str">
        <f>VLOOKUP(F588,'[2]baza umowy'!A:AJ,36,FALSE)</f>
        <v>00 Nie dotyczy</v>
      </c>
      <c r="V588" t="str">
        <f>VLOOKUP(F588,'[2]baza umowy'!H:AH,27,FALSE)</f>
        <v>05 Usługi w zakresie zaawansowanego wsparcia dla przedsiębiorstw i grup przedsiębiorstw</v>
      </c>
      <c r="W588" t="str">
        <f>VLOOKUP(F588,'[2]baza umowy'!H:AK,30,FALSE)</f>
        <v>22 Inne niewyszczególnione usługi</v>
      </c>
      <c r="X588" t="str">
        <f>VLOOKUP(F588,'[2]baza umowy'!A:AM,39,FALSE)</f>
        <v>„FRONESIS” Marek M. Kudyba</v>
      </c>
      <c r="Y588" t="str">
        <f>VLOOKUP(F588,'[2]baza umowy'!A:AU,47,FALSE)</f>
        <v>osoba fizyczna prowadząca działalność gospodarczą - mikro przedsiębiorstwo</v>
      </c>
      <c r="Z588" t="str">
        <f>VLOOKUP(F588,'[2]baza umowy'!A:AW,49,FALSE)</f>
        <v>przedsiębiorca lub przedsiębiorstwo</v>
      </c>
      <c r="AA588" t="str">
        <f>VLOOKUP(F588,'[2]baza umowy'!A:AL,38,FALSE)</f>
        <v>8520901475</v>
      </c>
    </row>
    <row r="589" spans="1:27" x14ac:dyDescent="0.25">
      <c r="A589" t="str">
        <f>VLOOKUP(F589,'[2]baza umowy'!A:B,2,FALSE)</f>
        <v>RPZP.01.00.00</v>
      </c>
      <c r="B589" t="str">
        <f>VLOOKUP(F589,'[2]baza umowy'!A:C,3,FALSE)</f>
        <v>RPZP.01.03.00</v>
      </c>
      <c r="C589" t="str">
        <f>VLOOKUP(F589,'[2]baza umowy'!A:D,4,FALSE)</f>
        <v>RPZP.01.03.02</v>
      </c>
      <c r="D589" s="102" t="s">
        <v>7071</v>
      </c>
      <c r="E589" s="103" t="str">
        <f>VLOOKUP(F589,'[2]baza umowy'!A:E,5,FALSE)</f>
        <v>RPZP.01.03.02-32-021/11-01</v>
      </c>
      <c r="F589" s="102" t="s">
        <v>7074</v>
      </c>
      <c r="G589" s="89" t="e">
        <f>VLOOKUP(F589,baza!G:G,1,FALSE)</f>
        <v>#N/A</v>
      </c>
      <c r="H589" s="102" t="s">
        <v>19511</v>
      </c>
      <c r="I589" s="104" t="s">
        <v>7071</v>
      </c>
      <c r="J589" s="105" t="str">
        <f t="shared" si="18"/>
        <v>RPZP.01.03.02-32-021/11-01</v>
      </c>
      <c r="K589" s="104" t="s">
        <v>19512</v>
      </c>
      <c r="L589" s="102" t="s">
        <v>19513</v>
      </c>
      <c r="M589" s="102" t="s">
        <v>7077</v>
      </c>
      <c r="N589" s="102" t="s">
        <v>7076</v>
      </c>
      <c r="O589" s="106" t="s">
        <v>3637</v>
      </c>
      <c r="P589" s="92" t="str">
        <f>VLOOKUP(F589,'[2]kiedy utworzył wop'!B:H,7,FALSE)</f>
        <v>2012-05-15</v>
      </c>
      <c r="Q589" s="107" t="s">
        <v>895</v>
      </c>
      <c r="R589" s="108" t="str">
        <f t="shared" si="19"/>
        <v>2012</v>
      </c>
      <c r="S589" s="109" t="s">
        <v>9144</v>
      </c>
      <c r="T589" s="96">
        <f>VLOOKUP(F589,'[2]dofinansowanie '!P:AI,20,FALSE)</f>
        <v>3468.03</v>
      </c>
      <c r="U589" t="str">
        <f>VLOOKUP(F589,'[2]baza umowy'!A:AJ,36,FALSE)</f>
        <v>00 Nie dotyczy</v>
      </c>
      <c r="V589" t="str">
        <f>VLOOKUP(F589,'[2]baza umowy'!H:AH,27,FALSE)</f>
        <v>05 Usługi w zakresie zaawansowanego wsparcia dla przedsiębiorstw i grup przedsiębiorstw</v>
      </c>
      <c r="W589" t="str">
        <f>VLOOKUP(F589,'[2]baza umowy'!H:AK,30,FALSE)</f>
        <v>12 Budownictwo</v>
      </c>
      <c r="X589" t="str">
        <f>VLOOKUP(F589,'[2]baza umowy'!A:AM,39,FALSE)</f>
        <v>Zakład Usługowo-Handlowy Zygmunt Staszak</v>
      </c>
      <c r="Y589" t="str">
        <f>VLOOKUP(F589,'[2]baza umowy'!A:AU,47,FALSE)</f>
        <v>osoba fizyczna prowadząca działalność gospodarczą - małe przedsiębiorstwo</v>
      </c>
      <c r="Z589" t="str">
        <f>VLOOKUP(F589,'[2]baza umowy'!A:AW,49,FALSE)</f>
        <v>przedsiębiorca lub przedsiębiorstwo</v>
      </c>
      <c r="AA589" t="str">
        <f>VLOOKUP(F589,'[2]baza umowy'!A:AL,38,FALSE)</f>
        <v>8521095473</v>
      </c>
    </row>
    <row r="590" spans="1:27" x14ac:dyDescent="0.25">
      <c r="A590" t="str">
        <f>VLOOKUP(F590,'[2]baza umowy'!A:B,2,FALSE)</f>
        <v>RPZP.01.00.00</v>
      </c>
      <c r="B590" t="str">
        <f>VLOOKUP(F590,'[2]baza umowy'!A:C,3,FALSE)</f>
        <v>RPZP.01.03.00</v>
      </c>
      <c r="C590" t="str">
        <f>VLOOKUP(F590,'[2]baza umowy'!A:D,4,FALSE)</f>
        <v>RPZP.01.03.02</v>
      </c>
      <c r="D590" s="102" t="s">
        <v>6387</v>
      </c>
      <c r="E590" s="103" t="str">
        <f>VLOOKUP(F590,'[2]baza umowy'!A:E,5,FALSE)</f>
        <v>RPZP.01.03.02-32-035/10-01</v>
      </c>
      <c r="F590" s="102" t="s">
        <v>6390</v>
      </c>
      <c r="G590" s="89" t="e">
        <f>VLOOKUP(F590,baza!G:G,1,FALSE)</f>
        <v>#N/A</v>
      </c>
      <c r="H590" s="102" t="s">
        <v>19514</v>
      </c>
      <c r="I590" s="104" t="s">
        <v>6387</v>
      </c>
      <c r="J590" s="105" t="str">
        <f t="shared" si="18"/>
        <v>RPZP.01.03.02-32-035/10-01</v>
      </c>
      <c r="K590" s="104" t="s">
        <v>19515</v>
      </c>
      <c r="L590" s="102" t="s">
        <v>19516</v>
      </c>
      <c r="M590" s="102" t="s">
        <v>6395</v>
      </c>
      <c r="N590" s="102" t="s">
        <v>6394</v>
      </c>
      <c r="O590" s="106" t="s">
        <v>10491</v>
      </c>
      <c r="P590" s="92" t="str">
        <f>VLOOKUP(F590,'[2]kiedy utworzył wop'!B:H,7,FALSE)</f>
        <v>2012-05-16</v>
      </c>
      <c r="Q590" s="107" t="s">
        <v>895</v>
      </c>
      <c r="R590" s="108" t="str">
        <f t="shared" si="19"/>
        <v>2012</v>
      </c>
      <c r="S590" s="109" t="s">
        <v>9144</v>
      </c>
      <c r="T590" s="96">
        <f>VLOOKUP(F590,'[2]dofinansowanie '!P:AI,20,FALSE)</f>
        <v>18530.29</v>
      </c>
      <c r="U590" t="str">
        <f>VLOOKUP(F590,'[2]baza umowy'!A:AJ,36,FALSE)</f>
        <v>00 Nie dotyczy</v>
      </c>
      <c r="V590" t="str">
        <f>VLOOKUP(F590,'[2]baza umowy'!H:AH,27,FALSE)</f>
        <v>05 Usługi w zakresie zaawansowanego wsparcia dla przedsiębiorstw i grup przedsiębiorstw</v>
      </c>
      <c r="W590" t="str">
        <f>VLOOKUP(F590,'[2]baza umowy'!H:AK,30,FALSE)</f>
        <v>06 Nieokreślony przemysł wytwórczy</v>
      </c>
      <c r="X590" t="str">
        <f>VLOOKUP(F590,'[2]baza umowy'!A:AM,39,FALSE)</f>
        <v>"DREWEXIM" Spółka z ograniczoną odpowiedzialnością</v>
      </c>
      <c r="Y590" t="str">
        <f>VLOOKUP(F590,'[2]baza umowy'!A:AU,47,FALSE)</f>
        <v>spółka z ograniczoną odpowiedzialnością - średnie przedsiębiorstwo</v>
      </c>
      <c r="Z590" t="str">
        <f>VLOOKUP(F590,'[2]baza umowy'!A:AW,49,FALSE)</f>
        <v>przedsiębiorca lub przedsiębiorstwo</v>
      </c>
      <c r="AA590" t="str">
        <f>VLOOKUP(F590,'[2]baza umowy'!A:AL,38,FALSE)</f>
        <v>6690501207</v>
      </c>
    </row>
    <row r="591" spans="1:27" x14ac:dyDescent="0.25">
      <c r="A591" t="str">
        <f>VLOOKUP(F591,'[2]baza umowy'!A:B,2,FALSE)</f>
        <v>RPZP.01.00.00</v>
      </c>
      <c r="B591" t="str">
        <f>VLOOKUP(F591,'[2]baza umowy'!A:C,3,FALSE)</f>
        <v>RPZP.01.01.00</v>
      </c>
      <c r="C591" t="str">
        <f>VLOOKUP(F591,'[2]baza umowy'!A:D,4,FALSE)</f>
        <v>RPZP.01.01.03</v>
      </c>
      <c r="D591" s="102" t="s">
        <v>19517</v>
      </c>
      <c r="E591" s="103" t="str">
        <f>VLOOKUP(F591,'[2]baza umowy'!A:E,5,FALSE)</f>
        <v>RPZP.01.01.03-32-013/09-04</v>
      </c>
      <c r="F591" s="102" t="s">
        <v>7192</v>
      </c>
      <c r="G591" s="89" t="e">
        <f>VLOOKUP(F591,baza!G:G,1,FALSE)</f>
        <v>#N/A</v>
      </c>
      <c r="H591" s="102" t="s">
        <v>19518</v>
      </c>
      <c r="I591" s="104" t="s">
        <v>19519</v>
      </c>
      <c r="J591" s="105" t="str">
        <f t="shared" si="18"/>
        <v>RPZP.01.01.03-32-013/09-06</v>
      </c>
      <c r="K591" s="104" t="s">
        <v>19520</v>
      </c>
      <c r="L591" s="102" t="s">
        <v>19521</v>
      </c>
      <c r="M591" s="102" t="s">
        <v>7195</v>
      </c>
      <c r="N591" s="102" t="s">
        <v>230</v>
      </c>
      <c r="O591" s="106" t="s">
        <v>10596</v>
      </c>
      <c r="P591" s="92" t="str">
        <f>VLOOKUP(F591,'[2]kiedy utworzył wop'!B:H,7,FALSE)</f>
        <v>2012-05-16</v>
      </c>
      <c r="Q591" s="107" t="s">
        <v>895</v>
      </c>
      <c r="R591" s="108" t="str">
        <f t="shared" si="19"/>
        <v>2012</v>
      </c>
      <c r="S591" s="109" t="s">
        <v>9144</v>
      </c>
      <c r="T591" s="96">
        <f>VLOOKUP(F591,'[2]dofinansowanie '!P:AI,20,FALSE)</f>
        <v>1171829.83</v>
      </c>
      <c r="U591" t="str">
        <f>VLOOKUP(F591,'[2]baza umowy'!A:AJ,36,FALSE)</f>
        <v>01 Obszar miejski</v>
      </c>
      <c r="V591" t="str">
        <f>VLOOKUP(F591,'[2]baza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591" t="str">
        <f>VLOOKUP(F591,'[2]baza umowy'!H:AK,30,FALSE)</f>
        <v>14 Hotele i restauracje</v>
      </c>
      <c r="X591" t="str">
        <f>VLOOKUP(F591,'[2]baza umowy'!A:AM,39,FALSE)</f>
        <v>"Przedsiębiorstwo PKS Gryfice" Sp. z ograniczoną odpowiedzialnością</v>
      </c>
      <c r="Y591" t="str">
        <f>VLOOKUP(F591,'[2]baza umowy'!A:AU,47,FALSE)</f>
        <v>spółka z ograniczoną odpowiedzialnością - średnie przedsiębiorstwo</v>
      </c>
      <c r="Z591" t="str">
        <f>VLOOKUP(F591,'[2]baza umowy'!A:AW,49,FALSE)</f>
        <v>przedsiębiorca lub przedsiębiorstwo</v>
      </c>
      <c r="AA591" t="str">
        <f>VLOOKUP(F591,'[2]baza umowy'!A:AL,38,FALSE)</f>
        <v>8571673972</v>
      </c>
    </row>
    <row r="592" spans="1:27" x14ac:dyDescent="0.25">
      <c r="A592" t="str">
        <f>VLOOKUP(F592,'[2]baza umowy'!A:B,2,FALSE)</f>
        <v>RPZP.01.00.00</v>
      </c>
      <c r="B592" t="str">
        <f>VLOOKUP(F592,'[2]baza umowy'!A:C,3,FALSE)</f>
        <v>RPZP.01.01.00</v>
      </c>
      <c r="C592" t="str">
        <f>VLOOKUP(F592,'[2]baza umowy'!A:D,4,FALSE)</f>
        <v>RPZP.01.01.01</v>
      </c>
      <c r="D592" s="102" t="s">
        <v>7669</v>
      </c>
      <c r="E592" s="103" t="str">
        <f>VLOOKUP(F592,'[2]baza umowy'!A:E,5,FALSE)</f>
        <v>RPZP.01.01.01-32-184/09-04</v>
      </c>
      <c r="F592" s="102" t="s">
        <v>7672</v>
      </c>
      <c r="G592" s="89" t="e">
        <f>VLOOKUP(F592,baza!G:G,1,FALSE)</f>
        <v>#N/A</v>
      </c>
      <c r="H592" s="102" t="s">
        <v>19522</v>
      </c>
      <c r="I592" s="104" t="s">
        <v>19523</v>
      </c>
      <c r="J592" s="105" t="str">
        <f t="shared" si="18"/>
        <v>RPZP.01.01.01-32-184/09-06</v>
      </c>
      <c r="K592" s="104" t="s">
        <v>19524</v>
      </c>
      <c r="L592" s="102" t="s">
        <v>19525</v>
      </c>
      <c r="M592" s="102" t="s">
        <v>7676</v>
      </c>
      <c r="N592" s="102" t="s">
        <v>7675</v>
      </c>
      <c r="O592" s="106" t="s">
        <v>10491</v>
      </c>
      <c r="P592" s="92" t="str">
        <f>VLOOKUP(F592,'[2]kiedy utworzył wop'!B:H,7,FALSE)</f>
        <v>2012-05-16</v>
      </c>
      <c r="Q592" s="107" t="s">
        <v>895</v>
      </c>
      <c r="R592" s="108" t="str">
        <f t="shared" si="19"/>
        <v>2012</v>
      </c>
      <c r="S592" s="109" t="s">
        <v>10047</v>
      </c>
      <c r="T592" s="96">
        <f>VLOOKUP(F592,'[2]dofinansowanie '!P:AI,20,FALSE)</f>
        <v>73705.820000000007</v>
      </c>
      <c r="U592" t="str">
        <f>VLOOKUP(F592,'[2]baza umowy'!A:AJ,36,FALSE)</f>
        <v>01 Obszar miejski</v>
      </c>
      <c r="V592" t="str">
        <f>VLOOKUP(F592,'[2]baza umowy'!H:AH,27,FALSE)</f>
        <v>08 Inne inwestycje w przedsiębiorstwa</v>
      </c>
      <c r="W592" t="str">
        <f>VLOOKUP(F592,'[2]baza umowy'!H:AK,30,FALSE)</f>
        <v>19 Działalność w zakresie ochrony zdrowia ludzkiego</v>
      </c>
      <c r="X592" t="str">
        <f>VLOOKUP(F592,'[2]baza umowy'!A:AM,39,FALSE)</f>
        <v>Niepubliczny Stomatologiczny Zakład Opieki Zdrowotnej Hanna Kałuska</v>
      </c>
      <c r="Y592" t="str">
        <f>VLOOKUP(F592,'[2]baza umowy'!A:AU,47,FALSE)</f>
        <v>osoba fizyczna prowadząca działalność gospodarczą - mikro przedsiębiorstwo</v>
      </c>
      <c r="Z592" t="str">
        <f>VLOOKUP(F592,'[2]baza umowy'!A:AW,49,FALSE)</f>
        <v>przedsiębiorca lub przedsiębiorstwo</v>
      </c>
      <c r="AA592" t="str">
        <f>VLOOKUP(F592,'[2]baza umowy'!A:AL,38,FALSE)</f>
        <v>8521321308</v>
      </c>
    </row>
    <row r="593" spans="1:27" x14ac:dyDescent="0.25">
      <c r="A593" t="str">
        <f>VLOOKUP(F593,'[2]baza umowy'!A:B,2,FALSE)</f>
        <v>RPZP.01.00.00</v>
      </c>
      <c r="B593" t="str">
        <f>VLOOKUP(F593,'[2]baza umowy'!A:C,3,FALSE)</f>
        <v>RPZP.01.03.00</v>
      </c>
      <c r="C593" t="str">
        <f>VLOOKUP(F593,'[2]baza umowy'!A:D,4,FALSE)</f>
        <v>RPZP.01.03.02</v>
      </c>
      <c r="D593" s="102" t="s">
        <v>6908</v>
      </c>
      <c r="E593" s="103" t="str">
        <f>VLOOKUP(F593,'[2]baza umowy'!A:E,5,FALSE)</f>
        <v>RPZP.01.03.02-32-023/11-01</v>
      </c>
      <c r="F593" s="102" t="s">
        <v>6911</v>
      </c>
      <c r="G593" s="89" t="e">
        <f>VLOOKUP(F593,baza!G:G,1,FALSE)</f>
        <v>#N/A</v>
      </c>
      <c r="H593" s="102" t="s">
        <v>19526</v>
      </c>
      <c r="I593" s="104" t="s">
        <v>6908</v>
      </c>
      <c r="J593" s="105" t="str">
        <f t="shared" si="18"/>
        <v>RPZP.01.03.02-32-023/11-01</v>
      </c>
      <c r="K593" s="104" t="s">
        <v>19527</v>
      </c>
      <c r="L593" s="102" t="s">
        <v>19528</v>
      </c>
      <c r="M593" s="102" t="s">
        <v>6915</v>
      </c>
      <c r="N593" s="102" t="s">
        <v>6914</v>
      </c>
      <c r="O593" s="106" t="s">
        <v>10491</v>
      </c>
      <c r="P593" s="92" t="str">
        <f>VLOOKUP(F593,'[2]kiedy utworzył wop'!B:H,7,FALSE)</f>
        <v>2012-05-18</v>
      </c>
      <c r="Q593" s="107" t="s">
        <v>895</v>
      </c>
      <c r="R593" s="108" t="str">
        <f t="shared" si="19"/>
        <v>2012</v>
      </c>
      <c r="S593" s="109" t="s">
        <v>10047</v>
      </c>
      <c r="T593" s="96">
        <f>VLOOKUP(F593,'[2]dofinansowanie '!P:AI,20,FALSE)</f>
        <v>3468.03</v>
      </c>
      <c r="U593" t="str">
        <f>VLOOKUP(F593,'[2]baza umowy'!A:AJ,36,FALSE)</f>
        <v>00 Nie dotyczy</v>
      </c>
      <c r="V593" t="str">
        <f>VLOOKUP(F593,'[2]baza umowy'!H:AH,27,FALSE)</f>
        <v>05 Usługi w zakresie zaawansowanego wsparcia dla przedsiębiorstw i grup przedsiębiorstw</v>
      </c>
      <c r="W593" t="str">
        <f>VLOOKUP(F593,'[2]baza umowy'!H:AK,30,FALSE)</f>
        <v>13 Handel hurtowy i detaliczny</v>
      </c>
      <c r="X593" t="str">
        <f>VLOOKUP(F593,'[2]baza umowy'!A:AM,39,FALSE)</f>
        <v>Obsługa Inwestora Brzeziński</v>
      </c>
      <c r="Y593" t="str">
        <f>VLOOKUP(F593,'[2]baza umowy'!A:AU,47,FALSE)</f>
        <v>osoba fizyczna prowadząca działalność gospodarczą - małe przedsiębiorstwo</v>
      </c>
      <c r="Z593" t="str">
        <f>VLOOKUP(F593,'[2]baza umowy'!A:AW,49,FALSE)</f>
        <v>przedsiębiorca lub przedsiębiorstwo</v>
      </c>
      <c r="AA593" t="str">
        <f>VLOOKUP(F593,'[2]baza umowy'!A:AL,38,FALSE)</f>
        <v>6692239788</v>
      </c>
    </row>
    <row r="594" spans="1:27" x14ac:dyDescent="0.25">
      <c r="A594" t="str">
        <f>VLOOKUP(F594,'[2]baza umowy'!A:B,2,FALSE)</f>
        <v>RPZP.01.00.00</v>
      </c>
      <c r="B594" t="str">
        <f>VLOOKUP(F594,'[2]baza umowy'!A:C,3,FALSE)</f>
        <v>RPZP.01.01.00</v>
      </c>
      <c r="C594" t="str">
        <f>VLOOKUP(F594,'[2]baza umowy'!A:D,4,FALSE)</f>
        <v>RPZP.01.01.01</v>
      </c>
      <c r="D594" s="102" t="s">
        <v>8409</v>
      </c>
      <c r="E594" s="103" t="str">
        <f>VLOOKUP(F594,'[2]baza umowy'!A:E,5,FALSE)</f>
        <v>RPZP.01.01.01-32-109/10-01</v>
      </c>
      <c r="F594" s="102" t="s">
        <v>8412</v>
      </c>
      <c r="G594" s="89" t="e">
        <f>VLOOKUP(F594,baza!G:G,1,FALSE)</f>
        <v>#N/A</v>
      </c>
      <c r="H594" s="102" t="s">
        <v>19529</v>
      </c>
      <c r="I594" s="104" t="s">
        <v>8409</v>
      </c>
      <c r="J594" s="105" t="str">
        <f t="shared" si="18"/>
        <v>RPZP.01.01.01-32-109/10-01</v>
      </c>
      <c r="K594" s="104" t="s">
        <v>19530</v>
      </c>
      <c r="L594" s="102" t="s">
        <v>19531</v>
      </c>
      <c r="M594" s="102" t="s">
        <v>6318</v>
      </c>
      <c r="N594" s="102" t="s">
        <v>6317</v>
      </c>
      <c r="O594" s="106" t="s">
        <v>4113</v>
      </c>
      <c r="P594" s="92" t="str">
        <f>VLOOKUP(F594,'[2]kiedy utworzył wop'!B:H,7,FALSE)</f>
        <v>2012-05-18</v>
      </c>
      <c r="Q594" s="107" t="s">
        <v>895</v>
      </c>
      <c r="R594" s="108" t="str">
        <f t="shared" si="19"/>
        <v>2012</v>
      </c>
      <c r="S594" s="109" t="s">
        <v>10047</v>
      </c>
      <c r="T594" s="96">
        <f>VLOOKUP(F594,'[2]dofinansowanie '!P:AI,20,FALSE)</f>
        <v>76264.2</v>
      </c>
      <c r="U594" t="str">
        <f>VLOOKUP(F594,'[2]baza umowy'!A:AJ,36,FALSE)</f>
        <v>01 Obszar miejski</v>
      </c>
      <c r="V594" t="str">
        <f>VLOOKUP(F594,'[2]baza umowy'!H:AH,27,FALSE)</f>
        <v>08 Inne inwestycje w przedsiębiorstwa</v>
      </c>
      <c r="W594" t="str">
        <f>VLOOKUP(F594,'[2]baza umowy'!H:AK,30,FALSE)</f>
        <v>19 Działalność w zakresie ochrony zdrowia ludzkiego</v>
      </c>
      <c r="X594" t="str">
        <f>VLOOKUP(F594,'[2]baza umowy'!A:AM,39,FALSE)</f>
        <v>Pracownia Rentgenowska Piotr Stodolny</v>
      </c>
      <c r="Y594" t="str">
        <f>VLOOKUP(F594,'[2]baza umowy'!A:AU,47,FALSE)</f>
        <v>osoba fizyczna prowadząca działalność gospodarczą - mikro przedsiębiorstwo</v>
      </c>
      <c r="Z594" t="str">
        <f>VLOOKUP(F594,'[2]baza umowy'!A:AW,49,FALSE)</f>
        <v>przedsiębiorca lub przedsiębiorstwo</v>
      </c>
      <c r="AA594" t="str">
        <f>VLOOKUP(F594,'[2]baza umowy'!A:AL,38,FALSE)</f>
        <v>8521802539</v>
      </c>
    </row>
    <row r="595" spans="1:27" x14ac:dyDescent="0.25">
      <c r="A595" t="str">
        <f>VLOOKUP(F595,'[2]baza umowy'!A:B,2,FALSE)</f>
        <v>RPZP.01.00.00</v>
      </c>
      <c r="B595" t="str">
        <f>VLOOKUP(F595,'[2]baza umowy'!A:C,3,FALSE)</f>
        <v>RPZP.01.01.00</v>
      </c>
      <c r="C595" t="str">
        <f>VLOOKUP(F595,'[2]baza umowy'!A:D,4,FALSE)</f>
        <v>RPZP.01.01.01</v>
      </c>
      <c r="D595" s="102" t="s">
        <v>6543</v>
      </c>
      <c r="E595" s="103" t="str">
        <f>VLOOKUP(F595,'[2]baza umowy'!A:E,5,FALSE)</f>
        <v>RPZP.01.01.01-32-099/10-02</v>
      </c>
      <c r="F595" s="102" t="s">
        <v>6546</v>
      </c>
      <c r="G595" s="89" t="e">
        <f>VLOOKUP(F595,baza!G:G,1,FALSE)</f>
        <v>#N/A</v>
      </c>
      <c r="H595" s="102" t="s">
        <v>19532</v>
      </c>
      <c r="I595" s="104" t="s">
        <v>6543</v>
      </c>
      <c r="J595" s="105" t="str">
        <f t="shared" si="18"/>
        <v>RPZP.01.01.01-32-099/10-02</v>
      </c>
      <c r="K595" s="104" t="s">
        <v>19533</v>
      </c>
      <c r="L595" s="102" t="s">
        <v>19534</v>
      </c>
      <c r="M595" s="102" t="s">
        <v>6551</v>
      </c>
      <c r="N595" s="102" t="s">
        <v>6550</v>
      </c>
      <c r="O595" s="106" t="s">
        <v>4705</v>
      </c>
      <c r="P595" s="92" t="str">
        <f>VLOOKUP(F595,'[2]kiedy utworzył wop'!B:H,7,FALSE)</f>
        <v>2012-05-21</v>
      </c>
      <c r="Q595" s="107" t="s">
        <v>895</v>
      </c>
      <c r="R595" s="108" t="str">
        <f t="shared" si="19"/>
        <v>2012</v>
      </c>
      <c r="S595" s="109" t="s">
        <v>10047</v>
      </c>
      <c r="T595" s="96">
        <f>VLOOKUP(F595,'[2]dofinansowanie '!P:AI,20,FALSE)</f>
        <v>107663.4</v>
      </c>
      <c r="U595" t="str">
        <f>VLOOKUP(F595,'[2]baza umowy'!A:AJ,36,FALSE)</f>
        <v>01 Obszar miejski</v>
      </c>
      <c r="V595" t="str">
        <f>VLOOKUP(F595,'[2]baza umowy'!H:AH,27,FALSE)</f>
        <v>08 Inne inwestycje w przedsiębiorstwa</v>
      </c>
      <c r="W595" t="str">
        <f>VLOOKUP(F595,'[2]baza umowy'!H:AK,30,FALSE)</f>
        <v>19 Działalność w zakresie ochrony zdrowia ludzkiego</v>
      </c>
      <c r="X595" t="str">
        <f>VLOOKUP(F595,'[2]baza umowy'!A:AM,39,FALSE)</f>
        <v>Gabinet Stomatologiczny Beata Urbanowicz</v>
      </c>
      <c r="Y595" t="str">
        <f>VLOOKUP(F595,'[2]baza umowy'!A:AU,47,FALSE)</f>
        <v>osoba fizyczna prowadząca działalność gospodarczą - mikro przedsiębiorstwo</v>
      </c>
      <c r="Z595" t="str">
        <f>VLOOKUP(F595,'[2]baza umowy'!A:AW,49,FALSE)</f>
        <v>przedsiębiorca lub przedsiębiorstwo</v>
      </c>
      <c r="AA595" t="str">
        <f>VLOOKUP(F595,'[2]baza umowy'!A:AL,38,FALSE)</f>
        <v>8521179046</v>
      </c>
    </row>
    <row r="596" spans="1:27" x14ac:dyDescent="0.25">
      <c r="A596" t="str">
        <f>VLOOKUP(F596,'[2]baza umowy'!A:B,2,FALSE)</f>
        <v>RPZP.01.00.00</v>
      </c>
      <c r="B596" t="str">
        <f>VLOOKUP(F596,'[2]baza umowy'!A:C,3,FALSE)</f>
        <v>RPZP.01.03.00</v>
      </c>
      <c r="C596" t="str">
        <f>VLOOKUP(F596,'[2]baza umowy'!A:D,4,FALSE)</f>
        <v>RPZP.01.03.02</v>
      </c>
      <c r="D596" s="102" t="s">
        <v>7061</v>
      </c>
      <c r="E596" s="103" t="str">
        <f>VLOOKUP(F596,'[2]baza umowy'!A:E,5,FALSE)</f>
        <v>RPZP.01.03.02-32-034/11-01</v>
      </c>
      <c r="F596" s="102" t="s">
        <v>7064</v>
      </c>
      <c r="G596" s="89" t="e">
        <f>VLOOKUP(F596,baza!G:G,1,FALSE)</f>
        <v>#N/A</v>
      </c>
      <c r="H596" s="102" t="s">
        <v>19535</v>
      </c>
      <c r="I596" s="104" t="s">
        <v>7061</v>
      </c>
      <c r="J596" s="105" t="str">
        <f t="shared" si="18"/>
        <v>RPZP.01.03.02-32-034/11-01</v>
      </c>
      <c r="K596" s="104" t="s">
        <v>19536</v>
      </c>
      <c r="L596" s="102" t="s">
        <v>19537</v>
      </c>
      <c r="M596" s="102" t="s">
        <v>7066</v>
      </c>
      <c r="N596" s="102" t="s">
        <v>7065</v>
      </c>
      <c r="O596" s="106" t="s">
        <v>4705</v>
      </c>
      <c r="P596" s="92" t="str">
        <f>VLOOKUP(F596,'[2]kiedy utworzył wop'!B:H,7,FALSE)</f>
        <v>2012-05-22</v>
      </c>
      <c r="Q596" s="107" t="s">
        <v>895</v>
      </c>
      <c r="R596" s="108" t="str">
        <f t="shared" si="19"/>
        <v>2012</v>
      </c>
      <c r="S596" s="109" t="s">
        <v>10047</v>
      </c>
      <c r="T596" s="96">
        <f>VLOOKUP(F596,'[2]dofinansowanie '!P:AI,20,FALSE)</f>
        <v>3475</v>
      </c>
      <c r="U596" t="str">
        <f>VLOOKUP(F596,'[2]baza umowy'!A:AJ,36,FALSE)</f>
        <v>00 Nie dotyczy</v>
      </c>
      <c r="V596" t="str">
        <f>VLOOKUP(F596,'[2]baza umowy'!H:AH,27,FALSE)</f>
        <v>05 Usługi w zakresie zaawansowanego wsparcia dla przedsiębiorstw i grup przedsiębiorstw</v>
      </c>
      <c r="W596" t="str">
        <f>VLOOKUP(F596,'[2]baza umowy'!H:AK,30,FALSE)</f>
        <v>12 Budownictwo</v>
      </c>
      <c r="X596" t="str">
        <f>VLOOKUP(F596,'[2]baza umowy'!A:AM,39,FALSE)</f>
        <v>Metallbau Sawicki Konsulting Zbigniew Sawicki</v>
      </c>
      <c r="Y596" t="str">
        <f>VLOOKUP(F596,'[2]baza umowy'!A:AU,47,FALSE)</f>
        <v>osoba fizyczna prowadząca działalność gospodarczą - małe przedsiębiorstwo</v>
      </c>
      <c r="Z596" t="str">
        <f>VLOOKUP(F596,'[2]baza umowy'!A:AW,49,FALSE)</f>
        <v>przedsiębiorca lub przedsiębiorstwo</v>
      </c>
      <c r="AA596" t="str">
        <f>VLOOKUP(F596,'[2]baza umowy'!A:AL,38,FALSE)</f>
        <v>9551920385</v>
      </c>
    </row>
    <row r="597" spans="1:27" x14ac:dyDescent="0.25">
      <c r="A597" t="str">
        <f>VLOOKUP(F597,'[2]baza umowy'!A:B,2,FALSE)</f>
        <v>RPZP.07.00.00</v>
      </c>
      <c r="B597" t="str">
        <f>VLOOKUP(F597,'[2]baza umowy'!A:C,3,FALSE)</f>
        <v>RPZP.07.03.00</v>
      </c>
      <c r="C597" t="str">
        <f>VLOOKUP(F597,'[2]baza umowy'!A:D,4,FALSE)</f>
        <v>RPZP.07.03.02</v>
      </c>
      <c r="D597" s="102" t="s">
        <v>8175</v>
      </c>
      <c r="E597" s="103" t="str">
        <f>VLOOKUP(F597,'[2]baza umowy'!A:E,5,FALSE)</f>
        <v>RPZP.07.03.02-32-002/10-02</v>
      </c>
      <c r="F597" s="102" t="s">
        <v>8178</v>
      </c>
      <c r="G597" s="89" t="e">
        <f>VLOOKUP(F597,baza!G:G,1,FALSE)</f>
        <v>#N/A</v>
      </c>
      <c r="H597" s="102" t="s">
        <v>19538</v>
      </c>
      <c r="I597" s="104" t="s">
        <v>19539</v>
      </c>
      <c r="J597" s="105" t="str">
        <f t="shared" si="18"/>
        <v>RPZP.07.03.02-32-002/10-04</v>
      </c>
      <c r="K597" s="104" t="s">
        <v>19540</v>
      </c>
      <c r="L597" s="102" t="s">
        <v>19541</v>
      </c>
      <c r="M597" s="102" t="s">
        <v>8181</v>
      </c>
      <c r="N597" s="102" t="s">
        <v>8180</v>
      </c>
      <c r="O597" s="106" t="s">
        <v>9009</v>
      </c>
      <c r="P597" s="92" t="str">
        <f>VLOOKUP(F597,'[2]kiedy utworzył wop'!B:H,7,FALSE)</f>
        <v>2012-05-23</v>
      </c>
      <c r="Q597" s="107" t="s">
        <v>895</v>
      </c>
      <c r="R597" s="108" t="str">
        <f t="shared" si="19"/>
        <v>2012</v>
      </c>
      <c r="S597" s="109" t="s">
        <v>10911</v>
      </c>
      <c r="T597" s="96">
        <f>VLOOKUP(F597,'[2]dofinansowanie '!P:AI,20,FALSE)</f>
        <v>508532.46</v>
      </c>
      <c r="U597" t="str">
        <f>VLOOKUP(F597,'[2]baza umowy'!A:AJ,36,FALSE)</f>
        <v>01 Obszar miejski</v>
      </c>
      <c r="V597" t="str">
        <f>VLOOKUP(F597,'[2]baza umowy'!H:AH,27,FALSE)</f>
        <v>76 Infrastruktura ochrony zdrowia</v>
      </c>
      <c r="W597" t="str">
        <f>VLOOKUP(F597,'[2]baza umowy'!H:AK,30,FALSE)</f>
        <v>19 Działalność w zakresie ochrony zdrowia ludzkiego</v>
      </c>
      <c r="X597" t="str">
        <f>VLOOKUP(F597,'[2]baza umowy'!A:AM,39,FALSE)</f>
        <v>Samodzielny Publiczny Szpital Rejonowy w Nowogardzie</v>
      </c>
      <c r="Y597" t="str">
        <f>VLOOKUP(F597,'[2]baza umowy'!A:AU,47,FALSE)</f>
        <v>publiczny zakład opieki zdrowotnej</v>
      </c>
      <c r="Z597" t="str">
        <f>VLOOKUP(F597,'[2]baza umowy'!A:AW,49,FALSE)</f>
        <v>zakład opieki zdrowotnej działający w publicznym systemie ochrony zdrowia</v>
      </c>
      <c r="AA597" t="str">
        <f>VLOOKUP(F597,'[2]baza umowy'!A:AL,38,FALSE)</f>
        <v>8561667533</v>
      </c>
    </row>
    <row r="598" spans="1:27" x14ac:dyDescent="0.25">
      <c r="A598" t="str">
        <f>VLOOKUP(F598,'[2]baza umowy'!A:B,2,FALSE)</f>
        <v>RPZP.01.00.00</v>
      </c>
      <c r="B598" t="str">
        <f>VLOOKUP(F598,'[2]baza umowy'!A:C,3,FALSE)</f>
        <v>RPZP.01.03.00</v>
      </c>
      <c r="C598" t="str">
        <f>VLOOKUP(F598,'[2]baza umowy'!A:D,4,FALSE)</f>
        <v>RPZP.01.03.02</v>
      </c>
      <c r="D598" s="102" t="s">
        <v>6982</v>
      </c>
      <c r="E598" s="103" t="str">
        <f>VLOOKUP(F598,'[2]baza umowy'!A:E,5,FALSE)</f>
        <v>RPZP.01.03.02-32-010/11-01</v>
      </c>
      <c r="F598" s="102" t="s">
        <v>6985</v>
      </c>
      <c r="G598" s="89" t="e">
        <f>VLOOKUP(F598,baza!G:G,1,FALSE)</f>
        <v>#N/A</v>
      </c>
      <c r="H598" s="102" t="s">
        <v>19542</v>
      </c>
      <c r="I598" s="104" t="s">
        <v>6982</v>
      </c>
      <c r="J598" s="105" t="str">
        <f t="shared" si="18"/>
        <v>RPZP.01.03.02-32-010/11-01</v>
      </c>
      <c r="K598" s="104" t="s">
        <v>19543</v>
      </c>
      <c r="L598" s="102" t="s">
        <v>19544</v>
      </c>
      <c r="M598" s="102" t="s">
        <v>6988</v>
      </c>
      <c r="N598" s="102" t="s">
        <v>6987</v>
      </c>
      <c r="O598" s="106" t="s">
        <v>4114</v>
      </c>
      <c r="P598" s="92" t="str">
        <f>VLOOKUP(F598,'[2]kiedy utworzył wop'!B:H,7,FALSE)</f>
        <v>2012-05-23</v>
      </c>
      <c r="Q598" s="107" t="s">
        <v>895</v>
      </c>
      <c r="R598" s="108" t="str">
        <f t="shared" si="19"/>
        <v>2012</v>
      </c>
      <c r="S598" s="109" t="s">
        <v>10047</v>
      </c>
      <c r="T598" s="96">
        <f>VLOOKUP(F598,'[2]dofinansowanie '!P:AI,20,FALSE)</f>
        <v>6950</v>
      </c>
      <c r="U598" t="str">
        <f>VLOOKUP(F598,'[2]baza umowy'!A:AJ,36,FALSE)</f>
        <v>00 Nie dotyczy</v>
      </c>
      <c r="V598" t="str">
        <f>VLOOKUP(F598,'[2]baza umowy'!H:AH,27,FALSE)</f>
        <v>05 Usługi w zakresie zaawansowanego wsparcia dla przedsiębiorstw i grup przedsiębiorstw</v>
      </c>
      <c r="W598" t="str">
        <f>VLOOKUP(F598,'[2]baza umowy'!H:AK,30,FALSE)</f>
        <v>13 Handel hurtowy i detaliczny</v>
      </c>
      <c r="X598" t="str">
        <f>VLOOKUP(F598,'[2]baza umowy'!A:AM,39,FALSE)</f>
        <v>PHU BUDEX Adamowicz, Dąbrowski, Siemaszko Spółka Jawna</v>
      </c>
      <c r="Y598" t="str">
        <f>VLOOKUP(F598,'[2]baza umowy'!A:AU,47,FALSE)</f>
        <v>spółka jawna - małe przedsiębiorstwo</v>
      </c>
      <c r="Z598" t="str">
        <f>VLOOKUP(F598,'[2]baza umowy'!A:AW,49,FALSE)</f>
        <v>przedsiębiorca lub przedsiębiorstwo</v>
      </c>
      <c r="AA598" t="str">
        <f>VLOOKUP(F598,'[2]baza umowy'!A:AL,38,FALSE)</f>
        <v>8571526567</v>
      </c>
    </row>
    <row r="599" spans="1:27" x14ac:dyDescent="0.25">
      <c r="A599" t="str">
        <f>VLOOKUP(F599,'[2]baza umowy'!A:B,2,FALSE)</f>
        <v>RPZP.01.00.00</v>
      </c>
      <c r="B599" t="str">
        <f>VLOOKUP(F599,'[2]baza umowy'!A:C,3,FALSE)</f>
        <v>RPZP.01.01.00</v>
      </c>
      <c r="C599" t="str">
        <f>VLOOKUP(F599,'[2]baza umowy'!A:D,4,FALSE)</f>
        <v>RPZP.01.01.02</v>
      </c>
      <c r="D599" s="102" t="s">
        <v>7897</v>
      </c>
      <c r="E599" s="103" t="str">
        <f>VLOOKUP(F599,'[2]baza umowy'!A:E,5,FALSE)</f>
        <v>RPZP.01.01.02-32-169/09-03</v>
      </c>
      <c r="F599" s="102" t="s">
        <v>7900</v>
      </c>
      <c r="G599" s="89" t="e">
        <f>VLOOKUP(F599,baza!G:G,1,FALSE)</f>
        <v>#N/A</v>
      </c>
      <c r="H599" s="102" t="s">
        <v>19545</v>
      </c>
      <c r="I599" s="104" t="s">
        <v>19546</v>
      </c>
      <c r="J599" s="105" t="str">
        <f t="shared" si="18"/>
        <v>RPZP.01.01.02-32-169/09-04</v>
      </c>
      <c r="K599" s="104" t="s">
        <v>19547</v>
      </c>
      <c r="L599" s="102" t="s">
        <v>19548</v>
      </c>
      <c r="M599" s="102" t="s">
        <v>7903</v>
      </c>
      <c r="N599" s="102" t="s">
        <v>7902</v>
      </c>
      <c r="O599" s="106" t="s">
        <v>4113</v>
      </c>
      <c r="P599" s="92" t="str">
        <f>VLOOKUP(F599,'[2]kiedy utworzył wop'!B:H,7,FALSE)</f>
        <v>2012-05-23</v>
      </c>
      <c r="Q599" s="107" t="s">
        <v>895</v>
      </c>
      <c r="R599" s="108" t="str">
        <f t="shared" si="19"/>
        <v>2012</v>
      </c>
      <c r="S599" s="109" t="s">
        <v>10911</v>
      </c>
      <c r="T599" s="96">
        <f>VLOOKUP(F599,'[2]dofinansowanie '!P:AI,20,FALSE)</f>
        <v>1900129.49</v>
      </c>
      <c r="U599" t="str">
        <f>VLOOKUP(F599,'[2]baza umowy'!A:AJ,36,FALSE)</f>
        <v>05 Obszary wiejskie (poza obszarami górskimi, wyspami lub o niskiej i bardzo niskiej gęstości zaludnienia)</v>
      </c>
      <c r="V599" t="str">
        <f>VLOOKUP(F599,'[2]baza umowy'!H:AH,27,FALSE)</f>
        <v>08 Inne inwestycje w przedsiębiorstwa</v>
      </c>
      <c r="W599" t="str">
        <f>VLOOKUP(F599,'[2]baza umowy'!H:AK,30,FALSE)</f>
        <v>06 Nieokreślony przemysł wytwórczy</v>
      </c>
      <c r="X599" t="str">
        <f>VLOOKUP(F599,'[2]baza umowy'!A:AM,39,FALSE)</f>
        <v>MEBLO-STYL Agnieszka Dobosz</v>
      </c>
      <c r="Y599" t="str">
        <f>VLOOKUP(F599,'[2]baza umowy'!A:AU,47,FALSE)</f>
        <v>osoba fizyczna prowadząca działalność gospodarczą - małe przedsiębiorstwo</v>
      </c>
      <c r="Z599" t="str">
        <f>VLOOKUP(F599,'[2]baza umowy'!A:AW,49,FALSE)</f>
        <v>przedsiębiorca lub przedsiębiorstwo</v>
      </c>
      <c r="AA599" t="str">
        <f>VLOOKUP(F599,'[2]baza umowy'!A:AL,38,FALSE)</f>
        <v>6731468005</v>
      </c>
    </row>
    <row r="600" spans="1:27" x14ac:dyDescent="0.25">
      <c r="A600" t="str">
        <f>VLOOKUP(F600,'[2]baza umowy'!A:B,2,FALSE)</f>
        <v>RPZP.08.00.00</v>
      </c>
      <c r="B600" t="str">
        <f>VLOOKUP(F600,'[2]baza umowy'!A:C,3,FALSE)</f>
        <v>RPZP.08.02.00</v>
      </c>
      <c r="C600">
        <f>VLOOKUP(F600,'[2]baza umowy'!A:D,4,FALSE)</f>
        <v>0</v>
      </c>
      <c r="D600" s="102" t="s">
        <v>9900</v>
      </c>
      <c r="E600" s="103" t="str">
        <f>VLOOKUP(F600,'[2]baza umowy'!A:E,5,FALSE)</f>
        <v>RPZP.08.02.00-32-001/11-01</v>
      </c>
      <c r="F600" s="102" t="s">
        <v>9901</v>
      </c>
      <c r="G600" s="89" t="e">
        <f>VLOOKUP(F600,baza!G:G,1,FALSE)</f>
        <v>#N/A</v>
      </c>
      <c r="H600" s="102" t="e">
        <v>#N/A</v>
      </c>
      <c r="I600" s="104" t="s">
        <v>19549</v>
      </c>
      <c r="J600" s="105" t="str">
        <f t="shared" si="18"/>
        <v>RPZP.08.02.00-32-001/11-05</v>
      </c>
      <c r="K600" s="104" t="e">
        <v>#N/A</v>
      </c>
      <c r="L600" s="102" t="e">
        <v>#N/A</v>
      </c>
      <c r="M600" s="102" t="s">
        <v>70</v>
      </c>
      <c r="N600" s="102" t="s">
        <v>69</v>
      </c>
      <c r="O600" s="106" t="s">
        <v>4705</v>
      </c>
      <c r="P600" s="92" t="str">
        <f>VLOOKUP(F600,'[2]kiedy utworzył wop'!B:H,7,FALSE)</f>
        <v>2012-05-23</v>
      </c>
      <c r="Q600" s="107" t="s">
        <v>895</v>
      </c>
      <c r="R600" s="108" t="str">
        <f t="shared" si="19"/>
        <v>2012</v>
      </c>
      <c r="S600" s="109" t="s">
        <v>10791</v>
      </c>
      <c r="T600" s="96">
        <f>VLOOKUP(F600,'[2]dofinansowanie '!P:AI,20,FALSE)</f>
        <v>1519100.58</v>
      </c>
      <c r="U600" t="str">
        <f>VLOOKUP(F600,'[2]baza umowy'!A:AJ,36,FALSE)</f>
        <v>01 Obszar miejski</v>
      </c>
      <c r="V600" t="str">
        <f>VLOOKUP(F600,'[2]baza umowy'!H:AH,27,FALSE)</f>
        <v>86 Ocena, badania/ekspertyzy, informacja i komunikacja</v>
      </c>
      <c r="W600" t="str">
        <f>VLOOKUP(F600,'[2]baza umowy'!H:AK,30,FALSE)</f>
        <v>17 Administracja publiczna</v>
      </c>
      <c r="X600" t="str">
        <f>VLOOKUP(F600,'[2]baza umowy'!A:AM,39,FALSE)</f>
        <v>Województwo Zachodniopomorskie</v>
      </c>
      <c r="Y600" t="str">
        <f>VLOOKUP(F600,'[2]baza umowy'!A:AU,47,FALSE)</f>
        <v>wspólnota samorządowa - województwo</v>
      </c>
      <c r="Z600" t="str">
        <f>VLOOKUP(F600,'[2]baza umowy'!A:AW,49,FALSE)</f>
        <v>Jednostka samorządu terytorialnego</v>
      </c>
      <c r="AA600" t="str">
        <f>VLOOKUP(F600,'[2]baza umowy'!A:AL,38,FALSE)</f>
        <v>8512871498</v>
      </c>
    </row>
    <row r="601" spans="1:27" x14ac:dyDescent="0.25">
      <c r="A601" t="str">
        <f>VLOOKUP(F601,'[2]baza umowy'!A:B,2,FALSE)</f>
        <v>RPZP.04.00.00</v>
      </c>
      <c r="B601" t="str">
        <f>VLOOKUP(F601,'[2]baza umowy'!A:C,3,FALSE)</f>
        <v>RPZP.04.03.00</v>
      </c>
      <c r="C601">
        <f>VLOOKUP(F601,'[2]baza umowy'!A:D,4,FALSE)</f>
        <v>0</v>
      </c>
      <c r="D601" s="102" t="s">
        <v>7345</v>
      </c>
      <c r="E601" s="103" t="str">
        <f>VLOOKUP(F601,'[2]baza umowy'!A:E,5,FALSE)</f>
        <v>RPZP.04.03.00-32-012/09-07</v>
      </c>
      <c r="F601" s="102" t="s">
        <v>7348</v>
      </c>
      <c r="G601" s="89" t="e">
        <f>VLOOKUP(F601,baza!G:G,1,FALSE)</f>
        <v>#N/A</v>
      </c>
      <c r="H601" s="102" t="s">
        <v>19550</v>
      </c>
      <c r="I601" s="104" t="s">
        <v>7345</v>
      </c>
      <c r="J601" s="105" t="str">
        <f t="shared" si="18"/>
        <v>RPZP.04.03.00-32-012/09-07</v>
      </c>
      <c r="K601" s="104" t="s">
        <v>19551</v>
      </c>
      <c r="L601" s="102" t="s">
        <v>19552</v>
      </c>
      <c r="M601" s="102" t="s">
        <v>7351</v>
      </c>
      <c r="N601" s="102" t="s">
        <v>7350</v>
      </c>
      <c r="O601" s="106" t="s">
        <v>4705</v>
      </c>
      <c r="P601" s="92" t="str">
        <f>VLOOKUP(F601,'[2]kiedy utworzył wop'!B:H,7,FALSE)</f>
        <v>2012-05-24</v>
      </c>
      <c r="Q601" s="107" t="s">
        <v>895</v>
      </c>
      <c r="R601" s="108" t="str">
        <f t="shared" si="19"/>
        <v>2012</v>
      </c>
      <c r="S601" s="109" t="s">
        <v>10911</v>
      </c>
      <c r="T601" s="96">
        <f>VLOOKUP(F601,'[2]dofinansowanie '!P:AI,20,FALSE)</f>
        <v>4078851.7</v>
      </c>
      <c r="U601" t="str">
        <f>VLOOKUP(F601,'[2]baza umowy'!A:AJ,36,FALSE)</f>
        <v>05 Obszary wiejskie (poza obszarami górskimi, wyspami lub o niskiej i bardzo niskiej gęstości zaludnienia)</v>
      </c>
      <c r="V601" t="str">
        <f>VLOOKUP(F601,'[2]baza umowy'!H:AH,27,FALSE)</f>
        <v>45 Gospodarka i zaopatrzenie w wodę pitną</v>
      </c>
      <c r="W601" t="str">
        <f>VLOOKUP(F601,'[2]baza umowy'!H:AK,30,FALSE)</f>
        <v>09 Pobór, uzdatnianie i rozprowadzanie wody</v>
      </c>
      <c r="X601" t="str">
        <f>VLOOKUP(F601,'[2]baza umowy'!A:AM,39,FALSE)</f>
        <v>Gmina Cedynia</v>
      </c>
      <c r="Y601" t="str">
        <f>VLOOKUP(F601,'[2]baza umowy'!A:AU,47,FALSE)</f>
        <v>wspólnota samorządowa</v>
      </c>
      <c r="Z601" t="str">
        <f>VLOOKUP(F601,'[2]baza umowy'!A:AW,49,FALSE)</f>
        <v>jednostka samorządu terytorialnego, związek lub stowarzyszenie jst</v>
      </c>
      <c r="AA601" t="str">
        <f>VLOOKUP(F601,'[2]baza umowy'!A:AL,38,FALSE)</f>
        <v>8581726345</v>
      </c>
    </row>
    <row r="602" spans="1:27" x14ac:dyDescent="0.25">
      <c r="A602" t="str">
        <f>VLOOKUP(F602,'[2]baza umowy'!A:B,2,FALSE)</f>
        <v>RPZP.01.00.00</v>
      </c>
      <c r="B602" t="str">
        <f>VLOOKUP(F602,'[2]baza umowy'!A:C,3,FALSE)</f>
        <v>RPZP.01.03.00</v>
      </c>
      <c r="C602" t="str">
        <f>VLOOKUP(F602,'[2]baza umowy'!A:D,4,FALSE)</f>
        <v>RPZP.01.03.01</v>
      </c>
      <c r="D602" s="102" t="s">
        <v>19553</v>
      </c>
      <c r="E602" s="103" t="str">
        <f>VLOOKUP(F602,'[2]baza umowy'!A:E,5,FALSE)</f>
        <v>RPZP.01.03.01-32-027/11-02</v>
      </c>
      <c r="F602" s="102" t="s">
        <v>8200</v>
      </c>
      <c r="G602" s="89" t="e">
        <f>VLOOKUP(F602,baza!G:G,1,FALSE)</f>
        <v>#N/A</v>
      </c>
      <c r="H602" s="102" t="s">
        <v>19554</v>
      </c>
      <c r="I602" s="104" t="s">
        <v>19553</v>
      </c>
      <c r="J602" s="105" t="str">
        <f t="shared" si="18"/>
        <v>RPZP.01.03.01-32-027/11-01</v>
      </c>
      <c r="K602" s="104" t="s">
        <v>19555</v>
      </c>
      <c r="L602" s="102" t="s">
        <v>19556</v>
      </c>
      <c r="M602" s="102" t="s">
        <v>8108</v>
      </c>
      <c r="N602" s="102" t="s">
        <v>8107</v>
      </c>
      <c r="O602" s="106" t="s">
        <v>4114</v>
      </c>
      <c r="P602" s="92" t="str">
        <f>VLOOKUP(F602,'[2]kiedy utworzył wop'!B:H,7,FALSE)</f>
        <v>2012-05-24</v>
      </c>
      <c r="Q602" s="107" t="s">
        <v>895</v>
      </c>
      <c r="R602" s="108" t="str">
        <f t="shared" si="19"/>
        <v>2012</v>
      </c>
      <c r="S602" s="109" t="s">
        <v>9070</v>
      </c>
      <c r="T602" s="96">
        <f>VLOOKUP(F602,'[2]dofinansowanie '!P:AI,20,FALSE)</f>
        <v>12000</v>
      </c>
      <c r="U602" t="str">
        <f>VLOOKUP(F602,'[2]baza umowy'!A:AJ,36,FALSE)</f>
        <v>01 Obszar miejski</v>
      </c>
      <c r="V602" t="str">
        <f>VLOOKUP(F602,'[2]baza umowy'!H:AH,27,FALSE)</f>
        <v>05 Usługi w zakresie zaawansowanego wsparcia dla przedsiębiorstw i grup przedsiębiorstw</v>
      </c>
      <c r="W602" t="str">
        <f>VLOOKUP(F602,'[2]baza umowy'!H:AK,30,FALSE)</f>
        <v>18 Edukacja</v>
      </c>
      <c r="X602" t="str">
        <f>VLOOKUP(F602,'[2]baza umowy'!A:AM,39,FALSE)</f>
        <v>Szczecińskie Centrum Edukacyjne Spółka z ograniczoną odpowiedzialnością</v>
      </c>
      <c r="Y602" t="str">
        <f>VLOOKUP(F602,'[2]baza umowy'!A:AU,47,FALSE)</f>
        <v>spółka z ograniczoną odpowiedzialnością - małe przedsiębiorstwo</v>
      </c>
      <c r="Z602" t="str">
        <f>VLOOKUP(F602,'[2]baza umowy'!A:AW,49,FALSE)</f>
        <v>przedsiębiorca lub przedsiębiorstwo</v>
      </c>
      <c r="AA602" t="str">
        <f>VLOOKUP(F602,'[2]baza umowy'!A:AL,38,FALSE)</f>
        <v>8510109119</v>
      </c>
    </row>
    <row r="603" spans="1:27" x14ac:dyDescent="0.25">
      <c r="A603" t="str">
        <f>VLOOKUP(F603,'[2]baza umowy'!A:B,2,FALSE)</f>
        <v>RPZP.06.00.00</v>
      </c>
      <c r="B603" t="str">
        <f>VLOOKUP(F603,'[2]baza umowy'!A:C,3,FALSE)</f>
        <v>RPZP.06.03.00</v>
      </c>
      <c r="C603">
        <f>VLOOKUP(F603,'[2]baza umowy'!A:D,4,FALSE)</f>
        <v>0</v>
      </c>
      <c r="D603" s="102" t="s">
        <v>7936</v>
      </c>
      <c r="E603" s="103" t="str">
        <f>VLOOKUP(F603,'[2]baza umowy'!A:E,5,FALSE)</f>
        <v>RPZP.06.03.00-32-007/10-02</v>
      </c>
      <c r="F603" s="102" t="s">
        <v>7939</v>
      </c>
      <c r="G603" s="89" t="e">
        <f>VLOOKUP(F603,baza!G:G,1,FALSE)</f>
        <v>#N/A</v>
      </c>
      <c r="H603" s="102" t="s">
        <v>19557</v>
      </c>
      <c r="I603" s="104" t="s">
        <v>19558</v>
      </c>
      <c r="J603" s="105" t="str">
        <f t="shared" si="18"/>
        <v>RPZP.06.03.00-32-007/10-01</v>
      </c>
      <c r="K603" s="104" t="s">
        <v>19559</v>
      </c>
      <c r="L603" s="102" t="s">
        <v>19560</v>
      </c>
      <c r="M603" s="102" t="s">
        <v>1074</v>
      </c>
      <c r="N603" s="102" t="s">
        <v>1073</v>
      </c>
      <c r="O603" s="106" t="s">
        <v>7734</v>
      </c>
      <c r="P603" s="92" t="str">
        <f>VLOOKUP(F603,'[2]kiedy utworzył wop'!B:H,7,FALSE)</f>
        <v>2012-05-25</v>
      </c>
      <c r="Q603" s="107" t="s">
        <v>895</v>
      </c>
      <c r="R603" s="108" t="str">
        <f t="shared" si="19"/>
        <v>2012</v>
      </c>
      <c r="S603" s="109" t="s">
        <v>10911</v>
      </c>
      <c r="T603" s="96">
        <f>VLOOKUP(F603,'[2]dofinansowanie '!P:AI,20,FALSE)</f>
        <v>66337.289999999994</v>
      </c>
      <c r="U603" t="str">
        <f>VLOOKUP(F603,'[2]baza umowy'!A:AJ,36,FALSE)</f>
        <v>01 Obszar miejski</v>
      </c>
      <c r="V603" t="str">
        <f>VLOOKUP(F603,'[2]baza umowy'!H:AH,27,FALSE)</f>
        <v>24 Ścieżki rowerowe</v>
      </c>
      <c r="W603" t="str">
        <f>VLOOKUP(F603,'[2]baza umowy'!H:AK,30,FALSE)</f>
        <v>00 Nie dotyczy</v>
      </c>
      <c r="X603" t="str">
        <f>VLOOKUP(F603,'[2]baza umowy'!A:AM,39,FALSE)</f>
        <v>Gmina Miasto Szczecin</v>
      </c>
      <c r="Y603" t="str">
        <f>VLOOKUP(F603,'[2]baza umowy'!A:AU,47,FALSE)</f>
        <v>wspólnota samorządowa</v>
      </c>
      <c r="Z603" t="str">
        <f>VLOOKUP(F603,'[2]baza umowy'!A:AW,49,FALSE)</f>
        <v>jednostka samorządu terytorialnego, związek lub stowarzyszenie jst</v>
      </c>
      <c r="AA603" t="str">
        <f>VLOOKUP(F603,'[2]baza umowy'!A:AL,38,FALSE)</f>
        <v>8510309410</v>
      </c>
    </row>
    <row r="604" spans="1:27" x14ac:dyDescent="0.25">
      <c r="A604" t="str">
        <f>VLOOKUP(F604,'[2]baza umowy'!A:B,2,FALSE)</f>
        <v>RPZP.01.00.00</v>
      </c>
      <c r="B604" t="str">
        <f>VLOOKUP(F604,'[2]baza umowy'!A:C,3,FALSE)</f>
        <v>RPZP.01.03.00</v>
      </c>
      <c r="C604" t="str">
        <f>VLOOKUP(F604,'[2]baza umowy'!A:D,4,FALSE)</f>
        <v>RPZP.01.03.01</v>
      </c>
      <c r="D604" s="102" t="s">
        <v>8633</v>
      </c>
      <c r="E604" s="103" t="str">
        <f>VLOOKUP(F604,'[2]baza umowy'!A:E,5,FALSE)</f>
        <v>RPZP.01.03.01-32-016/11-01</v>
      </c>
      <c r="F604" s="102" t="s">
        <v>8636</v>
      </c>
      <c r="G604" s="89" t="e">
        <f>VLOOKUP(F604,baza!G:G,1,FALSE)</f>
        <v>#N/A</v>
      </c>
      <c r="H604" s="102" t="s">
        <v>19561</v>
      </c>
      <c r="I604" s="104" t="s">
        <v>8633</v>
      </c>
      <c r="J604" s="105" t="str">
        <f t="shared" si="18"/>
        <v>RPZP.01.03.01-32-016/11-01</v>
      </c>
      <c r="K604" s="104" t="s">
        <v>19562</v>
      </c>
      <c r="L604" s="102" t="s">
        <v>19563</v>
      </c>
      <c r="M604" s="102" t="s">
        <v>8639</v>
      </c>
      <c r="N604" s="102" t="s">
        <v>8638</v>
      </c>
      <c r="O604" s="106" t="s">
        <v>9144</v>
      </c>
      <c r="P604" s="92" t="str">
        <f>VLOOKUP(F604,'[2]kiedy utworzył wop'!B:H,7,FALSE)</f>
        <v>2012-05-28</v>
      </c>
      <c r="Q604" s="107" t="s">
        <v>895</v>
      </c>
      <c r="R604" s="108" t="str">
        <f t="shared" si="19"/>
        <v>2012</v>
      </c>
      <c r="S604" s="109" t="s">
        <v>7520</v>
      </c>
      <c r="T604" s="96">
        <f>VLOOKUP(F604,'[2]dofinansowanie '!P:AI,20,FALSE)</f>
        <v>20374.22</v>
      </c>
      <c r="U604" t="str">
        <f>VLOOKUP(F604,'[2]baza umowy'!A:AJ,36,FALSE)</f>
        <v>01 Obszar miejski</v>
      </c>
      <c r="V604" t="str">
        <f>VLOOKUP(F604,'[2]baza umowy'!H:AH,27,FALSE)</f>
        <v>05 Usługi w zakresie zaawansowanego wsparcia dla przedsiębiorstw i grup przedsiębiorstw</v>
      </c>
      <c r="W604" t="str">
        <f>VLOOKUP(F604,'[2]baza umowy'!H:AK,30,FALSE)</f>
        <v>06 Nieokreślony przemysł wytwórczy</v>
      </c>
      <c r="X604" t="str">
        <f>VLOOKUP(F604,'[2]baza umowy'!A:AM,39,FALSE)</f>
        <v>PRZEDSIĘBIORSTWO PRODUKCYJNO HANDLOWO USŁUGOWE "NOWAK" - Mirosław Nowak</v>
      </c>
      <c r="Y604" t="str">
        <f>VLOOKUP(F604,'[2]baza umowy'!A:AU,47,FALSE)</f>
        <v>osoba fizyczna prowadząca działalność gospodarczą - małe przedsiębiorstwo</v>
      </c>
      <c r="Z604" t="str">
        <f>VLOOKUP(F604,'[2]baza umowy'!A:AW,49,FALSE)</f>
        <v>przedsiębiorca lub przedsiębiorstwo</v>
      </c>
      <c r="AA604" t="str">
        <f>VLOOKUP(F604,'[2]baza umowy'!A:AL,38,FALSE)</f>
        <v>5941099737</v>
      </c>
    </row>
    <row r="605" spans="1:27" x14ac:dyDescent="0.25">
      <c r="A605" t="str">
        <f>VLOOKUP(F605,'[2]baza umowy'!A:B,2,FALSE)</f>
        <v>RPZP.07.00.00</v>
      </c>
      <c r="B605" t="str">
        <f>VLOOKUP(F605,'[2]baza umowy'!A:C,3,FALSE)</f>
        <v>RPZP.07.02.00</v>
      </c>
      <c r="C605">
        <f>VLOOKUP(F605,'[2]baza umowy'!A:D,4,FALSE)</f>
        <v>0</v>
      </c>
      <c r="D605" s="102" t="s">
        <v>7453</v>
      </c>
      <c r="E605" s="103" t="str">
        <f>VLOOKUP(F605,'[2]baza umowy'!A:E,5,FALSE)</f>
        <v>RPZP.07.02.00-32-016/09-02</v>
      </c>
      <c r="F605" s="102" t="s">
        <v>7456</v>
      </c>
      <c r="G605" s="89" t="e">
        <f>VLOOKUP(F605,baza!G:G,1,FALSE)</f>
        <v>#N/A</v>
      </c>
      <c r="H605" s="102" t="s">
        <v>19564</v>
      </c>
      <c r="I605" s="104" t="s">
        <v>19565</v>
      </c>
      <c r="J605" s="105" t="str">
        <f t="shared" si="18"/>
        <v>RPZP.07.02.00-32-016/09-03</v>
      </c>
      <c r="K605" s="104" t="s">
        <v>19566</v>
      </c>
      <c r="L605" s="102" t="s">
        <v>19567</v>
      </c>
      <c r="M605" s="102" t="s">
        <v>7120</v>
      </c>
      <c r="N605" s="102" t="s">
        <v>7119</v>
      </c>
      <c r="O605" s="106" t="s">
        <v>3629</v>
      </c>
      <c r="P605" s="92" t="str">
        <f>VLOOKUP(F605,'[2]kiedy utworzył wop'!B:H,7,FALSE)</f>
        <v>2012-05-29</v>
      </c>
      <c r="Q605" s="107" t="s">
        <v>895</v>
      </c>
      <c r="R605" s="108" t="str">
        <f t="shared" si="19"/>
        <v>2012</v>
      </c>
      <c r="S605" s="109" t="s">
        <v>10911</v>
      </c>
      <c r="T605" s="96">
        <f>VLOOKUP(F605,'[2]dofinansowanie '!P:AI,20,FALSE)</f>
        <v>598435.15</v>
      </c>
      <c r="U605" t="str">
        <f>VLOOKUP(F605,'[2]baza umowy'!A:AJ,36,FALSE)</f>
        <v>05 Obszary wiejskie (poza obszarami górskimi, wyspami lub o niskiej i bardzo niskiej gęstości zaludnienia)</v>
      </c>
      <c r="V605" t="str">
        <f>VLOOKUP(F605,'[2]baza umowy'!H:AH,27,FALSE)</f>
        <v>79 Pozostała infrastruktura społeczna</v>
      </c>
      <c r="W605" t="str">
        <f>VLOOKUP(F605,'[2]baza umowy'!H:AK,30,FALSE)</f>
        <v>00 Nie dotyczy</v>
      </c>
      <c r="X605" t="str">
        <f>VLOOKUP(F605,'[2]baza umowy'!A:AM,39,FALSE)</f>
        <v>Gmina Dziwnów</v>
      </c>
      <c r="Y605" t="str">
        <f>VLOOKUP(F605,'[2]baza umowy'!A:AU,47,FALSE)</f>
        <v>wspólnota samorządowa - gmina</v>
      </c>
      <c r="Z605" t="str">
        <f>VLOOKUP(F605,'[2]baza umowy'!A:AW,49,FALSE)</f>
        <v>Jednostka samorządu terytorialnego</v>
      </c>
      <c r="AA605" t="str">
        <f>VLOOKUP(F605,'[2]baza umowy'!A:AL,38,FALSE)</f>
        <v>9860156976</v>
      </c>
    </row>
    <row r="606" spans="1:27" x14ac:dyDescent="0.25">
      <c r="A606" t="str">
        <f>VLOOKUP(F606,'[2]baza umowy'!A:B,2,FALSE)</f>
        <v>RPZP.05.00.00</v>
      </c>
      <c r="B606" t="str">
        <f>VLOOKUP(F606,'[2]baza umowy'!A:C,3,FALSE)</f>
        <v>RPZP.05.01.00</v>
      </c>
      <c r="C606" t="str">
        <f>VLOOKUP(F606,'[2]baza umowy'!A:D,4,FALSE)</f>
        <v>RPZP.05.01.01</v>
      </c>
      <c r="D606" s="102" t="s">
        <v>7113</v>
      </c>
      <c r="E606" s="103" t="str">
        <f>VLOOKUP(F606,'[2]baza umowy'!A:E,5,FALSE)</f>
        <v>RPZP.05.01.01-32-020/09-04</v>
      </c>
      <c r="F606" s="102" t="s">
        <v>7116</v>
      </c>
      <c r="G606" s="89" t="e">
        <f>VLOOKUP(F606,baza!G:G,1,FALSE)</f>
        <v>#N/A</v>
      </c>
      <c r="H606" s="102" t="s">
        <v>19568</v>
      </c>
      <c r="I606" s="104" t="s">
        <v>19569</v>
      </c>
      <c r="J606" s="105" t="str">
        <f t="shared" si="18"/>
        <v>RPZP.05.01.01-32-020/09-06</v>
      </c>
      <c r="K606" s="104" t="s">
        <v>19570</v>
      </c>
      <c r="L606" s="102" t="s">
        <v>19571</v>
      </c>
      <c r="M606" s="102" t="s">
        <v>7120</v>
      </c>
      <c r="N606" s="102" t="s">
        <v>7119</v>
      </c>
      <c r="O606" s="106" t="s">
        <v>7682</v>
      </c>
      <c r="P606" s="92" t="str">
        <f>VLOOKUP(F606,'[2]kiedy utworzył wop'!B:H,7,FALSE)</f>
        <v>2012-05-29</v>
      </c>
      <c r="Q606" s="107" t="s">
        <v>895</v>
      </c>
      <c r="R606" s="108" t="str">
        <f t="shared" si="19"/>
        <v>2012</v>
      </c>
      <c r="S606" s="109" t="s">
        <v>10911</v>
      </c>
      <c r="T606" s="96">
        <f>VLOOKUP(F606,'[2]dofinansowanie '!P:AI,20,FALSE)</f>
        <v>1242532.99</v>
      </c>
      <c r="U606" t="str">
        <f>VLOOKUP(F606,'[2]baza umowy'!A:AJ,36,FALSE)</f>
        <v>05 Obszary wiejskie (poza obszarami górskimi, wyspami lub o niskiej i bardzo niskiej gęstości zaludnienia)</v>
      </c>
      <c r="V606" t="str">
        <f>VLOOKUP(F606,'[2]baza umowy'!H:AH,27,FALSE)</f>
        <v>57 Inne wsparcie na rzecz wzmocnienia usług turystycznych</v>
      </c>
      <c r="W606" t="str">
        <f>VLOOKUP(F606,'[2]baza umowy'!H:AK,30,FALSE)</f>
        <v>22 Inne niewyszczególnione usługi</v>
      </c>
      <c r="X606" t="str">
        <f>VLOOKUP(F606,'[2]baza umowy'!A:AM,39,FALSE)</f>
        <v>Gmina Dziwnów</v>
      </c>
      <c r="Y606" t="str">
        <f>VLOOKUP(F606,'[2]baza umowy'!A:AU,47,FALSE)</f>
        <v>wspólnota samorządowa - gmina</v>
      </c>
      <c r="Z606" t="str">
        <f>VLOOKUP(F606,'[2]baza umowy'!A:AW,49,FALSE)</f>
        <v>Jednostka samorządu terytorialnego</v>
      </c>
      <c r="AA606" t="str">
        <f>VLOOKUP(F606,'[2]baza umowy'!A:AL,38,FALSE)</f>
        <v>9860156976</v>
      </c>
    </row>
    <row r="607" spans="1:27" x14ac:dyDescent="0.25">
      <c r="A607" t="str">
        <f>VLOOKUP(F607,'[2]baza umowy'!A:B,2,FALSE)</f>
        <v>RPZP.02.00.00</v>
      </c>
      <c r="B607" t="str">
        <f>VLOOKUP(F607,'[2]baza umowy'!A:C,3,FALSE)</f>
        <v>RPZP.02.01.00</v>
      </c>
      <c r="C607" t="str">
        <f>VLOOKUP(F607,'[2]baza umowy'!A:D,4,FALSE)</f>
        <v>RPZP.02.01.02</v>
      </c>
      <c r="D607" s="102" t="s">
        <v>7411</v>
      </c>
      <c r="E607" s="103" t="str">
        <f>VLOOKUP(F607,'[2]baza umowy'!A:E,5,FALSE)</f>
        <v>RPZP.02.01.02-32-004/09-04</v>
      </c>
      <c r="F607" s="102" t="s">
        <v>7414</v>
      </c>
      <c r="G607" s="89" t="e">
        <f>VLOOKUP(F607,baza!G:G,1,FALSE)</f>
        <v>#N/A</v>
      </c>
      <c r="H607" s="102" t="s">
        <v>19572</v>
      </c>
      <c r="I607" s="104" t="s">
        <v>19573</v>
      </c>
      <c r="J607" s="105" t="str">
        <f t="shared" si="18"/>
        <v>RPZP.02.01.02-32-004/09-11</v>
      </c>
      <c r="K607" s="104" t="s">
        <v>19574</v>
      </c>
      <c r="L607" s="102" t="s">
        <v>19575</v>
      </c>
      <c r="M607" s="102" t="s">
        <v>2512</v>
      </c>
      <c r="N607" s="102" t="s">
        <v>2511</v>
      </c>
      <c r="O607" s="106" t="s">
        <v>11372</v>
      </c>
      <c r="P607" s="92" t="str">
        <f>VLOOKUP(F607,'[2]kiedy utworzył wop'!B:H,7,FALSE)</f>
        <v>2012-06-01</v>
      </c>
      <c r="Q607" s="107" t="s">
        <v>895</v>
      </c>
      <c r="R607" s="108" t="str">
        <f t="shared" si="19"/>
        <v>2012</v>
      </c>
      <c r="S607" s="109" t="s">
        <v>10911</v>
      </c>
      <c r="T607" s="96">
        <f>VLOOKUP(F607,'[2]dofinansowanie '!P:AI,20,FALSE)</f>
        <v>371963.2</v>
      </c>
      <c r="U607" t="str">
        <f>VLOOKUP(F607,'[2]baza umowy'!A:AJ,36,FALSE)</f>
        <v>01 Obszar miejski</v>
      </c>
      <c r="V607" t="str">
        <f>VLOOKUP(F607,'[2]baza umowy'!H:AH,27,FALSE)</f>
        <v>23 Drogi regionalne/lokalne</v>
      </c>
      <c r="W607" t="str">
        <f>VLOOKUP(F607,'[2]baza umowy'!H:AK,30,FALSE)</f>
        <v>00 Nie dotyczy</v>
      </c>
      <c r="X607" t="str">
        <f>VLOOKUP(F607,'[2]baza umowy'!A:AM,39,FALSE)</f>
        <v>Gmina Złocieniec</v>
      </c>
      <c r="Y607" t="str">
        <f>VLOOKUP(F607,'[2]baza umowy'!A:AU,47,FALSE)</f>
        <v>wspólnota samorządowa</v>
      </c>
      <c r="Z607" t="str">
        <f>VLOOKUP(F607,'[2]baza umowy'!A:AW,49,FALSE)</f>
        <v>jednostka samorządu terytorialnego, związek lub stowarzyszenie jst</v>
      </c>
      <c r="AA607" t="str">
        <f>VLOOKUP(F607,'[2]baza umowy'!A:AL,38,FALSE)</f>
        <v>6741002018</v>
      </c>
    </row>
    <row r="608" spans="1:27" x14ac:dyDescent="0.25">
      <c r="A608" t="str">
        <f>VLOOKUP(F608,'[2]baza umowy'!A:B,2,FALSE)</f>
        <v>RPZP.01.00.00</v>
      </c>
      <c r="B608" t="str">
        <f>VLOOKUP(F608,'[2]baza umowy'!A:C,3,FALSE)</f>
        <v>RPZP.01.01.00</v>
      </c>
      <c r="C608" t="str">
        <f>VLOOKUP(F608,'[2]baza umowy'!A:D,4,FALSE)</f>
        <v>RPZP.01.01.01</v>
      </c>
      <c r="D608" s="102" t="s">
        <v>19576</v>
      </c>
      <c r="E608" s="103" t="str">
        <f>VLOOKUP(F608,'[2]baza umowy'!A:E,5,FALSE)</f>
        <v>RPZP.01.01.01-32-231/09-03</v>
      </c>
      <c r="F608" s="102" t="s">
        <v>4698</v>
      </c>
      <c r="G608" s="89" t="e">
        <f>VLOOKUP(F608,baza!G:G,1,FALSE)</f>
        <v>#N/A</v>
      </c>
      <c r="H608" s="102" t="s">
        <v>19577</v>
      </c>
      <c r="I608" s="104" t="s">
        <v>19576</v>
      </c>
      <c r="J608" s="105" t="str">
        <f t="shared" si="18"/>
        <v>RPZP.01.01.01-32-231/09-02</v>
      </c>
      <c r="K608" s="104" t="s">
        <v>19578</v>
      </c>
      <c r="L608" s="102" t="s">
        <v>19579</v>
      </c>
      <c r="M608" s="102" t="s">
        <v>4701</v>
      </c>
      <c r="N608" s="102" t="s">
        <v>4700</v>
      </c>
      <c r="O608" s="106" t="s">
        <v>4114</v>
      </c>
      <c r="P608" s="92" t="str">
        <f>VLOOKUP(F608,'[2]kiedy utworzył wop'!B:H,7,FALSE)</f>
        <v>2012-06-04</v>
      </c>
      <c r="Q608" s="107" t="s">
        <v>895</v>
      </c>
      <c r="R608" s="108" t="str">
        <f t="shared" si="19"/>
        <v>2012</v>
      </c>
      <c r="S608" s="109" t="s">
        <v>10911</v>
      </c>
      <c r="T608" s="96">
        <f>VLOOKUP(F608,'[2]dofinansowanie '!P:AI,20,FALSE)</f>
        <v>101520.05</v>
      </c>
      <c r="U608" t="str">
        <f>VLOOKUP(F608,'[2]baza umowy'!A:AJ,36,FALSE)</f>
        <v>01 Obszar miejski</v>
      </c>
      <c r="V608" t="str">
        <f>VLOOKUP(F608,'[2]baza umowy'!H:AH,27,FALSE)</f>
        <v>08 Inne inwestycje w przedsiębiorstwa</v>
      </c>
      <c r="W608" t="str">
        <f>VLOOKUP(F608,'[2]baza umowy'!H:AK,30,FALSE)</f>
        <v>18 Edukacja</v>
      </c>
      <c r="X608" t="str">
        <f>VLOOKUP(F608,'[2]baza umowy'!A:AM,39,FALSE)</f>
        <v>Szkoła Jazdy i Języków Obcych Z&amp;K Łata S.C.</v>
      </c>
      <c r="Y608" t="str">
        <f>VLOOKUP(F608,'[2]baza umowy'!A:AU,47,FALSE)</f>
        <v>spółka cywilna prowadząca działalność w oparciu o umowę zawartą na podstawie KC - mikro przedsiębiorstwo</v>
      </c>
      <c r="Z608" t="str">
        <f>VLOOKUP(F608,'[2]baza umowy'!A:AW,49,FALSE)</f>
        <v>przedsiębiorca lub przedsiębiorstwo</v>
      </c>
      <c r="AA608" t="str">
        <f>VLOOKUP(F608,'[2]baza umowy'!A:AL,38,FALSE)</f>
        <v>8571833861</v>
      </c>
    </row>
    <row r="609" spans="1:27" x14ac:dyDescent="0.25">
      <c r="A609" t="str">
        <f>VLOOKUP(F609,'[2]baza umowy'!A:B,2,FALSE)</f>
        <v>RPZP.02.00.00</v>
      </c>
      <c r="B609" t="str">
        <f>VLOOKUP(F609,'[2]baza umowy'!A:C,3,FALSE)</f>
        <v>RPZP.02.01.00</v>
      </c>
      <c r="C609" t="str">
        <f>VLOOKUP(F609,'[2]baza umowy'!A:D,4,FALSE)</f>
        <v>RPZP.02.01.01</v>
      </c>
      <c r="D609" s="102" t="s">
        <v>9520</v>
      </c>
      <c r="E609" s="103" t="str">
        <f>VLOOKUP(F609,'[2]baza umowy'!A:E,5,FALSE)</f>
        <v>RPZP.02.01.01-32-005/10-03</v>
      </c>
      <c r="F609" s="102" t="s">
        <v>9523</v>
      </c>
      <c r="G609" s="89" t="e">
        <f>VLOOKUP(F609,baza!G:G,1,FALSE)</f>
        <v>#N/A</v>
      </c>
      <c r="H609" s="102" t="s">
        <v>19580</v>
      </c>
      <c r="I609" s="104" t="s">
        <v>19581</v>
      </c>
      <c r="J609" s="105" t="str">
        <f t="shared" si="18"/>
        <v>RPZP.02.01.01-32-005/10-08</v>
      </c>
      <c r="K609" s="104" t="s">
        <v>19582</v>
      </c>
      <c r="L609" s="102" t="s">
        <v>19583</v>
      </c>
      <c r="M609" s="102" t="s">
        <v>70</v>
      </c>
      <c r="N609" s="102" t="s">
        <v>69</v>
      </c>
      <c r="O609" s="106" t="s">
        <v>10791</v>
      </c>
      <c r="P609" s="92" t="str">
        <f>VLOOKUP(F609,'[2]kiedy utworzył wop'!B:H,7,FALSE)</f>
        <v>2012-06-15</v>
      </c>
      <c r="Q609" s="107" t="s">
        <v>895</v>
      </c>
      <c r="R609" s="108" t="str">
        <f t="shared" si="19"/>
        <v>2012</v>
      </c>
      <c r="S609" s="109" t="s">
        <v>7520</v>
      </c>
      <c r="T609" s="96">
        <f>VLOOKUP(F609,'[2]dofinansowanie '!P:AI,20,FALSE)</f>
        <v>9903210.0800000001</v>
      </c>
      <c r="U609" t="str">
        <f>VLOOKUP(F609,'[2]baza umowy'!A:AJ,36,FALSE)</f>
        <v>05 Obszary wiejskie (poza obszarami górskimi, wyspami lub o niskiej i bardzo niskiej gęstości zaludnienia)</v>
      </c>
      <c r="V609" t="str">
        <f>VLOOKUP(F609,'[2]baza umowy'!H:AH,27,FALSE)</f>
        <v>23 Drogi regionalne/lokalne</v>
      </c>
      <c r="W609" t="str">
        <f>VLOOKUP(F609,'[2]baza umowy'!H:AK,30,FALSE)</f>
        <v>00 Nie dotyczy</v>
      </c>
      <c r="X609" t="str">
        <f>VLOOKUP(F609,'[2]baza umowy'!A:AM,39,FALSE)</f>
        <v>Województwo Zachodniopomorskie</v>
      </c>
      <c r="Y609" t="str">
        <f>VLOOKUP(F609,'[2]baza umowy'!A:AU,47,FALSE)</f>
        <v>wspólnota samorządowa</v>
      </c>
      <c r="Z609" t="str">
        <f>VLOOKUP(F609,'[2]baza umowy'!A:AW,49,FALSE)</f>
        <v>Jednostka samorządu terytorialnego</v>
      </c>
      <c r="AA609" t="str">
        <f>VLOOKUP(F609,'[2]baza umowy'!A:AL,38,FALSE)</f>
        <v>8512871498</v>
      </c>
    </row>
    <row r="610" spans="1:27" x14ac:dyDescent="0.25">
      <c r="A610" t="str">
        <f>VLOOKUP(F610,'[2]baza umowy'!A:B,2,FALSE)</f>
        <v>RPZP.01.00.00</v>
      </c>
      <c r="B610" t="str">
        <f>VLOOKUP(F610,'[2]baza umowy'!A:C,3,FALSE)</f>
        <v>RPZP.01.03.00</v>
      </c>
      <c r="C610" t="str">
        <f>VLOOKUP(F610,'[2]baza umowy'!A:D,4,FALSE)</f>
        <v>RPZP.01.03.02</v>
      </c>
      <c r="D610" s="102" t="s">
        <v>7012</v>
      </c>
      <c r="E610" s="103" t="str">
        <f>VLOOKUP(F610,'[2]baza umowy'!A:E,5,FALSE)</f>
        <v>RPZP.01.03.02-32-009/11-01</v>
      </c>
      <c r="F610" s="102" t="s">
        <v>7015</v>
      </c>
      <c r="G610" s="89" t="e">
        <f>VLOOKUP(F610,baza!G:G,1,FALSE)</f>
        <v>#N/A</v>
      </c>
      <c r="H610" s="102" t="s">
        <v>19584</v>
      </c>
      <c r="I610" s="104" t="s">
        <v>7012</v>
      </c>
      <c r="J610" s="105" t="str">
        <f t="shared" si="18"/>
        <v>RPZP.01.03.02-32-009/11-01</v>
      </c>
      <c r="K610" s="104" t="s">
        <v>19585</v>
      </c>
      <c r="L610" s="102" t="s">
        <v>19586</v>
      </c>
      <c r="M610" s="102" t="s">
        <v>7017</v>
      </c>
      <c r="N610" s="102" t="s">
        <v>7016</v>
      </c>
      <c r="O610" s="106" t="s">
        <v>10047</v>
      </c>
      <c r="P610" s="92" t="str">
        <f>VLOOKUP(F610,'[2]kiedy utworzył wop'!B:H,7,FALSE)</f>
        <v>2012-06-15</v>
      </c>
      <c r="Q610" s="107" t="s">
        <v>895</v>
      </c>
      <c r="R610" s="108" t="str">
        <f t="shared" si="19"/>
        <v>2012</v>
      </c>
      <c r="S610" s="109" t="s">
        <v>7520</v>
      </c>
      <c r="T610" s="96">
        <f>VLOOKUP(F610,'[2]dofinansowanie '!P:AI,20,FALSE)</f>
        <v>3475</v>
      </c>
      <c r="U610" t="str">
        <f>VLOOKUP(F610,'[2]baza umowy'!A:AJ,36,FALSE)</f>
        <v>00 Nie dotyczy</v>
      </c>
      <c r="V610" t="str">
        <f>VLOOKUP(F610,'[2]baza umowy'!H:AH,27,FALSE)</f>
        <v>05 Usługi w zakresie zaawansowanego wsparcia dla przedsiębiorstw i grup przedsiębiorstw</v>
      </c>
      <c r="W610" t="str">
        <f>VLOOKUP(F610,'[2]baza umowy'!H:AK,30,FALSE)</f>
        <v>13 Handel hurtowy i detaliczny</v>
      </c>
      <c r="X610" t="str">
        <f>VLOOKUP(F610,'[2]baza umowy'!A:AM,39,FALSE)</f>
        <v>BUDOWNICZY Rafał Szlachcikowski</v>
      </c>
      <c r="Y610" t="str">
        <f>VLOOKUP(F610,'[2]baza umowy'!A:AU,47,FALSE)</f>
        <v>osoba fizyczna prowadząca działalność gospodarczą - mikro przedsiębiorstwo</v>
      </c>
      <c r="Z610" t="str">
        <f>VLOOKUP(F610,'[2]baza umowy'!A:AW,49,FALSE)</f>
        <v>przedsiębiorca lub przedsiębiorstwo</v>
      </c>
      <c r="AA610" t="str">
        <f>VLOOKUP(F610,'[2]baza umowy'!A:AL,38,FALSE)</f>
        <v>6692214044</v>
      </c>
    </row>
    <row r="611" spans="1:27" x14ac:dyDescent="0.25">
      <c r="A611" t="str">
        <f>VLOOKUP(F611,'[2]baza umowy'!A:B,2,FALSE)</f>
        <v>RPZP.01.00.00</v>
      </c>
      <c r="B611" t="str">
        <f>VLOOKUP(F611,'[2]baza umowy'!A:C,3,FALSE)</f>
        <v>RPZP.01.01.00</v>
      </c>
      <c r="C611" t="str">
        <f>VLOOKUP(F611,'[2]baza umowy'!A:D,4,FALSE)</f>
        <v>RPZP.01.01.02</v>
      </c>
      <c r="D611" s="102" t="s">
        <v>19587</v>
      </c>
      <c r="E611" s="103" t="str">
        <f>VLOOKUP(F611,'[2]baza umowy'!A:E,5,FALSE)</f>
        <v>RPZP.01.01.02-32-034/09-02</v>
      </c>
      <c r="F611" s="102" t="s">
        <v>7610</v>
      </c>
      <c r="G611" s="89" t="e">
        <f>VLOOKUP(F611,baza!G:G,1,FALSE)</f>
        <v>#N/A</v>
      </c>
      <c r="H611" s="102" t="s">
        <v>19588</v>
      </c>
      <c r="I611" s="104" t="s">
        <v>19589</v>
      </c>
      <c r="J611" s="105" t="str">
        <f t="shared" si="18"/>
        <v>RPZP.01.01.02-32-034/09-05</v>
      </c>
      <c r="K611" s="104" t="s">
        <v>19590</v>
      </c>
      <c r="L611" s="102" t="s">
        <v>19591</v>
      </c>
      <c r="M611" s="102" t="s">
        <v>7613</v>
      </c>
      <c r="N611" s="102" t="s">
        <v>7612</v>
      </c>
      <c r="O611" s="106" t="s">
        <v>9992</v>
      </c>
      <c r="P611" s="92" t="str">
        <f>VLOOKUP(F611,'[2]kiedy utworzył wop'!B:H,7,FALSE)</f>
        <v>2012-06-18</v>
      </c>
      <c r="Q611" s="107" t="s">
        <v>895</v>
      </c>
      <c r="R611" s="108" t="str">
        <f t="shared" si="19"/>
        <v>2012</v>
      </c>
      <c r="S611" s="109" t="s">
        <v>7046</v>
      </c>
      <c r="T611" s="96">
        <f>VLOOKUP(F611,'[2]dofinansowanie '!P:AI,20,FALSE)</f>
        <v>969955.93</v>
      </c>
      <c r="U611" t="str">
        <f>VLOOKUP(F611,'[2]baza umowy'!A:AJ,36,FALSE)</f>
        <v>01 Obszar miejski</v>
      </c>
      <c r="V611" t="str">
        <f>VLOOKUP(F611,'[2]baza umowy'!H:AH,27,FALSE)</f>
        <v>08 Inne inwestycje w przedsiębiorstwa</v>
      </c>
      <c r="W611" t="str">
        <f>VLOOKUP(F611,'[2]baza umowy'!H:AK,30,FALSE)</f>
        <v>06 Nieokreślony przemysł wytwórczy</v>
      </c>
      <c r="X611" t="str">
        <f>VLOOKUP(F611,'[2]baza umowy'!A:AM,39,FALSE)</f>
        <v>Emet Spółka z ograniczoną odpowiedzialnością</v>
      </c>
      <c r="Y611" t="str">
        <f>VLOOKUP(F611,'[2]baza umowy'!A:AU,47,FALSE)</f>
        <v>spółka z ograniczoną odpowiedzialnością - średnie przedsiębiorstwo</v>
      </c>
      <c r="Z611" t="str">
        <f>VLOOKUP(F611,'[2]baza umowy'!A:AW,49,FALSE)</f>
        <v>przedsiębiorca lub przedsiębiorstwo</v>
      </c>
      <c r="AA611" t="str">
        <f>VLOOKUP(F611,'[2]baza umowy'!A:AL,38,FALSE)</f>
        <v>6731708596</v>
      </c>
    </row>
    <row r="612" spans="1:27" x14ac:dyDescent="0.25">
      <c r="A612" t="str">
        <f>VLOOKUP(F612,'[2]baza umowy'!A:B,2,FALSE)</f>
        <v>RPZP.01.00.00</v>
      </c>
      <c r="B612" t="str">
        <f>VLOOKUP(F612,'[2]baza umowy'!A:C,3,FALSE)</f>
        <v>RPZP.01.01.00</v>
      </c>
      <c r="C612" t="str">
        <f>VLOOKUP(F612,'[2]baza umowy'!A:D,4,FALSE)</f>
        <v>RPZP.01.01.01</v>
      </c>
      <c r="D612" s="102" t="s">
        <v>8348</v>
      </c>
      <c r="E612" s="103" t="str">
        <f>VLOOKUP(F612,'[2]baza umowy'!A:E,5,FALSE)</f>
        <v>RPZP.01.01.01-32-250/09-04</v>
      </c>
      <c r="F612" s="102" t="s">
        <v>8351</v>
      </c>
      <c r="G612" s="89" t="e">
        <f>VLOOKUP(F612,baza!G:G,1,FALSE)</f>
        <v>#N/A</v>
      </c>
      <c r="H612" s="102" t="s">
        <v>19592</v>
      </c>
      <c r="I612" s="104" t="s">
        <v>19593</v>
      </c>
      <c r="J612" s="105" t="str">
        <f t="shared" si="18"/>
        <v>RPZP.01.01.01-32-250/09-09</v>
      </c>
      <c r="K612" s="104" t="s">
        <v>19594</v>
      </c>
      <c r="L612" s="102" t="s">
        <v>19595</v>
      </c>
      <c r="M612" s="102" t="s">
        <v>8354</v>
      </c>
      <c r="N612" s="102" t="s">
        <v>8353</v>
      </c>
      <c r="O612" s="106" t="s">
        <v>9144</v>
      </c>
      <c r="P612" s="92" t="str">
        <f>VLOOKUP(F612,'[2]kiedy utworzył wop'!B:H,7,FALSE)</f>
        <v>2012-06-18</v>
      </c>
      <c r="Q612" s="107" t="s">
        <v>895</v>
      </c>
      <c r="R612" s="108" t="str">
        <f t="shared" si="19"/>
        <v>2012</v>
      </c>
      <c r="S612" s="109" t="s">
        <v>9144</v>
      </c>
      <c r="T612" s="96">
        <f>VLOOKUP(F612,'[2]dofinansowanie '!P:AI,20,FALSE)</f>
        <v>249836.74</v>
      </c>
      <c r="U612" t="str">
        <f>VLOOKUP(F612,'[2]baza umowy'!A:AJ,36,FALSE)</f>
        <v>01 Obszar miejski</v>
      </c>
      <c r="V612" t="str">
        <f>VLOOKUP(F612,'[2]baza umowy'!H:AH,27,FALSE)</f>
        <v>08 Inne inwestycje w przedsiębiorstwa</v>
      </c>
      <c r="W612" t="str">
        <f>VLOOKUP(F612,'[2]baza umowy'!H:AK,30,FALSE)</f>
        <v>22 Inne niewyszczególnione usługi</v>
      </c>
      <c r="X612" t="str">
        <f>VLOOKUP(F612,'[2]baza umowy'!A:AM,39,FALSE)</f>
        <v>MBM-2 Systemy Informatyczne, R. Ciszkiewicz, B. Warda, M. Zapłata, spółka jawna</v>
      </c>
      <c r="Y612" t="str">
        <f>VLOOKUP(F612,'[2]baza umowy'!A:AU,47,FALSE)</f>
        <v>spółka jawna - mikro przedsiębiorstwo</v>
      </c>
      <c r="Z612" t="str">
        <f>VLOOKUP(F612,'[2]baza umowy'!A:AW,49,FALSE)</f>
        <v>przedsiębiorca lub przedsiębiorstwo</v>
      </c>
      <c r="AA612" t="str">
        <f>VLOOKUP(F612,'[2]baza umowy'!A:AL,38,FALSE)</f>
        <v>8581004764</v>
      </c>
    </row>
    <row r="613" spans="1:27" x14ac:dyDescent="0.25">
      <c r="A613" t="str">
        <f>VLOOKUP(F613,'[2]baza umowy'!A:B,2,FALSE)</f>
        <v>RPZP.07.00.00</v>
      </c>
      <c r="B613" t="str">
        <f>VLOOKUP(F613,'[2]baza umowy'!A:C,3,FALSE)</f>
        <v>RPZP.07.03.00</v>
      </c>
      <c r="C613" t="str">
        <f>VLOOKUP(F613,'[2]baza umowy'!A:D,4,FALSE)</f>
        <v>RPZP.07.03.02</v>
      </c>
      <c r="D613" s="102" t="s">
        <v>5546</v>
      </c>
      <c r="E613" s="103" t="str">
        <f>VLOOKUP(F613,'[2]baza umowy'!A:E,5,FALSE)</f>
        <v>RPZP.07.03.02-32-010/09-05</v>
      </c>
      <c r="F613" s="102" t="s">
        <v>5549</v>
      </c>
      <c r="G613" s="89" t="e">
        <f>VLOOKUP(F613,baza!G:G,1,FALSE)</f>
        <v>#N/A</v>
      </c>
      <c r="H613" s="102" t="s">
        <v>19596</v>
      </c>
      <c r="I613" s="104" t="s">
        <v>5546</v>
      </c>
      <c r="J613" s="105" t="str">
        <f t="shared" si="18"/>
        <v>RPZP.07.03.02-32-010/09-05</v>
      </c>
      <c r="K613" s="104" t="s">
        <v>19597</v>
      </c>
      <c r="L613" s="102" t="s">
        <v>19598</v>
      </c>
      <c r="M613" s="102" t="s">
        <v>1074</v>
      </c>
      <c r="N613" s="102" t="s">
        <v>1073</v>
      </c>
      <c r="O613" s="106" t="s">
        <v>4113</v>
      </c>
      <c r="P613" s="92" t="str">
        <f>VLOOKUP(F613,'[2]kiedy utworzył wop'!B:H,7,FALSE)</f>
        <v>2012-06-19</v>
      </c>
      <c r="Q613" s="107" t="s">
        <v>895</v>
      </c>
      <c r="R613" s="108" t="str">
        <f t="shared" si="19"/>
        <v>2012</v>
      </c>
      <c r="S613" s="109" t="s">
        <v>7046</v>
      </c>
      <c r="T613" s="96">
        <f>VLOOKUP(F613,'[2]dofinansowanie '!P:AI,20,FALSE)</f>
        <v>178911.97</v>
      </c>
      <c r="U613" t="str">
        <f>VLOOKUP(F613,'[2]baza umowy'!A:AJ,36,FALSE)</f>
        <v>01 Obszar miejski</v>
      </c>
      <c r="V613" t="str">
        <f>VLOOKUP(F613,'[2]baza umowy'!H:AH,27,FALSE)</f>
        <v>76 Infrastruktura ochrony zdrowia</v>
      </c>
      <c r="W613" t="str">
        <f>VLOOKUP(F613,'[2]baza umowy'!H:AK,30,FALSE)</f>
        <v>19 Działalność w zakresie ochrony zdrowia ludzkiego</v>
      </c>
      <c r="X613" t="str">
        <f>VLOOKUP(F613,'[2]baza umowy'!A:AM,39,FALSE)</f>
        <v>Gmina Miasto Szczecin</v>
      </c>
      <c r="Y613" t="str">
        <f>VLOOKUP(F613,'[2]baza umowy'!A:AU,47,FALSE)</f>
        <v>wspólnota samorządowa</v>
      </c>
      <c r="Z613" t="str">
        <f>VLOOKUP(F613,'[2]baza umowy'!A:AW,49,FALSE)</f>
        <v>Jednostka samorządu terytorialnego</v>
      </c>
      <c r="AA613" t="str">
        <f>VLOOKUP(F613,'[2]baza umowy'!A:AL,38,FALSE)</f>
        <v>8510309410</v>
      </c>
    </row>
    <row r="614" spans="1:27" x14ac:dyDescent="0.25">
      <c r="A614" t="str">
        <f>VLOOKUP(F614,'[2]baza umowy'!A:B,2,FALSE)</f>
        <v>RPZP.06.00.00</v>
      </c>
      <c r="B614" t="str">
        <f>VLOOKUP(F614,'[2]baza umowy'!A:C,3,FALSE)</f>
        <v>RPZP.06.04.00</v>
      </c>
      <c r="C614">
        <f>VLOOKUP(F614,'[2]baza umowy'!A:D,4,FALSE)</f>
        <v>0</v>
      </c>
      <c r="D614" s="102" t="s">
        <v>9225</v>
      </c>
      <c r="E614" s="103" t="str">
        <f>VLOOKUP(F614,'[2]baza umowy'!A:E,5,FALSE)</f>
        <v>RPZP.06.04.00-32-008/10-03</v>
      </c>
      <c r="F614" s="102" t="s">
        <v>9228</v>
      </c>
      <c r="G614" s="89" t="e">
        <f>VLOOKUP(F614,baza!G:G,1,FALSE)</f>
        <v>#N/A</v>
      </c>
      <c r="H614" s="102" t="s">
        <v>19599</v>
      </c>
      <c r="I614" s="104" t="s">
        <v>19600</v>
      </c>
      <c r="J614" s="105" t="str">
        <f t="shared" si="18"/>
        <v>RPZP.06.04.00-32-008/10-07</v>
      </c>
      <c r="K614" s="104" t="s">
        <v>19601</v>
      </c>
      <c r="L614" s="102" t="s">
        <v>19602</v>
      </c>
      <c r="M614" s="102" t="s">
        <v>9231</v>
      </c>
      <c r="N614" s="102" t="s">
        <v>9230</v>
      </c>
      <c r="O614" s="106" t="s">
        <v>4705</v>
      </c>
      <c r="P614" s="92" t="str">
        <f>VLOOKUP(F614,'[2]kiedy utworzył wop'!B:H,7,FALSE)</f>
        <v>2012-06-19</v>
      </c>
      <c r="Q614" s="107" t="s">
        <v>895</v>
      </c>
      <c r="R614" s="108" t="str">
        <f t="shared" si="19"/>
        <v>2012</v>
      </c>
      <c r="S614" s="109" t="s">
        <v>7046</v>
      </c>
      <c r="T614" s="96">
        <f>VLOOKUP(F614,'[2]dofinansowanie '!P:AI,20,FALSE)</f>
        <v>9829557.1099999994</v>
      </c>
      <c r="U614" t="str">
        <f>VLOOKUP(F614,'[2]baza umowy'!A:AJ,36,FALSE)</f>
        <v>01 Obszar miejski</v>
      </c>
      <c r="V614" t="str">
        <f>VLOOKUP(F614,'[2]baza umowy'!H:AH,27,FALSE)</f>
        <v>25 Transport miejski</v>
      </c>
      <c r="W614" t="str">
        <f>VLOOKUP(F614,'[2]baza umowy'!H:AK,30,FALSE)</f>
        <v>11 Transport</v>
      </c>
      <c r="X614" t="str">
        <f>VLOOKUP(F614,'[2]baza umowy'!A:AM,39,FALSE)</f>
        <v>Szczecińsko-Polickie Przedsiębiorstwo Komunikacyjne Spółka z ograniczoną odpowiedzialnością</v>
      </c>
      <c r="Y614" t="str">
        <f>VLOOKUP(F614,'[2]baza umowy'!A:AU,47,FALSE)</f>
        <v>spółka z ograniczoną odpowiedzialnością - duże przedsiębiorstwo</v>
      </c>
      <c r="Z614" t="str">
        <f>VLOOKUP(F614,'[2]baza umowy'!A:AW,49,FALSE)</f>
        <v>operator komunikacji zbiorowej</v>
      </c>
      <c r="AA614" t="str">
        <f>VLOOKUP(F614,'[2]baza umowy'!A:AL,38,FALSE)</f>
        <v>8512115851</v>
      </c>
    </row>
    <row r="615" spans="1:27" x14ac:dyDescent="0.25">
      <c r="A615" t="str">
        <f>VLOOKUP(F615,'[2]baza umowy'!A:B,2,FALSE)</f>
        <v>RPZP.04.00.00</v>
      </c>
      <c r="B615" t="str">
        <f>VLOOKUP(F615,'[2]baza umowy'!A:C,3,FALSE)</f>
        <v>RPZP.04.03.00</v>
      </c>
      <c r="C615">
        <f>VLOOKUP(F615,'[2]baza umowy'!A:D,4,FALSE)</f>
        <v>0</v>
      </c>
      <c r="D615" s="102" t="s">
        <v>8205</v>
      </c>
      <c r="E615" s="103" t="str">
        <f>VLOOKUP(F615,'[2]baza umowy'!A:E,5,FALSE)</f>
        <v>RPZP.04.03.00-32-023/09-05</v>
      </c>
      <c r="F615" s="102" t="s">
        <v>8208</v>
      </c>
      <c r="G615" s="89" t="e">
        <f>VLOOKUP(F615,baza!G:G,1,FALSE)</f>
        <v>#N/A</v>
      </c>
      <c r="H615" s="102" t="s">
        <v>19603</v>
      </c>
      <c r="I615" s="104" t="s">
        <v>19604</v>
      </c>
      <c r="J615" s="105" t="str">
        <f t="shared" si="18"/>
        <v>RPZP.04.03.00-32-023/09-06</v>
      </c>
      <c r="K615" s="104" t="s">
        <v>19605</v>
      </c>
      <c r="L615" s="102" t="s">
        <v>19606</v>
      </c>
      <c r="M615" s="102" t="s">
        <v>8212</v>
      </c>
      <c r="N615" s="102" t="s">
        <v>8211</v>
      </c>
      <c r="O615" s="106" t="s">
        <v>5765</v>
      </c>
      <c r="P615" s="92" t="str">
        <f>VLOOKUP(F615,'[2]kiedy utworzył wop'!B:H,7,FALSE)</f>
        <v>2012-06-19</v>
      </c>
      <c r="Q615" s="107" t="s">
        <v>895</v>
      </c>
      <c r="R615" s="108" t="str">
        <f t="shared" si="19"/>
        <v>2012</v>
      </c>
      <c r="S615" s="109" t="s">
        <v>7046</v>
      </c>
      <c r="T615" s="96">
        <f>VLOOKUP(F615,'[2]dofinansowanie '!P:AI,20,FALSE)</f>
        <v>2867477.48</v>
      </c>
      <c r="U615" t="str">
        <f>VLOOKUP(F615,'[2]baza umowy'!A:AJ,36,FALSE)</f>
        <v>05 Obszary wiejskie (poza obszarami górskimi, wyspami lub o niskiej i bardzo niskiej gęstości zaludnienia)</v>
      </c>
      <c r="V615" t="str">
        <f>VLOOKUP(F615,'[2]baza umowy'!H:AH,27,FALSE)</f>
        <v>46 Oczyszczanie ścieków</v>
      </c>
      <c r="W615" t="str">
        <f>VLOOKUP(F615,'[2]baza umowy'!H:AK,30,FALSE)</f>
        <v>21 Działalność związana ze środowiskiem naturalnym</v>
      </c>
      <c r="X615" t="str">
        <f>VLOOKUP(F615,'[2]baza umowy'!A:AM,39,FALSE)</f>
        <v>Gmina Trzcińsko - Zdrój</v>
      </c>
      <c r="Y615" t="str">
        <f>VLOOKUP(F615,'[2]baza umowy'!A:AU,47,FALSE)</f>
        <v>wspólnota samorządowa</v>
      </c>
      <c r="Z615" t="str">
        <f>VLOOKUP(F615,'[2]baza umowy'!A:AW,49,FALSE)</f>
        <v>jednostka samorządu terytorialnego, związek lub stowarzyszenie jst</v>
      </c>
      <c r="AA615" t="str">
        <f>VLOOKUP(F615,'[2]baza umowy'!A:AL,38,FALSE)</f>
        <v>8581731665</v>
      </c>
    </row>
    <row r="616" spans="1:27" x14ac:dyDescent="0.25">
      <c r="A616" t="str">
        <f>VLOOKUP(F616,'[2]baza umowy'!A:B,2,FALSE)</f>
        <v>RPZP.01.00.00</v>
      </c>
      <c r="B616" t="str">
        <f>VLOOKUP(F616,'[2]baza umowy'!A:C,3,FALSE)</f>
        <v>RPZP.01.03.00</v>
      </c>
      <c r="C616" t="str">
        <f>VLOOKUP(F616,'[2]baza umowy'!A:D,4,FALSE)</f>
        <v>RPZP.01.03.01</v>
      </c>
      <c r="D616" s="102" t="s">
        <v>9208</v>
      </c>
      <c r="E616" s="103" t="str">
        <f>VLOOKUP(F616,'[2]baza umowy'!A:E,5,FALSE)</f>
        <v>RPZP.01.03.01-32-013/11-01</v>
      </c>
      <c r="F616" s="102" t="s">
        <v>9211</v>
      </c>
      <c r="G616" s="89" t="e">
        <f>VLOOKUP(F616,baza!G:G,1,FALSE)</f>
        <v>#N/A</v>
      </c>
      <c r="H616" s="102" t="s">
        <v>19607</v>
      </c>
      <c r="I616" s="104" t="s">
        <v>19608</v>
      </c>
      <c r="J616" s="105" t="str">
        <f t="shared" si="18"/>
        <v>RPZP.01.03.01-32-013/11-03</v>
      </c>
      <c r="K616" s="104" t="s">
        <v>19609</v>
      </c>
      <c r="L616" s="102" t="s">
        <v>19610</v>
      </c>
      <c r="M616" s="102" t="s">
        <v>9214</v>
      </c>
      <c r="N616" s="102" t="s">
        <v>9213</v>
      </c>
      <c r="O616" s="106" t="s">
        <v>8866</v>
      </c>
      <c r="P616" s="92" t="str">
        <f>VLOOKUP(F616,'[2]kiedy utworzył wop'!B:H,7,FALSE)</f>
        <v>2012-06-19</v>
      </c>
      <c r="Q616" s="107" t="s">
        <v>895</v>
      </c>
      <c r="R616" s="108" t="str">
        <f t="shared" si="19"/>
        <v>2012</v>
      </c>
      <c r="S616" s="109" t="s">
        <v>7046</v>
      </c>
      <c r="T616" s="96">
        <f>VLOOKUP(F616,'[2]dofinansowanie '!P:AI,20,FALSE)</f>
        <v>10450</v>
      </c>
      <c r="U616" t="str">
        <f>VLOOKUP(F616,'[2]baza umowy'!A:AJ,36,FALSE)</f>
        <v>01 Obszar miejski</v>
      </c>
      <c r="V616" t="str">
        <f>VLOOKUP(F616,'[2]baza umowy'!H:AH,27,FALSE)</f>
        <v>05 Usługi w zakresie zaawansowanego wsparcia dla przedsiębiorstw i grup przedsiębiorstw</v>
      </c>
      <c r="W616" t="str">
        <f>VLOOKUP(F616,'[2]baza umowy'!H:AK,30,FALSE)</f>
        <v>22 Inne niewyszczególnione usługi</v>
      </c>
      <c r="X616" t="str">
        <f>VLOOKUP(F616,'[2]baza umowy'!A:AM,39,FALSE)</f>
        <v>FARO Spółka z ograniczoną odpowiedzialnością</v>
      </c>
      <c r="Y616" t="str">
        <f>VLOOKUP(F616,'[2]baza umowy'!A:AU,47,FALSE)</f>
        <v>spółka z ograniczoną odpowiedzialnością - mikro przedsiębiorstwo</v>
      </c>
      <c r="Z616" t="str">
        <f>VLOOKUP(F616,'[2]baza umowy'!A:AW,49,FALSE)</f>
        <v>przedsiębiorca lub przedsiębiorstwo</v>
      </c>
      <c r="AA616" t="str">
        <f>VLOOKUP(F616,'[2]baza umowy'!A:AL,38,FALSE)</f>
        <v>9552109194</v>
      </c>
    </row>
    <row r="617" spans="1:27" x14ac:dyDescent="0.25">
      <c r="A617" t="str">
        <f>VLOOKUP(F617,'[2]baza umowy'!A:B,2,FALSE)</f>
        <v>RPZP.01.00.00</v>
      </c>
      <c r="B617" t="str">
        <f>VLOOKUP(F617,'[2]baza umowy'!A:C,3,FALSE)</f>
        <v>RPZP.01.03.00</v>
      </c>
      <c r="C617" t="str">
        <f>VLOOKUP(F617,'[2]baza umowy'!A:D,4,FALSE)</f>
        <v>RPZP.01.03.01</v>
      </c>
      <c r="D617" s="102" t="s">
        <v>19611</v>
      </c>
      <c r="E617" s="103" t="str">
        <f>VLOOKUP(F617,'[2]baza umowy'!A:E,5,FALSE)</f>
        <v>RPZP.01.03.01-32-003/11-03</v>
      </c>
      <c r="F617" s="102" t="s">
        <v>8971</v>
      </c>
      <c r="G617" s="89" t="e">
        <f>VLOOKUP(F617,baza!G:G,1,FALSE)</f>
        <v>#N/A</v>
      </c>
      <c r="H617" s="102" t="s">
        <v>19612</v>
      </c>
      <c r="I617" s="104" t="s">
        <v>19611</v>
      </c>
      <c r="J617" s="105" t="str">
        <f t="shared" si="18"/>
        <v>RPZP.01.03.01-32-003/11-02</v>
      </c>
      <c r="K617" s="104" t="s">
        <v>19613</v>
      </c>
      <c r="L617" s="102" t="s">
        <v>19614</v>
      </c>
      <c r="M617" s="102" t="s">
        <v>8973</v>
      </c>
      <c r="N617" s="102" t="s">
        <v>6611</v>
      </c>
      <c r="O617" s="106" t="s">
        <v>8857</v>
      </c>
      <c r="P617" s="92" t="str">
        <f>VLOOKUP(F617,'[2]kiedy utworzył wop'!B:H,7,FALSE)</f>
        <v>2012-06-19</v>
      </c>
      <c r="Q617" s="107" t="s">
        <v>895</v>
      </c>
      <c r="R617" s="108" t="str">
        <f t="shared" si="19"/>
        <v>2012</v>
      </c>
      <c r="S617" s="109" t="s">
        <v>7046</v>
      </c>
      <c r="T617" s="96">
        <f>VLOOKUP(F617,'[2]dofinansowanie '!P:AI,20,FALSE)</f>
        <v>11325</v>
      </c>
      <c r="U617" t="str">
        <f>VLOOKUP(F617,'[2]baza umowy'!A:AJ,36,FALSE)</f>
        <v>05 Obszary wiejskie (poza obszarami górskimi, wyspami lub o niskiej i bardzo niskiej gęstości zaludnienia)</v>
      </c>
      <c r="V617" t="str">
        <f>VLOOKUP(F617,'[2]baza umowy'!H:AH,27,FALSE)</f>
        <v>05 Usługi w zakresie zaawansowanego wsparcia dla przedsiębiorstw i grup przedsiębiorstw</v>
      </c>
      <c r="W617" t="str">
        <f>VLOOKUP(F617,'[2]baza umowy'!H:AK,30,FALSE)</f>
        <v>06 Nieokreślony przemysł wytwórczy</v>
      </c>
      <c r="X617" t="str">
        <f>VLOOKUP(F617,'[2]baza umowy'!A:AM,39,FALSE)</f>
        <v>BKF Myjnie Bezdotykowe Sp. z o.o.</v>
      </c>
      <c r="Y617" t="str">
        <f>VLOOKUP(F617,'[2]baza umowy'!A:AU,47,FALSE)</f>
        <v>spółka z ograniczoną odpowiedzialnością - małe przedsiębiorstwo</v>
      </c>
      <c r="Z617" t="str">
        <f>VLOOKUP(F617,'[2]baza umowy'!A:AW,49,FALSE)</f>
        <v>przedsiębiorca lub przedsiębiorstwo</v>
      </c>
      <c r="AA617" t="str">
        <f>VLOOKUP(F617,'[2]baza umowy'!A:AL,38,FALSE)</f>
        <v>7822370146</v>
      </c>
    </row>
    <row r="618" spans="1:27" x14ac:dyDescent="0.25">
      <c r="A618" t="str">
        <f>VLOOKUP(F618,'[2]baza umowy'!A:B,2,FALSE)</f>
        <v>RPZP.01.00.00</v>
      </c>
      <c r="B618" t="str">
        <f>VLOOKUP(F618,'[2]baza umowy'!A:C,3,FALSE)</f>
        <v>RPZP.01.01.00</v>
      </c>
      <c r="C618" t="str">
        <f>VLOOKUP(F618,'[2]baza umowy'!A:D,4,FALSE)</f>
        <v>RPZP.01.01.03</v>
      </c>
      <c r="D618" s="102" t="s">
        <v>9090</v>
      </c>
      <c r="E618" s="103" t="str">
        <f>VLOOKUP(F618,'[2]baza umowy'!A:E,5,FALSE)</f>
        <v>RPZP.01.01.03-32-016/10-02</v>
      </c>
      <c r="F618" s="102" t="s">
        <v>9093</v>
      </c>
      <c r="G618" s="89" t="e">
        <f>VLOOKUP(F618,baza!G:G,1,FALSE)</f>
        <v>#N/A</v>
      </c>
      <c r="H618" s="102" t="s">
        <v>19615</v>
      </c>
      <c r="I618" s="104" t="s">
        <v>19616</v>
      </c>
      <c r="J618" s="105" t="str">
        <f t="shared" si="18"/>
        <v>RPZP.01.01.03-32-016/10-03</v>
      </c>
      <c r="K618" s="104" t="s">
        <v>19617</v>
      </c>
      <c r="L618" s="102" t="s">
        <v>19618</v>
      </c>
      <c r="M618" s="102" t="s">
        <v>1392</v>
      </c>
      <c r="N618" s="102" t="s">
        <v>1391</v>
      </c>
      <c r="O618" s="106" t="s">
        <v>8866</v>
      </c>
      <c r="P618" s="92" t="str">
        <f>VLOOKUP(F618,'[2]kiedy utworzył wop'!B:H,7,FALSE)</f>
        <v>2012-06-19</v>
      </c>
      <c r="Q618" s="107" t="s">
        <v>895</v>
      </c>
      <c r="R618" s="108" t="str">
        <f t="shared" si="19"/>
        <v>2012</v>
      </c>
      <c r="S618" s="109" t="s">
        <v>7046</v>
      </c>
      <c r="T618" s="96">
        <f>VLOOKUP(F618,'[2]dofinansowanie '!P:AI,20,FALSE)</f>
        <v>729600</v>
      </c>
      <c r="U618" t="str">
        <f>VLOOKUP(F618,'[2]baza umowy'!A:AJ,36,FALSE)</f>
        <v>01 Obszar miejski</v>
      </c>
      <c r="V618" t="str">
        <f>VLOOKUP(F618,'[2]baza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18" t="str">
        <f>VLOOKUP(F618,'[2]baza umowy'!H:AK,30,FALSE)</f>
        <v>06 Nieokreślony przemysł wytwórczy</v>
      </c>
      <c r="X618" t="str">
        <f>VLOOKUP(F618,'[2]baza umowy'!A:AM,39,FALSE)</f>
        <v>Rex-Druk Remigiusz Kowalski, Roman Kowalewski</v>
      </c>
      <c r="Y618" t="str">
        <f>VLOOKUP(F618,'[2]baza umowy'!A:AU,47,FALSE)</f>
        <v>spółka cywilna prowadząca działalność w oparciu o umowę zawartą na podstawie KC - mikro przedsiębiorstwo</v>
      </c>
      <c r="Z618" t="str">
        <f>VLOOKUP(F618,'[2]baza umowy'!A:AW,49,FALSE)</f>
        <v>przedsiębiorca lub przedsiębiorstwo</v>
      </c>
      <c r="AA618" t="str">
        <f>VLOOKUP(F618,'[2]baza umowy'!A:AL,38,FALSE)</f>
        <v>8511169342</v>
      </c>
    </row>
    <row r="619" spans="1:27" x14ac:dyDescent="0.25">
      <c r="A619" t="str">
        <f>VLOOKUP(F619,'[2]baza umowy'!A:B,2,FALSE)</f>
        <v>RPZP.01.00.00</v>
      </c>
      <c r="B619" t="str">
        <f>VLOOKUP(F619,'[2]baza umowy'!A:C,3,FALSE)</f>
        <v>RPZP.01.01.00</v>
      </c>
      <c r="C619" t="str">
        <f>VLOOKUP(F619,'[2]baza umowy'!A:D,4,FALSE)</f>
        <v>RPZP.01.01.02</v>
      </c>
      <c r="D619" s="102" t="s">
        <v>7265</v>
      </c>
      <c r="E619" s="103" t="str">
        <f>VLOOKUP(F619,'[2]baza umowy'!A:E,5,FALSE)</f>
        <v>RPZP.01.01.02-32-147/09-02</v>
      </c>
      <c r="F619" s="102" t="s">
        <v>7268</v>
      </c>
      <c r="G619" s="89" t="e">
        <f>VLOOKUP(F619,baza!G:G,1,FALSE)</f>
        <v>#N/A</v>
      </c>
      <c r="H619" s="102" t="s">
        <v>19619</v>
      </c>
      <c r="I619" s="104" t="s">
        <v>19620</v>
      </c>
      <c r="J619" s="105" t="str">
        <f t="shared" si="18"/>
        <v>RPZP.01.01.02-32-147/09-04</v>
      </c>
      <c r="K619" s="104" t="s">
        <v>19621</v>
      </c>
      <c r="L619" s="102" t="s">
        <v>19622</v>
      </c>
      <c r="M619" s="102" t="s">
        <v>7270</v>
      </c>
      <c r="N619" s="102" t="s">
        <v>2451</v>
      </c>
      <c r="O619" s="106" t="s">
        <v>2672</v>
      </c>
      <c r="P619" s="92" t="str">
        <f>VLOOKUP(F619,'[2]kiedy utworzył wop'!B:H,7,FALSE)</f>
        <v>2012-06-19</v>
      </c>
      <c r="Q619" s="107" t="s">
        <v>895</v>
      </c>
      <c r="R619" s="108" t="str">
        <f t="shared" si="19"/>
        <v>2012</v>
      </c>
      <c r="S619" s="109" t="s">
        <v>7046</v>
      </c>
      <c r="T619" s="96">
        <f>VLOOKUP(F619,'[2]dofinansowanie '!P:AI,20,FALSE)</f>
        <v>1419916.31</v>
      </c>
      <c r="U619" t="str">
        <f>VLOOKUP(F619,'[2]baza umowy'!A:AJ,36,FALSE)</f>
        <v>01 Obszar miejski</v>
      </c>
      <c r="V619" t="str">
        <f>VLOOKUP(F619,'[2]baza umowy'!H:AH,27,FALSE)</f>
        <v>08 Inne inwestycje w przedsiębiorstwa</v>
      </c>
      <c r="W619" t="str">
        <f>VLOOKUP(F619,'[2]baza umowy'!H:AK,30,FALSE)</f>
        <v>12 Budownictwo</v>
      </c>
      <c r="X619" t="str">
        <f>VLOOKUP(F619,'[2]baza umowy'!A:AM,39,FALSE)</f>
        <v>Wilkocki Przedsiębiorstwo Budowlane Henryk Wilkocki</v>
      </c>
      <c r="Y619" t="str">
        <f>VLOOKUP(F619,'[2]baza umowy'!A:AU,47,FALSE)</f>
        <v>osoba fizyczna prowadząca działalność gospodarczą - małe przedsiębiorstwo</v>
      </c>
      <c r="Z619" t="str">
        <f>VLOOKUP(F619,'[2]baza umowy'!A:AW,49,FALSE)</f>
        <v>przedsiębiorca lub przedsiębiorstwo</v>
      </c>
      <c r="AA619" t="str">
        <f>VLOOKUP(F619,'[2]baza umowy'!A:AL,38,FALSE)</f>
        <v>8520004126</v>
      </c>
    </row>
    <row r="620" spans="1:27" x14ac:dyDescent="0.25">
      <c r="A620" t="str">
        <f>VLOOKUP(F620,'[2]baza umowy'!A:B,2,FALSE)</f>
        <v>RPZP.01.00.00</v>
      </c>
      <c r="B620" t="str">
        <f>VLOOKUP(F620,'[2]baza umowy'!A:C,3,FALSE)</f>
        <v>RPZP.01.01.00</v>
      </c>
      <c r="C620" t="str">
        <f>VLOOKUP(F620,'[2]baza umowy'!A:D,4,FALSE)</f>
        <v>RPZP.01.01.02</v>
      </c>
      <c r="D620" s="102" t="s">
        <v>9358</v>
      </c>
      <c r="E620" s="103" t="str">
        <f>VLOOKUP(F620,'[2]baza umowy'!A:E,5,FALSE)</f>
        <v>RPZP.01.01.02-32-112/10-02</v>
      </c>
      <c r="F620" s="102" t="s">
        <v>9361</v>
      </c>
      <c r="G620" s="89" t="e">
        <f>VLOOKUP(F620,baza!G:G,1,FALSE)</f>
        <v>#N/A</v>
      </c>
      <c r="H620" s="102" t="s">
        <v>19623</v>
      </c>
      <c r="I620" s="104" t="s">
        <v>19624</v>
      </c>
      <c r="J620" s="105" t="str">
        <f t="shared" si="18"/>
        <v>RPZP.01.01.02-32-112/10-03</v>
      </c>
      <c r="K620" s="104" t="s">
        <v>19625</v>
      </c>
      <c r="L620" s="102" t="s">
        <v>19626</v>
      </c>
      <c r="M620" s="102" t="s">
        <v>9364</v>
      </c>
      <c r="N620" s="102" t="s">
        <v>4263</v>
      </c>
      <c r="O620" s="106" t="s">
        <v>10911</v>
      </c>
      <c r="P620" s="92" t="str">
        <f>VLOOKUP(F620,'[2]kiedy utworzył wop'!B:H,7,FALSE)</f>
        <v>2012-06-19</v>
      </c>
      <c r="Q620" s="107" t="s">
        <v>895</v>
      </c>
      <c r="R620" s="108" t="str">
        <f t="shared" si="19"/>
        <v>2012</v>
      </c>
      <c r="S620" s="109" t="s">
        <v>7046</v>
      </c>
      <c r="T620" s="96">
        <f>VLOOKUP(F620,'[2]dofinansowanie '!P:AI,20,FALSE)</f>
        <v>279600</v>
      </c>
      <c r="U620" t="str">
        <f>VLOOKUP(F620,'[2]baza umowy'!A:AJ,36,FALSE)</f>
        <v>01 Obszar miejski</v>
      </c>
      <c r="V620" t="str">
        <f>VLOOKUP(F620,'[2]baza umowy'!H:AH,27,FALSE)</f>
        <v>08 Inne inwestycje w przedsiębiorstwa</v>
      </c>
      <c r="W620" t="str">
        <f>VLOOKUP(F620,'[2]baza umowy'!H:AK,30,FALSE)</f>
        <v>13 Handel hurtowy i detaliczny</v>
      </c>
      <c r="X620" t="str">
        <f>VLOOKUP(F620,'[2]baza umowy'!A:AM,39,FALSE)</f>
        <v>INTERGAS SPÓŁKA Z OGRANICZONĄ ODPOWIEDZIALNOŚCIĄ</v>
      </c>
      <c r="Y620" t="str">
        <f>VLOOKUP(F620,'[2]baza umowy'!A:AU,47,FALSE)</f>
        <v>spółka z ograniczoną odpowiedzialnością - małe przedsiębiorstwo</v>
      </c>
      <c r="Z620" t="str">
        <f>VLOOKUP(F620,'[2]baza umowy'!A:AW,49,FALSE)</f>
        <v>przedsiębiorca lub przedsiębiorstwo</v>
      </c>
      <c r="AA620" t="str">
        <f>VLOOKUP(F620,'[2]baza umowy'!A:AL,38,FALSE)</f>
        <v>8520009448</v>
      </c>
    </row>
    <row r="621" spans="1:27" x14ac:dyDescent="0.25">
      <c r="A621" t="str">
        <f>VLOOKUP(F621,'[2]baza umowy'!A:B,2,FALSE)</f>
        <v>RPZP.01.00.00</v>
      </c>
      <c r="B621" t="str">
        <f>VLOOKUP(F621,'[2]baza umowy'!A:C,3,FALSE)</f>
        <v>RPZP.01.01.00</v>
      </c>
      <c r="C621" t="str">
        <f>VLOOKUP(F621,'[2]baza umowy'!A:D,4,FALSE)</f>
        <v>RPZP.01.01.01</v>
      </c>
      <c r="D621" s="102" t="s">
        <v>19627</v>
      </c>
      <c r="E621" s="103" t="str">
        <f>VLOOKUP(F621,'[2]baza umowy'!A:E,5,FALSE)</f>
        <v>RPZP.01.01.01-32-258/10-03</v>
      </c>
      <c r="F621" s="102" t="s">
        <v>6631</v>
      </c>
      <c r="G621" s="89" t="e">
        <f>VLOOKUP(F621,baza!G:G,1,FALSE)</f>
        <v>#N/A</v>
      </c>
      <c r="H621" s="102" t="s">
        <v>19628</v>
      </c>
      <c r="I621" s="104" t="s">
        <v>19627</v>
      </c>
      <c r="J621" s="105" t="str">
        <f t="shared" si="18"/>
        <v>RPZP.01.01.01-32-258/10-02</v>
      </c>
      <c r="K621" s="104" t="s">
        <v>19629</v>
      </c>
      <c r="L621" s="102" t="s">
        <v>19630</v>
      </c>
      <c r="M621" s="102" t="s">
        <v>6635</v>
      </c>
      <c r="N621" s="102" t="s">
        <v>6634</v>
      </c>
      <c r="O621" s="106" t="s">
        <v>10791</v>
      </c>
      <c r="P621" s="92" t="str">
        <f>VLOOKUP(F621,'[2]kiedy utworzył wop'!B:H,7,FALSE)</f>
        <v>2012-06-19</v>
      </c>
      <c r="Q621" s="107" t="s">
        <v>895</v>
      </c>
      <c r="R621" s="108" t="str">
        <f t="shared" si="19"/>
        <v>2012</v>
      </c>
      <c r="S621" s="109" t="s">
        <v>7046</v>
      </c>
      <c r="T621" s="96">
        <f>VLOOKUP(F621,'[2]dofinansowanie '!P:AI,20,FALSE)</f>
        <v>97567.64</v>
      </c>
      <c r="U621" t="str">
        <f>VLOOKUP(F621,'[2]baza umowy'!A:AJ,36,FALSE)</f>
        <v>01 Obszar miejski</v>
      </c>
      <c r="V621" t="str">
        <f>VLOOKUP(F621,'[2]baza umowy'!H:AH,27,FALSE)</f>
        <v>08 Inne inwestycje w przedsiębiorstwa</v>
      </c>
      <c r="W621" t="str">
        <f>VLOOKUP(F621,'[2]baza umowy'!H:AK,30,FALSE)</f>
        <v>22 Inne niewyszczególnione usługi</v>
      </c>
      <c r="X621" t="str">
        <f>VLOOKUP(F621,'[2]baza umowy'!A:AM,39,FALSE)</f>
        <v>IT SERWIS SP. Z O.O.</v>
      </c>
      <c r="Y621" t="str">
        <f>VLOOKUP(F621,'[2]baza umowy'!A:AU,47,FALSE)</f>
        <v>spółka z ograniczoną odpowiedzialnością - mikro przedsiębiorstwo</v>
      </c>
      <c r="Z621" t="str">
        <f>VLOOKUP(F621,'[2]baza umowy'!A:AW,49,FALSE)</f>
        <v>przedsiębiorca lub przedsiębiorstwo</v>
      </c>
      <c r="AA621" t="str">
        <f>VLOOKUP(F621,'[2]baza umowy'!A:AL,38,FALSE)</f>
        <v>9552272267</v>
      </c>
    </row>
    <row r="622" spans="1:27" x14ac:dyDescent="0.25">
      <c r="A622" t="str">
        <f>VLOOKUP(F622,'[2]baza umowy'!A:B,2,FALSE)</f>
        <v>RPZP.01.00.00</v>
      </c>
      <c r="B622" t="str">
        <f>VLOOKUP(F622,'[2]baza umowy'!A:C,3,FALSE)</f>
        <v>RPZP.01.03.00</v>
      </c>
      <c r="C622" t="str">
        <f>VLOOKUP(F622,'[2]baza umowy'!A:D,4,FALSE)</f>
        <v>RPZP.01.03.01</v>
      </c>
      <c r="D622" s="102" t="s">
        <v>8312</v>
      </c>
      <c r="E622" s="103" t="str">
        <f>VLOOKUP(F622,'[2]baza umowy'!A:E,5,FALSE)</f>
        <v>RPZP.01.03.01-32-048/11-02</v>
      </c>
      <c r="F622" s="102" t="s">
        <v>8315</v>
      </c>
      <c r="G622" s="89" t="e">
        <f>VLOOKUP(F622,baza!G:G,1,FALSE)</f>
        <v>#N/A</v>
      </c>
      <c r="H622" s="102" t="s">
        <v>19631</v>
      </c>
      <c r="I622" s="104" t="s">
        <v>19632</v>
      </c>
      <c r="J622" s="105" t="str">
        <f t="shared" si="18"/>
        <v>RPZP.01.03.01-32-048/11-01</v>
      </c>
      <c r="K622" s="104" t="s">
        <v>19633</v>
      </c>
      <c r="L622" s="102" t="s">
        <v>19634</v>
      </c>
      <c r="M622" s="102" t="s">
        <v>8318</v>
      </c>
      <c r="N622" s="102" t="s">
        <v>8317</v>
      </c>
      <c r="O622" s="106" t="s">
        <v>239</v>
      </c>
      <c r="P622" s="92" t="str">
        <f>VLOOKUP(F622,'[2]kiedy utworzył wop'!B:H,7,FALSE)</f>
        <v>2012-06-20</v>
      </c>
      <c r="Q622" s="107" t="s">
        <v>895</v>
      </c>
      <c r="R622" s="108" t="str">
        <f t="shared" si="19"/>
        <v>2012</v>
      </c>
      <c r="S622" s="109" t="s">
        <v>10522</v>
      </c>
      <c r="T622" s="96">
        <f>VLOOKUP(F622,'[2]dofinansowanie '!P:AI,20,FALSE)</f>
        <v>39600</v>
      </c>
      <c r="U622" t="str">
        <f>VLOOKUP(F622,'[2]baza umowy'!A:AJ,36,FALSE)</f>
        <v>01 Obszar miejski</v>
      </c>
      <c r="V622" t="str">
        <f>VLOOKUP(F622,'[2]baza umowy'!H:AH,27,FALSE)</f>
        <v>05 Usługi w zakresie zaawansowanego wsparcia dla przedsiębiorstw i grup przedsiębiorstw</v>
      </c>
      <c r="W622" t="str">
        <f>VLOOKUP(F622,'[2]baza umowy'!H:AK,30,FALSE)</f>
        <v>13 Handel hurtowy i detaliczny</v>
      </c>
      <c r="X622" t="str">
        <f>VLOOKUP(F622,'[2]baza umowy'!A:AM,39,FALSE)</f>
        <v>GLOBAL CONCEPTS 2000 POLSKA Spółka z ograniczoną odpowiedzialnością</v>
      </c>
      <c r="Y622" t="str">
        <f>VLOOKUP(F622,'[2]baza umowy'!A:AU,47,FALSE)</f>
        <v>spółka z ograniczoną odpowiedzialnością - małe przedsiębiorstwo</v>
      </c>
      <c r="Z622" t="str">
        <f>VLOOKUP(F622,'[2]baza umowy'!A:AW,49,FALSE)</f>
        <v>przedsiębiorca lub przedsiębiorstwo</v>
      </c>
      <c r="AA622" t="str">
        <f>VLOOKUP(F622,'[2]baza umowy'!A:AL,38,FALSE)</f>
        <v>8522335784</v>
      </c>
    </row>
    <row r="623" spans="1:27" x14ac:dyDescent="0.25">
      <c r="A623" t="str">
        <f>VLOOKUP(F623,'[2]baza umowy'!A:B,2,FALSE)</f>
        <v>RPZP.01.00.00</v>
      </c>
      <c r="B623" t="str">
        <f>VLOOKUP(F623,'[2]baza umowy'!A:C,3,FALSE)</f>
        <v>RPZP.01.01.00</v>
      </c>
      <c r="C623" t="str">
        <f>VLOOKUP(F623,'[2]baza umowy'!A:D,4,FALSE)</f>
        <v>RPZP.01.01.01</v>
      </c>
      <c r="D623" s="102" t="s">
        <v>3969</v>
      </c>
      <c r="E623" s="103" t="str">
        <f>VLOOKUP(F623,'[2]baza umowy'!A:E,5,FALSE)</f>
        <v>RPZP.01.01.01-32-243/09-01</v>
      </c>
      <c r="F623" s="102" t="s">
        <v>3972</v>
      </c>
      <c r="G623" s="89" t="e">
        <f>VLOOKUP(F623,baza!G:G,1,FALSE)</f>
        <v>#N/A</v>
      </c>
      <c r="H623" s="102" t="s">
        <v>19635</v>
      </c>
      <c r="I623" s="104" t="s">
        <v>19636</v>
      </c>
      <c r="J623" s="105" t="str">
        <f t="shared" si="18"/>
        <v>RPZP.01.01.01-32-243/09-03</v>
      </c>
      <c r="K623" s="104" t="s">
        <v>19637</v>
      </c>
      <c r="L623" s="102" t="s">
        <v>19638</v>
      </c>
      <c r="M623" s="102" t="s">
        <v>3976</v>
      </c>
      <c r="N623" s="102" t="s">
        <v>3975</v>
      </c>
      <c r="O623" s="106" t="s">
        <v>10911</v>
      </c>
      <c r="P623" s="92" t="str">
        <f>VLOOKUP(F623,'[2]kiedy utworzył wop'!B:H,7,FALSE)</f>
        <v>2012-06-20</v>
      </c>
      <c r="Q623" s="107" t="s">
        <v>895</v>
      </c>
      <c r="R623" s="108" t="str">
        <f t="shared" si="19"/>
        <v>2012</v>
      </c>
      <c r="S623" s="109" t="s">
        <v>10522</v>
      </c>
      <c r="T623" s="96">
        <f>VLOOKUP(F623,'[2]dofinansowanie '!P:AI,20,FALSE)</f>
        <v>56572.41</v>
      </c>
      <c r="U623" t="str">
        <f>VLOOKUP(F623,'[2]baza umowy'!A:AJ,36,FALSE)</f>
        <v>01 Obszar miejski</v>
      </c>
      <c r="V623" t="str">
        <f>VLOOKUP(F623,'[2]baza umowy'!H:AH,27,FALSE)</f>
        <v>08 Inne inwestycje w przedsiębiorstwa</v>
      </c>
      <c r="W623" t="str">
        <f>VLOOKUP(F623,'[2]baza umowy'!H:AK,30,FALSE)</f>
        <v>22 Inne niewyszczególnione usługi</v>
      </c>
      <c r="X623" t="str">
        <f>VLOOKUP(F623,'[2]baza umowy'!A:AM,39,FALSE)</f>
        <v>InterVista Spółka z ograniczoną odpowiedzialnością</v>
      </c>
      <c r="Y623" t="str">
        <f>VLOOKUP(F623,'[2]baza umowy'!A:AU,47,FALSE)</f>
        <v>spółka z ograniczoną odpowiedzialnością - mikro przedsiębiorstwo</v>
      </c>
      <c r="Z623" t="str">
        <f>VLOOKUP(F623,'[2]baza umowy'!A:AW,49,FALSE)</f>
        <v>przedsiębiorca lub przedsiębiorstwo</v>
      </c>
      <c r="AA623" t="str">
        <f>VLOOKUP(F623,'[2]baza umowy'!A:AL,38,FALSE)</f>
        <v>8513067166</v>
      </c>
    </row>
    <row r="624" spans="1:27" x14ac:dyDescent="0.25">
      <c r="A624" t="str">
        <f>VLOOKUP(F624,'[2]baza umowy'!A:B,2,FALSE)</f>
        <v>RPZP.01.00.00</v>
      </c>
      <c r="B624" t="str">
        <f>VLOOKUP(F624,'[2]baza umowy'!A:C,3,FALSE)</f>
        <v>RPZP.01.01.00</v>
      </c>
      <c r="C624" t="str">
        <f>VLOOKUP(F624,'[2]baza umowy'!A:D,4,FALSE)</f>
        <v>RPZP.01.01.01</v>
      </c>
      <c r="D624" s="102" t="s">
        <v>19639</v>
      </c>
      <c r="E624" s="103" t="str">
        <f>VLOOKUP(F624,'[2]baza umowy'!A:E,5,FALSE)</f>
        <v>RPZP.01.01.01-32-153/09-06</v>
      </c>
      <c r="F624" s="102" t="s">
        <v>7472</v>
      </c>
      <c r="G624" s="89" t="e">
        <f>VLOOKUP(F624,baza!G:G,1,FALSE)</f>
        <v>#N/A</v>
      </c>
      <c r="H624" s="102" t="s">
        <v>19640</v>
      </c>
      <c r="I624" s="104" t="s">
        <v>19641</v>
      </c>
      <c r="J624" s="105" t="str">
        <f t="shared" si="18"/>
        <v>RPZP.01.01.01-32-153/09-03</v>
      </c>
      <c r="K624" s="104" t="s">
        <v>19642</v>
      </c>
      <c r="L624" s="102" t="s">
        <v>19643</v>
      </c>
      <c r="M624" s="102" t="s">
        <v>19644</v>
      </c>
      <c r="N624" s="102" t="s">
        <v>7475</v>
      </c>
      <c r="O624" s="106" t="s">
        <v>10911</v>
      </c>
      <c r="P624" s="92" t="str">
        <f>VLOOKUP(F624,'[2]kiedy utworzył wop'!B:H,7,FALSE)</f>
        <v>2012-06-20</v>
      </c>
      <c r="Q624" s="107" t="s">
        <v>895</v>
      </c>
      <c r="R624" s="108" t="str">
        <f t="shared" si="19"/>
        <v>2012</v>
      </c>
      <c r="S624" s="109" t="s">
        <v>10522</v>
      </c>
      <c r="T624" s="96">
        <f>VLOOKUP(F624,'[2]dofinansowanie '!P:AI,20,FALSE)</f>
        <v>242470.22</v>
      </c>
      <c r="U624" t="str">
        <f>VLOOKUP(F624,'[2]baza umowy'!A:AJ,36,FALSE)</f>
        <v>01 Obszar miejski</v>
      </c>
      <c r="V624" t="str">
        <f>VLOOKUP(F624,'[2]baza umowy'!H:AH,27,FALSE)</f>
        <v>08 Inne inwestycje w przedsiębiorstwa</v>
      </c>
      <c r="W624" t="str">
        <f>VLOOKUP(F624,'[2]baza umowy'!H:AK,30,FALSE)</f>
        <v>19 Działalność w zakresie ochrony zdrowia ludzkiego</v>
      </c>
      <c r="X624" t="str">
        <f>VLOOKUP(F624,'[2]baza umowy'!A:AM,39,FALSE)</f>
        <v>PAULINA KROCZYŃSKA-ROSS - ENDO-DENT</v>
      </c>
      <c r="Y624" t="str">
        <f>VLOOKUP(F624,'[2]baza umowy'!A:AU,47,FALSE)</f>
        <v>osoba fizyczna prowadząca działalność gospodarczą - mikro przedsiębiorstwo</v>
      </c>
      <c r="Z624" t="str">
        <f>VLOOKUP(F624,'[2]baza umowy'!A:AW,49,FALSE)</f>
        <v>przedsiębiorca lub przedsiębiorstwo</v>
      </c>
      <c r="AA624" t="str">
        <f>VLOOKUP(F624,'[2]baza umowy'!A:AL,38,FALSE)</f>
        <v>8512963680</v>
      </c>
    </row>
    <row r="625" spans="1:27" x14ac:dyDescent="0.25">
      <c r="A625" t="str">
        <f>VLOOKUP(F625,'[2]baza umowy'!A:B,2,FALSE)</f>
        <v>RPZP.01.00.00</v>
      </c>
      <c r="B625" t="str">
        <f>VLOOKUP(F625,'[2]baza umowy'!A:C,3,FALSE)</f>
        <v>RPZP.01.01.00</v>
      </c>
      <c r="C625" t="str">
        <f>VLOOKUP(F625,'[2]baza umowy'!A:D,4,FALSE)</f>
        <v>RPZP.01.01.02</v>
      </c>
      <c r="D625" s="102" t="s">
        <v>8120</v>
      </c>
      <c r="E625" s="103" t="str">
        <f>VLOOKUP(F625,'[2]baza umowy'!A:E,5,FALSE)</f>
        <v>RPZP.01.01.02-32-064/10-02</v>
      </c>
      <c r="F625" s="102" t="s">
        <v>8123</v>
      </c>
      <c r="G625" s="89" t="e">
        <f>VLOOKUP(F625,baza!G:G,1,FALSE)</f>
        <v>#N/A</v>
      </c>
      <c r="H625" s="102" t="s">
        <v>19645</v>
      </c>
      <c r="I625" s="104" t="s">
        <v>19646</v>
      </c>
      <c r="J625" s="105" t="str">
        <f t="shared" si="18"/>
        <v>RPZP.01.01.02-32-064/10-01</v>
      </c>
      <c r="K625" s="104" t="s">
        <v>19647</v>
      </c>
      <c r="L625" s="102" t="s">
        <v>19648</v>
      </c>
      <c r="M625" s="102" t="s">
        <v>5258</v>
      </c>
      <c r="N625" s="102" t="s">
        <v>5257</v>
      </c>
      <c r="O625" s="106" t="s">
        <v>7520</v>
      </c>
      <c r="P625" s="92" t="str">
        <f>VLOOKUP(F625,'[2]kiedy utworzył wop'!B:H,7,FALSE)</f>
        <v>2012-06-20</v>
      </c>
      <c r="Q625" s="107" t="s">
        <v>895</v>
      </c>
      <c r="R625" s="108" t="str">
        <f t="shared" si="19"/>
        <v>2012</v>
      </c>
      <c r="S625" s="109" t="s">
        <v>10522</v>
      </c>
      <c r="T625" s="96">
        <f>VLOOKUP(F625,'[2]dofinansowanie '!P:AI,20,FALSE)</f>
        <v>2000000</v>
      </c>
      <c r="U625" t="str">
        <f>VLOOKUP(F625,'[2]baza umowy'!A:AJ,36,FALSE)</f>
        <v>01 Obszar miejski</v>
      </c>
      <c r="V625" t="str">
        <f>VLOOKUP(F625,'[2]baza umowy'!H:AH,27,FALSE)</f>
        <v>08 Inne inwestycje w przedsiębiorstwa</v>
      </c>
      <c r="W625" t="str">
        <f>VLOOKUP(F625,'[2]baza umowy'!H:AK,30,FALSE)</f>
        <v>12 Budownictwo</v>
      </c>
      <c r="X625" t="str">
        <f>VLOOKUP(F625,'[2]baza umowy'!A:AM,39,FALSE)</f>
        <v>MAZUR – Specjalistyczne Przedsiębiorstwo Robót Inżynieryjnych</v>
      </c>
      <c r="Y625" t="str">
        <f>VLOOKUP(F625,'[2]baza umowy'!A:AU,47,FALSE)</f>
        <v>osoba fizyczna prowadząca działalność gospodarczą - średnie przedsiębiorstwo</v>
      </c>
      <c r="Z625" t="str">
        <f>VLOOKUP(F625,'[2]baza umowy'!A:AW,49,FALSE)</f>
        <v>przedsiębiorca lub przedsiębiorstwo</v>
      </c>
      <c r="AA625" t="str">
        <f>VLOOKUP(F625,'[2]baza umowy'!A:AL,38,FALSE)</f>
        <v>8560002346</v>
      </c>
    </row>
    <row r="626" spans="1:27" x14ac:dyDescent="0.25">
      <c r="A626" t="str">
        <f>VLOOKUP(F626,'[2]baza umowy'!A:B,2,FALSE)</f>
        <v>RPZP.01.00.00</v>
      </c>
      <c r="B626" t="str">
        <f>VLOOKUP(F626,'[2]baza umowy'!A:C,3,FALSE)</f>
        <v>RPZP.01.01.00</v>
      </c>
      <c r="C626" t="str">
        <f>VLOOKUP(F626,'[2]baza umowy'!A:D,4,FALSE)</f>
        <v>RPZP.01.01.02</v>
      </c>
      <c r="D626" s="102" t="s">
        <v>19649</v>
      </c>
      <c r="E626" s="103" t="str">
        <f>VLOOKUP(F626,'[2]baza umowy'!A:E,5,FALSE)</f>
        <v>RPZP.01.01.02-32-198/09-03</v>
      </c>
      <c r="F626" s="102" t="s">
        <v>5613</v>
      </c>
      <c r="G626" s="89" t="e">
        <f>VLOOKUP(F626,baza!G:G,1,FALSE)</f>
        <v>#N/A</v>
      </c>
      <c r="H626" s="102" t="s">
        <v>19650</v>
      </c>
      <c r="I626" s="104" t="s">
        <v>19649</v>
      </c>
      <c r="J626" s="105" t="str">
        <f t="shared" si="18"/>
        <v>RPZP.01.01.02-32-198/09-02</v>
      </c>
      <c r="K626" s="104" t="s">
        <v>19651</v>
      </c>
      <c r="L626" s="102" t="s">
        <v>19652</v>
      </c>
      <c r="M626" s="102" t="s">
        <v>19653</v>
      </c>
      <c r="N626" s="102" t="s">
        <v>19654</v>
      </c>
      <c r="O626" s="106" t="s">
        <v>7529</v>
      </c>
      <c r="P626" s="92" t="str">
        <f>VLOOKUP(F626,'[2]kiedy utworzył wop'!B:H,7,FALSE)</f>
        <v>2012-06-25</v>
      </c>
      <c r="Q626" s="107" t="s">
        <v>895</v>
      </c>
      <c r="R626" s="108" t="str">
        <f t="shared" si="19"/>
        <v>2012</v>
      </c>
      <c r="S626" s="109" t="s">
        <v>10646</v>
      </c>
      <c r="T626" s="96">
        <f>VLOOKUP(F626,'[2]dofinansowanie '!P:AI,20,FALSE)</f>
        <v>280414.83</v>
      </c>
      <c r="U626" t="str">
        <f>VLOOKUP(F626,'[2]baza umowy'!A:AJ,36,FALSE)</f>
        <v>01 Obszar miejski</v>
      </c>
      <c r="V626" t="str">
        <f>VLOOKUP(F626,'[2]baza umowy'!H:AH,27,FALSE)</f>
        <v>08 Inne inwestycje w przedsiębiorstwa</v>
      </c>
      <c r="W626" t="str">
        <f>VLOOKUP(F626,'[2]baza umowy'!H:AK,30,FALSE)</f>
        <v>03 Produkcja produktów żywnościowych i napojów</v>
      </c>
      <c r="X626" t="str">
        <f>VLOOKUP(F626,'[2]baza umowy'!A:AM,39,FALSE)</f>
        <v>GS DARŁOWO Spółka z ograniczoną odpowiedzialnością</v>
      </c>
      <c r="Y626" t="str">
        <f>VLOOKUP(F626,'[2]baza umowy'!A:AU,47,FALSE)</f>
        <v>spółdzielnia - średnie przedsiębiorstwo</v>
      </c>
      <c r="Z626" t="str">
        <f>VLOOKUP(F626,'[2]baza umowy'!A:AW,49,FALSE)</f>
        <v>przedsiębiorca lub przedsiębiorstwo</v>
      </c>
      <c r="AA626" t="str">
        <f>VLOOKUP(F626,'[2]baza umowy'!A:AL,38,FALSE)</f>
        <v>4990648758</v>
      </c>
    </row>
    <row r="627" spans="1:27" x14ac:dyDescent="0.25">
      <c r="A627" t="str">
        <f>VLOOKUP(F627,'[2]baza umowy'!A:B,2,FALSE)</f>
        <v>RPZP.01.00.00</v>
      </c>
      <c r="B627" t="str">
        <f>VLOOKUP(F627,'[2]baza umowy'!A:C,3,FALSE)</f>
        <v>RPZP.01.01.00</v>
      </c>
      <c r="C627" t="str">
        <f>VLOOKUP(F627,'[2]baza umowy'!A:D,4,FALSE)</f>
        <v>RPZP.01.01.03</v>
      </c>
      <c r="D627" s="102" t="s">
        <v>9942</v>
      </c>
      <c r="E627" s="103" t="str">
        <f>VLOOKUP(F627,'[2]baza umowy'!A:E,5,FALSE)</f>
        <v>RPZP.01.01.03-32-050/09-04</v>
      </c>
      <c r="F627" s="102" t="s">
        <v>9945</v>
      </c>
      <c r="G627" s="89" t="e">
        <f>VLOOKUP(F627,baza!G:G,1,FALSE)</f>
        <v>#N/A</v>
      </c>
      <c r="H627" s="102" t="s">
        <v>19655</v>
      </c>
      <c r="I627" s="104" t="s">
        <v>19656</v>
      </c>
      <c r="J627" s="105" t="str">
        <f t="shared" si="18"/>
        <v>RPZP.01.01.03-32-050/09-07</v>
      </c>
      <c r="K627" s="104" t="s">
        <v>19657</v>
      </c>
      <c r="L627" s="102" t="s">
        <v>19658</v>
      </c>
      <c r="M627" s="102" t="s">
        <v>9947</v>
      </c>
      <c r="N627" s="102" t="s">
        <v>191</v>
      </c>
      <c r="O627" s="106" t="s">
        <v>7046</v>
      </c>
      <c r="P627" s="92" t="str">
        <f>VLOOKUP(F627,'[2]kiedy utworzył wop'!B:H,7,FALSE)</f>
        <v>2012-06-29</v>
      </c>
      <c r="Q627" s="107" t="s">
        <v>895</v>
      </c>
      <c r="R627" s="108" t="str">
        <f t="shared" si="19"/>
        <v>2012</v>
      </c>
      <c r="S627" s="109" t="s">
        <v>10646</v>
      </c>
      <c r="T627" s="96">
        <f>VLOOKUP(F627,'[2]dofinansowanie '!P:AI,20,FALSE)</f>
        <v>3087628.81</v>
      </c>
      <c r="U627" t="str">
        <f>VLOOKUP(F627,'[2]baza umowy'!A:AJ,36,FALSE)</f>
        <v>01 Obszar miejski</v>
      </c>
      <c r="V627" t="str">
        <f>VLOOKUP(F627,'[2]baza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27" t="str">
        <f>VLOOKUP(F627,'[2]baza umowy'!H:AK,30,FALSE)</f>
        <v>06 Nieokreślony przemysł wytwórczy</v>
      </c>
      <c r="X627" t="str">
        <f>VLOOKUP(F627,'[2]baza umowy'!A:AM,39,FALSE)</f>
        <v>Wyroby Granitowe Wołczyk Spółka Jawna</v>
      </c>
      <c r="Y627" t="str">
        <f>VLOOKUP(F627,'[2]baza umowy'!A:AU,47,FALSE)</f>
        <v>spółka jawna - mikro przedsiębiorstwo</v>
      </c>
      <c r="Z627" t="str">
        <f>VLOOKUP(F627,'[2]baza umowy'!A:AW,49,FALSE)</f>
        <v>przedsiębiorca lub przedsiębiorstwo</v>
      </c>
      <c r="AA627" t="str">
        <f>VLOOKUP(F627,'[2]baza umowy'!A:AL,38,FALSE)</f>
        <v>8610007507</v>
      </c>
    </row>
    <row r="628" spans="1:27" x14ac:dyDescent="0.25">
      <c r="A628" t="str">
        <f>VLOOKUP(F628,'[2]baza umowy'!A:B,2,FALSE)</f>
        <v>RPZP.05.00.00</v>
      </c>
      <c r="B628" t="str">
        <f>VLOOKUP(F628,'[2]baza umowy'!A:C,3,FALSE)</f>
        <v>RPZP.05.02.00</v>
      </c>
      <c r="C628" t="str">
        <f>VLOOKUP(F628,'[2]baza umowy'!A:D,4,FALSE)</f>
        <v>RPZP.05.02.01</v>
      </c>
      <c r="D628" s="102" t="s">
        <v>5476</v>
      </c>
      <c r="E628" s="103" t="str">
        <f>VLOOKUP(F628,'[2]baza umowy'!A:E,5,FALSE)</f>
        <v>RPZP.05.02.01-32-015/09-02</v>
      </c>
      <c r="F628" s="102" t="s">
        <v>5479</v>
      </c>
      <c r="G628" s="89" t="e">
        <f>VLOOKUP(F628,baza!G:G,1,FALSE)</f>
        <v>#N/A</v>
      </c>
      <c r="H628" s="102" t="s">
        <v>19659</v>
      </c>
      <c r="I628" s="104" t="s">
        <v>19660</v>
      </c>
      <c r="J628" s="105" t="str">
        <f t="shared" si="18"/>
        <v>RPZP.05.02.01-32-015/09-04</v>
      </c>
      <c r="K628" s="104" t="s">
        <v>19661</v>
      </c>
      <c r="L628" s="102" t="s">
        <v>19662</v>
      </c>
      <c r="M628" s="102" t="s">
        <v>4809</v>
      </c>
      <c r="N628" s="102" t="s">
        <v>4808</v>
      </c>
      <c r="O628" s="106" t="s">
        <v>7960</v>
      </c>
      <c r="P628" s="92" t="str">
        <f>VLOOKUP(F628,'[2]kiedy utworzył wop'!B:H,7,FALSE)</f>
        <v>2012-07-03</v>
      </c>
      <c r="Q628" s="107" t="s">
        <v>2281</v>
      </c>
      <c r="R628" s="108" t="str">
        <f t="shared" si="19"/>
        <v>2012</v>
      </c>
      <c r="S628" s="109" t="s">
        <v>7960</v>
      </c>
      <c r="T628" s="96">
        <f>VLOOKUP(F628,'[2]dofinansowanie '!P:AI,20,FALSE)</f>
        <v>4859451.9000000004</v>
      </c>
      <c r="U628" t="str">
        <f>VLOOKUP(F628,'[2]baza umowy'!A:AJ,36,FALSE)</f>
        <v>01 Obszar miejski</v>
      </c>
      <c r="V628" t="str">
        <f>VLOOKUP(F628,'[2]baza umowy'!H:AH,27,FALSE)</f>
        <v>59 Rozwój infrastruktury kulturalnej</v>
      </c>
      <c r="W628" t="str">
        <f>VLOOKUP(F628,'[2]baza umowy'!H:AK,30,FALSE)</f>
        <v>00 Nie dotyczy</v>
      </c>
      <c r="X628" t="str">
        <f>VLOOKUP(F628,'[2]baza umowy'!A:AM,39,FALSE)</f>
        <v>Gmina Pyrzyce</v>
      </c>
      <c r="Y628" t="str">
        <f>VLOOKUP(F628,'[2]baza umowy'!A:AU,47,FALSE)</f>
        <v>wspólnota samorządowa - gmina</v>
      </c>
      <c r="Z628" t="str">
        <f>VLOOKUP(F628,'[2]baza umowy'!A:AW,49,FALSE)</f>
        <v>Jednostka samorządu terytorialnego</v>
      </c>
      <c r="AA628" t="str">
        <f>VLOOKUP(F628,'[2]baza umowy'!A:AL,38,FALSE)</f>
        <v>8531456990</v>
      </c>
    </row>
    <row r="629" spans="1:27" x14ac:dyDescent="0.25">
      <c r="A629" t="str">
        <f>VLOOKUP(F629,'[2]baza umowy'!A:B,2,FALSE)</f>
        <v>RPZP.01.00.00</v>
      </c>
      <c r="B629" t="str">
        <f>VLOOKUP(F629,'[2]baza umowy'!A:C,3,FALSE)</f>
        <v>RPZP.01.03.00</v>
      </c>
      <c r="C629" t="str">
        <f>VLOOKUP(F629,'[2]baza umowy'!A:D,4,FALSE)</f>
        <v>RPZP.01.03.02</v>
      </c>
      <c r="D629" s="102" t="s">
        <v>8470</v>
      </c>
      <c r="E629" s="103" t="str">
        <f>VLOOKUP(F629,'[2]baza umowy'!A:E,5,FALSE)</f>
        <v>RPZP.01.03.02-32-042/11-01</v>
      </c>
      <c r="F629" s="102" t="s">
        <v>8473</v>
      </c>
      <c r="G629" s="89" t="e">
        <f>VLOOKUP(F629,baza!G:G,1,FALSE)</f>
        <v>#N/A</v>
      </c>
      <c r="H629" s="102" t="s">
        <v>19663</v>
      </c>
      <c r="I629" s="104" t="s">
        <v>8470</v>
      </c>
      <c r="J629" s="105" t="str">
        <f t="shared" si="18"/>
        <v>RPZP.01.03.02-32-042/11-01</v>
      </c>
      <c r="K629" s="104" t="s">
        <v>19664</v>
      </c>
      <c r="L629" s="102" t="s">
        <v>19665</v>
      </c>
      <c r="M629" s="102" t="s">
        <v>8476</v>
      </c>
      <c r="N629" s="102" t="s">
        <v>8475</v>
      </c>
      <c r="O629" s="106" t="s">
        <v>8897</v>
      </c>
      <c r="P629" s="92" t="str">
        <f>VLOOKUP(F629,'[2]kiedy utworzył wop'!B:H,7,FALSE)</f>
        <v>2012-07-04</v>
      </c>
      <c r="Q629" s="107" t="s">
        <v>2281</v>
      </c>
      <c r="R629" s="108" t="str">
        <f t="shared" si="19"/>
        <v>2012</v>
      </c>
      <c r="S629" s="109" t="s">
        <v>9540</v>
      </c>
      <c r="T629" s="96">
        <f>VLOOKUP(F629,'[2]dofinansowanie '!P:AI,20,FALSE)</f>
        <v>20000</v>
      </c>
      <c r="U629" t="str">
        <f>VLOOKUP(F629,'[2]baza umowy'!A:AJ,36,FALSE)</f>
        <v>00 Nie dotyczy</v>
      </c>
      <c r="V629" t="str">
        <f>VLOOKUP(F629,'[2]baza umowy'!H:AH,27,FALSE)</f>
        <v>05 Usługi w zakresie zaawansowanego wsparcia dla przedsiębiorstw i grup przedsiębiorstw</v>
      </c>
      <c r="W629" t="str">
        <f>VLOOKUP(F629,'[2]baza umowy'!H:AK,30,FALSE)</f>
        <v>06 Nieokreślony przemysł wytwórczy</v>
      </c>
      <c r="X629" t="str">
        <f>VLOOKUP(F629,'[2]baza umowy'!A:AM,39,FALSE)</f>
        <v>P.H.P.U. "KRUSIKIEWICZ" Agnieszka Krusikiewicz</v>
      </c>
      <c r="Y629" t="str">
        <f>VLOOKUP(F629,'[2]baza umowy'!A:AU,47,FALSE)</f>
        <v>osoba fizyczna prowadząca działalność gospodarczą - małe przedsiębiorstwo</v>
      </c>
      <c r="Z629" t="str">
        <f>VLOOKUP(F629,'[2]baza umowy'!A:AW,49,FALSE)</f>
        <v>przedsiębiorca lub przedsiębiorstwo</v>
      </c>
      <c r="AA629" t="str">
        <f>VLOOKUP(F629,'[2]baza umowy'!A:AL,38,FALSE)</f>
        <v>8521124571</v>
      </c>
    </row>
    <row r="630" spans="1:27" x14ac:dyDescent="0.25">
      <c r="A630" t="str">
        <f>VLOOKUP(F630,'[2]baza umowy'!A:B,2,FALSE)</f>
        <v>RPZP.05.00.00</v>
      </c>
      <c r="B630" t="str">
        <f>VLOOKUP(F630,'[2]baza umowy'!A:C,3,FALSE)</f>
        <v>RPZP.05.03.00</v>
      </c>
      <c r="C630">
        <f>VLOOKUP(F630,'[2]baza umowy'!A:D,4,FALSE)</f>
        <v>0</v>
      </c>
      <c r="D630" s="102" t="s">
        <v>19666</v>
      </c>
      <c r="E630" s="103" t="str">
        <f>VLOOKUP(F630,'[2]baza umowy'!A:E,5,FALSE)</f>
        <v>RPZP.05.03.00-32-009/10-02</v>
      </c>
      <c r="F630" s="102" t="s">
        <v>8254</v>
      </c>
      <c r="G630" s="89" t="e">
        <f>VLOOKUP(F630,baza!G:G,1,FALSE)</f>
        <v>#N/A</v>
      </c>
      <c r="H630" s="102" t="s">
        <v>19667</v>
      </c>
      <c r="I630" s="104" t="s">
        <v>19668</v>
      </c>
      <c r="J630" s="105" t="str">
        <f t="shared" si="18"/>
        <v>RPZP.05.03.00-32-009/10-04</v>
      </c>
      <c r="K630" s="104" t="s">
        <v>19669</v>
      </c>
      <c r="L630" s="102" t="s">
        <v>19670</v>
      </c>
      <c r="M630" s="102" t="s">
        <v>1337</v>
      </c>
      <c r="N630" s="102" t="s">
        <v>1336</v>
      </c>
      <c r="O630" s="106" t="s">
        <v>9740</v>
      </c>
      <c r="P630" s="92" t="str">
        <f>VLOOKUP(F630,'[2]kiedy utworzył wop'!B:H,7,FALSE)</f>
        <v>2012-07-04</v>
      </c>
      <c r="Q630" s="107" t="s">
        <v>2281</v>
      </c>
      <c r="R630" s="108" t="str">
        <f t="shared" si="19"/>
        <v>2012</v>
      </c>
      <c r="S630" s="109" t="s">
        <v>9540</v>
      </c>
      <c r="T630" s="96">
        <f>VLOOKUP(F630,'[2]dofinansowanie '!P:AI,20,FALSE)</f>
        <v>1105057.42</v>
      </c>
      <c r="U630" t="str">
        <f>VLOOKUP(F630,'[2]baza umowy'!A:AJ,36,FALSE)</f>
        <v>05 Obszary wiejskie (poza obszarami górskimi, wyspami lub o niskiej i bardzo niskiej gęstości zaludnienia)</v>
      </c>
      <c r="V630" t="str">
        <f>VLOOKUP(F630,'[2]baza umowy'!H:AH,27,FALSE)</f>
        <v>24 Ścieżki rowerowe</v>
      </c>
      <c r="W630" t="str">
        <f>VLOOKUP(F630,'[2]baza umowy'!H:AK,30,FALSE)</f>
        <v>00 Nie dotyczy</v>
      </c>
      <c r="X630" t="str">
        <f>VLOOKUP(F630,'[2]baza umowy'!A:AM,39,FALSE)</f>
        <v>Gmina Nowogard</v>
      </c>
      <c r="Y630" t="str">
        <f>VLOOKUP(F630,'[2]baza umowy'!A:AU,47,FALSE)</f>
        <v>wspólnota samorządowa</v>
      </c>
      <c r="Z630" t="str">
        <f>VLOOKUP(F630,'[2]baza umowy'!A:AW,49,FALSE)</f>
        <v>jednostka samorządu terytorialnego, związek lub stowarzyszenie jst</v>
      </c>
      <c r="AA630" t="str">
        <f>VLOOKUP(F630,'[2]baza umowy'!A:AL,38,FALSE)</f>
        <v>8590012007</v>
      </c>
    </row>
    <row r="631" spans="1:27" x14ac:dyDescent="0.25">
      <c r="A631" t="str">
        <f>VLOOKUP(F631,'[2]baza umowy'!A:B,2,FALSE)</f>
        <v>RPZP.02.00.00</v>
      </c>
      <c r="B631" t="str">
        <f>VLOOKUP(F631,'[2]baza umowy'!A:C,3,FALSE)</f>
        <v>RPZP.02.01.00</v>
      </c>
      <c r="C631" t="str">
        <f>VLOOKUP(F631,'[2]baza umowy'!A:D,4,FALSE)</f>
        <v>RPZP.02.01.02</v>
      </c>
      <c r="D631" s="102" t="s">
        <v>7652</v>
      </c>
      <c r="E631" s="103" t="str">
        <f>VLOOKUP(F631,'[2]baza umowy'!A:E,5,FALSE)</f>
        <v>RPZP.02.01.02-32-133/09-02</v>
      </c>
      <c r="F631" s="102" t="s">
        <v>7655</v>
      </c>
      <c r="G631" s="89" t="e">
        <f>VLOOKUP(F631,baza!G:G,1,FALSE)</f>
        <v>#N/A</v>
      </c>
      <c r="H631" s="102" t="s">
        <v>19671</v>
      </c>
      <c r="I631" s="104" t="s">
        <v>19672</v>
      </c>
      <c r="J631" s="105" t="str">
        <f t="shared" si="18"/>
        <v>RPZP.02.01.02-32-133/09-03</v>
      </c>
      <c r="K631" s="104" t="s">
        <v>19673</v>
      </c>
      <c r="L631" s="102" t="s">
        <v>19674</v>
      </c>
      <c r="M631" s="102" t="s">
        <v>5877</v>
      </c>
      <c r="N631" s="102" t="s">
        <v>5876</v>
      </c>
      <c r="O631" s="106" t="s">
        <v>10522</v>
      </c>
      <c r="P631" s="92" t="str">
        <f>VLOOKUP(F631,'[2]kiedy utworzył wop'!B:H,7,FALSE)</f>
        <v>2012-07-06</v>
      </c>
      <c r="Q631" s="107" t="s">
        <v>2281</v>
      </c>
      <c r="R631" s="108" t="str">
        <f t="shared" si="19"/>
        <v>2012</v>
      </c>
      <c r="S631" s="109" t="s">
        <v>9540</v>
      </c>
      <c r="T631" s="96">
        <f>VLOOKUP(F631,'[2]dofinansowanie '!P:AI,20,FALSE)</f>
        <v>558135.71</v>
      </c>
      <c r="U631" t="str">
        <f>VLOOKUP(F631,'[2]baza umowy'!A:AJ,36,FALSE)</f>
        <v>01 Obszar miejski</v>
      </c>
      <c r="V631" t="str">
        <f>VLOOKUP(F631,'[2]baza umowy'!H:AH,27,FALSE)</f>
        <v>23 Drogi regionalne/lokalne</v>
      </c>
      <c r="W631" t="str">
        <f>VLOOKUP(F631,'[2]baza umowy'!H:AK,30,FALSE)</f>
        <v>00 Nie dotyczy</v>
      </c>
      <c r="X631" t="str">
        <f>VLOOKUP(F631,'[2]baza umowy'!A:AM,39,FALSE)</f>
        <v>Powiat Gryficki</v>
      </c>
      <c r="Y631" t="str">
        <f>VLOOKUP(F631,'[2]baza umowy'!A:AU,47,FALSE)</f>
        <v>wspólnota samorządowa</v>
      </c>
      <c r="Z631" t="str">
        <f>VLOOKUP(F631,'[2]baza umowy'!A:AW,49,FALSE)</f>
        <v>jednostka samorządu terytorialnego, związek lub stowarzyszenie jst</v>
      </c>
      <c r="AA631" t="str">
        <f>VLOOKUP(F631,'[2]baza umowy'!A:AL,38,FALSE)</f>
        <v>8571728259</v>
      </c>
    </row>
    <row r="632" spans="1:27" x14ac:dyDescent="0.25">
      <c r="A632" t="str">
        <f>VLOOKUP(F632,'[2]baza umowy'!A:B,2,FALSE)</f>
        <v>RPZP.01.00.00</v>
      </c>
      <c r="B632" t="str">
        <f>VLOOKUP(F632,'[2]baza umowy'!A:C,3,FALSE)</f>
        <v>RPZP.01.01.00</v>
      </c>
      <c r="C632" t="str">
        <f>VLOOKUP(F632,'[2]baza umowy'!A:D,4,FALSE)</f>
        <v>RPZP.01.01.01</v>
      </c>
      <c r="D632" s="102" t="s">
        <v>6815</v>
      </c>
      <c r="E632" s="103" t="str">
        <f>VLOOKUP(F632,'[2]baza umowy'!A:E,5,FALSE)</f>
        <v>RPZP.01.01.01-32-133/10-02</v>
      </c>
      <c r="F632" s="102" t="s">
        <v>6818</v>
      </c>
      <c r="G632" s="89" t="e">
        <f>VLOOKUP(F632,baza!G:G,1,FALSE)</f>
        <v>#N/A</v>
      </c>
      <c r="H632" s="102" t="s">
        <v>19675</v>
      </c>
      <c r="I632" s="104" t="s">
        <v>19676</v>
      </c>
      <c r="J632" s="105" t="str">
        <f t="shared" si="18"/>
        <v>RPZP.01.01.01-32-133/10-03</v>
      </c>
      <c r="K632" s="104" t="s">
        <v>19677</v>
      </c>
      <c r="L632" s="102" t="s">
        <v>19678</v>
      </c>
      <c r="M632" s="102" t="s">
        <v>6823</v>
      </c>
      <c r="N632" s="102" t="s">
        <v>6822</v>
      </c>
      <c r="O632" s="106" t="s">
        <v>8904</v>
      </c>
      <c r="P632" s="92" t="str">
        <f>VLOOKUP(F632,'[2]kiedy utworzył wop'!B:H,7,FALSE)</f>
        <v>2012-07-06</v>
      </c>
      <c r="Q632" s="107" t="s">
        <v>2281</v>
      </c>
      <c r="R632" s="108" t="str">
        <f t="shared" si="19"/>
        <v>2012</v>
      </c>
      <c r="S632" s="109" t="s">
        <v>9540</v>
      </c>
      <c r="T632" s="96">
        <f>VLOOKUP(F632,'[2]dofinansowanie '!P:AI,20,FALSE)</f>
        <v>117379</v>
      </c>
      <c r="U632" t="str">
        <f>VLOOKUP(F632,'[2]baza umowy'!A:AJ,36,FALSE)</f>
        <v>01 Obszar miejski</v>
      </c>
      <c r="V632" t="str">
        <f>VLOOKUP(F632,'[2]baza umowy'!H:AH,27,FALSE)</f>
        <v>08 Inne inwestycje w przedsiębiorstwa</v>
      </c>
      <c r="W632" t="str">
        <f>VLOOKUP(F632,'[2]baza umowy'!H:AK,30,FALSE)</f>
        <v>22 Inne niewyszczególnione usługi</v>
      </c>
      <c r="X632" t="str">
        <f>VLOOKUP(F632,'[2]baza umowy'!A:AM,39,FALSE)</f>
        <v>S-PIRO MARINA CHORUŻYJ</v>
      </c>
      <c r="Y632" t="str">
        <f>VLOOKUP(F632,'[2]baza umowy'!A:AU,47,FALSE)</f>
        <v>osoba fizyczna prowadząca działalność gospodarczą - mikro przedsiębiorstwo</v>
      </c>
      <c r="Z632" t="str">
        <f>VLOOKUP(F632,'[2]baza umowy'!A:AW,49,FALSE)</f>
        <v>przedsiębiorca lub przedsiębiorstwo</v>
      </c>
      <c r="AA632" t="str">
        <f>VLOOKUP(F632,'[2]baza umowy'!A:AL,38,FALSE)</f>
        <v>8522278796</v>
      </c>
    </row>
    <row r="633" spans="1:27" x14ac:dyDescent="0.25">
      <c r="A633" t="str">
        <f>VLOOKUP(F633,'[2]baza umowy'!A:B,2,FALSE)</f>
        <v>RPZP.06.00.00</v>
      </c>
      <c r="B633" t="str">
        <f>VLOOKUP(F633,'[2]baza umowy'!A:C,3,FALSE)</f>
        <v>RPZP.06.01.00</v>
      </c>
      <c r="C633" t="str">
        <f>VLOOKUP(F633,'[2]baza umowy'!A:D,4,FALSE)</f>
        <v>RPZP.06.01.01</v>
      </c>
      <c r="D633" s="102" t="s">
        <v>8695</v>
      </c>
      <c r="E633" s="103" t="str">
        <f>VLOOKUP(F633,'[2]baza umowy'!A:E,5,FALSE)</f>
        <v>RPZP.06.01.01-32-012/11-01</v>
      </c>
      <c r="F633" s="102" t="s">
        <v>8698</v>
      </c>
      <c r="G633" s="89" t="e">
        <f>VLOOKUP(F633,baza!G:G,1,FALSE)</f>
        <v>#N/A</v>
      </c>
      <c r="H633" s="102" t="s">
        <v>19679</v>
      </c>
      <c r="I633" s="104" t="s">
        <v>19680</v>
      </c>
      <c r="J633" s="105" t="str">
        <f t="shared" si="18"/>
        <v>RPZP.06.01.01-32-012/11-02</v>
      </c>
      <c r="K633" s="104" t="s">
        <v>19681</v>
      </c>
      <c r="L633" s="102" t="s">
        <v>19682</v>
      </c>
      <c r="M633" s="102" t="s">
        <v>1074</v>
      </c>
      <c r="N633" s="102" t="s">
        <v>1073</v>
      </c>
      <c r="O633" s="106" t="s">
        <v>9740</v>
      </c>
      <c r="P633" s="92" t="str">
        <f>VLOOKUP(F633,'[2]kiedy utworzył wop'!B:H,7,FALSE)</f>
        <v>2012-07-09</v>
      </c>
      <c r="Q633" s="107" t="s">
        <v>2281</v>
      </c>
      <c r="R633" s="108" t="str">
        <f t="shared" si="19"/>
        <v>2012</v>
      </c>
      <c r="S633" s="109" t="s">
        <v>10646</v>
      </c>
      <c r="T633" s="96">
        <f>VLOOKUP(F633,'[2]dofinansowanie '!P:AI,20,FALSE)</f>
        <v>38825.199999999997</v>
      </c>
      <c r="U633" t="str">
        <f>VLOOKUP(F633,'[2]baza umowy'!A:AJ,36,FALSE)</f>
        <v>01 Obszar miejski</v>
      </c>
      <c r="V633" t="str">
        <f>VLOOKUP(F633,'[2]baza umowy'!H:AH,27,FALSE)</f>
        <v>57 Inne wsparcie na rzecz wzmocnienia usług turystycznych</v>
      </c>
      <c r="W633" t="str">
        <f>VLOOKUP(F633,'[2]baza umowy'!H:AK,30,FALSE)</f>
        <v>22 Inne niewyszczególnione usługi</v>
      </c>
      <c r="X633" t="str">
        <f>VLOOKUP(F633,'[2]baza umowy'!A:AM,39,FALSE)</f>
        <v>Gmina Miasto Szczecin</v>
      </c>
      <c r="Y633" t="str">
        <f>VLOOKUP(F633,'[2]baza umowy'!A:AU,47,FALSE)</f>
        <v>wspólnota samorządowa</v>
      </c>
      <c r="Z633" t="str">
        <f>VLOOKUP(F633,'[2]baza umowy'!A:AW,49,FALSE)</f>
        <v>jednostka samorządu terytorialnego, związek lub stowarzyszenie jst</v>
      </c>
      <c r="AA633" t="str">
        <f>VLOOKUP(F633,'[2]baza umowy'!A:AL,38,FALSE)</f>
        <v>8510309410</v>
      </c>
    </row>
    <row r="634" spans="1:27" x14ac:dyDescent="0.25">
      <c r="A634" t="str">
        <f>VLOOKUP(F634,'[2]baza umowy'!A:B,2,FALSE)</f>
        <v>RPZP.01.00.00</v>
      </c>
      <c r="B634" t="str">
        <f>VLOOKUP(F634,'[2]baza umowy'!A:C,3,FALSE)</f>
        <v>RPZP.01.01.00</v>
      </c>
      <c r="C634" t="str">
        <f>VLOOKUP(F634,'[2]baza umowy'!A:D,4,FALSE)</f>
        <v>RPZP.01.01.02</v>
      </c>
      <c r="D634" s="102" t="s">
        <v>9717</v>
      </c>
      <c r="E634" s="103" t="str">
        <f>VLOOKUP(F634,'[2]baza umowy'!A:E,5,FALSE)</f>
        <v>RPZP.01.01.02-32-003/09-03</v>
      </c>
      <c r="F634" s="102" t="s">
        <v>9720</v>
      </c>
      <c r="G634" s="89" t="e">
        <f>VLOOKUP(F634,baza!G:G,1,FALSE)</f>
        <v>#N/A</v>
      </c>
      <c r="H634" s="102" t="s">
        <v>19683</v>
      </c>
      <c r="I634" s="104" t="s">
        <v>19684</v>
      </c>
      <c r="J634" s="105" t="str">
        <f t="shared" si="18"/>
        <v>RPZP.01.01.02-32-003/09-06</v>
      </c>
      <c r="K634" s="104" t="s">
        <v>19685</v>
      </c>
      <c r="L634" s="102" t="s">
        <v>19686</v>
      </c>
      <c r="M634" s="102" t="s">
        <v>9722</v>
      </c>
      <c r="N634" s="102" t="s">
        <v>1802</v>
      </c>
      <c r="O634" s="106" t="s">
        <v>10522</v>
      </c>
      <c r="P634" s="92" t="str">
        <f>VLOOKUP(F634,'[2]kiedy utworzył wop'!B:H,7,FALSE)</f>
        <v>2012-07-11</v>
      </c>
      <c r="Q634" s="107" t="s">
        <v>2281</v>
      </c>
      <c r="R634" s="108" t="str">
        <f t="shared" si="19"/>
        <v>2012</v>
      </c>
      <c r="S634" s="109" t="s">
        <v>2988</v>
      </c>
      <c r="T634" s="96">
        <f>VLOOKUP(F634,'[2]dofinansowanie '!P:AI,20,FALSE)</f>
        <v>167217</v>
      </c>
      <c r="U634" t="str">
        <f>VLOOKUP(F634,'[2]baza umowy'!A:AJ,36,FALSE)</f>
        <v>05 Obszary wiejskie (poza obszarami górskimi, wyspami lub o niskiej i bardzo niskiej gęstości zaludnienia)</v>
      </c>
      <c r="V634" t="str">
        <f>VLOOKUP(F634,'[2]baza umowy'!H:AH,27,FALSE)</f>
        <v>08 Inne inwestycje w przedsiębiorstwa</v>
      </c>
      <c r="W634" t="str">
        <f>VLOOKUP(F634,'[2]baza umowy'!H:AK,30,FALSE)</f>
        <v>03 Produkcja produktów żywnościowych i napojów</v>
      </c>
      <c r="X634" t="str">
        <f>VLOOKUP(F634,'[2]baza umowy'!A:AM,39,FALSE)</f>
        <v>ASPROD Spółka z ograniczoną odpowiedzialnością</v>
      </c>
      <c r="Y634" t="str">
        <f>VLOOKUP(F634,'[2]baza umowy'!A:AU,47,FALSE)</f>
        <v>spółka z ograniczoną odpowiedzialnością - średnie przedsiębiorstwo</v>
      </c>
      <c r="Z634" t="str">
        <f>VLOOKUP(F634,'[2]baza umowy'!A:AW,49,FALSE)</f>
        <v>przedsiębiorca lub przedsiębiorstwo</v>
      </c>
      <c r="AA634" t="str">
        <f>VLOOKUP(F634,'[2]baza umowy'!A:AL,38,FALSE)</f>
        <v>8560000376</v>
      </c>
    </row>
    <row r="635" spans="1:27" x14ac:dyDescent="0.25">
      <c r="A635" t="str">
        <f>VLOOKUP(F635,'[2]baza umowy'!A:B,2,FALSE)</f>
        <v>RPZP.01.00.00</v>
      </c>
      <c r="B635" t="str">
        <f>VLOOKUP(F635,'[2]baza umowy'!A:C,3,FALSE)</f>
        <v>RPZP.01.03.00</v>
      </c>
      <c r="C635" t="str">
        <f>VLOOKUP(F635,'[2]baza umowy'!A:D,4,FALSE)</f>
        <v>RPZP.01.03.01</v>
      </c>
      <c r="D635" s="102" t="s">
        <v>8741</v>
      </c>
      <c r="E635" s="103" t="str">
        <f>VLOOKUP(F635,'[2]baza umowy'!A:E,5,FALSE)</f>
        <v>RPZP.01.03.01-32-017/11-02</v>
      </c>
      <c r="F635" s="102" t="s">
        <v>8744</v>
      </c>
      <c r="G635" s="89" t="e">
        <f>VLOOKUP(F635,baza!G:G,1,FALSE)</f>
        <v>#N/A</v>
      </c>
      <c r="H635" s="102" t="s">
        <v>19687</v>
      </c>
      <c r="I635" s="104" t="s">
        <v>19688</v>
      </c>
      <c r="J635" s="105" t="str">
        <f t="shared" si="18"/>
        <v>RPZP.01.03.01-32-017/11-01</v>
      </c>
      <c r="K635" s="104" t="s">
        <v>19689</v>
      </c>
      <c r="L635" s="102" t="s">
        <v>19690</v>
      </c>
      <c r="M635" s="102" t="s">
        <v>8747</v>
      </c>
      <c r="N635" s="102" t="s">
        <v>8746</v>
      </c>
      <c r="O635" s="106" t="s">
        <v>11171</v>
      </c>
      <c r="P635" s="92" t="str">
        <f>VLOOKUP(F635,'[2]kiedy utworzył wop'!B:H,7,FALSE)</f>
        <v>2012-07-12</v>
      </c>
      <c r="Q635" s="107" t="s">
        <v>2281</v>
      </c>
      <c r="R635" s="108" t="str">
        <f t="shared" si="19"/>
        <v>2012</v>
      </c>
      <c r="S635" s="109" t="s">
        <v>2988</v>
      </c>
      <c r="T635" s="96">
        <f>VLOOKUP(F635,'[2]dofinansowanie '!P:AI,20,FALSE)</f>
        <v>29600</v>
      </c>
      <c r="U635" t="str">
        <f>VLOOKUP(F635,'[2]baza umowy'!A:AJ,36,FALSE)</f>
        <v>01 Obszar miejski</v>
      </c>
      <c r="V635" t="str">
        <f>VLOOKUP(F635,'[2]baza umowy'!H:AH,27,FALSE)</f>
        <v>05 Usługi w zakresie zaawansowanego wsparcia dla przedsiębiorstw i grup przedsiębiorstw</v>
      </c>
      <c r="W635" t="str">
        <f>VLOOKUP(F635,'[2]baza umowy'!H:AK,30,FALSE)</f>
        <v>06 Nieokreślony przemysł wytwórczy</v>
      </c>
      <c r="X635" t="str">
        <f>VLOOKUP(F635,'[2]baza umowy'!A:AM,39,FALSE)</f>
        <v>AUTOMATYKA SERWIS E. MAJDAŃSKI SPÓŁKA JAWNA</v>
      </c>
      <c r="Y635" t="str">
        <f>VLOOKUP(F635,'[2]baza umowy'!A:AU,47,FALSE)</f>
        <v>spółka jawna - małe przedsiębiorstwo</v>
      </c>
      <c r="Z635" t="str">
        <f>VLOOKUP(F635,'[2]baza umowy'!A:AW,49,FALSE)</f>
        <v>przedsiębiorca lub przedsiębiorstwo</v>
      </c>
      <c r="AA635" t="str">
        <f>VLOOKUP(F635,'[2]baza umowy'!A:AL,38,FALSE)</f>
        <v>8510305748</v>
      </c>
    </row>
    <row r="636" spans="1:27" x14ac:dyDescent="0.25">
      <c r="A636" t="str">
        <f>VLOOKUP(F636,'[2]baza umowy'!A:B,2,FALSE)</f>
        <v>RPZP.01.00.00</v>
      </c>
      <c r="B636" t="str">
        <f>VLOOKUP(F636,'[2]baza umowy'!A:C,3,FALSE)</f>
        <v>RPZP.01.01.00</v>
      </c>
      <c r="C636" t="str">
        <f>VLOOKUP(F636,'[2]baza umowy'!A:D,4,FALSE)</f>
        <v>RPZP.01.01.01</v>
      </c>
      <c r="D636" s="102" t="s">
        <v>19691</v>
      </c>
      <c r="E636" s="103" t="str">
        <f>VLOOKUP(F636,'[2]baza umowy'!A:E,5,FALSE)</f>
        <v>RPZP.01.01.01-32-508/10-04</v>
      </c>
      <c r="F636" s="102" t="s">
        <v>9499</v>
      </c>
      <c r="G636" s="89" t="e">
        <f>VLOOKUP(F636,baza!G:G,1,FALSE)</f>
        <v>#N/A</v>
      </c>
      <c r="H636" s="102" t="s">
        <v>19692</v>
      </c>
      <c r="I636" s="104" t="s">
        <v>9496</v>
      </c>
      <c r="J636" s="105" t="str">
        <f t="shared" si="18"/>
        <v>RPZP.01.01.01-32-508/10-04</v>
      </c>
      <c r="K636" s="104" t="s">
        <v>19693</v>
      </c>
      <c r="L636" s="102" t="s">
        <v>19694</v>
      </c>
      <c r="M636" s="102" t="s">
        <v>19695</v>
      </c>
      <c r="N636" s="102" t="s">
        <v>8979</v>
      </c>
      <c r="O636" s="106" t="s">
        <v>10646</v>
      </c>
      <c r="P636" s="92" t="str">
        <f>VLOOKUP(F636,'[2]kiedy utworzył wop'!B:H,7,FALSE)</f>
        <v>2012-07-12</v>
      </c>
      <c r="Q636" s="107" t="s">
        <v>2281</v>
      </c>
      <c r="R636" s="108" t="str">
        <f t="shared" si="19"/>
        <v>2012</v>
      </c>
      <c r="S636" s="109" t="s">
        <v>2988</v>
      </c>
      <c r="T636" s="96">
        <f>VLOOKUP(F636,'[2]dofinansowanie '!P:AI,20,FALSE)</f>
        <v>889527.07</v>
      </c>
      <c r="U636" t="str">
        <f>VLOOKUP(F636,'[2]baza umowy'!A:AJ,36,FALSE)</f>
        <v>01 Obszar miejski</v>
      </c>
      <c r="V636" t="str">
        <f>VLOOKUP(F636,'[2]baza umowy'!H:AH,27,FALSE)</f>
        <v>08 Inne inwestycje w przedsiębiorstwa</v>
      </c>
      <c r="W636" t="str">
        <f>VLOOKUP(F636,'[2]baza umowy'!H:AK,30,FALSE)</f>
        <v>06 Nieokreślony przemysł wytwórczy</v>
      </c>
      <c r="X636" t="str">
        <f>VLOOKUP(F636,'[2]baza umowy'!A:AM,39,FALSE)</f>
        <v>PLASTMOROZ Sp. z o.o. s.k.</v>
      </c>
      <c r="Y636" t="str">
        <f>VLOOKUP(F636,'[2]baza umowy'!A:AU,47,FALSE)</f>
        <v>osoba fizyczna prowadząca działalność gospodarczą - mikro przedsiębiorstwo</v>
      </c>
      <c r="Z636" t="str">
        <f>VLOOKUP(F636,'[2]baza umowy'!A:AW,49,FALSE)</f>
        <v>przedsiębiorca lub przedsiębiorstwo</v>
      </c>
      <c r="AA636" t="str">
        <f>VLOOKUP(F636,'[2]baza umowy'!A:AL,38,FALSE)</f>
        <v>6722077854</v>
      </c>
    </row>
    <row r="637" spans="1:27" x14ac:dyDescent="0.25">
      <c r="A637" t="str">
        <f>VLOOKUP(F637,'[2]baza umowy'!A:B,2,FALSE)</f>
        <v>RPZP.01.00.00</v>
      </c>
      <c r="B637" t="str">
        <f>VLOOKUP(F637,'[2]baza umowy'!A:C,3,FALSE)</f>
        <v>RPZP.01.01.00</v>
      </c>
      <c r="C637" t="str">
        <f>VLOOKUP(F637,'[2]baza umowy'!A:D,4,FALSE)</f>
        <v>RPZP.01.01.01</v>
      </c>
      <c r="D637" s="102" t="s">
        <v>7870</v>
      </c>
      <c r="E637" s="103" t="str">
        <f>VLOOKUP(F637,'[2]baza umowy'!A:E,5,FALSE)</f>
        <v>RPZP.01.01.01-32-316/10-02</v>
      </c>
      <c r="F637" s="102" t="s">
        <v>7873</v>
      </c>
      <c r="G637" s="89" t="e">
        <f>VLOOKUP(F637,baza!G:G,1,FALSE)</f>
        <v>#N/A</v>
      </c>
      <c r="H637" s="102" t="s">
        <v>19696</v>
      </c>
      <c r="I637" s="104" t="s">
        <v>7870</v>
      </c>
      <c r="J637" s="105" t="str">
        <f t="shared" si="18"/>
        <v>RPZP.01.01.01-32-316/10-02</v>
      </c>
      <c r="K637" s="104" t="s">
        <v>19697</v>
      </c>
      <c r="L637" s="102" t="s">
        <v>19698</v>
      </c>
      <c r="M637" s="102" t="s">
        <v>7876</v>
      </c>
      <c r="N637" s="102" t="s">
        <v>7875</v>
      </c>
      <c r="O637" s="106" t="s">
        <v>11171</v>
      </c>
      <c r="P637" s="92" t="str">
        <f>VLOOKUP(F637,'[2]kiedy utworzył wop'!B:H,7,FALSE)</f>
        <v>2012-07-12</v>
      </c>
      <c r="Q637" s="107" t="s">
        <v>2281</v>
      </c>
      <c r="R637" s="108" t="str">
        <f t="shared" si="19"/>
        <v>2012</v>
      </c>
      <c r="S637" s="109" t="s">
        <v>2988</v>
      </c>
      <c r="T637" s="96">
        <f>VLOOKUP(F637,'[2]dofinansowanie '!P:AI,20,FALSE)</f>
        <v>43084.14</v>
      </c>
      <c r="U637" t="str">
        <f>VLOOKUP(F637,'[2]baza umowy'!A:AJ,36,FALSE)</f>
        <v>01 Obszar miejski</v>
      </c>
      <c r="V637" t="str">
        <f>VLOOKUP(F637,'[2]baza umowy'!H:AH,27,FALSE)</f>
        <v>08 Inne inwestycje w przedsiębiorstwa</v>
      </c>
      <c r="W637" t="str">
        <f>VLOOKUP(F637,'[2]baza umowy'!H:AK,30,FALSE)</f>
        <v>22 Inne niewyszczególnione usługi</v>
      </c>
      <c r="X637" t="str">
        <f>VLOOKUP(F637,'[2]baza umowy'!A:AM,39,FALSE)</f>
        <v>ORING-GUMY MAŁGORZATA ANETA MATYJA</v>
      </c>
      <c r="Y637" t="str">
        <f>VLOOKUP(F637,'[2]baza umowy'!A:AU,47,FALSE)</f>
        <v>osoba fizyczna prowadząca działalność gospodarczą - mikro przedsiębiorstwo</v>
      </c>
      <c r="Z637" t="str">
        <f>VLOOKUP(F637,'[2]baza umowy'!A:AW,49,FALSE)</f>
        <v>przedsiębiorca lub przedsiębiorstwo</v>
      </c>
      <c r="AA637" t="str">
        <f>VLOOKUP(F637,'[2]baza umowy'!A:AL,38,FALSE)</f>
        <v>8511941423</v>
      </c>
    </row>
    <row r="638" spans="1:27" x14ac:dyDescent="0.25">
      <c r="A638" t="str">
        <f>VLOOKUP(F638,'[2]baza umowy'!A:B,2,FALSE)</f>
        <v>RPZP.01.00.00</v>
      </c>
      <c r="B638" t="str">
        <f>VLOOKUP(F638,'[2]baza umowy'!A:C,3,FALSE)</f>
        <v>RPZP.01.01.00</v>
      </c>
      <c r="C638" t="str">
        <f>VLOOKUP(F638,'[2]baza umowy'!A:D,4,FALSE)</f>
        <v>RPZP.01.01.01</v>
      </c>
      <c r="D638" s="102" t="s">
        <v>9167</v>
      </c>
      <c r="E638" s="103" t="str">
        <f>VLOOKUP(F638,'[2]baza umowy'!A:E,5,FALSE)</f>
        <v>RPZP.01.01.01-32-103/10-03</v>
      </c>
      <c r="F638" s="102" t="s">
        <v>9170</v>
      </c>
      <c r="G638" s="89" t="e">
        <f>VLOOKUP(F638,baza!G:G,1,FALSE)</f>
        <v>#N/A</v>
      </c>
      <c r="H638" s="102" t="s">
        <v>19699</v>
      </c>
      <c r="I638" s="104" t="s">
        <v>19700</v>
      </c>
      <c r="J638" s="105" t="str">
        <f t="shared" si="18"/>
        <v>RPZP.01.01.01-32-103/10-02</v>
      </c>
      <c r="K638" s="104" t="s">
        <v>19701</v>
      </c>
      <c r="L638" s="102" t="s">
        <v>19702</v>
      </c>
      <c r="M638" s="102" t="s">
        <v>9173</v>
      </c>
      <c r="N638" s="102" t="s">
        <v>9172</v>
      </c>
      <c r="O638" s="106" t="s">
        <v>11138</v>
      </c>
      <c r="P638" s="92" t="str">
        <f>VLOOKUP(F638,'[2]kiedy utworzył wop'!B:H,7,FALSE)</f>
        <v>2012-07-12</v>
      </c>
      <c r="Q638" s="107" t="s">
        <v>2281</v>
      </c>
      <c r="R638" s="108" t="str">
        <f t="shared" si="19"/>
        <v>2012</v>
      </c>
      <c r="S638" s="109" t="s">
        <v>2988</v>
      </c>
      <c r="T638" s="96">
        <f>VLOOKUP(F638,'[2]dofinansowanie '!P:AI,20,FALSE)</f>
        <v>53722.97</v>
      </c>
      <c r="U638" t="str">
        <f>VLOOKUP(F638,'[2]baza umowy'!A:AJ,36,FALSE)</f>
        <v>01 Obszar miejski</v>
      </c>
      <c r="V638" t="str">
        <f>VLOOKUP(F638,'[2]baza umowy'!H:AH,27,FALSE)</f>
        <v>08 Inne inwestycje w przedsiębiorstwa</v>
      </c>
      <c r="W638" t="str">
        <f>VLOOKUP(F638,'[2]baza umowy'!H:AK,30,FALSE)</f>
        <v>13 Handel hurtowy i detaliczny</v>
      </c>
      <c r="X638" t="str">
        <f>VLOOKUP(F638,'[2]baza umowy'!A:AM,39,FALSE)</f>
        <v>Kantor Marcin Markant</v>
      </c>
      <c r="Y638" t="str">
        <f>VLOOKUP(F638,'[2]baza umowy'!A:AU,47,FALSE)</f>
        <v>osoba fizyczna prowadząca działalność gospodarczą - mikro przedsiębiorstwo</v>
      </c>
      <c r="Z638" t="str">
        <f>VLOOKUP(F638,'[2]baza umowy'!A:AW,49,FALSE)</f>
        <v>przedsiębiorca lub przedsiębiorstwo</v>
      </c>
      <c r="AA638" t="str">
        <f>VLOOKUP(F638,'[2]baza umowy'!A:AL,38,FALSE)</f>
        <v>8542020747</v>
      </c>
    </row>
    <row r="639" spans="1:27" x14ac:dyDescent="0.25">
      <c r="A639" t="str">
        <f>VLOOKUP(F639,'[2]baza umowy'!A:B,2,FALSE)</f>
        <v>RPZP.01.00.00</v>
      </c>
      <c r="B639" t="str">
        <f>VLOOKUP(F639,'[2]baza umowy'!A:C,3,FALSE)</f>
        <v>RPZP.01.03.00</v>
      </c>
      <c r="C639" t="str">
        <f>VLOOKUP(F639,'[2]baza umowy'!A:D,4,FALSE)</f>
        <v>RPZP.01.03.01</v>
      </c>
      <c r="D639" s="102" t="s">
        <v>19703</v>
      </c>
      <c r="E639" s="103" t="str">
        <f>VLOOKUP(F639,'[2]baza umowy'!A:E,5,FALSE)</f>
        <v>RPZP.01.03.01-32-019/11-03</v>
      </c>
      <c r="F639" s="102" t="s">
        <v>8977</v>
      </c>
      <c r="G639" s="89" t="e">
        <f>VLOOKUP(F639,baza!G:G,1,FALSE)</f>
        <v>#N/A</v>
      </c>
      <c r="H639" s="102" t="s">
        <v>19704</v>
      </c>
      <c r="I639" s="104" t="s">
        <v>19705</v>
      </c>
      <c r="J639" s="105" t="str">
        <f t="shared" si="18"/>
        <v>RPZP.01.03.01-32-019/11-02</v>
      </c>
      <c r="K639" s="104" t="s">
        <v>19706</v>
      </c>
      <c r="L639" s="102" t="s">
        <v>19707</v>
      </c>
      <c r="M639" s="102" t="s">
        <v>19708</v>
      </c>
      <c r="N639" s="102" t="s">
        <v>8979</v>
      </c>
      <c r="O639" s="106" t="s">
        <v>10525</v>
      </c>
      <c r="P639" s="92" t="str">
        <f>VLOOKUP(F639,'[2]kiedy utworzył wop'!B:H,7,FALSE)</f>
        <v>2012-07-12</v>
      </c>
      <c r="Q639" s="107" t="s">
        <v>2281</v>
      </c>
      <c r="R639" s="108" t="str">
        <f t="shared" si="19"/>
        <v>2012</v>
      </c>
      <c r="S639" s="109" t="s">
        <v>2988</v>
      </c>
      <c r="T639" s="96">
        <f>VLOOKUP(F639,'[2]dofinansowanie '!P:AI,20,FALSE)</f>
        <v>10450</v>
      </c>
      <c r="U639" t="str">
        <f>VLOOKUP(F639,'[2]baza umowy'!A:AJ,36,FALSE)</f>
        <v>01 Obszar miejski</v>
      </c>
      <c r="V639" t="str">
        <f>VLOOKUP(F639,'[2]baza umowy'!H:AH,27,FALSE)</f>
        <v>05 Usługi w zakresie zaawansowanego wsparcia dla przedsiębiorstw i grup przedsiębiorstw</v>
      </c>
      <c r="W639" t="str">
        <f>VLOOKUP(F639,'[2]baza umowy'!H:AK,30,FALSE)</f>
        <v>06 Nieokreślony przemysł wytwórczy</v>
      </c>
      <c r="X639" t="str">
        <f>VLOOKUP(F639,'[2]baza umowy'!A:AM,39,FALSE)</f>
        <v>PLASTMOROZ spółka z ograniczoną odpowiedzialnością spółka komandytowa</v>
      </c>
      <c r="Y639" t="str">
        <f>VLOOKUP(F639,'[2]baza umowy'!A:AU,47,FALSE)</f>
        <v>osoba fizyczna prowadząca działalność gospodarczą - mikro przedsiębiorstwo</v>
      </c>
      <c r="Z639" t="str">
        <f>VLOOKUP(F639,'[2]baza umowy'!A:AW,49,FALSE)</f>
        <v>przedsiębiorca lub przedsiębiorstwo</v>
      </c>
      <c r="AA639" t="str">
        <f>VLOOKUP(F639,'[2]baza umowy'!A:AL,38,FALSE)</f>
        <v>6721007633</v>
      </c>
    </row>
    <row r="640" spans="1:27" x14ac:dyDescent="0.25">
      <c r="A640" t="str">
        <f>VLOOKUP(F640,'[2]baza umowy'!A:B,2,FALSE)</f>
        <v>RPZP.01.00.00</v>
      </c>
      <c r="B640" t="str">
        <f>VLOOKUP(F640,'[2]baza umowy'!A:C,3,FALSE)</f>
        <v>RPZP.01.01.00</v>
      </c>
      <c r="C640" t="str">
        <f>VLOOKUP(F640,'[2]baza umowy'!A:D,4,FALSE)</f>
        <v>RPZP.01.01.02</v>
      </c>
      <c r="D640" s="102" t="s">
        <v>6705</v>
      </c>
      <c r="E640" s="103" t="str">
        <f>VLOOKUP(F640,'[2]baza umowy'!A:E,5,FALSE)</f>
        <v>RPZP.01.01.02-32-063/09-05</v>
      </c>
      <c r="F640" s="102" t="s">
        <v>6708</v>
      </c>
      <c r="G640" s="89" t="e">
        <f>VLOOKUP(F640,baza!G:G,1,FALSE)</f>
        <v>#N/A</v>
      </c>
      <c r="H640" s="102" t="s">
        <v>19709</v>
      </c>
      <c r="I640" s="104" t="s">
        <v>19710</v>
      </c>
      <c r="J640" s="105" t="str">
        <f t="shared" si="18"/>
        <v>RPZP.01.01.02-32-063/09-08</v>
      </c>
      <c r="K640" s="104" t="s">
        <v>19711</v>
      </c>
      <c r="L640" s="102" t="s">
        <v>19712</v>
      </c>
      <c r="M640" s="102" t="s">
        <v>6711</v>
      </c>
      <c r="N640" s="102" t="s">
        <v>6710</v>
      </c>
      <c r="O640" s="106" t="s">
        <v>10573</v>
      </c>
      <c r="P640" s="92" t="str">
        <f>VLOOKUP(F640,'[2]kiedy utworzył wop'!B:H,7,FALSE)</f>
        <v>2012-07-12</v>
      </c>
      <c r="Q640" s="107" t="s">
        <v>2281</v>
      </c>
      <c r="R640" s="108" t="str">
        <f t="shared" si="19"/>
        <v>2012</v>
      </c>
      <c r="S640" s="109" t="s">
        <v>2988</v>
      </c>
      <c r="T640" s="96">
        <f>VLOOKUP(F640,'[2]dofinansowanie '!P:AI,20,FALSE)</f>
        <v>1677765.91</v>
      </c>
      <c r="U640" t="str">
        <f>VLOOKUP(F640,'[2]baza umowy'!A:AJ,36,FALSE)</f>
        <v>01 Obszar miejski</v>
      </c>
      <c r="V640" t="str">
        <f>VLOOKUP(F640,'[2]baza umowy'!H:AH,27,FALSE)</f>
        <v>08 Inne inwestycje w przedsiębiorstwa</v>
      </c>
      <c r="W640" t="str">
        <f>VLOOKUP(F640,'[2]baza umowy'!H:AK,30,FALSE)</f>
        <v>14 Hotele i restauracje</v>
      </c>
      <c r="X640" t="str">
        <f>VLOOKUP(F640,'[2]baza umowy'!A:AM,39,FALSE)</f>
        <v>HOTEL I RESTAURACJA „AURORA” SPÓŁKA Z OGRANICZONĄ ODPOWIEDZIALNOŚCIĄ</v>
      </c>
      <c r="Y640" t="str">
        <f>VLOOKUP(F640,'[2]baza umowy'!A:AU,47,FALSE)</f>
        <v>spółka z ograniczoną odpowiedzialnością - małe przedsiębiorstwo</v>
      </c>
      <c r="Z640" t="str">
        <f>VLOOKUP(F640,'[2]baza umowy'!A:AW,49,FALSE)</f>
        <v>przedsiębiorca lub przedsiębiorstwo</v>
      </c>
      <c r="AA640" t="str">
        <f>VLOOKUP(F640,'[2]baza umowy'!A:AL,38,FALSE)</f>
        <v>9860154888</v>
      </c>
    </row>
    <row r="641" spans="1:27" x14ac:dyDescent="0.25">
      <c r="A641" t="str">
        <f>VLOOKUP(F641,'[2]baza umowy'!A:B,2,FALSE)</f>
        <v>RPZP.01.00.00</v>
      </c>
      <c r="B641" t="str">
        <f>VLOOKUP(F641,'[2]baza umowy'!A:C,3,FALSE)</f>
        <v>RPZP.01.03.00</v>
      </c>
      <c r="C641" t="str">
        <f>VLOOKUP(F641,'[2]baza umowy'!A:D,4,FALSE)</f>
        <v>RPZP.01.03.02</v>
      </c>
      <c r="D641" s="102" t="s">
        <v>9309</v>
      </c>
      <c r="E641" s="103" t="str">
        <f>VLOOKUP(F641,'[2]baza umowy'!A:E,5,FALSE)</f>
        <v>RPZP.01.03.02-32-109/11-02</v>
      </c>
      <c r="F641" s="102" t="s">
        <v>9312</v>
      </c>
      <c r="G641" s="89" t="e">
        <f>VLOOKUP(F641,baza!G:G,1,FALSE)</f>
        <v>#N/A</v>
      </c>
      <c r="H641" s="102" t="s">
        <v>19713</v>
      </c>
      <c r="I641" s="104" t="s">
        <v>19714</v>
      </c>
      <c r="J641" s="105" t="str">
        <f t="shared" si="18"/>
        <v>RPZP.01.03.02-32-109/11-01</v>
      </c>
      <c r="K641" s="104" t="s">
        <v>19715</v>
      </c>
      <c r="L641" s="102" t="s">
        <v>19716</v>
      </c>
      <c r="M641" s="102" t="s">
        <v>9314</v>
      </c>
      <c r="N641" s="102" t="s">
        <v>9313</v>
      </c>
      <c r="O641" s="106" t="s">
        <v>10525</v>
      </c>
      <c r="P641" s="92" t="str">
        <f>VLOOKUP(F641,'[2]kiedy utworzył wop'!B:H,7,FALSE)</f>
        <v>2012-07-13</v>
      </c>
      <c r="Q641" s="107" t="s">
        <v>2281</v>
      </c>
      <c r="R641" s="108" t="str">
        <f t="shared" si="19"/>
        <v>2012</v>
      </c>
      <c r="S641" s="109" t="s">
        <v>2988</v>
      </c>
      <c r="T641" s="96">
        <f>VLOOKUP(F641,'[2]dofinansowanie '!P:AI,20,FALSE)</f>
        <v>3719.51</v>
      </c>
      <c r="U641" t="str">
        <f>VLOOKUP(F641,'[2]baza umowy'!A:AJ,36,FALSE)</f>
        <v>00 Nie dotyczy</v>
      </c>
      <c r="V641" t="str">
        <f>VLOOKUP(F641,'[2]baza umowy'!H:AH,27,FALSE)</f>
        <v>05 Usługi w zakresie zaawansowanego wsparcia dla przedsiębiorstw i grup przedsiębiorstw</v>
      </c>
      <c r="W641" t="str">
        <f>VLOOKUP(F641,'[2]baza umowy'!H:AK,30,FALSE)</f>
        <v>22 Inne niewyszczególnione usługi</v>
      </c>
      <c r="X641" t="str">
        <f>VLOOKUP(F641,'[2]baza umowy'!A:AM,39,FALSE)</f>
        <v>KONSIDA Sp. z o.o.</v>
      </c>
      <c r="Y641" t="str">
        <f>VLOOKUP(F641,'[2]baza umowy'!A:AU,47,FALSE)</f>
        <v>spółka z ograniczoną odpowiedzialnością - mikro przedsiębiorstwo</v>
      </c>
      <c r="Z641" t="str">
        <f>VLOOKUP(F641,'[2]baza umowy'!A:AW,49,FALSE)</f>
        <v>przedsiębiorca lub przedsiębiorstwo</v>
      </c>
      <c r="AA641" t="str">
        <f>VLOOKUP(F641,'[2]baza umowy'!A:AL,38,FALSE)</f>
        <v>8522573354</v>
      </c>
    </row>
    <row r="642" spans="1:27" x14ac:dyDescent="0.25">
      <c r="A642" t="str">
        <f>VLOOKUP(F642,'[2]baza umowy'!A:B,2,FALSE)</f>
        <v>RPZP.01.00.00</v>
      </c>
      <c r="B642" t="str">
        <f>VLOOKUP(F642,'[2]baza umowy'!A:C,3,FALSE)</f>
        <v>RPZP.01.03.00</v>
      </c>
      <c r="C642" t="str">
        <f>VLOOKUP(F642,'[2]baza umowy'!A:D,4,FALSE)</f>
        <v>RPZP.01.03.02</v>
      </c>
      <c r="D642" s="102" t="s">
        <v>9329</v>
      </c>
      <c r="E642" s="103" t="str">
        <f>VLOOKUP(F642,'[2]baza umowy'!A:E,5,FALSE)</f>
        <v>RPZP.01.03.02-32-108/11-02</v>
      </c>
      <c r="F642" s="102" t="s">
        <v>9332</v>
      </c>
      <c r="G642" s="89" t="e">
        <f>VLOOKUP(F642,baza!G:G,1,FALSE)</f>
        <v>#N/A</v>
      </c>
      <c r="H642" s="102" t="s">
        <v>19717</v>
      </c>
      <c r="I642" s="104" t="s">
        <v>19718</v>
      </c>
      <c r="J642" s="105" t="str">
        <f t="shared" ref="J642:J705" si="20">LEFT(I642,26)</f>
        <v>RPZP.01.03.02-32-108/11-01</v>
      </c>
      <c r="K642" s="104" t="s">
        <v>19719</v>
      </c>
      <c r="L642" s="102" t="s">
        <v>19720</v>
      </c>
      <c r="M642" s="102" t="s">
        <v>9334</v>
      </c>
      <c r="N642" s="102" t="s">
        <v>1272</v>
      </c>
      <c r="O642" s="106" t="s">
        <v>10525</v>
      </c>
      <c r="P642" s="92" t="str">
        <f>VLOOKUP(F642,'[2]kiedy utworzył wop'!B:H,7,FALSE)</f>
        <v>2012-07-13</v>
      </c>
      <c r="Q642" s="107" t="s">
        <v>2281</v>
      </c>
      <c r="R642" s="108" t="str">
        <f t="shared" ref="R642:R705" si="21">LEFT(Q642,4)</f>
        <v>2012</v>
      </c>
      <c r="S642" s="109" t="s">
        <v>2988</v>
      </c>
      <c r="T642" s="96">
        <f>VLOOKUP(F642,'[2]dofinansowanie '!P:AI,20,FALSE)</f>
        <v>3719.51</v>
      </c>
      <c r="U642" t="str">
        <f>VLOOKUP(F642,'[2]baza umowy'!A:AJ,36,FALSE)</f>
        <v>00 Nie dotyczy</v>
      </c>
      <c r="V642" t="str">
        <f>VLOOKUP(F642,'[2]baza umowy'!H:AH,27,FALSE)</f>
        <v>05 Usługi w zakresie zaawansowanego wsparcia dla przedsiębiorstw i grup przedsiębiorstw</v>
      </c>
      <c r="W642" t="str">
        <f>VLOOKUP(F642,'[2]baza umowy'!H:AK,30,FALSE)</f>
        <v>12 Budownictwo</v>
      </c>
      <c r="X642" t="str">
        <f>VLOOKUP(F642,'[2]baza umowy'!A:AM,39,FALSE)</f>
        <v>Przedsiębiorstwo Inwestycyjno-Usługowe "GAZOPOL Ltd" Sp. z o.o.</v>
      </c>
      <c r="Y642" t="str">
        <f>VLOOKUP(F642,'[2]baza umowy'!A:AU,47,FALSE)</f>
        <v>spółka z ograniczoną odpowiedzialnością - średnie przedsiębiorstwo</v>
      </c>
      <c r="Z642" t="str">
        <f>VLOOKUP(F642,'[2]baza umowy'!A:AW,49,FALSE)</f>
        <v>przedsiębiorca lub przedsiębiorstwo</v>
      </c>
      <c r="AA642" t="str">
        <f>VLOOKUP(F642,'[2]baza umowy'!A:AL,38,FALSE)</f>
        <v>6690500395</v>
      </c>
    </row>
    <row r="643" spans="1:27" x14ac:dyDescent="0.25">
      <c r="A643" t="str">
        <f>VLOOKUP(F643,'[2]baza umowy'!A:B,2,FALSE)</f>
        <v>RPZP.01.00.00</v>
      </c>
      <c r="B643" t="str">
        <f>VLOOKUP(F643,'[2]baza umowy'!A:C,3,FALSE)</f>
        <v>RPZP.01.03.00</v>
      </c>
      <c r="C643" t="str">
        <f>VLOOKUP(F643,'[2]baza umowy'!A:D,4,FALSE)</f>
        <v>RPZP.01.03.02</v>
      </c>
      <c r="D643" s="102" t="s">
        <v>9288</v>
      </c>
      <c r="E643" s="103" t="str">
        <f>VLOOKUP(F643,'[2]baza umowy'!A:E,5,FALSE)</f>
        <v>RPZP.01.03.02-32-107/11-03</v>
      </c>
      <c r="F643" s="102" t="s">
        <v>9291</v>
      </c>
      <c r="G643" s="89" t="e">
        <f>VLOOKUP(F643,baza!G:G,1,FALSE)</f>
        <v>#N/A</v>
      </c>
      <c r="H643" s="102" t="s">
        <v>19721</v>
      </c>
      <c r="I643" s="104" t="s">
        <v>19722</v>
      </c>
      <c r="J643" s="105" t="str">
        <f t="shared" si="20"/>
        <v>RPZP.01.03.02-32-107/11-01</v>
      </c>
      <c r="K643" s="104" t="s">
        <v>19723</v>
      </c>
      <c r="L643" s="102" t="s">
        <v>19724</v>
      </c>
      <c r="M643" s="102" t="s">
        <v>9293</v>
      </c>
      <c r="N643" s="102" t="s">
        <v>9292</v>
      </c>
      <c r="O643" s="106" t="s">
        <v>10525</v>
      </c>
      <c r="P643" s="92" t="str">
        <f>VLOOKUP(F643,'[2]kiedy utworzył wop'!B:H,7,FALSE)</f>
        <v>2012-07-13</v>
      </c>
      <c r="Q643" s="107" t="s">
        <v>2281</v>
      </c>
      <c r="R643" s="108" t="str">
        <f t="shared" si="21"/>
        <v>2012</v>
      </c>
      <c r="S643" s="109" t="s">
        <v>2988</v>
      </c>
      <c r="T643" s="96">
        <f>VLOOKUP(F643,'[2]dofinansowanie '!P:AI,20,FALSE)</f>
        <v>3719.51</v>
      </c>
      <c r="U643" t="str">
        <f>VLOOKUP(F643,'[2]baza umowy'!A:AJ,36,FALSE)</f>
        <v>00 Nie dotyczy</v>
      </c>
      <c r="V643" t="str">
        <f>VLOOKUP(F643,'[2]baza umowy'!H:AH,27,FALSE)</f>
        <v>05 Usługi w zakresie zaawansowanego wsparcia dla przedsiębiorstw i grup przedsiębiorstw</v>
      </c>
      <c r="W643" t="str">
        <f>VLOOKUP(F643,'[2]baza umowy'!H:AK,30,FALSE)</f>
        <v>22 Inne niewyszczególnione usługi</v>
      </c>
      <c r="X643" t="str">
        <f>VLOOKUP(F643,'[2]baza umowy'!A:AM,39,FALSE)</f>
        <v>Pracownia Projektowa "JUST PROJECT" Justyna Just</v>
      </c>
      <c r="Y643" t="str">
        <f>VLOOKUP(F643,'[2]baza umowy'!A:AU,47,FALSE)</f>
        <v>osoba fizyczna prowadząca działalność gospodarczą - mikro przedsiębiorstwo</v>
      </c>
      <c r="Z643" t="str">
        <f>VLOOKUP(F643,'[2]baza umowy'!A:AW,49,FALSE)</f>
        <v>przedsiębiorca lub przedsiębiorstwo</v>
      </c>
      <c r="AA643" t="str">
        <f>VLOOKUP(F643,'[2]baza umowy'!A:AL,38,FALSE)</f>
        <v>9551095314</v>
      </c>
    </row>
    <row r="644" spans="1:27" x14ac:dyDescent="0.25">
      <c r="A644" t="str">
        <f>VLOOKUP(F644,'[2]baza umowy'!A:B,2,FALSE)</f>
        <v>RPZP.01.00.00</v>
      </c>
      <c r="B644" t="str">
        <f>VLOOKUP(F644,'[2]baza umowy'!A:C,3,FALSE)</f>
        <v>RPZP.01.03.00</v>
      </c>
      <c r="C644" t="str">
        <f>VLOOKUP(F644,'[2]baza umowy'!A:D,4,FALSE)</f>
        <v>RPZP.01.03.02</v>
      </c>
      <c r="D644" s="102" t="s">
        <v>19725</v>
      </c>
      <c r="E644" s="103" t="str">
        <f>VLOOKUP(F644,'[2]baza umowy'!A:E,5,FALSE)</f>
        <v>RPZP.01.03.02-32-106/11-02</v>
      </c>
      <c r="F644" s="102" t="s">
        <v>9301</v>
      </c>
      <c r="G644" s="89" t="e">
        <f>VLOOKUP(F644,baza!G:G,1,FALSE)</f>
        <v>#N/A</v>
      </c>
      <c r="H644" s="102" t="s">
        <v>19726</v>
      </c>
      <c r="I644" s="104" t="s">
        <v>19725</v>
      </c>
      <c r="J644" s="105" t="str">
        <f t="shared" si="20"/>
        <v>RPZP.01.03.02-32-106/11-01</v>
      </c>
      <c r="K644" s="104" t="s">
        <v>19727</v>
      </c>
      <c r="L644" s="102" t="s">
        <v>19728</v>
      </c>
      <c r="M644" s="102" t="s">
        <v>9303</v>
      </c>
      <c r="N644" s="102" t="s">
        <v>9302</v>
      </c>
      <c r="O644" s="106" t="s">
        <v>10525</v>
      </c>
      <c r="P644" s="92" t="str">
        <f>VLOOKUP(F644,'[2]kiedy utworzył wop'!B:H,7,FALSE)</f>
        <v>2012-07-13</v>
      </c>
      <c r="Q644" s="107" t="s">
        <v>2281</v>
      </c>
      <c r="R644" s="108" t="str">
        <f t="shared" si="21"/>
        <v>2012</v>
      </c>
      <c r="S644" s="109" t="s">
        <v>2988</v>
      </c>
      <c r="T644" s="96">
        <f>VLOOKUP(F644,'[2]dofinansowanie '!P:AI,20,FALSE)</f>
        <v>3719.51</v>
      </c>
      <c r="U644" t="str">
        <f>VLOOKUP(F644,'[2]baza umowy'!A:AJ,36,FALSE)</f>
        <v>00 Nie dotyczy</v>
      </c>
      <c r="V644" t="str">
        <f>VLOOKUP(F644,'[2]baza umowy'!H:AH,27,FALSE)</f>
        <v>05 Usługi w zakresie zaawansowanego wsparcia dla przedsiębiorstw i grup przedsiębiorstw</v>
      </c>
      <c r="W644" t="str">
        <f>VLOOKUP(F644,'[2]baza umowy'!H:AK,30,FALSE)</f>
        <v>12 Budownictwo</v>
      </c>
      <c r="X644" t="str">
        <f>VLOOKUP(F644,'[2]baza umowy'!A:AM,39,FALSE)</f>
        <v>PRZEDSIĘBIORSTWO INSTALACYJNE "INŻYNIER" Marcin Ołówka</v>
      </c>
      <c r="Y644" t="str">
        <f>VLOOKUP(F644,'[2]baza umowy'!A:AU,47,FALSE)</f>
        <v>osoba fizyczna prowadząca działalność gospodarczą - małe przedsiębiorstwo</v>
      </c>
      <c r="Z644" t="str">
        <f>VLOOKUP(F644,'[2]baza umowy'!A:AW,49,FALSE)</f>
        <v>przedsiębiorca lub przedsiębiorstwo</v>
      </c>
      <c r="AA644" t="str">
        <f>VLOOKUP(F644,'[2]baza umowy'!A:AL,38,FALSE)</f>
        <v>8571678917</v>
      </c>
    </row>
    <row r="645" spans="1:27" x14ac:dyDescent="0.25">
      <c r="A645" t="str">
        <f>VLOOKUP(F645,'[2]baza umowy'!A:B,2,FALSE)</f>
        <v>RPZP.01.00.00</v>
      </c>
      <c r="B645" t="str">
        <f>VLOOKUP(F645,'[2]baza umowy'!A:C,3,FALSE)</f>
        <v>RPZP.01.03.00</v>
      </c>
      <c r="C645" t="str">
        <f>VLOOKUP(F645,'[2]baza umowy'!A:D,4,FALSE)</f>
        <v>RPZP.01.03.02</v>
      </c>
      <c r="D645" s="102" t="s">
        <v>9259</v>
      </c>
      <c r="E645" s="103" t="str">
        <f>VLOOKUP(F645,'[2]baza umowy'!A:E,5,FALSE)</f>
        <v>RPZP.01.03.02-32-105/11-02</v>
      </c>
      <c r="F645" s="102" t="s">
        <v>9261</v>
      </c>
      <c r="G645" s="89" t="e">
        <f>VLOOKUP(F645,baza!G:G,1,FALSE)</f>
        <v>#N/A</v>
      </c>
      <c r="H645" s="102" t="s">
        <v>19729</v>
      </c>
      <c r="I645" s="104" t="s">
        <v>19730</v>
      </c>
      <c r="J645" s="105" t="str">
        <f t="shared" si="20"/>
        <v>RPZP.01.03.02-32-105/11-01</v>
      </c>
      <c r="K645" s="104" t="s">
        <v>19731</v>
      </c>
      <c r="L645" s="102" t="s">
        <v>19732</v>
      </c>
      <c r="M645" s="102" t="s">
        <v>9264</v>
      </c>
      <c r="N645" s="102" t="s">
        <v>9263</v>
      </c>
      <c r="O645" s="106" t="s">
        <v>10525</v>
      </c>
      <c r="P645" s="92" t="str">
        <f>VLOOKUP(F645,'[2]kiedy utworzył wop'!B:H,7,FALSE)</f>
        <v>2012-07-13</v>
      </c>
      <c r="Q645" s="107" t="s">
        <v>2281</v>
      </c>
      <c r="R645" s="108" t="str">
        <f t="shared" si="21"/>
        <v>2012</v>
      </c>
      <c r="S645" s="109" t="s">
        <v>2988</v>
      </c>
      <c r="T645" s="96">
        <f>VLOOKUP(F645,'[2]dofinansowanie '!P:AI,20,FALSE)</f>
        <v>3719.51</v>
      </c>
      <c r="U645" t="str">
        <f>VLOOKUP(F645,'[2]baza umowy'!A:AJ,36,FALSE)</f>
        <v>00 Nie dotyczy</v>
      </c>
      <c r="V645" t="str">
        <f>VLOOKUP(F645,'[2]baza umowy'!H:AH,27,FALSE)</f>
        <v>05 Usługi w zakresie zaawansowanego wsparcia dla przedsiębiorstw i grup przedsiębiorstw</v>
      </c>
      <c r="W645" t="str">
        <f>VLOOKUP(F645,'[2]baza umowy'!H:AK,30,FALSE)</f>
        <v>22 Inne niewyszczególnione usługi</v>
      </c>
      <c r="X645" t="str">
        <f>VLOOKUP(F645,'[2]baza umowy'!A:AM,39,FALSE)</f>
        <v>NP CONSULT SPÓŁKA Z OGRANICZONĄ ODPOWIEDZIALNOŚCIĄ</v>
      </c>
      <c r="Y645" t="str">
        <f>VLOOKUP(F645,'[2]baza umowy'!A:AU,47,FALSE)</f>
        <v>spółka z ograniczoną odpowiedzialnością - mikro przedsiębiorstwo</v>
      </c>
      <c r="Z645" t="str">
        <f>VLOOKUP(F645,'[2]baza umowy'!A:AW,49,FALSE)</f>
        <v>przedsiębiorca lub przedsiębiorstwo</v>
      </c>
      <c r="AA645" t="str">
        <f>VLOOKUP(F645,'[2]baza umowy'!A:AL,38,FALSE)</f>
        <v>8513067278</v>
      </c>
    </row>
    <row r="646" spans="1:27" x14ac:dyDescent="0.25">
      <c r="A646" t="str">
        <f>VLOOKUP(F646,'[2]baza umowy'!A:B,2,FALSE)</f>
        <v>RPZP.01.00.00</v>
      </c>
      <c r="B646" t="str">
        <f>VLOOKUP(F646,'[2]baza umowy'!A:C,3,FALSE)</f>
        <v>RPZP.01.03.00</v>
      </c>
      <c r="C646" t="str">
        <f>VLOOKUP(F646,'[2]baza umowy'!A:D,4,FALSE)</f>
        <v>RPZP.01.03.02</v>
      </c>
      <c r="D646" s="102" t="s">
        <v>9278</v>
      </c>
      <c r="E646" s="103" t="str">
        <f>VLOOKUP(F646,'[2]baza umowy'!A:E,5,FALSE)</f>
        <v>RPZP.01.03.02-32-103/11-03</v>
      </c>
      <c r="F646" s="102" t="s">
        <v>9281</v>
      </c>
      <c r="G646" s="89" t="e">
        <f>VLOOKUP(F646,baza!G:G,1,FALSE)</f>
        <v>#N/A</v>
      </c>
      <c r="H646" s="102" t="s">
        <v>19733</v>
      </c>
      <c r="I646" s="104" t="s">
        <v>19734</v>
      </c>
      <c r="J646" s="105" t="str">
        <f t="shared" si="20"/>
        <v>RPZP.01.03.02-32-103/11-01</v>
      </c>
      <c r="K646" s="104" t="s">
        <v>19735</v>
      </c>
      <c r="L646" s="102" t="s">
        <v>19736</v>
      </c>
      <c r="M646" s="102" t="s">
        <v>9284</v>
      </c>
      <c r="N646" s="102" t="s">
        <v>9283</v>
      </c>
      <c r="O646" s="106" t="s">
        <v>10525</v>
      </c>
      <c r="P646" s="92" t="str">
        <f>VLOOKUP(F646,'[2]kiedy utworzył wop'!B:H,7,FALSE)</f>
        <v>2012-07-13</v>
      </c>
      <c r="Q646" s="107" t="s">
        <v>2281</v>
      </c>
      <c r="R646" s="108" t="str">
        <f t="shared" si="21"/>
        <v>2012</v>
      </c>
      <c r="S646" s="109" t="s">
        <v>2988</v>
      </c>
      <c r="T646" s="96">
        <f>VLOOKUP(F646,'[2]dofinansowanie '!P:AI,20,FALSE)</f>
        <v>7439.02</v>
      </c>
      <c r="U646" t="str">
        <f>VLOOKUP(F646,'[2]baza umowy'!A:AJ,36,FALSE)</f>
        <v>00 Nie dotyczy</v>
      </c>
      <c r="V646" t="str">
        <f>VLOOKUP(F646,'[2]baza umowy'!H:AH,27,FALSE)</f>
        <v>05 Usługi w zakresie zaawansowanego wsparcia dla przedsiębiorstw i grup przedsiębiorstw</v>
      </c>
      <c r="W646" t="str">
        <f>VLOOKUP(F646,'[2]baza umowy'!H:AK,30,FALSE)</f>
        <v>12 Budownictwo</v>
      </c>
      <c r="X646" t="str">
        <f>VLOOKUP(F646,'[2]baza umowy'!A:AM,39,FALSE)</f>
        <v>PRZEDSIĘBIORSTWO BUDOWNICTWA OGÓLNEGO I USŁUG INWESTYCYJNYCH PIOTR FLENS</v>
      </c>
      <c r="Y646" t="str">
        <f>VLOOKUP(F646,'[2]baza umowy'!A:AU,47,FALSE)</f>
        <v>osoba fizyczna prowadząca działalność gospodarczą - średnie przedsiębiorstwo</v>
      </c>
      <c r="Z646" t="str">
        <f>VLOOKUP(F646,'[2]baza umowy'!A:AW,49,FALSE)</f>
        <v>przedsiębiorca lub przedsiębiorstwo</v>
      </c>
      <c r="AA646" t="str">
        <f>VLOOKUP(F646,'[2]baza umowy'!A:AL,38,FALSE)</f>
        <v>6690402155</v>
      </c>
    </row>
    <row r="647" spans="1:27" x14ac:dyDescent="0.25">
      <c r="A647" t="str">
        <f>VLOOKUP(F647,'[2]baza umowy'!A:B,2,FALSE)</f>
        <v>RPZP.01.00.00</v>
      </c>
      <c r="B647" t="str">
        <f>VLOOKUP(F647,'[2]baza umowy'!A:C,3,FALSE)</f>
        <v>RPZP.01.03.00</v>
      </c>
      <c r="C647" t="str">
        <f>VLOOKUP(F647,'[2]baza umowy'!A:D,4,FALSE)</f>
        <v>RPZP.01.03.02</v>
      </c>
      <c r="D647" s="102" t="s">
        <v>19737</v>
      </c>
      <c r="E647" s="103" t="str">
        <f>VLOOKUP(F647,'[2]baza umowy'!A:E,5,FALSE)</f>
        <v>RPZP.01.03.02-32-101/11-02</v>
      </c>
      <c r="F647" s="102" t="s">
        <v>9251</v>
      </c>
      <c r="G647" s="89" t="e">
        <f>VLOOKUP(F647,baza!G:G,1,FALSE)</f>
        <v>#N/A</v>
      </c>
      <c r="H647" s="102" t="s">
        <v>19738</v>
      </c>
      <c r="I647" s="104" t="s">
        <v>19737</v>
      </c>
      <c r="J647" s="105" t="str">
        <f t="shared" si="20"/>
        <v>RPZP.01.03.02-32-101/11-01</v>
      </c>
      <c r="K647" s="104" t="s">
        <v>19739</v>
      </c>
      <c r="L647" s="102" t="s">
        <v>19740</v>
      </c>
      <c r="M647" s="102" t="s">
        <v>9255</v>
      </c>
      <c r="N647" s="102" t="s">
        <v>9254</v>
      </c>
      <c r="O647" s="106" t="s">
        <v>10525</v>
      </c>
      <c r="P647" s="92" t="str">
        <f>VLOOKUP(F647,'[2]kiedy utworzył wop'!B:H,7,FALSE)</f>
        <v>2012-07-13</v>
      </c>
      <c r="Q647" s="107" t="s">
        <v>2281</v>
      </c>
      <c r="R647" s="108" t="str">
        <f t="shared" si="21"/>
        <v>2012</v>
      </c>
      <c r="S647" s="109" t="s">
        <v>2988</v>
      </c>
      <c r="T647" s="96">
        <f>VLOOKUP(F647,'[2]dofinansowanie '!P:AI,20,FALSE)</f>
        <v>7439.02</v>
      </c>
      <c r="U647" t="str">
        <f>VLOOKUP(F647,'[2]baza umowy'!A:AJ,36,FALSE)</f>
        <v>00 Nie dotyczy</v>
      </c>
      <c r="V647" t="str">
        <f>VLOOKUP(F647,'[2]baza umowy'!H:AH,27,FALSE)</f>
        <v>05 Usługi w zakresie zaawansowanego wsparcia dla przedsiębiorstw i grup przedsiębiorstw</v>
      </c>
      <c r="W647" t="str">
        <f>VLOOKUP(F647,'[2]baza umowy'!H:AK,30,FALSE)</f>
        <v>22 Inne niewyszczególnione usługi</v>
      </c>
      <c r="X647" t="str">
        <f>VLOOKUP(F647,'[2]baza umowy'!A:AM,39,FALSE)</f>
        <v>INWESTYCJE BUDOWLANE IRENEUSZ MICHOŃ</v>
      </c>
      <c r="Y647" t="str">
        <f>VLOOKUP(F647,'[2]baza umowy'!A:AU,47,FALSE)</f>
        <v>osoba fizyczna prowadząca działalność gospodarczą - mikro przedsiębiorstwo</v>
      </c>
      <c r="Z647" t="str">
        <f>VLOOKUP(F647,'[2]baza umowy'!A:AW,49,FALSE)</f>
        <v>przedsiębiorca lub przedsiębiorstwo</v>
      </c>
      <c r="AA647" t="str">
        <f>VLOOKUP(F647,'[2]baza umowy'!A:AL,38,FALSE)</f>
        <v>6691079785</v>
      </c>
    </row>
    <row r="648" spans="1:27" x14ac:dyDescent="0.25">
      <c r="A648" t="str">
        <f>VLOOKUP(F648,'[2]baza umowy'!A:B,2,FALSE)</f>
        <v>RPZP.01.00.00</v>
      </c>
      <c r="B648" t="str">
        <f>VLOOKUP(F648,'[2]baza umowy'!A:C,3,FALSE)</f>
        <v>RPZP.01.03.00</v>
      </c>
      <c r="C648" t="str">
        <f>VLOOKUP(F648,'[2]baza umowy'!A:D,4,FALSE)</f>
        <v>RPZP.01.03.02</v>
      </c>
      <c r="D648" s="102" t="s">
        <v>19741</v>
      </c>
      <c r="E648" s="103" t="str">
        <f>VLOOKUP(F648,'[2]baza umowy'!A:E,5,FALSE)</f>
        <v>RPZP.01.03.02-32-100/11-02</v>
      </c>
      <c r="F648" s="102" t="s">
        <v>9340</v>
      </c>
      <c r="G648" s="89" t="e">
        <f>VLOOKUP(F648,baza!G:G,1,FALSE)</f>
        <v>#N/A</v>
      </c>
      <c r="H648" s="102" t="s">
        <v>19742</v>
      </c>
      <c r="I648" s="104" t="s">
        <v>19741</v>
      </c>
      <c r="J648" s="105" t="str">
        <f t="shared" si="20"/>
        <v>RPZP.01.03.02-32-100/11-01</v>
      </c>
      <c r="K648" s="104" t="s">
        <v>19743</v>
      </c>
      <c r="L648" s="102" t="s">
        <v>19744</v>
      </c>
      <c r="M648" s="102" t="s">
        <v>19745</v>
      </c>
      <c r="N648" s="102" t="s">
        <v>9342</v>
      </c>
      <c r="O648" s="106" t="s">
        <v>10525</v>
      </c>
      <c r="P648" s="92" t="str">
        <f>VLOOKUP(F648,'[2]kiedy utworzył wop'!B:H,7,FALSE)</f>
        <v>2012-07-13</v>
      </c>
      <c r="Q648" s="107" t="s">
        <v>2281</v>
      </c>
      <c r="R648" s="108" t="str">
        <f t="shared" si="21"/>
        <v>2012</v>
      </c>
      <c r="S648" s="109" t="s">
        <v>2988</v>
      </c>
      <c r="T648" s="96">
        <f>VLOOKUP(F648,'[2]dofinansowanie '!P:AI,20,FALSE)</f>
        <v>7439.02</v>
      </c>
      <c r="U648" t="str">
        <f>VLOOKUP(F648,'[2]baza umowy'!A:AJ,36,FALSE)</f>
        <v>00 Nie dotyczy</v>
      </c>
      <c r="V648" t="str">
        <f>VLOOKUP(F648,'[2]baza umowy'!H:AH,27,FALSE)</f>
        <v>05 Usługi w zakresie zaawansowanego wsparcia dla przedsiębiorstw i grup przedsiębiorstw</v>
      </c>
      <c r="W648" t="str">
        <f>VLOOKUP(F648,'[2]baza umowy'!H:AK,30,FALSE)</f>
        <v>12 Budownictwo</v>
      </c>
      <c r="X648" t="str">
        <f>VLOOKUP(F648,'[2]baza umowy'!A:AM,39,FALSE)</f>
        <v>PRZEDSIĘBIORSTWO BUDOWLANO-HANDLOWE PERFEKT SP. Z O.O.</v>
      </c>
      <c r="Y648" t="str">
        <f>VLOOKUP(F648,'[2]baza umowy'!A:AU,47,FALSE)</f>
        <v>spółka z ograniczoną odpowiedzialnością - małe przedsiębiorstwo</v>
      </c>
      <c r="Z648" t="str">
        <f>VLOOKUP(F648,'[2]baza umowy'!A:AW,49,FALSE)</f>
        <v>przedsiębiorca lub przedsiębiorstwo</v>
      </c>
      <c r="AA648" t="str">
        <f>VLOOKUP(F648,'[2]baza umowy'!A:AL,38,FALSE)</f>
        <v>8520405279</v>
      </c>
    </row>
    <row r="649" spans="1:27" x14ac:dyDescent="0.25">
      <c r="A649" t="str">
        <f>VLOOKUP(F649,'[2]baza umowy'!A:B,2,FALSE)</f>
        <v>RPZP.01.00.00</v>
      </c>
      <c r="B649" t="str">
        <f>VLOOKUP(F649,'[2]baza umowy'!A:C,3,FALSE)</f>
        <v>RPZP.01.03.00</v>
      </c>
      <c r="C649" t="str">
        <f>VLOOKUP(F649,'[2]baza umowy'!A:D,4,FALSE)</f>
        <v>RPZP.01.03.02</v>
      </c>
      <c r="D649" s="102" t="s">
        <v>19746</v>
      </c>
      <c r="E649" s="103" t="str">
        <f>VLOOKUP(F649,'[2]baza umowy'!A:E,5,FALSE)</f>
        <v>RPZP.01.03.02-32-099/11-02</v>
      </c>
      <c r="F649" s="102" t="s">
        <v>9271</v>
      </c>
      <c r="G649" s="89" t="e">
        <f>VLOOKUP(F649,baza!G:G,1,FALSE)</f>
        <v>#N/A</v>
      </c>
      <c r="H649" s="102" t="s">
        <v>19747</v>
      </c>
      <c r="I649" s="104" t="s">
        <v>19746</v>
      </c>
      <c r="J649" s="105" t="str">
        <f t="shared" si="20"/>
        <v>RPZP.01.03.02-32-099/11-01</v>
      </c>
      <c r="K649" s="104" t="s">
        <v>19748</v>
      </c>
      <c r="L649" s="102" t="s">
        <v>19749</v>
      </c>
      <c r="M649" s="102" t="s">
        <v>9273</v>
      </c>
      <c r="N649" s="102" t="s">
        <v>9272</v>
      </c>
      <c r="O649" s="106" t="s">
        <v>10525</v>
      </c>
      <c r="P649" s="92" t="str">
        <f>VLOOKUP(F649,'[2]kiedy utworzył wop'!B:H,7,FALSE)</f>
        <v>2012-07-13</v>
      </c>
      <c r="Q649" s="107" t="s">
        <v>2281</v>
      </c>
      <c r="R649" s="108" t="str">
        <f t="shared" si="21"/>
        <v>2012</v>
      </c>
      <c r="S649" s="109" t="s">
        <v>2988</v>
      </c>
      <c r="T649" s="96">
        <f>VLOOKUP(F649,'[2]dofinansowanie '!P:AI,20,FALSE)</f>
        <v>3719.51</v>
      </c>
      <c r="U649" t="str">
        <f>VLOOKUP(F649,'[2]baza umowy'!A:AJ,36,FALSE)</f>
        <v>00 Nie dotyczy</v>
      </c>
      <c r="V649" t="str">
        <f>VLOOKUP(F649,'[2]baza umowy'!H:AH,27,FALSE)</f>
        <v>05 Usługi w zakresie zaawansowanego wsparcia dla przedsiębiorstw i grup przedsiębiorstw</v>
      </c>
      <c r="W649" t="str">
        <f>VLOOKUP(F649,'[2]baza umowy'!H:AK,30,FALSE)</f>
        <v>22 Inne niewyszczególnione usługi</v>
      </c>
      <c r="X649" t="str">
        <f>VLOOKUP(F649,'[2]baza umowy'!A:AM,39,FALSE)</f>
        <v>"ORSEL" PIOTR PROSTAK</v>
      </c>
      <c r="Y649" t="str">
        <f>VLOOKUP(F649,'[2]baza umowy'!A:AU,47,FALSE)</f>
        <v>osoba fizyczna prowadząca działalność gospodarczą - mikro przedsiębiorstwo</v>
      </c>
      <c r="Z649" t="str">
        <f>VLOOKUP(F649,'[2]baza umowy'!A:AW,49,FALSE)</f>
        <v>przedsiębiorca lub przedsiębiorstwo</v>
      </c>
      <c r="AA649" t="str">
        <f>VLOOKUP(F649,'[2]baza umowy'!A:AL,38,FALSE)</f>
        <v>9551528842</v>
      </c>
    </row>
    <row r="650" spans="1:27" x14ac:dyDescent="0.25">
      <c r="A650" t="str">
        <f>VLOOKUP(F650,'[2]baza umowy'!A:B,2,FALSE)</f>
        <v>RPZP.01.00.00</v>
      </c>
      <c r="B650" t="str">
        <f>VLOOKUP(F650,'[2]baza umowy'!A:C,3,FALSE)</f>
        <v>RPZP.01.03.00</v>
      </c>
      <c r="C650" t="str">
        <f>VLOOKUP(F650,'[2]baza umowy'!A:D,4,FALSE)</f>
        <v>RPZP.01.03.02</v>
      </c>
      <c r="D650" s="102" t="s">
        <v>19750</v>
      </c>
      <c r="E650" s="103" t="str">
        <f>VLOOKUP(F650,'[2]baza umowy'!A:E,5,FALSE)</f>
        <v>RPZP.01.03.02-32-098/11-02</v>
      </c>
      <c r="F650" s="102" t="s">
        <v>9369</v>
      </c>
      <c r="G650" s="89" t="e">
        <f>VLOOKUP(F650,baza!G:G,1,FALSE)</f>
        <v>#N/A</v>
      </c>
      <c r="H650" s="102" t="s">
        <v>19751</v>
      </c>
      <c r="I650" s="104" t="s">
        <v>19750</v>
      </c>
      <c r="J650" s="105" t="str">
        <f t="shared" si="20"/>
        <v>RPZP.01.03.02-32-098/11-01</v>
      </c>
      <c r="K650" s="104" t="s">
        <v>19752</v>
      </c>
      <c r="L650" s="102" t="s">
        <v>19753</v>
      </c>
      <c r="M650" s="102" t="s">
        <v>9372</v>
      </c>
      <c r="N650" s="102" t="s">
        <v>9371</v>
      </c>
      <c r="O650" s="106" t="s">
        <v>10525</v>
      </c>
      <c r="P650" s="92" t="str">
        <f>VLOOKUP(F650,'[2]kiedy utworzył wop'!B:H,7,FALSE)</f>
        <v>2012-07-13</v>
      </c>
      <c r="Q650" s="107" t="s">
        <v>2281</v>
      </c>
      <c r="R650" s="108" t="str">
        <f t="shared" si="21"/>
        <v>2012</v>
      </c>
      <c r="S650" s="109" t="s">
        <v>2988</v>
      </c>
      <c r="T650" s="96">
        <f>VLOOKUP(F650,'[2]dofinansowanie '!P:AI,20,FALSE)</f>
        <v>3719.51</v>
      </c>
      <c r="U650" t="str">
        <f>VLOOKUP(F650,'[2]baza umowy'!A:AJ,36,FALSE)</f>
        <v>00 Nie dotyczy</v>
      </c>
      <c r="V650" t="str">
        <f>VLOOKUP(F650,'[2]baza umowy'!H:AH,27,FALSE)</f>
        <v>05 Usługi w zakresie zaawansowanego wsparcia dla przedsiębiorstw i grup przedsiębiorstw</v>
      </c>
      <c r="W650" t="str">
        <f>VLOOKUP(F650,'[2]baza umowy'!H:AK,30,FALSE)</f>
        <v>22 Inne niewyszczególnione usługi</v>
      </c>
      <c r="X650" t="str">
        <f>VLOOKUP(F650,'[2]baza umowy'!A:AM,39,FALSE)</f>
        <v>PROFIHOME Sławomir Ireneusz Sadownik</v>
      </c>
      <c r="Y650" t="str">
        <f>VLOOKUP(F650,'[2]baza umowy'!A:AU,47,FALSE)</f>
        <v>osoba fizyczna prowadząca działalność gospodarczą - mikro przedsiębiorstwo</v>
      </c>
      <c r="Z650" t="str">
        <f>VLOOKUP(F650,'[2]baza umowy'!A:AW,49,FALSE)</f>
        <v>przedsiębiorca lub przedsiębiorstwo</v>
      </c>
      <c r="AA650" t="str">
        <f>VLOOKUP(F650,'[2]baza umowy'!A:AL,38,FALSE)</f>
        <v>8512367618</v>
      </c>
    </row>
    <row r="651" spans="1:27" x14ac:dyDescent="0.25">
      <c r="A651" t="str">
        <f>VLOOKUP(F651,'[2]baza umowy'!A:B,2,FALSE)</f>
        <v>RPZP.01.00.00</v>
      </c>
      <c r="B651" t="str">
        <f>VLOOKUP(F651,'[2]baza umowy'!A:C,3,FALSE)</f>
        <v>RPZP.01.03.00</v>
      </c>
      <c r="C651" t="str">
        <f>VLOOKUP(F651,'[2]baza umowy'!A:D,4,FALSE)</f>
        <v>RPZP.01.03.02</v>
      </c>
      <c r="D651" s="102" t="s">
        <v>19754</v>
      </c>
      <c r="E651" s="103" t="str">
        <f>VLOOKUP(F651,'[2]baza umowy'!A:E,5,FALSE)</f>
        <v>RPZP.01.03.02-32-097/11-02</v>
      </c>
      <c r="F651" s="102" t="s">
        <v>9323</v>
      </c>
      <c r="G651" s="89" t="e">
        <f>VLOOKUP(F651,baza!G:G,1,FALSE)</f>
        <v>#N/A</v>
      </c>
      <c r="H651" s="102" t="s">
        <v>19755</v>
      </c>
      <c r="I651" s="104" t="s">
        <v>19754</v>
      </c>
      <c r="J651" s="105" t="str">
        <f t="shared" si="20"/>
        <v>RPZP.01.03.02-32-097/11-01</v>
      </c>
      <c r="K651" s="104" t="s">
        <v>19756</v>
      </c>
      <c r="L651" s="102" t="s">
        <v>19757</v>
      </c>
      <c r="M651" s="102" t="s">
        <v>9326</v>
      </c>
      <c r="N651" s="102" t="s">
        <v>9325</v>
      </c>
      <c r="O651" s="106" t="s">
        <v>10525</v>
      </c>
      <c r="P651" s="92" t="str">
        <f>VLOOKUP(F651,'[2]kiedy utworzył wop'!B:H,7,FALSE)</f>
        <v>2012-07-13</v>
      </c>
      <c r="Q651" s="107" t="s">
        <v>2281</v>
      </c>
      <c r="R651" s="108" t="str">
        <f t="shared" si="21"/>
        <v>2012</v>
      </c>
      <c r="S651" s="109" t="s">
        <v>2988</v>
      </c>
      <c r="T651" s="96">
        <f>VLOOKUP(F651,'[2]dofinansowanie '!P:AI,20,FALSE)</f>
        <v>3719.51</v>
      </c>
      <c r="U651" t="str">
        <f>VLOOKUP(F651,'[2]baza umowy'!A:AJ,36,FALSE)</f>
        <v>00 Nie dotyczy</v>
      </c>
      <c r="V651" t="str">
        <f>VLOOKUP(F651,'[2]baza umowy'!H:AH,27,FALSE)</f>
        <v>05 Usługi w zakresie zaawansowanego wsparcia dla przedsiębiorstw i grup przedsiębiorstw</v>
      </c>
      <c r="W651" t="str">
        <f>VLOOKUP(F651,'[2]baza umowy'!H:AK,30,FALSE)</f>
        <v>12 Budownictwo</v>
      </c>
      <c r="X651" t="str">
        <f>VLOOKUP(F651,'[2]baza umowy'!A:AM,39,FALSE)</f>
        <v>Biuro Usług Technicznych - Eugeniusz Dobosz</v>
      </c>
      <c r="Y651" t="str">
        <f>VLOOKUP(F651,'[2]baza umowy'!A:AU,47,FALSE)</f>
        <v>osoba fizyczna prowadząca działalność gospodarczą - mikro przedsiębiorstwo</v>
      </c>
      <c r="Z651" t="str">
        <f>VLOOKUP(F651,'[2]baza umowy'!A:AW,49,FALSE)</f>
        <v>przedsiębiorca lub przedsiębiorstwo</v>
      </c>
      <c r="AA651" t="str">
        <f>VLOOKUP(F651,'[2]baza umowy'!A:AL,38,FALSE)</f>
        <v>5941280690</v>
      </c>
    </row>
    <row r="652" spans="1:27" x14ac:dyDescent="0.25">
      <c r="A652" t="str">
        <f>VLOOKUP(F652,'[2]baza umowy'!A:B,2,FALSE)</f>
        <v>RPZP.01.00.00</v>
      </c>
      <c r="B652" t="str">
        <f>VLOOKUP(F652,'[2]baza umowy'!A:C,3,FALSE)</f>
        <v>RPZP.01.03.00</v>
      </c>
      <c r="C652" t="str">
        <f>VLOOKUP(F652,'[2]baza umowy'!A:D,4,FALSE)</f>
        <v>RPZP.01.03.02</v>
      </c>
      <c r="D652" s="102" t="s">
        <v>8125</v>
      </c>
      <c r="E652" s="103" t="str">
        <f>VLOOKUP(F652,'[2]baza umowy'!A:E,5,FALSE)</f>
        <v>RPZP.01.03.02-32-036/11-01</v>
      </c>
      <c r="F652" s="102" t="s">
        <v>8128</v>
      </c>
      <c r="G652" s="89" t="e">
        <f>VLOOKUP(F652,baza!G:G,1,FALSE)</f>
        <v>#N/A</v>
      </c>
      <c r="H652" s="102" t="s">
        <v>19758</v>
      </c>
      <c r="I652" s="104" t="s">
        <v>19759</v>
      </c>
      <c r="J652" s="105" t="str">
        <f t="shared" si="20"/>
        <v>RPZP.01.03.02-32-036/11-01</v>
      </c>
      <c r="K652" s="104" t="s">
        <v>19760</v>
      </c>
      <c r="L652" s="102" t="s">
        <v>19761</v>
      </c>
      <c r="M652" s="102" t="s">
        <v>8131</v>
      </c>
      <c r="N652" s="102" t="s">
        <v>8130</v>
      </c>
      <c r="O652" s="106" t="s">
        <v>1347</v>
      </c>
      <c r="P652" s="92" t="str">
        <f>VLOOKUP(F652,'[2]kiedy utworzył wop'!B:H,7,FALSE)</f>
        <v>2012-07-13</v>
      </c>
      <c r="Q652" s="107" t="s">
        <v>2281</v>
      </c>
      <c r="R652" s="108" t="str">
        <f t="shared" si="21"/>
        <v>2012</v>
      </c>
      <c r="S652" s="109" t="s">
        <v>2988</v>
      </c>
      <c r="T652" s="96">
        <f>VLOOKUP(F652,'[2]dofinansowanie '!P:AI,20,FALSE)</f>
        <v>6950</v>
      </c>
      <c r="U652" t="str">
        <f>VLOOKUP(F652,'[2]baza umowy'!A:AJ,36,FALSE)</f>
        <v>00 Nie dotyczy</v>
      </c>
      <c r="V652" t="str">
        <f>VLOOKUP(F652,'[2]baza umowy'!H:AH,27,FALSE)</f>
        <v>05 Usługi w zakresie zaawansowanego wsparcia dla przedsiębiorstw i grup przedsiębiorstw</v>
      </c>
      <c r="W652" t="str">
        <f>VLOOKUP(F652,'[2]baza umowy'!H:AK,30,FALSE)</f>
        <v>16 Obsługa nieruchomości, wynajem i prowadzenie działalności gospodarczej</v>
      </c>
      <c r="X652" t="str">
        <f>VLOOKUP(F652,'[2]baza umowy'!A:AM,39,FALSE)</f>
        <v>INWEST Nieruchomości Sp. z o.o.</v>
      </c>
      <c r="Y652" t="str">
        <f>VLOOKUP(F652,'[2]baza umowy'!A:AU,47,FALSE)</f>
        <v>spółka z ograniczoną odpowiedzialnością - mikro przedsiębiorstwo</v>
      </c>
      <c r="Z652" t="str">
        <f>VLOOKUP(F652,'[2]baza umowy'!A:AW,49,FALSE)</f>
        <v>przedsiębiorca lub przedsiębiorstwo</v>
      </c>
      <c r="AA652" t="str">
        <f>VLOOKUP(F652,'[2]baza umowy'!A:AL,38,FALSE)</f>
        <v>9252014199</v>
      </c>
    </row>
    <row r="653" spans="1:27" x14ac:dyDescent="0.25">
      <c r="A653" t="str">
        <f>VLOOKUP(F653,'[2]baza umowy'!A:B,2,FALSE)</f>
        <v>RPZP.05.00.00</v>
      </c>
      <c r="B653" t="str">
        <f>VLOOKUP(F653,'[2]baza umowy'!A:C,3,FALSE)</f>
        <v>RPZP.05.01.00</v>
      </c>
      <c r="C653" t="str">
        <f>VLOOKUP(F653,'[2]baza umowy'!A:D,4,FALSE)</f>
        <v>RPZP.05.01.01</v>
      </c>
      <c r="D653" s="102" t="s">
        <v>2865</v>
      </c>
      <c r="E653" s="103" t="str">
        <f>VLOOKUP(F653,'[2]baza umowy'!A:E,5,FALSE)</f>
        <v>RPZP.05.01.01-32-032/09-04</v>
      </c>
      <c r="F653" s="102" t="s">
        <v>2868</v>
      </c>
      <c r="G653" s="89" t="e">
        <f>VLOOKUP(F653,baza!G:G,1,FALSE)</f>
        <v>#N/A</v>
      </c>
      <c r="H653" s="102" t="s">
        <v>19762</v>
      </c>
      <c r="I653" s="104" t="s">
        <v>2865</v>
      </c>
      <c r="J653" s="105" t="str">
        <f t="shared" si="20"/>
        <v>RPZP.05.01.01-32-032/09-04</v>
      </c>
      <c r="K653" s="104" t="s">
        <v>19763</v>
      </c>
      <c r="L653" s="102" t="s">
        <v>19764</v>
      </c>
      <c r="M653" s="102" t="s">
        <v>2873</v>
      </c>
      <c r="N653" s="102" t="s">
        <v>2872</v>
      </c>
      <c r="O653" s="106" t="s">
        <v>12484</v>
      </c>
      <c r="P653" s="92" t="str">
        <f>VLOOKUP(F653,'[2]kiedy utworzył wop'!B:H,7,FALSE)</f>
        <v>2012-07-17</v>
      </c>
      <c r="Q653" s="107" t="s">
        <v>2281</v>
      </c>
      <c r="R653" s="108" t="str">
        <f t="shared" si="21"/>
        <v>2012</v>
      </c>
      <c r="S653" s="109" t="s">
        <v>9070</v>
      </c>
      <c r="T653" s="96">
        <f>VLOOKUP(F653,'[2]dofinansowanie '!P:AI,20,FALSE)</f>
        <v>721926.19</v>
      </c>
      <c r="U653" t="str">
        <f>VLOOKUP(F653,'[2]baza umowy'!A:AJ,36,FALSE)</f>
        <v>01 Obszar miejski</v>
      </c>
      <c r="V653" t="str">
        <f>VLOOKUP(F653,'[2]baza umowy'!H:AH,27,FALSE)</f>
        <v>57 Inne wsparcie na rzecz wzmocnienia usług turystycznych</v>
      </c>
      <c r="W653" t="str">
        <f>VLOOKUP(F653,'[2]baza umowy'!H:AK,30,FALSE)</f>
        <v>22 Inne niewyszczególnione usługi</v>
      </c>
      <c r="X653" t="str">
        <f>VLOOKUP(F653,'[2]baza umowy'!A:AM,39,FALSE)</f>
        <v>Gmina Miasto Darłowo</v>
      </c>
      <c r="Y653" t="str">
        <f>VLOOKUP(F653,'[2]baza umowy'!A:AU,47,FALSE)</f>
        <v>wspólnota samorządowa - gmina</v>
      </c>
      <c r="Z653" t="str">
        <f>VLOOKUP(F653,'[2]baza umowy'!A:AW,49,FALSE)</f>
        <v>Jednostka samorządu terytorialnego</v>
      </c>
      <c r="AA653" t="str">
        <f>VLOOKUP(F653,'[2]baza umowy'!A:AL,38,FALSE)</f>
        <v>4990527500</v>
      </c>
    </row>
    <row r="654" spans="1:27" x14ac:dyDescent="0.25">
      <c r="A654" t="str">
        <f>VLOOKUP(F654,'[2]baza umowy'!A:B,2,FALSE)</f>
        <v>RPZP.01.00.00</v>
      </c>
      <c r="B654" t="str">
        <f>VLOOKUP(F654,'[2]baza umowy'!A:C,3,FALSE)</f>
        <v>RPZP.01.01.00</v>
      </c>
      <c r="C654" t="str">
        <f>VLOOKUP(F654,'[2]baza umowy'!A:D,4,FALSE)</f>
        <v>RPZP.01.01.02</v>
      </c>
      <c r="D654" s="102" t="s">
        <v>19765</v>
      </c>
      <c r="E654" s="103" t="str">
        <f>VLOOKUP(F654,'[2]baza umowy'!A:E,5,FALSE)</f>
        <v>RPZP.01.01.02-32-155/10-03</v>
      </c>
      <c r="F654" s="102" t="s">
        <v>9544</v>
      </c>
      <c r="G654" s="89" t="e">
        <f>VLOOKUP(F654,baza!G:G,1,FALSE)</f>
        <v>#N/A</v>
      </c>
      <c r="H654" s="102" t="s">
        <v>19766</v>
      </c>
      <c r="I654" s="104" t="s">
        <v>19767</v>
      </c>
      <c r="J654" s="105" t="str">
        <f t="shared" si="20"/>
        <v>RPZP.01.01.02-32-155/10-03</v>
      </c>
      <c r="K654" s="104" t="s">
        <v>19768</v>
      </c>
      <c r="L654" s="102" t="s">
        <v>19769</v>
      </c>
      <c r="M654" s="102" t="s">
        <v>3891</v>
      </c>
      <c r="N654" s="102" t="s">
        <v>3890</v>
      </c>
      <c r="O654" s="106" t="s">
        <v>10646</v>
      </c>
      <c r="P654" s="92" t="str">
        <f>VLOOKUP(F654,'[2]kiedy utworzył wop'!B:H,7,FALSE)</f>
        <v>2012-07-18</v>
      </c>
      <c r="Q654" s="107" t="s">
        <v>2281</v>
      </c>
      <c r="R654" s="108" t="str">
        <f t="shared" si="21"/>
        <v>2012</v>
      </c>
      <c r="S654" s="109" t="s">
        <v>9070</v>
      </c>
      <c r="T654" s="96">
        <f>VLOOKUP(F654,'[2]dofinansowanie '!P:AI,20,FALSE)</f>
        <v>1071562.08</v>
      </c>
      <c r="U654" t="str">
        <f>VLOOKUP(F654,'[2]baza umowy'!A:AJ,36,FALSE)</f>
        <v>01 Obszar miejski</v>
      </c>
      <c r="V654" t="str">
        <f>VLOOKUP(F654,'[2]baza umowy'!H:AH,27,FALSE)</f>
        <v>08 Inne inwestycje w przedsiębiorstwa</v>
      </c>
      <c r="W654" t="str">
        <f>VLOOKUP(F654,'[2]baza umowy'!H:AK,30,FALSE)</f>
        <v>06 Nieokreślony przemysł wytwórczy</v>
      </c>
      <c r="X654" t="str">
        <f>VLOOKUP(F654,'[2]baza umowy'!A:AM,39,FALSE)</f>
        <v>TOTEM Kamiński, Szuliński, Snarski, Kamiński spółka jawna</v>
      </c>
      <c r="Y654" t="str">
        <f>VLOOKUP(F654,'[2]baza umowy'!A:AU,47,FALSE)</f>
        <v>spółka jawna - małe przedsiębiorstwo</v>
      </c>
      <c r="Z654" t="str">
        <f>VLOOKUP(F654,'[2]baza umowy'!A:AW,49,FALSE)</f>
        <v>przedsiębiorca lub przedsiębiorstwo</v>
      </c>
      <c r="AA654" t="str">
        <f>VLOOKUP(F654,'[2]baza umowy'!A:AL,38,FALSE)</f>
        <v>8522321196</v>
      </c>
    </row>
    <row r="655" spans="1:27" x14ac:dyDescent="0.25">
      <c r="A655" t="str">
        <f>VLOOKUP(F655,'[2]baza umowy'!A:B,2,FALSE)</f>
        <v>RPZP.01.00.00</v>
      </c>
      <c r="B655" t="str">
        <f>VLOOKUP(F655,'[2]baza umowy'!A:C,3,FALSE)</f>
        <v>RPZP.01.01.00</v>
      </c>
      <c r="C655" t="str">
        <f>VLOOKUP(F655,'[2]baza umowy'!A:D,4,FALSE)</f>
        <v>RPZP.01.01.03</v>
      </c>
      <c r="D655" s="102" t="s">
        <v>9016</v>
      </c>
      <c r="E655" s="103" t="str">
        <f>VLOOKUP(F655,'[2]baza umowy'!A:E,5,FALSE)</f>
        <v>RPZP.01.01.03-32-078/10-04</v>
      </c>
      <c r="F655" s="102" t="s">
        <v>9019</v>
      </c>
      <c r="G655" s="89" t="e">
        <f>VLOOKUP(F655,baza!G:G,1,FALSE)</f>
        <v>#N/A</v>
      </c>
      <c r="H655" s="102" t="s">
        <v>19770</v>
      </c>
      <c r="I655" s="104" t="s">
        <v>19771</v>
      </c>
      <c r="J655" s="105" t="str">
        <f t="shared" si="20"/>
        <v>RPZP.01.01.03-32-078/10-05</v>
      </c>
      <c r="K655" s="104" t="s">
        <v>19772</v>
      </c>
      <c r="L655" s="102" t="s">
        <v>19773</v>
      </c>
      <c r="M655" s="102" t="s">
        <v>2400</v>
      </c>
      <c r="N655" s="102" t="s">
        <v>2399</v>
      </c>
      <c r="O655" s="106" t="s">
        <v>9540</v>
      </c>
      <c r="P655" s="92" t="str">
        <f>VLOOKUP(F655,'[2]kiedy utworzył wop'!B:H,7,FALSE)</f>
        <v>2012-07-20</v>
      </c>
      <c r="Q655" s="107" t="s">
        <v>2281</v>
      </c>
      <c r="R655" s="108" t="str">
        <f t="shared" si="21"/>
        <v>2012</v>
      </c>
      <c r="S655" s="109" t="s">
        <v>9070</v>
      </c>
      <c r="T655" s="96">
        <f>VLOOKUP(F655,'[2]dofinansowanie '!P:AI,20,FALSE)</f>
        <v>532000</v>
      </c>
      <c r="U655" t="str">
        <f>VLOOKUP(F655,'[2]baza umowy'!A:AJ,36,FALSE)</f>
        <v>01 Obszar miejski</v>
      </c>
      <c r="V655" t="str">
        <f>VLOOKUP(F655,'[2]baza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55" t="str">
        <f>VLOOKUP(F655,'[2]baza umowy'!H:AK,30,FALSE)</f>
        <v>06 Nieokreślony przemysł wytwórczy</v>
      </c>
      <c r="X655" t="str">
        <f>VLOOKUP(F655,'[2]baza umowy'!A:AM,39,FALSE)</f>
        <v>Fosfan S.A.</v>
      </c>
      <c r="Y655" t="str">
        <f>VLOOKUP(F655,'[2]baza umowy'!A:AU,47,FALSE)</f>
        <v>spółka akcyjna - średnie przedsiębiorstwo</v>
      </c>
      <c r="Z655" t="str">
        <f>VLOOKUP(F655,'[2]baza umowy'!A:AW,49,FALSE)</f>
        <v>przedsiębiorca lub przedsiębiorstwo</v>
      </c>
      <c r="AA655" t="str">
        <f>VLOOKUP(F655,'[2]baza umowy'!A:AL,38,FALSE)</f>
        <v>8510307457</v>
      </c>
    </row>
    <row r="656" spans="1:27" x14ac:dyDescent="0.25">
      <c r="A656" t="str">
        <f>VLOOKUP(F656,'[2]baza umowy'!A:B,2,FALSE)</f>
        <v>RPZP.02.00.00</v>
      </c>
      <c r="B656" t="str">
        <f>VLOOKUP(F656,'[2]baza umowy'!A:C,3,FALSE)</f>
        <v>RPZP.02.01.00</v>
      </c>
      <c r="C656" t="str">
        <f>VLOOKUP(F656,'[2]baza umowy'!A:D,4,FALSE)</f>
        <v>RPZP.02.01.02</v>
      </c>
      <c r="D656" s="102" t="s">
        <v>8645</v>
      </c>
      <c r="E656" s="103" t="str">
        <f>VLOOKUP(F656,'[2]baza umowy'!A:E,5,FALSE)</f>
        <v>RPZP.02.01.02-32-145/09-02</v>
      </c>
      <c r="F656" s="102" t="s">
        <v>8648</v>
      </c>
      <c r="G656" s="89" t="e">
        <f>VLOOKUP(F656,baza!G:G,1,FALSE)</f>
        <v>#N/A</v>
      </c>
      <c r="H656" s="102" t="s">
        <v>19774</v>
      </c>
      <c r="I656" s="104" t="s">
        <v>19775</v>
      </c>
      <c r="J656" s="105" t="str">
        <f t="shared" si="20"/>
        <v>RPZP.02.01.02-32-145/09-08</v>
      </c>
      <c r="K656" s="104" t="s">
        <v>19776</v>
      </c>
      <c r="L656" s="102" t="s">
        <v>19777</v>
      </c>
      <c r="M656" s="102" t="s">
        <v>8650</v>
      </c>
      <c r="N656" s="102" t="s">
        <v>8592</v>
      </c>
      <c r="O656" s="106" t="s">
        <v>10021</v>
      </c>
      <c r="P656" s="92" t="str">
        <f>VLOOKUP(F656,'[2]kiedy utworzył wop'!B:H,7,FALSE)</f>
        <v>2012-07-23</v>
      </c>
      <c r="Q656" s="107" t="s">
        <v>2281</v>
      </c>
      <c r="R656" s="108" t="str">
        <f t="shared" si="21"/>
        <v>2012</v>
      </c>
      <c r="S656" s="109" t="s">
        <v>9070</v>
      </c>
      <c r="T656" s="96">
        <f>VLOOKUP(F656,'[2]dofinansowanie '!P:AI,20,FALSE)</f>
        <v>1168854.3700000001</v>
      </c>
      <c r="U656" t="str">
        <f>VLOOKUP(F656,'[2]baza umowy'!A:AJ,36,FALSE)</f>
        <v>05 Obszary wiejskie (poza obszarami górskimi, wyspami lub o niskiej i bardzo niskiej gęstości zaludnienia)</v>
      </c>
      <c r="V656" t="str">
        <f>VLOOKUP(F656,'[2]baza umowy'!H:AH,27,FALSE)</f>
        <v>23 Drogi regionalne/lokalne</v>
      </c>
      <c r="W656" t="str">
        <f>VLOOKUP(F656,'[2]baza umowy'!H:AK,30,FALSE)</f>
        <v>00 Nie dotyczy</v>
      </c>
      <c r="X656" t="str">
        <f>VLOOKUP(F656,'[2]baza umowy'!A:AM,39,FALSE)</f>
        <v>Gmina Postomino</v>
      </c>
      <c r="Y656" t="str">
        <f>VLOOKUP(F656,'[2]baza umowy'!A:AU,47,FALSE)</f>
        <v>wspólnota samorządowa</v>
      </c>
      <c r="Z656" t="str">
        <f>VLOOKUP(F656,'[2]baza umowy'!A:AW,49,FALSE)</f>
        <v>jednostka samorządu terytorialnego, związek lub stowarzyszenie jst</v>
      </c>
      <c r="AA656" t="str">
        <f>VLOOKUP(F656,'[2]baza umowy'!A:AL,38,FALSE)</f>
        <v>4990424533</v>
      </c>
    </row>
    <row r="657" spans="1:27" x14ac:dyDescent="0.25">
      <c r="A657" t="str">
        <f>VLOOKUP(F657,'[2]baza umowy'!A:B,2,FALSE)</f>
        <v>RPZP.01.00.00</v>
      </c>
      <c r="B657" t="str">
        <f>VLOOKUP(F657,'[2]baza umowy'!A:C,3,FALSE)</f>
        <v>RPZP.01.01.00</v>
      </c>
      <c r="C657" t="str">
        <f>VLOOKUP(F657,'[2]baza umowy'!A:D,4,FALSE)</f>
        <v>RPZP.01.01.01</v>
      </c>
      <c r="D657" s="102"/>
      <c r="E657" s="103" t="str">
        <f>VLOOKUP(F657,'[2]baza umowy'!A:E,5,FALSE)</f>
        <v>RPZP.01.01.01-32-324/10-00</v>
      </c>
      <c r="F657" s="102" t="s">
        <v>8093</v>
      </c>
      <c r="G657" s="89" t="e">
        <f>VLOOKUP(F657,baza!G:G,1,FALSE)</f>
        <v>#N/A</v>
      </c>
      <c r="H657" s="102" t="s">
        <v>19778</v>
      </c>
      <c r="I657" s="104" t="s">
        <v>19779</v>
      </c>
      <c r="J657" s="105" t="str">
        <f t="shared" si="20"/>
        <v>RPZP.01.01.01-32-324/10-04</v>
      </c>
      <c r="K657" s="104" t="s">
        <v>19780</v>
      </c>
      <c r="L657" s="102" t="s">
        <v>19781</v>
      </c>
      <c r="M657" s="102" t="s">
        <v>8096</v>
      </c>
      <c r="N657" s="102" t="s">
        <v>8095</v>
      </c>
      <c r="O657" s="106" t="s">
        <v>7052</v>
      </c>
      <c r="P657" s="92" t="str">
        <f>VLOOKUP(F657,'[2]kiedy utworzył wop'!B:H,7,FALSE)</f>
        <v>2012-07-23</v>
      </c>
      <c r="Q657" s="107" t="s">
        <v>2281</v>
      </c>
      <c r="R657" s="108" t="str">
        <f t="shared" si="21"/>
        <v>2012</v>
      </c>
      <c r="S657" s="109" t="s">
        <v>9070</v>
      </c>
      <c r="T657" s="96">
        <f>VLOOKUP(F657,'[2]dofinansowanie '!P:AI,20,FALSE)</f>
        <v>97800</v>
      </c>
      <c r="U657" t="str">
        <f>VLOOKUP(F657,'[2]baza umowy'!A:AJ,36,FALSE)</f>
        <v>01 Obszar miejski</v>
      </c>
      <c r="V657" t="str">
        <f>VLOOKUP(F657,'[2]baza umowy'!H:AH,27,FALSE)</f>
        <v>08 Inne inwestycje w przedsiębiorstwa</v>
      </c>
      <c r="W657" t="str">
        <f>VLOOKUP(F657,'[2]baza umowy'!H:AK,30,FALSE)</f>
        <v>13 Handel hurtowy i detaliczny</v>
      </c>
      <c r="X657" t="str">
        <f>VLOOKUP(F657,'[2]baza umowy'!A:AM,39,FALSE)</f>
        <v>FIRMA PRODUKCYJNO HANDLOWA HURT 2000 MACIEJ ŻUCHOWSKI</v>
      </c>
      <c r="Y657" t="str">
        <f>VLOOKUP(F657,'[2]baza umowy'!A:AU,47,FALSE)</f>
        <v>osoba fizyczna prowadząca działalność gospodarczą - mikro przedsiębiorstwo</v>
      </c>
      <c r="Z657" t="str">
        <f>VLOOKUP(F657,'[2]baza umowy'!A:AW,49,FALSE)</f>
        <v>przedsiębiorca lub przedsiębiorstwo</v>
      </c>
      <c r="AA657" t="str">
        <f>VLOOKUP(F657,'[2]baza umowy'!A:AL,38,FALSE)</f>
        <v>8522130906</v>
      </c>
    </row>
    <row r="658" spans="1:27" x14ac:dyDescent="0.25">
      <c r="A658" t="str">
        <f>VLOOKUP(F658,'[2]baza umowy'!A:B,2,FALSE)</f>
        <v>RPZP.01.00.00</v>
      </c>
      <c r="B658" t="str">
        <f>VLOOKUP(F658,'[2]baza umowy'!A:C,3,FALSE)</f>
        <v>RPZP.01.01.00</v>
      </c>
      <c r="C658" t="str">
        <f>VLOOKUP(F658,'[2]baza umowy'!A:D,4,FALSE)</f>
        <v>RPZP.01.01.02</v>
      </c>
      <c r="D658" s="102" t="s">
        <v>9642</v>
      </c>
      <c r="E658" s="103" t="str">
        <f>VLOOKUP(F658,'[2]baza umowy'!A:E,5,FALSE)</f>
        <v>RPZP.01.01.02-32-038/10-03</v>
      </c>
      <c r="F658" s="102" t="s">
        <v>9645</v>
      </c>
      <c r="G658" s="89" t="e">
        <f>VLOOKUP(F658,baza!G:G,1,FALSE)</f>
        <v>#N/A</v>
      </c>
      <c r="H658" s="102" t="s">
        <v>19782</v>
      </c>
      <c r="I658" s="104" t="s">
        <v>9642</v>
      </c>
      <c r="J658" s="105" t="str">
        <f t="shared" si="20"/>
        <v>RPZP.01.01.02-32-038/10-03</v>
      </c>
      <c r="K658" s="104" t="s">
        <v>19783</v>
      </c>
      <c r="L658" s="102" t="s">
        <v>19784</v>
      </c>
      <c r="M658" s="102" t="s">
        <v>9648</v>
      </c>
      <c r="N658" s="102" t="s">
        <v>9647</v>
      </c>
      <c r="O658" s="106" t="s">
        <v>10367</v>
      </c>
      <c r="P658" s="92" t="str">
        <f>VLOOKUP(F658,'[2]kiedy utworzył wop'!B:H,7,FALSE)</f>
        <v>2012-07-25</v>
      </c>
      <c r="Q658" s="107" t="s">
        <v>2281</v>
      </c>
      <c r="R658" s="108" t="str">
        <f t="shared" si="21"/>
        <v>2012</v>
      </c>
      <c r="S658" s="109" t="s">
        <v>10385</v>
      </c>
      <c r="T658" s="96">
        <f>VLOOKUP(F658,'[2]dofinansowanie '!P:AI,20,FALSE)</f>
        <v>509927.82</v>
      </c>
      <c r="U658" t="str">
        <f>VLOOKUP(F658,'[2]baza umowy'!A:AJ,36,FALSE)</f>
        <v>05 Obszary wiejskie (poza obszarami górskimi, wyspami lub o niskiej i bardzo niskiej gęstości zaludnienia)</v>
      </c>
      <c r="V658" t="str">
        <f>VLOOKUP(F658,'[2]baza umowy'!H:AH,27,FALSE)</f>
        <v>08 Inne inwestycje w przedsiębiorstwa</v>
      </c>
      <c r="W658" t="str">
        <f>VLOOKUP(F658,'[2]baza umowy'!H:AK,30,FALSE)</f>
        <v>06 Nieokreślony przemysł wytwórczy</v>
      </c>
      <c r="X658" t="str">
        <f>VLOOKUP(F658,'[2]baza umowy'!A:AM,39,FALSE)</f>
        <v>Merbau s.c. Dzikowski Marcin, Dzikowski Mirosław</v>
      </c>
      <c r="Y658" t="str">
        <f>VLOOKUP(F658,'[2]baza umowy'!A:AU,47,FALSE)</f>
        <v>spółka cywilna prowadząca działalność w oparciu o umowę zawartą na podstawie KC - małe przedsiębiorstwo</v>
      </c>
      <c r="Z658" t="str">
        <f>VLOOKUP(F658,'[2]baza umowy'!A:AW,49,FALSE)</f>
        <v>przedsiębiorca lub przedsiębiorstwo</v>
      </c>
      <c r="AA658" t="str">
        <f>VLOOKUP(F658,'[2]baza umowy'!A:AL,38,FALSE)</f>
        <v>5971453221</v>
      </c>
    </row>
    <row r="659" spans="1:27" x14ac:dyDescent="0.25">
      <c r="A659" t="str">
        <f>VLOOKUP(F659,'[2]baza umowy'!A:B,2,FALSE)</f>
        <v>RPZP.01.00.00</v>
      </c>
      <c r="B659" t="str">
        <f>VLOOKUP(F659,'[2]baza umowy'!A:C,3,FALSE)</f>
        <v>RPZP.01.01.00</v>
      </c>
      <c r="C659" t="str">
        <f>VLOOKUP(F659,'[2]baza umowy'!A:D,4,FALSE)</f>
        <v>RPZP.01.01.01</v>
      </c>
      <c r="D659" s="102" t="s">
        <v>9010</v>
      </c>
      <c r="E659" s="103" t="str">
        <f>VLOOKUP(F659,'[2]baza umowy'!A:E,5,FALSE)</f>
        <v>RPZP.01.01.01-32-091/09-04</v>
      </c>
      <c r="F659" s="102" t="s">
        <v>9013</v>
      </c>
      <c r="G659" s="89" t="e">
        <f>VLOOKUP(F659,baza!G:G,1,FALSE)</f>
        <v>#N/A</v>
      </c>
      <c r="H659" s="102" t="s">
        <v>19785</v>
      </c>
      <c r="I659" s="104" t="s">
        <v>19786</v>
      </c>
      <c r="J659" s="105" t="str">
        <f t="shared" si="20"/>
        <v>RPZP.01.01.01-32-091/09-08</v>
      </c>
      <c r="K659" s="104" t="s">
        <v>19787</v>
      </c>
      <c r="L659" s="102" t="s">
        <v>19788</v>
      </c>
      <c r="M659" s="102" t="s">
        <v>590</v>
      </c>
      <c r="N659" s="102" t="s">
        <v>589</v>
      </c>
      <c r="O659" s="106" t="s">
        <v>10367</v>
      </c>
      <c r="P659" s="92" t="str">
        <f>VLOOKUP(F659,'[2]kiedy utworzył wop'!B:H,7,FALSE)</f>
        <v>2012-07-25</v>
      </c>
      <c r="Q659" s="107" t="s">
        <v>2281</v>
      </c>
      <c r="R659" s="108" t="str">
        <f t="shared" si="21"/>
        <v>2012</v>
      </c>
      <c r="S659" s="109" t="s">
        <v>10385</v>
      </c>
      <c r="T659" s="96">
        <f>VLOOKUP(F659,'[2]dofinansowanie '!P:AI,20,FALSE)</f>
        <v>1000000</v>
      </c>
      <c r="U659" t="str">
        <f>VLOOKUP(F659,'[2]baza umowy'!A:AJ,36,FALSE)</f>
        <v>05 Obszary wiejskie (poza obszarami górskimi, wyspami lub o niskiej i bardzo niskiej gęstości zaludnienia)</v>
      </c>
      <c r="V659" t="str">
        <f>VLOOKUP(F659,'[2]baza umowy'!H:AH,27,FALSE)</f>
        <v>08 Inne inwestycje w przedsiębiorstwa</v>
      </c>
      <c r="W659" t="str">
        <f>VLOOKUP(F659,'[2]baza umowy'!H:AK,30,FALSE)</f>
        <v>06 Nieokreślony przemysł wytwórczy</v>
      </c>
      <c r="X659" t="str">
        <f>VLOOKUP(F659,'[2]baza umowy'!A:AM,39,FALSE)</f>
        <v>DESIGNER BIURO USŁUG POLIGRAFICZNYCH MARCIN CZAJKOWSKI</v>
      </c>
      <c r="Y659" t="str">
        <f>VLOOKUP(F659,'[2]baza umowy'!A:AU,47,FALSE)</f>
        <v>osoba fizyczna prowadząca działalność gospodarczą - mikro przedsiębiorstwo</v>
      </c>
      <c r="Z659" t="str">
        <f>VLOOKUP(F659,'[2]baza umowy'!A:AW,49,FALSE)</f>
        <v>przedsiębiorca lub przedsiębiorstwo</v>
      </c>
      <c r="AA659" t="str">
        <f>VLOOKUP(F659,'[2]baza umowy'!A:AL,38,FALSE)</f>
        <v>8521028264</v>
      </c>
    </row>
    <row r="660" spans="1:27" x14ac:dyDescent="0.25">
      <c r="A660" t="str">
        <f>VLOOKUP(F660,'[2]baza umowy'!A:B,2,FALSE)</f>
        <v>RPZP.05.00.00</v>
      </c>
      <c r="B660" t="str">
        <f>VLOOKUP(F660,'[2]baza umowy'!A:C,3,FALSE)</f>
        <v>RPZP.05.02.00</v>
      </c>
      <c r="C660" t="str">
        <f>VLOOKUP(F660,'[2]baza umowy'!A:D,4,FALSE)</f>
        <v>RPZP.05.02.01</v>
      </c>
      <c r="D660" s="102" t="s">
        <v>8219</v>
      </c>
      <c r="E660" s="103" t="str">
        <f>VLOOKUP(F660,'[2]baza umowy'!A:E,5,FALSE)</f>
        <v>RPZP.05.02.01-32-003/09-04</v>
      </c>
      <c r="F660" s="102" t="s">
        <v>8222</v>
      </c>
      <c r="G660" s="89" t="e">
        <f>VLOOKUP(F660,baza!G:G,1,FALSE)</f>
        <v>#N/A</v>
      </c>
      <c r="H660" s="102" t="s">
        <v>19789</v>
      </c>
      <c r="I660" s="104" t="s">
        <v>19790</v>
      </c>
      <c r="J660" s="105" t="str">
        <f t="shared" si="20"/>
        <v>RPZP.05.02.01-32-003/09-09</v>
      </c>
      <c r="K660" s="104" t="s">
        <v>19791</v>
      </c>
      <c r="L660" s="102" t="s">
        <v>19792</v>
      </c>
      <c r="M660" s="102" t="s">
        <v>2243</v>
      </c>
      <c r="N660" s="102" t="s">
        <v>2242</v>
      </c>
      <c r="O660" s="106" t="s">
        <v>10525</v>
      </c>
      <c r="P660" s="92" t="str">
        <f>VLOOKUP(F660,'[2]kiedy utworzył wop'!B:H,7,FALSE)</f>
        <v>2012-07-26</v>
      </c>
      <c r="Q660" s="107" t="s">
        <v>2281</v>
      </c>
      <c r="R660" s="108" t="str">
        <f t="shared" si="21"/>
        <v>2012</v>
      </c>
      <c r="S660" s="109" t="s">
        <v>10385</v>
      </c>
      <c r="T660" s="96">
        <f>VLOOKUP(F660,'[2]dofinansowanie '!P:AI,20,FALSE)</f>
        <v>1458316.22</v>
      </c>
      <c r="U660" t="str">
        <f>VLOOKUP(F660,'[2]baza umowy'!A:AJ,36,FALSE)</f>
        <v>01 Obszar miejski</v>
      </c>
      <c r="V660" t="str">
        <f>VLOOKUP(F660,'[2]baza umowy'!H:AH,27,FALSE)</f>
        <v>59 Rozwój infrastruktury kulturalnej</v>
      </c>
      <c r="W660" t="str">
        <f>VLOOKUP(F660,'[2]baza umowy'!H:AK,30,FALSE)</f>
        <v>00 Nie dotyczy</v>
      </c>
      <c r="X660" t="str">
        <f>VLOOKUP(F660,'[2]baza umowy'!A:AM,39,FALSE)</f>
        <v>GMINA TRZEBIATÓW</v>
      </c>
      <c r="Y660" t="str">
        <f>VLOOKUP(F660,'[2]baza umowy'!A:AU,47,FALSE)</f>
        <v>wspólnota samorządowa</v>
      </c>
      <c r="Z660" t="str">
        <f>VLOOKUP(F660,'[2]baza umowy'!A:AW,49,FALSE)</f>
        <v>jednostka samorządu terytorialnego, związek lub stowarzyszenie jst</v>
      </c>
      <c r="AA660" t="str">
        <f>VLOOKUP(F660,'[2]baza umowy'!A:AL,38,FALSE)</f>
        <v>8571004596</v>
      </c>
    </row>
    <row r="661" spans="1:27" x14ac:dyDescent="0.25">
      <c r="A661" t="str">
        <f>VLOOKUP(F661,'[2]baza umowy'!A:B,2,FALSE)</f>
        <v>RPZP.08.00.00</v>
      </c>
      <c r="B661" t="str">
        <f>VLOOKUP(F661,'[2]baza umowy'!A:C,3,FALSE)</f>
        <v>RPZP.08.01.00</v>
      </c>
      <c r="C661">
        <f>VLOOKUP(F661,'[2]baza umowy'!A:D,4,FALSE)</f>
        <v>0</v>
      </c>
      <c r="D661" s="102" t="s">
        <v>9896</v>
      </c>
      <c r="E661" s="103" t="str">
        <f>VLOOKUP(F661,'[2]baza umowy'!A:E,5,FALSE)</f>
        <v>RPZP.08.01.00-32-001/11-01</v>
      </c>
      <c r="F661" s="102" t="s">
        <v>9897</v>
      </c>
      <c r="G661" s="89" t="e">
        <f>VLOOKUP(F661,baza!G:G,1,FALSE)</f>
        <v>#N/A</v>
      </c>
      <c r="H661" s="102" t="e">
        <v>#N/A</v>
      </c>
      <c r="I661" s="104" t="s">
        <v>19793</v>
      </c>
      <c r="J661" s="105" t="str">
        <f t="shared" si="20"/>
        <v>RPZP.08.01.00-32-001/11-09</v>
      </c>
      <c r="K661" s="104" t="e">
        <v>#N/A</v>
      </c>
      <c r="L661" s="102" t="e">
        <v>#N/A</v>
      </c>
      <c r="M661" s="102" t="s">
        <v>70</v>
      </c>
      <c r="N661" s="102" t="s">
        <v>69</v>
      </c>
      <c r="O661" s="106" t="s">
        <v>2471</v>
      </c>
      <c r="P661" s="92" t="str">
        <f>VLOOKUP(F661,'[2]kiedy utworzył wop'!B:H,7,FALSE)</f>
        <v>2012-08-07</v>
      </c>
      <c r="Q661" s="107" t="s">
        <v>2281</v>
      </c>
      <c r="R661" s="108" t="str">
        <f t="shared" si="21"/>
        <v>2012</v>
      </c>
      <c r="S661" s="109" t="s">
        <v>10385</v>
      </c>
      <c r="T661" s="96">
        <f>VLOOKUP(F661,'[2]dofinansowanie '!P:AI,20,FALSE)</f>
        <v>5459728.9800000004</v>
      </c>
      <c r="U661" t="str">
        <f>VLOOKUP(F661,'[2]baza umowy'!A:AJ,36,FALSE)</f>
        <v>01 Obszar miejski</v>
      </c>
      <c r="V661" t="str">
        <f>VLOOKUP(F661,'[2]baza umowy'!H:AH,27,FALSE)</f>
        <v>85 Przygotowanie, realizacja, monitorowanie i kontrola</v>
      </c>
      <c r="W661" t="str">
        <f>VLOOKUP(F661,'[2]baza umowy'!H:AK,30,FALSE)</f>
        <v>17 Administracja publiczna</v>
      </c>
      <c r="X661" t="str">
        <f>VLOOKUP(F661,'[2]baza umowy'!A:AM,39,FALSE)</f>
        <v>Województwo Zachodniopomorskie</v>
      </c>
      <c r="Y661" t="str">
        <f>VLOOKUP(F661,'[2]baza umowy'!A:AU,47,FALSE)</f>
        <v>wspólnota samorządowa - województwo</v>
      </c>
      <c r="Z661" t="str">
        <f>VLOOKUP(F661,'[2]baza umowy'!A:AW,49,FALSE)</f>
        <v>Jednostka samorządu terytorialnego</v>
      </c>
      <c r="AA661" t="str">
        <f>VLOOKUP(F661,'[2]baza umowy'!A:AL,38,FALSE)</f>
        <v>8512871498</v>
      </c>
    </row>
    <row r="662" spans="1:27" x14ac:dyDescent="0.25">
      <c r="A662" t="str">
        <f>VLOOKUP(F662,'[2]baza umowy'!A:B,2,FALSE)</f>
        <v>RPZP.07.00.00</v>
      </c>
      <c r="B662" t="str">
        <f>VLOOKUP(F662,'[2]baza umowy'!A:C,3,FALSE)</f>
        <v>RPZP.07.01.00</v>
      </c>
      <c r="C662" t="str">
        <f>VLOOKUP(F662,'[2]baza umowy'!A:D,4,FALSE)</f>
        <v>RPZP.07.01.02</v>
      </c>
      <c r="D662" s="102" t="s">
        <v>8085</v>
      </c>
      <c r="E662" s="103" t="str">
        <f>VLOOKUP(F662,'[2]baza umowy'!A:E,5,FALSE)</f>
        <v>RPZP.07.01.02-32-009/10-02</v>
      </c>
      <c r="F662" s="102" t="s">
        <v>8087</v>
      </c>
      <c r="G662" s="89" t="e">
        <f>VLOOKUP(F662,baza!G:G,1,FALSE)</f>
        <v>#N/A</v>
      </c>
      <c r="H662" s="102" t="s">
        <v>19794</v>
      </c>
      <c r="I662" s="104" t="s">
        <v>19795</v>
      </c>
      <c r="J662" s="105" t="str">
        <f t="shared" si="20"/>
        <v>RPZP.07.01.02-32-009/10-04</v>
      </c>
      <c r="K662" s="104" t="s">
        <v>19796</v>
      </c>
      <c r="L662" s="102" t="s">
        <v>19797</v>
      </c>
      <c r="M662" s="102" t="s">
        <v>4410</v>
      </c>
      <c r="N662" s="102" t="s">
        <v>4409</v>
      </c>
      <c r="O662" s="106" t="s">
        <v>4603</v>
      </c>
      <c r="P662" s="92" t="str">
        <f>VLOOKUP(F662,'[2]kiedy utworzył wop'!B:H,7,FALSE)</f>
        <v>2012-08-07</v>
      </c>
      <c r="Q662" s="107" t="s">
        <v>2281</v>
      </c>
      <c r="R662" s="108" t="str">
        <f t="shared" si="21"/>
        <v>2012</v>
      </c>
      <c r="S662" s="109" t="s">
        <v>11061</v>
      </c>
      <c r="T662" s="96">
        <f>VLOOKUP(F662,'[2]dofinansowanie '!P:AI,20,FALSE)</f>
        <v>754631.8</v>
      </c>
      <c r="U662" t="str">
        <f>VLOOKUP(F662,'[2]baza umowy'!A:AJ,36,FALSE)</f>
        <v>05 Obszary wiejskie (poza obszarami górskimi, wyspami lub o niskiej i bardzo niskiej gęstości zaludnienia)</v>
      </c>
      <c r="V662" t="str">
        <f>VLOOKUP(F662,'[2]baza umowy'!H:AH,27,FALSE)</f>
        <v>75 Infrastruktura systemu oświaty</v>
      </c>
      <c r="W662" t="str">
        <f>VLOOKUP(F662,'[2]baza umowy'!H:AK,30,FALSE)</f>
        <v>18 Edukacja</v>
      </c>
      <c r="X662" t="str">
        <f>VLOOKUP(F662,'[2]baza umowy'!A:AM,39,FALSE)</f>
        <v>Powiat Kamieński</v>
      </c>
      <c r="Y662" t="str">
        <f>VLOOKUP(F662,'[2]baza umowy'!A:AU,47,FALSE)</f>
        <v>wspólnota samorządowa</v>
      </c>
      <c r="Z662" t="str">
        <f>VLOOKUP(F662,'[2]baza umowy'!A:AW,49,FALSE)</f>
        <v>Jednostka samorządu terytorialnego</v>
      </c>
      <c r="AA662" t="str">
        <f>VLOOKUP(F662,'[2]baza umowy'!A:AL,38,FALSE)</f>
        <v>9860166259</v>
      </c>
    </row>
    <row r="663" spans="1:27" x14ac:dyDescent="0.25">
      <c r="A663" t="str">
        <f>VLOOKUP(F663,'[2]baza umowy'!A:B,2,FALSE)</f>
        <v>RPZP.01.00.00</v>
      </c>
      <c r="B663" t="str">
        <f>VLOOKUP(F663,'[2]baza umowy'!A:C,3,FALSE)</f>
        <v>RPZP.01.03.00</v>
      </c>
      <c r="C663" t="str">
        <f>VLOOKUP(F663,'[2]baza umowy'!A:D,4,FALSE)</f>
        <v>RPZP.01.03.01</v>
      </c>
      <c r="D663" s="102" t="s">
        <v>8987</v>
      </c>
      <c r="E663" s="103" t="str">
        <f>VLOOKUP(F663,'[2]baza umowy'!A:E,5,FALSE)</f>
        <v>RPZP.01.03.01-32-052/11-02</v>
      </c>
      <c r="F663" s="102" t="s">
        <v>8990</v>
      </c>
      <c r="G663" s="89" t="e">
        <f>VLOOKUP(F663,baza!G:G,1,FALSE)</f>
        <v>#N/A</v>
      </c>
      <c r="H663" s="102" t="s">
        <v>19798</v>
      </c>
      <c r="I663" s="104" t="s">
        <v>19799</v>
      </c>
      <c r="J663" s="105" t="str">
        <f t="shared" si="20"/>
        <v>RPZP.01.03.01-32-052/11-01</v>
      </c>
      <c r="K663" s="104" t="s">
        <v>19800</v>
      </c>
      <c r="L663" s="102" t="s">
        <v>19801</v>
      </c>
      <c r="M663" s="102" t="s">
        <v>8994</v>
      </c>
      <c r="N663" s="102" t="s">
        <v>8993</v>
      </c>
      <c r="O663" s="106" t="s">
        <v>2471</v>
      </c>
      <c r="P663" s="92" t="str">
        <f>VLOOKUP(F663,'[2]kiedy utworzył wop'!B:H,7,FALSE)</f>
        <v>2012-08-08</v>
      </c>
      <c r="Q663" s="107" t="s">
        <v>2281</v>
      </c>
      <c r="R663" s="108" t="str">
        <f t="shared" si="21"/>
        <v>2012</v>
      </c>
      <c r="S663" s="109" t="s">
        <v>11061</v>
      </c>
      <c r="T663" s="96">
        <f>VLOOKUP(F663,'[2]dofinansowanie '!P:AI,20,FALSE)</f>
        <v>19462.5</v>
      </c>
      <c r="U663" t="str">
        <f>VLOOKUP(F663,'[2]baza umowy'!A:AJ,36,FALSE)</f>
        <v>05 Obszary wiejskie (poza obszarami górskimi, wyspami lub o niskiej i bardzo niskiej gęstości zaludnienia)</v>
      </c>
      <c r="V663" t="str">
        <f>VLOOKUP(F663,'[2]baza umowy'!H:AH,27,FALSE)</f>
        <v>05 Usługi w zakresie zaawansowanego wsparcia dla przedsiębiorstw i grup przedsiębiorstw</v>
      </c>
      <c r="W663" t="str">
        <f>VLOOKUP(F663,'[2]baza umowy'!H:AK,30,FALSE)</f>
        <v>14 Hotele i restauracje</v>
      </c>
      <c r="X663" t="str">
        <f>VLOOKUP(F663,'[2]baza umowy'!A:AM,39,FALSE)</f>
        <v>MEWES POLSKA Renata Węgrzyn</v>
      </c>
      <c r="Y663" t="str">
        <f>VLOOKUP(F663,'[2]baza umowy'!A:AU,47,FALSE)</f>
        <v>osoba fizyczna prowadząca działalność gospodarczą - mikro przedsiębiorstwo</v>
      </c>
      <c r="Z663" t="str">
        <f>VLOOKUP(F663,'[2]baza umowy'!A:AW,49,FALSE)</f>
        <v>przedsiębiorca lub przedsiębiorstwo</v>
      </c>
      <c r="AA663" t="str">
        <f>VLOOKUP(F663,'[2]baza umowy'!A:AL,38,FALSE)</f>
        <v>8521109287</v>
      </c>
    </row>
    <row r="664" spans="1:27" x14ac:dyDescent="0.25">
      <c r="A664" t="str">
        <f>VLOOKUP(F664,'[2]baza umowy'!A:B,2,FALSE)</f>
        <v>RPZP.01.00.00</v>
      </c>
      <c r="B664" t="str">
        <f>VLOOKUP(F664,'[2]baza umowy'!A:C,3,FALSE)</f>
        <v>RPZP.01.01.00</v>
      </c>
      <c r="C664" t="str">
        <f>VLOOKUP(F664,'[2]baza umowy'!A:D,4,FALSE)</f>
        <v>RPZP.01.01.02</v>
      </c>
      <c r="D664" s="102" t="s">
        <v>2262</v>
      </c>
      <c r="E664" s="103" t="str">
        <f>VLOOKUP(F664,'[2]baza umowy'!A:E,5,FALSE)</f>
        <v>RPZP.01.01.02-32-026/09-03</v>
      </c>
      <c r="F664" s="102" t="s">
        <v>2265</v>
      </c>
      <c r="G664" s="89" t="e">
        <f>VLOOKUP(F664,baza!G:G,1,FALSE)</f>
        <v>#N/A</v>
      </c>
      <c r="H664" s="102" t="s">
        <v>19802</v>
      </c>
      <c r="I664" s="104" t="s">
        <v>19803</v>
      </c>
      <c r="J664" s="105" t="str">
        <f t="shared" si="20"/>
        <v>RPZP.01.01.02-32-026/09-01</v>
      </c>
      <c r="K664" s="104" t="s">
        <v>19804</v>
      </c>
      <c r="L664" s="102" t="s">
        <v>19805</v>
      </c>
      <c r="M664" s="102" t="s">
        <v>2270</v>
      </c>
      <c r="N664" s="102" t="s">
        <v>2269</v>
      </c>
      <c r="O664" s="106" t="s">
        <v>4603</v>
      </c>
      <c r="P664" s="92" t="str">
        <f>VLOOKUP(F664,'[2]kiedy utworzył wop'!B:H,7,FALSE)</f>
        <v>2012-08-08</v>
      </c>
      <c r="Q664" s="107" t="s">
        <v>2281</v>
      </c>
      <c r="R664" s="108" t="str">
        <f t="shared" si="21"/>
        <v>2012</v>
      </c>
      <c r="S664" s="109" t="s">
        <v>11061</v>
      </c>
      <c r="T664" s="96">
        <f>VLOOKUP(F664,'[2]dofinansowanie '!P:AI,20,FALSE)</f>
        <v>254783.13</v>
      </c>
      <c r="U664" t="str">
        <f>VLOOKUP(F664,'[2]baza umowy'!A:AJ,36,FALSE)</f>
        <v>05 Obszary wiejskie (poza obszarami górskimi, wyspami lub o niskiej i bardzo niskiej gęstości zaludnienia)</v>
      </c>
      <c r="V664" t="str">
        <f>VLOOKUP(F664,'[2]baza umowy'!H:AH,27,FALSE)</f>
        <v>08 Inne inwestycje w przedsiębiorstwa</v>
      </c>
      <c r="W664" t="str">
        <f>VLOOKUP(F664,'[2]baza umowy'!H:AK,30,FALSE)</f>
        <v>22 Inne niewyszczególnione usługi</v>
      </c>
      <c r="X664" t="str">
        <f>VLOOKUP(F664,'[2]baza umowy'!A:AM,39,FALSE)</f>
        <v>Seepoint Sp. z o.o.</v>
      </c>
      <c r="Y664" t="str">
        <f>VLOOKUP(F664,'[2]baza umowy'!A:AU,47,FALSE)</f>
        <v>spółka z ograniczoną odpowiedzialnością - małe przedsiębiorstwo</v>
      </c>
      <c r="Z664" t="str">
        <f>VLOOKUP(F664,'[2]baza umowy'!A:AW,49,FALSE)</f>
        <v>przedsiębiorca lub przedsiębiorstwo</v>
      </c>
      <c r="AA664" t="str">
        <f>VLOOKUP(F664,'[2]baza umowy'!A:AL,38,FALSE)</f>
        <v>8522492325</v>
      </c>
    </row>
    <row r="665" spans="1:27" x14ac:dyDescent="0.25">
      <c r="A665" t="str">
        <f>VLOOKUP(F665,'[2]baza umowy'!A:B,2,FALSE)</f>
        <v>RPZP.01.00.00</v>
      </c>
      <c r="B665" t="str">
        <f>VLOOKUP(F665,'[2]baza umowy'!A:C,3,FALSE)</f>
        <v>RPZP.01.03.00</v>
      </c>
      <c r="C665" t="str">
        <f>VLOOKUP(F665,'[2]baza umowy'!A:D,4,FALSE)</f>
        <v>RPZP.01.03.02</v>
      </c>
      <c r="D665" s="102" t="s">
        <v>8736</v>
      </c>
      <c r="E665" s="103" t="str">
        <f>VLOOKUP(F665,'[2]baza umowy'!A:E,5,FALSE)</f>
        <v>RPZP.01.03.02-32-005/11-01</v>
      </c>
      <c r="F665" s="102" t="s">
        <v>8739</v>
      </c>
      <c r="G665" s="89" t="e">
        <f>VLOOKUP(F665,baza!G:G,1,FALSE)</f>
        <v>#N/A</v>
      </c>
      <c r="H665" s="102" t="s">
        <v>19806</v>
      </c>
      <c r="I665" s="104" t="s">
        <v>8736</v>
      </c>
      <c r="J665" s="105" t="str">
        <f t="shared" si="20"/>
        <v>RPZP.01.03.02-32-005/11-01</v>
      </c>
      <c r="K665" s="104" t="s">
        <v>19807</v>
      </c>
      <c r="L665" s="102" t="s">
        <v>19808</v>
      </c>
      <c r="M665" s="102" t="s">
        <v>7291</v>
      </c>
      <c r="N665" s="102" t="s">
        <v>7290</v>
      </c>
      <c r="O665" s="106" t="s">
        <v>10367</v>
      </c>
      <c r="P665" s="92" t="str">
        <f>VLOOKUP(F665,'[2]kiedy utworzył wop'!B:H,7,FALSE)</f>
        <v>2012-08-10</v>
      </c>
      <c r="Q665" s="107" t="s">
        <v>2281</v>
      </c>
      <c r="R665" s="108" t="str">
        <f t="shared" si="21"/>
        <v>2012</v>
      </c>
      <c r="S665" s="109" t="s">
        <v>10385</v>
      </c>
      <c r="T665" s="96">
        <f>VLOOKUP(F665,'[2]dofinansowanie '!P:AI,20,FALSE)</f>
        <v>18289.05</v>
      </c>
      <c r="U665" t="str">
        <f>VLOOKUP(F665,'[2]baza umowy'!A:AJ,36,FALSE)</f>
        <v>00 Nie dotyczy</v>
      </c>
      <c r="V665" t="str">
        <f>VLOOKUP(F665,'[2]baza umowy'!H:AH,27,FALSE)</f>
        <v>05 Usługi w zakresie zaawansowanego wsparcia dla przedsiębiorstw i grup przedsiębiorstw</v>
      </c>
      <c r="W665" t="str">
        <f>VLOOKUP(F665,'[2]baza umowy'!H:AK,30,FALSE)</f>
        <v>22 Inne niewyszczególnione usługi</v>
      </c>
      <c r="X665" t="str">
        <f>VLOOKUP(F665,'[2]baza umowy'!A:AM,39,FALSE)</f>
        <v>Infoman Spółka Cywilna Przemysław Czuba, Sławomir Czuba</v>
      </c>
      <c r="Y665" t="str">
        <f>VLOOKUP(F665,'[2]baza umowy'!A:AU,47,FALSE)</f>
        <v>spółka cywilna prowadząca działalność w oparciu o umowę zawartą na podstawie KC - mikro przedsiębiorstwo</v>
      </c>
      <c r="Z665" t="str">
        <f>VLOOKUP(F665,'[2]baza umowy'!A:AW,49,FALSE)</f>
        <v>przedsiębiorca lub przedsiębiorstwo</v>
      </c>
      <c r="AA665" t="str">
        <f>VLOOKUP(F665,'[2]baza umowy'!A:AL,38,FALSE)</f>
        <v>5941126440</v>
      </c>
    </row>
    <row r="666" spans="1:27" x14ac:dyDescent="0.25">
      <c r="A666" t="str">
        <f>VLOOKUP(F666,'[2]baza umowy'!A:B,2,FALSE)</f>
        <v>RPZP.01.00.00</v>
      </c>
      <c r="B666" t="str">
        <f>VLOOKUP(F666,'[2]baza umowy'!A:C,3,FALSE)</f>
        <v>RPZP.01.01.00</v>
      </c>
      <c r="C666" t="str">
        <f>VLOOKUP(F666,'[2]baza umowy'!A:D,4,FALSE)</f>
        <v>RPZP.01.01.01</v>
      </c>
      <c r="D666" s="102" t="s">
        <v>8414</v>
      </c>
      <c r="E666" s="103" t="str">
        <f>VLOOKUP(F666,'[2]baza umowy'!A:E,5,FALSE)</f>
        <v>RPZP.01.01.01-32-064/10-02</v>
      </c>
      <c r="F666" s="102" t="s">
        <v>8417</v>
      </c>
      <c r="G666" s="89" t="e">
        <f>VLOOKUP(F666,baza!G:G,1,FALSE)</f>
        <v>#N/A</v>
      </c>
      <c r="H666" s="102" t="s">
        <v>19809</v>
      </c>
      <c r="I666" s="104" t="s">
        <v>19810</v>
      </c>
      <c r="J666" s="105" t="str">
        <f t="shared" si="20"/>
        <v>RPZP.01.01.01-32-064/10-01</v>
      </c>
      <c r="K666" s="104" t="s">
        <v>19811</v>
      </c>
      <c r="L666" s="102" t="s">
        <v>19812</v>
      </c>
      <c r="M666" s="102" t="s">
        <v>8420</v>
      </c>
      <c r="N666" s="102" t="s">
        <v>8419</v>
      </c>
      <c r="O666" s="106" t="s">
        <v>2988</v>
      </c>
      <c r="P666" s="92" t="str">
        <f>VLOOKUP(F666,'[2]kiedy utworzył wop'!B:H,7,FALSE)</f>
        <v>2012-08-10</v>
      </c>
      <c r="Q666" s="107" t="s">
        <v>2281</v>
      </c>
      <c r="R666" s="108" t="str">
        <f t="shared" si="21"/>
        <v>2012</v>
      </c>
      <c r="S666" s="109" t="s">
        <v>10385</v>
      </c>
      <c r="T666" s="96">
        <f>VLOOKUP(F666,'[2]dofinansowanie '!P:AI,20,FALSE)</f>
        <v>94896.27</v>
      </c>
      <c r="U666" t="str">
        <f>VLOOKUP(F666,'[2]baza umowy'!A:AJ,36,FALSE)</f>
        <v>01 Obszar miejski</v>
      </c>
      <c r="V666" t="str">
        <f>VLOOKUP(F666,'[2]baza umowy'!H:AH,27,FALSE)</f>
        <v>08 Inne inwestycje w przedsiębiorstwa</v>
      </c>
      <c r="W666" t="str">
        <f>VLOOKUP(F666,'[2]baza umowy'!H:AK,30,FALSE)</f>
        <v>10 Poczta i telekomunikacja</v>
      </c>
      <c r="X666" t="str">
        <f>VLOOKUP(F666,'[2]baza umowy'!A:AM,39,FALSE)</f>
        <v>"FEDERAL COURIER" Spółka z ograniczoną odpowiedzialnością</v>
      </c>
      <c r="Y666" t="str">
        <f>VLOOKUP(F666,'[2]baza umowy'!A:AU,47,FALSE)</f>
        <v>spółka z ograniczoną odpowiedzialnością - mikro przedsiębiorstwo</v>
      </c>
      <c r="Z666" t="str">
        <f>VLOOKUP(F666,'[2]baza umowy'!A:AW,49,FALSE)</f>
        <v>przedsiębiorca lub przedsiębiorstwo</v>
      </c>
      <c r="AA666" t="str">
        <f>VLOOKUP(F666,'[2]baza umowy'!A:AL,38,FALSE)</f>
        <v>9552219422</v>
      </c>
    </row>
    <row r="667" spans="1:27" x14ac:dyDescent="0.25">
      <c r="A667" t="str">
        <f>VLOOKUP(F667,'[2]baza umowy'!A:B,2,FALSE)</f>
        <v>RPZP.07.00.00</v>
      </c>
      <c r="B667" t="str">
        <f>VLOOKUP(F667,'[2]baza umowy'!A:C,3,FALSE)</f>
        <v>RPZP.07.03.00</v>
      </c>
      <c r="C667" t="str">
        <f>VLOOKUP(F667,'[2]baza umowy'!A:D,4,FALSE)</f>
        <v>RPZP.07.03.02</v>
      </c>
      <c r="D667" s="102" t="s">
        <v>6495</v>
      </c>
      <c r="E667" s="103" t="str">
        <f>VLOOKUP(F667,'[2]baza umowy'!A:E,5,FALSE)</f>
        <v>RPZP.07.03.02-32-004/10-03</v>
      </c>
      <c r="F667" s="102" t="s">
        <v>6498</v>
      </c>
      <c r="G667" s="89" t="e">
        <f>VLOOKUP(F667,baza!G:G,1,FALSE)</f>
        <v>#N/A</v>
      </c>
      <c r="H667" s="102" t="s">
        <v>19813</v>
      </c>
      <c r="I667" s="104" t="s">
        <v>19814</v>
      </c>
      <c r="J667" s="105" t="str">
        <f t="shared" si="20"/>
        <v>RPZP.07.03.02-32-004/10-01</v>
      </c>
      <c r="K667" s="104" t="s">
        <v>19815</v>
      </c>
      <c r="L667" s="102" t="s">
        <v>19816</v>
      </c>
      <c r="M667" s="102" t="s">
        <v>1074</v>
      </c>
      <c r="N667" s="102" t="s">
        <v>1073</v>
      </c>
      <c r="O667" s="106" t="s">
        <v>10931</v>
      </c>
      <c r="P667" s="92" t="str">
        <f>VLOOKUP(F667,'[2]kiedy utworzył wop'!B:H,7,FALSE)</f>
        <v>2012-08-17</v>
      </c>
      <c r="Q667" s="107" t="s">
        <v>2281</v>
      </c>
      <c r="R667" s="108" t="str">
        <f t="shared" si="21"/>
        <v>2012</v>
      </c>
      <c r="S667" s="109" t="s">
        <v>11061</v>
      </c>
      <c r="T667" s="96">
        <f>VLOOKUP(F667,'[2]dofinansowanie '!P:AI,20,FALSE)</f>
        <v>216451.39</v>
      </c>
      <c r="U667" t="str">
        <f>VLOOKUP(F667,'[2]baza umowy'!A:AJ,36,FALSE)</f>
        <v>01 Obszar miejski</v>
      </c>
      <c r="V667" t="str">
        <f>VLOOKUP(F667,'[2]baza umowy'!H:AH,27,FALSE)</f>
        <v>76 Infrastruktura ochrony zdrowia</v>
      </c>
      <c r="W667" t="str">
        <f>VLOOKUP(F667,'[2]baza umowy'!H:AK,30,FALSE)</f>
        <v>19 Działalność w zakresie ochrony zdrowia ludzkiego</v>
      </c>
      <c r="X667" t="str">
        <f>VLOOKUP(F667,'[2]baza umowy'!A:AM,39,FALSE)</f>
        <v>Gmina Miasto Szczecin</v>
      </c>
      <c r="Y667" t="str">
        <f>VLOOKUP(F667,'[2]baza umowy'!A:AU,47,FALSE)</f>
        <v>wspólnota samorządowa - gmina</v>
      </c>
      <c r="Z667" t="str">
        <f>VLOOKUP(F667,'[2]baza umowy'!A:AW,49,FALSE)</f>
        <v>Jednostka samorządu terytorialnego</v>
      </c>
      <c r="AA667" t="str">
        <f>VLOOKUP(F667,'[2]baza umowy'!A:AL,38,FALSE)</f>
        <v>8510309410</v>
      </c>
    </row>
    <row r="668" spans="1:27" x14ac:dyDescent="0.25">
      <c r="A668" t="str">
        <f>VLOOKUP(F668,'[2]baza umowy'!A:B,2,FALSE)</f>
        <v>RPZP.01.00.00</v>
      </c>
      <c r="B668" t="str">
        <f>VLOOKUP(F668,'[2]baza umowy'!A:C,3,FALSE)</f>
        <v>RPZP.01.01.00</v>
      </c>
      <c r="C668" t="str">
        <f>VLOOKUP(F668,'[2]baza umowy'!A:D,4,FALSE)</f>
        <v>RPZP.01.01.03</v>
      </c>
      <c r="D668" s="102" t="s">
        <v>8009</v>
      </c>
      <c r="E668" s="103" t="str">
        <f>VLOOKUP(F668,'[2]baza umowy'!A:E,5,FALSE)</f>
        <v>RPZP.01.01.03-32-054/10-04</v>
      </c>
      <c r="F668" s="102" t="s">
        <v>8012</v>
      </c>
      <c r="G668" s="89" t="e">
        <f>VLOOKUP(F668,baza!G:G,1,FALSE)</f>
        <v>#N/A</v>
      </c>
      <c r="H668" s="102" t="s">
        <v>19817</v>
      </c>
      <c r="I668" s="104" t="s">
        <v>19818</v>
      </c>
      <c r="J668" s="105" t="str">
        <f t="shared" si="20"/>
        <v>RPZP.01.01.03-32-054/10-03</v>
      </c>
      <c r="K668" s="104" t="s">
        <v>19819</v>
      </c>
      <c r="L668" s="102" t="s">
        <v>19820</v>
      </c>
      <c r="M668" s="102" t="s">
        <v>8016</v>
      </c>
      <c r="N668" s="102" t="s">
        <v>8015</v>
      </c>
      <c r="O668" s="106" t="s">
        <v>3590</v>
      </c>
      <c r="P668" s="92" t="str">
        <f>VLOOKUP(F668,'[2]kiedy utworzył wop'!B:H,7,FALSE)</f>
        <v>2012-08-17</v>
      </c>
      <c r="Q668" s="107" t="s">
        <v>2281</v>
      </c>
      <c r="R668" s="108" t="str">
        <f t="shared" si="21"/>
        <v>2012</v>
      </c>
      <c r="S668" s="109" t="s">
        <v>11061</v>
      </c>
      <c r="T668" s="96">
        <f>VLOOKUP(F668,'[2]dofinansowanie '!P:AI,20,FALSE)</f>
        <v>229800</v>
      </c>
      <c r="U668" t="str">
        <f>VLOOKUP(F668,'[2]baza umowy'!A:AJ,36,FALSE)</f>
        <v>01 Obszar miejski</v>
      </c>
      <c r="V668" t="str">
        <f>VLOOKUP(F668,'[2]baza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68" t="str">
        <f>VLOOKUP(F668,'[2]baza umowy'!H:AK,30,FALSE)</f>
        <v>06 Nieokreślony przemysł wytwórczy</v>
      </c>
      <c r="X668" t="str">
        <f>VLOOKUP(F668,'[2]baza umowy'!A:AM,39,FALSE)</f>
        <v>CELLCO COMMUNICATIONS SPÓŁKA Z OGRANICZONĄ ODPOWIEDZIALNOŚCIĄ</v>
      </c>
      <c r="Y668" t="str">
        <f>VLOOKUP(F668,'[2]baza umowy'!A:AU,47,FALSE)</f>
        <v>spółka z ograniczoną odpowiedzialnością - małe przedsiębiorstwo</v>
      </c>
      <c r="Z668" t="str">
        <f>VLOOKUP(F668,'[2]baza umowy'!A:AW,49,FALSE)</f>
        <v>przedsiębiorca lub przedsiębiorstwo</v>
      </c>
      <c r="AA668" t="str">
        <f>VLOOKUP(F668,'[2]baza umowy'!A:AL,38,FALSE)</f>
        <v>8521826706</v>
      </c>
    </row>
    <row r="669" spans="1:27" x14ac:dyDescent="0.25">
      <c r="A669" t="str">
        <f>VLOOKUP(F669,'[2]baza umowy'!A:B,2,FALSE)</f>
        <v>RPZP.07.00.00</v>
      </c>
      <c r="B669" t="str">
        <f>VLOOKUP(F669,'[2]baza umowy'!A:C,3,FALSE)</f>
        <v>RPZP.07.02.00</v>
      </c>
      <c r="C669">
        <f>VLOOKUP(F669,'[2]baza umowy'!A:D,4,FALSE)</f>
        <v>0</v>
      </c>
      <c r="D669" s="102" t="s">
        <v>8541</v>
      </c>
      <c r="E669" s="103" t="str">
        <f>VLOOKUP(F669,'[2]baza umowy'!A:E,5,FALSE)</f>
        <v>RPZP.07.02.00-32-003/09-03</v>
      </c>
      <c r="F669" s="102" t="s">
        <v>8544</v>
      </c>
      <c r="G669" s="89" t="e">
        <f>VLOOKUP(F669,baza!G:G,1,FALSE)</f>
        <v>#N/A</v>
      </c>
      <c r="H669" s="102" t="s">
        <v>19821</v>
      </c>
      <c r="I669" s="104" t="s">
        <v>19822</v>
      </c>
      <c r="J669" s="105" t="str">
        <f t="shared" si="20"/>
        <v>RPZP.07.02.00-32-003/09-10</v>
      </c>
      <c r="K669" s="104" t="s">
        <v>19823</v>
      </c>
      <c r="L669" s="102" t="s">
        <v>19824</v>
      </c>
      <c r="M669" s="102" t="s">
        <v>6803</v>
      </c>
      <c r="N669" s="102" t="s">
        <v>6802</v>
      </c>
      <c r="O669" s="106" t="s">
        <v>10367</v>
      </c>
      <c r="P669" s="92" t="str">
        <f>VLOOKUP(F669,'[2]kiedy utworzył wop'!B:H,7,FALSE)</f>
        <v>2012-08-20</v>
      </c>
      <c r="Q669" s="107" t="s">
        <v>2281</v>
      </c>
      <c r="R669" s="108" t="str">
        <f t="shared" si="21"/>
        <v>2012</v>
      </c>
      <c r="S669" s="109" t="s">
        <v>7506</v>
      </c>
      <c r="T669" s="96">
        <f>VLOOKUP(F669,'[2]dofinansowanie '!P:AI,20,FALSE)</f>
        <v>1183176.93</v>
      </c>
      <c r="U669" t="str">
        <f>VLOOKUP(F669,'[2]baza umowy'!A:AJ,36,FALSE)</f>
        <v>01 Obszar miejski</v>
      </c>
      <c r="V669" t="str">
        <f>VLOOKUP(F669,'[2]baza umowy'!H:AH,27,FALSE)</f>
        <v>79 Pozostała infrastruktura społeczna</v>
      </c>
      <c r="W669" t="str">
        <f>VLOOKUP(F669,'[2]baza umowy'!H:AK,30,FALSE)</f>
        <v>00 Nie dotyczy</v>
      </c>
      <c r="X669" t="str">
        <f>VLOOKUP(F669,'[2]baza umowy'!A:AM,39,FALSE)</f>
        <v>Gmina Barlinek</v>
      </c>
      <c r="Y669" t="str">
        <f>VLOOKUP(F669,'[2]baza umowy'!A:AU,47,FALSE)</f>
        <v>wspólnota samorządowa</v>
      </c>
      <c r="Z669" t="str">
        <f>VLOOKUP(F669,'[2]baza umowy'!A:AW,49,FALSE)</f>
        <v>Jednostka samorządu terytorialnego</v>
      </c>
      <c r="AA669" t="str">
        <f>VLOOKUP(F669,'[2]baza umowy'!A:AL,38,FALSE)</f>
        <v>5971648491</v>
      </c>
    </row>
    <row r="670" spans="1:27" x14ac:dyDescent="0.25">
      <c r="A670" t="str">
        <f>VLOOKUP(F670,'[2]baza umowy'!A:B,2,FALSE)</f>
        <v>RPZP.06.00.00</v>
      </c>
      <c r="B670" t="str">
        <f>VLOOKUP(F670,'[2]baza umowy'!A:C,3,FALSE)</f>
        <v>RPZP.06.01.00</v>
      </c>
      <c r="C670" t="str">
        <f>VLOOKUP(F670,'[2]baza umowy'!A:D,4,FALSE)</f>
        <v>RPZP.06.01.01</v>
      </c>
      <c r="D670" s="102" t="s">
        <v>9021</v>
      </c>
      <c r="E670" s="103" t="str">
        <f>VLOOKUP(F670,'[2]baza umowy'!A:E,5,FALSE)</f>
        <v>RPZP.06.01.01-32-005/11-02</v>
      </c>
      <c r="F670" s="102" t="s">
        <v>9024</v>
      </c>
      <c r="G670" s="89" t="e">
        <f>VLOOKUP(F670,baza!G:G,1,FALSE)</f>
        <v>#N/A</v>
      </c>
      <c r="H670" s="102" t="s">
        <v>19825</v>
      </c>
      <c r="I670" s="104" t="s">
        <v>9021</v>
      </c>
      <c r="J670" s="105" t="str">
        <f t="shared" si="20"/>
        <v>RPZP.06.01.01-32-005/11-02</v>
      </c>
      <c r="K670" s="104" t="s">
        <v>19826</v>
      </c>
      <c r="L670" s="102" t="s">
        <v>19827</v>
      </c>
      <c r="M670" s="102" t="s">
        <v>9028</v>
      </c>
      <c r="N670" s="102" t="s">
        <v>9027</v>
      </c>
      <c r="O670" s="106" t="s">
        <v>10123</v>
      </c>
      <c r="P670" s="92" t="str">
        <f>VLOOKUP(F670,'[2]kiedy utworzył wop'!B:H,7,FALSE)</f>
        <v>2012-08-20</v>
      </c>
      <c r="Q670" s="107" t="s">
        <v>2281</v>
      </c>
      <c r="R670" s="108" t="str">
        <f t="shared" si="21"/>
        <v>2012</v>
      </c>
      <c r="S670" s="109" t="s">
        <v>11389</v>
      </c>
      <c r="T670" s="96">
        <f>VLOOKUP(F670,'[2]dofinansowanie '!P:AI,20,FALSE)</f>
        <v>82244.800000000003</v>
      </c>
      <c r="U670" t="str">
        <f>VLOOKUP(F670,'[2]baza umowy'!A:AJ,36,FALSE)</f>
        <v>01 Obszar miejski</v>
      </c>
      <c r="V670" t="str">
        <f>VLOOKUP(F670,'[2]baza umowy'!H:AH,27,FALSE)</f>
        <v>57 Inne wsparcie na rzecz wzmocnienia usług turystycznych</v>
      </c>
      <c r="W670" t="str">
        <f>VLOOKUP(F670,'[2]baza umowy'!H:AK,30,FALSE)</f>
        <v>22 Inne niewyszczególnione usługi</v>
      </c>
      <c r="X670" t="str">
        <f>VLOOKUP(F670,'[2]baza umowy'!A:AM,39,FALSE)</f>
        <v>Żegluga Szczecińska Sp. z o.o.</v>
      </c>
      <c r="Y670" t="str">
        <f>VLOOKUP(F670,'[2]baza umowy'!A:AU,47,FALSE)</f>
        <v>spółka z ograniczoną odpowiedzialnością - duże przedsiębiorstwo</v>
      </c>
      <c r="Z670" t="str">
        <f>VLOOKUP(F670,'[2]baza umowy'!A:AW,49,FALSE)</f>
        <v>przedsiębiorca lub przedsiębiorstwo</v>
      </c>
      <c r="AA670" t="str">
        <f>VLOOKUP(F670,'[2]baza umowy'!A:AL,38,FALSE)</f>
        <v>8510207224</v>
      </c>
    </row>
    <row r="671" spans="1:27" x14ac:dyDescent="0.25">
      <c r="A671" t="str">
        <f>VLOOKUP(F671,'[2]baza umowy'!A:B,2,FALSE)</f>
        <v>RPZP.01.00.00</v>
      </c>
      <c r="B671" t="str">
        <f>VLOOKUP(F671,'[2]baza umowy'!A:C,3,FALSE)</f>
        <v>RPZP.01.03.00</v>
      </c>
      <c r="C671" t="str">
        <f>VLOOKUP(F671,'[2]baza umowy'!A:D,4,FALSE)</f>
        <v>RPZP.01.03.02</v>
      </c>
      <c r="D671" s="102" t="s">
        <v>8770</v>
      </c>
      <c r="E671" s="103" t="str">
        <f>VLOOKUP(F671,'[2]baza umowy'!A:E,5,FALSE)</f>
        <v>RPZP.01.03.02-32-040/11-03</v>
      </c>
      <c r="F671" s="102" t="s">
        <v>8773</v>
      </c>
      <c r="G671" s="89" t="e">
        <f>VLOOKUP(F671,baza!G:G,1,FALSE)</f>
        <v>#N/A</v>
      </c>
      <c r="H671" s="102" t="s">
        <v>19828</v>
      </c>
      <c r="I671" s="104" t="s">
        <v>19829</v>
      </c>
      <c r="J671" s="105" t="str">
        <f t="shared" si="20"/>
        <v>RPZP.01.03.02-32-040/11-01</v>
      </c>
      <c r="K671" s="104" t="s">
        <v>19830</v>
      </c>
      <c r="L671" s="102" t="s">
        <v>19831</v>
      </c>
      <c r="M671" s="102" t="s">
        <v>4870</v>
      </c>
      <c r="N671" s="102" t="s">
        <v>4869</v>
      </c>
      <c r="O671" s="106" t="s">
        <v>13573</v>
      </c>
      <c r="P671" s="92" t="str">
        <f>VLOOKUP(F671,'[2]kiedy utworzył wop'!B:H,7,FALSE)</f>
        <v>2012-08-20</v>
      </c>
      <c r="Q671" s="107" t="s">
        <v>2281</v>
      </c>
      <c r="R671" s="108" t="str">
        <f t="shared" si="21"/>
        <v>2012</v>
      </c>
      <c r="S671" s="109" t="s">
        <v>11389</v>
      </c>
      <c r="T671" s="96">
        <f>VLOOKUP(F671,'[2]dofinansowanie '!P:AI,20,FALSE)</f>
        <v>15868.63</v>
      </c>
      <c r="U671" t="str">
        <f>VLOOKUP(F671,'[2]baza umowy'!A:AJ,36,FALSE)</f>
        <v>00 Nie dotyczy</v>
      </c>
      <c r="V671" t="str">
        <f>VLOOKUP(F671,'[2]baza umowy'!H:AH,27,FALSE)</f>
        <v>05 Usługi w zakresie zaawansowanego wsparcia dla przedsiębiorstw i grup przedsiębiorstw</v>
      </c>
      <c r="W671" t="str">
        <f>VLOOKUP(F671,'[2]baza umowy'!H:AK,30,FALSE)</f>
        <v>13 Handel hurtowy i detaliczny</v>
      </c>
      <c r="X671" t="str">
        <f>VLOOKUP(F671,'[2]baza umowy'!A:AM,39,FALSE)</f>
        <v>MULTIKO NARKIEWICZ SPÓŁKA JAWNA</v>
      </c>
      <c r="Y671" t="str">
        <f>VLOOKUP(F671,'[2]baza umowy'!A:AU,47,FALSE)</f>
        <v>spółka jawna - mikro przedsiębiorstwo</v>
      </c>
      <c r="Z671" t="str">
        <f>VLOOKUP(F671,'[2]baza umowy'!A:AW,49,FALSE)</f>
        <v>przedsiębiorca lub przedsiębiorstwo</v>
      </c>
      <c r="AA671" t="str">
        <f>VLOOKUP(F671,'[2]baza umowy'!A:AL,38,FALSE)</f>
        <v>5271036099</v>
      </c>
    </row>
    <row r="672" spans="1:27" x14ac:dyDescent="0.25">
      <c r="A672" t="str">
        <f>VLOOKUP(F672,'[2]baza umowy'!A:B,2,FALSE)</f>
        <v>RPZP.01.00.00</v>
      </c>
      <c r="B672" t="str">
        <f>VLOOKUP(F672,'[2]baza umowy'!A:C,3,FALSE)</f>
        <v>RPZP.01.01.00</v>
      </c>
      <c r="C672" t="str">
        <f>VLOOKUP(F672,'[2]baza umowy'!A:D,4,FALSE)</f>
        <v>RPZP.01.01.01</v>
      </c>
      <c r="D672" s="102" t="s">
        <v>6660</v>
      </c>
      <c r="E672" s="103" t="str">
        <f>VLOOKUP(F672,'[2]baza umowy'!A:E,5,FALSE)</f>
        <v>RPZP.01.01.01-32-135/10-02</v>
      </c>
      <c r="F672" s="102" t="s">
        <v>6663</v>
      </c>
      <c r="G672" s="89" t="e">
        <f>VLOOKUP(F672,baza!G:G,1,FALSE)</f>
        <v>#N/A</v>
      </c>
      <c r="H672" s="102" t="s">
        <v>19832</v>
      </c>
      <c r="I672" s="104" t="s">
        <v>6660</v>
      </c>
      <c r="J672" s="105" t="str">
        <f t="shared" si="20"/>
        <v>RPZP.01.01.01-32-135/10-02</v>
      </c>
      <c r="K672" s="104" t="s">
        <v>19833</v>
      </c>
      <c r="L672" s="102" t="s">
        <v>19834</v>
      </c>
      <c r="M672" s="102" t="s">
        <v>6666</v>
      </c>
      <c r="N672" s="102" t="s">
        <v>6665</v>
      </c>
      <c r="O672" s="106" t="s">
        <v>11031</v>
      </c>
      <c r="P672" s="92" t="str">
        <f>VLOOKUP(F672,'[2]kiedy utworzył wop'!B:H,7,FALSE)</f>
        <v>2012-08-20</v>
      </c>
      <c r="Q672" s="107" t="s">
        <v>2281</v>
      </c>
      <c r="R672" s="108" t="str">
        <f t="shared" si="21"/>
        <v>2012</v>
      </c>
      <c r="S672" s="109" t="s">
        <v>7506</v>
      </c>
      <c r="T672" s="96">
        <f>VLOOKUP(F672,'[2]dofinansowanie '!P:AI,20,FALSE)</f>
        <v>98115</v>
      </c>
      <c r="U672" t="str">
        <f>VLOOKUP(F672,'[2]baza umowy'!A:AJ,36,FALSE)</f>
        <v>01 Obszar miejski</v>
      </c>
      <c r="V672" t="str">
        <f>VLOOKUP(F672,'[2]baza umowy'!H:AH,27,FALSE)</f>
        <v>08 Inne inwestycje w przedsiębiorstwa</v>
      </c>
      <c r="W672" t="str">
        <f>VLOOKUP(F672,'[2]baza umowy'!H:AK,30,FALSE)</f>
        <v>06 Nieokreślony przemysł wytwórczy</v>
      </c>
      <c r="X672" t="str">
        <f>VLOOKUP(F672,'[2]baza umowy'!A:AM,39,FALSE)</f>
        <v>HORSEPOWER TUNING PRZEMYSŁAW GRZELIŃSKI</v>
      </c>
      <c r="Y672" t="str">
        <f>VLOOKUP(F672,'[2]baza umowy'!A:AU,47,FALSE)</f>
        <v>osoba fizyczna prowadząca działalność gospodarczą - mikro przedsiębiorstwo</v>
      </c>
      <c r="Z672" t="str">
        <f>VLOOKUP(F672,'[2]baza umowy'!A:AW,49,FALSE)</f>
        <v>przedsiębiorca lub przedsiębiorstwo</v>
      </c>
      <c r="AA672" t="str">
        <f>VLOOKUP(F672,'[2]baza umowy'!A:AL,38,FALSE)</f>
        <v>8521137823</v>
      </c>
    </row>
    <row r="673" spans="1:27" x14ac:dyDescent="0.25">
      <c r="A673" t="str">
        <f>VLOOKUP(F673,'[2]baza umowy'!A:B,2,FALSE)</f>
        <v>RPZP.01.00.00</v>
      </c>
      <c r="B673" t="str">
        <f>VLOOKUP(F673,'[2]baza umowy'!A:C,3,FALSE)</f>
        <v>RPZP.01.01.00</v>
      </c>
      <c r="C673" t="str">
        <f>VLOOKUP(F673,'[2]baza umowy'!A:D,4,FALSE)</f>
        <v>RPZP.01.01.01</v>
      </c>
      <c r="D673" s="102" t="s">
        <v>7515</v>
      </c>
      <c r="E673" s="103" t="str">
        <f>VLOOKUP(F673,'[2]baza umowy'!A:E,5,FALSE)</f>
        <v>RPZP.01.01.01-32-040/10-02</v>
      </c>
      <c r="F673" s="102" t="s">
        <v>7518</v>
      </c>
      <c r="G673" s="89" t="e">
        <f>VLOOKUP(F673,baza!G:G,1,FALSE)</f>
        <v>#N/A</v>
      </c>
      <c r="H673" s="102" t="s">
        <v>19835</v>
      </c>
      <c r="I673" s="104" t="s">
        <v>19836</v>
      </c>
      <c r="J673" s="105" t="str">
        <f t="shared" si="20"/>
        <v>RPZP.01.01.01-32-040/10-04</v>
      </c>
      <c r="K673" s="104" t="s">
        <v>19837</v>
      </c>
      <c r="L673" s="102" t="s">
        <v>19838</v>
      </c>
      <c r="M673" s="102" t="s">
        <v>7523</v>
      </c>
      <c r="N673" s="102" t="s">
        <v>7522</v>
      </c>
      <c r="O673" s="106" t="s">
        <v>14283</v>
      </c>
      <c r="P673" s="92" t="str">
        <f>VLOOKUP(F673,'[2]kiedy utworzył wop'!B:H,7,FALSE)</f>
        <v>2012-08-21</v>
      </c>
      <c r="Q673" s="107" t="s">
        <v>2281</v>
      </c>
      <c r="R673" s="108" t="str">
        <f t="shared" si="21"/>
        <v>2012</v>
      </c>
      <c r="S673" s="109" t="s">
        <v>7506</v>
      </c>
      <c r="T673" s="96">
        <f>VLOOKUP(F673,'[2]dofinansowanie '!P:AI,20,FALSE)</f>
        <v>90840</v>
      </c>
      <c r="U673" t="str">
        <f>VLOOKUP(F673,'[2]baza umowy'!A:AJ,36,FALSE)</f>
        <v>01 Obszar miejski</v>
      </c>
      <c r="V673" t="str">
        <f>VLOOKUP(F673,'[2]baza umowy'!H:AH,27,FALSE)</f>
        <v>08 Inne inwestycje w przedsiębiorstwa</v>
      </c>
      <c r="W673" t="str">
        <f>VLOOKUP(F673,'[2]baza umowy'!H:AK,30,FALSE)</f>
        <v>19 Działalność w zakresie ochrony zdrowia ludzkiego</v>
      </c>
      <c r="X673" t="str">
        <f>VLOOKUP(F673,'[2]baza umowy'!A:AM,39,FALSE)</f>
        <v>Piotr Tybura B14 Centrum Opieki Stomatologicznej i Lekarskiej Niepubliczny Zakład Opieki Zdrowotnej</v>
      </c>
      <c r="Y673" t="str">
        <f>VLOOKUP(F673,'[2]baza umowy'!A:AU,47,FALSE)</f>
        <v>niepubliczny zakład opieki zdrowotnej (w tym osoby prowadzące praktyki lekarskie/pielęgniarskie)</v>
      </c>
      <c r="Z673" t="str">
        <f>VLOOKUP(F673,'[2]baza umowy'!A:AW,49,FALSE)</f>
        <v>przedsiębiorca lub przedsiębiorstwo</v>
      </c>
      <c r="AA673" t="str">
        <f>VLOOKUP(F673,'[2]baza umowy'!A:AL,38,FALSE)</f>
        <v>9551678257</v>
      </c>
    </row>
    <row r="674" spans="1:27" x14ac:dyDescent="0.25">
      <c r="A674" t="str">
        <f>VLOOKUP(F674,'[2]baza umowy'!A:B,2,FALSE)</f>
        <v>RPZP.05.00.00</v>
      </c>
      <c r="B674" t="str">
        <f>VLOOKUP(F674,'[2]baza umowy'!A:C,3,FALSE)</f>
        <v>RPZP.05.01.00</v>
      </c>
      <c r="C674" t="str">
        <f>VLOOKUP(F674,'[2]baza umowy'!A:D,4,FALSE)</f>
        <v>RPZP.05.01.01</v>
      </c>
      <c r="D674" s="102" t="s">
        <v>7735</v>
      </c>
      <c r="E674" s="103" t="str">
        <f>VLOOKUP(F674,'[2]baza umowy'!A:E,5,FALSE)</f>
        <v>RPZP.05.01.01-32-002/09-04</v>
      </c>
      <c r="F674" s="102" t="s">
        <v>7738</v>
      </c>
      <c r="G674" s="89" t="e">
        <f>VLOOKUP(F674,baza!G:G,1,FALSE)</f>
        <v>#N/A</v>
      </c>
      <c r="H674" s="102" t="s">
        <v>19839</v>
      </c>
      <c r="I674" s="104" t="s">
        <v>19840</v>
      </c>
      <c r="J674" s="105" t="str">
        <f t="shared" si="20"/>
        <v>RPZP.05.01.01-32-002/09-11</v>
      </c>
      <c r="K674" s="104" t="s">
        <v>19841</v>
      </c>
      <c r="L674" s="102" t="s">
        <v>19842</v>
      </c>
      <c r="M674" s="102" t="s">
        <v>6812</v>
      </c>
      <c r="N674" s="102" t="s">
        <v>6811</v>
      </c>
      <c r="O674" s="106" t="s">
        <v>11171</v>
      </c>
      <c r="P674" s="92" t="str">
        <f>VLOOKUP(F674,'[2]kiedy utworzył wop'!B:H,7,FALSE)</f>
        <v>2012-08-23</v>
      </c>
      <c r="Q674" s="107" t="s">
        <v>2281</v>
      </c>
      <c r="R674" s="108" t="str">
        <f t="shared" si="21"/>
        <v>2012</v>
      </c>
      <c r="S674" s="109" t="s">
        <v>11022</v>
      </c>
      <c r="T674" s="96">
        <f>VLOOKUP(F674,'[2]dofinansowanie '!P:AI,20,FALSE)</f>
        <v>7757188.5499999998</v>
      </c>
      <c r="U674" t="str">
        <f>VLOOKUP(F674,'[2]baza umowy'!A:AJ,36,FALSE)</f>
        <v>01 Obszar miejski</v>
      </c>
      <c r="V674" t="str">
        <f>VLOOKUP(F674,'[2]baza umowy'!H:AH,27,FALSE)</f>
        <v>57 Inne wsparcie na rzecz wzmocnienia usług turystycznych</v>
      </c>
      <c r="W674" t="str">
        <f>VLOOKUP(F674,'[2]baza umowy'!H:AK,30,FALSE)</f>
        <v>22 Inne niewyszczególnione usługi</v>
      </c>
      <c r="X674" t="str">
        <f>VLOOKUP(F674,'[2]baza umowy'!A:AM,39,FALSE)</f>
        <v>Gmina Miedzyzdroje</v>
      </c>
      <c r="Y674" t="str">
        <f>VLOOKUP(F674,'[2]baza umowy'!A:AU,47,FALSE)</f>
        <v>wspólnota samorządowa</v>
      </c>
      <c r="Z674" t="str">
        <f>VLOOKUP(F674,'[2]baza umowy'!A:AW,49,FALSE)</f>
        <v>jednostka samorządu terytorialnego, związek lub stowarzyszenie jst</v>
      </c>
      <c r="AA674" t="str">
        <f>VLOOKUP(F674,'[2]baza umowy'!A:AL,38,FALSE)</f>
        <v>9860157042</v>
      </c>
    </row>
    <row r="675" spans="1:27" x14ac:dyDescent="0.25">
      <c r="A675" t="str">
        <f>VLOOKUP(F675,'[2]baza umowy'!A:B,2,FALSE)</f>
        <v>RPZP.01.00.00</v>
      </c>
      <c r="B675" t="str">
        <f>VLOOKUP(F675,'[2]baza umowy'!A:C,3,FALSE)</f>
        <v>RPZP.01.01.00</v>
      </c>
      <c r="C675" t="str">
        <f>VLOOKUP(F675,'[2]baza umowy'!A:D,4,FALSE)</f>
        <v>RPZP.01.01.01</v>
      </c>
      <c r="D675" s="102" t="s">
        <v>7551</v>
      </c>
      <c r="E675" s="103" t="str">
        <f>VLOOKUP(F675,'[2]baza umowy'!A:E,5,FALSE)</f>
        <v>RPZP.01.01.01-32-512/10-03</v>
      </c>
      <c r="F675" s="102" t="s">
        <v>7554</v>
      </c>
      <c r="G675" s="89" t="e">
        <f>VLOOKUP(F675,baza!G:G,1,FALSE)</f>
        <v>#N/A</v>
      </c>
      <c r="H675" s="102" t="s">
        <v>19843</v>
      </c>
      <c r="I675" s="104" t="s">
        <v>7551</v>
      </c>
      <c r="J675" s="105" t="str">
        <f t="shared" si="20"/>
        <v>RPZP.01.01.01-32-512/10-03</v>
      </c>
      <c r="K675" s="104" t="s">
        <v>19844</v>
      </c>
      <c r="L675" s="102" t="s">
        <v>19845</v>
      </c>
      <c r="M675" s="102" t="s">
        <v>7557</v>
      </c>
      <c r="N675" s="102" t="s">
        <v>7556</v>
      </c>
      <c r="O675" s="106" t="s">
        <v>9899</v>
      </c>
      <c r="P675" s="92" t="str">
        <f>VLOOKUP(F675,'[2]kiedy utworzył wop'!B:H,7,FALSE)</f>
        <v>2012-08-24</v>
      </c>
      <c r="Q675" s="107" t="s">
        <v>2281</v>
      </c>
      <c r="R675" s="108" t="str">
        <f t="shared" si="21"/>
        <v>2012</v>
      </c>
      <c r="S675" s="109" t="s">
        <v>11022</v>
      </c>
      <c r="T675" s="96">
        <f>VLOOKUP(F675,'[2]dofinansowanie '!P:AI,20,FALSE)</f>
        <v>98360.639999999999</v>
      </c>
      <c r="U675" t="str">
        <f>VLOOKUP(F675,'[2]baza umowy'!A:AJ,36,FALSE)</f>
        <v>01 Obszar miejski</v>
      </c>
      <c r="V675" t="str">
        <f>VLOOKUP(F675,'[2]baza umowy'!H:AH,27,FALSE)</f>
        <v>08 Inne inwestycje w przedsiębiorstwa</v>
      </c>
      <c r="W675" t="str">
        <f>VLOOKUP(F675,'[2]baza umowy'!H:AK,30,FALSE)</f>
        <v>22 Inne niewyszczególnione usługi</v>
      </c>
      <c r="X675" t="str">
        <f>VLOOKUP(F675,'[2]baza umowy'!A:AM,39,FALSE)</f>
        <v>Romex Aleksander Wasilewski</v>
      </c>
      <c r="Y675" t="str">
        <f>VLOOKUP(F675,'[2]baza umowy'!A:AU,47,FALSE)</f>
        <v>osoba fizyczna prowadząca działalność gospodarczą - mikro przedsiębiorstwo</v>
      </c>
      <c r="Z675" t="str">
        <f>VLOOKUP(F675,'[2]baza umowy'!A:AW,49,FALSE)</f>
        <v>przedsiębiorca lub przedsiębiorstwo</v>
      </c>
      <c r="AA675" t="str">
        <f>VLOOKUP(F675,'[2]baza umowy'!A:AL,38,FALSE)</f>
        <v>6692326843</v>
      </c>
    </row>
    <row r="676" spans="1:27" x14ac:dyDescent="0.25">
      <c r="A676" t="str">
        <f>VLOOKUP(F676,'[2]baza umowy'!A:B,2,FALSE)</f>
        <v>RPZP.01.00.00</v>
      </c>
      <c r="B676" t="str">
        <f>VLOOKUP(F676,'[2]baza umowy'!A:C,3,FALSE)</f>
        <v>RPZP.01.01.00</v>
      </c>
      <c r="C676" t="str">
        <f>VLOOKUP(F676,'[2]baza umowy'!A:D,4,FALSE)</f>
        <v>RPZP.01.01.01</v>
      </c>
      <c r="D676" s="102" t="s">
        <v>7966</v>
      </c>
      <c r="E676" s="103" t="str">
        <f>VLOOKUP(F676,'[2]baza umowy'!A:E,5,FALSE)</f>
        <v>RPZP.01.01.01-32-037/10-05</v>
      </c>
      <c r="F676" s="102" t="s">
        <v>7969</v>
      </c>
      <c r="G676" s="89" t="e">
        <f>VLOOKUP(F676,baza!G:G,1,FALSE)</f>
        <v>#N/A</v>
      </c>
      <c r="H676" s="102" t="s">
        <v>19846</v>
      </c>
      <c r="I676" s="104" t="s">
        <v>19847</v>
      </c>
      <c r="J676" s="105" t="str">
        <f t="shared" si="20"/>
        <v>RPZP.01.01.01-32-037/10-02</v>
      </c>
      <c r="K676" s="104" t="s">
        <v>19848</v>
      </c>
      <c r="L676" s="102" t="s">
        <v>19849</v>
      </c>
      <c r="M676" s="102" t="s">
        <v>7972</v>
      </c>
      <c r="N676" s="102" t="s">
        <v>7971</v>
      </c>
      <c r="O676" s="106" t="s">
        <v>9899</v>
      </c>
      <c r="P676" s="92" t="str">
        <f>VLOOKUP(F676,'[2]kiedy utworzył wop'!B:H,7,FALSE)</f>
        <v>2012-08-27</v>
      </c>
      <c r="Q676" s="107" t="s">
        <v>2281</v>
      </c>
      <c r="R676" s="108" t="str">
        <f t="shared" si="21"/>
        <v>2012</v>
      </c>
      <c r="S676" s="109" t="s">
        <v>11022</v>
      </c>
      <c r="T676" s="96">
        <f>VLOOKUP(F676,'[2]dofinansowanie '!P:AI,20,FALSE)</f>
        <v>86796.89</v>
      </c>
      <c r="U676" t="str">
        <f>VLOOKUP(F676,'[2]baza umowy'!A:AJ,36,FALSE)</f>
        <v>01 Obszar miejski</v>
      </c>
      <c r="V676" t="str">
        <f>VLOOKUP(F676,'[2]baza umowy'!H:AH,27,FALSE)</f>
        <v>08 Inne inwestycje w przedsiębiorstwa</v>
      </c>
      <c r="W676" t="str">
        <f>VLOOKUP(F676,'[2]baza umowy'!H:AK,30,FALSE)</f>
        <v>22 Inne niewyszczególnione usługi</v>
      </c>
      <c r="X676" t="str">
        <f>VLOOKUP(F676,'[2]baza umowy'!A:AM,39,FALSE)</f>
        <v>CONCEPT Anna Żóralska</v>
      </c>
      <c r="Y676" t="str">
        <f>VLOOKUP(F676,'[2]baza umowy'!A:AU,47,FALSE)</f>
        <v>osoba fizyczna prowadząca działalność gospodarczą - mikro przedsiębiorstwo</v>
      </c>
      <c r="Z676" t="str">
        <f>VLOOKUP(F676,'[2]baza umowy'!A:AW,49,FALSE)</f>
        <v>przedsiębiorca lub przedsiębiorstwo</v>
      </c>
      <c r="AA676" t="str">
        <f>VLOOKUP(F676,'[2]baza umowy'!A:AL,38,FALSE)</f>
        <v>5711605504</v>
      </c>
    </row>
    <row r="677" spans="1:27" x14ac:dyDescent="0.25">
      <c r="A677" t="str">
        <f>VLOOKUP(F677,'[2]baza umowy'!A:B,2,FALSE)</f>
        <v>RPZP.01.00.00</v>
      </c>
      <c r="B677" t="str">
        <f>VLOOKUP(F677,'[2]baza umowy'!A:C,3,FALSE)</f>
        <v>RPZP.01.01.00</v>
      </c>
      <c r="C677" t="str">
        <f>VLOOKUP(F677,'[2]baza umowy'!A:D,4,FALSE)</f>
        <v>RPZP.01.01.02</v>
      </c>
      <c r="D677" s="102"/>
      <c r="E677" s="103" t="str">
        <f>VLOOKUP(F677,'[2]baza umowy'!A:E,5,FALSE)</f>
        <v>RPZP.01.01.02-32-131/08-00</v>
      </c>
      <c r="F677" s="102" t="s">
        <v>9875</v>
      </c>
      <c r="G677" s="89" t="e">
        <f>VLOOKUP(F677,baza!G:G,1,FALSE)</f>
        <v>#N/A</v>
      </c>
      <c r="H677" s="102" t="s">
        <v>19850</v>
      </c>
      <c r="I677" s="104" t="s">
        <v>19851</v>
      </c>
      <c r="J677" s="105" t="str">
        <f t="shared" si="20"/>
        <v>RPZP.01.01.02-32-131/08-09</v>
      </c>
      <c r="K677" s="104" t="s">
        <v>19852</v>
      </c>
      <c r="L677" s="102" t="s">
        <v>19853</v>
      </c>
      <c r="M677" s="102" t="s">
        <v>9878</v>
      </c>
      <c r="N677" s="102" t="s">
        <v>3418</v>
      </c>
      <c r="O677" s="106" t="s">
        <v>11389</v>
      </c>
      <c r="P677" s="92" t="str">
        <f>VLOOKUP(F677,'[2]kiedy utworzył wop'!B:H,7,FALSE)</f>
        <v>2012-08-29</v>
      </c>
      <c r="Q677" s="107" t="s">
        <v>2281</v>
      </c>
      <c r="R677" s="108" t="str">
        <f t="shared" si="21"/>
        <v>2012</v>
      </c>
      <c r="S677" s="109" t="s">
        <v>11022</v>
      </c>
      <c r="T677" s="96">
        <f>VLOOKUP(F677,'[2]dofinansowanie '!P:AI,20,FALSE)</f>
        <v>854375</v>
      </c>
      <c r="U677" t="str">
        <f>VLOOKUP(F677,'[2]baza umowy'!A:AJ,36,FALSE)</f>
        <v>01 Obszar miejski</v>
      </c>
      <c r="V677" t="str">
        <f>VLOOKUP(F677,'[2]baza umowy'!H:AH,27,FALSE)</f>
        <v>08 Inne inwestycje w przedsiębiorstwa</v>
      </c>
      <c r="W677" t="str">
        <f>VLOOKUP(F677,'[2]baza umowy'!H:AK,30,FALSE)</f>
        <v>12 Budownictwo</v>
      </c>
      <c r="X677" t="str">
        <f>VLOOKUP(F677,'[2]baza umowy'!A:AM,39,FALSE)</f>
        <v>EkoWodrol Spółka z o.o.</v>
      </c>
      <c r="Y677" t="str">
        <f>VLOOKUP(F677,'[2]baza umowy'!A:AU,47,FALSE)</f>
        <v>spółka z ograniczoną odpowiedzialnością - średnie przedsiębiorstwo</v>
      </c>
      <c r="Z677" t="str">
        <f>VLOOKUP(F677,'[2]baza umowy'!A:AW,49,FALSE)</f>
        <v>przedsiębiorca lub przedsiębiorstwo</v>
      </c>
      <c r="AA677" t="str">
        <f>VLOOKUP(F677,'[2]baza umowy'!A:AL,38,FALSE)</f>
        <v>6690500171</v>
      </c>
    </row>
    <row r="678" spans="1:27" x14ac:dyDescent="0.25">
      <c r="A678" t="str">
        <f>VLOOKUP(F678,'[2]baza umowy'!A:B,2,FALSE)</f>
        <v>RPZP.02.00.00</v>
      </c>
      <c r="B678" t="str">
        <f>VLOOKUP(F678,'[2]baza umowy'!A:C,3,FALSE)</f>
        <v>RPZP.02.01.00</v>
      </c>
      <c r="C678" t="str">
        <f>VLOOKUP(F678,'[2]baza umowy'!A:D,4,FALSE)</f>
        <v>RPZP.02.01.02</v>
      </c>
      <c r="D678" s="102" t="s">
        <v>9191</v>
      </c>
      <c r="E678" s="103" t="str">
        <f>VLOOKUP(F678,'[2]baza umowy'!A:E,5,FALSE)</f>
        <v>RPZP.02.01.02-32-124/09-04</v>
      </c>
      <c r="F678" s="102" t="s">
        <v>9194</v>
      </c>
      <c r="G678" s="89" t="e">
        <f>VLOOKUP(F678,baza!G:G,1,FALSE)</f>
        <v>#N/A</v>
      </c>
      <c r="H678" s="102" t="s">
        <v>19854</v>
      </c>
      <c r="I678" s="104" t="s">
        <v>19855</v>
      </c>
      <c r="J678" s="105" t="str">
        <f t="shared" si="20"/>
        <v>RPZP.02.01.02-32-124/09-08</v>
      </c>
      <c r="K678" s="104" t="s">
        <v>19856</v>
      </c>
      <c r="L678" s="102" t="s">
        <v>19857</v>
      </c>
      <c r="M678" s="102" t="s">
        <v>3238</v>
      </c>
      <c r="N678" s="102" t="s">
        <v>5876</v>
      </c>
      <c r="O678" s="106" t="s">
        <v>10392</v>
      </c>
      <c r="P678" s="92" t="str">
        <f>VLOOKUP(F678,'[2]kiedy utworzył wop'!B:H,7,FALSE)</f>
        <v>2012-08-31</v>
      </c>
      <c r="Q678" s="107" t="s">
        <v>2281</v>
      </c>
      <c r="R678" s="108" t="str">
        <f t="shared" si="21"/>
        <v>2012</v>
      </c>
      <c r="S678" s="109" t="s">
        <v>8491</v>
      </c>
      <c r="T678" s="96">
        <f>VLOOKUP(F678,'[2]dofinansowanie '!P:AI,20,FALSE)</f>
        <v>1917908.3</v>
      </c>
      <c r="U678" t="str">
        <f>VLOOKUP(F678,'[2]baza umowy'!A:AJ,36,FALSE)</f>
        <v>01 Obszar miejski</v>
      </c>
      <c r="V678" t="str">
        <f>VLOOKUP(F678,'[2]baza umowy'!H:AH,27,FALSE)</f>
        <v>23 Drogi regionalne/lokalne</v>
      </c>
      <c r="W678" t="str">
        <f>VLOOKUP(F678,'[2]baza umowy'!H:AK,30,FALSE)</f>
        <v>00 Nie dotyczy</v>
      </c>
      <c r="X678" t="str">
        <f>VLOOKUP(F678,'[2]baza umowy'!A:AM,39,FALSE)</f>
        <v>Gmina Trzebiatów</v>
      </c>
      <c r="Y678" t="str">
        <f>VLOOKUP(F678,'[2]baza umowy'!A:AU,47,FALSE)</f>
        <v>wspólnota samorządowa</v>
      </c>
      <c r="Z678" t="str">
        <f>VLOOKUP(F678,'[2]baza umowy'!A:AW,49,FALSE)</f>
        <v>jednostka samorządu terytorialnego, związek lub stowarzyszenie jst</v>
      </c>
      <c r="AA678" t="str">
        <f>VLOOKUP(F678,'[2]baza umowy'!A:AL,38,FALSE)</f>
        <v>8571728259</v>
      </c>
    </row>
    <row r="679" spans="1:27" x14ac:dyDescent="0.25">
      <c r="A679" t="str">
        <f>VLOOKUP(F679,'[2]baza umowy'!A:B,2,FALSE)</f>
        <v>RPZP.01.00.00</v>
      </c>
      <c r="B679" t="str">
        <f>VLOOKUP(F679,'[2]baza umowy'!A:C,3,FALSE)</f>
        <v>RPZP.01.01.00</v>
      </c>
      <c r="C679" t="str">
        <f>VLOOKUP(F679,'[2]baza umowy'!A:D,4,FALSE)</f>
        <v>RPZP.01.01.01</v>
      </c>
      <c r="D679" s="102" t="s">
        <v>9458</v>
      </c>
      <c r="E679" s="103" t="str">
        <f>VLOOKUP(F679,'[2]baza umowy'!A:E,5,FALSE)</f>
        <v>RPZP.01.01.01-32-145/10-03</v>
      </c>
      <c r="F679" s="102" t="s">
        <v>9461</v>
      </c>
      <c r="G679" s="89" t="e">
        <f>VLOOKUP(F679,baza!G:G,1,FALSE)</f>
        <v>#N/A</v>
      </c>
      <c r="H679" s="102" t="s">
        <v>19858</v>
      </c>
      <c r="I679" s="104" t="s">
        <v>19859</v>
      </c>
      <c r="J679" s="105" t="str">
        <f t="shared" si="20"/>
        <v>RPZP.01.01.01-32-145/10-05</v>
      </c>
      <c r="K679" s="104" t="s">
        <v>19860</v>
      </c>
      <c r="L679" s="102" t="s">
        <v>19861</v>
      </c>
      <c r="M679" s="102" t="s">
        <v>9464</v>
      </c>
      <c r="N679" s="102" t="s">
        <v>9463</v>
      </c>
      <c r="O679" s="106" t="s">
        <v>11389</v>
      </c>
      <c r="P679" s="92" t="str">
        <f>VLOOKUP(F679,'[2]kiedy utworzył wop'!B:H,7,FALSE)</f>
        <v>2012-08-31</v>
      </c>
      <c r="Q679" s="107" t="s">
        <v>2281</v>
      </c>
      <c r="R679" s="108" t="str">
        <f t="shared" si="21"/>
        <v>2012</v>
      </c>
      <c r="S679" s="109" t="s">
        <v>11389</v>
      </c>
      <c r="T679" s="96">
        <f>VLOOKUP(F679,'[2]dofinansowanie '!P:AI,20,FALSE)</f>
        <v>95508.64</v>
      </c>
      <c r="U679" t="str">
        <f>VLOOKUP(F679,'[2]baza umowy'!A:AJ,36,FALSE)</f>
        <v>01 Obszar miejski</v>
      </c>
      <c r="V679" t="str">
        <f>VLOOKUP(F679,'[2]baza umowy'!H:AH,27,FALSE)</f>
        <v>08 Inne inwestycje w przedsiębiorstwa</v>
      </c>
      <c r="W679" t="str">
        <f>VLOOKUP(F679,'[2]baza umowy'!H:AK,30,FALSE)</f>
        <v>19 Działalność w zakresie ochrony zdrowia ludzkiego</v>
      </c>
      <c r="X679" t="str">
        <f>VLOOKUP(F679,'[2]baza umowy'!A:AM,39,FALSE)</f>
        <v>Niepubliczny Zakład Opieki Stomatologicznej "E-DENT" Edyta Ziółkowska-Boboryko</v>
      </c>
      <c r="Y679" t="str">
        <f>VLOOKUP(F679,'[2]baza umowy'!A:AU,47,FALSE)</f>
        <v>niepubliczny zakład opieki zdrowotnej (w tym osoby prowadzące praktyki lekarskie/pielęgniarskie)</v>
      </c>
      <c r="Z679" t="str">
        <f>VLOOKUP(F679,'[2]baza umowy'!A:AW,49,FALSE)</f>
        <v>przedsiębiorca lub przedsiębiorstwo</v>
      </c>
      <c r="AA679" t="str">
        <f>VLOOKUP(F679,'[2]baza umowy'!A:AL,38,FALSE)</f>
        <v>8521066141</v>
      </c>
    </row>
    <row r="680" spans="1:27" x14ac:dyDescent="0.25">
      <c r="A680" t="str">
        <f>VLOOKUP(F680,'[2]baza umowy'!A:B,2,FALSE)</f>
        <v>RPZP.02.00.00</v>
      </c>
      <c r="B680" t="str">
        <f>VLOOKUP(F680,'[2]baza umowy'!A:C,3,FALSE)</f>
        <v>RPZP.02.01.00</v>
      </c>
      <c r="C680" t="str">
        <f>VLOOKUP(F680,'[2]baza umowy'!A:D,4,FALSE)</f>
        <v>RPZP.02.01.02</v>
      </c>
      <c r="D680" s="102" t="s">
        <v>9700</v>
      </c>
      <c r="E680" s="103" t="str">
        <f>VLOOKUP(F680,'[2]baza umowy'!A:E,5,FALSE)</f>
        <v>RPZP.02.01.02-32-111/09-03</v>
      </c>
      <c r="F680" s="102" t="s">
        <v>9703</v>
      </c>
      <c r="G680" s="89" t="e">
        <f>VLOOKUP(F680,baza!G:G,1,FALSE)</f>
        <v>#N/A</v>
      </c>
      <c r="H680" s="102" t="s">
        <v>19862</v>
      </c>
      <c r="I680" s="104" t="s">
        <v>19863</v>
      </c>
      <c r="J680" s="105" t="str">
        <f t="shared" si="20"/>
        <v>RPZP.02.01.02-32-111/09-06</v>
      </c>
      <c r="K680" s="104" t="s">
        <v>19864</v>
      </c>
      <c r="L680" s="102" t="s">
        <v>19865</v>
      </c>
      <c r="M680" s="102" t="s">
        <v>8281</v>
      </c>
      <c r="N680" s="102" t="s">
        <v>8280</v>
      </c>
      <c r="O680" s="106" t="s">
        <v>10123</v>
      </c>
      <c r="P680" s="92" t="str">
        <f>VLOOKUP(F680,'[2]kiedy utworzył wop'!B:H,7,FALSE)</f>
        <v>2012-09-03</v>
      </c>
      <c r="Q680" s="107" t="s">
        <v>2281</v>
      </c>
      <c r="R680" s="108" t="str">
        <f t="shared" si="21"/>
        <v>2012</v>
      </c>
      <c r="S680" s="109" t="s">
        <v>8491</v>
      </c>
      <c r="T680" s="96">
        <f>VLOOKUP(F680,'[2]dofinansowanie '!P:AI,20,FALSE)</f>
        <v>2042852.21</v>
      </c>
      <c r="U680" t="str">
        <f>VLOOKUP(F680,'[2]baza umowy'!A:AJ,36,FALSE)</f>
        <v>05 Obszary wiejskie (poza obszarami górskimi, wyspami lub o niskiej i bardzo niskiej gęstości zaludnienia)</v>
      </c>
      <c r="V680" t="str">
        <f>VLOOKUP(F680,'[2]baza umowy'!H:AH,27,FALSE)</f>
        <v>23 Drogi regionalne/lokalne</v>
      </c>
      <c r="W680" t="str">
        <f>VLOOKUP(F680,'[2]baza umowy'!H:AK,30,FALSE)</f>
        <v>00 Nie dotyczy</v>
      </c>
      <c r="X680" t="str">
        <f>VLOOKUP(F680,'[2]baza umowy'!A:AM,39,FALSE)</f>
        <v>Powiat Wałecki</v>
      </c>
      <c r="Y680" t="str">
        <f>VLOOKUP(F680,'[2]baza umowy'!A:AU,47,FALSE)</f>
        <v>wspólnota samorządowa</v>
      </c>
      <c r="Z680" t="str">
        <f>VLOOKUP(F680,'[2]baza umowy'!A:AW,49,FALSE)</f>
        <v>jednostka samorządu terytorialnego, związek lub stowarzyszenie jst</v>
      </c>
      <c r="AA680" t="str">
        <f>VLOOKUP(F680,'[2]baza umowy'!A:AL,38,FALSE)</f>
        <v>7651504461</v>
      </c>
    </row>
    <row r="681" spans="1:27" x14ac:dyDescent="0.25">
      <c r="A681" t="str">
        <f>VLOOKUP(F681,'[2]baza umowy'!A:B,2,FALSE)</f>
        <v>RPZP.01.00.00</v>
      </c>
      <c r="B681" t="str">
        <f>VLOOKUP(F681,'[2]baza umowy'!A:C,3,FALSE)</f>
        <v>RPZP.01.03.00</v>
      </c>
      <c r="C681" t="str">
        <f>VLOOKUP(F681,'[2]baza umowy'!A:D,4,FALSE)</f>
        <v>RPZP.01.03.02</v>
      </c>
      <c r="D681" s="102" t="s">
        <v>9000</v>
      </c>
      <c r="E681" s="103" t="str">
        <f>VLOOKUP(F681,'[2]baza umowy'!A:E,5,FALSE)</f>
        <v>RPZP.01.03.02-32-057/11-01</v>
      </c>
      <c r="F681" s="102" t="s">
        <v>9002</v>
      </c>
      <c r="G681" s="89" t="e">
        <f>VLOOKUP(F681,baza!G:G,1,FALSE)</f>
        <v>#N/A</v>
      </c>
      <c r="H681" s="102" t="s">
        <v>19866</v>
      </c>
      <c r="I681" s="104" t="s">
        <v>9000</v>
      </c>
      <c r="J681" s="105" t="str">
        <f t="shared" si="20"/>
        <v>RPZP.01.03.02-32-057/11-01</v>
      </c>
      <c r="K681" s="104" t="s">
        <v>19867</v>
      </c>
      <c r="L681" s="102" t="s">
        <v>19868</v>
      </c>
      <c r="M681" s="102" t="s">
        <v>9005</v>
      </c>
      <c r="N681" s="102" t="s">
        <v>5528</v>
      </c>
      <c r="O681" s="106" t="s">
        <v>11408</v>
      </c>
      <c r="P681" s="92" t="str">
        <f>VLOOKUP(F681,'[2]kiedy utworzył wop'!B:H,7,FALSE)</f>
        <v>2012-09-03</v>
      </c>
      <c r="Q681" s="107" t="s">
        <v>2281</v>
      </c>
      <c r="R681" s="108" t="str">
        <f t="shared" si="21"/>
        <v>2012</v>
      </c>
      <c r="S681" s="109" t="s">
        <v>8491</v>
      </c>
      <c r="T681" s="96">
        <f>VLOOKUP(F681,'[2]dofinansowanie '!P:AI,20,FALSE)</f>
        <v>19541.91</v>
      </c>
      <c r="U681" t="str">
        <f>VLOOKUP(F681,'[2]baza umowy'!A:AJ,36,FALSE)</f>
        <v>00 Nie dotyczy</v>
      </c>
      <c r="V681" t="str">
        <f>VLOOKUP(F681,'[2]baza umowy'!H:AH,27,FALSE)</f>
        <v>05 Usługi w zakresie zaawansowanego wsparcia dla przedsiębiorstw i grup przedsiębiorstw</v>
      </c>
      <c r="W681" t="str">
        <f>VLOOKUP(F681,'[2]baza umowy'!H:AK,30,FALSE)</f>
        <v>06 Nieokreślony przemysł wytwórczy</v>
      </c>
      <c r="X681" t="str">
        <f>VLOOKUP(F681,'[2]baza umowy'!A:AM,39,FALSE)</f>
        <v>"STARGUM" Zakład Przemysłu Gumowego Jan Wincenty Stankiewicz</v>
      </c>
      <c r="Y681" t="str">
        <f>VLOOKUP(F681,'[2]baza umowy'!A:AU,47,FALSE)</f>
        <v>osoba fizyczna prowadząca działalność gospodarczą - średnie przedsiębiorstwo</v>
      </c>
      <c r="Z681" t="str">
        <f>VLOOKUP(F681,'[2]baza umowy'!A:AW,49,FALSE)</f>
        <v>przedsiębiorca lub przedsiębiorstwo</v>
      </c>
      <c r="AA681" t="str">
        <f>VLOOKUP(F681,'[2]baza umowy'!A:AL,38,FALSE)</f>
        <v>8540003383</v>
      </c>
    </row>
    <row r="682" spans="1:27" x14ac:dyDescent="0.25">
      <c r="A682" t="str">
        <f>VLOOKUP(F682,'[2]baza umowy'!A:B,2,FALSE)</f>
        <v>RPZP.01.00.00</v>
      </c>
      <c r="B682" t="str">
        <f>VLOOKUP(F682,'[2]baza umowy'!A:C,3,FALSE)</f>
        <v>RPZP.01.03.00</v>
      </c>
      <c r="C682" t="str">
        <f>VLOOKUP(F682,'[2]baza umowy'!A:D,4,FALSE)</f>
        <v>RPZP.01.03.01</v>
      </c>
      <c r="D682" s="102" t="s">
        <v>8391</v>
      </c>
      <c r="E682" s="103" t="str">
        <f>VLOOKUP(F682,'[2]baza umowy'!A:E,5,FALSE)</f>
        <v>RPZP.01.03.01-32-023/11-02</v>
      </c>
      <c r="F682" s="102" t="s">
        <v>8394</v>
      </c>
      <c r="G682" s="89" t="e">
        <f>VLOOKUP(F682,baza!G:G,1,FALSE)</f>
        <v>#N/A</v>
      </c>
      <c r="H682" s="102" t="s">
        <v>19869</v>
      </c>
      <c r="I682" s="104" t="s">
        <v>19870</v>
      </c>
      <c r="J682" s="105" t="str">
        <f t="shared" si="20"/>
        <v>RPZP.01.03.01-32-023/11-01</v>
      </c>
      <c r="K682" s="104" t="s">
        <v>19871</v>
      </c>
      <c r="L682" s="102" t="s">
        <v>19872</v>
      </c>
      <c r="M682" s="102" t="s">
        <v>8397</v>
      </c>
      <c r="N682" s="102" t="s">
        <v>7006</v>
      </c>
      <c r="O682" s="106" t="s">
        <v>1195</v>
      </c>
      <c r="P682" s="92" t="str">
        <f>VLOOKUP(F682,'[2]kiedy utworzył wop'!B:H,7,FALSE)</f>
        <v>2012-09-04</v>
      </c>
      <c r="Q682" s="107" t="s">
        <v>2281</v>
      </c>
      <c r="R682" s="108" t="str">
        <f t="shared" si="21"/>
        <v>2012</v>
      </c>
      <c r="S682" s="109" t="s">
        <v>8491</v>
      </c>
      <c r="T682" s="96">
        <f>VLOOKUP(F682,'[2]dofinansowanie '!P:AI,20,FALSE)</f>
        <v>40000</v>
      </c>
      <c r="U682" t="str">
        <f>VLOOKUP(F682,'[2]baza umowy'!A:AJ,36,FALSE)</f>
        <v>01 Obszar miejski</v>
      </c>
      <c r="V682" t="str">
        <f>VLOOKUP(F682,'[2]baza umowy'!H:AH,27,FALSE)</f>
        <v>05 Usługi w zakresie zaawansowanego wsparcia dla przedsiębiorstw i grup przedsiębiorstw</v>
      </c>
      <c r="W682" t="str">
        <f>VLOOKUP(F682,'[2]baza umowy'!H:AK,30,FALSE)</f>
        <v>16 Obsługa nieruchomości, wynajem i prowadzenie działalności gospodarczej</v>
      </c>
      <c r="X682" t="str">
        <f>VLOOKUP(F682,'[2]baza umowy'!A:AM,39,FALSE)</f>
        <v>„Tomaszewicz” Przedsiebiorstwo Budowlane Piotr Tomaszewicz</v>
      </c>
      <c r="Y682" t="str">
        <f>VLOOKUP(F682,'[2]baza umowy'!A:AU,47,FALSE)</f>
        <v>osoba fizyczna prowadząca działalność gospodarczą - średnie przedsiębiorstwo</v>
      </c>
      <c r="Z682" t="str">
        <f>VLOOKUP(F682,'[2]baza umowy'!A:AW,49,FALSE)</f>
        <v>przedsiębiorca lub przedsiębiorstwo</v>
      </c>
      <c r="AA682" t="str">
        <f>VLOOKUP(F682,'[2]baza umowy'!A:AL,38,FALSE)</f>
        <v>8520603022</v>
      </c>
    </row>
    <row r="683" spans="1:27" x14ac:dyDescent="0.25">
      <c r="A683" t="str">
        <f>VLOOKUP(F683,'[2]baza umowy'!A:B,2,FALSE)</f>
        <v>RPZP.08.00.00</v>
      </c>
      <c r="B683" t="str">
        <f>VLOOKUP(F683,'[2]baza umowy'!A:C,3,FALSE)</f>
        <v>RPZP.08.01.00</v>
      </c>
      <c r="C683">
        <f>VLOOKUP(F683,'[2]baza umowy'!A:D,4,FALSE)</f>
        <v>0</v>
      </c>
      <c r="D683" s="102" t="s">
        <v>9903</v>
      </c>
      <c r="E683" s="103" t="str">
        <f>VLOOKUP(F683,'[2]baza umowy'!A:E,5,FALSE)</f>
        <v>RPZP.08.01.00-32-002/11-02</v>
      </c>
      <c r="F683" s="102" t="s">
        <v>9904</v>
      </c>
      <c r="G683" s="89" t="e">
        <f>VLOOKUP(F683,baza!G:G,1,FALSE)</f>
        <v>#N/A</v>
      </c>
      <c r="H683" s="102" t="e">
        <v>#N/A</v>
      </c>
      <c r="I683" s="104" t="s">
        <v>19873</v>
      </c>
      <c r="J683" s="105" t="str">
        <f t="shared" si="20"/>
        <v>RPZP.08.01.00-32-002/11-14</v>
      </c>
      <c r="K683" s="104" t="e">
        <v>#N/A</v>
      </c>
      <c r="L683" s="102" t="e">
        <v>#N/A</v>
      </c>
      <c r="M683" s="102" t="s">
        <v>70</v>
      </c>
      <c r="N683" s="102" t="s">
        <v>69</v>
      </c>
      <c r="O683" s="106" t="s">
        <v>11163</v>
      </c>
      <c r="P683" s="92" t="str">
        <f>VLOOKUP(F683,'[2]kiedy utworzył wop'!B:H,7,FALSE)</f>
        <v>2012-09-05</v>
      </c>
      <c r="Q683" s="107" t="s">
        <v>2281</v>
      </c>
      <c r="R683" s="108" t="str">
        <f t="shared" si="21"/>
        <v>2012</v>
      </c>
      <c r="S683" s="109" t="s">
        <v>19874</v>
      </c>
      <c r="T683" s="96">
        <f>VLOOKUP(F683,'[2]dofinansowanie '!P:AI,20,FALSE)</f>
        <v>9378126.0099999998</v>
      </c>
      <c r="U683" t="str">
        <f>VLOOKUP(F683,'[2]baza umowy'!A:AJ,36,FALSE)</f>
        <v>01 Obszar miejski</v>
      </c>
      <c r="V683" t="str">
        <f>VLOOKUP(F683,'[2]baza umowy'!H:AH,27,FALSE)</f>
        <v>85 Przygotowanie, realizacja, monitorowanie i kontrola</v>
      </c>
      <c r="W683" t="str">
        <f>VLOOKUP(F683,'[2]baza umowy'!H:AK,30,FALSE)</f>
        <v>17 Administracja publiczna</v>
      </c>
      <c r="X683" t="str">
        <f>VLOOKUP(F683,'[2]baza umowy'!A:AM,39,FALSE)</f>
        <v>Województwo Zachodniopomorskie</v>
      </c>
      <c r="Y683" t="str">
        <f>VLOOKUP(F683,'[2]baza umowy'!A:AU,47,FALSE)</f>
        <v>wspólnota samorządowa - województwo</v>
      </c>
      <c r="Z683" t="str">
        <f>VLOOKUP(F683,'[2]baza umowy'!A:AW,49,FALSE)</f>
        <v>jednostka samorządu terytorialnego, związek lub stowarzyszenie jst</v>
      </c>
      <c r="AA683" t="str">
        <f>VLOOKUP(F683,'[2]baza umowy'!A:AL,38,FALSE)</f>
        <v>8512871498</v>
      </c>
    </row>
    <row r="684" spans="1:27" x14ac:dyDescent="0.25">
      <c r="A684" t="str">
        <f>VLOOKUP(F684,'[2]baza umowy'!A:B,2,FALSE)</f>
        <v>RPZP.01.00.00</v>
      </c>
      <c r="B684" t="str">
        <f>VLOOKUP(F684,'[2]baza umowy'!A:C,3,FALSE)</f>
        <v>RPZP.01.03.00</v>
      </c>
      <c r="C684" t="str">
        <f>VLOOKUP(F684,'[2]baza umowy'!A:D,4,FALSE)</f>
        <v>RPZP.01.03.01</v>
      </c>
      <c r="D684" s="102" t="s">
        <v>19875</v>
      </c>
      <c r="E684" s="103" t="str">
        <f>VLOOKUP(F684,'[2]baza umowy'!A:E,5,FALSE)</f>
        <v>RPZP.01.03.01-32-051/11-02</v>
      </c>
      <c r="F684" s="102" t="s">
        <v>9853</v>
      </c>
      <c r="G684" s="89" t="e">
        <f>VLOOKUP(F684,baza!G:G,1,FALSE)</f>
        <v>#N/A</v>
      </c>
      <c r="H684" s="102" t="s">
        <v>19876</v>
      </c>
      <c r="I684" s="104" t="s">
        <v>19875</v>
      </c>
      <c r="J684" s="105" t="str">
        <f t="shared" si="20"/>
        <v>RPZP.01.03.01-32-051/11-01</v>
      </c>
      <c r="K684" s="104" t="s">
        <v>19877</v>
      </c>
      <c r="L684" s="102" t="s">
        <v>19878</v>
      </c>
      <c r="M684" s="102" t="s">
        <v>9857</v>
      </c>
      <c r="N684" s="102" t="s">
        <v>9856</v>
      </c>
      <c r="O684" s="106" t="s">
        <v>1185</v>
      </c>
      <c r="P684" s="92" t="str">
        <f>VLOOKUP(F684,'[2]kiedy utworzył wop'!B:H,7,FALSE)</f>
        <v>2012-09-05</v>
      </c>
      <c r="Q684" s="107" t="s">
        <v>2281</v>
      </c>
      <c r="R684" s="108" t="str">
        <f t="shared" si="21"/>
        <v>2012</v>
      </c>
      <c r="S684" s="109" t="s">
        <v>11579</v>
      </c>
      <c r="T684" s="96">
        <f>VLOOKUP(F684,'[2]dofinansowanie '!P:AI,20,FALSE)</f>
        <v>9876.4500000000007</v>
      </c>
      <c r="U684" t="str">
        <f>VLOOKUP(F684,'[2]baza umowy'!A:AJ,36,FALSE)</f>
        <v>01 Obszar miejski</v>
      </c>
      <c r="V684" t="str">
        <f>VLOOKUP(F684,'[2]baza umowy'!H:AH,27,FALSE)</f>
        <v>05 Usługi w zakresie zaawansowanego wsparcia dla przedsiębiorstw i grup przedsiębiorstw</v>
      </c>
      <c r="W684" t="str">
        <f>VLOOKUP(F684,'[2]baza umowy'!H:AK,30,FALSE)</f>
        <v>14 Hotele i restauracje</v>
      </c>
      <c r="X684" t="str">
        <f>VLOOKUP(F684,'[2]baza umowy'!A:AM,39,FALSE)</f>
        <v>VILLA JEDYNAK BARTOSZ SZCZEPANIAK</v>
      </c>
      <c r="Y684" t="str">
        <f>VLOOKUP(F684,'[2]baza umowy'!A:AU,47,FALSE)</f>
        <v>osoba fizyczna prowadząca działalność gospodarczą - mikro przedsiębiorstwo</v>
      </c>
      <c r="Z684" t="str">
        <f>VLOOKUP(F684,'[2]baza umowy'!A:AW,49,FALSE)</f>
        <v>przedsiębiorca lub przedsiębiorstwo</v>
      </c>
      <c r="AA684" t="str">
        <f>VLOOKUP(F684,'[2]baza umowy'!A:AL,38,FALSE)</f>
        <v>8522431246</v>
      </c>
    </row>
    <row r="685" spans="1:27" x14ac:dyDescent="0.25">
      <c r="A685" t="str">
        <f>VLOOKUP(F685,'[2]baza umowy'!A:B,2,FALSE)</f>
        <v>RPZP.01.00.00</v>
      </c>
      <c r="B685" t="str">
        <f>VLOOKUP(F685,'[2]baza umowy'!A:C,3,FALSE)</f>
        <v>RPZP.01.03.00</v>
      </c>
      <c r="C685" t="str">
        <f>VLOOKUP(F685,'[2]baza umowy'!A:D,4,FALSE)</f>
        <v>RPZP.01.03.01</v>
      </c>
      <c r="D685" s="102"/>
      <c r="E685" s="103" t="str">
        <f>VLOOKUP(F685,'[2]baza umowy'!A:E,5,FALSE)</f>
        <v>RPZP.01.03.01-32-039/11-00</v>
      </c>
      <c r="F685" s="102" t="s">
        <v>8401</v>
      </c>
      <c r="G685" s="89" t="e">
        <f>VLOOKUP(F685,baza!G:G,1,FALSE)</f>
        <v>#N/A</v>
      </c>
      <c r="H685" s="102" t="s">
        <v>19879</v>
      </c>
      <c r="I685" s="104" t="s">
        <v>19880</v>
      </c>
      <c r="J685" s="105" t="str">
        <f t="shared" si="20"/>
        <v>RPZP.01.03.01-32-039/11-01</v>
      </c>
      <c r="K685" s="104" t="s">
        <v>19881</v>
      </c>
      <c r="L685" s="102" t="s">
        <v>19882</v>
      </c>
      <c r="M685" s="102" t="s">
        <v>8404</v>
      </c>
      <c r="N685" s="102" t="s">
        <v>8403</v>
      </c>
      <c r="O685" s="106" t="s">
        <v>11408</v>
      </c>
      <c r="P685" s="92" t="str">
        <f>VLOOKUP(F685,'[2]kiedy utworzył wop'!B:H,7,FALSE)</f>
        <v>2012-09-05</v>
      </c>
      <c r="Q685" s="107" t="s">
        <v>2281</v>
      </c>
      <c r="R685" s="108" t="str">
        <f t="shared" si="21"/>
        <v>2012</v>
      </c>
      <c r="S685" s="109" t="s">
        <v>11579</v>
      </c>
      <c r="T685" s="96">
        <f>VLOOKUP(F685,'[2]dofinansowanie '!P:AI,20,FALSE)</f>
        <v>12500</v>
      </c>
      <c r="U685" t="str">
        <f>VLOOKUP(F685,'[2]baza umowy'!A:AJ,36,FALSE)</f>
        <v>01 Obszar miejski</v>
      </c>
      <c r="V685" t="str">
        <f>VLOOKUP(F685,'[2]baza umowy'!H:AH,27,FALSE)</f>
        <v>05 Usługi w zakresie zaawansowanego wsparcia dla przedsiębiorstw i grup przedsiębiorstw</v>
      </c>
      <c r="W685" t="str">
        <f>VLOOKUP(F685,'[2]baza umowy'!H:AK,30,FALSE)</f>
        <v>12 Budownictwo</v>
      </c>
      <c r="X685" t="str">
        <f>VLOOKUP(F685,'[2]baza umowy'!A:AM,39,FALSE)</f>
        <v>Hertz Zakład Usług Elektrycznych Roman Herczyński</v>
      </c>
      <c r="Y685" t="str">
        <f>VLOOKUP(F685,'[2]baza umowy'!A:AU,47,FALSE)</f>
        <v>osoba fizyczna prowadząca działalność gospodarczą - małe przedsiębiorstwo</v>
      </c>
      <c r="Z685" t="str">
        <f>VLOOKUP(F685,'[2]baza umowy'!A:AW,49,FALSE)</f>
        <v>przedsiębiorca lub przedsiębiorstwo</v>
      </c>
      <c r="AA685" t="str">
        <f>VLOOKUP(F685,'[2]baza umowy'!A:AL,38,FALSE)</f>
        <v>8510308801</v>
      </c>
    </row>
    <row r="686" spans="1:27" x14ac:dyDescent="0.25">
      <c r="A686" t="str">
        <f>VLOOKUP(F686,'[2]baza umowy'!A:B,2,FALSE)</f>
        <v>RPZP.01.00.00</v>
      </c>
      <c r="B686" t="str">
        <f>VLOOKUP(F686,'[2]baza umowy'!A:C,3,FALSE)</f>
        <v>RPZP.01.01.00</v>
      </c>
      <c r="C686" t="str">
        <f>VLOOKUP(F686,'[2]baza umowy'!A:D,4,FALSE)</f>
        <v>RPZP.01.01.01</v>
      </c>
      <c r="D686" s="102" t="s">
        <v>19883</v>
      </c>
      <c r="E686" s="103" t="str">
        <f>VLOOKUP(F686,'[2]baza umowy'!A:E,5,FALSE)</f>
        <v>RPZP.01.01.01-32-364/10-04</v>
      </c>
      <c r="F686" s="102" t="s">
        <v>9750</v>
      </c>
      <c r="G686" s="89" t="e">
        <f>VLOOKUP(F686,baza!G:G,1,FALSE)</f>
        <v>#N/A</v>
      </c>
      <c r="H686" s="102" t="s">
        <v>19884</v>
      </c>
      <c r="I686" s="104" t="s">
        <v>19885</v>
      </c>
      <c r="J686" s="105" t="str">
        <f t="shared" si="20"/>
        <v>RPZP.01.01.01-32-364/10-05</v>
      </c>
      <c r="K686" s="104" t="s">
        <v>19886</v>
      </c>
      <c r="L686" s="102" t="s">
        <v>19887</v>
      </c>
      <c r="M686" s="102" t="s">
        <v>19888</v>
      </c>
      <c r="N686" s="102" t="s">
        <v>9753</v>
      </c>
      <c r="O686" s="106" t="s">
        <v>1195</v>
      </c>
      <c r="P686" s="92" t="str">
        <f>VLOOKUP(F686,'[2]kiedy utworzył wop'!B:H,7,FALSE)</f>
        <v>2012-09-05</v>
      </c>
      <c r="Q686" s="107" t="s">
        <v>2281</v>
      </c>
      <c r="R686" s="108" t="str">
        <f t="shared" si="21"/>
        <v>2012</v>
      </c>
      <c r="S686" s="109" t="s">
        <v>11579</v>
      </c>
      <c r="T686" s="96">
        <f>VLOOKUP(F686,'[2]dofinansowanie '!P:AI,20,FALSE)</f>
        <v>112685.75</v>
      </c>
      <c r="U686" t="str">
        <f>VLOOKUP(F686,'[2]baza umowy'!A:AJ,36,FALSE)</f>
        <v>01 Obszar miejski</v>
      </c>
      <c r="V686" t="str">
        <f>VLOOKUP(F686,'[2]baza umowy'!H:AH,27,FALSE)</f>
        <v>08 Inne inwestycje w przedsiębiorstwa</v>
      </c>
      <c r="W686" t="str">
        <f>VLOOKUP(F686,'[2]baza umowy'!H:AK,30,FALSE)</f>
        <v>19 Działalność w zakresie ochrony zdrowia ludzkiego</v>
      </c>
      <c r="X686" t="str">
        <f>VLOOKUP(F686,'[2]baza umowy'!A:AM,39,FALSE)</f>
        <v>ORODENT Joanna Bochniak - Dojss</v>
      </c>
      <c r="Y686" t="str">
        <f>VLOOKUP(F686,'[2]baza umowy'!A:AU,47,FALSE)</f>
        <v>osoba fizyczna prowadząca działalność gospodarczą - mikro przedsiębiorstwo</v>
      </c>
      <c r="Z686" t="str">
        <f>VLOOKUP(F686,'[2]baza umowy'!A:AW,49,FALSE)</f>
        <v>przedsiębiorca lub przedsiębiorstwo</v>
      </c>
      <c r="AA686" t="str">
        <f>VLOOKUP(F686,'[2]baza umowy'!A:AL,38,FALSE)</f>
        <v>8512752440</v>
      </c>
    </row>
    <row r="687" spans="1:27" x14ac:dyDescent="0.25">
      <c r="A687" t="str">
        <f>VLOOKUP(F687,'[2]baza umowy'!A:B,2,FALSE)</f>
        <v>RPZP.01.00.00</v>
      </c>
      <c r="B687" t="str">
        <f>VLOOKUP(F687,'[2]baza umowy'!A:C,3,FALSE)</f>
        <v>RPZP.01.01.00</v>
      </c>
      <c r="C687" t="str">
        <f>VLOOKUP(F687,'[2]baza umowy'!A:D,4,FALSE)</f>
        <v>RPZP.01.01.03</v>
      </c>
      <c r="D687" s="102" t="s">
        <v>6838</v>
      </c>
      <c r="E687" s="103" t="str">
        <f>VLOOKUP(F687,'[2]baza umowy'!A:E,5,FALSE)</f>
        <v>RPZP.01.01.03-32-033/09-06</v>
      </c>
      <c r="F687" s="102" t="s">
        <v>6841</v>
      </c>
      <c r="G687" s="89" t="e">
        <f>VLOOKUP(F687,baza!G:G,1,FALSE)</f>
        <v>#N/A</v>
      </c>
      <c r="H687" s="102" t="s">
        <v>19889</v>
      </c>
      <c r="I687" s="104" t="s">
        <v>19890</v>
      </c>
      <c r="J687" s="105" t="str">
        <f t="shared" si="20"/>
        <v>RPZP.01.01.03-32-033/09-05</v>
      </c>
      <c r="K687" s="104" t="s">
        <v>19891</v>
      </c>
      <c r="L687" s="102" t="s">
        <v>19892</v>
      </c>
      <c r="M687" s="102" t="s">
        <v>6843</v>
      </c>
      <c r="N687" s="102" t="s">
        <v>1523</v>
      </c>
      <c r="O687" s="106" t="s">
        <v>1195</v>
      </c>
      <c r="P687" s="92" t="str">
        <f>VLOOKUP(F687,'[2]kiedy utworzył wop'!B:H,7,FALSE)</f>
        <v>2012-09-10</v>
      </c>
      <c r="Q687" s="107" t="s">
        <v>2281</v>
      </c>
      <c r="R687" s="108" t="str">
        <f t="shared" si="21"/>
        <v>2012</v>
      </c>
      <c r="S687" s="109" t="s">
        <v>9796</v>
      </c>
      <c r="T687" s="96">
        <f>VLOOKUP(F687,'[2]dofinansowanie '!P:AI,20,FALSE)</f>
        <v>1441781.03</v>
      </c>
      <c r="U687" t="str">
        <f>VLOOKUP(F687,'[2]baza umowy'!A:AJ,36,FALSE)</f>
        <v>01 Obszar miejski</v>
      </c>
      <c r="V687" t="str">
        <f>VLOOKUP(F687,'[2]baza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687" t="str">
        <f>VLOOKUP(F687,'[2]baza umowy'!H:AK,30,FALSE)</f>
        <v>06 Nieokreślony przemysł wytwórczy</v>
      </c>
      <c r="X687" t="str">
        <f>VLOOKUP(F687,'[2]baza umowy'!A:AM,39,FALSE)</f>
        <v>"GP" Spółka z ograniczoną odpowiedzialnością</v>
      </c>
      <c r="Y687" t="str">
        <f>VLOOKUP(F687,'[2]baza umowy'!A:AU,47,FALSE)</f>
        <v>spółka z ograniczoną odpowiedzialnością - średnie przedsiębiorstwo</v>
      </c>
      <c r="Z687" t="str">
        <f>VLOOKUP(F687,'[2]baza umowy'!A:AW,49,FALSE)</f>
        <v>przedsiębiorca lub przedsiębiorstwo</v>
      </c>
      <c r="AA687" t="str">
        <f>VLOOKUP(F687,'[2]baza umowy'!A:AL,38,FALSE)</f>
        <v>8512869604</v>
      </c>
    </row>
    <row r="688" spans="1:27" x14ac:dyDescent="0.25">
      <c r="A688" t="str">
        <f>VLOOKUP(F688,'[2]baza umowy'!A:B,2,FALSE)</f>
        <v>RPZP.01.00.00</v>
      </c>
      <c r="B688" t="str">
        <f>VLOOKUP(F688,'[2]baza umowy'!A:C,3,FALSE)</f>
        <v>RPZP.01.01.00</v>
      </c>
      <c r="C688" t="str">
        <f>VLOOKUP(F688,'[2]baza umowy'!A:D,4,FALSE)</f>
        <v>RPZP.01.01.02</v>
      </c>
      <c r="D688" s="102" t="s">
        <v>8933</v>
      </c>
      <c r="E688" s="103" t="str">
        <f>VLOOKUP(F688,'[2]baza umowy'!A:E,5,FALSE)</f>
        <v>RPZP.01.01.02-32-176/09-02</v>
      </c>
      <c r="F688" s="102" t="s">
        <v>8936</v>
      </c>
      <c r="G688" s="89" t="e">
        <f>VLOOKUP(F688,baza!G:G,1,FALSE)</f>
        <v>#N/A</v>
      </c>
      <c r="H688" s="102" t="s">
        <v>19893</v>
      </c>
      <c r="I688" s="104" t="s">
        <v>19894</v>
      </c>
      <c r="J688" s="105" t="str">
        <f t="shared" si="20"/>
        <v>RPZP.01.01.02-32-176/09-06</v>
      </c>
      <c r="K688" s="104" t="s">
        <v>19895</v>
      </c>
      <c r="L688" s="102" t="s">
        <v>19896</v>
      </c>
      <c r="M688" s="102" t="s">
        <v>8939</v>
      </c>
      <c r="N688" s="102" t="s">
        <v>8938</v>
      </c>
      <c r="O688" s="106" t="s">
        <v>1195</v>
      </c>
      <c r="P688" s="92" t="str">
        <f>VLOOKUP(F688,'[2]kiedy utworzył wop'!B:H,7,FALSE)</f>
        <v>2012-09-11</v>
      </c>
      <c r="Q688" s="107" t="s">
        <v>2281</v>
      </c>
      <c r="R688" s="108" t="str">
        <f t="shared" si="21"/>
        <v>2012</v>
      </c>
      <c r="S688" s="109" t="s">
        <v>11579</v>
      </c>
      <c r="T688" s="96">
        <f>VLOOKUP(F688,'[2]dofinansowanie '!P:AI,20,FALSE)</f>
        <v>50452.43</v>
      </c>
      <c r="U688" t="str">
        <f>VLOOKUP(F688,'[2]baza umowy'!A:AJ,36,FALSE)</f>
        <v>01 Obszar miejski</v>
      </c>
      <c r="V688" t="str">
        <f>VLOOKUP(F688,'[2]baza umowy'!H:AH,27,FALSE)</f>
        <v>08 Inne inwestycje w przedsiębiorstwa</v>
      </c>
      <c r="W688" t="str">
        <f>VLOOKUP(F688,'[2]baza umowy'!H:AK,30,FALSE)</f>
        <v>22 Inne niewyszczególnione usługi</v>
      </c>
      <c r="X688" t="str">
        <f>VLOOKUP(F688,'[2]baza umowy'!A:AM,39,FALSE)</f>
        <v>AOS Spółka z ograniczoną odpowiedzialnością Spółka Komandytowa</v>
      </c>
      <c r="Y688" t="str">
        <f>VLOOKUP(F688,'[2]baza umowy'!A:AU,47,FALSE)</f>
        <v>spółka komandytowa - małe przedsiębiorstwo</v>
      </c>
      <c r="Z688" t="str">
        <f>VLOOKUP(F688,'[2]baza umowy'!A:AW,49,FALSE)</f>
        <v>przedsiębiorca lub przedsiębiorstwo</v>
      </c>
      <c r="AA688" t="str">
        <f>VLOOKUP(F688,'[2]baza umowy'!A:AL,38,FALSE)</f>
        <v>6692461802</v>
      </c>
    </row>
    <row r="689" spans="1:27" x14ac:dyDescent="0.25">
      <c r="A689" t="str">
        <f>VLOOKUP(F689,'[2]baza umowy'!A:B,2,FALSE)</f>
        <v>RPZP.01.00.00</v>
      </c>
      <c r="B689" t="str">
        <f>VLOOKUP(F689,'[2]baza umowy'!A:C,3,FALSE)</f>
        <v>RPZP.01.01.00</v>
      </c>
      <c r="C689" t="str">
        <f>VLOOKUP(F689,'[2]baza umowy'!A:D,4,FALSE)</f>
        <v>RPZP.01.01.01</v>
      </c>
      <c r="D689" s="102" t="s">
        <v>9736</v>
      </c>
      <c r="E689" s="103" t="str">
        <f>VLOOKUP(F689,'[2]baza umowy'!A:E,5,FALSE)</f>
        <v>RPZP.01.01.01-32-198/10-03</v>
      </c>
      <c r="F689" s="102" t="s">
        <v>9739</v>
      </c>
      <c r="G689" s="89" t="e">
        <f>VLOOKUP(F689,baza!G:G,1,FALSE)</f>
        <v>#N/A</v>
      </c>
      <c r="H689" s="102" t="s">
        <v>19897</v>
      </c>
      <c r="I689" s="104" t="s">
        <v>19898</v>
      </c>
      <c r="J689" s="105" t="str">
        <f t="shared" si="20"/>
        <v>RPZP.01.01.01-32-198/10-05</v>
      </c>
      <c r="K689" s="104" t="s">
        <v>19899</v>
      </c>
      <c r="L689" s="102" t="s">
        <v>19900</v>
      </c>
      <c r="M689" s="102" t="s">
        <v>9743</v>
      </c>
      <c r="N689" s="102" t="s">
        <v>9742</v>
      </c>
      <c r="O689" s="106" t="s">
        <v>7514</v>
      </c>
      <c r="P689" s="92" t="str">
        <f>VLOOKUP(F689,'[2]kiedy utworzył wop'!B:H,7,FALSE)</f>
        <v>2012-09-17</v>
      </c>
      <c r="Q689" s="107" t="s">
        <v>2281</v>
      </c>
      <c r="R689" s="108" t="str">
        <f t="shared" si="21"/>
        <v>2012</v>
      </c>
      <c r="S689" s="109" t="s">
        <v>9796</v>
      </c>
      <c r="T689" s="96">
        <f>VLOOKUP(F689,'[2]dofinansowanie '!P:AI,20,FALSE)</f>
        <v>850257.49</v>
      </c>
      <c r="U689" t="str">
        <f>VLOOKUP(F689,'[2]baza umowy'!A:AJ,36,FALSE)</f>
        <v>05 Obszary wiejskie (poza obszarami górskimi, wyspami lub o niskiej i bardzo niskiej gęstości zaludnienia)</v>
      </c>
      <c r="V689" t="str">
        <f>VLOOKUP(F689,'[2]baza umowy'!H:AH,27,FALSE)</f>
        <v>08 Inne inwestycje w przedsiębiorstwa</v>
      </c>
      <c r="W689" t="str">
        <f>VLOOKUP(F689,'[2]baza umowy'!H:AK,30,FALSE)</f>
        <v>12 Budownictwo</v>
      </c>
      <c r="X689" t="str">
        <f>VLOOKUP(F689,'[2]baza umowy'!A:AM,39,FALSE)</f>
        <v>Szymon Smolczyński – Dach-Reed</v>
      </c>
      <c r="Y689" t="str">
        <f>VLOOKUP(F689,'[2]baza umowy'!A:AU,47,FALSE)</f>
        <v>osoba fizyczna prowadząca działalność gospodarczą - mikro przedsiębiorstwo</v>
      </c>
      <c r="Z689" t="str">
        <f>VLOOKUP(F689,'[2]baza umowy'!A:AW,49,FALSE)</f>
        <v>przedsiębiorca lub przedsiębiorstwo</v>
      </c>
      <c r="AA689" t="str">
        <f>VLOOKUP(F689,'[2]baza umowy'!A:AL,38,FALSE)</f>
        <v>8512859089</v>
      </c>
    </row>
    <row r="690" spans="1:27" x14ac:dyDescent="0.25">
      <c r="A690" t="str">
        <f>VLOOKUP(F690,'[2]baza umowy'!A:B,2,FALSE)</f>
        <v>RPZP.07.00.00</v>
      </c>
      <c r="B690" t="str">
        <f>VLOOKUP(F690,'[2]baza umowy'!A:C,3,FALSE)</f>
        <v>RPZP.07.03.00</v>
      </c>
      <c r="C690" t="str">
        <f>VLOOKUP(F690,'[2]baza umowy'!A:D,4,FALSE)</f>
        <v>RPZP.07.03.02</v>
      </c>
      <c r="D690" s="102" t="s">
        <v>19901</v>
      </c>
      <c r="E690" s="103" t="str">
        <f>VLOOKUP(F690,'[2]baza umowy'!A:E,5,FALSE)</f>
        <v>RPZP.07.03.02-32-003/10-03</v>
      </c>
      <c r="F690" s="102" t="s">
        <v>8188</v>
      </c>
      <c r="G690" s="89" t="e">
        <f>VLOOKUP(F690,baza!G:G,1,FALSE)</f>
        <v>#N/A</v>
      </c>
      <c r="H690" s="102" t="s">
        <v>19902</v>
      </c>
      <c r="I690" s="104" t="s">
        <v>19901</v>
      </c>
      <c r="J690" s="105" t="str">
        <f t="shared" si="20"/>
        <v>RPZP.07.03.02-32-003/10-02</v>
      </c>
      <c r="K690" s="104" t="s">
        <v>19903</v>
      </c>
      <c r="L690" s="102" t="s">
        <v>19904</v>
      </c>
      <c r="M690" s="102" t="s">
        <v>19905</v>
      </c>
      <c r="N690" s="102" t="s">
        <v>19906</v>
      </c>
      <c r="O690" s="106" t="s">
        <v>7506</v>
      </c>
      <c r="P690" s="92" t="str">
        <f>VLOOKUP(F690,'[2]kiedy utworzył wop'!B:H,7,FALSE)</f>
        <v>2012-09-19</v>
      </c>
      <c r="Q690" s="107" t="s">
        <v>2281</v>
      </c>
      <c r="R690" s="108" t="str">
        <f t="shared" si="21"/>
        <v>2012</v>
      </c>
      <c r="S690" s="109" t="s">
        <v>9796</v>
      </c>
      <c r="T690" s="96">
        <f>VLOOKUP(F690,'[2]dofinansowanie '!P:AI,20,FALSE)</f>
        <v>495358</v>
      </c>
      <c r="U690" t="str">
        <f>VLOOKUP(F690,'[2]baza umowy'!A:AJ,36,FALSE)</f>
        <v>01 Obszar miejski</v>
      </c>
      <c r="V690" t="str">
        <f>VLOOKUP(F690,'[2]baza umowy'!H:AH,27,FALSE)</f>
        <v>76 Infrastruktura ochrony zdrowia</v>
      </c>
      <c r="W690" t="str">
        <f>VLOOKUP(F690,'[2]baza umowy'!H:AK,30,FALSE)</f>
        <v>19 Działalność w zakresie ochrony zdrowia ludzkiego</v>
      </c>
      <c r="X690" t="str">
        <f>VLOOKUP(F690,'[2]baza umowy'!A:AM,39,FALSE)</f>
        <v>Szpital Barlinek Spółka z ograniczoną odpowiedzialnością</v>
      </c>
      <c r="Y690" t="str">
        <f>VLOOKUP(F690,'[2]baza umowy'!A:AU,47,FALSE)</f>
        <v>publiczny zakład opieki zdrowotnej</v>
      </c>
      <c r="Z690" t="str">
        <f>VLOOKUP(F690,'[2]baza umowy'!A:AW,49,FALSE)</f>
        <v>zakład opieki zdrowotnej działający w publicznym systemie ochrony zdrowia</v>
      </c>
      <c r="AA690" t="str">
        <f>VLOOKUP(F690,'[2]baza umowy'!A:AL,38,FALSE)</f>
        <v>5971730494</v>
      </c>
    </row>
    <row r="691" spans="1:27" x14ac:dyDescent="0.25">
      <c r="A691" t="str">
        <f>VLOOKUP(F691,'[2]baza umowy'!A:B,2,FALSE)</f>
        <v>RPZP.02.00.00</v>
      </c>
      <c r="B691" t="str">
        <f>VLOOKUP(F691,'[2]baza umowy'!A:C,3,FALSE)</f>
        <v>RPZP.02.01.00</v>
      </c>
      <c r="C691" t="str">
        <f>VLOOKUP(F691,'[2]baza umowy'!A:D,4,FALSE)</f>
        <v>RPZP.02.01.02</v>
      </c>
      <c r="D691" s="102" t="s">
        <v>8711</v>
      </c>
      <c r="E691" s="103" t="str">
        <f>VLOOKUP(F691,'[2]baza umowy'!A:E,5,FALSE)</f>
        <v>RPZP.02.01.02-32-037/09-03</v>
      </c>
      <c r="F691" s="102" t="s">
        <v>8714</v>
      </c>
      <c r="G691" s="89" t="e">
        <f>VLOOKUP(F691,baza!G:G,1,FALSE)</f>
        <v>#N/A</v>
      </c>
      <c r="H691" s="102" t="s">
        <v>19907</v>
      </c>
      <c r="I691" s="104" t="s">
        <v>19908</v>
      </c>
      <c r="J691" s="105" t="str">
        <f t="shared" si="20"/>
        <v>RPZP.02.01.02-32-037/09-12</v>
      </c>
      <c r="K691" s="104" t="s">
        <v>19909</v>
      </c>
      <c r="L691" s="102" t="s">
        <v>19910</v>
      </c>
      <c r="M691" s="102" t="s">
        <v>8141</v>
      </c>
      <c r="N691" s="102" t="s">
        <v>8140</v>
      </c>
      <c r="O691" s="106" t="s">
        <v>9070</v>
      </c>
      <c r="P691" s="92" t="str">
        <f>VLOOKUP(F691,'[2]kiedy utworzył wop'!B:H,7,FALSE)</f>
        <v>2012-09-19</v>
      </c>
      <c r="Q691" s="107" t="s">
        <v>2281</v>
      </c>
      <c r="R691" s="108" t="str">
        <f t="shared" si="21"/>
        <v>2012</v>
      </c>
      <c r="S691" s="109" t="s">
        <v>9796</v>
      </c>
      <c r="T691" s="96">
        <f>VLOOKUP(F691,'[2]dofinansowanie '!P:AI,20,FALSE)</f>
        <v>544262.69999999995</v>
      </c>
      <c r="U691" t="str">
        <f>VLOOKUP(F691,'[2]baza umowy'!A:AJ,36,FALSE)</f>
        <v>01 Obszar miejski</v>
      </c>
      <c r="V691" t="str">
        <f>VLOOKUP(F691,'[2]baza umowy'!H:AH,27,FALSE)</f>
        <v>23 Drogi regionalne/lokalne</v>
      </c>
      <c r="W691" t="str">
        <f>VLOOKUP(F691,'[2]baza umowy'!H:AK,30,FALSE)</f>
        <v>00 Nie dotyczy</v>
      </c>
      <c r="X691" t="str">
        <f>VLOOKUP(F691,'[2]baza umowy'!A:AM,39,FALSE)</f>
        <v>Gmina Czaplinek</v>
      </c>
      <c r="Y691" t="str">
        <f>VLOOKUP(F691,'[2]baza umowy'!A:AU,47,FALSE)</f>
        <v>wspólnota samorządowa - gmina</v>
      </c>
      <c r="Z691" t="str">
        <f>VLOOKUP(F691,'[2]baza umowy'!A:AW,49,FALSE)</f>
        <v>Jednostka samorządu terytorialnego</v>
      </c>
      <c r="AA691" t="str">
        <f>VLOOKUP(F691,'[2]baza umowy'!A:AL,38,FALSE)</f>
        <v>6741016121</v>
      </c>
    </row>
    <row r="692" spans="1:27" x14ac:dyDescent="0.25">
      <c r="A692" t="str">
        <f>VLOOKUP(F692,'[2]baza umowy'!A:B,2,FALSE)</f>
        <v>RPZP.01.00.00</v>
      </c>
      <c r="B692" t="str">
        <f>VLOOKUP(F692,'[2]baza umowy'!A:C,3,FALSE)</f>
        <v>RPZP.01.01.00</v>
      </c>
      <c r="C692" t="str">
        <f>VLOOKUP(F692,'[2]baza umowy'!A:D,4,FALSE)</f>
        <v>RPZP.01.01.01</v>
      </c>
      <c r="D692" s="102" t="s">
        <v>3463</v>
      </c>
      <c r="E692" s="103" t="str">
        <f>VLOOKUP(F692,'[2]baza umowy'!A:E,5,FALSE)</f>
        <v>RPZP.01.01.01-32-121/09-02</v>
      </c>
      <c r="F692" s="102" t="s">
        <v>3466</v>
      </c>
      <c r="G692" s="89" t="e">
        <f>VLOOKUP(F692,baza!G:G,1,FALSE)</f>
        <v>#N/A</v>
      </c>
      <c r="H692" s="102" t="s">
        <v>19911</v>
      </c>
      <c r="I692" s="104" t="s">
        <v>3463</v>
      </c>
      <c r="J692" s="105" t="str">
        <f t="shared" si="20"/>
        <v>RPZP.01.01.01-32-121/09-02</v>
      </c>
      <c r="K692" s="104" t="s">
        <v>19912</v>
      </c>
      <c r="L692" s="102" t="s">
        <v>19913</v>
      </c>
      <c r="M692" s="102" t="s">
        <v>3470</v>
      </c>
      <c r="N692" s="102" t="s">
        <v>3469</v>
      </c>
      <c r="O692" s="106" t="s">
        <v>11018</v>
      </c>
      <c r="P692" s="92" t="str">
        <f>VLOOKUP(F692,'[2]kiedy utworzył wop'!B:H,7,FALSE)</f>
        <v>2012-09-19</v>
      </c>
      <c r="Q692" s="107" t="s">
        <v>2281</v>
      </c>
      <c r="R692" s="108" t="str">
        <f t="shared" si="21"/>
        <v>2012</v>
      </c>
      <c r="S692" s="109" t="s">
        <v>9796</v>
      </c>
      <c r="T692" s="96">
        <f>VLOOKUP(F692,'[2]dofinansowanie '!P:AI,20,FALSE)</f>
        <v>92391.03</v>
      </c>
      <c r="U692" t="str">
        <f>VLOOKUP(F692,'[2]baza umowy'!A:AJ,36,FALSE)</f>
        <v>01 Obszar miejski</v>
      </c>
      <c r="V692" t="str">
        <f>VLOOKUP(F692,'[2]baza umowy'!H:AH,27,FALSE)</f>
        <v>08 Inne inwestycje w przedsiębiorstwa</v>
      </c>
      <c r="W692" t="str">
        <f>VLOOKUP(F692,'[2]baza umowy'!H:AK,30,FALSE)</f>
        <v>22 Inne niewyszczególnione usługi</v>
      </c>
      <c r="X692" t="str">
        <f>VLOOKUP(F692,'[2]baza umowy'!A:AM,39,FALSE)</f>
        <v>ARSO-SERWIS Przedsiębiorstwo Usługowe Roman Proszkowski</v>
      </c>
      <c r="Y692" t="str">
        <f>VLOOKUP(F692,'[2]baza umowy'!A:AU,47,FALSE)</f>
        <v>osoba fizyczna prowadząca działalność gospodarczą - mikro przedsiębiorstwo</v>
      </c>
      <c r="Z692" t="str">
        <f>VLOOKUP(F692,'[2]baza umowy'!A:AW,49,FALSE)</f>
        <v>przedsiębiorca lub przedsiębiorstwo</v>
      </c>
      <c r="AA692" t="str">
        <f>VLOOKUP(F692,'[2]baza umowy'!A:AL,38,FALSE)</f>
        <v>8521032857</v>
      </c>
    </row>
    <row r="693" spans="1:27" x14ac:dyDescent="0.25">
      <c r="A693" t="str">
        <f>VLOOKUP(F693,'[2]baza umowy'!A:B,2,FALSE)</f>
        <v>RPZP.01.00.00</v>
      </c>
      <c r="B693" t="str">
        <f>VLOOKUP(F693,'[2]baza umowy'!A:C,3,FALSE)</f>
        <v>RPZP.01.01.00</v>
      </c>
      <c r="C693" t="str">
        <f>VLOOKUP(F693,'[2]baza umowy'!A:D,4,FALSE)</f>
        <v>RPZP.01.01.02</v>
      </c>
      <c r="D693" s="102" t="s">
        <v>10239</v>
      </c>
      <c r="E693" s="103" t="str">
        <f>VLOOKUP(F693,'[2]baza umowy'!A:E,5,FALSE)</f>
        <v>RPZP.01.01.02-32-032/10-03</v>
      </c>
      <c r="F693" s="102" t="s">
        <v>10242</v>
      </c>
      <c r="G693" s="89" t="e">
        <f>VLOOKUP(F693,baza!G:G,1,FALSE)</f>
        <v>#N/A</v>
      </c>
      <c r="H693" s="102" t="s">
        <v>19914</v>
      </c>
      <c r="I693" s="104" t="s">
        <v>10239</v>
      </c>
      <c r="J693" s="105" t="str">
        <f t="shared" si="20"/>
        <v>RPZP.01.01.02-32-032/10-03</v>
      </c>
      <c r="K693" s="104" t="s">
        <v>19915</v>
      </c>
      <c r="L693" s="102" t="s">
        <v>19916</v>
      </c>
      <c r="M693" s="102" t="s">
        <v>10245</v>
      </c>
      <c r="N693" s="102" t="s">
        <v>10244</v>
      </c>
      <c r="O693" s="106" t="s">
        <v>5685</v>
      </c>
      <c r="P693" s="92" t="str">
        <f>VLOOKUP(F693,'[2]kiedy utworzył wop'!B:H,7,FALSE)</f>
        <v>2012-09-20</v>
      </c>
      <c r="Q693" s="107" t="s">
        <v>2281</v>
      </c>
      <c r="R693" s="108" t="str">
        <f t="shared" si="21"/>
        <v>2012</v>
      </c>
      <c r="S693" s="109" t="s">
        <v>11300</v>
      </c>
      <c r="T693" s="96">
        <f>VLOOKUP(F693,'[2]dofinansowanie '!P:AI,20,FALSE)</f>
        <v>503494.29</v>
      </c>
      <c r="U693" t="str">
        <f>VLOOKUP(F693,'[2]baza umowy'!A:AJ,36,FALSE)</f>
        <v>05 Obszary wiejskie (poza obszarami górskimi, wyspami lub o niskiej i bardzo niskiej gęstości zaludnienia)</v>
      </c>
      <c r="V693" t="str">
        <f>VLOOKUP(F693,'[2]baza umowy'!H:AH,27,FALSE)</f>
        <v>08 Inne inwestycje w przedsiębiorstwa</v>
      </c>
      <c r="W693" t="str">
        <f>VLOOKUP(F693,'[2]baza umowy'!H:AK,30,FALSE)</f>
        <v>06 Nieokreślony przemysł wytwórczy</v>
      </c>
      <c r="X693" t="str">
        <f>VLOOKUP(F693,'[2]baza umowy'!A:AM,39,FALSE)</f>
        <v>POMERANIAN TIMBER SPÓŁKA AKCYJNA</v>
      </c>
      <c r="Y693" t="str">
        <f>VLOOKUP(F693,'[2]baza umowy'!A:AU,47,FALSE)</f>
        <v>spółka akcyjna - średnie przedsiębiorstwo</v>
      </c>
      <c r="Z693" t="str">
        <f>VLOOKUP(F693,'[2]baza umowy'!A:AW,49,FALSE)</f>
        <v>przedsiębiorca lub przedsiębiorstwo</v>
      </c>
      <c r="AA693" t="str">
        <f>VLOOKUP(F693,'[2]baza umowy'!A:AL,38,FALSE)</f>
        <v>8522258411</v>
      </c>
    </row>
    <row r="694" spans="1:27" x14ac:dyDescent="0.25">
      <c r="A694" t="str">
        <f>VLOOKUP(F694,'[2]baza umowy'!A:B,2,FALSE)</f>
        <v>RPZP.01.00.00</v>
      </c>
      <c r="B694" t="str">
        <f>VLOOKUP(F694,'[2]baza umowy'!A:C,3,FALSE)</f>
        <v>RPZP.01.01.00</v>
      </c>
      <c r="C694" t="str">
        <f>VLOOKUP(F694,'[2]baza umowy'!A:D,4,FALSE)</f>
        <v>RPZP.01.01.01</v>
      </c>
      <c r="D694" s="102" t="s">
        <v>7808</v>
      </c>
      <c r="E694" s="103" t="str">
        <f>VLOOKUP(F694,'[2]baza umowy'!A:E,5,FALSE)</f>
        <v>RPZP.01.01.01-32-486/10-02</v>
      </c>
      <c r="F694" s="102" t="s">
        <v>7811</v>
      </c>
      <c r="G694" s="89" t="e">
        <f>VLOOKUP(F694,baza!G:G,1,FALSE)</f>
        <v>#N/A</v>
      </c>
      <c r="H694" s="102" t="s">
        <v>19917</v>
      </c>
      <c r="I694" s="104" t="s">
        <v>19918</v>
      </c>
      <c r="J694" s="105" t="str">
        <f t="shared" si="20"/>
        <v>RPZP.01.01.01-32-486/10-01</v>
      </c>
      <c r="K694" s="104" t="s">
        <v>19919</v>
      </c>
      <c r="L694" s="102" t="s">
        <v>19920</v>
      </c>
      <c r="M694" s="102" t="s">
        <v>7816</v>
      </c>
      <c r="N694" s="102" t="s">
        <v>7815</v>
      </c>
      <c r="O694" s="106" t="s">
        <v>8491</v>
      </c>
      <c r="P694" s="92" t="str">
        <f>VLOOKUP(F694,'[2]kiedy utworzył wop'!B:H,7,FALSE)</f>
        <v>2012-09-20</v>
      </c>
      <c r="Q694" s="107" t="s">
        <v>2281</v>
      </c>
      <c r="R694" s="108" t="str">
        <f t="shared" si="21"/>
        <v>2012</v>
      </c>
      <c r="S694" s="109" t="s">
        <v>11300</v>
      </c>
      <c r="T694" s="96">
        <f>VLOOKUP(F694,'[2]dofinansowanie '!P:AI,20,FALSE)</f>
        <v>45144.67</v>
      </c>
      <c r="U694" t="str">
        <f>VLOOKUP(F694,'[2]baza umowy'!A:AJ,36,FALSE)</f>
        <v>01 Obszar miejski</v>
      </c>
      <c r="V694" t="str">
        <f>VLOOKUP(F694,'[2]baza umowy'!H:AH,27,FALSE)</f>
        <v>08 Inne inwestycje w przedsiębiorstwa</v>
      </c>
      <c r="W694" t="str">
        <f>VLOOKUP(F694,'[2]baza umowy'!H:AK,30,FALSE)</f>
        <v>12 Budownictwo</v>
      </c>
      <c r="X694" t="str">
        <f>VLOOKUP(F694,'[2]baza umowy'!A:AM,39,FALSE)</f>
        <v>Usługowy Zakład Szklarski "Szkiełko" Włodzimierz Królikowski</v>
      </c>
      <c r="Y694" t="str">
        <f>VLOOKUP(F694,'[2]baza umowy'!A:AU,47,FALSE)</f>
        <v>osoba fizyczna prowadząca działalność gospodarczą - mikro przedsiębiorstwo</v>
      </c>
      <c r="Z694" t="str">
        <f>VLOOKUP(F694,'[2]baza umowy'!A:AW,49,FALSE)</f>
        <v>przedsiębiorca lub przedsiębiorstwo</v>
      </c>
      <c r="AA694" t="str">
        <f>VLOOKUP(F694,'[2]baza umowy'!A:AL,38,FALSE)</f>
        <v>4990145282</v>
      </c>
    </row>
    <row r="695" spans="1:27" x14ac:dyDescent="0.25">
      <c r="A695" t="str">
        <f>VLOOKUP(F695,'[2]baza umowy'!A:B,2,FALSE)</f>
        <v>RPZP.07.00.00</v>
      </c>
      <c r="B695" t="str">
        <f>VLOOKUP(F695,'[2]baza umowy'!A:C,3,FALSE)</f>
        <v>RPZP.07.02.00</v>
      </c>
      <c r="C695">
        <f>VLOOKUP(F695,'[2]baza umowy'!A:D,4,FALSE)</f>
        <v>0</v>
      </c>
      <c r="D695" s="102" t="s">
        <v>6852</v>
      </c>
      <c r="E695" s="103" t="str">
        <f>VLOOKUP(F695,'[2]baza umowy'!A:E,5,FALSE)</f>
        <v>RPZP.07.02.00-32-017/09-01</v>
      </c>
      <c r="F695" s="102" t="s">
        <v>6855</v>
      </c>
      <c r="G695" s="89" t="e">
        <f>VLOOKUP(F695,baza!G:G,1,FALSE)</f>
        <v>#N/A</v>
      </c>
      <c r="H695" s="102" t="s">
        <v>19921</v>
      </c>
      <c r="I695" s="104" t="s">
        <v>19922</v>
      </c>
      <c r="J695" s="105" t="str">
        <f t="shared" si="20"/>
        <v>RPZP.07.02.00-32-017/09-06</v>
      </c>
      <c r="K695" s="104" t="s">
        <v>19923</v>
      </c>
      <c r="L695" s="102" t="s">
        <v>19924</v>
      </c>
      <c r="M695" s="102" t="s">
        <v>6858</v>
      </c>
      <c r="N695" s="102" t="s">
        <v>6857</v>
      </c>
      <c r="O695" s="106" t="s">
        <v>7506</v>
      </c>
      <c r="P695" s="92" t="str">
        <f>VLOOKUP(F695,'[2]kiedy utworzył wop'!B:H,7,FALSE)</f>
        <v>2012-09-24</v>
      </c>
      <c r="Q695" s="107" t="s">
        <v>2281</v>
      </c>
      <c r="R695" s="108" t="str">
        <f t="shared" si="21"/>
        <v>2012</v>
      </c>
      <c r="S695" s="109" t="s">
        <v>11300</v>
      </c>
      <c r="T695" s="96">
        <f>VLOOKUP(F695,'[2]dofinansowanie '!P:AI,20,FALSE)</f>
        <v>3435633.67</v>
      </c>
      <c r="U695" t="str">
        <f>VLOOKUP(F695,'[2]baza umowy'!A:AJ,36,FALSE)</f>
        <v>01 Obszar miejski</v>
      </c>
      <c r="V695" t="str">
        <f>VLOOKUP(F695,'[2]baza umowy'!H:AH,27,FALSE)</f>
        <v>79 Pozostała infrastruktura społeczna</v>
      </c>
      <c r="W695" t="str">
        <f>VLOOKUP(F695,'[2]baza umowy'!H:AK,30,FALSE)</f>
        <v>00 Nie dotyczy</v>
      </c>
      <c r="X695" t="str">
        <f>VLOOKUP(F695,'[2]baza umowy'!A:AM,39,FALSE)</f>
        <v>Zachodniopomorski Związek Piłki Nożnej w Szczecinie</v>
      </c>
      <c r="Y695" t="str">
        <f>VLOOKUP(F695,'[2]baza umowy'!A:AU,47,FALSE)</f>
        <v>stowarzyszenie</v>
      </c>
      <c r="Z695" t="str">
        <f>VLOOKUP(F695,'[2]baza umowy'!A:AW,49,FALSE)</f>
        <v>fundacja, stowarzyszenie lub organizacja pozarządowa</v>
      </c>
      <c r="AA695" t="str">
        <f>VLOOKUP(F695,'[2]baza umowy'!A:AL,38,FALSE)</f>
        <v>8522115976</v>
      </c>
    </row>
    <row r="696" spans="1:27" x14ac:dyDescent="0.25">
      <c r="A696" t="str">
        <f>VLOOKUP(F696,'[2]baza umowy'!A:B,2,FALSE)</f>
        <v>RPZP.02.00.00</v>
      </c>
      <c r="B696" t="str">
        <f>VLOOKUP(F696,'[2]baza umowy'!A:C,3,FALSE)</f>
        <v>RPZP.02.01.00</v>
      </c>
      <c r="C696" t="str">
        <f>VLOOKUP(F696,'[2]baza umowy'!A:D,4,FALSE)</f>
        <v>RPZP.02.01.02</v>
      </c>
      <c r="D696" s="102" t="s">
        <v>8678</v>
      </c>
      <c r="E696" s="103" t="str">
        <f>VLOOKUP(F696,'[2]baza umowy'!A:E,5,FALSE)</f>
        <v>RPZP.02.01.02-32-155/09-03</v>
      </c>
      <c r="F696" s="102" t="s">
        <v>8681</v>
      </c>
      <c r="G696" s="89" t="e">
        <f>VLOOKUP(F696,baza!G:G,1,FALSE)</f>
        <v>#N/A</v>
      </c>
      <c r="H696" s="102" t="s">
        <v>19925</v>
      </c>
      <c r="I696" s="104" t="s">
        <v>19926</v>
      </c>
      <c r="J696" s="105" t="str">
        <f t="shared" si="20"/>
        <v>RPZP.02.01.02-32-155/09-11</v>
      </c>
      <c r="K696" s="104" t="s">
        <v>19927</v>
      </c>
      <c r="L696" s="102">
        <v>8131331176</v>
      </c>
      <c r="M696" s="102" t="s">
        <v>6518</v>
      </c>
      <c r="N696" s="102" t="s">
        <v>6517</v>
      </c>
      <c r="O696" s="106" t="s">
        <v>1195</v>
      </c>
      <c r="P696" s="92" t="str">
        <f>VLOOKUP(F696,'[2]kiedy utworzył wop'!B:H,7,FALSE)</f>
        <v>2012-09-24</v>
      </c>
      <c r="Q696" s="107" t="s">
        <v>2281</v>
      </c>
      <c r="R696" s="108" t="str">
        <f t="shared" si="21"/>
        <v>2012</v>
      </c>
      <c r="S696" s="109" t="s">
        <v>11300</v>
      </c>
      <c r="T696" s="96">
        <f>VLOOKUP(F696,'[2]dofinansowanie '!P:AI,20,FALSE)</f>
        <v>1046006.11</v>
      </c>
      <c r="U696" t="str">
        <f>VLOOKUP(F696,'[2]baza umowy'!A:AJ,36,FALSE)</f>
        <v>01 Obszar miejski</v>
      </c>
      <c r="V696" t="str">
        <f>VLOOKUP(F696,'[2]baza umowy'!H:AH,27,FALSE)</f>
        <v>23 Drogi regionalne/lokalne</v>
      </c>
      <c r="W696" t="str">
        <f>VLOOKUP(F696,'[2]baza umowy'!H:AK,30,FALSE)</f>
        <v>00 Nie dotyczy</v>
      </c>
      <c r="X696" t="str">
        <f>VLOOKUP(F696,'[2]baza umowy'!A:AM,39,FALSE)</f>
        <v>Gmina Miasto Sławno</v>
      </c>
      <c r="Y696" t="str">
        <f>VLOOKUP(F696,'[2]baza umowy'!A:AU,47,FALSE)</f>
        <v>wspólnota samorządowa</v>
      </c>
      <c r="Z696" t="str">
        <f>VLOOKUP(F696,'[2]baza umowy'!A:AW,49,FALSE)</f>
        <v>jednostka samorządu terytorialnego, związek lub stowarzyszenie jst</v>
      </c>
      <c r="AA696" t="str">
        <f>VLOOKUP(F696,'[2]baza umowy'!A:AL,38,FALSE)</f>
        <v>4990428873</v>
      </c>
    </row>
    <row r="697" spans="1:27" x14ac:dyDescent="0.25">
      <c r="A697" t="str">
        <f>VLOOKUP(F697,'[2]baza umowy'!A:B,2,FALSE)</f>
        <v>RPZP.06.00.00</v>
      </c>
      <c r="B697" t="str">
        <f>VLOOKUP(F697,'[2]baza umowy'!A:C,3,FALSE)</f>
        <v>RPZP.06.02.00</v>
      </c>
      <c r="C697" t="str">
        <f>VLOOKUP(F697,'[2]baza umowy'!A:D,4,FALSE)</f>
        <v>RPZP.06.02.02</v>
      </c>
      <c r="D697" s="102" t="s">
        <v>9219</v>
      </c>
      <c r="E697" s="103" t="str">
        <f>VLOOKUP(F697,'[2]baza umowy'!A:E,5,FALSE)</f>
        <v>RPZP.06.02.02-32-006/11-01</v>
      </c>
      <c r="F697" s="102" t="s">
        <v>9222</v>
      </c>
      <c r="G697" s="89" t="e">
        <f>VLOOKUP(F697,baza!G:G,1,FALSE)</f>
        <v>#N/A</v>
      </c>
      <c r="H697" s="102" t="s">
        <v>19928</v>
      </c>
      <c r="I697" s="104" t="s">
        <v>19929</v>
      </c>
      <c r="J697" s="105" t="str">
        <f t="shared" si="20"/>
        <v>RPZP.06.02.02-32-006/11-02</v>
      </c>
      <c r="K697" s="104" t="s">
        <v>19930</v>
      </c>
      <c r="L697" s="102" t="s">
        <v>19931</v>
      </c>
      <c r="M697" s="102" t="s">
        <v>757</v>
      </c>
      <c r="N697" s="102" t="s">
        <v>756</v>
      </c>
      <c r="O697" s="106" t="s">
        <v>11450</v>
      </c>
      <c r="P697" s="92" t="str">
        <f>VLOOKUP(F697,'[2]kiedy utworzył wop'!B:H,7,FALSE)</f>
        <v>2012-09-25</v>
      </c>
      <c r="Q697" s="107" t="s">
        <v>2281</v>
      </c>
      <c r="R697" s="108" t="str">
        <f t="shared" si="21"/>
        <v>2012</v>
      </c>
      <c r="S697" s="109" t="s">
        <v>11300</v>
      </c>
      <c r="T697" s="96">
        <f>VLOOKUP(F697,'[2]dofinansowanie '!P:AI,20,FALSE)</f>
        <v>329517.02</v>
      </c>
      <c r="U697" t="str">
        <f>VLOOKUP(F697,'[2]baza umowy'!A:AJ,36,FALSE)</f>
        <v>01 Obszar miejski</v>
      </c>
      <c r="V697" t="str">
        <f>VLOOKUP(F697,'[2]baza umowy'!H:AH,27,FALSE)</f>
        <v>58 Ochrona i zachowanie dziedzictwa kulturowego</v>
      </c>
      <c r="W697" t="str">
        <f>VLOOKUP(F697,'[2]baza umowy'!H:AK,30,FALSE)</f>
        <v>00 Nie dotyczy</v>
      </c>
      <c r="X697" t="str">
        <f>VLOOKUP(F697,'[2]baza umowy'!A:AM,39,FALSE)</f>
        <v>Gmina Miasto Stargard Szczeciński</v>
      </c>
      <c r="Y697" t="str">
        <f>VLOOKUP(F697,'[2]baza umowy'!A:AU,47,FALSE)</f>
        <v>wspólnota samorządowa</v>
      </c>
      <c r="Z697" t="str">
        <f>VLOOKUP(F697,'[2]baza umowy'!A:AW,49,FALSE)</f>
        <v>jednostka samorządu terytorialnego, związek lub stowarzyszenie jst</v>
      </c>
      <c r="AA697" t="str">
        <f>VLOOKUP(F697,'[2]baza umowy'!A:AL,38,FALSE)</f>
        <v>8542228873</v>
      </c>
    </row>
    <row r="698" spans="1:27" x14ac:dyDescent="0.25">
      <c r="A698" t="str">
        <f>VLOOKUP(F698,'[2]baza umowy'!A:B,2,FALSE)</f>
        <v>RPZP.01.00.00</v>
      </c>
      <c r="B698" t="str">
        <f>VLOOKUP(F698,'[2]baza umowy'!A:C,3,FALSE)</f>
        <v>RPZP.01.01.00</v>
      </c>
      <c r="C698" t="str">
        <f>VLOOKUP(F698,'[2]baza umowy'!A:D,4,FALSE)</f>
        <v>RPZP.01.01.02</v>
      </c>
      <c r="D698" s="102" t="s">
        <v>5497</v>
      </c>
      <c r="E698" s="103" t="str">
        <f>VLOOKUP(F698,'[2]baza umowy'!A:E,5,FALSE)</f>
        <v>RPZP.01.01.02-32-101/08-03</v>
      </c>
      <c r="F698" s="102" t="s">
        <v>5500</v>
      </c>
      <c r="G698" s="89" t="e">
        <f>VLOOKUP(F698,baza!G:G,1,FALSE)</f>
        <v>#N/A</v>
      </c>
      <c r="H698" s="102" t="s">
        <v>19932</v>
      </c>
      <c r="I698" s="104" t="s">
        <v>19933</v>
      </c>
      <c r="J698" s="105" t="str">
        <f t="shared" si="20"/>
        <v>RPZP.01.01.02-32-101/08-08</v>
      </c>
      <c r="K698" s="104" t="s">
        <v>19934</v>
      </c>
      <c r="L698" s="102" t="s">
        <v>19935</v>
      </c>
      <c r="M698" s="102" t="s">
        <v>5503</v>
      </c>
      <c r="N698" s="102" t="s">
        <v>5502</v>
      </c>
      <c r="O698" s="106" t="s">
        <v>11450</v>
      </c>
      <c r="P698" s="92" t="str">
        <f>VLOOKUP(F698,'[2]kiedy utworzył wop'!B:H,7,FALSE)</f>
        <v>2012-09-25</v>
      </c>
      <c r="Q698" s="107" t="s">
        <v>2281</v>
      </c>
      <c r="R698" s="108" t="str">
        <f t="shared" si="21"/>
        <v>2012</v>
      </c>
      <c r="S698" s="109" t="s">
        <v>11300</v>
      </c>
      <c r="T698" s="96">
        <f>VLOOKUP(F698,'[2]dofinansowanie '!P:AI,20,FALSE)</f>
        <v>1668162.99</v>
      </c>
      <c r="U698" t="str">
        <f>VLOOKUP(F698,'[2]baza umowy'!A:AJ,36,FALSE)</f>
        <v>01 Obszar miejski</v>
      </c>
      <c r="V698" t="str">
        <f>VLOOKUP(F698,'[2]baza umowy'!H:AH,27,FALSE)</f>
        <v>08 Inne inwestycje w przedsiębiorstwa</v>
      </c>
      <c r="W698" t="str">
        <f>VLOOKUP(F698,'[2]baza umowy'!H:AK,30,FALSE)</f>
        <v>22 Inne niewyszczególnione usługi</v>
      </c>
      <c r="X698" t="str">
        <f>VLOOKUP(F698,'[2]baza umowy'!A:AM,39,FALSE)</f>
        <v>UNIZETO TECHNOLOGIES Spółka Akcyjna</v>
      </c>
      <c r="Y698" t="str">
        <f>VLOOKUP(F698,'[2]baza umowy'!A:AU,47,FALSE)</f>
        <v>spółka akcyjna - średnie przedsiębiorstwo</v>
      </c>
      <c r="Z698" t="str">
        <f>VLOOKUP(F698,'[2]baza umowy'!A:AW,49,FALSE)</f>
        <v>przedsiębiorca lub przedsiębiorstwo</v>
      </c>
      <c r="AA698" t="str">
        <f>VLOOKUP(F698,'[2]baza umowy'!A:AL,38,FALSE)</f>
        <v>8520006444</v>
      </c>
    </row>
    <row r="699" spans="1:27" x14ac:dyDescent="0.25">
      <c r="A699" t="str">
        <f>VLOOKUP(F699,'[2]baza umowy'!A:B,2,FALSE)</f>
        <v>RPZP.02.00.00</v>
      </c>
      <c r="B699" t="str">
        <f>VLOOKUP(F699,'[2]baza umowy'!A:C,3,FALSE)</f>
        <v>RPZP.02.01.00</v>
      </c>
      <c r="C699" t="str">
        <f>VLOOKUP(F699,'[2]baza umowy'!A:D,4,FALSE)</f>
        <v>RPZP.02.01.02</v>
      </c>
      <c r="D699" s="102" t="s">
        <v>19936</v>
      </c>
      <c r="E699" s="103" t="str">
        <f>VLOOKUP(F699,'[2]baza umowy'!A:E,5,FALSE)</f>
        <v>RPZP.02.01.02-32-126/09-05</v>
      </c>
      <c r="F699" s="102" t="s">
        <v>7760</v>
      </c>
      <c r="G699" s="89" t="e">
        <f>VLOOKUP(F699,baza!G:G,1,FALSE)</f>
        <v>#N/A</v>
      </c>
      <c r="H699" s="102" t="s">
        <v>19937</v>
      </c>
      <c r="I699" s="104" t="s">
        <v>7757</v>
      </c>
      <c r="J699" s="105" t="str">
        <f t="shared" si="20"/>
        <v>RPZP.02.01.02-32-126/09-05</v>
      </c>
      <c r="K699" s="104" t="s">
        <v>19938</v>
      </c>
      <c r="L699" s="102" t="s">
        <v>19939</v>
      </c>
      <c r="M699" s="102" t="s">
        <v>7764</v>
      </c>
      <c r="N699" s="102" t="s">
        <v>7763</v>
      </c>
      <c r="O699" s="106" t="s">
        <v>7506</v>
      </c>
      <c r="P699" s="92" t="str">
        <f>VLOOKUP(F699,'[2]kiedy utworzył wop'!B:H,7,FALSE)</f>
        <v>2012-09-26</v>
      </c>
      <c r="Q699" s="107" t="s">
        <v>2281</v>
      </c>
      <c r="R699" s="108" t="str">
        <f t="shared" si="21"/>
        <v>2012</v>
      </c>
      <c r="S699" s="109" t="s">
        <v>10987</v>
      </c>
      <c r="T699" s="96">
        <f>VLOOKUP(F699,'[2]dofinansowanie '!P:AI,20,FALSE)</f>
        <v>1099811.52</v>
      </c>
      <c r="U699" t="str">
        <f>VLOOKUP(F699,'[2]baza umowy'!A:AJ,36,FALSE)</f>
        <v>05 Obszary wiejskie (poza obszarami górskimi, wyspami lub o niskiej i bardzo niskiej gęstości zaludnienia)</v>
      </c>
      <c r="V699" t="str">
        <f>VLOOKUP(F699,'[2]baza umowy'!H:AH,27,FALSE)</f>
        <v>23 Drogi regionalne/lokalne</v>
      </c>
      <c r="W699" t="str">
        <f>VLOOKUP(F699,'[2]baza umowy'!H:AK,30,FALSE)</f>
        <v>00 Nie dotyczy</v>
      </c>
      <c r="X699" t="str">
        <f>VLOOKUP(F699,'[2]baza umowy'!A:AM,39,FALSE)</f>
        <v>Gmina Płoty</v>
      </c>
      <c r="Y699" t="str">
        <f>VLOOKUP(F699,'[2]baza umowy'!A:AU,47,FALSE)</f>
        <v>wspólnota samorządowa</v>
      </c>
      <c r="Z699" t="str">
        <f>VLOOKUP(F699,'[2]baza umowy'!A:AW,49,FALSE)</f>
        <v>jednostka samorządu terytorialnego, związek lub stowarzyszenie jst</v>
      </c>
      <c r="AA699" t="str">
        <f>VLOOKUP(F699,'[2]baza umowy'!A:AL,38,FALSE)</f>
        <v>8571823242</v>
      </c>
    </row>
    <row r="700" spans="1:27" x14ac:dyDescent="0.25">
      <c r="A700" t="str">
        <f>VLOOKUP(F700,'[2]baza umowy'!A:B,2,FALSE)</f>
        <v>RPZP.04.00.00</v>
      </c>
      <c r="B700" t="str">
        <f>VLOOKUP(F700,'[2]baza umowy'!A:C,3,FALSE)</f>
        <v>RPZP.04.03.00</v>
      </c>
      <c r="C700">
        <f>VLOOKUP(F700,'[2]baza umowy'!A:D,4,FALSE)</f>
        <v>0</v>
      </c>
      <c r="D700" s="102" t="s">
        <v>19940</v>
      </c>
      <c r="E700" s="103" t="str">
        <f>VLOOKUP(F700,'[2]baza umowy'!A:E,5,FALSE)</f>
        <v>RPZP.04.03.00-32-006/09-05</v>
      </c>
      <c r="F700" s="102" t="s">
        <v>6079</v>
      </c>
      <c r="G700" s="89" t="e">
        <f>VLOOKUP(F700,baza!G:G,1,FALSE)</f>
        <v>#N/A</v>
      </c>
      <c r="H700" s="102" t="s">
        <v>19941</v>
      </c>
      <c r="I700" s="104" t="s">
        <v>19942</v>
      </c>
      <c r="J700" s="105" t="str">
        <f t="shared" si="20"/>
        <v>RPZP.04.03.00-32-006/09-06</v>
      </c>
      <c r="K700" s="104" t="s">
        <v>19943</v>
      </c>
      <c r="L700" s="102" t="s">
        <v>19944</v>
      </c>
      <c r="M700" s="102" t="s">
        <v>6083</v>
      </c>
      <c r="N700" s="102" t="s">
        <v>6082</v>
      </c>
      <c r="O700" s="106" t="s">
        <v>2471</v>
      </c>
      <c r="P700" s="92" t="str">
        <f>VLOOKUP(F700,'[2]kiedy utworzył wop'!B:H,7,FALSE)</f>
        <v>2012-09-27</v>
      </c>
      <c r="Q700" s="107" t="s">
        <v>2281</v>
      </c>
      <c r="R700" s="108" t="str">
        <f t="shared" si="21"/>
        <v>2012</v>
      </c>
      <c r="S700" s="109" t="s">
        <v>10479</v>
      </c>
      <c r="T700" s="96">
        <f>VLOOKUP(F700,'[2]dofinansowanie '!P:AI,20,FALSE)</f>
        <v>6452674.9800000004</v>
      </c>
      <c r="U700" t="str">
        <f>VLOOKUP(F700,'[2]baza umowy'!A:AJ,36,FALSE)</f>
        <v>05 Obszary wiejskie (poza obszarami górskimi, wyspami lub o niskiej i bardzo niskiej gęstości zaludnienia)</v>
      </c>
      <c r="V700" t="str">
        <f>VLOOKUP(F700,'[2]baza umowy'!H:AH,27,FALSE)</f>
        <v>46 Oczyszczanie ścieków</v>
      </c>
      <c r="W700" t="str">
        <f>VLOOKUP(F700,'[2]baza umowy'!H:AK,30,FALSE)</f>
        <v>21 Działalność związana ze środowiskiem naturalnym</v>
      </c>
      <c r="X700" t="str">
        <f>VLOOKUP(F700,'[2]baza umowy'!A:AM,39,FALSE)</f>
        <v>Gmina Wierzchowo</v>
      </c>
      <c r="Y700" t="str">
        <f>VLOOKUP(F700,'[2]baza umowy'!A:AU,47,FALSE)</f>
        <v>wspólnota samorządowa</v>
      </c>
      <c r="Z700" t="str">
        <f>VLOOKUP(F700,'[2]baza umowy'!A:AW,49,FALSE)</f>
        <v>jednostka samorządu terytorialnego, związek lub stowarzyszenie jst</v>
      </c>
      <c r="AA700" t="str">
        <f>VLOOKUP(F700,'[2]baza umowy'!A:AL,38,FALSE)</f>
        <v>6741349199</v>
      </c>
    </row>
    <row r="701" spans="1:27" x14ac:dyDescent="0.25">
      <c r="A701" t="str">
        <f>VLOOKUP(F701,'[2]baza umowy'!A:B,2,FALSE)</f>
        <v>RPZP.01.00.00</v>
      </c>
      <c r="B701" t="str">
        <f>VLOOKUP(F701,'[2]baza umowy'!A:C,3,FALSE)</f>
        <v>RPZP.01.01.00</v>
      </c>
      <c r="C701" t="str">
        <f>VLOOKUP(F701,'[2]baza umowy'!A:D,4,FALSE)</f>
        <v>RPZP.01.01.01</v>
      </c>
      <c r="D701" s="102" t="s">
        <v>9837</v>
      </c>
      <c r="E701" s="103" t="str">
        <f>VLOOKUP(F701,'[2]baza umowy'!A:E,5,FALSE)</f>
        <v>RPZP.01.01.01-32-209/10-02</v>
      </c>
      <c r="F701" s="102" t="s">
        <v>9840</v>
      </c>
      <c r="G701" s="89" t="e">
        <f>VLOOKUP(F701,baza!G:G,1,FALSE)</f>
        <v>#N/A</v>
      </c>
      <c r="H701" s="102" t="s">
        <v>19945</v>
      </c>
      <c r="I701" s="104" t="s">
        <v>9837</v>
      </c>
      <c r="J701" s="105" t="str">
        <f t="shared" si="20"/>
        <v>RPZP.01.01.01-32-209/10-02</v>
      </c>
      <c r="K701" s="104" t="s">
        <v>19946</v>
      </c>
      <c r="L701" s="102" t="s">
        <v>19947</v>
      </c>
      <c r="M701" s="102" t="s">
        <v>9844</v>
      </c>
      <c r="N701" s="102" t="s">
        <v>9843</v>
      </c>
      <c r="O701" s="106" t="s">
        <v>11579</v>
      </c>
      <c r="P701" s="92" t="str">
        <f>VLOOKUP(F701,'[2]kiedy utworzył wop'!B:H,7,FALSE)</f>
        <v>2012-09-28</v>
      </c>
      <c r="Q701" s="107" t="s">
        <v>2281</v>
      </c>
      <c r="R701" s="108" t="str">
        <f t="shared" si="21"/>
        <v>2012</v>
      </c>
      <c r="S701" s="109" t="s">
        <v>11300</v>
      </c>
      <c r="T701" s="96">
        <f>VLOOKUP(F701,'[2]dofinansowanie '!P:AI,20,FALSE)</f>
        <v>30491.79</v>
      </c>
      <c r="U701" t="str">
        <f>VLOOKUP(F701,'[2]baza umowy'!A:AJ,36,FALSE)</f>
        <v>01 Obszar miejski</v>
      </c>
      <c r="V701" t="str">
        <f>VLOOKUP(F701,'[2]baza umowy'!H:AH,27,FALSE)</f>
        <v>08 Inne inwestycje w przedsiębiorstwa</v>
      </c>
      <c r="W701" t="str">
        <f>VLOOKUP(F701,'[2]baza umowy'!H:AK,30,FALSE)</f>
        <v>22 Inne niewyszczególnione usługi</v>
      </c>
      <c r="X701" t="str">
        <f>VLOOKUP(F701,'[2]baza umowy'!A:AM,39,FALSE)</f>
        <v>rQ Radosław Kurzaj</v>
      </c>
      <c r="Y701" t="str">
        <f>VLOOKUP(F701,'[2]baza umowy'!A:AU,47,FALSE)</f>
        <v>osoba fizyczna prowadząca działalność gospodarczą - mikro przedsiębiorstwo</v>
      </c>
      <c r="Z701" t="str">
        <f>VLOOKUP(F701,'[2]baza umowy'!A:AW,49,FALSE)</f>
        <v>przedsiębiorca lub przedsiębiorstwo</v>
      </c>
      <c r="AA701" t="str">
        <f>VLOOKUP(F701,'[2]baza umowy'!A:AL,38,FALSE)</f>
        <v>8521411939</v>
      </c>
    </row>
    <row r="702" spans="1:27" x14ac:dyDescent="0.25">
      <c r="A702" t="str">
        <f>VLOOKUP(F702,'[2]baza umowy'!A:B,2,FALSE)</f>
        <v>RPZP.01.00.00</v>
      </c>
      <c r="B702" t="str">
        <f>VLOOKUP(F702,'[2]baza umowy'!A:C,3,FALSE)</f>
        <v>RPZP.01.01.00</v>
      </c>
      <c r="C702" t="str">
        <f>VLOOKUP(F702,'[2]baza umowy'!A:D,4,FALSE)</f>
        <v>RPZP.01.01.01</v>
      </c>
      <c r="D702" s="102" t="s">
        <v>19948</v>
      </c>
      <c r="E702" s="103" t="str">
        <f>VLOOKUP(F702,'[2]baza umowy'!A:E,5,FALSE)</f>
        <v>RPZP.01.01.01-32-043/10-04</v>
      </c>
      <c r="F702" s="102" t="s">
        <v>6620</v>
      </c>
      <c r="G702" s="89" t="e">
        <f>VLOOKUP(F702,baza!G:G,1,FALSE)</f>
        <v>#N/A</v>
      </c>
      <c r="H702" s="102" t="s">
        <v>19949</v>
      </c>
      <c r="I702" s="104" t="s">
        <v>19950</v>
      </c>
      <c r="J702" s="105" t="str">
        <f t="shared" si="20"/>
        <v>RPZP.01.01.01-32-043/10-02</v>
      </c>
      <c r="K702" s="104" t="s">
        <v>19951</v>
      </c>
      <c r="L702" s="102" t="s">
        <v>19952</v>
      </c>
      <c r="M702" s="102" t="s">
        <v>6623</v>
      </c>
      <c r="N702" s="102" t="s">
        <v>6622</v>
      </c>
      <c r="O702" s="106" t="s">
        <v>10125</v>
      </c>
      <c r="P702" s="92" t="str">
        <f>VLOOKUP(F702,'[2]kiedy utworzył wop'!B:H,7,FALSE)</f>
        <v>2012-10-01</v>
      </c>
      <c r="Q702" s="107" t="s">
        <v>2281</v>
      </c>
      <c r="R702" s="108" t="str">
        <f t="shared" si="21"/>
        <v>2012</v>
      </c>
      <c r="S702" s="109" t="s">
        <v>10125</v>
      </c>
      <c r="T702" s="96">
        <f>VLOOKUP(F702,'[2]dofinansowanie '!P:AI,20,FALSE)</f>
        <v>420488.48</v>
      </c>
      <c r="U702" t="str">
        <f>VLOOKUP(F702,'[2]baza umowy'!A:AJ,36,FALSE)</f>
        <v>01 Obszar miejski</v>
      </c>
      <c r="V702" t="str">
        <f>VLOOKUP(F702,'[2]baza umowy'!H:AH,27,FALSE)</f>
        <v>08 Inne inwestycje w przedsiębiorstwa</v>
      </c>
      <c r="W702" t="str">
        <f>VLOOKUP(F702,'[2]baza umowy'!H:AK,30,FALSE)</f>
        <v>18 Edukacja</v>
      </c>
      <c r="X702" t="str">
        <f>VLOOKUP(F702,'[2]baza umowy'!A:AM,39,FALSE)</f>
        <v>Ośrodek Kształcenia Kierowców Janusz Witkowski</v>
      </c>
      <c r="Y702" t="str">
        <f>VLOOKUP(F702,'[2]baza umowy'!A:AU,47,FALSE)</f>
        <v>osoba fizyczna prowadząca działalność gospodarczą - mikro przedsiębiorstwo</v>
      </c>
      <c r="Z702" t="str">
        <f>VLOOKUP(F702,'[2]baza umowy'!A:AW,49,FALSE)</f>
        <v>przedsiębiorca lub przedsiębiorstwo</v>
      </c>
      <c r="AA702" t="str">
        <f>VLOOKUP(F702,'[2]baza umowy'!A:AL,38,FALSE)</f>
        <v>5970011231</v>
      </c>
    </row>
    <row r="703" spans="1:27" x14ac:dyDescent="0.25">
      <c r="A703" t="str">
        <f>VLOOKUP(F703,'[2]baza umowy'!A:B,2,FALSE)</f>
        <v>RPZP.01.00.00</v>
      </c>
      <c r="B703" t="str">
        <f>VLOOKUP(F703,'[2]baza umowy'!A:C,3,FALSE)</f>
        <v>RPZP.01.01.00</v>
      </c>
      <c r="C703" t="str">
        <f>VLOOKUP(F703,'[2]baza umowy'!A:D,4,FALSE)</f>
        <v>RPZP.01.01.01</v>
      </c>
      <c r="D703" s="102" t="s">
        <v>3477</v>
      </c>
      <c r="E703" s="103" t="str">
        <f>VLOOKUP(F703,'[2]baza umowy'!A:E,5,FALSE)</f>
        <v>RPZP.01.01.01-32-275/09-02</v>
      </c>
      <c r="F703" s="102" t="s">
        <v>3480</v>
      </c>
      <c r="G703" s="89" t="e">
        <f>VLOOKUP(F703,baza!G:G,1,FALSE)</f>
        <v>#N/A</v>
      </c>
      <c r="H703" s="102" t="s">
        <v>19953</v>
      </c>
      <c r="I703" s="104" t="s">
        <v>3477</v>
      </c>
      <c r="J703" s="105" t="str">
        <f t="shared" si="20"/>
        <v>RPZP.01.01.01-32-275/09-02</v>
      </c>
      <c r="K703" s="104" t="s">
        <v>19954</v>
      </c>
      <c r="L703" s="102" t="s">
        <v>19955</v>
      </c>
      <c r="M703" s="102" t="s">
        <v>3484</v>
      </c>
      <c r="N703" s="102" t="s">
        <v>3483</v>
      </c>
      <c r="O703" s="106" t="s">
        <v>5692</v>
      </c>
      <c r="P703" s="92" t="str">
        <f>VLOOKUP(F703,'[2]kiedy utworzył wop'!B:H,7,FALSE)</f>
        <v>2012-10-03</v>
      </c>
      <c r="Q703" s="107" t="s">
        <v>2281</v>
      </c>
      <c r="R703" s="108" t="str">
        <f t="shared" si="21"/>
        <v>2012</v>
      </c>
      <c r="S703" s="109" t="s">
        <v>10479</v>
      </c>
      <c r="T703" s="96">
        <f>VLOOKUP(F703,'[2]dofinansowanie '!P:AI,20,FALSE)</f>
        <v>69221.62</v>
      </c>
      <c r="U703" t="str">
        <f>VLOOKUP(F703,'[2]baza umowy'!A:AJ,36,FALSE)</f>
        <v>01 Obszar miejski</v>
      </c>
      <c r="V703" t="str">
        <f>VLOOKUP(F703,'[2]baza umowy'!H:AH,27,FALSE)</f>
        <v>08 Inne inwestycje w przedsiębiorstwa</v>
      </c>
      <c r="W703" t="str">
        <f>VLOOKUP(F703,'[2]baza umowy'!H:AK,30,FALSE)</f>
        <v>13 Handel hurtowy i detaliczny</v>
      </c>
      <c r="X703" t="str">
        <f>VLOOKUP(F703,'[2]baza umowy'!A:AM,39,FALSE)</f>
        <v>HURTOWNIA FARMACEUTYCZNA MIMIR MAREK IWANOWSKI</v>
      </c>
      <c r="Y703" t="str">
        <f>VLOOKUP(F703,'[2]baza umowy'!A:AU,47,FALSE)</f>
        <v>osoba fizyczna prowadząca działalność gospodarczą - mikro przedsiębiorstwo</v>
      </c>
      <c r="Z703" t="str">
        <f>VLOOKUP(F703,'[2]baza umowy'!A:AW,49,FALSE)</f>
        <v>przedsiębiorca lub przedsiębiorstwo</v>
      </c>
      <c r="AA703" t="str">
        <f>VLOOKUP(F703,'[2]baza umowy'!A:AL,38,FALSE)</f>
        <v>6711015186</v>
      </c>
    </row>
    <row r="704" spans="1:27" x14ac:dyDescent="0.25">
      <c r="A704" t="str">
        <f>VLOOKUP(F704,'[2]baza umowy'!A:B,2,FALSE)</f>
        <v>RPZP.02.00.00</v>
      </c>
      <c r="B704" t="str">
        <f>VLOOKUP(F704,'[2]baza umowy'!A:C,3,FALSE)</f>
        <v>RPZP.02.01.00</v>
      </c>
      <c r="C704" t="str">
        <f>VLOOKUP(F704,'[2]baza umowy'!A:D,4,FALSE)</f>
        <v>RPZP.02.01.01</v>
      </c>
      <c r="D704" s="102" t="s">
        <v>9592</v>
      </c>
      <c r="E704" s="103" t="str">
        <f>VLOOKUP(F704,'[2]baza umowy'!A:E,5,FALSE)</f>
        <v>RPZP.02.01.01-32-003/09-06</v>
      </c>
      <c r="F704" s="102" t="s">
        <v>9595</v>
      </c>
      <c r="G704" s="89" t="e">
        <f>VLOOKUP(F704,baza!G:G,1,FALSE)</f>
        <v>#N/A</v>
      </c>
      <c r="H704" s="102" t="s">
        <v>19956</v>
      </c>
      <c r="I704" s="104" t="s">
        <v>19957</v>
      </c>
      <c r="J704" s="105" t="str">
        <f t="shared" si="20"/>
        <v>RPZP.02.01.01-32-003/09-10</v>
      </c>
      <c r="K704" s="104" t="s">
        <v>19958</v>
      </c>
      <c r="L704" s="102" t="s">
        <v>19959</v>
      </c>
      <c r="M704" s="102" t="s">
        <v>70</v>
      </c>
      <c r="N704" s="102" t="s">
        <v>69</v>
      </c>
      <c r="O704" s="106" t="s">
        <v>11388</v>
      </c>
      <c r="P704" s="92" t="str">
        <f>VLOOKUP(F704,'[2]kiedy utworzył wop'!B:H,7,FALSE)</f>
        <v>2012-10-04</v>
      </c>
      <c r="Q704" s="107" t="s">
        <v>2281</v>
      </c>
      <c r="R704" s="108" t="str">
        <f t="shared" si="21"/>
        <v>2012</v>
      </c>
      <c r="S704" s="109" t="s">
        <v>10479</v>
      </c>
      <c r="T704" s="96">
        <f>VLOOKUP(F704,'[2]dofinansowanie '!P:AI,20,FALSE)</f>
        <v>14668811.75</v>
      </c>
      <c r="U704" t="str">
        <f>VLOOKUP(F704,'[2]baza umowy'!A:AJ,36,FALSE)</f>
        <v>05 Obszary wiejskie (poza obszarami górskimi, wyspami lub o niskiej i bardzo niskiej gęstości zaludnienia)</v>
      </c>
      <c r="V704" t="str">
        <f>VLOOKUP(F704,'[2]baza umowy'!H:AH,27,FALSE)</f>
        <v>23 Drogi regionalne/lokalne</v>
      </c>
      <c r="W704" t="str">
        <f>VLOOKUP(F704,'[2]baza umowy'!H:AK,30,FALSE)</f>
        <v>00 Nie dotyczy</v>
      </c>
      <c r="X704" t="str">
        <f>VLOOKUP(F704,'[2]baza umowy'!A:AM,39,FALSE)</f>
        <v>Województwo Zachodniopomorskie</v>
      </c>
      <c r="Y704" t="str">
        <f>VLOOKUP(F704,'[2]baza umowy'!A:AU,47,FALSE)</f>
        <v>wspólnota samorządowa</v>
      </c>
      <c r="Z704" t="str">
        <f>VLOOKUP(F704,'[2]baza umowy'!A:AW,49,FALSE)</f>
        <v>Jednostka samorządu terytorialnego</v>
      </c>
      <c r="AA704" t="str">
        <f>VLOOKUP(F704,'[2]baza umowy'!A:AL,38,FALSE)</f>
        <v>8512871498</v>
      </c>
    </row>
    <row r="705" spans="1:27" x14ac:dyDescent="0.25">
      <c r="A705" t="str">
        <f>VLOOKUP(F705,'[2]baza umowy'!A:B,2,FALSE)</f>
        <v>RPZP.05.00.00</v>
      </c>
      <c r="B705" t="str">
        <f>VLOOKUP(F705,'[2]baza umowy'!A:C,3,FALSE)</f>
        <v>RPZP.05.03.00</v>
      </c>
      <c r="C705">
        <f>VLOOKUP(F705,'[2]baza umowy'!A:D,4,FALSE)</f>
        <v>0</v>
      </c>
      <c r="D705" s="102" t="s">
        <v>9597</v>
      </c>
      <c r="E705" s="103" t="str">
        <f>VLOOKUP(F705,'[2]baza umowy'!A:E,5,FALSE)</f>
        <v>RPZP.05.03.00-32-003/10-02</v>
      </c>
      <c r="F705" s="102" t="s">
        <v>9600</v>
      </c>
      <c r="G705" s="89" t="e">
        <f>VLOOKUP(F705,baza!G:G,1,FALSE)</f>
        <v>#N/A</v>
      </c>
      <c r="H705" s="102" t="s">
        <v>19960</v>
      </c>
      <c r="I705" s="104" t="s">
        <v>19961</v>
      </c>
      <c r="J705" s="105" t="str">
        <f t="shared" si="20"/>
        <v>RPZP.05.03.00-32-003/10-06</v>
      </c>
      <c r="K705" s="104" t="s">
        <v>19962</v>
      </c>
      <c r="L705" s="102" t="s">
        <v>19963</v>
      </c>
      <c r="M705" s="102" t="s">
        <v>6803</v>
      </c>
      <c r="N705" s="102" t="s">
        <v>6802</v>
      </c>
      <c r="O705" s="106" t="s">
        <v>11450</v>
      </c>
      <c r="P705" s="92" t="str">
        <f>VLOOKUP(F705,'[2]kiedy utworzył wop'!B:H,7,FALSE)</f>
        <v>2012-10-08</v>
      </c>
      <c r="Q705" s="107" t="s">
        <v>2281</v>
      </c>
      <c r="R705" s="108" t="str">
        <f t="shared" si="21"/>
        <v>2012</v>
      </c>
      <c r="S705" s="109" t="s">
        <v>5874</v>
      </c>
      <c r="T705" s="96">
        <f>VLOOKUP(F705,'[2]dofinansowanie '!P:AI,20,FALSE)</f>
        <v>1476017.01</v>
      </c>
      <c r="U705" t="str">
        <f>VLOOKUP(F705,'[2]baza umowy'!A:AJ,36,FALSE)</f>
        <v>01 Obszar miejski</v>
      </c>
      <c r="V705" t="str">
        <f>VLOOKUP(F705,'[2]baza umowy'!H:AH,27,FALSE)</f>
        <v>24 Ścieżki rowerowe</v>
      </c>
      <c r="W705" t="str">
        <f>VLOOKUP(F705,'[2]baza umowy'!H:AK,30,FALSE)</f>
        <v>00 Nie dotyczy</v>
      </c>
      <c r="X705" t="str">
        <f>VLOOKUP(F705,'[2]baza umowy'!A:AM,39,FALSE)</f>
        <v>Gmina Barlinek</v>
      </c>
      <c r="Y705" t="str">
        <f>VLOOKUP(F705,'[2]baza umowy'!A:AU,47,FALSE)</f>
        <v>wspólnota samorządowa</v>
      </c>
      <c r="Z705" t="str">
        <f>VLOOKUP(F705,'[2]baza umowy'!A:AW,49,FALSE)</f>
        <v>jednostka samorządu terytorialnego, związek lub stowarzyszenie jst</v>
      </c>
      <c r="AA705" t="str">
        <f>VLOOKUP(F705,'[2]baza umowy'!A:AL,38,FALSE)</f>
        <v>5971648491</v>
      </c>
    </row>
    <row r="706" spans="1:27" x14ac:dyDescent="0.25">
      <c r="A706" t="str">
        <f>VLOOKUP(F706,'[2]baza umowy'!A:B,2,FALSE)</f>
        <v>RPZP.04.00.00</v>
      </c>
      <c r="B706" t="str">
        <f>VLOOKUP(F706,'[2]baza umowy'!A:C,3,FALSE)</f>
        <v>RPZP.04.05.00</v>
      </c>
      <c r="C706" t="str">
        <f>VLOOKUP(F706,'[2]baza umowy'!A:D,4,FALSE)</f>
        <v>RPZP.04.05.02</v>
      </c>
      <c r="D706" s="102" t="s">
        <v>8945</v>
      </c>
      <c r="E706" s="103" t="str">
        <f>VLOOKUP(F706,'[2]baza umowy'!A:E,5,FALSE)</f>
        <v>RPZP.04.05.02-32-032/10-02</v>
      </c>
      <c r="F706" s="102" t="s">
        <v>8948</v>
      </c>
      <c r="G706" s="89" t="e">
        <f>VLOOKUP(F706,baza!G:G,1,FALSE)</f>
        <v>#N/A</v>
      </c>
      <c r="H706" s="102" t="s">
        <v>19964</v>
      </c>
      <c r="I706" s="104" t="s">
        <v>19965</v>
      </c>
      <c r="J706" s="105" t="str">
        <f t="shared" ref="J706:J769" si="22">LEFT(I706,26)</f>
        <v>RPZP.04.05.02-32-032/10-03</v>
      </c>
      <c r="K706" s="104" t="s">
        <v>19966</v>
      </c>
      <c r="L706" s="102" t="s">
        <v>19967</v>
      </c>
      <c r="M706" s="102" t="s">
        <v>8951</v>
      </c>
      <c r="N706" s="102" t="s">
        <v>8950</v>
      </c>
      <c r="O706" s="106" t="s">
        <v>11297</v>
      </c>
      <c r="P706" s="92" t="str">
        <f>VLOOKUP(F706,'[2]kiedy utworzył wop'!B:H,7,FALSE)</f>
        <v>2012-10-10</v>
      </c>
      <c r="Q706" s="107" t="s">
        <v>2281</v>
      </c>
      <c r="R706" s="108" t="str">
        <f t="shared" ref="R706:R769" si="23">LEFT(Q706,4)</f>
        <v>2012</v>
      </c>
      <c r="S706" s="109" t="s">
        <v>11297</v>
      </c>
      <c r="T706" s="96">
        <f>VLOOKUP(F706,'[2]dofinansowanie '!P:AI,20,FALSE)</f>
        <v>905146.56</v>
      </c>
      <c r="U706" t="str">
        <f>VLOOKUP(F706,'[2]baza umowy'!A:AJ,36,FALSE)</f>
        <v>01 Obszar miejski</v>
      </c>
      <c r="V706" t="str">
        <f>VLOOKUP(F706,'[2]baza umowy'!H:AH,27,FALSE)</f>
        <v>53 Zapobieganie zagrożeniom (w tym opracowanie i wdrażanie planów i instrumentów zapobiegania i zarządzania zagrożeniami naturalnym i technologicznym)</v>
      </c>
      <c r="W706" t="str">
        <f>VLOOKUP(F706,'[2]baza umowy'!H:AK,30,FALSE)</f>
        <v>21 Działalność związana ze środowiskiem naturalnym</v>
      </c>
      <c r="X706" t="str">
        <f>VLOOKUP(F706,'[2]baza umowy'!A:AM,39,FALSE)</f>
        <v>Inspekcja Ochrony Środowiska Wojewódzki Inspektorat Ochrony Środowiska w Szczecinie</v>
      </c>
      <c r="Y706" t="str">
        <f>VLOOKUP(F706,'[2]baza umowy'!A:AU,47,FALSE)</f>
        <v>państwowa jednostka organizacyjna</v>
      </c>
      <c r="Z706" t="str">
        <f>VLOOKUP(F706,'[2]baza umowy'!A:AW,49,FALSE)</f>
        <v>administracja rządowa</v>
      </c>
      <c r="AA706" t="str">
        <f>VLOOKUP(F706,'[2]baza umowy'!A:AL,38,FALSE)</f>
        <v>8511161599</v>
      </c>
    </row>
    <row r="707" spans="1:27" x14ac:dyDescent="0.25">
      <c r="A707" t="str">
        <f>VLOOKUP(F707,'[2]baza umowy'!A:B,2,FALSE)</f>
        <v>RPZP.01.00.00</v>
      </c>
      <c r="B707" t="str">
        <f>VLOOKUP(F707,'[2]baza umowy'!A:C,3,FALSE)</f>
        <v>RPZP.01.01.00</v>
      </c>
      <c r="C707" t="str">
        <f>VLOOKUP(F707,'[2]baza umowy'!A:D,4,FALSE)</f>
        <v>RPZP.01.01.01</v>
      </c>
      <c r="D707" s="102" t="s">
        <v>10213</v>
      </c>
      <c r="E707" s="103" t="str">
        <f>VLOOKUP(F707,'[2]baza umowy'!A:E,5,FALSE)</f>
        <v>RPZP.01.01.01-32-110/08-03</v>
      </c>
      <c r="F707" s="102" t="s">
        <v>10216</v>
      </c>
      <c r="G707" s="89" t="e">
        <f>VLOOKUP(F707,baza!G:G,1,FALSE)</f>
        <v>#N/A</v>
      </c>
      <c r="H707" s="102" t="s">
        <v>19968</v>
      </c>
      <c r="I707" s="104" t="s">
        <v>19969</v>
      </c>
      <c r="J707" s="105" t="str">
        <f t="shared" si="22"/>
        <v>RPZP.01.01.01-32-110/08-12</v>
      </c>
      <c r="K707" s="104" t="s">
        <v>19970</v>
      </c>
      <c r="L707" s="102" t="s">
        <v>19971</v>
      </c>
      <c r="M707" s="102" t="s">
        <v>10220</v>
      </c>
      <c r="N707" s="102" t="s">
        <v>10219</v>
      </c>
      <c r="O707" s="106" t="s">
        <v>11579</v>
      </c>
      <c r="P707" s="92" t="str">
        <f>VLOOKUP(F707,'[2]kiedy utworzył wop'!B:H,7,FALSE)</f>
        <v>2012-10-10</v>
      </c>
      <c r="Q707" s="107" t="s">
        <v>2281</v>
      </c>
      <c r="R707" s="108" t="str">
        <f t="shared" si="23"/>
        <v>2012</v>
      </c>
      <c r="S707" s="109" t="s">
        <v>5874</v>
      </c>
      <c r="T707" s="96">
        <f>VLOOKUP(F707,'[2]dofinansowanie '!P:AI,20,FALSE)</f>
        <v>419722.46</v>
      </c>
      <c r="U707" t="str">
        <f>VLOOKUP(F707,'[2]baza umowy'!A:AJ,36,FALSE)</f>
        <v>01 Obszar miejski</v>
      </c>
      <c r="V707" t="str">
        <f>VLOOKUP(F707,'[2]baza umowy'!H:AH,27,FALSE)</f>
        <v>08 Inne inwestycje w przedsiębiorstwa</v>
      </c>
      <c r="W707" t="str">
        <f>VLOOKUP(F707,'[2]baza umowy'!H:AK,30,FALSE)</f>
        <v>19 Działalność w zakresie ochrony zdrowia ludzkiego</v>
      </c>
      <c r="X707" t="str">
        <f>VLOOKUP(F707,'[2]baza umowy'!A:AM,39,FALSE)</f>
        <v>„Estetic” Piotr Jakub Zawodny</v>
      </c>
      <c r="Y707" t="str">
        <f>VLOOKUP(F707,'[2]baza umowy'!A:AU,47,FALSE)</f>
        <v>osoba fizyczna prowadząca działalność gospodarczą - mikro przedsiębiorstwo</v>
      </c>
      <c r="Z707" t="str">
        <f>VLOOKUP(F707,'[2]baza umowy'!A:AW,49,FALSE)</f>
        <v>przedsiębiorca lub przedsiębiorstwo</v>
      </c>
      <c r="AA707" t="str">
        <f>VLOOKUP(F707,'[2]baza umowy'!A:AL,38,FALSE)</f>
        <v>8522214767</v>
      </c>
    </row>
    <row r="708" spans="1:27" x14ac:dyDescent="0.25">
      <c r="A708" t="str">
        <f>VLOOKUP(F708,'[2]baza umowy'!A:B,2,FALSE)</f>
        <v>RPZP.02.00.00</v>
      </c>
      <c r="B708" t="str">
        <f>VLOOKUP(F708,'[2]baza umowy'!A:C,3,FALSE)</f>
        <v>RPZP.02.01.00</v>
      </c>
      <c r="C708" t="str">
        <f>VLOOKUP(F708,'[2]baza umowy'!A:D,4,FALSE)</f>
        <v>RPZP.02.01.02</v>
      </c>
      <c r="D708" s="102" t="s">
        <v>9107</v>
      </c>
      <c r="E708" s="103" t="str">
        <f>VLOOKUP(F708,'[2]baza umowy'!A:E,5,FALSE)</f>
        <v>RPZP.02.01.02-32-051/09-07</v>
      </c>
      <c r="F708" s="102" t="s">
        <v>9110</v>
      </c>
      <c r="G708" s="89" t="e">
        <f>VLOOKUP(F708,baza!G:G,1,FALSE)</f>
        <v>#N/A</v>
      </c>
      <c r="H708" s="102" t="s">
        <v>19972</v>
      </c>
      <c r="I708" s="104" t="s">
        <v>19973</v>
      </c>
      <c r="J708" s="105" t="str">
        <f t="shared" si="22"/>
        <v>RPZP.02.01.02-32-051/09-09</v>
      </c>
      <c r="K708" s="104" t="s">
        <v>19974</v>
      </c>
      <c r="L708" s="102" t="s">
        <v>19975</v>
      </c>
      <c r="M708" s="102" t="s">
        <v>4772</v>
      </c>
      <c r="N708" s="102" t="s">
        <v>4771</v>
      </c>
      <c r="O708" s="106" t="s">
        <v>7506</v>
      </c>
      <c r="P708" s="92" t="str">
        <f>VLOOKUP(F708,'[2]kiedy utworzył wop'!B:H,7,FALSE)</f>
        <v>2012-10-15</v>
      </c>
      <c r="Q708" s="107" t="s">
        <v>2281</v>
      </c>
      <c r="R708" s="108" t="str">
        <f t="shared" si="23"/>
        <v>2012</v>
      </c>
      <c r="S708" s="109" t="s">
        <v>12716</v>
      </c>
      <c r="T708" s="96">
        <f>VLOOKUP(F708,'[2]dofinansowanie '!P:AI,20,FALSE)</f>
        <v>2924596.14</v>
      </c>
      <c r="U708" t="str">
        <f>VLOOKUP(F708,'[2]baza umowy'!A:AJ,36,FALSE)</f>
        <v>05 Obszary wiejskie (poza obszarami górskimi, wyspami lub o niskiej i bardzo niskiej gęstości zaludnienia)</v>
      </c>
      <c r="V708" t="str">
        <f>VLOOKUP(F708,'[2]baza umowy'!H:AH,27,FALSE)</f>
        <v>23 Drogi regionalne/lokalne</v>
      </c>
      <c r="W708" t="str">
        <f>VLOOKUP(F708,'[2]baza umowy'!H:AK,30,FALSE)</f>
        <v>00 Nie dotyczy</v>
      </c>
      <c r="X708" t="str">
        <f>VLOOKUP(F708,'[2]baza umowy'!A:AM,39,FALSE)</f>
        <v>Powiat Koszaliński</v>
      </c>
      <c r="Y708" t="str">
        <f>VLOOKUP(F708,'[2]baza umowy'!A:AU,47,FALSE)</f>
        <v>wspólnota samorządowa</v>
      </c>
      <c r="Z708" t="str">
        <f>VLOOKUP(F708,'[2]baza umowy'!A:AW,49,FALSE)</f>
        <v>jednostka samorządu terytorialnego, związek lub stowarzyszenie jst</v>
      </c>
      <c r="AA708" t="str">
        <f>VLOOKUP(F708,'[2]baza umowy'!A:AL,38,FALSE)</f>
        <v>6692387595</v>
      </c>
    </row>
    <row r="709" spans="1:27" x14ac:dyDescent="0.25">
      <c r="A709" t="str">
        <f>VLOOKUP(F709,'[2]baza umowy'!A:B,2,FALSE)</f>
        <v>RPZP.02.00.00</v>
      </c>
      <c r="B709" t="str">
        <f>VLOOKUP(F709,'[2]baza umowy'!A:C,3,FALSE)</f>
        <v>RPZP.02.01.00</v>
      </c>
      <c r="C709" t="str">
        <f>VLOOKUP(F709,'[2]baza umowy'!A:D,4,FALSE)</f>
        <v>RPZP.02.01.02</v>
      </c>
      <c r="D709" s="102" t="s">
        <v>956</v>
      </c>
      <c r="E709" s="103" t="str">
        <f>VLOOKUP(F709,'[2]baza umowy'!A:E,5,FALSE)</f>
        <v>RPZP.02.01.02-32-031/09-02</v>
      </c>
      <c r="F709" s="102" t="s">
        <v>959</v>
      </c>
      <c r="G709" s="89" t="e">
        <f>VLOOKUP(F709,baza!G:G,1,FALSE)</f>
        <v>#N/A</v>
      </c>
      <c r="H709" s="102" t="s">
        <v>19976</v>
      </c>
      <c r="I709" s="104" t="s">
        <v>19977</v>
      </c>
      <c r="J709" s="105" t="str">
        <f t="shared" si="22"/>
        <v>RPZP.02.01.02-32-031/09-01</v>
      </c>
      <c r="K709" s="104" t="s">
        <v>19978</v>
      </c>
      <c r="L709" s="102" t="s">
        <v>19979</v>
      </c>
      <c r="M709" s="102" t="s">
        <v>757</v>
      </c>
      <c r="N709" s="102" t="s">
        <v>756</v>
      </c>
      <c r="O709" s="106" t="s">
        <v>9796</v>
      </c>
      <c r="P709" s="92" t="str">
        <f>VLOOKUP(F709,'[2]kiedy utworzył wop'!B:H,7,FALSE)</f>
        <v>2012-10-17</v>
      </c>
      <c r="Q709" s="107" t="s">
        <v>2281</v>
      </c>
      <c r="R709" s="108" t="str">
        <f t="shared" si="23"/>
        <v>2012</v>
      </c>
      <c r="S709" s="109" t="s">
        <v>12716</v>
      </c>
      <c r="T709" s="96">
        <f>VLOOKUP(F709,'[2]dofinansowanie '!P:AI,20,FALSE)</f>
        <v>509278.02</v>
      </c>
      <c r="U709" t="str">
        <f>VLOOKUP(F709,'[2]baza umowy'!A:AJ,36,FALSE)</f>
        <v>01 Obszar miejski</v>
      </c>
      <c r="V709" t="str">
        <f>VLOOKUP(F709,'[2]baza umowy'!H:AH,27,FALSE)</f>
        <v>23 Drogi regionalne/lokalne</v>
      </c>
      <c r="W709" t="str">
        <f>VLOOKUP(F709,'[2]baza umowy'!H:AK,30,FALSE)</f>
        <v>00 Nie dotyczy</v>
      </c>
      <c r="X709" t="str">
        <f>VLOOKUP(F709,'[2]baza umowy'!A:AM,39,FALSE)</f>
        <v>Gmina Miasto Stargard Szczeciński</v>
      </c>
      <c r="Y709" t="str">
        <f>VLOOKUP(F709,'[2]baza umowy'!A:AU,47,FALSE)</f>
        <v>wspólnota samorządowa - gmina</v>
      </c>
      <c r="Z709" t="str">
        <f>VLOOKUP(F709,'[2]baza umowy'!A:AW,49,FALSE)</f>
        <v>Jednostka samorządu terytorialnego</v>
      </c>
      <c r="AA709" t="str">
        <f>VLOOKUP(F709,'[2]baza umowy'!A:AL,38,FALSE)</f>
        <v>8542228873</v>
      </c>
    </row>
    <row r="710" spans="1:27" x14ac:dyDescent="0.25">
      <c r="A710" t="str">
        <f>VLOOKUP(F710,'[2]baza umowy'!A:B,2,FALSE)</f>
        <v>RPZP.05.00.00</v>
      </c>
      <c r="B710" t="str">
        <f>VLOOKUP(F710,'[2]baza umowy'!A:C,3,FALSE)</f>
        <v>RPZP.05.01.00</v>
      </c>
      <c r="C710" t="str">
        <f>VLOOKUP(F710,'[2]baza umowy'!A:D,4,FALSE)</f>
        <v>RPZP.05.01.01</v>
      </c>
      <c r="D710" s="102" t="s">
        <v>10144</v>
      </c>
      <c r="E710" s="103" t="str">
        <f>VLOOKUP(F710,'[2]baza umowy'!A:E,5,FALSE)</f>
        <v>RPZP.05.01.01-32-028/09-03</v>
      </c>
      <c r="F710" s="102" t="s">
        <v>10147</v>
      </c>
      <c r="G710" s="89" t="e">
        <f>VLOOKUP(F710,baza!G:G,1,FALSE)</f>
        <v>#N/A</v>
      </c>
      <c r="H710" s="102" t="s">
        <v>19980</v>
      </c>
      <c r="I710" s="104" t="s">
        <v>19981</v>
      </c>
      <c r="J710" s="105" t="str">
        <f t="shared" si="22"/>
        <v>RPZP.05.01.01-32-028/09-14</v>
      </c>
      <c r="K710" s="104" t="s">
        <v>19982</v>
      </c>
      <c r="L710" s="102" t="s">
        <v>19983</v>
      </c>
      <c r="M710" s="102" t="s">
        <v>10150</v>
      </c>
      <c r="N710" s="102" t="s">
        <v>10149</v>
      </c>
      <c r="O710" s="106" t="s">
        <v>11325</v>
      </c>
      <c r="P710" s="92" t="str">
        <f>VLOOKUP(F710,'[2]kiedy utworzył wop'!B:H,7,FALSE)</f>
        <v>2012-10-18</v>
      </c>
      <c r="Q710" s="107" t="s">
        <v>2281</v>
      </c>
      <c r="R710" s="108" t="str">
        <f t="shared" si="23"/>
        <v>2012</v>
      </c>
      <c r="S710" s="109" t="s">
        <v>6255</v>
      </c>
      <c r="T710" s="96">
        <f>VLOOKUP(F710,'[2]dofinansowanie '!P:AI,20,FALSE)</f>
        <v>1255382.52</v>
      </c>
      <c r="U710" t="str">
        <f>VLOOKUP(F710,'[2]baza umowy'!A:AJ,36,FALSE)</f>
        <v>01 Obszar miejski</v>
      </c>
      <c r="V710" t="str">
        <f>VLOOKUP(F710,'[2]baza umowy'!H:AH,27,FALSE)</f>
        <v>57 Inne wsparcie na rzecz wzmocnienia usług turystycznych</v>
      </c>
      <c r="W710" t="str">
        <f>VLOOKUP(F710,'[2]baza umowy'!H:AK,30,FALSE)</f>
        <v>22 Inne niewyszczególnione usługi</v>
      </c>
      <c r="X710" t="str">
        <f>VLOOKUP(F710,'[2]baza umowy'!A:AM,39,FALSE)</f>
        <v>Miasto Szczecinek</v>
      </c>
      <c r="Y710" t="str">
        <f>VLOOKUP(F710,'[2]baza umowy'!A:AU,47,FALSE)</f>
        <v>wspólnota samorządowa</v>
      </c>
      <c r="Z710" t="str">
        <f>VLOOKUP(F710,'[2]baza umowy'!A:AW,49,FALSE)</f>
        <v>jednostka samorządu terytorialnego, związek lub stowarzyszenie jst</v>
      </c>
      <c r="AA710" t="str">
        <f>VLOOKUP(F710,'[2]baza umowy'!A:AL,38,FALSE)</f>
        <v>6730010209</v>
      </c>
    </row>
    <row r="711" spans="1:27" x14ac:dyDescent="0.25">
      <c r="A711" t="str">
        <f>VLOOKUP(F711,'[2]baza umowy'!A:B,2,FALSE)</f>
        <v>RPZP.01.00.00</v>
      </c>
      <c r="B711" t="str">
        <f>VLOOKUP(F711,'[2]baza umowy'!A:C,3,FALSE)</f>
        <v>RPZP.01.01.00</v>
      </c>
      <c r="C711" t="str">
        <f>VLOOKUP(F711,'[2]baza umowy'!A:D,4,FALSE)</f>
        <v>RPZP.01.01.03</v>
      </c>
      <c r="D711" s="102" t="s">
        <v>9879</v>
      </c>
      <c r="E711" s="103" t="str">
        <f>VLOOKUP(F711,'[2]baza umowy'!A:E,5,FALSE)</f>
        <v>RPZP.01.01.03-32-052/09-02</v>
      </c>
      <c r="F711" s="102" t="s">
        <v>9882</v>
      </c>
      <c r="G711" s="89" t="e">
        <f>VLOOKUP(F711,baza!G:G,1,FALSE)</f>
        <v>#N/A</v>
      </c>
      <c r="H711" s="102" t="s">
        <v>19984</v>
      </c>
      <c r="I711" s="104" t="s">
        <v>19985</v>
      </c>
      <c r="J711" s="105" t="str">
        <f t="shared" si="22"/>
        <v>RPZP.01.01.03-32-052/09-08</v>
      </c>
      <c r="K711" s="104" t="s">
        <v>19986</v>
      </c>
      <c r="L711" s="102" t="s">
        <v>19987</v>
      </c>
      <c r="M711" s="102" t="s">
        <v>646</v>
      </c>
      <c r="N711" s="102" t="s">
        <v>645</v>
      </c>
      <c r="O711" s="106" t="s">
        <v>10473</v>
      </c>
      <c r="P711" s="92" t="str">
        <f>VLOOKUP(F711,'[2]kiedy utworzył wop'!B:H,7,FALSE)</f>
        <v>2012-10-18</v>
      </c>
      <c r="Q711" s="107" t="s">
        <v>2281</v>
      </c>
      <c r="R711" s="108" t="str">
        <f t="shared" si="23"/>
        <v>2012</v>
      </c>
      <c r="S711" s="109" t="s">
        <v>12716</v>
      </c>
      <c r="T711" s="96">
        <f>VLOOKUP(F711,'[2]dofinansowanie '!P:AI,20,FALSE)</f>
        <v>1652150</v>
      </c>
      <c r="U711" t="str">
        <f>VLOOKUP(F711,'[2]baza umowy'!A:AJ,36,FALSE)</f>
        <v>05 Obszary wiejskie (poza obszarami górskimi, wyspami lub o niskiej i bardzo niskiej gęstości zaludnienia)</v>
      </c>
      <c r="V711" t="str">
        <f>VLOOKUP(F711,'[2]baza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11" t="str">
        <f>VLOOKUP(F711,'[2]baza umowy'!H:AK,30,FALSE)</f>
        <v>06 Nieokreślony przemysł wytwórczy</v>
      </c>
      <c r="X711" t="str">
        <f>VLOOKUP(F711,'[2]baza umowy'!A:AM,39,FALSE)</f>
        <v>Europa Systems spółka z ograniczoną odpowiedzialnością</v>
      </c>
      <c r="Y711" t="str">
        <f>VLOOKUP(F711,'[2]baza umowy'!A:AU,47,FALSE)</f>
        <v>spółka z ograniczoną odpowiedzialnością - małe przedsiębiorstwo</v>
      </c>
      <c r="Z711" t="str">
        <f>VLOOKUP(F711,'[2]baza umowy'!A:AW,49,FALSE)</f>
        <v>przedsiębiorca lub przedsiębiorstwo</v>
      </c>
      <c r="AA711" t="str">
        <f>VLOOKUP(F711,'[2]baza umowy'!A:AL,38,FALSE)</f>
        <v>8522247608</v>
      </c>
    </row>
    <row r="712" spans="1:27" x14ac:dyDescent="0.25">
      <c r="A712" t="str">
        <f>VLOOKUP(F712,'[2]baza umowy'!A:B,2,FALSE)</f>
        <v>RPZP.02.00.00</v>
      </c>
      <c r="B712" t="str">
        <f>VLOOKUP(F712,'[2]baza umowy'!A:C,3,FALSE)</f>
        <v>RPZP.02.01.00</v>
      </c>
      <c r="C712" t="str">
        <f>VLOOKUP(F712,'[2]baza umowy'!A:D,4,FALSE)</f>
        <v>RPZP.02.01.02</v>
      </c>
      <c r="D712" s="102" t="s">
        <v>10014</v>
      </c>
      <c r="E712" s="103" t="str">
        <f>VLOOKUP(F712,'[2]baza umowy'!A:E,5,FALSE)</f>
        <v>RPZP.02.01.02-32-122/09-04</v>
      </c>
      <c r="F712" s="102" t="s">
        <v>10017</v>
      </c>
      <c r="G712" s="89" t="e">
        <f>VLOOKUP(F712,baza!G:G,1,FALSE)</f>
        <v>#N/A</v>
      </c>
      <c r="H712" s="102" t="s">
        <v>19988</v>
      </c>
      <c r="I712" s="104" t="s">
        <v>19989</v>
      </c>
      <c r="J712" s="105" t="str">
        <f t="shared" si="22"/>
        <v>RPZP.02.01.02-32-122/09-03</v>
      </c>
      <c r="K712" s="104" t="s">
        <v>19990</v>
      </c>
      <c r="L712" s="102" t="s">
        <v>19991</v>
      </c>
      <c r="M712" s="102" t="s">
        <v>8080</v>
      </c>
      <c r="N712" s="102" t="s">
        <v>8079</v>
      </c>
      <c r="O712" s="106" t="s">
        <v>2106</v>
      </c>
      <c r="P712" s="92" t="str">
        <f>VLOOKUP(F712,'[2]kiedy utworzył wop'!B:H,7,FALSE)</f>
        <v>2012-10-22</v>
      </c>
      <c r="Q712" s="107" t="s">
        <v>2281</v>
      </c>
      <c r="R712" s="108" t="str">
        <f t="shared" si="23"/>
        <v>2012</v>
      </c>
      <c r="S712" s="109" t="s">
        <v>12716</v>
      </c>
      <c r="T712" s="96">
        <f>VLOOKUP(F712,'[2]dofinansowanie '!P:AI,20,FALSE)</f>
        <v>1174815.98</v>
      </c>
      <c r="U712" t="str">
        <f>VLOOKUP(F712,'[2]baza umowy'!A:AJ,36,FALSE)</f>
        <v>05 Obszary wiejskie (poza obszarami górskimi, wyspami lub o niskiej i bardzo niskiej gęstości zaludnienia)</v>
      </c>
      <c r="V712" t="str">
        <f>VLOOKUP(F712,'[2]baza umowy'!H:AH,27,FALSE)</f>
        <v>23 Drogi regionalne/lokalne</v>
      </c>
      <c r="W712" t="str">
        <f>VLOOKUP(F712,'[2]baza umowy'!H:AK,30,FALSE)</f>
        <v>00 Nie dotyczy</v>
      </c>
      <c r="X712" t="str">
        <f>VLOOKUP(F712,'[2]baza umowy'!A:AM,39,FALSE)</f>
        <v>Gmina Kobylanka</v>
      </c>
      <c r="Y712" t="str">
        <f>VLOOKUP(F712,'[2]baza umowy'!A:AU,47,FALSE)</f>
        <v>wspólnota samorządowa</v>
      </c>
      <c r="Z712" t="str">
        <f>VLOOKUP(F712,'[2]baza umowy'!A:AW,49,FALSE)</f>
        <v>jednostka samorządu terytorialnego, związek lub stowarzyszenie jst</v>
      </c>
      <c r="AA712" t="str">
        <f>VLOOKUP(F712,'[2]baza umowy'!A:AL,38,FALSE)</f>
        <v>8542231183</v>
      </c>
    </row>
    <row r="713" spans="1:27" x14ac:dyDescent="0.25">
      <c r="A713" t="str">
        <f>VLOOKUP(F713,'[2]baza umowy'!A:B,2,FALSE)</f>
        <v>RPZP.01.00.00</v>
      </c>
      <c r="B713" t="str">
        <f>VLOOKUP(F713,'[2]baza umowy'!A:C,3,FALSE)</f>
        <v>RPZP.01.01.00</v>
      </c>
      <c r="C713" t="str">
        <f>VLOOKUP(F713,'[2]baza umowy'!A:D,4,FALSE)</f>
        <v>RPZP.01.01.01</v>
      </c>
      <c r="D713" s="102" t="s">
        <v>9127</v>
      </c>
      <c r="E713" s="103" t="str">
        <f>VLOOKUP(F713,'[2]baza umowy'!A:E,5,FALSE)</f>
        <v>RPZP.01.01.01-32-558/10-02</v>
      </c>
      <c r="F713" s="102" t="s">
        <v>9130</v>
      </c>
      <c r="G713" s="89" t="e">
        <f>VLOOKUP(F713,baza!G:G,1,FALSE)</f>
        <v>#N/A</v>
      </c>
      <c r="H713" s="102" t="s">
        <v>19992</v>
      </c>
      <c r="I713" s="104" t="s">
        <v>19993</v>
      </c>
      <c r="J713" s="105" t="str">
        <f t="shared" si="22"/>
        <v>RPZP.01.01.01-32-558/10-04</v>
      </c>
      <c r="K713" s="104" t="s">
        <v>19994</v>
      </c>
      <c r="L713" s="102" t="s">
        <v>19995</v>
      </c>
      <c r="M713" s="102" t="s">
        <v>9134</v>
      </c>
      <c r="N713" s="102" t="s">
        <v>9133</v>
      </c>
      <c r="O713" s="106" t="s">
        <v>10561</v>
      </c>
      <c r="P713" s="92" t="str">
        <f>VLOOKUP(F713,'[2]kiedy utworzył wop'!B:H,7,FALSE)</f>
        <v>2012-10-22</v>
      </c>
      <c r="Q713" s="107" t="s">
        <v>2281</v>
      </c>
      <c r="R713" s="108" t="str">
        <f t="shared" si="23"/>
        <v>2012</v>
      </c>
      <c r="S713" s="109" t="s">
        <v>12425</v>
      </c>
      <c r="T713" s="96">
        <f>VLOOKUP(F713,'[2]dofinansowanie '!P:AI,20,FALSE)</f>
        <v>93900</v>
      </c>
      <c r="U713" t="str">
        <f>VLOOKUP(F713,'[2]baza umowy'!A:AJ,36,FALSE)</f>
        <v>01 Obszar miejski</v>
      </c>
      <c r="V713" t="str">
        <f>VLOOKUP(F713,'[2]baza umowy'!H:AH,27,FALSE)</f>
        <v>08 Inne inwestycje w przedsiębiorstwa</v>
      </c>
      <c r="W713" t="str">
        <f>VLOOKUP(F713,'[2]baza umowy'!H:AK,30,FALSE)</f>
        <v>19 Działalność w zakresie ochrony zdrowia ludzkiego</v>
      </c>
      <c r="X713" t="str">
        <f>VLOOKUP(F713,'[2]baza umowy'!A:AM,39,FALSE)</f>
        <v>Rehamil Kamil Woźniewski</v>
      </c>
      <c r="Y713" t="str">
        <f>VLOOKUP(F713,'[2]baza umowy'!A:AU,47,FALSE)</f>
        <v>osoba fizyczna prowadząca działalność gospodarczą - mikro przedsiębiorstwo</v>
      </c>
      <c r="Z713" t="str">
        <f>VLOOKUP(F713,'[2]baza umowy'!A:AW,49,FALSE)</f>
        <v>przedsiębiorca lub przedsiębiorstwo</v>
      </c>
      <c r="AA713" t="str">
        <f>VLOOKUP(F713,'[2]baza umowy'!A:AL,38,FALSE)</f>
        <v>8571703377</v>
      </c>
    </row>
    <row r="714" spans="1:27" x14ac:dyDescent="0.25">
      <c r="A714" t="str">
        <f>VLOOKUP(F714,'[2]baza umowy'!A:B,2,FALSE)</f>
        <v>RPZP.07.00.00</v>
      </c>
      <c r="B714" t="str">
        <f>VLOOKUP(F714,'[2]baza umowy'!A:C,3,FALSE)</f>
        <v>RPZP.07.02.00</v>
      </c>
      <c r="C714">
        <f>VLOOKUP(F714,'[2]baza umowy'!A:D,4,FALSE)</f>
        <v>0</v>
      </c>
      <c r="D714" s="102" t="s">
        <v>7448</v>
      </c>
      <c r="E714" s="103" t="str">
        <f>VLOOKUP(F714,'[2]baza umowy'!A:E,5,FALSE)</f>
        <v>RPZP.07.02.00-32-001/09-06</v>
      </c>
      <c r="F714" s="102" t="s">
        <v>7451</v>
      </c>
      <c r="G714" s="89" t="e">
        <f>VLOOKUP(F714,baza!G:G,1,FALSE)</f>
        <v>#N/A</v>
      </c>
      <c r="H714" s="102" t="s">
        <v>19996</v>
      </c>
      <c r="I714" s="104" t="s">
        <v>19997</v>
      </c>
      <c r="J714" s="105" t="str">
        <f t="shared" si="22"/>
        <v>RPZP.07.02.00-32-001/09-16</v>
      </c>
      <c r="K714" s="104" t="s">
        <v>19998</v>
      </c>
      <c r="L714" s="102" t="s">
        <v>19999</v>
      </c>
      <c r="M714" s="102" t="s">
        <v>3395</v>
      </c>
      <c r="N714" s="102" t="s">
        <v>3394</v>
      </c>
      <c r="O714" s="106" t="s">
        <v>11450</v>
      </c>
      <c r="P714" s="92" t="str">
        <f>VLOOKUP(F714,'[2]kiedy utworzył wop'!B:H,7,FALSE)</f>
        <v>2012-10-24</v>
      </c>
      <c r="Q714" s="107" t="s">
        <v>2281</v>
      </c>
      <c r="R714" s="108" t="str">
        <f t="shared" si="23"/>
        <v>2012</v>
      </c>
      <c r="S714" s="109" t="s">
        <v>12425</v>
      </c>
      <c r="T714" s="96">
        <f>VLOOKUP(F714,'[2]dofinansowanie '!P:AI,20,FALSE)</f>
        <v>9562308</v>
      </c>
      <c r="U714" t="str">
        <f>VLOOKUP(F714,'[2]baza umowy'!A:AJ,36,FALSE)</f>
        <v>01 Obszar miejski</v>
      </c>
      <c r="V714" t="str">
        <f>VLOOKUP(F714,'[2]baza umowy'!H:AH,27,FALSE)</f>
        <v>79 Pozostała infrastruktura społeczna</v>
      </c>
      <c r="W714" t="str">
        <f>VLOOKUP(F714,'[2]baza umowy'!H:AK,30,FALSE)</f>
        <v>22 Inne niewyszczególnione usługi</v>
      </c>
      <c r="X714" t="str">
        <f>VLOOKUP(F714,'[2]baza umowy'!A:AM,39,FALSE)</f>
        <v>Gmina Miasto Kołobrzeg</v>
      </c>
      <c r="Y714" t="str">
        <f>VLOOKUP(F714,'[2]baza umowy'!A:AU,47,FALSE)</f>
        <v>wspólnota samorządowa</v>
      </c>
      <c r="Z714" t="str">
        <f>VLOOKUP(F714,'[2]baza umowy'!A:AW,49,FALSE)</f>
        <v>Jednostka samorządu terytorialnego</v>
      </c>
      <c r="AA714" t="str">
        <f>VLOOKUP(F714,'[2]baza umowy'!A:AL,38,FALSE)</f>
        <v>6711698541</v>
      </c>
    </row>
    <row r="715" spans="1:27" x14ac:dyDescent="0.25">
      <c r="A715" t="str">
        <f>VLOOKUP(F715,'[2]baza umowy'!A:B,2,FALSE)</f>
        <v>RPZP.01.00.00</v>
      </c>
      <c r="B715" t="str">
        <f>VLOOKUP(F715,'[2]baza umowy'!A:C,3,FALSE)</f>
        <v>RPZP.01.03.00</v>
      </c>
      <c r="C715" t="str">
        <f>VLOOKUP(F715,'[2]baza umowy'!A:D,4,FALSE)</f>
        <v>RPZP.01.03.01</v>
      </c>
      <c r="D715" s="102" t="s">
        <v>20000</v>
      </c>
      <c r="E715" s="103" t="str">
        <f>VLOOKUP(F715,'[2]baza umowy'!A:E,5,FALSE)</f>
        <v>RPZP.01.03.01-32-092/11-02</v>
      </c>
      <c r="F715" s="102" t="s">
        <v>10472</v>
      </c>
      <c r="G715" s="89" t="e">
        <f>VLOOKUP(F715,baza!G:G,1,FALSE)</f>
        <v>#N/A</v>
      </c>
      <c r="H715" s="102" t="s">
        <v>20001</v>
      </c>
      <c r="I715" s="104" t="s">
        <v>20000</v>
      </c>
      <c r="J715" s="105" t="str">
        <f t="shared" si="22"/>
        <v>RPZP.01.03.01-32-092/11-01</v>
      </c>
      <c r="K715" s="104" t="s">
        <v>20002</v>
      </c>
      <c r="L715" s="102" t="s">
        <v>20003</v>
      </c>
      <c r="M715" s="102" t="s">
        <v>10476</v>
      </c>
      <c r="N715" s="102" t="s">
        <v>10475</v>
      </c>
      <c r="O715" s="106" t="s">
        <v>7706</v>
      </c>
      <c r="P715" s="92" t="str">
        <f>VLOOKUP(F715,'[2]kiedy utworzył wop'!B:H,7,FALSE)</f>
        <v>2012-10-24</v>
      </c>
      <c r="Q715" s="107" t="s">
        <v>2281</v>
      </c>
      <c r="R715" s="108" t="str">
        <f t="shared" si="23"/>
        <v>2012</v>
      </c>
      <c r="S715" s="109" t="s">
        <v>12716</v>
      </c>
      <c r="T715" s="96">
        <f>VLOOKUP(F715,'[2]dofinansowanie '!P:AI,20,FALSE)</f>
        <v>11700</v>
      </c>
      <c r="U715" t="str">
        <f>VLOOKUP(F715,'[2]baza umowy'!A:AJ,36,FALSE)</f>
        <v>01 Obszar miejski</v>
      </c>
      <c r="V715" t="str">
        <f>VLOOKUP(F715,'[2]baza umowy'!H:AH,27,FALSE)</f>
        <v>05 Usługi w zakresie zaawansowanego wsparcia dla przedsiębiorstw i grup przedsiębiorstw</v>
      </c>
      <c r="W715" t="str">
        <f>VLOOKUP(F715,'[2]baza umowy'!H:AK,30,FALSE)</f>
        <v>22 Inne niewyszczególnione usługi</v>
      </c>
      <c r="X715" t="str">
        <f>VLOOKUP(F715,'[2]baza umowy'!A:AM,39,FALSE)</f>
        <v>"PLAN" ANDRZEJ ŻBIKOWSKI</v>
      </c>
      <c r="Y715" t="str">
        <f>VLOOKUP(F715,'[2]baza umowy'!A:AU,47,FALSE)</f>
        <v>osoba fizyczna prowadząca działalność gospodarczą - mikro przedsiębiorstwo</v>
      </c>
      <c r="Z715" t="str">
        <f>VLOOKUP(F715,'[2]baza umowy'!A:AW,49,FALSE)</f>
        <v>przedsiębiorca lub przedsiębiorstwo</v>
      </c>
      <c r="AA715" t="str">
        <f>VLOOKUP(F715,'[2]baza umowy'!A:AL,38,FALSE)</f>
        <v>8521131281</v>
      </c>
    </row>
    <row r="716" spans="1:27" x14ac:dyDescent="0.25">
      <c r="A716" t="str">
        <f>VLOOKUP(F716,'[2]baza umowy'!A:B,2,FALSE)</f>
        <v>RPZP.01.00.00</v>
      </c>
      <c r="B716" t="str">
        <f>VLOOKUP(F716,'[2]baza umowy'!A:C,3,FALSE)</f>
        <v>RPZP.01.01.00</v>
      </c>
      <c r="C716" t="str">
        <f>VLOOKUP(F716,'[2]baza umowy'!A:D,4,FALSE)</f>
        <v>RPZP.01.01.01</v>
      </c>
      <c r="D716" s="102" t="s">
        <v>9054</v>
      </c>
      <c r="E716" s="103" t="str">
        <f>VLOOKUP(F716,'[2]baza umowy'!A:E,5,FALSE)</f>
        <v>RPZP.01.01.01-32-241/10-03</v>
      </c>
      <c r="F716" s="102" t="s">
        <v>9057</v>
      </c>
      <c r="G716" s="89" t="e">
        <f>VLOOKUP(F716,baza!G:G,1,FALSE)</f>
        <v>#N/A</v>
      </c>
      <c r="H716" s="102" t="s">
        <v>20004</v>
      </c>
      <c r="I716" s="104" t="s">
        <v>20005</v>
      </c>
      <c r="J716" s="105" t="str">
        <f t="shared" si="22"/>
        <v>RPZP.01.01.01-32-241/10-02</v>
      </c>
      <c r="K716" s="104" t="s">
        <v>20006</v>
      </c>
      <c r="L716" s="102" t="s">
        <v>20007</v>
      </c>
      <c r="M716" s="102" t="s">
        <v>9061</v>
      </c>
      <c r="N716" s="102" t="s">
        <v>9060</v>
      </c>
      <c r="O716" s="106" t="s">
        <v>9482</v>
      </c>
      <c r="P716" s="92" t="str">
        <f>VLOOKUP(F716,'[2]kiedy utworzył wop'!B:H,7,FALSE)</f>
        <v>2012-10-24</v>
      </c>
      <c r="Q716" s="107" t="s">
        <v>2281</v>
      </c>
      <c r="R716" s="108" t="str">
        <f t="shared" si="23"/>
        <v>2012</v>
      </c>
      <c r="S716" s="109" t="s">
        <v>12425</v>
      </c>
      <c r="T716" s="96">
        <f>VLOOKUP(F716,'[2]dofinansowanie '!P:AI,20,FALSE)</f>
        <v>68933.100000000006</v>
      </c>
      <c r="U716" t="str">
        <f>VLOOKUP(F716,'[2]baza umowy'!A:AJ,36,FALSE)</f>
        <v>01 Obszar miejski</v>
      </c>
      <c r="V716" t="str">
        <f>VLOOKUP(F716,'[2]baza umowy'!H:AH,27,FALSE)</f>
        <v>08 Inne inwestycje w przedsiębiorstwa</v>
      </c>
      <c r="W716" t="str">
        <f>VLOOKUP(F716,'[2]baza umowy'!H:AK,30,FALSE)</f>
        <v>13 Handel hurtowy i detaliczny</v>
      </c>
      <c r="X716" t="str">
        <f>VLOOKUP(F716,'[2]baza umowy'!A:AM,39,FALSE)</f>
        <v>Artur Piotr Walczak - "Serwis Samochodowy - WALCZAK"</v>
      </c>
      <c r="Y716" t="str">
        <f>VLOOKUP(F716,'[2]baza umowy'!A:AU,47,FALSE)</f>
        <v>osoba fizyczna prowadząca działalność gospodarczą - mikro przedsiębiorstwo</v>
      </c>
      <c r="Z716" t="str">
        <f>VLOOKUP(F716,'[2]baza umowy'!A:AW,49,FALSE)</f>
        <v>przedsiębiorca lub przedsiębiorstwo</v>
      </c>
      <c r="AA716" t="str">
        <f>VLOOKUP(F716,'[2]baza umowy'!A:AL,38,FALSE)</f>
        <v>8571034545</v>
      </c>
    </row>
    <row r="717" spans="1:27" x14ac:dyDescent="0.25">
      <c r="A717" t="str">
        <f>VLOOKUP(F717,'[2]baza umowy'!A:B,2,FALSE)</f>
        <v>RPZP.07.00.00</v>
      </c>
      <c r="B717" t="str">
        <f>VLOOKUP(F717,'[2]baza umowy'!A:C,3,FALSE)</f>
        <v>RPZP.07.02.00</v>
      </c>
      <c r="C717">
        <f>VLOOKUP(F717,'[2]baza umowy'!A:D,4,FALSE)</f>
        <v>0</v>
      </c>
      <c r="D717" s="102" t="s">
        <v>8135</v>
      </c>
      <c r="E717" s="103" t="str">
        <f>VLOOKUP(F717,'[2]baza umowy'!A:E,5,FALSE)</f>
        <v>RPZP.07.02.00-32-011/09-05</v>
      </c>
      <c r="F717" s="102" t="s">
        <v>8138</v>
      </c>
      <c r="G717" s="89" t="e">
        <f>VLOOKUP(F717,baza!G:G,1,FALSE)</f>
        <v>#N/A</v>
      </c>
      <c r="H717" s="102" t="s">
        <v>20008</v>
      </c>
      <c r="I717" s="104" t="s">
        <v>20009</v>
      </c>
      <c r="J717" s="105" t="str">
        <f t="shared" si="22"/>
        <v>RPZP.07.02.00-32-011/09-08</v>
      </c>
      <c r="K717" s="104" t="s">
        <v>20010</v>
      </c>
      <c r="L717" s="102" t="s">
        <v>20011</v>
      </c>
      <c r="M717" s="102" t="s">
        <v>8141</v>
      </c>
      <c r="N717" s="102" t="s">
        <v>8140</v>
      </c>
      <c r="O717" s="106" t="s">
        <v>11653</v>
      </c>
      <c r="P717" s="92" t="str">
        <f>VLOOKUP(F717,'[2]kiedy utworzył wop'!B:H,7,FALSE)</f>
        <v>2012-10-25</v>
      </c>
      <c r="Q717" s="107" t="s">
        <v>2281</v>
      </c>
      <c r="R717" s="108" t="str">
        <f t="shared" si="23"/>
        <v>2012</v>
      </c>
      <c r="S717" s="109" t="s">
        <v>12425</v>
      </c>
      <c r="T717" s="96">
        <f>VLOOKUP(F717,'[2]dofinansowanie '!P:AI,20,FALSE)</f>
        <v>553902.47</v>
      </c>
      <c r="U717" t="str">
        <f>VLOOKUP(F717,'[2]baza umowy'!A:AJ,36,FALSE)</f>
        <v>01 Obszar miejski</v>
      </c>
      <c r="V717" t="str">
        <f>VLOOKUP(F717,'[2]baza umowy'!H:AH,27,FALSE)</f>
        <v>79 Pozostała infrastruktura społeczna</v>
      </c>
      <c r="W717" t="str">
        <f>VLOOKUP(F717,'[2]baza umowy'!H:AK,30,FALSE)</f>
        <v>00 Nie dotyczy</v>
      </c>
      <c r="X717" t="str">
        <f>VLOOKUP(F717,'[2]baza umowy'!A:AM,39,FALSE)</f>
        <v>Gmina Czaplinek</v>
      </c>
      <c r="Y717" t="str">
        <f>VLOOKUP(F717,'[2]baza umowy'!A:AU,47,FALSE)</f>
        <v>wspólnota samorządowa</v>
      </c>
      <c r="Z717" t="str">
        <f>VLOOKUP(F717,'[2]baza umowy'!A:AW,49,FALSE)</f>
        <v>Jednostka samorządu terytorialnego</v>
      </c>
      <c r="AA717" t="str">
        <f>VLOOKUP(F717,'[2]baza umowy'!A:AL,38,FALSE)</f>
        <v>6741016121</v>
      </c>
    </row>
    <row r="718" spans="1:27" x14ac:dyDescent="0.25">
      <c r="A718" t="str">
        <f>VLOOKUP(F718,'[2]baza umowy'!A:B,2,FALSE)</f>
        <v>RPZP.01.00.00</v>
      </c>
      <c r="B718" t="str">
        <f>VLOOKUP(F718,'[2]baza umowy'!A:C,3,FALSE)</f>
        <v>RPZP.01.03.00</v>
      </c>
      <c r="C718" t="str">
        <f>VLOOKUP(F718,'[2]baza umowy'!A:D,4,FALSE)</f>
        <v>RPZP.01.03.01</v>
      </c>
      <c r="D718" s="102" t="s">
        <v>9550</v>
      </c>
      <c r="E718" s="103" t="str">
        <f>VLOOKUP(F718,'[2]baza umowy'!A:E,5,FALSE)</f>
        <v>RPZP.01.03.01-32-022/11-02</v>
      </c>
      <c r="F718" s="102" t="s">
        <v>9553</v>
      </c>
      <c r="G718" s="89" t="e">
        <f>VLOOKUP(F718,baza!G:G,1,FALSE)</f>
        <v>#N/A</v>
      </c>
      <c r="H718" s="102" t="s">
        <v>20012</v>
      </c>
      <c r="I718" s="104" t="s">
        <v>9550</v>
      </c>
      <c r="J718" s="105" t="str">
        <f t="shared" si="22"/>
        <v>RPZP.01.03.01-32-022/11-02</v>
      </c>
      <c r="K718" s="104" t="s">
        <v>20013</v>
      </c>
      <c r="L718" s="102" t="s">
        <v>20014</v>
      </c>
      <c r="M718" s="102" t="s">
        <v>9556</v>
      </c>
      <c r="N718" s="102" t="s">
        <v>9555</v>
      </c>
      <c r="O718" s="106" t="s">
        <v>5874</v>
      </c>
      <c r="P718" s="92" t="str">
        <f>VLOOKUP(F718,'[2]kiedy utworzył wop'!B:H,7,FALSE)</f>
        <v>2012-10-31</v>
      </c>
      <c r="Q718" s="107" t="s">
        <v>2281</v>
      </c>
      <c r="R718" s="108" t="str">
        <f t="shared" si="23"/>
        <v>2012</v>
      </c>
      <c r="S718" s="109" t="s">
        <v>12425</v>
      </c>
      <c r="T718" s="96">
        <f>VLOOKUP(F718,'[2]dofinansowanie '!P:AI,20,FALSE)</f>
        <v>34500</v>
      </c>
      <c r="U718" t="str">
        <f>VLOOKUP(F718,'[2]baza umowy'!A:AJ,36,FALSE)</f>
        <v>05 Obszary wiejskie (poza obszarami górskimi, wyspami lub o niskiej i bardzo niskiej gęstości zaludnienia)</v>
      </c>
      <c r="V718" t="str">
        <f>VLOOKUP(F718,'[2]baza umowy'!H:AH,27,FALSE)</f>
        <v>05 Usługi w zakresie zaawansowanego wsparcia dla przedsiębiorstw i grup przedsiębiorstw</v>
      </c>
      <c r="W718" t="str">
        <f>VLOOKUP(F718,'[2]baza umowy'!H:AK,30,FALSE)</f>
        <v>06 Nieokreślony przemysł wytwórczy</v>
      </c>
      <c r="X718" t="str">
        <f>VLOOKUP(F718,'[2]baza umowy'!A:AM,39,FALSE)</f>
        <v>„SPIN” Bobko i Staniewski Spółka Jawna</v>
      </c>
      <c r="Y718" t="str">
        <f>VLOOKUP(F718,'[2]baza umowy'!A:AU,47,FALSE)</f>
        <v>spółka jawna - małe przedsiębiorstwo</v>
      </c>
      <c r="Z718" t="str">
        <f>VLOOKUP(F718,'[2]baza umowy'!A:AW,49,FALSE)</f>
        <v>przedsiębiorca lub przedsiębiorstwo</v>
      </c>
      <c r="AA718" t="str">
        <f>VLOOKUP(F718,'[2]baza umowy'!A:AL,38,FALSE)</f>
        <v>8520410240</v>
      </c>
    </row>
    <row r="719" spans="1:27" x14ac:dyDescent="0.25">
      <c r="A719" t="str">
        <f>VLOOKUP(F719,'[2]baza umowy'!A:B,2,FALSE)</f>
        <v>RPZP.04.00.00</v>
      </c>
      <c r="B719" t="str">
        <f>VLOOKUP(F719,'[2]baza umowy'!A:C,3,FALSE)</f>
        <v>RPZP.04.05.00</v>
      </c>
      <c r="C719" t="str">
        <f>VLOOKUP(F719,'[2]baza umowy'!A:D,4,FALSE)</f>
        <v>RPZP.04.05.02</v>
      </c>
      <c r="D719" s="102" t="s">
        <v>9759</v>
      </c>
      <c r="E719" s="103" t="str">
        <f>VLOOKUP(F719,'[2]baza umowy'!A:E,5,FALSE)</f>
        <v>RPZP.04.05.02-32-019/10-03</v>
      </c>
      <c r="F719" s="102" t="s">
        <v>9762</v>
      </c>
      <c r="G719" s="89" t="e">
        <f>VLOOKUP(F719,baza!G:G,1,FALSE)</f>
        <v>#N/A</v>
      </c>
      <c r="H719" s="102" t="s">
        <v>20015</v>
      </c>
      <c r="I719" s="104" t="s">
        <v>20016</v>
      </c>
      <c r="J719" s="105" t="str">
        <f t="shared" si="22"/>
        <v>RPZP.04.05.02-32-019/10-04</v>
      </c>
      <c r="K719" s="104" t="s">
        <v>20017</v>
      </c>
      <c r="L719" s="102" t="s">
        <v>20018</v>
      </c>
      <c r="M719" s="102" t="s">
        <v>9608</v>
      </c>
      <c r="N719" s="102" t="s">
        <v>9607</v>
      </c>
      <c r="O719" s="106" t="s">
        <v>20019</v>
      </c>
      <c r="P719" s="92" t="str">
        <f>VLOOKUP(F719,'[2]kiedy utworzył wop'!B:H,7,FALSE)</f>
        <v>2012-11-02</v>
      </c>
      <c r="Q719" s="107" t="s">
        <v>2281</v>
      </c>
      <c r="R719" s="108" t="str">
        <f t="shared" si="23"/>
        <v>2012</v>
      </c>
      <c r="S719" s="109" t="s">
        <v>6255</v>
      </c>
      <c r="T719" s="96">
        <f>VLOOKUP(F719,'[2]dofinansowanie '!P:AI,20,FALSE)</f>
        <v>570976.22</v>
      </c>
      <c r="U719" t="str">
        <f>VLOOKUP(F719,'[2]baza umowy'!A:AJ,36,FALSE)</f>
        <v>05 Obszary wiejskie (poza obszarami górskimi, wyspami lub o niskiej i bardzo niskiej gęstości zaludnienia)</v>
      </c>
      <c r="V719" t="str">
        <f>VLOOKUP(F719,'[2]baza umowy'!H:AH,27,FALSE)</f>
        <v>53 Zapobieganie zagrożeniom (w tym opracowanie i wdrażanie planów i instrumentów zapobiegania i zarządzania zagrożeniami naturalnym i technologicznym)</v>
      </c>
      <c r="W719" t="str">
        <f>VLOOKUP(F719,'[2]baza umowy'!H:AK,30,FALSE)</f>
        <v>21 Działalność związana ze środowiskiem naturalnym</v>
      </c>
      <c r="X719" t="str">
        <f>VLOOKUP(F719,'[2]baza umowy'!A:AM,39,FALSE)</f>
        <v>Gmina Kołbaskowo</v>
      </c>
      <c r="Y719" t="str">
        <f>VLOOKUP(F719,'[2]baza umowy'!A:AU,47,FALSE)</f>
        <v>wspólnota samorządowa</v>
      </c>
      <c r="Z719" t="str">
        <f>VLOOKUP(F719,'[2]baza umowy'!A:AW,49,FALSE)</f>
        <v>jednostka samorządu terytorialnego, związek lub stowarzyszenie jst</v>
      </c>
      <c r="AA719" t="str">
        <f>VLOOKUP(F719,'[2]baza umowy'!A:AL,38,FALSE)</f>
        <v>8512908333</v>
      </c>
    </row>
    <row r="720" spans="1:27" x14ac:dyDescent="0.25">
      <c r="A720" t="str">
        <f>VLOOKUP(F720,'[2]baza umowy'!A:B,2,FALSE)</f>
        <v>RPZP.01.00.00</v>
      </c>
      <c r="B720" t="str">
        <f>VLOOKUP(F720,'[2]baza umowy'!A:C,3,FALSE)</f>
        <v>RPZP.01.03.00</v>
      </c>
      <c r="C720" t="str">
        <f>VLOOKUP(F720,'[2]baza umowy'!A:D,4,FALSE)</f>
        <v>RPZP.01.03.01</v>
      </c>
      <c r="D720" s="102"/>
      <c r="E720" s="103" t="str">
        <f>VLOOKUP(F720,'[2]baza umowy'!A:E,5,FALSE)</f>
        <v>RPZP.01.03.01-32-069/11-00</v>
      </c>
      <c r="F720" s="102" t="s">
        <v>9864</v>
      </c>
      <c r="G720" s="89" t="e">
        <f>VLOOKUP(F720,baza!G:G,1,FALSE)</f>
        <v>#N/A</v>
      </c>
      <c r="H720" s="102" t="s">
        <v>20020</v>
      </c>
      <c r="I720" s="104" t="s">
        <v>20021</v>
      </c>
      <c r="J720" s="105" t="str">
        <f t="shared" si="22"/>
        <v>RPZP.01.03.01-32-069/11-01</v>
      </c>
      <c r="K720" s="104" t="s">
        <v>20022</v>
      </c>
      <c r="L720" s="102" t="s">
        <v>20023</v>
      </c>
      <c r="M720" s="102" t="s">
        <v>9867</v>
      </c>
      <c r="N720" s="102" t="s">
        <v>9866</v>
      </c>
      <c r="O720" s="106" t="s">
        <v>5881</v>
      </c>
      <c r="P720" s="92" t="str">
        <f>VLOOKUP(F720,'[2]kiedy utworzył wop'!B:H,7,FALSE)</f>
        <v>2012-11-02</v>
      </c>
      <c r="Q720" s="107" t="s">
        <v>2281</v>
      </c>
      <c r="R720" s="108" t="str">
        <f t="shared" si="23"/>
        <v>2012</v>
      </c>
      <c r="S720" s="109" t="s">
        <v>6255</v>
      </c>
      <c r="T720" s="96">
        <f>VLOOKUP(F720,'[2]dofinansowanie '!P:AI,20,FALSE)</f>
        <v>23125</v>
      </c>
      <c r="U720" t="str">
        <f>VLOOKUP(F720,'[2]baza umowy'!A:AJ,36,FALSE)</f>
        <v>01 Obszar miejski</v>
      </c>
      <c r="V720" t="str">
        <f>VLOOKUP(F720,'[2]baza umowy'!H:AH,27,FALSE)</f>
        <v>05 Usługi w zakresie zaawansowanego wsparcia dla przedsiębiorstw i grup przedsiębiorstw</v>
      </c>
      <c r="W720" t="str">
        <f>VLOOKUP(F720,'[2]baza umowy'!H:AK,30,FALSE)</f>
        <v>13 Handel hurtowy i detaliczny</v>
      </c>
      <c r="X720" t="str">
        <f>VLOOKUP(F720,'[2]baza umowy'!A:AM,39,FALSE)</f>
        <v>HOLDA Spółka z ograniczoną odpowiedzialnością</v>
      </c>
      <c r="Y720" t="str">
        <f>VLOOKUP(F720,'[2]baza umowy'!A:AU,47,FALSE)</f>
        <v>spółka z ograniczoną odpowiedzialnością - małe przedsiębiorstwo</v>
      </c>
      <c r="Z720" t="str">
        <f>VLOOKUP(F720,'[2]baza umowy'!A:AW,49,FALSE)</f>
        <v>przedsiębiorca lub przedsiębiorstwo</v>
      </c>
      <c r="AA720" t="str">
        <f>VLOOKUP(F720,'[2]baza umowy'!A:AL,38,FALSE)</f>
        <v>8520607729</v>
      </c>
    </row>
    <row r="721" spans="1:27" x14ac:dyDescent="0.25">
      <c r="A721" t="str">
        <f>VLOOKUP(F721,'[2]baza umowy'!A:B,2,FALSE)</f>
        <v>RPZP.01.00.00</v>
      </c>
      <c r="B721" t="str">
        <f>VLOOKUP(F721,'[2]baza umowy'!A:C,3,FALSE)</f>
        <v>RPZP.01.03.00</v>
      </c>
      <c r="C721" t="str">
        <f>VLOOKUP(F721,'[2]baza umowy'!A:D,4,FALSE)</f>
        <v>RPZP.01.03.01</v>
      </c>
      <c r="D721" s="102" t="s">
        <v>9095</v>
      </c>
      <c r="E721" s="103" t="str">
        <f>VLOOKUP(F721,'[2]baza umowy'!A:E,5,FALSE)</f>
        <v>RPZP.01.03.01-32-025/11-02</v>
      </c>
      <c r="F721" s="102" t="s">
        <v>9098</v>
      </c>
      <c r="G721" s="89" t="e">
        <f>VLOOKUP(F721,baza!G:G,1,FALSE)</f>
        <v>#N/A</v>
      </c>
      <c r="H721" s="102" t="s">
        <v>20024</v>
      </c>
      <c r="I721" s="104" t="s">
        <v>20025</v>
      </c>
      <c r="J721" s="105" t="str">
        <f t="shared" si="22"/>
        <v>RPZP.01.03.01-32-025/11-01</v>
      </c>
      <c r="K721" s="104" t="s">
        <v>20026</v>
      </c>
      <c r="L721" s="102" t="s">
        <v>20027</v>
      </c>
      <c r="M721" s="102" t="s">
        <v>9101</v>
      </c>
      <c r="N721" s="102" t="s">
        <v>9100</v>
      </c>
      <c r="O721" s="106" t="s">
        <v>11725</v>
      </c>
      <c r="P721" s="92" t="str">
        <f>VLOOKUP(F721,'[2]kiedy utworzył wop'!B:H,7,FALSE)</f>
        <v>2012-11-02</v>
      </c>
      <c r="Q721" s="107" t="s">
        <v>2281</v>
      </c>
      <c r="R721" s="108" t="str">
        <f t="shared" si="23"/>
        <v>2012</v>
      </c>
      <c r="S721" s="109" t="s">
        <v>12425</v>
      </c>
      <c r="T721" s="96">
        <f>VLOOKUP(F721,'[2]dofinansowanie '!P:AI,20,FALSE)</f>
        <v>21750</v>
      </c>
      <c r="U721" t="str">
        <f>VLOOKUP(F721,'[2]baza umowy'!A:AJ,36,FALSE)</f>
        <v>01 Obszar miejski</v>
      </c>
      <c r="V721" t="str">
        <f>VLOOKUP(F721,'[2]baza umowy'!H:AH,27,FALSE)</f>
        <v>05 Usługi w zakresie zaawansowanego wsparcia dla przedsiębiorstw i grup przedsiębiorstw</v>
      </c>
      <c r="W721" t="str">
        <f>VLOOKUP(F721,'[2]baza umowy'!H:AK,30,FALSE)</f>
        <v>22 Inne niewyszczególnione usługi</v>
      </c>
      <c r="X721" t="str">
        <f>VLOOKUP(F721,'[2]baza umowy'!A:AM,39,FALSE)</f>
        <v>GIFT SERWIS Piotr Milewski</v>
      </c>
      <c r="Y721" t="str">
        <f>VLOOKUP(F721,'[2]baza umowy'!A:AU,47,FALSE)</f>
        <v>osoba fizyczna prowadząca działalność gospodarczą - małe przedsiębiorstwo</v>
      </c>
      <c r="Z721" t="str">
        <f>VLOOKUP(F721,'[2]baza umowy'!A:AW,49,FALSE)</f>
        <v>przedsiębiorca lub przedsiębiorstwo</v>
      </c>
      <c r="AA721" t="str">
        <f>VLOOKUP(F721,'[2]baza umowy'!A:AL,38,FALSE)</f>
        <v>8521024786</v>
      </c>
    </row>
    <row r="722" spans="1:27" x14ac:dyDescent="0.25">
      <c r="A722" t="str">
        <f>VLOOKUP(F722,'[2]baza umowy'!A:B,2,FALSE)</f>
        <v>RPZP.02.00.00</v>
      </c>
      <c r="B722" t="str">
        <f>VLOOKUP(F722,'[2]baza umowy'!A:C,3,FALSE)</f>
        <v>RPZP.02.01.00</v>
      </c>
      <c r="C722" t="str">
        <f>VLOOKUP(F722,'[2]baza umowy'!A:D,4,FALSE)</f>
        <v>RPZP.02.01.02</v>
      </c>
      <c r="D722" s="102" t="s">
        <v>8156</v>
      </c>
      <c r="E722" s="103" t="str">
        <f>VLOOKUP(F722,'[2]baza umowy'!A:E,5,FALSE)</f>
        <v>RPZP.02.01.02-32-061/09-04</v>
      </c>
      <c r="F722" s="102" t="s">
        <v>8159</v>
      </c>
      <c r="G722" s="89" t="e">
        <f>VLOOKUP(F722,baza!G:G,1,FALSE)</f>
        <v>#N/A</v>
      </c>
      <c r="H722" s="102" t="s">
        <v>20028</v>
      </c>
      <c r="I722" s="104" t="s">
        <v>20029</v>
      </c>
      <c r="J722" s="105" t="str">
        <f t="shared" si="22"/>
        <v>RPZP.02.01.02-32-061/09-11</v>
      </c>
      <c r="K722" s="104" t="s">
        <v>20030</v>
      </c>
      <c r="L722" s="102" t="s">
        <v>20031</v>
      </c>
      <c r="M722" s="102" t="s">
        <v>6518</v>
      </c>
      <c r="N722" s="102" t="s">
        <v>6517</v>
      </c>
      <c r="O722" s="106" t="s">
        <v>7403</v>
      </c>
      <c r="P722" s="92" t="str">
        <f>VLOOKUP(F722,'[2]kiedy utworzył wop'!B:H,7,FALSE)</f>
        <v>2012-11-06</v>
      </c>
      <c r="Q722" s="107" t="s">
        <v>2281</v>
      </c>
      <c r="R722" s="108" t="str">
        <f t="shared" si="23"/>
        <v>2012</v>
      </c>
      <c r="S722" s="109" t="s">
        <v>6255</v>
      </c>
      <c r="T722" s="96">
        <f>VLOOKUP(F722,'[2]dofinansowanie '!P:AI,20,FALSE)</f>
        <v>677284.03</v>
      </c>
      <c r="U722" t="str">
        <f>VLOOKUP(F722,'[2]baza umowy'!A:AJ,36,FALSE)</f>
        <v>01 Obszar miejski</v>
      </c>
      <c r="V722" t="str">
        <f>VLOOKUP(F722,'[2]baza umowy'!H:AH,27,FALSE)</f>
        <v>23 Drogi regionalne/lokalne</v>
      </c>
      <c r="W722" t="str">
        <f>VLOOKUP(F722,'[2]baza umowy'!H:AK,30,FALSE)</f>
        <v>00 Nie dotyczy</v>
      </c>
      <c r="X722" t="str">
        <f>VLOOKUP(F722,'[2]baza umowy'!A:AM,39,FALSE)</f>
        <v>Gmina Miasto Sławno</v>
      </c>
      <c r="Y722" t="str">
        <f>VLOOKUP(F722,'[2]baza umowy'!A:AU,47,FALSE)</f>
        <v>wspólnota samorządowa</v>
      </c>
      <c r="Z722" t="str">
        <f>VLOOKUP(F722,'[2]baza umowy'!A:AW,49,FALSE)</f>
        <v>jednostka samorządu terytorialnego, związek lub stowarzyszenie jst</v>
      </c>
      <c r="AA722" t="str">
        <f>VLOOKUP(F722,'[2]baza umowy'!A:AL,38,FALSE)</f>
        <v>4990428873</v>
      </c>
    </row>
    <row r="723" spans="1:27" x14ac:dyDescent="0.25">
      <c r="A723" t="str">
        <f>VLOOKUP(F723,'[2]baza umowy'!A:B,2,FALSE)</f>
        <v>RPZP.01.00.00</v>
      </c>
      <c r="B723" t="str">
        <f>VLOOKUP(F723,'[2]baza umowy'!A:C,3,FALSE)</f>
        <v>RPZP.01.03.00</v>
      </c>
      <c r="C723" t="str">
        <f>VLOOKUP(F723,'[2]baza umowy'!A:D,4,FALSE)</f>
        <v>RPZP.01.03.01</v>
      </c>
      <c r="D723" s="102" t="s">
        <v>8700</v>
      </c>
      <c r="E723" s="103" t="str">
        <f>VLOOKUP(F723,'[2]baza umowy'!A:E,5,FALSE)</f>
        <v>RPZP.01.03.01-32-041/11-01</v>
      </c>
      <c r="F723" s="102" t="s">
        <v>8703</v>
      </c>
      <c r="G723" s="89" t="e">
        <f>VLOOKUP(F723,baza!G:G,1,FALSE)</f>
        <v>#N/A</v>
      </c>
      <c r="H723" s="102" t="s">
        <v>20032</v>
      </c>
      <c r="I723" s="104" t="s">
        <v>8700</v>
      </c>
      <c r="J723" s="105" t="str">
        <f t="shared" si="22"/>
        <v>RPZP.01.03.01-32-041/11-01</v>
      </c>
      <c r="K723" s="104" t="s">
        <v>20033</v>
      </c>
      <c r="L723" s="102" t="s">
        <v>20034</v>
      </c>
      <c r="M723" s="102" t="s">
        <v>8707</v>
      </c>
      <c r="N723" s="102" t="s">
        <v>8706</v>
      </c>
      <c r="O723" s="106" t="s">
        <v>6595</v>
      </c>
      <c r="P723" s="92" t="str">
        <f>VLOOKUP(F723,'[2]kiedy utworzył wop'!B:H,7,FALSE)</f>
        <v>2012-11-06</v>
      </c>
      <c r="Q723" s="107" t="s">
        <v>2281</v>
      </c>
      <c r="R723" s="108" t="str">
        <f t="shared" si="23"/>
        <v>2012</v>
      </c>
      <c r="S723" s="109" t="s">
        <v>6255</v>
      </c>
      <c r="T723" s="96">
        <f>VLOOKUP(F723,'[2]dofinansowanie '!P:AI,20,FALSE)</f>
        <v>10000</v>
      </c>
      <c r="U723" t="str">
        <f>VLOOKUP(F723,'[2]baza umowy'!A:AJ,36,FALSE)</f>
        <v>01 Obszar miejski</v>
      </c>
      <c r="V723" t="str">
        <f>VLOOKUP(F723,'[2]baza umowy'!H:AH,27,FALSE)</f>
        <v>05 Usługi w zakresie zaawansowanego wsparcia dla przedsiębiorstw i grup przedsiębiorstw</v>
      </c>
      <c r="W723" t="str">
        <f>VLOOKUP(F723,'[2]baza umowy'!H:AK,30,FALSE)</f>
        <v>19 Działalność w zakresie ochrony zdrowia ludzkiego</v>
      </c>
      <c r="X723" t="str">
        <f>VLOOKUP(F723,'[2]baza umowy'!A:AM,39,FALSE)</f>
        <v>"OPTY-KOS" s.c. Wioletta Misztela, Krzysztof Kosiński</v>
      </c>
      <c r="Y723" t="str">
        <f>VLOOKUP(F723,'[2]baza umowy'!A:AU,47,FALSE)</f>
        <v>spółka cywilna prowadząca działalność w oparciu o umowę zawartą na podstawie KC - małe przedsiębiorstwo</v>
      </c>
      <c r="Z723" t="str">
        <f>VLOOKUP(F723,'[2]baza umowy'!A:AW,49,FALSE)</f>
        <v>przedsiębiorca lub przedsiębiorstwo</v>
      </c>
      <c r="AA723" t="str">
        <f>VLOOKUP(F723,'[2]baza umowy'!A:AL,38,FALSE)</f>
        <v>8590009790</v>
      </c>
    </row>
    <row r="724" spans="1:27" x14ac:dyDescent="0.25">
      <c r="A724" t="str">
        <f>VLOOKUP(F724,'[2]baza umowy'!A:B,2,FALSE)</f>
        <v>RPZP.01.00.00</v>
      </c>
      <c r="B724" t="str">
        <f>VLOOKUP(F724,'[2]baza umowy'!A:C,3,FALSE)</f>
        <v>RPZP.01.01.00</v>
      </c>
      <c r="C724" t="str">
        <f>VLOOKUP(F724,'[2]baza umowy'!A:D,4,FALSE)</f>
        <v>RPZP.01.01.01</v>
      </c>
      <c r="D724" s="102" t="s">
        <v>8488</v>
      </c>
      <c r="E724" s="103" t="str">
        <f>VLOOKUP(F724,'[2]baza umowy'!A:E,5,FALSE)</f>
        <v>RPZP.01.01.01-32-246/10-05</v>
      </c>
      <c r="F724" s="102" t="s">
        <v>8490</v>
      </c>
      <c r="G724" s="89" t="e">
        <f>VLOOKUP(F724,baza!G:G,1,FALSE)</f>
        <v>#N/A</v>
      </c>
      <c r="H724" s="102" t="s">
        <v>20035</v>
      </c>
      <c r="I724" s="104" t="s">
        <v>20036</v>
      </c>
      <c r="J724" s="105" t="str">
        <f t="shared" si="22"/>
        <v>RPZP.01.01.01-32-246/10-02</v>
      </c>
      <c r="K724" s="104" t="s">
        <v>20037</v>
      </c>
      <c r="L724" s="102" t="s">
        <v>20038</v>
      </c>
      <c r="M724" s="102" t="s">
        <v>8494</v>
      </c>
      <c r="N724" s="102" t="s">
        <v>8493</v>
      </c>
      <c r="O724" s="106" t="s">
        <v>9482</v>
      </c>
      <c r="P724" s="92" t="str">
        <f>VLOOKUP(F724,'[2]kiedy utworzył wop'!B:H,7,FALSE)</f>
        <v>2012-11-06</v>
      </c>
      <c r="Q724" s="107" t="s">
        <v>2281</v>
      </c>
      <c r="R724" s="108" t="str">
        <f t="shared" si="23"/>
        <v>2012</v>
      </c>
      <c r="S724" s="109" t="s">
        <v>6255</v>
      </c>
      <c r="T724" s="96">
        <f>VLOOKUP(F724,'[2]dofinansowanie '!P:AI,20,FALSE)</f>
        <v>92943.09</v>
      </c>
      <c r="U724" t="str">
        <f>VLOOKUP(F724,'[2]baza umowy'!A:AJ,36,FALSE)</f>
        <v>01 Obszar miejski</v>
      </c>
      <c r="V724" t="str">
        <f>VLOOKUP(F724,'[2]baza umowy'!H:AH,27,FALSE)</f>
        <v>08 Inne inwestycje w przedsiębiorstwa</v>
      </c>
      <c r="W724" t="str">
        <f>VLOOKUP(F724,'[2]baza umowy'!H:AK,30,FALSE)</f>
        <v>18 Edukacja</v>
      </c>
      <c r="X724" t="str">
        <f>VLOOKUP(F724,'[2]baza umowy'!A:AM,39,FALSE)</f>
        <v>MAQSIMUM MATUSIEWICZ RUCHLEWICZ WYCICHOWSKI SPÓŁKA JAWNA</v>
      </c>
      <c r="Y724" t="str">
        <f>VLOOKUP(F724,'[2]baza umowy'!A:AU,47,FALSE)</f>
        <v>spółka jawna - mikro przedsiębiorstwo</v>
      </c>
      <c r="Z724" t="str">
        <f>VLOOKUP(F724,'[2]baza umowy'!A:AW,49,FALSE)</f>
        <v>przedsiębiorca lub przedsiębiorstwo</v>
      </c>
      <c r="AA724" t="str">
        <f>VLOOKUP(F724,'[2]baza umowy'!A:AL,38,FALSE)</f>
        <v>8510306564</v>
      </c>
    </row>
    <row r="725" spans="1:27" x14ac:dyDescent="0.25">
      <c r="A725" t="str">
        <f>VLOOKUP(F725,'[2]baza umowy'!A:B,2,FALSE)</f>
        <v>RPZP.07.00.00</v>
      </c>
      <c r="B725" t="str">
        <f>VLOOKUP(F725,'[2]baza umowy'!A:C,3,FALSE)</f>
        <v>RPZP.07.02.00</v>
      </c>
      <c r="C725">
        <f>VLOOKUP(F725,'[2]baza umowy'!A:D,4,FALSE)</f>
        <v>0</v>
      </c>
      <c r="D725" s="102" t="s">
        <v>7368</v>
      </c>
      <c r="E725" s="103" t="str">
        <f>VLOOKUP(F725,'[2]baza umowy'!A:E,5,FALSE)</f>
        <v>RPZP.07.02.00-32-023/09-04</v>
      </c>
      <c r="F725" s="102" t="s">
        <v>7371</v>
      </c>
      <c r="G725" s="89" t="e">
        <f>VLOOKUP(F725,baza!G:G,1,FALSE)</f>
        <v>#N/A</v>
      </c>
      <c r="H725" s="102" t="s">
        <v>20039</v>
      </c>
      <c r="I725" s="104" t="s">
        <v>20040</v>
      </c>
      <c r="J725" s="105" t="str">
        <f t="shared" si="22"/>
        <v>RPZP.07.02.00-32-023/09-03</v>
      </c>
      <c r="K725" s="104" t="s">
        <v>20041</v>
      </c>
      <c r="L725" s="102" t="s">
        <v>20042</v>
      </c>
      <c r="M725" s="102" t="s">
        <v>2980</v>
      </c>
      <c r="N725" s="102" t="s">
        <v>2979</v>
      </c>
      <c r="O725" s="106" t="s">
        <v>2106</v>
      </c>
      <c r="P725" s="92" t="str">
        <f>VLOOKUP(F725,'[2]kiedy utworzył wop'!B:H,7,FALSE)</f>
        <v>2012-11-07</v>
      </c>
      <c r="Q725" s="107" t="s">
        <v>2281</v>
      </c>
      <c r="R725" s="108" t="str">
        <f t="shared" si="23"/>
        <v>2012</v>
      </c>
      <c r="S725" s="109" t="s">
        <v>6255</v>
      </c>
      <c r="T725" s="96">
        <f>VLOOKUP(F725,'[2]dofinansowanie '!P:AI,20,FALSE)</f>
        <v>2785565.52</v>
      </c>
      <c r="U725" t="str">
        <f>VLOOKUP(F725,'[2]baza umowy'!A:AJ,36,FALSE)</f>
        <v>01 Obszar miejski</v>
      </c>
      <c r="V725" t="str">
        <f>VLOOKUP(F725,'[2]baza umowy'!H:AH,27,FALSE)</f>
        <v>79 Pozostała infrastruktura społeczna</v>
      </c>
      <c r="W725" t="str">
        <f>VLOOKUP(F725,'[2]baza umowy'!H:AK,30,FALSE)</f>
        <v>00 Nie dotyczy</v>
      </c>
      <c r="X725" t="str">
        <f>VLOOKUP(F725,'[2]baza umowy'!A:AM,39,FALSE)</f>
        <v>Miasto Białogard</v>
      </c>
      <c r="Y725" t="str">
        <f>VLOOKUP(F725,'[2]baza umowy'!A:AU,47,FALSE)</f>
        <v>wspólnota samorządowa</v>
      </c>
      <c r="Z725" t="str">
        <f>VLOOKUP(F725,'[2]baza umowy'!A:AW,49,FALSE)</f>
        <v>Jednostka samorządu terytorialnego</v>
      </c>
      <c r="AA725" t="str">
        <f>VLOOKUP(F725,'[2]baza umowy'!A:AL,38,FALSE)</f>
        <v>6721001814</v>
      </c>
    </row>
    <row r="726" spans="1:27" x14ac:dyDescent="0.25">
      <c r="A726" t="str">
        <f>VLOOKUP(F726,'[2]baza umowy'!A:B,2,FALSE)</f>
        <v>RPZP.01.00.00</v>
      </c>
      <c r="B726" t="str">
        <f>VLOOKUP(F726,'[2]baza umowy'!A:C,3,FALSE)</f>
        <v>RPZP.01.01.00</v>
      </c>
      <c r="C726" t="str">
        <f>VLOOKUP(F726,'[2]baza umowy'!A:D,4,FALSE)</f>
        <v>RPZP.01.01.02</v>
      </c>
      <c r="D726" s="102" t="s">
        <v>10030</v>
      </c>
      <c r="E726" s="103" t="str">
        <f>VLOOKUP(F726,'[2]baza umowy'!A:E,5,FALSE)</f>
        <v>RPZP.01.01.02-32-125/08-02</v>
      </c>
      <c r="F726" s="102" t="s">
        <v>10033</v>
      </c>
      <c r="G726" s="89" t="e">
        <f>VLOOKUP(F726,baza!G:G,1,FALSE)</f>
        <v>#N/A</v>
      </c>
      <c r="H726" s="102" t="s">
        <v>20043</v>
      </c>
      <c r="I726" s="104" t="s">
        <v>20044</v>
      </c>
      <c r="J726" s="105" t="str">
        <f t="shared" si="22"/>
        <v>RPZP.01.01.02-32-125/08-13</v>
      </c>
      <c r="K726" s="104" t="s">
        <v>20045</v>
      </c>
      <c r="L726" s="102" t="s">
        <v>20046</v>
      </c>
      <c r="M726" s="102" t="s">
        <v>10037</v>
      </c>
      <c r="N726" s="102" t="s">
        <v>10036</v>
      </c>
      <c r="O726" s="106" t="s">
        <v>12716</v>
      </c>
      <c r="P726" s="92" t="str">
        <f>VLOOKUP(F726,'[2]kiedy utworzył wop'!B:H,7,FALSE)</f>
        <v>2012-11-07</v>
      </c>
      <c r="Q726" s="107" t="s">
        <v>2281</v>
      </c>
      <c r="R726" s="108" t="str">
        <f t="shared" si="23"/>
        <v>2012</v>
      </c>
      <c r="S726" s="109" t="s">
        <v>6255</v>
      </c>
      <c r="T726" s="96">
        <f>VLOOKUP(F726,'[2]dofinansowanie '!P:AI,20,FALSE)</f>
        <v>948036.94</v>
      </c>
      <c r="U726" t="str">
        <f>VLOOKUP(F726,'[2]baza umowy'!A:AJ,36,FALSE)</f>
        <v>01 Obszar miejski</v>
      </c>
      <c r="V726" t="str">
        <f>VLOOKUP(F726,'[2]baza umowy'!H:AH,27,FALSE)</f>
        <v>08 Inne inwestycje w przedsiębiorstwa</v>
      </c>
      <c r="W726" t="str">
        <f>VLOOKUP(F726,'[2]baza umowy'!H:AK,30,FALSE)</f>
        <v>06 Nieokreślony przemysł wytwórczy</v>
      </c>
      <c r="X726" t="str">
        <f>VLOOKUP(F726,'[2]baza umowy'!A:AM,39,FALSE)</f>
        <v>Plastic Form B.Jagiełło-Waszkiel, A.Waszkiel, J.Wiśniewska, A.Wiśniewski Spółka Jawna</v>
      </c>
      <c r="Y726" t="str">
        <f>VLOOKUP(F726,'[2]baza umowy'!A:AU,47,FALSE)</f>
        <v>spółka jawna - średnie przedsiębiorstwo</v>
      </c>
      <c r="Z726" t="str">
        <f>VLOOKUP(F726,'[2]baza umowy'!A:AW,49,FALSE)</f>
        <v>przedsiębiorca lub przedsiębiorstwo</v>
      </c>
      <c r="AA726" t="str">
        <f>VLOOKUP(F726,'[2]baza umowy'!A:AL,38,FALSE)</f>
        <v>6720050259</v>
      </c>
    </row>
    <row r="727" spans="1:27" x14ac:dyDescent="0.25">
      <c r="A727" t="str">
        <f>VLOOKUP(F727,'[2]baza umowy'!A:B,2,FALSE)</f>
        <v>RPZP.06.00.00</v>
      </c>
      <c r="B727" t="str">
        <f>VLOOKUP(F727,'[2]baza umowy'!A:C,3,FALSE)</f>
        <v>RPZP.06.01.00</v>
      </c>
      <c r="C727" t="str">
        <f>VLOOKUP(F727,'[2]baza umowy'!A:D,4,FALSE)</f>
        <v>RPZP.06.01.01</v>
      </c>
      <c r="D727" s="102" t="s">
        <v>3330</v>
      </c>
      <c r="E727" s="103" t="str">
        <f>VLOOKUP(F727,'[2]baza umowy'!A:E,5,FALSE)</f>
        <v>RPZP.06.01.01-32-012/09-02</v>
      </c>
      <c r="F727" s="102" t="s">
        <v>3333</v>
      </c>
      <c r="G727" s="89" t="e">
        <f>VLOOKUP(F727,baza!G:G,1,FALSE)</f>
        <v>#N/A</v>
      </c>
      <c r="H727" s="102" t="s">
        <v>20047</v>
      </c>
      <c r="I727" s="104" t="s">
        <v>20048</v>
      </c>
      <c r="J727" s="105" t="str">
        <f t="shared" si="22"/>
        <v>RPZP.06.01.01-32-012/09-04</v>
      </c>
      <c r="K727" s="104" t="s">
        <v>20049</v>
      </c>
      <c r="L727" s="102" t="s">
        <v>20050</v>
      </c>
      <c r="M727" s="102" t="s">
        <v>1074</v>
      </c>
      <c r="N727" s="102" t="s">
        <v>1073</v>
      </c>
      <c r="O727" s="106" t="s">
        <v>10974</v>
      </c>
      <c r="P727" s="92" t="str">
        <f>VLOOKUP(F727,'[2]kiedy utworzył wop'!B:H,7,FALSE)</f>
        <v>2012-11-08</v>
      </c>
      <c r="Q727" s="107" t="s">
        <v>2281</v>
      </c>
      <c r="R727" s="108" t="str">
        <f t="shared" si="23"/>
        <v>2012</v>
      </c>
      <c r="S727" s="109" t="s">
        <v>6255</v>
      </c>
      <c r="T727" s="96">
        <f>VLOOKUP(F727,'[2]dofinansowanie '!P:AI,20,FALSE)</f>
        <v>302932.43</v>
      </c>
      <c r="U727" t="str">
        <f>VLOOKUP(F727,'[2]baza umowy'!A:AJ,36,FALSE)</f>
        <v>01 Obszar miejski</v>
      </c>
      <c r="V727" t="str">
        <f>VLOOKUP(F727,'[2]baza umowy'!H:AH,27,FALSE)</f>
        <v>57 Inne wsparcie na rzecz wzmocnienia usług turystycznych</v>
      </c>
      <c r="W727" t="str">
        <f>VLOOKUP(F727,'[2]baza umowy'!H:AK,30,FALSE)</f>
        <v>22 Inne niewyszczególnione usługi</v>
      </c>
      <c r="X727" t="str">
        <f>VLOOKUP(F727,'[2]baza umowy'!A:AM,39,FALSE)</f>
        <v>Gmina Miasto Szczecin</v>
      </c>
      <c r="Y727" t="str">
        <f>VLOOKUP(F727,'[2]baza umowy'!A:AU,47,FALSE)</f>
        <v>wspólnota samorządowa - gmina</v>
      </c>
      <c r="Z727" t="str">
        <f>VLOOKUP(F727,'[2]baza umowy'!A:AW,49,FALSE)</f>
        <v>Jednostka samorządu terytorialnego</v>
      </c>
      <c r="AA727" t="str">
        <f>VLOOKUP(F727,'[2]baza umowy'!A:AL,38,FALSE)</f>
        <v>8510309410</v>
      </c>
    </row>
    <row r="728" spans="1:27" x14ac:dyDescent="0.25">
      <c r="A728" t="str">
        <f>VLOOKUP(F728,'[2]baza umowy'!A:B,2,FALSE)</f>
        <v>RPZP.04.00.00</v>
      </c>
      <c r="B728" t="str">
        <f>VLOOKUP(F728,'[2]baza umowy'!A:C,3,FALSE)</f>
        <v>RPZP.04.01.00</v>
      </c>
      <c r="C728">
        <f>VLOOKUP(F728,'[2]baza umowy'!A:D,4,FALSE)</f>
        <v>0</v>
      </c>
      <c r="D728" s="102" t="s">
        <v>10769</v>
      </c>
      <c r="E728" s="103" t="str">
        <f>VLOOKUP(F728,'[2]baza umowy'!A:E,5,FALSE)</f>
        <v>RPZP.04.01.00-32-002/11-02</v>
      </c>
      <c r="F728" s="102" t="s">
        <v>10772</v>
      </c>
      <c r="G728" s="89" t="e">
        <f>VLOOKUP(F728,baza!G:G,1,FALSE)</f>
        <v>#N/A</v>
      </c>
      <c r="H728" s="102" t="s">
        <v>20051</v>
      </c>
      <c r="I728" s="104" t="s">
        <v>10769</v>
      </c>
      <c r="J728" s="105" t="str">
        <f t="shared" si="22"/>
        <v>RPZP.04.01.00-32-002/11-02</v>
      </c>
      <c r="K728" s="104" t="s">
        <v>20052</v>
      </c>
      <c r="L728" s="102" t="s">
        <v>20053</v>
      </c>
      <c r="M728" s="102" t="s">
        <v>3965</v>
      </c>
      <c r="N728" s="102" t="s">
        <v>3964</v>
      </c>
      <c r="O728" s="106" t="s">
        <v>10974</v>
      </c>
      <c r="P728" s="92" t="str">
        <f>VLOOKUP(F728,'[2]kiedy utworzył wop'!B:H,7,FALSE)</f>
        <v>2012-11-09</v>
      </c>
      <c r="Q728" s="107" t="s">
        <v>2281</v>
      </c>
      <c r="R728" s="108" t="str">
        <f t="shared" si="23"/>
        <v>2012</v>
      </c>
      <c r="S728" s="109" t="s">
        <v>7768</v>
      </c>
      <c r="T728" s="96">
        <f>VLOOKUP(F728,'[2]dofinansowanie '!P:AI,20,FALSE)</f>
        <v>780000</v>
      </c>
      <c r="U728" t="str">
        <f>VLOOKUP(F728,'[2]baza umowy'!A:AJ,36,FALSE)</f>
        <v>05 Obszary wiejskie (poza obszarami górskimi, wyspami lub o niskiej i bardzo niskiej gęstości zaludnienia)</v>
      </c>
      <c r="V728" t="str">
        <f>VLOOKUP(F728,'[2]baza umowy'!H:AH,27,FALSE)</f>
        <v>39 Energia odnawialna: wiatrowa</v>
      </c>
      <c r="W728" t="str">
        <f>VLOOKUP(F728,'[2]baza umowy'!H:AK,30,FALSE)</f>
        <v>08 Wytwarzanie i dystrybucja energii elektrycznej, gazu i ciepła</v>
      </c>
      <c r="X728" t="str">
        <f>VLOOKUP(F728,'[2]baza umowy'!A:AM,39,FALSE)</f>
        <v>Dr Barzyk Consulting Grzegorz Barzyk</v>
      </c>
      <c r="Y728" t="str">
        <f>VLOOKUP(F728,'[2]baza umowy'!A:AU,47,FALSE)</f>
        <v>osoba fizyczna prowadząca działalność gospodarczą - mikro przedsiębiorstwo</v>
      </c>
      <c r="Z728" t="str">
        <f>VLOOKUP(F728,'[2]baza umowy'!A:AW,49,FALSE)</f>
        <v>przedsiębiorca lub przedsiębiorstwo</v>
      </c>
      <c r="AA728" t="str">
        <f>VLOOKUP(F728,'[2]baza umowy'!A:AL,38,FALSE)</f>
        <v>8520901386</v>
      </c>
    </row>
    <row r="729" spans="1:27" x14ac:dyDescent="0.25">
      <c r="A729" t="str">
        <f>VLOOKUP(F729,'[2]baza umowy'!A:B,2,FALSE)</f>
        <v>RPZP.04.00.00</v>
      </c>
      <c r="B729" t="str">
        <f>VLOOKUP(F729,'[2]baza umowy'!A:C,3,FALSE)</f>
        <v>RPZP.04.03.00</v>
      </c>
      <c r="C729">
        <f>VLOOKUP(F729,'[2]baza umowy'!A:D,4,FALSE)</f>
        <v>0</v>
      </c>
      <c r="D729" s="102" t="s">
        <v>10113</v>
      </c>
      <c r="E729" s="103" t="str">
        <f>VLOOKUP(F729,'[2]baza umowy'!A:E,5,FALSE)</f>
        <v>RPZP.04.03.00-32-007/09-04</v>
      </c>
      <c r="F729" s="102" t="s">
        <v>10116</v>
      </c>
      <c r="G729" s="89" t="e">
        <f>VLOOKUP(F729,baza!G:G,1,FALSE)</f>
        <v>#N/A</v>
      </c>
      <c r="H729" s="102" t="s">
        <v>20054</v>
      </c>
      <c r="I729" s="104" t="s">
        <v>20055</v>
      </c>
      <c r="J729" s="105" t="str">
        <f t="shared" si="22"/>
        <v>RPZP.04.03.00-32-007/09-14</v>
      </c>
      <c r="K729" s="104" t="s">
        <v>20056</v>
      </c>
      <c r="L729" s="102" t="s">
        <v>20057</v>
      </c>
      <c r="M729" s="102" t="s">
        <v>7834</v>
      </c>
      <c r="N729" s="102" t="s">
        <v>7833</v>
      </c>
      <c r="O729" s="106" t="s">
        <v>1195</v>
      </c>
      <c r="P729" s="92" t="str">
        <f>VLOOKUP(F729,'[2]kiedy utworzył wop'!B:H,7,FALSE)</f>
        <v>2012-11-19</v>
      </c>
      <c r="Q729" s="107" t="s">
        <v>2281</v>
      </c>
      <c r="R729" s="108" t="str">
        <f t="shared" si="23"/>
        <v>2012</v>
      </c>
      <c r="S729" s="109" t="s">
        <v>7768</v>
      </c>
      <c r="T729" s="96">
        <f>VLOOKUP(F729,'[2]dofinansowanie '!P:AI,20,FALSE)</f>
        <v>3962158.39</v>
      </c>
      <c r="U729" t="str">
        <f>VLOOKUP(F729,'[2]baza umowy'!A:AJ,36,FALSE)</f>
        <v>05 Obszary wiejskie (poza obszarami górskimi, wyspami lub o niskiej i bardzo niskiej gęstości zaludnienia)</v>
      </c>
      <c r="V729" t="str">
        <f>VLOOKUP(F729,'[2]baza umowy'!H:AH,27,FALSE)</f>
        <v>46 Oczyszczanie ścieków</v>
      </c>
      <c r="W729" t="str">
        <f>VLOOKUP(F729,'[2]baza umowy'!H:AK,30,FALSE)</f>
        <v>21 Działalność związana ze środowiskiem naturalnym</v>
      </c>
      <c r="X729" t="str">
        <f>VLOOKUP(F729,'[2]baza umowy'!A:AM,39,FALSE)</f>
        <v>Gmina Resko</v>
      </c>
      <c r="Y729" t="str">
        <f>VLOOKUP(F729,'[2]baza umowy'!A:AU,47,FALSE)</f>
        <v>wspólnota samorządowa</v>
      </c>
      <c r="Z729" t="str">
        <f>VLOOKUP(F729,'[2]baza umowy'!A:AW,49,FALSE)</f>
        <v>jednostka samorządu terytorialnego, związek lub stowarzyszenie jst</v>
      </c>
      <c r="AA729" t="str">
        <f>VLOOKUP(F729,'[2]baza umowy'!A:AL,38,FALSE)</f>
        <v>2530307954</v>
      </c>
    </row>
    <row r="730" spans="1:27" x14ac:dyDescent="0.25">
      <c r="A730" t="str">
        <f>VLOOKUP(F730,'[2]baza umowy'!A:B,2,FALSE)</f>
        <v>RPZP.01.00.00</v>
      </c>
      <c r="B730" t="str">
        <f>VLOOKUP(F730,'[2]baza umowy'!A:C,3,FALSE)</f>
        <v>RPZP.01.03.00</v>
      </c>
      <c r="C730" t="str">
        <f>VLOOKUP(F730,'[2]baza umowy'!A:D,4,FALSE)</f>
        <v>RPZP.01.03.02</v>
      </c>
      <c r="D730" s="102" t="s">
        <v>7702</v>
      </c>
      <c r="E730" s="103" t="str">
        <f>VLOOKUP(F730,'[2]baza umowy'!A:E,5,FALSE)</f>
        <v>RPZP.01.03.02-32-006/11-02</v>
      </c>
      <c r="F730" s="102" t="s">
        <v>7705</v>
      </c>
      <c r="G730" s="89" t="e">
        <f>VLOOKUP(F730,baza!G:G,1,FALSE)</f>
        <v>#N/A</v>
      </c>
      <c r="H730" s="102" t="s">
        <v>20058</v>
      </c>
      <c r="I730" s="104" t="s">
        <v>20059</v>
      </c>
      <c r="J730" s="105" t="str">
        <f t="shared" si="22"/>
        <v>RPZP.01.03.02-32-006/11-01</v>
      </c>
      <c r="K730" s="104" t="s">
        <v>20060</v>
      </c>
      <c r="L730" s="102" t="s">
        <v>20061</v>
      </c>
      <c r="M730" s="102" t="s">
        <v>7709</v>
      </c>
      <c r="N730" s="102" t="s">
        <v>7708</v>
      </c>
      <c r="O730" s="106" t="s">
        <v>10943</v>
      </c>
      <c r="P730" s="92" t="str">
        <f>VLOOKUP(F730,'[2]kiedy utworzył wop'!B:H,7,FALSE)</f>
        <v>2012-11-19</v>
      </c>
      <c r="Q730" s="107" t="s">
        <v>2281</v>
      </c>
      <c r="R730" s="108" t="str">
        <f t="shared" si="23"/>
        <v>2012</v>
      </c>
      <c r="S730" s="109" t="s">
        <v>7768</v>
      </c>
      <c r="T730" s="96">
        <f>VLOOKUP(F730,'[2]dofinansowanie '!P:AI,20,FALSE)</f>
        <v>10877.31</v>
      </c>
      <c r="U730" t="str">
        <f>VLOOKUP(F730,'[2]baza umowy'!A:AJ,36,FALSE)</f>
        <v>00 Nie dotyczy</v>
      </c>
      <c r="V730" t="str">
        <f>VLOOKUP(F730,'[2]baza umowy'!H:AH,27,FALSE)</f>
        <v>05 Usługi w zakresie zaawansowanego wsparcia dla przedsiębiorstw i grup przedsiębiorstw</v>
      </c>
      <c r="W730" t="str">
        <f>VLOOKUP(F730,'[2]baza umowy'!H:AK,30,FALSE)</f>
        <v>13 Handel hurtowy i detaliczny</v>
      </c>
      <c r="X730" t="str">
        <f>VLOOKUP(F730,'[2]baza umowy'!A:AM,39,FALSE)</f>
        <v>HEG MARIUSZ MYŚLIWIEC</v>
      </c>
      <c r="Y730" t="str">
        <f>VLOOKUP(F730,'[2]baza umowy'!A:AU,47,FALSE)</f>
        <v>osoba fizyczna prowadząca działalność gospodarczą - mikro przedsiębiorstwo</v>
      </c>
      <c r="Z730" t="str">
        <f>VLOOKUP(F730,'[2]baza umowy'!A:AW,49,FALSE)</f>
        <v>przedsiębiorca lub przedsiębiorstwo</v>
      </c>
      <c r="AA730" t="str">
        <f>VLOOKUP(F730,'[2]baza umowy'!A:AL,38,FALSE)</f>
        <v>9551137432</v>
      </c>
    </row>
    <row r="731" spans="1:27" x14ac:dyDescent="0.25">
      <c r="A731" t="str">
        <f>VLOOKUP(F731,'[2]baza umowy'!A:B,2,FALSE)</f>
        <v>RPZP.01.00.00</v>
      </c>
      <c r="B731" t="str">
        <f>VLOOKUP(F731,'[2]baza umowy'!A:C,3,FALSE)</f>
        <v>RPZP.01.01.00</v>
      </c>
      <c r="C731" t="str">
        <f>VLOOKUP(F731,'[2]baza umowy'!A:D,4,FALSE)</f>
        <v>RPZP.01.01.01</v>
      </c>
      <c r="D731" s="102" t="s">
        <v>8381</v>
      </c>
      <c r="E731" s="103" t="str">
        <f>VLOOKUP(F731,'[2]baza umowy'!A:E,5,FALSE)</f>
        <v>RPZP.01.01.01-32-185/09-02</v>
      </c>
      <c r="F731" s="102" t="s">
        <v>8384</v>
      </c>
      <c r="G731" s="89" t="e">
        <f>VLOOKUP(F731,baza!G:G,1,FALSE)</f>
        <v>#N/A</v>
      </c>
      <c r="H731" s="102" t="s">
        <v>20062</v>
      </c>
      <c r="I731" s="104" t="s">
        <v>20063</v>
      </c>
      <c r="J731" s="105" t="str">
        <f t="shared" si="22"/>
        <v>RPZP.01.01.01-32-185/09-05</v>
      </c>
      <c r="K731" s="104" t="s">
        <v>20064</v>
      </c>
      <c r="L731" s="102" t="s">
        <v>20065</v>
      </c>
      <c r="M731" s="102" t="s">
        <v>8387</v>
      </c>
      <c r="N731" s="102" t="s">
        <v>8386</v>
      </c>
      <c r="O731" s="106" t="s">
        <v>12926</v>
      </c>
      <c r="P731" s="92" t="str">
        <f>VLOOKUP(F731,'[2]kiedy utworzył wop'!B:H,7,FALSE)</f>
        <v>2012-11-19</v>
      </c>
      <c r="Q731" s="107" t="s">
        <v>2281</v>
      </c>
      <c r="R731" s="108" t="str">
        <f t="shared" si="23"/>
        <v>2012</v>
      </c>
      <c r="S731" s="109" t="s">
        <v>7768</v>
      </c>
      <c r="T731" s="96">
        <f>VLOOKUP(F731,'[2]dofinansowanie '!P:AI,20,FALSE)</f>
        <v>677686.42</v>
      </c>
      <c r="U731" t="str">
        <f>VLOOKUP(F731,'[2]baza umowy'!A:AJ,36,FALSE)</f>
        <v>01 Obszar miejski</v>
      </c>
      <c r="V731" t="str">
        <f>VLOOKUP(F731,'[2]baza umowy'!H:AH,27,FALSE)</f>
        <v>08 Inne inwestycje w przedsiębiorstwa</v>
      </c>
      <c r="W731" t="str">
        <f>VLOOKUP(F731,'[2]baza umowy'!H:AK,30,FALSE)</f>
        <v>13 Handel hurtowy i detaliczny</v>
      </c>
      <c r="X731" t="str">
        <f>VLOOKUP(F731,'[2]baza umowy'!A:AM,39,FALSE)</f>
        <v>Transport, Wyszukiwanie Samochodów Na Zamówienie Klienta Robert Kaczmarek</v>
      </c>
      <c r="Y731" t="str">
        <f>VLOOKUP(F731,'[2]baza umowy'!A:AU,47,FALSE)</f>
        <v>osoba fizyczna prowadząca działalność gospodarczą - mikro przedsiębiorstwo</v>
      </c>
      <c r="Z731" t="str">
        <f>VLOOKUP(F731,'[2]baza umowy'!A:AW,49,FALSE)</f>
        <v>przedsiębiorca lub przedsiębiorstwo</v>
      </c>
      <c r="AA731" t="str">
        <f>VLOOKUP(F731,'[2]baza umowy'!A:AL,38,FALSE)</f>
        <v>8571769749</v>
      </c>
    </row>
    <row r="732" spans="1:27" x14ac:dyDescent="0.25">
      <c r="A732" t="str">
        <f>VLOOKUP(F732,'[2]baza umowy'!A:B,2,FALSE)</f>
        <v>RPZP.01.00.00</v>
      </c>
      <c r="B732" t="str">
        <f>VLOOKUP(F732,'[2]baza umowy'!A:C,3,FALSE)</f>
        <v>RPZP.01.01.00</v>
      </c>
      <c r="C732" t="str">
        <f>VLOOKUP(F732,'[2]baza umowy'!A:D,4,FALSE)</f>
        <v>RPZP.01.01.02</v>
      </c>
      <c r="D732" s="102" t="s">
        <v>10569</v>
      </c>
      <c r="E732" s="103" t="str">
        <f>VLOOKUP(F732,'[2]baza umowy'!A:E,5,FALSE)</f>
        <v>RPZP.01.01.02-32-076/09-03</v>
      </c>
      <c r="F732" s="102" t="s">
        <v>10572</v>
      </c>
      <c r="G732" s="89" t="e">
        <f>VLOOKUP(F732,baza!G:G,1,FALSE)</f>
        <v>#N/A</v>
      </c>
      <c r="H732" s="102" t="s">
        <v>20066</v>
      </c>
      <c r="I732" s="104" t="s">
        <v>20067</v>
      </c>
      <c r="J732" s="105" t="str">
        <f t="shared" si="22"/>
        <v>RPZP.01.01.02-32-076/09-07</v>
      </c>
      <c r="K732" s="104" t="s">
        <v>20068</v>
      </c>
      <c r="L732" s="102" t="s">
        <v>20069</v>
      </c>
      <c r="M732" s="102" t="s">
        <v>10575</v>
      </c>
      <c r="N732" s="102" t="s">
        <v>787</v>
      </c>
      <c r="O732" s="106" t="s">
        <v>11898</v>
      </c>
      <c r="P732" s="92" t="str">
        <f>VLOOKUP(F732,'[2]kiedy utworzył wop'!B:H,7,FALSE)</f>
        <v>2012-11-19</v>
      </c>
      <c r="Q732" s="107" t="s">
        <v>2281</v>
      </c>
      <c r="R732" s="108" t="str">
        <f t="shared" si="23"/>
        <v>2012</v>
      </c>
      <c r="S732" s="109" t="s">
        <v>8063</v>
      </c>
      <c r="T732" s="96">
        <f>VLOOKUP(F732,'[2]dofinansowanie '!P:AI,20,FALSE)</f>
        <v>1996871.55</v>
      </c>
      <c r="U732" t="str">
        <f>VLOOKUP(F732,'[2]baza umowy'!A:AJ,36,FALSE)</f>
        <v>01 Obszar miejski</v>
      </c>
      <c r="V732" t="str">
        <f>VLOOKUP(F732,'[2]baza umowy'!H:AH,27,FALSE)</f>
        <v>08 Inne inwestycje w przedsiębiorstwa</v>
      </c>
      <c r="W732" t="str">
        <f>VLOOKUP(F732,'[2]baza umowy'!H:AK,30,FALSE)</f>
        <v>11 Transport</v>
      </c>
      <c r="X732" t="str">
        <f>VLOOKUP(F732,'[2]baza umowy'!A:AM,39,FALSE)</f>
        <v>Andreas spółka z ograniczoną odpowiedzialnością</v>
      </c>
      <c r="Y732" t="str">
        <f>VLOOKUP(F732,'[2]baza umowy'!A:AU,47,FALSE)</f>
        <v>spółka z ograniczoną odpowiedzialnością - małe przedsiębiorstwo</v>
      </c>
      <c r="Z732" t="str">
        <f>VLOOKUP(F732,'[2]baza umowy'!A:AW,49,FALSE)</f>
        <v>przedsiębiorca lub przedsiębiorstwo</v>
      </c>
      <c r="AA732" t="str">
        <f>VLOOKUP(F732,'[2]baza umowy'!A:AL,38,FALSE)</f>
        <v>8510207856</v>
      </c>
    </row>
    <row r="733" spans="1:27" x14ac:dyDescent="0.25">
      <c r="A733" t="str">
        <f>VLOOKUP(F733,'[2]baza umowy'!A:B,2,FALSE)</f>
        <v>RPZP.01.00.00</v>
      </c>
      <c r="B733" t="str">
        <f>VLOOKUP(F733,'[2]baza umowy'!A:C,3,FALSE)</f>
        <v>RPZP.01.01.00</v>
      </c>
      <c r="C733" t="str">
        <f>VLOOKUP(F733,'[2]baza umowy'!A:D,4,FALSE)</f>
        <v>RPZP.01.01.01</v>
      </c>
      <c r="D733" s="102" t="s">
        <v>20070</v>
      </c>
      <c r="E733" s="103" t="str">
        <f>VLOOKUP(F733,'[2]baza umowy'!A:E,5,FALSE)</f>
        <v>RPZP.01.01.01-32-154/09-05</v>
      </c>
      <c r="F733" s="102" t="s">
        <v>8625</v>
      </c>
      <c r="G733" s="89" t="e">
        <f>VLOOKUP(F733,baza!G:G,1,FALSE)</f>
        <v>#N/A</v>
      </c>
      <c r="H733" s="102" t="s">
        <v>20071</v>
      </c>
      <c r="I733" s="104" t="s">
        <v>20070</v>
      </c>
      <c r="J733" s="105" t="str">
        <f t="shared" si="22"/>
        <v>RPZP.01.01.01-32-154/09-04</v>
      </c>
      <c r="K733" s="104" t="s">
        <v>20072</v>
      </c>
      <c r="L733" s="102" t="s">
        <v>20073</v>
      </c>
      <c r="M733" s="102" t="s">
        <v>8628</v>
      </c>
      <c r="N733" s="102" t="s">
        <v>8627</v>
      </c>
      <c r="O733" s="106" t="s">
        <v>6254</v>
      </c>
      <c r="P733" s="92" t="str">
        <f>VLOOKUP(F733,'[2]kiedy utworzył wop'!B:H,7,FALSE)</f>
        <v>2012-11-20</v>
      </c>
      <c r="Q733" s="107" t="s">
        <v>2281</v>
      </c>
      <c r="R733" s="108" t="str">
        <f t="shared" si="23"/>
        <v>2012</v>
      </c>
      <c r="S733" s="109" t="s">
        <v>8063</v>
      </c>
      <c r="T733" s="96">
        <f>VLOOKUP(F733,'[2]dofinansowanie '!P:AI,20,FALSE)</f>
        <v>34563.51</v>
      </c>
      <c r="U733" t="str">
        <f>VLOOKUP(F733,'[2]baza umowy'!A:AJ,36,FALSE)</f>
        <v>01 Obszar miejski</v>
      </c>
      <c r="V733" t="str">
        <f>VLOOKUP(F733,'[2]baza umowy'!H:AH,27,FALSE)</f>
        <v>08 Inne inwestycje w przedsiębiorstwa</v>
      </c>
      <c r="W733" t="str">
        <f>VLOOKUP(F733,'[2]baza umowy'!H:AK,30,FALSE)</f>
        <v>22 Inne niewyszczególnione usługi</v>
      </c>
      <c r="X733" t="str">
        <f>VLOOKUP(F733,'[2]baza umowy'!A:AM,39,FALSE)</f>
        <v>C+HO aR s.c. Aleksandra Wachnicka, Paweł Wachnicki</v>
      </c>
      <c r="Y733" t="str">
        <f>VLOOKUP(F733,'[2]baza umowy'!A:AU,47,FALSE)</f>
        <v>spółka cywilna prowadząca działalność w oparciu o umowę zawartą na podstawie KC - mikro przedsiębiorstwo</v>
      </c>
      <c r="Z733" t="str">
        <f>VLOOKUP(F733,'[2]baza umowy'!A:AW,49,FALSE)</f>
        <v>przedsiębiorca lub przedsiębiorstwo</v>
      </c>
      <c r="AA733" t="str">
        <f>VLOOKUP(F733,'[2]baza umowy'!A:AL,38,FALSE)</f>
        <v>8512953003</v>
      </c>
    </row>
    <row r="734" spans="1:27" x14ac:dyDescent="0.25">
      <c r="A734" t="str">
        <f>VLOOKUP(F734,'[2]baza umowy'!A:B,2,FALSE)</f>
        <v>RPZP.01.00.00</v>
      </c>
      <c r="B734" t="str">
        <f>VLOOKUP(F734,'[2]baza umowy'!A:C,3,FALSE)</f>
        <v>RPZP.01.03.00</v>
      </c>
      <c r="C734" t="str">
        <f>VLOOKUP(F734,'[2]baza umowy'!A:D,4,FALSE)</f>
        <v>RPZP.01.03.02</v>
      </c>
      <c r="D734" s="102" t="s">
        <v>9916</v>
      </c>
      <c r="E734" s="103" t="str">
        <f>VLOOKUP(F734,'[2]baza umowy'!A:E,5,FALSE)</f>
        <v>RPZP.01.03.02-32-064/11-02</v>
      </c>
      <c r="F734" s="102" t="s">
        <v>9919</v>
      </c>
      <c r="G734" s="89" t="e">
        <f>VLOOKUP(F734,baza!G:G,1,FALSE)</f>
        <v>#N/A</v>
      </c>
      <c r="H734" s="102" t="s">
        <v>20074</v>
      </c>
      <c r="I734" s="104" t="s">
        <v>20075</v>
      </c>
      <c r="J734" s="105" t="str">
        <f t="shared" si="22"/>
        <v>RPZP.01.03.02-32-064/11-01</v>
      </c>
      <c r="K734" s="104" t="s">
        <v>20076</v>
      </c>
      <c r="L734" s="102" t="s">
        <v>20077</v>
      </c>
      <c r="M734" s="102" t="s">
        <v>9923</v>
      </c>
      <c r="N734" s="102" t="s">
        <v>9771</v>
      </c>
      <c r="O734" s="106" t="s">
        <v>10906</v>
      </c>
      <c r="P734" s="92" t="str">
        <f>VLOOKUP(F734,'[2]kiedy utworzył wop'!B:H,7,FALSE)</f>
        <v>2012-11-22</v>
      </c>
      <c r="Q734" s="107" t="s">
        <v>2281</v>
      </c>
      <c r="R734" s="108" t="str">
        <f t="shared" si="23"/>
        <v>2012</v>
      </c>
      <c r="S734" s="109" t="s">
        <v>8063</v>
      </c>
      <c r="T734" s="96">
        <f>VLOOKUP(F734,'[2]dofinansowanie '!P:AI,20,FALSE)</f>
        <v>20000</v>
      </c>
      <c r="U734" t="str">
        <f>VLOOKUP(F734,'[2]baza umowy'!A:AJ,36,FALSE)</f>
        <v>00 Nie dotyczy</v>
      </c>
      <c r="V734" t="str">
        <f>VLOOKUP(F734,'[2]baza umowy'!H:AH,27,FALSE)</f>
        <v>05 Usługi w zakresie zaawansowanego wsparcia dla przedsiębiorstw i grup przedsiębiorstw</v>
      </c>
      <c r="W734" t="str">
        <f>VLOOKUP(F734,'[2]baza umowy'!H:AK,30,FALSE)</f>
        <v>06 Nieokreślony przemysł wytwórczy</v>
      </c>
      <c r="X734" t="str">
        <f>VLOOKUP(F734,'[2]baza umowy'!A:AM,39,FALSE)</f>
        <v>Zakład Mechaniczny METALTECH SPÓŁKA Z OGRANICZONĄ ODPOWIEDZIALNOŚCIĄ</v>
      </c>
      <c r="Y734" t="str">
        <f>VLOOKUP(F734,'[2]baza umowy'!A:AU,47,FALSE)</f>
        <v>spółka z ograniczoną odpowiedzialnością - średnie przedsiębiorstwo</v>
      </c>
      <c r="Z734" t="str">
        <f>VLOOKUP(F734,'[2]baza umowy'!A:AW,49,FALSE)</f>
        <v>przedsiębiorca lub przedsiębiorstwo</v>
      </c>
      <c r="AA734" t="str">
        <f>VLOOKUP(F734,'[2]baza umowy'!A:AL,38,FALSE)</f>
        <v>7650011839</v>
      </c>
    </row>
    <row r="735" spans="1:27" x14ac:dyDescent="0.25">
      <c r="A735" t="str">
        <f>VLOOKUP(F735,'[2]baza umowy'!A:B,2,FALSE)</f>
        <v>RPZP.01.00.00</v>
      </c>
      <c r="B735" t="str">
        <f>VLOOKUP(F735,'[2]baza umowy'!A:C,3,FALSE)</f>
        <v>RPZP.01.01.00</v>
      </c>
      <c r="C735" t="str">
        <f>VLOOKUP(F735,'[2]baza umowy'!A:D,4,FALSE)</f>
        <v>RPZP.01.01.01</v>
      </c>
      <c r="D735" s="102" t="s">
        <v>5330</v>
      </c>
      <c r="E735" s="103" t="str">
        <f>VLOOKUP(F735,'[2]baza umowy'!A:E,5,FALSE)</f>
        <v>RPZP.01.01.01-32-017/09-02</v>
      </c>
      <c r="F735" s="102" t="s">
        <v>5333</v>
      </c>
      <c r="G735" s="89" t="e">
        <f>VLOOKUP(F735,baza!G:G,1,FALSE)</f>
        <v>#N/A</v>
      </c>
      <c r="H735" s="102" t="s">
        <v>20078</v>
      </c>
      <c r="I735" s="104" t="s">
        <v>5330</v>
      </c>
      <c r="J735" s="105" t="str">
        <f t="shared" si="22"/>
        <v>RPZP.01.01.01-32-017/09-02</v>
      </c>
      <c r="K735" s="104" t="s">
        <v>20079</v>
      </c>
      <c r="L735" s="102" t="s">
        <v>20080</v>
      </c>
      <c r="M735" s="102" t="s">
        <v>5336</v>
      </c>
      <c r="N735" s="102" t="s">
        <v>5335</v>
      </c>
      <c r="O735" s="106" t="s">
        <v>5692</v>
      </c>
      <c r="P735" s="92" t="str">
        <f>VLOOKUP(F735,'[2]kiedy utworzył wop'!B:H,7,FALSE)</f>
        <v>2012-11-22</v>
      </c>
      <c r="Q735" s="107" t="s">
        <v>2281</v>
      </c>
      <c r="R735" s="108" t="str">
        <f t="shared" si="23"/>
        <v>2012</v>
      </c>
      <c r="S735" s="109" t="s">
        <v>5692</v>
      </c>
      <c r="T735" s="96">
        <f>VLOOKUP(F735,'[2]dofinansowanie '!P:AI,20,FALSE)</f>
        <v>32191.87</v>
      </c>
      <c r="U735" t="str">
        <f>VLOOKUP(F735,'[2]baza umowy'!A:AJ,36,FALSE)</f>
        <v>01 Obszar miejski</v>
      </c>
      <c r="V735" t="str">
        <f>VLOOKUP(F735,'[2]baza umowy'!H:AH,27,FALSE)</f>
        <v>08 Inne inwestycje w przedsiębiorstwa</v>
      </c>
      <c r="W735" t="str">
        <f>VLOOKUP(F735,'[2]baza umowy'!H:AK,30,FALSE)</f>
        <v>06 Nieokreślony przemysł wytwórczy</v>
      </c>
      <c r="X735" t="str">
        <f>VLOOKUP(F735,'[2]baza umowy'!A:AM,39,FALSE)</f>
        <v>"MK" S.C Raciborski, Rączka</v>
      </c>
      <c r="Y735" t="str">
        <f>VLOOKUP(F735,'[2]baza umowy'!A:AU,47,FALSE)</f>
        <v>spółka cywilna prowadząca działalność w oparciu o umowę zawartą na podstawie KC - mikro przedsiębiorstwo</v>
      </c>
      <c r="Z735" t="str">
        <f>VLOOKUP(F735,'[2]baza umowy'!A:AW,49,FALSE)</f>
        <v>przedsiębiorca lub przedsiębiorstwo</v>
      </c>
      <c r="AA735" t="str">
        <f>VLOOKUP(F735,'[2]baza umowy'!A:AL,38,FALSE)</f>
        <v>8512163229</v>
      </c>
    </row>
    <row r="736" spans="1:27" x14ac:dyDescent="0.25">
      <c r="A736" t="str">
        <f>VLOOKUP(F736,'[2]baza umowy'!A:B,2,FALSE)</f>
        <v>RPZP.01.00.00</v>
      </c>
      <c r="B736" t="str">
        <f>VLOOKUP(F736,'[2]baza umowy'!A:C,3,FALSE)</f>
        <v>RPZP.01.01.00</v>
      </c>
      <c r="C736" t="str">
        <f>VLOOKUP(F736,'[2]baza umowy'!A:D,4,FALSE)</f>
        <v>RPZP.01.01.03</v>
      </c>
      <c r="D736" s="102" t="s">
        <v>10393</v>
      </c>
      <c r="E736" s="103" t="str">
        <f>VLOOKUP(F736,'[2]baza umowy'!A:E,5,FALSE)</f>
        <v>RPZP.01.01.03-32-075/10-03</v>
      </c>
      <c r="F736" s="102" t="s">
        <v>10396</v>
      </c>
      <c r="G736" s="89" t="e">
        <f>VLOOKUP(F736,baza!G:G,1,FALSE)</f>
        <v>#N/A</v>
      </c>
      <c r="H736" s="102" t="s">
        <v>20081</v>
      </c>
      <c r="I736" s="104" t="s">
        <v>20082</v>
      </c>
      <c r="J736" s="105" t="str">
        <f t="shared" si="22"/>
        <v>RPZP.01.01.03-32-075/10-04</v>
      </c>
      <c r="K736" s="104" t="s">
        <v>20083</v>
      </c>
      <c r="L736" s="102" t="s">
        <v>20084</v>
      </c>
      <c r="M736" s="102" t="s">
        <v>10399</v>
      </c>
      <c r="N736" s="102" t="s">
        <v>10398</v>
      </c>
      <c r="O736" s="106" t="s">
        <v>6255</v>
      </c>
      <c r="P736" s="92" t="str">
        <f>VLOOKUP(F736,'[2]kiedy utworzył wop'!B:H,7,FALSE)</f>
        <v>2012-11-23</v>
      </c>
      <c r="Q736" s="107" t="s">
        <v>2281</v>
      </c>
      <c r="R736" s="108" t="str">
        <f t="shared" si="23"/>
        <v>2012</v>
      </c>
      <c r="S736" s="109" t="s">
        <v>10104</v>
      </c>
      <c r="T736" s="96">
        <f>VLOOKUP(F736,'[2]dofinansowanie '!P:AI,20,FALSE)</f>
        <v>2787090</v>
      </c>
      <c r="U736" t="str">
        <f>VLOOKUP(F736,'[2]baza umowy'!A:AJ,36,FALSE)</f>
        <v>05 Obszary wiejskie (poza obszarami górskimi, wyspami lub o niskiej i bardzo niskiej gęstości zaludnienia)</v>
      </c>
      <c r="V736" t="str">
        <f>VLOOKUP(F736,'[2]baza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36" t="str">
        <f>VLOOKUP(F736,'[2]baza umowy'!H:AK,30,FALSE)</f>
        <v>21 Działalność związana ze środowiskiem naturalnym</v>
      </c>
      <c r="X736" t="str">
        <f>VLOOKUP(F736,'[2]baza umowy'!A:AM,39,FALSE)</f>
        <v>NewCo Spółka z ograniczoną odpowiedzialnością</v>
      </c>
      <c r="Y736" t="str">
        <f>VLOOKUP(F736,'[2]baza umowy'!A:AU,47,FALSE)</f>
        <v>spółka z ograniczoną odpowiedzialnością - mikro przedsiębiorstwo</v>
      </c>
      <c r="Z736" t="str">
        <f>VLOOKUP(F736,'[2]baza umowy'!A:AW,49,FALSE)</f>
        <v>przedsiębiorca lub przedsiębiorstwo</v>
      </c>
      <c r="AA736" t="str">
        <f>VLOOKUP(F736,'[2]baza umowy'!A:AL,38,FALSE)</f>
        <v>8522446851</v>
      </c>
    </row>
    <row r="737" spans="1:27" x14ac:dyDescent="0.25">
      <c r="A737" t="str">
        <f>VLOOKUP(F737,'[2]baza umowy'!A:B,2,FALSE)</f>
        <v>RPZP.01.00.00</v>
      </c>
      <c r="B737" t="str">
        <f>VLOOKUP(F737,'[2]baza umowy'!A:C,3,FALSE)</f>
        <v>RPZP.01.01.00</v>
      </c>
      <c r="C737" t="str">
        <f>VLOOKUP(F737,'[2]baza umowy'!A:D,4,FALSE)</f>
        <v>RPZP.01.01.02</v>
      </c>
      <c r="D737" s="102" t="s">
        <v>10680</v>
      </c>
      <c r="E737" s="103" t="str">
        <f>VLOOKUP(F737,'[2]baza umowy'!A:E,5,FALSE)</f>
        <v>RPZP.01.01.02-32-176/10-03</v>
      </c>
      <c r="F737" s="102" t="s">
        <v>10683</v>
      </c>
      <c r="G737" s="89" t="e">
        <f>VLOOKUP(F737,baza!G:G,1,FALSE)</f>
        <v>#N/A</v>
      </c>
      <c r="H737" s="102" t="s">
        <v>20085</v>
      </c>
      <c r="I737" s="104" t="s">
        <v>10680</v>
      </c>
      <c r="J737" s="105" t="str">
        <f t="shared" si="22"/>
        <v>RPZP.01.01.02-32-176/10-03</v>
      </c>
      <c r="K737" s="104" t="s">
        <v>20086</v>
      </c>
      <c r="L737" s="102" t="s">
        <v>20087</v>
      </c>
      <c r="M737" s="102" t="s">
        <v>10685</v>
      </c>
      <c r="N737" s="102" t="s">
        <v>7026</v>
      </c>
      <c r="O737" s="106" t="s">
        <v>6255</v>
      </c>
      <c r="P737" s="92" t="str">
        <f>VLOOKUP(F737,'[2]kiedy utworzył wop'!B:H,7,FALSE)</f>
        <v>2012-11-23</v>
      </c>
      <c r="Q737" s="107" t="s">
        <v>2281</v>
      </c>
      <c r="R737" s="108" t="str">
        <f t="shared" si="23"/>
        <v>2012</v>
      </c>
      <c r="S737" s="109" t="s">
        <v>10104</v>
      </c>
      <c r="T737" s="96">
        <f>VLOOKUP(F737,'[2]dofinansowanie '!P:AI,20,FALSE)</f>
        <v>33362.28</v>
      </c>
      <c r="U737" t="str">
        <f>VLOOKUP(F737,'[2]baza umowy'!A:AJ,36,FALSE)</f>
        <v>01 Obszar miejski</v>
      </c>
      <c r="V737" t="str">
        <f>VLOOKUP(F737,'[2]baza umowy'!H:AH,27,FALSE)</f>
        <v>08 Inne inwestycje w przedsiębiorstwa</v>
      </c>
      <c r="W737" t="str">
        <f>VLOOKUP(F737,'[2]baza umowy'!H:AK,30,FALSE)</f>
        <v>12 Budownictwo</v>
      </c>
      <c r="X737" t="str">
        <f>VLOOKUP(F737,'[2]baza umowy'!A:AM,39,FALSE)</f>
        <v>Przedsiębiorstwo Budowlane Ciroko Spółka z ograniczoną odpowiedzialnością</v>
      </c>
      <c r="Y737" t="str">
        <f>VLOOKUP(F737,'[2]baza umowy'!A:AU,47,FALSE)</f>
        <v>spółka z ograniczoną odpowiedzialnością - średnie przedsiębiorstwo</v>
      </c>
      <c r="Z737" t="str">
        <f>VLOOKUP(F737,'[2]baza umowy'!A:AW,49,FALSE)</f>
        <v>przedsiębiorca lub przedsiębiorstwo</v>
      </c>
      <c r="AA737" t="str">
        <f>VLOOKUP(F737,'[2]baza umowy'!A:AL,38,FALSE)</f>
        <v>8520500641</v>
      </c>
    </row>
    <row r="738" spans="1:27" x14ac:dyDescent="0.25">
      <c r="A738" t="str">
        <f>VLOOKUP(F738,'[2]baza umowy'!A:B,2,FALSE)</f>
        <v>RPZP.02.00.00</v>
      </c>
      <c r="B738" t="str">
        <f>VLOOKUP(F738,'[2]baza umowy'!A:C,3,FALSE)</f>
        <v>RPZP.02.01.00</v>
      </c>
      <c r="C738" t="str">
        <f>VLOOKUP(F738,'[2]baza umowy'!A:D,4,FALSE)</f>
        <v>RPZP.02.01.02</v>
      </c>
      <c r="D738" s="102" t="s">
        <v>20088</v>
      </c>
      <c r="E738" s="103" t="str">
        <f>VLOOKUP(F738,'[2]baza umowy'!A:E,5,FALSE)</f>
        <v>RPZP.02.01.02-32-144/09-06</v>
      </c>
      <c r="F738" s="102" t="s">
        <v>10189</v>
      </c>
      <c r="G738" s="89" t="e">
        <f>VLOOKUP(F738,baza!G:G,1,FALSE)</f>
        <v>#N/A</v>
      </c>
      <c r="H738" s="102" t="s">
        <v>20089</v>
      </c>
      <c r="I738" s="104" t="s">
        <v>20090</v>
      </c>
      <c r="J738" s="105" t="str">
        <f t="shared" si="22"/>
        <v>RPZP.02.01.02-32-144/09-14</v>
      </c>
      <c r="K738" s="104" t="s">
        <v>20091</v>
      </c>
      <c r="L738" s="102" t="s">
        <v>20092</v>
      </c>
      <c r="M738" s="102" t="s">
        <v>2813</v>
      </c>
      <c r="N738" s="102" t="s">
        <v>2812</v>
      </c>
      <c r="O738" s="106" t="s">
        <v>9921</v>
      </c>
      <c r="P738" s="92" t="str">
        <f>VLOOKUP(F738,'[2]kiedy utworzył wop'!B:H,7,FALSE)</f>
        <v>2012-11-27</v>
      </c>
      <c r="Q738" s="107" t="s">
        <v>2281</v>
      </c>
      <c r="R738" s="108" t="str">
        <f t="shared" si="23"/>
        <v>2012</v>
      </c>
      <c r="S738" s="109" t="s">
        <v>10987</v>
      </c>
      <c r="T738" s="96">
        <f>VLOOKUP(F738,'[2]dofinansowanie '!P:AI,20,FALSE)</f>
        <v>6984130.2999999998</v>
      </c>
      <c r="U738" t="str">
        <f>VLOOKUP(F738,'[2]baza umowy'!A:AJ,36,FALSE)</f>
        <v>01 Obszar miejski</v>
      </c>
      <c r="V738" t="str">
        <f>VLOOKUP(F738,'[2]baza umowy'!H:AH,27,FALSE)</f>
        <v>23 Drogi regionalne/lokalne</v>
      </c>
      <c r="W738" t="str">
        <f>VLOOKUP(F738,'[2]baza umowy'!H:AK,30,FALSE)</f>
        <v>00 Nie dotyczy</v>
      </c>
      <c r="X738" t="str">
        <f>VLOOKUP(F738,'[2]baza umowy'!A:AM,39,FALSE)</f>
        <v>Powiat Szczecinecki</v>
      </c>
      <c r="Y738" t="str">
        <f>VLOOKUP(F738,'[2]baza umowy'!A:AU,47,FALSE)</f>
        <v>wspólnota samorządowa</v>
      </c>
      <c r="Z738" t="str">
        <f>VLOOKUP(F738,'[2]baza umowy'!A:AW,49,FALSE)</f>
        <v>jednostka samorządu terytorialnego, związek lub stowarzyszenie jst</v>
      </c>
      <c r="AA738" t="str">
        <f>VLOOKUP(F738,'[2]baza umowy'!A:AL,38,FALSE)</f>
        <v>6731630032</v>
      </c>
    </row>
    <row r="739" spans="1:27" x14ac:dyDescent="0.25">
      <c r="A739" t="str">
        <f>VLOOKUP(F739,'[2]baza umowy'!A:B,2,FALSE)</f>
        <v>RPZP.01.00.00</v>
      </c>
      <c r="B739" t="str">
        <f>VLOOKUP(F739,'[2]baza umowy'!A:C,3,FALSE)</f>
        <v>RPZP.01.01.00</v>
      </c>
      <c r="C739" t="str">
        <f>VLOOKUP(F739,'[2]baza umowy'!A:D,4,FALSE)</f>
        <v>RPZP.01.01.01</v>
      </c>
      <c r="D739" s="102" t="s">
        <v>8286</v>
      </c>
      <c r="E739" s="103" t="str">
        <f>VLOOKUP(F739,'[2]baza umowy'!A:E,5,FALSE)</f>
        <v>RPZP.01.01.01-32-116/09-04</v>
      </c>
      <c r="F739" s="102" t="s">
        <v>8289</v>
      </c>
      <c r="G739" s="89" t="e">
        <f>VLOOKUP(F739,baza!G:G,1,FALSE)</f>
        <v>#N/A</v>
      </c>
      <c r="H739" s="102" t="s">
        <v>20093</v>
      </c>
      <c r="I739" s="104" t="s">
        <v>8286</v>
      </c>
      <c r="J739" s="105" t="str">
        <f t="shared" si="22"/>
        <v>RPZP.01.01.01-32-116/09-04</v>
      </c>
      <c r="K739" s="104" t="s">
        <v>20094</v>
      </c>
      <c r="L739" s="102" t="s">
        <v>20095</v>
      </c>
      <c r="M739" s="102" t="s">
        <v>508</v>
      </c>
      <c r="N739" s="102" t="s">
        <v>507</v>
      </c>
      <c r="O739" s="106" t="s">
        <v>6254</v>
      </c>
      <c r="P739" s="92" t="str">
        <f>VLOOKUP(F739,'[2]kiedy utworzył wop'!B:H,7,FALSE)</f>
        <v>2012-11-27</v>
      </c>
      <c r="Q739" s="107" t="s">
        <v>2281</v>
      </c>
      <c r="R739" s="108" t="str">
        <f t="shared" si="23"/>
        <v>2012</v>
      </c>
      <c r="S739" s="109" t="s">
        <v>10104</v>
      </c>
      <c r="T739" s="96">
        <f>VLOOKUP(F739,'[2]dofinansowanie '!P:AI,20,FALSE)</f>
        <v>675677</v>
      </c>
      <c r="U739" t="str">
        <f>VLOOKUP(F739,'[2]baza umowy'!A:AJ,36,FALSE)</f>
        <v>05 Obszary wiejskie (poza obszarami górskimi, wyspami lub o niskiej i bardzo niskiej gęstości zaludnienia)</v>
      </c>
      <c r="V739" t="str">
        <f>VLOOKUP(F739,'[2]baza umowy'!H:AH,27,FALSE)</f>
        <v>08 Inne inwestycje w przedsiębiorstwa</v>
      </c>
      <c r="W739" t="str">
        <f>VLOOKUP(F739,'[2]baza umowy'!H:AK,30,FALSE)</f>
        <v>06 Nieokreślony przemysł wytwórczy</v>
      </c>
      <c r="X739" t="str">
        <f>VLOOKUP(F739,'[2]baza umowy'!A:AM,39,FALSE)</f>
        <v>GOLD-MARK Andrzej Sałuda</v>
      </c>
      <c r="Y739" t="str">
        <f>VLOOKUP(F739,'[2]baza umowy'!A:AU,47,FALSE)</f>
        <v>osoba fizyczna prowadząca działalność gospodarczą - mikro przedsiębiorstwo</v>
      </c>
      <c r="Z739" t="str">
        <f>VLOOKUP(F739,'[2]baza umowy'!A:AW,49,FALSE)</f>
        <v>przedsiębiorca lub przedsiębiorstwo</v>
      </c>
      <c r="AA739" t="str">
        <f>VLOOKUP(F739,'[2]baza umowy'!A:AL,38,FALSE)</f>
        <v>8520608870</v>
      </c>
    </row>
    <row r="740" spans="1:27" x14ac:dyDescent="0.25">
      <c r="A740" t="str">
        <f>VLOOKUP(F740,'[2]baza umowy'!A:B,2,FALSE)</f>
        <v>RPZP.01.00.00</v>
      </c>
      <c r="B740" t="str">
        <f>VLOOKUP(F740,'[2]baza umowy'!A:C,3,FALSE)</f>
        <v>RPZP.01.03.00</v>
      </c>
      <c r="C740" t="str">
        <f>VLOOKUP(F740,'[2]baza umowy'!A:D,4,FALSE)</f>
        <v>RPZP.01.03.02</v>
      </c>
      <c r="D740" s="102" t="s">
        <v>7047</v>
      </c>
      <c r="E740" s="103" t="str">
        <f>VLOOKUP(F740,'[2]baza umowy'!A:E,5,FALSE)</f>
        <v>RPZP.01.03.02-32-035/11-01</v>
      </c>
      <c r="F740" s="102" t="s">
        <v>7050</v>
      </c>
      <c r="G740" s="89" t="e">
        <f>VLOOKUP(F740,baza!G:G,1,FALSE)</f>
        <v>#N/A</v>
      </c>
      <c r="H740" s="102" t="s">
        <v>20096</v>
      </c>
      <c r="I740" s="104" t="s">
        <v>7047</v>
      </c>
      <c r="J740" s="105" t="str">
        <f t="shared" si="22"/>
        <v>RPZP.01.03.02-32-035/11-01</v>
      </c>
      <c r="K740" s="104" t="s">
        <v>20097</v>
      </c>
      <c r="L740" s="102" t="s">
        <v>20098</v>
      </c>
      <c r="M740" s="102" t="s">
        <v>7054</v>
      </c>
      <c r="N740" s="102" t="s">
        <v>7053</v>
      </c>
      <c r="O740" s="106" t="s">
        <v>6255</v>
      </c>
      <c r="P740" s="92" t="str">
        <f>VLOOKUP(F740,'[2]kiedy utworzył wop'!B:H,7,FALSE)</f>
        <v>2012-11-28</v>
      </c>
      <c r="Q740" s="107" t="s">
        <v>2281</v>
      </c>
      <c r="R740" s="108" t="str">
        <f t="shared" si="23"/>
        <v>2012</v>
      </c>
      <c r="S740" s="109" t="s">
        <v>10987</v>
      </c>
      <c r="T740" s="96">
        <f>VLOOKUP(F740,'[2]dofinansowanie '!P:AI,20,FALSE)</f>
        <v>3451.47</v>
      </c>
      <c r="U740" t="str">
        <f>VLOOKUP(F740,'[2]baza umowy'!A:AJ,36,FALSE)</f>
        <v>00 Nie dotyczy</v>
      </c>
      <c r="V740" t="str">
        <f>VLOOKUP(F740,'[2]baza umowy'!H:AH,27,FALSE)</f>
        <v>05 Usługi w zakresie zaawansowanego wsparcia dla przedsiębiorstw i grup przedsiębiorstw</v>
      </c>
      <c r="W740" t="str">
        <f>VLOOKUP(F740,'[2]baza umowy'!H:AK,30,FALSE)</f>
        <v>22 Inne niewyszczególnione usługi</v>
      </c>
      <c r="X740" t="str">
        <f>VLOOKUP(F740,'[2]baza umowy'!A:AM,39,FALSE)</f>
        <v>DORADCA Jerzy Potiechin</v>
      </c>
      <c r="Y740" t="str">
        <f>VLOOKUP(F740,'[2]baza umowy'!A:AU,47,FALSE)</f>
        <v>osoba fizyczna prowadząca działalność gospodarczą - mikro przedsiębiorstwo</v>
      </c>
      <c r="Z740" t="str">
        <f>VLOOKUP(F740,'[2]baza umowy'!A:AW,49,FALSE)</f>
        <v>przedsiębiorca lub przedsiębiorstwo</v>
      </c>
      <c r="AA740" t="str">
        <f>VLOOKUP(F740,'[2]baza umowy'!A:AL,38,FALSE)</f>
        <v>8520700653</v>
      </c>
    </row>
    <row r="741" spans="1:27" x14ac:dyDescent="0.25">
      <c r="A741" t="str">
        <f>VLOOKUP(F741,'[2]baza umowy'!A:B,2,FALSE)</f>
        <v>RPZP.01.00.00</v>
      </c>
      <c r="B741" t="str">
        <f>VLOOKUP(F741,'[2]baza umowy'!A:C,3,FALSE)</f>
        <v>RPZP.01.01.00</v>
      </c>
      <c r="C741" t="str">
        <f>VLOOKUP(F741,'[2]baza umowy'!A:D,4,FALSE)</f>
        <v>RPZP.01.01.03</v>
      </c>
      <c r="D741" s="102" t="s">
        <v>8549</v>
      </c>
      <c r="E741" s="103" t="str">
        <f>VLOOKUP(F741,'[2]baza umowy'!A:E,5,FALSE)</f>
        <v>RPZP.01.01.03-32-064/09-04</v>
      </c>
      <c r="F741" s="102" t="s">
        <v>8552</v>
      </c>
      <c r="G741" s="89" t="e">
        <f>VLOOKUP(F741,baza!G:G,1,FALSE)</f>
        <v>#N/A</v>
      </c>
      <c r="H741" s="102" t="s">
        <v>20099</v>
      </c>
      <c r="I741" s="104" t="s">
        <v>20100</v>
      </c>
      <c r="J741" s="105" t="str">
        <f t="shared" si="22"/>
        <v>RPZP.01.01.03-32-064/09-08</v>
      </c>
      <c r="K741" s="104" t="s">
        <v>20101</v>
      </c>
      <c r="L741" s="102" t="s">
        <v>20102</v>
      </c>
      <c r="M741" s="102" t="s">
        <v>4626</v>
      </c>
      <c r="N741" s="102" t="s">
        <v>4625</v>
      </c>
      <c r="O741" s="106" t="s">
        <v>10943</v>
      </c>
      <c r="P741" s="92" t="str">
        <f>VLOOKUP(F741,'[2]kiedy utworzył wop'!B:H,7,FALSE)</f>
        <v>2012-11-28</v>
      </c>
      <c r="Q741" s="107" t="s">
        <v>2281</v>
      </c>
      <c r="R741" s="108" t="str">
        <f t="shared" si="23"/>
        <v>2012</v>
      </c>
      <c r="S741" s="109" t="s">
        <v>10104</v>
      </c>
      <c r="T741" s="96">
        <f>VLOOKUP(F741,'[2]dofinansowanie '!P:AI,20,FALSE)</f>
        <v>770759.99</v>
      </c>
      <c r="U741" t="str">
        <f>VLOOKUP(F741,'[2]baza umowy'!A:AJ,36,FALSE)</f>
        <v>01 Obszar miejski</v>
      </c>
      <c r="V741" t="str">
        <f>VLOOKUP(F741,'[2]baza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41" t="str">
        <f>VLOOKUP(F741,'[2]baza umowy'!H:AK,30,FALSE)</f>
        <v>22 Inne niewyszczególnione usługi</v>
      </c>
      <c r="X741" t="str">
        <f>VLOOKUP(F741,'[2]baza umowy'!A:AM,39,FALSE)</f>
        <v>Optima Doradztwo Marketingowe, Usługi Reklamowe Tomasz Nowacki</v>
      </c>
      <c r="Y741" t="str">
        <f>VLOOKUP(F741,'[2]baza umowy'!A:AU,47,FALSE)</f>
        <v>osoba fizyczna prowadząca działalność gospodarczą - małe przedsiębiorstwo</v>
      </c>
      <c r="Z741" t="str">
        <f>VLOOKUP(F741,'[2]baza umowy'!A:AW,49,FALSE)</f>
        <v>przedsiębiorca lub przedsiębiorstwo</v>
      </c>
      <c r="AA741" t="str">
        <f>VLOOKUP(F741,'[2]baza umowy'!A:AL,38,FALSE)</f>
        <v>8521254285</v>
      </c>
    </row>
    <row r="742" spans="1:27" x14ac:dyDescent="0.25">
      <c r="A742" t="str">
        <f>VLOOKUP(F742,'[2]baza umowy'!A:B,2,FALSE)</f>
        <v>RPZP.02.00.00</v>
      </c>
      <c r="B742" t="str">
        <f>VLOOKUP(F742,'[2]baza umowy'!A:C,3,FALSE)</f>
        <v>RPZP.02.01.00</v>
      </c>
      <c r="C742" t="str">
        <f>VLOOKUP(F742,'[2]baza umowy'!A:D,4,FALSE)</f>
        <v>RPZP.02.01.02</v>
      </c>
      <c r="D742" s="102" t="s">
        <v>8671</v>
      </c>
      <c r="E742" s="103" t="str">
        <f>VLOOKUP(F742,'[2]baza umowy'!A:E,5,FALSE)</f>
        <v>RPZP.02.01.02-32-108/09-03</v>
      </c>
      <c r="F742" s="102" t="s">
        <v>8674</v>
      </c>
      <c r="G742" s="89" t="e">
        <f>VLOOKUP(F742,baza!G:G,1,FALSE)</f>
        <v>#N/A</v>
      </c>
      <c r="H742" s="102" t="s">
        <v>20103</v>
      </c>
      <c r="I742" s="104" t="s">
        <v>20104</v>
      </c>
      <c r="J742" s="105" t="str">
        <f t="shared" si="22"/>
        <v>RPZP.02.01.02-32-108/09-07</v>
      </c>
      <c r="K742" s="104" t="s">
        <v>20105</v>
      </c>
      <c r="L742" s="102" t="s">
        <v>20106</v>
      </c>
      <c r="M742" s="102" t="s">
        <v>8677</v>
      </c>
      <c r="N742" s="102" t="s">
        <v>1730</v>
      </c>
      <c r="O742" s="106" t="s">
        <v>11095</v>
      </c>
      <c r="P742" s="92" t="str">
        <f>VLOOKUP(F742,'[2]kiedy utworzył wop'!B:H,7,FALSE)</f>
        <v>2012-11-29</v>
      </c>
      <c r="Q742" s="107" t="s">
        <v>2281</v>
      </c>
      <c r="R742" s="108" t="str">
        <f t="shared" si="23"/>
        <v>2012</v>
      </c>
      <c r="S742" s="109" t="s">
        <v>10987</v>
      </c>
      <c r="T742" s="96">
        <f>VLOOKUP(F742,'[2]dofinansowanie '!P:AI,20,FALSE)</f>
        <v>5639881.1100000003</v>
      </c>
      <c r="U742" t="str">
        <f>VLOOKUP(F742,'[2]baza umowy'!A:AJ,36,FALSE)</f>
        <v>05 Obszary wiejskie (poza obszarami górskimi, wyspami lub o niskiej i bardzo niskiej gęstości zaludnienia)</v>
      </c>
      <c r="V742" t="str">
        <f>VLOOKUP(F742,'[2]baza umowy'!H:AH,27,FALSE)</f>
        <v>23 Drogi regionalne/lokalne</v>
      </c>
      <c r="W742" t="str">
        <f>VLOOKUP(F742,'[2]baza umowy'!H:AK,30,FALSE)</f>
        <v>00 Nie dotyczy</v>
      </c>
      <c r="X742" t="str">
        <f>VLOOKUP(F742,'[2]baza umowy'!A:AM,39,FALSE)</f>
        <v>Powiat Drawski - Starostwo Powiatowe w Drawsku Pomorskim</v>
      </c>
      <c r="Y742" t="str">
        <f>VLOOKUP(F742,'[2]baza umowy'!A:AU,47,FALSE)</f>
        <v>wspólnota samorządowa</v>
      </c>
      <c r="Z742" t="str">
        <f>VLOOKUP(F742,'[2]baza umowy'!A:AW,49,FALSE)</f>
        <v>jednostka samorządu terytorialnego, związek lub stowarzyszenie jst</v>
      </c>
      <c r="AA742" t="str">
        <f>VLOOKUP(F742,'[2]baza umowy'!A:AL,38,FALSE)</f>
        <v>2530305547</v>
      </c>
    </row>
    <row r="743" spans="1:27" x14ac:dyDescent="0.25">
      <c r="A743" t="str">
        <f>VLOOKUP(F743,'[2]baza umowy'!A:B,2,FALSE)</f>
        <v>RPZP.01.00.00</v>
      </c>
      <c r="B743" t="str">
        <f>VLOOKUP(F743,'[2]baza umowy'!A:C,3,FALSE)</f>
        <v>RPZP.01.03.00</v>
      </c>
      <c r="C743" t="str">
        <f>VLOOKUP(F743,'[2]baza umowy'!A:D,4,FALSE)</f>
        <v>RPZP.01.03.02</v>
      </c>
      <c r="D743" s="102"/>
      <c r="E743" s="103" t="str">
        <f>VLOOKUP(F743,'[2]baza umowy'!A:E,5,FALSE)</f>
        <v>RPZP.01.03.02-32-027/11-00</v>
      </c>
      <c r="F743" s="102" t="s">
        <v>7329</v>
      </c>
      <c r="G743" s="89" t="e">
        <f>VLOOKUP(F743,baza!G:G,1,FALSE)</f>
        <v>#N/A</v>
      </c>
      <c r="H743" s="102" t="s">
        <v>20107</v>
      </c>
      <c r="I743" s="104" t="s">
        <v>20108</v>
      </c>
      <c r="J743" s="105" t="str">
        <f t="shared" si="22"/>
        <v>RPZP.01.03.02-32-027/11-01</v>
      </c>
      <c r="K743" s="104" t="s">
        <v>20109</v>
      </c>
      <c r="L743" s="102" t="s">
        <v>20110</v>
      </c>
      <c r="M743" s="102" t="s">
        <v>7331</v>
      </c>
      <c r="N743" s="102" t="s">
        <v>7330</v>
      </c>
      <c r="O743" s="106" t="s">
        <v>4623</v>
      </c>
      <c r="P743" s="92" t="str">
        <f>VLOOKUP(F743,'[2]kiedy utworzył wop'!B:H,7,FALSE)</f>
        <v>2012-11-29</v>
      </c>
      <c r="Q743" s="107" t="s">
        <v>2281</v>
      </c>
      <c r="R743" s="108" t="str">
        <f t="shared" si="23"/>
        <v>2012</v>
      </c>
      <c r="S743" s="109" t="s">
        <v>10987</v>
      </c>
      <c r="T743" s="96">
        <f>VLOOKUP(F743,'[2]dofinansowanie '!P:AI,20,FALSE)</f>
        <v>3475</v>
      </c>
      <c r="U743" t="str">
        <f>VLOOKUP(F743,'[2]baza umowy'!A:AJ,36,FALSE)</f>
        <v>00 Nie dotyczy</v>
      </c>
      <c r="V743" t="str">
        <f>VLOOKUP(F743,'[2]baza umowy'!H:AH,27,FALSE)</f>
        <v>05 Usługi w zakresie zaawansowanego wsparcia dla przedsiębiorstw i grup przedsiębiorstw</v>
      </c>
      <c r="W743" t="str">
        <f>VLOOKUP(F743,'[2]baza umowy'!H:AK,30,FALSE)</f>
        <v>12 Budownictwo</v>
      </c>
      <c r="X743" t="str">
        <f>VLOOKUP(F743,'[2]baza umowy'!A:AM,39,FALSE)</f>
        <v>Elektro-Bud Zakład Wielobranżowy Edmund Woźniak</v>
      </c>
      <c r="Y743" t="str">
        <f>VLOOKUP(F743,'[2]baza umowy'!A:AU,47,FALSE)</f>
        <v>osoba fizyczna prowadząca działalność gospodarczą - małe przedsiębiorstwo</v>
      </c>
      <c r="Z743" t="str">
        <f>VLOOKUP(F743,'[2]baza umowy'!A:AW,49,FALSE)</f>
        <v>przedsiębiorca lub przedsiębiorstwo</v>
      </c>
      <c r="AA743" t="str">
        <f>VLOOKUP(F743,'[2]baza umowy'!A:AL,38,FALSE)</f>
        <v>8520409314</v>
      </c>
    </row>
    <row r="744" spans="1:27" x14ac:dyDescent="0.25">
      <c r="A744" t="str">
        <f>VLOOKUP(F744,'[2]baza umowy'!A:B,2,FALSE)</f>
        <v>RPZP.07.00.00</v>
      </c>
      <c r="B744" t="str">
        <f>VLOOKUP(F744,'[2]baza umowy'!A:C,3,FALSE)</f>
        <v>RPZP.07.01.00</v>
      </c>
      <c r="C744" t="str">
        <f>VLOOKUP(F744,'[2]baza umowy'!A:D,4,FALSE)</f>
        <v>RPZP.07.01.02</v>
      </c>
      <c r="D744" s="102" t="s">
        <v>8716</v>
      </c>
      <c r="E744" s="103" t="str">
        <f>VLOOKUP(F744,'[2]baza umowy'!A:E,5,FALSE)</f>
        <v>RPZP.07.01.02-32-016/10-02</v>
      </c>
      <c r="F744" s="102" t="s">
        <v>8718</v>
      </c>
      <c r="G744" s="89" t="e">
        <f>VLOOKUP(F744,baza!G:G,1,FALSE)</f>
        <v>#N/A</v>
      </c>
      <c r="H744" s="102" t="s">
        <v>20111</v>
      </c>
      <c r="I744" s="104" t="s">
        <v>20112</v>
      </c>
      <c r="J744" s="105" t="str">
        <f t="shared" si="22"/>
        <v>RPZP.07.01.02-32-016/10-04</v>
      </c>
      <c r="K744" s="104" t="s">
        <v>20113</v>
      </c>
      <c r="L744" s="102" t="s">
        <v>20114</v>
      </c>
      <c r="M744" s="102" t="s">
        <v>8720</v>
      </c>
      <c r="N744" s="102" t="s">
        <v>4785</v>
      </c>
      <c r="O744" s="106" t="s">
        <v>10943</v>
      </c>
      <c r="P744" s="92" t="str">
        <f>VLOOKUP(F744,'[2]kiedy utworzył wop'!B:H,7,FALSE)</f>
        <v>2012-11-30</v>
      </c>
      <c r="Q744" s="107" t="s">
        <v>2281</v>
      </c>
      <c r="R744" s="108" t="str">
        <f t="shared" si="23"/>
        <v>2012</v>
      </c>
      <c r="S744" s="109" t="s">
        <v>10104</v>
      </c>
      <c r="T744" s="96">
        <f>VLOOKUP(F744,'[2]dofinansowanie '!P:AI,20,FALSE)</f>
        <v>456601.53</v>
      </c>
      <c r="U744" t="str">
        <f>VLOOKUP(F744,'[2]baza umowy'!A:AJ,36,FALSE)</f>
        <v>01 Obszar miejski</v>
      </c>
      <c r="V744" t="str">
        <f>VLOOKUP(F744,'[2]baza umowy'!H:AH,27,FALSE)</f>
        <v>75 Infrastruktura systemu oświaty</v>
      </c>
      <c r="W744" t="str">
        <f>VLOOKUP(F744,'[2]baza umowy'!H:AK,30,FALSE)</f>
        <v>18 Edukacja</v>
      </c>
      <c r="X744" t="str">
        <f>VLOOKUP(F744,'[2]baza umowy'!A:AM,39,FALSE)</f>
        <v>Powiat białogardzki</v>
      </c>
      <c r="Y744" t="str">
        <f>VLOOKUP(F744,'[2]baza umowy'!A:AU,47,FALSE)</f>
        <v>wspólnota samorządowa - powiat</v>
      </c>
      <c r="Z744" t="str">
        <f>VLOOKUP(F744,'[2]baza umowy'!A:AW,49,FALSE)</f>
        <v>Jednostka samorządu terytorialnego</v>
      </c>
      <c r="AA744" t="str">
        <f>VLOOKUP(F744,'[2]baza umowy'!A:AL,38,FALSE)</f>
        <v>6721720236</v>
      </c>
    </row>
    <row r="745" spans="1:27" x14ac:dyDescent="0.25">
      <c r="A745" t="str">
        <f>VLOOKUP(F745,'[2]baza umowy'!A:B,2,FALSE)</f>
        <v>RPZP.05.00.00</v>
      </c>
      <c r="B745" t="str">
        <f>VLOOKUP(F745,'[2]baza umowy'!A:C,3,FALSE)</f>
        <v>RPZP.05.02.00</v>
      </c>
      <c r="C745" t="str">
        <f>VLOOKUP(F745,'[2]baza umowy'!A:D,4,FALSE)</f>
        <v>RPZP.05.02.01</v>
      </c>
      <c r="D745" s="102" t="s">
        <v>9113</v>
      </c>
      <c r="E745" s="103" t="str">
        <f>VLOOKUP(F745,'[2]baza umowy'!A:E,5,FALSE)</f>
        <v>RPZP.05.02.01-32-028/09-02</v>
      </c>
      <c r="F745" s="102" t="s">
        <v>9116</v>
      </c>
      <c r="G745" s="89" t="e">
        <f>VLOOKUP(F745,baza!G:G,1,FALSE)</f>
        <v>#N/A</v>
      </c>
      <c r="H745" s="102" t="s">
        <v>20115</v>
      </c>
      <c r="I745" s="104" t="s">
        <v>20116</v>
      </c>
      <c r="J745" s="105" t="str">
        <f t="shared" si="22"/>
        <v>RPZP.05.02.01-32-028/09-07</v>
      </c>
      <c r="K745" s="104" t="s">
        <v>20117</v>
      </c>
      <c r="L745" s="102" t="s">
        <v>20118</v>
      </c>
      <c r="M745" s="102" t="s">
        <v>9120</v>
      </c>
      <c r="N745" s="102" t="s">
        <v>9119</v>
      </c>
      <c r="O745" s="106" t="s">
        <v>2106</v>
      </c>
      <c r="P745" s="92" t="str">
        <f>VLOOKUP(F745,'[2]kiedy utworzył wop'!B:H,7,FALSE)</f>
        <v>2012-11-30</v>
      </c>
      <c r="Q745" s="107" t="s">
        <v>2281</v>
      </c>
      <c r="R745" s="108" t="str">
        <f t="shared" si="23"/>
        <v>2012</v>
      </c>
      <c r="S745" s="109" t="s">
        <v>12205</v>
      </c>
      <c r="T745" s="96">
        <f>VLOOKUP(F745,'[2]dofinansowanie '!P:AI,20,FALSE)</f>
        <v>3185588.76</v>
      </c>
      <c r="U745" t="str">
        <f>VLOOKUP(F745,'[2]baza umowy'!A:AJ,36,FALSE)</f>
        <v>01 Obszar miejski</v>
      </c>
      <c r="V745" t="str">
        <f>VLOOKUP(F745,'[2]baza umowy'!H:AH,27,FALSE)</f>
        <v>59 Rozwój infrastruktury kulturalnej</v>
      </c>
      <c r="W745" t="str">
        <f>VLOOKUP(F745,'[2]baza umowy'!H:AK,30,FALSE)</f>
        <v>00 Nie dotyczy</v>
      </c>
      <c r="X745" t="str">
        <f>VLOOKUP(F745,'[2]baza umowy'!A:AM,39,FALSE)</f>
        <v>Gmina Miasto Koszalin</v>
      </c>
      <c r="Y745" t="str">
        <f>VLOOKUP(F745,'[2]baza umowy'!A:AU,47,FALSE)</f>
        <v>wspólnota samorządowa</v>
      </c>
      <c r="Z745" t="str">
        <f>VLOOKUP(F745,'[2]baza umowy'!A:AW,49,FALSE)</f>
        <v>jednostka samorządu terytorialnego, związek lub stowarzyszenie jst</v>
      </c>
      <c r="AA745" t="str">
        <f>VLOOKUP(F745,'[2]baza umowy'!A:AL,38,FALSE)</f>
        <v>6692385366</v>
      </c>
    </row>
    <row r="746" spans="1:27" x14ac:dyDescent="0.25">
      <c r="A746" t="str">
        <f>VLOOKUP(F746,'[2]baza umowy'!A:B,2,FALSE)</f>
        <v>RPZP.01.00.00</v>
      </c>
      <c r="B746" t="str">
        <f>VLOOKUP(F746,'[2]baza umowy'!A:C,3,FALSE)</f>
        <v>RPZP.01.01.00</v>
      </c>
      <c r="C746" t="str">
        <f>VLOOKUP(F746,'[2]baza umowy'!A:D,4,FALSE)</f>
        <v>RPZP.01.01.01</v>
      </c>
      <c r="D746" s="102" t="s">
        <v>8370</v>
      </c>
      <c r="E746" s="103" t="str">
        <f>VLOOKUP(F746,'[2]baza umowy'!A:E,5,FALSE)</f>
        <v>RPZP.01.01.01-32-242/10-02</v>
      </c>
      <c r="F746" s="102" t="s">
        <v>8373</v>
      </c>
      <c r="G746" s="89" t="e">
        <f>VLOOKUP(F746,baza!G:G,1,FALSE)</f>
        <v>#N/A</v>
      </c>
      <c r="H746" s="102" t="s">
        <v>20119</v>
      </c>
      <c r="I746" s="104" t="s">
        <v>20120</v>
      </c>
      <c r="J746" s="105" t="str">
        <f t="shared" si="22"/>
        <v>RPZP.01.01.01-32-242/10-05</v>
      </c>
      <c r="K746" s="104" t="s">
        <v>20121</v>
      </c>
      <c r="L746" s="102" t="s">
        <v>20122</v>
      </c>
      <c r="M746" s="102" t="s">
        <v>8376</v>
      </c>
      <c r="N746" s="102" t="s">
        <v>8375</v>
      </c>
      <c r="O746" s="106" t="s">
        <v>10979</v>
      </c>
      <c r="P746" s="92" t="str">
        <f>VLOOKUP(F746,'[2]kiedy utworzył wop'!B:H,7,FALSE)</f>
        <v>2012-12-03</v>
      </c>
      <c r="Q746" s="107" t="s">
        <v>2281</v>
      </c>
      <c r="R746" s="108" t="str">
        <f t="shared" si="23"/>
        <v>2012</v>
      </c>
      <c r="S746" s="109" t="s">
        <v>10987</v>
      </c>
      <c r="T746" s="96">
        <f>VLOOKUP(F746,'[2]dofinansowanie '!P:AI,20,FALSE)</f>
        <v>46045.64</v>
      </c>
      <c r="U746" t="str">
        <f>VLOOKUP(F746,'[2]baza umowy'!A:AJ,36,FALSE)</f>
        <v>01 Obszar miejski</v>
      </c>
      <c r="V746" t="str">
        <f>VLOOKUP(F746,'[2]baza umowy'!H:AH,27,FALSE)</f>
        <v>08 Inne inwestycje w przedsiębiorstwa</v>
      </c>
      <c r="W746" t="str">
        <f>VLOOKUP(F746,'[2]baza umowy'!H:AK,30,FALSE)</f>
        <v>04 Wytwarzanie tekstyliów i wyrobów włókienniczych</v>
      </c>
      <c r="X746" t="str">
        <f>VLOOKUP(F746,'[2]baza umowy'!A:AM,39,FALSE)</f>
        <v>Damian Sawicki - Studio haftu komputerowego – Haftlandia.pl</v>
      </c>
      <c r="Y746" t="str">
        <f>VLOOKUP(F746,'[2]baza umowy'!A:AU,47,FALSE)</f>
        <v>osoba fizyczna prowadząca działalność gospodarczą - mikro przedsiębiorstwo</v>
      </c>
      <c r="Z746" t="str">
        <f>VLOOKUP(F746,'[2]baza umowy'!A:AW,49,FALSE)</f>
        <v>przedsiębiorca lub przedsiębiorstwo</v>
      </c>
      <c r="AA746" t="str">
        <f>VLOOKUP(F746,'[2]baza umowy'!A:AL,38,FALSE)</f>
        <v>8512819606</v>
      </c>
    </row>
    <row r="747" spans="1:27" x14ac:dyDescent="0.25">
      <c r="A747" t="str">
        <f>VLOOKUP(F747,'[2]baza umowy'!A:B,2,FALSE)</f>
        <v>RPZP.07.00.00</v>
      </c>
      <c r="B747" t="str">
        <f>VLOOKUP(F747,'[2]baza umowy'!A:C,3,FALSE)</f>
        <v>RPZP.07.01.00</v>
      </c>
      <c r="C747" t="str">
        <f>VLOOKUP(F747,'[2]baza umowy'!A:D,4,FALSE)</f>
        <v>RPZP.07.01.02</v>
      </c>
      <c r="D747" s="102" t="s">
        <v>7956</v>
      </c>
      <c r="E747" s="103" t="str">
        <f>VLOOKUP(F747,'[2]baza umowy'!A:E,5,FALSE)</f>
        <v>RPZP.07.01.02-32-012/09-07</v>
      </c>
      <c r="F747" s="102" t="s">
        <v>7959</v>
      </c>
      <c r="G747" s="89" t="e">
        <f>VLOOKUP(F747,baza!G:G,1,FALSE)</f>
        <v>#N/A</v>
      </c>
      <c r="H747" s="102" t="s">
        <v>20123</v>
      </c>
      <c r="I747" s="104" t="s">
        <v>20124</v>
      </c>
      <c r="J747" s="105" t="str">
        <f t="shared" si="22"/>
        <v>RPZP.07.01.02-32-012/09-05</v>
      </c>
      <c r="K747" s="104" t="s">
        <v>20125</v>
      </c>
      <c r="L747" s="102" t="s">
        <v>20126</v>
      </c>
      <c r="M747" s="102" t="s">
        <v>4658</v>
      </c>
      <c r="N747" s="102" t="s">
        <v>4657</v>
      </c>
      <c r="O747" s="106" t="s">
        <v>5874</v>
      </c>
      <c r="P747" s="92" t="str">
        <f>VLOOKUP(F747,'[2]kiedy utworzył wop'!B:H,7,FALSE)</f>
        <v>2012-12-04</v>
      </c>
      <c r="Q747" s="107" t="s">
        <v>2281</v>
      </c>
      <c r="R747" s="108" t="str">
        <f t="shared" si="23"/>
        <v>2012</v>
      </c>
      <c r="S747" s="109" t="s">
        <v>12205</v>
      </c>
      <c r="T747" s="96">
        <f>VLOOKUP(F747,'[2]dofinansowanie '!P:AI,20,FALSE)</f>
        <v>579505.71</v>
      </c>
      <c r="U747" t="str">
        <f>VLOOKUP(F747,'[2]baza umowy'!A:AJ,36,FALSE)</f>
        <v>01 Obszar miejski</v>
      </c>
      <c r="V747" t="str">
        <f>VLOOKUP(F747,'[2]baza umowy'!H:AH,27,FALSE)</f>
        <v>75 Infrastruktura systemu oświaty</v>
      </c>
      <c r="W747" t="str">
        <f>VLOOKUP(F747,'[2]baza umowy'!H:AK,30,FALSE)</f>
        <v>18 Edukacja</v>
      </c>
      <c r="X747" t="str">
        <f>VLOOKUP(F747,'[2]baza umowy'!A:AM,39,FALSE)</f>
        <v>Powiat Myśliborski</v>
      </c>
      <c r="Y747" t="str">
        <f>VLOOKUP(F747,'[2]baza umowy'!A:AU,47,FALSE)</f>
        <v>wspólnota samorządowa</v>
      </c>
      <c r="Z747" t="str">
        <f>VLOOKUP(F747,'[2]baza umowy'!A:AW,49,FALSE)</f>
        <v>Jednostka samorządu terytorialnego</v>
      </c>
      <c r="AA747" t="str">
        <f>VLOOKUP(F747,'[2]baza umowy'!A:AL,38,FALSE)</f>
        <v>5971628152</v>
      </c>
    </row>
    <row r="748" spans="1:27" x14ac:dyDescent="0.25">
      <c r="A748" t="str">
        <f>VLOOKUP(F748,'[2]baza umowy'!A:B,2,FALSE)</f>
        <v>RPZP.01.00.00</v>
      </c>
      <c r="B748" t="str">
        <f>VLOOKUP(F748,'[2]baza umowy'!A:C,3,FALSE)</f>
        <v>RPZP.01.03.00</v>
      </c>
      <c r="C748" t="str">
        <f>VLOOKUP(F748,'[2]baza umowy'!A:D,4,FALSE)</f>
        <v>RPZP.01.03.02</v>
      </c>
      <c r="D748" s="102" t="s">
        <v>7033</v>
      </c>
      <c r="E748" s="103" t="str">
        <f>VLOOKUP(F748,'[2]baza umowy'!A:E,5,FALSE)</f>
        <v>RPZP.01.03.02-32-033/11-01</v>
      </c>
      <c r="F748" s="102" t="s">
        <v>7036</v>
      </c>
      <c r="G748" s="89" t="e">
        <f>VLOOKUP(F748,baza!G:G,1,FALSE)</f>
        <v>#N/A</v>
      </c>
      <c r="H748" s="102" t="s">
        <v>20127</v>
      </c>
      <c r="I748" s="104" t="s">
        <v>7033</v>
      </c>
      <c r="J748" s="105" t="str">
        <f t="shared" si="22"/>
        <v>RPZP.01.03.02-32-033/11-01</v>
      </c>
      <c r="K748" s="104" t="s">
        <v>20128</v>
      </c>
      <c r="L748" s="102" t="s">
        <v>20129</v>
      </c>
      <c r="M748" s="102" t="s">
        <v>7040</v>
      </c>
      <c r="N748" s="102" t="s">
        <v>7039</v>
      </c>
      <c r="O748" s="106" t="s">
        <v>8063</v>
      </c>
      <c r="P748" s="92" t="str">
        <f>VLOOKUP(F748,'[2]kiedy utworzył wop'!B:H,7,FALSE)</f>
        <v>2012-12-04</v>
      </c>
      <c r="Q748" s="107" t="s">
        <v>2281</v>
      </c>
      <c r="R748" s="108" t="str">
        <f t="shared" si="23"/>
        <v>2012</v>
      </c>
      <c r="S748" s="109" t="s">
        <v>10987</v>
      </c>
      <c r="T748" s="96">
        <f>VLOOKUP(F748,'[2]dofinansowanie '!P:AI,20,FALSE)</f>
        <v>6950</v>
      </c>
      <c r="U748" t="str">
        <f>VLOOKUP(F748,'[2]baza umowy'!A:AJ,36,FALSE)</f>
        <v>00 Nie dotyczy</v>
      </c>
      <c r="V748" t="str">
        <f>VLOOKUP(F748,'[2]baza umowy'!H:AH,27,FALSE)</f>
        <v>05 Usługi w zakresie zaawansowanego wsparcia dla przedsiębiorstw i grup przedsiębiorstw</v>
      </c>
      <c r="W748" t="str">
        <f>VLOOKUP(F748,'[2]baza umowy'!H:AK,30,FALSE)</f>
        <v>13 Handel hurtowy i detaliczny</v>
      </c>
      <c r="X748" t="str">
        <f>VLOOKUP(F748,'[2]baza umowy'!A:AM,39,FALSE)</f>
        <v>Przedsiębiorstwo Wielobranżowe IRFAR Sebastian Marek Faryniarz</v>
      </c>
      <c r="Y748" t="str">
        <f>VLOOKUP(F748,'[2]baza umowy'!A:AU,47,FALSE)</f>
        <v>osoba fizyczna prowadząca działalność gospodarczą - mikro przedsiębiorstwo</v>
      </c>
      <c r="Z748" t="str">
        <f>VLOOKUP(F748,'[2]baza umowy'!A:AW,49,FALSE)</f>
        <v>przedsiębiorca lub przedsiębiorstwo</v>
      </c>
      <c r="AA748" t="str">
        <f>VLOOKUP(F748,'[2]baza umowy'!A:AL,38,FALSE)</f>
        <v>8511081848</v>
      </c>
    </row>
    <row r="749" spans="1:27" x14ac:dyDescent="0.25">
      <c r="A749" t="str">
        <f>VLOOKUP(F749,'[2]baza umowy'!A:B,2,FALSE)</f>
        <v>RPZP.01.00.00</v>
      </c>
      <c r="B749" t="str">
        <f>VLOOKUP(F749,'[2]baza umowy'!A:C,3,FALSE)</f>
        <v>RPZP.01.03.00</v>
      </c>
      <c r="C749" t="str">
        <f>VLOOKUP(F749,'[2]baza umowy'!A:D,4,FALSE)</f>
        <v>RPZP.01.03.02</v>
      </c>
      <c r="D749" s="102" t="s">
        <v>6890</v>
      </c>
      <c r="E749" s="103" t="str">
        <f>VLOOKUP(F749,'[2]baza umowy'!A:E,5,FALSE)</f>
        <v>RPZP.01.03.02-32-025/11-01</v>
      </c>
      <c r="F749" s="102" t="s">
        <v>6893</v>
      </c>
      <c r="G749" s="89" t="e">
        <f>VLOOKUP(F749,baza!G:G,1,FALSE)</f>
        <v>#N/A</v>
      </c>
      <c r="H749" s="102" t="s">
        <v>20130</v>
      </c>
      <c r="I749" s="104" t="s">
        <v>6890</v>
      </c>
      <c r="J749" s="105" t="str">
        <f t="shared" si="22"/>
        <v>RPZP.01.03.02-32-025/11-01</v>
      </c>
      <c r="K749" s="104" t="s">
        <v>20131</v>
      </c>
      <c r="L749" s="102" t="s">
        <v>20132</v>
      </c>
      <c r="M749" s="102" t="s">
        <v>6896</v>
      </c>
      <c r="N749" s="102" t="s">
        <v>6895</v>
      </c>
      <c r="O749" s="106" t="s">
        <v>11330</v>
      </c>
      <c r="P749" s="92" t="str">
        <f>VLOOKUP(F749,'[2]kiedy utworzył wop'!B:H,7,FALSE)</f>
        <v>2012-12-05</v>
      </c>
      <c r="Q749" s="107" t="s">
        <v>2281</v>
      </c>
      <c r="R749" s="108" t="str">
        <f t="shared" si="23"/>
        <v>2012</v>
      </c>
      <c r="S749" s="109" t="s">
        <v>10987</v>
      </c>
      <c r="T749" s="96">
        <f>VLOOKUP(F749,'[2]dofinansowanie '!P:AI,20,FALSE)</f>
        <v>3475</v>
      </c>
      <c r="U749" t="str">
        <f>VLOOKUP(F749,'[2]baza umowy'!A:AJ,36,FALSE)</f>
        <v>00 Nie dotyczy</v>
      </c>
      <c r="V749" t="str">
        <f>VLOOKUP(F749,'[2]baza umowy'!H:AH,27,FALSE)</f>
        <v>05 Usługi w zakresie zaawansowanego wsparcia dla przedsiębiorstw i grup przedsiębiorstw</v>
      </c>
      <c r="W749" t="str">
        <f>VLOOKUP(F749,'[2]baza umowy'!H:AK,30,FALSE)</f>
        <v>12 Budownictwo</v>
      </c>
      <c r="X749" t="str">
        <f>VLOOKUP(F749,'[2]baza umowy'!A:AM,39,FALSE)</f>
        <v>Zakład Budowlano - Montażowy Pers Krzysztof</v>
      </c>
      <c r="Y749" t="str">
        <f>VLOOKUP(F749,'[2]baza umowy'!A:AU,47,FALSE)</f>
        <v>osoba fizyczna prowadząca działalność gospodarczą - małe przedsiębiorstwo</v>
      </c>
      <c r="Z749" t="str">
        <f>VLOOKUP(F749,'[2]baza umowy'!A:AW,49,FALSE)</f>
        <v>przedsiębiorca lub przedsiębiorstwo</v>
      </c>
      <c r="AA749" t="str">
        <f>VLOOKUP(F749,'[2]baza umowy'!A:AL,38,FALSE)</f>
        <v>8571003579</v>
      </c>
    </row>
    <row r="750" spans="1:27" x14ac:dyDescent="0.25">
      <c r="A750" t="str">
        <f>VLOOKUP(F750,'[2]baza umowy'!A:B,2,FALSE)</f>
        <v>RPZP.05.00.00</v>
      </c>
      <c r="B750" t="str">
        <f>VLOOKUP(F750,'[2]baza umowy'!A:C,3,FALSE)</f>
        <v>RPZP.05.02.00</v>
      </c>
      <c r="C750" t="str">
        <f>VLOOKUP(F750,'[2]baza umowy'!A:D,4,FALSE)</f>
        <v>RPZP.05.02.02</v>
      </c>
      <c r="D750" s="102" t="s">
        <v>8148</v>
      </c>
      <c r="E750" s="103" t="str">
        <f>VLOOKUP(F750,'[2]baza umowy'!A:E,5,FALSE)</f>
        <v>RPZP.05.02.02-32-023/10-02</v>
      </c>
      <c r="F750" s="102" t="s">
        <v>8151</v>
      </c>
      <c r="G750" s="89" t="e">
        <f>VLOOKUP(F750,baza!G:G,1,FALSE)</f>
        <v>#N/A</v>
      </c>
      <c r="H750" s="102" t="s">
        <v>20133</v>
      </c>
      <c r="I750" s="104" t="s">
        <v>20134</v>
      </c>
      <c r="J750" s="105" t="str">
        <f t="shared" si="22"/>
        <v>RPZP.05.02.02-32-023/10-03</v>
      </c>
      <c r="K750" s="104" t="s">
        <v>20135</v>
      </c>
      <c r="L750" s="102" t="s">
        <v>20136</v>
      </c>
      <c r="M750" s="102" t="s">
        <v>2258</v>
      </c>
      <c r="N750" s="102" t="s">
        <v>2257</v>
      </c>
      <c r="O750" s="106" t="s">
        <v>11484</v>
      </c>
      <c r="P750" s="92" t="str">
        <f>VLOOKUP(F750,'[2]kiedy utworzył wop'!B:H,7,FALSE)</f>
        <v>2012-12-07</v>
      </c>
      <c r="Q750" s="107" t="s">
        <v>2281</v>
      </c>
      <c r="R750" s="108" t="str">
        <f t="shared" si="23"/>
        <v>2012</v>
      </c>
      <c r="S750" s="109" t="s">
        <v>11144</v>
      </c>
      <c r="T750" s="96">
        <f>VLOOKUP(F750,'[2]dofinansowanie '!P:AI,20,FALSE)</f>
        <v>183162.19</v>
      </c>
      <c r="U750" t="str">
        <f>VLOOKUP(F750,'[2]baza umowy'!A:AJ,36,FALSE)</f>
        <v>01 Obszar miejski</v>
      </c>
      <c r="V750" t="str">
        <f>VLOOKUP(F750,'[2]baza umowy'!H:AH,27,FALSE)</f>
        <v>58 Ochrona i zachowanie dziedzictwa kulturowego</v>
      </c>
      <c r="W750" t="str">
        <f>VLOOKUP(F750,'[2]baza umowy'!H:AK,30,FALSE)</f>
        <v>00 Nie dotyczy</v>
      </c>
      <c r="X750" t="str">
        <f>VLOOKUP(F750,'[2]baza umowy'!A:AM,39,FALSE)</f>
        <v>Gmina Miasto Świnoujście</v>
      </c>
      <c r="Y750" t="str">
        <f>VLOOKUP(F750,'[2]baza umowy'!A:AU,47,FALSE)</f>
        <v>wspólnota samorządowa</v>
      </c>
      <c r="Z750" t="str">
        <f>VLOOKUP(F750,'[2]baza umowy'!A:AW,49,FALSE)</f>
        <v>jednostka samorządu terytorialnego, związek lub stowarzyszenie jst</v>
      </c>
      <c r="AA750" t="str">
        <f>VLOOKUP(F750,'[2]baza umowy'!A:AL,38,FALSE)</f>
        <v>8551571375</v>
      </c>
    </row>
    <row r="751" spans="1:27" x14ac:dyDescent="0.25">
      <c r="A751" t="str">
        <f>VLOOKUP(F751,'[2]baza umowy'!A:B,2,FALSE)</f>
        <v>RPZP.01.00.00</v>
      </c>
      <c r="B751" t="str">
        <f>VLOOKUP(F751,'[2]baza umowy'!A:C,3,FALSE)</f>
        <v>RPZP.01.03.00</v>
      </c>
      <c r="C751" t="str">
        <f>VLOOKUP(F751,'[2]baza umowy'!A:D,4,FALSE)</f>
        <v>RPZP.01.03.01</v>
      </c>
      <c r="D751" s="102" t="s">
        <v>20137</v>
      </c>
      <c r="E751" s="103" t="str">
        <f>VLOOKUP(F751,'[2]baza umowy'!A:E,5,FALSE)</f>
        <v>RPZP.01.03.01-32-073/11-02</v>
      </c>
      <c r="F751" s="102" t="s">
        <v>9583</v>
      </c>
      <c r="G751" s="89" t="e">
        <f>VLOOKUP(F751,baza!G:G,1,FALSE)</f>
        <v>#N/A</v>
      </c>
      <c r="H751" s="102" t="s">
        <v>20138</v>
      </c>
      <c r="I751" s="104" t="s">
        <v>20137</v>
      </c>
      <c r="J751" s="105" t="str">
        <f t="shared" si="22"/>
        <v>RPZP.01.03.01-32-073/11-01</v>
      </c>
      <c r="K751" s="104" t="s">
        <v>20139</v>
      </c>
      <c r="L751" s="102" t="s">
        <v>20140</v>
      </c>
      <c r="M751" s="102" t="s">
        <v>9588</v>
      </c>
      <c r="N751" s="102" t="s">
        <v>9587</v>
      </c>
      <c r="O751" s="106" t="s">
        <v>8063</v>
      </c>
      <c r="P751" s="92" t="str">
        <f>VLOOKUP(F751,'[2]kiedy utworzył wop'!B:H,7,FALSE)</f>
        <v>2012-12-07</v>
      </c>
      <c r="Q751" s="107" t="s">
        <v>2281</v>
      </c>
      <c r="R751" s="108" t="str">
        <f t="shared" si="23"/>
        <v>2012</v>
      </c>
      <c r="S751" s="109" t="s">
        <v>10987</v>
      </c>
      <c r="T751" s="96">
        <f>VLOOKUP(F751,'[2]dofinansowanie '!P:AI,20,FALSE)</f>
        <v>13750</v>
      </c>
      <c r="U751" t="str">
        <f>VLOOKUP(F751,'[2]baza umowy'!A:AJ,36,FALSE)</f>
        <v>01 Obszar miejski</v>
      </c>
      <c r="V751" t="str">
        <f>VLOOKUP(F751,'[2]baza umowy'!H:AH,27,FALSE)</f>
        <v>05 Usługi w zakresie zaawansowanego wsparcia dla przedsiębiorstw i grup przedsiębiorstw</v>
      </c>
      <c r="W751" t="str">
        <f>VLOOKUP(F751,'[2]baza umowy'!H:AK,30,FALSE)</f>
        <v>06 Nieokreślony przemysł wytwórczy</v>
      </c>
      <c r="X751" t="str">
        <f>VLOOKUP(F751,'[2]baza umowy'!A:AM,39,FALSE)</f>
        <v>SINKOS Spółka z ograniczoną odpowiedzialnością</v>
      </c>
      <c r="Y751" t="str">
        <f>VLOOKUP(F751,'[2]baza umowy'!A:AU,47,FALSE)</f>
        <v>spółka z ograniczoną odpowiedzialnością - małe przedsiębiorstwo</v>
      </c>
      <c r="Z751" t="str">
        <f>VLOOKUP(F751,'[2]baza umowy'!A:AW,49,FALSE)</f>
        <v>przedsiębiorca lub przedsiębiorstwo</v>
      </c>
      <c r="AA751" t="str">
        <f>VLOOKUP(F751,'[2]baza umowy'!A:AL,38,FALSE)</f>
        <v>8513036220</v>
      </c>
    </row>
    <row r="752" spans="1:27" x14ac:dyDescent="0.25">
      <c r="A752" t="str">
        <f>VLOOKUP(F752,'[2]baza umowy'!A:B,2,FALSE)</f>
        <v>RPZP.01.00.00</v>
      </c>
      <c r="B752" t="str">
        <f>VLOOKUP(F752,'[2]baza umowy'!A:C,3,FALSE)</f>
        <v>RPZP.01.02.00</v>
      </c>
      <c r="C752" t="str">
        <f>VLOOKUP(F752,'[2]baza umowy'!A:D,4,FALSE)</f>
        <v>RPZP.01.02.01</v>
      </c>
      <c r="D752" s="102" t="s">
        <v>10662</v>
      </c>
      <c r="E752" s="103" t="str">
        <f>VLOOKUP(F752,'[2]baza umowy'!A:E,5,FALSE)</f>
        <v>RPZP.01.02.01-32-004/10-03</v>
      </c>
      <c r="F752" s="102" t="s">
        <v>10665</v>
      </c>
      <c r="G752" s="89" t="e">
        <f>VLOOKUP(F752,baza!G:G,1,FALSE)</f>
        <v>#N/A</v>
      </c>
      <c r="H752" s="102" t="s">
        <v>20141</v>
      </c>
      <c r="I752" s="104" t="s">
        <v>20142</v>
      </c>
      <c r="J752" s="105" t="str">
        <f t="shared" si="22"/>
        <v>RPZP.01.02.01-32-004/10-06</v>
      </c>
      <c r="K752" s="104" t="s">
        <v>20143</v>
      </c>
      <c r="L752" s="102" t="s">
        <v>20144</v>
      </c>
      <c r="M752" s="102" t="s">
        <v>10669</v>
      </c>
      <c r="N752" s="102" t="s">
        <v>10668</v>
      </c>
      <c r="O752" s="106" t="s">
        <v>11616</v>
      </c>
      <c r="P752" s="92" t="str">
        <f>VLOOKUP(F752,'[2]kiedy utworzył wop'!B:H,7,FALSE)</f>
        <v>2012-12-11</v>
      </c>
      <c r="Q752" s="107" t="s">
        <v>2281</v>
      </c>
      <c r="R752" s="108" t="str">
        <f t="shared" si="23"/>
        <v>2012</v>
      </c>
      <c r="S752" s="109" t="s">
        <v>10987</v>
      </c>
      <c r="T752" s="96">
        <f>VLOOKUP(F752,'[2]dofinansowanie '!P:AI,20,FALSE)</f>
        <v>721535.84</v>
      </c>
      <c r="U752" t="str">
        <f>VLOOKUP(F752,'[2]baza umowy'!A:AJ,36,FALSE)</f>
        <v>01 Obszar miejski</v>
      </c>
      <c r="V752" t="str">
        <f>VLOOKUP(F752,'[2]baza umowy'!H:AH,27,FALSE)</f>
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</c>
      <c r="W752" t="str">
        <f>VLOOKUP(F752,'[2]baza umowy'!H:AK,30,FALSE)</f>
        <v>22 Inne niewyszczególnione usługi</v>
      </c>
      <c r="X752" t="str">
        <f>VLOOKUP(F752,'[2]baza umowy'!A:AM,39,FALSE)</f>
        <v>Park Technologiczny Spółka Akcyjna</v>
      </c>
      <c r="Y752" t="str">
        <f>VLOOKUP(F752,'[2]baza umowy'!A:AU,47,FALSE)</f>
        <v>spółka akcyjna - duże przedsiębiorstwo</v>
      </c>
      <c r="Z752" t="str">
        <f>VLOOKUP(F752,'[2]baza umowy'!A:AW,49,FALSE)</f>
        <v>szkoła wyższa</v>
      </c>
      <c r="AA752" t="str">
        <f>VLOOKUP(F752,'[2]baza umowy'!A:AL,38,FALSE)</f>
        <v>6692487055</v>
      </c>
    </row>
    <row r="753" spans="1:27" x14ac:dyDescent="0.25">
      <c r="A753" t="str">
        <f>VLOOKUP(F753,'[2]baza umowy'!A:B,2,FALSE)</f>
        <v>RPZP.01.00.00</v>
      </c>
      <c r="B753" t="str">
        <f>VLOOKUP(F753,'[2]baza umowy'!A:C,3,FALSE)</f>
        <v>RPZP.01.01.00</v>
      </c>
      <c r="C753" t="str">
        <f>VLOOKUP(F753,'[2]baza umowy'!A:D,4,FALSE)</f>
        <v>RPZP.01.01.02</v>
      </c>
      <c r="D753" s="102" t="s">
        <v>10655</v>
      </c>
      <c r="E753" s="103" t="str">
        <f>VLOOKUP(F753,'[2]baza umowy'!A:E,5,FALSE)</f>
        <v>RPZP.01.01.02-32-034/08-03</v>
      </c>
      <c r="F753" s="102" t="s">
        <v>10658</v>
      </c>
      <c r="G753" s="89" t="e">
        <f>VLOOKUP(F753,baza!G:G,1,FALSE)</f>
        <v>#N/A</v>
      </c>
      <c r="H753" s="102" t="s">
        <v>20145</v>
      </c>
      <c r="I753" s="104" t="s">
        <v>20146</v>
      </c>
      <c r="J753" s="105" t="str">
        <f t="shared" si="22"/>
        <v>RPZP.01.01.02-32-034/08-12</v>
      </c>
      <c r="K753" s="104" t="s">
        <v>20147</v>
      </c>
      <c r="L753" s="102" t="s">
        <v>20148</v>
      </c>
      <c r="M753" s="102" t="s">
        <v>9772</v>
      </c>
      <c r="N753" s="102" t="s">
        <v>9771</v>
      </c>
      <c r="O753" s="106" t="s">
        <v>8063</v>
      </c>
      <c r="P753" s="92" t="str">
        <f>VLOOKUP(F753,'[2]kiedy utworzył wop'!B:H,7,FALSE)</f>
        <v>2012-12-11</v>
      </c>
      <c r="Q753" s="107" t="s">
        <v>2281</v>
      </c>
      <c r="R753" s="108" t="str">
        <f t="shared" si="23"/>
        <v>2012</v>
      </c>
      <c r="S753" s="109" t="s">
        <v>10987</v>
      </c>
      <c r="T753" s="96">
        <f>VLOOKUP(F753,'[2]dofinansowanie '!P:AI,20,FALSE)</f>
        <v>971250</v>
      </c>
      <c r="U753" t="str">
        <f>VLOOKUP(F753,'[2]baza umowy'!A:AJ,36,FALSE)</f>
        <v>05 Obszary wiejskie (poza obszarami górskimi, wyspami lub o niskiej i bardzo niskiej gęstości zaludnienia)</v>
      </c>
      <c r="V753" t="str">
        <f>VLOOKUP(F753,'[2]baza umowy'!H:AH,27,FALSE)</f>
        <v>08 Inne inwestycje w przedsiębiorstwa</v>
      </c>
      <c r="W753" t="str">
        <f>VLOOKUP(F753,'[2]baza umowy'!H:AK,30,FALSE)</f>
        <v>06 Nieokreślony przemysł wytwórczy</v>
      </c>
      <c r="X753" t="str">
        <f>VLOOKUP(F753,'[2]baza umowy'!A:AM,39,FALSE)</f>
        <v>Zakład Mechaniczny METALTECH SPÓŁKA Z OGRANICZONĄ ODPOWIEDZIALNOŚCIA</v>
      </c>
      <c r="Y753" t="str">
        <f>VLOOKUP(F753,'[2]baza umowy'!A:AU,47,FALSE)</f>
        <v>spółka z ograniczoną odpowiedzialnością - średnie przedsiębiorstwo</v>
      </c>
      <c r="Z753" t="str">
        <f>VLOOKUP(F753,'[2]baza umowy'!A:AW,49,FALSE)</f>
        <v>przedsiębiorca lub przedsiębiorstwo</v>
      </c>
      <c r="AA753" t="str">
        <f>VLOOKUP(F753,'[2]baza umowy'!A:AL,38,FALSE)</f>
        <v>7650011839</v>
      </c>
    </row>
    <row r="754" spans="1:27" x14ac:dyDescent="0.25">
      <c r="A754" t="str">
        <f>VLOOKUP(F754,'[2]baza umowy'!A:B,2,FALSE)</f>
        <v>RPZP.01.00.00</v>
      </c>
      <c r="B754" t="str">
        <f>VLOOKUP(F754,'[2]baza umowy'!A:C,3,FALSE)</f>
        <v>RPZP.01.01.00</v>
      </c>
      <c r="C754" t="str">
        <f>VLOOKUP(F754,'[2]baza umowy'!A:D,4,FALSE)</f>
        <v>RPZP.01.01.01</v>
      </c>
      <c r="D754" s="102" t="s">
        <v>20149</v>
      </c>
      <c r="E754" s="103" t="str">
        <f>VLOOKUP(F754,'[2]baza umowy'!A:E,5,FALSE)</f>
        <v>RPZP.01.01.01-32-312/09-05</v>
      </c>
      <c r="F754" s="102" t="s">
        <v>9931</v>
      </c>
      <c r="G754" s="89" t="e">
        <f>VLOOKUP(F754,baza!G:G,1,FALSE)</f>
        <v>#N/A</v>
      </c>
      <c r="H754" s="102" t="s">
        <v>20150</v>
      </c>
      <c r="I754" s="104" t="s">
        <v>9928</v>
      </c>
      <c r="J754" s="105" t="str">
        <f t="shared" si="22"/>
        <v>RPZP.01.01.01-32-312/09-05</v>
      </c>
      <c r="K754" s="104" t="s">
        <v>20151</v>
      </c>
      <c r="L754" s="102" t="s">
        <v>20152</v>
      </c>
      <c r="M754" s="102" t="s">
        <v>9935</v>
      </c>
      <c r="N754" s="102" t="s">
        <v>9934</v>
      </c>
      <c r="O754" s="106" t="s">
        <v>10468</v>
      </c>
      <c r="P754" s="92" t="str">
        <f>VLOOKUP(F754,'[2]kiedy utworzył wop'!B:H,7,FALSE)</f>
        <v>2012-12-12</v>
      </c>
      <c r="Q754" s="107" t="s">
        <v>2281</v>
      </c>
      <c r="R754" s="108" t="str">
        <f t="shared" si="23"/>
        <v>2012</v>
      </c>
      <c r="S754" s="109" t="s">
        <v>12205</v>
      </c>
      <c r="T754" s="96">
        <f>VLOOKUP(F754,'[2]dofinansowanie '!P:AI,20,FALSE)</f>
        <v>283740</v>
      </c>
      <c r="U754" t="str">
        <f>VLOOKUP(F754,'[2]baza umowy'!A:AJ,36,FALSE)</f>
        <v>01 Obszar miejski</v>
      </c>
      <c r="V754" t="str">
        <f>VLOOKUP(F754,'[2]baza umowy'!H:AH,27,FALSE)</f>
        <v>08 Inne inwestycje w przedsiębiorstwa</v>
      </c>
      <c r="W754" t="str">
        <f>VLOOKUP(F754,'[2]baza umowy'!H:AK,30,FALSE)</f>
        <v>19 Działalność w zakresie ochrony zdrowia ludzkiego</v>
      </c>
      <c r="X754" t="str">
        <f>VLOOKUP(F754,'[2]baza umowy'!A:AM,39,FALSE)</f>
        <v>Praktyka Dentystyczna Irena Brodecka</v>
      </c>
      <c r="Y754" t="str">
        <f>VLOOKUP(F754,'[2]baza umowy'!A:AU,47,FALSE)</f>
        <v>osoba fizyczna prowadząca działalność gospodarczą - mikro przedsiębiorstwo</v>
      </c>
      <c r="Z754" t="str">
        <f>VLOOKUP(F754,'[2]baza umowy'!A:AW,49,FALSE)</f>
        <v>przedsiębiorca lub przedsiębiorstwo</v>
      </c>
      <c r="AA754" t="str">
        <f>VLOOKUP(F754,'[2]baza umowy'!A:AL,38,FALSE)</f>
        <v>6692278506</v>
      </c>
    </row>
    <row r="755" spans="1:27" x14ac:dyDescent="0.25">
      <c r="A755" t="str">
        <f>VLOOKUP(F755,'[2]baza umowy'!A:B,2,FALSE)</f>
        <v>RPZP.01.00.00</v>
      </c>
      <c r="B755" t="str">
        <f>VLOOKUP(F755,'[2]baza umowy'!A:C,3,FALSE)</f>
        <v>RPZP.01.01.00</v>
      </c>
      <c r="C755" t="str">
        <f>VLOOKUP(F755,'[2]baza umowy'!A:D,4,FALSE)</f>
        <v>RPZP.01.01.01</v>
      </c>
      <c r="D755" s="102" t="s">
        <v>10927</v>
      </c>
      <c r="E755" s="103" t="str">
        <f>VLOOKUP(F755,'[2]baza umowy'!A:E,5,FALSE)</f>
        <v>RPZP.01.01.01-32-107/09-04</v>
      </c>
      <c r="F755" s="102" t="s">
        <v>10930</v>
      </c>
      <c r="G755" s="89" t="e">
        <f>VLOOKUP(F755,baza!G:G,1,FALSE)</f>
        <v>#N/A</v>
      </c>
      <c r="H755" s="102" t="s">
        <v>20153</v>
      </c>
      <c r="I755" s="104" t="s">
        <v>20154</v>
      </c>
      <c r="J755" s="105" t="str">
        <f t="shared" si="22"/>
        <v>RPZP.01.01.01-32-107/09-07</v>
      </c>
      <c r="K755" s="104" t="s">
        <v>20155</v>
      </c>
      <c r="L755" s="102" t="s">
        <v>20156</v>
      </c>
      <c r="M755" s="102" t="s">
        <v>10934</v>
      </c>
      <c r="N755" s="102" t="s">
        <v>10933</v>
      </c>
      <c r="O755" s="106" t="s">
        <v>10468</v>
      </c>
      <c r="P755" s="92" t="str">
        <f>VLOOKUP(F755,'[2]kiedy utworzył wop'!B:H,7,FALSE)</f>
        <v>2012-12-12</v>
      </c>
      <c r="Q755" s="107" t="s">
        <v>2281</v>
      </c>
      <c r="R755" s="108" t="str">
        <f t="shared" si="23"/>
        <v>2012</v>
      </c>
      <c r="S755" s="109" t="s">
        <v>12205</v>
      </c>
      <c r="T755" s="96">
        <f>VLOOKUP(F755,'[2]dofinansowanie '!P:AI,20,FALSE)</f>
        <v>976115.64</v>
      </c>
      <c r="U755" t="str">
        <f>VLOOKUP(F755,'[2]baza umowy'!A:AJ,36,FALSE)</f>
        <v>01 Obszar miejski</v>
      </c>
      <c r="V755" t="str">
        <f>VLOOKUP(F755,'[2]baza umowy'!H:AH,27,FALSE)</f>
        <v>08 Inne inwestycje w przedsiębiorstwa</v>
      </c>
      <c r="W755" t="str">
        <f>VLOOKUP(F755,'[2]baza umowy'!H:AK,30,FALSE)</f>
        <v>12 Budownictwo</v>
      </c>
      <c r="X755" t="str">
        <f>VLOOKUP(F755,'[2]baza umowy'!A:AM,39,FALSE)</f>
        <v>Firma Handlowo-Uslugowa "C.M." Marek Czaja</v>
      </c>
      <c r="Y755" t="str">
        <f>VLOOKUP(F755,'[2]baza umowy'!A:AU,47,FALSE)</f>
        <v>osoba fizyczna prowadząca działalność gospodarczą - mikro przedsiębiorstwo</v>
      </c>
      <c r="Z755" t="str">
        <f>VLOOKUP(F755,'[2]baza umowy'!A:AW,49,FALSE)</f>
        <v>przedsiębiorca lub przedsiębiorstwo</v>
      </c>
      <c r="AA755" t="str">
        <f>VLOOKUP(F755,'[2]baza umowy'!A:AL,38,FALSE)</f>
        <v>8520023359</v>
      </c>
    </row>
    <row r="756" spans="1:27" x14ac:dyDescent="0.25">
      <c r="A756" t="str">
        <f>VLOOKUP(F756,'[2]baza umowy'!A:B,2,FALSE)</f>
        <v>RPZP.06.00.00</v>
      </c>
      <c r="B756" t="str">
        <f>VLOOKUP(F756,'[2]baza umowy'!A:C,3,FALSE)</f>
        <v>RPZP.06.02.00</v>
      </c>
      <c r="C756" t="str">
        <f>VLOOKUP(F756,'[2]baza umowy'!A:D,4,FALSE)</f>
        <v>RPZP.06.02.01</v>
      </c>
      <c r="D756" s="102" t="s">
        <v>5083</v>
      </c>
      <c r="E756" s="103" t="str">
        <f>VLOOKUP(F756,'[2]baza umowy'!A:E,5,FALSE)</f>
        <v>RPZP.06.02.01-32-001/09-06</v>
      </c>
      <c r="F756" s="102" t="s">
        <v>5086</v>
      </c>
      <c r="G756" s="89" t="e">
        <f>VLOOKUP(F756,baza!G:G,1,FALSE)</f>
        <v>#N/A</v>
      </c>
      <c r="H756" s="102" t="s">
        <v>20157</v>
      </c>
      <c r="I756" s="104" t="s">
        <v>20158</v>
      </c>
      <c r="J756" s="105" t="str">
        <f t="shared" si="22"/>
        <v>RPZP.06.02.01-32-001/09-10</v>
      </c>
      <c r="K756" s="104" t="s">
        <v>20159</v>
      </c>
      <c r="L756" s="102" t="s">
        <v>20160</v>
      </c>
      <c r="M756" s="102" t="s">
        <v>5092</v>
      </c>
      <c r="N756" s="102" t="s">
        <v>5091</v>
      </c>
      <c r="O756" s="106" t="s">
        <v>4631</v>
      </c>
      <c r="P756" s="92" t="str">
        <f>VLOOKUP(F756,'[2]kiedy utworzył wop'!B:H,7,FALSE)</f>
        <v>2012-12-12</v>
      </c>
      <c r="Q756" s="107" t="s">
        <v>2281</v>
      </c>
      <c r="R756" s="108" t="str">
        <f t="shared" si="23"/>
        <v>2012</v>
      </c>
      <c r="S756" s="109" t="s">
        <v>12205</v>
      </c>
      <c r="T756" s="96">
        <f>VLOOKUP(F756,'[2]dofinansowanie '!P:AI,20,FALSE)</f>
        <v>4010284.73</v>
      </c>
      <c r="U756" t="str">
        <f>VLOOKUP(F756,'[2]baza umowy'!A:AJ,36,FALSE)</f>
        <v>01 Obszar miejski</v>
      </c>
      <c r="V756" t="str">
        <f>VLOOKUP(F756,'[2]baza umowy'!H:AH,27,FALSE)</f>
        <v>59 Rozwój infrastruktury kulturalnej</v>
      </c>
      <c r="W756" t="str">
        <f>VLOOKUP(F756,'[2]baza umowy'!H:AK,30,FALSE)</f>
        <v>00 Nie dotyczy</v>
      </c>
      <c r="X756" t="str">
        <f>VLOOKUP(F756,'[2]baza umowy'!A:AM,39,FALSE)</f>
        <v>Książnica Pomorska im. Stanisława Staszica w Szczecinie</v>
      </c>
      <c r="Y756" t="str">
        <f>VLOOKUP(F756,'[2]baza umowy'!A:AU,47,FALSE)</f>
        <v>wojewódzka samorządowa jednostka organizacyjna</v>
      </c>
      <c r="Z756" t="str">
        <f>VLOOKUP(F756,'[2]baza umowy'!A:AW,49,FALSE)</f>
        <v>instytucja kultury</v>
      </c>
      <c r="AA756" t="str">
        <f>VLOOKUP(F756,'[2]baza umowy'!A:AL,38,FALSE)</f>
        <v>8521072762</v>
      </c>
    </row>
    <row r="757" spans="1:27" x14ac:dyDescent="0.25">
      <c r="A757" t="str">
        <f>VLOOKUP(F757,'[2]baza umowy'!A:B,2,FALSE)</f>
        <v>RPZP.05.00.00</v>
      </c>
      <c r="B757" t="str">
        <f>VLOOKUP(F757,'[2]baza umowy'!A:C,3,FALSE)</f>
        <v>RPZP.05.05.00</v>
      </c>
      <c r="C757" t="str">
        <f>VLOOKUP(F757,'[2]baza umowy'!A:D,4,FALSE)</f>
        <v>RPZP.05.05.01</v>
      </c>
      <c r="D757" s="102" t="s">
        <v>890</v>
      </c>
      <c r="E757" s="103" t="str">
        <f>VLOOKUP(F757,'[2]baza umowy'!A:E,5,FALSE)</f>
        <v>RPZP.05.05.01-32-020/11-01</v>
      </c>
      <c r="F757" s="102" t="s">
        <v>893</v>
      </c>
      <c r="G757" s="89" t="str">
        <f>VLOOKUP(F757,baza!G:G,1,FALSE)</f>
        <v>RPZP.05.05.01-32-020/11</v>
      </c>
      <c r="H757" s="102" t="s">
        <v>17108</v>
      </c>
      <c r="I757" s="104" t="s">
        <v>890</v>
      </c>
      <c r="J757" s="105" t="str">
        <f t="shared" si="22"/>
        <v>RPZP.05.05.01-32-020/11-01</v>
      </c>
      <c r="K757" s="104" t="s">
        <v>20161</v>
      </c>
      <c r="L757" s="102" t="s">
        <v>20162</v>
      </c>
      <c r="M757" s="102" t="s">
        <v>903</v>
      </c>
      <c r="N757" s="102" t="s">
        <v>902</v>
      </c>
      <c r="O757" s="106" t="s">
        <v>10468</v>
      </c>
      <c r="P757" s="92" t="str">
        <f>VLOOKUP(F757,'[2]kiedy utworzył wop'!B:H,7,FALSE)</f>
        <v>2012-12-14</v>
      </c>
      <c r="Q757" s="107" t="s">
        <v>2281</v>
      </c>
      <c r="R757" s="108" t="str">
        <f t="shared" si="23"/>
        <v>2012</v>
      </c>
      <c r="S757" s="109" t="s">
        <v>12205</v>
      </c>
      <c r="T757" s="96">
        <f>VLOOKUP(F757,'[2]dofinansowanie '!P:AI,20,FALSE)</f>
        <v>1265060.26</v>
      </c>
      <c r="U757" t="str">
        <f>VLOOKUP(F757,'[2]baza umowy'!A:AJ,36,FALSE)</f>
        <v>01 Obszar miejski</v>
      </c>
      <c r="V757" t="str">
        <f>VLOOKUP(F757,'[2]baza umowy'!H:AH,27,FALSE)</f>
        <v>61 Zintegrowane projekty na rzecz rewitalizacji obszarów miejskich i wiejskich</v>
      </c>
      <c r="W757" t="str">
        <f>VLOOKUP(F757,'[2]baza umowy'!H:AK,30,FALSE)</f>
        <v>22 Inne niewyszczególnione usługi</v>
      </c>
      <c r="X757" t="str">
        <f>VLOOKUP(F757,'[2]baza umowy'!A:AM,39,FALSE)</f>
        <v>Gmina Miejska Świdwin</v>
      </c>
      <c r="Y757" t="str">
        <f>VLOOKUP(F757,'[2]baza umowy'!A:AU,47,FALSE)</f>
        <v>wspólnota samorządowa</v>
      </c>
      <c r="Z757" t="str">
        <f>VLOOKUP(F757,'[2]baza umowy'!A:AW,49,FALSE)</f>
        <v>jednostka samorządu terytorialnego, związek lub stowarzyszenie jst</v>
      </c>
      <c r="AA757" t="str">
        <f>VLOOKUP(F757,'[2]baza umowy'!A:AL,38,FALSE)</f>
        <v>6722003749</v>
      </c>
    </row>
    <row r="758" spans="1:27" x14ac:dyDescent="0.25">
      <c r="A758" t="str">
        <f>VLOOKUP(F758,'[2]baza umowy'!A:B,2,FALSE)</f>
        <v>RPZP.01.00.00</v>
      </c>
      <c r="B758" t="str">
        <f>VLOOKUP(F758,'[2]baza umowy'!A:C,3,FALSE)</f>
        <v>RPZP.01.01.00</v>
      </c>
      <c r="C758" t="str">
        <f>VLOOKUP(F758,'[2]baza umowy'!A:D,4,FALSE)</f>
        <v>RPZP.01.01.02</v>
      </c>
      <c r="D758" s="102" t="s">
        <v>11326</v>
      </c>
      <c r="E758" s="103" t="str">
        <f>VLOOKUP(F758,'[2]baza umowy'!A:E,5,FALSE)</f>
        <v>RPZP.01.01.02-32-123/09-05</v>
      </c>
      <c r="F758" s="102" t="s">
        <v>11329</v>
      </c>
      <c r="G758" s="89" t="e">
        <f>VLOOKUP(F758,baza!G:G,1,FALSE)</f>
        <v>#N/A</v>
      </c>
      <c r="H758" s="102" t="s">
        <v>20163</v>
      </c>
      <c r="I758" s="104" t="s">
        <v>20164</v>
      </c>
      <c r="J758" s="105" t="str">
        <f t="shared" si="22"/>
        <v>RPZP.01.01.02-32-123/09-07</v>
      </c>
      <c r="K758" s="104" t="s">
        <v>20165</v>
      </c>
      <c r="L758" s="102" t="s">
        <v>20166</v>
      </c>
      <c r="M758" s="102" t="s">
        <v>11333</v>
      </c>
      <c r="N758" s="102" t="s">
        <v>11332</v>
      </c>
      <c r="O758" s="106" t="s">
        <v>10466</v>
      </c>
      <c r="P758" s="92" t="str">
        <f>VLOOKUP(F758,'[2]kiedy utworzył wop'!B:H,7,FALSE)</f>
        <v>2012-12-14</v>
      </c>
      <c r="Q758" s="107" t="s">
        <v>2281</v>
      </c>
      <c r="R758" s="108" t="str">
        <f t="shared" si="23"/>
        <v>2012</v>
      </c>
      <c r="S758" s="109" t="s">
        <v>12205</v>
      </c>
      <c r="T758" s="96">
        <f>VLOOKUP(F758,'[2]dofinansowanie '!P:AI,20,FALSE)</f>
        <v>533507.61</v>
      </c>
      <c r="U758" t="str">
        <f>VLOOKUP(F758,'[2]baza umowy'!A:AJ,36,FALSE)</f>
        <v>01 Obszar miejski</v>
      </c>
      <c r="V758" t="str">
        <f>VLOOKUP(F758,'[2]baza umowy'!H:AH,27,FALSE)</f>
        <v>08 Inne inwestycje w przedsiębiorstwa</v>
      </c>
      <c r="W758" t="str">
        <f>VLOOKUP(F758,'[2]baza umowy'!H:AK,30,FALSE)</f>
        <v>19 Działalność w zakresie ochrony zdrowia ludzkiego</v>
      </c>
      <c r="X758" t="str">
        <f>VLOOKUP(F758,'[2]baza umowy'!A:AM,39,FALSE)</f>
        <v>Porta Medyk Spółka z ograniczoną odpowiedzialnością</v>
      </c>
      <c r="Y758" t="str">
        <f>VLOOKUP(F758,'[2]baza umowy'!A:AU,47,FALSE)</f>
        <v>spółka z ograniczoną odpowiedzialnością - małe przedsiębiorstwo</v>
      </c>
      <c r="Z758" t="str">
        <f>VLOOKUP(F758,'[2]baza umowy'!A:AW,49,FALSE)</f>
        <v>przedsiębiorca lub przedsiębiorstwo</v>
      </c>
      <c r="AA758" t="str">
        <f>VLOOKUP(F758,'[2]baza umowy'!A:AL,38,FALSE)</f>
        <v>8512890283</v>
      </c>
    </row>
    <row r="759" spans="1:27" x14ac:dyDescent="0.25">
      <c r="A759" t="str">
        <f>VLOOKUP(F759,'[2]baza umowy'!A:B,2,FALSE)</f>
        <v>RPZP.04.00.00</v>
      </c>
      <c r="B759" t="str">
        <f>VLOOKUP(F759,'[2]baza umowy'!A:C,3,FALSE)</f>
        <v>RPZP.04.02.00</v>
      </c>
      <c r="C759">
        <f>VLOOKUP(F759,'[2]baza umowy'!A:D,4,FALSE)</f>
        <v>0</v>
      </c>
      <c r="D759" s="102" t="s">
        <v>9613</v>
      </c>
      <c r="E759" s="103" t="str">
        <f>VLOOKUP(F759,'[2]baza umowy'!A:E,5,FALSE)</f>
        <v>RPZP.04.02.00-32-012/10-02</v>
      </c>
      <c r="F759" s="102" t="s">
        <v>9616</v>
      </c>
      <c r="G759" s="89" t="e">
        <f>VLOOKUP(F759,baza!G:G,1,FALSE)</f>
        <v>#N/A</v>
      </c>
      <c r="H759" s="102" t="s">
        <v>20167</v>
      </c>
      <c r="I759" s="104" t="s">
        <v>20168</v>
      </c>
      <c r="J759" s="105" t="str">
        <f t="shared" si="22"/>
        <v>RPZP.04.02.00-32-012/10-06</v>
      </c>
      <c r="K759" s="104" t="s">
        <v>20169</v>
      </c>
      <c r="L759" s="102" t="s">
        <v>20170</v>
      </c>
      <c r="M759" s="102" t="s">
        <v>9619</v>
      </c>
      <c r="N759" s="102" t="s">
        <v>9618</v>
      </c>
      <c r="O759" s="106" t="s">
        <v>1975</v>
      </c>
      <c r="P759" s="92" t="str">
        <f>VLOOKUP(F759,'[2]kiedy utworzył wop'!B:H,7,FALSE)</f>
        <v>2012-12-18</v>
      </c>
      <c r="Q759" s="107" t="s">
        <v>2281</v>
      </c>
      <c r="R759" s="108" t="str">
        <f t="shared" si="23"/>
        <v>2012</v>
      </c>
      <c r="S759" s="109" t="s">
        <v>12205</v>
      </c>
      <c r="T759" s="96">
        <f>VLOOKUP(F759,'[2]dofinansowanie '!P:AI,20,FALSE)</f>
        <v>365551.91</v>
      </c>
      <c r="U759" t="str">
        <f>VLOOKUP(F759,'[2]baza umowy'!A:AJ,36,FALSE)</f>
        <v>05 Obszary wiejskie (poza obszarami górskimi, wyspami lub o niskiej i bardzo niskiej gęstości zaludnienia)</v>
      </c>
      <c r="V759" t="str">
        <f>VLOOKUP(F759,'[2]baza umowy'!H:AH,27,FALSE)</f>
        <v>44 Gospodarka odpadami komunalnymi i przemysłowymi</v>
      </c>
      <c r="W759" t="str">
        <f>VLOOKUP(F759,'[2]baza umowy'!H:AK,30,FALSE)</f>
        <v>21 Działalność związana ze środowiskiem naturalnym</v>
      </c>
      <c r="X759" t="str">
        <f>VLOOKUP(F759,'[2]baza umowy'!A:AM,39,FALSE)</f>
        <v>Międzygminne Przedsiębiorstwo Gospodarki Odpadami Spółka z ograniczoą odpowiedzialnością</v>
      </c>
      <c r="Y759" t="str">
        <f>VLOOKUP(F759,'[2]baza umowy'!A:AU,47,FALSE)</f>
        <v>spółka z ograniczoną odpowiedzialnością - duże przedsiębiorstwo</v>
      </c>
      <c r="Z759" t="str">
        <f>VLOOKUP(F759,'[2]baza umowy'!A:AW,49,FALSE)</f>
        <v>przedsiębiorca lub przedsiębiorstwo</v>
      </c>
      <c r="AA759" t="str">
        <f>VLOOKUP(F759,'[2]baza umowy'!A:AL,38,FALSE)</f>
        <v>6721924275</v>
      </c>
    </row>
    <row r="760" spans="1:27" x14ac:dyDescent="0.25">
      <c r="A760" t="str">
        <f>VLOOKUP(F760,'[2]baza umowy'!A:B,2,FALSE)</f>
        <v>RPZP.01.00.00</v>
      </c>
      <c r="B760" t="str">
        <f>VLOOKUP(F760,'[2]baza umowy'!A:C,3,FALSE)</f>
        <v>RPZP.01.01.00</v>
      </c>
      <c r="C760" t="str">
        <f>VLOOKUP(F760,'[2]baza umowy'!A:D,4,FALSE)</f>
        <v>RPZP.01.01.03</v>
      </c>
      <c r="D760" s="102" t="s">
        <v>10363</v>
      </c>
      <c r="E760" s="103" t="str">
        <f>VLOOKUP(F760,'[2]baza umowy'!A:E,5,FALSE)</f>
        <v>RPZP.01.01.03-32-025/10-05</v>
      </c>
      <c r="F760" s="102" t="s">
        <v>10366</v>
      </c>
      <c r="G760" s="89" t="e">
        <f>VLOOKUP(F760,baza!G:G,1,FALSE)</f>
        <v>#N/A</v>
      </c>
      <c r="H760" s="102" t="s">
        <v>20171</v>
      </c>
      <c r="I760" s="104" t="s">
        <v>20172</v>
      </c>
      <c r="J760" s="105" t="str">
        <f t="shared" si="22"/>
        <v>RPZP.01.01.03-32-025/10-07</v>
      </c>
      <c r="K760" s="104" t="s">
        <v>20173</v>
      </c>
      <c r="L760" s="102" t="s">
        <v>20174</v>
      </c>
      <c r="M760" s="102" t="s">
        <v>10369</v>
      </c>
      <c r="N760" s="102" t="s">
        <v>9202</v>
      </c>
      <c r="O760" s="106" t="s">
        <v>12317</v>
      </c>
      <c r="P760" s="92" t="str">
        <f>VLOOKUP(F760,'[2]kiedy utworzył wop'!B:H,7,FALSE)</f>
        <v>2012-12-18</v>
      </c>
      <c r="Q760" s="107" t="s">
        <v>2281</v>
      </c>
      <c r="R760" s="108" t="str">
        <f t="shared" si="23"/>
        <v>2012</v>
      </c>
      <c r="S760" s="109" t="s">
        <v>12205</v>
      </c>
      <c r="T760" s="96">
        <f>VLOOKUP(F760,'[2]dofinansowanie '!P:AI,20,FALSE)</f>
        <v>3999999.99</v>
      </c>
      <c r="U760" t="str">
        <f>VLOOKUP(F760,'[2]baza umowy'!A:AJ,36,FALSE)</f>
        <v>05 Obszary wiejskie (poza obszarami górskimi, wyspami lub o niskiej i bardzo niskiej gęstości zaludnienia)</v>
      </c>
      <c r="V760" t="str">
        <f>VLOOKUP(F760,'[2]baza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760" t="str">
        <f>VLOOKUP(F760,'[2]baza umowy'!H:AK,30,FALSE)</f>
        <v>06 Nieokreślony przemysł wytwórczy</v>
      </c>
      <c r="X760" t="str">
        <f>VLOOKUP(F760,'[2]baza umowy'!A:AM,39,FALSE)</f>
        <v>Selfa Grzejnictwo Elektryczne Spółka Akcyjna</v>
      </c>
      <c r="Y760" t="str">
        <f>VLOOKUP(F760,'[2]baza umowy'!A:AU,47,FALSE)</f>
        <v>spółka akcyjna - średnie przedsiębiorstwo</v>
      </c>
      <c r="Z760" t="str">
        <f>VLOOKUP(F760,'[2]baza umowy'!A:AW,49,FALSE)</f>
        <v>przedsiębiorca lub przedsiębiorstwo</v>
      </c>
      <c r="AA760" t="str">
        <f>VLOOKUP(F760,'[2]baza umowy'!A:AL,38,FALSE)</f>
        <v>8522299864</v>
      </c>
    </row>
    <row r="761" spans="1:27" x14ac:dyDescent="0.25">
      <c r="A761" t="str">
        <f>VLOOKUP(F761,'[2]baza umowy'!A:B,2,FALSE)</f>
        <v>RPZP.01.00.00</v>
      </c>
      <c r="B761" t="str">
        <f>VLOOKUP(F761,'[2]baza umowy'!A:C,3,FALSE)</f>
        <v>RPZP.01.01.00</v>
      </c>
      <c r="C761" t="str">
        <f>VLOOKUP(F761,'[2]baza umowy'!A:D,4,FALSE)</f>
        <v>RPZP.01.01.02</v>
      </c>
      <c r="D761" s="102" t="s">
        <v>9766</v>
      </c>
      <c r="E761" s="103" t="str">
        <f>VLOOKUP(F761,'[2]baza umowy'!A:E,5,FALSE)</f>
        <v>RPZP.01.01.02-32-045/09-03</v>
      </c>
      <c r="F761" s="102" t="s">
        <v>9769</v>
      </c>
      <c r="G761" s="89" t="e">
        <f>VLOOKUP(F761,baza!G:G,1,FALSE)</f>
        <v>#N/A</v>
      </c>
      <c r="H761" s="102" t="s">
        <v>20175</v>
      </c>
      <c r="I761" s="104" t="s">
        <v>20176</v>
      </c>
      <c r="J761" s="105" t="str">
        <f t="shared" si="22"/>
        <v>RPZP.01.01.02-32-045/09-06</v>
      </c>
      <c r="K761" s="104" t="s">
        <v>20177</v>
      </c>
      <c r="L761" s="102" t="s">
        <v>20178</v>
      </c>
      <c r="M761" s="102" t="s">
        <v>9772</v>
      </c>
      <c r="N761" s="102" t="s">
        <v>9771</v>
      </c>
      <c r="O761" s="106" t="s">
        <v>11330</v>
      </c>
      <c r="P761" s="92" t="str">
        <f>VLOOKUP(F761,'[2]kiedy utworzył wop'!B:H,7,FALSE)</f>
        <v>2012-12-18</v>
      </c>
      <c r="Q761" s="107" t="s">
        <v>2281</v>
      </c>
      <c r="R761" s="108" t="str">
        <f t="shared" si="23"/>
        <v>2012</v>
      </c>
      <c r="S761" s="109" t="s">
        <v>12205</v>
      </c>
      <c r="T761" s="96">
        <f>VLOOKUP(F761,'[2]dofinansowanie '!P:AI,20,FALSE)</f>
        <v>1999868.32</v>
      </c>
      <c r="U761" t="str">
        <f>VLOOKUP(F761,'[2]baza umowy'!A:AJ,36,FALSE)</f>
        <v>05 Obszary wiejskie (poza obszarami górskimi, wyspami lub o niskiej i bardzo niskiej gęstości zaludnienia)</v>
      </c>
      <c r="V761" t="str">
        <f>VLOOKUP(F761,'[2]baza umowy'!H:AH,27,FALSE)</f>
        <v>08 Inne inwestycje w przedsiębiorstwa</v>
      </c>
      <c r="W761" t="str">
        <f>VLOOKUP(F761,'[2]baza umowy'!H:AK,30,FALSE)</f>
        <v>06 Nieokreślony przemysł wytwórczy</v>
      </c>
      <c r="X761" t="str">
        <f>VLOOKUP(F761,'[2]baza umowy'!A:AM,39,FALSE)</f>
        <v>Zakład Mechaniczny METALTECH SPÓŁKA Z OGRANICZONĄ ODPOWIEDZIALNOŚCIA</v>
      </c>
      <c r="Y761" t="str">
        <f>VLOOKUP(F761,'[2]baza umowy'!A:AU,47,FALSE)</f>
        <v>spółka z ograniczoną odpowiedzialnością - średnie przedsiębiorstwo</v>
      </c>
      <c r="Z761" t="str">
        <f>VLOOKUP(F761,'[2]baza umowy'!A:AW,49,FALSE)</f>
        <v>przedsiębiorca lub przedsiębiorstwo</v>
      </c>
      <c r="AA761" t="str">
        <f>VLOOKUP(F761,'[2]baza umowy'!A:AL,38,FALSE)</f>
        <v>7650011839</v>
      </c>
    </row>
    <row r="762" spans="1:27" x14ac:dyDescent="0.25">
      <c r="A762" t="str">
        <f>VLOOKUP(F762,'[2]baza umowy'!A:B,2,FALSE)</f>
        <v>RPZP.04.00.00</v>
      </c>
      <c r="B762" t="str">
        <f>VLOOKUP(F762,'[2]baza umowy'!A:C,3,FALSE)</f>
        <v>RPZP.04.05.00</v>
      </c>
      <c r="C762" t="str">
        <f>VLOOKUP(F762,'[2]baza umowy'!A:D,4,FALSE)</f>
        <v>RPZP.04.05.02</v>
      </c>
      <c r="D762" s="102" t="s">
        <v>10232</v>
      </c>
      <c r="E762" s="103" t="str">
        <f>VLOOKUP(F762,'[2]baza umowy'!A:E,5,FALSE)</f>
        <v>RPZP.04.05.02-32-031/10-03</v>
      </c>
      <c r="F762" s="102" t="s">
        <v>10235</v>
      </c>
      <c r="G762" s="89" t="e">
        <f>VLOOKUP(F762,baza!G:G,1,FALSE)</f>
        <v>#N/A</v>
      </c>
      <c r="H762" s="102" t="s">
        <v>20179</v>
      </c>
      <c r="I762" s="104" t="s">
        <v>20180</v>
      </c>
      <c r="J762" s="105" t="str">
        <f t="shared" si="22"/>
        <v>RPZP.04.05.02-32-031/10-05</v>
      </c>
      <c r="K762" s="104" t="s">
        <v>20181</v>
      </c>
      <c r="L762" s="102" t="s">
        <v>20182</v>
      </c>
      <c r="M762" s="102" t="s">
        <v>6030</v>
      </c>
      <c r="N762" s="102" t="s">
        <v>6029</v>
      </c>
      <c r="O762" s="106" t="s">
        <v>11095</v>
      </c>
      <c r="P762" s="92" t="str">
        <f>VLOOKUP(F762,'[2]kiedy utworzył wop'!B:H,7,FALSE)</f>
        <v>2012-12-19</v>
      </c>
      <c r="Q762" s="107" t="s">
        <v>2281</v>
      </c>
      <c r="R762" s="108" t="str">
        <f t="shared" si="23"/>
        <v>2012</v>
      </c>
      <c r="S762" s="109" t="s">
        <v>12205</v>
      </c>
      <c r="T762" s="96">
        <f>VLOOKUP(F762,'[2]dofinansowanie '!P:AI,20,FALSE)</f>
        <v>418172.1</v>
      </c>
      <c r="U762" t="str">
        <f>VLOOKUP(F762,'[2]baza umowy'!A:AJ,36,FALSE)</f>
        <v>05 Obszary wiejskie (poza obszarami górskimi, wyspami lub o niskiej i bardzo niskiej gęstości zaludnienia)</v>
      </c>
      <c r="V762" t="str">
        <f>VLOOKUP(F762,'[2]baza umowy'!H:AH,27,FALSE)</f>
        <v>53 Zapobieganie zagrożeniom (w tym opracowanie i wdrażanie planów i instrumentów zapobiegania i zarządzania zagrożeniami naturalnym i technologicznym)</v>
      </c>
      <c r="W762" t="str">
        <f>VLOOKUP(F762,'[2]baza umowy'!H:AK,30,FALSE)</f>
        <v>21 Działalność związana ze środowiskiem naturalnym</v>
      </c>
      <c r="X762" t="str">
        <f>VLOOKUP(F762,'[2]baza umowy'!A:AM,39,FALSE)</f>
        <v>Gmina Golczewo</v>
      </c>
      <c r="Y762" t="str">
        <f>VLOOKUP(F762,'[2]baza umowy'!A:AU,47,FALSE)</f>
        <v>wspólnota samorządowa</v>
      </c>
      <c r="Z762" t="str">
        <f>VLOOKUP(F762,'[2]baza umowy'!A:AW,49,FALSE)</f>
        <v>jednostka samorządu terytorialnego, związek lub stowarzyszenie jst</v>
      </c>
      <c r="AA762" t="str">
        <f>VLOOKUP(F762,'[2]baza umowy'!A:AL,38,FALSE)</f>
        <v>9860157036</v>
      </c>
    </row>
    <row r="763" spans="1:27" x14ac:dyDescent="0.25">
      <c r="A763" t="str">
        <f>VLOOKUP(F763,'[2]baza umowy'!A:B,2,FALSE)</f>
        <v>RPZP.07.00.00</v>
      </c>
      <c r="B763" t="str">
        <f>VLOOKUP(F763,'[2]baza umowy'!A:C,3,FALSE)</f>
        <v>RPZP.07.03.00</v>
      </c>
      <c r="C763" t="str">
        <f>VLOOKUP(F763,'[2]baza umowy'!A:D,4,FALSE)</f>
        <v>RPZP.07.03.01</v>
      </c>
      <c r="D763" s="102" t="s">
        <v>11178</v>
      </c>
      <c r="E763" s="103" t="str">
        <f>VLOOKUP(F763,'[2]baza umowy'!A:E,5,FALSE)</f>
        <v>RPZP.07.03.01-32-004/09-05</v>
      </c>
      <c r="F763" s="102" t="s">
        <v>11181</v>
      </c>
      <c r="G763" s="89" t="e">
        <f>VLOOKUP(F763,baza!G:G,1,FALSE)</f>
        <v>#N/A</v>
      </c>
      <c r="H763" s="102" t="s">
        <v>20183</v>
      </c>
      <c r="I763" s="104" t="s">
        <v>20184</v>
      </c>
      <c r="J763" s="105" t="str">
        <f t="shared" si="22"/>
        <v>RPZP.07.03.01-32-004/09-15</v>
      </c>
      <c r="K763" s="104" t="s">
        <v>20185</v>
      </c>
      <c r="L763" s="102" t="s">
        <v>20186</v>
      </c>
      <c r="M763" s="102" t="s">
        <v>11185</v>
      </c>
      <c r="N763" s="102" t="s">
        <v>11184</v>
      </c>
      <c r="O763" s="106" t="s">
        <v>10987</v>
      </c>
      <c r="P763" s="92" t="str">
        <f>VLOOKUP(F763,'[2]kiedy utworzył wop'!B:H,7,FALSE)</f>
        <v>2012-12-24</v>
      </c>
      <c r="Q763" s="107" t="s">
        <v>2281</v>
      </c>
      <c r="R763" s="108" t="str">
        <f t="shared" si="23"/>
        <v>2012</v>
      </c>
      <c r="S763" s="109" t="s">
        <v>12205</v>
      </c>
      <c r="T763" s="96">
        <f>VLOOKUP(F763,'[2]dofinansowanie '!P:AI,20,FALSE)</f>
        <v>32369348.719999999</v>
      </c>
      <c r="U763" t="str">
        <f>VLOOKUP(F763,'[2]baza umowy'!A:AJ,36,FALSE)</f>
        <v>01 Obszar miejski</v>
      </c>
      <c r="V763" t="str">
        <f>VLOOKUP(F763,'[2]baza umowy'!H:AH,27,FALSE)</f>
        <v>76 Infrastruktura ochrony zdrowia</v>
      </c>
      <c r="W763" t="str">
        <f>VLOOKUP(F763,'[2]baza umowy'!H:AK,30,FALSE)</f>
        <v>19 Działalność w zakresie ochrony zdrowia ludzkiego</v>
      </c>
      <c r="X763" t="str">
        <f>VLOOKUP(F763,'[2]baza umowy'!A:AM,39,FALSE)</f>
        <v>Szpital Wojewódzki im. M. Kopernika w Koszalinie</v>
      </c>
      <c r="Y763" t="str">
        <f>VLOOKUP(F763,'[2]baza umowy'!A:AU,47,FALSE)</f>
        <v>publiczny zakład opieki zdrowotnej</v>
      </c>
      <c r="Z763" t="str">
        <f>VLOOKUP(F763,'[2]baza umowy'!A:AW,49,FALSE)</f>
        <v>zakład opieki zdrowotnej działający w publicznym systemie ochrony zdrowia</v>
      </c>
      <c r="AA763" t="str">
        <f>VLOOKUP(F763,'[2]baza umowy'!A:AL,38,FALSE)</f>
        <v>6691044410</v>
      </c>
    </row>
    <row r="764" spans="1:27" x14ac:dyDescent="0.25">
      <c r="A764" t="str">
        <f>VLOOKUP(F764,'[2]baza umowy'!A:B,2,FALSE)</f>
        <v>RPZP.04.00.00</v>
      </c>
      <c r="B764" t="str">
        <f>VLOOKUP(F764,'[2]baza umowy'!A:C,3,FALSE)</f>
        <v>RPZP.04.02.00</v>
      </c>
      <c r="C764">
        <f>VLOOKUP(F764,'[2]baza umowy'!A:D,4,FALSE)</f>
        <v>0</v>
      </c>
      <c r="D764" s="102" t="s">
        <v>10610</v>
      </c>
      <c r="E764" s="103" t="str">
        <f>VLOOKUP(F764,'[2]baza umowy'!A:E,5,FALSE)</f>
        <v>RPZP.04.02.00-32-008/10-02</v>
      </c>
      <c r="F764" s="102" t="s">
        <v>10613</v>
      </c>
      <c r="G764" s="89" t="e">
        <f>VLOOKUP(F764,baza!G:G,1,FALSE)</f>
        <v>#N/A</v>
      </c>
      <c r="H764" s="102" t="s">
        <v>20187</v>
      </c>
      <c r="I764" s="104" t="s">
        <v>20188</v>
      </c>
      <c r="J764" s="105" t="str">
        <f t="shared" si="22"/>
        <v>RPZP.04.02.00-32-008/10-03</v>
      </c>
      <c r="K764" s="104" t="s">
        <v>20189</v>
      </c>
      <c r="L764" s="102" t="s">
        <v>20190</v>
      </c>
      <c r="M764" s="102" t="s">
        <v>5391</v>
      </c>
      <c r="N764" s="102" t="s">
        <v>5390</v>
      </c>
      <c r="O764" s="106" t="s">
        <v>11052</v>
      </c>
      <c r="P764" s="92" t="str">
        <f>VLOOKUP(F764,'[2]kiedy utworzył wop'!B:H,7,FALSE)</f>
        <v>2012-12-24</v>
      </c>
      <c r="Q764" s="107" t="s">
        <v>2281</v>
      </c>
      <c r="R764" s="108" t="str">
        <f t="shared" si="23"/>
        <v>2012</v>
      </c>
      <c r="S764" s="109" t="s">
        <v>12205</v>
      </c>
      <c r="T764" s="96">
        <f>VLOOKUP(F764,'[2]dofinansowanie '!P:AI,20,FALSE)</f>
        <v>370973.67</v>
      </c>
      <c r="U764" t="str">
        <f>VLOOKUP(F764,'[2]baza umowy'!A:AJ,36,FALSE)</f>
        <v>01 Obszar miejski</v>
      </c>
      <c r="V764" t="str">
        <f>VLOOKUP(F764,'[2]baza umowy'!H:AH,27,FALSE)</f>
        <v>44 Gospodarka odpadami komunalnymi i przemysłowymi</v>
      </c>
      <c r="W764" t="str">
        <f>VLOOKUP(F764,'[2]baza umowy'!H:AK,30,FALSE)</f>
        <v>21 Działalność związana ze środowiskiem naturalnym</v>
      </c>
      <c r="X764" t="str">
        <f>VLOOKUP(F764,'[2]baza umowy'!A:AM,39,FALSE)</f>
        <v>Gmina Karlino</v>
      </c>
      <c r="Y764" t="str">
        <f>VLOOKUP(F764,'[2]baza umowy'!A:AU,47,FALSE)</f>
        <v>wspólnota samorządowa</v>
      </c>
      <c r="Z764" t="str">
        <f>VLOOKUP(F764,'[2]baza umowy'!A:AW,49,FALSE)</f>
        <v>jednostka samorządu terytorialnego, związek lub stowarzyszenie jst</v>
      </c>
      <c r="AA764" t="str">
        <f>VLOOKUP(F764,'[2]baza umowy'!A:AL,38,FALSE)</f>
        <v>6722035436</v>
      </c>
    </row>
    <row r="765" spans="1:27" x14ac:dyDescent="0.25">
      <c r="A765" t="str">
        <f>VLOOKUP(F765,'[2]baza umowy'!A:B,2,FALSE)</f>
        <v>RPZP.01.00.00</v>
      </c>
      <c r="B765" t="str">
        <f>VLOOKUP(F765,'[2]baza umowy'!A:C,3,FALSE)</f>
        <v>RPZP.01.03.00</v>
      </c>
      <c r="C765" t="str">
        <f>VLOOKUP(F765,'[2]baza umowy'!A:D,4,FALSE)</f>
        <v>RPZP.01.03.02</v>
      </c>
      <c r="D765" s="102" t="s">
        <v>8043</v>
      </c>
      <c r="E765" s="103" t="str">
        <f>VLOOKUP(F765,'[2]baza umowy'!A:E,5,FALSE)</f>
        <v>RPZP.01.03.02-32-043/11-01</v>
      </c>
      <c r="F765" s="102" t="s">
        <v>8046</v>
      </c>
      <c r="G765" s="89" t="e">
        <f>VLOOKUP(F765,baza!G:G,1,FALSE)</f>
        <v>#N/A</v>
      </c>
      <c r="H765" s="102" t="s">
        <v>20191</v>
      </c>
      <c r="I765" s="104" t="s">
        <v>8043</v>
      </c>
      <c r="J765" s="105" t="str">
        <f t="shared" si="22"/>
        <v>RPZP.01.03.02-32-043/11-01</v>
      </c>
      <c r="K765" s="104" t="s">
        <v>20192</v>
      </c>
      <c r="L765" s="102" t="s">
        <v>20193</v>
      </c>
      <c r="M765" s="102" t="s">
        <v>6612</v>
      </c>
      <c r="N765" s="102" t="s">
        <v>6611</v>
      </c>
      <c r="O765" s="106" t="s">
        <v>1975</v>
      </c>
      <c r="P765" s="92" t="str">
        <f>VLOOKUP(F765,'[2]kiedy utworzył wop'!B:H,7,FALSE)</f>
        <v>2012-12-24</v>
      </c>
      <c r="Q765" s="107" t="s">
        <v>2281</v>
      </c>
      <c r="R765" s="108" t="str">
        <f t="shared" si="23"/>
        <v>2012</v>
      </c>
      <c r="S765" s="109" t="s">
        <v>12205</v>
      </c>
      <c r="T765" s="96">
        <f>VLOOKUP(F765,'[2]dofinansowanie '!P:AI,20,FALSE)</f>
        <v>12801.89</v>
      </c>
      <c r="U765" t="str">
        <f>VLOOKUP(F765,'[2]baza umowy'!A:AJ,36,FALSE)</f>
        <v>00 Nie dotyczy</v>
      </c>
      <c r="V765" t="str">
        <f>VLOOKUP(F765,'[2]baza umowy'!H:AH,27,FALSE)</f>
        <v>05 Usługi w zakresie zaawansowanego wsparcia dla przedsiębiorstw i grup przedsiębiorstw</v>
      </c>
      <c r="W765" t="str">
        <f>VLOOKUP(F765,'[2]baza umowy'!H:AK,30,FALSE)</f>
        <v>06 Nieokreślony przemysł wytwórczy</v>
      </c>
      <c r="X765" t="str">
        <f>VLOOKUP(F765,'[2]baza umowy'!A:AM,39,FALSE)</f>
        <v>BKF MYJNIE BEZDOTYKOWE SPÓŁKA Z OGRANICZONĄ ODPOWIEDZIALNOŚCIĄ</v>
      </c>
      <c r="Y765" t="str">
        <f>VLOOKUP(F765,'[2]baza umowy'!A:AU,47,FALSE)</f>
        <v>spółka z ograniczoną odpowiedzialnością - małe przedsiębiorstwo</v>
      </c>
      <c r="Z765" t="str">
        <f>VLOOKUP(F765,'[2]baza umowy'!A:AW,49,FALSE)</f>
        <v>przedsiębiorca lub przedsiębiorstwo</v>
      </c>
      <c r="AA765" t="str">
        <f>VLOOKUP(F765,'[2]baza umowy'!A:AL,38,FALSE)</f>
        <v>7822370146</v>
      </c>
    </row>
    <row r="766" spans="1:27" x14ac:dyDescent="0.25">
      <c r="A766" t="str">
        <f>VLOOKUP(F766,'[2]baza umowy'!A:B,2,FALSE)</f>
        <v>RPZP.01.00.00</v>
      </c>
      <c r="B766" t="str">
        <f>VLOOKUP(F766,'[2]baza umowy'!A:C,3,FALSE)</f>
        <v>RPZP.01.01.00</v>
      </c>
      <c r="C766" t="str">
        <f>VLOOKUP(F766,'[2]baza umowy'!A:D,4,FALSE)</f>
        <v>RPZP.01.01.02</v>
      </c>
      <c r="D766" s="102" t="s">
        <v>10873</v>
      </c>
      <c r="E766" s="103" t="str">
        <f>VLOOKUP(F766,'[2]baza umowy'!A:E,5,FALSE)</f>
        <v>RPZP.01.01.02-32-090/10-02</v>
      </c>
      <c r="F766" s="102" t="s">
        <v>10876</v>
      </c>
      <c r="G766" s="89" t="e">
        <f>VLOOKUP(F766,baza!G:G,1,FALSE)</f>
        <v>#N/A</v>
      </c>
      <c r="H766" s="102" t="s">
        <v>20194</v>
      </c>
      <c r="I766" s="104" t="s">
        <v>20195</v>
      </c>
      <c r="J766" s="105" t="str">
        <f t="shared" si="22"/>
        <v>RPZP.01.01.02-32-090/10-02</v>
      </c>
      <c r="K766" s="104" t="s">
        <v>20196</v>
      </c>
      <c r="L766" s="102" t="s">
        <v>20197</v>
      </c>
      <c r="M766" s="102" t="s">
        <v>10879</v>
      </c>
      <c r="N766" s="102" t="s">
        <v>10878</v>
      </c>
      <c r="O766" s="106" t="s">
        <v>1975</v>
      </c>
      <c r="P766" s="92" t="str">
        <f>VLOOKUP(F766,'[2]kiedy utworzył wop'!B:H,7,FALSE)</f>
        <v>2012-12-24</v>
      </c>
      <c r="Q766" s="107" t="s">
        <v>2281</v>
      </c>
      <c r="R766" s="108" t="str">
        <f t="shared" si="23"/>
        <v>2012</v>
      </c>
      <c r="S766" s="109" t="s">
        <v>12205</v>
      </c>
      <c r="T766" s="96">
        <f>VLOOKUP(F766,'[2]dofinansowanie '!P:AI,20,FALSE)</f>
        <v>1798056.14</v>
      </c>
      <c r="U766" t="str">
        <f>VLOOKUP(F766,'[2]baza umowy'!A:AJ,36,FALSE)</f>
        <v>05 Obszary wiejskie (poza obszarami górskimi, wyspami lub o niskiej i bardzo niskiej gęstości zaludnienia)</v>
      </c>
      <c r="V766" t="str">
        <f>VLOOKUP(F766,'[2]baza umowy'!H:AH,27,FALSE)</f>
        <v>08 Inne inwestycje w przedsiębiorstwa</v>
      </c>
      <c r="W766" t="str">
        <f>VLOOKUP(F766,'[2]baza umowy'!H:AK,30,FALSE)</f>
        <v>06 Nieokreślony przemysł wytwórczy</v>
      </c>
      <c r="X766" t="str">
        <f>VLOOKUP(F766,'[2]baza umowy'!A:AM,39,FALSE)</f>
        <v>MOTORTECH POLSKA KRZYSZTOF WALICKI I WSPÓLNICY SPÓŁKA JAWNA</v>
      </c>
      <c r="Y766" t="str">
        <f>VLOOKUP(F766,'[2]baza umowy'!A:AU,47,FALSE)</f>
        <v>spółka jawna - średnie przedsiębiorstwo</v>
      </c>
      <c r="Z766" t="str">
        <f>VLOOKUP(F766,'[2]baza umowy'!A:AW,49,FALSE)</f>
        <v>przedsiębiorca lub przedsiębiorstwo</v>
      </c>
      <c r="AA766" t="str">
        <f>VLOOKUP(F766,'[2]baza umowy'!A:AL,38,FALSE)</f>
        <v>6711753004</v>
      </c>
    </row>
    <row r="767" spans="1:27" x14ac:dyDescent="0.25">
      <c r="A767" t="str">
        <f>VLOOKUP(F767,'[2]baza umowy'!A:B,2,FALSE)</f>
        <v>RPZP.05.00.00</v>
      </c>
      <c r="B767" t="str">
        <f>VLOOKUP(F767,'[2]baza umowy'!A:C,3,FALSE)</f>
        <v>RPZP.05.01.00</v>
      </c>
      <c r="C767" t="str">
        <f>VLOOKUP(F767,'[2]baza umowy'!A:D,4,FALSE)</f>
        <v>RPZP.05.01.01</v>
      </c>
      <c r="D767" s="102" t="s">
        <v>9560</v>
      </c>
      <c r="E767" s="103" t="str">
        <f>VLOOKUP(F767,'[2]baza umowy'!A:E,5,FALSE)</f>
        <v>RPZP.05.01.01-32-001/09-06</v>
      </c>
      <c r="F767" s="102" t="s">
        <v>9563</v>
      </c>
      <c r="G767" s="89" t="e">
        <f>VLOOKUP(F767,baza!G:G,1,FALSE)</f>
        <v>#N/A</v>
      </c>
      <c r="H767" s="102" t="s">
        <v>20198</v>
      </c>
      <c r="I767" s="104" t="s">
        <v>20199</v>
      </c>
      <c r="J767" s="105" t="str">
        <f t="shared" si="22"/>
        <v>RPZP.05.01.01-32-001/09-15</v>
      </c>
      <c r="K767" s="104" t="s">
        <v>20200</v>
      </c>
      <c r="L767" s="102" t="s">
        <v>20201</v>
      </c>
      <c r="M767" s="102" t="s">
        <v>9566</v>
      </c>
      <c r="N767" s="102" t="s">
        <v>9565</v>
      </c>
      <c r="O767" s="106" t="s">
        <v>10466</v>
      </c>
      <c r="P767" s="92" t="str">
        <f>VLOOKUP(F767,'[2]kiedy utworzył wop'!B:H,7,FALSE)</f>
        <v>2012-12-27</v>
      </c>
      <c r="Q767" s="107" t="s">
        <v>2281</v>
      </c>
      <c r="R767" s="108" t="str">
        <f t="shared" si="23"/>
        <v>2012</v>
      </c>
      <c r="S767" s="109" t="s">
        <v>12205</v>
      </c>
      <c r="T767" s="96">
        <f>VLOOKUP(F767,'[2]dofinansowanie '!P:AI,20,FALSE)</f>
        <v>2605783.17</v>
      </c>
      <c r="U767" t="str">
        <f>VLOOKUP(F767,'[2]baza umowy'!A:AJ,36,FALSE)</f>
        <v>01 Obszar miejski</v>
      </c>
      <c r="V767" t="str">
        <f>VLOOKUP(F767,'[2]baza umowy'!H:AH,27,FALSE)</f>
        <v>57 Inne wsparcie na rzecz wzmocnienia usług turystycznych</v>
      </c>
      <c r="W767" t="str">
        <f>VLOOKUP(F767,'[2]baza umowy'!H:AK,30,FALSE)</f>
        <v>22 Inne niewyszczególnione usługi</v>
      </c>
      <c r="X767" t="str">
        <f>VLOOKUP(F767,'[2]baza umowy'!A:AM,39,FALSE)</f>
        <v>Gmina Choszczno</v>
      </c>
      <c r="Y767" t="str">
        <f>VLOOKUP(F767,'[2]baza umowy'!A:AU,47,FALSE)</f>
        <v>wspólnota samorządowa</v>
      </c>
      <c r="Z767" t="str">
        <f>VLOOKUP(F767,'[2]baza umowy'!A:AW,49,FALSE)</f>
        <v>jednostka samorządu terytorialnego, związek lub stowarzyszenie jst</v>
      </c>
      <c r="AA767" t="str">
        <f>VLOOKUP(F767,'[2]baza umowy'!A:AL,38,FALSE)</f>
        <v>5941530307</v>
      </c>
    </row>
    <row r="768" spans="1:27" x14ac:dyDescent="0.25">
      <c r="A768" t="str">
        <f>VLOOKUP(F768,'[2]baza umowy'!A:B,2,FALSE)</f>
        <v>RPZP.04.00.00</v>
      </c>
      <c r="B768" t="str">
        <f>VLOOKUP(F768,'[2]baza umowy'!A:C,3,FALSE)</f>
        <v>RPZP.04.03.00</v>
      </c>
      <c r="C768">
        <f>VLOOKUP(F768,'[2]baza umowy'!A:D,4,FALSE)</f>
        <v>0</v>
      </c>
      <c r="D768" s="102" t="s">
        <v>10119</v>
      </c>
      <c r="E768" s="103" t="str">
        <f>VLOOKUP(F768,'[2]baza umowy'!A:E,5,FALSE)</f>
        <v>RPZP.04.03.00-32-011/09-04</v>
      </c>
      <c r="F768" s="102" t="s">
        <v>10122</v>
      </c>
      <c r="G768" s="89" t="e">
        <f>VLOOKUP(F768,baza!G:G,1,FALSE)</f>
        <v>#N/A</v>
      </c>
      <c r="H768" s="102" t="s">
        <v>20202</v>
      </c>
      <c r="I768" s="104" t="s">
        <v>20203</v>
      </c>
      <c r="J768" s="105" t="str">
        <f t="shared" si="22"/>
        <v>RPZP.04.03.00-32-011/09-12</v>
      </c>
      <c r="K768" s="104" t="s">
        <v>20204</v>
      </c>
      <c r="L768" s="102" t="s">
        <v>20205</v>
      </c>
      <c r="M768" s="102" t="s">
        <v>6030</v>
      </c>
      <c r="N768" s="102" t="s">
        <v>6029</v>
      </c>
      <c r="O768" s="106" t="s">
        <v>11330</v>
      </c>
      <c r="P768" s="92" t="str">
        <f>VLOOKUP(F768,'[2]kiedy utworzył wop'!B:H,7,FALSE)</f>
        <v>2012-12-27</v>
      </c>
      <c r="Q768" s="107" t="s">
        <v>2281</v>
      </c>
      <c r="R768" s="108" t="str">
        <f t="shared" si="23"/>
        <v>2012</v>
      </c>
      <c r="S768" s="109" t="s">
        <v>20206</v>
      </c>
      <c r="T768" s="96">
        <f>VLOOKUP(F768,'[2]dofinansowanie '!P:AI,20,FALSE)</f>
        <v>3574100.48</v>
      </c>
      <c r="U768" t="str">
        <f>VLOOKUP(F768,'[2]baza umowy'!A:AJ,36,FALSE)</f>
        <v>05 Obszary wiejskie (poza obszarami górskimi, wyspami lub o niskiej i bardzo niskiej gęstości zaludnienia)</v>
      </c>
      <c r="V768" t="str">
        <f>VLOOKUP(F768,'[2]baza umowy'!H:AH,27,FALSE)</f>
        <v>46 Oczyszczanie ścieków</v>
      </c>
      <c r="W768" t="str">
        <f>VLOOKUP(F768,'[2]baza umowy'!H:AK,30,FALSE)</f>
        <v>21 Działalność związana ze środowiskiem naturalnym</v>
      </c>
      <c r="X768" t="str">
        <f>VLOOKUP(F768,'[2]baza umowy'!A:AM,39,FALSE)</f>
        <v>Gmina Golczewo</v>
      </c>
      <c r="Y768" t="str">
        <f>VLOOKUP(F768,'[2]baza umowy'!A:AU,47,FALSE)</f>
        <v>wspólnota samorządowa</v>
      </c>
      <c r="Z768" t="str">
        <f>VLOOKUP(F768,'[2]baza umowy'!A:AW,49,FALSE)</f>
        <v>jednostka samorządu terytorialnego, związek lub stowarzyszenie jst</v>
      </c>
      <c r="AA768" t="str">
        <f>VLOOKUP(F768,'[2]baza umowy'!A:AL,38,FALSE)</f>
        <v>9860157036</v>
      </c>
    </row>
    <row r="769" spans="1:27" x14ac:dyDescent="0.25">
      <c r="A769" t="str">
        <f>VLOOKUP(F769,'[2]baza umowy'!A:B,2,FALSE)</f>
        <v>RPZP.02.00.00</v>
      </c>
      <c r="B769" t="str">
        <f>VLOOKUP(F769,'[2]baza umowy'!A:C,3,FALSE)</f>
        <v>RPZP.02.01.00</v>
      </c>
      <c r="C769" t="str">
        <f>VLOOKUP(F769,'[2]baza umowy'!A:D,4,FALSE)</f>
        <v>RPZP.02.01.02</v>
      </c>
      <c r="D769" s="102" t="s">
        <v>9161</v>
      </c>
      <c r="E769" s="103" t="str">
        <f>VLOOKUP(F769,'[2]baza umowy'!A:E,5,FALSE)</f>
        <v>RPZP.02.01.02-32-141/09-03</v>
      </c>
      <c r="F769" s="102" t="s">
        <v>9164</v>
      </c>
      <c r="G769" s="89" t="e">
        <f>VLOOKUP(F769,baza!G:G,1,FALSE)</f>
        <v>#N/A</v>
      </c>
      <c r="H769" s="102" t="s">
        <v>20207</v>
      </c>
      <c r="I769" s="104" t="s">
        <v>20208</v>
      </c>
      <c r="J769" s="105" t="str">
        <f t="shared" si="22"/>
        <v>RPZP.02.01.02-32-141/09-04</v>
      </c>
      <c r="K769" s="104" t="s">
        <v>20209</v>
      </c>
      <c r="L769" s="102" t="s">
        <v>20210</v>
      </c>
      <c r="M769" s="102" t="s">
        <v>4479</v>
      </c>
      <c r="N769" s="102" t="s">
        <v>4478</v>
      </c>
      <c r="O769" s="106" t="s">
        <v>10987</v>
      </c>
      <c r="P769" s="92" t="str">
        <f>VLOOKUP(F769,'[2]kiedy utworzył wop'!B:H,7,FALSE)</f>
        <v>2012-12-27</v>
      </c>
      <c r="Q769" s="107" t="s">
        <v>2281</v>
      </c>
      <c r="R769" s="108" t="str">
        <f t="shared" si="23"/>
        <v>2012</v>
      </c>
      <c r="S769" s="109" t="s">
        <v>12205</v>
      </c>
      <c r="T769" s="96">
        <f>VLOOKUP(F769,'[2]dofinansowanie '!P:AI,20,FALSE)</f>
        <v>3350103.46</v>
      </c>
      <c r="U769" t="str">
        <f>VLOOKUP(F769,'[2]baza umowy'!A:AJ,36,FALSE)</f>
        <v>05 Obszary wiejskie (poza obszarami górskimi, wyspami lub o niskiej i bardzo niskiej gęstości zaludnienia)</v>
      </c>
      <c r="V769" t="str">
        <f>VLOOKUP(F769,'[2]baza umowy'!H:AH,27,FALSE)</f>
        <v>23 Drogi regionalne/lokalne</v>
      </c>
      <c r="W769" t="str">
        <f>VLOOKUP(F769,'[2]baza umowy'!H:AK,30,FALSE)</f>
        <v>00 Nie dotyczy</v>
      </c>
      <c r="X769" t="str">
        <f>VLOOKUP(F769,'[2]baza umowy'!A:AM,39,FALSE)</f>
        <v>Powiat Świdwiński</v>
      </c>
      <c r="Y769" t="str">
        <f>VLOOKUP(F769,'[2]baza umowy'!A:AU,47,FALSE)</f>
        <v>wspólnota samorządowa</v>
      </c>
      <c r="Z769" t="str">
        <f>VLOOKUP(F769,'[2]baza umowy'!A:AW,49,FALSE)</f>
        <v>jednostka samorządu terytorialnego, związek lub stowarzyszenie jst</v>
      </c>
      <c r="AA769" t="str">
        <f>VLOOKUP(F769,'[2]baza umowy'!A:AL,38,FALSE)</f>
        <v>6721722985</v>
      </c>
    </row>
    <row r="770" spans="1:27" x14ac:dyDescent="0.25">
      <c r="A770" t="str">
        <f>VLOOKUP(F770,'[2]baza umowy'!A:B,2,FALSE)</f>
        <v>RPZP.01.00.00</v>
      </c>
      <c r="B770" t="str">
        <f>VLOOKUP(F770,'[2]baza umowy'!A:C,3,FALSE)</f>
        <v>RPZP.01.01.00</v>
      </c>
      <c r="C770" t="str">
        <f>VLOOKUP(F770,'[2]baza umowy'!A:D,4,FALSE)</f>
        <v>RPZP.01.01.01</v>
      </c>
      <c r="D770" s="102" t="s">
        <v>9077</v>
      </c>
      <c r="E770" s="103" t="str">
        <f>VLOOKUP(F770,'[2]baza umowy'!A:E,5,FALSE)</f>
        <v>RPZP.01.01.01-32-076/10-02</v>
      </c>
      <c r="F770" s="102" t="s">
        <v>9080</v>
      </c>
      <c r="G770" s="89" t="e">
        <f>VLOOKUP(F770,baza!G:G,1,FALSE)</f>
        <v>#N/A</v>
      </c>
      <c r="H770" s="102" t="s">
        <v>20211</v>
      </c>
      <c r="I770" s="104" t="s">
        <v>20212</v>
      </c>
      <c r="J770" s="105" t="str">
        <f t="shared" ref="J770:J833" si="24">LEFT(I770,26)</f>
        <v>RPZP.01.01.01-32-076/10-04</v>
      </c>
      <c r="K770" s="104" t="s">
        <v>20213</v>
      </c>
      <c r="L770" s="102" t="s">
        <v>20214</v>
      </c>
      <c r="M770" s="102" t="s">
        <v>9084</v>
      </c>
      <c r="N770" s="102" t="s">
        <v>9083</v>
      </c>
      <c r="O770" s="106" t="s">
        <v>6256</v>
      </c>
      <c r="P770" s="92" t="str">
        <f>VLOOKUP(F770,'[2]kiedy utworzył wop'!B:H,7,FALSE)</f>
        <v>2013-01-04</v>
      </c>
      <c r="Q770" s="107" t="s">
        <v>3297</v>
      </c>
      <c r="R770" s="108" t="str">
        <f t="shared" ref="R770:R833" si="25">LEFT(Q770,4)</f>
        <v>2013</v>
      </c>
      <c r="S770" s="109" t="s">
        <v>6256</v>
      </c>
      <c r="T770" s="96">
        <f>VLOOKUP(F770,'[2]dofinansowanie '!P:AI,20,FALSE)</f>
        <v>97121.31</v>
      </c>
      <c r="U770" t="str">
        <f>VLOOKUP(F770,'[2]baza umowy'!A:AJ,36,FALSE)</f>
        <v>01 Obszar miejski</v>
      </c>
      <c r="V770" t="str">
        <f>VLOOKUP(F770,'[2]baza umowy'!H:AH,27,FALSE)</f>
        <v>08 Inne inwestycje w przedsiębiorstwa</v>
      </c>
      <c r="W770" t="str">
        <f>VLOOKUP(F770,'[2]baza umowy'!H:AK,30,FALSE)</f>
        <v>22 Inne niewyszczególnione usługi</v>
      </c>
      <c r="X770" t="str">
        <f>VLOOKUP(F770,'[2]baza umowy'!A:AM,39,FALSE)</f>
        <v>Allias Andrzej Jurczyk</v>
      </c>
      <c r="Y770" t="str">
        <f>VLOOKUP(F770,'[2]baza umowy'!A:AU,47,FALSE)</f>
        <v>osoba fizyczna prowadząca działalność gospodarczą - mikro przedsiębiorstwo</v>
      </c>
      <c r="Z770" t="str">
        <f>VLOOKUP(F770,'[2]baza umowy'!A:AW,49,FALSE)</f>
        <v>przedsiębiorca lub przedsiębiorstwo</v>
      </c>
      <c r="AA770" t="str">
        <f>VLOOKUP(F770,'[2]baza umowy'!A:AL,38,FALSE)</f>
        <v>4990242507</v>
      </c>
    </row>
    <row r="771" spans="1:27" x14ac:dyDescent="0.25">
      <c r="A771" t="str">
        <f>VLOOKUP(F771,'[2]baza umowy'!A:B,2,FALSE)</f>
        <v>RPZP.07.00.00</v>
      </c>
      <c r="B771" t="str">
        <f>VLOOKUP(F771,'[2]baza umowy'!A:C,3,FALSE)</f>
        <v>RPZP.07.01.00</v>
      </c>
      <c r="C771" t="str">
        <f>VLOOKUP(F771,'[2]baza umowy'!A:D,4,FALSE)</f>
        <v>RPZP.07.01.01</v>
      </c>
      <c r="D771" s="102" t="s">
        <v>9707</v>
      </c>
      <c r="E771" s="103" t="str">
        <f>VLOOKUP(F771,'[2]baza umowy'!A:E,5,FALSE)</f>
        <v>RPZP.07.01.01-32-010/09-04</v>
      </c>
      <c r="F771" s="102" t="s">
        <v>9709</v>
      </c>
      <c r="G771" s="89" t="e">
        <f>VLOOKUP(F771,baza!G:G,1,FALSE)</f>
        <v>#N/A</v>
      </c>
      <c r="H771" s="102" t="s">
        <v>20215</v>
      </c>
      <c r="I771" s="104" t="s">
        <v>20216</v>
      </c>
      <c r="J771" s="105" t="str">
        <f t="shared" si="24"/>
        <v>RPZP.07.01.01-32-010/09-05</v>
      </c>
      <c r="K771" s="104" t="s">
        <v>20217</v>
      </c>
      <c r="L771" s="102" t="s">
        <v>20218</v>
      </c>
      <c r="M771" s="102" t="s">
        <v>9712</v>
      </c>
      <c r="N771" s="102" t="s">
        <v>9711</v>
      </c>
      <c r="O771" s="106" t="s">
        <v>10143</v>
      </c>
      <c r="P771" s="92" t="str">
        <f>VLOOKUP(F771,'[2]kiedy utworzył wop'!B:H,7,FALSE)</f>
        <v>2013-01-07</v>
      </c>
      <c r="Q771" s="107" t="s">
        <v>3297</v>
      </c>
      <c r="R771" s="108" t="str">
        <f t="shared" si="25"/>
        <v>2013</v>
      </c>
      <c r="S771" s="109" t="s">
        <v>11310</v>
      </c>
      <c r="T771" s="96">
        <f>VLOOKUP(F771,'[2]dofinansowanie '!P:AI,20,FALSE)</f>
        <v>319560.32000000001</v>
      </c>
      <c r="U771" t="str">
        <f>VLOOKUP(F771,'[2]baza umowy'!A:AJ,36,FALSE)</f>
        <v>01 Obszar miejski</v>
      </c>
      <c r="V771" t="str">
        <f>VLOOKUP(F771,'[2]baza umowy'!H:AH,27,FALSE)</f>
        <v>75 Infrastruktura systemu oświaty</v>
      </c>
      <c r="W771" t="str">
        <f>VLOOKUP(F771,'[2]baza umowy'!H:AK,30,FALSE)</f>
        <v>18 Edukacja</v>
      </c>
      <c r="X771" t="str">
        <f>VLOOKUP(F771,'[2]baza umowy'!A:AM,39,FALSE)</f>
        <v>Uniwersytet Szczeciński</v>
      </c>
      <c r="Y771" t="str">
        <f>VLOOKUP(F771,'[2]baza umowy'!A:AU,47,FALSE)</f>
        <v>uczelnia wyższa</v>
      </c>
      <c r="Z771" t="str">
        <f>VLOOKUP(F771,'[2]baza umowy'!A:AW,49,FALSE)</f>
        <v>szkoła wyższa</v>
      </c>
      <c r="AA771" t="str">
        <f>VLOOKUP(F771,'[2]baza umowy'!A:AL,38,FALSE)</f>
        <v>8510208005</v>
      </c>
    </row>
    <row r="772" spans="1:27" x14ac:dyDescent="0.25">
      <c r="A772" t="str">
        <f>VLOOKUP(F772,'[2]baza umowy'!A:B,2,FALSE)</f>
        <v>RPZP.06.00.00</v>
      </c>
      <c r="B772" t="str">
        <f>VLOOKUP(F772,'[2]baza umowy'!A:C,3,FALSE)</f>
        <v>RPZP.06.03.00</v>
      </c>
      <c r="C772">
        <f>VLOOKUP(F772,'[2]baza umowy'!A:D,4,FALSE)</f>
        <v>0</v>
      </c>
      <c r="D772" s="102" t="s">
        <v>8074</v>
      </c>
      <c r="E772" s="103" t="str">
        <f>VLOOKUP(F772,'[2]baza umowy'!A:E,5,FALSE)</f>
        <v>RPZP.06.03.00-32-004/10-03</v>
      </c>
      <c r="F772" s="102" t="s">
        <v>8077</v>
      </c>
      <c r="G772" s="89" t="e">
        <f>VLOOKUP(F772,baza!G:G,1,FALSE)</f>
        <v>#N/A</v>
      </c>
      <c r="H772" s="102" t="s">
        <v>20219</v>
      </c>
      <c r="I772" s="104" t="s">
        <v>20220</v>
      </c>
      <c r="J772" s="105" t="str">
        <f t="shared" si="24"/>
        <v>RPZP.06.03.00-32-004/10-02</v>
      </c>
      <c r="K772" s="104" t="s">
        <v>20221</v>
      </c>
      <c r="L772" s="102" t="s">
        <v>20222</v>
      </c>
      <c r="M772" s="102" t="s">
        <v>8080</v>
      </c>
      <c r="N772" s="102" t="s">
        <v>8079</v>
      </c>
      <c r="O772" s="106" t="s">
        <v>5677</v>
      </c>
      <c r="P772" s="92" t="str">
        <f>VLOOKUP(F772,'[2]kiedy utworzył wop'!B:H,7,FALSE)</f>
        <v>2013-01-08</v>
      </c>
      <c r="Q772" s="107" t="s">
        <v>3297</v>
      </c>
      <c r="R772" s="108" t="str">
        <f t="shared" si="25"/>
        <v>2013</v>
      </c>
      <c r="S772" s="109" t="s">
        <v>5677</v>
      </c>
      <c r="T772" s="96">
        <f>VLOOKUP(F772,'[2]dofinansowanie '!P:AI,20,FALSE)</f>
        <v>901604.7</v>
      </c>
      <c r="U772" t="str">
        <f>VLOOKUP(F772,'[2]baza umowy'!A:AJ,36,FALSE)</f>
        <v>05 Obszary wiejskie (poza obszarami górskimi, wyspami lub o niskiej i bardzo niskiej gęstości zaludnienia)</v>
      </c>
      <c r="V772" t="str">
        <f>VLOOKUP(F772,'[2]baza umowy'!H:AH,27,FALSE)</f>
        <v>24 Ścieżki rowerowe</v>
      </c>
      <c r="W772" t="str">
        <f>VLOOKUP(F772,'[2]baza umowy'!H:AK,30,FALSE)</f>
        <v>00 Nie dotyczy</v>
      </c>
      <c r="X772" t="str">
        <f>VLOOKUP(F772,'[2]baza umowy'!A:AM,39,FALSE)</f>
        <v>Gmina Kobylanka</v>
      </c>
      <c r="Y772" t="str">
        <f>VLOOKUP(F772,'[2]baza umowy'!A:AU,47,FALSE)</f>
        <v>wspólnota samorządowa</v>
      </c>
      <c r="Z772" t="str">
        <f>VLOOKUP(F772,'[2]baza umowy'!A:AW,49,FALSE)</f>
        <v>jednostka samorządu terytorialnego, związek lub stowarzyszenie jst</v>
      </c>
      <c r="AA772" t="str">
        <f>VLOOKUP(F772,'[2]baza umowy'!A:AL,38,FALSE)</f>
        <v>8542231183</v>
      </c>
    </row>
    <row r="773" spans="1:27" x14ac:dyDescent="0.25">
      <c r="A773" t="str">
        <f>VLOOKUP(F773,'[2]baza umowy'!A:B,2,FALSE)</f>
        <v>RPZP.01.00.00</v>
      </c>
      <c r="B773" t="str">
        <f>VLOOKUP(F773,'[2]baza umowy'!A:C,3,FALSE)</f>
        <v>RPZP.01.01.00</v>
      </c>
      <c r="C773" t="str">
        <f>VLOOKUP(F773,'[2]baza umowy'!A:D,4,FALSE)</f>
        <v>RPZP.01.01.02</v>
      </c>
      <c r="D773" s="102" t="s">
        <v>8957</v>
      </c>
      <c r="E773" s="103" t="str">
        <f>VLOOKUP(F773,'[2]baza umowy'!A:E,5,FALSE)</f>
        <v>RPZP.01.01.02-32-188/09-04</v>
      </c>
      <c r="F773" s="102" t="s">
        <v>8960</v>
      </c>
      <c r="G773" s="89" t="e">
        <f>VLOOKUP(F773,baza!G:G,1,FALSE)</f>
        <v>#N/A</v>
      </c>
      <c r="H773" s="102" t="s">
        <v>20223</v>
      </c>
      <c r="I773" s="104" t="s">
        <v>20224</v>
      </c>
      <c r="J773" s="105" t="str">
        <f t="shared" si="24"/>
        <v>RPZP.01.01.02-32-188/09-02</v>
      </c>
      <c r="K773" s="104" t="s">
        <v>20225</v>
      </c>
      <c r="L773" s="102" t="s">
        <v>20226</v>
      </c>
      <c r="M773" s="102" t="s">
        <v>8964</v>
      </c>
      <c r="N773" s="102" t="s">
        <v>8963</v>
      </c>
      <c r="O773" s="106" t="s">
        <v>12506</v>
      </c>
      <c r="P773" s="92" t="str">
        <f>VLOOKUP(F773,'[2]kiedy utworzył wop'!B:H,7,FALSE)</f>
        <v>2013-01-08</v>
      </c>
      <c r="Q773" s="107" t="s">
        <v>3297</v>
      </c>
      <c r="R773" s="108" t="str">
        <f t="shared" si="25"/>
        <v>2013</v>
      </c>
      <c r="S773" s="109" t="s">
        <v>11310</v>
      </c>
      <c r="T773" s="96">
        <f>VLOOKUP(F773,'[2]dofinansowanie '!P:AI,20,FALSE)</f>
        <v>571809.18999999994</v>
      </c>
      <c r="U773" t="str">
        <f>VLOOKUP(F773,'[2]baza umowy'!A:AJ,36,FALSE)</f>
        <v>01 Obszar miejski</v>
      </c>
      <c r="V773" t="str">
        <f>VLOOKUP(F773,'[2]baza umowy'!H:AH,27,FALSE)</f>
        <v>08 Inne inwestycje w przedsiębiorstwa</v>
      </c>
      <c r="W773" t="str">
        <f>VLOOKUP(F773,'[2]baza umowy'!H:AK,30,FALSE)</f>
        <v>06 Nieokreślony przemysł wytwórczy</v>
      </c>
      <c r="X773" t="str">
        <f>VLOOKUP(F773,'[2]baza umowy'!A:AM,39,FALSE)</f>
        <v>Abex spółka z o.o.</v>
      </c>
      <c r="Y773" t="str">
        <f>VLOOKUP(F773,'[2]baza umowy'!A:AU,47,FALSE)</f>
        <v>spółka z ograniczoną odpowiedzialnością - średnie przedsiębiorstwo</v>
      </c>
      <c r="Z773" t="str">
        <f>VLOOKUP(F773,'[2]baza umowy'!A:AW,49,FALSE)</f>
        <v>przedsiębiorca lub przedsiębiorstwo</v>
      </c>
      <c r="AA773" t="str">
        <f>VLOOKUP(F773,'[2]baza umowy'!A:AL,38,FALSE)</f>
        <v>7792299052</v>
      </c>
    </row>
    <row r="774" spans="1:27" x14ac:dyDescent="0.25">
      <c r="A774" t="str">
        <f>VLOOKUP(F774,'[2]baza umowy'!A:B,2,FALSE)</f>
        <v>RPZP.07.00.00</v>
      </c>
      <c r="B774" t="str">
        <f>VLOOKUP(F774,'[2]baza umowy'!A:C,3,FALSE)</f>
        <v>RPZP.07.01.00</v>
      </c>
      <c r="C774" t="str">
        <f>VLOOKUP(F774,'[2]baza umowy'!A:D,4,FALSE)</f>
        <v>RPZP.07.01.02</v>
      </c>
      <c r="D774" s="102" t="s">
        <v>8274</v>
      </c>
      <c r="E774" s="103" t="str">
        <f>VLOOKUP(F774,'[2]baza umowy'!A:E,5,FALSE)</f>
        <v>RPZP.07.01.02-32-005/09-05</v>
      </c>
      <c r="F774" s="102" t="s">
        <v>8277</v>
      </c>
      <c r="G774" s="89" t="e">
        <f>VLOOKUP(F774,baza!G:G,1,FALSE)</f>
        <v>#N/A</v>
      </c>
      <c r="H774" s="102" t="s">
        <v>20227</v>
      </c>
      <c r="I774" s="104" t="s">
        <v>20228</v>
      </c>
      <c r="J774" s="105" t="str">
        <f t="shared" si="24"/>
        <v>RPZP.07.01.02-32-005/09-06</v>
      </c>
      <c r="K774" s="104" t="s">
        <v>20229</v>
      </c>
      <c r="L774" s="102" t="s">
        <v>20230</v>
      </c>
      <c r="M774" s="102" t="s">
        <v>8281</v>
      </c>
      <c r="N774" s="102" t="s">
        <v>8280</v>
      </c>
      <c r="O774" s="106" t="s">
        <v>10466</v>
      </c>
      <c r="P774" s="92" t="str">
        <f>VLOOKUP(F774,'[2]kiedy utworzył wop'!B:H,7,FALSE)</f>
        <v>2013-01-15</v>
      </c>
      <c r="Q774" s="107" t="s">
        <v>3297</v>
      </c>
      <c r="R774" s="108" t="str">
        <f t="shared" si="25"/>
        <v>2013</v>
      </c>
      <c r="S774" s="109" t="s">
        <v>11144</v>
      </c>
      <c r="T774" s="96">
        <f>VLOOKUP(F774,'[2]dofinansowanie '!P:AI,20,FALSE)</f>
        <v>635676.19999999995</v>
      </c>
      <c r="U774" t="str">
        <f>VLOOKUP(F774,'[2]baza umowy'!A:AJ,36,FALSE)</f>
        <v>01 Obszar miejski</v>
      </c>
      <c r="V774" t="str">
        <f>VLOOKUP(F774,'[2]baza umowy'!H:AH,27,FALSE)</f>
        <v>75 Infrastruktura systemu oświaty</v>
      </c>
      <c r="W774" t="str">
        <f>VLOOKUP(F774,'[2]baza umowy'!H:AK,30,FALSE)</f>
        <v>18 Edukacja</v>
      </c>
      <c r="X774" t="str">
        <f>VLOOKUP(F774,'[2]baza umowy'!A:AM,39,FALSE)</f>
        <v>Powiat Wałecki</v>
      </c>
      <c r="Y774" t="str">
        <f>VLOOKUP(F774,'[2]baza umowy'!A:AU,47,FALSE)</f>
        <v>wspólnota samorządowa</v>
      </c>
      <c r="Z774" t="str">
        <f>VLOOKUP(F774,'[2]baza umowy'!A:AW,49,FALSE)</f>
        <v>Jednostka samorządu terytorialnego</v>
      </c>
      <c r="AA774" t="str">
        <f>VLOOKUP(F774,'[2]baza umowy'!A:AL,38,FALSE)</f>
        <v>7651504461</v>
      </c>
    </row>
    <row r="775" spans="1:27" x14ac:dyDescent="0.25">
      <c r="A775" t="str">
        <f>VLOOKUP(F775,'[2]baza umowy'!A:B,2,FALSE)</f>
        <v>RPZP.01.00.00</v>
      </c>
      <c r="B775" t="str">
        <f>VLOOKUP(F775,'[2]baza umowy'!A:C,3,FALSE)</f>
        <v>RPZP.01.01.00</v>
      </c>
      <c r="C775" t="str">
        <f>VLOOKUP(F775,'[2]baza umowy'!A:D,4,FALSE)</f>
        <v>RPZP.01.01.02</v>
      </c>
      <c r="D775" s="102" t="s">
        <v>10358</v>
      </c>
      <c r="E775" s="103" t="str">
        <f>VLOOKUP(F775,'[2]baza umowy'!A:E,5,FALSE)</f>
        <v>RPZP.01.01.02-32-137/10-03</v>
      </c>
      <c r="F775" s="102" t="s">
        <v>10361</v>
      </c>
      <c r="G775" s="89" t="e">
        <f>VLOOKUP(F775,baza!G:G,1,FALSE)</f>
        <v>#N/A</v>
      </c>
      <c r="H775" s="102" t="s">
        <v>20231</v>
      </c>
      <c r="I775" s="104" t="s">
        <v>20232</v>
      </c>
      <c r="J775" s="105" t="str">
        <f t="shared" si="24"/>
        <v>RPZP.01.01.02-32-137/10-02</v>
      </c>
      <c r="K775" s="104" t="s">
        <v>20233</v>
      </c>
      <c r="L775" s="102" t="s">
        <v>20234</v>
      </c>
      <c r="M775" s="102" t="s">
        <v>3207</v>
      </c>
      <c r="N775" s="102" t="s">
        <v>3206</v>
      </c>
      <c r="O775" s="106" t="s">
        <v>15562</v>
      </c>
      <c r="P775" s="92" t="str">
        <f>VLOOKUP(F775,'[2]kiedy utworzył wop'!B:H,7,FALSE)</f>
        <v>2013-01-15</v>
      </c>
      <c r="Q775" s="107" t="s">
        <v>3297</v>
      </c>
      <c r="R775" s="108" t="str">
        <f t="shared" si="25"/>
        <v>2013</v>
      </c>
      <c r="S775" s="109" t="s">
        <v>11144</v>
      </c>
      <c r="T775" s="96">
        <f>VLOOKUP(F775,'[2]dofinansowanie '!P:AI,20,FALSE)</f>
        <v>225804</v>
      </c>
      <c r="U775" t="str">
        <f>VLOOKUP(F775,'[2]baza umowy'!A:AJ,36,FALSE)</f>
        <v>05 Obszary wiejskie (poza obszarami górskimi, wyspami lub o niskiej i bardzo niskiej gęstości zaludnienia)</v>
      </c>
      <c r="V775" t="str">
        <f>VLOOKUP(F775,'[2]baza umowy'!H:AH,27,FALSE)</f>
        <v>08 Inne inwestycje w przedsiębiorstwa</v>
      </c>
      <c r="W775" t="str">
        <f>VLOOKUP(F775,'[2]baza umowy'!H:AK,30,FALSE)</f>
        <v>05 Wytwarzanie urządzeń transportowych</v>
      </c>
      <c r="X775" t="str">
        <f>VLOOKUP(F775,'[2]baza umowy'!A:AM,39,FALSE)</f>
        <v>PRES-CON SPÓŁKA Z OGRANICZONĄ ODPOWIEDZIALNOŚCIĄ</v>
      </c>
      <c r="Y775" t="str">
        <f>VLOOKUP(F775,'[2]baza umowy'!A:AU,47,FALSE)</f>
        <v>spółka z ograniczoną odpowiedzialnością - małe przedsiębiorstwo</v>
      </c>
      <c r="Z775" t="str">
        <f>VLOOKUP(F775,'[2]baza umowy'!A:AW,49,FALSE)</f>
        <v>przedsiębiorca lub przedsiębiorstwo</v>
      </c>
      <c r="AA775" t="str">
        <f>VLOOKUP(F775,'[2]baza umowy'!A:AL,38,FALSE)</f>
        <v>8531250515</v>
      </c>
    </row>
    <row r="776" spans="1:27" x14ac:dyDescent="0.25">
      <c r="A776" t="str">
        <f>VLOOKUP(F776,'[2]baza umowy'!A:B,2,FALSE)</f>
        <v>RPZP.01.00.00</v>
      </c>
      <c r="B776" t="str">
        <f>VLOOKUP(F776,'[2]baza umowy'!A:C,3,FALSE)</f>
        <v>RPZP.01.01.00</v>
      </c>
      <c r="C776" t="str">
        <f>VLOOKUP(F776,'[2]baza umowy'!A:D,4,FALSE)</f>
        <v>RPZP.01.01.01</v>
      </c>
      <c r="D776" s="102" t="s">
        <v>10381</v>
      </c>
      <c r="E776" s="103" t="str">
        <f>VLOOKUP(F776,'[2]baza umowy'!A:E,5,FALSE)</f>
        <v>RPZP.01.01.01-32-039/10-05</v>
      </c>
      <c r="F776" s="102" t="s">
        <v>10384</v>
      </c>
      <c r="G776" s="89" t="e">
        <f>VLOOKUP(F776,baza!G:G,1,FALSE)</f>
        <v>#N/A</v>
      </c>
      <c r="H776" s="102" t="s">
        <v>20235</v>
      </c>
      <c r="I776" s="104" t="s">
        <v>10381</v>
      </c>
      <c r="J776" s="105" t="str">
        <f t="shared" si="24"/>
        <v>RPZP.01.01.01-32-039/10-05</v>
      </c>
      <c r="K776" s="104" t="s">
        <v>20236</v>
      </c>
      <c r="L776" s="102" t="s">
        <v>20237</v>
      </c>
      <c r="M776" s="102" t="s">
        <v>10388</v>
      </c>
      <c r="N776" s="102" t="s">
        <v>10387</v>
      </c>
      <c r="O776" s="106" t="s">
        <v>11554</v>
      </c>
      <c r="P776" s="92" t="str">
        <f>VLOOKUP(F776,'[2]kiedy utworzył wop'!B:H,7,FALSE)</f>
        <v>2013-01-15</v>
      </c>
      <c r="Q776" s="107" t="s">
        <v>3297</v>
      </c>
      <c r="R776" s="108" t="str">
        <f t="shared" si="25"/>
        <v>2013</v>
      </c>
      <c r="S776" s="109" t="s">
        <v>11144</v>
      </c>
      <c r="T776" s="96">
        <f>VLOOKUP(F776,'[2]dofinansowanie '!P:AI,20,FALSE)</f>
        <v>320374.59999999998</v>
      </c>
      <c r="U776" t="str">
        <f>VLOOKUP(F776,'[2]baza umowy'!A:AJ,36,FALSE)</f>
        <v>05 Obszary wiejskie (poza obszarami górskimi, wyspami lub o niskiej i bardzo niskiej gęstości zaludnienia)</v>
      </c>
      <c r="V776" t="str">
        <f>VLOOKUP(F776,'[2]baza umowy'!H:AH,27,FALSE)</f>
        <v>08 Inne inwestycje w przedsiębiorstwa</v>
      </c>
      <c r="W776" t="str">
        <f>VLOOKUP(F776,'[2]baza umowy'!H:AK,30,FALSE)</f>
        <v>22 Inne niewyszczególnione usługi</v>
      </c>
      <c r="X776" t="str">
        <f>VLOOKUP(F776,'[2]baza umowy'!A:AM,39,FALSE)</f>
        <v>Przedsiębiorstwo Handlowo Usługowe Marek Suproń</v>
      </c>
      <c r="Y776" t="str">
        <f>VLOOKUP(F776,'[2]baza umowy'!A:AU,47,FALSE)</f>
        <v>osoba fizyczna prowadząca działalność gospodarczą - mikro przedsiębiorstwo</v>
      </c>
      <c r="Z776" t="str">
        <f>VLOOKUP(F776,'[2]baza umowy'!A:AW,49,FALSE)</f>
        <v>przedsiębiorca lub przedsiębiorstwo</v>
      </c>
      <c r="AA776" t="str">
        <f>VLOOKUP(F776,'[2]baza umowy'!A:AL,38,FALSE)</f>
        <v>6731586331</v>
      </c>
    </row>
    <row r="777" spans="1:27" x14ac:dyDescent="0.25">
      <c r="A777" t="str">
        <f>VLOOKUP(F777,'[2]baza umowy'!A:B,2,FALSE)</f>
        <v>RPZP.04.00.00</v>
      </c>
      <c r="B777" t="str">
        <f>VLOOKUP(F777,'[2]baza umowy'!A:C,3,FALSE)</f>
        <v>RPZP.04.05.00</v>
      </c>
      <c r="C777" t="str">
        <f>VLOOKUP(F777,'[2]baza umowy'!A:D,4,FALSE)</f>
        <v>RPZP.04.05.02</v>
      </c>
      <c r="D777" s="102" t="s">
        <v>7724</v>
      </c>
      <c r="E777" s="103" t="str">
        <f>VLOOKUP(F777,'[2]baza umowy'!A:E,5,FALSE)</f>
        <v>RPZP.04.05.02-32-028/10-03</v>
      </c>
      <c r="F777" s="102" t="s">
        <v>7727</v>
      </c>
      <c r="G777" s="89" t="e">
        <f>VLOOKUP(F777,baza!G:G,1,FALSE)</f>
        <v>#N/A</v>
      </c>
      <c r="H777" s="102" t="s">
        <v>20238</v>
      </c>
      <c r="I777" s="104" t="s">
        <v>20239</v>
      </c>
      <c r="J777" s="105" t="str">
        <f t="shared" si="24"/>
        <v>RPZP.04.05.02-32-028/10-07</v>
      </c>
      <c r="K777" s="104" t="s">
        <v>20240</v>
      </c>
      <c r="L777" s="102" t="s">
        <v>20241</v>
      </c>
      <c r="M777" s="102" t="s">
        <v>5391</v>
      </c>
      <c r="N777" s="102" t="s">
        <v>5390</v>
      </c>
      <c r="O777" s="106" t="s">
        <v>11616</v>
      </c>
      <c r="P777" s="92" t="str">
        <f>VLOOKUP(F777,'[2]kiedy utworzył wop'!B:H,7,FALSE)</f>
        <v>2013-01-16</v>
      </c>
      <c r="Q777" s="107" t="s">
        <v>3297</v>
      </c>
      <c r="R777" s="108" t="str">
        <f t="shared" si="25"/>
        <v>2013</v>
      </c>
      <c r="S777" s="109" t="s">
        <v>11144</v>
      </c>
      <c r="T777" s="96">
        <f>VLOOKUP(F777,'[2]dofinansowanie '!P:AI,20,FALSE)</f>
        <v>873230.91</v>
      </c>
      <c r="U777" t="str">
        <f>VLOOKUP(F777,'[2]baza umowy'!A:AJ,36,FALSE)</f>
        <v>01 Obszar miejski</v>
      </c>
      <c r="V777" t="str">
        <f>VLOOKUP(F777,'[2]baza umowy'!H:AH,27,FALSE)</f>
        <v>53 Zapobieganie zagrożeniom (w tym opracowanie i wdrażanie planów i instrumentów zapobiegania i zarządzania zagrożeniami naturalnym i technologicznym)</v>
      </c>
      <c r="W777" t="str">
        <f>VLOOKUP(F777,'[2]baza umowy'!H:AK,30,FALSE)</f>
        <v>21 Działalność związana ze środowiskiem naturalnym</v>
      </c>
      <c r="X777" t="str">
        <f>VLOOKUP(F777,'[2]baza umowy'!A:AM,39,FALSE)</f>
        <v>Gmina Karlino</v>
      </c>
      <c r="Y777" t="str">
        <f>VLOOKUP(F777,'[2]baza umowy'!A:AU,47,FALSE)</f>
        <v>wspólnota samorządowa</v>
      </c>
      <c r="Z777" t="str">
        <f>VLOOKUP(F777,'[2]baza umowy'!A:AW,49,FALSE)</f>
        <v>jednostka samorządu terytorialnego, związek lub stowarzyszenie jst</v>
      </c>
      <c r="AA777" t="str">
        <f>VLOOKUP(F777,'[2]baza umowy'!A:AL,38,FALSE)</f>
        <v>6722035436</v>
      </c>
    </row>
    <row r="778" spans="1:27" x14ac:dyDescent="0.25">
      <c r="A778" t="str">
        <f>VLOOKUP(F778,'[2]baza umowy'!A:B,2,FALSE)</f>
        <v>RPZP.01.00.00</v>
      </c>
      <c r="B778" t="str">
        <f>VLOOKUP(F778,'[2]baza umowy'!A:C,3,FALSE)</f>
        <v>RPZP.01.01.00</v>
      </c>
      <c r="C778" t="str">
        <f>VLOOKUP(F778,'[2]baza umowy'!A:D,4,FALSE)</f>
        <v>RPZP.01.01.01</v>
      </c>
      <c r="D778" s="102" t="s">
        <v>7983</v>
      </c>
      <c r="E778" s="103" t="str">
        <f>VLOOKUP(F778,'[2]baza umowy'!A:E,5,FALSE)</f>
        <v>RPZP.01.01.01-32-563/10-03</v>
      </c>
      <c r="F778" s="102" t="s">
        <v>7986</v>
      </c>
      <c r="G778" s="89" t="e">
        <f>VLOOKUP(F778,baza!G:G,1,FALSE)</f>
        <v>#N/A</v>
      </c>
      <c r="H778" s="102" t="s">
        <v>20242</v>
      </c>
      <c r="I778" s="104" t="s">
        <v>20243</v>
      </c>
      <c r="J778" s="105" t="str">
        <f t="shared" si="24"/>
        <v>RPZP.01.01.01-32-563/10-02</v>
      </c>
      <c r="K778" s="104" t="s">
        <v>20244</v>
      </c>
      <c r="L778" s="102" t="s">
        <v>20245</v>
      </c>
      <c r="M778" s="102" t="s">
        <v>7989</v>
      </c>
      <c r="N778" s="102" t="s">
        <v>7988</v>
      </c>
      <c r="O778" s="106" t="s">
        <v>10165</v>
      </c>
      <c r="P778" s="92" t="str">
        <f>VLOOKUP(F778,'[2]kiedy utworzył wop'!B:H,7,FALSE)</f>
        <v>2013-01-18</v>
      </c>
      <c r="Q778" s="107" t="s">
        <v>3297</v>
      </c>
      <c r="R778" s="108" t="str">
        <f t="shared" si="25"/>
        <v>2013</v>
      </c>
      <c r="S778" s="109" t="s">
        <v>11144</v>
      </c>
      <c r="T778" s="96">
        <f>VLOOKUP(F778,'[2]dofinansowanie '!P:AI,20,FALSE)</f>
        <v>79334.720000000001</v>
      </c>
      <c r="U778" t="str">
        <f>VLOOKUP(F778,'[2]baza umowy'!A:AJ,36,FALSE)</f>
        <v>01 Obszar miejski</v>
      </c>
      <c r="V778" t="str">
        <f>VLOOKUP(F778,'[2]baza umowy'!H:AH,27,FALSE)</f>
        <v>08 Inne inwestycje w przedsiębiorstwa</v>
      </c>
      <c r="W778" t="str">
        <f>VLOOKUP(F778,'[2]baza umowy'!H:AK,30,FALSE)</f>
        <v>19 Działalność w zakresie ochrony zdrowia ludzkiego</v>
      </c>
      <c r="X778" t="str">
        <f>VLOOKUP(F778,'[2]baza umowy'!A:AM,39,FALSE)</f>
        <v>Indywidualna Specjalistyczna Praktyka Lekarska "ALLERGOS" Jarosław Sieczka</v>
      </c>
      <c r="Y778" t="str">
        <f>VLOOKUP(F778,'[2]baza umowy'!A:AU,47,FALSE)</f>
        <v>osoba fizyczna prowadząca działalność gospodarczą - mikro przedsiębiorstwo</v>
      </c>
      <c r="Z778" t="str">
        <f>VLOOKUP(F778,'[2]baza umowy'!A:AW,49,FALSE)</f>
        <v>przedsiębiorca lub przedsiębiorstwo</v>
      </c>
      <c r="AA778" t="str">
        <f>VLOOKUP(F778,'[2]baza umowy'!A:AL,38,FALSE)</f>
        <v>8521768191</v>
      </c>
    </row>
    <row r="779" spans="1:27" x14ac:dyDescent="0.25">
      <c r="A779" t="str">
        <f>VLOOKUP(F779,'[2]baza umowy'!A:B,2,FALSE)</f>
        <v>RPZP.01.00.00</v>
      </c>
      <c r="B779" t="str">
        <f>VLOOKUP(F779,'[2]baza umowy'!A:C,3,FALSE)</f>
        <v>RPZP.01.03.00</v>
      </c>
      <c r="C779" t="str">
        <f>VLOOKUP(F779,'[2]baza umowy'!A:D,4,FALSE)</f>
        <v>RPZP.01.03.02</v>
      </c>
      <c r="D779" s="102" t="s">
        <v>10087</v>
      </c>
      <c r="E779" s="103" t="str">
        <f>VLOOKUP(F779,'[2]baza umowy'!A:E,5,FALSE)</f>
        <v>RPZP.01.03.02-32-053/11-02</v>
      </c>
      <c r="F779" s="102" t="s">
        <v>10090</v>
      </c>
      <c r="G779" s="89" t="e">
        <f>VLOOKUP(F779,baza!G:G,1,FALSE)</f>
        <v>#N/A</v>
      </c>
      <c r="H779" s="102" t="s">
        <v>20246</v>
      </c>
      <c r="I779" s="104" t="s">
        <v>20247</v>
      </c>
      <c r="J779" s="105" t="str">
        <f t="shared" si="24"/>
        <v>RPZP.01.03.02-32-053/11-03</v>
      </c>
      <c r="K779" s="104" t="s">
        <v>20248</v>
      </c>
      <c r="L779" s="102" t="s">
        <v>20249</v>
      </c>
      <c r="M779" s="102" t="s">
        <v>10094</v>
      </c>
      <c r="N779" s="102" t="s">
        <v>10093</v>
      </c>
      <c r="O779" s="106" t="s">
        <v>10167</v>
      </c>
      <c r="P779" s="92" t="str">
        <f>VLOOKUP(F779,'[2]kiedy utworzył wop'!B:H,7,FALSE)</f>
        <v>2013-01-24</v>
      </c>
      <c r="Q779" s="107" t="s">
        <v>3297</v>
      </c>
      <c r="R779" s="108" t="str">
        <f t="shared" si="25"/>
        <v>2013</v>
      </c>
      <c r="S779" s="109" t="s">
        <v>11144</v>
      </c>
      <c r="T779" s="96">
        <f>VLOOKUP(F779,'[2]dofinansowanie '!P:AI,20,FALSE)</f>
        <v>19898.95</v>
      </c>
      <c r="U779" t="str">
        <f>VLOOKUP(F779,'[2]baza umowy'!A:AJ,36,FALSE)</f>
        <v>00 Nie dotyczy</v>
      </c>
      <c r="V779" t="str">
        <f>VLOOKUP(F779,'[2]baza umowy'!H:AH,27,FALSE)</f>
        <v>05 Usługi w zakresie zaawansowanego wsparcia dla przedsiębiorstw i grup przedsiębiorstw</v>
      </c>
      <c r="W779" t="str">
        <f>VLOOKUP(F779,'[2]baza umowy'!H:AK,30,FALSE)</f>
        <v>13 Handel hurtowy i detaliczny</v>
      </c>
      <c r="X779" t="str">
        <f>VLOOKUP(F779,'[2]baza umowy'!A:AM,39,FALSE)</f>
        <v>AG DEKOR-G. AUGUSTYNIAK SPÓŁKA JAWNA</v>
      </c>
      <c r="Y779" t="str">
        <f>VLOOKUP(F779,'[2]baza umowy'!A:AU,47,FALSE)</f>
        <v>spółka jawna - mikro przedsiębiorstwo</v>
      </c>
      <c r="Z779" t="str">
        <f>VLOOKUP(F779,'[2]baza umowy'!A:AW,49,FALSE)</f>
        <v>przedsiębiorca lub przedsiębiorstwo</v>
      </c>
      <c r="AA779" t="str">
        <f>VLOOKUP(F779,'[2]baza umowy'!A:AL,38,FALSE)</f>
        <v>6711692432</v>
      </c>
    </row>
    <row r="780" spans="1:27" x14ac:dyDescent="0.25">
      <c r="A780" t="str">
        <f>VLOOKUP(F780,'[2]baza umowy'!A:B,2,FALSE)</f>
        <v>RPZP.01.00.00</v>
      </c>
      <c r="B780" t="str">
        <f>VLOOKUP(F780,'[2]baza umowy'!A:C,3,FALSE)</f>
        <v>RPZP.01.01.00</v>
      </c>
      <c r="C780" t="str">
        <f>VLOOKUP(F780,'[2]baza umowy'!A:D,4,FALSE)</f>
        <v>RPZP.01.01.02</v>
      </c>
      <c r="D780" s="102" t="s">
        <v>10347</v>
      </c>
      <c r="E780" s="103" t="str">
        <f>VLOOKUP(F780,'[2]baza umowy'!A:E,5,FALSE)</f>
        <v>RPZP.01.01.02-32-128/09-06</v>
      </c>
      <c r="F780" s="102" t="s">
        <v>10350</v>
      </c>
      <c r="G780" s="89" t="e">
        <f>VLOOKUP(F780,baza!G:G,1,FALSE)</f>
        <v>#N/A</v>
      </c>
      <c r="H780" s="102" t="s">
        <v>20250</v>
      </c>
      <c r="I780" s="104" t="s">
        <v>20251</v>
      </c>
      <c r="J780" s="105" t="str">
        <f t="shared" si="24"/>
        <v>RPZP.01.01.02-32-128/09-05</v>
      </c>
      <c r="K780" s="104" t="s">
        <v>20252</v>
      </c>
      <c r="L780" s="102" t="s">
        <v>20253</v>
      </c>
      <c r="M780" s="102" t="s">
        <v>10353</v>
      </c>
      <c r="N780" s="102" t="s">
        <v>10352</v>
      </c>
      <c r="O780" s="106" t="s">
        <v>11441</v>
      </c>
      <c r="P780" s="92" t="str">
        <f>VLOOKUP(F780,'[2]kiedy utworzył wop'!B:H,7,FALSE)</f>
        <v>2013-01-24</v>
      </c>
      <c r="Q780" s="107" t="s">
        <v>3297</v>
      </c>
      <c r="R780" s="108" t="str">
        <f t="shared" si="25"/>
        <v>2013</v>
      </c>
      <c r="S780" s="109" t="s">
        <v>14589</v>
      </c>
      <c r="T780" s="96">
        <f>VLOOKUP(F780,'[2]dofinansowanie '!P:AI,20,FALSE)</f>
        <v>1474759</v>
      </c>
      <c r="U780" t="str">
        <f>VLOOKUP(F780,'[2]baza umowy'!A:AJ,36,FALSE)</f>
        <v>01 Obszar miejski</v>
      </c>
      <c r="V780" t="str">
        <f>VLOOKUP(F780,'[2]baza umowy'!H:AH,27,FALSE)</f>
        <v>08 Inne inwestycje w przedsiębiorstwa</v>
      </c>
      <c r="W780" t="str">
        <f>VLOOKUP(F780,'[2]baza umowy'!H:AK,30,FALSE)</f>
        <v>03 Produkcja produktów żywnościowych i napojów</v>
      </c>
      <c r="X780" t="str">
        <f>VLOOKUP(F780,'[2]baza umowy'!A:AM,39,FALSE)</f>
        <v>Zakład Produkcji Cukierniczej NORD Sp. z o.o.</v>
      </c>
      <c r="Y780" t="str">
        <f>VLOOKUP(F780,'[2]baza umowy'!A:AU,47,FALSE)</f>
        <v>spółka z ograniczoną odpowiedzialnością - średnie przedsiębiorstwo</v>
      </c>
      <c r="Z780" t="str">
        <f>VLOOKUP(F780,'[2]baza umowy'!A:AW,49,FALSE)</f>
        <v>przedsiębiorca lub przedsiębiorstwo</v>
      </c>
      <c r="AA780" t="str">
        <f>VLOOKUP(F780,'[2]baza umowy'!A:AL,38,FALSE)</f>
        <v>8512755740</v>
      </c>
    </row>
    <row r="781" spans="1:27" x14ac:dyDescent="0.25">
      <c r="A781" t="str">
        <f>VLOOKUP(F781,'[2]baza umowy'!A:B,2,FALSE)</f>
        <v>RPZP.01.00.00</v>
      </c>
      <c r="B781" t="str">
        <f>VLOOKUP(F781,'[2]baza umowy'!A:C,3,FALSE)</f>
        <v>RPZP.01.03.00</v>
      </c>
      <c r="C781" t="str">
        <f>VLOOKUP(F781,'[2]baza umowy'!A:D,4,FALSE)</f>
        <v>RPZP.01.03.01</v>
      </c>
      <c r="D781" s="102" t="s">
        <v>11265</v>
      </c>
      <c r="E781" s="103" t="str">
        <f>VLOOKUP(F781,'[2]baza umowy'!A:E,5,FALSE)</f>
        <v>RPZP.01.03.01-32-102/11-02</v>
      </c>
      <c r="F781" s="102" t="s">
        <v>11268</v>
      </c>
      <c r="G781" s="89" t="e">
        <f>VLOOKUP(F781,baza!G:G,1,FALSE)</f>
        <v>#N/A</v>
      </c>
      <c r="H781" s="102" t="s">
        <v>20254</v>
      </c>
      <c r="I781" s="104" t="s">
        <v>20255</v>
      </c>
      <c r="J781" s="105" t="str">
        <f t="shared" si="24"/>
        <v>RPZP.01.03.01-32-102/11-01</v>
      </c>
      <c r="K781" s="104" t="s">
        <v>20256</v>
      </c>
      <c r="L781" s="102">
        <v>3673425982</v>
      </c>
      <c r="M781" s="102" t="s">
        <v>1219</v>
      </c>
      <c r="N781" s="102" t="s">
        <v>1218</v>
      </c>
      <c r="O781" s="106" t="s">
        <v>20257</v>
      </c>
      <c r="P781" s="92" t="str">
        <f>VLOOKUP(F781,'[2]kiedy utworzył wop'!B:H,7,FALSE)</f>
        <v>2013-01-28</v>
      </c>
      <c r="Q781" s="107" t="s">
        <v>3297</v>
      </c>
      <c r="R781" s="108" t="str">
        <f t="shared" si="25"/>
        <v>2013</v>
      </c>
      <c r="S781" s="109" t="s">
        <v>9963</v>
      </c>
      <c r="T781" s="96">
        <f>VLOOKUP(F781,'[2]dofinansowanie '!P:AI,20,FALSE)</f>
        <v>40000</v>
      </c>
      <c r="U781" t="str">
        <f>VLOOKUP(F781,'[2]baza umowy'!A:AJ,36,FALSE)</f>
        <v>01 Obszar miejski</v>
      </c>
      <c r="V781" t="str">
        <f>VLOOKUP(F781,'[2]baza umowy'!H:AH,27,FALSE)</f>
        <v>05 Usługi w zakresie zaawansowanego wsparcia dla przedsiębiorstw i grup przedsiębiorstw</v>
      </c>
      <c r="W781" t="str">
        <f>VLOOKUP(F781,'[2]baza umowy'!H:AK,30,FALSE)</f>
        <v>06 Nieokreślony przemysł wytwórczy</v>
      </c>
      <c r="X781" t="str">
        <f>VLOOKUP(F781,'[2]baza umowy'!A:AM,39,FALSE)</f>
        <v>Drucker Adam Stec</v>
      </c>
      <c r="Y781" t="str">
        <f>VLOOKUP(F781,'[2]baza umowy'!A:AU,47,FALSE)</f>
        <v>osoba fizyczna prowadząca działalność gospodarczą - mikro przedsiębiorstwo</v>
      </c>
      <c r="Z781" t="str">
        <f>VLOOKUP(F781,'[2]baza umowy'!A:AW,49,FALSE)</f>
        <v>przedsiębiorca lub przedsiębiorstwo</v>
      </c>
      <c r="AA781" t="str">
        <f>VLOOKUP(F781,'[2]baza umowy'!A:AL,38,FALSE)</f>
        <v>9551486842</v>
      </c>
    </row>
    <row r="782" spans="1:27" x14ac:dyDescent="0.25">
      <c r="A782" t="str">
        <f>VLOOKUP(F782,'[2]baza umowy'!A:B,2,FALSE)</f>
        <v>RPZP.01.00.00</v>
      </c>
      <c r="B782" t="str">
        <f>VLOOKUP(F782,'[2]baza umowy'!A:C,3,FALSE)</f>
        <v>RPZP.01.01.00</v>
      </c>
      <c r="C782" t="str">
        <f>VLOOKUP(F782,'[2]baza umowy'!A:D,4,FALSE)</f>
        <v>RPZP.01.01.01</v>
      </c>
      <c r="D782" s="102" t="s">
        <v>10133</v>
      </c>
      <c r="E782" s="103" t="str">
        <f>VLOOKUP(F782,'[2]baza umowy'!A:E,5,FALSE)</f>
        <v>RPZP.01.01.01-32-174/09-06</v>
      </c>
      <c r="F782" s="102" t="s">
        <v>10136</v>
      </c>
      <c r="G782" s="89" t="e">
        <f>VLOOKUP(F782,baza!G:G,1,FALSE)</f>
        <v>#N/A</v>
      </c>
      <c r="H782" s="102" t="s">
        <v>20258</v>
      </c>
      <c r="I782" s="104" t="s">
        <v>20259</v>
      </c>
      <c r="J782" s="105" t="str">
        <f t="shared" si="24"/>
        <v>RPZP.01.01.01-32-174/09-07</v>
      </c>
      <c r="K782" s="104" t="s">
        <v>20260</v>
      </c>
      <c r="L782" s="102" t="s">
        <v>20261</v>
      </c>
      <c r="M782" s="102" t="s">
        <v>10140</v>
      </c>
      <c r="N782" s="102" t="s">
        <v>10139</v>
      </c>
      <c r="O782" s="106" t="s">
        <v>11310</v>
      </c>
      <c r="P782" s="92" t="str">
        <f>VLOOKUP(F782,'[2]kiedy utworzył wop'!B:H,7,FALSE)</f>
        <v>2013-01-28</v>
      </c>
      <c r="Q782" s="107" t="s">
        <v>3297</v>
      </c>
      <c r="R782" s="108" t="str">
        <f t="shared" si="25"/>
        <v>2013</v>
      </c>
      <c r="S782" s="109" t="s">
        <v>14589</v>
      </c>
      <c r="T782" s="96">
        <f>VLOOKUP(F782,'[2]dofinansowanie '!P:AI,20,FALSE)</f>
        <v>473387.19</v>
      </c>
      <c r="U782" t="str">
        <f>VLOOKUP(F782,'[2]baza umowy'!A:AJ,36,FALSE)</f>
        <v>01 Obszar miejski</v>
      </c>
      <c r="V782" t="str">
        <f>VLOOKUP(F782,'[2]baza umowy'!H:AH,27,FALSE)</f>
        <v>08 Inne inwestycje w przedsiębiorstwa</v>
      </c>
      <c r="W782" t="str">
        <f>VLOOKUP(F782,'[2]baza umowy'!H:AK,30,FALSE)</f>
        <v>06 Nieokreślony przemysł wytwórczy</v>
      </c>
      <c r="X782" t="str">
        <f>VLOOKUP(F782,'[2]baza umowy'!A:AM,39,FALSE)</f>
        <v>"Profi-Druk" Spółka z ograniczoną odpowiedzialnością</v>
      </c>
      <c r="Y782" t="str">
        <f>VLOOKUP(F782,'[2]baza umowy'!A:AU,47,FALSE)</f>
        <v>spółka z ograniczoną odpowiedzialnością - mikro przedsiębiorstwo</v>
      </c>
      <c r="Z782" t="str">
        <f>VLOOKUP(F782,'[2]baza umowy'!A:AW,49,FALSE)</f>
        <v>przedsiębiorca lub przedsiębiorstwo</v>
      </c>
      <c r="AA782" t="str">
        <f>VLOOKUP(F782,'[2]baza umowy'!A:AL,38,FALSE)</f>
        <v>8512961959</v>
      </c>
    </row>
    <row r="783" spans="1:27" x14ac:dyDescent="0.25">
      <c r="A783" t="str">
        <f>VLOOKUP(F783,'[2]baza umowy'!A:B,2,FALSE)</f>
        <v>RPZP.01.00.00</v>
      </c>
      <c r="B783" t="str">
        <f>VLOOKUP(F783,'[2]baza umowy'!A:C,3,FALSE)</f>
        <v>RPZP.01.01.00</v>
      </c>
      <c r="C783" t="str">
        <f>VLOOKUP(F783,'[2]baza umowy'!A:D,4,FALSE)</f>
        <v>RPZP.01.01.02</v>
      </c>
      <c r="D783" s="102" t="s">
        <v>10526</v>
      </c>
      <c r="E783" s="103" t="str">
        <f>VLOOKUP(F783,'[2]baza umowy'!A:E,5,FALSE)</f>
        <v>RPZP.01.01.02-32-068/09-02</v>
      </c>
      <c r="F783" s="102" t="s">
        <v>10529</v>
      </c>
      <c r="G783" s="89" t="e">
        <f>VLOOKUP(F783,baza!G:G,1,FALSE)</f>
        <v>#N/A</v>
      </c>
      <c r="H783" s="102" t="s">
        <v>20262</v>
      </c>
      <c r="I783" s="104" t="s">
        <v>20263</v>
      </c>
      <c r="J783" s="105" t="str">
        <f t="shared" si="24"/>
        <v>RPZP.01.01.02-32-068/09-07</v>
      </c>
      <c r="K783" s="104" t="s">
        <v>20264</v>
      </c>
      <c r="L783" s="102" t="s">
        <v>20265</v>
      </c>
      <c r="M783" s="102" t="s">
        <v>10532</v>
      </c>
      <c r="N783" s="102" t="s">
        <v>10531</v>
      </c>
      <c r="O783" s="106" t="s">
        <v>11310</v>
      </c>
      <c r="P783" s="92" t="str">
        <f>VLOOKUP(F783,'[2]kiedy utworzył wop'!B:H,7,FALSE)</f>
        <v>2013-01-29</v>
      </c>
      <c r="Q783" s="107" t="s">
        <v>3297</v>
      </c>
      <c r="R783" s="108" t="str">
        <f t="shared" si="25"/>
        <v>2013</v>
      </c>
      <c r="S783" s="109" t="s">
        <v>9963</v>
      </c>
      <c r="T783" s="96">
        <f>VLOOKUP(F783,'[2]dofinansowanie '!P:AI,20,FALSE)</f>
        <v>1000000</v>
      </c>
      <c r="U783" t="str">
        <f>VLOOKUP(F783,'[2]baza umowy'!A:AJ,36,FALSE)</f>
        <v>05 Obszary wiejskie (poza obszarami górskimi, wyspami lub o niskiej i bardzo niskiej gęstości zaludnienia)</v>
      </c>
      <c r="V783" t="str">
        <f>VLOOKUP(F783,'[2]baza umowy'!H:AH,27,FALSE)</f>
        <v>08 Inne inwestycje w przedsiębiorstwa</v>
      </c>
      <c r="W783" t="str">
        <f>VLOOKUP(F783,'[2]baza umowy'!H:AK,30,FALSE)</f>
        <v>12 Budownictwo</v>
      </c>
      <c r="X783" t="str">
        <f>VLOOKUP(F783,'[2]baza umowy'!A:AM,39,FALSE)</f>
        <v>REBUDROG Spółka z ograniczoną odpowiedzialnością</v>
      </c>
      <c r="Y783" t="str">
        <f>VLOOKUP(F783,'[2]baza umowy'!A:AU,47,FALSE)</f>
        <v>spółka z ograniczoną odpowiedzialnością - małe przedsiębiorstwo</v>
      </c>
      <c r="Z783" t="str">
        <f>VLOOKUP(F783,'[2]baza umowy'!A:AW,49,FALSE)</f>
        <v>przedsiębiorca lub przedsiębiorstwo</v>
      </c>
      <c r="AA783" t="str">
        <f>VLOOKUP(F783,'[2]baza umowy'!A:AL,38,FALSE)</f>
        <v>5941419231</v>
      </c>
    </row>
    <row r="784" spans="1:27" x14ac:dyDescent="0.25">
      <c r="A784" t="str">
        <f>VLOOKUP(F784,'[2]baza umowy'!A:B,2,FALSE)</f>
        <v>RPZP.01.00.00</v>
      </c>
      <c r="B784" t="str">
        <f>VLOOKUP(F784,'[2]baza umowy'!A:C,3,FALSE)</f>
        <v>RPZP.01.03.00</v>
      </c>
      <c r="C784" t="str">
        <f>VLOOKUP(F784,'[2]baza umowy'!A:D,4,FALSE)</f>
        <v>RPZP.01.03.02</v>
      </c>
      <c r="D784" s="102" t="s">
        <v>10907</v>
      </c>
      <c r="E784" s="103" t="str">
        <f>VLOOKUP(F784,'[2]baza umowy'!A:E,5,FALSE)</f>
        <v>RPZP.01.03.02-32-004/12-01</v>
      </c>
      <c r="F784" s="102" t="s">
        <v>10910</v>
      </c>
      <c r="G784" s="89" t="e">
        <f>VLOOKUP(F784,baza!G:G,1,FALSE)</f>
        <v>#N/A</v>
      </c>
      <c r="H784" s="102" t="s">
        <v>20266</v>
      </c>
      <c r="I784" s="104" t="s">
        <v>10907</v>
      </c>
      <c r="J784" s="105" t="str">
        <f t="shared" si="24"/>
        <v>RPZP.01.03.02-32-004/12-01</v>
      </c>
      <c r="K784" s="104" t="s">
        <v>20267</v>
      </c>
      <c r="L784" s="102" t="s">
        <v>20268</v>
      </c>
      <c r="M784" s="102" t="s">
        <v>7291</v>
      </c>
      <c r="N784" s="102" t="s">
        <v>7290</v>
      </c>
      <c r="O784" s="106" t="s">
        <v>12444</v>
      </c>
      <c r="P784" s="92" t="str">
        <f>VLOOKUP(F784,'[2]kiedy utworzył wop'!B:H,7,FALSE)</f>
        <v>2013-01-31</v>
      </c>
      <c r="Q784" s="107" t="s">
        <v>3297</v>
      </c>
      <c r="R784" s="108" t="str">
        <f t="shared" si="25"/>
        <v>2013</v>
      </c>
      <c r="S784" s="109" t="s">
        <v>12254</v>
      </c>
      <c r="T784" s="96">
        <f>VLOOKUP(F784,'[2]dofinansowanie '!P:AI,20,FALSE)</f>
        <v>19375.060000000001</v>
      </c>
      <c r="U784" t="str">
        <f>VLOOKUP(F784,'[2]baza umowy'!A:AJ,36,FALSE)</f>
        <v>00 Nie dotyczy</v>
      </c>
      <c r="V784" t="str">
        <f>VLOOKUP(F784,'[2]baza umowy'!H:AH,27,FALSE)</f>
        <v>05 Usługi w zakresie zaawansowanego wsparcia dla przedsiębiorstw i grup przedsiębiorstw</v>
      </c>
      <c r="W784" t="str">
        <f>VLOOKUP(F784,'[2]baza umowy'!H:AK,30,FALSE)</f>
        <v>22 Inne niewyszczególnione usługi</v>
      </c>
      <c r="X784" t="str">
        <f>VLOOKUP(F784,'[2]baza umowy'!A:AM,39,FALSE)</f>
        <v>Infoman Spółka Cywilna Przemysław Czuba, Sławomir Czuba</v>
      </c>
      <c r="Y784" t="str">
        <f>VLOOKUP(F784,'[2]baza umowy'!A:AU,47,FALSE)</f>
        <v>spółka cywilna prowadząca działalność w oparciu o umowę zawartą na podstawie KC - mikro przedsiębiorstwo</v>
      </c>
      <c r="Z784" t="str">
        <f>VLOOKUP(F784,'[2]baza umowy'!A:AW,49,FALSE)</f>
        <v>przedsiębiorca lub przedsiębiorstwo</v>
      </c>
      <c r="AA784" t="str">
        <f>VLOOKUP(F784,'[2]baza umowy'!A:AL,38,FALSE)</f>
        <v>5941126440</v>
      </c>
    </row>
    <row r="785" spans="1:27" x14ac:dyDescent="0.25">
      <c r="A785" t="str">
        <f>VLOOKUP(F785,'[2]baza umowy'!A:B,2,FALSE)</f>
        <v>RPZP.01.00.00</v>
      </c>
      <c r="B785" t="str">
        <f>VLOOKUP(F785,'[2]baza umowy'!A:C,3,FALSE)</f>
        <v>RPZP.01.03.00</v>
      </c>
      <c r="C785" t="str">
        <f>VLOOKUP(F785,'[2]baza umowy'!A:D,4,FALSE)</f>
        <v>RPZP.01.03.01</v>
      </c>
      <c r="D785" s="102" t="s">
        <v>7796</v>
      </c>
      <c r="E785" s="103" t="str">
        <f>VLOOKUP(F785,'[2]baza umowy'!A:E,5,FALSE)</f>
        <v>RPZP.01.03.01-32-021/11-02</v>
      </c>
      <c r="F785" s="102" t="s">
        <v>7799</v>
      </c>
      <c r="G785" s="89" t="e">
        <f>VLOOKUP(F785,baza!G:G,1,FALSE)</f>
        <v>#N/A</v>
      </c>
      <c r="H785" s="102" t="s">
        <v>20269</v>
      </c>
      <c r="I785" s="104" t="s">
        <v>20270</v>
      </c>
      <c r="J785" s="105" t="str">
        <f t="shared" si="24"/>
        <v>RPZP.01.03.01-32-021/11-01</v>
      </c>
      <c r="K785" s="104" t="s">
        <v>20271</v>
      </c>
      <c r="L785" s="102" t="s">
        <v>20272</v>
      </c>
      <c r="M785" s="102" t="s">
        <v>7803</v>
      </c>
      <c r="N785" s="102" t="s">
        <v>7802</v>
      </c>
      <c r="O785" s="106" t="s">
        <v>12182</v>
      </c>
      <c r="P785" s="92" t="str">
        <f>VLOOKUP(F785,'[2]kiedy utworzył wop'!B:H,7,FALSE)</f>
        <v>2013-01-31</v>
      </c>
      <c r="Q785" s="107" t="s">
        <v>3297</v>
      </c>
      <c r="R785" s="108" t="str">
        <f t="shared" si="25"/>
        <v>2013</v>
      </c>
      <c r="S785" s="109" t="s">
        <v>12254</v>
      </c>
      <c r="T785" s="96">
        <f>VLOOKUP(F785,'[2]dofinansowanie '!P:AI,20,FALSE)</f>
        <v>27600</v>
      </c>
      <c r="U785" t="str">
        <f>VLOOKUP(F785,'[2]baza umowy'!A:AJ,36,FALSE)</f>
        <v>01 Obszar miejski</v>
      </c>
      <c r="V785" t="str">
        <f>VLOOKUP(F785,'[2]baza umowy'!H:AH,27,FALSE)</f>
        <v>05 Usługi w zakresie zaawansowanego wsparcia dla przedsiębiorstw i grup przedsiębiorstw</v>
      </c>
      <c r="W785" t="str">
        <f>VLOOKUP(F785,'[2]baza umowy'!H:AK,30,FALSE)</f>
        <v>19 Działalność w zakresie ochrony zdrowia ludzkiego</v>
      </c>
      <c r="X785" t="str">
        <f>VLOOKUP(F785,'[2]baza umowy'!A:AM,39,FALSE)</f>
        <v>Niepubliczny Zakład Opieki Zdrowotnej Ars Medica</v>
      </c>
      <c r="Y785" t="str">
        <f>VLOOKUP(F785,'[2]baza umowy'!A:AU,47,FALSE)</f>
        <v>osoba fizyczna prowadząca działalność gospodarczą - małe przedsiębiorstwo</v>
      </c>
      <c r="Z785" t="str">
        <f>VLOOKUP(F785,'[2]baza umowy'!A:AW,49,FALSE)</f>
        <v>przedsiębiorca lub przedsiębiorstwo</v>
      </c>
      <c r="AA785" t="str">
        <f>VLOOKUP(F785,'[2]baza umowy'!A:AL,38,FALSE)</f>
        <v>8391758299</v>
      </c>
    </row>
    <row r="786" spans="1:27" x14ac:dyDescent="0.25">
      <c r="A786" t="str">
        <f>VLOOKUP(F786,'[2]baza umowy'!A:B,2,FALSE)</f>
        <v>RPZP.04.00.00</v>
      </c>
      <c r="B786" t="str">
        <f>VLOOKUP(F786,'[2]baza umowy'!A:C,3,FALSE)</f>
        <v>RPZP.04.05.00</v>
      </c>
      <c r="C786" t="str">
        <f>VLOOKUP(F786,'[2]baza umowy'!A:D,4,FALSE)</f>
        <v>RPZP.04.05.02</v>
      </c>
      <c r="D786" s="102" t="s">
        <v>8515</v>
      </c>
      <c r="E786" s="103" t="str">
        <f>VLOOKUP(F786,'[2]baza umowy'!A:E,5,FALSE)</f>
        <v>RPZP.04.05.02-32-015/10-02</v>
      </c>
      <c r="F786" s="102" t="s">
        <v>8518</v>
      </c>
      <c r="G786" s="89" t="e">
        <f>VLOOKUP(F786,baza!G:G,1,FALSE)</f>
        <v>#N/A</v>
      </c>
      <c r="H786" s="102" t="s">
        <v>20273</v>
      </c>
      <c r="I786" s="104" t="s">
        <v>20274</v>
      </c>
      <c r="J786" s="105" t="str">
        <f t="shared" si="24"/>
        <v>RPZP.04.05.02-32-015/10-03</v>
      </c>
      <c r="K786" s="104" t="s">
        <v>20275</v>
      </c>
      <c r="L786" s="102" t="s">
        <v>20276</v>
      </c>
      <c r="M786" s="102" t="s">
        <v>8521</v>
      </c>
      <c r="N786" s="102" t="s">
        <v>8520</v>
      </c>
      <c r="O786" s="106" t="s">
        <v>11095</v>
      </c>
      <c r="P786" s="92" t="str">
        <f>VLOOKUP(F786,'[2]kiedy utworzył wop'!B:H,7,FALSE)</f>
        <v>2013-02-04</v>
      </c>
      <c r="Q786" s="107" t="s">
        <v>3297</v>
      </c>
      <c r="R786" s="108" t="str">
        <f t="shared" si="25"/>
        <v>2013</v>
      </c>
      <c r="S786" s="109" t="s">
        <v>11095</v>
      </c>
      <c r="T786" s="96">
        <f>VLOOKUP(F786,'[2]dofinansowanie '!P:AI,20,FALSE)</f>
        <v>2831950</v>
      </c>
      <c r="U786" t="str">
        <f>VLOOKUP(F786,'[2]baza umowy'!A:AJ,36,FALSE)</f>
        <v>01 Obszar miejski</v>
      </c>
      <c r="V786" t="str">
        <f>VLOOKUP(F786,'[2]baza umowy'!H:AH,27,FALSE)</f>
        <v>53 Zapobieganie zagrożeniom (w tym opracowanie i wdrażanie planów i instrumentów zapobiegania i zarządzania zagrożeniami naturalnym i technologicznym)</v>
      </c>
      <c r="W786" t="str">
        <f>VLOOKUP(F786,'[2]baza umowy'!H:AK,30,FALSE)</f>
        <v>21 Działalność związana ze środowiskiem naturalnym</v>
      </c>
      <c r="X786" t="str">
        <f>VLOOKUP(F786,'[2]baza umowy'!A:AM,39,FALSE)</f>
        <v>Komenda Wojewódzka Państwowej Straży Pożarnej w Szczecinie</v>
      </c>
      <c r="Y786" t="str">
        <f>VLOOKUP(F786,'[2]baza umowy'!A:AU,47,FALSE)</f>
        <v>organ władzy, administracji rządowej</v>
      </c>
      <c r="Z786" t="str">
        <f>VLOOKUP(F786,'[2]baza umowy'!A:AW,49,FALSE)</f>
        <v>administracja rządowa</v>
      </c>
      <c r="AA786" t="str">
        <f>VLOOKUP(F786,'[2]baza umowy'!A:AL,38,FALSE)</f>
        <v>8510312257</v>
      </c>
    </row>
    <row r="787" spans="1:27" x14ac:dyDescent="0.25">
      <c r="A787" t="str">
        <f>VLOOKUP(F787,'[2]baza umowy'!A:B,2,FALSE)</f>
        <v>RPZP.06.00.00</v>
      </c>
      <c r="B787" t="str">
        <f>VLOOKUP(F787,'[2]baza umowy'!A:C,3,FALSE)</f>
        <v>RPZP.06.01.00</v>
      </c>
      <c r="C787" t="str">
        <f>VLOOKUP(F787,'[2]baza umowy'!A:D,4,FALSE)</f>
        <v>RPZP.06.01.01</v>
      </c>
      <c r="D787" s="102" t="s">
        <v>6507</v>
      </c>
      <c r="E787" s="103" t="str">
        <f>VLOOKUP(F787,'[2]baza umowy'!A:E,5,FALSE)</f>
        <v>RPZP.06.01.01-32-008/09-04</v>
      </c>
      <c r="F787" s="102" t="s">
        <v>6510</v>
      </c>
      <c r="G787" s="89" t="e">
        <f>VLOOKUP(F787,baza!G:G,1,FALSE)</f>
        <v>#N/A</v>
      </c>
      <c r="H787" s="102" t="s">
        <v>20277</v>
      </c>
      <c r="I787" s="104" t="s">
        <v>20278</v>
      </c>
      <c r="J787" s="105" t="str">
        <f t="shared" si="24"/>
        <v>RPZP.06.01.01-32-008/09-07</v>
      </c>
      <c r="K787" s="104" t="s">
        <v>20279</v>
      </c>
      <c r="L787" s="102" t="s">
        <v>20280</v>
      </c>
      <c r="M787" s="102" t="s">
        <v>1074</v>
      </c>
      <c r="N787" s="102" t="s">
        <v>1073</v>
      </c>
      <c r="O787" s="106" t="s">
        <v>12389</v>
      </c>
      <c r="P787" s="92" t="str">
        <f>VLOOKUP(F787,'[2]kiedy utworzył wop'!B:H,7,FALSE)</f>
        <v>2013-02-06</v>
      </c>
      <c r="Q787" s="107" t="s">
        <v>3297</v>
      </c>
      <c r="R787" s="108" t="str">
        <f t="shared" si="25"/>
        <v>2013</v>
      </c>
      <c r="S787" s="109" t="s">
        <v>6180</v>
      </c>
      <c r="T787" s="96">
        <f>VLOOKUP(F787,'[2]dofinansowanie '!P:AI,20,FALSE)</f>
        <v>1255971.7</v>
      </c>
      <c r="U787" t="str">
        <f>VLOOKUP(F787,'[2]baza umowy'!A:AJ,36,FALSE)</f>
        <v>01 Obszar miejski</v>
      </c>
      <c r="V787" t="str">
        <f>VLOOKUP(F787,'[2]baza umowy'!H:AH,27,FALSE)</f>
        <v>57 Inne wsparcie na rzecz wzmocnienia usług turystycznych</v>
      </c>
      <c r="W787" t="str">
        <f>VLOOKUP(F787,'[2]baza umowy'!H:AK,30,FALSE)</f>
        <v>22 Inne niewyszczególnione usługi</v>
      </c>
      <c r="X787" t="str">
        <f>VLOOKUP(F787,'[2]baza umowy'!A:AM,39,FALSE)</f>
        <v>Gmina Miasto Szczecin</v>
      </c>
      <c r="Y787" t="str">
        <f>VLOOKUP(F787,'[2]baza umowy'!A:AU,47,FALSE)</f>
        <v>wspólnota samorządowa - gmina</v>
      </c>
      <c r="Z787" t="str">
        <f>VLOOKUP(F787,'[2]baza umowy'!A:AW,49,FALSE)</f>
        <v>Jednostka samorządu terytorialnego</v>
      </c>
      <c r="AA787" t="str">
        <f>VLOOKUP(F787,'[2]baza umowy'!A:AL,38,FALSE)</f>
        <v>8510309410</v>
      </c>
    </row>
    <row r="788" spans="1:27" x14ac:dyDescent="0.25">
      <c r="A788" t="str">
        <f>VLOOKUP(F788,'[2]baza umowy'!A:B,2,FALSE)</f>
        <v>RPZP.01.00.00</v>
      </c>
      <c r="B788" t="str">
        <f>VLOOKUP(F788,'[2]baza umowy'!A:C,3,FALSE)</f>
        <v>RPZP.01.03.00</v>
      </c>
      <c r="C788" t="str">
        <f>VLOOKUP(F788,'[2]baza umowy'!A:D,4,FALSE)</f>
        <v>RPZP.01.03.02</v>
      </c>
      <c r="D788" s="102" t="s">
        <v>10080</v>
      </c>
      <c r="E788" s="103" t="str">
        <f>VLOOKUP(F788,'[2]baza umowy'!A:E,5,FALSE)</f>
        <v>RPZP.01.03.02-32-096/11-02</v>
      </c>
      <c r="F788" s="102" t="s">
        <v>10083</v>
      </c>
      <c r="G788" s="89" t="e">
        <f>VLOOKUP(F788,baza!G:G,1,FALSE)</f>
        <v>#N/A</v>
      </c>
      <c r="H788" s="102" t="s">
        <v>20281</v>
      </c>
      <c r="I788" s="104" t="s">
        <v>20282</v>
      </c>
      <c r="J788" s="105" t="str">
        <f t="shared" si="24"/>
        <v>RPZP.01.03.02-32-096/11-01</v>
      </c>
      <c r="K788" s="104" t="s">
        <v>20283</v>
      </c>
      <c r="L788" s="102" t="s">
        <v>20284</v>
      </c>
      <c r="M788" s="102" t="s">
        <v>7291</v>
      </c>
      <c r="N788" s="102" t="s">
        <v>7290</v>
      </c>
      <c r="O788" s="106" t="s">
        <v>12389</v>
      </c>
      <c r="P788" s="92" t="str">
        <f>VLOOKUP(F788,'[2]kiedy utworzył wop'!B:H,7,FALSE)</f>
        <v>2013-02-06</v>
      </c>
      <c r="Q788" s="107" t="s">
        <v>3297</v>
      </c>
      <c r="R788" s="108" t="str">
        <f t="shared" si="25"/>
        <v>2013</v>
      </c>
      <c r="S788" s="109" t="s">
        <v>12254</v>
      </c>
      <c r="T788" s="96">
        <f>VLOOKUP(F788,'[2]dofinansowanie '!P:AI,20,FALSE)</f>
        <v>18440</v>
      </c>
      <c r="U788" t="str">
        <f>VLOOKUP(F788,'[2]baza umowy'!A:AJ,36,FALSE)</f>
        <v>00 Nie dotyczy</v>
      </c>
      <c r="V788" t="str">
        <f>VLOOKUP(F788,'[2]baza umowy'!H:AH,27,FALSE)</f>
        <v>05 Usługi w zakresie zaawansowanego wsparcia dla przedsiębiorstw i grup przedsiębiorstw</v>
      </c>
      <c r="W788" t="str">
        <f>VLOOKUP(F788,'[2]baza umowy'!H:AK,30,FALSE)</f>
        <v>22 Inne niewyszczególnione usługi</v>
      </c>
      <c r="X788" t="str">
        <f>VLOOKUP(F788,'[2]baza umowy'!A:AM,39,FALSE)</f>
        <v>Infoman Spółka Cywilna Przemysław Czuba, Sławomir Czuba</v>
      </c>
      <c r="Y788" t="str">
        <f>VLOOKUP(F788,'[2]baza umowy'!A:AU,47,FALSE)</f>
        <v>spółka cywilna prowadząca działalność w oparciu o umowę zawartą na podstawie KC - mikro przedsiębiorstwo</v>
      </c>
      <c r="Z788" t="str">
        <f>VLOOKUP(F788,'[2]baza umowy'!A:AW,49,FALSE)</f>
        <v>przedsiębiorca lub przedsiębiorstwo</v>
      </c>
      <c r="AA788" t="str">
        <f>VLOOKUP(F788,'[2]baza umowy'!A:AL,38,FALSE)</f>
        <v>5941126440</v>
      </c>
    </row>
    <row r="789" spans="1:27" x14ac:dyDescent="0.25">
      <c r="A789" t="str">
        <f>VLOOKUP(F789,'[2]baza umowy'!A:B,2,FALSE)</f>
        <v>RPZP.07.00.00</v>
      </c>
      <c r="B789" t="str">
        <f>VLOOKUP(F789,'[2]baza umowy'!A:C,3,FALSE)</f>
        <v>RPZP.07.02.00</v>
      </c>
      <c r="C789">
        <f>VLOOKUP(F789,'[2]baza umowy'!A:D,4,FALSE)</f>
        <v>0</v>
      </c>
      <c r="D789" s="102" t="s">
        <v>7828</v>
      </c>
      <c r="E789" s="103" t="str">
        <f>VLOOKUP(F789,'[2]baza umowy'!A:E,5,FALSE)</f>
        <v>RPZP.07.02.00-32-002/09-04</v>
      </c>
      <c r="F789" s="102" t="s">
        <v>7831</v>
      </c>
      <c r="G789" s="89" t="e">
        <f>VLOOKUP(F789,baza!G:G,1,FALSE)</f>
        <v>#N/A</v>
      </c>
      <c r="H789" s="102" t="s">
        <v>20285</v>
      </c>
      <c r="I789" s="104" t="s">
        <v>20286</v>
      </c>
      <c r="J789" s="105" t="str">
        <f t="shared" si="24"/>
        <v>RPZP.07.02.00-32-002/09-09</v>
      </c>
      <c r="K789" s="104" t="s">
        <v>20287</v>
      </c>
      <c r="L789" s="102" t="s">
        <v>20288</v>
      </c>
      <c r="M789" s="102" t="s">
        <v>7834</v>
      </c>
      <c r="N789" s="102" t="s">
        <v>7833</v>
      </c>
      <c r="O789" s="106" t="s">
        <v>9081</v>
      </c>
      <c r="P789" s="92" t="str">
        <f>VLOOKUP(F789,'[2]kiedy utworzył wop'!B:H,7,FALSE)</f>
        <v>2013-02-08</v>
      </c>
      <c r="Q789" s="107" t="s">
        <v>3297</v>
      </c>
      <c r="R789" s="108" t="str">
        <f t="shared" si="25"/>
        <v>2013</v>
      </c>
      <c r="S789" s="109" t="s">
        <v>9081</v>
      </c>
      <c r="T789" s="96">
        <f>VLOOKUP(F789,'[2]dofinansowanie '!P:AI,20,FALSE)</f>
        <v>1452997.29</v>
      </c>
      <c r="U789" t="str">
        <f>VLOOKUP(F789,'[2]baza umowy'!A:AJ,36,FALSE)</f>
        <v>05 Obszary wiejskie (poza obszarami górskimi, wyspami lub o niskiej i bardzo niskiej gęstości zaludnienia)</v>
      </c>
      <c r="V789" t="str">
        <f>VLOOKUP(F789,'[2]baza umowy'!H:AH,27,FALSE)</f>
        <v>79 Pozostała infrastruktura społeczna</v>
      </c>
      <c r="W789" t="str">
        <f>VLOOKUP(F789,'[2]baza umowy'!H:AK,30,FALSE)</f>
        <v>00 Nie dotyczy</v>
      </c>
      <c r="X789" t="str">
        <f>VLOOKUP(F789,'[2]baza umowy'!A:AM,39,FALSE)</f>
        <v>Gmina Resko</v>
      </c>
      <c r="Y789" t="str">
        <f>VLOOKUP(F789,'[2]baza umowy'!A:AU,47,FALSE)</f>
        <v>wspólnota samorządowa - gmina</v>
      </c>
      <c r="Z789" t="str">
        <f>VLOOKUP(F789,'[2]baza umowy'!A:AW,49,FALSE)</f>
        <v>Jednostka samorządu terytorialnego</v>
      </c>
      <c r="AA789" t="str">
        <f>VLOOKUP(F789,'[2]baza umowy'!A:AL,38,FALSE)</f>
        <v>2530307954</v>
      </c>
    </row>
    <row r="790" spans="1:27" x14ac:dyDescent="0.25">
      <c r="A790" t="str">
        <f>VLOOKUP(F790,'[2]baza umowy'!A:B,2,FALSE)</f>
        <v>RPZP.02.00.00</v>
      </c>
      <c r="B790" t="str">
        <f>VLOOKUP(F790,'[2]baza umowy'!A:C,3,FALSE)</f>
        <v>RPZP.02.01.00</v>
      </c>
      <c r="C790" t="str">
        <f>VLOOKUP(F790,'[2]baza umowy'!A:D,4,FALSE)</f>
        <v>RPZP.02.01.01</v>
      </c>
      <c r="D790" s="102" t="s">
        <v>11380</v>
      </c>
      <c r="E790" s="103" t="str">
        <f>VLOOKUP(F790,'[2]baza umowy'!A:E,5,FALSE)</f>
        <v>RPZP.02.01.01-32-009/10-06</v>
      </c>
      <c r="F790" s="102" t="s">
        <v>11383</v>
      </c>
      <c r="G790" s="89" t="e">
        <f>VLOOKUP(F790,baza!G:G,1,FALSE)</f>
        <v>#N/A</v>
      </c>
      <c r="H790" s="102" t="s">
        <v>20289</v>
      </c>
      <c r="I790" s="104" t="s">
        <v>20290</v>
      </c>
      <c r="J790" s="105" t="str">
        <f t="shared" si="24"/>
        <v>RPZP.02.01.01-32-009/10-09</v>
      </c>
      <c r="K790" s="104" t="s">
        <v>20291</v>
      </c>
      <c r="L790" s="102" t="s">
        <v>20292</v>
      </c>
      <c r="M790" s="102" t="s">
        <v>70</v>
      </c>
      <c r="N790" s="102" t="s">
        <v>69</v>
      </c>
      <c r="O790" s="106" t="s">
        <v>9963</v>
      </c>
      <c r="P790" s="92" t="str">
        <f>VLOOKUP(F790,'[2]kiedy utworzył wop'!B:H,7,FALSE)</f>
        <v>2013-02-12</v>
      </c>
      <c r="Q790" s="107" t="s">
        <v>3297</v>
      </c>
      <c r="R790" s="108" t="str">
        <f t="shared" si="25"/>
        <v>2013</v>
      </c>
      <c r="S790" s="109" t="s">
        <v>6180</v>
      </c>
      <c r="T790" s="96">
        <f>VLOOKUP(F790,'[2]dofinansowanie '!P:AI,20,FALSE)</f>
        <v>7133762.3300000001</v>
      </c>
      <c r="U790" t="str">
        <f>VLOOKUP(F790,'[2]baza umowy'!A:AJ,36,FALSE)</f>
        <v>05 Obszary wiejskie (poza obszarami górskimi, wyspami lub o niskiej i bardzo niskiej gęstości zaludnienia)</v>
      </c>
      <c r="V790" t="str">
        <f>VLOOKUP(F790,'[2]baza umowy'!H:AH,27,FALSE)</f>
        <v>23 Drogi regionalne/lokalne</v>
      </c>
      <c r="W790" t="str">
        <f>VLOOKUP(F790,'[2]baza umowy'!H:AK,30,FALSE)</f>
        <v>00 Nie dotyczy</v>
      </c>
      <c r="X790" t="str">
        <f>VLOOKUP(F790,'[2]baza umowy'!A:AM,39,FALSE)</f>
        <v>Województwo Zachodniopomorskie</v>
      </c>
      <c r="Y790" t="str">
        <f>VLOOKUP(F790,'[2]baza umowy'!A:AU,47,FALSE)</f>
        <v>wspólnota samorządowa</v>
      </c>
      <c r="Z790" t="str">
        <f>VLOOKUP(F790,'[2]baza umowy'!A:AW,49,FALSE)</f>
        <v>Jednostka samorządu terytorialnego</v>
      </c>
      <c r="AA790" t="str">
        <f>VLOOKUP(F790,'[2]baza umowy'!A:AL,38,FALSE)</f>
        <v>8512871498</v>
      </c>
    </row>
    <row r="791" spans="1:27" x14ac:dyDescent="0.25">
      <c r="A791" t="str">
        <f>VLOOKUP(F791,'[2]baza umowy'!A:B,2,FALSE)</f>
        <v>RPZP.01.00.00</v>
      </c>
      <c r="B791" t="str">
        <f>VLOOKUP(F791,'[2]baza umowy'!A:C,3,FALSE)</f>
        <v>RPZP.01.01.00</v>
      </c>
      <c r="C791" t="str">
        <f>VLOOKUP(F791,'[2]baza umowy'!A:D,4,FALSE)</f>
        <v>RPZP.01.01.02</v>
      </c>
      <c r="D791" s="102" t="s">
        <v>6324</v>
      </c>
      <c r="E791" s="103" t="str">
        <f>VLOOKUP(F791,'[2]baza umowy'!A:E,5,FALSE)</f>
        <v>RPZP.01.01.02-32-078/09-01</v>
      </c>
      <c r="F791" s="102" t="s">
        <v>6327</v>
      </c>
      <c r="G791" s="89" t="e">
        <f>VLOOKUP(F791,baza!G:G,1,FALSE)</f>
        <v>#N/A</v>
      </c>
      <c r="H791" s="102" t="s">
        <v>20293</v>
      </c>
      <c r="I791" s="104" t="s">
        <v>20294</v>
      </c>
      <c r="J791" s="105" t="str">
        <f t="shared" si="24"/>
        <v>RPZP.01.01.02-32-078/09-02</v>
      </c>
      <c r="K791" s="104" t="s">
        <v>20295</v>
      </c>
      <c r="L791" s="102" t="s">
        <v>20296</v>
      </c>
      <c r="M791" s="102" t="s">
        <v>6331</v>
      </c>
      <c r="N791" s="102" t="s">
        <v>6330</v>
      </c>
      <c r="O791" s="106" t="s">
        <v>9656</v>
      </c>
      <c r="P791" s="92" t="str">
        <f>VLOOKUP(F791,'[2]kiedy utworzył wop'!B:H,7,FALSE)</f>
        <v>2013-02-12</v>
      </c>
      <c r="Q791" s="107" t="s">
        <v>3297</v>
      </c>
      <c r="R791" s="108" t="str">
        <f t="shared" si="25"/>
        <v>2013</v>
      </c>
      <c r="S791" s="109" t="s">
        <v>6180</v>
      </c>
      <c r="T791" s="96">
        <f>VLOOKUP(F791,'[2]dofinansowanie '!P:AI,20,FALSE)</f>
        <v>585379.69999999995</v>
      </c>
      <c r="U791" t="str">
        <f>VLOOKUP(F791,'[2]baza umowy'!A:AJ,36,FALSE)</f>
        <v>01 Obszar miejski</v>
      </c>
      <c r="V791" t="str">
        <f>VLOOKUP(F791,'[2]baza umowy'!H:AH,27,FALSE)</f>
        <v>08 Inne inwestycje w przedsiębiorstwa</v>
      </c>
      <c r="W791" t="str">
        <f>VLOOKUP(F791,'[2]baza umowy'!H:AK,30,FALSE)</f>
        <v>20 Opieka społeczna, pozostałe usługi komunalne, społeczne i indywidualne</v>
      </c>
      <c r="X791" t="str">
        <f>VLOOKUP(F791,'[2]baza umowy'!A:AM,39,FALSE)</f>
        <v>Agencja Reklamowa "MEDIAPROMOTION" Jagniątkowska D., Wysocka N. Spółka Jawna</v>
      </c>
      <c r="Y791" t="str">
        <f>VLOOKUP(F791,'[2]baza umowy'!A:AU,47,FALSE)</f>
        <v>spółka jawna - małe przedsiębiorstwo</v>
      </c>
      <c r="Z791" t="str">
        <f>VLOOKUP(F791,'[2]baza umowy'!A:AW,49,FALSE)</f>
        <v>przedsiębiorca lub przedsiębiorstwo</v>
      </c>
      <c r="AA791" t="str">
        <f>VLOOKUP(F791,'[2]baza umowy'!A:AL,38,FALSE)</f>
        <v>8511002777</v>
      </c>
    </row>
    <row r="792" spans="1:27" x14ac:dyDescent="0.25">
      <c r="A792" t="str">
        <f>VLOOKUP(F792,'[2]baza umowy'!A:B,2,FALSE)</f>
        <v>RPZP.01.00.00</v>
      </c>
      <c r="B792" t="str">
        <f>VLOOKUP(F792,'[2]baza umowy'!A:C,3,FALSE)</f>
        <v>RPZP.01.01.00</v>
      </c>
      <c r="C792" t="str">
        <f>VLOOKUP(F792,'[2]baza umowy'!A:D,4,FALSE)</f>
        <v>RPZP.01.01.01</v>
      </c>
      <c r="D792" s="102" t="s">
        <v>11521</v>
      </c>
      <c r="E792" s="103" t="str">
        <f>VLOOKUP(F792,'[2]baza umowy'!A:E,5,FALSE)</f>
        <v>RPZP.01.01.01-32-213/10-05</v>
      </c>
      <c r="F792" s="102" t="s">
        <v>11524</v>
      </c>
      <c r="G792" s="89" t="e">
        <f>VLOOKUP(F792,baza!G:G,1,FALSE)</f>
        <v>#N/A</v>
      </c>
      <c r="H792" s="102" t="s">
        <v>20297</v>
      </c>
      <c r="I792" s="104" t="s">
        <v>20298</v>
      </c>
      <c r="J792" s="105" t="str">
        <f t="shared" si="24"/>
        <v>RPZP.01.01.01-32-213/10-04</v>
      </c>
      <c r="K792" s="104" t="s">
        <v>20299</v>
      </c>
      <c r="L792" s="102" t="s">
        <v>20300</v>
      </c>
      <c r="M792" s="102" t="s">
        <v>11526</v>
      </c>
      <c r="N792" s="102" t="s">
        <v>2558</v>
      </c>
      <c r="O792" s="106" t="s">
        <v>14589</v>
      </c>
      <c r="P792" s="92" t="str">
        <f>VLOOKUP(F792,'[2]kiedy utworzył wop'!B:H,7,FALSE)</f>
        <v>2013-02-14</v>
      </c>
      <c r="Q792" s="107" t="s">
        <v>3297</v>
      </c>
      <c r="R792" s="108" t="str">
        <f t="shared" si="25"/>
        <v>2013</v>
      </c>
      <c r="S792" s="109" t="s">
        <v>6180</v>
      </c>
      <c r="T792" s="96">
        <f>VLOOKUP(F792,'[2]dofinansowanie '!P:AI,20,FALSE)</f>
        <v>960000</v>
      </c>
      <c r="U792" t="str">
        <f>VLOOKUP(F792,'[2]baza umowy'!A:AJ,36,FALSE)</f>
        <v>01 Obszar miejski</v>
      </c>
      <c r="V792" t="str">
        <f>VLOOKUP(F792,'[2]baza umowy'!H:AH,27,FALSE)</f>
        <v>08 Inne inwestycje w przedsiębiorstwa</v>
      </c>
      <c r="W792" t="str">
        <f>VLOOKUP(F792,'[2]baza umowy'!H:AK,30,FALSE)</f>
        <v>06 Nieokreślony przemysł wytwórczy</v>
      </c>
      <c r="X792" t="str">
        <f>VLOOKUP(F792,'[2]baza umowy'!A:AM,39,FALSE)</f>
        <v>LUBEX JAN WŁADYKA</v>
      </c>
      <c r="Y792" t="str">
        <f>VLOOKUP(F792,'[2]baza umowy'!A:AU,47,FALSE)</f>
        <v>osoba fizyczna prowadząca działalność gospodarczą - mikro przedsiębiorstwo</v>
      </c>
      <c r="Z792" t="str">
        <f>VLOOKUP(F792,'[2]baza umowy'!A:AW,49,FALSE)</f>
        <v>przedsiębiorca lub przedsiębiorstwo</v>
      </c>
      <c r="AA792" t="str">
        <f>VLOOKUP(F792,'[2]baza umowy'!A:AL,38,FALSE)</f>
        <v>8520402588</v>
      </c>
    </row>
    <row r="793" spans="1:27" x14ac:dyDescent="0.25">
      <c r="A793" t="str">
        <f>VLOOKUP(F793,'[2]baza umowy'!A:B,2,FALSE)</f>
        <v>RPZP.01.00.00</v>
      </c>
      <c r="B793" t="str">
        <f>VLOOKUP(F793,'[2]baza umowy'!A:C,3,FALSE)</f>
        <v>RPZP.01.03.00</v>
      </c>
      <c r="C793" t="str">
        <f>VLOOKUP(F793,'[2]baza umowy'!A:D,4,FALSE)</f>
        <v>RPZP.01.03.01</v>
      </c>
      <c r="D793" s="102" t="s">
        <v>11446</v>
      </c>
      <c r="E793" s="103" t="str">
        <f>VLOOKUP(F793,'[2]baza umowy'!A:E,5,FALSE)</f>
        <v>RPZP.01.03.01-32-094/11-02</v>
      </c>
      <c r="F793" s="102" t="s">
        <v>11449</v>
      </c>
      <c r="G793" s="89" t="e">
        <f>VLOOKUP(F793,baza!G:G,1,FALSE)</f>
        <v>#N/A</v>
      </c>
      <c r="H793" s="102" t="s">
        <v>20301</v>
      </c>
      <c r="I793" s="104" t="s">
        <v>20302</v>
      </c>
      <c r="J793" s="105" t="str">
        <f t="shared" si="24"/>
        <v>RPZP.01.03.01-32-094/11-03</v>
      </c>
      <c r="K793" s="104" t="s">
        <v>20303</v>
      </c>
      <c r="L793" s="102" t="s">
        <v>20304</v>
      </c>
      <c r="M793" s="102" t="s">
        <v>11452</v>
      </c>
      <c r="N793" s="102" t="s">
        <v>4225</v>
      </c>
      <c r="O793" s="106" t="s">
        <v>9971</v>
      </c>
      <c r="P793" s="92" t="str">
        <f>VLOOKUP(F793,'[2]kiedy utworzył wop'!B:H,7,FALSE)</f>
        <v>2013-02-15</v>
      </c>
      <c r="Q793" s="107" t="s">
        <v>3297</v>
      </c>
      <c r="R793" s="108" t="str">
        <f t="shared" si="25"/>
        <v>2013</v>
      </c>
      <c r="S793" s="109" t="s">
        <v>9751</v>
      </c>
      <c r="T793" s="96">
        <f>VLOOKUP(F793,'[2]dofinansowanie '!P:AI,20,FALSE)</f>
        <v>39450</v>
      </c>
      <c r="U793" t="str">
        <f>VLOOKUP(F793,'[2]baza umowy'!A:AJ,36,FALSE)</f>
        <v>01 Obszar miejski</v>
      </c>
      <c r="V793" t="str">
        <f>VLOOKUP(F793,'[2]baza umowy'!H:AH,27,FALSE)</f>
        <v>05 Usługi w zakresie zaawansowanego wsparcia dla przedsiębiorstw i grup przedsiębiorstw</v>
      </c>
      <c r="W793" t="str">
        <f>VLOOKUP(F793,'[2]baza umowy'!H:AK,30,FALSE)</f>
        <v>08 Wytwarzanie i dystrybucja energii elektrycznej, gazu i ciepła</v>
      </c>
      <c r="X793" t="str">
        <f>VLOOKUP(F793,'[2]baza umowy'!A:AM,39,FALSE)</f>
        <v>Calesco Spółka Akcyjna</v>
      </c>
      <c r="Y793" t="str">
        <f>VLOOKUP(F793,'[2]baza umowy'!A:AU,47,FALSE)</f>
        <v>spółka akcyjna - małe przedsiębiorstwo</v>
      </c>
      <c r="Z793" t="str">
        <f>VLOOKUP(F793,'[2]baza umowy'!A:AW,49,FALSE)</f>
        <v>przedsiębiorca lub przedsiębiorstwo</v>
      </c>
      <c r="AA793" t="str">
        <f>VLOOKUP(F793,'[2]baza umowy'!A:AL,38,FALSE)</f>
        <v>9551957514</v>
      </c>
    </row>
    <row r="794" spans="1:27" x14ac:dyDescent="0.25">
      <c r="A794" t="str">
        <f>VLOOKUP(F794,'[2]baza umowy'!A:B,2,FALSE)</f>
        <v>RPZP.01.00.00</v>
      </c>
      <c r="B794" t="str">
        <f>VLOOKUP(F794,'[2]baza umowy'!A:C,3,FALSE)</f>
        <v>RPZP.01.03.00</v>
      </c>
      <c r="C794" t="str">
        <f>VLOOKUP(F794,'[2]baza umowy'!A:D,4,FALSE)</f>
        <v>RPZP.01.03.01</v>
      </c>
      <c r="D794" s="102" t="s">
        <v>9506</v>
      </c>
      <c r="E794" s="103" t="str">
        <f>VLOOKUP(F794,'[2]baza umowy'!A:E,5,FALSE)</f>
        <v>RPZP.01.03.01-32-060/11-01</v>
      </c>
      <c r="F794" s="102" t="s">
        <v>9509</v>
      </c>
      <c r="G794" s="89" t="e">
        <f>VLOOKUP(F794,baza!G:G,1,FALSE)</f>
        <v>#N/A</v>
      </c>
      <c r="H794" s="102" t="s">
        <v>20305</v>
      </c>
      <c r="I794" s="104" t="s">
        <v>9506</v>
      </c>
      <c r="J794" s="105" t="str">
        <f t="shared" si="24"/>
        <v>RPZP.01.03.01-32-060/11-01</v>
      </c>
      <c r="K794" s="104" t="s">
        <v>20306</v>
      </c>
      <c r="L794" s="102" t="s">
        <v>20307</v>
      </c>
      <c r="M794" s="102" t="s">
        <v>9512</v>
      </c>
      <c r="N794" s="102" t="s">
        <v>6577</v>
      </c>
      <c r="O794" s="106" t="s">
        <v>20308</v>
      </c>
      <c r="P794" s="92" t="str">
        <f>VLOOKUP(F794,'[2]kiedy utworzył wop'!B:H,7,FALSE)</f>
        <v>2013-02-15</v>
      </c>
      <c r="Q794" s="107" t="s">
        <v>3297</v>
      </c>
      <c r="R794" s="108" t="str">
        <f t="shared" si="25"/>
        <v>2013</v>
      </c>
      <c r="S794" s="109" t="s">
        <v>6180</v>
      </c>
      <c r="T794" s="96">
        <f>VLOOKUP(F794,'[2]dofinansowanie '!P:AI,20,FALSE)</f>
        <v>15067.5</v>
      </c>
      <c r="U794" t="str">
        <f>VLOOKUP(F794,'[2]baza umowy'!A:AJ,36,FALSE)</f>
        <v>01 Obszar miejski</v>
      </c>
      <c r="V794" t="str">
        <f>VLOOKUP(F794,'[2]baza umowy'!H:AH,27,FALSE)</f>
        <v>05 Usługi w zakresie zaawansowanego wsparcia dla przedsiębiorstw i grup przedsiębiorstw</v>
      </c>
      <c r="W794" t="str">
        <f>VLOOKUP(F794,'[2]baza umowy'!H:AK,30,FALSE)</f>
        <v>19 Działalność w zakresie ochrony zdrowia ludzkiego</v>
      </c>
      <c r="X794" t="str">
        <f>VLOOKUP(F794,'[2]baza umowy'!A:AM,39,FALSE)</f>
        <v>Niepubliczny Zakład Opieki Zdrowotnej „Medical Care” Jacek Grzegorz Matusiak</v>
      </c>
      <c r="Y794" t="str">
        <f>VLOOKUP(F794,'[2]baza umowy'!A:AU,47,FALSE)</f>
        <v>osoba fizyczna prowadząca działalność gospodarczą - mikro przedsiębiorstwo</v>
      </c>
      <c r="Z794" t="str">
        <f>VLOOKUP(F794,'[2]baza umowy'!A:AW,49,FALSE)</f>
        <v>przedsiębiorca lub przedsiębiorstwo</v>
      </c>
      <c r="AA794" t="str">
        <f>VLOOKUP(F794,'[2]baza umowy'!A:AL,38,FALSE)</f>
        <v>9552021128</v>
      </c>
    </row>
    <row r="795" spans="1:27" x14ac:dyDescent="0.25">
      <c r="A795" t="str">
        <f>VLOOKUP(F795,'[2]baza umowy'!A:B,2,FALSE)</f>
        <v>RPZP.01.00.00</v>
      </c>
      <c r="B795" t="str">
        <f>VLOOKUP(F795,'[2]baza umowy'!A:C,3,FALSE)</f>
        <v>RPZP.01.01.00</v>
      </c>
      <c r="C795" t="str">
        <f>VLOOKUP(F795,'[2]baza umowy'!A:D,4,FALSE)</f>
        <v>RPZP.01.01.02</v>
      </c>
      <c r="D795" s="102" t="s">
        <v>20309</v>
      </c>
      <c r="E795" s="103" t="str">
        <f>VLOOKUP(F795,'[2]baza umowy'!A:E,5,FALSE)</f>
        <v>RPZP.01.01.02-32-227/10-04</v>
      </c>
      <c r="F795" s="102" t="s">
        <v>10176</v>
      </c>
      <c r="G795" s="89" t="e">
        <f>VLOOKUP(F795,baza!G:G,1,FALSE)</f>
        <v>#N/A</v>
      </c>
      <c r="H795" s="102" t="s">
        <v>20310</v>
      </c>
      <c r="I795" s="104" t="s">
        <v>10173</v>
      </c>
      <c r="J795" s="105" t="str">
        <f t="shared" si="24"/>
        <v>RPZP.01.01.02-32-227/10-04</v>
      </c>
      <c r="K795" s="104" t="s">
        <v>20311</v>
      </c>
      <c r="L795" s="102" t="s">
        <v>20312</v>
      </c>
      <c r="M795" s="102" t="s">
        <v>20313</v>
      </c>
      <c r="N795" s="102" t="s">
        <v>10179</v>
      </c>
      <c r="O795" s="106" t="s">
        <v>9971</v>
      </c>
      <c r="P795" s="92" t="str">
        <f>VLOOKUP(F795,'[2]kiedy utworzył wop'!B:H,7,FALSE)</f>
        <v>2013-02-15</v>
      </c>
      <c r="Q795" s="107" t="s">
        <v>3297</v>
      </c>
      <c r="R795" s="108" t="str">
        <f t="shared" si="25"/>
        <v>2013</v>
      </c>
      <c r="S795" s="109" t="s">
        <v>9751</v>
      </c>
      <c r="T795" s="96">
        <f>VLOOKUP(F795,'[2]dofinansowanie '!P:AI,20,FALSE)</f>
        <v>1994668</v>
      </c>
      <c r="U795" t="str">
        <f>VLOOKUP(F795,'[2]baza umowy'!A:AJ,36,FALSE)</f>
        <v>05 Obszary wiejskie (poza obszarami górskimi, wyspami lub o niskiej i bardzo niskiej gęstości zaludnienia)</v>
      </c>
      <c r="V795" t="str">
        <f>VLOOKUP(F795,'[2]baza umowy'!H:AH,27,FALSE)</f>
        <v>08 Inne inwestycje w przedsiębiorstwa</v>
      </c>
      <c r="W795" t="str">
        <f>VLOOKUP(F795,'[2]baza umowy'!H:AK,30,FALSE)</f>
        <v>22 Inne niewyszczególnione usługi</v>
      </c>
      <c r="X795" t="str">
        <f>VLOOKUP(F795,'[2]baza umowy'!A:AM,39,FALSE)</f>
        <v>"HOTEL MEDICAL SPA UNITRAL spółka z ograniczoną odpowiedzialnością" spółka komandytowa</v>
      </c>
      <c r="Y795" t="str">
        <f>VLOOKUP(F795,'[2]baza umowy'!A:AU,47,FALSE)</f>
        <v>spółka z ograniczoną odpowiedzialnością - średnie przedsiębiorstwo</v>
      </c>
      <c r="Z795" t="str">
        <f>VLOOKUP(F795,'[2]baza umowy'!A:AW,49,FALSE)</f>
        <v>przedsiębiorca lub przedsiębiorstwo</v>
      </c>
      <c r="AA795" t="str">
        <f>VLOOKUP(F795,'[2]baza umowy'!A:AL,38,FALSE)</f>
        <v>4990357854</v>
      </c>
    </row>
    <row r="796" spans="1:27" x14ac:dyDescent="0.25">
      <c r="A796" t="str">
        <f>VLOOKUP(F796,'[2]baza umowy'!A:B,2,FALSE)</f>
        <v>RPZP.01.00.00</v>
      </c>
      <c r="B796" t="str">
        <f>VLOOKUP(F796,'[2]baza umowy'!A:C,3,FALSE)</f>
        <v>RPZP.01.01.00</v>
      </c>
      <c r="C796" t="str">
        <f>VLOOKUP(F796,'[2]baza umowy'!A:D,4,FALSE)</f>
        <v>RPZP.01.01.02</v>
      </c>
      <c r="D796" s="102" t="s">
        <v>20314</v>
      </c>
      <c r="E796" s="103" t="str">
        <f>VLOOKUP(F796,'[2]baza umowy'!A:E,5,FALSE)</f>
        <v>RPZP.01.01.02-32-061/09-04</v>
      </c>
      <c r="F796" s="102" t="s">
        <v>10504</v>
      </c>
      <c r="G796" s="89" t="e">
        <f>VLOOKUP(F796,baza!G:G,1,FALSE)</f>
        <v>#N/A</v>
      </c>
      <c r="H796" s="102" t="s">
        <v>20315</v>
      </c>
      <c r="I796" s="104" t="s">
        <v>20316</v>
      </c>
      <c r="J796" s="105" t="str">
        <f t="shared" si="24"/>
        <v>RPZP.01.01.02-32-061/09-06</v>
      </c>
      <c r="K796" s="104" t="s">
        <v>20317</v>
      </c>
      <c r="L796" s="102" t="s">
        <v>20318</v>
      </c>
      <c r="M796" s="102" t="s">
        <v>10508</v>
      </c>
      <c r="N796" s="102" t="s">
        <v>10507</v>
      </c>
      <c r="O796" s="106" t="s">
        <v>9971</v>
      </c>
      <c r="P796" s="92" t="str">
        <f>VLOOKUP(F796,'[2]kiedy utworzył wop'!B:H,7,FALSE)</f>
        <v>2013-02-15</v>
      </c>
      <c r="Q796" s="107" t="s">
        <v>3297</v>
      </c>
      <c r="R796" s="108" t="str">
        <f t="shared" si="25"/>
        <v>2013</v>
      </c>
      <c r="S796" s="109" t="s">
        <v>9751</v>
      </c>
      <c r="T796" s="96">
        <f>VLOOKUP(F796,'[2]dofinansowanie '!P:AI,20,FALSE)</f>
        <v>1998415.2</v>
      </c>
      <c r="U796" t="str">
        <f>VLOOKUP(F796,'[2]baza umowy'!A:AJ,36,FALSE)</f>
        <v>01 Obszar miejski</v>
      </c>
      <c r="V796" t="str">
        <f>VLOOKUP(F796,'[2]baza umowy'!H:AH,27,FALSE)</f>
        <v>08 Inne inwestycje w przedsiębiorstwa</v>
      </c>
      <c r="W796" t="str">
        <f>VLOOKUP(F796,'[2]baza umowy'!H:AK,30,FALSE)</f>
        <v>06 Nieokreślony przemysł wytwórczy</v>
      </c>
      <c r="X796" t="str">
        <f>VLOOKUP(F796,'[2]baza umowy'!A:AM,39,FALSE)</f>
        <v>Voigt Promotion Sp. z o. o.</v>
      </c>
      <c r="Y796" t="str">
        <f>VLOOKUP(F796,'[2]baza umowy'!A:AU,47,FALSE)</f>
        <v>spółka z ograniczoną odpowiedzialnością - średnie przedsiębiorstwo</v>
      </c>
      <c r="Z796" t="str">
        <f>VLOOKUP(F796,'[2]baza umowy'!A:AW,49,FALSE)</f>
        <v>przedsiębiorca lub przedsiębiorstwo</v>
      </c>
      <c r="AA796" t="str">
        <f>VLOOKUP(F796,'[2]baza umowy'!A:AL,38,FALSE)</f>
        <v>8510110430</v>
      </c>
    </row>
    <row r="797" spans="1:27" x14ac:dyDescent="0.25">
      <c r="A797" t="str">
        <f>VLOOKUP(F797,'[2]baza umowy'!A:B,2,FALSE)</f>
        <v>RPZP.01.00.00</v>
      </c>
      <c r="B797" t="str">
        <f>VLOOKUP(F797,'[2]baza umowy'!A:C,3,FALSE)</f>
        <v>RPZP.01.01.00</v>
      </c>
      <c r="C797" t="str">
        <f>VLOOKUP(F797,'[2]baza umowy'!A:D,4,FALSE)</f>
        <v>RPZP.01.01.01</v>
      </c>
      <c r="D797" s="102" t="s">
        <v>9785</v>
      </c>
      <c r="E797" s="103" t="str">
        <f>VLOOKUP(F797,'[2]baza umowy'!A:E,5,FALSE)</f>
        <v>RPZP.01.01.01-32-433/10-03</v>
      </c>
      <c r="F797" s="102" t="s">
        <v>9788</v>
      </c>
      <c r="G797" s="89" t="e">
        <f>VLOOKUP(F797,baza!G:G,1,FALSE)</f>
        <v>#N/A</v>
      </c>
      <c r="H797" s="102" t="s">
        <v>20319</v>
      </c>
      <c r="I797" s="104" t="s">
        <v>9785</v>
      </c>
      <c r="J797" s="105" t="str">
        <f t="shared" si="24"/>
        <v>RPZP.01.01.01-32-433/10-03</v>
      </c>
      <c r="K797" s="104" t="s">
        <v>20320</v>
      </c>
      <c r="L797" s="102" t="s">
        <v>20321</v>
      </c>
      <c r="M797" s="102" t="s">
        <v>9792</v>
      </c>
      <c r="N797" s="102" t="s">
        <v>9791</v>
      </c>
      <c r="O797" s="106" t="s">
        <v>20308</v>
      </c>
      <c r="P797" s="92" t="str">
        <f>VLOOKUP(F797,'[2]kiedy utworzył wop'!B:H,7,FALSE)</f>
        <v>2013-02-15</v>
      </c>
      <c r="Q797" s="107" t="s">
        <v>3297</v>
      </c>
      <c r="R797" s="108" t="str">
        <f t="shared" si="25"/>
        <v>2013</v>
      </c>
      <c r="S797" s="109" t="s">
        <v>6180</v>
      </c>
      <c r="T797" s="96">
        <f>VLOOKUP(F797,'[2]dofinansowanie '!P:AI,20,FALSE)</f>
        <v>72562.36</v>
      </c>
      <c r="U797" t="str">
        <f>VLOOKUP(F797,'[2]baza umowy'!A:AJ,36,FALSE)</f>
        <v>01 Obszar miejski</v>
      </c>
      <c r="V797" t="str">
        <f>VLOOKUP(F797,'[2]baza umowy'!H:AH,27,FALSE)</f>
        <v>08 Inne inwestycje w przedsiębiorstwa</v>
      </c>
      <c r="W797" t="str">
        <f>VLOOKUP(F797,'[2]baza umowy'!H:AK,30,FALSE)</f>
        <v>22 Inne niewyszczególnione usługi</v>
      </c>
      <c r="X797" t="str">
        <f>VLOOKUP(F797,'[2]baza umowy'!A:AM,39,FALSE)</f>
        <v>TRZYGŁÓW - POKAZY HISTORYCZNE IGOR DOMINIK GÓREWICZ</v>
      </c>
      <c r="Y797" t="str">
        <f>VLOOKUP(F797,'[2]baza umowy'!A:AU,47,FALSE)</f>
        <v>osoba fizyczna prowadząca działalność gospodarczą - mikro przedsiębiorstwo</v>
      </c>
      <c r="Z797" t="str">
        <f>VLOOKUP(F797,'[2]baza umowy'!A:AW,49,FALSE)</f>
        <v>przedsiębiorca lub przedsiębiorstwo</v>
      </c>
      <c r="AA797" t="str">
        <f>VLOOKUP(F797,'[2]baza umowy'!A:AL,38,FALSE)</f>
        <v>8521016261</v>
      </c>
    </row>
    <row r="798" spans="1:27" x14ac:dyDescent="0.25">
      <c r="A798" t="str">
        <f>VLOOKUP(F798,'[2]baza umowy'!A:B,2,FALSE)</f>
        <v>RPZP.01.00.00</v>
      </c>
      <c r="B798" t="str">
        <f>VLOOKUP(F798,'[2]baza umowy'!A:C,3,FALSE)</f>
        <v>RPZP.01.01.00</v>
      </c>
      <c r="C798" t="str">
        <f>VLOOKUP(F798,'[2]baza umowy'!A:D,4,FALSE)</f>
        <v>RPZP.01.01.01</v>
      </c>
      <c r="D798" s="102" t="s">
        <v>20322</v>
      </c>
      <c r="E798" s="103" t="str">
        <f>VLOOKUP(F798,'[2]baza umowy'!A:E,5,FALSE)</f>
        <v>RPZP.01.01.01-32-062/08-05</v>
      </c>
      <c r="F798" s="102" t="s">
        <v>10916</v>
      </c>
      <c r="G798" s="89" t="e">
        <f>VLOOKUP(F798,baza!G:G,1,FALSE)</f>
        <v>#N/A</v>
      </c>
      <c r="H798" s="102" t="s">
        <v>20323</v>
      </c>
      <c r="I798" s="104" t="s">
        <v>20324</v>
      </c>
      <c r="J798" s="105" t="str">
        <f t="shared" si="24"/>
        <v>RPZP.01.01.01-32-062/08-12</v>
      </c>
      <c r="K798" s="104" t="s">
        <v>20325</v>
      </c>
      <c r="L798" s="102" t="s">
        <v>20326</v>
      </c>
      <c r="M798" s="102" t="s">
        <v>20327</v>
      </c>
      <c r="N798" s="102" t="s">
        <v>10920</v>
      </c>
      <c r="O798" s="106" t="s">
        <v>9412</v>
      </c>
      <c r="P798" s="92" t="str">
        <f>VLOOKUP(F798,'[2]kiedy utworzył wop'!B:H,7,FALSE)</f>
        <v>2013-02-15</v>
      </c>
      <c r="Q798" s="107" t="s">
        <v>3297</v>
      </c>
      <c r="R798" s="108" t="str">
        <f t="shared" si="25"/>
        <v>2013</v>
      </c>
      <c r="S798" s="109" t="s">
        <v>9751</v>
      </c>
      <c r="T798" s="96">
        <f>VLOOKUP(F798,'[2]dofinansowanie '!P:AI,20,FALSE)</f>
        <v>143394.03</v>
      </c>
      <c r="U798" t="str">
        <f>VLOOKUP(F798,'[2]baza umowy'!A:AJ,36,FALSE)</f>
        <v>01 Obszar miejski</v>
      </c>
      <c r="V798" t="str">
        <f>VLOOKUP(F798,'[2]baza umowy'!H:AH,27,FALSE)</f>
        <v>08 Inne inwestycje w przedsiębiorstwa</v>
      </c>
      <c r="W798" t="str">
        <f>VLOOKUP(F798,'[2]baza umowy'!H:AK,30,FALSE)</f>
        <v>19 Działalność w zakresie ochrony zdrowia ludzkiego</v>
      </c>
      <c r="X798" t="str">
        <f>VLOOKUP(F798,'[2]baza umowy'!A:AM,39,FALSE)</f>
        <v>Prywatny Gabinet Ginekologiczny Barbara Blicharczyk</v>
      </c>
      <c r="Y798" t="str">
        <f>VLOOKUP(F798,'[2]baza umowy'!A:AU,47,FALSE)</f>
        <v>osoba fizyczna prowadząca działalność gospodarczą - mikro przedsiębiorstwo</v>
      </c>
      <c r="Z798" t="str">
        <f>VLOOKUP(F798,'[2]baza umowy'!A:AW,49,FALSE)</f>
        <v>przedsiębiorca lub przedsiębiorstwo</v>
      </c>
      <c r="AA798" t="str">
        <f>VLOOKUP(F798,'[2]baza umowy'!A:AL,38,FALSE)</f>
        <v>6711397851</v>
      </c>
    </row>
    <row r="799" spans="1:27" x14ac:dyDescent="0.25">
      <c r="A799" t="str">
        <f>VLOOKUP(F799,'[2]baza umowy'!A:B,2,FALSE)</f>
        <v>RPZP.06.00.00</v>
      </c>
      <c r="B799" t="str">
        <f>VLOOKUP(F799,'[2]baza umowy'!A:C,3,FALSE)</f>
        <v>RPZP.06.04.00</v>
      </c>
      <c r="C799">
        <f>VLOOKUP(F799,'[2]baza umowy'!A:D,4,FALSE)</f>
        <v>0</v>
      </c>
      <c r="D799" s="102" t="s">
        <v>2665</v>
      </c>
      <c r="E799" s="103" t="str">
        <f>VLOOKUP(F799,'[2]baza umowy'!A:E,5,FALSE)</f>
        <v>RPZP.06.04.00-32-009/10-01</v>
      </c>
      <c r="F799" s="102" t="s">
        <v>2668</v>
      </c>
      <c r="G799" s="89" t="e">
        <f>VLOOKUP(F799,baza!G:G,1,FALSE)</f>
        <v>#N/A</v>
      </c>
      <c r="H799" s="102" t="s">
        <v>20328</v>
      </c>
      <c r="I799" s="104" t="s">
        <v>20329</v>
      </c>
      <c r="J799" s="105" t="str">
        <f t="shared" si="24"/>
        <v>RPZP.06.04.00-32-009/10-04</v>
      </c>
      <c r="K799" s="104" t="s">
        <v>20330</v>
      </c>
      <c r="L799" s="102" t="s">
        <v>20331</v>
      </c>
      <c r="M799" s="102" t="s">
        <v>1074</v>
      </c>
      <c r="N799" s="102" t="s">
        <v>1073</v>
      </c>
      <c r="O799" s="106" t="s">
        <v>15199</v>
      </c>
      <c r="P799" s="92" t="str">
        <f>VLOOKUP(F799,'[2]kiedy utworzył wop'!B:H,7,FALSE)</f>
        <v>2013-02-22</v>
      </c>
      <c r="Q799" s="107" t="s">
        <v>3297</v>
      </c>
      <c r="R799" s="108" t="str">
        <f t="shared" si="25"/>
        <v>2013</v>
      </c>
      <c r="S799" s="109" t="s">
        <v>15199</v>
      </c>
      <c r="T799" s="96">
        <f>VLOOKUP(F799,'[2]dofinansowanie '!P:AI,20,FALSE)</f>
        <v>1573350.57</v>
      </c>
      <c r="U799" t="str">
        <f>VLOOKUP(F799,'[2]baza umowy'!A:AJ,36,FALSE)</f>
        <v>01 Obszar miejski</v>
      </c>
      <c r="V799" t="str">
        <f>VLOOKUP(F799,'[2]baza umowy'!H:AH,27,FALSE)</f>
        <v>25 Transport miejski</v>
      </c>
      <c r="W799" t="str">
        <f>VLOOKUP(F799,'[2]baza umowy'!H:AK,30,FALSE)</f>
        <v>11 Transport</v>
      </c>
      <c r="X799" t="str">
        <f>VLOOKUP(F799,'[2]baza umowy'!A:AM,39,FALSE)</f>
        <v>Gmina Miasto Szczecin</v>
      </c>
      <c r="Y799" t="str">
        <f>VLOOKUP(F799,'[2]baza umowy'!A:AU,47,FALSE)</f>
        <v>wspólnota samorządowa</v>
      </c>
      <c r="Z799" t="str">
        <f>VLOOKUP(F799,'[2]baza umowy'!A:AW,49,FALSE)</f>
        <v>jednostka samorządu terytorialnego, związek lub stowarzyszenie jst</v>
      </c>
      <c r="AA799" t="str">
        <f>VLOOKUP(F799,'[2]baza umowy'!A:AL,38,FALSE)</f>
        <v>8510309410</v>
      </c>
    </row>
    <row r="800" spans="1:27" x14ac:dyDescent="0.25">
      <c r="A800" t="str">
        <f>VLOOKUP(F800,'[2]baza umowy'!A:B,2,FALSE)</f>
        <v>RPZP.02.00.00</v>
      </c>
      <c r="B800" t="str">
        <f>VLOOKUP(F800,'[2]baza umowy'!A:C,3,FALSE)</f>
        <v>RPZP.02.02.00</v>
      </c>
      <c r="C800" t="str">
        <f>VLOOKUP(F800,'[2]baza umowy'!A:D,4,FALSE)</f>
        <v>RPZP.02.02.02</v>
      </c>
      <c r="D800" s="102" t="s">
        <v>20332</v>
      </c>
      <c r="E800" s="103" t="str">
        <f>VLOOKUP(F800,'[2]baza umowy'!A:E,5,FALSE)</f>
        <v>RPZP.02.02.02-32-001/10-05</v>
      </c>
      <c r="F800" s="102" t="s">
        <v>11254</v>
      </c>
      <c r="G800" s="89" t="e">
        <f>VLOOKUP(F800,baza!G:G,1,FALSE)</f>
        <v>#N/A</v>
      </c>
      <c r="H800" s="102" t="s">
        <v>20333</v>
      </c>
      <c r="I800" s="104" t="s">
        <v>11251</v>
      </c>
      <c r="J800" s="105" t="str">
        <f t="shared" si="24"/>
        <v>RPZP.02.02.02-32-001/10-05</v>
      </c>
      <c r="K800" s="104" t="s">
        <v>20334</v>
      </c>
      <c r="L800" s="102" t="s">
        <v>20335</v>
      </c>
      <c r="M800" s="102" t="s">
        <v>20336</v>
      </c>
      <c r="N800" s="102" t="s">
        <v>20337</v>
      </c>
      <c r="O800" s="106" t="s">
        <v>7999</v>
      </c>
      <c r="P800" s="92" t="str">
        <f>VLOOKUP(F800,'[2]kiedy utworzył wop'!B:H,7,FALSE)</f>
        <v>2013-02-22</v>
      </c>
      <c r="Q800" s="107" t="s">
        <v>3297</v>
      </c>
      <c r="R800" s="108" t="str">
        <f t="shared" si="25"/>
        <v>2013</v>
      </c>
      <c r="S800" s="109" t="s">
        <v>9751</v>
      </c>
      <c r="T800" s="96">
        <f>VLOOKUP(F800,'[2]dofinansowanie '!P:AI,20,FALSE)</f>
        <v>519200</v>
      </c>
      <c r="U800" t="str">
        <f>VLOOKUP(F800,'[2]baza umowy'!A:AJ,36,FALSE)</f>
        <v>05 Obszary wiejskie (poza obszarami górskimi, wyspami lub o niskiej i bardzo niskiej gęstości zaludnienia)</v>
      </c>
      <c r="V800" t="str">
        <f>VLOOKUP(F800,'[2]baza umowy'!H:AH,27,FALSE)</f>
        <v>35 Gaz ziemny</v>
      </c>
      <c r="W800" t="str">
        <f>VLOOKUP(F800,'[2]baza umowy'!H:AK,30,FALSE)</f>
        <v>08 Wytwarzanie i dystrybucja energii elektrycznej, gazu i ciepła</v>
      </c>
      <c r="X800" t="str">
        <f>VLOOKUP(F800,'[2]baza umowy'!A:AM,39,FALSE)</f>
        <v>Polska Spólka Gazownictwa Spólka z ograniczoną odpowiedzialnością</v>
      </c>
      <c r="Y800" t="str">
        <f>VLOOKUP(F800,'[2]baza umowy'!A:AU,47,FALSE)</f>
        <v>spółka z ograniczoną odpowiedzialnością - duże przedsiębiorstwo</v>
      </c>
      <c r="Z800" t="str">
        <f>VLOOKUP(F800,'[2]baza umowy'!A:AW,49,FALSE)</f>
        <v>przedsiębiorca lub przedsiębiorstwo</v>
      </c>
      <c r="AA800" t="str">
        <f>VLOOKUP(F800,'[2]baza umowy'!A:AL,38,FALSE)</f>
        <v>5252496411</v>
      </c>
    </row>
    <row r="801" spans="1:27" x14ac:dyDescent="0.25">
      <c r="A801" t="str">
        <f>VLOOKUP(F801,'[2]baza umowy'!A:B,2,FALSE)</f>
        <v>RPZP.02.00.00</v>
      </c>
      <c r="B801" t="str">
        <f>VLOOKUP(F801,'[2]baza umowy'!A:C,3,FALSE)</f>
        <v>RPZP.02.01.00</v>
      </c>
      <c r="C801" t="str">
        <f>VLOOKUP(F801,'[2]baza umowy'!A:D,4,FALSE)</f>
        <v>RPZP.02.01.02</v>
      </c>
      <c r="D801" s="102" t="s">
        <v>8224</v>
      </c>
      <c r="E801" s="103" t="str">
        <f>VLOOKUP(F801,'[2]baza umowy'!A:E,5,FALSE)</f>
        <v>RPZP.02.01.02-32-102/09-03</v>
      </c>
      <c r="F801" s="102" t="s">
        <v>8227</v>
      </c>
      <c r="G801" s="89" t="e">
        <f>VLOOKUP(F801,baza!G:G,1,FALSE)</f>
        <v>#N/A</v>
      </c>
      <c r="H801" s="102" t="s">
        <v>20338</v>
      </c>
      <c r="I801" s="104" t="s">
        <v>20339</v>
      </c>
      <c r="J801" s="105" t="str">
        <f t="shared" si="24"/>
        <v>RPZP.02.01.02-32-102/09-06</v>
      </c>
      <c r="K801" s="104" t="s">
        <v>20340</v>
      </c>
      <c r="L801" s="102" t="s">
        <v>20341</v>
      </c>
      <c r="M801" s="102" t="s">
        <v>8231</v>
      </c>
      <c r="N801" s="102" t="s">
        <v>8230</v>
      </c>
      <c r="O801" s="106" t="s">
        <v>11441</v>
      </c>
      <c r="P801" s="92" t="str">
        <f>VLOOKUP(F801,'[2]kiedy utworzył wop'!B:H,7,FALSE)</f>
        <v>2013-02-22</v>
      </c>
      <c r="Q801" s="107" t="s">
        <v>3297</v>
      </c>
      <c r="R801" s="108" t="str">
        <f t="shared" si="25"/>
        <v>2013</v>
      </c>
      <c r="S801" s="109" t="s">
        <v>3300</v>
      </c>
      <c r="T801" s="96">
        <f>VLOOKUP(F801,'[2]dofinansowanie '!P:AI,20,FALSE)</f>
        <v>1408938.55</v>
      </c>
      <c r="U801" t="str">
        <f>VLOOKUP(F801,'[2]baza umowy'!A:AJ,36,FALSE)</f>
        <v>05 Obszary wiejskie (poza obszarami górskimi, wyspami lub o niskiej i bardzo niskiej gęstości zaludnienia)</v>
      </c>
      <c r="V801" t="str">
        <f>VLOOKUP(F801,'[2]baza umowy'!H:AH,27,FALSE)</f>
        <v>23 Drogi regionalne/lokalne</v>
      </c>
      <c r="W801" t="str">
        <f>VLOOKUP(F801,'[2]baza umowy'!H:AK,30,FALSE)</f>
        <v>00 Nie dotyczy</v>
      </c>
      <c r="X801" t="str">
        <f>VLOOKUP(F801,'[2]baza umowy'!A:AM,39,FALSE)</f>
        <v>Powiat Łobeski</v>
      </c>
      <c r="Y801" t="str">
        <f>VLOOKUP(F801,'[2]baza umowy'!A:AU,47,FALSE)</f>
        <v>wspólnota samorządowa</v>
      </c>
      <c r="Z801" t="str">
        <f>VLOOKUP(F801,'[2]baza umowy'!A:AW,49,FALSE)</f>
        <v>jednostka samorządu terytorialnego, związek lub stowarzyszenie jst</v>
      </c>
      <c r="AA801" t="str">
        <f>VLOOKUP(F801,'[2]baza umowy'!A:AL,38,FALSE)</f>
        <v>2530176050</v>
      </c>
    </row>
    <row r="802" spans="1:27" x14ac:dyDescent="0.25">
      <c r="A802" t="str">
        <f>VLOOKUP(F802,'[2]baza umowy'!A:B,2,FALSE)</f>
        <v>RPZP.01.00.00</v>
      </c>
      <c r="B802" t="str">
        <f>VLOOKUP(F802,'[2]baza umowy'!A:C,3,FALSE)</f>
        <v>RPZP.01.03.00</v>
      </c>
      <c r="C802" t="str">
        <f>VLOOKUP(F802,'[2]baza umowy'!A:D,4,FALSE)</f>
        <v>RPZP.01.03.02</v>
      </c>
      <c r="D802" s="102" t="s">
        <v>10290</v>
      </c>
      <c r="E802" s="103" t="str">
        <f>VLOOKUP(F802,'[2]baza umowy'!A:E,5,FALSE)</f>
        <v>RPZP.01.03.02-32-122/11-01</v>
      </c>
      <c r="F802" s="102" t="s">
        <v>10293</v>
      </c>
      <c r="G802" s="89" t="e">
        <f>VLOOKUP(F802,baza!G:G,1,FALSE)</f>
        <v>#N/A</v>
      </c>
      <c r="H802" s="102" t="s">
        <v>20342</v>
      </c>
      <c r="I802" s="104" t="s">
        <v>10290</v>
      </c>
      <c r="J802" s="105" t="str">
        <f t="shared" si="24"/>
        <v>RPZP.01.03.02-32-122/11-01</v>
      </c>
      <c r="K802" s="104" t="s">
        <v>20343</v>
      </c>
      <c r="L802" s="102" t="s">
        <v>20344</v>
      </c>
      <c r="M802" s="102" t="s">
        <v>5378</v>
      </c>
      <c r="N802" s="102" t="s">
        <v>5377</v>
      </c>
      <c r="O802" s="106" t="s">
        <v>9971</v>
      </c>
      <c r="P802" s="92" t="str">
        <f>VLOOKUP(F802,'[2]kiedy utworzył wop'!B:H,7,FALSE)</f>
        <v>2013-02-22</v>
      </c>
      <c r="Q802" s="107" t="s">
        <v>3297</v>
      </c>
      <c r="R802" s="108" t="str">
        <f t="shared" si="25"/>
        <v>2013</v>
      </c>
      <c r="S802" s="109" t="s">
        <v>9751</v>
      </c>
      <c r="T802" s="96">
        <f>VLOOKUP(F802,'[2]dofinansowanie '!P:AI,20,FALSE)</f>
        <v>19950.419999999998</v>
      </c>
      <c r="U802" t="str">
        <f>VLOOKUP(F802,'[2]baza umowy'!A:AJ,36,FALSE)</f>
        <v>00 Nie dotyczy</v>
      </c>
      <c r="V802" t="str">
        <f>VLOOKUP(F802,'[2]baza umowy'!H:AH,27,FALSE)</f>
        <v>05 Usługi w zakresie zaawansowanego wsparcia dla przedsiębiorstw i grup przedsiębiorstw</v>
      </c>
      <c r="W802" t="str">
        <f>VLOOKUP(F802,'[2]baza umowy'!H:AK,30,FALSE)</f>
        <v>04 Wytwarzanie tekstyliów i wyrobów włókienniczych</v>
      </c>
      <c r="X802" t="str">
        <f>VLOOKUP(F802,'[2]baza umowy'!A:AM,39,FALSE)</f>
        <v>"AGNES" Agnieszka Pietrzykowska-Czarna i Grzegorz Czarny Spółka Jawna w Świdwinie</v>
      </c>
      <c r="Y802" t="str">
        <f>VLOOKUP(F802,'[2]baza umowy'!A:AU,47,FALSE)</f>
        <v>spółka jawna - średnie przedsiębiorstwo</v>
      </c>
      <c r="Z802" t="str">
        <f>VLOOKUP(F802,'[2]baza umowy'!A:AW,49,FALSE)</f>
        <v>przedsiębiorca lub przedsiębiorstwo</v>
      </c>
      <c r="AA802" t="str">
        <f>VLOOKUP(F802,'[2]baza umowy'!A:AL,38,FALSE)</f>
        <v>6721555926</v>
      </c>
    </row>
    <row r="803" spans="1:27" x14ac:dyDescent="0.25">
      <c r="A803" t="str">
        <f>VLOOKUP(F803,'[2]baza umowy'!A:B,2,FALSE)</f>
        <v>RPZP.01.00.00</v>
      </c>
      <c r="B803" t="str">
        <f>VLOOKUP(F803,'[2]baza umowy'!A:C,3,FALSE)</f>
        <v>RPZP.01.03.00</v>
      </c>
      <c r="C803" t="str">
        <f>VLOOKUP(F803,'[2]baza umowy'!A:D,4,FALSE)</f>
        <v>RPZP.01.03.02</v>
      </c>
      <c r="D803" s="102" t="s">
        <v>8759</v>
      </c>
      <c r="E803" s="103" t="str">
        <f>VLOOKUP(F803,'[2]baza umowy'!A:E,5,FALSE)</f>
        <v>RPZP.01.03.02-32-034/10-02</v>
      </c>
      <c r="F803" s="102" t="s">
        <v>8762</v>
      </c>
      <c r="G803" s="89" t="e">
        <f>VLOOKUP(F803,baza!G:G,1,FALSE)</f>
        <v>#N/A</v>
      </c>
      <c r="H803" s="102" t="s">
        <v>20345</v>
      </c>
      <c r="I803" s="104" t="s">
        <v>8759</v>
      </c>
      <c r="J803" s="105" t="str">
        <f t="shared" si="24"/>
        <v>RPZP.01.03.02-32-034/10-02</v>
      </c>
      <c r="K803" s="104" t="s">
        <v>20346</v>
      </c>
      <c r="L803" s="102" t="s">
        <v>20347</v>
      </c>
      <c r="M803" s="102" t="s">
        <v>8765</v>
      </c>
      <c r="N803" s="102" t="s">
        <v>8764</v>
      </c>
      <c r="O803" s="106" t="s">
        <v>9971</v>
      </c>
      <c r="P803" s="92" t="str">
        <f>VLOOKUP(F803,'[2]kiedy utworzył wop'!B:H,7,FALSE)</f>
        <v>2013-02-22</v>
      </c>
      <c r="Q803" s="107" t="s">
        <v>3297</v>
      </c>
      <c r="R803" s="108" t="str">
        <f t="shared" si="25"/>
        <v>2013</v>
      </c>
      <c r="S803" s="109" t="s">
        <v>12375</v>
      </c>
      <c r="T803" s="96">
        <f>VLOOKUP(F803,'[2]dofinansowanie '!P:AI,20,FALSE)</f>
        <v>18204.419999999998</v>
      </c>
      <c r="U803" t="str">
        <f>VLOOKUP(F803,'[2]baza umowy'!A:AJ,36,FALSE)</f>
        <v>00 Nie dotyczy</v>
      </c>
      <c r="V803" t="str">
        <f>VLOOKUP(F803,'[2]baza umowy'!H:AH,27,FALSE)</f>
        <v>05 Usługi w zakresie zaawansowanego wsparcia dla przedsiębiorstw i grup przedsiębiorstw</v>
      </c>
      <c r="W803" t="str">
        <f>VLOOKUP(F803,'[2]baza umowy'!H:AK,30,FALSE)</f>
        <v>22 Inne niewyszczególnione usługi</v>
      </c>
      <c r="X803" t="str">
        <f>VLOOKUP(F803,'[2]baza umowy'!A:AM,39,FALSE)</f>
        <v>"PIRO" s.c. Bogumiła Wołowicz, Mariusz Galus</v>
      </c>
      <c r="Y803" t="str">
        <f>VLOOKUP(F803,'[2]baza umowy'!A:AU,47,FALSE)</f>
        <v>spółka cywilna prowadząca działalność w oparciu o umowę zawartą na podstawie KC - mikro przedsiębiorstwo</v>
      </c>
      <c r="Z803" t="str">
        <f>VLOOKUP(F803,'[2]baza umowy'!A:AW,49,FALSE)</f>
        <v>przedsiębiorca lub przedsiębiorstwo</v>
      </c>
      <c r="AA803" t="str">
        <f>VLOOKUP(F803,'[2]baza umowy'!A:AL,38,FALSE)</f>
        <v>9551162163</v>
      </c>
    </row>
    <row r="804" spans="1:27" x14ac:dyDescent="0.25">
      <c r="A804" t="str">
        <f>VLOOKUP(F804,'[2]baza umowy'!A:B,2,FALSE)</f>
        <v>RPZP.01.00.00</v>
      </c>
      <c r="B804" t="str">
        <f>VLOOKUP(F804,'[2]baza umowy'!A:C,3,FALSE)</f>
        <v>RPZP.01.03.00</v>
      </c>
      <c r="C804" t="str">
        <f>VLOOKUP(F804,'[2]baza umowy'!A:D,4,FALSE)</f>
        <v>RPZP.01.03.02</v>
      </c>
      <c r="D804" s="102"/>
      <c r="E804" s="103" t="str">
        <f>VLOOKUP(F804,'[2]baza umowy'!A:E,5,FALSE)</f>
        <v>RPZP.01.03.02-32-009/12-00</v>
      </c>
      <c r="F804" s="102" t="s">
        <v>11025</v>
      </c>
      <c r="G804" s="89" t="e">
        <f>VLOOKUP(F804,baza!G:G,1,FALSE)</f>
        <v>#N/A</v>
      </c>
      <c r="H804" s="102" t="s">
        <v>20348</v>
      </c>
      <c r="I804" s="104" t="s">
        <v>20349</v>
      </c>
      <c r="J804" s="105" t="str">
        <f t="shared" si="24"/>
        <v>RPZP.01.03.02-32-009/12-01</v>
      </c>
      <c r="K804" s="104" t="s">
        <v>20350</v>
      </c>
      <c r="L804" s="102" t="s">
        <v>20351</v>
      </c>
      <c r="M804" s="102" t="s">
        <v>5378</v>
      </c>
      <c r="N804" s="102" t="s">
        <v>5377</v>
      </c>
      <c r="O804" s="106" t="s">
        <v>9971</v>
      </c>
      <c r="P804" s="92" t="str">
        <f>VLOOKUP(F804,'[2]kiedy utworzył wop'!B:H,7,FALSE)</f>
        <v>2013-02-22</v>
      </c>
      <c r="Q804" s="107" t="s">
        <v>3297</v>
      </c>
      <c r="R804" s="108" t="str">
        <f t="shared" si="25"/>
        <v>2013</v>
      </c>
      <c r="S804" s="109" t="s">
        <v>9751</v>
      </c>
      <c r="T804" s="96">
        <f>VLOOKUP(F804,'[2]dofinansowanie '!P:AI,20,FALSE)</f>
        <v>19570.12</v>
      </c>
      <c r="U804" t="str">
        <f>VLOOKUP(F804,'[2]baza umowy'!A:AJ,36,FALSE)</f>
        <v>00 Nie dotyczy</v>
      </c>
      <c r="V804" t="str">
        <f>VLOOKUP(F804,'[2]baza umowy'!H:AH,27,FALSE)</f>
        <v>05 Usługi w zakresie zaawansowanego wsparcia dla przedsiębiorstw i grup przedsiębiorstw</v>
      </c>
      <c r="W804" t="str">
        <f>VLOOKUP(F804,'[2]baza umowy'!H:AK,30,FALSE)</f>
        <v>04 Wytwarzanie tekstyliów i wyrobów włókienniczych</v>
      </c>
      <c r="X804" t="str">
        <f>VLOOKUP(F804,'[2]baza umowy'!A:AM,39,FALSE)</f>
        <v>"AGNES" Agnieszka Pietrzykowska-Czarna i Grzegorz Czarny Spółka Jawna w Świdwinie</v>
      </c>
      <c r="Y804" t="str">
        <f>VLOOKUP(F804,'[2]baza umowy'!A:AU,47,FALSE)</f>
        <v>spółka jawna - średnie przedsiębiorstwo</v>
      </c>
      <c r="Z804" t="str">
        <f>VLOOKUP(F804,'[2]baza umowy'!A:AW,49,FALSE)</f>
        <v>przedsiębiorca lub przedsiębiorstwo</v>
      </c>
      <c r="AA804" t="str">
        <f>VLOOKUP(F804,'[2]baza umowy'!A:AL,38,FALSE)</f>
        <v>6721555926</v>
      </c>
    </row>
    <row r="805" spans="1:27" x14ac:dyDescent="0.25">
      <c r="A805" t="str">
        <f>VLOOKUP(F805,'[2]baza umowy'!A:B,2,FALSE)</f>
        <v>RPZP.01.00.00</v>
      </c>
      <c r="B805" t="str">
        <f>VLOOKUP(F805,'[2]baza umowy'!A:C,3,FALSE)</f>
        <v>RPZP.01.03.00</v>
      </c>
      <c r="C805" t="str">
        <f>VLOOKUP(F805,'[2]baza umowy'!A:D,4,FALSE)</f>
        <v>RPZP.01.03.01</v>
      </c>
      <c r="D805" s="102" t="s">
        <v>10449</v>
      </c>
      <c r="E805" s="103" t="str">
        <f>VLOOKUP(F805,'[2]baza umowy'!A:E,5,FALSE)</f>
        <v>RPZP.01.03.01-32-067/11-01</v>
      </c>
      <c r="F805" s="102" t="s">
        <v>10452</v>
      </c>
      <c r="G805" s="89" t="e">
        <f>VLOOKUP(F805,baza!G:G,1,FALSE)</f>
        <v>#N/A</v>
      </c>
      <c r="H805" s="102" t="s">
        <v>20352</v>
      </c>
      <c r="I805" s="104" t="s">
        <v>10449</v>
      </c>
      <c r="J805" s="105" t="str">
        <f t="shared" si="24"/>
        <v>RPZP.01.03.01-32-067/11-01</v>
      </c>
      <c r="K805" s="104" t="s">
        <v>20353</v>
      </c>
      <c r="L805" s="102" t="s">
        <v>20354</v>
      </c>
      <c r="M805" s="102" t="s">
        <v>10455</v>
      </c>
      <c r="N805" s="102" t="s">
        <v>10454</v>
      </c>
      <c r="O805" s="106" t="s">
        <v>7999</v>
      </c>
      <c r="P805" s="92" t="str">
        <f>VLOOKUP(F805,'[2]kiedy utworzył wop'!B:H,7,FALSE)</f>
        <v>2013-02-22</v>
      </c>
      <c r="Q805" s="107" t="s">
        <v>3297</v>
      </c>
      <c r="R805" s="108" t="str">
        <f t="shared" si="25"/>
        <v>2013</v>
      </c>
      <c r="S805" s="109" t="s">
        <v>9751</v>
      </c>
      <c r="T805" s="96">
        <f>VLOOKUP(F805,'[2]dofinansowanie '!P:AI,20,FALSE)</f>
        <v>8150</v>
      </c>
      <c r="U805" t="str">
        <f>VLOOKUP(F805,'[2]baza umowy'!A:AJ,36,FALSE)</f>
        <v>01 Obszar miejski</v>
      </c>
      <c r="V805" t="str">
        <f>VLOOKUP(F805,'[2]baza umowy'!H:AH,27,FALSE)</f>
        <v>05 Usługi w zakresie zaawansowanego wsparcia dla przedsiębiorstw i grup przedsiębiorstw</v>
      </c>
      <c r="W805" t="str">
        <f>VLOOKUP(F805,'[2]baza umowy'!H:AK,30,FALSE)</f>
        <v>06 Nieokreślony przemysł wytwórczy</v>
      </c>
      <c r="X805" t="str">
        <f>VLOOKUP(F805,'[2]baza umowy'!A:AM,39,FALSE)</f>
        <v>SIGMA LIFT Mirosław Zaleski</v>
      </c>
      <c r="Y805" t="str">
        <f>VLOOKUP(F805,'[2]baza umowy'!A:AU,47,FALSE)</f>
        <v>osoba fizyczna prowadząca działalność gospodarczą - mikro przedsiębiorstwo</v>
      </c>
      <c r="Z805" t="str">
        <f>VLOOKUP(F805,'[2]baza umowy'!A:AW,49,FALSE)</f>
        <v>przedsiębiorca lub przedsiębiorstwo</v>
      </c>
      <c r="AA805" t="str">
        <f>VLOOKUP(F805,'[2]baza umowy'!A:AL,38,FALSE)</f>
        <v>8520008118</v>
      </c>
    </row>
    <row r="806" spans="1:27" x14ac:dyDescent="0.25">
      <c r="A806" t="str">
        <f>VLOOKUP(F806,'[2]baza umowy'!A:B,2,FALSE)</f>
        <v>RPZP.01.00.00</v>
      </c>
      <c r="B806" t="str">
        <f>VLOOKUP(F806,'[2]baza umowy'!A:C,3,FALSE)</f>
        <v>RPZP.01.03.00</v>
      </c>
      <c r="C806" t="str">
        <f>VLOOKUP(F806,'[2]baza umowy'!A:D,4,FALSE)</f>
        <v>RPZP.01.03.01</v>
      </c>
      <c r="D806" s="102" t="s">
        <v>9515</v>
      </c>
      <c r="E806" s="103" t="str">
        <f>VLOOKUP(F806,'[2]baza umowy'!A:E,5,FALSE)</f>
        <v>RPZP.01.03.01-32-005/11-01</v>
      </c>
      <c r="F806" s="102" t="s">
        <v>9518</v>
      </c>
      <c r="G806" s="89" t="e">
        <f>VLOOKUP(F806,baza!G:G,1,FALSE)</f>
        <v>#N/A</v>
      </c>
      <c r="H806" s="102" t="s">
        <v>20355</v>
      </c>
      <c r="I806" s="104" t="s">
        <v>20356</v>
      </c>
      <c r="J806" s="105" t="str">
        <f t="shared" si="24"/>
        <v>RPZP.01.03.01-32-005/11-02</v>
      </c>
      <c r="K806" s="104" t="s">
        <v>20357</v>
      </c>
      <c r="L806" s="102" t="s">
        <v>20358</v>
      </c>
      <c r="M806" s="102" t="s">
        <v>5472</v>
      </c>
      <c r="N806" s="102" t="s">
        <v>5471</v>
      </c>
      <c r="O806" s="106" t="s">
        <v>10751</v>
      </c>
      <c r="P806" s="92" t="str">
        <f>VLOOKUP(F806,'[2]kiedy utworzył wop'!B:H,7,FALSE)</f>
        <v>2013-02-22</v>
      </c>
      <c r="Q806" s="107" t="s">
        <v>3297</v>
      </c>
      <c r="R806" s="108" t="str">
        <f t="shared" si="25"/>
        <v>2013</v>
      </c>
      <c r="S806" s="109" t="s">
        <v>12375</v>
      </c>
      <c r="T806" s="96">
        <f>VLOOKUP(F806,'[2]dofinansowanie '!P:AI,20,FALSE)</f>
        <v>15100</v>
      </c>
      <c r="U806" t="str">
        <f>VLOOKUP(F806,'[2]baza umowy'!A:AJ,36,FALSE)</f>
        <v>01 Obszar miejski</v>
      </c>
      <c r="V806" t="str">
        <f>VLOOKUP(F806,'[2]baza umowy'!H:AH,27,FALSE)</f>
        <v>05 Usługi w zakresie zaawansowanego wsparcia dla przedsiębiorstw i grup przedsiębiorstw</v>
      </c>
      <c r="W806" t="str">
        <f>VLOOKUP(F806,'[2]baza umowy'!H:AK,30,FALSE)</f>
        <v>13 Handel hurtowy i detaliczny</v>
      </c>
      <c r="X806" t="str">
        <f>VLOOKUP(F806,'[2]baza umowy'!A:AM,39,FALSE)</f>
        <v>AUTO CENTRUM „JACEX” SP. JAWNA R.E.KOZŁOWSCY</v>
      </c>
      <c r="Y806" t="str">
        <f>VLOOKUP(F806,'[2]baza umowy'!A:AU,47,FALSE)</f>
        <v>spółka jawna - małe przedsiębiorstwo</v>
      </c>
      <c r="Z806" t="str">
        <f>VLOOKUP(F806,'[2]baza umowy'!A:AW,49,FALSE)</f>
        <v>przedsiębiorca lub przedsiębiorstwo</v>
      </c>
      <c r="AA806" t="str">
        <f>VLOOKUP(F806,'[2]baza umowy'!A:AL,38,FALSE)</f>
        <v>6692347644</v>
      </c>
    </row>
    <row r="807" spans="1:27" x14ac:dyDescent="0.25">
      <c r="A807" t="str">
        <f>VLOOKUP(F807,'[2]baza umowy'!A:B,2,FALSE)</f>
        <v>RPZP.01.00.00</v>
      </c>
      <c r="B807" t="str">
        <f>VLOOKUP(F807,'[2]baza umowy'!A:C,3,FALSE)</f>
        <v>RPZP.01.01.00</v>
      </c>
      <c r="C807" t="str">
        <f>VLOOKUP(F807,'[2]baza umowy'!A:D,4,FALSE)</f>
        <v>RPZP.01.01.03</v>
      </c>
      <c r="D807" s="102" t="s">
        <v>7502</v>
      </c>
      <c r="E807" s="103" t="str">
        <f>VLOOKUP(F807,'[2]baza umowy'!A:E,5,FALSE)</f>
        <v>RPZP.01.01.03-32-136/10-04</v>
      </c>
      <c r="F807" s="102" t="s">
        <v>7505</v>
      </c>
      <c r="G807" s="89" t="e">
        <f>VLOOKUP(F807,baza!G:G,1,FALSE)</f>
        <v>#N/A</v>
      </c>
      <c r="H807" s="102" t="s">
        <v>20359</v>
      </c>
      <c r="I807" s="104" t="s">
        <v>7502</v>
      </c>
      <c r="J807" s="105" t="str">
        <f t="shared" si="24"/>
        <v>RPZP.01.01.03-32-136/10-04</v>
      </c>
      <c r="K807" s="104" t="s">
        <v>20360</v>
      </c>
      <c r="L807" s="102" t="s">
        <v>20361</v>
      </c>
      <c r="M807" s="102" t="s">
        <v>7509</v>
      </c>
      <c r="N807" s="102" t="s">
        <v>7508</v>
      </c>
      <c r="O807" s="106" t="s">
        <v>9412</v>
      </c>
      <c r="P807" s="92" t="str">
        <f>VLOOKUP(F807,'[2]kiedy utworzył wop'!B:H,7,FALSE)</f>
        <v>2013-02-22</v>
      </c>
      <c r="Q807" s="107" t="s">
        <v>3297</v>
      </c>
      <c r="R807" s="108" t="str">
        <f t="shared" si="25"/>
        <v>2013</v>
      </c>
      <c r="S807" s="109" t="s">
        <v>12375</v>
      </c>
      <c r="T807" s="96">
        <f>VLOOKUP(F807,'[2]dofinansowanie '!P:AI,20,FALSE)</f>
        <v>1030124.47</v>
      </c>
      <c r="U807" t="str">
        <f>VLOOKUP(F807,'[2]baza umowy'!A:AJ,36,FALSE)</f>
        <v>01 Obszar miejski</v>
      </c>
      <c r="V807" t="str">
        <f>VLOOKUP(F807,'[2]baza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07" t="str">
        <f>VLOOKUP(F807,'[2]baza umowy'!H:AK,30,FALSE)</f>
        <v>19 Działalność w zakresie ochrony zdrowia ludzkiego</v>
      </c>
      <c r="X807" t="str">
        <f>VLOOKUP(F807,'[2]baza umowy'!A:AM,39,FALSE)</f>
        <v>Laser-Medica Centrum Dermatologii Laserowej, Estetycznej i Dermatochirurgii dr n.med. Sylwia Farfał-Kałucka</v>
      </c>
      <c r="Y807" t="str">
        <f>VLOOKUP(F807,'[2]baza umowy'!A:AU,47,FALSE)</f>
        <v>osoba fizyczna prowadząca działalność gospodarczą - mikro przedsiębiorstwo</v>
      </c>
      <c r="Z807" t="str">
        <f>VLOOKUP(F807,'[2]baza umowy'!A:AW,49,FALSE)</f>
        <v>przedsiębiorca lub przedsiębiorstwo</v>
      </c>
      <c r="AA807" t="str">
        <f>VLOOKUP(F807,'[2]baza umowy'!A:AL,38,FALSE)</f>
        <v>6931809706</v>
      </c>
    </row>
    <row r="808" spans="1:27" x14ac:dyDescent="0.25">
      <c r="A808" t="str">
        <f>VLOOKUP(F808,'[2]baza umowy'!A:B,2,FALSE)</f>
        <v>RPZP.01.00.00</v>
      </c>
      <c r="B808" t="str">
        <f>VLOOKUP(F808,'[2]baza umowy'!A:C,3,FALSE)</f>
        <v>RPZP.01.01.00</v>
      </c>
      <c r="C808" t="str">
        <f>VLOOKUP(F808,'[2]baza umowy'!A:D,4,FALSE)</f>
        <v>RPZP.01.01.02</v>
      </c>
      <c r="D808" s="102" t="s">
        <v>9483</v>
      </c>
      <c r="E808" s="103" t="str">
        <f>VLOOKUP(F808,'[2]baza umowy'!A:E,5,FALSE)</f>
        <v>RPZP.01.01.02-32-257/10-01</v>
      </c>
      <c r="F808" s="102" t="s">
        <v>9486</v>
      </c>
      <c r="G808" s="89" t="e">
        <f>VLOOKUP(F808,baza!G:G,1,FALSE)</f>
        <v>#N/A</v>
      </c>
      <c r="H808" s="102" t="s">
        <v>20362</v>
      </c>
      <c r="I808" s="104" t="s">
        <v>9483</v>
      </c>
      <c r="J808" s="105" t="str">
        <f t="shared" si="24"/>
        <v>RPZP.01.01.02-32-257/10-01</v>
      </c>
      <c r="K808" s="104" t="s">
        <v>20363</v>
      </c>
      <c r="L808" s="102" t="s">
        <v>20364</v>
      </c>
      <c r="M808" s="102" t="s">
        <v>9490</v>
      </c>
      <c r="N808" s="102" t="s">
        <v>9489</v>
      </c>
      <c r="O808" s="106" t="s">
        <v>9971</v>
      </c>
      <c r="P808" s="92" t="str">
        <f>VLOOKUP(F808,'[2]kiedy utworzył wop'!B:H,7,FALSE)</f>
        <v>2013-02-22</v>
      </c>
      <c r="Q808" s="107" t="s">
        <v>3297</v>
      </c>
      <c r="R808" s="108" t="str">
        <f t="shared" si="25"/>
        <v>2013</v>
      </c>
      <c r="S808" s="109" t="s">
        <v>9751</v>
      </c>
      <c r="T808" s="96">
        <f>VLOOKUP(F808,'[2]dofinansowanie '!P:AI,20,FALSE)</f>
        <v>1742197.93</v>
      </c>
      <c r="U808" t="str">
        <f>VLOOKUP(F808,'[2]baza umowy'!A:AJ,36,FALSE)</f>
        <v>01 Obszar miejski</v>
      </c>
      <c r="V808" t="str">
        <f>VLOOKUP(F808,'[2]baza umowy'!H:AH,27,FALSE)</f>
        <v>08 Inne inwestycje w przedsiębiorstwa</v>
      </c>
      <c r="W808" t="str">
        <f>VLOOKUP(F808,'[2]baza umowy'!H:AK,30,FALSE)</f>
        <v>06 Nieokreślony przemysł wytwórczy</v>
      </c>
      <c r="X808" t="str">
        <f>VLOOKUP(F808,'[2]baza umowy'!A:AM,39,FALSE)</f>
        <v>Przedsiębiorstwo Robót Inżynieryjnych i Budowlanych „INFRABUD” Janusz Kłosowski</v>
      </c>
      <c r="Y808" t="str">
        <f>VLOOKUP(F808,'[2]baza umowy'!A:AU,47,FALSE)</f>
        <v>osoba fizyczna prowadząca działalność gospodarczą - średnie przedsiębiorstwo</v>
      </c>
      <c r="Z808" t="str">
        <f>VLOOKUP(F808,'[2]baza umowy'!A:AW,49,FALSE)</f>
        <v>przedsiębiorca lub przedsiębiorstwo</v>
      </c>
      <c r="AA808" t="str">
        <f>VLOOKUP(F808,'[2]baza umowy'!A:AL,38,FALSE)</f>
        <v>6690401701</v>
      </c>
    </row>
    <row r="809" spans="1:27" x14ac:dyDescent="0.25">
      <c r="A809" t="str">
        <f>VLOOKUP(F809,'[2]baza umowy'!A:B,2,FALSE)</f>
        <v>RPZP.01.00.00</v>
      </c>
      <c r="B809" t="str">
        <f>VLOOKUP(F809,'[2]baza umowy'!A:C,3,FALSE)</f>
        <v>RPZP.01.01.00</v>
      </c>
      <c r="C809" t="str">
        <f>VLOOKUP(F809,'[2]baza umowy'!A:D,4,FALSE)</f>
        <v>RPZP.01.01.01</v>
      </c>
      <c r="D809" s="102" t="s">
        <v>7399</v>
      </c>
      <c r="E809" s="103" t="str">
        <f>VLOOKUP(F809,'[2]baza umowy'!A:E,5,FALSE)</f>
        <v>RPZP.01.01.01-32-354/09-04</v>
      </c>
      <c r="F809" s="102" t="s">
        <v>7402</v>
      </c>
      <c r="G809" s="89" t="e">
        <f>VLOOKUP(F809,baza!G:G,1,FALSE)</f>
        <v>#N/A</v>
      </c>
      <c r="H809" s="102" t="s">
        <v>20365</v>
      </c>
      <c r="I809" s="104" t="s">
        <v>7399</v>
      </c>
      <c r="J809" s="105" t="str">
        <f t="shared" si="24"/>
        <v>RPZP.01.01.01-32-354/09-04</v>
      </c>
      <c r="K809" s="104" t="s">
        <v>20366</v>
      </c>
      <c r="L809" s="102" t="s">
        <v>20367</v>
      </c>
      <c r="M809" s="102" t="s">
        <v>7406</v>
      </c>
      <c r="N809" s="102" t="s">
        <v>7405</v>
      </c>
      <c r="O809" s="106" t="s">
        <v>14589</v>
      </c>
      <c r="P809" s="92" t="str">
        <f>VLOOKUP(F809,'[2]kiedy utworzył wop'!B:H,7,FALSE)</f>
        <v>2013-02-22</v>
      </c>
      <c r="Q809" s="107" t="s">
        <v>3297</v>
      </c>
      <c r="R809" s="108" t="str">
        <f t="shared" si="25"/>
        <v>2013</v>
      </c>
      <c r="S809" s="109" t="s">
        <v>12375</v>
      </c>
      <c r="T809" s="96">
        <f>VLOOKUP(F809,'[2]dofinansowanie '!P:AI,20,FALSE)</f>
        <v>224070.57</v>
      </c>
      <c r="U809" t="str">
        <f>VLOOKUP(F809,'[2]baza umowy'!A:AJ,36,FALSE)</f>
        <v>01 Obszar miejski</v>
      </c>
      <c r="V809" t="str">
        <f>VLOOKUP(F809,'[2]baza umowy'!H:AH,27,FALSE)</f>
        <v>08 Inne inwestycje w przedsiębiorstwa</v>
      </c>
      <c r="W809" t="str">
        <f>VLOOKUP(F809,'[2]baza umowy'!H:AK,30,FALSE)</f>
        <v>19 Działalność w zakresie ochrony zdrowia ludzkiego</v>
      </c>
      <c r="X809" t="str">
        <f>VLOOKUP(F809,'[2]baza umowy'!A:AM,39,FALSE)</f>
        <v>Zakład Opieki Zdrowotnej Poradnia Rodzinna Lekarz Małgorzata Walerian i partnerzy</v>
      </c>
      <c r="Y809" t="str">
        <f>VLOOKUP(F809,'[2]baza umowy'!A:AU,47,FALSE)</f>
        <v>spółka partnerska - mikro przedsiębiorstwo</v>
      </c>
      <c r="Z809" t="str">
        <f>VLOOKUP(F809,'[2]baza umowy'!A:AW,49,FALSE)</f>
        <v>przedsiębiorca lub przedsiębiorstwo</v>
      </c>
      <c r="AA809" t="str">
        <f>VLOOKUP(F809,'[2]baza umowy'!A:AL,38,FALSE)</f>
        <v>8551508626</v>
      </c>
    </row>
    <row r="810" spans="1:27" x14ac:dyDescent="0.25">
      <c r="A810" t="str">
        <f>VLOOKUP(F810,'[2]baza umowy'!A:B,2,FALSE)</f>
        <v>RPZP.01.00.00</v>
      </c>
      <c r="B810" t="str">
        <f>VLOOKUP(F810,'[2]baza umowy'!A:C,3,FALSE)</f>
        <v>RPZP.01.01.00</v>
      </c>
      <c r="C810" t="str">
        <f>VLOOKUP(F810,'[2]baza umowy'!A:D,4,FALSE)</f>
        <v>RPZP.01.01.01</v>
      </c>
      <c r="D810" s="102" t="s">
        <v>9724</v>
      </c>
      <c r="E810" s="103" t="str">
        <f>VLOOKUP(F810,'[2]baza umowy'!A:E,5,FALSE)</f>
        <v>RPZP.01.01.01-32-070/09-02</v>
      </c>
      <c r="F810" s="102" t="s">
        <v>9727</v>
      </c>
      <c r="G810" s="89" t="e">
        <f>VLOOKUP(F810,baza!G:G,1,FALSE)</f>
        <v>#N/A</v>
      </c>
      <c r="H810" s="102" t="s">
        <v>20368</v>
      </c>
      <c r="I810" s="104" t="s">
        <v>20369</v>
      </c>
      <c r="J810" s="105" t="str">
        <f t="shared" si="24"/>
        <v>RPZP.01.01.01-32-070/09-05</v>
      </c>
      <c r="K810" s="104" t="s">
        <v>20370</v>
      </c>
      <c r="L810" s="102" t="s">
        <v>20371</v>
      </c>
      <c r="M810" s="102" t="s">
        <v>9730</v>
      </c>
      <c r="N810" s="102" t="s">
        <v>9729</v>
      </c>
      <c r="O810" s="106" t="s">
        <v>13098</v>
      </c>
      <c r="P810" s="92" t="str">
        <f>VLOOKUP(F810,'[2]kiedy utworzył wop'!B:H,7,FALSE)</f>
        <v>2013-02-22</v>
      </c>
      <c r="Q810" s="107" t="s">
        <v>3297</v>
      </c>
      <c r="R810" s="108" t="str">
        <f t="shared" si="25"/>
        <v>2013</v>
      </c>
      <c r="S810" s="109" t="s">
        <v>12375</v>
      </c>
      <c r="T810" s="96">
        <f>VLOOKUP(F810,'[2]dofinansowanie '!P:AI,20,FALSE)</f>
        <v>202960.5</v>
      </c>
      <c r="U810" t="str">
        <f>VLOOKUP(F810,'[2]baza umowy'!A:AJ,36,FALSE)</f>
        <v>05 Obszary wiejskie (poza obszarami górskimi, wyspami lub o niskiej i bardzo niskiej gęstości zaludnienia)</v>
      </c>
      <c r="V810" t="str">
        <f>VLOOKUP(F810,'[2]baza umowy'!H:AH,27,FALSE)</f>
        <v>08 Inne inwestycje w przedsiębiorstwa</v>
      </c>
      <c r="W810" t="str">
        <f>VLOOKUP(F810,'[2]baza umowy'!H:AK,30,FALSE)</f>
        <v>14 Hotele i restauracje</v>
      </c>
      <c r="X810" t="str">
        <f>VLOOKUP(F810,'[2]baza umowy'!A:AM,39,FALSE)</f>
        <v>Anaberg Anna Modrzejewska</v>
      </c>
      <c r="Y810" t="str">
        <f>VLOOKUP(F810,'[2]baza umowy'!A:AU,47,FALSE)</f>
        <v>osoba fizyczna prowadząca działalność gospodarczą - mikro przedsiębiorstwo</v>
      </c>
      <c r="Z810" t="str">
        <f>VLOOKUP(F810,'[2]baza umowy'!A:AW,49,FALSE)</f>
        <v>przedsiębiorca lub przedsiębiorstwo</v>
      </c>
      <c r="AA810" t="str">
        <f>VLOOKUP(F810,'[2]baza umowy'!A:AL,38,FALSE)</f>
        <v>8521544681</v>
      </c>
    </row>
    <row r="811" spans="1:27" x14ac:dyDescent="0.25">
      <c r="A811" t="str">
        <f>VLOOKUP(F811,'[2]baza umowy'!A:B,2,FALSE)</f>
        <v>RPZP.01.00.00</v>
      </c>
      <c r="B811" t="str">
        <f>VLOOKUP(F811,'[2]baza umowy'!A:C,3,FALSE)</f>
        <v>RPZP.01.03.00</v>
      </c>
      <c r="C811" t="str">
        <f>VLOOKUP(F811,'[2]baza umowy'!A:D,4,FALSE)</f>
        <v>RPZP.01.03.02</v>
      </c>
      <c r="D811" s="102" t="s">
        <v>10747</v>
      </c>
      <c r="E811" s="103" t="str">
        <f>VLOOKUP(F811,'[2]baza umowy'!A:E,5,FALSE)</f>
        <v>RPZP.01.03.02-32-130/11-02</v>
      </c>
      <c r="F811" s="102" t="s">
        <v>10750</v>
      </c>
      <c r="G811" s="89" t="e">
        <f>VLOOKUP(F811,baza!G:G,1,FALSE)</f>
        <v>#N/A</v>
      </c>
      <c r="H811" s="102" t="s">
        <v>20372</v>
      </c>
      <c r="I811" s="104" t="s">
        <v>20373</v>
      </c>
      <c r="J811" s="105" t="str">
        <f t="shared" si="24"/>
        <v>RPZP.01.03.02-32-130/11-01</v>
      </c>
      <c r="K811" s="104" t="s">
        <v>20374</v>
      </c>
      <c r="L811" s="102" t="s">
        <v>20375</v>
      </c>
      <c r="M811" s="102" t="s">
        <v>10753</v>
      </c>
      <c r="N811" s="102" t="s">
        <v>2741</v>
      </c>
      <c r="O811" s="106" t="s">
        <v>9413</v>
      </c>
      <c r="P811" s="92" t="str">
        <f>VLOOKUP(F811,'[2]kiedy utworzył wop'!B:H,7,FALSE)</f>
        <v>2013-02-26</v>
      </c>
      <c r="Q811" s="107" t="s">
        <v>3297</v>
      </c>
      <c r="R811" s="108" t="str">
        <f t="shared" si="25"/>
        <v>2013</v>
      </c>
      <c r="S811" s="109" t="s">
        <v>12375</v>
      </c>
      <c r="T811" s="96">
        <f>VLOOKUP(F811,'[2]dofinansowanie '!P:AI,20,FALSE)</f>
        <v>17194.599999999999</v>
      </c>
      <c r="U811" t="str">
        <f>VLOOKUP(F811,'[2]baza umowy'!A:AJ,36,FALSE)</f>
        <v>00 Nie dotyczy</v>
      </c>
      <c r="V811" t="str">
        <f>VLOOKUP(F811,'[2]baza umowy'!H:AH,27,FALSE)</f>
        <v>05 Usługi w zakresie zaawansowanego wsparcia dla przedsiębiorstw i grup przedsiębiorstw</v>
      </c>
      <c r="W811" t="str">
        <f>VLOOKUP(F811,'[2]baza umowy'!H:AK,30,FALSE)</f>
        <v>13 Handel hurtowy i detaliczny</v>
      </c>
      <c r="X811" t="str">
        <f>VLOOKUP(F811,'[2]baza umowy'!A:AM,39,FALSE)</f>
        <v>Gamm-Bud Spółka z ograniczoną odpowiedzialnością</v>
      </c>
      <c r="Y811" t="str">
        <f>VLOOKUP(F811,'[2]baza umowy'!A:AU,47,FALSE)</f>
        <v>spółka z ograniczoną odpowiedzialnością - mikro przedsiębiorstwo</v>
      </c>
      <c r="Z811" t="str">
        <f>VLOOKUP(F811,'[2]baza umowy'!A:AW,49,FALSE)</f>
        <v>przedsiębiorca lub przedsiębiorstwo</v>
      </c>
      <c r="AA811" t="str">
        <f>VLOOKUP(F811,'[2]baza umowy'!A:AL,38,FALSE)</f>
        <v>8520401324</v>
      </c>
    </row>
    <row r="812" spans="1:27" x14ac:dyDescent="0.25">
      <c r="A812" t="str">
        <f>VLOOKUP(F812,'[2]baza umowy'!A:B,2,FALSE)</f>
        <v>RPZP.01.00.00</v>
      </c>
      <c r="B812" t="str">
        <f>VLOOKUP(F812,'[2]baza umowy'!A:C,3,FALSE)</f>
        <v>RPZP.01.03.00</v>
      </c>
      <c r="C812" t="str">
        <f>VLOOKUP(F812,'[2]baza umowy'!A:D,4,FALSE)</f>
        <v>RPZP.01.03.02</v>
      </c>
      <c r="D812" s="102" t="s">
        <v>9959</v>
      </c>
      <c r="E812" s="103" t="str">
        <f>VLOOKUP(F812,'[2]baza umowy'!A:E,5,FALSE)</f>
        <v>RPZP.01.03.02-32-044/11-03</v>
      </c>
      <c r="F812" s="102" t="s">
        <v>9962</v>
      </c>
      <c r="G812" s="89" t="e">
        <f>VLOOKUP(F812,baza!G:G,1,FALSE)</f>
        <v>#N/A</v>
      </c>
      <c r="H812" s="102" t="s">
        <v>20376</v>
      </c>
      <c r="I812" s="104" t="s">
        <v>9959</v>
      </c>
      <c r="J812" s="105" t="str">
        <f t="shared" si="24"/>
        <v>RPZP.01.03.02-32-044/11-03</v>
      </c>
      <c r="K812" s="104" t="s">
        <v>20377</v>
      </c>
      <c r="L812" s="102" t="s">
        <v>20378</v>
      </c>
      <c r="M812" s="102" t="s">
        <v>9966</v>
      </c>
      <c r="N812" s="102" t="s">
        <v>9965</v>
      </c>
      <c r="O812" s="106" t="s">
        <v>9413</v>
      </c>
      <c r="P812" s="92" t="str">
        <f>VLOOKUP(F812,'[2]kiedy utworzył wop'!B:H,7,FALSE)</f>
        <v>2013-02-26</v>
      </c>
      <c r="Q812" s="107" t="s">
        <v>3297</v>
      </c>
      <c r="R812" s="108" t="str">
        <f t="shared" si="25"/>
        <v>2013</v>
      </c>
      <c r="S812" s="109" t="s">
        <v>12375</v>
      </c>
      <c r="T812" s="96">
        <f>VLOOKUP(F812,'[2]dofinansowanie '!P:AI,20,FALSE)</f>
        <v>15347.5</v>
      </c>
      <c r="U812" t="str">
        <f>VLOOKUP(F812,'[2]baza umowy'!A:AJ,36,FALSE)</f>
        <v>00 Nie dotyczy</v>
      </c>
      <c r="V812" t="str">
        <f>VLOOKUP(F812,'[2]baza umowy'!H:AH,27,FALSE)</f>
        <v>05 Usługi w zakresie zaawansowanego wsparcia dla przedsiębiorstw i grup przedsiębiorstw</v>
      </c>
      <c r="W812" t="str">
        <f>VLOOKUP(F812,'[2]baza umowy'!H:AK,30,FALSE)</f>
        <v>13 Handel hurtowy i detaliczny</v>
      </c>
      <c r="X812" t="str">
        <f>VLOOKUP(F812,'[2]baza umowy'!A:AM,39,FALSE)</f>
        <v>Beatex Beata Molenda</v>
      </c>
      <c r="Y812" t="str">
        <f>VLOOKUP(F812,'[2]baza umowy'!A:AU,47,FALSE)</f>
        <v>osoba fizyczna prowadząca działalność gospodarczą - mikro przedsiębiorstwo</v>
      </c>
      <c r="Z812" t="str">
        <f>VLOOKUP(F812,'[2]baza umowy'!A:AW,49,FALSE)</f>
        <v>przedsiębiorca lub przedsiębiorstwo</v>
      </c>
      <c r="AA812" t="str">
        <f>VLOOKUP(F812,'[2]baza umowy'!A:AL,38,FALSE)</f>
        <v>8521751687</v>
      </c>
    </row>
    <row r="813" spans="1:27" x14ac:dyDescent="0.25">
      <c r="A813" t="str">
        <f>VLOOKUP(F813,'[2]baza umowy'!A:B,2,FALSE)</f>
        <v>RPZP.01.00.00</v>
      </c>
      <c r="B813" t="str">
        <f>VLOOKUP(F813,'[2]baza umowy'!A:C,3,FALSE)</f>
        <v>RPZP.01.01.00</v>
      </c>
      <c r="C813" t="str">
        <f>VLOOKUP(F813,'[2]baza umowy'!A:D,4,FALSE)</f>
        <v>RPZP.01.01.02</v>
      </c>
      <c r="D813" s="102" t="s">
        <v>20379</v>
      </c>
      <c r="E813" s="103" t="str">
        <f>VLOOKUP(F813,'[2]baza umowy'!A:E,5,FALSE)</f>
        <v>RPZP.01.01.02-32-189/10-05</v>
      </c>
      <c r="F813" s="102" t="s">
        <v>11603</v>
      </c>
      <c r="G813" s="89" t="e">
        <f>VLOOKUP(F813,baza!G:G,1,FALSE)</f>
        <v>#N/A</v>
      </c>
      <c r="H813" s="102" t="s">
        <v>20380</v>
      </c>
      <c r="I813" s="104" t="s">
        <v>20381</v>
      </c>
      <c r="J813" s="105" t="str">
        <f t="shared" si="24"/>
        <v>RPZP.01.01.02-32-189/10-02</v>
      </c>
      <c r="K813" s="104" t="s">
        <v>20382</v>
      </c>
      <c r="L813" s="102" t="s">
        <v>20383</v>
      </c>
      <c r="M813" s="102" t="s">
        <v>11606</v>
      </c>
      <c r="N813" s="102" t="s">
        <v>8910</v>
      </c>
      <c r="O813" s="106" t="s">
        <v>10751</v>
      </c>
      <c r="P813" s="92" t="str">
        <f>VLOOKUP(F813,'[2]kiedy utworzył wop'!B:H,7,FALSE)</f>
        <v>2013-02-26</v>
      </c>
      <c r="Q813" s="107" t="s">
        <v>3297</v>
      </c>
      <c r="R813" s="108" t="str">
        <f t="shared" si="25"/>
        <v>2013</v>
      </c>
      <c r="S813" s="109" t="s">
        <v>12375</v>
      </c>
      <c r="T813" s="96">
        <f>VLOOKUP(F813,'[2]dofinansowanie '!P:AI,20,FALSE)</f>
        <v>468516.5</v>
      </c>
      <c r="U813" t="str">
        <f>VLOOKUP(F813,'[2]baza umowy'!A:AJ,36,FALSE)</f>
        <v>01 Obszar miejski</v>
      </c>
      <c r="V813" t="str">
        <f>VLOOKUP(F813,'[2]baza umowy'!H:AH,27,FALSE)</f>
        <v>08 Inne inwestycje w przedsiębiorstwa</v>
      </c>
      <c r="W813" t="str">
        <f>VLOOKUP(F813,'[2]baza umowy'!H:AK,30,FALSE)</f>
        <v>12 Budownictwo</v>
      </c>
      <c r="X813" t="str">
        <f>VLOOKUP(F813,'[2]baza umowy'!A:AM,39,FALSE)</f>
        <v>„Tomaszewicz – Development Sp. z o.o.”</v>
      </c>
      <c r="Y813" t="str">
        <f>VLOOKUP(F813,'[2]baza umowy'!A:AU,47,FALSE)</f>
        <v>spółka z ograniczoną odpowiedzialnością - średnie przedsiębiorstwo</v>
      </c>
      <c r="Z813" t="str">
        <f>VLOOKUP(F813,'[2]baza umowy'!A:AW,49,FALSE)</f>
        <v>przedsiębiorca lub przedsiębiorstwo</v>
      </c>
      <c r="AA813" t="str">
        <f>VLOOKUP(F813,'[2]baza umowy'!A:AL,38,FALSE)</f>
        <v>8522496056</v>
      </c>
    </row>
    <row r="814" spans="1:27" x14ac:dyDescent="0.25">
      <c r="A814" t="str">
        <f>VLOOKUP(F814,'[2]baza umowy'!A:B,2,FALSE)</f>
        <v>RPZP.01.00.00</v>
      </c>
      <c r="B814" t="str">
        <f>VLOOKUP(F814,'[2]baza umowy'!A:C,3,FALSE)</f>
        <v>RPZP.01.01.00</v>
      </c>
      <c r="C814" t="str">
        <f>VLOOKUP(F814,'[2]baza umowy'!A:D,4,FALSE)</f>
        <v>RPZP.01.01.02</v>
      </c>
      <c r="D814" s="102" t="s">
        <v>6604</v>
      </c>
      <c r="E814" s="103" t="str">
        <f>VLOOKUP(F814,'[2]baza umowy'!A:E,5,FALSE)</f>
        <v>RPZP.01.01.02-32-062/09-02</v>
      </c>
      <c r="F814" s="102" t="s">
        <v>6607</v>
      </c>
      <c r="G814" s="89" t="e">
        <f>VLOOKUP(F814,baza!G:G,1,FALSE)</f>
        <v>#N/A</v>
      </c>
      <c r="H814" s="102" t="s">
        <v>20384</v>
      </c>
      <c r="I814" s="104" t="s">
        <v>20385</v>
      </c>
      <c r="J814" s="105" t="str">
        <f t="shared" si="24"/>
        <v>RPZP.01.01.02-32-062/09-04</v>
      </c>
      <c r="K814" s="104" t="s">
        <v>20386</v>
      </c>
      <c r="L814" s="102" t="s">
        <v>20387</v>
      </c>
      <c r="M814" s="102" t="s">
        <v>6612</v>
      </c>
      <c r="N814" s="102" t="s">
        <v>6611</v>
      </c>
      <c r="O814" s="106" t="s">
        <v>11926</v>
      </c>
      <c r="P814" s="92" t="str">
        <f>VLOOKUP(F814,'[2]kiedy utworzył wop'!B:H,7,FALSE)</f>
        <v>2013-02-26</v>
      </c>
      <c r="Q814" s="107" t="s">
        <v>3297</v>
      </c>
      <c r="R814" s="108" t="str">
        <f t="shared" si="25"/>
        <v>2013</v>
      </c>
      <c r="S814" s="109" t="s">
        <v>11926</v>
      </c>
      <c r="T814" s="96">
        <f>VLOOKUP(F814,'[2]dofinansowanie '!P:AI,20,FALSE)</f>
        <v>1396122.72</v>
      </c>
      <c r="U814" t="str">
        <f>VLOOKUP(F814,'[2]baza umowy'!A:AJ,36,FALSE)</f>
        <v>05 Obszary wiejskie (poza obszarami górskimi, wyspami lub o niskiej i bardzo niskiej gęstości zaludnienia)</v>
      </c>
      <c r="V814" t="str">
        <f>VLOOKUP(F814,'[2]baza umowy'!H:AH,27,FALSE)</f>
        <v>08 Inne inwestycje w przedsiębiorstwa</v>
      </c>
      <c r="W814" t="str">
        <f>VLOOKUP(F814,'[2]baza umowy'!H:AK,30,FALSE)</f>
        <v>06 Nieokreślony przemysł wytwórczy</v>
      </c>
      <c r="X814" t="str">
        <f>VLOOKUP(F814,'[2]baza umowy'!A:AM,39,FALSE)</f>
        <v>BKF MYJNIE BEZDOTYKOWE SPÓŁKA Z OGRANICZONĄ ODPOWIEDZIALNOŚCIĄ</v>
      </c>
      <c r="Y814" t="str">
        <f>VLOOKUP(F814,'[2]baza umowy'!A:AU,47,FALSE)</f>
        <v>spółka z ograniczoną odpowiedzialnością - małe przedsiębiorstwo</v>
      </c>
      <c r="Z814" t="str">
        <f>VLOOKUP(F814,'[2]baza umowy'!A:AW,49,FALSE)</f>
        <v>przedsiębiorca lub przedsiębiorstwo</v>
      </c>
      <c r="AA814" t="str">
        <f>VLOOKUP(F814,'[2]baza umowy'!A:AL,38,FALSE)</f>
        <v>7822370146</v>
      </c>
    </row>
    <row r="815" spans="1:27" x14ac:dyDescent="0.25">
      <c r="A815" t="str">
        <f>VLOOKUP(F815,'[2]baza umowy'!A:B,2,FALSE)</f>
        <v>RPZP.07.00.00</v>
      </c>
      <c r="B815" t="str">
        <f>VLOOKUP(F815,'[2]baza umowy'!A:C,3,FALSE)</f>
        <v>RPZP.07.01.00</v>
      </c>
      <c r="C815" t="str">
        <f>VLOOKUP(F815,'[2]baza umowy'!A:D,4,FALSE)</f>
        <v>RPZP.07.01.02</v>
      </c>
      <c r="D815" s="102" t="s">
        <v>8480</v>
      </c>
      <c r="E815" s="103" t="str">
        <f>VLOOKUP(F815,'[2]baza umowy'!A:E,5,FALSE)</f>
        <v>RPZP.07.01.02-32-007/10-03</v>
      </c>
      <c r="F815" s="102" t="s">
        <v>8483</v>
      </c>
      <c r="G815" s="89" t="e">
        <f>VLOOKUP(F815,baza!G:G,1,FALSE)</f>
        <v>#N/A</v>
      </c>
      <c r="H815" s="102" t="s">
        <v>20388</v>
      </c>
      <c r="I815" s="104" t="s">
        <v>8480</v>
      </c>
      <c r="J815" s="105" t="str">
        <f t="shared" si="24"/>
        <v>RPZP.07.01.02-32-007/10-03</v>
      </c>
      <c r="K815" s="104" t="s">
        <v>20389</v>
      </c>
      <c r="L815" s="102" t="s">
        <v>20390</v>
      </c>
      <c r="M815" s="102" t="s">
        <v>2413</v>
      </c>
      <c r="N815" s="102" t="s">
        <v>2412</v>
      </c>
      <c r="O815" s="106" t="s">
        <v>11879</v>
      </c>
      <c r="P815" s="92" t="str">
        <f>VLOOKUP(F815,'[2]kiedy utworzył wop'!B:H,7,FALSE)</f>
        <v>2013-03-01</v>
      </c>
      <c r="Q815" s="107" t="s">
        <v>3297</v>
      </c>
      <c r="R815" s="108" t="str">
        <f t="shared" si="25"/>
        <v>2013</v>
      </c>
      <c r="S815" s="109" t="s">
        <v>12177</v>
      </c>
      <c r="T815" s="96">
        <f>VLOOKUP(F815,'[2]dofinansowanie '!P:AI,20,FALSE)</f>
        <v>342195.36</v>
      </c>
      <c r="U815" t="str">
        <f>VLOOKUP(F815,'[2]baza umowy'!A:AJ,36,FALSE)</f>
        <v>01 Obszar miejski</v>
      </c>
      <c r="V815" t="str">
        <f>VLOOKUP(F815,'[2]baza umowy'!H:AH,27,FALSE)</f>
        <v>75 Infrastruktura systemu oświaty</v>
      </c>
      <c r="W815" t="str">
        <f>VLOOKUP(F815,'[2]baza umowy'!H:AK,30,FALSE)</f>
        <v>18 Edukacja</v>
      </c>
      <c r="X815" t="str">
        <f>VLOOKUP(F815,'[2]baza umowy'!A:AM,39,FALSE)</f>
        <v>Powiat Policki</v>
      </c>
      <c r="Y815" t="str">
        <f>VLOOKUP(F815,'[2]baza umowy'!A:AU,47,FALSE)</f>
        <v>wspólnota samorządowa</v>
      </c>
      <c r="Z815" t="str">
        <f>VLOOKUP(F815,'[2]baza umowy'!A:AW,49,FALSE)</f>
        <v>Jednostka samorządu terytorialnego</v>
      </c>
      <c r="AA815" t="str">
        <f>VLOOKUP(F815,'[2]baza umowy'!A:AL,38,FALSE)</f>
        <v>8512550469</v>
      </c>
    </row>
    <row r="816" spans="1:27" x14ac:dyDescent="0.25">
      <c r="A816" t="str">
        <f>VLOOKUP(F816,'[2]baza umowy'!A:B,2,FALSE)</f>
        <v>RPZP.01.00.00</v>
      </c>
      <c r="B816" t="str">
        <f>VLOOKUP(F816,'[2]baza umowy'!A:C,3,FALSE)</f>
        <v>RPZP.01.01.00</v>
      </c>
      <c r="C816" t="str">
        <f>VLOOKUP(F816,'[2]baza umowy'!A:D,4,FALSE)</f>
        <v>RPZP.01.01.01</v>
      </c>
      <c r="D816" s="102" t="s">
        <v>6571</v>
      </c>
      <c r="E816" s="103" t="str">
        <f>VLOOKUP(F816,'[2]baza umowy'!A:E,5,FALSE)</f>
        <v>RPZP.01.01.01-32-210/09-03</v>
      </c>
      <c r="F816" s="102" t="s">
        <v>6574</v>
      </c>
      <c r="G816" s="89" t="e">
        <f>VLOOKUP(F816,baza!G:G,1,FALSE)</f>
        <v>#N/A</v>
      </c>
      <c r="H816" s="102" t="s">
        <v>20391</v>
      </c>
      <c r="I816" s="104" t="s">
        <v>20392</v>
      </c>
      <c r="J816" s="105" t="str">
        <f t="shared" si="24"/>
        <v>RPZP.01.01.01-32-210/09-06</v>
      </c>
      <c r="K816" s="104" t="s">
        <v>20393</v>
      </c>
      <c r="L816" s="102" t="s">
        <v>20394</v>
      </c>
      <c r="M816" s="102" t="s">
        <v>6578</v>
      </c>
      <c r="N816" s="102" t="s">
        <v>6577</v>
      </c>
      <c r="O816" s="106" t="s">
        <v>9971</v>
      </c>
      <c r="P816" s="92" t="str">
        <f>VLOOKUP(F816,'[2]kiedy utworzył wop'!B:H,7,FALSE)</f>
        <v>2013-03-01</v>
      </c>
      <c r="Q816" s="107" t="s">
        <v>3297</v>
      </c>
      <c r="R816" s="108" t="str">
        <f t="shared" si="25"/>
        <v>2013</v>
      </c>
      <c r="S816" s="109" t="s">
        <v>12375</v>
      </c>
      <c r="T816" s="96">
        <f>VLOOKUP(F816,'[2]dofinansowanie '!P:AI,20,FALSE)</f>
        <v>307619.40000000002</v>
      </c>
      <c r="U816" t="str">
        <f>VLOOKUP(F816,'[2]baza umowy'!A:AJ,36,FALSE)</f>
        <v>01 Obszar miejski</v>
      </c>
      <c r="V816" t="str">
        <f>VLOOKUP(F816,'[2]baza umowy'!H:AH,27,FALSE)</f>
        <v>08 Inne inwestycje w przedsiębiorstwa</v>
      </c>
      <c r="W816" t="str">
        <f>VLOOKUP(F816,'[2]baza umowy'!H:AK,30,FALSE)</f>
        <v>19 Działalność w zakresie ochrony zdrowia ludzkiego</v>
      </c>
      <c r="X816" t="str">
        <f>VLOOKUP(F816,'[2]baza umowy'!A:AM,39,FALSE)</f>
        <v>Niepubliczny Zakład Opieki Zdrowotnej "Medical Care" Jacek Matusiak</v>
      </c>
      <c r="Y816" t="str">
        <f>VLOOKUP(F816,'[2]baza umowy'!A:AU,47,FALSE)</f>
        <v>niepubliczny zakład opieki zdrowotnej (w tym osoby prowadzące praktyki lekarskie/pielęgniarskie)</v>
      </c>
      <c r="Z816" t="str">
        <f>VLOOKUP(F816,'[2]baza umowy'!A:AW,49,FALSE)</f>
        <v>przedsiębiorca lub przedsiębiorstwo</v>
      </c>
      <c r="AA816" t="str">
        <f>VLOOKUP(F816,'[2]baza umowy'!A:AL,38,FALSE)</f>
        <v>9552021128</v>
      </c>
    </row>
    <row r="817" spans="1:27" x14ac:dyDescent="0.25">
      <c r="A817" t="str">
        <f>VLOOKUP(F817,'[2]baza umowy'!A:B,2,FALSE)</f>
        <v>RPZP.01.00.00</v>
      </c>
      <c r="B817" t="str">
        <f>VLOOKUP(F817,'[2]baza umowy'!A:C,3,FALSE)</f>
        <v>RPZP.01.01.00</v>
      </c>
      <c r="C817" t="str">
        <f>VLOOKUP(F817,'[2]baza umowy'!A:D,4,FALSE)</f>
        <v>RPZP.01.01.01</v>
      </c>
      <c r="D817" s="102" t="s">
        <v>10058</v>
      </c>
      <c r="E817" s="103" t="str">
        <f>VLOOKUP(F817,'[2]baza umowy'!A:E,5,FALSE)</f>
        <v>RPZP.01.01.01-32-094/10-05</v>
      </c>
      <c r="F817" s="102" t="s">
        <v>10061</v>
      </c>
      <c r="G817" s="89" t="e">
        <f>VLOOKUP(F817,baza!G:G,1,FALSE)</f>
        <v>#N/A</v>
      </c>
      <c r="H817" s="102" t="s">
        <v>20395</v>
      </c>
      <c r="I817" s="104" t="s">
        <v>20396</v>
      </c>
      <c r="J817" s="105" t="str">
        <f t="shared" si="24"/>
        <v>RPZP.01.01.01-32-094/10-03</v>
      </c>
      <c r="K817" s="104" t="s">
        <v>20397</v>
      </c>
      <c r="L817" s="102" t="s">
        <v>20398</v>
      </c>
      <c r="M817" s="102" t="s">
        <v>10064</v>
      </c>
      <c r="N817" s="102" t="s">
        <v>10063</v>
      </c>
      <c r="O817" s="106" t="s">
        <v>10130</v>
      </c>
      <c r="P817" s="92" t="str">
        <f>VLOOKUP(F817,'[2]kiedy utworzył wop'!B:H,7,FALSE)</f>
        <v>2013-03-06</v>
      </c>
      <c r="Q817" s="107" t="s">
        <v>3297</v>
      </c>
      <c r="R817" s="108" t="str">
        <f t="shared" si="25"/>
        <v>2013</v>
      </c>
      <c r="S817" s="109" t="s">
        <v>12177</v>
      </c>
      <c r="T817" s="96">
        <f>VLOOKUP(F817,'[2]dofinansowanie '!P:AI,20,FALSE)</f>
        <v>119184</v>
      </c>
      <c r="U817" t="str">
        <f>VLOOKUP(F817,'[2]baza umowy'!A:AJ,36,FALSE)</f>
        <v>05 Obszary wiejskie (poza obszarami górskimi, wyspami lub o niskiej i bardzo niskiej gęstości zaludnienia)</v>
      </c>
      <c r="V817" t="str">
        <f>VLOOKUP(F817,'[2]baza umowy'!H:AH,27,FALSE)</f>
        <v>08 Inne inwestycje w przedsiębiorstwa</v>
      </c>
      <c r="W817" t="str">
        <f>VLOOKUP(F817,'[2]baza umowy'!H:AK,30,FALSE)</f>
        <v>19 Działalność w zakresie ochrony zdrowia ludzkiego</v>
      </c>
      <c r="X817" t="str">
        <f>VLOOKUP(F817,'[2]baza umowy'!A:AM,39,FALSE)</f>
        <v>NZOZ ALI-DENT Alina Załęska</v>
      </c>
      <c r="Y817" t="str">
        <f>VLOOKUP(F817,'[2]baza umowy'!A:AU,47,FALSE)</f>
        <v>osoba fizyczna prowadząca działalność gospodarczą - mikro przedsiębiorstwo</v>
      </c>
      <c r="Z817" t="str">
        <f>VLOOKUP(F817,'[2]baza umowy'!A:AW,49,FALSE)</f>
        <v>przedsiębiorca lub przedsiębiorstwo</v>
      </c>
      <c r="AA817" t="str">
        <f>VLOOKUP(F817,'[2]baza umowy'!A:AL,38,FALSE)</f>
        <v>8512449285</v>
      </c>
    </row>
    <row r="818" spans="1:27" x14ac:dyDescent="0.25">
      <c r="A818" t="str">
        <f>VLOOKUP(F818,'[2]baza umowy'!A:B,2,FALSE)</f>
        <v>RPZP.02.00.00</v>
      </c>
      <c r="B818" t="str">
        <f>VLOOKUP(F818,'[2]baza umowy'!A:C,3,FALSE)</f>
        <v>RPZP.02.01.00</v>
      </c>
      <c r="C818" t="str">
        <f>VLOOKUP(F818,'[2]baza umowy'!A:D,4,FALSE)</f>
        <v>RPZP.02.01.01</v>
      </c>
      <c r="D818" s="102" t="s">
        <v>11352</v>
      </c>
      <c r="E818" s="103" t="str">
        <f>VLOOKUP(F818,'[2]baza umowy'!A:E,5,FALSE)</f>
        <v>RPZP.02.01.01-32-007/10-06</v>
      </c>
      <c r="F818" s="102" t="s">
        <v>11355</v>
      </c>
      <c r="G818" s="89" t="e">
        <f>VLOOKUP(F818,baza!G:G,1,FALSE)</f>
        <v>#N/A</v>
      </c>
      <c r="H818" s="102" t="s">
        <v>20399</v>
      </c>
      <c r="I818" s="104" t="s">
        <v>20400</v>
      </c>
      <c r="J818" s="105" t="str">
        <f t="shared" si="24"/>
        <v>RPZP.02.01.01-32-007/10-09</v>
      </c>
      <c r="K818" s="104" t="s">
        <v>20401</v>
      </c>
      <c r="L818" s="102" t="s">
        <v>20402</v>
      </c>
      <c r="M818" s="102" t="s">
        <v>70</v>
      </c>
      <c r="N818" s="102" t="s">
        <v>69</v>
      </c>
      <c r="O818" s="106" t="s">
        <v>12389</v>
      </c>
      <c r="P818" s="92" t="str">
        <f>VLOOKUP(F818,'[2]kiedy utworzył wop'!B:H,7,FALSE)</f>
        <v>2013-03-11</v>
      </c>
      <c r="Q818" s="107" t="s">
        <v>3297</v>
      </c>
      <c r="R818" s="108" t="str">
        <f t="shared" si="25"/>
        <v>2013</v>
      </c>
      <c r="S818" s="109" t="s">
        <v>12110</v>
      </c>
      <c r="T818" s="96">
        <f>VLOOKUP(F818,'[2]dofinansowanie '!P:AI,20,FALSE)</f>
        <v>2442414.0800000001</v>
      </c>
      <c r="U818" t="str">
        <f>VLOOKUP(F818,'[2]baza umowy'!A:AJ,36,FALSE)</f>
        <v>01 Obszar miejski</v>
      </c>
      <c r="V818" t="str">
        <f>VLOOKUP(F818,'[2]baza umowy'!H:AH,27,FALSE)</f>
        <v>23 Drogi regionalne/lokalne</v>
      </c>
      <c r="W818" t="str">
        <f>VLOOKUP(F818,'[2]baza umowy'!H:AK,30,FALSE)</f>
        <v>00 Nie dotyczy</v>
      </c>
      <c r="X818" t="str">
        <f>VLOOKUP(F818,'[2]baza umowy'!A:AM,39,FALSE)</f>
        <v>Województwo Zachodniopomorskie</v>
      </c>
      <c r="Y818" t="str">
        <f>VLOOKUP(F818,'[2]baza umowy'!A:AU,47,FALSE)</f>
        <v>wspólnota samorządowa</v>
      </c>
      <c r="Z818" t="str">
        <f>VLOOKUP(F818,'[2]baza umowy'!A:AW,49,FALSE)</f>
        <v>Jednostka samorządu terytorialnego</v>
      </c>
      <c r="AA818" t="str">
        <f>VLOOKUP(F818,'[2]baza umowy'!A:AL,38,FALSE)</f>
        <v>8512871498</v>
      </c>
    </row>
    <row r="819" spans="1:27" x14ac:dyDescent="0.25">
      <c r="A819" t="str">
        <f>VLOOKUP(F819,'[2]baza umowy'!A:B,2,FALSE)</f>
        <v>RPZP.06.00.00</v>
      </c>
      <c r="B819" t="str">
        <f>VLOOKUP(F819,'[2]baza umowy'!A:C,3,FALSE)</f>
        <v>RPZP.06.02.00</v>
      </c>
      <c r="C819" t="str">
        <f>VLOOKUP(F819,'[2]baza umowy'!A:D,4,FALSE)</f>
        <v>RPZP.06.02.02</v>
      </c>
      <c r="D819" s="102" t="s">
        <v>11100</v>
      </c>
      <c r="E819" s="103" t="str">
        <f>VLOOKUP(F819,'[2]baza umowy'!A:E,5,FALSE)</f>
        <v>RPZP.06.02.02-32-004/11-03</v>
      </c>
      <c r="F819" s="102" t="s">
        <v>11103</v>
      </c>
      <c r="G819" s="89" t="e">
        <f>VLOOKUP(F819,baza!G:G,1,FALSE)</f>
        <v>#N/A</v>
      </c>
      <c r="H819" s="102" t="s">
        <v>20403</v>
      </c>
      <c r="I819" s="104" t="s">
        <v>20404</v>
      </c>
      <c r="J819" s="105" t="str">
        <f t="shared" si="24"/>
        <v>RPZP.06.02.02-32-004/11-05</v>
      </c>
      <c r="K819" s="104" t="s">
        <v>20405</v>
      </c>
      <c r="L819" s="102" t="s">
        <v>20406</v>
      </c>
      <c r="M819" s="102" t="s">
        <v>11107</v>
      </c>
      <c r="N819" s="102" t="s">
        <v>11106</v>
      </c>
      <c r="O819" s="106" t="s">
        <v>12375</v>
      </c>
      <c r="P819" s="92" t="str">
        <f>VLOOKUP(F819,'[2]kiedy utworzył wop'!B:H,7,FALSE)</f>
        <v>2013-03-13</v>
      </c>
      <c r="Q819" s="107" t="s">
        <v>3297</v>
      </c>
      <c r="R819" s="108" t="str">
        <f t="shared" si="25"/>
        <v>2013</v>
      </c>
      <c r="S819" s="109" t="s">
        <v>20407</v>
      </c>
      <c r="T819" s="96">
        <f>VLOOKUP(F819,'[2]dofinansowanie '!P:AI,20,FALSE)</f>
        <v>1150897.48</v>
      </c>
      <c r="U819" t="str">
        <f>VLOOKUP(F819,'[2]baza umowy'!A:AJ,36,FALSE)</f>
        <v>05 Obszary wiejskie (poza obszarami górskimi, wyspami lub o niskiej i bardzo niskiej gęstości zaludnienia)</v>
      </c>
      <c r="V819" t="str">
        <f>VLOOKUP(F819,'[2]baza umowy'!H:AH,27,FALSE)</f>
        <v>58 Ochrona i zachowanie dziedzictwa kulturowego</v>
      </c>
      <c r="W819" t="str">
        <f>VLOOKUP(F819,'[2]baza umowy'!H:AK,30,FALSE)</f>
        <v>00 Nie dotyczy</v>
      </c>
      <c r="X819" t="str">
        <f>VLOOKUP(F819,'[2]baza umowy'!A:AM,39,FALSE)</f>
        <v>Parafia Rzymsko - Katolicka p.w. Wniebowzięcia Najświętszej Marii Panny</v>
      </c>
      <c r="Y819" t="str">
        <f>VLOOKUP(F819,'[2]baza umowy'!A:AU,47,FALSE)</f>
        <v>Kościół Katolicki</v>
      </c>
      <c r="Z819" t="str">
        <f>VLOOKUP(F819,'[2]baza umowy'!A:AW,49,FALSE)</f>
        <v>kościół lub związek wyznaniowy lub osoba prawna kościołów i związków wyznaniowych</v>
      </c>
      <c r="AA819" t="str">
        <f>VLOOKUP(F819,'[2]baza umowy'!A:AL,38,FALSE)</f>
        <v>8511165870</v>
      </c>
    </row>
    <row r="820" spans="1:27" x14ac:dyDescent="0.25">
      <c r="A820" t="str">
        <f>VLOOKUP(F820,'[2]baza umowy'!A:B,2,FALSE)</f>
        <v>RPZP.01.00.00</v>
      </c>
      <c r="B820" t="str">
        <f>VLOOKUP(F820,'[2]baza umowy'!A:C,3,FALSE)</f>
        <v>RPZP.01.03.00</v>
      </c>
      <c r="C820" t="str">
        <f>VLOOKUP(F820,'[2]baza umowy'!A:D,4,FALSE)</f>
        <v>RPZP.01.03.01</v>
      </c>
      <c r="D820" s="102" t="s">
        <v>11312</v>
      </c>
      <c r="E820" s="103" t="str">
        <f>VLOOKUP(F820,'[2]baza umowy'!A:E,5,FALSE)</f>
        <v>RPZP.01.03.01-32-064/11-03</v>
      </c>
      <c r="F820" s="102" t="s">
        <v>11315</v>
      </c>
      <c r="G820" s="89" t="e">
        <f>VLOOKUP(F820,baza!G:G,1,FALSE)</f>
        <v>#N/A</v>
      </c>
      <c r="H820" s="102" t="s">
        <v>20408</v>
      </c>
      <c r="I820" s="104" t="s">
        <v>20409</v>
      </c>
      <c r="J820" s="105" t="str">
        <f t="shared" si="24"/>
        <v>RPZP.01.03.01-32-064/11-02</v>
      </c>
      <c r="K820" s="104" t="s">
        <v>20410</v>
      </c>
      <c r="L820" s="102" t="s">
        <v>20411</v>
      </c>
      <c r="M820" s="102" t="s">
        <v>11319</v>
      </c>
      <c r="N820" s="102" t="s">
        <v>11318</v>
      </c>
      <c r="O820" s="106" t="s">
        <v>5856</v>
      </c>
      <c r="P820" s="92" t="str">
        <f>VLOOKUP(F820,'[2]kiedy utworzył wop'!B:H,7,FALSE)</f>
        <v>2013-03-13</v>
      </c>
      <c r="Q820" s="107" t="s">
        <v>3297</v>
      </c>
      <c r="R820" s="108" t="str">
        <f t="shared" si="25"/>
        <v>2013</v>
      </c>
      <c r="S820" s="109" t="s">
        <v>12110</v>
      </c>
      <c r="T820" s="96">
        <f>VLOOKUP(F820,'[2]dofinansowanie '!P:AI,20,FALSE)</f>
        <v>7350</v>
      </c>
      <c r="U820" t="str">
        <f>VLOOKUP(F820,'[2]baza umowy'!A:AJ,36,FALSE)</f>
        <v>01 Obszar miejski</v>
      </c>
      <c r="V820" t="str">
        <f>VLOOKUP(F820,'[2]baza umowy'!H:AH,27,FALSE)</f>
        <v>05 Usługi w zakresie zaawansowanego wsparcia dla przedsiębiorstw i grup przedsiębiorstw</v>
      </c>
      <c r="W820" t="str">
        <f>VLOOKUP(F820,'[2]baza umowy'!H:AK,30,FALSE)</f>
        <v>11 Transport</v>
      </c>
      <c r="X820" t="str">
        <f>VLOOKUP(F820,'[2]baza umowy'!A:AM,39,FALSE)</f>
        <v>Sea Air Cargo sp. z o.o.</v>
      </c>
      <c r="Y820" t="str">
        <f>VLOOKUP(F820,'[2]baza umowy'!A:AU,47,FALSE)</f>
        <v>spółka z ograniczoną odpowiedzialnością - mikro przedsiębiorstwo</v>
      </c>
      <c r="Z820" t="str">
        <f>VLOOKUP(F820,'[2]baza umowy'!A:AW,49,FALSE)</f>
        <v>przedsiębiorca lub przedsiębiorstwo</v>
      </c>
      <c r="AA820" t="str">
        <f>VLOOKUP(F820,'[2]baza umowy'!A:AL,38,FALSE)</f>
        <v>9552172100</v>
      </c>
    </row>
    <row r="821" spans="1:27" x14ac:dyDescent="0.25">
      <c r="A821" t="str">
        <f>VLOOKUP(F821,'[2]baza umowy'!A:B,2,FALSE)</f>
        <v>RPZP.01.00.00</v>
      </c>
      <c r="B821" t="str">
        <f>VLOOKUP(F821,'[2]baza umowy'!A:C,3,FALSE)</f>
        <v>RPZP.01.01.00</v>
      </c>
      <c r="C821" t="str">
        <f>VLOOKUP(F821,'[2]baza umowy'!A:D,4,FALSE)</f>
        <v>RPZP.01.01.01</v>
      </c>
      <c r="D821" s="102" t="s">
        <v>6582</v>
      </c>
      <c r="E821" s="103" t="str">
        <f>VLOOKUP(F821,'[2]baza umowy'!A:E,5,FALSE)</f>
        <v>RPZP.01.01.01-32-049/10-02</v>
      </c>
      <c r="F821" s="102" t="s">
        <v>6585</v>
      </c>
      <c r="G821" s="89" t="e">
        <f>VLOOKUP(F821,baza!G:G,1,FALSE)</f>
        <v>#N/A</v>
      </c>
      <c r="H821" s="102" t="s">
        <v>20412</v>
      </c>
      <c r="I821" s="104" t="s">
        <v>6582</v>
      </c>
      <c r="J821" s="105" t="str">
        <f t="shared" si="24"/>
        <v>RPZP.01.01.01-32-049/10-02</v>
      </c>
      <c r="K821" s="104" t="s">
        <v>20413</v>
      </c>
      <c r="L821" s="102" t="s">
        <v>20414</v>
      </c>
      <c r="M821" s="102" t="s">
        <v>6589</v>
      </c>
      <c r="N821" s="102" t="s">
        <v>6588</v>
      </c>
      <c r="O821" s="106" t="s">
        <v>7361</v>
      </c>
      <c r="P821" s="92" t="str">
        <f>VLOOKUP(F821,'[2]kiedy utworzył wop'!B:H,7,FALSE)</f>
        <v>2013-03-13</v>
      </c>
      <c r="Q821" s="107" t="s">
        <v>3297</v>
      </c>
      <c r="R821" s="108" t="str">
        <f t="shared" si="25"/>
        <v>2013</v>
      </c>
      <c r="S821" s="109" t="s">
        <v>12110</v>
      </c>
      <c r="T821" s="96">
        <f>VLOOKUP(F821,'[2]dofinansowanie '!P:AI,20,FALSE)</f>
        <v>169997.14</v>
      </c>
      <c r="U821" t="str">
        <f>VLOOKUP(F821,'[2]baza umowy'!A:AJ,36,FALSE)</f>
        <v>01 Obszar miejski</v>
      </c>
      <c r="V821" t="str">
        <f>VLOOKUP(F821,'[2]baza umowy'!H:AH,27,FALSE)</f>
        <v>08 Inne inwestycje w przedsiębiorstwa</v>
      </c>
      <c r="W821" t="str">
        <f>VLOOKUP(F821,'[2]baza umowy'!H:AK,30,FALSE)</f>
        <v>19 Działalność w zakresie ochrony zdrowia ludzkiego</v>
      </c>
      <c r="X821" t="str">
        <f>VLOOKUP(F821,'[2]baza umowy'!A:AM,39,FALSE)</f>
        <v>Aesthetic Med. Prywatne Centrum Chirurgii Plastycznej i Rekonstrukcyjnej Andrzej Dmytrzak</v>
      </c>
      <c r="Y821" t="str">
        <f>VLOOKUP(F821,'[2]baza umowy'!A:AU,47,FALSE)</f>
        <v>osoba fizyczna prowadząca działalność gospodarczą - mikro przedsiębiorstwo</v>
      </c>
      <c r="Z821" t="str">
        <f>VLOOKUP(F821,'[2]baza umowy'!A:AW,49,FALSE)</f>
        <v>przedsiębiorca lub przedsiębiorstwo</v>
      </c>
      <c r="AA821" t="str">
        <f>VLOOKUP(F821,'[2]baza umowy'!A:AL,38,FALSE)</f>
        <v>8521777215</v>
      </c>
    </row>
    <row r="822" spans="1:27" x14ac:dyDescent="0.25">
      <c r="A822" t="str">
        <f>VLOOKUP(F822,'[2]baza umowy'!A:B,2,FALSE)</f>
        <v>RPZP.01.00.00</v>
      </c>
      <c r="B822" t="str">
        <f>VLOOKUP(F822,'[2]baza umowy'!A:C,3,FALSE)</f>
        <v>RPZP.01.03.00</v>
      </c>
      <c r="C822" t="str">
        <f>VLOOKUP(F822,'[2]baza umowy'!A:D,4,FALSE)</f>
        <v>RPZP.01.03.02</v>
      </c>
      <c r="D822" s="102" t="s">
        <v>10578</v>
      </c>
      <c r="E822" s="103" t="str">
        <f>VLOOKUP(F822,'[2]baza umowy'!A:E,5,FALSE)</f>
        <v>RPZP.01.03.02-32-112/11-02</v>
      </c>
      <c r="F822" s="102" t="s">
        <v>10581</v>
      </c>
      <c r="G822" s="89" t="e">
        <f>VLOOKUP(F822,baza!G:G,1,FALSE)</f>
        <v>#N/A</v>
      </c>
      <c r="H822" s="102" t="s">
        <v>20415</v>
      </c>
      <c r="I822" s="104" t="s">
        <v>20416</v>
      </c>
      <c r="J822" s="105" t="str">
        <f t="shared" si="24"/>
        <v>RPZP.01.03.02-32-112/11-01</v>
      </c>
      <c r="K822" s="104" t="s">
        <v>20417</v>
      </c>
      <c r="L822" s="102" t="s">
        <v>20418</v>
      </c>
      <c r="M822" s="102" t="s">
        <v>10585</v>
      </c>
      <c r="N822" s="102" t="s">
        <v>10584</v>
      </c>
      <c r="O822" s="106" t="s">
        <v>12168</v>
      </c>
      <c r="P822" s="92" t="str">
        <f>VLOOKUP(F822,'[2]kiedy utworzył wop'!B:H,7,FALSE)</f>
        <v>2013-03-19</v>
      </c>
      <c r="Q822" s="107" t="s">
        <v>3297</v>
      </c>
      <c r="R822" s="108" t="str">
        <f t="shared" si="25"/>
        <v>2013</v>
      </c>
      <c r="S822" s="109" t="s">
        <v>12110</v>
      </c>
      <c r="T822" s="96">
        <f>VLOOKUP(F822,'[2]dofinansowanie '!P:AI,20,FALSE)</f>
        <v>18984.34</v>
      </c>
      <c r="U822" t="str">
        <f>VLOOKUP(F822,'[2]baza umowy'!A:AJ,36,FALSE)</f>
        <v>00 Nie dotyczy</v>
      </c>
      <c r="V822" t="str">
        <f>VLOOKUP(F822,'[2]baza umowy'!H:AH,27,FALSE)</f>
        <v>05 Usługi w zakresie zaawansowanego wsparcia dla przedsiębiorstw i grup przedsiębiorstw</v>
      </c>
      <c r="W822" t="str">
        <f>VLOOKUP(F822,'[2]baza umowy'!H:AK,30,FALSE)</f>
        <v>22 Inne niewyszczególnione usługi</v>
      </c>
      <c r="X822" t="str">
        <f>VLOOKUP(F822,'[2]baza umowy'!A:AM,39,FALSE)</f>
        <v>"Konsbud" Projektowanie i Realizacja Konstrukcji Budowlanych Przemysław Żurowski</v>
      </c>
      <c r="Y822" t="str">
        <f>VLOOKUP(F822,'[2]baza umowy'!A:AU,47,FALSE)</f>
        <v>osoba fizyczna prowadząca działalność gospodarczą - mikro przedsiębiorstwo</v>
      </c>
      <c r="Z822" t="str">
        <f>VLOOKUP(F822,'[2]baza umowy'!A:AW,49,FALSE)</f>
        <v>przedsiębiorca lub przedsiębiorstwo</v>
      </c>
      <c r="AA822" t="str">
        <f>VLOOKUP(F822,'[2]baza umowy'!A:AL,38,FALSE)</f>
        <v>8581297743</v>
      </c>
    </row>
    <row r="823" spans="1:27" x14ac:dyDescent="0.25">
      <c r="A823" t="str">
        <f>VLOOKUP(F823,'[2]baza umowy'!A:B,2,FALSE)</f>
        <v>RPZP.01.00.00</v>
      </c>
      <c r="B823" t="str">
        <f>VLOOKUP(F823,'[2]baza umowy'!A:C,3,FALSE)</f>
        <v>RPZP.01.03.00</v>
      </c>
      <c r="C823" t="str">
        <f>VLOOKUP(F823,'[2]baza umowy'!A:D,4,FALSE)</f>
        <v>RPZP.01.03.02</v>
      </c>
      <c r="D823" s="102" t="s">
        <v>10724</v>
      </c>
      <c r="E823" s="103" t="str">
        <f>VLOOKUP(F823,'[2]baza umowy'!A:E,5,FALSE)</f>
        <v>RPZP.01.03.02-32-005/12-01</v>
      </c>
      <c r="F823" s="102" t="s">
        <v>10727</v>
      </c>
      <c r="G823" s="89" t="e">
        <f>VLOOKUP(F823,baza!G:G,1,FALSE)</f>
        <v>#N/A</v>
      </c>
      <c r="H823" s="102" t="s">
        <v>20419</v>
      </c>
      <c r="I823" s="104" t="s">
        <v>10724</v>
      </c>
      <c r="J823" s="105" t="str">
        <f t="shared" si="24"/>
        <v>RPZP.01.03.02-32-005/12-01</v>
      </c>
      <c r="K823" s="104" t="s">
        <v>20420</v>
      </c>
      <c r="L823" s="102" t="s">
        <v>20421</v>
      </c>
      <c r="M823" s="102" t="s">
        <v>10731</v>
      </c>
      <c r="N823" s="102" t="s">
        <v>10730</v>
      </c>
      <c r="O823" s="106" t="s">
        <v>12168</v>
      </c>
      <c r="P823" s="92" t="str">
        <f>VLOOKUP(F823,'[2]kiedy utworzył wop'!B:H,7,FALSE)</f>
        <v>2013-03-19</v>
      </c>
      <c r="Q823" s="107" t="s">
        <v>3297</v>
      </c>
      <c r="R823" s="108" t="str">
        <f t="shared" si="25"/>
        <v>2013</v>
      </c>
      <c r="S823" s="109" t="s">
        <v>12110</v>
      </c>
      <c r="T823" s="96">
        <f>VLOOKUP(F823,'[2]dofinansowanie '!P:AI,20,FALSE)</f>
        <v>12090.47</v>
      </c>
      <c r="U823" t="str">
        <f>VLOOKUP(F823,'[2]baza umowy'!A:AJ,36,FALSE)</f>
        <v>00 Nie dotyczy</v>
      </c>
      <c r="V823" t="str">
        <f>VLOOKUP(F823,'[2]baza umowy'!H:AH,27,FALSE)</f>
        <v>05 Usługi w zakresie zaawansowanego wsparcia dla przedsiębiorstw i grup przedsiębiorstw</v>
      </c>
      <c r="W823" t="str">
        <f>VLOOKUP(F823,'[2]baza umowy'!H:AK,30,FALSE)</f>
        <v>06 Nieokreślony przemysł wytwórczy</v>
      </c>
      <c r="X823" t="str">
        <f>VLOOKUP(F823,'[2]baza umowy'!A:AM,39,FALSE)</f>
        <v>LINK 1 WĘDZIŃSKI MACIEJ</v>
      </c>
      <c r="Y823" t="str">
        <f>VLOOKUP(F823,'[2]baza umowy'!A:AU,47,FALSE)</f>
        <v>osoba fizyczna prowadząca działalność gospodarczą - mikro przedsiębiorstwo</v>
      </c>
      <c r="Z823" t="str">
        <f>VLOOKUP(F823,'[2]baza umowy'!A:AW,49,FALSE)</f>
        <v>przedsiębiorca lub przedsiębiorstwo</v>
      </c>
      <c r="AA823" t="str">
        <f>VLOOKUP(F823,'[2]baza umowy'!A:AL,38,FALSE)</f>
        <v>8510013276</v>
      </c>
    </row>
    <row r="824" spans="1:27" x14ac:dyDescent="0.25">
      <c r="A824" t="str">
        <f>VLOOKUP(F824,'[2]baza umowy'!A:B,2,FALSE)</f>
        <v>RPZP.01.00.00</v>
      </c>
      <c r="B824" t="str">
        <f>VLOOKUP(F824,'[2]baza umowy'!A:C,3,FALSE)</f>
        <v>RPZP.01.03.00</v>
      </c>
      <c r="C824" t="str">
        <f>VLOOKUP(F824,'[2]baza umowy'!A:D,4,FALSE)</f>
        <v>RPZP.01.03.01</v>
      </c>
      <c r="D824" s="102" t="s">
        <v>11057</v>
      </c>
      <c r="E824" s="103" t="str">
        <f>VLOOKUP(F824,'[2]baza umowy'!A:E,5,FALSE)</f>
        <v>RPZP.01.03.01-32-083/11-03</v>
      </c>
      <c r="F824" s="102" t="s">
        <v>11060</v>
      </c>
      <c r="G824" s="89" t="e">
        <f>VLOOKUP(F824,baza!G:G,1,FALSE)</f>
        <v>#N/A</v>
      </c>
      <c r="H824" s="102" t="s">
        <v>20422</v>
      </c>
      <c r="I824" s="104" t="s">
        <v>20423</v>
      </c>
      <c r="J824" s="105" t="str">
        <f t="shared" si="24"/>
        <v>RPZP.01.03.01-32-083/11-02</v>
      </c>
      <c r="K824" s="104" t="s">
        <v>20424</v>
      </c>
      <c r="L824" s="102" t="s">
        <v>20425</v>
      </c>
      <c r="M824" s="102" t="s">
        <v>11064</v>
      </c>
      <c r="N824" s="102" t="s">
        <v>11063</v>
      </c>
      <c r="O824" s="106" t="s">
        <v>12168</v>
      </c>
      <c r="P824" s="92" t="str">
        <f>VLOOKUP(F824,'[2]kiedy utworzył wop'!B:H,7,FALSE)</f>
        <v>2013-03-19</v>
      </c>
      <c r="Q824" s="107" t="s">
        <v>3297</v>
      </c>
      <c r="R824" s="108" t="str">
        <f t="shared" si="25"/>
        <v>2013</v>
      </c>
      <c r="S824" s="109" t="s">
        <v>12110</v>
      </c>
      <c r="T824" s="96">
        <f>VLOOKUP(F824,'[2]dofinansowanie '!P:AI,20,FALSE)</f>
        <v>11316</v>
      </c>
      <c r="U824" t="str">
        <f>VLOOKUP(F824,'[2]baza umowy'!A:AJ,36,FALSE)</f>
        <v>01 Obszar miejski</v>
      </c>
      <c r="V824" t="str">
        <f>VLOOKUP(F824,'[2]baza umowy'!H:AH,27,FALSE)</f>
        <v>05 Usługi w zakresie zaawansowanego wsparcia dla przedsiębiorstw i grup przedsiębiorstw</v>
      </c>
      <c r="W824" t="str">
        <f>VLOOKUP(F824,'[2]baza umowy'!H:AK,30,FALSE)</f>
        <v>18 Edukacja</v>
      </c>
      <c r="X824" t="str">
        <f>VLOOKUP(F824,'[2]baza umowy'!A:AM,39,FALSE)</f>
        <v>Przedsiębiorstwo Organizacji Wdrożeń AYA spółka z o.o.</v>
      </c>
      <c r="Y824" t="str">
        <f>VLOOKUP(F824,'[2]baza umowy'!A:AU,47,FALSE)</f>
        <v>spółka z ograniczoną odpowiedzialnością - małe przedsiębiorstwo</v>
      </c>
      <c r="Z824" t="str">
        <f>VLOOKUP(F824,'[2]baza umowy'!A:AW,49,FALSE)</f>
        <v>przedsiębiorca lub przedsiębiorstwo</v>
      </c>
      <c r="AA824" t="str">
        <f>VLOOKUP(F824,'[2]baza umowy'!A:AL,38,FALSE)</f>
        <v>6690500969</v>
      </c>
    </row>
    <row r="825" spans="1:27" x14ac:dyDescent="0.25">
      <c r="A825" t="str">
        <f>VLOOKUP(F825,'[2]baza umowy'!A:B,2,FALSE)</f>
        <v>RPZP.01.00.00</v>
      </c>
      <c r="B825" t="str">
        <f>VLOOKUP(F825,'[2]baza umowy'!A:C,3,FALSE)</f>
        <v>RPZP.01.01.00</v>
      </c>
      <c r="C825" t="str">
        <f>VLOOKUP(F825,'[2]baza umowy'!A:D,4,FALSE)</f>
        <v>RPZP.01.01.02</v>
      </c>
      <c r="D825" s="102" t="s">
        <v>9395</v>
      </c>
      <c r="E825" s="103" t="str">
        <f>VLOOKUP(F825,'[2]baza umowy'!A:E,5,FALSE)</f>
        <v>RPZP.01.01.02-32-046/09-05</v>
      </c>
      <c r="F825" s="102" t="s">
        <v>9398</v>
      </c>
      <c r="G825" s="89" t="e">
        <f>VLOOKUP(F825,baza!G:G,1,FALSE)</f>
        <v>#N/A</v>
      </c>
      <c r="H825" s="102" t="s">
        <v>20426</v>
      </c>
      <c r="I825" s="104" t="s">
        <v>20427</v>
      </c>
      <c r="J825" s="105" t="str">
        <f t="shared" si="24"/>
        <v>RPZP.01.01.02-32-046/09-06</v>
      </c>
      <c r="K825" s="104" t="s">
        <v>20428</v>
      </c>
      <c r="L825" s="102" t="s">
        <v>20429</v>
      </c>
      <c r="M825" s="102" t="s">
        <v>9402</v>
      </c>
      <c r="N825" s="102" t="s">
        <v>9401</v>
      </c>
      <c r="O825" s="106" t="s">
        <v>20430</v>
      </c>
      <c r="P825" s="92" t="str">
        <f>VLOOKUP(F825,'[2]kiedy utworzył wop'!B:H,7,FALSE)</f>
        <v>2013-03-21</v>
      </c>
      <c r="Q825" s="107" t="s">
        <v>3297</v>
      </c>
      <c r="R825" s="108" t="str">
        <f t="shared" si="25"/>
        <v>2013</v>
      </c>
      <c r="S825" s="109" t="s">
        <v>20407</v>
      </c>
      <c r="T825" s="96">
        <f>VLOOKUP(F825,'[2]dofinansowanie '!P:AI,20,FALSE)</f>
        <v>672999.8</v>
      </c>
      <c r="U825" t="str">
        <f>VLOOKUP(F825,'[2]baza umowy'!A:AJ,36,FALSE)</f>
        <v>01 Obszar miejski</v>
      </c>
      <c r="V825" t="str">
        <f>VLOOKUP(F825,'[2]baza umowy'!H:AH,27,FALSE)</f>
        <v>08 Inne inwestycje w przedsiębiorstwa</v>
      </c>
      <c r="W825" t="str">
        <f>VLOOKUP(F825,'[2]baza umowy'!H:AK,30,FALSE)</f>
        <v>06 Nieokreślony przemysł wytwórczy</v>
      </c>
      <c r="X825" t="str">
        <f>VLOOKUP(F825,'[2]baza umowy'!A:AM,39,FALSE)</f>
        <v>„ESJOT” Janowski i Braun- Spółka Komandytowa</v>
      </c>
      <c r="Y825" t="str">
        <f>VLOOKUP(F825,'[2]baza umowy'!A:AU,47,FALSE)</f>
        <v>spółka komandytowa - średnie przedsiębiorstwo</v>
      </c>
      <c r="Z825" t="str">
        <f>VLOOKUP(F825,'[2]baza umowy'!A:AW,49,FALSE)</f>
        <v>przedsiębiorca lub przedsiębiorstwo</v>
      </c>
      <c r="AA825" t="str">
        <f>VLOOKUP(F825,'[2]baza umowy'!A:AL,38,FALSE)</f>
        <v>7651000335</v>
      </c>
    </row>
    <row r="826" spans="1:27" x14ac:dyDescent="0.25">
      <c r="A826" t="str">
        <f>VLOOKUP(F826,'[2]baza umowy'!A:B,2,FALSE)</f>
        <v>RPZP.04.00.00</v>
      </c>
      <c r="B826" t="str">
        <f>VLOOKUP(F826,'[2]baza umowy'!A:C,3,FALSE)</f>
        <v>RPZP.04.04.00</v>
      </c>
      <c r="C826">
        <f>VLOOKUP(F826,'[2]baza umowy'!A:D,4,FALSE)</f>
        <v>0</v>
      </c>
      <c r="D826" s="102" t="s">
        <v>12278</v>
      </c>
      <c r="E826" s="103" t="str">
        <f>VLOOKUP(F826,'[2]baza umowy'!A:E,5,FALSE)</f>
        <v>RPZP.04.04.00-32-008/11-01</v>
      </c>
      <c r="F826" s="102" t="s">
        <v>12281</v>
      </c>
      <c r="G826" s="89" t="e">
        <f>VLOOKUP(F826,baza!G:G,1,FALSE)</f>
        <v>#N/A</v>
      </c>
      <c r="H826" s="102" t="s">
        <v>20431</v>
      </c>
      <c r="I826" s="104" t="s">
        <v>20432</v>
      </c>
      <c r="J826" s="105" t="str">
        <f t="shared" si="24"/>
        <v>RPZP.04.04.00-32-008/11-04</v>
      </c>
      <c r="K826" s="104" t="s">
        <v>20433</v>
      </c>
      <c r="L826" s="102" t="s">
        <v>20434</v>
      </c>
      <c r="M826" s="102" t="s">
        <v>12285</v>
      </c>
      <c r="N826" s="102" t="s">
        <v>12284</v>
      </c>
      <c r="O826" s="106" t="s">
        <v>12334</v>
      </c>
      <c r="P826" s="92" t="str">
        <f>VLOOKUP(F826,'[2]kiedy utworzył wop'!B:H,7,FALSE)</f>
        <v>2013-03-26</v>
      </c>
      <c r="Q826" s="107" t="s">
        <v>3297</v>
      </c>
      <c r="R826" s="108" t="str">
        <f t="shared" si="25"/>
        <v>2013</v>
      </c>
      <c r="S826" s="109" t="s">
        <v>20407</v>
      </c>
      <c r="T826" s="96">
        <f>VLOOKUP(F826,'[2]dofinansowanie '!P:AI,20,FALSE)</f>
        <v>753043.47</v>
      </c>
      <c r="U826" t="str">
        <f>VLOOKUP(F826,'[2]baza umowy'!A:AJ,36,FALSE)</f>
        <v>01 Obszar miejski</v>
      </c>
      <c r="V826" t="str">
        <f>VLOOKUP(F826,'[2]baza umowy'!H:AH,27,FALSE)</f>
        <v>47 Jakość powietrza</v>
      </c>
      <c r="W826" t="str">
        <f>VLOOKUP(F826,'[2]baza umowy'!H:AK,30,FALSE)</f>
        <v>08 Wytwarzanie i dystrybucja energii elektrycznej, gazu i ciepła</v>
      </c>
      <c r="X826" t="str">
        <f>VLOOKUP(F826,'[2]baza umowy'!A:AM,39,FALSE)</f>
        <v>PRZEDSIĘBIORSTWO ENERGETYKI CIEPLNEJ SPÓŁKA AKCYJNA</v>
      </c>
      <c r="Y826" t="str">
        <f>VLOOKUP(F826,'[2]baza umowy'!A:AU,47,FALSE)</f>
        <v>spółka akcyjna - duże przedsiębiorstwo</v>
      </c>
      <c r="Z826" t="str">
        <f>VLOOKUP(F826,'[2]baza umowy'!A:AW,49,FALSE)</f>
        <v>przedsiębiorca lub przedsiębiorstwo</v>
      </c>
      <c r="AA826" t="str">
        <f>VLOOKUP(F826,'[2]baza umowy'!A:AL,38,FALSE)</f>
        <v>8510205550</v>
      </c>
    </row>
    <row r="827" spans="1:27" x14ac:dyDescent="0.25">
      <c r="A827" t="str">
        <f>VLOOKUP(F827,'[2]baza umowy'!A:B,2,FALSE)</f>
        <v>RPZP.01.00.00</v>
      </c>
      <c r="B827" t="str">
        <f>VLOOKUP(F827,'[2]baza umowy'!A:C,3,FALSE)</f>
        <v>RPZP.01.01.00</v>
      </c>
      <c r="C827" t="str">
        <f>VLOOKUP(F827,'[2]baza umowy'!A:D,4,FALSE)</f>
        <v>RPZP.01.01.02</v>
      </c>
      <c r="D827" s="102" t="s">
        <v>11091</v>
      </c>
      <c r="E827" s="103" t="str">
        <f>VLOOKUP(F827,'[2]baza umowy'!A:E,5,FALSE)</f>
        <v>RPZP.01.01.02-32-237/10-04</v>
      </c>
      <c r="F827" s="102" t="s">
        <v>11094</v>
      </c>
      <c r="G827" s="89" t="e">
        <f>VLOOKUP(F827,baza!G:G,1,FALSE)</f>
        <v>#N/A</v>
      </c>
      <c r="H827" s="102" t="s">
        <v>20435</v>
      </c>
      <c r="I827" s="104" t="s">
        <v>20436</v>
      </c>
      <c r="J827" s="105" t="str">
        <f t="shared" si="24"/>
        <v>RPZP.01.01.02-32-237/10-05</v>
      </c>
      <c r="K827" s="104" t="s">
        <v>20437</v>
      </c>
      <c r="L827" s="102" t="s">
        <v>20438</v>
      </c>
      <c r="M827" s="102" t="s">
        <v>11097</v>
      </c>
      <c r="N827" s="102" t="s">
        <v>3878</v>
      </c>
      <c r="O827" s="106" t="s">
        <v>12163</v>
      </c>
      <c r="P827" s="92" t="str">
        <f>VLOOKUP(F827,'[2]kiedy utworzył wop'!B:H,7,FALSE)</f>
        <v>2013-03-26</v>
      </c>
      <c r="Q827" s="107" t="s">
        <v>3297</v>
      </c>
      <c r="R827" s="108" t="str">
        <f t="shared" si="25"/>
        <v>2013</v>
      </c>
      <c r="S827" s="109" t="s">
        <v>20407</v>
      </c>
      <c r="T827" s="96">
        <f>VLOOKUP(F827,'[2]dofinansowanie '!P:AI,20,FALSE)</f>
        <v>115907.61</v>
      </c>
      <c r="U827" t="str">
        <f>VLOOKUP(F827,'[2]baza umowy'!A:AJ,36,FALSE)</f>
        <v>01 Obszar miejski</v>
      </c>
      <c r="V827" t="str">
        <f>VLOOKUP(F827,'[2]baza umowy'!H:AH,27,FALSE)</f>
        <v>08 Inne inwestycje w przedsiębiorstwa</v>
      </c>
      <c r="W827" t="str">
        <f>VLOOKUP(F827,'[2]baza umowy'!H:AK,30,FALSE)</f>
        <v>22 Inne niewyszczególnione usługi</v>
      </c>
      <c r="X827" t="str">
        <f>VLOOKUP(F827,'[2]baza umowy'!A:AM,39,FALSE)</f>
        <v>Okręgowe Przedsiębiorstwo Geodezyjno-Kartograficzne Spółka z ograniczoną odpowiedzialnością</v>
      </c>
      <c r="Y827" t="str">
        <f>VLOOKUP(F827,'[2]baza umowy'!A:AU,47,FALSE)</f>
        <v>spółka z ograniczoną odpowiedzialnością - średnie przedsiębiorstwo</v>
      </c>
      <c r="Z827" t="str">
        <f>VLOOKUP(F827,'[2]baza umowy'!A:AW,49,FALSE)</f>
        <v>przedsiębiorca lub przedsiębiorstwo</v>
      </c>
      <c r="AA827" t="str">
        <f>VLOOKUP(F827,'[2]baza umowy'!A:AL,38,FALSE)</f>
        <v>6690502632</v>
      </c>
    </row>
    <row r="828" spans="1:27" x14ac:dyDescent="0.25">
      <c r="A828" t="str">
        <f>VLOOKUP(F828,'[2]baza umowy'!A:B,2,FALSE)</f>
        <v>RPZP.01.00.00</v>
      </c>
      <c r="B828" t="str">
        <f>VLOOKUP(F828,'[2]baza umowy'!A:C,3,FALSE)</f>
        <v>RPZP.01.01.00</v>
      </c>
      <c r="C828" t="str">
        <f>VLOOKUP(F828,'[2]baza umowy'!A:D,4,FALSE)</f>
        <v>RPZP.01.01.02</v>
      </c>
      <c r="D828" s="102" t="s">
        <v>10964</v>
      </c>
      <c r="E828" s="103" t="str">
        <f>VLOOKUP(F828,'[2]baza umowy'!A:E,5,FALSE)</f>
        <v>RPZP.01.01.02-32-194/09-04</v>
      </c>
      <c r="F828" s="102" t="s">
        <v>10967</v>
      </c>
      <c r="G828" s="89" t="e">
        <f>VLOOKUP(F828,baza!G:G,1,FALSE)</f>
        <v>#N/A</v>
      </c>
      <c r="H828" s="102" t="s">
        <v>20439</v>
      </c>
      <c r="I828" s="104" t="s">
        <v>20440</v>
      </c>
      <c r="J828" s="105" t="str">
        <f t="shared" si="24"/>
        <v>RPZP.01.01.02-32-194/09-08</v>
      </c>
      <c r="K828" s="104" t="s">
        <v>20441</v>
      </c>
      <c r="L828" s="102" t="s">
        <v>20442</v>
      </c>
      <c r="M828" s="102" t="s">
        <v>10970</v>
      </c>
      <c r="N828" s="102" t="s">
        <v>10969</v>
      </c>
      <c r="O828" s="106" t="s">
        <v>20430</v>
      </c>
      <c r="P828" s="92" t="str">
        <f>VLOOKUP(F828,'[2]kiedy utworzył wop'!B:H,7,FALSE)</f>
        <v>2013-03-26</v>
      </c>
      <c r="Q828" s="107" t="s">
        <v>3297</v>
      </c>
      <c r="R828" s="108" t="str">
        <f t="shared" si="25"/>
        <v>2013</v>
      </c>
      <c r="S828" s="109" t="s">
        <v>20407</v>
      </c>
      <c r="T828" s="96">
        <f>VLOOKUP(F828,'[2]dofinansowanie '!P:AI,20,FALSE)</f>
        <v>1315888.1399999999</v>
      </c>
      <c r="U828" t="str">
        <f>VLOOKUP(F828,'[2]baza umowy'!A:AJ,36,FALSE)</f>
        <v>01 Obszar miejski</v>
      </c>
      <c r="V828" t="str">
        <f>VLOOKUP(F828,'[2]baza umowy'!H:AH,27,FALSE)</f>
        <v>08 Inne inwestycje w przedsiębiorstwa</v>
      </c>
      <c r="W828" t="str">
        <f>VLOOKUP(F828,'[2]baza umowy'!H:AK,30,FALSE)</f>
        <v>06 Nieokreślony przemysł wytwórczy</v>
      </c>
      <c r="X828" t="str">
        <f>VLOOKUP(F828,'[2]baza umowy'!A:AM,39,FALSE)</f>
        <v>MPS INTERNATIONAL LTD. Spółka z ograniczoną odpowiedzialnością</v>
      </c>
      <c r="Y828" t="str">
        <f>VLOOKUP(F828,'[2]baza umowy'!A:AU,47,FALSE)</f>
        <v>spółka z ograniczoną odpowiedzialnością - średnie przedsiębiorstwo</v>
      </c>
      <c r="Z828" t="str">
        <f>VLOOKUP(F828,'[2]baza umowy'!A:AW,49,FALSE)</f>
        <v>przedsiębiorca lub przedsiębiorstwo</v>
      </c>
      <c r="AA828" t="str">
        <f>VLOOKUP(F828,'[2]baza umowy'!A:AL,38,FALSE)</f>
        <v>6690501259</v>
      </c>
    </row>
    <row r="829" spans="1:27" x14ac:dyDescent="0.25">
      <c r="A829" t="str">
        <f>VLOOKUP(F829,'[2]baza umowy'!A:B,2,FALSE)</f>
        <v>RPZP.01.00.00</v>
      </c>
      <c r="B829" t="str">
        <f>VLOOKUP(F829,'[2]baza umowy'!A:C,3,FALSE)</f>
        <v>RPZP.01.03.00</v>
      </c>
      <c r="C829" t="str">
        <f>VLOOKUP(F829,'[2]baza umowy'!A:D,4,FALSE)</f>
        <v>RPZP.01.03.01</v>
      </c>
      <c r="D829" s="102" t="s">
        <v>12325</v>
      </c>
      <c r="E829" s="103" t="str">
        <f>VLOOKUP(F829,'[2]baza umowy'!A:E,5,FALSE)</f>
        <v>RPZP.01.03.01-32-015/11-03</v>
      </c>
      <c r="F829" s="102" t="s">
        <v>12328</v>
      </c>
      <c r="G829" s="89" t="e">
        <f>VLOOKUP(F829,baza!G:G,1,FALSE)</f>
        <v>#N/A</v>
      </c>
      <c r="H829" s="102" t="s">
        <v>20443</v>
      </c>
      <c r="I829" s="104" t="s">
        <v>20444</v>
      </c>
      <c r="J829" s="105" t="str">
        <f t="shared" si="24"/>
        <v>RPZP.01.03.01-32-015/11-04</v>
      </c>
      <c r="K829" s="104" t="s">
        <v>20445</v>
      </c>
      <c r="L829" s="102">
        <v>7047665774</v>
      </c>
      <c r="M829" s="102" t="s">
        <v>12331</v>
      </c>
      <c r="N829" s="102" t="s">
        <v>10584</v>
      </c>
      <c r="O829" s="106" t="s">
        <v>12334</v>
      </c>
      <c r="P829" s="92" t="str">
        <f>VLOOKUP(F829,'[2]kiedy utworzył wop'!B:H,7,FALSE)</f>
        <v>2013-03-27</v>
      </c>
      <c r="Q829" s="107" t="s">
        <v>3297</v>
      </c>
      <c r="R829" s="108" t="str">
        <f t="shared" si="25"/>
        <v>2013</v>
      </c>
      <c r="S829" s="109" t="s">
        <v>3300</v>
      </c>
      <c r="T829" s="96">
        <f>VLOOKUP(F829,'[2]dofinansowanie '!P:AI,20,FALSE)</f>
        <v>40000</v>
      </c>
      <c r="U829" t="str">
        <f>VLOOKUP(F829,'[2]baza umowy'!A:AJ,36,FALSE)</f>
        <v>01 Obszar miejski</v>
      </c>
      <c r="V829" t="str">
        <f>VLOOKUP(F829,'[2]baza umowy'!H:AH,27,FALSE)</f>
        <v>05 Usługi w zakresie zaawansowanego wsparcia dla przedsiębiorstw i grup przedsiębiorstw</v>
      </c>
      <c r="W829" t="str">
        <f>VLOOKUP(F829,'[2]baza umowy'!H:AK,30,FALSE)</f>
        <v>12 Budownictwo</v>
      </c>
      <c r="X829" t="str">
        <f>VLOOKUP(F829,'[2]baza umowy'!A:AM,39,FALSE)</f>
        <v>„KONSBUD” PROJEKTOWANIE I REALIZACJA KONSTRUKCJI BUDOWLANYCH PRZEMYSŁAW ŻUROWSKI</v>
      </c>
      <c r="Y829" t="str">
        <f>VLOOKUP(F829,'[2]baza umowy'!A:AU,47,FALSE)</f>
        <v>osoba fizyczna prowadząca działalność gospodarczą - mikro przedsiębiorstwo</v>
      </c>
      <c r="Z829" t="str">
        <f>VLOOKUP(F829,'[2]baza umowy'!A:AW,49,FALSE)</f>
        <v>przedsiębiorca lub przedsiębiorstwo</v>
      </c>
      <c r="AA829" t="str">
        <f>VLOOKUP(F829,'[2]baza umowy'!A:AL,38,FALSE)</f>
        <v>8581297743</v>
      </c>
    </row>
    <row r="830" spans="1:27" x14ac:dyDescent="0.25">
      <c r="A830" t="str">
        <f>VLOOKUP(F830,'[2]baza umowy'!A:B,2,FALSE)</f>
        <v>RPZP.01.00.00</v>
      </c>
      <c r="B830" t="str">
        <f>VLOOKUP(F830,'[2]baza umowy'!A:C,3,FALSE)</f>
        <v>RPZP.01.03.00</v>
      </c>
      <c r="C830" t="str">
        <f>VLOOKUP(F830,'[2]baza umowy'!A:D,4,FALSE)</f>
        <v>RPZP.01.03.01</v>
      </c>
      <c r="D830" s="102" t="s">
        <v>10997</v>
      </c>
      <c r="E830" s="103" t="str">
        <f>VLOOKUP(F830,'[2]baza umowy'!A:E,5,FALSE)</f>
        <v>RPZP.01.03.01-32-001/11-03</v>
      </c>
      <c r="F830" s="102" t="s">
        <v>11000</v>
      </c>
      <c r="G830" s="89" t="e">
        <f>VLOOKUP(F830,baza!G:G,1,FALSE)</f>
        <v>#N/A</v>
      </c>
      <c r="H830" s="102" t="s">
        <v>20446</v>
      </c>
      <c r="I830" s="104" t="s">
        <v>20447</v>
      </c>
      <c r="J830" s="105" t="str">
        <f t="shared" si="24"/>
        <v>RPZP.01.03.01-32-001/11-02</v>
      </c>
      <c r="K830" s="104" t="s">
        <v>20448</v>
      </c>
      <c r="L830" s="102" t="s">
        <v>20449</v>
      </c>
      <c r="M830" s="102" t="s">
        <v>6666</v>
      </c>
      <c r="N830" s="102" t="s">
        <v>6665</v>
      </c>
      <c r="O830" s="106" t="s">
        <v>12805</v>
      </c>
      <c r="P830" s="92" t="str">
        <f>VLOOKUP(F830,'[2]kiedy utworzył wop'!B:H,7,FALSE)</f>
        <v>2013-03-27</v>
      </c>
      <c r="Q830" s="107" t="s">
        <v>3297</v>
      </c>
      <c r="R830" s="108" t="str">
        <f t="shared" si="25"/>
        <v>2013</v>
      </c>
      <c r="S830" s="109" t="s">
        <v>3300</v>
      </c>
      <c r="T830" s="96">
        <f>VLOOKUP(F830,'[2]dofinansowanie '!P:AI,20,FALSE)</f>
        <v>34000</v>
      </c>
      <c r="U830" t="str">
        <f>VLOOKUP(F830,'[2]baza umowy'!A:AJ,36,FALSE)</f>
        <v>01 Obszar miejski</v>
      </c>
      <c r="V830" t="str">
        <f>VLOOKUP(F830,'[2]baza umowy'!H:AH,27,FALSE)</f>
        <v>05 Usługi w zakresie zaawansowanego wsparcia dla przedsiębiorstw i grup przedsiębiorstw</v>
      </c>
      <c r="W830" t="str">
        <f>VLOOKUP(F830,'[2]baza umowy'!H:AK,30,FALSE)</f>
        <v>06 Nieokreślony przemysł wytwórczy</v>
      </c>
      <c r="X830" t="str">
        <f>VLOOKUP(F830,'[2]baza umowy'!A:AM,39,FALSE)</f>
        <v>HORSEPOWER TUNING PRZEMYSŁAW GRZELIŃSKI</v>
      </c>
      <c r="Y830" t="str">
        <f>VLOOKUP(F830,'[2]baza umowy'!A:AU,47,FALSE)</f>
        <v>osoba fizyczna prowadząca działalność gospodarczą - mikro przedsiębiorstwo</v>
      </c>
      <c r="Z830" t="str">
        <f>VLOOKUP(F830,'[2]baza umowy'!A:AW,49,FALSE)</f>
        <v>przedsiębiorca lub przedsiębiorstwo</v>
      </c>
      <c r="AA830" t="str">
        <f>VLOOKUP(F830,'[2]baza umowy'!A:AL,38,FALSE)</f>
        <v>8521137823</v>
      </c>
    </row>
    <row r="831" spans="1:27" x14ac:dyDescent="0.25">
      <c r="A831" t="str">
        <f>VLOOKUP(F831,'[2]baza umowy'!A:B,2,FALSE)</f>
        <v>RPZP.01.00.00</v>
      </c>
      <c r="B831" t="str">
        <f>VLOOKUP(F831,'[2]baza umowy'!A:C,3,FALSE)</f>
        <v>RPZP.01.01.00</v>
      </c>
      <c r="C831" t="str">
        <f>VLOOKUP(F831,'[2]baza umowy'!A:D,4,FALSE)</f>
        <v>RPZP.01.01.01</v>
      </c>
      <c r="D831" s="102" t="s">
        <v>9624</v>
      </c>
      <c r="E831" s="103" t="str">
        <f>VLOOKUP(F831,'[2]baza umowy'!A:E,5,FALSE)</f>
        <v>RPZP.01.01.01-32-349/10-03</v>
      </c>
      <c r="F831" s="102" t="s">
        <v>9627</v>
      </c>
      <c r="G831" s="89" t="e">
        <f>VLOOKUP(F831,baza!G:G,1,FALSE)</f>
        <v>#N/A</v>
      </c>
      <c r="H831" s="102" t="s">
        <v>20450</v>
      </c>
      <c r="I831" s="104" t="s">
        <v>20451</v>
      </c>
      <c r="J831" s="105" t="str">
        <f t="shared" si="24"/>
        <v>RPZP.01.01.01-32-349/10-06</v>
      </c>
      <c r="K831" s="104" t="s">
        <v>20452</v>
      </c>
      <c r="L831" s="102" t="s">
        <v>20453</v>
      </c>
      <c r="M831" s="102" t="s">
        <v>9631</v>
      </c>
      <c r="N831" s="102" t="s">
        <v>9630</v>
      </c>
      <c r="O831" s="106" t="s">
        <v>12177</v>
      </c>
      <c r="P831" s="92" t="str">
        <f>VLOOKUP(F831,'[2]kiedy utworzył wop'!B:H,7,FALSE)</f>
        <v>2013-03-29</v>
      </c>
      <c r="Q831" s="107" t="s">
        <v>3297</v>
      </c>
      <c r="R831" s="108" t="str">
        <f t="shared" si="25"/>
        <v>2013</v>
      </c>
      <c r="S831" s="109" t="s">
        <v>3300</v>
      </c>
      <c r="T831" s="96">
        <f>VLOOKUP(F831,'[2]dofinansowanie '!P:AI,20,FALSE)</f>
        <v>971874.52</v>
      </c>
      <c r="U831" t="str">
        <f>VLOOKUP(F831,'[2]baza umowy'!A:AJ,36,FALSE)</f>
        <v>01 Obszar miejski</v>
      </c>
      <c r="V831" t="str">
        <f>VLOOKUP(F831,'[2]baza umowy'!H:AH,27,FALSE)</f>
        <v>08 Inne inwestycje w przedsiębiorstwa</v>
      </c>
      <c r="W831" t="str">
        <f>VLOOKUP(F831,'[2]baza umowy'!H:AK,30,FALSE)</f>
        <v>22 Inne niewyszczególnione usługi</v>
      </c>
      <c r="X831" t="str">
        <f>VLOOKUP(F831,'[2]baza umowy'!A:AM,39,FALSE)</f>
        <v>Marek Nowaczyk</v>
      </c>
      <c r="Y831" t="str">
        <f>VLOOKUP(F831,'[2]baza umowy'!A:AU,47,FALSE)</f>
        <v>osoba fizyczna prowadząca działalność gospodarczą - mikro przedsiębiorstwo</v>
      </c>
      <c r="Z831" t="str">
        <f>VLOOKUP(F831,'[2]baza umowy'!A:AW,49,FALSE)</f>
        <v>przedsiębiorca lub przedsiębiorstwo</v>
      </c>
      <c r="AA831" t="str">
        <f>VLOOKUP(F831,'[2]baza umowy'!A:AL,38,FALSE)</f>
        <v>8521653298</v>
      </c>
    </row>
    <row r="832" spans="1:27" x14ac:dyDescent="0.25">
      <c r="A832" t="str">
        <f>VLOOKUP(F832,'[2]baza umowy'!A:B,2,FALSE)</f>
        <v>RPZP.07.00.00</v>
      </c>
      <c r="B832" t="str">
        <f>VLOOKUP(F832,'[2]baza umowy'!A:C,3,FALSE)</f>
        <v>RPZP.07.01.00</v>
      </c>
      <c r="C832" t="str">
        <f>VLOOKUP(F832,'[2]baza umowy'!A:D,4,FALSE)</f>
        <v>RPZP.07.01.02</v>
      </c>
      <c r="D832" s="102" t="s">
        <v>4471</v>
      </c>
      <c r="E832" s="103" t="str">
        <f>VLOOKUP(F832,'[2]baza umowy'!A:E,5,FALSE)</f>
        <v>RPZP.07.01.02-32-015/09-02</v>
      </c>
      <c r="F832" s="102" t="s">
        <v>4474</v>
      </c>
      <c r="G832" s="89" t="e">
        <f>VLOOKUP(F832,baza!G:G,1,FALSE)</f>
        <v>#N/A</v>
      </c>
      <c r="H832" s="102" t="s">
        <v>20454</v>
      </c>
      <c r="I832" s="104" t="s">
        <v>20455</v>
      </c>
      <c r="J832" s="105" t="str">
        <f t="shared" si="24"/>
        <v>RPZP.07.01.02-32-015/09-06</v>
      </c>
      <c r="K832" s="104" t="s">
        <v>20456</v>
      </c>
      <c r="L832" s="102" t="s">
        <v>20457</v>
      </c>
      <c r="M832" s="102" t="s">
        <v>4479</v>
      </c>
      <c r="N832" s="102" t="s">
        <v>4478</v>
      </c>
      <c r="O832" s="106" t="s">
        <v>12389</v>
      </c>
      <c r="P832" s="92" t="str">
        <f>VLOOKUP(F832,'[2]kiedy utworzył wop'!B:H,7,FALSE)</f>
        <v>2013-04-03</v>
      </c>
      <c r="Q832" s="107" t="s">
        <v>3297</v>
      </c>
      <c r="R832" s="108" t="str">
        <f t="shared" si="25"/>
        <v>2013</v>
      </c>
      <c r="S832" s="109" t="s">
        <v>3300</v>
      </c>
      <c r="T832" s="96">
        <f>VLOOKUP(F832,'[2]dofinansowanie '!P:AI,20,FALSE)</f>
        <v>1409795.25</v>
      </c>
      <c r="U832" t="str">
        <f>VLOOKUP(F832,'[2]baza umowy'!A:AJ,36,FALSE)</f>
        <v>01 Obszar miejski</v>
      </c>
      <c r="V832" t="str">
        <f>VLOOKUP(F832,'[2]baza umowy'!H:AH,27,FALSE)</f>
        <v>75 Infrastruktura systemu oświaty</v>
      </c>
      <c r="W832" t="str">
        <f>VLOOKUP(F832,'[2]baza umowy'!H:AK,30,FALSE)</f>
        <v>18 Edukacja</v>
      </c>
      <c r="X832" t="str">
        <f>VLOOKUP(F832,'[2]baza umowy'!A:AM,39,FALSE)</f>
        <v>Powiat Świdwiński</v>
      </c>
      <c r="Y832" t="str">
        <f>VLOOKUP(F832,'[2]baza umowy'!A:AU,47,FALSE)</f>
        <v>wspólnota samorządowa - powiat</v>
      </c>
      <c r="Z832" t="str">
        <f>VLOOKUP(F832,'[2]baza umowy'!A:AW,49,FALSE)</f>
        <v>Jednostka samorządu terytorialnego</v>
      </c>
      <c r="AA832" t="str">
        <f>VLOOKUP(F832,'[2]baza umowy'!A:AL,38,FALSE)</f>
        <v>6721722985</v>
      </c>
    </row>
    <row r="833" spans="1:27" x14ac:dyDescent="0.25">
      <c r="A833" t="str">
        <f>VLOOKUP(F833,'[2]baza umowy'!A:B,2,FALSE)</f>
        <v>RPZP.07.00.00</v>
      </c>
      <c r="B833" t="str">
        <f>VLOOKUP(F833,'[2]baza umowy'!A:C,3,FALSE)</f>
        <v>RPZP.07.01.00</v>
      </c>
      <c r="C833" t="str">
        <f>VLOOKUP(F833,'[2]baza umowy'!A:D,4,FALSE)</f>
        <v>RPZP.07.01.02</v>
      </c>
      <c r="D833" s="102" t="s">
        <v>10549</v>
      </c>
      <c r="E833" s="103" t="str">
        <f>VLOOKUP(F833,'[2]baza umowy'!A:E,5,FALSE)</f>
        <v>RPZP.07.01.02-32-004/09-05</v>
      </c>
      <c r="F833" s="102" t="s">
        <v>10552</v>
      </c>
      <c r="G833" s="89" t="e">
        <f>VLOOKUP(F833,baza!G:G,1,FALSE)</f>
        <v>#N/A</v>
      </c>
      <c r="H833" s="102" t="s">
        <v>20458</v>
      </c>
      <c r="I833" s="104" t="s">
        <v>20459</v>
      </c>
      <c r="J833" s="105" t="str">
        <f t="shared" si="24"/>
        <v>RPZP.07.01.02-32-004/09-11</v>
      </c>
      <c r="K833" s="104" t="s">
        <v>20460</v>
      </c>
      <c r="L833" s="102" t="s">
        <v>20461</v>
      </c>
      <c r="M833" s="102" t="s">
        <v>8170</v>
      </c>
      <c r="N833" s="102" t="s">
        <v>8169</v>
      </c>
      <c r="O833" s="106" t="s">
        <v>6175</v>
      </c>
      <c r="P833" s="92" t="str">
        <f>VLOOKUP(F833,'[2]kiedy utworzył wop'!B:H,7,FALSE)</f>
        <v>2013-04-03</v>
      </c>
      <c r="Q833" s="107" t="s">
        <v>3297</v>
      </c>
      <c r="R833" s="108" t="str">
        <f t="shared" si="25"/>
        <v>2013</v>
      </c>
      <c r="S833" s="109" t="s">
        <v>3300</v>
      </c>
      <c r="T833" s="96">
        <f>VLOOKUP(F833,'[2]dofinansowanie '!P:AI,20,FALSE)</f>
        <v>381674.23999999999</v>
      </c>
      <c r="U833" t="str">
        <f>VLOOKUP(F833,'[2]baza umowy'!A:AJ,36,FALSE)</f>
        <v>01 Obszar miejski</v>
      </c>
      <c r="V833" t="str">
        <f>VLOOKUP(F833,'[2]baza umowy'!H:AH,27,FALSE)</f>
        <v>75 Infrastruktura systemu oświaty</v>
      </c>
      <c r="W833" t="str">
        <f>VLOOKUP(F833,'[2]baza umowy'!H:AK,30,FALSE)</f>
        <v>18 Edukacja</v>
      </c>
      <c r="X833" t="str">
        <f>VLOOKUP(F833,'[2]baza umowy'!A:AM,39,FALSE)</f>
        <v>Powiat Gryfiński</v>
      </c>
      <c r="Y833" t="str">
        <f>VLOOKUP(F833,'[2]baza umowy'!A:AU,47,FALSE)</f>
        <v>wspólnota samorządowa</v>
      </c>
      <c r="Z833" t="str">
        <f>VLOOKUP(F833,'[2]baza umowy'!A:AW,49,FALSE)</f>
        <v>Jednostka samorządu terytorialnego</v>
      </c>
      <c r="AA833" t="str">
        <f>VLOOKUP(F833,'[2]baza umowy'!A:AL,38,FALSE)</f>
        <v>8581563280</v>
      </c>
    </row>
    <row r="834" spans="1:27" x14ac:dyDescent="0.25">
      <c r="A834" t="str">
        <f>VLOOKUP(F834,'[2]baza umowy'!A:B,2,FALSE)</f>
        <v>RPZP.01.00.00</v>
      </c>
      <c r="B834" t="str">
        <f>VLOOKUP(F834,'[2]baza umowy'!A:C,3,FALSE)</f>
        <v>RPZP.01.03.00</v>
      </c>
      <c r="C834" t="str">
        <f>VLOOKUP(F834,'[2]baza umowy'!A:D,4,FALSE)</f>
        <v>RPZP.01.03.02</v>
      </c>
      <c r="D834" s="102"/>
      <c r="E834" s="103" t="str">
        <f>VLOOKUP(F834,'[2]baza umowy'!A:E,5,FALSE)</f>
        <v>RPZP.01.03.02-32-008/12-00</v>
      </c>
      <c r="F834" s="102" t="s">
        <v>11137</v>
      </c>
      <c r="G834" s="89" t="e">
        <f>VLOOKUP(F834,baza!G:G,1,FALSE)</f>
        <v>#N/A</v>
      </c>
      <c r="H834" s="102" t="s">
        <v>20462</v>
      </c>
      <c r="I834" s="104" t="s">
        <v>20463</v>
      </c>
      <c r="J834" s="105" t="str">
        <f t="shared" ref="J834:J897" si="26">LEFT(I834,26)</f>
        <v>RPZP.01.03.02-32-008/12-01</v>
      </c>
      <c r="K834" s="104" t="s">
        <v>20464</v>
      </c>
      <c r="L834" s="102" t="s">
        <v>20465</v>
      </c>
      <c r="M834" s="102" t="s">
        <v>10731</v>
      </c>
      <c r="N834" s="102" t="s">
        <v>10730</v>
      </c>
      <c r="O834" s="106" t="s">
        <v>7772</v>
      </c>
      <c r="P834" s="92" t="str">
        <f>VLOOKUP(F834,'[2]kiedy utworzył wop'!B:H,7,FALSE)</f>
        <v>2013-04-04</v>
      </c>
      <c r="Q834" s="107" t="s">
        <v>3297</v>
      </c>
      <c r="R834" s="108" t="str">
        <f t="shared" ref="R834:R897" si="27">LEFT(Q834,4)</f>
        <v>2013</v>
      </c>
      <c r="S834" s="109" t="s">
        <v>10282</v>
      </c>
      <c r="T834" s="96">
        <f>VLOOKUP(F834,'[2]dofinansowanie '!P:AI,20,FALSE)</f>
        <v>8156.24</v>
      </c>
      <c r="U834" t="str">
        <f>VLOOKUP(F834,'[2]baza umowy'!A:AJ,36,FALSE)</f>
        <v>00 Nie dotyczy</v>
      </c>
      <c r="V834" t="str">
        <f>VLOOKUP(F834,'[2]baza umowy'!H:AH,27,FALSE)</f>
        <v>05 Usługi w zakresie zaawansowanego wsparcia dla przedsiębiorstw i grup przedsiębiorstw</v>
      </c>
      <c r="W834" t="str">
        <f>VLOOKUP(F834,'[2]baza umowy'!H:AK,30,FALSE)</f>
        <v>06 Nieokreślony przemysł wytwórczy</v>
      </c>
      <c r="X834" t="str">
        <f>VLOOKUP(F834,'[2]baza umowy'!A:AM,39,FALSE)</f>
        <v>LINK 1 WĘDZIŃSKI MACIEJ</v>
      </c>
      <c r="Y834" t="str">
        <f>VLOOKUP(F834,'[2]baza umowy'!A:AU,47,FALSE)</f>
        <v>osoba fizyczna prowadząca działalność gospodarczą - mikro przedsiębiorstwo</v>
      </c>
      <c r="Z834" t="str">
        <f>VLOOKUP(F834,'[2]baza umowy'!A:AW,49,FALSE)</f>
        <v>przedsiębiorca lub przedsiębiorstwo</v>
      </c>
      <c r="AA834" t="str">
        <f>VLOOKUP(F834,'[2]baza umowy'!A:AL,38,FALSE)</f>
        <v>8510013276</v>
      </c>
    </row>
    <row r="835" spans="1:27" x14ac:dyDescent="0.25">
      <c r="A835" t="str">
        <f>VLOOKUP(F835,'[2]baza umowy'!A:B,2,FALSE)</f>
        <v>RPZP.01.00.00</v>
      </c>
      <c r="B835" t="str">
        <f>VLOOKUP(F835,'[2]baza umowy'!A:C,3,FALSE)</f>
        <v>RPZP.01.03.00</v>
      </c>
      <c r="C835" t="str">
        <f>VLOOKUP(F835,'[2]baza umowy'!A:D,4,FALSE)</f>
        <v>RPZP.01.03.02</v>
      </c>
      <c r="D835" s="102" t="s">
        <v>10781</v>
      </c>
      <c r="E835" s="103" t="str">
        <f>VLOOKUP(F835,'[2]baza umowy'!A:E,5,FALSE)</f>
        <v>RPZP.01.03.02-32-006/12-01</v>
      </c>
      <c r="F835" s="102" t="s">
        <v>10784</v>
      </c>
      <c r="G835" s="89" t="e">
        <f>VLOOKUP(F835,baza!G:G,1,FALSE)</f>
        <v>#N/A</v>
      </c>
      <c r="H835" s="102" t="s">
        <v>20466</v>
      </c>
      <c r="I835" s="104" t="s">
        <v>10781</v>
      </c>
      <c r="J835" s="105" t="str">
        <f t="shared" si="26"/>
        <v>RPZP.01.03.02-32-006/12-01</v>
      </c>
      <c r="K835" s="104" t="s">
        <v>20467</v>
      </c>
      <c r="L835" s="102" t="s">
        <v>20468</v>
      </c>
      <c r="M835" s="102" t="s">
        <v>10731</v>
      </c>
      <c r="N835" s="102" t="s">
        <v>10730</v>
      </c>
      <c r="O835" s="106" t="s">
        <v>7772</v>
      </c>
      <c r="P835" s="92" t="str">
        <f>VLOOKUP(F835,'[2]kiedy utworzył wop'!B:H,7,FALSE)</f>
        <v>2013-04-04</v>
      </c>
      <c r="Q835" s="107" t="s">
        <v>3297</v>
      </c>
      <c r="R835" s="108" t="str">
        <f t="shared" si="27"/>
        <v>2013</v>
      </c>
      <c r="S835" s="109" t="s">
        <v>10282</v>
      </c>
      <c r="T835" s="96">
        <f>VLOOKUP(F835,'[2]dofinansowanie '!P:AI,20,FALSE)</f>
        <v>12373.78</v>
      </c>
      <c r="U835" t="str">
        <f>VLOOKUP(F835,'[2]baza umowy'!A:AJ,36,FALSE)</f>
        <v>00 Nie dotyczy</v>
      </c>
      <c r="V835" t="str">
        <f>VLOOKUP(F835,'[2]baza umowy'!H:AH,27,FALSE)</f>
        <v>05 Usługi w zakresie zaawansowanego wsparcia dla przedsiębiorstw i grup przedsiębiorstw</v>
      </c>
      <c r="W835" t="str">
        <f>VLOOKUP(F835,'[2]baza umowy'!H:AK,30,FALSE)</f>
        <v>06 Nieokreślony przemysł wytwórczy</v>
      </c>
      <c r="X835" t="str">
        <f>VLOOKUP(F835,'[2]baza umowy'!A:AM,39,FALSE)</f>
        <v>LINK 1 WĘDZIŃSKI MACIEJ</v>
      </c>
      <c r="Y835" t="str">
        <f>VLOOKUP(F835,'[2]baza umowy'!A:AU,47,FALSE)</f>
        <v>osoba fizyczna prowadząca działalność gospodarczą - mikro przedsiębiorstwo</v>
      </c>
      <c r="Z835" t="str">
        <f>VLOOKUP(F835,'[2]baza umowy'!A:AW,49,FALSE)</f>
        <v>przedsiębiorca lub przedsiębiorstwo</v>
      </c>
      <c r="AA835" t="str">
        <f>VLOOKUP(F835,'[2]baza umowy'!A:AL,38,FALSE)</f>
        <v>8510013276</v>
      </c>
    </row>
    <row r="836" spans="1:27" x14ac:dyDescent="0.25">
      <c r="A836" t="str">
        <f>VLOOKUP(F836,'[2]baza umowy'!A:B,2,FALSE)</f>
        <v>RPZP.01.00.00</v>
      </c>
      <c r="B836" t="str">
        <f>VLOOKUP(F836,'[2]baza umowy'!A:C,3,FALSE)</f>
        <v>RPZP.01.01.00</v>
      </c>
      <c r="C836" t="str">
        <f>VLOOKUP(F836,'[2]baza umowy'!A:D,4,FALSE)</f>
        <v>RPZP.01.01.03</v>
      </c>
      <c r="D836" s="102" t="s">
        <v>20469</v>
      </c>
      <c r="E836" s="103" t="str">
        <f>VLOOKUP(F836,'[2]baza umowy'!A:E,5,FALSE)</f>
        <v>RPZP.01.01.03-32-071/09-07</v>
      </c>
      <c r="F836" s="102" t="s">
        <v>5916</v>
      </c>
      <c r="G836" s="89" t="e">
        <f>VLOOKUP(F836,baza!G:G,1,FALSE)</f>
        <v>#N/A</v>
      </c>
      <c r="H836" s="102" t="s">
        <v>20470</v>
      </c>
      <c r="I836" s="104" t="s">
        <v>20471</v>
      </c>
      <c r="J836" s="105" t="str">
        <f t="shared" si="26"/>
        <v>RPZP.01.01.03-32-071/09-04</v>
      </c>
      <c r="K836" s="104" t="s">
        <v>20472</v>
      </c>
      <c r="L836" s="102" t="s">
        <v>20473</v>
      </c>
      <c r="M836" s="102" t="s">
        <v>20474</v>
      </c>
      <c r="N836" s="102" t="s">
        <v>5919</v>
      </c>
      <c r="O836" s="106" t="s">
        <v>7361</v>
      </c>
      <c r="P836" s="92" t="str">
        <f>VLOOKUP(F836,'[2]kiedy utworzył wop'!B:H,7,FALSE)</f>
        <v>2013-04-04</v>
      </c>
      <c r="Q836" s="107" t="s">
        <v>3297</v>
      </c>
      <c r="R836" s="108" t="str">
        <f t="shared" si="27"/>
        <v>2013</v>
      </c>
      <c r="S836" s="109" t="s">
        <v>12196</v>
      </c>
      <c r="T836" s="96">
        <f>VLOOKUP(F836,'[2]dofinansowanie '!P:AI,20,FALSE)</f>
        <v>942168</v>
      </c>
      <c r="U836" t="str">
        <f>VLOOKUP(F836,'[2]baza umowy'!A:AJ,36,FALSE)</f>
        <v>01 Obszar miejski</v>
      </c>
      <c r="V836" t="str">
        <f>VLOOKUP(F836,'[2]baza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36" t="str">
        <f>VLOOKUP(F836,'[2]baza umowy'!H:AK,30,FALSE)</f>
        <v>22 Inne niewyszczególnione usługi</v>
      </c>
      <c r="X836" t="str">
        <f>VLOOKUP(F836,'[2]baza umowy'!A:AM,39,FALSE)</f>
        <v>DoIT Group Spółka z ograniczoną odpowiedzialnością</v>
      </c>
      <c r="Y836" t="str">
        <f>VLOOKUP(F836,'[2]baza umowy'!A:AU,47,FALSE)</f>
        <v>spółka cywilna prowadząca działalność w oparciu o umowę zawartą na podstawie KC - mikro przedsiębiorstwo</v>
      </c>
      <c r="Z836" t="str">
        <f>VLOOKUP(F836,'[2]baza umowy'!A:AW,49,FALSE)</f>
        <v>przedsiębiorca lub przedsiębiorstwo</v>
      </c>
      <c r="AA836" t="str">
        <f>VLOOKUP(F836,'[2]baza umowy'!A:AL,38,FALSE)</f>
        <v>8513086904</v>
      </c>
    </row>
    <row r="837" spans="1:27" x14ac:dyDescent="0.25">
      <c r="A837" t="str">
        <f>VLOOKUP(F837,'[2]baza umowy'!A:B,2,FALSE)</f>
        <v>RPZP.04.00.00</v>
      </c>
      <c r="B837" t="str">
        <f>VLOOKUP(F837,'[2]baza umowy'!A:C,3,FALSE)</f>
        <v>RPZP.04.03.00</v>
      </c>
      <c r="C837">
        <f>VLOOKUP(F837,'[2]baza umowy'!A:D,4,FALSE)</f>
        <v>0</v>
      </c>
      <c r="D837" s="102" t="s">
        <v>10809</v>
      </c>
      <c r="E837" s="103" t="str">
        <f>VLOOKUP(F837,'[2]baza umowy'!A:E,5,FALSE)</f>
        <v>RPZP.04.03.00-32-016/09-06</v>
      </c>
      <c r="F837" s="102" t="s">
        <v>10812</v>
      </c>
      <c r="G837" s="89" t="e">
        <f>VLOOKUP(F837,baza!G:G,1,FALSE)</f>
        <v>#N/A</v>
      </c>
      <c r="H837" s="102" t="s">
        <v>20475</v>
      </c>
      <c r="I837" s="104" t="s">
        <v>20476</v>
      </c>
      <c r="J837" s="105" t="str">
        <f t="shared" si="26"/>
        <v>RPZP.04.03.00-32-016/09-12</v>
      </c>
      <c r="K837" s="104" t="s">
        <v>20477</v>
      </c>
      <c r="L837" s="102" t="s">
        <v>20478</v>
      </c>
      <c r="M837" s="102" t="s">
        <v>10815</v>
      </c>
      <c r="N837" s="102" t="s">
        <v>10814</v>
      </c>
      <c r="O837" s="106" t="s">
        <v>12112</v>
      </c>
      <c r="P837" s="92" t="str">
        <f>VLOOKUP(F837,'[2]kiedy utworzył wop'!B:H,7,FALSE)</f>
        <v>2013-04-05</v>
      </c>
      <c r="Q837" s="107" t="s">
        <v>3297</v>
      </c>
      <c r="R837" s="108" t="str">
        <f t="shared" si="27"/>
        <v>2013</v>
      </c>
      <c r="S837" s="109" t="s">
        <v>3300</v>
      </c>
      <c r="T837" s="96">
        <f>VLOOKUP(F837,'[2]dofinansowanie '!P:AI,20,FALSE)</f>
        <v>4359230.74</v>
      </c>
      <c r="U837" t="str">
        <f>VLOOKUP(F837,'[2]baza umowy'!A:AJ,36,FALSE)</f>
        <v>05 Obszary wiejskie (poza obszarami górskimi, wyspami lub o niskiej i bardzo niskiej gęstości zaludnienia)</v>
      </c>
      <c r="V837" t="str">
        <f>VLOOKUP(F837,'[2]baza umowy'!H:AH,27,FALSE)</f>
        <v>46 Oczyszczanie ścieków</v>
      </c>
      <c r="W837" t="str">
        <f>VLOOKUP(F837,'[2]baza umowy'!H:AK,30,FALSE)</f>
        <v>21 Działalność związana ze środowiskiem naturalnym</v>
      </c>
      <c r="X837" t="str">
        <f>VLOOKUP(F837,'[2]baza umowy'!A:AM,39,FALSE)</f>
        <v>Goleniowskie Wodociągi i Kanalizacja Sp. z o.o.</v>
      </c>
      <c r="Y837" t="str">
        <f>VLOOKUP(F837,'[2]baza umowy'!A:AU,47,FALSE)</f>
        <v>spółka z ograniczoną odpowiedzialnością - duże przedsiębiorstwo</v>
      </c>
      <c r="Z837" t="str">
        <f>VLOOKUP(F837,'[2]baza umowy'!A:AW,49,FALSE)</f>
        <v>przedsiębiorca lub przedsiębiorstwo</v>
      </c>
      <c r="AA837" t="str">
        <f>VLOOKUP(F837,'[2]baza umowy'!A:AL,38,FALSE)</f>
        <v>8561790676</v>
      </c>
    </row>
    <row r="838" spans="1:27" x14ac:dyDescent="0.25">
      <c r="A838" t="str">
        <f>VLOOKUP(F838,'[2]baza umowy'!A:B,2,FALSE)</f>
        <v>RPZP.01.00.00</v>
      </c>
      <c r="B838" t="str">
        <f>VLOOKUP(F838,'[2]baza umowy'!A:C,3,FALSE)</f>
        <v>RPZP.01.03.00</v>
      </c>
      <c r="C838" t="str">
        <f>VLOOKUP(F838,'[2]baza umowy'!A:D,4,FALSE)</f>
        <v>RPZP.01.03.01</v>
      </c>
      <c r="D838" s="102" t="s">
        <v>10735</v>
      </c>
      <c r="E838" s="103" t="str">
        <f>VLOOKUP(F838,'[2]baza umowy'!A:E,5,FALSE)</f>
        <v>RPZP.01.03.01-32-106/11-01</v>
      </c>
      <c r="F838" s="102" t="s">
        <v>10738</v>
      </c>
      <c r="G838" s="89" t="e">
        <f>VLOOKUP(F838,baza!G:G,1,FALSE)</f>
        <v>#N/A</v>
      </c>
      <c r="H838" s="102" t="s">
        <v>20479</v>
      </c>
      <c r="I838" s="104" t="s">
        <v>10735</v>
      </c>
      <c r="J838" s="105" t="str">
        <f t="shared" si="26"/>
        <v>RPZP.01.03.01-32-106/11-01</v>
      </c>
      <c r="K838" s="104" t="s">
        <v>20480</v>
      </c>
      <c r="L838" s="102" t="s">
        <v>20481</v>
      </c>
      <c r="M838" s="102" t="s">
        <v>10741</v>
      </c>
      <c r="N838" s="102" t="s">
        <v>10740</v>
      </c>
      <c r="O838" s="106" t="s">
        <v>12110</v>
      </c>
      <c r="P838" s="92" t="str">
        <f>VLOOKUP(F838,'[2]kiedy utworzył wop'!B:H,7,FALSE)</f>
        <v>2013-04-08</v>
      </c>
      <c r="Q838" s="107" t="s">
        <v>3297</v>
      </c>
      <c r="R838" s="108" t="str">
        <f t="shared" si="27"/>
        <v>2013</v>
      </c>
      <c r="S838" s="109" t="s">
        <v>10282</v>
      </c>
      <c r="T838" s="96">
        <f>VLOOKUP(F838,'[2]dofinansowanie '!P:AI,20,FALSE)</f>
        <v>10905.69</v>
      </c>
      <c r="U838" t="str">
        <f>VLOOKUP(F838,'[2]baza umowy'!A:AJ,36,FALSE)</f>
        <v>05 Obszary wiejskie (poza obszarami górskimi, wyspami lub o niskiej i bardzo niskiej gęstości zaludnienia)</v>
      </c>
      <c r="V838" t="str">
        <f>VLOOKUP(F838,'[2]baza umowy'!H:AH,27,FALSE)</f>
        <v>05 Usługi w zakresie zaawansowanego wsparcia dla przedsiębiorstw i grup przedsiębiorstw</v>
      </c>
      <c r="W838" t="str">
        <f>VLOOKUP(F838,'[2]baza umowy'!H:AK,30,FALSE)</f>
        <v>14 Hotele i restauracje</v>
      </c>
      <c r="X838" t="str">
        <f>VLOOKUP(F838,'[2]baza umowy'!A:AM,39,FALSE)</f>
        <v>Sklep spożywczy - Grażyna Husejko</v>
      </c>
      <c r="Y838" t="str">
        <f>VLOOKUP(F838,'[2]baza umowy'!A:AU,47,FALSE)</f>
        <v>osoba fizyczna prowadząca działalność gospodarczą - mikro przedsiębiorstwo</v>
      </c>
      <c r="Z838" t="str">
        <f>VLOOKUP(F838,'[2]baza umowy'!A:AW,49,FALSE)</f>
        <v>przedsiębiorca lub przedsiębiorstwo</v>
      </c>
      <c r="AA838" t="str">
        <f>VLOOKUP(F838,'[2]baza umowy'!A:AL,38,FALSE)</f>
        <v>8570208871</v>
      </c>
    </row>
    <row r="839" spans="1:27" x14ac:dyDescent="0.25">
      <c r="A839" t="str">
        <f>VLOOKUP(F839,'[2]baza umowy'!A:B,2,FALSE)</f>
        <v>RPZP.01.00.00</v>
      </c>
      <c r="B839" t="str">
        <f>VLOOKUP(F839,'[2]baza umowy'!A:C,3,FALSE)</f>
        <v>RPZP.01.01.00</v>
      </c>
      <c r="C839" t="str">
        <f>VLOOKUP(F839,'[2]baza umowy'!A:D,4,FALSE)</f>
        <v>RPZP.01.01.02</v>
      </c>
      <c r="D839" s="102" t="s">
        <v>11363</v>
      </c>
      <c r="E839" s="103" t="str">
        <f>VLOOKUP(F839,'[2]baza umowy'!A:E,5,FALSE)</f>
        <v>RPZP.01.01.02-32-223/09-06</v>
      </c>
      <c r="F839" s="102" t="s">
        <v>11366</v>
      </c>
      <c r="G839" s="89" t="e">
        <f>VLOOKUP(F839,baza!G:G,1,FALSE)</f>
        <v>#N/A</v>
      </c>
      <c r="H839" s="102" t="s">
        <v>20482</v>
      </c>
      <c r="I839" s="104" t="s">
        <v>20483</v>
      </c>
      <c r="J839" s="105" t="str">
        <f t="shared" si="26"/>
        <v>RPZP.01.01.02-32-223/09-10</v>
      </c>
      <c r="K839" s="104" t="s">
        <v>20484</v>
      </c>
      <c r="L839" s="102" t="s">
        <v>20485</v>
      </c>
      <c r="M839" s="102" t="s">
        <v>10037</v>
      </c>
      <c r="N839" s="102" t="s">
        <v>10036</v>
      </c>
      <c r="O839" s="106" t="s">
        <v>7780</v>
      </c>
      <c r="P839" s="92" t="str">
        <f>VLOOKUP(F839,'[2]kiedy utworzył wop'!B:H,7,FALSE)</f>
        <v>2013-04-08</v>
      </c>
      <c r="Q839" s="107" t="s">
        <v>3297</v>
      </c>
      <c r="R839" s="108" t="str">
        <f t="shared" si="27"/>
        <v>2013</v>
      </c>
      <c r="S839" s="109" t="s">
        <v>10282</v>
      </c>
      <c r="T839" s="96">
        <f>VLOOKUP(F839,'[2]dofinansowanie '!P:AI,20,FALSE)</f>
        <v>881553.9</v>
      </c>
      <c r="U839" t="str">
        <f>VLOOKUP(F839,'[2]baza umowy'!A:AJ,36,FALSE)</f>
        <v>01 Obszar miejski</v>
      </c>
      <c r="V839" t="str">
        <f>VLOOKUP(F839,'[2]baza umowy'!H:AH,27,FALSE)</f>
        <v>08 Inne inwestycje w przedsiębiorstwa</v>
      </c>
      <c r="W839" t="str">
        <f>VLOOKUP(F839,'[2]baza umowy'!H:AK,30,FALSE)</f>
        <v>06 Nieokreślony przemysł wytwórczy</v>
      </c>
      <c r="X839" t="str">
        <f>VLOOKUP(F839,'[2]baza umowy'!A:AM,39,FALSE)</f>
        <v>Plastic Form B.Jagiełło-Waszkiel, A.Waszkiel, J.Wiśniewska, A.Wiśniewski Spółka Jawna</v>
      </c>
      <c r="Y839" t="str">
        <f>VLOOKUP(F839,'[2]baza umowy'!A:AU,47,FALSE)</f>
        <v>spółka jawna - średnie przedsiębiorstwo</v>
      </c>
      <c r="Z839" t="str">
        <f>VLOOKUP(F839,'[2]baza umowy'!A:AW,49,FALSE)</f>
        <v>przedsiębiorca lub przedsiębiorstwo</v>
      </c>
      <c r="AA839" t="str">
        <f>VLOOKUP(F839,'[2]baza umowy'!A:AL,38,FALSE)</f>
        <v>6720050259</v>
      </c>
    </row>
    <row r="840" spans="1:27" x14ac:dyDescent="0.25">
      <c r="A840" t="str">
        <f>VLOOKUP(F840,'[2]baza umowy'!A:B,2,FALSE)</f>
        <v>RPZP.01.00.00</v>
      </c>
      <c r="B840" t="str">
        <f>VLOOKUP(F840,'[2]baza umowy'!A:C,3,FALSE)</f>
        <v>RPZP.01.01.00</v>
      </c>
      <c r="C840" t="str">
        <f>VLOOKUP(F840,'[2]baza umowy'!A:D,4,FALSE)</f>
        <v>RPZP.01.01.01</v>
      </c>
      <c r="D840" s="102" t="s">
        <v>10863</v>
      </c>
      <c r="E840" s="103" t="str">
        <f>VLOOKUP(F840,'[2]baza umowy'!A:E,5,FALSE)</f>
        <v>RPZP.01.01.01-32-399/10-02</v>
      </c>
      <c r="F840" s="102" t="s">
        <v>10866</v>
      </c>
      <c r="G840" s="89" t="e">
        <f>VLOOKUP(F840,baza!G:G,1,FALSE)</f>
        <v>#N/A</v>
      </c>
      <c r="H840" s="102" t="s">
        <v>20486</v>
      </c>
      <c r="I840" s="104" t="s">
        <v>20487</v>
      </c>
      <c r="J840" s="105" t="str">
        <f t="shared" si="26"/>
        <v>RPZP.01.01.01-32-399/10-03</v>
      </c>
      <c r="K840" s="104" t="s">
        <v>20488</v>
      </c>
      <c r="L840" s="102" t="s">
        <v>20489</v>
      </c>
      <c r="M840" s="102" t="s">
        <v>10869</v>
      </c>
      <c r="N840" s="102" t="s">
        <v>10868</v>
      </c>
      <c r="O840" s="106" t="s">
        <v>7780</v>
      </c>
      <c r="P840" s="92" t="str">
        <f>VLOOKUP(F840,'[2]kiedy utworzył wop'!B:H,7,FALSE)</f>
        <v>2013-04-09</v>
      </c>
      <c r="Q840" s="107" t="s">
        <v>3297</v>
      </c>
      <c r="R840" s="108" t="str">
        <f t="shared" si="27"/>
        <v>2013</v>
      </c>
      <c r="S840" s="109" t="s">
        <v>10282</v>
      </c>
      <c r="T840" s="96">
        <f>VLOOKUP(F840,'[2]dofinansowanie '!P:AI,20,FALSE)</f>
        <v>232200</v>
      </c>
      <c r="U840" t="str">
        <f>VLOOKUP(F840,'[2]baza umowy'!A:AJ,36,FALSE)</f>
        <v>01 Obszar miejski</v>
      </c>
      <c r="V840" t="str">
        <f>VLOOKUP(F840,'[2]baza umowy'!H:AH,27,FALSE)</f>
        <v>08 Inne inwestycje w przedsiębiorstwa</v>
      </c>
      <c r="W840" t="str">
        <f>VLOOKUP(F840,'[2]baza umowy'!H:AK,30,FALSE)</f>
        <v>19 Działalność w zakresie ochrony zdrowia ludzkiego</v>
      </c>
      <c r="X840" t="str">
        <f>VLOOKUP(F840,'[2]baza umowy'!A:AM,39,FALSE)</f>
        <v>UROMED Jakub Koteras</v>
      </c>
      <c r="Y840" t="str">
        <f>VLOOKUP(F840,'[2]baza umowy'!A:AU,47,FALSE)</f>
        <v>osoba fizyczna prowadząca działalność gospodarczą - mikro przedsiębiorstwo</v>
      </c>
      <c r="Z840" t="str">
        <f>VLOOKUP(F840,'[2]baza umowy'!A:AW,49,FALSE)</f>
        <v>przedsiębiorca lub przedsiębiorstwo</v>
      </c>
      <c r="AA840" t="str">
        <f>VLOOKUP(F840,'[2]baza umowy'!A:AL,38,FALSE)</f>
        <v>7631554757</v>
      </c>
    </row>
    <row r="841" spans="1:27" x14ac:dyDescent="0.25">
      <c r="A841" t="str">
        <f>VLOOKUP(F841,'[2]baza umowy'!A:B,2,FALSE)</f>
        <v>RPZP.01.00.00</v>
      </c>
      <c r="B841" t="str">
        <f>VLOOKUP(F841,'[2]baza umowy'!A:C,3,FALSE)</f>
        <v>RPZP.01.01.00</v>
      </c>
      <c r="C841" t="str">
        <f>VLOOKUP(F841,'[2]baza umowy'!A:D,4,FALSE)</f>
        <v>RPZP.01.01.01</v>
      </c>
      <c r="D841" s="102" t="s">
        <v>11140</v>
      </c>
      <c r="E841" s="103" t="str">
        <f>VLOOKUP(F841,'[2]baza umowy'!A:E,5,FALSE)</f>
        <v>RPZP.01.01.01-32-347/10-03</v>
      </c>
      <c r="F841" s="102" t="s">
        <v>11143</v>
      </c>
      <c r="G841" s="89" t="e">
        <f>VLOOKUP(F841,baza!G:G,1,FALSE)</f>
        <v>#N/A</v>
      </c>
      <c r="H841" s="102" t="s">
        <v>20490</v>
      </c>
      <c r="I841" s="104" t="s">
        <v>20491</v>
      </c>
      <c r="J841" s="105" t="str">
        <f t="shared" si="26"/>
        <v>RPZP.01.01.01-32-347/10-02</v>
      </c>
      <c r="K841" s="104" t="s">
        <v>20492</v>
      </c>
      <c r="L841" s="102" t="s">
        <v>20493</v>
      </c>
      <c r="M841" s="102" t="s">
        <v>11147</v>
      </c>
      <c r="N841" s="102" t="s">
        <v>11146</v>
      </c>
      <c r="O841" s="106" t="s">
        <v>11540</v>
      </c>
      <c r="P841" s="92" t="str">
        <f>VLOOKUP(F841,'[2]kiedy utworzył wop'!B:H,7,FALSE)</f>
        <v>2013-04-10</v>
      </c>
      <c r="Q841" s="107" t="s">
        <v>3297</v>
      </c>
      <c r="R841" s="108" t="str">
        <f t="shared" si="27"/>
        <v>2013</v>
      </c>
      <c r="S841" s="109" t="s">
        <v>20494</v>
      </c>
      <c r="T841" s="96">
        <f>VLOOKUP(F841,'[2]dofinansowanie '!P:AI,20,FALSE)</f>
        <v>93600</v>
      </c>
      <c r="U841" t="str">
        <f>VLOOKUP(F841,'[2]baza umowy'!A:AJ,36,FALSE)</f>
        <v>01 Obszar miejski</v>
      </c>
      <c r="V841" t="str">
        <f>VLOOKUP(F841,'[2]baza umowy'!H:AH,27,FALSE)</f>
        <v>08 Inne inwestycje w przedsiębiorstwa</v>
      </c>
      <c r="W841" t="str">
        <f>VLOOKUP(F841,'[2]baza umowy'!H:AK,30,FALSE)</f>
        <v>22 Inne niewyszczególnione usługi</v>
      </c>
      <c r="X841" t="str">
        <f>VLOOKUP(F841,'[2]baza umowy'!A:AM,39,FALSE)</f>
        <v>"PRO-FIT" S.C. B. Kamiński, R. Wiśniewski</v>
      </c>
      <c r="Y841" t="str">
        <f>VLOOKUP(F841,'[2]baza umowy'!A:AU,47,FALSE)</f>
        <v>spółka cywilna prowadząca działalność w oparciu o umowę zawartą na podstawie KC - mikro przedsiębiorstwo</v>
      </c>
      <c r="Z841" t="str">
        <f>VLOOKUP(F841,'[2]baza umowy'!A:AW,49,FALSE)</f>
        <v>przedsiębiorca lub przedsiębiorstwo</v>
      </c>
      <c r="AA841" t="str">
        <f>VLOOKUP(F841,'[2]baza umowy'!A:AL,38,FALSE)</f>
        <v>8522383062</v>
      </c>
    </row>
    <row r="842" spans="1:27" x14ac:dyDescent="0.25">
      <c r="A842" t="str">
        <f>VLOOKUP(F842,'[2]baza umowy'!A:B,2,FALSE)</f>
        <v>RPZP.04.00.00</v>
      </c>
      <c r="B842" t="str">
        <f>VLOOKUP(F842,'[2]baza umowy'!A:C,3,FALSE)</f>
        <v>RPZP.04.02.00</v>
      </c>
      <c r="C842">
        <f>VLOOKUP(F842,'[2]baza umowy'!A:D,4,FALSE)</f>
        <v>0</v>
      </c>
      <c r="D842" s="102" t="s">
        <v>8587</v>
      </c>
      <c r="E842" s="103" t="str">
        <f>VLOOKUP(F842,'[2]baza umowy'!A:E,5,FALSE)</f>
        <v>RPZP.04.02.00-32-011/10-02</v>
      </c>
      <c r="F842" s="102" t="s">
        <v>8590</v>
      </c>
      <c r="G842" s="89" t="e">
        <f>VLOOKUP(F842,baza!G:G,1,FALSE)</f>
        <v>#N/A</v>
      </c>
      <c r="H842" s="102" t="s">
        <v>20495</v>
      </c>
      <c r="I842" s="104" t="s">
        <v>20496</v>
      </c>
      <c r="J842" s="105" t="str">
        <f t="shared" si="26"/>
        <v>RPZP.04.02.00-32-011/10-07</v>
      </c>
      <c r="K842" s="104" t="s">
        <v>20497</v>
      </c>
      <c r="L842" s="102" t="s">
        <v>20498</v>
      </c>
      <c r="M842" s="102" t="s">
        <v>8593</v>
      </c>
      <c r="N842" s="102" t="s">
        <v>8592</v>
      </c>
      <c r="O842" s="106" t="s">
        <v>11441</v>
      </c>
      <c r="P842" s="92" t="str">
        <f>VLOOKUP(F842,'[2]kiedy utworzył wop'!B:H,7,FALSE)</f>
        <v>2013-04-11</v>
      </c>
      <c r="Q842" s="107" t="s">
        <v>3297</v>
      </c>
      <c r="R842" s="108" t="str">
        <f t="shared" si="27"/>
        <v>2013</v>
      </c>
      <c r="S842" s="109" t="s">
        <v>10282</v>
      </c>
      <c r="T842" s="96">
        <f>VLOOKUP(F842,'[2]dofinansowanie '!P:AI,20,FALSE)</f>
        <v>543110.09</v>
      </c>
      <c r="U842" t="str">
        <f>VLOOKUP(F842,'[2]baza umowy'!A:AJ,36,FALSE)</f>
        <v>05 Obszary wiejskie (poza obszarami górskimi, wyspami lub o niskiej i bardzo niskiej gęstości zaludnienia)</v>
      </c>
      <c r="V842" t="str">
        <f>VLOOKUP(F842,'[2]baza umowy'!H:AH,27,FALSE)</f>
        <v>44 Gospodarka odpadami komunalnymi i przemysłowymi</v>
      </c>
      <c r="W842" t="str">
        <f>VLOOKUP(F842,'[2]baza umowy'!H:AK,30,FALSE)</f>
        <v>21 Działalność związana ze środowiskiem naturalnym</v>
      </c>
      <c r="X842" t="str">
        <f>VLOOKUP(F842,'[2]baza umowy'!A:AM,39,FALSE)</f>
        <v>GMINA POSTOMINO</v>
      </c>
      <c r="Y842" t="str">
        <f>VLOOKUP(F842,'[2]baza umowy'!A:AU,47,FALSE)</f>
        <v>wspólnota samorządowa</v>
      </c>
      <c r="Z842" t="str">
        <f>VLOOKUP(F842,'[2]baza umowy'!A:AW,49,FALSE)</f>
        <v>jednostka samorządu terytorialnego, związek lub stowarzyszenie jst</v>
      </c>
      <c r="AA842" t="str">
        <f>VLOOKUP(F842,'[2]baza umowy'!A:AL,38,FALSE)</f>
        <v>4990424533</v>
      </c>
    </row>
    <row r="843" spans="1:27" x14ac:dyDescent="0.25">
      <c r="A843" t="str">
        <f>VLOOKUP(F843,'[2]baza umowy'!A:B,2,FALSE)</f>
        <v>RPZP.01.00.00</v>
      </c>
      <c r="B843" t="str">
        <f>VLOOKUP(F843,'[2]baza umowy'!A:C,3,FALSE)</f>
        <v>RPZP.01.03.00</v>
      </c>
      <c r="C843" t="str">
        <f>VLOOKUP(F843,'[2]baza umowy'!A:D,4,FALSE)</f>
        <v>RPZP.01.03.01</v>
      </c>
      <c r="D843" s="102" t="s">
        <v>9346</v>
      </c>
      <c r="E843" s="103" t="str">
        <f>VLOOKUP(F843,'[2]baza umowy'!A:E,5,FALSE)</f>
        <v>RPZP.01.03.01-32-059/11-02</v>
      </c>
      <c r="F843" s="102" t="s">
        <v>9349</v>
      </c>
      <c r="G843" s="89" t="e">
        <f>VLOOKUP(F843,baza!G:G,1,FALSE)</f>
        <v>#N/A</v>
      </c>
      <c r="H843" s="102" t="s">
        <v>20499</v>
      </c>
      <c r="I843" s="104" t="s">
        <v>20500</v>
      </c>
      <c r="J843" s="105" t="str">
        <f t="shared" si="26"/>
        <v>RPZP.01.03.01-32-059/11-01</v>
      </c>
      <c r="K843" s="104" t="s">
        <v>20501</v>
      </c>
      <c r="L843" s="102" t="s">
        <v>20502</v>
      </c>
      <c r="M843" s="102" t="s">
        <v>9353</v>
      </c>
      <c r="N843" s="102" t="s">
        <v>9352</v>
      </c>
      <c r="O843" s="106" t="s">
        <v>20407</v>
      </c>
      <c r="P843" s="92" t="str">
        <f>VLOOKUP(F843,'[2]kiedy utworzył wop'!B:H,7,FALSE)</f>
        <v>2013-04-11</v>
      </c>
      <c r="Q843" s="107" t="s">
        <v>3297</v>
      </c>
      <c r="R843" s="108" t="str">
        <f t="shared" si="27"/>
        <v>2013</v>
      </c>
      <c r="S843" s="109" t="s">
        <v>20494</v>
      </c>
      <c r="T843" s="96">
        <f>VLOOKUP(F843,'[2]dofinansowanie '!P:AI,20,FALSE)</f>
        <v>24900</v>
      </c>
      <c r="U843" t="str">
        <f>VLOOKUP(F843,'[2]baza umowy'!A:AJ,36,FALSE)</f>
        <v>01 Obszar miejski</v>
      </c>
      <c r="V843" t="str">
        <f>VLOOKUP(F843,'[2]baza umowy'!H:AH,27,FALSE)</f>
        <v>05 Usługi w zakresie zaawansowanego wsparcia dla przedsiębiorstw i grup przedsiębiorstw</v>
      </c>
      <c r="W843" t="str">
        <f>VLOOKUP(F843,'[2]baza umowy'!H:AK,30,FALSE)</f>
        <v>06 Nieokreślony przemysł wytwórczy</v>
      </c>
      <c r="X843" t="str">
        <f>VLOOKUP(F843,'[2]baza umowy'!A:AM,39,FALSE)</f>
        <v>Polchar Sp. z o.o.</v>
      </c>
      <c r="Y843" t="str">
        <f>VLOOKUP(F843,'[2]baza umowy'!A:AU,47,FALSE)</f>
        <v>spółka z ograniczoną odpowiedzialnością - średnie przedsiębiorstwo</v>
      </c>
      <c r="Z843" t="str">
        <f>VLOOKUP(F843,'[2]baza umowy'!A:AW,49,FALSE)</f>
        <v>przedsiębiorca lub przedsiębiorstwo</v>
      </c>
      <c r="AA843" t="str">
        <f>VLOOKUP(F843,'[2]baza umowy'!A:AL,38,FALSE)</f>
        <v>8510007123</v>
      </c>
    </row>
    <row r="844" spans="1:27" x14ac:dyDescent="0.25">
      <c r="A844" t="str">
        <f>VLOOKUP(F844,'[2]baza umowy'!A:B,2,FALSE)</f>
        <v>RPZP.06.00.00</v>
      </c>
      <c r="B844" t="str">
        <f>VLOOKUP(F844,'[2]baza umowy'!A:C,3,FALSE)</f>
        <v>RPZP.06.02.00</v>
      </c>
      <c r="C844" t="str">
        <f>VLOOKUP(F844,'[2]baza umowy'!A:D,4,FALSE)</f>
        <v>RPZP.06.02.02</v>
      </c>
      <c r="D844" s="102" t="s">
        <v>12033</v>
      </c>
      <c r="E844" s="103" t="str">
        <f>VLOOKUP(F844,'[2]baza umowy'!A:E,5,FALSE)</f>
        <v>RPZP.06.02.02-32-009/11-04</v>
      </c>
      <c r="F844" s="102" t="s">
        <v>12036</v>
      </c>
      <c r="G844" s="89" t="e">
        <f>VLOOKUP(F844,baza!G:G,1,FALSE)</f>
        <v>#N/A</v>
      </c>
      <c r="H844" s="102" t="s">
        <v>20503</v>
      </c>
      <c r="I844" s="104" t="s">
        <v>20504</v>
      </c>
      <c r="J844" s="105" t="str">
        <f t="shared" si="26"/>
        <v>RPZP.06.02.02-32-009/11-08</v>
      </c>
      <c r="K844" s="104" t="s">
        <v>20505</v>
      </c>
      <c r="L844" s="102" t="s">
        <v>20506</v>
      </c>
      <c r="M844" s="102" t="s">
        <v>12039</v>
      </c>
      <c r="N844" s="102" t="s">
        <v>12038</v>
      </c>
      <c r="O844" s="106" t="s">
        <v>3296</v>
      </c>
      <c r="P844" s="92" t="str">
        <f>VLOOKUP(F844,'[2]kiedy utworzył wop'!B:H,7,FALSE)</f>
        <v>2013-04-16</v>
      </c>
      <c r="Q844" s="107" t="s">
        <v>3297</v>
      </c>
      <c r="R844" s="108" t="str">
        <f t="shared" si="27"/>
        <v>2013</v>
      </c>
      <c r="S844" s="109" t="s">
        <v>20494</v>
      </c>
      <c r="T844" s="96">
        <f>VLOOKUP(F844,'[2]dofinansowanie '!P:AI,20,FALSE)</f>
        <v>1285600.99</v>
      </c>
      <c r="U844" t="str">
        <f>VLOOKUP(F844,'[2]baza umowy'!A:AJ,36,FALSE)</f>
        <v>01 Obszar miejski</v>
      </c>
      <c r="V844" t="str">
        <f>VLOOKUP(F844,'[2]baza umowy'!H:AH,27,FALSE)</f>
        <v>58 Ochrona i zachowanie dziedzictwa kulturowego</v>
      </c>
      <c r="W844" t="str">
        <f>VLOOKUP(F844,'[2]baza umowy'!H:AK,30,FALSE)</f>
        <v>00 Nie dotyczy</v>
      </c>
      <c r="X844" t="str">
        <f>VLOOKUP(F844,'[2]baza umowy'!A:AM,39,FALSE)</f>
        <v>Parafia Prawosławna pw. św. Ap. Piotra i Pawła w Stargardzie Szczecińskim</v>
      </c>
      <c r="Y844" t="str">
        <f>VLOOKUP(F844,'[2]baza umowy'!A:AU,47,FALSE)</f>
        <v>Kościół Katolicki</v>
      </c>
      <c r="Z844" t="str">
        <f>VLOOKUP(F844,'[2]baza umowy'!A:AW,49,FALSE)</f>
        <v>kościół lub związek wyznaniowy lub osoba prawna kościołów i związków wyznaniowych</v>
      </c>
      <c r="AA844" t="str">
        <f>VLOOKUP(F844,'[2]baza umowy'!A:AL,38,FALSE)</f>
        <v>8542146827</v>
      </c>
    </row>
    <row r="845" spans="1:27" x14ac:dyDescent="0.25">
      <c r="A845" t="str">
        <f>VLOOKUP(F845,'[2]baza umowy'!A:B,2,FALSE)</f>
        <v>RPZP.01.00.00</v>
      </c>
      <c r="B845" t="str">
        <f>VLOOKUP(F845,'[2]baza umowy'!A:C,3,FALSE)</f>
        <v>RPZP.01.01.00</v>
      </c>
      <c r="C845" t="str">
        <f>VLOOKUP(F845,'[2]baza umowy'!A:D,4,FALSE)</f>
        <v>RPZP.01.01.03</v>
      </c>
      <c r="D845" s="102" t="s">
        <v>10426</v>
      </c>
      <c r="E845" s="103" t="str">
        <f>VLOOKUP(F845,'[2]baza umowy'!A:E,5,FALSE)</f>
        <v>RPZP.01.01.03-32-050/10-02</v>
      </c>
      <c r="F845" s="102" t="s">
        <v>10429</v>
      </c>
      <c r="G845" s="89" t="e">
        <f>VLOOKUP(F845,baza!G:G,1,FALSE)</f>
        <v>#N/A</v>
      </c>
      <c r="H845" s="102" t="s">
        <v>20507</v>
      </c>
      <c r="I845" s="104" t="s">
        <v>20508</v>
      </c>
      <c r="J845" s="105" t="str">
        <f t="shared" si="26"/>
        <v>RPZP.01.01.03-32-050/10-04</v>
      </c>
      <c r="K845" s="104" t="s">
        <v>20509</v>
      </c>
      <c r="L845" s="102" t="s">
        <v>20510</v>
      </c>
      <c r="M845" s="102" t="s">
        <v>10432</v>
      </c>
      <c r="N845" s="102" t="s">
        <v>10431</v>
      </c>
      <c r="O845" s="106" t="s">
        <v>12334</v>
      </c>
      <c r="P845" s="92" t="str">
        <f>VLOOKUP(F845,'[2]kiedy utworzył wop'!B:H,7,FALSE)</f>
        <v>2013-04-17</v>
      </c>
      <c r="Q845" s="107" t="s">
        <v>3297</v>
      </c>
      <c r="R845" s="108" t="str">
        <f t="shared" si="27"/>
        <v>2013</v>
      </c>
      <c r="S845" s="109" t="s">
        <v>10282</v>
      </c>
      <c r="T845" s="96">
        <f>VLOOKUP(F845,'[2]dofinansowanie '!P:AI,20,FALSE)</f>
        <v>1115209.6499999999</v>
      </c>
      <c r="U845" t="str">
        <f>VLOOKUP(F845,'[2]baza umowy'!A:AJ,36,FALSE)</f>
        <v>05 Obszary wiejskie (poza obszarami górskimi, wyspami lub o niskiej i bardzo niskiej gęstości zaludnienia)</v>
      </c>
      <c r="V845" t="str">
        <f>VLOOKUP(F845,'[2]baza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45" t="str">
        <f>VLOOKUP(F845,'[2]baza umowy'!H:AK,30,FALSE)</f>
        <v>22 Inne niewyszczególnione usługi</v>
      </c>
      <c r="X845" t="str">
        <f>VLOOKUP(F845,'[2]baza umowy'!A:AM,39,FALSE)</f>
        <v>Zakład Ogólnobudowlany "SARMATA" Paweł Gągała</v>
      </c>
      <c r="Y845" t="str">
        <f>VLOOKUP(F845,'[2]baza umowy'!A:AU,47,FALSE)</f>
        <v>osoba fizyczna prowadząca działalność gospodarczą - mikro przedsiębiorstwo</v>
      </c>
      <c r="Z845" t="str">
        <f>VLOOKUP(F845,'[2]baza umowy'!A:AW,49,FALSE)</f>
        <v>przedsiębiorca lub przedsiębiorstwo</v>
      </c>
      <c r="AA845" t="str">
        <f>VLOOKUP(F845,'[2]baza umowy'!A:AL,38,FALSE)</f>
        <v>8521575061</v>
      </c>
    </row>
    <row r="846" spans="1:27" x14ac:dyDescent="0.25">
      <c r="A846" t="str">
        <f>VLOOKUP(F846,'[2]baza umowy'!A:B,2,FALSE)</f>
        <v>RPZP.01.00.00</v>
      </c>
      <c r="B846" t="str">
        <f>VLOOKUP(F846,'[2]baza umowy'!A:C,3,FALSE)</f>
        <v>RPZP.01.03.00</v>
      </c>
      <c r="C846" t="str">
        <f>VLOOKUP(F846,'[2]baza umowy'!A:D,4,FALSE)</f>
        <v>RPZP.01.03.01</v>
      </c>
      <c r="D846" s="102" t="s">
        <v>10100</v>
      </c>
      <c r="E846" s="103" t="str">
        <f>VLOOKUP(F846,'[2]baza umowy'!A:E,5,FALSE)</f>
        <v>RPZP.01.03.01-32-034/11-06</v>
      </c>
      <c r="F846" s="102" t="s">
        <v>10103</v>
      </c>
      <c r="G846" s="89" t="e">
        <f>VLOOKUP(F846,baza!G:G,1,FALSE)</f>
        <v>#N/A</v>
      </c>
      <c r="H846" s="102" t="s">
        <v>20511</v>
      </c>
      <c r="I846" s="104" t="s">
        <v>20512</v>
      </c>
      <c r="J846" s="105" t="str">
        <f t="shared" si="26"/>
        <v>RPZP.01.03.01-32-034/11-01</v>
      </c>
      <c r="K846" s="104" t="s">
        <v>20513</v>
      </c>
      <c r="L846" s="102" t="s">
        <v>20514</v>
      </c>
      <c r="M846" s="102" t="s">
        <v>10107</v>
      </c>
      <c r="N846" s="102" t="s">
        <v>10106</v>
      </c>
      <c r="O846" s="106" t="s">
        <v>3300</v>
      </c>
      <c r="P846" s="92" t="str">
        <f>VLOOKUP(F846,'[2]kiedy utworzył wop'!B:H,7,FALSE)</f>
        <v>2013-04-18</v>
      </c>
      <c r="Q846" s="107" t="s">
        <v>3297</v>
      </c>
      <c r="R846" s="108" t="str">
        <f t="shared" si="27"/>
        <v>2013</v>
      </c>
      <c r="S846" s="109" t="s">
        <v>20494</v>
      </c>
      <c r="T846" s="96">
        <f>VLOOKUP(F846,'[2]dofinansowanie '!P:AI,20,FALSE)</f>
        <v>32750</v>
      </c>
      <c r="U846" t="str">
        <f>VLOOKUP(F846,'[2]baza umowy'!A:AJ,36,FALSE)</f>
        <v>01 Obszar miejski</v>
      </c>
      <c r="V846" t="str">
        <f>VLOOKUP(F846,'[2]baza umowy'!H:AH,27,FALSE)</f>
        <v>05 Usługi w zakresie zaawansowanego wsparcia dla przedsiębiorstw i grup przedsiębiorstw</v>
      </c>
      <c r="W846" t="str">
        <f>VLOOKUP(F846,'[2]baza umowy'!H:AK,30,FALSE)</f>
        <v>06 Nieokreślony przemysł wytwórczy</v>
      </c>
      <c r="X846" t="str">
        <f>VLOOKUP(F846,'[2]baza umowy'!A:AM,39,FALSE)</f>
        <v>Navicor Sp. z o.o.</v>
      </c>
      <c r="Y846" t="str">
        <f>VLOOKUP(F846,'[2]baza umowy'!A:AU,47,FALSE)</f>
        <v>spółka z ograniczoną odpowiedzialnością - małe przedsiębiorstwo</v>
      </c>
      <c r="Z846" t="str">
        <f>VLOOKUP(F846,'[2]baza umowy'!A:AW,49,FALSE)</f>
        <v>przedsiębiorca lub przedsiębiorstwo</v>
      </c>
      <c r="AA846" t="str">
        <f>VLOOKUP(F846,'[2]baza umowy'!A:AL,38,FALSE)</f>
        <v>9552031799</v>
      </c>
    </row>
    <row r="847" spans="1:27" x14ac:dyDescent="0.25">
      <c r="A847" t="str">
        <f>VLOOKUP(F847,'[2]baza umowy'!A:B,2,FALSE)</f>
        <v>RPZP.06.00.00</v>
      </c>
      <c r="B847" t="str">
        <f>VLOOKUP(F847,'[2]baza umowy'!A:C,3,FALSE)</f>
        <v>RPZP.06.02.00</v>
      </c>
      <c r="C847" t="str">
        <f>VLOOKUP(F847,'[2]baza umowy'!A:D,4,FALSE)</f>
        <v>RPZP.06.02.02</v>
      </c>
      <c r="D847" s="102" t="s">
        <v>11404</v>
      </c>
      <c r="E847" s="103" t="str">
        <f>VLOOKUP(F847,'[2]baza umowy'!A:E,5,FALSE)</f>
        <v>RPZP.06.02.02-32-013/11-03</v>
      </c>
      <c r="F847" s="102" t="s">
        <v>11407</v>
      </c>
      <c r="G847" s="89" t="e">
        <f>VLOOKUP(F847,baza!G:G,1,FALSE)</f>
        <v>#N/A</v>
      </c>
      <c r="H847" s="102" t="s">
        <v>20515</v>
      </c>
      <c r="I847" s="104" t="s">
        <v>20516</v>
      </c>
      <c r="J847" s="105" t="str">
        <f t="shared" si="26"/>
        <v>RPZP.06.02.02-32-013/11-05</v>
      </c>
      <c r="K847" s="104" t="s">
        <v>20517</v>
      </c>
      <c r="L847" s="102" t="s">
        <v>20518</v>
      </c>
      <c r="M847" s="102" t="s">
        <v>11411</v>
      </c>
      <c r="N847" s="102" t="s">
        <v>11410</v>
      </c>
      <c r="O847" s="106" t="s">
        <v>12112</v>
      </c>
      <c r="P847" s="92" t="str">
        <f>VLOOKUP(F847,'[2]kiedy utworzył wop'!B:H,7,FALSE)</f>
        <v>2013-04-22</v>
      </c>
      <c r="Q847" s="107" t="s">
        <v>3297</v>
      </c>
      <c r="R847" s="108" t="str">
        <f t="shared" si="27"/>
        <v>2013</v>
      </c>
      <c r="S847" s="109" t="s">
        <v>20494</v>
      </c>
      <c r="T847" s="96">
        <f>VLOOKUP(F847,'[2]dofinansowanie '!P:AI,20,FALSE)</f>
        <v>1224958.6000000001</v>
      </c>
      <c r="U847" t="str">
        <f>VLOOKUP(F847,'[2]baza umowy'!A:AJ,36,FALSE)</f>
        <v>05 Obszary wiejskie (poza obszarami górskimi, wyspami lub o niskiej i bardzo niskiej gęstości zaludnienia)</v>
      </c>
      <c r="V847" t="str">
        <f>VLOOKUP(F847,'[2]baza umowy'!H:AH,27,FALSE)</f>
        <v>58 Ochrona i zachowanie dziedzictwa kulturowego</v>
      </c>
      <c r="W847" t="str">
        <f>VLOOKUP(F847,'[2]baza umowy'!H:AK,30,FALSE)</f>
        <v>00 Nie dotyczy</v>
      </c>
      <c r="X847" t="str">
        <f>VLOOKUP(F847,'[2]baza umowy'!A:AM,39,FALSE)</f>
        <v>Parafia Rzymskokatolicka pw. Najśw. Serca Pana Jezusa w Kołbaczu</v>
      </c>
      <c r="Y847" t="str">
        <f>VLOOKUP(F847,'[2]baza umowy'!A:AU,47,FALSE)</f>
        <v>Kościół Katolicki</v>
      </c>
      <c r="Z847" t="str">
        <f>VLOOKUP(F847,'[2]baza umowy'!A:AW,49,FALSE)</f>
        <v>kościół lub związek wyznaniowy lub osoba prawna kościołów i związków wyznaniowych</v>
      </c>
      <c r="AA847" t="str">
        <f>VLOOKUP(F847,'[2]baza umowy'!A:AL,38,FALSE)</f>
        <v>8531077459</v>
      </c>
    </row>
    <row r="848" spans="1:27" x14ac:dyDescent="0.25">
      <c r="A848" t="str">
        <f>VLOOKUP(F848,'[2]baza umowy'!A:B,2,FALSE)</f>
        <v>RPZP.01.00.00</v>
      </c>
      <c r="B848" t="str">
        <f>VLOOKUP(F848,'[2]baza umowy'!A:C,3,FALSE)</f>
        <v>RPZP.01.03.00</v>
      </c>
      <c r="C848" t="str">
        <f>VLOOKUP(F848,'[2]baza umowy'!A:D,4,FALSE)</f>
        <v>RPZP.01.03.02</v>
      </c>
      <c r="D848" s="102" t="s">
        <v>20519</v>
      </c>
      <c r="E848" s="103" t="str">
        <f>VLOOKUP(F848,'[2]baza umowy'!A:E,5,FALSE)</f>
        <v>RPZP.01.03.02-32-110/11-03</v>
      </c>
      <c r="F848" s="102" t="s">
        <v>10051</v>
      </c>
      <c r="G848" s="89" t="e">
        <f>VLOOKUP(F848,baza!G:G,1,FALSE)</f>
        <v>#N/A</v>
      </c>
      <c r="H848" s="102" t="s">
        <v>20520</v>
      </c>
      <c r="I848" s="104" t="s">
        <v>20521</v>
      </c>
      <c r="J848" s="105" t="str">
        <f t="shared" si="26"/>
        <v>RPZP.01.03.02-32-110/11-01</v>
      </c>
      <c r="K848" s="104" t="s">
        <v>20522</v>
      </c>
      <c r="L848" s="102" t="s">
        <v>20523</v>
      </c>
      <c r="M848" s="102" t="s">
        <v>20524</v>
      </c>
      <c r="N848" s="102" t="s">
        <v>20525</v>
      </c>
      <c r="O848" s="106" t="s">
        <v>11540</v>
      </c>
      <c r="P848" s="92" t="str">
        <f>VLOOKUP(F848,'[2]kiedy utworzył wop'!B:H,7,FALSE)</f>
        <v>2013-04-22</v>
      </c>
      <c r="Q848" s="107" t="s">
        <v>3297</v>
      </c>
      <c r="R848" s="108" t="str">
        <f t="shared" si="27"/>
        <v>2013</v>
      </c>
      <c r="S848" s="109" t="s">
        <v>20494</v>
      </c>
      <c r="T848" s="96">
        <f>VLOOKUP(F848,'[2]dofinansowanie '!P:AI,20,FALSE)</f>
        <v>12768.5</v>
      </c>
      <c r="U848" t="str">
        <f>VLOOKUP(F848,'[2]baza umowy'!A:AJ,36,FALSE)</f>
        <v>00 Nie dotyczy</v>
      </c>
      <c r="V848" t="str">
        <f>VLOOKUP(F848,'[2]baza umowy'!H:AH,27,FALSE)</f>
        <v>05 Usługi w zakresie zaawansowanego wsparcia dla przedsiębiorstw i grup przedsiębiorstw</v>
      </c>
      <c r="W848" t="str">
        <f>VLOOKUP(F848,'[2]baza umowy'!H:AK,30,FALSE)</f>
        <v>13 Handel hurtowy i detaliczny</v>
      </c>
      <c r="X848" t="str">
        <f>VLOOKUP(F848,'[2]baza umowy'!A:AM,39,FALSE)</f>
        <v>PARTYDECO Spółka z ograniczoną odpowiedzialnością spółka komandytowa</v>
      </c>
      <c r="Y848" t="str">
        <f>VLOOKUP(F848,'[2]baza umowy'!A:AU,47,FALSE)</f>
        <v>spółka komandytowa - małe przedsiębiorstwo</v>
      </c>
      <c r="Z848" t="str">
        <f>VLOOKUP(F848,'[2]baza umowy'!A:AW,49,FALSE)</f>
        <v>przedsiębiorca lub przedsiębiorstwo</v>
      </c>
      <c r="AA848" t="str">
        <f>VLOOKUP(F848,'[2]baza umowy'!A:AL,38,FALSE)</f>
        <v>9552356219</v>
      </c>
    </row>
    <row r="849" spans="1:27" x14ac:dyDescent="0.25">
      <c r="A849" t="str">
        <f>VLOOKUP(F849,'[2]baza umowy'!A:B,2,FALSE)</f>
        <v>RPZP.01.00.00</v>
      </c>
      <c r="B849" t="str">
        <f>VLOOKUP(F849,'[2]baza umowy'!A:C,3,FALSE)</f>
        <v>RPZP.01.03.00</v>
      </c>
      <c r="C849" t="str">
        <f>VLOOKUP(F849,'[2]baza umowy'!A:D,4,FALSE)</f>
        <v>RPZP.01.03.01</v>
      </c>
      <c r="D849" s="102" t="s">
        <v>11437</v>
      </c>
      <c r="E849" s="103" t="str">
        <f>VLOOKUP(F849,'[2]baza umowy'!A:E,5,FALSE)</f>
        <v>RPZP.01.03.01-32-016/12-03</v>
      </c>
      <c r="F849" s="102" t="s">
        <v>11440</v>
      </c>
      <c r="G849" s="89" t="e">
        <f>VLOOKUP(F849,baza!G:G,1,FALSE)</f>
        <v>#N/A</v>
      </c>
      <c r="H849" s="102" t="s">
        <v>20526</v>
      </c>
      <c r="I849" s="104" t="s">
        <v>20527</v>
      </c>
      <c r="J849" s="105" t="str">
        <f t="shared" si="26"/>
        <v>RPZP.01.03.01-32-016/12-01</v>
      </c>
      <c r="K849" s="104" t="s">
        <v>20528</v>
      </c>
      <c r="L849" s="102" t="s">
        <v>20529</v>
      </c>
      <c r="M849" s="102" t="s">
        <v>11443</v>
      </c>
      <c r="N849" s="102" t="s">
        <v>935</v>
      </c>
      <c r="O849" s="106" t="s">
        <v>10540</v>
      </c>
      <c r="P849" s="92" t="str">
        <f>VLOOKUP(F849,'[2]kiedy utworzył wop'!B:H,7,FALSE)</f>
        <v>2013-04-22</v>
      </c>
      <c r="Q849" s="107" t="s">
        <v>3297</v>
      </c>
      <c r="R849" s="108" t="str">
        <f t="shared" si="27"/>
        <v>2013</v>
      </c>
      <c r="S849" s="109" t="s">
        <v>20494</v>
      </c>
      <c r="T849" s="96">
        <f>VLOOKUP(F849,'[2]dofinansowanie '!P:AI,20,FALSE)</f>
        <v>20200</v>
      </c>
      <c r="U849" t="str">
        <f>VLOOKUP(F849,'[2]baza umowy'!A:AJ,36,FALSE)</f>
        <v>01 Obszar miejski</v>
      </c>
      <c r="V849" t="str">
        <f>VLOOKUP(F849,'[2]baza umowy'!H:AH,27,FALSE)</f>
        <v>05 Usługi w zakresie zaawansowanego wsparcia dla przedsiębiorstw i grup przedsiębiorstw</v>
      </c>
      <c r="W849" t="str">
        <f>VLOOKUP(F849,'[2]baza umowy'!H:AK,30,FALSE)</f>
        <v>06 Nieokreślony przemysł wytwórczy</v>
      </c>
      <c r="X849" t="str">
        <f>VLOOKUP(F849,'[2]baza umowy'!A:AM,39,FALSE)</f>
        <v>Spec-Glas Spółka z ograniczoną odpowiedzialnością</v>
      </c>
      <c r="Y849" t="str">
        <f>VLOOKUP(F849,'[2]baza umowy'!A:AU,47,FALSE)</f>
        <v>spółka z ograniczoną odpowiedzialnością - małe przedsiębiorstwo</v>
      </c>
      <c r="Z849" t="str">
        <f>VLOOKUP(F849,'[2]baza umowy'!A:AW,49,FALSE)</f>
        <v>przedsiębiorca lub przedsiębiorstwo</v>
      </c>
      <c r="AA849" t="str">
        <f>VLOOKUP(F849,'[2]baza umowy'!A:AL,38,FALSE)</f>
        <v>9552147527</v>
      </c>
    </row>
    <row r="850" spans="1:27" x14ac:dyDescent="0.25">
      <c r="A850" t="str">
        <f>VLOOKUP(F850,'[2]baza umowy'!A:B,2,FALSE)</f>
        <v>RPZP.01.00.00</v>
      </c>
      <c r="B850" t="str">
        <f>VLOOKUP(F850,'[2]baza umowy'!A:C,3,FALSE)</f>
        <v>RPZP.01.01.00</v>
      </c>
      <c r="C850" t="str">
        <f>VLOOKUP(F850,'[2]baza umowy'!A:D,4,FALSE)</f>
        <v>RPZP.01.01.02</v>
      </c>
      <c r="D850" s="102" t="s">
        <v>9637</v>
      </c>
      <c r="E850" s="103" t="str">
        <f>VLOOKUP(F850,'[2]baza umowy'!A:E,5,FALSE)</f>
        <v>RPZP.01.01.02-32-128/10-02</v>
      </c>
      <c r="F850" s="102" t="s">
        <v>9640</v>
      </c>
      <c r="G850" s="89" t="e">
        <f>VLOOKUP(F850,baza!G:G,1,FALSE)</f>
        <v>#N/A</v>
      </c>
      <c r="H850" s="102" t="s">
        <v>20530</v>
      </c>
      <c r="I850" s="104" t="s">
        <v>20531</v>
      </c>
      <c r="J850" s="105" t="str">
        <f t="shared" si="26"/>
        <v>RPZP.01.01.02-32-128/10-03</v>
      </c>
      <c r="K850" s="104" t="s">
        <v>20532</v>
      </c>
      <c r="L850" s="102" t="s">
        <v>20533</v>
      </c>
      <c r="M850" s="102" t="s">
        <v>4713</v>
      </c>
      <c r="N850" s="102" t="s">
        <v>4712</v>
      </c>
      <c r="O850" s="106" t="s">
        <v>11775</v>
      </c>
      <c r="P850" s="92" t="str">
        <f>VLOOKUP(F850,'[2]kiedy utworzył wop'!B:H,7,FALSE)</f>
        <v>2013-04-22</v>
      </c>
      <c r="Q850" s="107" t="s">
        <v>3297</v>
      </c>
      <c r="R850" s="108" t="str">
        <f t="shared" si="27"/>
        <v>2013</v>
      </c>
      <c r="S850" s="109" t="s">
        <v>20494</v>
      </c>
      <c r="T850" s="96">
        <f>VLOOKUP(F850,'[2]dofinansowanie '!P:AI,20,FALSE)</f>
        <v>233236.78</v>
      </c>
      <c r="U850" t="str">
        <f>VLOOKUP(F850,'[2]baza umowy'!A:AJ,36,FALSE)</f>
        <v>05 Obszary wiejskie (poza obszarami górskimi, wyspami lub o niskiej i bardzo niskiej gęstości zaludnienia)</v>
      </c>
      <c r="V850" t="str">
        <f>VLOOKUP(F850,'[2]baza umowy'!H:AH,27,FALSE)</f>
        <v>08 Inne inwestycje w przedsiębiorstwa</v>
      </c>
      <c r="W850" t="str">
        <f>VLOOKUP(F850,'[2]baza umowy'!H:AK,30,FALSE)</f>
        <v>07 Górnictwo i kopalnictwo surowców energetycznych</v>
      </c>
      <c r="X850" t="str">
        <f>VLOOKUP(F850,'[2]baza umowy'!A:AM,39,FALSE)</f>
        <v>"BIO-PRODUKTY TORF-KORA-PALETY" SPÓŁKA Z OGRANICZONĄ ODPOWIEDZIALNOŚCIĄ</v>
      </c>
      <c r="Y850" t="str">
        <f>VLOOKUP(F850,'[2]baza umowy'!A:AU,47,FALSE)</f>
        <v>spółka z ograniczoną odpowiedzialnością - małe przedsiębiorstwo</v>
      </c>
      <c r="Z850" t="str">
        <f>VLOOKUP(F850,'[2]baza umowy'!A:AW,49,FALSE)</f>
        <v>przedsiębiorca lub przedsiębiorstwo</v>
      </c>
      <c r="AA850" t="str">
        <f>VLOOKUP(F850,'[2]baza umowy'!A:AL,38,FALSE)</f>
        <v>8610003981</v>
      </c>
    </row>
    <row r="851" spans="1:27" x14ac:dyDescent="0.25">
      <c r="A851" t="str">
        <f>VLOOKUP(F851,'[2]baza umowy'!A:B,2,FALSE)</f>
        <v>RPZP.01.00.00</v>
      </c>
      <c r="B851" t="str">
        <f>VLOOKUP(F851,'[2]baza umowy'!A:C,3,FALSE)</f>
        <v>RPZP.01.01.00</v>
      </c>
      <c r="C851" t="str">
        <f>VLOOKUP(F851,'[2]baza umowy'!A:D,4,FALSE)</f>
        <v>RPZP.01.01.02</v>
      </c>
      <c r="D851" s="102" t="s">
        <v>10618</v>
      </c>
      <c r="E851" s="103" t="str">
        <f>VLOOKUP(F851,'[2]baza umowy'!A:E,5,FALSE)</f>
        <v>RPZP.01.01.02-32-050/09-03</v>
      </c>
      <c r="F851" s="102" t="s">
        <v>10621</v>
      </c>
      <c r="G851" s="89" t="e">
        <f>VLOOKUP(F851,baza!G:G,1,FALSE)</f>
        <v>#N/A</v>
      </c>
      <c r="H851" s="102" t="s">
        <v>20534</v>
      </c>
      <c r="I851" s="104" t="s">
        <v>20535</v>
      </c>
      <c r="J851" s="105" t="str">
        <f t="shared" si="26"/>
        <v>RPZP.01.01.02-32-050/09-07</v>
      </c>
      <c r="K851" s="104" t="s">
        <v>20536</v>
      </c>
      <c r="L851" s="102" t="s">
        <v>20537</v>
      </c>
      <c r="M851" s="102" t="s">
        <v>10624</v>
      </c>
      <c r="N851" s="102" t="s">
        <v>10623</v>
      </c>
      <c r="O851" s="106" t="s">
        <v>11540</v>
      </c>
      <c r="P851" s="92" t="str">
        <f>VLOOKUP(F851,'[2]kiedy utworzył wop'!B:H,7,FALSE)</f>
        <v>2013-04-23</v>
      </c>
      <c r="Q851" s="107" t="s">
        <v>3297</v>
      </c>
      <c r="R851" s="108" t="str">
        <f t="shared" si="27"/>
        <v>2013</v>
      </c>
      <c r="S851" s="109" t="s">
        <v>20494</v>
      </c>
      <c r="T851" s="96">
        <f>VLOOKUP(F851,'[2]dofinansowanie '!P:AI,20,FALSE)</f>
        <v>377283.6</v>
      </c>
      <c r="U851" t="str">
        <f>VLOOKUP(F851,'[2]baza umowy'!A:AJ,36,FALSE)</f>
        <v>05 Obszary wiejskie (poza obszarami górskimi, wyspami lub o niskiej i bardzo niskiej gęstości zaludnienia)</v>
      </c>
      <c r="V851" t="str">
        <f>VLOOKUP(F851,'[2]baza umowy'!H:AH,27,FALSE)</f>
        <v>08 Inne inwestycje w przedsiębiorstwa</v>
      </c>
      <c r="W851" t="str">
        <f>VLOOKUP(F851,'[2]baza umowy'!H:AK,30,FALSE)</f>
        <v>06 Nieokreślony przemysł wytwórczy</v>
      </c>
      <c r="X851" t="str">
        <f>VLOOKUP(F851,'[2]baza umowy'!A:AM,39,FALSE)</f>
        <v>Rohem Jarosław Gwizdalla</v>
      </c>
      <c r="Y851" t="str">
        <f>VLOOKUP(F851,'[2]baza umowy'!A:AU,47,FALSE)</f>
        <v>osoba fizyczna prowadząca działalność gospodarczą - małe przedsiębiorstwo</v>
      </c>
      <c r="Z851" t="str">
        <f>VLOOKUP(F851,'[2]baza umowy'!A:AW,49,FALSE)</f>
        <v>przedsiębiorca lub przedsiębiorstwo</v>
      </c>
      <c r="AA851" t="str">
        <f>VLOOKUP(F851,'[2]baza umowy'!A:AL,38,FALSE)</f>
        <v>5922151075</v>
      </c>
    </row>
    <row r="852" spans="1:27" x14ac:dyDescent="0.25">
      <c r="A852" t="str">
        <f>VLOOKUP(F852,'[2]baza umowy'!A:B,2,FALSE)</f>
        <v>RPZP.03.00.00</v>
      </c>
      <c r="B852" t="str">
        <f>VLOOKUP(F852,'[2]baza umowy'!A:C,3,FALSE)</f>
        <v>RPZP.03.01.00</v>
      </c>
      <c r="C852">
        <f>VLOOKUP(F852,'[2]baza umowy'!A:D,4,FALSE)</f>
        <v>0</v>
      </c>
      <c r="D852" s="102" t="s">
        <v>11338</v>
      </c>
      <c r="E852" s="103" t="str">
        <f>VLOOKUP(F852,'[2]baza umowy'!A:E,5,FALSE)</f>
        <v>RPZP.03.01.00-32-005/11-03</v>
      </c>
      <c r="F852" s="102" t="s">
        <v>11341</v>
      </c>
      <c r="G852" s="89" t="e">
        <f>VLOOKUP(F852,baza!G:G,1,FALSE)</f>
        <v>#N/A</v>
      </c>
      <c r="H852" s="102" t="s">
        <v>20538</v>
      </c>
      <c r="I852" s="104" t="s">
        <v>20539</v>
      </c>
      <c r="J852" s="105" t="str">
        <f t="shared" si="26"/>
        <v>RPZP.03.01.00-32-005/11-04</v>
      </c>
      <c r="K852" s="104" t="s">
        <v>20540</v>
      </c>
      <c r="L852" s="102" t="s">
        <v>20541</v>
      </c>
      <c r="M852" s="102" t="s">
        <v>7441</v>
      </c>
      <c r="N852" s="102" t="s">
        <v>7440</v>
      </c>
      <c r="O852" s="106" t="s">
        <v>11547</v>
      </c>
      <c r="P852" s="92" t="str">
        <f>VLOOKUP(F852,'[2]kiedy utworzył wop'!B:H,7,FALSE)</f>
        <v>2013-04-30</v>
      </c>
      <c r="Q852" s="107" t="s">
        <v>3297</v>
      </c>
      <c r="R852" s="108" t="str">
        <f t="shared" si="27"/>
        <v>2013</v>
      </c>
      <c r="S852" s="109" t="s">
        <v>10512</v>
      </c>
      <c r="T852" s="96">
        <f>VLOOKUP(F852,'[2]dofinansowanie '!P:AI,20,FALSE)</f>
        <v>242467.67</v>
      </c>
      <c r="U852" t="str">
        <f>VLOOKUP(F852,'[2]baza umowy'!A:AJ,36,FALSE)</f>
        <v>05 Obszary wiejskie (poza obszarami górskimi, wyspami lub o niskiej i bardzo niskiej gęstości zaludnienia)</v>
      </c>
      <c r="V852" t="str">
        <f>VLOOKUP(F852,'[2]baza umowy'!H:AH,27,FALSE)</f>
        <v>10 Infrastruktura telekomunikacyjna (w tym sieci szerokopasmowe)</v>
      </c>
      <c r="W852" t="str">
        <f>VLOOKUP(F852,'[2]baza umowy'!H:AK,30,FALSE)</f>
        <v>10 Poczta i telekomunikacja</v>
      </c>
      <c r="X852" t="str">
        <f>VLOOKUP(F852,'[2]baza umowy'!A:AM,39,FALSE)</f>
        <v>Gmina Nowe Warpno</v>
      </c>
      <c r="Y852" t="str">
        <f>VLOOKUP(F852,'[2]baza umowy'!A:AU,47,FALSE)</f>
        <v>wspólnota samorządowa</v>
      </c>
      <c r="Z852" t="str">
        <f>VLOOKUP(F852,'[2]baza umowy'!A:AW,49,FALSE)</f>
        <v>jednostka samorządu terytorialnego, związek lub stowarzyszenie jst</v>
      </c>
      <c r="AA852" t="str">
        <f>VLOOKUP(F852,'[2]baza umowy'!A:AL,38,FALSE)</f>
        <v>8512772951</v>
      </c>
    </row>
    <row r="853" spans="1:27" x14ac:dyDescent="0.25">
      <c r="A853" t="str">
        <f>VLOOKUP(F853,'[2]baza umowy'!A:B,2,FALSE)</f>
        <v>RPZP.01.00.00</v>
      </c>
      <c r="B853" t="str">
        <f>VLOOKUP(F853,'[2]baza umowy'!A:C,3,FALSE)</f>
        <v>RPZP.01.03.00</v>
      </c>
      <c r="C853" t="str">
        <f>VLOOKUP(F853,'[2]baza umowy'!A:D,4,FALSE)</f>
        <v>RPZP.01.03.01</v>
      </c>
      <c r="D853" s="102" t="s">
        <v>9065</v>
      </c>
      <c r="E853" s="103" t="str">
        <f>VLOOKUP(F853,'[2]baza umowy'!A:E,5,FALSE)</f>
        <v>RPZP.01.03.01-32-031/11-02</v>
      </c>
      <c r="F853" s="102" t="s">
        <v>9068</v>
      </c>
      <c r="G853" s="89" t="e">
        <f>VLOOKUP(F853,baza!G:G,1,FALSE)</f>
        <v>#N/A</v>
      </c>
      <c r="H853" s="102" t="s">
        <v>20542</v>
      </c>
      <c r="I853" s="104" t="s">
        <v>9065</v>
      </c>
      <c r="J853" s="105" t="str">
        <f t="shared" si="26"/>
        <v>RPZP.01.03.01-32-031/11-02</v>
      </c>
      <c r="K853" s="104" t="s">
        <v>20543</v>
      </c>
      <c r="L853" s="102" t="s">
        <v>20544</v>
      </c>
      <c r="M853" s="102" t="s">
        <v>9072</v>
      </c>
      <c r="N853" s="102" t="s">
        <v>6665</v>
      </c>
      <c r="O853" s="106" t="s">
        <v>10548</v>
      </c>
      <c r="P853" s="92" t="str">
        <f>VLOOKUP(F853,'[2]kiedy utworzył wop'!B:H,7,FALSE)</f>
        <v>2013-04-30</v>
      </c>
      <c r="Q853" s="107" t="s">
        <v>3297</v>
      </c>
      <c r="R853" s="108" t="str">
        <f t="shared" si="27"/>
        <v>2013</v>
      </c>
      <c r="S853" s="109" t="s">
        <v>10512</v>
      </c>
      <c r="T853" s="96">
        <f>VLOOKUP(F853,'[2]dofinansowanie '!P:AI,20,FALSE)</f>
        <v>6000</v>
      </c>
      <c r="U853" t="str">
        <f>VLOOKUP(F853,'[2]baza umowy'!A:AJ,36,FALSE)</f>
        <v>01 Obszar miejski</v>
      </c>
      <c r="V853" t="str">
        <f>VLOOKUP(F853,'[2]baza umowy'!H:AH,27,FALSE)</f>
        <v>05 Usługi w zakresie zaawansowanego wsparcia dla przedsiębiorstw i grup przedsiębiorstw</v>
      </c>
      <c r="W853" t="str">
        <f>VLOOKUP(F853,'[2]baza umowy'!H:AK,30,FALSE)</f>
        <v>06 Nieokreślony przemysł wytwórczy</v>
      </c>
      <c r="X853" t="str">
        <f>VLOOKUP(F853,'[2]baza umowy'!A:AM,39,FALSE)</f>
        <v>Horsepower Tuning Przemysław Grzeliński</v>
      </c>
      <c r="Y853" t="str">
        <f>VLOOKUP(F853,'[2]baza umowy'!A:AU,47,FALSE)</f>
        <v>osoba fizyczna prowadząca działalność gospodarczą - mikro przedsiębiorstwo</v>
      </c>
      <c r="Z853" t="str">
        <f>VLOOKUP(F853,'[2]baza umowy'!A:AW,49,FALSE)</f>
        <v>przedsiębiorca lub przedsiębiorstwo</v>
      </c>
      <c r="AA853" t="str">
        <f>VLOOKUP(F853,'[2]baza umowy'!A:AL,38,FALSE)</f>
        <v>8521137823</v>
      </c>
    </row>
    <row r="854" spans="1:27" x14ac:dyDescent="0.25">
      <c r="A854" t="str">
        <f>VLOOKUP(F854,'[2]baza umowy'!A:B,2,FALSE)</f>
        <v>RPZP.01.00.00</v>
      </c>
      <c r="B854" t="str">
        <f>VLOOKUP(F854,'[2]baza umowy'!A:C,3,FALSE)</f>
        <v>RPZP.01.03.00</v>
      </c>
      <c r="C854" t="str">
        <f>VLOOKUP(F854,'[2]baza umowy'!A:D,4,FALSE)</f>
        <v>RPZP.01.03.01</v>
      </c>
      <c r="D854" s="102" t="s">
        <v>20545</v>
      </c>
      <c r="E854" s="103" t="str">
        <f>VLOOKUP(F854,'[2]baza umowy'!A:E,5,FALSE)</f>
        <v>RPZP.01.03.01-32-018/12-02</v>
      </c>
      <c r="F854" s="102" t="s">
        <v>11030</v>
      </c>
      <c r="G854" s="89" t="e">
        <f>VLOOKUP(F854,baza!G:G,1,FALSE)</f>
        <v>#N/A</v>
      </c>
      <c r="H854" s="102" t="s">
        <v>20546</v>
      </c>
      <c r="I854" s="104" t="s">
        <v>20545</v>
      </c>
      <c r="J854" s="105" t="str">
        <f t="shared" si="26"/>
        <v>RPZP.01.03.01-32-018/12-01</v>
      </c>
      <c r="K854" s="104" t="s">
        <v>20547</v>
      </c>
      <c r="L854" s="102" t="s">
        <v>20548</v>
      </c>
      <c r="M854" s="102" t="s">
        <v>11035</v>
      </c>
      <c r="N854" s="102" t="s">
        <v>11034</v>
      </c>
      <c r="O854" s="106" t="s">
        <v>10548</v>
      </c>
      <c r="P854" s="92" t="str">
        <f>VLOOKUP(F854,'[2]kiedy utworzył wop'!B:H,7,FALSE)</f>
        <v>2013-04-30</v>
      </c>
      <c r="Q854" s="107" t="s">
        <v>3297</v>
      </c>
      <c r="R854" s="108" t="str">
        <f t="shared" si="27"/>
        <v>2013</v>
      </c>
      <c r="S854" s="109" t="s">
        <v>12196</v>
      </c>
      <c r="T854" s="96">
        <f>VLOOKUP(F854,'[2]dofinansowanie '!P:AI,20,FALSE)</f>
        <v>17600</v>
      </c>
      <c r="U854" t="str">
        <f>VLOOKUP(F854,'[2]baza umowy'!A:AJ,36,FALSE)</f>
        <v>01 Obszar miejski</v>
      </c>
      <c r="V854" t="str">
        <f>VLOOKUP(F854,'[2]baza umowy'!H:AH,27,FALSE)</f>
        <v>05 Usługi w zakresie zaawansowanego wsparcia dla przedsiębiorstw i grup przedsiębiorstw</v>
      </c>
      <c r="W854" t="str">
        <f>VLOOKUP(F854,'[2]baza umowy'!H:AK,30,FALSE)</f>
        <v>06 Nieokreślony przemysł wytwórczy</v>
      </c>
      <c r="X854" t="str">
        <f>VLOOKUP(F854,'[2]baza umowy'!A:AM,39,FALSE)</f>
        <v>PRZEDSIĘBIORSTWO PRODUKCYJNO-USŁUGOWO-HANDLOWE "BUDOMEX" SPÓŁKA Z OGRANICZONĄ ODPOWIEDZIALNOŚCIĄ</v>
      </c>
      <c r="Y854" t="str">
        <f>VLOOKUP(F854,'[2]baza umowy'!A:AU,47,FALSE)</f>
        <v>spółka z ograniczoną odpowiedzialnością - małe przedsiębiorstwo</v>
      </c>
      <c r="Z854" t="str">
        <f>VLOOKUP(F854,'[2]baza umowy'!A:AW,49,FALSE)</f>
        <v>przedsiębiorca lub przedsiębiorstwo</v>
      </c>
      <c r="AA854" t="str">
        <f>VLOOKUP(F854,'[2]baza umowy'!A:AL,38,FALSE)</f>
        <v>6740004191</v>
      </c>
    </row>
    <row r="855" spans="1:27" x14ac:dyDescent="0.25">
      <c r="A855" t="str">
        <f>VLOOKUP(F855,'[2]baza umowy'!A:B,2,FALSE)</f>
        <v>RPZP.01.00.00</v>
      </c>
      <c r="B855" t="str">
        <f>VLOOKUP(F855,'[2]baza umowy'!A:C,3,FALSE)</f>
        <v>RPZP.01.01.00</v>
      </c>
      <c r="C855" t="str">
        <f>VLOOKUP(F855,'[2]baza umowy'!A:D,4,FALSE)</f>
        <v>RPZP.01.01.01</v>
      </c>
      <c r="D855" s="102" t="s">
        <v>10688</v>
      </c>
      <c r="E855" s="103" t="str">
        <f>VLOOKUP(F855,'[2]baza umowy'!A:E,5,FALSE)</f>
        <v>RPZP.01.01.01-32-232/10-03</v>
      </c>
      <c r="F855" s="102" t="s">
        <v>10691</v>
      </c>
      <c r="G855" s="89" t="e">
        <f>VLOOKUP(F855,baza!G:G,1,FALSE)</f>
        <v>#N/A</v>
      </c>
      <c r="H855" s="102" t="s">
        <v>20549</v>
      </c>
      <c r="I855" s="104" t="s">
        <v>20550</v>
      </c>
      <c r="J855" s="105" t="str">
        <f t="shared" si="26"/>
        <v>RPZP.01.01.01-32-232/10-05</v>
      </c>
      <c r="K855" s="104" t="s">
        <v>20551</v>
      </c>
      <c r="L855" s="102" t="s">
        <v>20552</v>
      </c>
      <c r="M855" s="102" t="s">
        <v>6439</v>
      </c>
      <c r="N855" s="102" t="s">
        <v>6438</v>
      </c>
      <c r="O855" s="106" t="s">
        <v>10548</v>
      </c>
      <c r="P855" s="92" t="str">
        <f>VLOOKUP(F855,'[2]kiedy utworzył wop'!B:H,7,FALSE)</f>
        <v>2013-04-30</v>
      </c>
      <c r="Q855" s="107" t="s">
        <v>3297</v>
      </c>
      <c r="R855" s="108" t="str">
        <f t="shared" si="27"/>
        <v>2013</v>
      </c>
      <c r="S855" s="109" t="s">
        <v>10512</v>
      </c>
      <c r="T855" s="96">
        <f>VLOOKUP(F855,'[2]dofinansowanie '!P:AI,20,FALSE)</f>
        <v>119548.89</v>
      </c>
      <c r="U855" t="str">
        <f>VLOOKUP(F855,'[2]baza umowy'!A:AJ,36,FALSE)</f>
        <v>01 Obszar miejski</v>
      </c>
      <c r="V855" t="str">
        <f>VLOOKUP(F855,'[2]baza umowy'!H:AH,27,FALSE)</f>
        <v>08 Inne inwestycje w przedsiębiorstwa</v>
      </c>
      <c r="W855" t="str">
        <f>VLOOKUP(F855,'[2]baza umowy'!H:AK,30,FALSE)</f>
        <v>18 Edukacja</v>
      </c>
      <c r="X855" t="str">
        <f>VLOOKUP(F855,'[2]baza umowy'!A:AM,39,FALSE)</f>
        <v>Kasznia i Syn Zbigniew Kasznia</v>
      </c>
      <c r="Y855" t="str">
        <f>VLOOKUP(F855,'[2]baza umowy'!A:AU,47,FALSE)</f>
        <v>osoba fizyczna prowadząca działalność gospodarczą - mikro przedsiębiorstwo</v>
      </c>
      <c r="Z855" t="str">
        <f>VLOOKUP(F855,'[2]baza umowy'!A:AW,49,FALSE)</f>
        <v>przedsiębiorca lub przedsiębiorstwo</v>
      </c>
      <c r="AA855" t="str">
        <f>VLOOKUP(F855,'[2]baza umowy'!A:AL,38,FALSE)</f>
        <v>8521003790</v>
      </c>
    </row>
    <row r="856" spans="1:27" x14ac:dyDescent="0.25">
      <c r="A856" t="str">
        <f>VLOOKUP(F856,'[2]baza umowy'!A:B,2,FALSE)</f>
        <v>RPZP.01.00.00</v>
      </c>
      <c r="B856" t="str">
        <f>VLOOKUP(F856,'[2]baza umowy'!A:C,3,FALSE)</f>
        <v>RPZP.01.01.00</v>
      </c>
      <c r="C856" t="str">
        <f>VLOOKUP(F856,'[2]baza umowy'!A:D,4,FALSE)</f>
        <v>RPZP.01.01.02</v>
      </c>
      <c r="D856" s="102" t="s">
        <v>11070</v>
      </c>
      <c r="E856" s="103" t="str">
        <f>VLOOKUP(F856,'[2]baza umowy'!A:E,5,FALSE)</f>
        <v>RPZP.01.01.02-32-050/08-02</v>
      </c>
      <c r="F856" s="102" t="s">
        <v>11073</v>
      </c>
      <c r="G856" s="89" t="e">
        <f>VLOOKUP(F856,baza!G:G,1,FALSE)</f>
        <v>#N/A</v>
      </c>
      <c r="H856" s="102" t="s">
        <v>20553</v>
      </c>
      <c r="I856" s="104" t="s">
        <v>20554</v>
      </c>
      <c r="J856" s="105" t="str">
        <f t="shared" si="26"/>
        <v>RPZP.01.01.02-32-050/08-14</v>
      </c>
      <c r="K856" s="104" t="s">
        <v>20555</v>
      </c>
      <c r="L856" s="102" t="s">
        <v>20556</v>
      </c>
      <c r="M856" s="102" t="s">
        <v>11078</v>
      </c>
      <c r="N856" s="102" t="s">
        <v>11077</v>
      </c>
      <c r="O856" s="106" t="s">
        <v>20494</v>
      </c>
      <c r="P856" s="92" t="str">
        <f>VLOOKUP(F856,'[2]kiedy utworzył wop'!B:H,7,FALSE)</f>
        <v>2013-05-06</v>
      </c>
      <c r="Q856" s="107" t="s">
        <v>3297</v>
      </c>
      <c r="R856" s="108" t="str">
        <f t="shared" si="27"/>
        <v>2013</v>
      </c>
      <c r="S856" s="109" t="s">
        <v>1004</v>
      </c>
      <c r="T856" s="96">
        <f>VLOOKUP(F856,'[2]dofinansowanie '!P:AI,20,FALSE)</f>
        <v>356688.6</v>
      </c>
      <c r="U856" t="str">
        <f>VLOOKUP(F856,'[2]baza umowy'!A:AJ,36,FALSE)</f>
        <v>01 Obszar miejski</v>
      </c>
      <c r="V856" t="str">
        <f>VLOOKUP(F856,'[2]baza umowy'!H:AH,27,FALSE)</f>
        <v>08 Inne inwestycje w przedsiębiorstwa</v>
      </c>
      <c r="W856" t="str">
        <f>VLOOKUP(F856,'[2]baza umowy'!H:AK,30,FALSE)</f>
        <v>06 Nieokreślony przemysł wytwórczy</v>
      </c>
      <c r="X856" t="str">
        <f>VLOOKUP(F856,'[2]baza umowy'!A:AM,39,FALSE)</f>
        <v>Firma Handlowo Usługowa Jacek Romanowski</v>
      </c>
      <c r="Y856" t="str">
        <f>VLOOKUP(F856,'[2]baza umowy'!A:AU,47,FALSE)</f>
        <v>osoba fizyczna prowadząca działalność gospodarczą - małe przedsiębiorstwo</v>
      </c>
      <c r="Z856" t="str">
        <f>VLOOKUP(F856,'[2]baza umowy'!A:AW,49,FALSE)</f>
        <v>przedsiębiorca lub przedsiębiorstwo</v>
      </c>
      <c r="AA856" t="str">
        <f>VLOOKUP(F856,'[2]baza umowy'!A:AL,38,FALSE)</f>
        <v>6720000422</v>
      </c>
    </row>
    <row r="857" spans="1:27" x14ac:dyDescent="0.25">
      <c r="A857" t="str">
        <f>VLOOKUP(F857,'[2]baza umowy'!A:B,2,FALSE)</f>
        <v>RPZP.04.00.00</v>
      </c>
      <c r="B857" t="str">
        <f>VLOOKUP(F857,'[2]baza umowy'!A:C,3,FALSE)</f>
        <v>RPZP.04.03.00</v>
      </c>
      <c r="C857">
        <f>VLOOKUP(F857,'[2]baza umowy'!A:D,4,FALSE)</f>
        <v>0</v>
      </c>
      <c r="D857" s="102" t="s">
        <v>10557</v>
      </c>
      <c r="E857" s="103" t="str">
        <f>VLOOKUP(F857,'[2]baza umowy'!A:E,5,FALSE)</f>
        <v>RPZP.04.03.00-32-010/09-04</v>
      </c>
      <c r="F857" s="102" t="s">
        <v>10560</v>
      </c>
      <c r="G857" s="89" t="e">
        <f>VLOOKUP(F857,baza!G:G,1,FALSE)</f>
        <v>#N/A</v>
      </c>
      <c r="H857" s="102" t="s">
        <v>20557</v>
      </c>
      <c r="I857" s="104" t="s">
        <v>20558</v>
      </c>
      <c r="J857" s="105" t="str">
        <f t="shared" si="26"/>
        <v>RPZP.04.03.00-32-010/09-10</v>
      </c>
      <c r="K857" s="104" t="s">
        <v>20559</v>
      </c>
      <c r="L857" s="102" t="s">
        <v>20560</v>
      </c>
      <c r="M857" s="102" t="s">
        <v>10564</v>
      </c>
      <c r="N857" s="102" t="s">
        <v>10563</v>
      </c>
      <c r="O857" s="106" t="s">
        <v>9413</v>
      </c>
      <c r="P857" s="92" t="str">
        <f>VLOOKUP(F857,'[2]kiedy utworzył wop'!B:H,7,FALSE)</f>
        <v>2013-05-08</v>
      </c>
      <c r="Q857" s="107" t="s">
        <v>3297</v>
      </c>
      <c r="R857" s="108" t="str">
        <f t="shared" si="27"/>
        <v>2013</v>
      </c>
      <c r="S857" s="109" t="s">
        <v>1004</v>
      </c>
      <c r="T857" s="96">
        <f>VLOOKUP(F857,'[2]dofinansowanie '!P:AI,20,FALSE)</f>
        <v>2461914.9700000002</v>
      </c>
      <c r="U857" t="str">
        <f>VLOOKUP(F857,'[2]baza umowy'!A:AJ,36,FALSE)</f>
        <v>05 Obszary wiejskie (poza obszarami górskimi, wyspami lub o niskiej i bardzo niskiej gęstości zaludnienia)</v>
      </c>
      <c r="V857" t="str">
        <f>VLOOKUP(F857,'[2]baza umowy'!H:AH,27,FALSE)</f>
        <v>46 Oczyszczanie ścieków</v>
      </c>
      <c r="W857" t="str">
        <f>VLOOKUP(F857,'[2]baza umowy'!H:AK,30,FALSE)</f>
        <v>21 Działalność związana ze środowiskiem naturalnym</v>
      </c>
      <c r="X857" t="str">
        <f>VLOOKUP(F857,'[2]baza umowy'!A:AM,39,FALSE)</f>
        <v>Gmina Chojna</v>
      </c>
      <c r="Y857" t="str">
        <f>VLOOKUP(F857,'[2]baza umowy'!A:AU,47,FALSE)</f>
        <v>wspólnota samorządowa</v>
      </c>
      <c r="Z857" t="str">
        <f>VLOOKUP(F857,'[2]baza umowy'!A:AW,49,FALSE)</f>
        <v>jednostka samorządu terytorialnego, związek lub stowarzyszenie jst</v>
      </c>
      <c r="AA857" t="str">
        <f>VLOOKUP(F857,'[2]baza umowy'!A:AL,38,FALSE)</f>
        <v>8581726144</v>
      </c>
    </row>
    <row r="858" spans="1:27" x14ac:dyDescent="0.25">
      <c r="A858" t="str">
        <f>VLOOKUP(F858,'[2]baza umowy'!A:B,2,FALSE)</f>
        <v>RPZP.01.00.00</v>
      </c>
      <c r="B858" t="str">
        <f>VLOOKUP(F858,'[2]baza umowy'!A:C,3,FALSE)</f>
        <v>RPZP.01.03.00</v>
      </c>
      <c r="C858" t="str">
        <f>VLOOKUP(F858,'[2]baza umowy'!A:D,4,FALSE)</f>
        <v>RPZP.01.03.02</v>
      </c>
      <c r="D858" s="102" t="s">
        <v>20561</v>
      </c>
      <c r="E858" s="103" t="str">
        <f>VLOOKUP(F858,'[2]baza umowy'!A:E,5,FALSE)</f>
        <v>RPZP.01.03.02-32-041/11-03</v>
      </c>
      <c r="F858" s="102" t="s">
        <v>8310</v>
      </c>
      <c r="G858" s="89" t="e">
        <f>VLOOKUP(F858,baza!G:G,1,FALSE)</f>
        <v>#N/A</v>
      </c>
      <c r="H858" s="102" t="s">
        <v>20562</v>
      </c>
      <c r="I858" s="104" t="s">
        <v>20563</v>
      </c>
      <c r="J858" s="105" t="str">
        <f t="shared" si="26"/>
        <v>RPZP.01.03.02-32-041/11-01</v>
      </c>
      <c r="K858" s="104" t="s">
        <v>20564</v>
      </c>
      <c r="L858" s="102" t="s">
        <v>20565</v>
      </c>
      <c r="M858" s="102" t="s">
        <v>8108</v>
      </c>
      <c r="N858" s="102" t="s">
        <v>8107</v>
      </c>
      <c r="O858" s="106" t="s">
        <v>20566</v>
      </c>
      <c r="P858" s="92" t="str">
        <f>VLOOKUP(F858,'[2]kiedy utworzył wop'!B:H,7,FALSE)</f>
        <v>2013-05-09</v>
      </c>
      <c r="Q858" s="107" t="s">
        <v>3297</v>
      </c>
      <c r="R858" s="108" t="str">
        <f t="shared" si="27"/>
        <v>2013</v>
      </c>
      <c r="S858" s="109" t="s">
        <v>12196</v>
      </c>
      <c r="T858" s="96">
        <f>VLOOKUP(F858,'[2]dofinansowanie '!P:AI,20,FALSE)</f>
        <v>13115.89</v>
      </c>
      <c r="U858" t="str">
        <f>VLOOKUP(F858,'[2]baza umowy'!A:AJ,36,FALSE)</f>
        <v>00 Nie dotyczy</v>
      </c>
      <c r="V858" t="str">
        <f>VLOOKUP(F858,'[2]baza umowy'!H:AH,27,FALSE)</f>
        <v>05 Usługi w zakresie zaawansowanego wsparcia dla przedsiębiorstw i grup przedsiębiorstw</v>
      </c>
      <c r="W858" t="str">
        <f>VLOOKUP(F858,'[2]baza umowy'!H:AK,30,FALSE)</f>
        <v>18 Edukacja</v>
      </c>
      <c r="X858" t="str">
        <f>VLOOKUP(F858,'[2]baza umowy'!A:AM,39,FALSE)</f>
        <v>Szczecińskie Centrum Edukacyjne Spółka z ograniczoną odpowiedzialnością</v>
      </c>
      <c r="Y858" t="str">
        <f>VLOOKUP(F858,'[2]baza umowy'!A:AU,47,FALSE)</f>
        <v>spółka z ograniczoną odpowiedzialnością - małe przedsiębiorstwo</v>
      </c>
      <c r="Z858" t="str">
        <f>VLOOKUP(F858,'[2]baza umowy'!A:AW,49,FALSE)</f>
        <v>przedsiębiorca lub przedsiębiorstwo</v>
      </c>
      <c r="AA858" t="str">
        <f>VLOOKUP(F858,'[2]baza umowy'!A:AL,38,FALSE)</f>
        <v>8510109119</v>
      </c>
    </row>
    <row r="859" spans="1:27" x14ac:dyDescent="0.25">
      <c r="A859" t="str">
        <f>VLOOKUP(F859,'[2]baza umowy'!A:B,2,FALSE)</f>
        <v>RPZP.01.00.00</v>
      </c>
      <c r="B859" t="str">
        <f>VLOOKUP(F859,'[2]baza umowy'!A:C,3,FALSE)</f>
        <v>RPZP.01.01.00</v>
      </c>
      <c r="C859" t="str">
        <f>VLOOKUP(F859,'[2]baza umowy'!A:D,4,FALSE)</f>
        <v>RPZP.01.01.03</v>
      </c>
      <c r="D859" s="102" t="s">
        <v>11301</v>
      </c>
      <c r="E859" s="103" t="str">
        <f>VLOOKUP(F859,'[2]baza umowy'!A:E,5,FALSE)</f>
        <v>RPZP.01.01.03-32-080/09-03</v>
      </c>
      <c r="F859" s="102" t="s">
        <v>11304</v>
      </c>
      <c r="G859" s="89" t="e">
        <f>VLOOKUP(F859,baza!G:G,1,FALSE)</f>
        <v>#N/A</v>
      </c>
      <c r="H859" s="102" t="s">
        <v>20567</v>
      </c>
      <c r="I859" s="104" t="s">
        <v>20568</v>
      </c>
      <c r="J859" s="105" t="str">
        <f t="shared" si="26"/>
        <v>RPZP.01.01.03-32-080/09-12</v>
      </c>
      <c r="K859" s="104" t="s">
        <v>20569</v>
      </c>
      <c r="L859" s="102" t="s">
        <v>20570</v>
      </c>
      <c r="M859" s="102" t="s">
        <v>4096</v>
      </c>
      <c r="N859" s="102" t="s">
        <v>4095</v>
      </c>
      <c r="O859" s="106" t="s">
        <v>7593</v>
      </c>
      <c r="P859" s="92" t="str">
        <f>VLOOKUP(F859,'[2]kiedy utworzył wop'!B:H,7,FALSE)</f>
        <v>2013-05-09</v>
      </c>
      <c r="Q859" s="107" t="s">
        <v>3297</v>
      </c>
      <c r="R859" s="108" t="str">
        <f t="shared" si="27"/>
        <v>2013</v>
      </c>
      <c r="S859" s="109" t="s">
        <v>12196</v>
      </c>
      <c r="T859" s="96">
        <f>VLOOKUP(F859,'[2]dofinansowanie '!P:AI,20,FALSE)</f>
        <v>89719</v>
      </c>
      <c r="U859" t="str">
        <f>VLOOKUP(F859,'[2]baza umowy'!A:AJ,36,FALSE)</f>
        <v>01 Obszar miejski</v>
      </c>
      <c r="V859" t="str">
        <f>VLOOKUP(F859,'[2]baza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59" t="str">
        <f>VLOOKUP(F859,'[2]baza umowy'!H:AK,30,FALSE)</f>
        <v>19 Działalność w zakresie ochrony zdrowia ludzkiego</v>
      </c>
      <c r="X859" t="str">
        <f>VLOOKUP(F859,'[2]baza umowy'!A:AM,39,FALSE)</f>
        <v>AL-MED Spółka z ograniczoną odpowiedzialnością</v>
      </c>
      <c r="Y859" t="str">
        <f>VLOOKUP(F859,'[2]baza umowy'!A:AU,47,FALSE)</f>
        <v>spółka z ograniczoną odpowiedzialnością - małe przedsiębiorstwo</v>
      </c>
      <c r="Z859" t="str">
        <f>VLOOKUP(F859,'[2]baza umowy'!A:AW,49,FALSE)</f>
        <v>przedsiębiorca lub przedsiębiorstwo</v>
      </c>
      <c r="AA859" t="str">
        <f>VLOOKUP(F859,'[2]baza umowy'!A:AL,38,FALSE)</f>
        <v>6711569849</v>
      </c>
    </row>
    <row r="860" spans="1:27" x14ac:dyDescent="0.25">
      <c r="A860" t="str">
        <f>VLOOKUP(F860,'[2]baza umowy'!A:B,2,FALSE)</f>
        <v>RPZP.07.00.00</v>
      </c>
      <c r="B860" t="str">
        <f>VLOOKUP(F860,'[2]baza umowy'!A:C,3,FALSE)</f>
        <v>RPZP.07.02.00</v>
      </c>
      <c r="C860">
        <f>VLOOKUP(F860,'[2]baza umowy'!A:D,4,FALSE)</f>
        <v>0</v>
      </c>
      <c r="D860" s="102" t="s">
        <v>7994</v>
      </c>
      <c r="E860" s="103" t="str">
        <f>VLOOKUP(F860,'[2]baza umowy'!A:E,5,FALSE)</f>
        <v>RPZP.07.02.00-32-021/09-04</v>
      </c>
      <c r="F860" s="102" t="s">
        <v>7997</v>
      </c>
      <c r="G860" s="89" t="e">
        <f>VLOOKUP(F860,baza!G:G,1,FALSE)</f>
        <v>#N/A</v>
      </c>
      <c r="H860" s="102" t="s">
        <v>20571</v>
      </c>
      <c r="I860" s="104" t="s">
        <v>20572</v>
      </c>
      <c r="J860" s="105" t="str">
        <f t="shared" si="26"/>
        <v>RPZP.07.02.00-32-021/09-05</v>
      </c>
      <c r="K860" s="104" t="s">
        <v>20573</v>
      </c>
      <c r="L860" s="102" t="s">
        <v>20574</v>
      </c>
      <c r="M860" s="102" t="s">
        <v>2873</v>
      </c>
      <c r="N860" s="102" t="s">
        <v>2872</v>
      </c>
      <c r="O860" s="106" t="s">
        <v>20407</v>
      </c>
      <c r="P860" s="92" t="str">
        <f>VLOOKUP(F860,'[2]kiedy utworzył wop'!B:H,7,FALSE)</f>
        <v>2013-05-13</v>
      </c>
      <c r="Q860" s="107" t="s">
        <v>3297</v>
      </c>
      <c r="R860" s="108" t="str">
        <f t="shared" si="27"/>
        <v>2013</v>
      </c>
      <c r="S860" s="109" t="s">
        <v>12196</v>
      </c>
      <c r="T860" s="96">
        <f>VLOOKUP(F860,'[2]dofinansowanie '!P:AI,20,FALSE)</f>
        <v>1117342.9099999999</v>
      </c>
      <c r="U860" t="str">
        <f>VLOOKUP(F860,'[2]baza umowy'!A:AJ,36,FALSE)</f>
        <v>01 Obszar miejski</v>
      </c>
      <c r="V860" t="str">
        <f>VLOOKUP(F860,'[2]baza umowy'!H:AH,27,FALSE)</f>
        <v>79 Pozostała infrastruktura społeczna</v>
      </c>
      <c r="W860" t="str">
        <f>VLOOKUP(F860,'[2]baza umowy'!H:AK,30,FALSE)</f>
        <v>00 Nie dotyczy</v>
      </c>
      <c r="X860" t="str">
        <f>VLOOKUP(F860,'[2]baza umowy'!A:AM,39,FALSE)</f>
        <v>Gmina Miasto Darłowo</v>
      </c>
      <c r="Y860" t="str">
        <f>VLOOKUP(F860,'[2]baza umowy'!A:AU,47,FALSE)</f>
        <v>wspólnota samorządowa</v>
      </c>
      <c r="Z860" t="str">
        <f>VLOOKUP(F860,'[2]baza umowy'!A:AW,49,FALSE)</f>
        <v>Jednostka samorządu terytorialnego</v>
      </c>
      <c r="AA860" t="str">
        <f>VLOOKUP(F860,'[2]baza umowy'!A:AL,38,FALSE)</f>
        <v>4990527500</v>
      </c>
    </row>
    <row r="861" spans="1:27" x14ac:dyDescent="0.25">
      <c r="A861" t="str">
        <f>VLOOKUP(F861,'[2]baza umowy'!A:B,2,FALSE)</f>
        <v>RPZP.01.00.00</v>
      </c>
      <c r="B861" t="str">
        <f>VLOOKUP(F861,'[2]baza umowy'!A:C,3,FALSE)</f>
        <v>RPZP.01.03.00</v>
      </c>
      <c r="C861" t="str">
        <f>VLOOKUP(F861,'[2]baza umowy'!A:D,4,FALSE)</f>
        <v>RPZP.01.03.01</v>
      </c>
      <c r="D861" s="102" t="s">
        <v>11282</v>
      </c>
      <c r="E861" s="103" t="str">
        <f>VLOOKUP(F861,'[2]baza umowy'!A:E,5,FALSE)</f>
        <v>RPZP.01.03.01-32-009/12-03</v>
      </c>
      <c r="F861" s="102" t="s">
        <v>11285</v>
      </c>
      <c r="G861" s="89" t="e">
        <f>VLOOKUP(F861,baza!G:G,1,FALSE)</f>
        <v>#N/A</v>
      </c>
      <c r="H861" s="102" t="s">
        <v>20575</v>
      </c>
      <c r="I861" s="104" t="s">
        <v>20576</v>
      </c>
      <c r="J861" s="105" t="str">
        <f t="shared" si="26"/>
        <v>RPZP.01.03.01-32-009/12-01</v>
      </c>
      <c r="K861" s="104" t="s">
        <v>20577</v>
      </c>
      <c r="L861" s="102" t="s">
        <v>20578</v>
      </c>
      <c r="M861" s="102" t="s">
        <v>11289</v>
      </c>
      <c r="N861" s="102" t="s">
        <v>11288</v>
      </c>
      <c r="O861" s="106" t="s">
        <v>10505</v>
      </c>
      <c r="P861" s="92" t="str">
        <f>VLOOKUP(F861,'[2]kiedy utworzył wop'!B:H,7,FALSE)</f>
        <v>2013-05-13</v>
      </c>
      <c r="Q861" s="107" t="s">
        <v>3297</v>
      </c>
      <c r="R861" s="108" t="str">
        <f t="shared" si="27"/>
        <v>2013</v>
      </c>
      <c r="S861" s="109" t="s">
        <v>12196</v>
      </c>
      <c r="T861" s="96">
        <f>VLOOKUP(F861,'[2]dofinansowanie '!P:AI,20,FALSE)</f>
        <v>34933.410000000003</v>
      </c>
      <c r="U861" t="str">
        <f>VLOOKUP(F861,'[2]baza umowy'!A:AJ,36,FALSE)</f>
        <v>05 Obszary wiejskie (poza obszarami górskimi, wyspami lub o niskiej i bardzo niskiej gęstości zaludnienia)</v>
      </c>
      <c r="V861" t="str">
        <f>VLOOKUP(F861,'[2]baza umowy'!H:AH,27,FALSE)</f>
        <v>05 Usługi w zakresie zaawansowanego wsparcia dla przedsiębiorstw i grup przedsiębiorstw</v>
      </c>
      <c r="W861" t="str">
        <f>VLOOKUP(F861,'[2]baza umowy'!H:AK,30,FALSE)</f>
        <v>06 Nieokreślony przemysł wytwórczy</v>
      </c>
      <c r="X861" t="str">
        <f>VLOOKUP(F861,'[2]baza umowy'!A:AM,39,FALSE)</f>
        <v>EENGIS Sp. z o.o.</v>
      </c>
      <c r="Y861" t="str">
        <f>VLOOKUP(F861,'[2]baza umowy'!A:AU,47,FALSE)</f>
        <v>spółka z ograniczoną odpowiedzialnością - mikro przedsiębiorstwo</v>
      </c>
      <c r="Z861" t="str">
        <f>VLOOKUP(F861,'[2]baza umowy'!A:AW,49,FALSE)</f>
        <v>przedsiębiorca lub przedsiębiorstwo</v>
      </c>
      <c r="AA861" t="str">
        <f>VLOOKUP(F861,'[2]baza umowy'!A:AL,38,FALSE)</f>
        <v>8513159193</v>
      </c>
    </row>
    <row r="862" spans="1:27" x14ac:dyDescent="0.25">
      <c r="A862" t="str">
        <f>VLOOKUP(F862,'[2]baza umowy'!A:B,2,FALSE)</f>
        <v>RPZP.04.00.00</v>
      </c>
      <c r="B862" t="str">
        <f>VLOOKUP(F862,'[2]baza umowy'!A:C,3,FALSE)</f>
        <v>RPZP.04.01.00</v>
      </c>
      <c r="C862">
        <f>VLOOKUP(F862,'[2]baza umowy'!A:D,4,FALSE)</f>
        <v>0</v>
      </c>
      <c r="D862" s="102" t="s">
        <v>11612</v>
      </c>
      <c r="E862" s="103" t="str">
        <f>VLOOKUP(F862,'[2]baza umowy'!A:E,5,FALSE)</f>
        <v>RPZP.04.01.00-32-001/11-02</v>
      </c>
      <c r="F862" s="102" t="s">
        <v>11615</v>
      </c>
      <c r="G862" s="89" t="e">
        <f>VLOOKUP(F862,baza!G:G,1,FALSE)</f>
        <v>#N/A</v>
      </c>
      <c r="H862" s="102" t="s">
        <v>20579</v>
      </c>
      <c r="I862" s="104" t="s">
        <v>11612</v>
      </c>
      <c r="J862" s="105" t="str">
        <f t="shared" si="26"/>
        <v>RPZP.04.01.00-32-001/11-02</v>
      </c>
      <c r="K862" s="104" t="s">
        <v>20580</v>
      </c>
      <c r="L862" s="102" t="s">
        <v>20581</v>
      </c>
      <c r="M862" s="102" t="s">
        <v>11619</v>
      </c>
      <c r="N862" s="102" t="s">
        <v>11618</v>
      </c>
      <c r="O862" s="106" t="s">
        <v>12507</v>
      </c>
      <c r="P862" s="92" t="str">
        <f>VLOOKUP(F862,'[2]kiedy utworzył wop'!B:H,7,FALSE)</f>
        <v>2013-05-16</v>
      </c>
      <c r="Q862" s="107" t="s">
        <v>3297</v>
      </c>
      <c r="R862" s="108" t="str">
        <f t="shared" si="27"/>
        <v>2013</v>
      </c>
      <c r="S862" s="109" t="s">
        <v>9676</v>
      </c>
      <c r="T862" s="96">
        <f>VLOOKUP(F862,'[2]dofinansowanie '!P:AI,20,FALSE)</f>
        <v>515419.44</v>
      </c>
      <c r="U862" t="str">
        <f>VLOOKUP(F862,'[2]baza umowy'!A:AJ,36,FALSE)</f>
        <v>05 Obszary wiejskie (poza obszarami górskimi, wyspami lub o niskiej i bardzo niskiej gęstości zaludnienia)</v>
      </c>
      <c r="V862" t="str">
        <f>VLOOKUP(F862,'[2]baza umowy'!H:AH,27,FALSE)</f>
        <v>39 Energia odnawialna: wiatrowa</v>
      </c>
      <c r="W862" t="str">
        <f>VLOOKUP(F862,'[2]baza umowy'!H:AK,30,FALSE)</f>
        <v>08 Wytwarzanie i dystrybucja energii elektrycznej, gazu i ciepła</v>
      </c>
      <c r="X862" t="str">
        <f>VLOOKUP(F862,'[2]baza umowy'!A:AM,39,FALSE)</f>
        <v>Ekoenergy Tomasz Kalisiak</v>
      </c>
      <c r="Y862" t="str">
        <f>VLOOKUP(F862,'[2]baza umowy'!A:AU,47,FALSE)</f>
        <v>osoba fizyczna prowadząca działalność gospodarczą - mikro przedsiębiorstwo</v>
      </c>
      <c r="Z862" t="str">
        <f>VLOOKUP(F862,'[2]baza umowy'!A:AW,49,FALSE)</f>
        <v>przedsiębiorca lub przedsiębiorstwo</v>
      </c>
      <c r="AA862" t="str">
        <f>VLOOKUP(F862,'[2]baza umowy'!A:AL,38,FALSE)</f>
        <v>9552015820</v>
      </c>
    </row>
    <row r="863" spans="1:27" x14ac:dyDescent="0.25">
      <c r="A863" t="str">
        <f>VLOOKUP(F863,'[2]baza umowy'!A:B,2,FALSE)</f>
        <v>RPZP.02.00.00</v>
      </c>
      <c r="B863" t="str">
        <f>VLOOKUP(F863,'[2]baza umowy'!A:C,3,FALSE)</f>
        <v>RPZP.02.01.00</v>
      </c>
      <c r="C863" t="str">
        <f>VLOOKUP(F863,'[2]baza umowy'!A:D,4,FALSE)</f>
        <v>RPZP.02.01.02</v>
      </c>
      <c r="D863" s="102" t="s">
        <v>7647</v>
      </c>
      <c r="E863" s="103" t="str">
        <f>VLOOKUP(F863,'[2]baza umowy'!A:E,5,FALSE)</f>
        <v>RPZP.02.01.02-32-154/09-02</v>
      </c>
      <c r="F863" s="102" t="s">
        <v>7650</v>
      </c>
      <c r="G863" s="89" t="e">
        <f>VLOOKUP(F863,baza!G:G,1,FALSE)</f>
        <v>#N/A</v>
      </c>
      <c r="H863" s="102" t="s">
        <v>20582</v>
      </c>
      <c r="I863" s="104" t="s">
        <v>20583</v>
      </c>
      <c r="J863" s="105" t="str">
        <f t="shared" si="26"/>
        <v>RPZP.02.01.02-32-154/09-06</v>
      </c>
      <c r="K863" s="104" t="s">
        <v>20584</v>
      </c>
      <c r="L863" s="102" t="s">
        <v>20585</v>
      </c>
      <c r="M863" s="102" t="s">
        <v>2873</v>
      </c>
      <c r="N863" s="102" t="s">
        <v>2872</v>
      </c>
      <c r="O863" s="106" t="s">
        <v>10374</v>
      </c>
      <c r="P863" s="92" t="str">
        <f>VLOOKUP(F863,'[2]kiedy utworzył wop'!B:H,7,FALSE)</f>
        <v>2013-05-16</v>
      </c>
      <c r="Q863" s="107" t="s">
        <v>3297</v>
      </c>
      <c r="R863" s="108" t="str">
        <f t="shared" si="27"/>
        <v>2013</v>
      </c>
      <c r="S863" s="109" t="s">
        <v>12196</v>
      </c>
      <c r="T863" s="96">
        <f>VLOOKUP(F863,'[2]dofinansowanie '!P:AI,20,FALSE)</f>
        <v>713623.62</v>
      </c>
      <c r="U863" t="str">
        <f>VLOOKUP(F863,'[2]baza umowy'!A:AJ,36,FALSE)</f>
        <v>01 Obszar miejski</v>
      </c>
      <c r="V863" t="str">
        <f>VLOOKUP(F863,'[2]baza umowy'!H:AH,27,FALSE)</f>
        <v>23 Drogi regionalne/lokalne</v>
      </c>
      <c r="W863" t="str">
        <f>VLOOKUP(F863,'[2]baza umowy'!H:AK,30,FALSE)</f>
        <v>00 Nie dotyczy</v>
      </c>
      <c r="X863" t="str">
        <f>VLOOKUP(F863,'[2]baza umowy'!A:AM,39,FALSE)</f>
        <v>Gmina Miasto Darłowo</v>
      </c>
      <c r="Y863" t="str">
        <f>VLOOKUP(F863,'[2]baza umowy'!A:AU,47,FALSE)</f>
        <v>wspólnota samorządowa - województwo</v>
      </c>
      <c r="Z863" t="str">
        <f>VLOOKUP(F863,'[2]baza umowy'!A:AW,49,FALSE)</f>
        <v>jednostka samorządu terytorialnego, związek lub stowarzyszenie jst</v>
      </c>
      <c r="AA863" t="str">
        <f>VLOOKUP(F863,'[2]baza umowy'!A:AL,38,FALSE)</f>
        <v>4990527500</v>
      </c>
    </row>
    <row r="864" spans="1:27" x14ac:dyDescent="0.25">
      <c r="A864" t="str">
        <f>VLOOKUP(F864,'[2]baza umowy'!A:B,2,FALSE)</f>
        <v>RPZP.01.00.00</v>
      </c>
      <c r="B864" t="str">
        <f>VLOOKUP(F864,'[2]baza umowy'!A:C,3,FALSE)</f>
        <v>RPZP.01.01.00</v>
      </c>
      <c r="C864" t="str">
        <f>VLOOKUP(F864,'[2]baza umowy'!A:D,4,FALSE)</f>
        <v>RPZP.01.01.02</v>
      </c>
      <c r="D864" s="102" t="s">
        <v>20586</v>
      </c>
      <c r="E864" s="103" t="str">
        <f>VLOOKUP(F864,'[2]baza umowy'!A:E,5,FALSE)</f>
        <v>RPZP.01.01.02-32-027/09-02</v>
      </c>
      <c r="F864" s="102" t="s">
        <v>6144</v>
      </c>
      <c r="G864" s="89" t="e">
        <f>VLOOKUP(F864,baza!G:G,1,FALSE)</f>
        <v>#N/A</v>
      </c>
      <c r="H864" s="102" t="s">
        <v>20587</v>
      </c>
      <c r="I864" s="104" t="s">
        <v>6141</v>
      </c>
      <c r="J864" s="105" t="str">
        <f t="shared" si="26"/>
        <v>RPZP.01.01.02-32-027/09-02</v>
      </c>
      <c r="K864" s="104" t="s">
        <v>20588</v>
      </c>
      <c r="L864" s="102">
        <v>2998534668</v>
      </c>
      <c r="M864" s="102" t="s">
        <v>20589</v>
      </c>
      <c r="N864" s="102" t="s">
        <v>20590</v>
      </c>
      <c r="O864" s="106" t="s">
        <v>20494</v>
      </c>
      <c r="P864" s="92" t="str">
        <f>VLOOKUP(F864,'[2]kiedy utworzył wop'!B:H,7,FALSE)</f>
        <v>2013-05-20</v>
      </c>
      <c r="Q864" s="107" t="s">
        <v>3297</v>
      </c>
      <c r="R864" s="108" t="str">
        <f t="shared" si="27"/>
        <v>2013</v>
      </c>
      <c r="S864" s="109" t="s">
        <v>9676</v>
      </c>
      <c r="T864" s="96">
        <f>VLOOKUP(F864,'[2]dofinansowanie '!P:AI,20,FALSE)</f>
        <v>1722596.58</v>
      </c>
      <c r="U864" t="str">
        <f>VLOOKUP(F864,'[2]baza umowy'!A:AJ,36,FALSE)</f>
        <v>05 Obszary wiejskie (poza obszarami górskimi, wyspami lub o niskiej i bardzo niskiej gęstości zaludnienia)</v>
      </c>
      <c r="V864" t="str">
        <f>VLOOKUP(F864,'[2]baza umowy'!H:AH,27,FALSE)</f>
        <v>08 Inne inwestycje w przedsiębiorstwa</v>
      </c>
      <c r="W864" t="str">
        <f>VLOOKUP(F864,'[2]baza umowy'!H:AK,30,FALSE)</f>
        <v>19 Działalność w zakresie ochrony zdrowia ludzkiego</v>
      </c>
      <c r="X864" t="str">
        <f>VLOOKUP(F864,'[2]baza umowy'!A:AM,39,FALSE)</f>
        <v>Sanatorium Uzdrowiskowe DUKAT Medical Spa Spółka z ograniczoną odpowiedzialnością</v>
      </c>
      <c r="Y864" t="str">
        <f>VLOOKUP(F864,'[2]baza umowy'!A:AU,47,FALSE)</f>
        <v>osoba fizyczna prowadząca działalność gospodarczą - małe przedsiębiorstwo</v>
      </c>
      <c r="Z864" t="str">
        <f>VLOOKUP(F864,'[2]baza umowy'!A:AW,49,FALSE)</f>
        <v>przedsiębiorca lub przedsiębiorstwo</v>
      </c>
      <c r="AA864" t="str">
        <f>VLOOKUP(F864,'[2]baza umowy'!A:AL,38,FALSE)</f>
        <v>6692519424</v>
      </c>
    </row>
    <row r="865" spans="1:27" x14ac:dyDescent="0.25">
      <c r="A865" t="str">
        <f>VLOOKUP(F865,'[2]baza umowy'!A:B,2,FALSE)</f>
        <v>RPZP.01.00.00</v>
      </c>
      <c r="B865" t="str">
        <f>VLOOKUP(F865,'[2]baza umowy'!A:C,3,FALSE)</f>
        <v>RPZP.01.03.00</v>
      </c>
      <c r="C865" t="str">
        <f>VLOOKUP(F865,'[2]baza umowy'!A:D,4,FALSE)</f>
        <v>RPZP.01.03.01</v>
      </c>
      <c r="D865" s="102" t="s">
        <v>11385</v>
      </c>
      <c r="E865" s="103" t="str">
        <f>VLOOKUP(F865,'[2]baza umowy'!A:E,5,FALSE)</f>
        <v>RPZP.01.03.01-32-015/12-02</v>
      </c>
      <c r="F865" s="102" t="s">
        <v>11387</v>
      </c>
      <c r="G865" s="89" t="e">
        <f>VLOOKUP(F865,baza!G:G,1,FALSE)</f>
        <v>#N/A</v>
      </c>
      <c r="H865" s="102" t="s">
        <v>20591</v>
      </c>
      <c r="I865" s="104" t="s">
        <v>20592</v>
      </c>
      <c r="J865" s="105" t="str">
        <f t="shared" si="26"/>
        <v>RPZP.01.03.01-32-015/12-01</v>
      </c>
      <c r="K865" s="104" t="s">
        <v>20593</v>
      </c>
      <c r="L865" s="102" t="s">
        <v>20594</v>
      </c>
      <c r="M865" s="102" t="s">
        <v>11391</v>
      </c>
      <c r="N865" s="102" t="s">
        <v>1231</v>
      </c>
      <c r="O865" s="106" t="s">
        <v>1004</v>
      </c>
      <c r="P865" s="92" t="str">
        <f>VLOOKUP(F865,'[2]kiedy utworzył wop'!B:H,7,FALSE)</f>
        <v>2013-05-21</v>
      </c>
      <c r="Q865" s="107" t="s">
        <v>3297</v>
      </c>
      <c r="R865" s="108" t="str">
        <f t="shared" si="27"/>
        <v>2013</v>
      </c>
      <c r="S865" s="109" t="s">
        <v>9676</v>
      </c>
      <c r="T865" s="96">
        <f>VLOOKUP(F865,'[2]dofinansowanie '!P:AI,20,FALSE)</f>
        <v>14133.5</v>
      </c>
      <c r="U865" t="str">
        <f>VLOOKUP(F865,'[2]baza umowy'!A:AJ,36,FALSE)</f>
        <v>01 Obszar miejski</v>
      </c>
      <c r="V865" t="str">
        <f>VLOOKUP(F865,'[2]baza umowy'!H:AH,27,FALSE)</f>
        <v>05 Usługi w zakresie zaawansowanego wsparcia dla przedsiębiorstw i grup przedsiębiorstw</v>
      </c>
      <c r="W865" t="str">
        <f>VLOOKUP(F865,'[2]baza umowy'!H:AK,30,FALSE)</f>
        <v>06 Nieokreślony przemysł wytwórczy</v>
      </c>
      <c r="X865" t="str">
        <f>VLOOKUP(F865,'[2]baza umowy'!A:AM,39,FALSE)</f>
        <v>COMgraph sp. z o.o.</v>
      </c>
      <c r="Y865" t="str">
        <f>VLOOKUP(F865,'[2]baza umowy'!A:AU,47,FALSE)</f>
        <v>spółka z ograniczoną odpowiedzialnością - małe przedsiębiorstwo</v>
      </c>
      <c r="Z865" t="str">
        <f>VLOOKUP(F865,'[2]baza umowy'!A:AW,49,FALSE)</f>
        <v>przedsiębiorca lub przedsiębiorstwo</v>
      </c>
      <c r="AA865" t="str">
        <f>VLOOKUP(F865,'[2]baza umowy'!A:AL,38,FALSE)</f>
        <v>8511018057</v>
      </c>
    </row>
    <row r="866" spans="1:27" x14ac:dyDescent="0.25">
      <c r="A866" t="str">
        <f>VLOOKUP(F866,'[2]baza umowy'!A:B,2,FALSE)</f>
        <v>RPZP.01.00.00</v>
      </c>
      <c r="B866" t="str">
        <f>VLOOKUP(F866,'[2]baza umowy'!A:C,3,FALSE)</f>
        <v>RPZP.01.03.00</v>
      </c>
      <c r="C866" t="str">
        <f>VLOOKUP(F866,'[2]baza umowy'!A:D,4,FALSE)</f>
        <v>RPZP.01.03.01</v>
      </c>
      <c r="D866" s="102" t="s">
        <v>10296</v>
      </c>
      <c r="E866" s="103" t="str">
        <f>VLOOKUP(F866,'[2]baza umowy'!A:E,5,FALSE)</f>
        <v>RPZP.01.03.01-32-056/11-03</v>
      </c>
      <c r="F866" s="102" t="s">
        <v>10299</v>
      </c>
      <c r="G866" s="89" t="e">
        <f>VLOOKUP(F866,baza!G:G,1,FALSE)</f>
        <v>#N/A</v>
      </c>
      <c r="H866" s="102" t="s">
        <v>20595</v>
      </c>
      <c r="I866" s="104" t="s">
        <v>20596</v>
      </c>
      <c r="J866" s="105" t="str">
        <f t="shared" si="26"/>
        <v>RPZP.01.03.01-32-056/11-01</v>
      </c>
      <c r="K866" s="104" t="s">
        <v>20597</v>
      </c>
      <c r="L866" s="102" t="s">
        <v>20598</v>
      </c>
      <c r="M866" s="102" t="s">
        <v>10302</v>
      </c>
      <c r="N866" s="102" t="s">
        <v>10301</v>
      </c>
      <c r="O866" s="106" t="s">
        <v>12085</v>
      </c>
      <c r="P866" s="92" t="str">
        <f>VLOOKUP(F866,'[2]kiedy utworzył wop'!B:H,7,FALSE)</f>
        <v>2013-05-22</v>
      </c>
      <c r="Q866" s="107" t="s">
        <v>3297</v>
      </c>
      <c r="R866" s="108" t="str">
        <f t="shared" si="27"/>
        <v>2013</v>
      </c>
      <c r="S866" s="109" t="s">
        <v>13232</v>
      </c>
      <c r="T866" s="96">
        <f>VLOOKUP(F866,'[2]dofinansowanie '!P:AI,20,FALSE)</f>
        <v>7850</v>
      </c>
      <c r="U866" t="str">
        <f>VLOOKUP(F866,'[2]baza umowy'!A:AJ,36,FALSE)</f>
        <v>01 Obszar miejski</v>
      </c>
      <c r="V866" t="str">
        <f>VLOOKUP(F866,'[2]baza umowy'!H:AH,27,FALSE)</f>
        <v>05 Usługi w zakresie zaawansowanego wsparcia dla przedsiębiorstw i grup przedsiębiorstw</v>
      </c>
      <c r="W866" t="str">
        <f>VLOOKUP(F866,'[2]baza umowy'!H:AK,30,FALSE)</f>
        <v>13 Handel hurtowy i detaliczny</v>
      </c>
      <c r="X866" t="str">
        <f>VLOOKUP(F866,'[2]baza umowy'!A:AM,39,FALSE)</f>
        <v>NORDWECO Sp. z o.o.</v>
      </c>
      <c r="Y866" t="str">
        <f>VLOOKUP(F866,'[2]baza umowy'!A:AU,47,FALSE)</f>
        <v>spółka z ograniczoną odpowiedzialnością - małe przedsiębiorstwo</v>
      </c>
      <c r="Z866" t="str">
        <f>VLOOKUP(F866,'[2]baza umowy'!A:AW,49,FALSE)</f>
        <v>przedsiębiorca lub przedsiębiorstwo</v>
      </c>
      <c r="AA866" t="str">
        <f>VLOOKUP(F866,'[2]baza umowy'!A:AL,38,FALSE)</f>
        <v>8522470430</v>
      </c>
    </row>
    <row r="867" spans="1:27" x14ac:dyDescent="0.25">
      <c r="A867" t="str">
        <f>VLOOKUP(F867,'[2]baza umowy'!A:B,2,FALSE)</f>
        <v>RPZP.01.00.00</v>
      </c>
      <c r="B867" t="str">
        <f>VLOOKUP(F867,'[2]baza umowy'!A:C,3,FALSE)</f>
        <v>RPZP.01.01.00</v>
      </c>
      <c r="C867" t="str">
        <f>VLOOKUP(F867,'[2]baza umowy'!A:D,4,FALSE)</f>
        <v>RPZP.01.01.03</v>
      </c>
      <c r="D867" s="102" t="s">
        <v>11368</v>
      </c>
      <c r="E867" s="103" t="str">
        <f>VLOOKUP(F867,'[2]baza umowy'!A:E,5,FALSE)</f>
        <v>RPZP.01.01.03-32-094/12-01</v>
      </c>
      <c r="F867" s="102" t="s">
        <v>11371</v>
      </c>
      <c r="G867" s="89" t="e">
        <f>VLOOKUP(F867,baza!G:G,1,FALSE)</f>
        <v>#N/A</v>
      </c>
      <c r="H867" s="102" t="s">
        <v>20599</v>
      </c>
      <c r="I867" s="104" t="s">
        <v>11368</v>
      </c>
      <c r="J867" s="105" t="str">
        <f t="shared" si="26"/>
        <v>RPZP.01.01.03-32-094/12-01</v>
      </c>
      <c r="K867" s="104" t="s">
        <v>20600</v>
      </c>
      <c r="L867" s="102" t="s">
        <v>20601</v>
      </c>
      <c r="M867" s="102" t="s">
        <v>11375</v>
      </c>
      <c r="N867" s="102" t="s">
        <v>11374</v>
      </c>
      <c r="O867" s="106" t="s">
        <v>12085</v>
      </c>
      <c r="P867" s="92" t="str">
        <f>VLOOKUP(F867,'[2]kiedy utworzył wop'!B:H,7,FALSE)</f>
        <v>2013-05-22</v>
      </c>
      <c r="Q867" s="107" t="s">
        <v>3297</v>
      </c>
      <c r="R867" s="108" t="str">
        <f t="shared" si="27"/>
        <v>2013</v>
      </c>
      <c r="S867" s="109" t="s">
        <v>13232</v>
      </c>
      <c r="T867" s="96">
        <f>VLOOKUP(F867,'[2]dofinansowanie '!P:AI,20,FALSE)</f>
        <v>438403.96</v>
      </c>
      <c r="U867" t="str">
        <f>VLOOKUP(F867,'[2]baza umowy'!A:AJ,36,FALSE)</f>
        <v>05 Obszary wiejskie (poza obszarami górskimi, wyspami lub o niskiej i bardzo niskiej gęstości zaludnienia)</v>
      </c>
      <c r="V867" t="str">
        <f>VLOOKUP(F867,'[2]baza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67" t="str">
        <f>VLOOKUP(F867,'[2]baza umowy'!H:AK,30,FALSE)</f>
        <v>06 Nieokreślony przemysł wytwórczy</v>
      </c>
      <c r="X867" t="str">
        <f>VLOOKUP(F867,'[2]baza umowy'!A:AM,39,FALSE)</f>
        <v>Meble Morskie Spółka z ograniczoną odpowiedzialnością</v>
      </c>
      <c r="Y867" t="str">
        <f>VLOOKUP(F867,'[2]baza umowy'!A:AU,47,FALSE)</f>
        <v>spółka z ograniczoną odpowiedzialnością - średnie przedsiębiorstwo</v>
      </c>
      <c r="Z867" t="str">
        <f>VLOOKUP(F867,'[2]baza umowy'!A:AW,49,FALSE)</f>
        <v>przedsiębiorca lub przedsiębiorstwo</v>
      </c>
      <c r="AA867" t="str">
        <f>VLOOKUP(F867,'[2]baza umowy'!A:AL,38,FALSE)</f>
        <v>8512800802</v>
      </c>
    </row>
    <row r="868" spans="1:27" x14ac:dyDescent="0.25">
      <c r="A868" t="str">
        <f>VLOOKUP(F868,'[2]baza umowy'!A:B,2,FALSE)</f>
        <v>RPZP.01.00.00</v>
      </c>
      <c r="B868" t="str">
        <f>VLOOKUP(F868,'[2]baza umowy'!A:C,3,FALSE)</f>
        <v>RPZP.01.03.00</v>
      </c>
      <c r="C868" t="str">
        <f>VLOOKUP(F868,'[2]baza umowy'!A:D,4,FALSE)</f>
        <v>RPZP.01.03.01</v>
      </c>
      <c r="D868" s="102" t="s">
        <v>9993</v>
      </c>
      <c r="E868" s="103" t="str">
        <f>VLOOKUP(F868,'[2]baza umowy'!A:E,5,FALSE)</f>
        <v>RPZP.01.03.01-32-061/11-01</v>
      </c>
      <c r="F868" s="102" t="s">
        <v>9996</v>
      </c>
      <c r="G868" s="89" t="e">
        <f>VLOOKUP(F868,baza!G:G,1,FALSE)</f>
        <v>#N/A</v>
      </c>
      <c r="H868" s="102" t="s">
        <v>20602</v>
      </c>
      <c r="I868" s="104" t="s">
        <v>9993</v>
      </c>
      <c r="J868" s="105" t="str">
        <f t="shared" si="26"/>
        <v>RPZP.01.03.01-32-061/11-01</v>
      </c>
      <c r="K868" s="104" t="s">
        <v>20603</v>
      </c>
      <c r="L868" s="102" t="s">
        <v>20604</v>
      </c>
      <c r="M868" s="102" t="s">
        <v>9999</v>
      </c>
      <c r="N868" s="102" t="s">
        <v>6976</v>
      </c>
      <c r="O868" s="106" t="s">
        <v>1004</v>
      </c>
      <c r="P868" s="92" t="str">
        <f>VLOOKUP(F868,'[2]kiedy utworzył wop'!B:H,7,FALSE)</f>
        <v>2013-05-23</v>
      </c>
      <c r="Q868" s="107" t="s">
        <v>3297</v>
      </c>
      <c r="R868" s="108" t="str">
        <f t="shared" si="27"/>
        <v>2013</v>
      </c>
      <c r="S868" s="109" t="s">
        <v>9676</v>
      </c>
      <c r="T868" s="96">
        <f>VLOOKUP(F868,'[2]dofinansowanie '!P:AI,20,FALSE)</f>
        <v>25912.5</v>
      </c>
      <c r="U868" t="str">
        <f>VLOOKUP(F868,'[2]baza umowy'!A:AJ,36,FALSE)</f>
        <v>01 Obszar miejski</v>
      </c>
      <c r="V868" t="str">
        <f>VLOOKUP(F868,'[2]baza umowy'!H:AH,27,FALSE)</f>
        <v>05 Usługi w zakresie zaawansowanego wsparcia dla przedsiębiorstw i grup przedsiębiorstw</v>
      </c>
      <c r="W868" t="str">
        <f>VLOOKUP(F868,'[2]baza umowy'!H:AK,30,FALSE)</f>
        <v>12 Budownictwo</v>
      </c>
      <c r="X868" t="str">
        <f>VLOOKUP(F868,'[2]baza umowy'!A:AM,39,FALSE)</f>
        <v>"INFINIO" SPÓŁKA Z OGRANICZONĄ ODPOWIEDZIALNOŚCIĄ</v>
      </c>
      <c r="Y868" t="str">
        <f>VLOOKUP(F868,'[2]baza umowy'!A:AU,47,FALSE)</f>
        <v>spółka z ograniczoną odpowiedzialnością - małe przedsiębiorstwo</v>
      </c>
      <c r="Z868" t="str">
        <f>VLOOKUP(F868,'[2]baza umowy'!A:AW,49,FALSE)</f>
        <v>przedsiębiorca lub przedsiębiorstwo</v>
      </c>
      <c r="AA868" t="str">
        <f>VLOOKUP(F868,'[2]baza umowy'!A:AL,38,FALSE)</f>
        <v>6692479340</v>
      </c>
    </row>
    <row r="869" spans="1:27" x14ac:dyDescent="0.25">
      <c r="A869" t="str">
        <f>VLOOKUP(F869,'[2]baza umowy'!A:B,2,FALSE)</f>
        <v>RPZP.01.00.00</v>
      </c>
      <c r="B869" t="str">
        <f>VLOOKUP(F869,'[2]baza umowy'!A:C,3,FALSE)</f>
        <v>RPZP.01.01.00</v>
      </c>
      <c r="C869" t="str">
        <f>VLOOKUP(F869,'[2]baza umowy'!A:D,4,FALSE)</f>
        <v>RPZP.01.01.03</v>
      </c>
      <c r="D869" s="102" t="s">
        <v>9470</v>
      </c>
      <c r="E869" s="103" t="str">
        <f>VLOOKUP(F869,'[2]baza umowy'!A:E,5,FALSE)</f>
        <v>RPZP.01.01.03-32-026/10-03</v>
      </c>
      <c r="F869" s="102" t="s">
        <v>9473</v>
      </c>
      <c r="G869" s="89" t="e">
        <f>VLOOKUP(F869,baza!G:G,1,FALSE)</f>
        <v>#N/A</v>
      </c>
      <c r="H869" s="102" t="s">
        <v>20605</v>
      </c>
      <c r="I869" s="104" t="s">
        <v>20606</v>
      </c>
      <c r="J869" s="105" t="str">
        <f t="shared" si="26"/>
        <v>RPZP.01.01.03-32-026/10-04</v>
      </c>
      <c r="K869" s="104" t="s">
        <v>20607</v>
      </c>
      <c r="L869" s="102" t="s">
        <v>20608</v>
      </c>
      <c r="M869" s="102" t="s">
        <v>9477</v>
      </c>
      <c r="N869" s="102" t="s">
        <v>9476</v>
      </c>
      <c r="O869" s="106" t="s">
        <v>12085</v>
      </c>
      <c r="P869" s="92" t="str">
        <f>VLOOKUP(F869,'[2]kiedy utworzył wop'!B:H,7,FALSE)</f>
        <v>2013-05-24</v>
      </c>
      <c r="Q869" s="107" t="s">
        <v>3297</v>
      </c>
      <c r="R869" s="108" t="str">
        <f t="shared" si="27"/>
        <v>2013</v>
      </c>
      <c r="S869" s="109" t="s">
        <v>13232</v>
      </c>
      <c r="T869" s="96">
        <f>VLOOKUP(F869,'[2]dofinansowanie '!P:AI,20,FALSE)</f>
        <v>1723213.72</v>
      </c>
      <c r="U869" t="str">
        <f>VLOOKUP(F869,'[2]baza umowy'!A:AJ,36,FALSE)</f>
        <v>01 Obszar miejski</v>
      </c>
      <c r="V869" t="str">
        <f>VLOOKUP(F869,'[2]baza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69" t="str">
        <f>VLOOKUP(F869,'[2]baza umowy'!H:AK,30,FALSE)</f>
        <v>03 Produkcja produktów żywnościowych i napojów</v>
      </c>
      <c r="X869" t="str">
        <f>VLOOKUP(F869,'[2]baza umowy'!A:AM,39,FALSE)</f>
        <v>Prebake Spółka z ograniczoną odpowiedzialnością</v>
      </c>
      <c r="Y869" t="str">
        <f>VLOOKUP(F869,'[2]baza umowy'!A:AU,47,FALSE)</f>
        <v>spółka z ograniczoną odpowiedzialnością - małe przedsiębiorstwo</v>
      </c>
      <c r="Z869" t="str">
        <f>VLOOKUP(F869,'[2]baza umowy'!A:AW,49,FALSE)</f>
        <v>przedsiębiorca lub przedsiębiorstwo</v>
      </c>
      <c r="AA869" t="str">
        <f>VLOOKUP(F869,'[2]baza umowy'!A:AL,38,FALSE)</f>
        <v>9551974091</v>
      </c>
    </row>
    <row r="870" spans="1:27" x14ac:dyDescent="0.25">
      <c r="A870" t="str">
        <f>VLOOKUP(F870,'[2]baza umowy'!A:B,2,FALSE)</f>
        <v>RPZP.01.00.00</v>
      </c>
      <c r="B870" t="str">
        <f>VLOOKUP(F870,'[2]baza umowy'!A:C,3,FALSE)</f>
        <v>RPZP.01.01.00</v>
      </c>
      <c r="C870" t="str">
        <f>VLOOKUP(F870,'[2]baza umowy'!A:D,4,FALSE)</f>
        <v>RPZP.01.01.01</v>
      </c>
      <c r="D870" s="102" t="s">
        <v>4109</v>
      </c>
      <c r="E870" s="103" t="str">
        <f>VLOOKUP(F870,'[2]baza umowy'!A:E,5,FALSE)</f>
        <v>RPZP.01.01.01-32-077/09-01</v>
      </c>
      <c r="F870" s="102" t="s">
        <v>4112</v>
      </c>
      <c r="G870" s="89" t="e">
        <f>VLOOKUP(F870,baza!G:G,1,FALSE)</f>
        <v>#N/A</v>
      </c>
      <c r="H870" s="102" t="s">
        <v>20609</v>
      </c>
      <c r="I870" s="104" t="s">
        <v>4109</v>
      </c>
      <c r="J870" s="105" t="str">
        <f t="shared" si="26"/>
        <v>RPZP.01.01.01-32-077/09-01</v>
      </c>
      <c r="K870" s="104" t="s">
        <v>20610</v>
      </c>
      <c r="L870" s="102" t="s">
        <v>20611</v>
      </c>
      <c r="M870" s="102" t="s">
        <v>4117</v>
      </c>
      <c r="N870" s="102" t="s">
        <v>4116</v>
      </c>
      <c r="O870" s="106" t="s">
        <v>1284</v>
      </c>
      <c r="P870" s="92" t="str">
        <f>VLOOKUP(F870,'[2]kiedy utworzył wop'!B:H,7,FALSE)</f>
        <v>2013-05-28</v>
      </c>
      <c r="Q870" s="107" t="s">
        <v>3297</v>
      </c>
      <c r="R870" s="108" t="str">
        <f t="shared" si="27"/>
        <v>2013</v>
      </c>
      <c r="S870" s="109" t="s">
        <v>13232</v>
      </c>
      <c r="T870" s="96">
        <f>VLOOKUP(F870,'[2]dofinansowanie '!P:AI,20,FALSE)</f>
        <v>102060</v>
      </c>
      <c r="U870" t="str">
        <f>VLOOKUP(F870,'[2]baza umowy'!A:AJ,36,FALSE)</f>
        <v>01 Obszar miejski</v>
      </c>
      <c r="V870" t="str">
        <f>VLOOKUP(F870,'[2]baza umowy'!H:AH,27,FALSE)</f>
        <v>08 Inne inwestycje w przedsiębiorstwa</v>
      </c>
      <c r="W870" t="str">
        <f>VLOOKUP(F870,'[2]baza umowy'!H:AK,30,FALSE)</f>
        <v>22 Inne niewyszczególnione usługi</v>
      </c>
      <c r="X870" t="str">
        <f>VLOOKUP(F870,'[2]baza umowy'!A:AM,39,FALSE)</f>
        <v>R.MAN Roman Wiśniewski</v>
      </c>
      <c r="Y870" t="str">
        <f>VLOOKUP(F870,'[2]baza umowy'!A:AU,47,FALSE)</f>
        <v>osoba fizyczna prowadząca działalność gospodarczą - mikro przedsiębiorstwo</v>
      </c>
      <c r="Z870" t="str">
        <f>VLOOKUP(F870,'[2]baza umowy'!A:AW,49,FALSE)</f>
        <v>przedsiębiorca lub przedsiębiorstwo</v>
      </c>
      <c r="AA870" t="str">
        <f>VLOOKUP(F870,'[2]baza umowy'!A:AL,38,FALSE)</f>
        <v>7651025068</v>
      </c>
    </row>
    <row r="871" spans="1:27" x14ac:dyDescent="0.25">
      <c r="A871" t="str">
        <f>VLOOKUP(F871,'[2]baza umowy'!A:B,2,FALSE)</f>
        <v>RPZP.05.00.00</v>
      </c>
      <c r="B871" t="str">
        <f>VLOOKUP(F871,'[2]baza umowy'!A:C,3,FALSE)</f>
        <v>RPZP.05.02.00</v>
      </c>
      <c r="C871" t="str">
        <f>VLOOKUP(F871,'[2]baza umowy'!A:D,4,FALSE)</f>
        <v>RPZP.05.02.01</v>
      </c>
      <c r="D871" s="102" t="s">
        <v>8237</v>
      </c>
      <c r="E871" s="103" t="str">
        <f>VLOOKUP(F871,'[2]baza umowy'!A:E,5,FALSE)</f>
        <v>RPZP.05.02.01-32-024/09-04</v>
      </c>
      <c r="F871" s="102" t="s">
        <v>8240</v>
      </c>
      <c r="G871" s="89" t="e">
        <f>VLOOKUP(F871,baza!G:G,1,FALSE)</f>
        <v>#N/A</v>
      </c>
      <c r="H871" s="102" t="s">
        <v>20612</v>
      </c>
      <c r="I871" s="104" t="s">
        <v>20613</v>
      </c>
      <c r="J871" s="105" t="str">
        <f t="shared" si="26"/>
        <v>RPZP.05.02.01-32-024/09-05</v>
      </c>
      <c r="K871" s="104" t="s">
        <v>20614</v>
      </c>
      <c r="L871" s="102" t="s">
        <v>20615</v>
      </c>
      <c r="M871" s="102" t="s">
        <v>8244</v>
      </c>
      <c r="N871" s="102" t="s">
        <v>8243</v>
      </c>
      <c r="O871" s="106" t="s">
        <v>12096</v>
      </c>
      <c r="P871" s="92" t="str">
        <f>VLOOKUP(F871,'[2]kiedy utworzył wop'!B:H,7,FALSE)</f>
        <v>2013-05-29</v>
      </c>
      <c r="Q871" s="107" t="s">
        <v>3297</v>
      </c>
      <c r="R871" s="108" t="str">
        <f t="shared" si="27"/>
        <v>2013</v>
      </c>
      <c r="S871" s="109" t="s">
        <v>13232</v>
      </c>
      <c r="T871" s="96">
        <f>VLOOKUP(F871,'[2]dofinansowanie '!P:AI,20,FALSE)</f>
        <v>800218.37</v>
      </c>
      <c r="U871" t="str">
        <f>VLOOKUP(F871,'[2]baza umowy'!A:AJ,36,FALSE)</f>
        <v>05 Obszary wiejskie (poza obszarami górskimi, wyspami lub o niskiej i bardzo niskiej gęstości zaludnienia)</v>
      </c>
      <c r="V871" t="str">
        <f>VLOOKUP(F871,'[2]baza umowy'!H:AH,27,FALSE)</f>
        <v>59 Rozwój infrastruktury kulturalnej</v>
      </c>
      <c r="W871" t="str">
        <f>VLOOKUP(F871,'[2]baza umowy'!H:AK,30,FALSE)</f>
        <v>00 Nie dotyczy</v>
      </c>
      <c r="X871" t="str">
        <f>VLOOKUP(F871,'[2]baza umowy'!A:AM,39,FALSE)</f>
        <v>Gmina Polanów</v>
      </c>
      <c r="Y871" t="str">
        <f>VLOOKUP(F871,'[2]baza umowy'!A:AU,47,FALSE)</f>
        <v>wspólnota samorządowa</v>
      </c>
      <c r="Z871" t="str">
        <f>VLOOKUP(F871,'[2]baza umowy'!A:AW,49,FALSE)</f>
        <v>jednostka samorządu terytorialnego, związek lub stowarzyszenie jst</v>
      </c>
      <c r="AA871" t="str">
        <f>VLOOKUP(F871,'[2]baza umowy'!A:AL,38,FALSE)</f>
        <v>4990465414</v>
      </c>
    </row>
    <row r="872" spans="1:27" x14ac:dyDescent="0.25">
      <c r="A872" t="str">
        <f>VLOOKUP(F872,'[2]baza umowy'!A:B,2,FALSE)</f>
        <v>RPZP.04.00.00</v>
      </c>
      <c r="B872" t="str">
        <f>VLOOKUP(F872,'[2]baza umowy'!A:C,3,FALSE)</f>
        <v>RPZP.04.03.00</v>
      </c>
      <c r="C872">
        <f>VLOOKUP(F872,'[2]baza umowy'!A:D,4,FALSE)</f>
        <v>0</v>
      </c>
      <c r="D872" s="102" t="s">
        <v>10592</v>
      </c>
      <c r="E872" s="103" t="str">
        <f>VLOOKUP(F872,'[2]baza umowy'!A:E,5,FALSE)</f>
        <v>RPZP.04.03.00-32-009/09-02</v>
      </c>
      <c r="F872" s="102" t="s">
        <v>10595</v>
      </c>
      <c r="G872" s="89" t="e">
        <f>VLOOKUP(F872,baza!G:G,1,FALSE)</f>
        <v>#N/A</v>
      </c>
      <c r="H872" s="102" t="s">
        <v>20616</v>
      </c>
      <c r="I872" s="104" t="s">
        <v>20617</v>
      </c>
      <c r="J872" s="105" t="str">
        <f t="shared" si="26"/>
        <v>RPZP.04.03.00-32-009/09-07</v>
      </c>
      <c r="K872" s="104" t="s">
        <v>20618</v>
      </c>
      <c r="L872" s="102" t="s">
        <v>20619</v>
      </c>
      <c r="M872" s="102" t="s">
        <v>990</v>
      </c>
      <c r="N872" s="102" t="s">
        <v>989</v>
      </c>
      <c r="O872" s="106" t="s">
        <v>10374</v>
      </c>
      <c r="P872" s="92" t="str">
        <f>VLOOKUP(F872,'[2]kiedy utworzył wop'!B:H,7,FALSE)</f>
        <v>2013-05-29</v>
      </c>
      <c r="Q872" s="107" t="s">
        <v>3297</v>
      </c>
      <c r="R872" s="108" t="str">
        <f t="shared" si="27"/>
        <v>2013</v>
      </c>
      <c r="S872" s="109" t="s">
        <v>11743</v>
      </c>
      <c r="T872" s="96">
        <f>VLOOKUP(F872,'[2]dofinansowanie '!P:AI,20,FALSE)</f>
        <v>5306872.3899999997</v>
      </c>
      <c r="U872" t="str">
        <f>VLOOKUP(F872,'[2]baza umowy'!A:AJ,36,FALSE)</f>
        <v>05 Obszary wiejskie (poza obszarami górskimi, wyspami lub o niskiej i bardzo niskiej gęstości zaludnienia)</v>
      </c>
      <c r="V872" t="str">
        <f>VLOOKUP(F872,'[2]baza umowy'!H:AH,27,FALSE)</f>
        <v>46 Oczyszczanie ścieków</v>
      </c>
      <c r="W872" t="str">
        <f>VLOOKUP(F872,'[2]baza umowy'!H:AK,30,FALSE)</f>
        <v>21 Działalność związana ze środowiskiem naturalnym</v>
      </c>
      <c r="X872" t="str">
        <f>VLOOKUP(F872,'[2]baza umowy'!A:AM,39,FALSE)</f>
        <v>Gmina Maszewo</v>
      </c>
      <c r="Y872" t="str">
        <f>VLOOKUP(F872,'[2]baza umowy'!A:AU,47,FALSE)</f>
        <v>wspólnota samorządowa</v>
      </c>
      <c r="Z872" t="str">
        <f>VLOOKUP(F872,'[2]baza umowy'!A:AW,49,FALSE)</f>
        <v>jednostka samorządu terytorialnego, związek lub stowarzyszenie jst</v>
      </c>
      <c r="AA872" t="str">
        <f>VLOOKUP(F872,'[2]baza umowy'!A:AL,38,FALSE)</f>
        <v>8590008483</v>
      </c>
    </row>
    <row r="873" spans="1:27" x14ac:dyDescent="0.25">
      <c r="A873" t="str">
        <f>VLOOKUP(F873,'[2]baza umowy'!A:B,2,FALSE)</f>
        <v>RPZP.01.00.00</v>
      </c>
      <c r="B873" t="str">
        <f>VLOOKUP(F873,'[2]baza umowy'!A:C,3,FALSE)</f>
        <v>RPZP.01.03.00</v>
      </c>
      <c r="C873" t="str">
        <f>VLOOKUP(F873,'[2]baza umowy'!A:D,4,FALSE)</f>
        <v>RPZP.01.03.02</v>
      </c>
      <c r="D873" s="102" t="s">
        <v>8434</v>
      </c>
      <c r="E873" s="103" t="str">
        <f>VLOOKUP(F873,'[2]baza umowy'!A:E,5,FALSE)</f>
        <v>RPZP.01.03.02-32-046/11-02</v>
      </c>
      <c r="F873" s="102" t="s">
        <v>8437</v>
      </c>
      <c r="G873" s="89" t="e">
        <f>VLOOKUP(F873,baza!G:G,1,FALSE)</f>
        <v>#N/A</v>
      </c>
      <c r="H873" s="102" t="s">
        <v>20620</v>
      </c>
      <c r="I873" s="104" t="s">
        <v>20621</v>
      </c>
      <c r="J873" s="105" t="str">
        <f t="shared" si="26"/>
        <v>RPZP.01.03.02-32-046/11-01</v>
      </c>
      <c r="K873" s="104" t="s">
        <v>20622</v>
      </c>
      <c r="L873" s="102" t="s">
        <v>20623</v>
      </c>
      <c r="M873" s="102" t="s">
        <v>8441</v>
      </c>
      <c r="N873" s="102" t="s">
        <v>8440</v>
      </c>
      <c r="O873" s="106" t="s">
        <v>12196</v>
      </c>
      <c r="P873" s="92" t="str">
        <f>VLOOKUP(F873,'[2]kiedy utworzył wop'!B:H,7,FALSE)</f>
        <v>2013-05-29</v>
      </c>
      <c r="Q873" s="107" t="s">
        <v>3297</v>
      </c>
      <c r="R873" s="108" t="str">
        <f t="shared" si="27"/>
        <v>2013</v>
      </c>
      <c r="S873" s="109" t="s">
        <v>13232</v>
      </c>
      <c r="T873" s="96">
        <f>VLOOKUP(F873,'[2]dofinansowanie '!P:AI,20,FALSE)</f>
        <v>15262.58</v>
      </c>
      <c r="U873" t="str">
        <f>VLOOKUP(F873,'[2]baza umowy'!A:AJ,36,FALSE)</f>
        <v>00 Nie dotyczy</v>
      </c>
      <c r="V873" t="str">
        <f>VLOOKUP(F873,'[2]baza umowy'!H:AH,27,FALSE)</f>
        <v>05 Usługi w zakresie zaawansowanego wsparcia dla przedsiębiorstw i grup przedsiębiorstw</v>
      </c>
      <c r="W873" t="str">
        <f>VLOOKUP(F873,'[2]baza umowy'!H:AK,30,FALSE)</f>
        <v>13 Handel hurtowy i detaliczny</v>
      </c>
      <c r="X873" t="str">
        <f>VLOOKUP(F873,'[2]baza umowy'!A:AM,39,FALSE)</f>
        <v>Detal Holding Spółka z ograniczoną odpowiedzialnością</v>
      </c>
      <c r="Y873" t="str">
        <f>VLOOKUP(F873,'[2]baza umowy'!A:AU,47,FALSE)</f>
        <v>spółka z ograniczoną odpowiedzialnością - mikro przedsiębiorstwo</v>
      </c>
      <c r="Z873" t="str">
        <f>VLOOKUP(F873,'[2]baza umowy'!A:AW,49,FALSE)</f>
        <v>przedsiębiorca lub przedsiębiorstwo</v>
      </c>
      <c r="AA873" t="str">
        <f>VLOOKUP(F873,'[2]baza umowy'!A:AL,38,FALSE)</f>
        <v>9552245537</v>
      </c>
    </row>
    <row r="874" spans="1:27" x14ac:dyDescent="0.25">
      <c r="A874" t="str">
        <f>VLOOKUP(F874,'[2]baza umowy'!A:B,2,FALSE)</f>
        <v>RPZP.01.00.00</v>
      </c>
      <c r="B874" t="str">
        <f>VLOOKUP(F874,'[2]baza umowy'!A:C,3,FALSE)</f>
        <v>RPZP.01.03.00</v>
      </c>
      <c r="C874" t="str">
        <f>VLOOKUP(F874,'[2]baza umowy'!A:D,4,FALSE)</f>
        <v>RPZP.01.03.01</v>
      </c>
      <c r="D874" s="102" t="s">
        <v>11345</v>
      </c>
      <c r="E874" s="103" t="str">
        <f>VLOOKUP(F874,'[2]baza umowy'!A:E,5,FALSE)</f>
        <v>RPZP.01.03.01-32-088/11-02</v>
      </c>
      <c r="F874" s="102" t="s">
        <v>11348</v>
      </c>
      <c r="G874" s="89" t="e">
        <f>VLOOKUP(F874,baza!G:G,1,FALSE)</f>
        <v>#N/A</v>
      </c>
      <c r="H874" s="102" t="s">
        <v>20624</v>
      </c>
      <c r="I874" s="104" t="s">
        <v>20625</v>
      </c>
      <c r="J874" s="105" t="str">
        <f t="shared" si="26"/>
        <v>RPZP.01.03.01-32-088/11-03</v>
      </c>
      <c r="K874" s="104" t="s">
        <v>20626</v>
      </c>
      <c r="L874" s="102" t="s">
        <v>20627</v>
      </c>
      <c r="M874" s="102" t="s">
        <v>11350</v>
      </c>
      <c r="N874" s="102" t="s">
        <v>6721</v>
      </c>
      <c r="O874" s="106" t="s">
        <v>12085</v>
      </c>
      <c r="P874" s="92" t="str">
        <f>VLOOKUP(F874,'[2]kiedy utworzył wop'!B:H,7,FALSE)</f>
        <v>2013-05-29</v>
      </c>
      <c r="Q874" s="107" t="s">
        <v>3297</v>
      </c>
      <c r="R874" s="108" t="str">
        <f t="shared" si="27"/>
        <v>2013</v>
      </c>
      <c r="S874" s="109" t="s">
        <v>13232</v>
      </c>
      <c r="T874" s="96">
        <f>VLOOKUP(F874,'[2]dofinansowanie '!P:AI,20,FALSE)</f>
        <v>14700</v>
      </c>
      <c r="U874" t="str">
        <f>VLOOKUP(F874,'[2]baza umowy'!A:AJ,36,FALSE)</f>
        <v>01 Obszar miejski</v>
      </c>
      <c r="V874" t="str">
        <f>VLOOKUP(F874,'[2]baza umowy'!H:AH,27,FALSE)</f>
        <v>05 Usługi w zakresie zaawansowanego wsparcia dla przedsiębiorstw i grup przedsiębiorstw</v>
      </c>
      <c r="W874" t="str">
        <f>VLOOKUP(F874,'[2]baza umowy'!H:AK,30,FALSE)</f>
        <v>06 Nieokreślony przemysł wytwórczy</v>
      </c>
      <c r="X874" t="str">
        <f>VLOOKUP(F874,'[2]baza umowy'!A:AM,39,FALSE)</f>
        <v>Firma Handlowa Import-Eksport "Perła" S.C. Jerzy, Adam Maciaszek</v>
      </c>
      <c r="Y874" t="str">
        <f>VLOOKUP(F874,'[2]baza umowy'!A:AU,47,FALSE)</f>
        <v>spółka cywilna prowadząca działalność w oparciu o umowę zawartą na podstawie KC - mikro przedsiębiorstwo</v>
      </c>
      <c r="Z874" t="str">
        <f>VLOOKUP(F874,'[2]baza umowy'!A:AW,49,FALSE)</f>
        <v>przedsiębiorca lub przedsiębiorstwo</v>
      </c>
      <c r="AA874" t="str">
        <f>VLOOKUP(F874,'[2]baza umowy'!A:AL,38,FALSE)</f>
        <v>8541268505</v>
      </c>
    </row>
    <row r="875" spans="1:27" x14ac:dyDescent="0.25">
      <c r="A875" t="str">
        <f>VLOOKUP(F875,'[2]baza umowy'!A:B,2,FALSE)</f>
        <v>RPZP.05.00.00</v>
      </c>
      <c r="B875" t="str">
        <f>VLOOKUP(F875,'[2]baza umowy'!A:C,3,FALSE)</f>
        <v>RPZP.05.01.00</v>
      </c>
      <c r="C875" t="str">
        <f>VLOOKUP(F875,'[2]baza umowy'!A:D,4,FALSE)</f>
        <v>RPZP.05.01.01</v>
      </c>
      <c r="D875" s="102" t="s">
        <v>20628</v>
      </c>
      <c r="E875" s="103" t="str">
        <f>VLOOKUP(F875,'[2]baza umowy'!A:E,5,FALSE)</f>
        <v>RPZP.05.01.01-32-026/09-05</v>
      </c>
      <c r="F875" s="102" t="s">
        <v>7310</v>
      </c>
      <c r="G875" s="89" t="e">
        <f>VLOOKUP(F875,baza!G:G,1,FALSE)</f>
        <v>#N/A</v>
      </c>
      <c r="H875" s="102" t="s">
        <v>20629</v>
      </c>
      <c r="I875" s="104" t="s">
        <v>20630</v>
      </c>
      <c r="J875" s="105" t="str">
        <f t="shared" si="26"/>
        <v>RPZP.05.01.01-32-026/09-06</v>
      </c>
      <c r="K875" s="104" t="s">
        <v>20631</v>
      </c>
      <c r="L875" s="102" t="s">
        <v>20632</v>
      </c>
      <c r="M875" s="102" t="s">
        <v>5877</v>
      </c>
      <c r="N875" s="102" t="s">
        <v>5876</v>
      </c>
      <c r="O875" s="106" t="s">
        <v>7595</v>
      </c>
      <c r="P875" s="92" t="str">
        <f>VLOOKUP(F875,'[2]kiedy utworzył wop'!B:H,7,FALSE)</f>
        <v>2013-06-06</v>
      </c>
      <c r="Q875" s="107" t="s">
        <v>3297</v>
      </c>
      <c r="R875" s="108" t="str">
        <f t="shared" si="27"/>
        <v>2013</v>
      </c>
      <c r="S875" s="109" t="s">
        <v>20633</v>
      </c>
      <c r="T875" s="96">
        <f>VLOOKUP(F875,'[2]dofinansowanie '!P:AI,20,FALSE)</f>
        <v>3082142.16</v>
      </c>
      <c r="U875" t="str">
        <f>VLOOKUP(F875,'[2]baza umowy'!A:AJ,36,FALSE)</f>
        <v>01 Obszar miejski</v>
      </c>
      <c r="V875" t="str">
        <f>VLOOKUP(F875,'[2]baza umowy'!H:AH,27,FALSE)</f>
        <v>57 Inne wsparcie na rzecz wzmocnienia usług turystycznych</v>
      </c>
      <c r="W875" t="str">
        <f>VLOOKUP(F875,'[2]baza umowy'!H:AK,30,FALSE)</f>
        <v>22 Inne niewyszczególnione usługi</v>
      </c>
      <c r="X875" t="str">
        <f>VLOOKUP(F875,'[2]baza umowy'!A:AM,39,FALSE)</f>
        <v>Powiat Gryficki</v>
      </c>
      <c r="Y875" t="str">
        <f>VLOOKUP(F875,'[2]baza umowy'!A:AU,47,FALSE)</f>
        <v>wspólnota samorządowa</v>
      </c>
      <c r="Z875" t="str">
        <f>VLOOKUP(F875,'[2]baza umowy'!A:AW,49,FALSE)</f>
        <v>jednostka samorządu terytorialnego, związek lub stowarzyszenie jst</v>
      </c>
      <c r="AA875" t="str">
        <f>VLOOKUP(F875,'[2]baza umowy'!A:AL,38,FALSE)</f>
        <v>8571728259</v>
      </c>
    </row>
    <row r="876" spans="1:27" x14ac:dyDescent="0.25">
      <c r="A876" t="str">
        <f>VLOOKUP(F876,'[2]baza umowy'!A:B,2,FALSE)</f>
        <v>RPZP.01.00.00</v>
      </c>
      <c r="B876" t="str">
        <f>VLOOKUP(F876,'[2]baza umowy'!A:C,3,FALSE)</f>
        <v>RPZP.01.03.00</v>
      </c>
      <c r="C876" t="str">
        <f>VLOOKUP(F876,'[2]baza umowy'!A:D,4,FALSE)</f>
        <v>RPZP.01.03.02</v>
      </c>
      <c r="D876" s="102" t="s">
        <v>10536</v>
      </c>
      <c r="E876" s="103" t="str">
        <f>VLOOKUP(F876,'[2]baza umowy'!A:E,5,FALSE)</f>
        <v>RPZP.01.03.02-32-129/11-02</v>
      </c>
      <c r="F876" s="102" t="s">
        <v>10539</v>
      </c>
      <c r="G876" s="89" t="e">
        <f>VLOOKUP(F876,baza!G:G,1,FALSE)</f>
        <v>#N/A</v>
      </c>
      <c r="H876" s="102" t="s">
        <v>20634</v>
      </c>
      <c r="I876" s="104" t="s">
        <v>20635</v>
      </c>
      <c r="J876" s="105" t="str">
        <f t="shared" si="26"/>
        <v>RPZP.01.03.02-32-129/11-01</v>
      </c>
      <c r="K876" s="104" t="s">
        <v>20636</v>
      </c>
      <c r="L876" s="102" t="s">
        <v>20637</v>
      </c>
      <c r="M876" s="102" t="s">
        <v>10543</v>
      </c>
      <c r="N876" s="102" t="s">
        <v>10542</v>
      </c>
      <c r="O876" s="106" t="s">
        <v>7574</v>
      </c>
      <c r="P876" s="92" t="str">
        <f>VLOOKUP(F876,'[2]kiedy utworzył wop'!B:H,7,FALSE)</f>
        <v>2013-06-06</v>
      </c>
      <c r="Q876" s="107" t="s">
        <v>3297</v>
      </c>
      <c r="R876" s="108" t="str">
        <f t="shared" si="27"/>
        <v>2013</v>
      </c>
      <c r="S876" s="109" t="s">
        <v>11743</v>
      </c>
      <c r="T876" s="96">
        <f>VLOOKUP(F876,'[2]dofinansowanie '!P:AI,20,FALSE)</f>
        <v>9511.17</v>
      </c>
      <c r="U876" t="str">
        <f>VLOOKUP(F876,'[2]baza umowy'!A:AJ,36,FALSE)</f>
        <v>00 Nie dotyczy</v>
      </c>
      <c r="V876" t="str">
        <f>VLOOKUP(F876,'[2]baza umowy'!H:AH,27,FALSE)</f>
        <v>05 Usługi w zakresie zaawansowanego wsparcia dla przedsiębiorstw i grup przedsiębiorstw</v>
      </c>
      <c r="W876" t="str">
        <f>VLOOKUP(F876,'[2]baza umowy'!H:AK,30,FALSE)</f>
        <v>22 Inne niewyszczególnione usługi</v>
      </c>
      <c r="X876" t="str">
        <f>VLOOKUP(F876,'[2]baza umowy'!A:AM,39,FALSE)</f>
        <v>Rafał Ogłaza Fotografia</v>
      </c>
      <c r="Y876" t="str">
        <f>VLOOKUP(F876,'[2]baza umowy'!A:AU,47,FALSE)</f>
        <v>osoba fizyczna prowadząca działalność gospodarczą - mikro przedsiębiorstwo</v>
      </c>
      <c r="Z876" t="str">
        <f>VLOOKUP(F876,'[2]baza umowy'!A:AW,49,FALSE)</f>
        <v>przedsiębiorca lub przedsiębiorstwo</v>
      </c>
      <c r="AA876" t="str">
        <f>VLOOKUP(F876,'[2]baza umowy'!A:AL,38,FALSE)</f>
        <v>8512888205</v>
      </c>
    </row>
    <row r="877" spans="1:27" x14ac:dyDescent="0.25">
      <c r="A877" t="str">
        <f>VLOOKUP(F877,'[2]baza umowy'!A:B,2,FALSE)</f>
        <v>RPZP.01.00.00</v>
      </c>
      <c r="B877" t="str">
        <f>VLOOKUP(F877,'[2]baza umowy'!A:C,3,FALSE)</f>
        <v>RPZP.01.03.00</v>
      </c>
      <c r="C877" t="str">
        <f>VLOOKUP(F877,'[2]baza umowy'!A:D,4,FALSE)</f>
        <v>RPZP.01.03.01</v>
      </c>
      <c r="D877" s="102" t="s">
        <v>11984</v>
      </c>
      <c r="E877" s="103" t="str">
        <f>VLOOKUP(F877,'[2]baza umowy'!A:E,5,FALSE)</f>
        <v>RPZP.01.03.01-32-023/12-01</v>
      </c>
      <c r="F877" s="102" t="s">
        <v>11987</v>
      </c>
      <c r="G877" s="89" t="e">
        <f>VLOOKUP(F877,baza!G:G,1,FALSE)</f>
        <v>#N/A</v>
      </c>
      <c r="H877" s="102" t="s">
        <v>20638</v>
      </c>
      <c r="I877" s="104" t="s">
        <v>11984</v>
      </c>
      <c r="J877" s="105" t="str">
        <f t="shared" si="26"/>
        <v>RPZP.01.03.01-32-023/12-01</v>
      </c>
      <c r="K877" s="104" t="s">
        <v>20639</v>
      </c>
      <c r="L877" s="102" t="s">
        <v>20640</v>
      </c>
      <c r="M877" s="102" t="s">
        <v>11989</v>
      </c>
      <c r="N877" s="102" t="s">
        <v>5897</v>
      </c>
      <c r="O877" s="106" t="s">
        <v>7574</v>
      </c>
      <c r="P877" s="92" t="str">
        <f>VLOOKUP(F877,'[2]kiedy utworzył wop'!B:H,7,FALSE)</f>
        <v>2013-06-06</v>
      </c>
      <c r="Q877" s="107" t="s">
        <v>3297</v>
      </c>
      <c r="R877" s="108" t="str">
        <f t="shared" si="27"/>
        <v>2013</v>
      </c>
      <c r="S877" s="109" t="s">
        <v>11743</v>
      </c>
      <c r="T877" s="96">
        <f>VLOOKUP(F877,'[2]dofinansowanie '!P:AI,20,FALSE)</f>
        <v>31950</v>
      </c>
      <c r="U877" t="str">
        <f>VLOOKUP(F877,'[2]baza umowy'!A:AJ,36,FALSE)</f>
        <v>01 Obszar miejski</v>
      </c>
      <c r="V877" t="str">
        <f>VLOOKUP(F877,'[2]baza umowy'!H:AH,27,FALSE)</f>
        <v>05 Usługi w zakresie zaawansowanego wsparcia dla przedsiębiorstw i grup przedsiębiorstw</v>
      </c>
      <c r="W877" t="str">
        <f>VLOOKUP(F877,'[2]baza umowy'!H:AK,30,FALSE)</f>
        <v>06 Nieokreślony przemysł wytwórczy</v>
      </c>
      <c r="X877" t="str">
        <f>VLOOKUP(F877,'[2]baza umowy'!A:AM,39,FALSE)</f>
        <v>STOP C02 SPÓŁKA Z OGRANICZONĄ ODPOWIEDZIALNOSCIĄ SPÓŁKA KOMANDYTOWA</v>
      </c>
      <c r="Y877" t="str">
        <f>VLOOKUP(F877,'[2]baza umowy'!A:AU,47,FALSE)</f>
        <v>spółka komandytowa - mikro przedsiębiorstwo</v>
      </c>
      <c r="Z877" t="str">
        <f>VLOOKUP(F877,'[2]baza umowy'!A:AW,49,FALSE)</f>
        <v>przedsiębiorca lub przedsiębiorstwo</v>
      </c>
      <c r="AA877" t="str">
        <f>VLOOKUP(F877,'[2]baza umowy'!A:AL,38,FALSE)</f>
        <v>8522523327</v>
      </c>
    </row>
    <row r="878" spans="1:27" x14ac:dyDescent="0.25">
      <c r="A878" t="str">
        <f>VLOOKUP(F878,'[2]baza umowy'!A:B,2,FALSE)</f>
        <v>RPZP.01.00.00</v>
      </c>
      <c r="B878" t="str">
        <f>VLOOKUP(F878,'[2]baza umowy'!A:C,3,FALSE)</f>
        <v>RPZP.01.01.00</v>
      </c>
      <c r="C878" t="str">
        <f>VLOOKUP(F878,'[2]baza umowy'!A:D,4,FALSE)</f>
        <v>RPZP.01.01.01</v>
      </c>
      <c r="D878" s="102" t="s">
        <v>10939</v>
      </c>
      <c r="E878" s="103" t="str">
        <f>VLOOKUP(F878,'[2]baza umowy'!A:E,5,FALSE)</f>
        <v>RPZP.01.01.01-32-509/10-03</v>
      </c>
      <c r="F878" s="102" t="s">
        <v>10942</v>
      </c>
      <c r="G878" s="89" t="e">
        <f>VLOOKUP(F878,baza!G:G,1,FALSE)</f>
        <v>#N/A</v>
      </c>
      <c r="H878" s="102" t="s">
        <v>20641</v>
      </c>
      <c r="I878" s="104" t="s">
        <v>20642</v>
      </c>
      <c r="J878" s="105" t="str">
        <f t="shared" si="26"/>
        <v>RPZP.01.01.01-32-509/10-01</v>
      </c>
      <c r="K878" s="104" t="s">
        <v>20643</v>
      </c>
      <c r="L878" s="102" t="s">
        <v>20644</v>
      </c>
      <c r="M878" s="102" t="s">
        <v>10946</v>
      </c>
      <c r="N878" s="102" t="s">
        <v>10945</v>
      </c>
      <c r="O878" s="106" t="s">
        <v>9676</v>
      </c>
      <c r="P878" s="92" t="str">
        <f>VLOOKUP(F878,'[2]kiedy utworzył wop'!B:H,7,FALSE)</f>
        <v>2013-06-06</v>
      </c>
      <c r="Q878" s="107" t="s">
        <v>3297</v>
      </c>
      <c r="R878" s="108" t="str">
        <f t="shared" si="27"/>
        <v>2013</v>
      </c>
      <c r="S878" s="109" t="s">
        <v>11743</v>
      </c>
      <c r="T878" s="96">
        <f>VLOOKUP(F878,'[2]dofinansowanie '!P:AI,20,FALSE)</f>
        <v>87242.45</v>
      </c>
      <c r="U878" t="str">
        <f>VLOOKUP(F878,'[2]baza umowy'!A:AJ,36,FALSE)</f>
        <v>01 Obszar miejski</v>
      </c>
      <c r="V878" t="str">
        <f>VLOOKUP(F878,'[2]baza umowy'!H:AH,27,FALSE)</f>
        <v>08 Inne inwestycje w przedsiębiorstwa</v>
      </c>
      <c r="W878" t="str">
        <f>VLOOKUP(F878,'[2]baza umowy'!H:AK,30,FALSE)</f>
        <v>19 Działalność w zakresie ochrony zdrowia ludzkiego</v>
      </c>
      <c r="X878" t="str">
        <f>VLOOKUP(F878,'[2]baza umowy'!A:AM,39,FALSE)</f>
        <v>Indywidualna Specjalistyczna Praktyka Lekarska "OPTICO" Jolanta Kosela</v>
      </c>
      <c r="Y878" t="str">
        <f>VLOOKUP(F878,'[2]baza umowy'!A:AU,47,FALSE)</f>
        <v>osoba fizyczna prowadząca działalność gospodarczą - mikro przedsiębiorstwo</v>
      </c>
      <c r="Z878" t="str">
        <f>VLOOKUP(F878,'[2]baza umowy'!A:AW,49,FALSE)</f>
        <v>przedsiębiorca lub przedsiębiorstwo</v>
      </c>
      <c r="AA878" t="str">
        <f>VLOOKUP(F878,'[2]baza umowy'!A:AL,38,FALSE)</f>
        <v>6691383767</v>
      </c>
    </row>
    <row r="879" spans="1:27" x14ac:dyDescent="0.25">
      <c r="A879" t="str">
        <f>VLOOKUP(F879,'[2]baza umowy'!A:B,2,FALSE)</f>
        <v>RPZP.02.00.00</v>
      </c>
      <c r="B879" t="str">
        <f>VLOOKUP(F879,'[2]baza umowy'!A:C,3,FALSE)</f>
        <v>RPZP.02.01.00</v>
      </c>
      <c r="C879" t="str">
        <f>VLOOKUP(F879,'[2]baza umowy'!A:D,4,FALSE)</f>
        <v>RPZP.02.01.01</v>
      </c>
      <c r="D879" s="102" t="s">
        <v>11864</v>
      </c>
      <c r="E879" s="103" t="str">
        <f>VLOOKUP(F879,'[2]baza umowy'!A:E,5,FALSE)</f>
        <v>RPZP.02.01.01-32-002/12-02</v>
      </c>
      <c r="F879" s="102" t="s">
        <v>11867</v>
      </c>
      <c r="G879" s="89" t="e">
        <f>VLOOKUP(F879,baza!G:G,1,FALSE)</f>
        <v>#N/A</v>
      </c>
      <c r="H879" s="102" t="s">
        <v>20645</v>
      </c>
      <c r="I879" s="104" t="s">
        <v>11864</v>
      </c>
      <c r="J879" s="105" t="str">
        <f t="shared" si="26"/>
        <v>RPZP.02.01.01-32-002/12-02</v>
      </c>
      <c r="K879" s="104" t="s">
        <v>20646</v>
      </c>
      <c r="L879" s="102">
        <v>620104770</v>
      </c>
      <c r="M879" s="102" t="s">
        <v>70</v>
      </c>
      <c r="N879" s="102" t="s">
        <v>69</v>
      </c>
      <c r="O879" s="106" t="s">
        <v>9676</v>
      </c>
      <c r="P879" s="92" t="str">
        <f>VLOOKUP(F879,'[2]kiedy utworzył wop'!B:H,7,FALSE)</f>
        <v>2013-06-07</v>
      </c>
      <c r="Q879" s="107" t="s">
        <v>3297</v>
      </c>
      <c r="R879" s="108" t="str">
        <f t="shared" si="27"/>
        <v>2013</v>
      </c>
      <c r="S879" s="109" t="s">
        <v>11743</v>
      </c>
      <c r="T879" s="96">
        <f>VLOOKUP(F879,'[2]dofinansowanie '!P:AI,20,FALSE)</f>
        <v>12931110.109999999</v>
      </c>
      <c r="U879" t="str">
        <f>VLOOKUP(F879,'[2]baza umowy'!A:AJ,36,FALSE)</f>
        <v>05 Obszary wiejskie (poza obszarami górskimi, wyspami lub o niskiej i bardzo niskiej gęstości zaludnienia)</v>
      </c>
      <c r="V879" t="str">
        <f>VLOOKUP(F879,'[2]baza umowy'!H:AH,27,FALSE)</f>
        <v>23 Drogi regionalne/lokalne</v>
      </c>
      <c r="W879" t="str">
        <f>VLOOKUP(F879,'[2]baza umowy'!H:AK,30,FALSE)</f>
        <v>00 Nie dotyczy</v>
      </c>
      <c r="X879" t="str">
        <f>VLOOKUP(F879,'[2]baza umowy'!A:AM,39,FALSE)</f>
        <v>Województwo Zachodniopomorskie</v>
      </c>
      <c r="Y879" t="str">
        <f>VLOOKUP(F879,'[2]baza umowy'!A:AU,47,FALSE)</f>
        <v>wspólnota samorządowa - województwo</v>
      </c>
      <c r="Z879" t="str">
        <f>VLOOKUP(F879,'[2]baza umowy'!A:AW,49,FALSE)</f>
        <v>Jednostka samorządu terytorialnego</v>
      </c>
      <c r="AA879" t="str">
        <f>VLOOKUP(F879,'[2]baza umowy'!A:AL,38,FALSE)</f>
        <v>8512871498</v>
      </c>
    </row>
    <row r="880" spans="1:27" x14ac:dyDescent="0.25">
      <c r="A880" t="str">
        <f>VLOOKUP(F880,'[2]baza umowy'!A:B,2,FALSE)</f>
        <v>RPZP.01.00.00</v>
      </c>
      <c r="B880" t="str">
        <f>VLOOKUP(F880,'[2]baza umowy'!A:C,3,FALSE)</f>
        <v>RPZP.01.01.00</v>
      </c>
      <c r="C880" t="str">
        <f>VLOOKUP(F880,'[2]baza umowy'!A:D,4,FALSE)</f>
        <v>RPZP.01.01.02</v>
      </c>
      <c r="D880" s="102" t="s">
        <v>10630</v>
      </c>
      <c r="E880" s="103" t="str">
        <f>VLOOKUP(F880,'[2]baza umowy'!A:E,5,FALSE)</f>
        <v>RPZP.01.01.02-32-058/10-04</v>
      </c>
      <c r="F880" s="102" t="s">
        <v>10633</v>
      </c>
      <c r="G880" s="89" t="e">
        <f>VLOOKUP(F880,baza!G:G,1,FALSE)</f>
        <v>#N/A</v>
      </c>
      <c r="H880" s="102" t="s">
        <v>20647</v>
      </c>
      <c r="I880" s="104" t="s">
        <v>20648</v>
      </c>
      <c r="J880" s="105" t="str">
        <f t="shared" si="26"/>
        <v>RPZP.01.01.02-32-058/10-02</v>
      </c>
      <c r="K880" s="104" t="s">
        <v>20649</v>
      </c>
      <c r="L880" s="102" t="s">
        <v>20650</v>
      </c>
      <c r="M880" s="102" t="s">
        <v>10637</v>
      </c>
      <c r="N880" s="102" t="s">
        <v>10636</v>
      </c>
      <c r="O880" s="106" t="s">
        <v>7574</v>
      </c>
      <c r="P880" s="92" t="str">
        <f>VLOOKUP(F880,'[2]kiedy utworzył wop'!B:H,7,FALSE)</f>
        <v>2013-06-07</v>
      </c>
      <c r="Q880" s="107" t="s">
        <v>3297</v>
      </c>
      <c r="R880" s="108" t="str">
        <f t="shared" si="27"/>
        <v>2013</v>
      </c>
      <c r="S880" s="109" t="s">
        <v>11743</v>
      </c>
      <c r="T880" s="96">
        <f>VLOOKUP(F880,'[2]dofinansowanie '!P:AI,20,FALSE)</f>
        <v>242365.86</v>
      </c>
      <c r="U880" t="str">
        <f>VLOOKUP(F880,'[2]baza umowy'!A:AJ,36,FALSE)</f>
        <v>05 Obszary wiejskie (poza obszarami górskimi, wyspami lub o niskiej i bardzo niskiej gęstości zaludnienia)</v>
      </c>
      <c r="V880" t="str">
        <f>VLOOKUP(F880,'[2]baza umowy'!H:AH,27,FALSE)</f>
        <v>08 Inne inwestycje w przedsiębiorstwa</v>
      </c>
      <c r="W880" t="str">
        <f>VLOOKUP(F880,'[2]baza umowy'!H:AK,30,FALSE)</f>
        <v>06 Nieokreślony przemysł wytwórczy</v>
      </c>
      <c r="X880" t="str">
        <f>VLOOKUP(F880,'[2]baza umowy'!A:AM,39,FALSE)</f>
        <v>CRB GROUP R. HOŁDAKOWSKI, M. BUSZKO, K. PARNOWSKI S.C.</v>
      </c>
      <c r="Y880" t="str">
        <f>VLOOKUP(F880,'[2]baza umowy'!A:AU,47,FALSE)</f>
        <v>spółka cywilna prowadząca działalność w oparciu o umowę zawartą na podstawie KC - małe przedsiębiorstwo</v>
      </c>
      <c r="Z880" t="str">
        <f>VLOOKUP(F880,'[2]baza umowy'!A:AW,49,FALSE)</f>
        <v>przedsiębiorca lub przedsiębiorstwo</v>
      </c>
      <c r="AA880" t="str">
        <f>VLOOKUP(F880,'[2]baza umowy'!A:AL,38,FALSE)</f>
        <v>6731636218</v>
      </c>
    </row>
    <row r="881" spans="1:27" x14ac:dyDescent="0.25">
      <c r="A881" t="str">
        <f>VLOOKUP(F881,'[2]baza umowy'!A:B,2,FALSE)</f>
        <v>RPZP.01.00.00</v>
      </c>
      <c r="B881" t="str">
        <f>VLOOKUP(F881,'[2]baza umowy'!A:C,3,FALSE)</f>
        <v>RPZP.01.01.00</v>
      </c>
      <c r="C881" t="str">
        <f>VLOOKUP(F881,'[2]baza umowy'!A:D,4,FALSE)</f>
        <v>RPZP.01.01.02</v>
      </c>
      <c r="D881" s="102" t="s">
        <v>12300</v>
      </c>
      <c r="E881" s="103" t="str">
        <f>VLOOKUP(F881,'[2]baza umowy'!A:E,5,FALSE)</f>
        <v>RPZP.01.01.02-32-258/10-01</v>
      </c>
      <c r="F881" s="102" t="s">
        <v>12303</v>
      </c>
      <c r="G881" s="89" t="e">
        <f>VLOOKUP(F881,baza!G:G,1,FALSE)</f>
        <v>#N/A</v>
      </c>
      <c r="H881" s="102" t="s">
        <v>20651</v>
      </c>
      <c r="I881" s="104" t="s">
        <v>20652</v>
      </c>
      <c r="J881" s="105" t="str">
        <f t="shared" si="26"/>
        <v>RPZP.01.01.02-32-258/10-02</v>
      </c>
      <c r="K881" s="104" t="s">
        <v>20653</v>
      </c>
      <c r="L881" s="102" t="s">
        <v>20654</v>
      </c>
      <c r="M881" s="102" t="s">
        <v>824</v>
      </c>
      <c r="N881" s="102" t="s">
        <v>823</v>
      </c>
      <c r="O881" s="106" t="s">
        <v>9803</v>
      </c>
      <c r="P881" s="92" t="str">
        <f>VLOOKUP(F881,'[2]kiedy utworzył wop'!B:H,7,FALSE)</f>
        <v>2013-06-10</v>
      </c>
      <c r="Q881" s="107" t="s">
        <v>3297</v>
      </c>
      <c r="R881" s="108" t="str">
        <f t="shared" si="27"/>
        <v>2013</v>
      </c>
      <c r="S881" s="109" t="s">
        <v>11743</v>
      </c>
      <c r="T881" s="96">
        <f>VLOOKUP(F881,'[2]dofinansowanie '!P:AI,20,FALSE)</f>
        <v>86260.3</v>
      </c>
      <c r="U881" t="str">
        <f>VLOOKUP(F881,'[2]baza umowy'!A:AJ,36,FALSE)</f>
        <v>01 Obszar miejski</v>
      </c>
      <c r="V881" t="str">
        <f>VLOOKUP(F881,'[2]baza umowy'!H:AH,27,FALSE)</f>
        <v>08 Inne inwestycje w przedsiębiorstwa</v>
      </c>
      <c r="W881" t="str">
        <f>VLOOKUP(F881,'[2]baza umowy'!H:AK,30,FALSE)</f>
        <v>22 Inne niewyszczególnione usługi</v>
      </c>
      <c r="X881" t="str">
        <f>VLOOKUP(F881,'[2]baza umowy'!A:AM,39,FALSE)</f>
        <v>Zakład Elektronicznej Techniki Obliczeniowej Spółka z ograniczoną odpowiedzialnością</v>
      </c>
      <c r="Y881" t="str">
        <f>VLOOKUP(F881,'[2]baza umowy'!A:AU,47,FALSE)</f>
        <v>spółka z ograniczoną odpowiedzialnością - średnie przedsiębiorstwo</v>
      </c>
      <c r="Z881" t="str">
        <f>VLOOKUP(F881,'[2]baza umowy'!A:AW,49,FALSE)</f>
        <v>przedsiębiorca lub przedsiębiorstwo</v>
      </c>
      <c r="AA881" t="str">
        <f>VLOOKUP(F881,'[2]baza umowy'!A:AL,38,FALSE)</f>
        <v>6692208121</v>
      </c>
    </row>
    <row r="882" spans="1:27" x14ac:dyDescent="0.25">
      <c r="A882" t="str">
        <f>VLOOKUP(F882,'[2]baza umowy'!A:B,2,FALSE)</f>
        <v>RPZP.01.00.00</v>
      </c>
      <c r="B882" t="str">
        <f>VLOOKUP(F882,'[2]baza umowy'!A:C,3,FALSE)</f>
        <v>RPZP.01.01.00</v>
      </c>
      <c r="C882" t="str">
        <f>VLOOKUP(F882,'[2]baza umowy'!A:D,4,FALSE)</f>
        <v>RPZP.01.01.02</v>
      </c>
      <c r="D882" s="102" t="s">
        <v>6250</v>
      </c>
      <c r="E882" s="103" t="str">
        <f>VLOOKUP(F882,'[2]baza umowy'!A:E,5,FALSE)</f>
        <v>RPZP.01.01.02-32-253/10-01</v>
      </c>
      <c r="F882" s="102" t="s">
        <v>6253</v>
      </c>
      <c r="G882" s="89" t="e">
        <f>VLOOKUP(F882,baza!G:G,1,FALSE)</f>
        <v>#N/A</v>
      </c>
      <c r="H882" s="102" t="s">
        <v>20655</v>
      </c>
      <c r="I882" s="104" t="s">
        <v>6250</v>
      </c>
      <c r="J882" s="105" t="str">
        <f t="shared" si="26"/>
        <v>RPZP.01.01.02-32-253/10-01</v>
      </c>
      <c r="K882" s="104" t="s">
        <v>20656</v>
      </c>
      <c r="L882" s="102" t="s">
        <v>20657</v>
      </c>
      <c r="M882" s="102" t="s">
        <v>6259</v>
      </c>
      <c r="N882" s="102" t="s">
        <v>6258</v>
      </c>
      <c r="O882" s="106" t="s">
        <v>7595</v>
      </c>
      <c r="P882" s="92" t="str">
        <f>VLOOKUP(F882,'[2]kiedy utworzył wop'!B:H,7,FALSE)</f>
        <v>2013-06-10</v>
      </c>
      <c r="Q882" s="107" t="s">
        <v>3297</v>
      </c>
      <c r="R882" s="108" t="str">
        <f t="shared" si="27"/>
        <v>2013</v>
      </c>
      <c r="S882" s="109" t="s">
        <v>9981</v>
      </c>
      <c r="T882" s="96">
        <f>VLOOKUP(F882,'[2]dofinansowanie '!P:AI,20,FALSE)</f>
        <v>300000</v>
      </c>
      <c r="U882" t="str">
        <f>VLOOKUP(F882,'[2]baza umowy'!A:AJ,36,FALSE)</f>
        <v>05 Obszary wiejskie (poza obszarami górskimi, wyspami lub o niskiej i bardzo niskiej gęstości zaludnienia)</v>
      </c>
      <c r="V882" t="str">
        <f>VLOOKUP(F882,'[2]baza umowy'!H:AH,27,FALSE)</f>
        <v>08 Inne inwestycje w przedsiębiorstwa</v>
      </c>
      <c r="W882" t="str">
        <f>VLOOKUP(F882,'[2]baza umowy'!H:AK,30,FALSE)</f>
        <v>01 Rolnictwo, łowiectwo i leśnictwo</v>
      </c>
      <c r="X882" t="str">
        <f>VLOOKUP(F882,'[2]baza umowy'!A:AM,39,FALSE)</f>
        <v>Zakład Usług Leśnych Waldemar Winkowski</v>
      </c>
      <c r="Y882" t="str">
        <f>VLOOKUP(F882,'[2]baza umowy'!A:AU,47,FALSE)</f>
        <v>osoba fizyczna prowadząca działalność gospodarczą - małe przedsiębiorstwo</v>
      </c>
      <c r="Z882" t="str">
        <f>VLOOKUP(F882,'[2]baza umowy'!A:AW,49,FALSE)</f>
        <v>przedsiębiorca lub przedsiębiorstwo</v>
      </c>
      <c r="AA882" t="str">
        <f>VLOOKUP(F882,'[2]baza umowy'!A:AL,38,FALSE)</f>
        <v>6690006465</v>
      </c>
    </row>
    <row r="883" spans="1:27" x14ac:dyDescent="0.25">
      <c r="A883" t="str">
        <f>VLOOKUP(F883,'[2]baza umowy'!A:B,2,FALSE)</f>
        <v>RPZP.01.00.00</v>
      </c>
      <c r="B883" t="str">
        <f>VLOOKUP(F883,'[2]baza umowy'!A:C,3,FALSE)</f>
        <v>RPZP.01.03.00</v>
      </c>
      <c r="C883" t="str">
        <f>VLOOKUP(F883,'[2]baza umowy'!A:D,4,FALSE)</f>
        <v>RPZP.01.03.02</v>
      </c>
      <c r="D883" s="102" t="s">
        <v>10598</v>
      </c>
      <c r="E883" s="103" t="str">
        <f>VLOOKUP(F883,'[2]baza umowy'!A:E,5,FALSE)</f>
        <v>RPZP.01.03.02-32-126/11-01</v>
      </c>
      <c r="F883" s="102" t="s">
        <v>10601</v>
      </c>
      <c r="G883" s="89" t="e">
        <f>VLOOKUP(F883,baza!G:G,1,FALSE)</f>
        <v>#N/A</v>
      </c>
      <c r="H883" s="102" t="s">
        <v>20658</v>
      </c>
      <c r="I883" s="104" t="s">
        <v>10598</v>
      </c>
      <c r="J883" s="105" t="str">
        <f t="shared" si="26"/>
        <v>RPZP.01.03.02-32-126/11-01</v>
      </c>
      <c r="K883" s="104" t="s">
        <v>20659</v>
      </c>
      <c r="L883" s="102" t="s">
        <v>20660</v>
      </c>
      <c r="M883" s="102" t="s">
        <v>10603</v>
      </c>
      <c r="N883" s="102" t="s">
        <v>2018</v>
      </c>
      <c r="O883" s="106" t="s">
        <v>12135</v>
      </c>
      <c r="P883" s="92" t="str">
        <f>VLOOKUP(F883,'[2]kiedy utworzył wop'!B:H,7,FALSE)</f>
        <v>2013-06-12</v>
      </c>
      <c r="Q883" s="107" t="s">
        <v>3297</v>
      </c>
      <c r="R883" s="108" t="str">
        <f t="shared" si="27"/>
        <v>2013</v>
      </c>
      <c r="S883" s="109" t="s">
        <v>9981</v>
      </c>
      <c r="T883" s="96">
        <f>VLOOKUP(F883,'[2]dofinansowanie '!P:AI,20,FALSE)</f>
        <v>20000</v>
      </c>
      <c r="U883" t="str">
        <f>VLOOKUP(F883,'[2]baza umowy'!A:AJ,36,FALSE)</f>
        <v>00 Nie dotyczy</v>
      </c>
      <c r="V883" t="str">
        <f>VLOOKUP(F883,'[2]baza umowy'!H:AH,27,FALSE)</f>
        <v>05 Usługi w zakresie zaawansowanego wsparcia dla przedsiębiorstw i grup przedsiębiorstw</v>
      </c>
      <c r="W883" t="str">
        <f>VLOOKUP(F883,'[2]baza umowy'!H:AK,30,FALSE)</f>
        <v>06 Nieokreślony przemysł wytwórczy</v>
      </c>
      <c r="X883" t="str">
        <f>VLOOKUP(F883,'[2]baza umowy'!A:AM,39,FALSE)</f>
        <v>AGAT + SPÓŁKA Z OGRANICZONĄ ODPOWIEDZIALNOŚCIĄ</v>
      </c>
      <c r="Y883" t="str">
        <f>VLOOKUP(F883,'[2]baza umowy'!A:AU,47,FALSE)</f>
        <v>spółka z ograniczoną odpowiedzialnością - małe przedsiębiorstwo</v>
      </c>
      <c r="Z883" t="str">
        <f>VLOOKUP(F883,'[2]baza umowy'!A:AW,49,FALSE)</f>
        <v>przedsiębiorca lub przedsiębiorstwo</v>
      </c>
      <c r="AA883" t="str">
        <f>VLOOKUP(F883,'[2]baza umowy'!A:AL,38,FALSE)</f>
        <v>9552177942</v>
      </c>
    </row>
    <row r="884" spans="1:27" x14ac:dyDescent="0.25">
      <c r="A884" t="str">
        <f>VLOOKUP(F884,'[2]baza umowy'!A:B,2,FALSE)</f>
        <v>RPZP.01.00.00</v>
      </c>
      <c r="B884" t="str">
        <f>VLOOKUP(F884,'[2]baza umowy'!A:C,3,FALSE)</f>
        <v>RPZP.01.01.00</v>
      </c>
      <c r="C884" t="str">
        <f>VLOOKUP(F884,'[2]baza umowy'!A:D,4,FALSE)</f>
        <v>RPZP.01.01.03</v>
      </c>
      <c r="D884" s="102" t="s">
        <v>11395</v>
      </c>
      <c r="E884" s="103" t="str">
        <f>VLOOKUP(F884,'[2]baza umowy'!A:E,5,FALSE)</f>
        <v>RPZP.01.01.03-32-081/09-02</v>
      </c>
      <c r="F884" s="102" t="s">
        <v>11398</v>
      </c>
      <c r="G884" s="89" t="e">
        <f>VLOOKUP(F884,baza!G:G,1,FALSE)</f>
        <v>#N/A</v>
      </c>
      <c r="H884" s="102" t="s">
        <v>20661</v>
      </c>
      <c r="I884" s="104" t="s">
        <v>20662</v>
      </c>
      <c r="J884" s="105" t="str">
        <f t="shared" si="26"/>
        <v>RPZP.01.01.03-32-081/09-12</v>
      </c>
      <c r="K884" s="104" t="s">
        <v>20663</v>
      </c>
      <c r="L884" s="102" t="s">
        <v>20664</v>
      </c>
      <c r="M884" s="102" t="s">
        <v>11401</v>
      </c>
      <c r="N884" s="102" t="s">
        <v>11400</v>
      </c>
      <c r="O884" s="106" t="s">
        <v>12135</v>
      </c>
      <c r="P884" s="92" t="str">
        <f>VLOOKUP(F884,'[2]kiedy utworzył wop'!B:H,7,FALSE)</f>
        <v>2013-06-12</v>
      </c>
      <c r="Q884" s="107" t="s">
        <v>3297</v>
      </c>
      <c r="R884" s="108" t="str">
        <f t="shared" si="27"/>
        <v>2013</v>
      </c>
      <c r="S884" s="109" t="s">
        <v>9981</v>
      </c>
      <c r="T884" s="96">
        <f>VLOOKUP(F884,'[2]dofinansowanie '!P:AI,20,FALSE)</f>
        <v>75252</v>
      </c>
      <c r="U884" t="str">
        <f>VLOOKUP(F884,'[2]baza umowy'!A:AJ,36,FALSE)</f>
        <v>01 Obszar miejski</v>
      </c>
      <c r="V884" t="str">
        <f>VLOOKUP(F884,'[2]baza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884" t="str">
        <f>VLOOKUP(F884,'[2]baza umowy'!H:AK,30,FALSE)</f>
        <v>19 Działalność w zakresie ochrony zdrowia ludzkiego</v>
      </c>
      <c r="X884" t="str">
        <f>VLOOKUP(F884,'[2]baza umowy'!A:AM,39,FALSE)</f>
        <v>"VITA-MED" Indywidualna Specjalistyczna Praktyka Lekarska Jerzy Szymczyk</v>
      </c>
      <c r="Y884" t="str">
        <f>VLOOKUP(F884,'[2]baza umowy'!A:AU,47,FALSE)</f>
        <v>osoba fizyczna prowadząca działalność gospodarczą - mikro przedsiębiorstwo</v>
      </c>
      <c r="Z884" t="str">
        <f>VLOOKUP(F884,'[2]baza umowy'!A:AW,49,FALSE)</f>
        <v>przedsiębiorca lub przedsiębiorstwo</v>
      </c>
      <c r="AA884" t="str">
        <f>VLOOKUP(F884,'[2]baza umowy'!A:AL,38,FALSE)</f>
        <v>6711252331</v>
      </c>
    </row>
    <row r="885" spans="1:27" x14ac:dyDescent="0.25">
      <c r="A885" t="str">
        <f>VLOOKUP(F885,'[2]baza umowy'!A:B,2,FALSE)</f>
        <v>RPZP.01.00.00</v>
      </c>
      <c r="B885" t="str">
        <f>VLOOKUP(F885,'[2]baza umowy'!A:C,3,FALSE)</f>
        <v>RPZP.01.03.00</v>
      </c>
      <c r="C885" t="str">
        <f>VLOOKUP(F885,'[2]baza umowy'!A:D,4,FALSE)</f>
        <v>RPZP.01.03.02</v>
      </c>
      <c r="D885" s="102" t="s">
        <v>8929</v>
      </c>
      <c r="E885" s="103" t="str">
        <f>VLOOKUP(F885,'[2]baza umowy'!A:E,5,FALSE)</f>
        <v>RPZP.01.03.02-32-094/11-01</v>
      </c>
      <c r="F885" s="102" t="s">
        <v>8932</v>
      </c>
      <c r="G885" s="89" t="e">
        <f>VLOOKUP(F885,baza!G:G,1,FALSE)</f>
        <v>#N/A</v>
      </c>
      <c r="H885" s="102" t="s">
        <v>20665</v>
      </c>
      <c r="I885" s="104" t="s">
        <v>8929</v>
      </c>
      <c r="J885" s="105" t="str">
        <f t="shared" si="26"/>
        <v>RPZP.01.03.02-32-094/11-01</v>
      </c>
      <c r="K885" s="104" t="s">
        <v>20666</v>
      </c>
      <c r="L885" s="102" t="s">
        <v>20667</v>
      </c>
      <c r="M885" s="102" t="s">
        <v>7066</v>
      </c>
      <c r="N885" s="102" t="s">
        <v>7065</v>
      </c>
      <c r="O885" s="106" t="s">
        <v>12618</v>
      </c>
      <c r="P885" s="92" t="str">
        <f>VLOOKUP(F885,'[2]kiedy utworzył wop'!B:H,7,FALSE)</f>
        <v>2013-06-14</v>
      </c>
      <c r="Q885" s="107" t="s">
        <v>3297</v>
      </c>
      <c r="R885" s="108" t="str">
        <f t="shared" si="27"/>
        <v>2013</v>
      </c>
      <c r="S885" s="109" t="s">
        <v>3895</v>
      </c>
      <c r="T885" s="96">
        <f>VLOOKUP(F885,'[2]dofinansowanie '!P:AI,20,FALSE)</f>
        <v>3925</v>
      </c>
      <c r="U885" t="str">
        <f>VLOOKUP(F885,'[2]baza umowy'!A:AJ,36,FALSE)</f>
        <v>00 Nie dotyczy</v>
      </c>
      <c r="V885" t="str">
        <f>VLOOKUP(F885,'[2]baza umowy'!H:AH,27,FALSE)</f>
        <v>05 Usługi w zakresie zaawansowanego wsparcia dla przedsiębiorstw i grup przedsiębiorstw</v>
      </c>
      <c r="W885" t="str">
        <f>VLOOKUP(F885,'[2]baza umowy'!H:AK,30,FALSE)</f>
        <v>12 Budownictwo</v>
      </c>
      <c r="X885" t="str">
        <f>VLOOKUP(F885,'[2]baza umowy'!A:AM,39,FALSE)</f>
        <v>Metallbau Sawicki Konsulting Zbigniew Sawicki</v>
      </c>
      <c r="Y885" t="str">
        <f>VLOOKUP(F885,'[2]baza umowy'!A:AU,47,FALSE)</f>
        <v>osoba fizyczna prowadząca działalność gospodarczą - małe przedsiębiorstwo</v>
      </c>
      <c r="Z885" t="str">
        <f>VLOOKUP(F885,'[2]baza umowy'!A:AW,49,FALSE)</f>
        <v>przedsiębiorca lub przedsiębiorstwo</v>
      </c>
      <c r="AA885" t="str">
        <f>VLOOKUP(F885,'[2]baza umowy'!A:AL,38,FALSE)</f>
        <v>9551920385</v>
      </c>
    </row>
    <row r="886" spans="1:27" x14ac:dyDescent="0.25">
      <c r="A886" t="str">
        <f>VLOOKUP(F886,'[2]baza umowy'!A:B,2,FALSE)</f>
        <v>RPZP.01.00.00</v>
      </c>
      <c r="B886" t="str">
        <f>VLOOKUP(F886,'[2]baza umowy'!A:C,3,FALSE)</f>
        <v>RPZP.01.03.00</v>
      </c>
      <c r="C886" t="str">
        <f>VLOOKUP(F886,'[2]baza umowy'!A:D,4,FALSE)</f>
        <v>RPZP.01.03.02</v>
      </c>
      <c r="D886" s="102" t="s">
        <v>20668</v>
      </c>
      <c r="E886" s="103" t="str">
        <f>VLOOKUP(F886,'[2]baza umowy'!A:E,5,FALSE)</f>
        <v>RPZP.01.03.02-32-093/11-02</v>
      </c>
      <c r="F886" s="102" t="s">
        <v>8783</v>
      </c>
      <c r="G886" s="89" t="e">
        <f>VLOOKUP(F886,baza!G:G,1,FALSE)</f>
        <v>#N/A</v>
      </c>
      <c r="H886" s="102" t="s">
        <v>20669</v>
      </c>
      <c r="I886" s="104" t="s">
        <v>20668</v>
      </c>
      <c r="J886" s="105" t="str">
        <f t="shared" si="26"/>
        <v>RPZP.01.03.02-32-093/11-01</v>
      </c>
      <c r="K886" s="104" t="s">
        <v>20670</v>
      </c>
      <c r="L886" s="102" t="s">
        <v>20671</v>
      </c>
      <c r="M886" s="102" t="s">
        <v>6935</v>
      </c>
      <c r="N886" s="102" t="s">
        <v>6934</v>
      </c>
      <c r="O886" s="106" t="s">
        <v>12618</v>
      </c>
      <c r="P886" s="92" t="str">
        <f>VLOOKUP(F886,'[2]kiedy utworzył wop'!B:H,7,FALSE)</f>
        <v>2013-06-14</v>
      </c>
      <c r="Q886" s="107" t="s">
        <v>3297</v>
      </c>
      <c r="R886" s="108" t="str">
        <f t="shared" si="27"/>
        <v>2013</v>
      </c>
      <c r="S886" s="109" t="s">
        <v>13066</v>
      </c>
      <c r="T886" s="96">
        <f>VLOOKUP(F886,'[2]dofinansowanie '!P:AI,20,FALSE)</f>
        <v>7850</v>
      </c>
      <c r="U886" t="str">
        <f>VLOOKUP(F886,'[2]baza umowy'!A:AJ,36,FALSE)</f>
        <v>00 Nie dotyczy</v>
      </c>
      <c r="V886" t="str">
        <f>VLOOKUP(F886,'[2]baza umowy'!H:AH,27,FALSE)</f>
        <v>05 Usługi w zakresie zaawansowanego wsparcia dla przedsiębiorstw i grup przedsiębiorstw</v>
      </c>
      <c r="W886" t="str">
        <f>VLOOKUP(F886,'[2]baza umowy'!H:AK,30,FALSE)</f>
        <v>22 Inne niewyszczególnione usługi</v>
      </c>
      <c r="X886" t="str">
        <f>VLOOKUP(F886,'[2]baza umowy'!A:AM,39,FALSE)</f>
        <v>Prokon Designing Waldemar Kugler Sp.j.</v>
      </c>
      <c r="Y886" t="str">
        <f>VLOOKUP(F886,'[2]baza umowy'!A:AU,47,FALSE)</f>
        <v>spółka jawna - mikro przedsiębiorstwo</v>
      </c>
      <c r="Z886" t="str">
        <f>VLOOKUP(F886,'[2]baza umowy'!A:AW,49,FALSE)</f>
        <v>przedsiębiorca lub przedsiębiorstwo</v>
      </c>
      <c r="AA886" t="str">
        <f>VLOOKUP(F886,'[2]baza umowy'!A:AL,38,FALSE)</f>
        <v>8511004196</v>
      </c>
    </row>
    <row r="887" spans="1:27" x14ac:dyDescent="0.25">
      <c r="A887" t="str">
        <f>VLOOKUP(F887,'[2]baza umowy'!A:B,2,FALSE)</f>
        <v>RPZP.01.00.00</v>
      </c>
      <c r="B887" t="str">
        <f>VLOOKUP(F887,'[2]baza umowy'!A:C,3,FALSE)</f>
        <v>RPZP.01.03.00</v>
      </c>
      <c r="C887" t="str">
        <f>VLOOKUP(F887,'[2]baza umowy'!A:D,4,FALSE)</f>
        <v>RPZP.01.03.02</v>
      </c>
      <c r="D887" s="102" t="s">
        <v>20672</v>
      </c>
      <c r="E887" s="103" t="str">
        <f>VLOOKUP(F887,'[2]baza umowy'!A:E,5,FALSE)</f>
        <v>RPZP.01.03.02-32-092/11-03</v>
      </c>
      <c r="F887" s="102" t="s">
        <v>8908</v>
      </c>
      <c r="G887" s="89" t="e">
        <f>VLOOKUP(F887,baza!G:G,1,FALSE)</f>
        <v>#N/A</v>
      </c>
      <c r="H887" s="102" t="s">
        <v>20673</v>
      </c>
      <c r="I887" s="104" t="s">
        <v>20674</v>
      </c>
      <c r="J887" s="105" t="str">
        <f t="shared" si="26"/>
        <v>RPZP.01.03.02-32-092/11-01</v>
      </c>
      <c r="K887" s="104" t="s">
        <v>20675</v>
      </c>
      <c r="L887" s="102" t="s">
        <v>20676</v>
      </c>
      <c r="M887" s="102" t="s">
        <v>8911</v>
      </c>
      <c r="N887" s="102" t="s">
        <v>8910</v>
      </c>
      <c r="O887" s="106" t="s">
        <v>12618</v>
      </c>
      <c r="P887" s="92" t="str">
        <f>VLOOKUP(F887,'[2]kiedy utworzył wop'!B:H,7,FALSE)</f>
        <v>2013-06-14</v>
      </c>
      <c r="Q887" s="107" t="s">
        <v>3297</v>
      </c>
      <c r="R887" s="108" t="str">
        <f t="shared" si="27"/>
        <v>2013</v>
      </c>
      <c r="S887" s="109" t="s">
        <v>8655</v>
      </c>
      <c r="T887" s="96">
        <f>VLOOKUP(F887,'[2]dofinansowanie '!P:AI,20,FALSE)</f>
        <v>3925</v>
      </c>
      <c r="U887" t="str">
        <f>VLOOKUP(F887,'[2]baza umowy'!A:AJ,36,FALSE)</f>
        <v>00 Nie dotyczy</v>
      </c>
      <c r="V887" t="str">
        <f>VLOOKUP(F887,'[2]baza umowy'!H:AH,27,FALSE)</f>
        <v>05 Usługi w zakresie zaawansowanego wsparcia dla przedsiębiorstw i grup przedsiębiorstw</v>
      </c>
      <c r="W887" t="str">
        <f>VLOOKUP(F887,'[2]baza umowy'!H:AK,30,FALSE)</f>
        <v>12 Budownictwo</v>
      </c>
      <c r="X887" t="str">
        <f>VLOOKUP(F887,'[2]baza umowy'!A:AM,39,FALSE)</f>
        <v>Tomaszewicz Development sp. z o.o.</v>
      </c>
      <c r="Y887" t="str">
        <f>VLOOKUP(F887,'[2]baza umowy'!A:AU,47,FALSE)</f>
        <v>spółka z ograniczoną odpowiedzialnością - małe przedsiębiorstwo</v>
      </c>
      <c r="Z887" t="str">
        <f>VLOOKUP(F887,'[2]baza umowy'!A:AW,49,FALSE)</f>
        <v>przedsiębiorca lub przedsiębiorstwo</v>
      </c>
      <c r="AA887" t="str">
        <f>VLOOKUP(F887,'[2]baza umowy'!A:AL,38,FALSE)</f>
        <v>8522496056</v>
      </c>
    </row>
    <row r="888" spans="1:27" x14ac:dyDescent="0.25">
      <c r="A888" t="str">
        <f>VLOOKUP(F888,'[2]baza umowy'!A:B,2,FALSE)</f>
        <v>RPZP.01.00.00</v>
      </c>
      <c r="B888" t="str">
        <f>VLOOKUP(F888,'[2]baza umowy'!A:C,3,FALSE)</f>
        <v>RPZP.01.03.00</v>
      </c>
      <c r="C888" t="str">
        <f>VLOOKUP(F888,'[2]baza umowy'!A:D,4,FALSE)</f>
        <v>RPZP.01.03.02</v>
      </c>
      <c r="D888" s="102" t="s">
        <v>8798</v>
      </c>
      <c r="E888" s="103" t="str">
        <f>VLOOKUP(F888,'[2]baza umowy'!A:E,5,FALSE)</f>
        <v>RPZP.01.03.02-32-091/11-01</v>
      </c>
      <c r="F888" s="102" t="s">
        <v>8801</v>
      </c>
      <c r="G888" s="89" t="e">
        <f>VLOOKUP(F888,baza!G:G,1,FALSE)</f>
        <v>#N/A</v>
      </c>
      <c r="H888" s="102" t="s">
        <v>20677</v>
      </c>
      <c r="I888" s="104" t="s">
        <v>8798</v>
      </c>
      <c r="J888" s="105" t="str">
        <f t="shared" si="26"/>
        <v>RPZP.01.03.02-32-091/11-01</v>
      </c>
      <c r="K888" s="104" t="s">
        <v>20678</v>
      </c>
      <c r="L888" s="102" t="s">
        <v>20679</v>
      </c>
      <c r="M888" s="102" t="s">
        <v>8804</v>
      </c>
      <c r="N888" s="102" t="s">
        <v>8803</v>
      </c>
      <c r="O888" s="106" t="s">
        <v>12618</v>
      </c>
      <c r="P888" s="92" t="str">
        <f>VLOOKUP(F888,'[2]kiedy utworzył wop'!B:H,7,FALSE)</f>
        <v>2013-06-14</v>
      </c>
      <c r="Q888" s="107" t="s">
        <v>3297</v>
      </c>
      <c r="R888" s="108" t="str">
        <f t="shared" si="27"/>
        <v>2013</v>
      </c>
      <c r="S888" s="109" t="s">
        <v>3895</v>
      </c>
      <c r="T888" s="96">
        <f>VLOOKUP(F888,'[2]dofinansowanie '!P:AI,20,FALSE)</f>
        <v>7850</v>
      </c>
      <c r="U888" t="str">
        <f>VLOOKUP(F888,'[2]baza umowy'!A:AJ,36,FALSE)</f>
        <v>00 Nie dotyczy</v>
      </c>
      <c r="V888" t="str">
        <f>VLOOKUP(F888,'[2]baza umowy'!H:AH,27,FALSE)</f>
        <v>05 Usługi w zakresie zaawansowanego wsparcia dla przedsiębiorstw i grup przedsiębiorstw</v>
      </c>
      <c r="W888" t="str">
        <f>VLOOKUP(F888,'[2]baza umowy'!H:AK,30,FALSE)</f>
        <v>15 Pośrednictwo finansowe</v>
      </c>
      <c r="X888" t="str">
        <f>VLOOKUP(F888,'[2]baza umowy'!A:AM,39,FALSE)</f>
        <v>Polska Fundacja Przedsiębiorczości</v>
      </c>
      <c r="Y888" t="str">
        <f>VLOOKUP(F888,'[2]baza umowy'!A:AU,47,FALSE)</f>
        <v>spółka jawna - mikro przedsiębiorstwo</v>
      </c>
      <c r="Z888" t="str">
        <f>VLOOKUP(F888,'[2]baza umowy'!A:AW,49,FALSE)</f>
        <v>przedsiębiorca lub przedsiębiorstwo</v>
      </c>
      <c r="AA888" t="str">
        <f>VLOOKUP(F888,'[2]baza umowy'!A:AL,38,FALSE)</f>
        <v>8512242911</v>
      </c>
    </row>
    <row r="889" spans="1:27" x14ac:dyDescent="0.25">
      <c r="A889" t="str">
        <f>VLOOKUP(F889,'[2]baza umowy'!A:B,2,FALSE)</f>
        <v>RPZP.01.00.00</v>
      </c>
      <c r="B889" t="str">
        <f>VLOOKUP(F889,'[2]baza umowy'!A:C,3,FALSE)</f>
        <v>RPZP.01.03.00</v>
      </c>
      <c r="C889" t="str">
        <f>VLOOKUP(F889,'[2]baza umowy'!A:D,4,FALSE)</f>
        <v>RPZP.01.03.02</v>
      </c>
      <c r="D889" s="102" t="s">
        <v>8867</v>
      </c>
      <c r="E889" s="103" t="str">
        <f>VLOOKUP(F889,'[2]baza umowy'!A:E,5,FALSE)</f>
        <v>RPZP.01.03.02-32-089/11-01</v>
      </c>
      <c r="F889" s="102" t="s">
        <v>8870</v>
      </c>
      <c r="G889" s="89" t="e">
        <f>VLOOKUP(F889,baza!G:G,1,FALSE)</f>
        <v>#N/A</v>
      </c>
      <c r="H889" s="102" t="s">
        <v>20680</v>
      </c>
      <c r="I889" s="104" t="s">
        <v>8867</v>
      </c>
      <c r="J889" s="105" t="str">
        <f t="shared" si="26"/>
        <v>RPZP.01.03.02-32-089/11-01</v>
      </c>
      <c r="K889" s="104" t="s">
        <v>20681</v>
      </c>
      <c r="L889" s="102" t="s">
        <v>20682</v>
      </c>
      <c r="M889" s="102" t="s">
        <v>7007</v>
      </c>
      <c r="N889" s="102" t="s">
        <v>7006</v>
      </c>
      <c r="O889" s="106" t="s">
        <v>12618</v>
      </c>
      <c r="P889" s="92" t="str">
        <f>VLOOKUP(F889,'[2]kiedy utworzył wop'!B:H,7,FALSE)</f>
        <v>2013-06-14</v>
      </c>
      <c r="Q889" s="107" t="s">
        <v>3297</v>
      </c>
      <c r="R889" s="108" t="str">
        <f t="shared" si="27"/>
        <v>2013</v>
      </c>
      <c r="S889" s="109" t="s">
        <v>3895</v>
      </c>
      <c r="T889" s="96">
        <f>VLOOKUP(F889,'[2]dofinansowanie '!P:AI,20,FALSE)</f>
        <v>3925</v>
      </c>
      <c r="U889" t="str">
        <f>VLOOKUP(F889,'[2]baza umowy'!A:AJ,36,FALSE)</f>
        <v>00 Nie dotyczy</v>
      </c>
      <c r="V889" t="str">
        <f>VLOOKUP(F889,'[2]baza umowy'!H:AH,27,FALSE)</f>
        <v>05 Usługi w zakresie zaawansowanego wsparcia dla przedsiębiorstw i grup przedsiębiorstw</v>
      </c>
      <c r="W889" t="str">
        <f>VLOOKUP(F889,'[2]baza umowy'!H:AK,30,FALSE)</f>
        <v>12 Budownictwo</v>
      </c>
      <c r="X889" t="str">
        <f>VLOOKUP(F889,'[2]baza umowy'!A:AM,39,FALSE)</f>
        <v>"TOMASZEWICZ" PRZEDSIĘBIORSTWO BUDOWLANE PIOTR TOMASZEWICZ</v>
      </c>
      <c r="Y889" t="str">
        <f>VLOOKUP(F889,'[2]baza umowy'!A:AU,47,FALSE)</f>
        <v>osoba fizyczna prowadząca działalność gospodarczą - średnie przedsiębiorstwo</v>
      </c>
      <c r="Z889" t="str">
        <f>VLOOKUP(F889,'[2]baza umowy'!A:AW,49,FALSE)</f>
        <v>przedsiębiorca lub przedsiębiorstwo</v>
      </c>
      <c r="AA889" t="str">
        <f>VLOOKUP(F889,'[2]baza umowy'!A:AL,38,FALSE)</f>
        <v>8520603022</v>
      </c>
    </row>
    <row r="890" spans="1:27" x14ac:dyDescent="0.25">
      <c r="A890" t="str">
        <f>VLOOKUP(F890,'[2]baza umowy'!A:B,2,FALSE)</f>
        <v>RPZP.01.00.00</v>
      </c>
      <c r="B890" t="str">
        <f>VLOOKUP(F890,'[2]baza umowy'!A:C,3,FALSE)</f>
        <v>RPZP.01.03.00</v>
      </c>
      <c r="C890" t="str">
        <f>VLOOKUP(F890,'[2]baza umowy'!A:D,4,FALSE)</f>
        <v>RPZP.01.03.02</v>
      </c>
      <c r="D890" s="102" t="s">
        <v>8853</v>
      </c>
      <c r="E890" s="103" t="str">
        <f>VLOOKUP(F890,'[2]baza umowy'!A:E,5,FALSE)</f>
        <v>RPZP.01.03.02-32-083/11-02</v>
      </c>
      <c r="F890" s="102" t="s">
        <v>8856</v>
      </c>
      <c r="G890" s="89" t="e">
        <f>VLOOKUP(F890,baza!G:G,1,FALSE)</f>
        <v>#N/A</v>
      </c>
      <c r="H890" s="102" t="s">
        <v>20683</v>
      </c>
      <c r="I890" s="104" t="s">
        <v>20684</v>
      </c>
      <c r="J890" s="105" t="str">
        <f t="shared" si="26"/>
        <v>RPZP.01.03.02-32-083/11-01</v>
      </c>
      <c r="K890" s="104" t="s">
        <v>20685</v>
      </c>
      <c r="L890" s="102" t="s">
        <v>20686</v>
      </c>
      <c r="M890" s="102" t="s">
        <v>8860</v>
      </c>
      <c r="N890" s="102" t="s">
        <v>8859</v>
      </c>
      <c r="O890" s="106" t="s">
        <v>12618</v>
      </c>
      <c r="P890" s="92" t="str">
        <f>VLOOKUP(F890,'[2]kiedy utworzył wop'!B:H,7,FALSE)</f>
        <v>2013-06-14</v>
      </c>
      <c r="Q890" s="107" t="s">
        <v>3297</v>
      </c>
      <c r="R890" s="108" t="str">
        <f t="shared" si="27"/>
        <v>2013</v>
      </c>
      <c r="S890" s="109" t="s">
        <v>3895</v>
      </c>
      <c r="T890" s="96">
        <f>VLOOKUP(F890,'[2]dofinansowanie '!P:AI,20,FALSE)</f>
        <v>3925</v>
      </c>
      <c r="U890" t="str">
        <f>VLOOKUP(F890,'[2]baza umowy'!A:AJ,36,FALSE)</f>
        <v>00 Nie dotyczy</v>
      </c>
      <c r="V890" t="str">
        <f>VLOOKUP(F890,'[2]baza umowy'!H:AH,27,FALSE)</f>
        <v>05 Usługi w zakresie zaawansowanego wsparcia dla przedsiębiorstw i grup przedsiębiorstw</v>
      </c>
      <c r="W890" t="str">
        <f>VLOOKUP(F890,'[2]baza umowy'!H:AK,30,FALSE)</f>
        <v>13 Handel hurtowy i detaliczny</v>
      </c>
      <c r="X890" t="str">
        <f>VLOOKUP(F890,'[2]baza umowy'!A:AM,39,FALSE)</f>
        <v>Przedsiębiorstwo Handlowo-Transportowe Krzysztof Bobryk</v>
      </c>
      <c r="Y890" t="str">
        <f>VLOOKUP(F890,'[2]baza umowy'!A:AU,47,FALSE)</f>
        <v>osoba fizyczna prowadząca działalność gospodarczą - mikro przedsiębiorstwo</v>
      </c>
      <c r="Z890" t="str">
        <f>VLOOKUP(F890,'[2]baza umowy'!A:AW,49,FALSE)</f>
        <v>przedsiębiorca lub przedsiębiorstwo</v>
      </c>
      <c r="AA890" t="str">
        <f>VLOOKUP(F890,'[2]baza umowy'!A:AL,38,FALSE)</f>
        <v>8510308540</v>
      </c>
    </row>
    <row r="891" spans="1:27" x14ac:dyDescent="0.25">
      <c r="A891" t="str">
        <f>VLOOKUP(F891,'[2]baza umowy'!A:B,2,FALSE)</f>
        <v>RPZP.01.00.00</v>
      </c>
      <c r="B891" t="str">
        <f>VLOOKUP(F891,'[2]baza umowy'!A:C,3,FALSE)</f>
        <v>RPZP.01.03.00</v>
      </c>
      <c r="C891" t="str">
        <f>VLOOKUP(F891,'[2]baza umowy'!A:D,4,FALSE)</f>
        <v>RPZP.01.03.02</v>
      </c>
      <c r="D891" s="102" t="s">
        <v>8916</v>
      </c>
      <c r="E891" s="103" t="str">
        <f>VLOOKUP(F891,'[2]baza umowy'!A:E,5,FALSE)</f>
        <v>RPZP.01.03.02-32-079/11-01</v>
      </c>
      <c r="F891" s="102" t="s">
        <v>8919</v>
      </c>
      <c r="G891" s="89" t="e">
        <f>VLOOKUP(F891,baza!G:G,1,FALSE)</f>
        <v>#N/A</v>
      </c>
      <c r="H891" s="102" t="s">
        <v>20687</v>
      </c>
      <c r="I891" s="104" t="s">
        <v>8916</v>
      </c>
      <c r="J891" s="105" t="str">
        <f t="shared" si="26"/>
        <v>RPZP.01.03.02-32-079/11-01</v>
      </c>
      <c r="K891" s="104" t="s">
        <v>20688</v>
      </c>
      <c r="L891" s="102" t="s">
        <v>20689</v>
      </c>
      <c r="M891" s="102" t="s">
        <v>6945</v>
      </c>
      <c r="N891" s="102" t="s">
        <v>6944</v>
      </c>
      <c r="O891" s="106" t="s">
        <v>12618</v>
      </c>
      <c r="P891" s="92" t="str">
        <f>VLOOKUP(F891,'[2]kiedy utworzył wop'!B:H,7,FALSE)</f>
        <v>2013-06-14</v>
      </c>
      <c r="Q891" s="107" t="s">
        <v>3297</v>
      </c>
      <c r="R891" s="108" t="str">
        <f t="shared" si="27"/>
        <v>2013</v>
      </c>
      <c r="S891" s="109" t="s">
        <v>3895</v>
      </c>
      <c r="T891" s="96">
        <f>VLOOKUP(F891,'[2]dofinansowanie '!P:AI,20,FALSE)</f>
        <v>7850</v>
      </c>
      <c r="U891" t="str">
        <f>VLOOKUP(F891,'[2]baza umowy'!A:AJ,36,FALSE)</f>
        <v>00 Nie dotyczy</v>
      </c>
      <c r="V891" t="str">
        <f>VLOOKUP(F891,'[2]baza umowy'!H:AH,27,FALSE)</f>
        <v>05 Usługi w zakresie zaawansowanego wsparcia dla przedsiębiorstw i grup przedsiębiorstw</v>
      </c>
      <c r="W891" t="str">
        <f>VLOOKUP(F891,'[2]baza umowy'!H:AK,30,FALSE)</f>
        <v>04 Wytwarzanie tekstyliów i wyrobów włókienniczych</v>
      </c>
      <c r="X891" t="str">
        <f>VLOOKUP(F891,'[2]baza umowy'!A:AM,39,FALSE)</f>
        <v>PPH "OZI" Salitra &amp; Salitra S.J.</v>
      </c>
      <c r="Y891" t="str">
        <f>VLOOKUP(F891,'[2]baza umowy'!A:AU,47,FALSE)</f>
        <v>spółka jawna - średnie przedsiębiorstwo</v>
      </c>
      <c r="Z891" t="str">
        <f>VLOOKUP(F891,'[2]baza umowy'!A:AW,49,FALSE)</f>
        <v>przedsiębiorca lub przedsiębiorstwo</v>
      </c>
      <c r="AA891" t="str">
        <f>VLOOKUP(F891,'[2]baza umowy'!A:AL,38,FALSE)</f>
        <v>8580007766</v>
      </c>
    </row>
    <row r="892" spans="1:27" x14ac:dyDescent="0.25">
      <c r="A892" t="str">
        <f>VLOOKUP(F892,'[2]baza umowy'!A:B,2,FALSE)</f>
        <v>RPZP.01.00.00</v>
      </c>
      <c r="B892" t="str">
        <f>VLOOKUP(F892,'[2]baza umowy'!A:C,3,FALSE)</f>
        <v>RPZP.01.03.00</v>
      </c>
      <c r="C892" t="str">
        <f>VLOOKUP(F892,'[2]baza umowy'!A:D,4,FALSE)</f>
        <v>RPZP.01.03.02</v>
      </c>
      <c r="D892" s="102" t="s">
        <v>8829</v>
      </c>
      <c r="E892" s="103" t="str">
        <f>VLOOKUP(F892,'[2]baza umowy'!A:E,5,FALSE)</f>
        <v>RPZP.01.03.02-32-077/11-02</v>
      </c>
      <c r="F892" s="102" t="s">
        <v>8832</v>
      </c>
      <c r="G892" s="89" t="e">
        <f>VLOOKUP(F892,baza!G:G,1,FALSE)</f>
        <v>#N/A</v>
      </c>
      <c r="H892" s="102" t="s">
        <v>20690</v>
      </c>
      <c r="I892" s="104" t="s">
        <v>20691</v>
      </c>
      <c r="J892" s="105" t="str">
        <f t="shared" si="26"/>
        <v>RPZP.01.03.02-32-077/11-01</v>
      </c>
      <c r="K892" s="104" t="s">
        <v>20692</v>
      </c>
      <c r="L892" s="102" t="s">
        <v>20693</v>
      </c>
      <c r="M892" s="102" t="s">
        <v>8833</v>
      </c>
      <c r="N892" s="102" t="s">
        <v>7026</v>
      </c>
      <c r="O892" s="106" t="s">
        <v>12618</v>
      </c>
      <c r="P892" s="92" t="str">
        <f>VLOOKUP(F892,'[2]kiedy utworzył wop'!B:H,7,FALSE)</f>
        <v>2013-06-14</v>
      </c>
      <c r="Q892" s="107" t="s">
        <v>3297</v>
      </c>
      <c r="R892" s="108" t="str">
        <f t="shared" si="27"/>
        <v>2013</v>
      </c>
      <c r="S892" s="109" t="s">
        <v>3895</v>
      </c>
      <c r="T892" s="96">
        <f>VLOOKUP(F892,'[2]dofinansowanie '!P:AI,20,FALSE)</f>
        <v>3925</v>
      </c>
      <c r="U892" t="str">
        <f>VLOOKUP(F892,'[2]baza umowy'!A:AJ,36,FALSE)</f>
        <v>00 Nie dotyczy</v>
      </c>
      <c r="V892" t="str">
        <f>VLOOKUP(F892,'[2]baza umowy'!H:AH,27,FALSE)</f>
        <v>05 Usługi w zakresie zaawansowanego wsparcia dla przedsiębiorstw i grup przedsiębiorstw</v>
      </c>
      <c r="W892" t="str">
        <f>VLOOKUP(F892,'[2]baza umowy'!H:AK,30,FALSE)</f>
        <v>12 Budownictwo</v>
      </c>
      <c r="X892" t="str">
        <f>VLOOKUP(F892,'[2]baza umowy'!A:AM,39,FALSE)</f>
        <v>Przedsiębiorstwo Budowlane Ciroko Sp. z o.o.</v>
      </c>
      <c r="Y892" t="str">
        <f>VLOOKUP(F892,'[2]baza umowy'!A:AU,47,FALSE)</f>
        <v>spółka z ograniczoną odpowiedzialnością - średnie przedsiębiorstwo</v>
      </c>
      <c r="Z892" t="str">
        <f>VLOOKUP(F892,'[2]baza umowy'!A:AW,49,FALSE)</f>
        <v>przedsiębiorca lub przedsiębiorstwo</v>
      </c>
      <c r="AA892" t="str">
        <f>VLOOKUP(F892,'[2]baza umowy'!A:AL,38,FALSE)</f>
        <v>8520500641</v>
      </c>
    </row>
    <row r="893" spans="1:27" x14ac:dyDescent="0.25">
      <c r="A893" t="str">
        <f>VLOOKUP(F893,'[2]baza umowy'!A:B,2,FALSE)</f>
        <v>RPZP.01.00.00</v>
      </c>
      <c r="B893" t="str">
        <f>VLOOKUP(F893,'[2]baza umowy'!A:C,3,FALSE)</f>
        <v>RPZP.01.03.00</v>
      </c>
      <c r="C893" t="str">
        <f>VLOOKUP(F893,'[2]baza umowy'!A:D,4,FALSE)</f>
        <v>RPZP.01.03.02</v>
      </c>
      <c r="D893" s="102" t="s">
        <v>8837</v>
      </c>
      <c r="E893" s="103" t="str">
        <f>VLOOKUP(F893,'[2]baza umowy'!A:E,5,FALSE)</f>
        <v>RPZP.01.03.02-32-075/11-01</v>
      </c>
      <c r="F893" s="102" t="s">
        <v>8840</v>
      </c>
      <c r="G893" s="89" t="e">
        <f>VLOOKUP(F893,baza!G:G,1,FALSE)</f>
        <v>#N/A</v>
      </c>
      <c r="H893" s="102" t="s">
        <v>20694</v>
      </c>
      <c r="I893" s="104" t="s">
        <v>8837</v>
      </c>
      <c r="J893" s="105" t="str">
        <f t="shared" si="26"/>
        <v>RPZP.01.03.02-32-075/11-01</v>
      </c>
      <c r="K893" s="104" t="s">
        <v>20695</v>
      </c>
      <c r="L893" s="102" t="s">
        <v>20696</v>
      </c>
      <c r="M893" s="102" t="s">
        <v>7108</v>
      </c>
      <c r="N893" s="102" t="s">
        <v>7107</v>
      </c>
      <c r="O893" s="106" t="s">
        <v>12618</v>
      </c>
      <c r="P893" s="92" t="str">
        <f>VLOOKUP(F893,'[2]kiedy utworzył wop'!B:H,7,FALSE)</f>
        <v>2013-06-14</v>
      </c>
      <c r="Q893" s="107" t="s">
        <v>3297</v>
      </c>
      <c r="R893" s="108" t="str">
        <f t="shared" si="27"/>
        <v>2013</v>
      </c>
      <c r="S893" s="109" t="s">
        <v>3895</v>
      </c>
      <c r="T893" s="96">
        <f>VLOOKUP(F893,'[2]dofinansowanie '!P:AI,20,FALSE)</f>
        <v>3925</v>
      </c>
      <c r="U893" t="str">
        <f>VLOOKUP(F893,'[2]baza umowy'!A:AJ,36,FALSE)</f>
        <v>00 Nie dotyczy</v>
      </c>
      <c r="V893" t="str">
        <f>VLOOKUP(F893,'[2]baza umowy'!H:AH,27,FALSE)</f>
        <v>05 Usługi w zakresie zaawansowanego wsparcia dla przedsiębiorstw i grup przedsiębiorstw</v>
      </c>
      <c r="W893" t="str">
        <f>VLOOKUP(F893,'[2]baza umowy'!H:AK,30,FALSE)</f>
        <v>22 Inne niewyszczególnione usługi</v>
      </c>
      <c r="X893" t="str">
        <f>VLOOKUP(F893,'[2]baza umowy'!A:AM,39,FALSE)</f>
        <v>Kancelaria Doradztwa Podatkowego Beata Norsesowicz</v>
      </c>
      <c r="Y893" t="str">
        <f>VLOOKUP(F893,'[2]baza umowy'!A:AU,47,FALSE)</f>
        <v>osoba fizyczna prowadząca działalność gospodarczą - mikro przedsiębiorstwo</v>
      </c>
      <c r="Z893" t="str">
        <f>VLOOKUP(F893,'[2]baza umowy'!A:AW,49,FALSE)</f>
        <v>przedsiębiorca lub przedsiębiorstwo</v>
      </c>
      <c r="AA893" t="str">
        <f>VLOOKUP(F893,'[2]baza umowy'!A:AL,38,FALSE)</f>
        <v>5971039585</v>
      </c>
    </row>
    <row r="894" spans="1:27" x14ac:dyDescent="0.25">
      <c r="A894" t="str">
        <f>VLOOKUP(F894,'[2]baza umowy'!A:B,2,FALSE)</f>
        <v>RPZP.01.00.00</v>
      </c>
      <c r="B894" t="str">
        <f>VLOOKUP(F894,'[2]baza umowy'!A:C,3,FALSE)</f>
        <v>RPZP.01.03.00</v>
      </c>
      <c r="C894" t="str">
        <f>VLOOKUP(F894,'[2]baza umowy'!A:D,4,FALSE)</f>
        <v>RPZP.01.03.02</v>
      </c>
      <c r="D894" s="102" t="s">
        <v>8813</v>
      </c>
      <c r="E894" s="103" t="str">
        <f>VLOOKUP(F894,'[2]baza umowy'!A:E,5,FALSE)</f>
        <v>RPZP.01.03.02-32-074/11-01</v>
      </c>
      <c r="F894" s="102" t="s">
        <v>8816</v>
      </c>
      <c r="G894" s="89" t="e">
        <f>VLOOKUP(F894,baza!G:G,1,FALSE)</f>
        <v>#N/A</v>
      </c>
      <c r="H894" s="102" t="s">
        <v>20697</v>
      </c>
      <c r="I894" s="104" t="s">
        <v>8813</v>
      </c>
      <c r="J894" s="105" t="str">
        <f t="shared" si="26"/>
        <v>RPZP.01.03.02-32-074/11-01</v>
      </c>
      <c r="K894" s="104" t="s">
        <v>20698</v>
      </c>
      <c r="L894" s="102" t="s">
        <v>20699</v>
      </c>
      <c r="M894" s="102" t="s">
        <v>8818</v>
      </c>
      <c r="N894" s="102" t="s">
        <v>8817</v>
      </c>
      <c r="O894" s="106" t="s">
        <v>12618</v>
      </c>
      <c r="P894" s="92" t="str">
        <f>VLOOKUP(F894,'[2]kiedy utworzył wop'!B:H,7,FALSE)</f>
        <v>2013-06-14</v>
      </c>
      <c r="Q894" s="107" t="s">
        <v>3297</v>
      </c>
      <c r="R894" s="108" t="str">
        <f t="shared" si="27"/>
        <v>2013</v>
      </c>
      <c r="S894" s="109" t="s">
        <v>3895</v>
      </c>
      <c r="T894" s="96">
        <f>VLOOKUP(F894,'[2]dofinansowanie '!P:AI,20,FALSE)</f>
        <v>7850</v>
      </c>
      <c r="U894" t="str">
        <f>VLOOKUP(F894,'[2]baza umowy'!A:AJ,36,FALSE)</f>
        <v>00 Nie dotyczy</v>
      </c>
      <c r="V894" t="str">
        <f>VLOOKUP(F894,'[2]baza umowy'!H:AH,27,FALSE)</f>
        <v>05 Usługi w zakresie zaawansowanego wsparcia dla przedsiębiorstw i grup przedsiębiorstw</v>
      </c>
      <c r="W894" t="str">
        <f>VLOOKUP(F894,'[2]baza umowy'!H:AK,30,FALSE)</f>
        <v>12 Budownictwo</v>
      </c>
      <c r="X894" t="str">
        <f>VLOOKUP(F894,'[2]baza umowy'!A:AM,39,FALSE)</f>
        <v>Wesa Sawiccy Sp. J.</v>
      </c>
      <c r="Y894" t="str">
        <f>VLOOKUP(F894,'[2]baza umowy'!A:AU,47,FALSE)</f>
        <v>spółka jawna - małe przedsiębiorstwo</v>
      </c>
      <c r="Z894" t="str">
        <f>VLOOKUP(F894,'[2]baza umowy'!A:AW,49,FALSE)</f>
        <v>przedsiębiorca lub przedsiębiorstwo</v>
      </c>
      <c r="AA894" t="str">
        <f>VLOOKUP(F894,'[2]baza umowy'!A:AL,38,FALSE)</f>
        <v>8511966423</v>
      </c>
    </row>
    <row r="895" spans="1:27" s="61" customFormat="1" x14ac:dyDescent="0.25">
      <c r="A895" t="str">
        <f>VLOOKUP(F895,'[2]baza umowy'!A:B,2,FALSE)</f>
        <v>RPZP.01.00.00</v>
      </c>
      <c r="B895" t="str">
        <f>VLOOKUP(F895,'[2]baza umowy'!A:C,3,FALSE)</f>
        <v>RPZP.01.03.00</v>
      </c>
      <c r="C895" t="str">
        <f>VLOOKUP(F895,'[2]baza umowy'!A:D,4,FALSE)</f>
        <v>RPZP.01.03.02</v>
      </c>
      <c r="D895" s="102" t="s">
        <v>8790</v>
      </c>
      <c r="E895" s="103" t="str">
        <f>VLOOKUP(F895,'[2]baza umowy'!A:E,5,FALSE)</f>
        <v>RPZP.01.03.02-32-071/11-01</v>
      </c>
      <c r="F895" s="102" t="s">
        <v>8793</v>
      </c>
      <c r="G895" s="89" t="e">
        <f>VLOOKUP(F895,baza!G:G,1,FALSE)</f>
        <v>#N/A</v>
      </c>
      <c r="H895" s="102" t="s">
        <v>20700</v>
      </c>
      <c r="I895" s="104" t="s">
        <v>8790</v>
      </c>
      <c r="J895" s="105" t="str">
        <f t="shared" si="26"/>
        <v>RPZP.01.03.02-32-071/11-01</v>
      </c>
      <c r="K895" s="104" t="s">
        <v>20701</v>
      </c>
      <c r="L895" s="102" t="s">
        <v>20702</v>
      </c>
      <c r="M895" s="102" t="s">
        <v>8794</v>
      </c>
      <c r="N895" s="102" t="s">
        <v>8403</v>
      </c>
      <c r="O895" s="106" t="s">
        <v>12618</v>
      </c>
      <c r="P895" s="92" t="str">
        <f>VLOOKUP(F895,'[2]kiedy utworzył wop'!B:H,7,FALSE)</f>
        <v>2013-06-14</v>
      </c>
      <c r="Q895" s="107" t="s">
        <v>3297</v>
      </c>
      <c r="R895" s="108" t="str">
        <f t="shared" si="27"/>
        <v>2013</v>
      </c>
      <c r="S895" s="109" t="s">
        <v>3895</v>
      </c>
      <c r="T895" s="96">
        <f>VLOOKUP(F895,'[2]dofinansowanie '!P:AI,20,FALSE)</f>
        <v>3925</v>
      </c>
      <c r="U895" t="str">
        <f>VLOOKUP(F895,'[2]baza umowy'!A:AJ,36,FALSE)</f>
        <v>00 Nie dotyczy</v>
      </c>
      <c r="V895" t="str">
        <f>VLOOKUP(F895,'[2]baza umowy'!H:AH,27,FALSE)</f>
        <v>05 Usługi w zakresie zaawansowanego wsparcia dla przedsiębiorstw i grup przedsiębiorstw</v>
      </c>
      <c r="W895" t="str">
        <f>VLOOKUP(F895,'[2]baza umowy'!H:AK,30,FALSE)</f>
        <v>13 Handel hurtowy i detaliczny</v>
      </c>
      <c r="X895" t="str">
        <f>VLOOKUP(F895,'[2]baza umowy'!A:AM,39,FALSE)</f>
        <v>Zakład Usług Elektrycznych HERTZ Roman Herczyński</v>
      </c>
      <c r="Y895" t="str">
        <f>VLOOKUP(F895,'[2]baza umowy'!A:AU,47,FALSE)</f>
        <v>osoba fizyczna prowadząca działalność gospodarczą - mikro przedsiębiorstwo</v>
      </c>
      <c r="Z895" t="str">
        <f>VLOOKUP(F895,'[2]baza umowy'!A:AW,49,FALSE)</f>
        <v>przedsiębiorca lub przedsiębiorstwo</v>
      </c>
      <c r="AA895" t="str">
        <f>VLOOKUP(F895,'[2]baza umowy'!A:AL,38,FALSE)</f>
        <v>8510308801</v>
      </c>
    </row>
    <row r="896" spans="1:27" x14ac:dyDescent="0.25">
      <c r="A896" t="str">
        <f>VLOOKUP(F896,'[2]baza umowy'!A:B,2,FALSE)</f>
        <v>RPZP.01.00.00</v>
      </c>
      <c r="B896" t="str">
        <f>VLOOKUP(F896,'[2]baza umowy'!A:C,3,FALSE)</f>
        <v>RPZP.01.03.00</v>
      </c>
      <c r="C896" t="str">
        <f>VLOOKUP(F896,'[2]baza umowy'!A:D,4,FALSE)</f>
        <v>RPZP.01.03.02</v>
      </c>
      <c r="D896" s="102" t="s">
        <v>8785</v>
      </c>
      <c r="E896" s="103" t="str">
        <f>VLOOKUP(F896,'[2]baza umowy'!A:E,5,FALSE)</f>
        <v>RPZP.01.03.02-32-070/11-01</v>
      </c>
      <c r="F896" s="102" t="s">
        <v>8788</v>
      </c>
      <c r="G896" s="89" t="e">
        <f>VLOOKUP(F896,baza!G:G,1,FALSE)</f>
        <v>#N/A</v>
      </c>
      <c r="H896" s="102" t="s">
        <v>20703</v>
      </c>
      <c r="I896" s="104" t="s">
        <v>8785</v>
      </c>
      <c r="J896" s="105" t="str">
        <f t="shared" si="26"/>
        <v>RPZP.01.03.02-32-070/11-01</v>
      </c>
      <c r="K896" s="104" t="s">
        <v>20704</v>
      </c>
      <c r="L896" s="102" t="s">
        <v>20705</v>
      </c>
      <c r="M896" s="102" t="s">
        <v>6872</v>
      </c>
      <c r="N896" s="102" t="s">
        <v>6871</v>
      </c>
      <c r="O896" s="106" t="s">
        <v>12618</v>
      </c>
      <c r="P896" s="92" t="str">
        <f>VLOOKUP(F896,'[2]kiedy utworzył wop'!B:H,7,FALSE)</f>
        <v>2013-06-14</v>
      </c>
      <c r="Q896" s="107" t="s">
        <v>3297</v>
      </c>
      <c r="R896" s="108" t="str">
        <f t="shared" si="27"/>
        <v>2013</v>
      </c>
      <c r="S896" s="109" t="s">
        <v>3895</v>
      </c>
      <c r="T896" s="96">
        <f>VLOOKUP(F896,'[2]dofinansowanie '!P:AI,20,FALSE)</f>
        <v>7850</v>
      </c>
      <c r="U896" t="str">
        <f>VLOOKUP(F896,'[2]baza umowy'!A:AJ,36,FALSE)</f>
        <v>00 Nie dotyczy</v>
      </c>
      <c r="V896" t="str">
        <f>VLOOKUP(F896,'[2]baza umowy'!H:AH,27,FALSE)</f>
        <v>05 Usługi w zakresie zaawansowanego wsparcia dla przedsiębiorstw i grup przedsiębiorstw</v>
      </c>
      <c r="W896" t="str">
        <f>VLOOKUP(F896,'[2]baza umowy'!H:AK,30,FALSE)</f>
        <v>22 Inne niewyszczególnione usługi</v>
      </c>
      <c r="X896" t="str">
        <f>VLOOKUP(F896,'[2]baza umowy'!A:AM,39,FALSE)</f>
        <v>Urbicon Spółka z o.o.</v>
      </c>
      <c r="Y896" t="str">
        <f>VLOOKUP(F896,'[2]baza umowy'!A:AU,47,FALSE)</f>
        <v>spółka z ograniczoną odpowiedzialnością - mikro przedsiębiorstwo</v>
      </c>
      <c r="Z896" t="str">
        <f>VLOOKUP(F896,'[2]baza umowy'!A:AW,49,FALSE)</f>
        <v>przedsiębiorca lub przedsiębiorstwo</v>
      </c>
      <c r="AA896" t="str">
        <f>VLOOKUP(F896,'[2]baza umowy'!A:AL,38,FALSE)</f>
        <v>8520505265</v>
      </c>
    </row>
    <row r="897" spans="1:27" x14ac:dyDescent="0.25">
      <c r="A897" t="str">
        <f>VLOOKUP(F897,'[2]baza umowy'!A:B,2,FALSE)</f>
        <v>RPZP.01.00.00</v>
      </c>
      <c r="B897" t="str">
        <f>VLOOKUP(F897,'[2]baza umowy'!A:C,3,FALSE)</f>
        <v>RPZP.01.03.00</v>
      </c>
      <c r="C897" t="str">
        <f>VLOOKUP(F897,'[2]baza umowy'!A:D,4,FALSE)</f>
        <v>RPZP.01.03.02</v>
      </c>
      <c r="D897" s="102"/>
      <c r="E897" s="103" t="str">
        <f>VLOOKUP(F897,'[2]baza umowy'!A:E,5,FALSE)</f>
        <v>RPZP.01.03.02-32-065/11-01</v>
      </c>
      <c r="F897" s="102" t="s">
        <v>8828</v>
      </c>
      <c r="G897" s="89" t="e">
        <f>VLOOKUP(F897,baza!G:G,1,FALSE)</f>
        <v>#N/A</v>
      </c>
      <c r="H897" s="102" t="s">
        <v>20706</v>
      </c>
      <c r="I897" s="104" t="s">
        <v>8825</v>
      </c>
      <c r="J897" s="105" t="str">
        <f t="shared" si="26"/>
        <v>RPZP.01.03.02-32-065/11-01</v>
      </c>
      <c r="K897" s="104" t="s">
        <v>20707</v>
      </c>
      <c r="L897" s="102" t="s">
        <v>20708</v>
      </c>
      <c r="M897" s="102" t="s">
        <v>4300</v>
      </c>
      <c r="N897" s="102" t="s">
        <v>7098</v>
      </c>
      <c r="O897" s="106" t="s">
        <v>12618</v>
      </c>
      <c r="P897" s="92" t="str">
        <f>VLOOKUP(F897,'[2]kiedy utworzył wop'!B:H,7,FALSE)</f>
        <v>2013-06-14</v>
      </c>
      <c r="Q897" s="107" t="s">
        <v>3297</v>
      </c>
      <c r="R897" s="108" t="str">
        <f t="shared" si="27"/>
        <v>2013</v>
      </c>
      <c r="S897" s="109" t="s">
        <v>3895</v>
      </c>
      <c r="T897" s="96">
        <f>VLOOKUP(F897,'[2]dofinansowanie '!P:AI,20,FALSE)</f>
        <v>3925</v>
      </c>
      <c r="U897" t="str">
        <f>VLOOKUP(F897,'[2]baza umowy'!A:AJ,36,FALSE)</f>
        <v>00 Nie dotyczy</v>
      </c>
      <c r="V897" t="str">
        <f>VLOOKUP(F897,'[2]baza umowy'!H:AH,27,FALSE)</f>
        <v>05 Usługi w zakresie zaawansowanego wsparcia dla przedsiębiorstw i grup przedsiębiorstw</v>
      </c>
      <c r="W897" t="str">
        <f>VLOOKUP(F897,'[2]baza umowy'!H:AK,30,FALSE)</f>
        <v>22 Inne niewyszczególnione usługi</v>
      </c>
      <c r="X897" t="str">
        <f>VLOOKUP(F897,'[2]baza umowy'!A:AM,39,FALSE)</f>
        <v>Kancelaria Radców Prawnych "Licht&amp;Przeworska" s.c.</v>
      </c>
      <c r="Y897" t="str">
        <f>VLOOKUP(F897,'[2]baza umowy'!A:AU,47,FALSE)</f>
        <v>spółka cywilna prowadząca działalność w oparciu o umowę zawartą na podstawie KC - mikro przedsiębiorstwo</v>
      </c>
      <c r="Z897" t="str">
        <f>VLOOKUP(F897,'[2]baza umowy'!A:AW,49,FALSE)</f>
        <v>przedsiębiorca lub przedsiębiorstwo</v>
      </c>
      <c r="AA897" t="str">
        <f>VLOOKUP(F897,'[2]baza umowy'!A:AL,38,FALSE)</f>
        <v>8511195569</v>
      </c>
    </row>
    <row r="898" spans="1:27" x14ac:dyDescent="0.25">
      <c r="A898" t="str">
        <f>VLOOKUP(F898,'[2]baza umowy'!A:B,2,FALSE)</f>
        <v>RPZP.01.00.00</v>
      </c>
      <c r="B898" t="str">
        <f>VLOOKUP(F898,'[2]baza umowy'!A:C,3,FALSE)</f>
        <v>RPZP.01.03.00</v>
      </c>
      <c r="C898" t="str">
        <f>VLOOKUP(F898,'[2]baza umowy'!A:D,4,FALSE)</f>
        <v>RPZP.01.03.02</v>
      </c>
      <c r="D898" s="102" t="s">
        <v>8809</v>
      </c>
      <c r="E898" s="103" t="str">
        <f>VLOOKUP(F898,'[2]baza umowy'!A:E,5,FALSE)</f>
        <v>RPZP.01.03.02-32-063/11-01</v>
      </c>
      <c r="F898" s="102" t="s">
        <v>8811</v>
      </c>
      <c r="G898" s="89" t="e">
        <f>VLOOKUP(F898,baza!G:G,1,FALSE)</f>
        <v>#N/A</v>
      </c>
      <c r="H898" s="102" t="s">
        <v>20709</v>
      </c>
      <c r="I898" s="104" t="s">
        <v>8809</v>
      </c>
      <c r="J898" s="105" t="str">
        <f t="shared" ref="J898:J961" si="28">LEFT(I898,26)</f>
        <v>RPZP.01.03.02-32-063/11-01</v>
      </c>
      <c r="K898" s="104" t="s">
        <v>20710</v>
      </c>
      <c r="L898" s="102">
        <v>9.0635800000000002E+225</v>
      </c>
      <c r="M898" s="102" t="s">
        <v>6977</v>
      </c>
      <c r="N898" s="102" t="s">
        <v>6976</v>
      </c>
      <c r="O898" s="106" t="s">
        <v>12618</v>
      </c>
      <c r="P898" s="92" t="str">
        <f>VLOOKUP(F898,'[2]kiedy utworzył wop'!B:H,7,FALSE)</f>
        <v>2013-06-14</v>
      </c>
      <c r="Q898" s="107" t="s">
        <v>3297</v>
      </c>
      <c r="R898" s="108" t="str">
        <f t="shared" ref="R898:R961" si="29">LEFT(Q898,4)</f>
        <v>2013</v>
      </c>
      <c r="S898" s="109" t="s">
        <v>3895</v>
      </c>
      <c r="T898" s="96">
        <f>VLOOKUP(F898,'[2]dofinansowanie '!P:AI,20,FALSE)</f>
        <v>3925</v>
      </c>
      <c r="U898" t="str">
        <f>VLOOKUP(F898,'[2]baza umowy'!A:AJ,36,FALSE)</f>
        <v>00 Nie dotyczy</v>
      </c>
      <c r="V898" t="str">
        <f>VLOOKUP(F898,'[2]baza umowy'!H:AH,27,FALSE)</f>
        <v>05 Usługi w zakresie zaawansowanego wsparcia dla przedsiębiorstw i grup przedsiębiorstw</v>
      </c>
      <c r="W898" t="str">
        <f>VLOOKUP(F898,'[2]baza umowy'!H:AK,30,FALSE)</f>
        <v>12 Budownictwo</v>
      </c>
      <c r="X898" t="str">
        <f>VLOOKUP(F898,'[2]baza umowy'!A:AM,39,FALSE)</f>
        <v>"INFINIO" Sp. z o.o.</v>
      </c>
      <c r="Y898" t="str">
        <f>VLOOKUP(F898,'[2]baza umowy'!A:AU,47,FALSE)</f>
        <v>spółka z ograniczoną odpowiedzialnością - małe przedsiębiorstwo</v>
      </c>
      <c r="Z898" t="str">
        <f>VLOOKUP(F898,'[2]baza umowy'!A:AW,49,FALSE)</f>
        <v>przedsiębiorca lub przedsiębiorstwo</v>
      </c>
      <c r="AA898" t="str">
        <f>VLOOKUP(F898,'[2]baza umowy'!A:AL,38,FALSE)</f>
        <v>6692479340</v>
      </c>
    </row>
    <row r="899" spans="1:27" x14ac:dyDescent="0.25">
      <c r="A899" t="str">
        <f>VLOOKUP(F899,'[2]baza umowy'!A:B,2,FALSE)</f>
        <v>RPZP.01.00.00</v>
      </c>
      <c r="B899" t="str">
        <f>VLOOKUP(F899,'[2]baza umowy'!A:C,3,FALSE)</f>
        <v>RPZP.01.03.00</v>
      </c>
      <c r="C899" t="str">
        <f>VLOOKUP(F899,'[2]baza umowy'!A:D,4,FALSE)</f>
        <v>RPZP.01.03.02</v>
      </c>
      <c r="D899" s="102" t="s">
        <v>9046</v>
      </c>
      <c r="E899" s="103" t="str">
        <f>VLOOKUP(F899,'[2]baza umowy'!A:E,5,FALSE)</f>
        <v>RPZP.01.03.02-32-062/11-01</v>
      </c>
      <c r="F899" s="102" t="s">
        <v>9049</v>
      </c>
      <c r="G899" s="89" t="e">
        <f>VLOOKUP(F899,baza!G:G,1,FALSE)</f>
        <v>#N/A</v>
      </c>
      <c r="H899" s="102" t="s">
        <v>20711</v>
      </c>
      <c r="I899" s="104" t="s">
        <v>9046</v>
      </c>
      <c r="J899" s="105" t="str">
        <f t="shared" si="28"/>
        <v>RPZP.01.03.02-32-062/11-01</v>
      </c>
      <c r="K899" s="104" t="s">
        <v>20712</v>
      </c>
      <c r="L899" s="102" t="s">
        <v>20713</v>
      </c>
      <c r="M899" s="102" t="s">
        <v>9050</v>
      </c>
      <c r="N899" s="102" t="s">
        <v>8560</v>
      </c>
      <c r="O899" s="106" t="s">
        <v>12618</v>
      </c>
      <c r="P899" s="92" t="str">
        <f>VLOOKUP(F899,'[2]kiedy utworzył wop'!B:H,7,FALSE)</f>
        <v>2013-06-14</v>
      </c>
      <c r="Q899" s="107" t="s">
        <v>3297</v>
      </c>
      <c r="R899" s="108" t="str">
        <f t="shared" si="29"/>
        <v>2013</v>
      </c>
      <c r="S899" s="109" t="s">
        <v>3895</v>
      </c>
      <c r="T899" s="96">
        <f>VLOOKUP(F899,'[2]dofinansowanie '!P:AI,20,FALSE)</f>
        <v>7850</v>
      </c>
      <c r="U899" t="str">
        <f>VLOOKUP(F899,'[2]baza umowy'!A:AJ,36,FALSE)</f>
        <v>00 Nie dotyczy</v>
      </c>
      <c r="V899" t="str">
        <f>VLOOKUP(F899,'[2]baza umowy'!H:AH,27,FALSE)</f>
        <v>05 Usługi w zakresie zaawansowanego wsparcia dla przedsiębiorstw i grup przedsiębiorstw</v>
      </c>
      <c r="W899" t="str">
        <f>VLOOKUP(F899,'[2]baza umowy'!H:AK,30,FALSE)</f>
        <v>06 Nieokreślony przemysł wytwórczy</v>
      </c>
      <c r="X899" t="str">
        <f>VLOOKUP(F899,'[2]baza umowy'!A:AM,39,FALSE)</f>
        <v>Przedsiębiorstwo Produkcyjno Handlowe ZAPOL Dmochowski ,Sobczyk Spółka Jawna</v>
      </c>
      <c r="Y899" t="str">
        <f>VLOOKUP(F899,'[2]baza umowy'!A:AU,47,FALSE)</f>
        <v>spółka jawna - średnie przedsiębiorstwo</v>
      </c>
      <c r="Z899" t="str">
        <f>VLOOKUP(F899,'[2]baza umowy'!A:AW,49,FALSE)</f>
        <v>przedsiębiorca lub przedsiębiorstwo</v>
      </c>
      <c r="AA899" t="str">
        <f>VLOOKUP(F899,'[2]baza umowy'!A:AL,38,FALSE)</f>
        <v>8520509412</v>
      </c>
    </row>
    <row r="900" spans="1:27" x14ac:dyDescent="0.25">
      <c r="A900" t="str">
        <f>VLOOKUP(F900,'[2]baza umowy'!A:B,2,FALSE)</f>
        <v>RPZP.01.00.00</v>
      </c>
      <c r="B900" t="str">
        <f>VLOOKUP(F900,'[2]baza umowy'!A:C,3,FALSE)</f>
        <v>RPZP.01.03.00</v>
      </c>
      <c r="C900" t="str">
        <f>VLOOKUP(F900,'[2]baza umowy'!A:D,4,FALSE)</f>
        <v>RPZP.01.03.02</v>
      </c>
      <c r="D900" s="102" t="s">
        <v>8845</v>
      </c>
      <c r="E900" s="103" t="str">
        <f>VLOOKUP(F900,'[2]baza umowy'!A:E,5,FALSE)</f>
        <v>RPZP.01.03.02-32-060/11-01</v>
      </c>
      <c r="F900" s="102" t="s">
        <v>8848</v>
      </c>
      <c r="G900" s="89" t="e">
        <f>VLOOKUP(F900,baza!G:G,1,FALSE)</f>
        <v>#N/A</v>
      </c>
      <c r="H900" s="102" t="s">
        <v>20714</v>
      </c>
      <c r="I900" s="104" t="s">
        <v>8845</v>
      </c>
      <c r="J900" s="105" t="str">
        <f t="shared" si="28"/>
        <v>RPZP.01.03.02-32-060/11-01</v>
      </c>
      <c r="K900" s="104" t="s">
        <v>20715</v>
      </c>
      <c r="L900" s="102" t="s">
        <v>20716</v>
      </c>
      <c r="M900" s="102" t="s">
        <v>7174</v>
      </c>
      <c r="N900" s="102" t="s">
        <v>7173</v>
      </c>
      <c r="O900" s="106" t="s">
        <v>12618</v>
      </c>
      <c r="P900" s="92" t="str">
        <f>VLOOKUP(F900,'[2]kiedy utworzył wop'!B:H,7,FALSE)</f>
        <v>2013-06-14</v>
      </c>
      <c r="Q900" s="107" t="s">
        <v>3297</v>
      </c>
      <c r="R900" s="108" t="str">
        <f t="shared" si="29"/>
        <v>2013</v>
      </c>
      <c r="S900" s="109" t="s">
        <v>3895</v>
      </c>
      <c r="T900" s="96">
        <f>VLOOKUP(F900,'[2]dofinansowanie '!P:AI,20,FALSE)</f>
        <v>7850</v>
      </c>
      <c r="U900" t="str">
        <f>VLOOKUP(F900,'[2]baza umowy'!A:AJ,36,FALSE)</f>
        <v>00 Nie dotyczy</v>
      </c>
      <c r="V900" t="str">
        <f>VLOOKUP(F900,'[2]baza umowy'!H:AH,27,FALSE)</f>
        <v>05 Usługi w zakresie zaawansowanego wsparcia dla przedsiębiorstw i grup przedsiębiorstw</v>
      </c>
      <c r="W900" t="str">
        <f>VLOOKUP(F900,'[2]baza umowy'!H:AK,30,FALSE)</f>
        <v>13 Handel hurtowy i detaliczny</v>
      </c>
      <c r="X900" t="str">
        <f>VLOOKUP(F900,'[2]baza umowy'!A:AM,39,FALSE)</f>
        <v>P.P.H.U. TĘCZA Hurtownia Artykułów Budowlanych Ewa Żur</v>
      </c>
      <c r="Y900" t="str">
        <f>VLOOKUP(F900,'[2]baza umowy'!A:AU,47,FALSE)</f>
        <v>osoba fizyczna prowadząca działalność gospodarczą - małe przedsiębiorstwo</v>
      </c>
      <c r="Z900" t="str">
        <f>VLOOKUP(F900,'[2]baza umowy'!A:AW,49,FALSE)</f>
        <v>przedsiębiorca lub przedsiębiorstwo</v>
      </c>
      <c r="AA900" t="str">
        <f>VLOOKUP(F900,'[2]baza umowy'!A:AL,38,FALSE)</f>
        <v>6690007648</v>
      </c>
    </row>
    <row r="901" spans="1:27" x14ac:dyDescent="0.25">
      <c r="A901" t="str">
        <f>VLOOKUP(F901,'[2]baza umowy'!A:B,2,FALSE)</f>
        <v>RPZP.01.00.00</v>
      </c>
      <c r="B901" t="str">
        <f>VLOOKUP(F901,'[2]baza umowy'!A:C,3,FALSE)</f>
        <v>RPZP.01.03.00</v>
      </c>
      <c r="C901" t="str">
        <f>VLOOKUP(F901,'[2]baza umowy'!A:D,4,FALSE)</f>
        <v>RPZP.01.03.02</v>
      </c>
      <c r="D901" s="102" t="s">
        <v>8775</v>
      </c>
      <c r="E901" s="103" t="str">
        <f>VLOOKUP(F901,'[2]baza umowy'!A:E,5,FALSE)</f>
        <v>RPZP.01.03.02-32-059/11-01</v>
      </c>
      <c r="F901" s="102" t="s">
        <v>8778</v>
      </c>
      <c r="G901" s="89" t="e">
        <f>VLOOKUP(F901,baza!G:G,1,FALSE)</f>
        <v>#N/A</v>
      </c>
      <c r="H901" s="102" t="s">
        <v>20717</v>
      </c>
      <c r="I901" s="104" t="s">
        <v>8775</v>
      </c>
      <c r="J901" s="105" t="str">
        <f t="shared" si="28"/>
        <v>RPZP.01.03.02-32-059/11-01</v>
      </c>
      <c r="K901" s="104" t="s">
        <v>20718</v>
      </c>
      <c r="L901" s="102" t="s">
        <v>20719</v>
      </c>
      <c r="M901" s="102" t="s">
        <v>6955</v>
      </c>
      <c r="N901" s="102" t="s">
        <v>6954</v>
      </c>
      <c r="O901" s="106" t="s">
        <v>12618</v>
      </c>
      <c r="P901" s="92" t="str">
        <f>VLOOKUP(F901,'[2]kiedy utworzył wop'!B:H,7,FALSE)</f>
        <v>2013-06-14</v>
      </c>
      <c r="Q901" s="107" t="s">
        <v>3297</v>
      </c>
      <c r="R901" s="108" t="str">
        <f t="shared" si="29"/>
        <v>2013</v>
      </c>
      <c r="S901" s="109" t="s">
        <v>3895</v>
      </c>
      <c r="T901" s="96">
        <f>VLOOKUP(F901,'[2]dofinansowanie '!P:AI,20,FALSE)</f>
        <v>7850</v>
      </c>
      <c r="U901" t="str">
        <f>VLOOKUP(F901,'[2]baza umowy'!A:AJ,36,FALSE)</f>
        <v>00 Nie dotyczy</v>
      </c>
      <c r="V901" t="str">
        <f>VLOOKUP(F901,'[2]baza umowy'!H:AH,27,FALSE)</f>
        <v>05 Usługi w zakresie zaawansowanego wsparcia dla przedsiębiorstw i grup przedsiębiorstw</v>
      </c>
      <c r="W901" t="str">
        <f>VLOOKUP(F901,'[2]baza umowy'!H:AK,30,FALSE)</f>
        <v>16 Obsługa nieruchomości, wynajem i prowadzenie działalności gospodarczej</v>
      </c>
      <c r="X901" t="str">
        <f>VLOOKUP(F901,'[2]baza umowy'!A:AM,39,FALSE)</f>
        <v>Hot-Design Teresa J. Słowińska</v>
      </c>
      <c r="Y901" t="str">
        <f>VLOOKUP(F901,'[2]baza umowy'!A:AU,47,FALSE)</f>
        <v>osoba fizyczna prowadząca działalność gospodarczą - mikro przedsiębiorstwo</v>
      </c>
      <c r="Z901" t="str">
        <f>VLOOKUP(F901,'[2]baza umowy'!A:AW,49,FALSE)</f>
        <v>przedsiębiorca lub przedsiębiorstwo</v>
      </c>
      <c r="AA901" t="str">
        <f>VLOOKUP(F901,'[2]baza umowy'!A:AL,38,FALSE)</f>
        <v>8561177616</v>
      </c>
    </row>
    <row r="902" spans="1:27" x14ac:dyDescent="0.25">
      <c r="A902" t="str">
        <f>VLOOKUP(F902,'[2]baza umowy'!A:B,2,FALSE)</f>
        <v>RPZP.01.00.00</v>
      </c>
      <c r="B902" t="str">
        <f>VLOOKUP(F902,'[2]baza umowy'!A:C,3,FALSE)</f>
        <v>RPZP.01.03.00</v>
      </c>
      <c r="C902" t="str">
        <f>VLOOKUP(F902,'[2]baza umowy'!A:D,4,FALSE)</f>
        <v>RPZP.01.03.01</v>
      </c>
      <c r="D902" s="102" t="s">
        <v>11580</v>
      </c>
      <c r="E902" s="103" t="str">
        <f>VLOOKUP(F902,'[2]baza umowy'!A:E,5,FALSE)</f>
        <v>RPZP.01.03.01-32-010/11-04</v>
      </c>
      <c r="F902" s="102" t="s">
        <v>11583</v>
      </c>
      <c r="G902" s="89" t="e">
        <f>VLOOKUP(F902,baza!G:G,1,FALSE)</f>
        <v>#N/A</v>
      </c>
      <c r="H902" s="102" t="s">
        <v>20720</v>
      </c>
      <c r="I902" s="104" t="s">
        <v>11580</v>
      </c>
      <c r="J902" s="105" t="str">
        <f t="shared" si="28"/>
        <v>RPZP.01.03.01-32-010/11-04</v>
      </c>
      <c r="K902" s="104" t="s">
        <v>20721</v>
      </c>
      <c r="L902" s="102" t="s">
        <v>20722</v>
      </c>
      <c r="M902" s="102" t="s">
        <v>11585</v>
      </c>
      <c r="N902" s="102" t="s">
        <v>6634</v>
      </c>
      <c r="O902" s="106" t="s">
        <v>12618</v>
      </c>
      <c r="P902" s="92" t="str">
        <f>VLOOKUP(F902,'[2]kiedy utworzył wop'!B:H,7,FALSE)</f>
        <v>2013-06-14</v>
      </c>
      <c r="Q902" s="107" t="s">
        <v>3297</v>
      </c>
      <c r="R902" s="108" t="str">
        <f t="shared" si="29"/>
        <v>2013</v>
      </c>
      <c r="S902" s="109" t="s">
        <v>3895</v>
      </c>
      <c r="T902" s="96">
        <f>VLOOKUP(F902,'[2]dofinansowanie '!P:AI,20,FALSE)</f>
        <v>18500</v>
      </c>
      <c r="U902" t="str">
        <f>VLOOKUP(F902,'[2]baza umowy'!A:AJ,36,FALSE)</f>
        <v>01 Obszar miejski</v>
      </c>
      <c r="V902" t="str">
        <f>VLOOKUP(F902,'[2]baza umowy'!H:AH,27,FALSE)</f>
        <v>05 Usługi w zakresie zaawansowanego wsparcia dla przedsiębiorstw i grup przedsiębiorstw</v>
      </c>
      <c r="W902" t="str">
        <f>VLOOKUP(F902,'[2]baza umowy'!H:AK,30,FALSE)</f>
        <v>13 Handel hurtowy i detaliczny</v>
      </c>
      <c r="X902" t="str">
        <f>VLOOKUP(F902,'[2]baza umowy'!A:AM,39,FALSE)</f>
        <v>„IT SERWIS” SP. Z O.O.</v>
      </c>
      <c r="Y902" t="str">
        <f>VLOOKUP(F902,'[2]baza umowy'!A:AU,47,FALSE)</f>
        <v>spółka z ograniczoną odpowiedzialnością - mikro przedsiębiorstwo</v>
      </c>
      <c r="Z902" t="str">
        <f>VLOOKUP(F902,'[2]baza umowy'!A:AW,49,FALSE)</f>
        <v>przedsiębiorca lub przedsiębiorstwo</v>
      </c>
      <c r="AA902" t="str">
        <f>VLOOKUP(F902,'[2]baza umowy'!A:AL,38,FALSE)</f>
        <v>9552272267</v>
      </c>
    </row>
    <row r="903" spans="1:27" x14ac:dyDescent="0.25">
      <c r="A903" t="str">
        <f>VLOOKUP(F903,'[2]baza umowy'!A:B,2,FALSE)</f>
        <v>RPZP.01.00.00</v>
      </c>
      <c r="B903" t="str">
        <f>VLOOKUP(F903,'[2]baza umowy'!A:C,3,FALSE)</f>
        <v>RPZP.01.03.00</v>
      </c>
      <c r="C903" t="str">
        <f>VLOOKUP(F903,'[2]baza umowy'!A:D,4,FALSE)</f>
        <v>RPZP.01.03.02</v>
      </c>
      <c r="D903" s="102" t="s">
        <v>8849</v>
      </c>
      <c r="E903" s="103" t="str">
        <f>VLOOKUP(F903,'[2]baza umowy'!A:E,5,FALSE)</f>
        <v>RPZP.01.03.02-32-090/11-02</v>
      </c>
      <c r="F903" s="102" t="s">
        <v>8852</v>
      </c>
      <c r="G903" s="89" t="e">
        <f>VLOOKUP(F903,baza!G:G,1,FALSE)</f>
        <v>#N/A</v>
      </c>
      <c r="H903" s="102" t="s">
        <v>20723</v>
      </c>
      <c r="I903" s="104" t="s">
        <v>20724</v>
      </c>
      <c r="J903" s="105" t="str">
        <f t="shared" si="28"/>
        <v>RPZP.01.03.02-32-090/11-01</v>
      </c>
      <c r="K903" s="104" t="s">
        <v>20725</v>
      </c>
      <c r="L903" s="102" t="s">
        <v>20726</v>
      </c>
      <c r="M903" s="102" t="s">
        <v>7040</v>
      </c>
      <c r="N903" s="102" t="s">
        <v>7039</v>
      </c>
      <c r="O903" s="106" t="s">
        <v>12618</v>
      </c>
      <c r="P903" s="92" t="str">
        <f>VLOOKUP(F903,'[2]kiedy utworzył wop'!B:H,7,FALSE)</f>
        <v>2013-06-17</v>
      </c>
      <c r="Q903" s="107" t="s">
        <v>3297</v>
      </c>
      <c r="R903" s="108" t="str">
        <f t="shared" si="29"/>
        <v>2013</v>
      </c>
      <c r="S903" s="109" t="s">
        <v>3895</v>
      </c>
      <c r="T903" s="96">
        <f>VLOOKUP(F903,'[2]dofinansowanie '!P:AI,20,FALSE)</f>
        <v>7850</v>
      </c>
      <c r="U903" t="str">
        <f>VLOOKUP(F903,'[2]baza umowy'!A:AJ,36,FALSE)</f>
        <v>00 Nie dotyczy</v>
      </c>
      <c r="V903" t="str">
        <f>VLOOKUP(F903,'[2]baza umowy'!H:AH,27,FALSE)</f>
        <v>05 Usługi w zakresie zaawansowanego wsparcia dla przedsiębiorstw i grup przedsiębiorstw</v>
      </c>
      <c r="W903" t="str">
        <f>VLOOKUP(F903,'[2]baza umowy'!H:AK,30,FALSE)</f>
        <v>13 Handel hurtowy i detaliczny</v>
      </c>
      <c r="X903" t="str">
        <f>VLOOKUP(F903,'[2]baza umowy'!A:AM,39,FALSE)</f>
        <v>Przedsiębiorstwo Wielobranżowe IRFAR Sebastian Marek Faryniarz</v>
      </c>
      <c r="Y903" t="str">
        <f>VLOOKUP(F903,'[2]baza umowy'!A:AU,47,FALSE)</f>
        <v>osoba fizyczna prowadząca działalność gospodarczą - mikro przedsiębiorstwo</v>
      </c>
      <c r="Z903" t="str">
        <f>VLOOKUP(F903,'[2]baza umowy'!A:AW,49,FALSE)</f>
        <v>przedsiębiorca lub przedsiębiorstwo</v>
      </c>
      <c r="AA903" t="str">
        <f>VLOOKUP(F903,'[2]baza umowy'!A:AL,38,FALSE)</f>
        <v>8511081848</v>
      </c>
    </row>
    <row r="904" spans="1:27" x14ac:dyDescent="0.25">
      <c r="A904" t="str">
        <f>VLOOKUP(F904,'[2]baza umowy'!A:B,2,FALSE)</f>
        <v>RPZP.01.00.00</v>
      </c>
      <c r="B904" t="str">
        <f>VLOOKUP(F904,'[2]baza umowy'!A:C,3,FALSE)</f>
        <v>RPZP.01.03.00</v>
      </c>
      <c r="C904" t="str">
        <f>VLOOKUP(F904,'[2]baza umowy'!A:D,4,FALSE)</f>
        <v>RPZP.01.03.02</v>
      </c>
      <c r="D904" s="102" t="s">
        <v>8841</v>
      </c>
      <c r="E904" s="103" t="str">
        <f>VLOOKUP(F904,'[2]baza umowy'!A:E,5,FALSE)</f>
        <v>RPZP.01.03.02-32-081/11-01</v>
      </c>
      <c r="F904" s="102" t="s">
        <v>8844</v>
      </c>
      <c r="G904" s="89" t="e">
        <f>VLOOKUP(F904,baza!G:G,1,FALSE)</f>
        <v>#N/A</v>
      </c>
      <c r="H904" s="102" t="s">
        <v>20727</v>
      </c>
      <c r="I904" s="104" t="s">
        <v>8841</v>
      </c>
      <c r="J904" s="105" t="str">
        <f t="shared" si="28"/>
        <v>RPZP.01.03.02-32-081/11-01</v>
      </c>
      <c r="K904" s="104" t="s">
        <v>20728</v>
      </c>
      <c r="L904" s="102" t="s">
        <v>20729</v>
      </c>
      <c r="M904" s="102" t="s">
        <v>7054</v>
      </c>
      <c r="N904" s="102" t="s">
        <v>7053</v>
      </c>
      <c r="O904" s="106" t="s">
        <v>12618</v>
      </c>
      <c r="P904" s="92" t="str">
        <f>VLOOKUP(F904,'[2]kiedy utworzył wop'!B:H,7,FALSE)</f>
        <v>2013-06-17</v>
      </c>
      <c r="Q904" s="107" t="s">
        <v>3297</v>
      </c>
      <c r="R904" s="108" t="str">
        <f t="shared" si="29"/>
        <v>2013</v>
      </c>
      <c r="S904" s="109" t="s">
        <v>3895</v>
      </c>
      <c r="T904" s="96">
        <f>VLOOKUP(F904,'[2]dofinansowanie '!P:AI,20,FALSE)</f>
        <v>3925</v>
      </c>
      <c r="U904" t="str">
        <f>VLOOKUP(F904,'[2]baza umowy'!A:AJ,36,FALSE)</f>
        <v>00 Nie dotyczy</v>
      </c>
      <c r="V904" t="str">
        <f>VLOOKUP(F904,'[2]baza umowy'!H:AH,27,FALSE)</f>
        <v>05 Usługi w zakresie zaawansowanego wsparcia dla przedsiębiorstw i grup przedsiębiorstw</v>
      </c>
      <c r="W904" t="str">
        <f>VLOOKUP(F904,'[2]baza umowy'!H:AK,30,FALSE)</f>
        <v>22 Inne niewyszczególnione usługi</v>
      </c>
      <c r="X904" t="str">
        <f>VLOOKUP(F904,'[2]baza umowy'!A:AM,39,FALSE)</f>
        <v>DORADCA Jerzy Potiechin</v>
      </c>
      <c r="Y904" t="str">
        <f>VLOOKUP(F904,'[2]baza umowy'!A:AU,47,FALSE)</f>
        <v>osoba fizyczna prowadząca działalność gospodarczą - mikro przedsiębiorstwo</v>
      </c>
      <c r="Z904" t="str">
        <f>VLOOKUP(F904,'[2]baza umowy'!A:AW,49,FALSE)</f>
        <v>przedsiębiorca lub przedsiębiorstwo</v>
      </c>
      <c r="AA904" t="str">
        <f>VLOOKUP(F904,'[2]baza umowy'!A:AL,38,FALSE)</f>
        <v>8520700653</v>
      </c>
    </row>
    <row r="905" spans="1:27" x14ac:dyDescent="0.25">
      <c r="A905" t="str">
        <f>VLOOKUP(F905,'[2]baza umowy'!A:B,2,FALSE)</f>
        <v>RPZP.01.00.00</v>
      </c>
      <c r="B905" t="str">
        <f>VLOOKUP(F905,'[2]baza umowy'!A:C,3,FALSE)</f>
        <v>RPZP.01.03.00</v>
      </c>
      <c r="C905" t="str">
        <f>VLOOKUP(F905,'[2]baza umowy'!A:D,4,FALSE)</f>
        <v>RPZP.01.03.02</v>
      </c>
      <c r="D905" s="102" t="s">
        <v>8920</v>
      </c>
      <c r="E905" s="103" t="str">
        <f>VLOOKUP(F905,'[2]baza umowy'!A:E,5,FALSE)</f>
        <v>RPZP.01.03.02-32-080/11-01</v>
      </c>
      <c r="F905" s="102" t="s">
        <v>8923</v>
      </c>
      <c r="G905" s="89" t="e">
        <f>VLOOKUP(F905,baza!G:G,1,FALSE)</f>
        <v>#N/A</v>
      </c>
      <c r="H905" s="102" t="s">
        <v>20730</v>
      </c>
      <c r="I905" s="104" t="s">
        <v>8920</v>
      </c>
      <c r="J905" s="105" t="str">
        <f t="shared" si="28"/>
        <v>RPZP.01.03.02-32-080/11-01</v>
      </c>
      <c r="K905" s="104" t="s">
        <v>20731</v>
      </c>
      <c r="L905" s="102" t="s">
        <v>20732</v>
      </c>
      <c r="M905" s="102" t="s">
        <v>8925</v>
      </c>
      <c r="N905" s="102" t="s">
        <v>8924</v>
      </c>
      <c r="O905" s="106" t="s">
        <v>12618</v>
      </c>
      <c r="P905" s="92" t="str">
        <f>VLOOKUP(F905,'[2]kiedy utworzył wop'!B:H,7,FALSE)</f>
        <v>2013-06-17</v>
      </c>
      <c r="Q905" s="107" t="s">
        <v>3297</v>
      </c>
      <c r="R905" s="108" t="str">
        <f t="shared" si="29"/>
        <v>2013</v>
      </c>
      <c r="S905" s="109" t="s">
        <v>3895</v>
      </c>
      <c r="T905" s="96">
        <f>VLOOKUP(F905,'[2]dofinansowanie '!P:AI,20,FALSE)</f>
        <v>7850</v>
      </c>
      <c r="U905" t="str">
        <f>VLOOKUP(F905,'[2]baza umowy'!A:AJ,36,FALSE)</f>
        <v>00 Nie dotyczy</v>
      </c>
      <c r="V905" t="str">
        <f>VLOOKUP(F905,'[2]baza umowy'!H:AH,27,FALSE)</f>
        <v>05 Usługi w zakresie zaawansowanego wsparcia dla przedsiębiorstw i grup przedsiębiorstw</v>
      </c>
      <c r="W905" t="str">
        <f>VLOOKUP(F905,'[2]baza umowy'!H:AK,30,FALSE)</f>
        <v>12 Budownictwo</v>
      </c>
      <c r="X905" t="str">
        <f>VLOOKUP(F905,'[2]baza umowy'!A:AM,39,FALSE)</f>
        <v>Zakład Produkcyjno Usługowo Handlowy "Irma" Marek Bogucki</v>
      </c>
      <c r="Y905" t="str">
        <f>VLOOKUP(F905,'[2]baza umowy'!A:AU,47,FALSE)</f>
        <v>osoba fizyczna prowadząca działalność gospodarczą - małe przedsiębiorstwo</v>
      </c>
      <c r="Z905" t="str">
        <f>VLOOKUP(F905,'[2]baza umowy'!A:AW,49,FALSE)</f>
        <v>przedsiębiorca lub przedsiębiorstwo</v>
      </c>
      <c r="AA905" t="str">
        <f>VLOOKUP(F905,'[2]baza umowy'!A:AL,38,FALSE)</f>
        <v>8510200995</v>
      </c>
    </row>
    <row r="906" spans="1:27" x14ac:dyDescent="0.25">
      <c r="A906" t="str">
        <f>VLOOKUP(F906,'[2]baza umowy'!A:B,2,FALSE)</f>
        <v>RPZP.01.00.00</v>
      </c>
      <c r="B906" t="str">
        <f>VLOOKUP(F906,'[2]baza umowy'!A:C,3,FALSE)</f>
        <v>RPZP.01.03.00</v>
      </c>
      <c r="C906" t="str">
        <f>VLOOKUP(F906,'[2]baza umowy'!A:D,4,FALSE)</f>
        <v>RPZP.01.03.02</v>
      </c>
      <c r="D906" s="102" t="s">
        <v>8871</v>
      </c>
      <c r="E906" s="103" t="str">
        <f>VLOOKUP(F906,'[2]baza umowy'!A:E,5,FALSE)</f>
        <v>RPZP.01.03.02-32-078/11-02</v>
      </c>
      <c r="F906" s="102" t="s">
        <v>8874</v>
      </c>
      <c r="G906" s="89" t="e">
        <f>VLOOKUP(F906,baza!G:G,1,FALSE)</f>
        <v>#N/A</v>
      </c>
      <c r="H906" s="102" t="s">
        <v>20733</v>
      </c>
      <c r="I906" s="104" t="s">
        <v>20734</v>
      </c>
      <c r="J906" s="105" t="str">
        <f t="shared" si="28"/>
        <v>RPZP.01.03.02-32-078/11-01</v>
      </c>
      <c r="K906" s="104" t="s">
        <v>20735</v>
      </c>
      <c r="L906" s="102" t="s">
        <v>20736</v>
      </c>
      <c r="M906" s="102" t="s">
        <v>8877</v>
      </c>
      <c r="N906" s="102" t="s">
        <v>8876</v>
      </c>
      <c r="O906" s="106" t="s">
        <v>12618</v>
      </c>
      <c r="P906" s="92" t="str">
        <f>VLOOKUP(F906,'[2]kiedy utworzył wop'!B:H,7,FALSE)</f>
        <v>2013-06-17</v>
      </c>
      <c r="Q906" s="107" t="s">
        <v>3297</v>
      </c>
      <c r="R906" s="108" t="str">
        <f t="shared" si="29"/>
        <v>2013</v>
      </c>
      <c r="S906" s="109" t="s">
        <v>3895</v>
      </c>
      <c r="T906" s="96">
        <f>VLOOKUP(F906,'[2]dofinansowanie '!P:AI,20,FALSE)</f>
        <v>3925</v>
      </c>
      <c r="U906" t="str">
        <f>VLOOKUP(F906,'[2]baza umowy'!A:AJ,36,FALSE)</f>
        <v>00 Nie dotyczy</v>
      </c>
      <c r="V906" t="str">
        <f>VLOOKUP(F906,'[2]baza umowy'!H:AH,27,FALSE)</f>
        <v>05 Usługi w zakresie zaawansowanego wsparcia dla przedsiębiorstw i grup przedsiębiorstw</v>
      </c>
      <c r="W906" t="str">
        <f>VLOOKUP(F906,'[2]baza umowy'!H:AK,30,FALSE)</f>
        <v>22 Inne niewyszczególnione usługi</v>
      </c>
      <c r="X906" t="str">
        <f>VLOOKUP(F906,'[2]baza umowy'!A:AM,39,FALSE)</f>
        <v>„RANCON” Renata Nowakowska „AKADEMIA STYLU”</v>
      </c>
      <c r="Y906" t="str">
        <f>VLOOKUP(F906,'[2]baza umowy'!A:AU,47,FALSE)</f>
        <v>osoba fizyczna prowadząca działalność gospodarczą - mikro przedsiębiorstwo</v>
      </c>
      <c r="Z906" t="str">
        <f>VLOOKUP(F906,'[2]baza umowy'!A:AW,49,FALSE)</f>
        <v>przedsiębiorca lub przedsiębiorstwo</v>
      </c>
      <c r="AA906" t="str">
        <f>VLOOKUP(F906,'[2]baza umowy'!A:AL,38,FALSE)</f>
        <v>8510204065</v>
      </c>
    </row>
    <row r="907" spans="1:27" x14ac:dyDescent="0.25">
      <c r="A907" t="str">
        <f>VLOOKUP(F907,'[2]baza umowy'!A:B,2,FALSE)</f>
        <v>RPZP.01.00.00</v>
      </c>
      <c r="B907" t="str">
        <f>VLOOKUP(F907,'[2]baza umowy'!A:C,3,FALSE)</f>
        <v>RPZP.01.03.00</v>
      </c>
      <c r="C907" t="str">
        <f>VLOOKUP(F907,'[2]baza umowy'!A:D,4,FALSE)</f>
        <v>RPZP.01.03.02</v>
      </c>
      <c r="D907" s="102" t="s">
        <v>8893</v>
      </c>
      <c r="E907" s="103" t="str">
        <f>VLOOKUP(F907,'[2]baza umowy'!A:E,5,FALSE)</f>
        <v>RPZP.01.03.02-32-073/11-02</v>
      </c>
      <c r="F907" s="102" t="s">
        <v>8896</v>
      </c>
      <c r="G907" s="89" t="e">
        <f>VLOOKUP(F907,baza!G:G,1,FALSE)</f>
        <v>#N/A</v>
      </c>
      <c r="H907" s="102" t="s">
        <v>20737</v>
      </c>
      <c r="I907" s="104" t="s">
        <v>20738</v>
      </c>
      <c r="J907" s="105" t="str">
        <f t="shared" si="28"/>
        <v>RPZP.01.03.02-32-073/11-01</v>
      </c>
      <c r="K907" s="104" t="s">
        <v>20739</v>
      </c>
      <c r="L907" s="102" t="s">
        <v>20740</v>
      </c>
      <c r="M907" s="102" t="s">
        <v>8899</v>
      </c>
      <c r="N907" s="102" t="s">
        <v>8898</v>
      </c>
      <c r="O907" s="106" t="s">
        <v>12618</v>
      </c>
      <c r="P907" s="92" t="str">
        <f>VLOOKUP(F907,'[2]kiedy utworzył wop'!B:H,7,FALSE)</f>
        <v>2013-06-17</v>
      </c>
      <c r="Q907" s="107" t="s">
        <v>3297</v>
      </c>
      <c r="R907" s="108" t="str">
        <f t="shared" si="29"/>
        <v>2013</v>
      </c>
      <c r="S907" s="109" t="s">
        <v>3895</v>
      </c>
      <c r="T907" s="96">
        <f>VLOOKUP(F907,'[2]dofinansowanie '!P:AI,20,FALSE)</f>
        <v>7850</v>
      </c>
      <c r="U907" t="str">
        <f>VLOOKUP(F907,'[2]baza umowy'!A:AJ,36,FALSE)</f>
        <v>00 Nie dotyczy</v>
      </c>
      <c r="V907" t="str">
        <f>VLOOKUP(F907,'[2]baza umowy'!H:AH,27,FALSE)</f>
        <v>05 Usługi w zakresie zaawansowanego wsparcia dla przedsiębiorstw i grup przedsiębiorstw</v>
      </c>
      <c r="W907" t="str">
        <f>VLOOKUP(F907,'[2]baza umowy'!H:AK,30,FALSE)</f>
        <v>22 Inne niewyszczególnione usługi</v>
      </c>
      <c r="X907" t="str">
        <f>VLOOKUP(F907,'[2]baza umowy'!A:AM,39,FALSE)</f>
        <v>Biuro Turystyki Skandynawskiej FREGATA</v>
      </c>
      <c r="Y907" t="str">
        <f>VLOOKUP(F907,'[2]baza umowy'!A:AU,47,FALSE)</f>
        <v>osoba fizyczna prowadząca działalność gospodarczą - mikro przedsiębiorstwo</v>
      </c>
      <c r="Z907" t="str">
        <f>VLOOKUP(F907,'[2]baza umowy'!A:AW,49,FALSE)</f>
        <v>przedsiębiorca lub przedsiębiorstwo</v>
      </c>
      <c r="AA907" t="str">
        <f>VLOOKUP(F907,'[2]baza umowy'!A:AL,38,FALSE)</f>
        <v>8550002899</v>
      </c>
    </row>
    <row r="908" spans="1:27" x14ac:dyDescent="0.25">
      <c r="A908" t="str">
        <f>VLOOKUP(F908,'[2]baza umowy'!A:B,2,FALSE)</f>
        <v>RPZP.01.00.00</v>
      </c>
      <c r="B908" t="str">
        <f>VLOOKUP(F908,'[2]baza umowy'!A:C,3,FALSE)</f>
        <v>RPZP.01.03.00</v>
      </c>
      <c r="C908" t="str">
        <f>VLOOKUP(F908,'[2]baza umowy'!A:D,4,FALSE)</f>
        <v>RPZP.01.03.02</v>
      </c>
      <c r="D908" s="102" t="s">
        <v>8883</v>
      </c>
      <c r="E908" s="103" t="str">
        <f>VLOOKUP(F908,'[2]baza umowy'!A:E,5,FALSE)</f>
        <v>RPZP.01.03.02-32-072/11-02</v>
      </c>
      <c r="F908" s="102" t="s">
        <v>8886</v>
      </c>
      <c r="G908" s="89" t="e">
        <f>VLOOKUP(F908,baza!G:G,1,FALSE)</f>
        <v>#N/A</v>
      </c>
      <c r="H908" s="102" t="s">
        <v>20741</v>
      </c>
      <c r="I908" s="104" t="s">
        <v>20742</v>
      </c>
      <c r="J908" s="105" t="str">
        <f t="shared" si="28"/>
        <v>RPZP.01.03.02-32-072/11-01</v>
      </c>
      <c r="K908" s="104" t="s">
        <v>20743</v>
      </c>
      <c r="L908" s="102" t="s">
        <v>20744</v>
      </c>
      <c r="M908" s="102" t="s">
        <v>8889</v>
      </c>
      <c r="N908" s="102" t="s">
        <v>8888</v>
      </c>
      <c r="O908" s="106" t="s">
        <v>12618</v>
      </c>
      <c r="P908" s="92" t="str">
        <f>VLOOKUP(F908,'[2]kiedy utworzył wop'!B:H,7,FALSE)</f>
        <v>2013-06-17</v>
      </c>
      <c r="Q908" s="107" t="s">
        <v>3297</v>
      </c>
      <c r="R908" s="108" t="str">
        <f t="shared" si="29"/>
        <v>2013</v>
      </c>
      <c r="S908" s="109" t="s">
        <v>3895</v>
      </c>
      <c r="T908" s="96">
        <f>VLOOKUP(F908,'[2]dofinansowanie '!P:AI,20,FALSE)</f>
        <v>7850</v>
      </c>
      <c r="U908" t="str">
        <f>VLOOKUP(F908,'[2]baza umowy'!A:AJ,36,FALSE)</f>
        <v>00 Nie dotyczy</v>
      </c>
      <c r="V908" t="str">
        <f>VLOOKUP(F908,'[2]baza umowy'!H:AH,27,FALSE)</f>
        <v>05 Usługi w zakresie zaawansowanego wsparcia dla przedsiębiorstw i grup przedsiębiorstw</v>
      </c>
      <c r="W908" t="str">
        <f>VLOOKUP(F908,'[2]baza umowy'!H:AK,30,FALSE)</f>
        <v>22 Inne niewyszczególnione usługi</v>
      </c>
      <c r="X908" t="str">
        <f>VLOOKUP(F908,'[2]baza umowy'!A:AM,39,FALSE)</f>
        <v>Biothal Lebdowicz Sp. Jawna</v>
      </c>
      <c r="Y908" t="str">
        <f>VLOOKUP(F908,'[2]baza umowy'!A:AU,47,FALSE)</f>
        <v>spółka jawna - mikro przedsiębiorstwo</v>
      </c>
      <c r="Z908" t="str">
        <f>VLOOKUP(F908,'[2]baza umowy'!A:AW,49,FALSE)</f>
        <v>przedsiębiorca lub przedsiębiorstwo</v>
      </c>
      <c r="AA908" t="str">
        <f>VLOOKUP(F908,'[2]baza umowy'!A:AL,38,FALSE)</f>
        <v>9552080183</v>
      </c>
    </row>
    <row r="909" spans="1:27" x14ac:dyDescent="0.25">
      <c r="A909" t="str">
        <f>VLOOKUP(F909,'[2]baza umowy'!A:B,2,FALSE)</f>
        <v>RPZP.08.00.00</v>
      </c>
      <c r="B909" t="str">
        <f>VLOOKUP(F909,'[2]baza umowy'!A:C,3,FALSE)</f>
        <v>RPZP.08.02.00</v>
      </c>
      <c r="C909">
        <f>VLOOKUP(F909,'[2]baza umowy'!A:D,4,FALSE)</f>
        <v>0</v>
      </c>
      <c r="D909" s="102" t="s">
        <v>12449</v>
      </c>
      <c r="E909" s="103" t="str">
        <f>VLOOKUP(F909,'[2]baza umowy'!A:E,5,FALSE)</f>
        <v>RPZP.08.02.00-32-001/12-01</v>
      </c>
      <c r="F909" s="102" t="s">
        <v>12450</v>
      </c>
      <c r="G909" s="89" t="e">
        <f>VLOOKUP(F909,baza!G:G,1,FALSE)</f>
        <v>#N/A</v>
      </c>
      <c r="H909" s="102" t="e">
        <v>#N/A</v>
      </c>
      <c r="I909" s="104" t="s">
        <v>20745</v>
      </c>
      <c r="J909" s="105" t="str">
        <f t="shared" si="28"/>
        <v>RPZP.08.02.00-32-001/12-05</v>
      </c>
      <c r="K909" s="104" t="e">
        <v>#N/A</v>
      </c>
      <c r="L909" s="102" t="e">
        <v>#N/A</v>
      </c>
      <c r="M909" s="102" t="s">
        <v>70</v>
      </c>
      <c r="N909" s="102" t="s">
        <v>69</v>
      </c>
      <c r="O909" s="106" t="s">
        <v>11743</v>
      </c>
      <c r="P909" s="92" t="str">
        <f>VLOOKUP(F909,'[2]kiedy utworzył wop'!B:H,7,FALSE)</f>
        <v>2013-06-19</v>
      </c>
      <c r="Q909" s="107" t="s">
        <v>3297</v>
      </c>
      <c r="R909" s="108" t="str">
        <f t="shared" si="29"/>
        <v>2013</v>
      </c>
      <c r="S909" s="109" t="s">
        <v>12345</v>
      </c>
      <c r="T909" s="96">
        <f>VLOOKUP(F909,'[2]dofinansowanie '!P:AI,20,FALSE)</f>
        <v>1561530.07</v>
      </c>
      <c r="U909" t="str">
        <f>VLOOKUP(F909,'[2]baza umowy'!A:AJ,36,FALSE)</f>
        <v>01 Obszar miejski</v>
      </c>
      <c r="V909" t="str">
        <f>VLOOKUP(F909,'[2]baza umowy'!H:AH,27,FALSE)</f>
        <v>86 Ocena, badania/ekspertyzy, informacja i komunikacja</v>
      </c>
      <c r="W909" t="str">
        <f>VLOOKUP(F909,'[2]baza umowy'!H:AK,30,FALSE)</f>
        <v>17 Administracja publiczna</v>
      </c>
      <c r="X909" t="str">
        <f>VLOOKUP(F909,'[2]baza umowy'!A:AM,39,FALSE)</f>
        <v>Województwo Zachodniopomorskie</v>
      </c>
      <c r="Y909" t="str">
        <f>VLOOKUP(F909,'[2]baza umowy'!A:AU,47,FALSE)</f>
        <v>wspólnota samorządowa - województwo</v>
      </c>
      <c r="Z909" t="str">
        <f>VLOOKUP(F909,'[2]baza umowy'!A:AW,49,FALSE)</f>
        <v>jednostka samorządu terytorialnego, związek lub stowarzyszenie jst</v>
      </c>
      <c r="AA909" t="str">
        <f>VLOOKUP(F909,'[2]baza umowy'!A:AL,38,FALSE)</f>
        <v>8512871498</v>
      </c>
    </row>
    <row r="910" spans="1:27" x14ac:dyDescent="0.25">
      <c r="A910" t="str">
        <f>VLOOKUP(F910,'[2]baza umowy'!A:B,2,FALSE)</f>
        <v>RPZP.01.00.00</v>
      </c>
      <c r="B910" t="str">
        <f>VLOOKUP(F910,'[2]baza umowy'!A:C,3,FALSE)</f>
        <v>RPZP.01.01.00</v>
      </c>
      <c r="C910" t="str">
        <f>VLOOKUP(F910,'[2]baza umowy'!A:D,4,FALSE)</f>
        <v>RPZP.01.01.03</v>
      </c>
      <c r="D910" s="102" t="s">
        <v>12492</v>
      </c>
      <c r="E910" s="103" t="str">
        <f>VLOOKUP(F910,'[2]baza umowy'!A:E,5,FALSE)</f>
        <v>RPZP.01.01.03-32-119/10-01</v>
      </c>
      <c r="F910" s="102" t="s">
        <v>12495</v>
      </c>
      <c r="G910" s="89" t="e">
        <f>VLOOKUP(F910,baza!G:G,1,FALSE)</f>
        <v>#N/A</v>
      </c>
      <c r="H910" s="102" t="s">
        <v>20746</v>
      </c>
      <c r="I910" s="104" t="s">
        <v>12492</v>
      </c>
      <c r="J910" s="105" t="str">
        <f t="shared" si="28"/>
        <v>RPZP.01.01.03-32-119/10-01</v>
      </c>
      <c r="K910" s="104" t="s">
        <v>20747</v>
      </c>
      <c r="L910" s="102" t="s">
        <v>20748</v>
      </c>
      <c r="M910" s="102" t="s">
        <v>12497</v>
      </c>
      <c r="N910" s="102" t="s">
        <v>1962</v>
      </c>
      <c r="O910" s="106" t="s">
        <v>12552</v>
      </c>
      <c r="P910" s="92" t="str">
        <f>VLOOKUP(F910,'[2]kiedy utworzył wop'!B:H,7,FALSE)</f>
        <v>2013-06-20</v>
      </c>
      <c r="Q910" s="107" t="s">
        <v>3297</v>
      </c>
      <c r="R910" s="108" t="str">
        <f t="shared" si="29"/>
        <v>2013</v>
      </c>
      <c r="S910" s="109" t="s">
        <v>3895</v>
      </c>
      <c r="T910" s="96">
        <f>VLOOKUP(F910,'[2]dofinansowanie '!P:AI,20,FALSE)</f>
        <v>229387.2</v>
      </c>
      <c r="U910" t="str">
        <f>VLOOKUP(F910,'[2]baza umowy'!A:AJ,36,FALSE)</f>
        <v>01 Obszar miejski</v>
      </c>
      <c r="V910" t="str">
        <f>VLOOKUP(F910,'[2]baza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10" t="str">
        <f>VLOOKUP(F910,'[2]baza umowy'!H:AK,30,FALSE)</f>
        <v>22 Inne niewyszczególnione usługi</v>
      </c>
      <c r="X910" t="str">
        <f>VLOOKUP(F910,'[2]baza umowy'!A:AM,39,FALSE)</f>
        <v>Agencja Reklamowo-Handlowa "STARNAŚ" Piotr Starnawski</v>
      </c>
      <c r="Y910" t="str">
        <f>VLOOKUP(F910,'[2]baza umowy'!A:AU,47,FALSE)</f>
        <v>osoba fizyczna prowadząca działalność gospodarczą - mikro przedsiębiorstwo</v>
      </c>
      <c r="Z910" t="str">
        <f>VLOOKUP(F910,'[2]baza umowy'!A:AW,49,FALSE)</f>
        <v>przedsiębiorca lub przedsiębiorstwo</v>
      </c>
      <c r="AA910" t="str">
        <f>VLOOKUP(F910,'[2]baza umowy'!A:AL,38,FALSE)</f>
        <v>6691473223</v>
      </c>
    </row>
    <row r="911" spans="1:27" x14ac:dyDescent="0.25">
      <c r="A911" s="61" t="str">
        <f>VLOOKUP(F911,'[2]baza umowy'!A:B,2,FALSE)</f>
        <v>RPZP.02.00.00</v>
      </c>
      <c r="B911" s="61" t="str">
        <f>VLOOKUP(F911,'[2]baza umowy'!A:C,3,FALSE)</f>
        <v>RPZP.02.01.00</v>
      </c>
      <c r="C911" s="61" t="str">
        <f>VLOOKUP(F911,'[2]baza umowy'!A:D,4,FALSE)</f>
        <v>RPZP.02.01.02</v>
      </c>
      <c r="D911" s="110" t="s">
        <v>9652</v>
      </c>
      <c r="E911" s="111" t="str">
        <f>VLOOKUP(F911,'[2]baza umowy'!A:E,5,FALSE)</f>
        <v>RPZP.02.01.02-32-069/09-06</v>
      </c>
      <c r="F911" s="110" t="s">
        <v>9655</v>
      </c>
      <c r="G911" s="89" t="e">
        <f>VLOOKUP(F911,baza!G:G,1,FALSE)</f>
        <v>#N/A</v>
      </c>
      <c r="H911" s="110" t="s">
        <v>20749</v>
      </c>
      <c r="I911" s="112" t="s">
        <v>20750</v>
      </c>
      <c r="J911" s="113" t="str">
        <f t="shared" si="28"/>
        <v>RPZP.02.01.02-32-069/09-07</v>
      </c>
      <c r="K911" s="112" t="s">
        <v>20751</v>
      </c>
      <c r="L911" s="110" t="s">
        <v>20752</v>
      </c>
      <c r="M911" s="110" t="s">
        <v>9659</v>
      </c>
      <c r="N911" s="110" t="s">
        <v>9658</v>
      </c>
      <c r="O911" s="114" t="s">
        <v>11040</v>
      </c>
      <c r="P911" s="92" t="str">
        <f>VLOOKUP(F911,'[2]kiedy utworzył wop'!B:H,7,FALSE)</f>
        <v>2013-06-25</v>
      </c>
      <c r="Q911" s="107" t="s">
        <v>3297</v>
      </c>
      <c r="R911" s="115" t="str">
        <f t="shared" si="29"/>
        <v>2013</v>
      </c>
      <c r="S911" s="116" t="s">
        <v>11040</v>
      </c>
      <c r="T911" s="96">
        <f>VLOOKUP(F911,'[2]dofinansowanie '!P:AI,20,FALSE)</f>
        <v>378439.48</v>
      </c>
      <c r="U911" s="61" t="str">
        <f>VLOOKUP(F911,'[2]baza umowy'!A:AJ,36,FALSE)</f>
        <v>05 Obszary wiejskie (poza obszarami górskimi, wyspami lub o niskiej i bardzo niskiej gęstości zaludnienia)</v>
      </c>
      <c r="V911" s="61" t="str">
        <f>VLOOKUP(F911,'[2]baza umowy'!H:AH,27,FALSE)</f>
        <v>23 Drogi regionalne/lokalne</v>
      </c>
      <c r="W911" s="61" t="str">
        <f>VLOOKUP(F911,'[2]baza umowy'!H:AK,30,FALSE)</f>
        <v>00 Nie dotyczy</v>
      </c>
      <c r="X911" s="61" t="str">
        <f>VLOOKUP(F911,'[2]baza umowy'!A:AM,39,FALSE)</f>
        <v>Gmina Drawno</v>
      </c>
      <c r="Y911" s="61" t="str">
        <f>VLOOKUP(F911,'[2]baza umowy'!A:AU,47,FALSE)</f>
        <v>wspólnota samorządowa</v>
      </c>
      <c r="Z911" s="61" t="str">
        <f>VLOOKUP(F911,'[2]baza umowy'!A:AW,49,FALSE)</f>
        <v>jednostka samorządu terytorialnego, związek lub stowarzyszenie jst</v>
      </c>
      <c r="AA911" s="61" t="str">
        <f>VLOOKUP(F911,'[2]baza umowy'!A:AL,38,FALSE)</f>
        <v>5941536451</v>
      </c>
    </row>
    <row r="912" spans="1:27" x14ac:dyDescent="0.25">
      <c r="A912" t="str">
        <f>VLOOKUP(F912,'[2]baza umowy'!A:B,2,FALSE)</f>
        <v>RPZP.01.00.00</v>
      </c>
      <c r="B912" t="str">
        <f>VLOOKUP(F912,'[2]baza umowy'!A:C,3,FALSE)</f>
        <v>RPZP.01.03.00</v>
      </c>
      <c r="C912" t="str">
        <f>VLOOKUP(F912,'[2]baza umowy'!A:D,4,FALSE)</f>
        <v>RPZP.01.03.02</v>
      </c>
      <c r="D912" s="102" t="s">
        <v>10042</v>
      </c>
      <c r="E912" s="103" t="str">
        <f>VLOOKUP(F912,'[2]baza umowy'!A:E,5,FALSE)</f>
        <v>RPZP.01.03.02-32-076/11-03</v>
      </c>
      <c r="F912" s="102" t="s">
        <v>10045</v>
      </c>
      <c r="G912" s="89" t="e">
        <f>VLOOKUP(F912,baza!G:G,1,FALSE)</f>
        <v>#N/A</v>
      </c>
      <c r="H912" s="102" t="s">
        <v>20753</v>
      </c>
      <c r="I912" s="104" t="s">
        <v>20754</v>
      </c>
      <c r="J912" s="105" t="str">
        <f t="shared" si="28"/>
        <v>RPZP.01.03.02-32-076/11-01</v>
      </c>
      <c r="K912" s="104" t="s">
        <v>20755</v>
      </c>
      <c r="L912" s="102" t="s">
        <v>20756</v>
      </c>
      <c r="M912" s="102" t="s">
        <v>8016</v>
      </c>
      <c r="N912" s="102" t="s">
        <v>8015</v>
      </c>
      <c r="O912" s="106" t="s">
        <v>12627</v>
      </c>
      <c r="P912" s="92" t="str">
        <f>VLOOKUP(F912,'[2]kiedy utworzył wop'!B:H,7,FALSE)</f>
        <v>2013-06-25</v>
      </c>
      <c r="Q912" s="107" t="s">
        <v>3297</v>
      </c>
      <c r="R912" s="108" t="str">
        <f t="shared" si="29"/>
        <v>2013</v>
      </c>
      <c r="S912" s="109" t="s">
        <v>14396</v>
      </c>
      <c r="T912" s="96">
        <f>VLOOKUP(F912,'[2]dofinansowanie '!P:AI,20,FALSE)</f>
        <v>15897.51</v>
      </c>
      <c r="U912" t="str">
        <f>VLOOKUP(F912,'[2]baza umowy'!A:AJ,36,FALSE)</f>
        <v>00 Nie dotyczy</v>
      </c>
      <c r="V912" t="str">
        <f>VLOOKUP(F912,'[2]baza umowy'!H:AH,27,FALSE)</f>
        <v>05 Usługi w zakresie zaawansowanego wsparcia dla przedsiębiorstw i grup przedsiębiorstw</v>
      </c>
      <c r="W912" t="str">
        <f>VLOOKUP(F912,'[2]baza umowy'!H:AK,30,FALSE)</f>
        <v>06 Nieokreślony przemysł wytwórczy</v>
      </c>
      <c r="X912" t="str">
        <f>VLOOKUP(F912,'[2]baza umowy'!A:AM,39,FALSE)</f>
        <v>CELLCO COMMUNICATIONS SPÓŁKA Z OGRANICZONĄ ODPOWIEDZIALNOŚCIĄ</v>
      </c>
      <c r="Y912" t="str">
        <f>VLOOKUP(F912,'[2]baza umowy'!A:AU,47,FALSE)</f>
        <v>spółka z ograniczoną odpowiedzialnością - małe przedsiębiorstwo</v>
      </c>
      <c r="Z912" t="str">
        <f>VLOOKUP(F912,'[2]baza umowy'!A:AW,49,FALSE)</f>
        <v>przedsiębiorca lub przedsiębiorstwo</v>
      </c>
      <c r="AA912" t="str">
        <f>VLOOKUP(F912,'[2]baza umowy'!A:AL,38,FALSE)</f>
        <v>8521826706</v>
      </c>
    </row>
    <row r="913" spans="1:27" x14ac:dyDescent="0.25">
      <c r="A913" t="str">
        <f>VLOOKUP(F913,'[2]baza umowy'!A:B,2,FALSE)</f>
        <v>RPZP.01.00.00</v>
      </c>
      <c r="B913" t="str">
        <f>VLOOKUP(F913,'[2]baza umowy'!A:C,3,FALSE)</f>
        <v>RPZP.01.01.00</v>
      </c>
      <c r="C913" t="str">
        <f>VLOOKUP(F913,'[2]baza umowy'!A:D,4,FALSE)</f>
        <v>RPZP.01.01.02</v>
      </c>
      <c r="D913" s="102" t="s">
        <v>11737</v>
      </c>
      <c r="E913" s="103" t="str">
        <f>VLOOKUP(F913,'[2]baza umowy'!A:E,5,FALSE)</f>
        <v>RPZP.01.01.02-32-225/09-03</v>
      </c>
      <c r="F913" s="102" t="s">
        <v>11740</v>
      </c>
      <c r="G913" s="89" t="e">
        <f>VLOOKUP(F913,baza!G:G,1,FALSE)</f>
        <v>#N/A</v>
      </c>
      <c r="H913" s="102" t="s">
        <v>20757</v>
      </c>
      <c r="I913" s="104" t="s">
        <v>20758</v>
      </c>
      <c r="J913" s="105" t="str">
        <f t="shared" si="28"/>
        <v>RPZP.01.01.02-32-225/09-10</v>
      </c>
      <c r="K913" s="104" t="s">
        <v>20759</v>
      </c>
      <c r="L913" s="102" t="s">
        <v>20760</v>
      </c>
      <c r="M913" s="102" t="s">
        <v>10037</v>
      </c>
      <c r="N913" s="102" t="s">
        <v>10036</v>
      </c>
      <c r="O913" s="106" t="s">
        <v>11741</v>
      </c>
      <c r="P913" s="92" t="str">
        <f>VLOOKUP(F913,'[2]kiedy utworzył wop'!B:H,7,FALSE)</f>
        <v>2013-06-25</v>
      </c>
      <c r="Q913" s="107" t="s">
        <v>3297</v>
      </c>
      <c r="R913" s="108" t="str">
        <f t="shared" si="29"/>
        <v>2013</v>
      </c>
      <c r="S913" s="109" t="s">
        <v>3895</v>
      </c>
      <c r="T913" s="96">
        <f>VLOOKUP(F913,'[2]dofinansowanie '!P:AI,20,FALSE)</f>
        <v>1043248.83</v>
      </c>
      <c r="U913" t="str">
        <f>VLOOKUP(F913,'[2]baza umowy'!A:AJ,36,FALSE)</f>
        <v>01 Obszar miejski</v>
      </c>
      <c r="V913" t="str">
        <f>VLOOKUP(F913,'[2]baza umowy'!H:AH,27,FALSE)</f>
        <v>08 Inne inwestycje w przedsiębiorstwa</v>
      </c>
      <c r="W913" t="str">
        <f>VLOOKUP(F913,'[2]baza umowy'!H:AK,30,FALSE)</f>
        <v>06 Nieokreślony przemysł wytwórczy</v>
      </c>
      <c r="X913" t="str">
        <f>VLOOKUP(F913,'[2]baza umowy'!A:AM,39,FALSE)</f>
        <v>Plastic Form B.Jagiełło-Waszkiel, A.Waszkiel, J.Wiśniewska, A.Wiśniewski Spółka Jawna</v>
      </c>
      <c r="Y913" t="str">
        <f>VLOOKUP(F913,'[2]baza umowy'!A:AU,47,FALSE)</f>
        <v>spółka jawna - średnie przedsiębiorstwo</v>
      </c>
      <c r="Z913" t="str">
        <f>VLOOKUP(F913,'[2]baza umowy'!A:AW,49,FALSE)</f>
        <v>przedsiębiorca lub przedsiębiorstwo</v>
      </c>
      <c r="AA913" t="str">
        <f>VLOOKUP(F913,'[2]baza umowy'!A:AL,38,FALSE)</f>
        <v>6720050259</v>
      </c>
    </row>
    <row r="914" spans="1:27" x14ac:dyDescent="0.25">
      <c r="A914" t="str">
        <f>VLOOKUP(F914,'[2]baza umowy'!A:B,2,FALSE)</f>
        <v>RPZP.04.00.00</v>
      </c>
      <c r="B914" t="str">
        <f>VLOOKUP(F914,'[2]baza umowy'!A:C,3,FALSE)</f>
        <v>RPZP.04.02.00</v>
      </c>
      <c r="C914">
        <f>VLOOKUP(F914,'[2]baza umowy'!A:D,4,FALSE)</f>
        <v>0</v>
      </c>
      <c r="D914" s="102" t="s">
        <v>12091</v>
      </c>
      <c r="E914" s="103" t="str">
        <f>VLOOKUP(F914,'[2]baza umowy'!A:E,5,FALSE)</f>
        <v>RPZP.04.02.00-32-021/11-03</v>
      </c>
      <c r="F914" s="102" t="s">
        <v>12094</v>
      </c>
      <c r="G914" s="89" t="e">
        <f>VLOOKUP(F914,baza!G:G,1,FALSE)</f>
        <v>#N/A</v>
      </c>
      <c r="H914" s="102" t="s">
        <v>20761</v>
      </c>
      <c r="I914" s="104" t="s">
        <v>20762</v>
      </c>
      <c r="J914" s="105" t="str">
        <f t="shared" si="28"/>
        <v>RPZP.04.02.00-32-021/11-01</v>
      </c>
      <c r="K914" s="104" t="s">
        <v>20763</v>
      </c>
      <c r="L914" s="102" t="s">
        <v>20764</v>
      </c>
      <c r="M914" s="102" t="s">
        <v>5754</v>
      </c>
      <c r="N914" s="102" t="s">
        <v>5753</v>
      </c>
      <c r="O914" s="106" t="s">
        <v>12618</v>
      </c>
      <c r="P914" s="92" t="str">
        <f>VLOOKUP(F914,'[2]kiedy utworzył wop'!B:H,7,FALSE)</f>
        <v>2013-06-28</v>
      </c>
      <c r="Q914" s="107" t="s">
        <v>3297</v>
      </c>
      <c r="R914" s="108" t="str">
        <f t="shared" si="29"/>
        <v>2013</v>
      </c>
      <c r="S914" s="109" t="s">
        <v>14396</v>
      </c>
      <c r="T914" s="96">
        <f>VLOOKUP(F914,'[2]dofinansowanie '!P:AI,20,FALSE)</f>
        <v>196142.97</v>
      </c>
      <c r="U914" t="str">
        <f>VLOOKUP(F914,'[2]baza umowy'!A:AJ,36,FALSE)</f>
        <v>05 Obszary wiejskie (poza obszarami górskimi, wyspami lub o niskiej i bardzo niskiej gęstości zaludnienia)</v>
      </c>
      <c r="V914" t="str">
        <f>VLOOKUP(F914,'[2]baza umowy'!H:AH,27,FALSE)</f>
        <v>44 Gospodarka odpadami komunalnymi i przemysłowymi</v>
      </c>
      <c r="W914" t="str">
        <f>VLOOKUP(F914,'[2]baza umowy'!H:AK,30,FALSE)</f>
        <v>21 Działalność związana ze środowiskiem naturalnym</v>
      </c>
      <c r="X914" t="str">
        <f>VLOOKUP(F914,'[2]baza umowy'!A:AM,39,FALSE)</f>
        <v>Gmina Banie</v>
      </c>
      <c r="Y914" t="str">
        <f>VLOOKUP(F914,'[2]baza umowy'!A:AU,47,FALSE)</f>
        <v>wspólnota samorządowa - gmina</v>
      </c>
      <c r="Z914" t="str">
        <f>VLOOKUP(F914,'[2]baza umowy'!A:AW,49,FALSE)</f>
        <v>jednostka samorządu terytorialnego, związek lub stowarzyszenie jst</v>
      </c>
      <c r="AA914" t="str">
        <f>VLOOKUP(F914,'[2]baza umowy'!A:AL,38,FALSE)</f>
        <v>8581726138</v>
      </c>
    </row>
    <row r="915" spans="1:27" x14ac:dyDescent="0.25">
      <c r="A915" t="str">
        <f>VLOOKUP(F915,'[2]baza umowy'!A:B,2,FALSE)</f>
        <v>RPZP.01.00.00</v>
      </c>
      <c r="B915" t="str">
        <f>VLOOKUP(F915,'[2]baza umowy'!A:C,3,FALSE)</f>
        <v>RPZP.01.03.00</v>
      </c>
      <c r="C915" t="str">
        <f>VLOOKUP(F915,'[2]baza umowy'!A:D,4,FALSE)</f>
        <v>RPZP.01.03.02</v>
      </c>
      <c r="D915" s="102" t="s">
        <v>9977</v>
      </c>
      <c r="E915" s="103" t="str">
        <f>VLOOKUP(F915,'[2]baza umowy'!A:E,5,FALSE)</f>
        <v>RPZP.01.03.02-32-056/11-03</v>
      </c>
      <c r="F915" s="102" t="s">
        <v>9980</v>
      </c>
      <c r="G915" s="89" t="e">
        <f>VLOOKUP(F915,baza!G:G,1,FALSE)</f>
        <v>#N/A</v>
      </c>
      <c r="H915" s="102" t="s">
        <v>20765</v>
      </c>
      <c r="I915" s="104" t="s">
        <v>9977</v>
      </c>
      <c r="J915" s="105" t="str">
        <f t="shared" si="28"/>
        <v>RPZP.01.03.02-32-056/11-03</v>
      </c>
      <c r="K915" s="104" t="s">
        <v>20766</v>
      </c>
      <c r="L915" s="102" t="s">
        <v>20767</v>
      </c>
      <c r="M915" s="102" t="s">
        <v>9966</v>
      </c>
      <c r="N915" s="102" t="s">
        <v>9965</v>
      </c>
      <c r="O915" s="106" t="s">
        <v>11743</v>
      </c>
      <c r="P915" s="92" t="str">
        <f>VLOOKUP(F915,'[2]kiedy utworzył wop'!B:H,7,FALSE)</f>
        <v>2013-06-28</v>
      </c>
      <c r="Q915" s="107" t="s">
        <v>3297</v>
      </c>
      <c r="R915" s="108" t="str">
        <f t="shared" si="29"/>
        <v>2013</v>
      </c>
      <c r="S915" s="109" t="s">
        <v>3895</v>
      </c>
      <c r="T915" s="96">
        <f>VLOOKUP(F915,'[2]dofinansowanie '!P:AI,20,FALSE)</f>
        <v>18403.560000000001</v>
      </c>
      <c r="U915" t="str">
        <f>VLOOKUP(F915,'[2]baza umowy'!A:AJ,36,FALSE)</f>
        <v>00 Nie dotyczy</v>
      </c>
      <c r="V915" t="str">
        <f>VLOOKUP(F915,'[2]baza umowy'!H:AH,27,FALSE)</f>
        <v>05 Usługi w zakresie zaawansowanego wsparcia dla przedsiębiorstw i grup przedsiębiorstw</v>
      </c>
      <c r="W915" t="str">
        <f>VLOOKUP(F915,'[2]baza umowy'!H:AK,30,FALSE)</f>
        <v>13 Handel hurtowy i detaliczny</v>
      </c>
      <c r="X915" t="str">
        <f>VLOOKUP(F915,'[2]baza umowy'!A:AM,39,FALSE)</f>
        <v>Beatex Beata Molenda</v>
      </c>
      <c r="Y915" t="str">
        <f>VLOOKUP(F915,'[2]baza umowy'!A:AU,47,FALSE)</f>
        <v>osoba fizyczna prowadząca działalność gospodarczą - mikro przedsiębiorstwo</v>
      </c>
      <c r="Z915" t="str">
        <f>VLOOKUP(F915,'[2]baza umowy'!A:AW,49,FALSE)</f>
        <v>przedsiębiorca lub przedsiębiorstwo</v>
      </c>
      <c r="AA915" t="str">
        <f>VLOOKUP(F915,'[2]baza umowy'!A:AL,38,FALSE)</f>
        <v>8521751687</v>
      </c>
    </row>
    <row r="916" spans="1:27" x14ac:dyDescent="0.25">
      <c r="A916" t="str">
        <f>VLOOKUP(F916,'[2]baza umowy'!A:B,2,FALSE)</f>
        <v>RPZP.01.00.00</v>
      </c>
      <c r="B916" t="str">
        <f>VLOOKUP(F916,'[2]baza umowy'!A:C,3,FALSE)</f>
        <v>RPZP.01.01.00</v>
      </c>
      <c r="C916" t="str">
        <f>VLOOKUP(F916,'[2]baza umowy'!A:D,4,FALSE)</f>
        <v>RPZP.01.01.02</v>
      </c>
      <c r="D916" s="102" t="s">
        <v>11224</v>
      </c>
      <c r="E916" s="103" t="str">
        <f>VLOOKUP(F916,'[2]baza umowy'!A:E,5,FALSE)</f>
        <v>RPZP.01.01.02-32-158/09-03</v>
      </c>
      <c r="F916" s="102" t="s">
        <v>11227</v>
      </c>
      <c r="G916" s="89" t="e">
        <f>VLOOKUP(F916,baza!G:G,1,FALSE)</f>
        <v>#N/A</v>
      </c>
      <c r="H916" s="102" t="s">
        <v>20768</v>
      </c>
      <c r="I916" s="104" t="s">
        <v>20769</v>
      </c>
      <c r="J916" s="105" t="str">
        <f t="shared" si="28"/>
        <v>RPZP.01.01.02-32-158/09-05</v>
      </c>
      <c r="K916" s="104" t="s">
        <v>20770</v>
      </c>
      <c r="L916" s="102" t="s">
        <v>20771</v>
      </c>
      <c r="M916" s="102" t="s">
        <v>11230</v>
      </c>
      <c r="N916" s="102" t="s">
        <v>11229</v>
      </c>
      <c r="O916" s="106" t="s">
        <v>13271</v>
      </c>
      <c r="P916" s="92" t="str">
        <f>VLOOKUP(F916,'[2]kiedy utworzył wop'!B:H,7,FALSE)</f>
        <v>2013-06-28</v>
      </c>
      <c r="Q916" s="107" t="s">
        <v>3297</v>
      </c>
      <c r="R916" s="108" t="str">
        <f t="shared" si="29"/>
        <v>2013</v>
      </c>
      <c r="S916" s="109" t="s">
        <v>14396</v>
      </c>
      <c r="T916" s="96">
        <f>VLOOKUP(F916,'[2]dofinansowanie '!P:AI,20,FALSE)</f>
        <v>495826.65</v>
      </c>
      <c r="U916" t="str">
        <f>VLOOKUP(F916,'[2]baza umowy'!A:AJ,36,FALSE)</f>
        <v>01 Obszar miejski</v>
      </c>
      <c r="V916" t="str">
        <f>VLOOKUP(F916,'[2]baza umowy'!H:AH,27,FALSE)</f>
        <v>08 Inne inwestycje w przedsiębiorstwa</v>
      </c>
      <c r="W916" t="str">
        <f>VLOOKUP(F916,'[2]baza umowy'!H:AK,30,FALSE)</f>
        <v>22 Inne niewyszczególnione usługi</v>
      </c>
      <c r="X916" t="str">
        <f>VLOOKUP(F916,'[2]baza umowy'!A:AM,39,FALSE)</f>
        <v>MAGEMAR Polska Spółka z ograniczona odpowiedzialnością</v>
      </c>
      <c r="Y916" t="str">
        <f>VLOOKUP(F916,'[2]baza umowy'!A:AU,47,FALSE)</f>
        <v>spółka z ograniczoną odpowiedzialnością - średnie przedsiębiorstwo</v>
      </c>
      <c r="Z916" t="str">
        <f>VLOOKUP(F916,'[2]baza umowy'!A:AW,49,FALSE)</f>
        <v>przedsiębiorca lub przedsiębiorstwo</v>
      </c>
      <c r="AA916" t="str">
        <f>VLOOKUP(F916,'[2]baza umowy'!A:AL,38,FALSE)</f>
        <v>8512582400</v>
      </c>
    </row>
    <row r="917" spans="1:27" x14ac:dyDescent="0.25">
      <c r="A917" t="str">
        <f>VLOOKUP(F917,'[2]baza umowy'!A:B,2,FALSE)</f>
        <v>RPZP.01.00.00</v>
      </c>
      <c r="B917" t="str">
        <f>VLOOKUP(F917,'[2]baza umowy'!A:C,3,FALSE)</f>
        <v>RPZP.01.01.00</v>
      </c>
      <c r="C917" t="str">
        <f>VLOOKUP(F917,'[2]baza umowy'!A:D,4,FALSE)</f>
        <v>RPZP.01.01.02</v>
      </c>
      <c r="D917" s="102" t="s">
        <v>20772</v>
      </c>
      <c r="E917" s="103" t="str">
        <f>VLOOKUP(F917,'[2]baza umowy'!A:E,5,FALSE)</f>
        <v>RPZP.01.01.02-32-146/10-04</v>
      </c>
      <c r="F917" s="102" t="s">
        <v>9819</v>
      </c>
      <c r="G917" s="89" t="e">
        <f>VLOOKUP(F917,baza!G:G,1,FALSE)</f>
        <v>#N/A</v>
      </c>
      <c r="H917" s="102" t="s">
        <v>20773</v>
      </c>
      <c r="I917" s="104" t="s">
        <v>9816</v>
      </c>
      <c r="J917" s="105" t="str">
        <f t="shared" si="28"/>
        <v>RPZP.01.01.02-32-146/10-04</v>
      </c>
      <c r="K917" s="104" t="s">
        <v>20774</v>
      </c>
      <c r="L917" s="102" t="s">
        <v>20775</v>
      </c>
      <c r="M917" s="102" t="s">
        <v>9822</v>
      </c>
      <c r="N917" s="102" t="s">
        <v>9821</v>
      </c>
      <c r="O917" s="106" t="s">
        <v>9981</v>
      </c>
      <c r="P917" s="92" t="str">
        <f>VLOOKUP(F917,'[2]kiedy utworzył wop'!B:H,7,FALSE)</f>
        <v>2013-06-28</v>
      </c>
      <c r="Q917" s="107" t="s">
        <v>3297</v>
      </c>
      <c r="R917" s="108" t="str">
        <f t="shared" si="29"/>
        <v>2013</v>
      </c>
      <c r="S917" s="109" t="s">
        <v>8655</v>
      </c>
      <c r="T917" s="96">
        <f>VLOOKUP(F917,'[2]dofinansowanie '!P:AI,20,FALSE)</f>
        <v>1971138.48</v>
      </c>
      <c r="U917" t="str">
        <f>VLOOKUP(F917,'[2]baza umowy'!A:AJ,36,FALSE)</f>
        <v>01 Obszar miejski</v>
      </c>
      <c r="V917" t="str">
        <f>VLOOKUP(F917,'[2]baza umowy'!H:AH,27,FALSE)</f>
        <v>08 Inne inwestycje w przedsiębiorstwa</v>
      </c>
      <c r="W917" t="str">
        <f>VLOOKUP(F917,'[2]baza umowy'!H:AK,30,FALSE)</f>
        <v>12 Budownictwo</v>
      </c>
      <c r="X917" t="str">
        <f>VLOOKUP(F917,'[2]baza umowy'!A:AM,39,FALSE)</f>
        <v>IZOLER spółka z ograniczoną odpowiedzialnością spółka komandytowa</v>
      </c>
      <c r="Y917" t="str">
        <f>VLOOKUP(F917,'[2]baza umowy'!A:AU,47,FALSE)</f>
        <v>osoba fizyczna prowadząca działalność gospodarczą - małe przedsiębiorstwo</v>
      </c>
      <c r="Z917" t="str">
        <f>VLOOKUP(F917,'[2]baza umowy'!A:AW,49,FALSE)</f>
        <v>przedsiębiorca lub przedsiębiorstwo</v>
      </c>
      <c r="AA917" t="str">
        <f>VLOOKUP(F917,'[2]baza umowy'!A:AL,38,FALSE)</f>
        <v>9551628822</v>
      </c>
    </row>
    <row r="918" spans="1:27" x14ac:dyDescent="0.25">
      <c r="A918" t="str">
        <f>VLOOKUP(F918,'[2]baza umowy'!A:B,2,FALSE)</f>
        <v>RPZP.01.00.00</v>
      </c>
      <c r="B918" t="str">
        <f>VLOOKUP(F918,'[2]baza umowy'!A:C,3,FALSE)</f>
        <v>RPZP.01.03.00</v>
      </c>
      <c r="C918" t="str">
        <f>VLOOKUP(F918,'[2]baza umowy'!A:D,4,FALSE)</f>
        <v>RPZP.01.03.01</v>
      </c>
      <c r="D918" s="102" t="s">
        <v>11949</v>
      </c>
      <c r="E918" s="103" t="str">
        <f>VLOOKUP(F918,'[2]baza umowy'!A:E,5,FALSE)</f>
        <v>RPZP.01.03.01-32-025/12-01</v>
      </c>
      <c r="F918" s="102" t="s">
        <v>11952</v>
      </c>
      <c r="G918" s="89" t="e">
        <f>VLOOKUP(F918,baza!G:G,1,FALSE)</f>
        <v>#N/A</v>
      </c>
      <c r="H918" s="102" t="s">
        <v>20776</v>
      </c>
      <c r="I918" s="104" t="s">
        <v>20777</v>
      </c>
      <c r="J918" s="105" t="str">
        <f t="shared" si="28"/>
        <v>RPZP.01.03.01-32-025/12-02</v>
      </c>
      <c r="K918" s="104" t="s">
        <v>20778</v>
      </c>
      <c r="L918" s="102" t="s">
        <v>20779</v>
      </c>
      <c r="M918" s="102" t="s">
        <v>2848</v>
      </c>
      <c r="N918" s="102" t="s">
        <v>2847</v>
      </c>
      <c r="O918" s="106" t="s">
        <v>9981</v>
      </c>
      <c r="P918" s="92" t="str">
        <f>VLOOKUP(F918,'[2]kiedy utworzył wop'!B:H,7,FALSE)</f>
        <v>2013-06-28</v>
      </c>
      <c r="Q918" s="107" t="s">
        <v>3297</v>
      </c>
      <c r="R918" s="108" t="str">
        <f t="shared" si="29"/>
        <v>2013</v>
      </c>
      <c r="S918" s="109" t="s">
        <v>14396</v>
      </c>
      <c r="T918" s="96">
        <f>VLOOKUP(F918,'[2]dofinansowanie '!P:AI,20,FALSE)</f>
        <v>15000</v>
      </c>
      <c r="U918" t="str">
        <f>VLOOKUP(F918,'[2]baza umowy'!A:AJ,36,FALSE)</f>
        <v>01 Obszar miejski</v>
      </c>
      <c r="V918" t="str">
        <f>VLOOKUP(F918,'[2]baza umowy'!H:AH,27,FALSE)</f>
        <v>05 Usługi w zakresie zaawansowanego wsparcia dla przedsiębiorstw i grup przedsiębiorstw</v>
      </c>
      <c r="W918" t="str">
        <f>VLOOKUP(F918,'[2]baza umowy'!H:AK,30,FALSE)</f>
        <v>22 Inne niewyszczególnione usługi</v>
      </c>
      <c r="X918" t="str">
        <f>VLOOKUP(F918,'[2]baza umowy'!A:AM,39,FALSE)</f>
        <v>USŁUGOWY ZAKŁAD PRALNICZY MAREK SOBCZYK</v>
      </c>
      <c r="Y918" t="str">
        <f>VLOOKUP(F918,'[2]baza umowy'!A:AU,47,FALSE)</f>
        <v>osoba fizyczna prowadząca działalność gospodarczą - małe przedsiębiorstwo</v>
      </c>
      <c r="Z918" t="str">
        <f>VLOOKUP(F918,'[2]baza umowy'!A:AW,49,FALSE)</f>
        <v>przedsiębiorca lub przedsiębiorstwo</v>
      </c>
      <c r="AA918" t="str">
        <f>VLOOKUP(F918,'[2]baza umowy'!A:AL,38,FALSE)</f>
        <v>6711027723</v>
      </c>
    </row>
    <row r="919" spans="1:27" x14ac:dyDescent="0.25">
      <c r="A919" t="str">
        <f>VLOOKUP(F919,'[2]baza umowy'!A:B,2,FALSE)</f>
        <v>RPZP.01.00.00</v>
      </c>
      <c r="B919" t="str">
        <f>VLOOKUP(F919,'[2]baza umowy'!A:C,3,FALSE)</f>
        <v>RPZP.01.01.00</v>
      </c>
      <c r="C919" t="str">
        <f>VLOOKUP(F919,'[2]baza umowy'!A:D,4,FALSE)</f>
        <v>RPZP.01.01.01</v>
      </c>
      <c r="D919" s="102" t="s">
        <v>20780</v>
      </c>
      <c r="E919" s="103" t="str">
        <f>VLOOKUP(F919,'[2]baza umowy'!A:E,5,FALSE)</f>
        <v>RPZP.01.01.01-32-177/08-02</v>
      </c>
      <c r="F919" s="102" t="s">
        <v>568</v>
      </c>
      <c r="G919" s="89" t="e">
        <f>VLOOKUP(F919,baza!G:G,1,FALSE)</f>
        <v>#N/A</v>
      </c>
      <c r="H919" s="102" t="s">
        <v>20781</v>
      </c>
      <c r="I919" s="104" t="s">
        <v>20780</v>
      </c>
      <c r="J919" s="105" t="str">
        <f t="shared" si="28"/>
        <v>RPZP.01.01.01-32-177/08-01</v>
      </c>
      <c r="K919" s="104" t="s">
        <v>20782</v>
      </c>
      <c r="L919" s="102" t="s">
        <v>20783</v>
      </c>
      <c r="M919" s="102" t="s">
        <v>20784</v>
      </c>
      <c r="N919" s="102" t="s">
        <v>574</v>
      </c>
      <c r="O919" s="106" t="s">
        <v>12759</v>
      </c>
      <c r="P919" s="92" t="str">
        <f>VLOOKUP(F919,'[2]kiedy utworzył wop'!B:H,7,FALSE)</f>
        <v>2013-07-02</v>
      </c>
      <c r="Q919" s="107" t="s">
        <v>12730</v>
      </c>
      <c r="R919" s="108" t="str">
        <f t="shared" si="29"/>
        <v>2013</v>
      </c>
      <c r="S919" s="109" t="s">
        <v>14396</v>
      </c>
      <c r="T919" s="96">
        <f>VLOOKUP(F919,'[2]dofinansowanie '!P:AI,20,FALSE)</f>
        <v>861090.94</v>
      </c>
      <c r="U919" t="str">
        <f>VLOOKUP(F919,'[2]baza umowy'!A:AJ,36,FALSE)</f>
        <v>05 Obszary wiejskie (poza obszarami górskimi, wyspami lub o niskiej i bardzo niskiej gęstości zaludnienia)</v>
      </c>
      <c r="V919" t="str">
        <f>VLOOKUP(F919,'[2]baza umowy'!H:AH,27,FALSE)</f>
        <v>08 Inne inwestycje w przedsiębiorstwa</v>
      </c>
      <c r="W919" t="str">
        <f>VLOOKUP(F919,'[2]baza umowy'!H:AK,30,FALSE)</f>
        <v>06 Nieokreślony przemysł wytwórczy</v>
      </c>
      <c r="X919" t="str">
        <f>VLOOKUP(F919,'[2]baza umowy'!A:AM,39,FALSE)</f>
        <v>FP WENGLON spółka z ograniczoną odpowiedzialnością spółka komandytowa</v>
      </c>
      <c r="Y919" t="str">
        <f>VLOOKUP(F919,'[2]baza umowy'!A:AU,47,FALSE)</f>
        <v>spółka z ograniczoną odpowiedzialnością - mikro przedsiębiorstwo</v>
      </c>
      <c r="Z919" t="str">
        <f>VLOOKUP(F919,'[2]baza umowy'!A:AW,49,FALSE)</f>
        <v>przedsiębiorca lub przedsiębiorstwo</v>
      </c>
      <c r="AA919" t="str">
        <f>VLOOKUP(F919,'[2]baza umowy'!A:AL,38,FALSE)</f>
        <v>8522311619</v>
      </c>
    </row>
    <row r="920" spans="1:27" x14ac:dyDescent="0.25">
      <c r="A920" t="str">
        <f>VLOOKUP(F920,'[2]baza umowy'!A:B,2,FALSE)</f>
        <v>RPZP.01.00.00</v>
      </c>
      <c r="B920" t="str">
        <f>VLOOKUP(F920,'[2]baza umowy'!A:C,3,FALSE)</f>
        <v>RPZP.01.03.00</v>
      </c>
      <c r="C920" t="str">
        <f>VLOOKUP(F920,'[2]baza umowy'!A:D,4,FALSE)</f>
        <v>RPZP.01.03.01</v>
      </c>
      <c r="D920" s="102" t="s">
        <v>10487</v>
      </c>
      <c r="E920" s="103" t="str">
        <f>VLOOKUP(F920,'[2]baza umowy'!A:E,5,FALSE)</f>
        <v>RPZP.01.03.01-32-099/11-01</v>
      </c>
      <c r="F920" s="102" t="s">
        <v>10490</v>
      </c>
      <c r="G920" s="89" t="e">
        <f>VLOOKUP(F920,baza!G:G,1,FALSE)</f>
        <v>#N/A</v>
      </c>
      <c r="H920" s="102" t="s">
        <v>20785</v>
      </c>
      <c r="I920" s="104" t="s">
        <v>10487</v>
      </c>
      <c r="J920" s="105" t="str">
        <f t="shared" si="28"/>
        <v>RPZP.01.03.01-32-099/11-01</v>
      </c>
      <c r="K920" s="104" t="s">
        <v>20786</v>
      </c>
      <c r="L920" s="102" t="s">
        <v>20787</v>
      </c>
      <c r="M920" s="102" t="s">
        <v>10496</v>
      </c>
      <c r="N920" s="102" t="s">
        <v>10495</v>
      </c>
      <c r="O920" s="106" t="s">
        <v>2283</v>
      </c>
      <c r="P920" s="92" t="str">
        <f>VLOOKUP(F920,'[2]kiedy utworzył wop'!B:H,7,FALSE)</f>
        <v>2013-07-03</v>
      </c>
      <c r="Q920" s="107" t="s">
        <v>12730</v>
      </c>
      <c r="R920" s="108" t="str">
        <f t="shared" si="29"/>
        <v>2013</v>
      </c>
      <c r="S920" s="109" t="s">
        <v>14396</v>
      </c>
      <c r="T920" s="96">
        <f>VLOOKUP(F920,'[2]dofinansowanie '!P:AI,20,FALSE)</f>
        <v>40000</v>
      </c>
      <c r="U920" t="str">
        <f>VLOOKUP(F920,'[2]baza umowy'!A:AJ,36,FALSE)</f>
        <v>05 Obszary wiejskie (poza obszarami górskimi, wyspami lub o niskiej i bardzo niskiej gęstości zaludnienia)</v>
      </c>
      <c r="V920" t="str">
        <f>VLOOKUP(F920,'[2]baza umowy'!H:AH,27,FALSE)</f>
        <v>05 Usługi w zakresie zaawansowanego wsparcia dla przedsiębiorstw i grup przedsiębiorstw</v>
      </c>
      <c r="W920" t="str">
        <f>VLOOKUP(F920,'[2]baza umowy'!H:AK,30,FALSE)</f>
        <v>06 Nieokreślony przemysł wytwórczy</v>
      </c>
      <c r="X920" t="str">
        <f>VLOOKUP(F920,'[2]baza umowy'!A:AM,39,FALSE)</f>
        <v>Dariusz Trybuła</v>
      </c>
      <c r="Y920" t="str">
        <f>VLOOKUP(F920,'[2]baza umowy'!A:AU,47,FALSE)</f>
        <v>osoba fizyczna prowadząca działalność gospodarczą - mikro przedsiębiorstwo</v>
      </c>
      <c r="Z920" t="str">
        <f>VLOOKUP(F920,'[2]baza umowy'!A:AW,49,FALSE)</f>
        <v>przedsiębiorca lub przedsiębiorstwo</v>
      </c>
      <c r="AA920" t="str">
        <f>VLOOKUP(F920,'[2]baza umowy'!A:AL,38,FALSE)</f>
        <v>8510000635</v>
      </c>
    </row>
    <row r="921" spans="1:27" x14ac:dyDescent="0.25">
      <c r="A921" t="str">
        <f>VLOOKUP(F921,'[2]baza umowy'!A:B,2,FALSE)</f>
        <v>RPZP.01.00.00</v>
      </c>
      <c r="B921" t="str">
        <f>VLOOKUP(F921,'[2]baza umowy'!A:C,3,FALSE)</f>
        <v>RPZP.01.01.00</v>
      </c>
      <c r="C921" t="str">
        <f>VLOOKUP(F921,'[2]baza umowy'!A:D,4,FALSE)</f>
        <v>RPZP.01.01.01</v>
      </c>
      <c r="D921" s="102" t="s">
        <v>12081</v>
      </c>
      <c r="E921" s="103" t="str">
        <f>VLOOKUP(F921,'[2]baza umowy'!A:E,5,FALSE)</f>
        <v>RPZP.01.01.01-32-302/10-04</v>
      </c>
      <c r="F921" s="102" t="s">
        <v>12084</v>
      </c>
      <c r="G921" s="89" t="e">
        <f>VLOOKUP(F921,baza!G:G,1,FALSE)</f>
        <v>#N/A</v>
      </c>
      <c r="H921" s="102" t="s">
        <v>20788</v>
      </c>
      <c r="I921" s="104" t="s">
        <v>12081</v>
      </c>
      <c r="J921" s="105" t="str">
        <f t="shared" si="28"/>
        <v>RPZP.01.01.01-32-302/10-04</v>
      </c>
      <c r="K921" s="104" t="s">
        <v>20789</v>
      </c>
      <c r="L921" s="102" t="s">
        <v>20790</v>
      </c>
      <c r="M921" s="102" t="s">
        <v>12088</v>
      </c>
      <c r="N921" s="102" t="s">
        <v>12087</v>
      </c>
      <c r="O921" s="106" t="s">
        <v>572</v>
      </c>
      <c r="P921" s="92" t="str">
        <f>VLOOKUP(F921,'[2]kiedy utworzył wop'!B:H,7,FALSE)</f>
        <v>2013-07-03</v>
      </c>
      <c r="Q921" s="107" t="s">
        <v>12730</v>
      </c>
      <c r="R921" s="108" t="str">
        <f t="shared" si="29"/>
        <v>2013</v>
      </c>
      <c r="S921" s="109" t="s">
        <v>20791</v>
      </c>
      <c r="T921" s="96">
        <f>VLOOKUP(F921,'[2]dofinansowanie '!P:AI,20,FALSE)</f>
        <v>996972.99</v>
      </c>
      <c r="U921" t="str">
        <f>VLOOKUP(F921,'[2]baza umowy'!A:AJ,36,FALSE)</f>
        <v>01 Obszar miejski</v>
      </c>
      <c r="V921" t="str">
        <f>VLOOKUP(F921,'[2]baza umowy'!H:AH,27,FALSE)</f>
        <v>08 Inne inwestycje w przedsiębiorstwa</v>
      </c>
      <c r="W921" t="str">
        <f>VLOOKUP(F921,'[2]baza umowy'!H:AK,30,FALSE)</f>
        <v>22 Inne niewyszczególnione usługi</v>
      </c>
      <c r="X921" t="str">
        <f>VLOOKUP(F921,'[2]baza umowy'!A:AM,39,FALSE)</f>
        <v>Marina Sport sp. z o.o. w organizacji</v>
      </c>
      <c r="Y921" t="str">
        <f>VLOOKUP(F921,'[2]baza umowy'!A:AU,47,FALSE)</f>
        <v>spółka z ograniczoną odpowiedzialnością - mikro przedsiębiorstwo</v>
      </c>
      <c r="Z921" t="str">
        <f>VLOOKUP(F921,'[2]baza umowy'!A:AW,49,FALSE)</f>
        <v>przedsiębiorca lub przedsiębiorstwo</v>
      </c>
      <c r="AA921" t="str">
        <f>VLOOKUP(F921,'[2]baza umowy'!A:AL,38,FALSE)</f>
        <v>8513121121</v>
      </c>
    </row>
    <row r="922" spans="1:27" x14ac:dyDescent="0.25">
      <c r="A922" t="str">
        <f>VLOOKUP(F922,'[2]baza umowy'!A:B,2,FALSE)</f>
        <v>RPZP.01.00.00</v>
      </c>
      <c r="B922" t="str">
        <f>VLOOKUP(F922,'[2]baza umowy'!A:C,3,FALSE)</f>
        <v>RPZP.01.03.00</v>
      </c>
      <c r="C922" t="str">
        <f>VLOOKUP(F922,'[2]baza umowy'!A:D,4,FALSE)</f>
        <v>RPZP.01.03.01</v>
      </c>
      <c r="D922" s="102" t="s">
        <v>11675</v>
      </c>
      <c r="E922" s="103" t="str">
        <f>VLOOKUP(F922,'[2]baza umowy'!A:E,5,FALSE)</f>
        <v>RPZP.01.03.01-32-034/12-01</v>
      </c>
      <c r="F922" s="102" t="s">
        <v>11678</v>
      </c>
      <c r="G922" s="89" t="e">
        <f>VLOOKUP(F922,baza!G:G,1,FALSE)</f>
        <v>#N/A</v>
      </c>
      <c r="H922" s="102" t="s">
        <v>20792</v>
      </c>
      <c r="I922" s="104" t="s">
        <v>11675</v>
      </c>
      <c r="J922" s="105" t="str">
        <f t="shared" si="28"/>
        <v>RPZP.01.03.01-32-034/12-01</v>
      </c>
      <c r="K922" s="104" t="s">
        <v>20793</v>
      </c>
      <c r="L922" s="102" t="s">
        <v>20794</v>
      </c>
      <c r="M922" s="102" t="s">
        <v>11682</v>
      </c>
      <c r="N922" s="102" t="s">
        <v>11681</v>
      </c>
      <c r="O922" s="106" t="s">
        <v>9549</v>
      </c>
      <c r="P922" s="92" t="str">
        <f>VLOOKUP(F922,'[2]kiedy utworzył wop'!B:H,7,FALSE)</f>
        <v>2013-07-04</v>
      </c>
      <c r="Q922" s="107" t="s">
        <v>12730</v>
      </c>
      <c r="R922" s="108" t="str">
        <f t="shared" si="29"/>
        <v>2013</v>
      </c>
      <c r="S922" s="109" t="s">
        <v>20791</v>
      </c>
      <c r="T922" s="96">
        <f>VLOOKUP(F922,'[2]dofinansowanie '!P:AI,20,FALSE)</f>
        <v>9850</v>
      </c>
      <c r="U922" t="str">
        <f>VLOOKUP(F922,'[2]baza umowy'!A:AJ,36,FALSE)</f>
        <v>01 Obszar miejski</v>
      </c>
      <c r="V922" t="str">
        <f>VLOOKUP(F922,'[2]baza umowy'!H:AH,27,FALSE)</f>
        <v>05 Usługi w zakresie zaawansowanego wsparcia dla przedsiębiorstw i grup przedsiębiorstw</v>
      </c>
      <c r="W922" t="str">
        <f>VLOOKUP(F922,'[2]baza umowy'!H:AK,30,FALSE)</f>
        <v>13 Handel hurtowy i detaliczny</v>
      </c>
      <c r="X922" t="str">
        <f>VLOOKUP(F922,'[2]baza umowy'!A:AM,39,FALSE)</f>
        <v>MENTOR Zdzisław Marcin Sabat</v>
      </c>
      <c r="Y922" t="str">
        <f>VLOOKUP(F922,'[2]baza umowy'!A:AU,47,FALSE)</f>
        <v>osoba fizyczna prowadząca działalność gospodarczą - mikro przedsiębiorstwo</v>
      </c>
      <c r="Z922" t="str">
        <f>VLOOKUP(F922,'[2]baza umowy'!A:AW,49,FALSE)</f>
        <v>przedsiębiorca lub przedsiębiorstwo</v>
      </c>
      <c r="AA922" t="str">
        <f>VLOOKUP(F922,'[2]baza umowy'!A:AL,38,FALSE)</f>
        <v>8510009702</v>
      </c>
    </row>
    <row r="923" spans="1:27" x14ac:dyDescent="0.25">
      <c r="A923" t="str">
        <f>VLOOKUP(F923,'[2]baza umowy'!A:B,2,FALSE)</f>
        <v>RPZP.01.00.00</v>
      </c>
      <c r="B923" t="str">
        <f>VLOOKUP(F923,'[2]baza umowy'!A:C,3,FALSE)</f>
        <v>RPZP.01.03.00</v>
      </c>
      <c r="C923" t="str">
        <f>VLOOKUP(F923,'[2]baza umowy'!A:D,4,FALSE)</f>
        <v>RPZP.01.03.01</v>
      </c>
      <c r="D923" s="102" t="s">
        <v>11928</v>
      </c>
      <c r="E923" s="103" t="str">
        <f>VLOOKUP(F923,'[2]baza umowy'!A:E,5,FALSE)</f>
        <v>RPZP.01.03.01-32-033/12-01</v>
      </c>
      <c r="F923" s="102" t="s">
        <v>11930</v>
      </c>
      <c r="G923" s="89" t="e">
        <f>VLOOKUP(F923,baza!G:G,1,FALSE)</f>
        <v>#N/A</v>
      </c>
      <c r="H923" s="102" t="s">
        <v>20795</v>
      </c>
      <c r="I923" s="104" t="s">
        <v>11928</v>
      </c>
      <c r="J923" s="105" t="str">
        <f t="shared" si="28"/>
        <v>RPZP.01.03.01-32-033/12-01</v>
      </c>
      <c r="K923" s="104" t="s">
        <v>20796</v>
      </c>
      <c r="L923" s="102" t="s">
        <v>20797</v>
      </c>
      <c r="M923" s="102" t="s">
        <v>11933</v>
      </c>
      <c r="N923" s="102" t="s">
        <v>11932</v>
      </c>
      <c r="O923" s="106" t="s">
        <v>9549</v>
      </c>
      <c r="P923" s="92" t="str">
        <f>VLOOKUP(F923,'[2]kiedy utworzył wop'!B:H,7,FALSE)</f>
        <v>2013-07-04</v>
      </c>
      <c r="Q923" s="107" t="s">
        <v>12730</v>
      </c>
      <c r="R923" s="108" t="str">
        <f t="shared" si="29"/>
        <v>2013</v>
      </c>
      <c r="S923" s="109" t="s">
        <v>20791</v>
      </c>
      <c r="T923" s="96">
        <f>VLOOKUP(F923,'[2]dofinansowanie '!P:AI,20,FALSE)</f>
        <v>9850</v>
      </c>
      <c r="U923" t="str">
        <f>VLOOKUP(F923,'[2]baza umowy'!A:AJ,36,FALSE)</f>
        <v>01 Obszar miejski</v>
      </c>
      <c r="V923" t="str">
        <f>VLOOKUP(F923,'[2]baza umowy'!H:AH,27,FALSE)</f>
        <v>05 Usługi w zakresie zaawansowanego wsparcia dla przedsiębiorstw i grup przedsiębiorstw</v>
      </c>
      <c r="W923" t="str">
        <f>VLOOKUP(F923,'[2]baza umowy'!H:AK,30,FALSE)</f>
        <v>13 Handel hurtowy i detaliczny</v>
      </c>
      <c r="X923" t="str">
        <f>VLOOKUP(F923,'[2]baza umowy'!A:AM,39,FALSE)</f>
        <v>MENTOR Beata Borysiewicz</v>
      </c>
      <c r="Y923" t="str">
        <f>VLOOKUP(F923,'[2]baza umowy'!A:AU,47,FALSE)</f>
        <v>osoba fizyczna prowadząca działalność gospodarczą - mikro przedsiębiorstwo</v>
      </c>
      <c r="Z923" t="str">
        <f>VLOOKUP(F923,'[2]baza umowy'!A:AW,49,FALSE)</f>
        <v>przedsiębiorca lub przedsiębiorstwo</v>
      </c>
      <c r="AA923" t="str">
        <f>VLOOKUP(F923,'[2]baza umowy'!A:AL,38,FALSE)</f>
        <v>8571552180</v>
      </c>
    </row>
    <row r="924" spans="1:27" x14ac:dyDescent="0.25">
      <c r="A924" t="str">
        <f>VLOOKUP(F924,'[2]baza umowy'!A:B,2,FALSE)</f>
        <v>RPZP.01.00.00</v>
      </c>
      <c r="B924" t="str">
        <f>VLOOKUP(F924,'[2]baza umowy'!A:C,3,FALSE)</f>
        <v>RPZP.01.03.00</v>
      </c>
      <c r="C924" t="str">
        <f>VLOOKUP(F924,'[2]baza umowy'!A:D,4,FALSE)</f>
        <v>RPZP.01.03.02</v>
      </c>
      <c r="D924" s="102" t="s">
        <v>9972</v>
      </c>
      <c r="E924" s="103" t="str">
        <f>VLOOKUP(F924,'[2]baza umowy'!A:E,5,FALSE)</f>
        <v>RPZP.01.03.02-32-055/11-02</v>
      </c>
      <c r="F924" s="102" t="s">
        <v>9975</v>
      </c>
      <c r="G924" s="89" t="e">
        <f>VLOOKUP(F924,baza!G:G,1,FALSE)</f>
        <v>#N/A</v>
      </c>
      <c r="H924" s="102" t="s">
        <v>20798</v>
      </c>
      <c r="I924" s="104" t="s">
        <v>20799</v>
      </c>
      <c r="J924" s="105" t="str">
        <f t="shared" si="28"/>
        <v>RPZP.01.03.02-32-055/11-03</v>
      </c>
      <c r="K924" s="104" t="s">
        <v>20800</v>
      </c>
      <c r="L924" s="102" t="s">
        <v>20801</v>
      </c>
      <c r="M924" s="102" t="s">
        <v>9966</v>
      </c>
      <c r="N924" s="102" t="s">
        <v>9965</v>
      </c>
      <c r="O924" s="106" t="s">
        <v>9549</v>
      </c>
      <c r="P924" s="92" t="str">
        <f>VLOOKUP(F924,'[2]kiedy utworzył wop'!B:H,7,FALSE)</f>
        <v>2013-07-08</v>
      </c>
      <c r="Q924" s="107" t="s">
        <v>12730</v>
      </c>
      <c r="R924" s="108" t="str">
        <f t="shared" si="29"/>
        <v>2013</v>
      </c>
      <c r="S924" s="109" t="s">
        <v>20791</v>
      </c>
      <c r="T924" s="96">
        <f>VLOOKUP(F924,'[2]dofinansowanie '!P:AI,20,FALSE)</f>
        <v>16987.009999999998</v>
      </c>
      <c r="U924" t="str">
        <f>VLOOKUP(F924,'[2]baza umowy'!A:AJ,36,FALSE)</f>
        <v>00 Nie dotyczy</v>
      </c>
      <c r="V924" t="str">
        <f>VLOOKUP(F924,'[2]baza umowy'!H:AH,27,FALSE)</f>
        <v>05 Usługi w zakresie zaawansowanego wsparcia dla przedsiębiorstw i grup przedsiębiorstw</v>
      </c>
      <c r="W924" t="str">
        <f>VLOOKUP(F924,'[2]baza umowy'!H:AK,30,FALSE)</f>
        <v>13 Handel hurtowy i detaliczny</v>
      </c>
      <c r="X924" t="str">
        <f>VLOOKUP(F924,'[2]baza umowy'!A:AM,39,FALSE)</f>
        <v>Beatex Beata Molenda</v>
      </c>
      <c r="Y924" t="str">
        <f>VLOOKUP(F924,'[2]baza umowy'!A:AU,47,FALSE)</f>
        <v>osoba fizyczna prowadząca działalność gospodarczą - mikro przedsiębiorstwo</v>
      </c>
      <c r="Z924" t="str">
        <f>VLOOKUP(F924,'[2]baza umowy'!A:AW,49,FALSE)</f>
        <v>przedsiębiorca lub przedsiębiorstwo</v>
      </c>
      <c r="AA924" t="str">
        <f>VLOOKUP(F924,'[2]baza umowy'!A:AL,38,FALSE)</f>
        <v>8521751687</v>
      </c>
    </row>
    <row r="925" spans="1:27" x14ac:dyDescent="0.25">
      <c r="A925" t="str">
        <f>VLOOKUP(F925,'[2]baza umowy'!A:B,2,FALSE)</f>
        <v>RPZP.01.00.00</v>
      </c>
      <c r="B925" t="str">
        <f>VLOOKUP(F925,'[2]baza umowy'!A:C,3,FALSE)</f>
        <v>RPZP.01.01.00</v>
      </c>
      <c r="C925" t="str">
        <f>VLOOKUP(F925,'[2]baza umowy'!A:D,4,FALSE)</f>
        <v>RPZP.01.01.01</v>
      </c>
      <c r="D925" s="102" t="s">
        <v>10277</v>
      </c>
      <c r="E925" s="103" t="str">
        <f>VLOOKUP(F925,'[2]baza umowy'!A:E,5,FALSE)</f>
        <v>RPZP.01.01.01-32-287/10-05</v>
      </c>
      <c r="F925" s="102" t="s">
        <v>10280</v>
      </c>
      <c r="G925" s="89" t="e">
        <f>VLOOKUP(F925,baza!G:G,1,FALSE)</f>
        <v>#N/A</v>
      </c>
      <c r="H925" s="102" t="s">
        <v>20802</v>
      </c>
      <c r="I925" s="104" t="s">
        <v>20803</v>
      </c>
      <c r="J925" s="105" t="str">
        <f t="shared" si="28"/>
        <v>RPZP.01.01.01-32-287/10-02</v>
      </c>
      <c r="K925" s="104" t="s">
        <v>20804</v>
      </c>
      <c r="L925" s="102" t="s">
        <v>20805</v>
      </c>
      <c r="M925" s="102" t="s">
        <v>10285</v>
      </c>
      <c r="N925" s="102" t="s">
        <v>10284</v>
      </c>
      <c r="O925" s="106" t="s">
        <v>4184</v>
      </c>
      <c r="P925" s="92" t="str">
        <f>VLOOKUP(F925,'[2]kiedy utworzył wop'!B:H,7,FALSE)</f>
        <v>2013-07-08</v>
      </c>
      <c r="Q925" s="107" t="s">
        <v>12730</v>
      </c>
      <c r="R925" s="108" t="str">
        <f t="shared" si="29"/>
        <v>2013</v>
      </c>
      <c r="S925" s="109" t="s">
        <v>20791</v>
      </c>
      <c r="T925" s="96">
        <f>VLOOKUP(F925,'[2]dofinansowanie '!P:AI,20,FALSE)</f>
        <v>52393.120000000003</v>
      </c>
      <c r="U925" t="str">
        <f>VLOOKUP(F925,'[2]baza umowy'!A:AJ,36,FALSE)</f>
        <v>01 Obszar miejski</v>
      </c>
      <c r="V925" t="str">
        <f>VLOOKUP(F925,'[2]baza umowy'!H:AH,27,FALSE)</f>
        <v>08 Inne inwestycje w przedsiębiorstwa</v>
      </c>
      <c r="W925" t="str">
        <f>VLOOKUP(F925,'[2]baza umowy'!H:AK,30,FALSE)</f>
        <v>19 Działalność w zakresie ochrony zdrowia ludzkiego</v>
      </c>
      <c r="X925" t="str">
        <f>VLOOKUP(F925,'[2]baza umowy'!A:AM,39,FALSE)</f>
        <v>NZOZ Rehabilitacja Zespół Lekarzy i Fizjoterapeutów</v>
      </c>
      <c r="Y925" t="str">
        <f>VLOOKUP(F925,'[2]baza umowy'!A:AU,47,FALSE)</f>
        <v>spółka cywilna prowadząca działalność w oparciu o umowę zawartą na podstawie KC - mikro przedsiębiorstwo</v>
      </c>
      <c r="Z925" t="str">
        <f>VLOOKUP(F925,'[2]baza umowy'!A:AW,49,FALSE)</f>
        <v>przedsiębiorca lub przedsiębiorstwo</v>
      </c>
      <c r="AA925" t="str">
        <f>VLOOKUP(F925,'[2]baza umowy'!A:AL,38,FALSE)</f>
        <v>5971186487</v>
      </c>
    </row>
    <row r="926" spans="1:27" x14ac:dyDescent="0.25">
      <c r="A926" t="str">
        <f>VLOOKUP(F926,'[2]baza umowy'!A:B,2,FALSE)</f>
        <v>RPZP.01.00.00</v>
      </c>
      <c r="B926" t="str">
        <f>VLOOKUP(F926,'[2]baza umowy'!A:C,3,FALSE)</f>
        <v>RPZP.01.01.00</v>
      </c>
      <c r="C926" t="str">
        <f>VLOOKUP(F926,'[2]baza umowy'!A:D,4,FALSE)</f>
        <v>RPZP.01.01.01</v>
      </c>
      <c r="D926" s="102" t="s">
        <v>8446</v>
      </c>
      <c r="E926" s="103" t="str">
        <f>VLOOKUP(F926,'[2]baza umowy'!A:E,5,FALSE)</f>
        <v>RPZP.01.01.01-32-001/09-03</v>
      </c>
      <c r="F926" s="102" t="s">
        <v>8449</v>
      </c>
      <c r="G926" s="89" t="e">
        <f>VLOOKUP(F926,baza!G:G,1,FALSE)</f>
        <v>#N/A</v>
      </c>
      <c r="H926" s="102" t="s">
        <v>20806</v>
      </c>
      <c r="I926" s="104" t="s">
        <v>20807</v>
      </c>
      <c r="J926" s="105" t="str">
        <f t="shared" si="28"/>
        <v>RPZP.01.01.01-32-001/09-04</v>
      </c>
      <c r="K926" s="104" t="s">
        <v>20808</v>
      </c>
      <c r="L926" s="102" t="s">
        <v>20809</v>
      </c>
      <c r="M926" s="102" t="s">
        <v>8452</v>
      </c>
      <c r="N926" s="102" t="s">
        <v>8451</v>
      </c>
      <c r="O926" s="106" t="s">
        <v>12627</v>
      </c>
      <c r="P926" s="92" t="str">
        <f>VLOOKUP(F926,'[2]kiedy utworzył wop'!B:H,7,FALSE)</f>
        <v>2013-07-08</v>
      </c>
      <c r="Q926" s="107" t="s">
        <v>12730</v>
      </c>
      <c r="R926" s="108" t="str">
        <f t="shared" si="29"/>
        <v>2013</v>
      </c>
      <c r="S926" s="109" t="s">
        <v>20791</v>
      </c>
      <c r="T926" s="96">
        <f>VLOOKUP(F926,'[2]dofinansowanie '!P:AI,20,FALSE)</f>
        <v>904655.57</v>
      </c>
      <c r="U926" t="str">
        <f>VLOOKUP(F926,'[2]baza umowy'!A:AJ,36,FALSE)</f>
        <v>01 Obszar miejski</v>
      </c>
      <c r="V926" t="str">
        <f>VLOOKUP(F926,'[2]baza umowy'!H:AH,27,FALSE)</f>
        <v>08 Inne inwestycje w przedsiębiorstwa</v>
      </c>
      <c r="W926" t="str">
        <f>VLOOKUP(F926,'[2]baza umowy'!H:AK,30,FALSE)</f>
        <v>19 Działalność w zakresie ochrony zdrowia ludzkiego</v>
      </c>
      <c r="X926" t="str">
        <f>VLOOKUP(F926,'[2]baza umowy'!A:AM,39,FALSE)</f>
        <v>PRAKTYKA STOMATOLOGICZNA "AL DENTE" MAŁGORZATA BIESCHKE</v>
      </c>
      <c r="Y926" t="str">
        <f>VLOOKUP(F926,'[2]baza umowy'!A:AU,47,FALSE)</f>
        <v>osoba fizyczna prowadząca działalność gospodarczą - mikro przedsiębiorstwo</v>
      </c>
      <c r="Z926" t="str">
        <f>VLOOKUP(F926,'[2]baza umowy'!A:AW,49,FALSE)</f>
        <v>przedsiębiorca lub przedsiębiorstwo</v>
      </c>
      <c r="AA926" t="str">
        <f>VLOOKUP(F926,'[2]baza umowy'!A:AL,38,FALSE)</f>
        <v>8522231139</v>
      </c>
    </row>
    <row r="927" spans="1:27" x14ac:dyDescent="0.25">
      <c r="A927" t="str">
        <f>VLOOKUP(F927,'[2]baza umowy'!A:B,2,FALSE)</f>
        <v>RPZP.01.00.00</v>
      </c>
      <c r="B927" t="str">
        <f>VLOOKUP(F927,'[2]baza umowy'!A:C,3,FALSE)</f>
        <v>RPZP.01.03.00</v>
      </c>
      <c r="C927" t="str">
        <f>VLOOKUP(F927,'[2]baza umowy'!A:D,4,FALSE)</f>
        <v>RPZP.01.03.01</v>
      </c>
      <c r="D927" s="102" t="s">
        <v>10849</v>
      </c>
      <c r="E927" s="103" t="str">
        <f>VLOOKUP(F927,'[2]baza umowy'!A:E,5,FALSE)</f>
        <v>RPZP.01.03.01-32-029/11-05</v>
      </c>
      <c r="F927" s="102" t="s">
        <v>10852</v>
      </c>
      <c r="G927" s="89" t="e">
        <f>VLOOKUP(F927,baza!G:G,1,FALSE)</f>
        <v>#N/A</v>
      </c>
      <c r="H927" s="102" t="s">
        <v>20810</v>
      </c>
      <c r="I927" s="104" t="s">
        <v>20811</v>
      </c>
      <c r="J927" s="105" t="str">
        <f t="shared" si="28"/>
        <v>RPZP.01.03.01-32-029/11-04</v>
      </c>
      <c r="K927" s="104" t="s">
        <v>20812</v>
      </c>
      <c r="L927" s="102" t="s">
        <v>20813</v>
      </c>
      <c r="M927" s="102" t="s">
        <v>10856</v>
      </c>
      <c r="N927" s="102" t="s">
        <v>10855</v>
      </c>
      <c r="O927" s="106" t="s">
        <v>572</v>
      </c>
      <c r="P927" s="92" t="str">
        <f>VLOOKUP(F927,'[2]kiedy utworzył wop'!B:H,7,FALSE)</f>
        <v>2013-07-10</v>
      </c>
      <c r="Q927" s="107" t="s">
        <v>12730</v>
      </c>
      <c r="R927" s="108" t="str">
        <f t="shared" si="29"/>
        <v>2013</v>
      </c>
      <c r="S927" s="109" t="s">
        <v>13066</v>
      </c>
      <c r="T927" s="96">
        <f>VLOOKUP(F927,'[2]dofinansowanie '!P:AI,20,FALSE)</f>
        <v>39999.75</v>
      </c>
      <c r="U927" t="str">
        <f>VLOOKUP(F927,'[2]baza umowy'!A:AJ,36,FALSE)</f>
        <v>05 Obszary wiejskie (poza obszarami górskimi, wyspami lub o niskiej i bardzo niskiej gęstości zaludnienia)</v>
      </c>
      <c r="V927" t="str">
        <f>VLOOKUP(F927,'[2]baza umowy'!H:AH,27,FALSE)</f>
        <v>05 Usługi w zakresie zaawansowanego wsparcia dla przedsiębiorstw i grup przedsiębiorstw</v>
      </c>
      <c r="W927" t="str">
        <f>VLOOKUP(F927,'[2]baza umowy'!H:AK,30,FALSE)</f>
        <v>14 Hotele i restauracje</v>
      </c>
      <c r="X927" t="str">
        <f>VLOOKUP(F927,'[2]baza umowy'!A:AM,39,FALSE)</f>
        <v>TEKMAR Wioletta Piasecka</v>
      </c>
      <c r="Y927" t="str">
        <f>VLOOKUP(F927,'[2]baza umowy'!A:AU,47,FALSE)</f>
        <v>osoba fizyczna prowadząca działalność gospodarczą - małe przedsiębiorstwo</v>
      </c>
      <c r="Z927" t="str">
        <f>VLOOKUP(F927,'[2]baza umowy'!A:AW,49,FALSE)</f>
        <v>przedsiębiorca lub przedsiębiorstwo</v>
      </c>
      <c r="AA927" t="str">
        <f>VLOOKUP(F927,'[2]baza umowy'!A:AL,38,FALSE)</f>
        <v>2530026327</v>
      </c>
    </row>
    <row r="928" spans="1:27" x14ac:dyDescent="0.25">
      <c r="A928" t="str">
        <f>VLOOKUP(F928,'[2]baza umowy'!A:B,2,FALSE)</f>
        <v>RPZP.01.00.00</v>
      </c>
      <c r="B928" t="str">
        <f>VLOOKUP(F928,'[2]baza umowy'!A:C,3,FALSE)</f>
        <v>RPZP.01.01.00</v>
      </c>
      <c r="C928" t="str">
        <f>VLOOKUP(F928,'[2]baza umowy'!A:D,4,FALSE)</f>
        <v>RPZP.01.01.01</v>
      </c>
      <c r="D928" s="102" t="s">
        <v>11846</v>
      </c>
      <c r="E928" s="103" t="str">
        <f>VLOOKUP(F928,'[2]baza umowy'!A:E,5,FALSE)</f>
        <v>RPZP.01.01.01-32-190/09-03</v>
      </c>
      <c r="F928" s="102" t="s">
        <v>11849</v>
      </c>
      <c r="G928" s="89" t="e">
        <f>VLOOKUP(F928,baza!G:G,1,FALSE)</f>
        <v>#N/A</v>
      </c>
      <c r="H928" s="102" t="s">
        <v>20814</v>
      </c>
      <c r="I928" s="104" t="s">
        <v>20815</v>
      </c>
      <c r="J928" s="105" t="str">
        <f t="shared" si="28"/>
        <v>RPZP.01.01.01-32-190/09-04</v>
      </c>
      <c r="K928" s="104" t="s">
        <v>20816</v>
      </c>
      <c r="L928" s="102" t="s">
        <v>20817</v>
      </c>
      <c r="M928" s="102" t="s">
        <v>11852</v>
      </c>
      <c r="N928" s="102" t="s">
        <v>11851</v>
      </c>
      <c r="O928" s="106" t="s">
        <v>8784</v>
      </c>
      <c r="P928" s="92" t="str">
        <f>VLOOKUP(F928,'[2]kiedy utworzył wop'!B:H,7,FALSE)</f>
        <v>2013-07-10</v>
      </c>
      <c r="Q928" s="107" t="s">
        <v>12730</v>
      </c>
      <c r="R928" s="108" t="str">
        <f t="shared" si="29"/>
        <v>2013</v>
      </c>
      <c r="S928" s="109" t="s">
        <v>7312</v>
      </c>
      <c r="T928" s="96">
        <f>VLOOKUP(F928,'[2]dofinansowanie '!P:AI,20,FALSE)</f>
        <v>843117.43</v>
      </c>
      <c r="U928" t="str">
        <f>VLOOKUP(F928,'[2]baza umowy'!A:AJ,36,FALSE)</f>
        <v>01 Obszar miejski</v>
      </c>
      <c r="V928" t="str">
        <f>VLOOKUP(F928,'[2]baza umowy'!H:AH,27,FALSE)</f>
        <v>08 Inne inwestycje w przedsiębiorstwa</v>
      </c>
      <c r="W928" t="str">
        <f>VLOOKUP(F928,'[2]baza umowy'!H:AK,30,FALSE)</f>
        <v>06 Nieokreślony przemysł wytwórczy</v>
      </c>
      <c r="X928" t="str">
        <f>VLOOKUP(F928,'[2]baza umowy'!A:AM,39,FALSE)</f>
        <v>"Malserwis" Spółka z ograniczoną odpowiedzialnością</v>
      </c>
      <c r="Y928" t="str">
        <f>VLOOKUP(F928,'[2]baza umowy'!A:AU,47,FALSE)</f>
        <v>spółka z ograniczoną odpowiedzialnością - mikro przedsiębiorstwo</v>
      </c>
      <c r="Z928" t="str">
        <f>VLOOKUP(F928,'[2]baza umowy'!A:AW,49,FALSE)</f>
        <v>przedsiębiorca lub przedsiębiorstwo</v>
      </c>
      <c r="AA928" t="str">
        <f>VLOOKUP(F928,'[2]baza umowy'!A:AL,38,FALSE)</f>
        <v>9552225575</v>
      </c>
    </row>
    <row r="929" spans="1:27" x14ac:dyDescent="0.25">
      <c r="A929" t="str">
        <f>VLOOKUP(F929,'[2]baza umowy'!A:B,2,FALSE)</f>
        <v>RPZP.01.00.00</v>
      </c>
      <c r="B929" t="str">
        <f>VLOOKUP(F929,'[2]baza umowy'!A:C,3,FALSE)</f>
        <v>RPZP.01.03.00</v>
      </c>
      <c r="C929" t="str">
        <f>VLOOKUP(F929,'[2]baza umowy'!A:D,4,FALSE)</f>
        <v>RPZP.01.03.02</v>
      </c>
      <c r="D929" s="102"/>
      <c r="E929" s="103" t="str">
        <f>VLOOKUP(F929,'[2]baza umowy'!A:E,5,FALSE)</f>
        <v>RPZP.01.03.02-32-015/12-00</v>
      </c>
      <c r="F929" s="102" t="s">
        <v>11483</v>
      </c>
      <c r="G929" s="89" t="e">
        <f>VLOOKUP(F929,baza!G:G,1,FALSE)</f>
        <v>#N/A</v>
      </c>
      <c r="H929" s="102" t="s">
        <v>20818</v>
      </c>
      <c r="I929" s="104" t="s">
        <v>20819</v>
      </c>
      <c r="J929" s="105" t="str">
        <f t="shared" si="28"/>
        <v>RPZP.01.03.02-32-015/12-01</v>
      </c>
      <c r="K929" s="104" t="s">
        <v>20820</v>
      </c>
      <c r="L929" s="102" t="s">
        <v>20821</v>
      </c>
      <c r="M929" s="102" t="s">
        <v>11486</v>
      </c>
      <c r="N929" s="102" t="s">
        <v>5377</v>
      </c>
      <c r="O929" s="106" t="s">
        <v>10862</v>
      </c>
      <c r="P929" s="92" t="str">
        <f>VLOOKUP(F929,'[2]kiedy utworzył wop'!B:H,7,FALSE)</f>
        <v>2013-07-15</v>
      </c>
      <c r="Q929" s="107" t="s">
        <v>12730</v>
      </c>
      <c r="R929" s="108" t="str">
        <f t="shared" si="29"/>
        <v>2013</v>
      </c>
      <c r="S929" s="109" t="s">
        <v>13066</v>
      </c>
      <c r="T929" s="96">
        <f>VLOOKUP(F929,'[2]dofinansowanie '!P:AI,20,FALSE)</f>
        <v>19908.64</v>
      </c>
      <c r="U929" t="str">
        <f>VLOOKUP(F929,'[2]baza umowy'!A:AJ,36,FALSE)</f>
        <v>00 Nie dotyczy</v>
      </c>
      <c r="V929" t="str">
        <f>VLOOKUP(F929,'[2]baza umowy'!H:AH,27,FALSE)</f>
        <v>05 Usługi w zakresie zaawansowanego wsparcia dla przedsiębiorstw i grup przedsiębiorstw</v>
      </c>
      <c r="W929" t="str">
        <f>VLOOKUP(F929,'[2]baza umowy'!H:AK,30,FALSE)</f>
        <v>04 Wytwarzanie tekstyliów i wyrobów włókienniczych</v>
      </c>
      <c r="X929" t="str">
        <f>VLOOKUP(F929,'[2]baza umowy'!A:AM,39,FALSE)</f>
        <v>"AGNES" Agnieszka Pietrzykowska-Czarna i Grzegorz Czarny Spółka Jawna</v>
      </c>
      <c r="Y929" t="str">
        <f>VLOOKUP(F929,'[2]baza umowy'!A:AU,47,FALSE)</f>
        <v>spółka jawna - średnie przedsiębiorstwo</v>
      </c>
      <c r="Z929" t="str">
        <f>VLOOKUP(F929,'[2]baza umowy'!A:AW,49,FALSE)</f>
        <v>przedsiębiorca lub przedsiębiorstwo</v>
      </c>
      <c r="AA929" t="str">
        <f>VLOOKUP(F929,'[2]baza umowy'!A:AL,38,FALSE)</f>
        <v>6721555926</v>
      </c>
    </row>
    <row r="930" spans="1:27" x14ac:dyDescent="0.25">
      <c r="A930" t="str">
        <f>VLOOKUP(F930,'[2]baza umowy'!A:B,2,FALSE)</f>
        <v>RPZP.01.00.00</v>
      </c>
      <c r="B930" t="str">
        <f>VLOOKUP(F930,'[2]baza umowy'!A:C,3,FALSE)</f>
        <v>RPZP.01.01.00</v>
      </c>
      <c r="C930" t="str">
        <f>VLOOKUP(F930,'[2]baza umowy'!A:D,4,FALSE)</f>
        <v>RPZP.01.01.01</v>
      </c>
      <c r="D930" s="102" t="s">
        <v>12106</v>
      </c>
      <c r="E930" s="103" t="str">
        <f>VLOOKUP(F930,'[2]baza umowy'!A:E,5,FALSE)</f>
        <v>RPZP.01.01.01-32-006/10-02</v>
      </c>
      <c r="F930" s="102" t="s">
        <v>12109</v>
      </c>
      <c r="G930" s="89" t="e">
        <f>VLOOKUP(F930,baza!G:G,1,FALSE)</f>
        <v>#N/A</v>
      </c>
      <c r="H930" s="102" t="s">
        <v>20822</v>
      </c>
      <c r="I930" s="104" t="s">
        <v>20823</v>
      </c>
      <c r="J930" s="105" t="str">
        <f t="shared" si="28"/>
        <v>RPZP.01.01.01-32-006/10-06</v>
      </c>
      <c r="K930" s="104" t="s">
        <v>20824</v>
      </c>
      <c r="L930" s="102" t="s">
        <v>20825</v>
      </c>
      <c r="M930" s="102" t="s">
        <v>4934</v>
      </c>
      <c r="N930" s="102" t="s">
        <v>4933</v>
      </c>
      <c r="O930" s="106" t="s">
        <v>572</v>
      </c>
      <c r="P930" s="92" t="str">
        <f>VLOOKUP(F930,'[2]kiedy utworzył wop'!B:H,7,FALSE)</f>
        <v>2013-07-15</v>
      </c>
      <c r="Q930" s="107" t="s">
        <v>12730</v>
      </c>
      <c r="R930" s="108" t="str">
        <f t="shared" si="29"/>
        <v>2013</v>
      </c>
      <c r="S930" s="109" t="s">
        <v>7312</v>
      </c>
      <c r="T930" s="96">
        <f>VLOOKUP(F930,'[2]dofinansowanie '!P:AI,20,FALSE)</f>
        <v>69022.23</v>
      </c>
      <c r="U930" t="str">
        <f>VLOOKUP(F930,'[2]baza umowy'!A:AJ,36,FALSE)</f>
        <v>01 Obszar miejski</v>
      </c>
      <c r="V930" t="str">
        <f>VLOOKUP(F930,'[2]baza umowy'!H:AH,27,FALSE)</f>
        <v>08 Inne inwestycje w przedsiębiorstwa</v>
      </c>
      <c r="W930" t="str">
        <f>VLOOKUP(F930,'[2]baza umowy'!H:AK,30,FALSE)</f>
        <v>13 Handel hurtowy i detaliczny</v>
      </c>
      <c r="X930" t="str">
        <f>VLOOKUP(F930,'[2]baza umowy'!A:AM,39,FALSE)</f>
        <v>LUXAN Artykuły Wyposażenia Wnętrz Ewa Krawczyk</v>
      </c>
      <c r="Y930" t="str">
        <f>VLOOKUP(F930,'[2]baza umowy'!A:AU,47,FALSE)</f>
        <v>osoba fizyczna prowadząca działalność gospodarczą - mikro przedsiębiorstwo</v>
      </c>
      <c r="Z930" t="str">
        <f>VLOOKUP(F930,'[2]baza umowy'!A:AW,49,FALSE)</f>
        <v>przedsiębiorca lub przedsiębiorstwo</v>
      </c>
      <c r="AA930" t="str">
        <f>VLOOKUP(F930,'[2]baza umowy'!A:AL,38,FALSE)</f>
        <v>8520404216</v>
      </c>
    </row>
    <row r="931" spans="1:27" x14ac:dyDescent="0.25">
      <c r="A931" t="str">
        <f>VLOOKUP(F931,'[2]baza umowy'!A:B,2,FALSE)</f>
        <v>RPZP.02.00.00</v>
      </c>
      <c r="B931" t="str">
        <f>VLOOKUP(F931,'[2]baza umowy'!A:C,3,FALSE)</f>
        <v>RPZP.02.01.00</v>
      </c>
      <c r="C931" t="str">
        <f>VLOOKUP(F931,'[2]baza umowy'!A:D,4,FALSE)</f>
        <v>RPZP.02.01.07</v>
      </c>
      <c r="D931" s="102" t="s">
        <v>12502</v>
      </c>
      <c r="E931" s="103" t="str">
        <f>VLOOKUP(F931,'[2]baza umowy'!A:E,5,FALSE)</f>
        <v>RPZP.02.01.07-32-002/09-07</v>
      </c>
      <c r="F931" s="102" t="s">
        <v>12505</v>
      </c>
      <c r="G931" s="89" t="e">
        <f>VLOOKUP(F931,baza!G:G,1,FALSE)</f>
        <v>#N/A</v>
      </c>
      <c r="H931" s="102" t="s">
        <v>20826</v>
      </c>
      <c r="I931" s="104" t="s">
        <v>20827</v>
      </c>
      <c r="J931" s="105" t="str">
        <f t="shared" si="28"/>
        <v>RPZP.02.01.07-32-002/09-16</v>
      </c>
      <c r="K931" s="104" t="s">
        <v>20828</v>
      </c>
      <c r="L931" s="102" t="s">
        <v>20829</v>
      </c>
      <c r="M931" s="102" t="s">
        <v>12511</v>
      </c>
      <c r="N931" s="102" t="s">
        <v>12510</v>
      </c>
      <c r="O931" s="106" t="s">
        <v>10862</v>
      </c>
      <c r="P931" s="92" t="str">
        <f>VLOOKUP(F931,'[2]kiedy utworzył wop'!B:H,7,FALSE)</f>
        <v>2013-07-17</v>
      </c>
      <c r="Q931" s="107" t="s">
        <v>12730</v>
      </c>
      <c r="R931" s="108" t="str">
        <f t="shared" si="29"/>
        <v>2013</v>
      </c>
      <c r="S931" s="109" t="s">
        <v>14390</v>
      </c>
      <c r="T931" s="96">
        <f>VLOOKUP(F931,'[2]dofinansowanie '!P:AI,20,FALSE)</f>
        <v>14694159.390000001</v>
      </c>
      <c r="U931" t="str">
        <f>VLOOKUP(F931,'[2]baza umowy'!A:AJ,36,FALSE)</f>
        <v>05 Obszary wiejskie (poza obszarami górskimi, wyspami lub o niskiej i bardzo niskiej gęstości zaludnienia)</v>
      </c>
      <c r="V931" t="str">
        <f>VLOOKUP(F931,'[2]baza umowy'!H:AH,27,FALSE)</f>
        <v>16 Kolej</v>
      </c>
      <c r="W931" t="str">
        <f>VLOOKUP(F931,'[2]baza umowy'!H:AK,30,FALSE)</f>
        <v>00 Nie dotyczy</v>
      </c>
      <c r="X931" t="str">
        <f>VLOOKUP(F931,'[2]baza umowy'!A:AM,39,FALSE)</f>
        <v>PKP Polskie Linie Kolejowe S.A.</v>
      </c>
      <c r="Y931" t="str">
        <f>VLOOKUP(F931,'[2]baza umowy'!A:AU,47,FALSE)</f>
        <v>spółka akcyjna - duże przedsiębiorstwo</v>
      </c>
      <c r="Z931" t="str">
        <f>VLOOKUP(F931,'[2]baza umowy'!A:AW,49,FALSE)</f>
        <v>zarządca infrastruktury transportowej</v>
      </c>
      <c r="AA931" t="str">
        <f>VLOOKUP(F931,'[2]baza umowy'!A:AL,38,FALSE)</f>
        <v>1132316427</v>
      </c>
    </row>
    <row r="932" spans="1:27" x14ac:dyDescent="0.25">
      <c r="A932" t="str">
        <f>VLOOKUP(F932,'[2]baza umowy'!A:B,2,FALSE)</f>
        <v>RPZP.01.00.00</v>
      </c>
      <c r="B932" t="str">
        <f>VLOOKUP(F932,'[2]baza umowy'!A:C,3,FALSE)</f>
        <v>RPZP.01.03.00</v>
      </c>
      <c r="C932" t="str">
        <f>VLOOKUP(F932,'[2]baza umowy'!A:D,4,FALSE)</f>
        <v>RPZP.01.03.01</v>
      </c>
      <c r="D932" s="102" t="s">
        <v>12313</v>
      </c>
      <c r="E932" s="103" t="str">
        <f>VLOOKUP(F932,'[2]baza umowy'!A:E,5,FALSE)</f>
        <v>RPZP.01.03.01-32-107/11-02</v>
      </c>
      <c r="F932" s="102" t="s">
        <v>12316</v>
      </c>
      <c r="G932" s="89" t="e">
        <f>VLOOKUP(F932,baza!G:G,1,FALSE)</f>
        <v>#N/A</v>
      </c>
      <c r="H932" s="102" t="s">
        <v>20830</v>
      </c>
      <c r="I932" s="104" t="s">
        <v>20831</v>
      </c>
      <c r="J932" s="105" t="str">
        <f t="shared" si="28"/>
        <v>RPZP.01.03.01-32-107/11-01</v>
      </c>
      <c r="K932" s="104" t="s">
        <v>20832</v>
      </c>
      <c r="L932" s="102" t="s">
        <v>20833</v>
      </c>
      <c r="M932" s="102" t="s">
        <v>12320</v>
      </c>
      <c r="N932" s="102" t="s">
        <v>12319</v>
      </c>
      <c r="O932" s="106" t="s">
        <v>12790</v>
      </c>
      <c r="P932" s="92" t="str">
        <f>VLOOKUP(F932,'[2]kiedy utworzył wop'!B:H,7,FALSE)</f>
        <v>2013-07-17</v>
      </c>
      <c r="Q932" s="107" t="s">
        <v>12730</v>
      </c>
      <c r="R932" s="108" t="str">
        <f t="shared" si="29"/>
        <v>2013</v>
      </c>
      <c r="S932" s="109" t="s">
        <v>13066</v>
      </c>
      <c r="T932" s="96">
        <f>VLOOKUP(F932,'[2]dofinansowanie '!P:AI,20,FALSE)</f>
        <v>18750</v>
      </c>
      <c r="U932" t="str">
        <f>VLOOKUP(F932,'[2]baza umowy'!A:AJ,36,FALSE)</f>
        <v>05 Obszary wiejskie (poza obszarami górskimi, wyspami lub o niskiej i bardzo niskiej gęstości zaludnienia)</v>
      </c>
      <c r="V932" t="str">
        <f>VLOOKUP(F932,'[2]baza umowy'!H:AH,27,FALSE)</f>
        <v>05 Usługi w zakresie zaawansowanego wsparcia dla przedsiębiorstw i grup przedsiębiorstw</v>
      </c>
      <c r="W932" t="str">
        <f>VLOOKUP(F932,'[2]baza umowy'!H:AK,30,FALSE)</f>
        <v>06 Nieokreślony przemysł wytwórczy</v>
      </c>
      <c r="X932" t="str">
        <f>VLOOKUP(F932,'[2]baza umowy'!A:AM,39,FALSE)</f>
        <v>KAJA – Jakubaszek Spółka Jawna Wanda Jakubaszek, Józef Jakubaszek, Katarzyna Majewska</v>
      </c>
      <c r="Y932" t="str">
        <f>VLOOKUP(F932,'[2]baza umowy'!A:AU,47,FALSE)</f>
        <v>spółka jawna - mikro przedsiębiorstwo</v>
      </c>
      <c r="Z932" t="str">
        <f>VLOOKUP(F932,'[2]baza umowy'!A:AW,49,FALSE)</f>
        <v>przedsiębiorca lub przedsiębiorstwo</v>
      </c>
      <c r="AA932" t="str">
        <f>VLOOKUP(F932,'[2]baza umowy'!A:AL,38,FALSE)</f>
        <v>8513006578</v>
      </c>
    </row>
    <row r="933" spans="1:27" x14ac:dyDescent="0.25">
      <c r="A933" t="str">
        <f>VLOOKUP(F933,'[2]baza umowy'!A:B,2,FALSE)</f>
        <v>RPZP.01.00.00</v>
      </c>
      <c r="B933" t="str">
        <f>VLOOKUP(F933,'[2]baza umowy'!A:C,3,FALSE)</f>
        <v>RPZP.01.01.00</v>
      </c>
      <c r="C933" t="str">
        <f>VLOOKUP(F933,'[2]baza umowy'!A:D,4,FALSE)</f>
        <v>RPZP.01.01.03</v>
      </c>
      <c r="D933" s="102" t="s">
        <v>20834</v>
      </c>
      <c r="E933" s="103" t="str">
        <f>VLOOKUP(F933,'[2]baza umowy'!A:E,5,FALSE)</f>
        <v>RPZP.01.01.03-32-066/10-06</v>
      </c>
      <c r="F933" s="102" t="s">
        <v>12431</v>
      </c>
      <c r="G933" s="89" t="e">
        <f>VLOOKUP(F933,baza!G:G,1,FALSE)</f>
        <v>#N/A</v>
      </c>
      <c r="H933" s="102" t="s">
        <v>20835</v>
      </c>
      <c r="I933" s="104" t="s">
        <v>20834</v>
      </c>
      <c r="J933" s="105" t="str">
        <f t="shared" si="28"/>
        <v>RPZP.01.01.03-32-066/10-05</v>
      </c>
      <c r="K933" s="104" t="s">
        <v>20836</v>
      </c>
      <c r="L933" s="102" t="s">
        <v>20837</v>
      </c>
      <c r="M933" s="102" t="s">
        <v>20838</v>
      </c>
      <c r="N933" s="102" t="s">
        <v>12434</v>
      </c>
      <c r="O933" s="106" t="s">
        <v>12967</v>
      </c>
      <c r="P933" s="92" t="str">
        <f>VLOOKUP(F933,'[2]kiedy utworzył wop'!B:H,7,FALSE)</f>
        <v>2013-07-17</v>
      </c>
      <c r="Q933" s="107" t="s">
        <v>12730</v>
      </c>
      <c r="R933" s="108" t="str">
        <f t="shared" si="29"/>
        <v>2013</v>
      </c>
      <c r="S933" s="109" t="s">
        <v>13066</v>
      </c>
      <c r="T933" s="96">
        <f>VLOOKUP(F933,'[2]dofinansowanie '!P:AI,20,FALSE)</f>
        <v>212622.24</v>
      </c>
      <c r="U933" t="str">
        <f>VLOOKUP(F933,'[2]baza umowy'!A:AJ,36,FALSE)</f>
        <v>01 Obszar miejski</v>
      </c>
      <c r="V933" t="str">
        <f>VLOOKUP(F933,'[2]baza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33" t="str">
        <f>VLOOKUP(F933,'[2]baza umowy'!H:AK,30,FALSE)</f>
        <v>19 Działalność w zakresie ochrony zdrowia ludzkiego</v>
      </c>
      <c r="X933" t="str">
        <f>VLOOKUP(F933,'[2]baza umowy'!A:AM,39,FALSE)</f>
        <v>Michał Dębicki</v>
      </c>
      <c r="Y933" t="str">
        <f>VLOOKUP(F933,'[2]baza umowy'!A:AU,47,FALSE)</f>
        <v>osoba fizyczna prowadząca działalność gospodarczą - mikro przedsiębiorstwo</v>
      </c>
      <c r="Z933" t="str">
        <f>VLOOKUP(F933,'[2]baza umowy'!A:AW,49,FALSE)</f>
        <v>przedsiębiorca lub przedsiębiorstwo</v>
      </c>
      <c r="AA933" t="str">
        <f>VLOOKUP(F933,'[2]baza umowy'!A:AL,38,FALSE)</f>
        <v>6721803146</v>
      </c>
    </row>
    <row r="934" spans="1:27" x14ac:dyDescent="0.25">
      <c r="A934" t="str">
        <f>VLOOKUP(F934,'[2]baza umowy'!A:B,2,FALSE)</f>
        <v>RPZP.01.00.00</v>
      </c>
      <c r="B934" t="str">
        <f>VLOOKUP(F934,'[2]baza umowy'!A:C,3,FALSE)</f>
        <v>RPZP.01.01.00</v>
      </c>
      <c r="C934" t="str">
        <f>VLOOKUP(F934,'[2]baza umowy'!A:D,4,FALSE)</f>
        <v>RPZP.01.01.03</v>
      </c>
      <c r="D934" s="102" t="s">
        <v>8295</v>
      </c>
      <c r="E934" s="103" t="str">
        <f>VLOOKUP(F934,'[2]baza umowy'!A:E,5,FALSE)</f>
        <v>RPZP.01.01.03-32-061/09-05</v>
      </c>
      <c r="F934" s="102" t="s">
        <v>8298</v>
      </c>
      <c r="G934" s="89" t="e">
        <f>VLOOKUP(F934,baza!G:G,1,FALSE)</f>
        <v>#N/A</v>
      </c>
      <c r="H934" s="102" t="s">
        <v>20839</v>
      </c>
      <c r="I934" s="104" t="s">
        <v>20840</v>
      </c>
      <c r="J934" s="105" t="str">
        <f t="shared" si="28"/>
        <v>RPZP.01.01.03-32-061/09-07</v>
      </c>
      <c r="K934" s="104" t="s">
        <v>20841</v>
      </c>
      <c r="L934" s="102" t="s">
        <v>20842</v>
      </c>
      <c r="M934" s="102" t="s">
        <v>8303</v>
      </c>
      <c r="N934" s="102" t="s">
        <v>8302</v>
      </c>
      <c r="O934" s="106" t="s">
        <v>14396</v>
      </c>
      <c r="P934" s="92" t="str">
        <f>VLOOKUP(F934,'[2]kiedy utworzył wop'!B:H,7,FALSE)</f>
        <v>2013-07-17</v>
      </c>
      <c r="Q934" s="107" t="s">
        <v>12730</v>
      </c>
      <c r="R934" s="108" t="str">
        <f t="shared" si="29"/>
        <v>2013</v>
      </c>
      <c r="S934" s="109" t="s">
        <v>13066</v>
      </c>
      <c r="T934" s="96">
        <f>VLOOKUP(F934,'[2]dofinansowanie '!P:AI,20,FALSE)</f>
        <v>3746427.82</v>
      </c>
      <c r="U934" t="str">
        <f>VLOOKUP(F934,'[2]baza umowy'!A:AJ,36,FALSE)</f>
        <v>01 Obszar miejski</v>
      </c>
      <c r="V934" t="str">
        <f>VLOOKUP(F934,'[2]baza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34" t="str">
        <f>VLOOKUP(F934,'[2]baza umowy'!H:AK,30,FALSE)</f>
        <v>06 Nieokreślony przemysł wytwórczy</v>
      </c>
      <c r="X934" t="str">
        <f>VLOOKUP(F934,'[2]baza umowy'!A:AM,39,FALSE)</f>
        <v>GIPO Sp. z o.o.</v>
      </c>
      <c r="Y934" t="str">
        <f>VLOOKUP(F934,'[2]baza umowy'!A:AU,47,FALSE)</f>
        <v>spółka z ograniczoną odpowiedzialnością - małe przedsiębiorstwo</v>
      </c>
      <c r="Z934" t="str">
        <f>VLOOKUP(F934,'[2]baza umowy'!A:AW,49,FALSE)</f>
        <v>przedsiębiorca lub przedsiębiorstwo</v>
      </c>
      <c r="AA934" t="str">
        <f>VLOOKUP(F934,'[2]baza umowy'!A:AL,38,FALSE)</f>
        <v>6692427455</v>
      </c>
    </row>
    <row r="935" spans="1:27" x14ac:dyDescent="0.25">
      <c r="A935" t="str">
        <f>VLOOKUP(F935,'[2]baza umowy'!A:B,2,FALSE)</f>
        <v>RPZP.01.00.00</v>
      </c>
      <c r="B935" t="str">
        <f>VLOOKUP(F935,'[2]baza umowy'!A:C,3,FALSE)</f>
        <v>RPZP.01.01.00</v>
      </c>
      <c r="C935" t="str">
        <f>VLOOKUP(F935,'[2]baza umowy'!A:D,4,FALSE)</f>
        <v>RPZP.01.01.01</v>
      </c>
      <c r="D935" s="102" t="s">
        <v>4596</v>
      </c>
      <c r="E935" s="103" t="str">
        <f>VLOOKUP(F935,'[2]baza umowy'!A:E,5,FALSE)</f>
        <v>RPZP.01.01.01-32-523/10-02</v>
      </c>
      <c r="F935" s="102" t="s">
        <v>4599</v>
      </c>
      <c r="G935" s="89" t="e">
        <f>VLOOKUP(F935,baza!G:G,1,FALSE)</f>
        <v>#N/A</v>
      </c>
      <c r="H935" s="102" t="s">
        <v>20843</v>
      </c>
      <c r="I935" s="104" t="s">
        <v>20844</v>
      </c>
      <c r="J935" s="105" t="str">
        <f t="shared" si="28"/>
        <v>RPZP.01.01.01-32-523/10-01</v>
      </c>
      <c r="K935" s="104" t="s">
        <v>20845</v>
      </c>
      <c r="L935" s="102" t="s">
        <v>20846</v>
      </c>
      <c r="M935" s="102" t="s">
        <v>4606</v>
      </c>
      <c r="N935" s="102" t="s">
        <v>4605</v>
      </c>
      <c r="O935" s="106" t="s">
        <v>12967</v>
      </c>
      <c r="P935" s="92" t="str">
        <f>VLOOKUP(F935,'[2]kiedy utworzył wop'!B:H,7,FALSE)</f>
        <v>2013-07-17</v>
      </c>
      <c r="Q935" s="107" t="s">
        <v>12730</v>
      </c>
      <c r="R935" s="108" t="str">
        <f t="shared" si="29"/>
        <v>2013</v>
      </c>
      <c r="S935" s="109" t="s">
        <v>13066</v>
      </c>
      <c r="T935" s="96">
        <f>VLOOKUP(F935,'[2]dofinansowanie '!P:AI,20,FALSE)</f>
        <v>92652.74</v>
      </c>
      <c r="U935" t="str">
        <f>VLOOKUP(F935,'[2]baza umowy'!A:AJ,36,FALSE)</f>
        <v>01 Obszar miejski</v>
      </c>
      <c r="V935" t="str">
        <f>VLOOKUP(F935,'[2]baza umowy'!H:AH,27,FALSE)</f>
        <v>08 Inne inwestycje w przedsiębiorstwa</v>
      </c>
      <c r="W935" t="str">
        <f>VLOOKUP(F935,'[2]baza umowy'!H:AK,30,FALSE)</f>
        <v>22 Inne niewyszczególnione usługi</v>
      </c>
      <c r="X935" t="str">
        <f>VLOOKUP(F935,'[2]baza umowy'!A:AM,39,FALSE)</f>
        <v>Instytut Kosmetologii i Medycyny Estetycznej Edyta Szuplak-Słupczewska</v>
      </c>
      <c r="Y935" t="str">
        <f>VLOOKUP(F935,'[2]baza umowy'!A:AU,47,FALSE)</f>
        <v>osoba fizyczna prowadząca działalność gospodarczą - mikro przedsiębiorstwo</v>
      </c>
      <c r="Z935" t="str">
        <f>VLOOKUP(F935,'[2]baza umowy'!A:AW,49,FALSE)</f>
        <v>przedsiębiorca lub przedsiębiorstwo</v>
      </c>
      <c r="AA935" t="str">
        <f>VLOOKUP(F935,'[2]baza umowy'!A:AL,38,FALSE)</f>
        <v>4990609592</v>
      </c>
    </row>
    <row r="936" spans="1:27" x14ac:dyDescent="0.25">
      <c r="A936" t="str">
        <f>VLOOKUP(F936,'[2]baza umowy'!A:B,2,FALSE)</f>
        <v>RPZP.01.00.00</v>
      </c>
      <c r="B936" t="str">
        <f>VLOOKUP(F936,'[2]baza umowy'!A:C,3,FALSE)</f>
        <v>RPZP.01.01.00</v>
      </c>
      <c r="C936" t="str">
        <f>VLOOKUP(F936,'[2]baza umowy'!A:D,4,FALSE)</f>
        <v>RPZP.01.01.01</v>
      </c>
      <c r="D936" s="102" t="s">
        <v>10336</v>
      </c>
      <c r="E936" s="103" t="str">
        <f>VLOOKUP(F936,'[2]baza umowy'!A:E,5,FALSE)</f>
        <v>RPZP.01.01.01-32-265/09-02</v>
      </c>
      <c r="F936" s="102" t="s">
        <v>10339</v>
      </c>
      <c r="G936" s="89" t="e">
        <f>VLOOKUP(F936,baza!G:G,1,FALSE)</f>
        <v>#N/A</v>
      </c>
      <c r="H936" s="102" t="s">
        <v>20847</v>
      </c>
      <c r="I936" s="104" t="s">
        <v>20848</v>
      </c>
      <c r="J936" s="105" t="str">
        <f t="shared" si="28"/>
        <v>RPZP.01.01.01-32-265/09-07</v>
      </c>
      <c r="K936" s="104" t="s">
        <v>20849</v>
      </c>
      <c r="L936" s="102" t="s">
        <v>20850</v>
      </c>
      <c r="M936" s="102" t="s">
        <v>10342</v>
      </c>
      <c r="N936" s="102" t="s">
        <v>10341</v>
      </c>
      <c r="O936" s="106" t="s">
        <v>12967</v>
      </c>
      <c r="P936" s="92" t="str">
        <f>VLOOKUP(F936,'[2]kiedy utworzył wop'!B:H,7,FALSE)</f>
        <v>2013-07-17</v>
      </c>
      <c r="Q936" s="107" t="s">
        <v>12730</v>
      </c>
      <c r="R936" s="108" t="str">
        <f t="shared" si="29"/>
        <v>2013</v>
      </c>
      <c r="S936" s="109" t="s">
        <v>13066</v>
      </c>
      <c r="T936" s="96">
        <f>VLOOKUP(F936,'[2]dofinansowanie '!P:AI,20,FALSE)</f>
        <v>303807.59999999998</v>
      </c>
      <c r="U936" t="str">
        <f>VLOOKUP(F936,'[2]baza umowy'!A:AJ,36,FALSE)</f>
        <v>01 Obszar miejski</v>
      </c>
      <c r="V936" t="str">
        <f>VLOOKUP(F936,'[2]baza umowy'!H:AH,27,FALSE)</f>
        <v>08 Inne inwestycje w przedsiębiorstwa</v>
      </c>
      <c r="W936" t="str">
        <f>VLOOKUP(F936,'[2]baza umowy'!H:AK,30,FALSE)</f>
        <v>19 Działalność w zakresie ochrony zdrowia ludzkiego</v>
      </c>
      <c r="X936" t="str">
        <f>VLOOKUP(F936,'[2]baza umowy'!A:AM,39,FALSE)</f>
        <v>Centrum Okulistyczne dr Barnyk Krzysztof – Ośrodek Diagnostyki i Rehabilitacji Słabowidzących</v>
      </c>
      <c r="Y936" t="str">
        <f>VLOOKUP(F936,'[2]baza umowy'!A:AU,47,FALSE)</f>
        <v>osoba fizyczna prowadząca działalność gospodarczą - mikro przedsiębiorstwo</v>
      </c>
      <c r="Z936" t="str">
        <f>VLOOKUP(F936,'[2]baza umowy'!A:AW,49,FALSE)</f>
        <v>przedsiębiorca lub przedsiębiorstwo</v>
      </c>
      <c r="AA936" t="str">
        <f>VLOOKUP(F936,'[2]baza umowy'!A:AL,38,FALSE)</f>
        <v>8511938533</v>
      </c>
    </row>
    <row r="937" spans="1:27" x14ac:dyDescent="0.25">
      <c r="A937" t="str">
        <f>VLOOKUP(F937,'[2]baza umowy'!A:B,2,FALSE)</f>
        <v>RPZP.06.00.00</v>
      </c>
      <c r="B937" t="str">
        <f>VLOOKUP(F937,'[2]baza umowy'!A:C,3,FALSE)</f>
        <v>RPZP.06.03.00</v>
      </c>
      <c r="C937">
        <f>VLOOKUP(F937,'[2]baza umowy'!A:D,4,FALSE)</f>
        <v>0</v>
      </c>
      <c r="D937" s="102" t="s">
        <v>9602</v>
      </c>
      <c r="E937" s="103" t="str">
        <f>VLOOKUP(F937,'[2]baza umowy'!A:E,5,FALSE)</f>
        <v>RPZP.06.03.00-32-005/10-04</v>
      </c>
      <c r="F937" s="102" t="s">
        <v>9605</v>
      </c>
      <c r="G937" s="89" t="e">
        <f>VLOOKUP(F937,baza!G:G,1,FALSE)</f>
        <v>#N/A</v>
      </c>
      <c r="H937" s="102" t="s">
        <v>20851</v>
      </c>
      <c r="I937" s="104" t="s">
        <v>20852</v>
      </c>
      <c r="J937" s="105" t="str">
        <f t="shared" si="28"/>
        <v>RPZP.06.03.00-32-005/10-03</v>
      </c>
      <c r="K937" s="104" t="s">
        <v>20853</v>
      </c>
      <c r="L937" s="102" t="s">
        <v>20854</v>
      </c>
      <c r="M937" s="102" t="s">
        <v>9608</v>
      </c>
      <c r="N937" s="102" t="s">
        <v>9607</v>
      </c>
      <c r="O937" s="106" t="s">
        <v>12561</v>
      </c>
      <c r="P937" s="92" t="str">
        <f>VLOOKUP(F937,'[2]kiedy utworzył wop'!B:H,7,FALSE)</f>
        <v>2013-07-18</v>
      </c>
      <c r="Q937" s="107" t="s">
        <v>12730</v>
      </c>
      <c r="R937" s="108" t="str">
        <f t="shared" si="29"/>
        <v>2013</v>
      </c>
      <c r="S937" s="109" t="s">
        <v>12561</v>
      </c>
      <c r="T937" s="96">
        <f>VLOOKUP(F937,'[2]dofinansowanie '!P:AI,20,FALSE)</f>
        <v>893115.72</v>
      </c>
      <c r="U937" t="str">
        <f>VLOOKUP(F937,'[2]baza umowy'!A:AJ,36,FALSE)</f>
        <v>05 Obszary wiejskie (poza obszarami górskimi, wyspami lub o niskiej i bardzo niskiej gęstości zaludnienia)</v>
      </c>
      <c r="V937" t="str">
        <f>VLOOKUP(F937,'[2]baza umowy'!H:AH,27,FALSE)</f>
        <v>24 Ścieżki rowerowe</v>
      </c>
      <c r="W937" t="str">
        <f>VLOOKUP(F937,'[2]baza umowy'!H:AK,30,FALSE)</f>
        <v>00 Nie dotyczy</v>
      </c>
      <c r="X937" t="str">
        <f>VLOOKUP(F937,'[2]baza umowy'!A:AM,39,FALSE)</f>
        <v>Gmina Kołbaskowo</v>
      </c>
      <c r="Y937" t="str">
        <f>VLOOKUP(F937,'[2]baza umowy'!A:AU,47,FALSE)</f>
        <v>wspólnota samorządowa</v>
      </c>
      <c r="Z937" t="str">
        <f>VLOOKUP(F937,'[2]baza umowy'!A:AW,49,FALSE)</f>
        <v>jednostka samorządu terytorialnego, związek lub stowarzyszenie jst</v>
      </c>
      <c r="AA937" t="str">
        <f>VLOOKUP(F937,'[2]baza umowy'!A:AL,38,FALSE)</f>
        <v>8512908333</v>
      </c>
    </row>
    <row r="938" spans="1:27" x14ac:dyDescent="0.25">
      <c r="A938" t="str">
        <f>VLOOKUP(F938,'[2]baza umowy'!A:B,2,FALSE)</f>
        <v>RPZP.05.00.00</v>
      </c>
      <c r="B938" t="str">
        <f>VLOOKUP(F938,'[2]baza umowy'!A:C,3,FALSE)</f>
        <v>RPZP.05.01.00</v>
      </c>
      <c r="C938" t="str">
        <f>VLOOKUP(F938,'[2]baza umowy'!A:D,4,FALSE)</f>
        <v>RPZP.05.01.01</v>
      </c>
      <c r="D938" s="102" t="s">
        <v>5864</v>
      </c>
      <c r="E938" s="103" t="str">
        <f>VLOOKUP(F938,'[2]baza umowy'!A:E,5,FALSE)</f>
        <v>RPZP.05.01.01-32-010/09-03</v>
      </c>
      <c r="F938" s="102" t="s">
        <v>5867</v>
      </c>
      <c r="G938" s="89" t="e">
        <f>VLOOKUP(F938,baza!G:G,1,FALSE)</f>
        <v>#N/A</v>
      </c>
      <c r="H938" s="102" t="s">
        <v>20855</v>
      </c>
      <c r="I938" s="104" t="s">
        <v>20856</v>
      </c>
      <c r="J938" s="105" t="str">
        <f t="shared" si="28"/>
        <v>RPZP.05.01.01-32-010/09-06</v>
      </c>
      <c r="K938" s="104" t="s">
        <v>20857</v>
      </c>
      <c r="L938" s="102" t="s">
        <v>20858</v>
      </c>
      <c r="M938" s="102" t="s">
        <v>4375</v>
      </c>
      <c r="N938" s="102" t="s">
        <v>5869</v>
      </c>
      <c r="O938" s="106" t="s">
        <v>7574</v>
      </c>
      <c r="P938" s="92" t="str">
        <f>VLOOKUP(F938,'[2]kiedy utworzył wop'!B:H,7,FALSE)</f>
        <v>2013-07-18</v>
      </c>
      <c r="Q938" s="107" t="s">
        <v>12730</v>
      </c>
      <c r="R938" s="108" t="str">
        <f t="shared" si="29"/>
        <v>2013</v>
      </c>
      <c r="S938" s="109" t="s">
        <v>12729</v>
      </c>
      <c r="T938" s="96">
        <f>VLOOKUP(F938,'[2]dofinansowanie '!P:AI,20,FALSE)</f>
        <v>831307.06</v>
      </c>
      <c r="U938" t="str">
        <f>VLOOKUP(F938,'[2]baza umowy'!A:AJ,36,FALSE)</f>
        <v>05 Obszary wiejskie (poza obszarami górskimi, wyspami lub o niskiej i bardzo niskiej gęstości zaludnienia)</v>
      </c>
      <c r="V938" t="str">
        <f>VLOOKUP(F938,'[2]baza umowy'!H:AH,27,FALSE)</f>
        <v>57 Inne wsparcie na rzecz wzmocnienia usług turystycznych</v>
      </c>
      <c r="W938" t="str">
        <f>VLOOKUP(F938,'[2]baza umowy'!H:AK,30,FALSE)</f>
        <v>14 Hotele i restauracje</v>
      </c>
      <c r="X938" t="str">
        <f>VLOOKUP(F938,'[2]baza umowy'!A:AM,39,FALSE)</f>
        <v>Gmina Gościno</v>
      </c>
      <c r="Y938" t="str">
        <f>VLOOKUP(F938,'[2]baza umowy'!A:AU,47,FALSE)</f>
        <v>wspólnota samorządowa - gmina</v>
      </c>
      <c r="Z938" t="str">
        <f>VLOOKUP(F938,'[2]baza umowy'!A:AW,49,FALSE)</f>
        <v>Jednostka samorządu terytorialnego</v>
      </c>
      <c r="AA938" t="str">
        <f>VLOOKUP(F938,'[2]baza umowy'!A:AL,38,FALSE)</f>
        <v>6711030642</v>
      </c>
    </row>
    <row r="939" spans="1:27" x14ac:dyDescent="0.25">
      <c r="A939" t="str">
        <f>VLOOKUP(F939,'[2]baza umowy'!A:B,2,FALSE)</f>
        <v>RPZP.05.00.00</v>
      </c>
      <c r="B939" t="str">
        <f>VLOOKUP(F939,'[2]baza umowy'!A:C,3,FALSE)</f>
        <v>RPZP.05.01.00</v>
      </c>
      <c r="C939" t="str">
        <f>VLOOKUP(F939,'[2]baza umowy'!A:D,4,FALSE)</f>
        <v>RPZP.05.01.02</v>
      </c>
      <c r="D939" s="102" t="s">
        <v>9805</v>
      </c>
      <c r="E939" s="103" t="str">
        <f>VLOOKUP(F939,'[2]baza umowy'!A:E,5,FALSE)</f>
        <v>RPZP.05.01.02-32-010/10-03</v>
      </c>
      <c r="F939" s="102" t="s">
        <v>9808</v>
      </c>
      <c r="G939" s="89" t="e">
        <f>VLOOKUP(F939,baza!G:G,1,FALSE)</f>
        <v>#N/A</v>
      </c>
      <c r="H939" s="102" t="s">
        <v>20859</v>
      </c>
      <c r="I939" s="104" t="s">
        <v>20860</v>
      </c>
      <c r="J939" s="105" t="str">
        <f t="shared" si="28"/>
        <v>RPZP.05.01.02-32-010/10-05</v>
      </c>
      <c r="K939" s="104" t="s">
        <v>20861</v>
      </c>
      <c r="L939" s="102" t="s">
        <v>20862</v>
      </c>
      <c r="M939" s="102" t="s">
        <v>9811</v>
      </c>
      <c r="N939" s="102" t="s">
        <v>9810</v>
      </c>
      <c r="O939" s="106" t="s">
        <v>12796</v>
      </c>
      <c r="P939" s="92" t="str">
        <f>VLOOKUP(F939,'[2]kiedy utworzył wop'!B:H,7,FALSE)</f>
        <v>2013-07-25</v>
      </c>
      <c r="Q939" s="107" t="s">
        <v>12730</v>
      </c>
      <c r="R939" s="108" t="str">
        <f t="shared" si="29"/>
        <v>2013</v>
      </c>
      <c r="S939" s="109" t="s">
        <v>20633</v>
      </c>
      <c r="T939" s="96">
        <f>VLOOKUP(F939,'[2]dofinansowanie '!P:AI,20,FALSE)</f>
        <v>170125.45</v>
      </c>
      <c r="U939" t="str">
        <f>VLOOKUP(F939,'[2]baza umowy'!A:AJ,36,FALSE)</f>
        <v>01 Obszar miejski</v>
      </c>
      <c r="V939" t="str">
        <f>VLOOKUP(F939,'[2]baza umowy'!H:AH,27,FALSE)</f>
        <v>57 Inne wsparcie na rzecz wzmocnienia usług turystycznych</v>
      </c>
      <c r="W939" t="str">
        <f>VLOOKUP(F939,'[2]baza umowy'!H:AK,30,FALSE)</f>
        <v>00 Nie dotyczy</v>
      </c>
      <c r="X939" t="str">
        <f>VLOOKUP(F939,'[2]baza umowy'!A:AM,39,FALSE)</f>
        <v>Stowarzyszenie Gmin i Powiatów Pomorza Środkowego</v>
      </c>
      <c r="Y939" t="str">
        <f>VLOOKUP(F939,'[2]baza umowy'!A:AU,47,FALSE)</f>
        <v>stowarzyszenie</v>
      </c>
      <c r="Z939" t="str">
        <f>VLOOKUP(F939,'[2]baza umowy'!A:AW,49,FALSE)</f>
        <v>jednostka samorządu terytorialnego, związek lub stowarzyszenie jst</v>
      </c>
      <c r="AA939" t="str">
        <f>VLOOKUP(F939,'[2]baza umowy'!A:AL,38,FALSE)</f>
        <v>6692320183</v>
      </c>
    </row>
    <row r="940" spans="1:27" x14ac:dyDescent="0.25">
      <c r="A940" t="str">
        <f>VLOOKUP(F940,'[2]baza umowy'!A:B,2,FALSE)</f>
        <v>RPZP.01.00.00</v>
      </c>
      <c r="B940" t="str">
        <f>VLOOKUP(F940,'[2]baza umowy'!A:C,3,FALSE)</f>
        <v>RPZP.01.01.00</v>
      </c>
      <c r="C940" t="str">
        <f>VLOOKUP(F940,'[2]baza umowy'!A:D,4,FALSE)</f>
        <v>RPZP.01.01.02</v>
      </c>
      <c r="D940" s="102" t="s">
        <v>20863</v>
      </c>
      <c r="E940" s="103" t="str">
        <f>VLOOKUP(F940,'[2]baza umowy'!A:E,5,FALSE)</f>
        <v>RPZP.01.01.02-32-079/08-06</v>
      </c>
      <c r="F940" s="102" t="s">
        <v>6014</v>
      </c>
      <c r="G940" s="89" t="e">
        <f>VLOOKUP(F940,baza!G:G,1,FALSE)</f>
        <v>#N/A</v>
      </c>
      <c r="H940" s="102" t="s">
        <v>20864</v>
      </c>
      <c r="I940" s="104" t="s">
        <v>20865</v>
      </c>
      <c r="J940" s="105" t="str">
        <f t="shared" si="28"/>
        <v>RPZP.01.01.02-32-079/08-09</v>
      </c>
      <c r="K940" s="104" t="s">
        <v>20866</v>
      </c>
      <c r="L940" s="102" t="s">
        <v>20867</v>
      </c>
      <c r="M940" s="102" t="s">
        <v>20868</v>
      </c>
      <c r="N940" s="102" t="s">
        <v>6016</v>
      </c>
      <c r="O940" s="106" t="s">
        <v>672</v>
      </c>
      <c r="P940" s="92" t="str">
        <f>VLOOKUP(F940,'[2]kiedy utworzył wop'!B:H,7,FALSE)</f>
        <v>2013-07-25</v>
      </c>
      <c r="Q940" s="107" t="s">
        <v>12730</v>
      </c>
      <c r="R940" s="108" t="str">
        <f t="shared" si="29"/>
        <v>2013</v>
      </c>
      <c r="S940" s="109" t="s">
        <v>672</v>
      </c>
      <c r="T940" s="96">
        <f>VLOOKUP(F940,'[2]dofinansowanie '!P:AI,20,FALSE)</f>
        <v>853828.08</v>
      </c>
      <c r="U940" t="str">
        <f>VLOOKUP(F940,'[2]baza umowy'!A:AJ,36,FALSE)</f>
        <v>05 Obszary wiejskie (poza obszarami górskimi, wyspami lub o niskiej i bardzo niskiej gęstości zaludnienia)</v>
      </c>
      <c r="V940" t="str">
        <f>VLOOKUP(F940,'[2]baza umowy'!H:AH,27,FALSE)</f>
        <v>08 Inne inwestycje w przedsiębiorstwa</v>
      </c>
      <c r="W940" t="str">
        <f>VLOOKUP(F940,'[2]baza umowy'!H:AK,30,FALSE)</f>
        <v>06 Nieokreślony przemysł wytwórczy</v>
      </c>
      <c r="X940" t="str">
        <f>VLOOKUP(F940,'[2]baza umowy'!A:AM,39,FALSE)</f>
        <v>„KRASPOL” S.C. T. Kraśniewski, A. Senkowski</v>
      </c>
      <c r="Y940" t="str">
        <f>VLOOKUP(F940,'[2]baza umowy'!A:AU,47,FALSE)</f>
        <v>spółka cywilna prowadząca działalność w oparciu o umowę zawartą na podstawie KC - małe przedsiębiorstwo</v>
      </c>
      <c r="Z940" t="str">
        <f>VLOOKUP(F940,'[2]baza umowy'!A:AW,49,FALSE)</f>
        <v>przedsiębiorca lub przedsiębiorstwo</v>
      </c>
      <c r="AA940" t="str">
        <f>VLOOKUP(F940,'[2]baza umowy'!A:AL,38,FALSE)</f>
        <v>8520603944</v>
      </c>
    </row>
    <row r="941" spans="1:27" x14ac:dyDescent="0.25">
      <c r="A941" t="str">
        <f>VLOOKUP(F941,'[2]baza umowy'!A:B,2,FALSE)</f>
        <v>RPZP.01.00.00</v>
      </c>
      <c r="B941" t="str">
        <f>VLOOKUP(F941,'[2]baza umowy'!A:C,3,FALSE)</f>
        <v>RPZP.01.01.00</v>
      </c>
      <c r="C941" t="str">
        <f>VLOOKUP(F941,'[2]baza umowy'!A:D,4,FALSE)</f>
        <v>RPZP.01.01.01</v>
      </c>
      <c r="D941" s="102" t="s">
        <v>11607</v>
      </c>
      <c r="E941" s="103" t="str">
        <f>VLOOKUP(F941,'[2]baza umowy'!A:E,5,FALSE)</f>
        <v>RPZP.01.01.01-32-131/10-02</v>
      </c>
      <c r="F941" s="102" t="s">
        <v>11610</v>
      </c>
      <c r="G941" s="89" t="e">
        <f>VLOOKUP(F941,baza!G:G,1,FALSE)</f>
        <v>#N/A</v>
      </c>
      <c r="H941" s="102" t="s">
        <v>20869</v>
      </c>
      <c r="I941" s="104" t="s">
        <v>11607</v>
      </c>
      <c r="J941" s="105" t="str">
        <f t="shared" si="28"/>
        <v>RPZP.01.01.01-32-131/10-02</v>
      </c>
      <c r="K941" s="104" t="s">
        <v>20870</v>
      </c>
      <c r="L941" s="102" t="s">
        <v>20871</v>
      </c>
      <c r="M941" s="102" t="s">
        <v>4330</v>
      </c>
      <c r="N941" s="102" t="s">
        <v>4329</v>
      </c>
      <c r="O941" s="106" t="s">
        <v>8431</v>
      </c>
      <c r="P941" s="92" t="str">
        <f>VLOOKUP(F941,'[2]kiedy utworzył wop'!B:H,7,FALSE)</f>
        <v>2013-07-25</v>
      </c>
      <c r="Q941" s="107" t="s">
        <v>12730</v>
      </c>
      <c r="R941" s="108" t="str">
        <f t="shared" si="29"/>
        <v>2013</v>
      </c>
      <c r="S941" s="109" t="s">
        <v>20633</v>
      </c>
      <c r="T941" s="96">
        <f>VLOOKUP(F941,'[2]dofinansowanie '!P:AI,20,FALSE)</f>
        <v>117546</v>
      </c>
      <c r="U941" t="str">
        <f>VLOOKUP(F941,'[2]baza umowy'!A:AJ,36,FALSE)</f>
        <v>01 Obszar miejski</v>
      </c>
      <c r="V941" t="str">
        <f>VLOOKUP(F941,'[2]baza umowy'!H:AH,27,FALSE)</f>
        <v>08 Inne inwestycje w przedsiębiorstwa</v>
      </c>
      <c r="W941" t="str">
        <f>VLOOKUP(F941,'[2]baza umowy'!H:AK,30,FALSE)</f>
        <v>19 Działalność w zakresie ochrony zdrowia ludzkiego</v>
      </c>
      <c r="X941" t="str">
        <f>VLOOKUP(F941,'[2]baza umowy'!A:AM,39,FALSE)</f>
        <v>STOMATOLOGIA KAMIENICA 25 SŁAWOMIR KLUZEK</v>
      </c>
      <c r="Y941" t="str">
        <f>VLOOKUP(F941,'[2]baza umowy'!A:AU,47,FALSE)</f>
        <v>osoba fizyczna prowadząca działalność gospodarczą - mikro przedsiębiorstwo</v>
      </c>
      <c r="Z941" t="str">
        <f>VLOOKUP(F941,'[2]baza umowy'!A:AW,49,FALSE)</f>
        <v>przedsiębiorca lub przedsiębiorstwo</v>
      </c>
      <c r="AA941" t="str">
        <f>VLOOKUP(F941,'[2]baza umowy'!A:AL,38,FALSE)</f>
        <v>8581189692</v>
      </c>
    </row>
    <row r="942" spans="1:27" x14ac:dyDescent="0.25">
      <c r="A942" t="str">
        <f>VLOOKUP(F942,'[2]baza umowy'!A:B,2,FALSE)</f>
        <v>RPZP.08.00.00</v>
      </c>
      <c r="B942" t="str">
        <f>VLOOKUP(F942,'[2]baza umowy'!A:C,3,FALSE)</f>
        <v>RPZP.08.01.00</v>
      </c>
      <c r="C942">
        <f>VLOOKUP(F942,'[2]baza umowy'!A:D,4,FALSE)</f>
        <v>0</v>
      </c>
      <c r="D942" s="102" t="s">
        <v>12467</v>
      </c>
      <c r="E942" s="103" t="str">
        <f>VLOOKUP(F942,'[2]baza umowy'!A:E,5,FALSE)</f>
        <v>RPZP.08.01.00-32-002/12-03</v>
      </c>
      <c r="F942" s="102" t="s">
        <v>12468</v>
      </c>
      <c r="G942" s="89" t="e">
        <f>VLOOKUP(F942,baza!G:G,1,FALSE)</f>
        <v>#N/A</v>
      </c>
      <c r="H942" s="102" t="e">
        <v>#N/A</v>
      </c>
      <c r="I942" s="104" t="s">
        <v>20872</v>
      </c>
      <c r="J942" s="105" t="str">
        <f t="shared" si="28"/>
        <v>RPZP.08.01.00-32-002/12-17</v>
      </c>
      <c r="K942" s="104" t="e">
        <v>#N/A</v>
      </c>
      <c r="L942" s="102" t="e">
        <v>#N/A</v>
      </c>
      <c r="M942" s="102" t="s">
        <v>70</v>
      </c>
      <c r="N942" s="102" t="s">
        <v>69</v>
      </c>
      <c r="O942" s="106" t="s">
        <v>672</v>
      </c>
      <c r="P942" s="92" t="str">
        <f>VLOOKUP(F942,'[2]kiedy utworzył wop'!B:H,7,FALSE)</f>
        <v>2013-07-26</v>
      </c>
      <c r="Q942" s="107" t="s">
        <v>12730</v>
      </c>
      <c r="R942" s="108" t="str">
        <f t="shared" si="29"/>
        <v>2013</v>
      </c>
      <c r="S942" s="109" t="s">
        <v>12796</v>
      </c>
      <c r="T942" s="96">
        <f>VLOOKUP(F942,'[2]dofinansowanie '!P:AI,20,FALSE)</f>
        <v>9747389.7699999996</v>
      </c>
      <c r="U942" t="str">
        <f>VLOOKUP(F942,'[2]baza umowy'!A:AJ,36,FALSE)</f>
        <v>01 Obszar miejski</v>
      </c>
      <c r="V942" t="str">
        <f>VLOOKUP(F942,'[2]baza umowy'!H:AH,27,FALSE)</f>
        <v>85 Przygotowanie, realizacja, monitorowanie i kontrola</v>
      </c>
      <c r="W942" t="str">
        <f>VLOOKUP(F942,'[2]baza umowy'!H:AK,30,FALSE)</f>
        <v>17 Administracja publiczna</v>
      </c>
      <c r="X942" t="str">
        <f>VLOOKUP(F942,'[2]baza umowy'!A:AM,39,FALSE)</f>
        <v>Województwo Zachodniopomorskie</v>
      </c>
      <c r="Y942" t="str">
        <f>VLOOKUP(F942,'[2]baza umowy'!A:AU,47,FALSE)</f>
        <v>wspólnota samorządowa - województwo</v>
      </c>
      <c r="Z942" t="str">
        <f>VLOOKUP(F942,'[2]baza umowy'!A:AW,49,FALSE)</f>
        <v>Jednostka samorządu terytorialnego</v>
      </c>
      <c r="AA942" t="str">
        <f>VLOOKUP(F942,'[2]baza umowy'!A:AL,38,FALSE)</f>
        <v>8512871498</v>
      </c>
    </row>
    <row r="943" spans="1:27" x14ac:dyDescent="0.25">
      <c r="A943" t="str">
        <f>VLOOKUP(F943,'[2]baza umowy'!A:B,2,FALSE)</f>
        <v>RPZP.01.00.00</v>
      </c>
      <c r="B943" t="str">
        <f>VLOOKUP(F943,'[2]baza umowy'!A:C,3,FALSE)</f>
        <v>RPZP.01.02.00</v>
      </c>
      <c r="C943" t="str">
        <f>VLOOKUP(F943,'[2]baza umowy'!A:D,4,FALSE)</f>
        <v>RPZP.01.02.02</v>
      </c>
      <c r="D943" s="102" t="s">
        <v>12257</v>
      </c>
      <c r="E943" s="103" t="str">
        <f>VLOOKUP(F943,'[2]baza umowy'!A:E,5,FALSE)</f>
        <v>RPZP.01.02.02-32-004/11-02</v>
      </c>
      <c r="F943" s="102" t="s">
        <v>12260</v>
      </c>
      <c r="G943" s="89" t="e">
        <f>VLOOKUP(F943,baza!G:G,1,FALSE)</f>
        <v>#N/A</v>
      </c>
      <c r="H943" s="102" t="s">
        <v>20873</v>
      </c>
      <c r="I943" s="104" t="s">
        <v>20874</v>
      </c>
      <c r="J943" s="105" t="str">
        <f t="shared" si="28"/>
        <v>RPZP.01.02.02-32-004/11-03</v>
      </c>
      <c r="K943" s="104" t="s">
        <v>20875</v>
      </c>
      <c r="L943" s="102" t="s">
        <v>20876</v>
      </c>
      <c r="M943" s="102" t="s">
        <v>6798</v>
      </c>
      <c r="N943" s="102" t="s">
        <v>2727</v>
      </c>
      <c r="O943" s="106" t="s">
        <v>12796</v>
      </c>
      <c r="P943" s="92" t="str">
        <f>VLOOKUP(F943,'[2]kiedy utworzył wop'!B:H,7,FALSE)</f>
        <v>2013-07-26</v>
      </c>
      <c r="Q943" s="107" t="s">
        <v>12730</v>
      </c>
      <c r="R943" s="108" t="str">
        <f t="shared" si="29"/>
        <v>2013</v>
      </c>
      <c r="S943" s="109" t="s">
        <v>20633</v>
      </c>
      <c r="T943" s="96">
        <f>VLOOKUP(F943,'[2]dofinansowanie '!P:AI,20,FALSE)</f>
        <v>806467.7</v>
      </c>
      <c r="U943" t="str">
        <f>VLOOKUP(F943,'[2]baza umowy'!A:AJ,36,FALSE)</f>
        <v>01 Obszar miejski</v>
      </c>
      <c r="V943" t="str">
        <f>VLOOKUP(F943,'[2]baza umowy'!H:AH,27,FALSE)</f>
        <v>02 Infrastruktura B+RT (w tym wyposażenie w sprzęt, oprzyrządowanie i szybkie sieci informatyczne łączące ośrodki badawcze) oraz specjalistyczne ośrodki kompetencji technologicznych</v>
      </c>
      <c r="W943" t="str">
        <f>VLOOKUP(F943,'[2]baza umowy'!H:AK,30,FALSE)</f>
        <v>22 Inne niewyszczególnione usługi</v>
      </c>
      <c r="X943" t="str">
        <f>VLOOKUP(F943,'[2]baza umowy'!A:AM,39,FALSE)</f>
        <v>Pomorski Uniwersytet Medyczny w Szczecinie</v>
      </c>
      <c r="Y943" t="str">
        <f>VLOOKUP(F943,'[2]baza umowy'!A:AU,47,FALSE)</f>
        <v>uczelnia wyższa</v>
      </c>
      <c r="Z943" t="str">
        <f>VLOOKUP(F943,'[2]baza umowy'!A:AW,49,FALSE)</f>
        <v>szkoła wyższa</v>
      </c>
      <c r="AA943" t="str">
        <f>VLOOKUP(F943,'[2]baza umowy'!A:AL,38,FALSE)</f>
        <v>8520006757</v>
      </c>
    </row>
    <row r="944" spans="1:27" x14ac:dyDescent="0.25">
      <c r="A944" t="str">
        <f>VLOOKUP(F944,'[2]baza umowy'!A:B,2,FALSE)</f>
        <v>RPZP.01.00.00</v>
      </c>
      <c r="B944" t="str">
        <f>VLOOKUP(F944,'[2]baza umowy'!A:C,3,FALSE)</f>
        <v>RPZP.01.01.00</v>
      </c>
      <c r="C944" t="str">
        <f>VLOOKUP(F944,'[2]baza umowy'!A:D,4,FALSE)</f>
        <v>RPZP.01.01.02</v>
      </c>
      <c r="D944" s="102" t="s">
        <v>12013</v>
      </c>
      <c r="E944" s="103" t="str">
        <f>VLOOKUP(F944,'[2]baza umowy'!A:E,5,FALSE)</f>
        <v>RPZP.01.01.02-32-164/10-02</v>
      </c>
      <c r="F944" s="102" t="s">
        <v>12016</v>
      </c>
      <c r="G944" s="89" t="e">
        <f>VLOOKUP(F944,baza!G:G,1,FALSE)</f>
        <v>#N/A</v>
      </c>
      <c r="H944" s="102" t="s">
        <v>20877</v>
      </c>
      <c r="I944" s="104" t="s">
        <v>20878</v>
      </c>
      <c r="J944" s="105" t="str">
        <f t="shared" si="28"/>
        <v>RPZP.01.01.02-32-164/10-01</v>
      </c>
      <c r="K944" s="104" t="s">
        <v>20879</v>
      </c>
      <c r="L944" s="102" t="s">
        <v>20880</v>
      </c>
      <c r="M944" s="102" t="s">
        <v>12019</v>
      </c>
      <c r="N944" s="102" t="s">
        <v>12018</v>
      </c>
      <c r="O944" s="106" t="s">
        <v>7312</v>
      </c>
      <c r="P944" s="92" t="str">
        <f>VLOOKUP(F944,'[2]kiedy utworzył wop'!B:H,7,FALSE)</f>
        <v>2013-07-26</v>
      </c>
      <c r="Q944" s="107" t="s">
        <v>12730</v>
      </c>
      <c r="R944" s="108" t="str">
        <f t="shared" si="29"/>
        <v>2013</v>
      </c>
      <c r="S944" s="109" t="s">
        <v>20633</v>
      </c>
      <c r="T944" s="96">
        <f>VLOOKUP(F944,'[2]dofinansowanie '!P:AI,20,FALSE)</f>
        <v>186000</v>
      </c>
      <c r="U944" t="str">
        <f>VLOOKUP(F944,'[2]baza umowy'!A:AJ,36,FALSE)</f>
        <v>01 Obszar miejski</v>
      </c>
      <c r="V944" t="str">
        <f>VLOOKUP(F944,'[2]baza umowy'!H:AH,27,FALSE)</f>
        <v>08 Inne inwestycje w przedsiębiorstwa</v>
      </c>
      <c r="W944" t="str">
        <f>VLOOKUP(F944,'[2]baza umowy'!H:AK,30,FALSE)</f>
        <v>06 Nieokreślony przemysł wytwórczy</v>
      </c>
      <c r="X944" t="str">
        <f>VLOOKUP(F944,'[2]baza umowy'!A:AM,39,FALSE)</f>
        <v>BAKRON - STANISŁAW BIAŁOSZYCKI</v>
      </c>
      <c r="Y944" t="str">
        <f>VLOOKUP(F944,'[2]baza umowy'!A:AU,47,FALSE)</f>
        <v>osoba fizyczna prowadząca działalność gospodarczą - małe przedsiębiorstwo</v>
      </c>
      <c r="Z944" t="str">
        <f>VLOOKUP(F944,'[2]baza umowy'!A:AW,49,FALSE)</f>
        <v>przedsiębiorca lub przedsiębiorstwo</v>
      </c>
      <c r="AA944" t="str">
        <f>VLOOKUP(F944,'[2]baza umowy'!A:AL,38,FALSE)</f>
        <v>8531237555</v>
      </c>
    </row>
    <row r="945" spans="1:27" x14ac:dyDescent="0.25">
      <c r="A945" t="str">
        <f>VLOOKUP(F945,'[2]baza umowy'!A:B,2,FALSE)</f>
        <v>RPZP.01.00.00</v>
      </c>
      <c r="B945" t="str">
        <f>VLOOKUP(F945,'[2]baza umowy'!A:C,3,FALSE)</f>
        <v>RPZP.01.01.00</v>
      </c>
      <c r="C945" t="str">
        <f>VLOOKUP(F945,'[2]baza umowy'!A:D,4,FALSE)</f>
        <v>RPZP.01.01.02</v>
      </c>
      <c r="D945" s="102" t="s">
        <v>12911</v>
      </c>
      <c r="E945" s="103" t="str">
        <f>VLOOKUP(F945,'[2]baza umowy'!A:E,5,FALSE)</f>
        <v>RPZP.01.01.02-32-100/10-03</v>
      </c>
      <c r="F945" s="102" t="s">
        <v>12914</v>
      </c>
      <c r="G945" s="89" t="e">
        <f>VLOOKUP(F945,baza!G:G,1,FALSE)</f>
        <v>#N/A</v>
      </c>
      <c r="H945" s="102" t="s">
        <v>20881</v>
      </c>
      <c r="I945" s="104" t="s">
        <v>20882</v>
      </c>
      <c r="J945" s="105" t="str">
        <f t="shared" si="28"/>
        <v>RPZP.01.01.02-32-100/10-05</v>
      </c>
      <c r="K945" s="104" t="s">
        <v>20883</v>
      </c>
      <c r="L945" s="102" t="s">
        <v>20884</v>
      </c>
      <c r="M945" s="102" t="s">
        <v>12917</v>
      </c>
      <c r="N945" s="102" t="s">
        <v>12916</v>
      </c>
      <c r="O945" s="106" t="s">
        <v>7312</v>
      </c>
      <c r="P945" s="92" t="str">
        <f>VLOOKUP(F945,'[2]kiedy utworzył wop'!B:H,7,FALSE)</f>
        <v>2013-07-26</v>
      </c>
      <c r="Q945" s="107" t="s">
        <v>12730</v>
      </c>
      <c r="R945" s="108" t="str">
        <f t="shared" si="29"/>
        <v>2013</v>
      </c>
      <c r="S945" s="109" t="s">
        <v>20633</v>
      </c>
      <c r="T945" s="96">
        <f>VLOOKUP(F945,'[2]dofinansowanie '!P:AI,20,FALSE)</f>
        <v>1410000</v>
      </c>
      <c r="U945" t="str">
        <f>VLOOKUP(F945,'[2]baza umowy'!A:AJ,36,FALSE)</f>
        <v>01 Obszar miejski</v>
      </c>
      <c r="V945" t="str">
        <f>VLOOKUP(F945,'[2]baza umowy'!H:AH,27,FALSE)</f>
        <v>08 Inne inwestycje w przedsiębiorstwa</v>
      </c>
      <c r="W945" t="str">
        <f>VLOOKUP(F945,'[2]baza umowy'!H:AK,30,FALSE)</f>
        <v>06 Nieokreślony przemysł wytwórczy</v>
      </c>
      <c r="X945" t="str">
        <f>VLOOKUP(F945,'[2]baza umowy'!A:AM,39,FALSE)</f>
        <v>PPHU „REDAN” Renata Daniłowicz ul. Młyńska 11a 78-320 Połczyn-Zdrój</v>
      </c>
      <c r="Y945" t="str">
        <f>VLOOKUP(F945,'[2]baza umowy'!A:AU,47,FALSE)</f>
        <v>osoba fizyczna prowadząca działalność gospodarczą - średnie przedsiębiorstwo</v>
      </c>
      <c r="Z945" t="str">
        <f>VLOOKUP(F945,'[2]baza umowy'!A:AW,49,FALSE)</f>
        <v>przedsiębiorca lub przedsiębiorstwo</v>
      </c>
      <c r="AA945" t="str">
        <f>VLOOKUP(F945,'[2]baza umowy'!A:AL,38,FALSE)</f>
        <v>6721501439</v>
      </c>
    </row>
    <row r="946" spans="1:27" x14ac:dyDescent="0.25">
      <c r="A946" t="str">
        <f>VLOOKUP(F946,'[2]baza umowy'!A:B,2,FALSE)</f>
        <v>RPZP.06.00.00</v>
      </c>
      <c r="B946" t="str">
        <f>VLOOKUP(F946,'[2]baza umowy'!A:C,3,FALSE)</f>
        <v>RPZP.06.03.00</v>
      </c>
      <c r="C946">
        <f>VLOOKUP(F946,'[2]baza umowy'!A:D,4,FALSE)</f>
        <v>0</v>
      </c>
      <c r="D946" s="102" t="s">
        <v>11048</v>
      </c>
      <c r="E946" s="103" t="str">
        <f>VLOOKUP(F946,'[2]baza umowy'!A:E,5,FALSE)</f>
        <v>RPZP.06.03.00-32-003/10-03</v>
      </c>
      <c r="F946" s="102" t="s">
        <v>11051</v>
      </c>
      <c r="G946" s="89" t="e">
        <f>VLOOKUP(F946,baza!G:G,1,FALSE)</f>
        <v>#N/A</v>
      </c>
      <c r="H946" s="102" t="s">
        <v>20885</v>
      </c>
      <c r="I946" s="104" t="s">
        <v>20886</v>
      </c>
      <c r="J946" s="105" t="str">
        <f t="shared" si="28"/>
        <v>RPZP.06.03.00-32-003/10-06</v>
      </c>
      <c r="K946" s="104" t="s">
        <v>20887</v>
      </c>
      <c r="L946" s="102" t="s">
        <v>20888</v>
      </c>
      <c r="M946" s="102" t="s">
        <v>6540</v>
      </c>
      <c r="N946" s="102" t="s">
        <v>6539</v>
      </c>
      <c r="O946" s="106" t="s">
        <v>12104</v>
      </c>
      <c r="P946" s="92" t="str">
        <f>VLOOKUP(F946,'[2]kiedy utworzył wop'!B:H,7,FALSE)</f>
        <v>2013-07-30</v>
      </c>
      <c r="Q946" s="107" t="s">
        <v>12730</v>
      </c>
      <c r="R946" s="108" t="str">
        <f t="shared" si="29"/>
        <v>2013</v>
      </c>
      <c r="S946" s="109" t="s">
        <v>20633</v>
      </c>
      <c r="T946" s="96">
        <f>VLOOKUP(F946,'[2]dofinansowanie '!P:AI,20,FALSE)</f>
        <v>1358351.83</v>
      </c>
      <c r="U946" t="str">
        <f>VLOOKUP(F946,'[2]baza umowy'!A:AJ,36,FALSE)</f>
        <v>05 Obszary wiejskie (poza obszarami górskimi, wyspami lub o niskiej i bardzo niskiej gęstości zaludnienia)</v>
      </c>
      <c r="V946" t="str">
        <f>VLOOKUP(F946,'[2]baza umowy'!H:AH,27,FALSE)</f>
        <v>24 Ścieżki rowerowe</v>
      </c>
      <c r="W946" t="str">
        <f>VLOOKUP(F946,'[2]baza umowy'!H:AK,30,FALSE)</f>
        <v>00 Nie dotyczy</v>
      </c>
      <c r="X946" t="str">
        <f>VLOOKUP(F946,'[2]baza umowy'!A:AM,39,FALSE)</f>
        <v>Gmina Police</v>
      </c>
      <c r="Y946" t="str">
        <f>VLOOKUP(F946,'[2]baza umowy'!A:AU,47,FALSE)</f>
        <v>wspólnota samorządowa</v>
      </c>
      <c r="Z946" t="str">
        <f>VLOOKUP(F946,'[2]baza umowy'!A:AW,49,FALSE)</f>
        <v>jednostka samorządu terytorialnego, związek lub stowarzyszenie jst</v>
      </c>
      <c r="AA946" t="str">
        <f>VLOOKUP(F946,'[2]baza umowy'!A:AL,38,FALSE)</f>
        <v>8511000695</v>
      </c>
    </row>
    <row r="947" spans="1:27" x14ac:dyDescent="0.25">
      <c r="A947" t="str">
        <f>VLOOKUP(F947,'[2]baza umowy'!A:B,2,FALSE)</f>
        <v>RPZP.05.00.00</v>
      </c>
      <c r="B947" t="str">
        <f>VLOOKUP(F947,'[2]baza umowy'!A:C,3,FALSE)</f>
        <v>RPZP.05.01.00</v>
      </c>
      <c r="C947" t="str">
        <f>VLOOKUP(F947,'[2]baza umowy'!A:D,4,FALSE)</f>
        <v>RPZP.05.01.02</v>
      </c>
      <c r="D947" s="102" t="s">
        <v>10675</v>
      </c>
      <c r="E947" s="103" t="str">
        <f>VLOOKUP(F947,'[2]baza umowy'!A:E,5,FALSE)</f>
        <v>RPZP.05.01.02-32-006/10-02</v>
      </c>
      <c r="F947" s="102" t="s">
        <v>10678</v>
      </c>
      <c r="G947" s="89" t="e">
        <f>VLOOKUP(F947,baza!G:G,1,FALSE)</f>
        <v>#N/A</v>
      </c>
      <c r="H947" s="102" t="s">
        <v>20889</v>
      </c>
      <c r="I947" s="104" t="s">
        <v>20890</v>
      </c>
      <c r="J947" s="105" t="str">
        <f t="shared" si="28"/>
        <v>RPZP.05.01.02-32-006/10-05</v>
      </c>
      <c r="K947" s="104" t="s">
        <v>20891</v>
      </c>
      <c r="L947" s="102" t="s">
        <v>20892</v>
      </c>
      <c r="M947" s="102" t="s">
        <v>2258</v>
      </c>
      <c r="N947" s="102" t="s">
        <v>2257</v>
      </c>
      <c r="O947" s="106" t="s">
        <v>8438</v>
      </c>
      <c r="P947" s="92" t="str">
        <f>VLOOKUP(F947,'[2]kiedy utworzył wop'!B:H,7,FALSE)</f>
        <v>2013-07-30</v>
      </c>
      <c r="Q947" s="107" t="s">
        <v>12730</v>
      </c>
      <c r="R947" s="108" t="str">
        <f t="shared" si="29"/>
        <v>2013</v>
      </c>
      <c r="S947" s="109" t="s">
        <v>20633</v>
      </c>
      <c r="T947" s="96">
        <f>VLOOKUP(F947,'[2]dofinansowanie '!P:AI,20,FALSE)</f>
        <v>2003187.2</v>
      </c>
      <c r="U947" t="str">
        <f>VLOOKUP(F947,'[2]baza umowy'!A:AJ,36,FALSE)</f>
        <v>01 Obszar miejski</v>
      </c>
      <c r="V947" t="str">
        <f>VLOOKUP(F947,'[2]baza umowy'!H:AH,27,FALSE)</f>
        <v>57 Inne wsparcie na rzecz wzmocnienia usług turystycznych</v>
      </c>
      <c r="W947" t="str">
        <f>VLOOKUP(F947,'[2]baza umowy'!H:AK,30,FALSE)</f>
        <v>00 Nie dotyczy</v>
      </c>
      <c r="X947" t="str">
        <f>VLOOKUP(F947,'[2]baza umowy'!A:AM,39,FALSE)</f>
        <v>Gmina Miasto Świnoujście</v>
      </c>
      <c r="Y947" t="str">
        <f>VLOOKUP(F947,'[2]baza umowy'!A:AU,47,FALSE)</f>
        <v>wspólnota samorządowa</v>
      </c>
      <c r="Z947" t="str">
        <f>VLOOKUP(F947,'[2]baza umowy'!A:AW,49,FALSE)</f>
        <v>jednostka samorządu terytorialnego, związek lub stowarzyszenie jst</v>
      </c>
      <c r="AA947" t="str">
        <f>VLOOKUP(F947,'[2]baza umowy'!A:AL,38,FALSE)</f>
        <v>8551571375</v>
      </c>
    </row>
    <row r="948" spans="1:27" x14ac:dyDescent="0.25">
      <c r="A948" t="str">
        <f>VLOOKUP(F948,'[2]baza umowy'!A:B,2,FALSE)</f>
        <v>RPZP.02.00.00</v>
      </c>
      <c r="B948" t="str">
        <f>VLOOKUP(F948,'[2]baza umowy'!A:C,3,FALSE)</f>
        <v>RPZP.02.01.00</v>
      </c>
      <c r="C948" t="str">
        <f>VLOOKUP(F948,'[2]baza umowy'!A:D,4,FALSE)</f>
        <v>RPZP.02.01.02</v>
      </c>
      <c r="D948" s="102" t="s">
        <v>10756</v>
      </c>
      <c r="E948" s="103" t="str">
        <f>VLOOKUP(F948,'[2]baza umowy'!A:E,5,FALSE)</f>
        <v>RPZP.02.01.02-32-068/09-02</v>
      </c>
      <c r="F948" s="102" t="s">
        <v>10759</v>
      </c>
      <c r="G948" s="89" t="e">
        <f>VLOOKUP(F948,baza!G:G,1,FALSE)</f>
        <v>#N/A</v>
      </c>
      <c r="H948" s="102" t="s">
        <v>20893</v>
      </c>
      <c r="I948" s="104" t="s">
        <v>20894</v>
      </c>
      <c r="J948" s="105" t="str">
        <f t="shared" si="28"/>
        <v>RPZP.02.01.02-32-068/09-14</v>
      </c>
      <c r="K948" s="104" t="s">
        <v>20895</v>
      </c>
      <c r="L948" s="102" t="s">
        <v>20896</v>
      </c>
      <c r="M948" s="102" t="s">
        <v>737</v>
      </c>
      <c r="N948" s="102" t="s">
        <v>736</v>
      </c>
      <c r="O948" s="106" t="s">
        <v>4184</v>
      </c>
      <c r="P948" s="92" t="str">
        <f>VLOOKUP(F948,'[2]kiedy utworzył wop'!B:H,7,FALSE)</f>
        <v>2013-07-30</v>
      </c>
      <c r="Q948" s="107" t="s">
        <v>12730</v>
      </c>
      <c r="R948" s="108" t="str">
        <f t="shared" si="29"/>
        <v>2013</v>
      </c>
      <c r="S948" s="109" t="s">
        <v>20633</v>
      </c>
      <c r="T948" s="96">
        <f>VLOOKUP(F948,'[2]dofinansowanie '!P:AI,20,FALSE)</f>
        <v>533315.64</v>
      </c>
      <c r="U948" t="str">
        <f>VLOOKUP(F948,'[2]baza umowy'!A:AJ,36,FALSE)</f>
        <v>01 Obszar miejski</v>
      </c>
      <c r="V948" t="str">
        <f>VLOOKUP(F948,'[2]baza umowy'!H:AH,27,FALSE)</f>
        <v>23 Drogi regionalne/lokalne</v>
      </c>
      <c r="W948" t="str">
        <f>VLOOKUP(F948,'[2]baza umowy'!H:AK,30,FALSE)</f>
        <v>00 Nie dotyczy</v>
      </c>
      <c r="X948" t="str">
        <f>VLOOKUP(F948,'[2]baza umowy'!A:AM,39,FALSE)</f>
        <v>Gmina Połczyn - Zdrój</v>
      </c>
      <c r="Y948" t="str">
        <f>VLOOKUP(F948,'[2]baza umowy'!A:AU,47,FALSE)</f>
        <v>wspólnota samorządowa - gmina</v>
      </c>
      <c r="Z948" t="str">
        <f>VLOOKUP(F948,'[2]baza umowy'!A:AW,49,FALSE)</f>
        <v>Jednostka samorządu terytorialnego</v>
      </c>
      <c r="AA948" t="str">
        <f>VLOOKUP(F948,'[2]baza umowy'!A:AL,38,FALSE)</f>
        <v>6722023427</v>
      </c>
    </row>
    <row r="949" spans="1:27" x14ac:dyDescent="0.25">
      <c r="A949" t="str">
        <f>VLOOKUP(F949,'[2]baza umowy'!A:B,2,FALSE)</f>
        <v>RPZP.02.00.00</v>
      </c>
      <c r="B949" t="str">
        <f>VLOOKUP(F949,'[2]baza umowy'!A:C,3,FALSE)</f>
        <v>RPZP.02.01.00</v>
      </c>
      <c r="C949" t="str">
        <f>VLOOKUP(F949,'[2]baza umowy'!A:D,4,FALSE)</f>
        <v>RPZP.02.01.01</v>
      </c>
      <c r="D949" s="102" t="s">
        <v>11555</v>
      </c>
      <c r="E949" s="103" t="str">
        <f>VLOOKUP(F949,'[2]baza umowy'!A:E,5,FALSE)</f>
        <v>RPZP.02.01.01-32-004/11-03</v>
      </c>
      <c r="F949" s="102" t="s">
        <v>11558</v>
      </c>
      <c r="G949" s="89" t="e">
        <f>VLOOKUP(F949,baza!G:G,1,FALSE)</f>
        <v>#N/A</v>
      </c>
      <c r="H949" s="102" t="s">
        <v>20897</v>
      </c>
      <c r="I949" s="104" t="s">
        <v>20898</v>
      </c>
      <c r="J949" s="105" t="str">
        <f t="shared" si="28"/>
        <v>RPZP.02.01.01-32-004/11-08</v>
      </c>
      <c r="K949" s="104" t="s">
        <v>20899</v>
      </c>
      <c r="L949" s="102" t="s">
        <v>20900</v>
      </c>
      <c r="M949" s="102" t="s">
        <v>70</v>
      </c>
      <c r="N949" s="102" t="s">
        <v>69</v>
      </c>
      <c r="O949" s="106" t="s">
        <v>582</v>
      </c>
      <c r="P949" s="92" t="str">
        <f>VLOOKUP(F949,'[2]kiedy utworzył wop'!B:H,7,FALSE)</f>
        <v>2013-07-30</v>
      </c>
      <c r="Q949" s="107" t="s">
        <v>12730</v>
      </c>
      <c r="R949" s="108" t="str">
        <f t="shared" si="29"/>
        <v>2013</v>
      </c>
      <c r="S949" s="109" t="s">
        <v>8655</v>
      </c>
      <c r="T949" s="96">
        <f>VLOOKUP(F949,'[2]dofinansowanie '!P:AI,20,FALSE)</f>
        <v>15616147.449999999</v>
      </c>
      <c r="U949" t="str">
        <f>VLOOKUP(F949,'[2]baza umowy'!A:AJ,36,FALSE)</f>
        <v>05 Obszary wiejskie (poza obszarami górskimi, wyspami lub o niskiej i bardzo niskiej gęstości zaludnienia)</v>
      </c>
      <c r="V949" t="str">
        <f>VLOOKUP(F949,'[2]baza umowy'!H:AH,27,FALSE)</f>
        <v>23 Drogi regionalne/lokalne</v>
      </c>
      <c r="W949" t="str">
        <f>VLOOKUP(F949,'[2]baza umowy'!H:AK,30,FALSE)</f>
        <v>00 Nie dotyczy</v>
      </c>
      <c r="X949" t="str">
        <f>VLOOKUP(F949,'[2]baza umowy'!A:AM,39,FALSE)</f>
        <v>Województwo Zachodniopomorskie</v>
      </c>
      <c r="Y949" t="str">
        <f>VLOOKUP(F949,'[2]baza umowy'!A:AU,47,FALSE)</f>
        <v>wspólnota samorządowa</v>
      </c>
      <c r="Z949" t="str">
        <f>VLOOKUP(F949,'[2]baza umowy'!A:AW,49,FALSE)</f>
        <v>Jednostka samorządu terytorialnego</v>
      </c>
      <c r="AA949" t="str">
        <f>VLOOKUP(F949,'[2]baza umowy'!A:AL,38,FALSE)</f>
        <v>8512871498</v>
      </c>
    </row>
    <row r="950" spans="1:27" x14ac:dyDescent="0.25">
      <c r="A950" t="str">
        <f>VLOOKUP(F950,'[2]baza umowy'!A:B,2,FALSE)</f>
        <v>RPZP.01.00.00</v>
      </c>
      <c r="B950" t="str">
        <f>VLOOKUP(F950,'[2]baza umowy'!A:C,3,FALSE)</f>
        <v>RPZP.01.03.00</v>
      </c>
      <c r="C950" t="str">
        <f>VLOOKUP(F950,'[2]baza umowy'!A:D,4,FALSE)</f>
        <v>RPZP.01.03.02</v>
      </c>
      <c r="D950" s="102" t="s">
        <v>11501</v>
      </c>
      <c r="E950" s="103" t="str">
        <f>VLOOKUP(F950,'[2]baza umowy'!A:E,5,FALSE)</f>
        <v>RPZP.01.03.02-32-025/12-01</v>
      </c>
      <c r="F950" s="102" t="s">
        <v>11504</v>
      </c>
      <c r="G950" s="89" t="e">
        <f>VLOOKUP(F950,baza!G:G,1,FALSE)</f>
        <v>#N/A</v>
      </c>
      <c r="H950" s="102" t="s">
        <v>20901</v>
      </c>
      <c r="I950" s="104" t="s">
        <v>11501</v>
      </c>
      <c r="J950" s="105" t="str">
        <f t="shared" si="28"/>
        <v>RPZP.01.03.02-32-025/12-01</v>
      </c>
      <c r="K950" s="104" t="s">
        <v>20902</v>
      </c>
      <c r="L950" s="102" t="s">
        <v>20903</v>
      </c>
      <c r="M950" s="102" t="s">
        <v>11507</v>
      </c>
      <c r="N950" s="102" t="s">
        <v>11506</v>
      </c>
      <c r="O950" s="106" t="s">
        <v>13086</v>
      </c>
      <c r="P950" s="92" t="str">
        <f>VLOOKUP(F950,'[2]kiedy utworzył wop'!B:H,7,FALSE)</f>
        <v>2013-07-30</v>
      </c>
      <c r="Q950" s="107" t="s">
        <v>12730</v>
      </c>
      <c r="R950" s="108" t="str">
        <f t="shared" si="29"/>
        <v>2013</v>
      </c>
      <c r="S950" s="109" t="s">
        <v>8655</v>
      </c>
      <c r="T950" s="96">
        <f>VLOOKUP(F950,'[2]dofinansowanie '!P:AI,20,FALSE)</f>
        <v>14342.93</v>
      </c>
      <c r="U950" t="str">
        <f>VLOOKUP(F950,'[2]baza umowy'!A:AJ,36,FALSE)</f>
        <v>00 Nie dotyczy</v>
      </c>
      <c r="V950" t="str">
        <f>VLOOKUP(F950,'[2]baza umowy'!H:AH,27,FALSE)</f>
        <v>05 Usługi w zakresie zaawansowanego wsparcia dla przedsiębiorstw i grup przedsiębiorstw</v>
      </c>
      <c r="W950" t="str">
        <f>VLOOKUP(F950,'[2]baza umowy'!H:AK,30,FALSE)</f>
        <v>06 Nieokreślony przemysł wytwórczy</v>
      </c>
      <c r="X950" t="str">
        <f>VLOOKUP(F950,'[2]baza umowy'!A:AM,39,FALSE)</f>
        <v>Buglo sp. z o.o.</v>
      </c>
      <c r="Y950" t="str">
        <f>VLOOKUP(F950,'[2]baza umowy'!A:AU,47,FALSE)</f>
        <v>spółka z ograniczoną odpowiedzialnością - małe przedsiębiorstwo</v>
      </c>
      <c r="Z950" t="str">
        <f>VLOOKUP(F950,'[2]baza umowy'!A:AW,49,FALSE)</f>
        <v>przedsiębiorca lub przedsiębiorstwo</v>
      </c>
      <c r="AA950" t="str">
        <f>VLOOKUP(F950,'[2]baza umowy'!A:AL,38,FALSE)</f>
        <v>6692495250</v>
      </c>
    </row>
    <row r="951" spans="1:27" x14ac:dyDescent="0.25">
      <c r="A951" t="str">
        <f>VLOOKUP(F951,'[2]baza umowy'!A:B,2,FALSE)</f>
        <v>RPZP.01.00.00</v>
      </c>
      <c r="B951" t="str">
        <f>VLOOKUP(F951,'[2]baza umowy'!A:C,3,FALSE)</f>
        <v>RPZP.01.01.00</v>
      </c>
      <c r="C951" t="str">
        <f>VLOOKUP(F951,'[2]baza umowy'!A:D,4,FALSE)</f>
        <v>RPZP.01.01.03</v>
      </c>
      <c r="D951" s="102" t="s">
        <v>10761</v>
      </c>
      <c r="E951" s="103" t="str">
        <f>VLOOKUP(F951,'[2]baza umowy'!A:E,5,FALSE)</f>
        <v>RPZP.01.01.03-32-041/10-04</v>
      </c>
      <c r="F951" s="102" t="s">
        <v>10764</v>
      </c>
      <c r="G951" s="89" t="e">
        <f>VLOOKUP(F951,baza!G:G,1,FALSE)</f>
        <v>#N/A</v>
      </c>
      <c r="H951" s="102" t="s">
        <v>20904</v>
      </c>
      <c r="I951" s="104" t="s">
        <v>10761</v>
      </c>
      <c r="J951" s="105" t="str">
        <f t="shared" si="28"/>
        <v>RPZP.01.01.03-32-041/10-04</v>
      </c>
      <c r="K951" s="104" t="s">
        <v>20905</v>
      </c>
      <c r="L951" s="102" t="s">
        <v>20906</v>
      </c>
      <c r="M951" s="102" t="s">
        <v>6666</v>
      </c>
      <c r="N951" s="102" t="s">
        <v>6665</v>
      </c>
      <c r="O951" s="106" t="s">
        <v>13086</v>
      </c>
      <c r="P951" s="92" t="str">
        <f>VLOOKUP(F951,'[2]kiedy utworzył wop'!B:H,7,FALSE)</f>
        <v>2013-07-30</v>
      </c>
      <c r="Q951" s="107" t="s">
        <v>12730</v>
      </c>
      <c r="R951" s="108" t="str">
        <f t="shared" si="29"/>
        <v>2013</v>
      </c>
      <c r="S951" s="109" t="s">
        <v>20633</v>
      </c>
      <c r="T951" s="96">
        <f>VLOOKUP(F951,'[2]dofinansowanie '!P:AI,20,FALSE)</f>
        <v>690000</v>
      </c>
      <c r="U951" t="str">
        <f>VLOOKUP(F951,'[2]baza umowy'!A:AJ,36,FALSE)</f>
        <v>01 Obszar miejski</v>
      </c>
      <c r="V951" t="str">
        <f>VLOOKUP(F951,'[2]baza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51" t="str">
        <f>VLOOKUP(F951,'[2]baza umowy'!H:AK,30,FALSE)</f>
        <v>06 Nieokreślony przemysł wytwórczy</v>
      </c>
      <c r="X951" t="str">
        <f>VLOOKUP(F951,'[2]baza umowy'!A:AM,39,FALSE)</f>
        <v>HORSEPOWER TUNING PRZEMYSŁAW GRZELIŃSKI</v>
      </c>
      <c r="Y951" t="str">
        <f>VLOOKUP(F951,'[2]baza umowy'!A:AU,47,FALSE)</f>
        <v>osoba fizyczna prowadząca działalność gospodarczą - mikro przedsiębiorstwo</v>
      </c>
      <c r="Z951" t="str">
        <f>VLOOKUP(F951,'[2]baza umowy'!A:AW,49,FALSE)</f>
        <v>przedsiębiorca lub przedsiębiorstwo</v>
      </c>
      <c r="AA951" t="str">
        <f>VLOOKUP(F951,'[2]baza umowy'!A:AL,38,FALSE)</f>
        <v>8521137823</v>
      </c>
    </row>
    <row r="952" spans="1:27" x14ac:dyDescent="0.25">
      <c r="A952" t="str">
        <f>VLOOKUP(F952,'[2]baza umowy'!A:B,2,FALSE)</f>
        <v>RPZP.01.00.00</v>
      </c>
      <c r="B952" t="str">
        <f>VLOOKUP(F952,'[2]baza umowy'!A:C,3,FALSE)</f>
        <v>RPZP.01.01.00</v>
      </c>
      <c r="C952" t="str">
        <f>VLOOKUP(F952,'[2]baza umowy'!A:D,4,FALSE)</f>
        <v>RPZP.01.01.02</v>
      </c>
      <c r="D952" s="102" t="s">
        <v>10370</v>
      </c>
      <c r="E952" s="103" t="str">
        <f>VLOOKUP(F952,'[2]baza umowy'!A:E,5,FALSE)</f>
        <v>RPZP.01.01.02-32-159/09-06</v>
      </c>
      <c r="F952" s="102" t="s">
        <v>10373</v>
      </c>
      <c r="G952" s="89" t="e">
        <f>VLOOKUP(F952,baza!G:G,1,FALSE)</f>
        <v>#N/A</v>
      </c>
      <c r="H952" s="102" t="s">
        <v>20907</v>
      </c>
      <c r="I952" s="104" t="s">
        <v>20908</v>
      </c>
      <c r="J952" s="105" t="str">
        <f t="shared" si="28"/>
        <v>RPZP.01.01.02-32-159/09-05</v>
      </c>
      <c r="K952" s="104" t="s">
        <v>20909</v>
      </c>
      <c r="L952" s="102" t="s">
        <v>20910</v>
      </c>
      <c r="M952" s="102" t="s">
        <v>10377</v>
      </c>
      <c r="N952" s="102" t="s">
        <v>10376</v>
      </c>
      <c r="O952" s="106" t="s">
        <v>8433</v>
      </c>
      <c r="P952" s="92" t="str">
        <f>VLOOKUP(F952,'[2]kiedy utworzył wop'!B:H,7,FALSE)</f>
        <v>2013-07-30</v>
      </c>
      <c r="Q952" s="107" t="s">
        <v>12730</v>
      </c>
      <c r="R952" s="108" t="str">
        <f t="shared" si="29"/>
        <v>2013</v>
      </c>
      <c r="S952" s="109" t="s">
        <v>8655</v>
      </c>
      <c r="T952" s="96">
        <f>VLOOKUP(F952,'[2]dofinansowanie '!P:AI,20,FALSE)</f>
        <v>1658207.54</v>
      </c>
      <c r="U952" t="str">
        <f>VLOOKUP(F952,'[2]baza umowy'!A:AJ,36,FALSE)</f>
        <v>01 Obszar miejski</v>
      </c>
      <c r="V952" t="str">
        <f>VLOOKUP(F952,'[2]baza umowy'!H:AH,27,FALSE)</f>
        <v>08 Inne inwestycje w przedsiębiorstwa</v>
      </c>
      <c r="W952" t="str">
        <f>VLOOKUP(F952,'[2]baza umowy'!H:AK,30,FALSE)</f>
        <v>06 Nieokreślony przemysł wytwórczy</v>
      </c>
      <c r="X952" t="str">
        <f>VLOOKUP(F952,'[2]baza umowy'!A:AM,39,FALSE)</f>
        <v>Zakład Metalowy "ALEM" Emilia Borodziuk</v>
      </c>
      <c r="Y952" t="str">
        <f>VLOOKUP(F952,'[2]baza umowy'!A:AU,47,FALSE)</f>
        <v>osoba fizyczna prowadząca działalność gospodarczą - małe przedsiębiorstwo</v>
      </c>
      <c r="Z952" t="str">
        <f>VLOOKUP(F952,'[2]baza umowy'!A:AW,49,FALSE)</f>
        <v>przedsiębiorca lub przedsiębiorstwo</v>
      </c>
      <c r="AA952" t="str">
        <f>VLOOKUP(F952,'[2]baza umowy'!A:AL,38,FALSE)</f>
        <v>8571121184</v>
      </c>
    </row>
    <row r="953" spans="1:27" x14ac:dyDescent="0.25">
      <c r="A953" t="str">
        <f>VLOOKUP(F953,'[2]baza umowy'!A:B,2,FALSE)</f>
        <v>RPZP.01.00.00</v>
      </c>
      <c r="B953" t="str">
        <f>VLOOKUP(F953,'[2]baza umowy'!A:C,3,FALSE)</f>
        <v>RPZP.01.01.00</v>
      </c>
      <c r="C953" t="str">
        <f>VLOOKUP(F953,'[2]baza umowy'!A:D,4,FALSE)</f>
        <v>RPZP.01.01.02</v>
      </c>
      <c r="D953" s="102" t="s">
        <v>6749</v>
      </c>
      <c r="E953" s="103" t="str">
        <f>VLOOKUP(F953,'[2]baza umowy'!A:E,5,FALSE)</f>
        <v>RPZP.01.01.02-32-069/09-03</v>
      </c>
      <c r="F953" s="102" t="s">
        <v>6752</v>
      </c>
      <c r="G953" s="89" t="e">
        <f>VLOOKUP(F953,baza!G:G,1,FALSE)</f>
        <v>#N/A</v>
      </c>
      <c r="H953" s="102" t="s">
        <v>20911</v>
      </c>
      <c r="I953" s="104" t="s">
        <v>20912</v>
      </c>
      <c r="J953" s="105" t="str">
        <f t="shared" si="28"/>
        <v>RPZP.01.01.02-32-069/09-07</v>
      </c>
      <c r="K953" s="104" t="s">
        <v>20913</v>
      </c>
      <c r="L953" s="102" t="s">
        <v>20914</v>
      </c>
      <c r="M953" s="102" t="s">
        <v>6756</v>
      </c>
      <c r="N953" s="102" t="s">
        <v>6755</v>
      </c>
      <c r="O953" s="106" t="s">
        <v>8431</v>
      </c>
      <c r="P953" s="92" t="str">
        <f>VLOOKUP(F953,'[2]kiedy utworzył wop'!B:H,7,FALSE)</f>
        <v>2013-07-30</v>
      </c>
      <c r="Q953" s="107" t="s">
        <v>12730</v>
      </c>
      <c r="R953" s="108" t="str">
        <f t="shared" si="29"/>
        <v>2013</v>
      </c>
      <c r="S953" s="109" t="s">
        <v>8655</v>
      </c>
      <c r="T953" s="96">
        <f>VLOOKUP(F953,'[2]dofinansowanie '!P:AI,20,FALSE)</f>
        <v>1575168.11</v>
      </c>
      <c r="U953" t="str">
        <f>VLOOKUP(F953,'[2]baza umowy'!A:AJ,36,FALSE)</f>
        <v>01 Obszar miejski</v>
      </c>
      <c r="V953" t="str">
        <f>VLOOKUP(F953,'[2]baza umowy'!H:AH,27,FALSE)</f>
        <v>08 Inne inwestycje w przedsiębiorstwa</v>
      </c>
      <c r="W953" t="str">
        <f>VLOOKUP(F953,'[2]baza umowy'!H:AK,30,FALSE)</f>
        <v>06 Nieokreślony przemysł wytwórczy</v>
      </c>
      <c r="X953" t="str">
        <f>VLOOKUP(F953,'[2]baza umowy'!A:AM,39,FALSE)</f>
        <v>ZAKŁAD KAMIENIARSKI "LASTRICO" Jan Ziętek</v>
      </c>
      <c r="Y953" t="str">
        <f>VLOOKUP(F953,'[2]baza umowy'!A:AU,47,FALSE)</f>
        <v>osoba fizyczna prowadząca działalność gospodarczą - małe przedsiębiorstwo</v>
      </c>
      <c r="Z953" t="str">
        <f>VLOOKUP(F953,'[2]baza umowy'!A:AW,49,FALSE)</f>
        <v>przedsiębiorca lub przedsiębiorstwo</v>
      </c>
      <c r="AA953" t="str">
        <f>VLOOKUP(F953,'[2]baza umowy'!A:AL,38,FALSE)</f>
        <v>8510202020</v>
      </c>
    </row>
    <row r="954" spans="1:27" x14ac:dyDescent="0.25">
      <c r="A954" t="str">
        <f>VLOOKUP(F954,'[2]baza umowy'!A:B,2,FALSE)</f>
        <v>RPZP.04.00.00</v>
      </c>
      <c r="B954" t="str">
        <f>VLOOKUP(F954,'[2]baza umowy'!A:C,3,FALSE)</f>
        <v>RPZP.04.01.00</v>
      </c>
      <c r="C954">
        <f>VLOOKUP(F954,'[2]baza umowy'!A:D,4,FALSE)</f>
        <v>0</v>
      </c>
      <c r="D954" s="102" t="s">
        <v>11699</v>
      </c>
      <c r="E954" s="103" t="str">
        <f>VLOOKUP(F954,'[2]baza umowy'!A:E,5,FALSE)</f>
        <v>RPZP.04.01.00-32-001/10-05</v>
      </c>
      <c r="F954" s="102" t="s">
        <v>11702</v>
      </c>
      <c r="G954" s="89" t="e">
        <f>VLOOKUP(F954,baza!G:G,1,FALSE)</f>
        <v>#N/A</v>
      </c>
      <c r="H954" s="102" t="s">
        <v>20915</v>
      </c>
      <c r="I954" s="104" t="s">
        <v>20916</v>
      </c>
      <c r="J954" s="105" t="str">
        <f t="shared" si="28"/>
        <v>RPZP.04.01.00-32-001/10-08</v>
      </c>
      <c r="K954" s="104" t="s">
        <v>20917</v>
      </c>
      <c r="L954" s="102" t="s">
        <v>20918</v>
      </c>
      <c r="M954" s="102" t="s">
        <v>11706</v>
      </c>
      <c r="N954" s="102" t="s">
        <v>11705</v>
      </c>
      <c r="O954" s="106" t="s">
        <v>8433</v>
      </c>
      <c r="P954" s="92" t="str">
        <f>VLOOKUP(F954,'[2]kiedy utworzył wop'!B:H,7,FALSE)</f>
        <v>2013-08-02</v>
      </c>
      <c r="Q954" s="107" t="s">
        <v>12730</v>
      </c>
      <c r="R954" s="108" t="str">
        <f t="shared" si="29"/>
        <v>2013</v>
      </c>
      <c r="S954" s="109" t="s">
        <v>8655</v>
      </c>
      <c r="T954" s="96">
        <f>VLOOKUP(F954,'[2]dofinansowanie '!P:AI,20,FALSE)</f>
        <v>1126400</v>
      </c>
      <c r="U954" t="str">
        <f>VLOOKUP(F954,'[2]baza umowy'!A:AJ,36,FALSE)</f>
        <v>01 Obszar miejski</v>
      </c>
      <c r="V954" t="str">
        <f>VLOOKUP(F954,'[2]baza umowy'!H:AH,27,FALSE)</f>
        <v>43 Efektywność energetyczna, produkcja skojarzona (kogeneracja), zarządzanie energią</v>
      </c>
      <c r="W954" t="str">
        <f>VLOOKUP(F954,'[2]baza umowy'!H:AK,30,FALSE)</f>
        <v>08 Wytwarzanie i dystrybucja energii elektrycznej, gazu i ciepła</v>
      </c>
      <c r="X954" t="str">
        <f>VLOOKUP(F954,'[2]baza umowy'!A:AM,39,FALSE)</f>
        <v>Szczecińska Energetyka Cieplna Spółka z ograniczoną odpowiedzialnością</v>
      </c>
      <c r="Y954" t="str">
        <f>VLOOKUP(F954,'[2]baza umowy'!A:AU,47,FALSE)</f>
        <v>spółka z ograniczoną odpowiedzialnością - duże przedsiębiorstwo</v>
      </c>
      <c r="Z954" t="str">
        <f>VLOOKUP(F954,'[2]baza umowy'!A:AW,49,FALSE)</f>
        <v>przedsiębiorca lub przedsiębiorstwo</v>
      </c>
      <c r="AA954" t="str">
        <f>VLOOKUP(F954,'[2]baza umowy'!A:AL,38,FALSE)</f>
        <v>8510109444</v>
      </c>
    </row>
    <row r="955" spans="1:27" x14ac:dyDescent="0.25">
      <c r="A955" t="str">
        <f>VLOOKUP(F955,'[2]baza umowy'!A:B,2,FALSE)</f>
        <v>RPZP.01.00.00</v>
      </c>
      <c r="B955" t="str">
        <f>VLOOKUP(F955,'[2]baza umowy'!A:C,3,FALSE)</f>
        <v>RPZP.01.03.00</v>
      </c>
      <c r="C955" t="str">
        <f>VLOOKUP(F955,'[2]baza umowy'!A:D,4,FALSE)</f>
        <v>RPZP.01.03.03</v>
      </c>
      <c r="D955" s="102" t="s">
        <v>11834</v>
      </c>
      <c r="E955" s="103" t="str">
        <f>VLOOKUP(F955,'[2]baza umowy'!A:E,5,FALSE)</f>
        <v>RPZP.01.03.03-32-003/10-03</v>
      </c>
      <c r="F955" s="102" t="s">
        <v>11837</v>
      </c>
      <c r="G955" s="89" t="e">
        <f>VLOOKUP(F955,baza!G:G,1,FALSE)</f>
        <v>#N/A</v>
      </c>
      <c r="H955" s="102" t="s">
        <v>20919</v>
      </c>
      <c r="I955" s="104" t="s">
        <v>20920</v>
      </c>
      <c r="J955" s="105" t="str">
        <f t="shared" si="28"/>
        <v>RPZP.01.03.03-32-003/10-15</v>
      </c>
      <c r="K955" s="104" t="s">
        <v>20921</v>
      </c>
      <c r="L955" s="102" t="s">
        <v>20922</v>
      </c>
      <c r="M955" s="102" t="s">
        <v>3931</v>
      </c>
      <c r="N955" s="102" t="s">
        <v>3930</v>
      </c>
      <c r="O955" s="106" t="s">
        <v>12790</v>
      </c>
      <c r="P955" s="92" t="str">
        <f>VLOOKUP(F955,'[2]kiedy utworzył wop'!B:H,7,FALSE)</f>
        <v>2013-08-02</v>
      </c>
      <c r="Q955" s="107" t="s">
        <v>12730</v>
      </c>
      <c r="R955" s="108" t="str">
        <f t="shared" si="29"/>
        <v>2013</v>
      </c>
      <c r="S955" s="109" t="s">
        <v>8655</v>
      </c>
      <c r="T955" s="96">
        <f>VLOOKUP(F955,'[2]dofinansowanie '!P:AI,20,FALSE)</f>
        <v>3173648.22</v>
      </c>
      <c r="U955" t="str">
        <f>VLOOKUP(F955,'[2]baza umowy'!A:AJ,36,FALSE)</f>
        <v>05 Obszary wiejskie (poza obszarami górskimi, wyspami lub o niskiej i bardzo niskiej gęstości zaludnienia)</v>
      </c>
      <c r="V955" t="str">
        <f>VLOOKUP(F955,'[2]baza umowy'!H:AH,27,FALSE)</f>
        <v>08 Inne inwestycje w przedsiębiorstwa</v>
      </c>
      <c r="W955" t="str">
        <f>VLOOKUP(F955,'[2]baza umowy'!H:AK,30,FALSE)</f>
        <v>22 Inne niewyszczególnione usługi</v>
      </c>
      <c r="X955" t="str">
        <f>VLOOKUP(F955,'[2]baza umowy'!A:AM,39,FALSE)</f>
        <v>Gmina Goleniów</v>
      </c>
      <c r="Y955" t="str">
        <f>VLOOKUP(F955,'[2]baza umowy'!A:AU,47,FALSE)</f>
        <v>wspólnota samorządowa</v>
      </c>
      <c r="Z955" t="str">
        <f>VLOOKUP(F955,'[2]baza umowy'!A:AW,49,FALSE)</f>
        <v>jednostka samorządu terytorialnego, związek lub stowarzyszenie jst</v>
      </c>
      <c r="AA955" t="str">
        <f>VLOOKUP(F955,'[2]baza umowy'!A:AL,38,FALSE)</f>
        <v>8560008981</v>
      </c>
    </row>
    <row r="956" spans="1:27" x14ac:dyDescent="0.25">
      <c r="A956" t="str">
        <f>VLOOKUP(F956,'[2]baza umowy'!A:B,2,FALSE)</f>
        <v>RPZP.01.00.00</v>
      </c>
      <c r="B956" t="str">
        <f>VLOOKUP(F956,'[2]baza umowy'!A:C,3,FALSE)</f>
        <v>RPZP.01.01.00</v>
      </c>
      <c r="C956" t="str">
        <f>VLOOKUP(F956,'[2]baza umowy'!A:D,4,FALSE)</f>
        <v>RPZP.01.01.02</v>
      </c>
      <c r="D956" s="102" t="s">
        <v>11121</v>
      </c>
      <c r="E956" s="103" t="str">
        <f>VLOOKUP(F956,'[2]baza umowy'!A:E,5,FALSE)</f>
        <v>RPZP.01.01.02-32-167/10-03</v>
      </c>
      <c r="F956" s="102" t="s">
        <v>11124</v>
      </c>
      <c r="G956" s="89" t="e">
        <f>VLOOKUP(F956,baza!G:G,1,FALSE)</f>
        <v>#N/A</v>
      </c>
      <c r="H956" s="102" t="s">
        <v>20923</v>
      </c>
      <c r="I956" s="104" t="s">
        <v>20924</v>
      </c>
      <c r="J956" s="105" t="str">
        <f t="shared" si="28"/>
        <v>RPZP.01.01.02-32-167/10-02</v>
      </c>
      <c r="K956" s="104" t="s">
        <v>20925</v>
      </c>
      <c r="L956" s="102" t="s">
        <v>20926</v>
      </c>
      <c r="M956" s="102" t="s">
        <v>11127</v>
      </c>
      <c r="N956" s="102" t="s">
        <v>11126</v>
      </c>
      <c r="O956" s="106" t="s">
        <v>682</v>
      </c>
      <c r="P956" s="92" t="str">
        <f>VLOOKUP(F956,'[2]kiedy utworzył wop'!B:H,7,FALSE)</f>
        <v>2013-08-02</v>
      </c>
      <c r="Q956" s="107" t="s">
        <v>12730</v>
      </c>
      <c r="R956" s="108" t="str">
        <f t="shared" si="29"/>
        <v>2013</v>
      </c>
      <c r="S956" s="109" t="s">
        <v>8655</v>
      </c>
      <c r="T956" s="96">
        <f>VLOOKUP(F956,'[2]dofinansowanie '!P:AI,20,FALSE)</f>
        <v>301346.90999999997</v>
      </c>
      <c r="U956" t="str">
        <f>VLOOKUP(F956,'[2]baza umowy'!A:AJ,36,FALSE)</f>
        <v>05 Obszary wiejskie (poza obszarami górskimi, wyspami lub o niskiej i bardzo niskiej gęstości zaludnienia)</v>
      </c>
      <c r="V956" t="str">
        <f>VLOOKUP(F956,'[2]baza umowy'!H:AH,27,FALSE)</f>
        <v>08 Inne inwestycje w przedsiębiorstwa</v>
      </c>
      <c r="W956" t="str">
        <f>VLOOKUP(F956,'[2]baza umowy'!H:AK,30,FALSE)</f>
        <v>06 Nieokreślony przemysł wytwórczy</v>
      </c>
      <c r="X956" t="str">
        <f>VLOOKUP(F956,'[2]baza umowy'!A:AM,39,FALSE)</f>
        <v>PRZEDSIĘBIORSTWO BUDOWLANO-MONTAŻOWE „SCANBET” SPÓŁKA Z OGRANICZONĄ ODPOWIEDZIALNOSCIĄ</v>
      </c>
      <c r="Y956" t="str">
        <f>VLOOKUP(F956,'[2]baza umowy'!A:AU,47,FALSE)</f>
        <v>spółka z ograniczoną odpowiedzialnością - średnie przedsiębiorstwo</v>
      </c>
      <c r="Z956" t="str">
        <f>VLOOKUP(F956,'[2]baza umowy'!A:AW,49,FALSE)</f>
        <v>przedsiębiorca lub przedsiębiorstwo</v>
      </c>
      <c r="AA956" t="str">
        <f>VLOOKUP(F956,'[2]baza umowy'!A:AL,38,FALSE)</f>
        <v>9551264828</v>
      </c>
    </row>
    <row r="957" spans="1:27" x14ac:dyDescent="0.25">
      <c r="A957" t="str">
        <f>VLOOKUP(F957,'[2]baza umowy'!A:B,2,FALSE)</f>
        <v>RPZP.01.00.00</v>
      </c>
      <c r="B957" t="str">
        <f>VLOOKUP(F957,'[2]baza umowy'!A:C,3,FALSE)</f>
        <v>RPZP.01.01.00</v>
      </c>
      <c r="C957" t="str">
        <f>VLOOKUP(F957,'[2]baza umowy'!A:D,4,FALSE)</f>
        <v>RPZP.01.01.02</v>
      </c>
      <c r="D957" s="102" t="s">
        <v>12872</v>
      </c>
      <c r="E957" s="103" t="str">
        <f>VLOOKUP(F957,'[2]baza umowy'!A:E,5,FALSE)</f>
        <v>RPZP.01.01.02-32-017/10-03</v>
      </c>
      <c r="F957" s="102" t="s">
        <v>12875</v>
      </c>
      <c r="G957" s="89" t="e">
        <f>VLOOKUP(F957,baza!G:G,1,FALSE)</f>
        <v>#N/A</v>
      </c>
      <c r="H957" s="102" t="s">
        <v>20927</v>
      </c>
      <c r="I957" s="104" t="s">
        <v>12872</v>
      </c>
      <c r="J957" s="105" t="str">
        <f t="shared" si="28"/>
        <v>RPZP.01.01.02-32-017/10-03</v>
      </c>
      <c r="K957" s="104" t="s">
        <v>20928</v>
      </c>
      <c r="L957" s="102" t="s">
        <v>20929</v>
      </c>
      <c r="M957" s="102" t="s">
        <v>9722</v>
      </c>
      <c r="N957" s="102" t="s">
        <v>1802</v>
      </c>
      <c r="O957" s="106" t="s">
        <v>13066</v>
      </c>
      <c r="P957" s="92" t="str">
        <f>VLOOKUP(F957,'[2]kiedy utworzył wop'!B:H,7,FALSE)</f>
        <v>2013-08-02</v>
      </c>
      <c r="Q957" s="107" t="s">
        <v>12730</v>
      </c>
      <c r="R957" s="108" t="str">
        <f t="shared" si="29"/>
        <v>2013</v>
      </c>
      <c r="S957" s="109" t="s">
        <v>8655</v>
      </c>
      <c r="T957" s="96">
        <f>VLOOKUP(F957,'[2]dofinansowanie '!P:AI,20,FALSE)</f>
        <v>415263.85</v>
      </c>
      <c r="U957" t="str">
        <f>VLOOKUP(F957,'[2]baza umowy'!A:AJ,36,FALSE)</f>
        <v>05 Obszary wiejskie (poza obszarami górskimi, wyspami lub o niskiej i bardzo niskiej gęstości zaludnienia)</v>
      </c>
      <c r="V957" t="str">
        <f>VLOOKUP(F957,'[2]baza umowy'!H:AH,27,FALSE)</f>
        <v>08 Inne inwestycje w przedsiębiorstwa</v>
      </c>
      <c r="W957" t="str">
        <f>VLOOKUP(F957,'[2]baza umowy'!H:AK,30,FALSE)</f>
        <v>03 Produkcja produktów żywnościowych i napojów</v>
      </c>
      <c r="X957" t="str">
        <f>VLOOKUP(F957,'[2]baza umowy'!A:AM,39,FALSE)</f>
        <v>ASPROD Spółka z ograniczoną odpowiedzialnością</v>
      </c>
      <c r="Y957" t="str">
        <f>VLOOKUP(F957,'[2]baza umowy'!A:AU,47,FALSE)</f>
        <v>spółka z ograniczoną odpowiedzialnością - średnie przedsiębiorstwo</v>
      </c>
      <c r="Z957" t="str">
        <f>VLOOKUP(F957,'[2]baza umowy'!A:AW,49,FALSE)</f>
        <v>przedsiębiorca lub przedsiębiorstwo</v>
      </c>
      <c r="AA957" t="str">
        <f>VLOOKUP(F957,'[2]baza umowy'!A:AL,38,FALSE)</f>
        <v>8560000376</v>
      </c>
    </row>
    <row r="958" spans="1:27" x14ac:dyDescent="0.25">
      <c r="A958" t="str">
        <f>VLOOKUP(F958,'[2]baza umowy'!A:B,2,FALSE)</f>
        <v>RPZP.01.00.00</v>
      </c>
      <c r="B958" t="str">
        <f>VLOOKUP(F958,'[2]baza umowy'!A:C,3,FALSE)</f>
        <v>RPZP.01.01.00</v>
      </c>
      <c r="C958" t="str">
        <f>VLOOKUP(F958,'[2]baza umowy'!A:D,4,FALSE)</f>
        <v>RPZP.01.01.01</v>
      </c>
      <c r="D958" s="102" t="s">
        <v>11906</v>
      </c>
      <c r="E958" s="103" t="str">
        <f>VLOOKUP(F958,'[2]baza umowy'!A:E,5,FALSE)</f>
        <v>RPZP.01.01.01-32-468/10-02</v>
      </c>
      <c r="F958" s="102" t="s">
        <v>11909</v>
      </c>
      <c r="G958" s="89" t="e">
        <f>VLOOKUP(F958,baza!G:G,1,FALSE)</f>
        <v>#N/A</v>
      </c>
      <c r="H958" s="102" t="s">
        <v>20930</v>
      </c>
      <c r="I958" s="104" t="s">
        <v>11906</v>
      </c>
      <c r="J958" s="105" t="str">
        <f t="shared" si="28"/>
        <v>RPZP.01.01.01-32-468/10-02</v>
      </c>
      <c r="K958" s="104" t="s">
        <v>20931</v>
      </c>
      <c r="L958" s="102" t="s">
        <v>20932</v>
      </c>
      <c r="M958" s="102" t="s">
        <v>11912</v>
      </c>
      <c r="N958" s="102" t="s">
        <v>11911</v>
      </c>
      <c r="O958" s="106" t="s">
        <v>8433</v>
      </c>
      <c r="P958" s="92" t="str">
        <f>VLOOKUP(F958,'[2]kiedy utworzył wop'!B:H,7,FALSE)</f>
        <v>2013-08-02</v>
      </c>
      <c r="Q958" s="107" t="s">
        <v>12730</v>
      </c>
      <c r="R958" s="108" t="str">
        <f t="shared" si="29"/>
        <v>2013</v>
      </c>
      <c r="S958" s="109" t="s">
        <v>8655</v>
      </c>
      <c r="T958" s="96">
        <f>VLOOKUP(F958,'[2]dofinansowanie '!P:AI,20,FALSE)</f>
        <v>109170.24000000001</v>
      </c>
      <c r="U958" t="str">
        <f>VLOOKUP(F958,'[2]baza umowy'!A:AJ,36,FALSE)</f>
        <v>01 Obszar miejski</v>
      </c>
      <c r="V958" t="str">
        <f>VLOOKUP(F958,'[2]baza umowy'!H:AH,27,FALSE)</f>
        <v>08 Inne inwestycje w przedsiębiorstwa</v>
      </c>
      <c r="W958" t="str">
        <f>VLOOKUP(F958,'[2]baza umowy'!H:AK,30,FALSE)</f>
        <v>19 Działalność w zakresie ochrony zdrowia ludzkiego</v>
      </c>
      <c r="X958" t="str">
        <f>VLOOKUP(F958,'[2]baza umowy'!A:AM,39,FALSE)</f>
        <v>”MULTIMED” ZOZ Ginekologiczno-Położniczy Spółka z o.o.</v>
      </c>
      <c r="Y958" t="str">
        <f>VLOOKUP(F958,'[2]baza umowy'!A:AU,47,FALSE)</f>
        <v>spółka z ograniczoną odpowiedzialnością - mikro przedsiębiorstwo</v>
      </c>
      <c r="Z958" t="str">
        <f>VLOOKUP(F958,'[2]baza umowy'!A:AW,49,FALSE)</f>
        <v>przedsiębiorca lub przedsiębiorstwo</v>
      </c>
      <c r="AA958" t="str">
        <f>VLOOKUP(F958,'[2]baza umowy'!A:AL,38,FALSE)</f>
        <v>6692451459</v>
      </c>
    </row>
    <row r="959" spans="1:27" x14ac:dyDescent="0.25">
      <c r="A959" t="str">
        <f>VLOOKUP(F959,'[2]baza umowy'!A:B,2,FALSE)</f>
        <v>RPZP.01.00.00</v>
      </c>
      <c r="B959" t="str">
        <f>VLOOKUP(F959,'[2]baza umowy'!A:C,3,FALSE)</f>
        <v>RPZP.01.01.00</v>
      </c>
      <c r="C959" t="str">
        <f>VLOOKUP(F959,'[2]baza umowy'!A:D,4,FALSE)</f>
        <v>RPZP.01.01.01</v>
      </c>
      <c r="D959" s="102" t="s">
        <v>11588</v>
      </c>
      <c r="E959" s="103" t="str">
        <f>VLOOKUP(F959,'[2]baza umowy'!A:E,5,FALSE)</f>
        <v>RPZP.01.01.01-32-123/10-02</v>
      </c>
      <c r="F959" s="102" t="s">
        <v>11591</v>
      </c>
      <c r="G959" s="89" t="e">
        <f>VLOOKUP(F959,baza!G:G,1,FALSE)</f>
        <v>#N/A</v>
      </c>
      <c r="H959" s="102" t="s">
        <v>20933</v>
      </c>
      <c r="I959" s="104" t="s">
        <v>20934</v>
      </c>
      <c r="J959" s="105" t="str">
        <f t="shared" si="28"/>
        <v>RPZP.01.01.01-32-123/10-06</v>
      </c>
      <c r="K959" s="104" t="s">
        <v>20935</v>
      </c>
      <c r="L959" s="102" t="s">
        <v>20936</v>
      </c>
      <c r="M959" s="102" t="s">
        <v>11594</v>
      </c>
      <c r="N959" s="102" t="s">
        <v>11593</v>
      </c>
      <c r="O959" s="106" t="s">
        <v>8433</v>
      </c>
      <c r="P959" s="92" t="str">
        <f>VLOOKUP(F959,'[2]kiedy utworzył wop'!B:H,7,FALSE)</f>
        <v>2013-08-02</v>
      </c>
      <c r="Q959" s="107" t="s">
        <v>12730</v>
      </c>
      <c r="R959" s="108" t="str">
        <f t="shared" si="29"/>
        <v>2013</v>
      </c>
      <c r="S959" s="109" t="s">
        <v>8655</v>
      </c>
      <c r="T959" s="96">
        <f>VLOOKUP(F959,'[2]dofinansowanie '!P:AI,20,FALSE)</f>
        <v>115827.06</v>
      </c>
      <c r="U959" t="str">
        <f>VLOOKUP(F959,'[2]baza umowy'!A:AJ,36,FALSE)</f>
        <v>05 Obszary wiejskie (poza obszarami górskimi, wyspami lub o niskiej i bardzo niskiej gęstości zaludnienia)</v>
      </c>
      <c r="V959" t="str">
        <f>VLOOKUP(F959,'[2]baza umowy'!H:AH,27,FALSE)</f>
        <v>08 Inne inwestycje w przedsiębiorstwa</v>
      </c>
      <c r="W959" t="str">
        <f>VLOOKUP(F959,'[2]baza umowy'!H:AK,30,FALSE)</f>
        <v>19 Działalność w zakresie ochrony zdrowia ludzkiego</v>
      </c>
      <c r="X959" t="str">
        <f>VLOOKUP(F959,'[2]baza umowy'!A:AM,39,FALSE)</f>
        <v>Indywidualna Praktyka Lekarska lek.dent. Magdalena Jeż</v>
      </c>
      <c r="Y959" t="str">
        <f>VLOOKUP(F959,'[2]baza umowy'!A:AU,47,FALSE)</f>
        <v>osoba fizyczna prowadząca działalność gospodarczą - mikro przedsiębiorstwo</v>
      </c>
      <c r="Z959" t="str">
        <f>VLOOKUP(F959,'[2]baza umowy'!A:AW,49,FALSE)</f>
        <v>przedsiębiorca lub przedsiębiorstwo</v>
      </c>
      <c r="AA959" t="str">
        <f>VLOOKUP(F959,'[2]baza umowy'!A:AL,38,FALSE)</f>
        <v>9551891784</v>
      </c>
    </row>
    <row r="960" spans="1:27" x14ac:dyDescent="0.25">
      <c r="A960" t="str">
        <f>VLOOKUP(F960,'[2]baza umowy'!A:B,2,FALSE)</f>
        <v>RPZP.08.00.00</v>
      </c>
      <c r="B960" t="str">
        <f>VLOOKUP(F960,'[2]baza umowy'!A:C,3,FALSE)</f>
        <v>RPZP.08.01.00</v>
      </c>
      <c r="C960">
        <f>VLOOKUP(F960,'[2]baza umowy'!A:D,4,FALSE)</f>
        <v>0</v>
      </c>
      <c r="D960" s="102" t="s">
        <v>12453</v>
      </c>
      <c r="E960" s="103" t="str">
        <f>VLOOKUP(F960,'[2]baza umowy'!A:E,5,FALSE)</f>
        <v>RPZP.08.01.00-32-001/12-02</v>
      </c>
      <c r="F960" s="102" t="s">
        <v>12454</v>
      </c>
      <c r="G960" s="89" t="e">
        <f>VLOOKUP(F960,baza!G:G,1,FALSE)</f>
        <v>#N/A</v>
      </c>
      <c r="H960" s="102" t="e">
        <v>#N/A</v>
      </c>
      <c r="I960" s="104" t="s">
        <v>20937</v>
      </c>
      <c r="J960" s="105" t="str">
        <f t="shared" si="28"/>
        <v>RPZP.08.01.00-32-001/12-11</v>
      </c>
      <c r="K960" s="104" t="e">
        <v>#N/A</v>
      </c>
      <c r="L960" s="102" t="e">
        <v>#N/A</v>
      </c>
      <c r="M960" s="102" t="s">
        <v>70</v>
      </c>
      <c r="N960" s="102" t="s">
        <v>69</v>
      </c>
      <c r="O960" s="106" t="s">
        <v>13066</v>
      </c>
      <c r="P960" s="92" t="str">
        <f>VLOOKUP(F960,'[2]kiedy utworzył wop'!B:H,7,FALSE)</f>
        <v>2013-08-06</v>
      </c>
      <c r="Q960" s="107" t="s">
        <v>12730</v>
      </c>
      <c r="R960" s="108" t="str">
        <f t="shared" si="29"/>
        <v>2013</v>
      </c>
      <c r="S960" s="109" t="s">
        <v>12206</v>
      </c>
      <c r="T960" s="96">
        <f>VLOOKUP(F960,'[2]dofinansowanie '!P:AI,20,FALSE)</f>
        <v>5908433.8300000001</v>
      </c>
      <c r="U960" t="str">
        <f>VLOOKUP(F960,'[2]baza umowy'!A:AJ,36,FALSE)</f>
        <v>01 Obszar miejski</v>
      </c>
      <c r="V960" t="str">
        <f>VLOOKUP(F960,'[2]baza umowy'!H:AH,27,FALSE)</f>
        <v>85 Przygotowanie, realizacja, monitorowanie i kontrola</v>
      </c>
      <c r="W960" t="str">
        <f>VLOOKUP(F960,'[2]baza umowy'!H:AK,30,FALSE)</f>
        <v>17 Administracja publiczna</v>
      </c>
      <c r="X960" t="str">
        <f>VLOOKUP(F960,'[2]baza umowy'!A:AM,39,FALSE)</f>
        <v>Województwo Zachodniopomorskie</v>
      </c>
      <c r="Y960" t="str">
        <f>VLOOKUP(F960,'[2]baza umowy'!A:AU,47,FALSE)</f>
        <v>wspólnota samorządowa - województwo</v>
      </c>
      <c r="Z960" t="str">
        <f>VLOOKUP(F960,'[2]baza umowy'!A:AW,49,FALSE)</f>
        <v>Jednostka samorządu terytorialnego</v>
      </c>
      <c r="AA960" t="str">
        <f>VLOOKUP(F960,'[2]baza umowy'!A:AL,38,FALSE)</f>
        <v>8512871498</v>
      </c>
    </row>
    <row r="961" spans="1:27" x14ac:dyDescent="0.25">
      <c r="A961" t="str">
        <f>VLOOKUP(F961,'[2]baza umowy'!A:B,2,FALSE)</f>
        <v>RPZP.01.00.00</v>
      </c>
      <c r="B961" t="str">
        <f>VLOOKUP(F961,'[2]baza umowy'!A:C,3,FALSE)</f>
        <v>RPZP.01.01.00</v>
      </c>
      <c r="C961" t="str">
        <f>VLOOKUP(F961,'[2]baza umowy'!A:D,4,FALSE)</f>
        <v>RPZP.01.01.02</v>
      </c>
      <c r="D961" s="102" t="s">
        <v>10324</v>
      </c>
      <c r="E961" s="103" t="str">
        <f>VLOOKUP(F961,'[2]baza umowy'!A:E,5,FALSE)</f>
        <v>RPZP.01.01.02-32-148/10-03</v>
      </c>
      <c r="F961" s="102" t="s">
        <v>10327</v>
      </c>
      <c r="G961" s="89" t="e">
        <f>VLOOKUP(F961,baza!G:G,1,FALSE)</f>
        <v>#N/A</v>
      </c>
      <c r="H961" s="102" t="s">
        <v>20938</v>
      </c>
      <c r="I961" s="104" t="s">
        <v>20939</v>
      </c>
      <c r="J961" s="105" t="str">
        <f t="shared" si="28"/>
        <v>RPZP.01.01.02-32-148/10-04</v>
      </c>
      <c r="K961" s="104" t="s">
        <v>20940</v>
      </c>
      <c r="L961" s="102" t="s">
        <v>20941</v>
      </c>
      <c r="M961" s="102" t="s">
        <v>10331</v>
      </c>
      <c r="N961" s="102" t="s">
        <v>10330</v>
      </c>
      <c r="O961" s="106" t="s">
        <v>20942</v>
      </c>
      <c r="P961" s="92" t="str">
        <f>VLOOKUP(F961,'[2]kiedy utworzył wop'!B:H,7,FALSE)</f>
        <v>2013-08-06</v>
      </c>
      <c r="Q961" s="107" t="s">
        <v>12730</v>
      </c>
      <c r="R961" s="108" t="str">
        <f t="shared" si="29"/>
        <v>2013</v>
      </c>
      <c r="S961" s="109" t="s">
        <v>12942</v>
      </c>
      <c r="T961" s="96">
        <f>VLOOKUP(F961,'[2]dofinansowanie '!P:AI,20,FALSE)</f>
        <v>387135</v>
      </c>
      <c r="U961" t="str">
        <f>VLOOKUP(F961,'[2]baza umowy'!A:AJ,36,FALSE)</f>
        <v>05 Obszary wiejskie (poza obszarami górskimi, wyspami lub o niskiej i bardzo niskiej gęstości zaludnienia)</v>
      </c>
      <c r="V961" t="str">
        <f>VLOOKUP(F961,'[2]baza umowy'!H:AH,27,FALSE)</f>
        <v>08 Inne inwestycje w przedsiębiorstwa</v>
      </c>
      <c r="W961" t="str">
        <f>VLOOKUP(F961,'[2]baza umowy'!H:AK,30,FALSE)</f>
        <v>06 Nieokreślony przemysł wytwórczy</v>
      </c>
      <c r="X961" t="str">
        <f>VLOOKUP(F961,'[2]baza umowy'!A:AM,39,FALSE)</f>
        <v>Gosco FP Sp. z o.o. , Sp. komandytowa</v>
      </c>
      <c r="Y961" t="str">
        <f>VLOOKUP(F961,'[2]baza umowy'!A:AU,47,FALSE)</f>
        <v>osoba fizyczna prowadząca działalność gospodarczą - małe przedsiębiorstwo</v>
      </c>
      <c r="Z961" t="str">
        <f>VLOOKUP(F961,'[2]baza umowy'!A:AW,49,FALSE)</f>
        <v>przedsiębiorca lub przedsiębiorstwo</v>
      </c>
      <c r="AA961" t="str">
        <f>VLOOKUP(F961,'[2]baza umowy'!A:AL,38,FALSE)</f>
        <v>9860238177</v>
      </c>
    </row>
    <row r="962" spans="1:27" x14ac:dyDescent="0.25">
      <c r="A962" t="str">
        <f>VLOOKUP(F962,'[2]baza umowy'!A:B,2,FALSE)</f>
        <v>RPZP.04.00.00</v>
      </c>
      <c r="B962" t="str">
        <f>VLOOKUP(F962,'[2]baza umowy'!A:C,3,FALSE)</f>
        <v>RPZP.04.01.00</v>
      </c>
      <c r="C962">
        <f>VLOOKUP(F962,'[2]baza umowy'!A:D,4,FALSE)</f>
        <v>0</v>
      </c>
      <c r="D962" s="102" t="s">
        <v>11856</v>
      </c>
      <c r="E962" s="103" t="str">
        <f>VLOOKUP(F962,'[2]baza umowy'!A:E,5,FALSE)</f>
        <v>RPZP.04.01.00-32-016/11-02</v>
      </c>
      <c r="F962" s="102" t="s">
        <v>11859</v>
      </c>
      <c r="G962" s="89" t="e">
        <f>VLOOKUP(F962,baza!G:G,1,FALSE)</f>
        <v>#N/A</v>
      </c>
      <c r="H962" s="102" t="s">
        <v>20943</v>
      </c>
      <c r="I962" s="104" t="s">
        <v>20944</v>
      </c>
      <c r="J962" s="105" t="str">
        <f t="shared" ref="J962:J1025" si="30">LEFT(I962,26)</f>
        <v>RPZP.04.01.00-32-016/11-01</v>
      </c>
      <c r="K962" s="104" t="s">
        <v>20945</v>
      </c>
      <c r="L962" s="102" t="s">
        <v>20946</v>
      </c>
      <c r="M962" s="102" t="s">
        <v>8231</v>
      </c>
      <c r="N962" s="102" t="s">
        <v>8230</v>
      </c>
      <c r="O962" s="106" t="s">
        <v>13066</v>
      </c>
      <c r="P962" s="92" t="str">
        <f>VLOOKUP(F962,'[2]kiedy utworzył wop'!B:H,7,FALSE)</f>
        <v>2013-08-12</v>
      </c>
      <c r="Q962" s="107" t="s">
        <v>12730</v>
      </c>
      <c r="R962" s="108" t="str">
        <f t="shared" ref="R962:R1025" si="31">LEFT(Q962,4)</f>
        <v>2013</v>
      </c>
      <c r="S962" s="109" t="s">
        <v>12942</v>
      </c>
      <c r="T962" s="96">
        <f>VLOOKUP(F962,'[2]dofinansowanie '!P:AI,20,FALSE)</f>
        <v>217867.48</v>
      </c>
      <c r="U962" t="str">
        <f>VLOOKUP(F962,'[2]baza umowy'!A:AJ,36,FALSE)</f>
        <v>05 Obszary wiejskie (poza obszarami górskimi, wyspami lub o niskiej i bardzo niskiej gęstości zaludnienia)</v>
      </c>
      <c r="V962" t="str">
        <f>VLOOKUP(F962,'[2]baza umowy'!H:AH,27,FALSE)</f>
        <v>40 Energia odnawialna: słoneczna</v>
      </c>
      <c r="W962" t="str">
        <f>VLOOKUP(F962,'[2]baza umowy'!H:AK,30,FALSE)</f>
        <v>22 Inne niewyszczególnione usługi</v>
      </c>
      <c r="X962" t="str">
        <f>VLOOKUP(F962,'[2]baza umowy'!A:AM,39,FALSE)</f>
        <v>Powiat Łobeski</v>
      </c>
      <c r="Y962" t="str">
        <f>VLOOKUP(F962,'[2]baza umowy'!A:AU,47,FALSE)</f>
        <v>wspólnota samorządowa</v>
      </c>
      <c r="Z962" t="str">
        <f>VLOOKUP(F962,'[2]baza umowy'!A:AW,49,FALSE)</f>
        <v>jednostka samorządu terytorialnego, związek lub stowarzyszenie jst</v>
      </c>
      <c r="AA962" t="str">
        <f>VLOOKUP(F962,'[2]baza umowy'!A:AL,38,FALSE)</f>
        <v>2530176050</v>
      </c>
    </row>
    <row r="963" spans="1:27" x14ac:dyDescent="0.25">
      <c r="A963" t="str">
        <f>VLOOKUP(F963,'[2]baza umowy'!A:B,2,FALSE)</f>
        <v>RPZP.01.00.00</v>
      </c>
      <c r="B963" t="str">
        <f>VLOOKUP(F963,'[2]baza umowy'!A:C,3,FALSE)</f>
        <v>RPZP.01.03.00</v>
      </c>
      <c r="C963" t="str">
        <f>VLOOKUP(F963,'[2]baza umowy'!A:D,4,FALSE)</f>
        <v>RPZP.01.03.02</v>
      </c>
      <c r="D963" s="102" t="s">
        <v>11560</v>
      </c>
      <c r="E963" s="103" t="str">
        <f>VLOOKUP(F963,'[2]baza umowy'!A:E,5,FALSE)</f>
        <v>RPZP.01.03.02-32-019/12-01</v>
      </c>
      <c r="F963" s="102" t="s">
        <v>11563</v>
      </c>
      <c r="G963" s="89" t="e">
        <f>VLOOKUP(F963,baza!G:G,1,FALSE)</f>
        <v>#N/A</v>
      </c>
      <c r="H963" s="102" t="s">
        <v>20947</v>
      </c>
      <c r="I963" s="104" t="s">
        <v>11560</v>
      </c>
      <c r="J963" s="105" t="str">
        <f t="shared" si="30"/>
        <v>RPZP.01.03.02-32-019/12-01</v>
      </c>
      <c r="K963" s="104" t="s">
        <v>20948</v>
      </c>
      <c r="L963" s="102" t="s">
        <v>20949</v>
      </c>
      <c r="M963" s="102" t="s">
        <v>1482</v>
      </c>
      <c r="N963" s="102" t="s">
        <v>1481</v>
      </c>
      <c r="O963" s="106" t="s">
        <v>12206</v>
      </c>
      <c r="P963" s="92" t="str">
        <f>VLOOKUP(F963,'[2]kiedy utworzył wop'!B:H,7,FALSE)</f>
        <v>2013-08-13</v>
      </c>
      <c r="Q963" s="107" t="s">
        <v>12730</v>
      </c>
      <c r="R963" s="108" t="str">
        <f t="shared" si="31"/>
        <v>2013</v>
      </c>
      <c r="S963" s="109" t="s">
        <v>13495</v>
      </c>
      <c r="T963" s="96">
        <f>VLOOKUP(F963,'[2]dofinansowanie '!P:AI,20,FALSE)</f>
        <v>17236.05</v>
      </c>
      <c r="U963" t="str">
        <f>VLOOKUP(F963,'[2]baza umowy'!A:AJ,36,FALSE)</f>
        <v>00 Nie dotyczy</v>
      </c>
      <c r="V963" t="str">
        <f>VLOOKUP(F963,'[2]baza umowy'!H:AH,27,FALSE)</f>
        <v>05 Usługi w zakresie zaawansowanego wsparcia dla przedsiębiorstw i grup przedsiębiorstw</v>
      </c>
      <c r="W963" t="str">
        <f>VLOOKUP(F963,'[2]baza umowy'!H:AK,30,FALSE)</f>
        <v>06 Nieokreślony przemysł wytwórczy</v>
      </c>
      <c r="X963" t="str">
        <f>VLOOKUP(F963,'[2]baza umowy'!A:AM,39,FALSE)</f>
        <v>„HERSTA – STAŚKIEWICZ I SPÓŁKA” Spółka Jawna</v>
      </c>
      <c r="Y963" t="str">
        <f>VLOOKUP(F963,'[2]baza umowy'!A:AU,47,FALSE)</f>
        <v>spółka jawna - średnie przedsiębiorstwo</v>
      </c>
      <c r="Z963" t="str">
        <f>VLOOKUP(F963,'[2]baza umowy'!A:AW,49,FALSE)</f>
        <v>przedsiębiorca lub przedsiębiorstwo</v>
      </c>
      <c r="AA963" t="str">
        <f>VLOOKUP(F963,'[2]baza umowy'!A:AL,38,FALSE)</f>
        <v>8560000844</v>
      </c>
    </row>
    <row r="964" spans="1:27" x14ac:dyDescent="0.25">
      <c r="A964" t="str">
        <f>VLOOKUP(F964,'[2]baza umowy'!A:B,2,FALSE)</f>
        <v>RPZP.01.00.00</v>
      </c>
      <c r="B964" t="str">
        <f>VLOOKUP(F964,'[2]baza umowy'!A:C,3,FALSE)</f>
        <v>RPZP.01.03.00</v>
      </c>
      <c r="C964" t="str">
        <f>VLOOKUP(F964,'[2]baza umowy'!A:D,4,FALSE)</f>
        <v>RPZP.01.03.01</v>
      </c>
      <c r="D964" s="102" t="s">
        <v>11663</v>
      </c>
      <c r="E964" s="103" t="str">
        <f>VLOOKUP(F964,'[2]baza umowy'!A:E,5,FALSE)</f>
        <v>RPZP.01.03.01-32-003/12-02</v>
      </c>
      <c r="F964" s="102" t="s">
        <v>11666</v>
      </c>
      <c r="G964" s="89" t="e">
        <f>VLOOKUP(F964,baza!G:G,1,FALSE)</f>
        <v>#N/A</v>
      </c>
      <c r="H964" s="102" t="s">
        <v>20950</v>
      </c>
      <c r="I964" s="104" t="s">
        <v>11663</v>
      </c>
      <c r="J964" s="105" t="str">
        <f t="shared" si="30"/>
        <v>RPZP.01.03.01-32-003/12-02</v>
      </c>
      <c r="K964" s="104" t="s">
        <v>20951</v>
      </c>
      <c r="L964" s="102" t="s">
        <v>20952</v>
      </c>
      <c r="M964" s="102" t="s">
        <v>11669</v>
      </c>
      <c r="N964" s="102" t="s">
        <v>11668</v>
      </c>
      <c r="O964" s="106" t="s">
        <v>11823</v>
      </c>
      <c r="P964" s="92" t="str">
        <f>VLOOKUP(F964,'[2]kiedy utworzył wop'!B:H,7,FALSE)</f>
        <v>2013-08-13</v>
      </c>
      <c r="Q964" s="107" t="s">
        <v>12730</v>
      </c>
      <c r="R964" s="108" t="str">
        <f t="shared" si="31"/>
        <v>2013</v>
      </c>
      <c r="S964" s="109" t="s">
        <v>11823</v>
      </c>
      <c r="T964" s="96">
        <f>VLOOKUP(F964,'[2]dofinansowanie '!P:AI,20,FALSE)</f>
        <v>20000</v>
      </c>
      <c r="U964" t="str">
        <f>VLOOKUP(F964,'[2]baza umowy'!A:AJ,36,FALSE)</f>
        <v>01 Obszar miejski</v>
      </c>
      <c r="V964" t="str">
        <f>VLOOKUP(F964,'[2]baza umowy'!H:AH,27,FALSE)</f>
        <v>05 Usługi w zakresie zaawansowanego wsparcia dla przedsiębiorstw i grup przedsiębiorstw</v>
      </c>
      <c r="W964" t="str">
        <f>VLOOKUP(F964,'[2]baza umowy'!H:AK,30,FALSE)</f>
        <v>06 Nieokreślony przemysł wytwórczy</v>
      </c>
      <c r="X964" t="str">
        <f>VLOOKUP(F964,'[2]baza umowy'!A:AM,39,FALSE)</f>
        <v>PRO-WAM Sp. z o.o.</v>
      </c>
      <c r="Y964" t="str">
        <f>VLOOKUP(F964,'[2]baza umowy'!A:AU,47,FALSE)</f>
        <v>spółka z ograniczoną odpowiedzialnością - średnie przedsiębiorstwo</v>
      </c>
      <c r="Z964" t="str">
        <f>VLOOKUP(F964,'[2]baza umowy'!A:AW,49,FALSE)</f>
        <v>przedsiębiorca lub przedsiębiorstwo</v>
      </c>
      <c r="AA964" t="str">
        <f>VLOOKUP(F964,'[2]baza umowy'!A:AL,38,FALSE)</f>
        <v>6692316649</v>
      </c>
    </row>
    <row r="965" spans="1:27" x14ac:dyDescent="0.25">
      <c r="A965" t="str">
        <f>VLOOKUP(F965,'[2]baza umowy'!A:B,2,FALSE)</f>
        <v>RPZP.01.00.00</v>
      </c>
      <c r="B965" t="str">
        <f>VLOOKUP(F965,'[2]baza umowy'!A:C,3,FALSE)</f>
        <v>RPZP.01.01.00</v>
      </c>
      <c r="C965" t="str">
        <f>VLOOKUP(F965,'[2]baza umowy'!A:D,4,FALSE)</f>
        <v>RPZP.01.01.01</v>
      </c>
      <c r="D965" s="102" t="s">
        <v>12371</v>
      </c>
      <c r="E965" s="103" t="str">
        <f>VLOOKUP(F965,'[2]baza umowy'!A:E,5,FALSE)</f>
        <v>RPZP.01.01.01-32-072/09-06</v>
      </c>
      <c r="F965" s="102" t="s">
        <v>12374</v>
      </c>
      <c r="G965" s="89" t="e">
        <f>VLOOKUP(F965,baza!G:G,1,FALSE)</f>
        <v>#N/A</v>
      </c>
      <c r="H965" s="102" t="s">
        <v>20953</v>
      </c>
      <c r="I965" s="104" t="s">
        <v>20954</v>
      </c>
      <c r="J965" s="105" t="str">
        <f t="shared" si="30"/>
        <v>RPZP.01.01.01-32-072/09-08</v>
      </c>
      <c r="K965" s="104" t="s">
        <v>20955</v>
      </c>
      <c r="L965" s="102" t="s">
        <v>20956</v>
      </c>
      <c r="M965" s="102" t="s">
        <v>12377</v>
      </c>
      <c r="N965" s="102" t="s">
        <v>1610</v>
      </c>
      <c r="O965" s="106" t="s">
        <v>20957</v>
      </c>
      <c r="P965" s="92" t="str">
        <f>VLOOKUP(F965,'[2]kiedy utworzył wop'!B:H,7,FALSE)</f>
        <v>2013-08-13</v>
      </c>
      <c r="Q965" s="107" t="s">
        <v>12730</v>
      </c>
      <c r="R965" s="108" t="str">
        <f t="shared" si="31"/>
        <v>2013</v>
      </c>
      <c r="S965" s="109" t="s">
        <v>12942</v>
      </c>
      <c r="T965" s="96">
        <f>VLOOKUP(F965,'[2]dofinansowanie '!P:AI,20,FALSE)</f>
        <v>152280</v>
      </c>
      <c r="U965" t="str">
        <f>VLOOKUP(F965,'[2]baza umowy'!A:AJ,36,FALSE)</f>
        <v>01 Obszar miejski</v>
      </c>
      <c r="V965" t="str">
        <f>VLOOKUP(F965,'[2]baza umowy'!H:AH,27,FALSE)</f>
        <v>08 Inne inwestycje w przedsiębiorstwa</v>
      </c>
      <c r="W965" t="str">
        <f>VLOOKUP(F965,'[2]baza umowy'!H:AK,30,FALSE)</f>
        <v>22 Inne niewyszczególnione usługi</v>
      </c>
      <c r="X965" t="str">
        <f>VLOOKUP(F965,'[2]baza umowy'!A:AM,39,FALSE)</f>
        <v>BTC Spółka z ograniczoną odpowiedzialnością</v>
      </c>
      <c r="Y965" t="str">
        <f>VLOOKUP(F965,'[2]baza umowy'!A:AU,47,FALSE)</f>
        <v>spółka z ograniczoną odpowiedzialnością - mikro przedsiębiorstwo</v>
      </c>
      <c r="Z965" t="str">
        <f>VLOOKUP(F965,'[2]baza umowy'!A:AW,49,FALSE)</f>
        <v>przedsiębiorca lub przedsiębiorstwo</v>
      </c>
      <c r="AA965" t="str">
        <f>VLOOKUP(F965,'[2]baza umowy'!A:AL,38,FALSE)</f>
        <v>9552061116</v>
      </c>
    </row>
    <row r="966" spans="1:27" x14ac:dyDescent="0.25">
      <c r="A966" t="str">
        <f>VLOOKUP(F966,'[2]baza umowy'!A:B,2,FALSE)</f>
        <v>RPZP.01.00.00</v>
      </c>
      <c r="B966" t="str">
        <f>VLOOKUP(F966,'[2]baza umowy'!A:C,3,FALSE)</f>
        <v>RPZP.01.03.00</v>
      </c>
      <c r="C966" t="str">
        <f>VLOOKUP(F966,'[2]baza umowy'!A:D,4,FALSE)</f>
        <v>RPZP.01.03.02</v>
      </c>
      <c r="D966" s="102" t="s">
        <v>10513</v>
      </c>
      <c r="E966" s="103" t="str">
        <f>VLOOKUP(F966,'[2]baza umowy'!A:E,5,FALSE)</f>
        <v>RPZP.01.03.02-32-054/11-02</v>
      </c>
      <c r="F966" s="102" t="s">
        <v>10516</v>
      </c>
      <c r="G966" s="89" t="e">
        <f>VLOOKUP(F966,baza!G:G,1,FALSE)</f>
        <v>#N/A</v>
      </c>
      <c r="H966" s="102" t="s">
        <v>20958</v>
      </c>
      <c r="I966" s="104" t="s">
        <v>10513</v>
      </c>
      <c r="J966" s="105" t="str">
        <f t="shared" si="30"/>
        <v>RPZP.01.03.02-32-054/11-02</v>
      </c>
      <c r="K966" s="104" t="s">
        <v>20959</v>
      </c>
      <c r="L966" s="102" t="s">
        <v>20960</v>
      </c>
      <c r="M966" s="102" t="s">
        <v>10094</v>
      </c>
      <c r="N966" s="102" t="s">
        <v>10093</v>
      </c>
      <c r="O966" s="106" t="s">
        <v>20633</v>
      </c>
      <c r="P966" s="92" t="str">
        <f>VLOOKUP(F966,'[2]kiedy utworzył wop'!B:H,7,FALSE)</f>
        <v>2013-08-14</v>
      </c>
      <c r="Q966" s="107" t="s">
        <v>12730</v>
      </c>
      <c r="R966" s="108" t="str">
        <f t="shared" si="31"/>
        <v>2013</v>
      </c>
      <c r="S966" s="109" t="s">
        <v>13495</v>
      </c>
      <c r="T966" s="96">
        <f>VLOOKUP(F966,'[2]dofinansowanie '!P:AI,20,FALSE)</f>
        <v>15090.2</v>
      </c>
      <c r="U966" t="str">
        <f>VLOOKUP(F966,'[2]baza umowy'!A:AJ,36,FALSE)</f>
        <v>00 Nie dotyczy</v>
      </c>
      <c r="V966" t="str">
        <f>VLOOKUP(F966,'[2]baza umowy'!H:AH,27,FALSE)</f>
        <v>05 Usługi w zakresie zaawansowanego wsparcia dla przedsiębiorstw i grup przedsiębiorstw</v>
      </c>
      <c r="W966" t="str">
        <f>VLOOKUP(F966,'[2]baza umowy'!H:AK,30,FALSE)</f>
        <v>13 Handel hurtowy i detaliczny</v>
      </c>
      <c r="X966" t="str">
        <f>VLOOKUP(F966,'[2]baza umowy'!A:AM,39,FALSE)</f>
        <v>AG DEKOR-G. AUGUSTYNIAK SPÓŁKA JAWNA</v>
      </c>
      <c r="Y966" t="str">
        <f>VLOOKUP(F966,'[2]baza umowy'!A:AU,47,FALSE)</f>
        <v>spółka jawna - mikro przedsiębiorstwo</v>
      </c>
      <c r="Z966" t="str">
        <f>VLOOKUP(F966,'[2]baza umowy'!A:AW,49,FALSE)</f>
        <v>przedsiębiorca lub przedsiębiorstwo</v>
      </c>
      <c r="AA966" t="str">
        <f>VLOOKUP(F966,'[2]baza umowy'!A:AL,38,FALSE)</f>
        <v>6711692432</v>
      </c>
    </row>
    <row r="967" spans="1:27" x14ac:dyDescent="0.25">
      <c r="A967" t="str">
        <f>VLOOKUP(F967,'[2]baza umowy'!A:B,2,FALSE)</f>
        <v>RPZP.02.00.00</v>
      </c>
      <c r="B967" t="str">
        <f>VLOOKUP(F967,'[2]baza umowy'!A:C,3,FALSE)</f>
        <v>RPZP.02.01.00</v>
      </c>
      <c r="C967" t="str">
        <f>VLOOKUP(F967,'[2]baza umowy'!A:D,4,FALSE)</f>
        <v>RPZP.02.01.02</v>
      </c>
      <c r="D967" s="102" t="s">
        <v>9664</v>
      </c>
      <c r="E967" s="103" t="str">
        <f>VLOOKUP(F967,'[2]baza umowy'!A:E,5,FALSE)</f>
        <v>RPZP.02.01.02-32-030/09-06</v>
      </c>
      <c r="F967" s="102" t="s">
        <v>9667</v>
      </c>
      <c r="G967" s="89" t="e">
        <f>VLOOKUP(F967,baza!G:G,1,FALSE)</f>
        <v>#N/A</v>
      </c>
      <c r="H967" s="102" t="s">
        <v>20961</v>
      </c>
      <c r="I967" s="104" t="s">
        <v>20962</v>
      </c>
      <c r="J967" s="105" t="str">
        <f t="shared" si="30"/>
        <v>RPZP.02.01.02-32-030/09-08</v>
      </c>
      <c r="K967" s="104" t="s">
        <v>20963</v>
      </c>
      <c r="L967" s="102" t="s">
        <v>20964</v>
      </c>
      <c r="M967" s="102" t="s">
        <v>9671</v>
      </c>
      <c r="N967" s="102" t="s">
        <v>9670</v>
      </c>
      <c r="O967" s="106" t="s">
        <v>12967</v>
      </c>
      <c r="P967" s="92" t="str">
        <f>VLOOKUP(F967,'[2]kiedy utworzył wop'!B:H,7,FALSE)</f>
        <v>2013-08-22</v>
      </c>
      <c r="Q967" s="107" t="s">
        <v>12730</v>
      </c>
      <c r="R967" s="108" t="str">
        <f t="shared" si="31"/>
        <v>2013</v>
      </c>
      <c r="S967" s="109" t="s">
        <v>20965</v>
      </c>
      <c r="T967" s="96">
        <f>VLOOKUP(F967,'[2]dofinansowanie '!P:AI,20,FALSE)</f>
        <v>1063367.3</v>
      </c>
      <c r="U967" t="str">
        <f>VLOOKUP(F967,'[2]baza umowy'!A:AJ,36,FALSE)</f>
        <v>01 Obszar miejski</v>
      </c>
      <c r="V967" t="str">
        <f>VLOOKUP(F967,'[2]baza umowy'!H:AH,27,FALSE)</f>
        <v>23 Drogi regionalne/lokalne</v>
      </c>
      <c r="W967" t="str">
        <f>VLOOKUP(F967,'[2]baza umowy'!H:AK,30,FALSE)</f>
        <v>00 Nie dotyczy</v>
      </c>
      <c r="X967" t="str">
        <f>VLOOKUP(F967,'[2]baza umowy'!A:AM,39,FALSE)</f>
        <v>Gmina Miejska Wałcz</v>
      </c>
      <c r="Y967" t="str">
        <f>VLOOKUP(F967,'[2]baza umowy'!A:AU,47,FALSE)</f>
        <v>wspólnota samorządowa</v>
      </c>
      <c r="Z967" t="str">
        <f>VLOOKUP(F967,'[2]baza umowy'!A:AW,49,FALSE)</f>
        <v>jednostka samorządu terytorialnego, związek lub stowarzyszenie jst</v>
      </c>
      <c r="AA967" t="str">
        <f>VLOOKUP(F967,'[2]baza umowy'!A:AL,38,FALSE)</f>
        <v>7651602896</v>
      </c>
    </row>
    <row r="968" spans="1:27" x14ac:dyDescent="0.25">
      <c r="A968" t="str">
        <f>VLOOKUP(F968,'[2]baza umowy'!A:B,2,FALSE)</f>
        <v>RPZP.01.00.00</v>
      </c>
      <c r="B968" t="str">
        <f>VLOOKUP(F968,'[2]baza umowy'!A:C,3,FALSE)</f>
        <v>RPZP.01.03.00</v>
      </c>
      <c r="C968" t="str">
        <f>VLOOKUP(F968,'[2]baza umowy'!A:D,4,FALSE)</f>
        <v>RPZP.01.03.03</v>
      </c>
      <c r="D968" s="102" t="s">
        <v>10983</v>
      </c>
      <c r="E968" s="103" t="str">
        <f>VLOOKUP(F968,'[2]baza umowy'!A:E,5,FALSE)</f>
        <v>RPZP.01.03.03-32-008/10-03</v>
      </c>
      <c r="F968" s="102" t="s">
        <v>10986</v>
      </c>
      <c r="G968" s="89" t="e">
        <f>VLOOKUP(F968,baza!G:G,1,FALSE)</f>
        <v>#N/A</v>
      </c>
      <c r="H968" s="102" t="s">
        <v>20966</v>
      </c>
      <c r="I968" s="104" t="s">
        <v>20967</v>
      </c>
      <c r="J968" s="105" t="str">
        <f t="shared" si="30"/>
        <v>RPZP.01.03.03-32-008/10-06</v>
      </c>
      <c r="K968" s="104" t="s">
        <v>20968</v>
      </c>
      <c r="L968" s="102" t="s">
        <v>20969</v>
      </c>
      <c r="M968" s="102" t="s">
        <v>10990</v>
      </c>
      <c r="N968" s="102" t="s">
        <v>10989</v>
      </c>
      <c r="O968" s="106" t="s">
        <v>12534</v>
      </c>
      <c r="P968" s="92" t="str">
        <f>VLOOKUP(F968,'[2]kiedy utworzył wop'!B:H,7,FALSE)</f>
        <v>2013-08-22</v>
      </c>
      <c r="Q968" s="107" t="s">
        <v>12730</v>
      </c>
      <c r="R968" s="108" t="str">
        <f t="shared" si="31"/>
        <v>2013</v>
      </c>
      <c r="S968" s="109" t="s">
        <v>13495</v>
      </c>
      <c r="T968" s="96">
        <f>VLOOKUP(F968,'[2]dofinansowanie '!P:AI,20,FALSE)</f>
        <v>831876.36</v>
      </c>
      <c r="U968" t="str">
        <f>VLOOKUP(F968,'[2]baza umowy'!A:AJ,36,FALSE)</f>
        <v>05 Obszary wiejskie (poza obszarami górskimi, wyspami lub o niskiej i bardzo niskiej gęstości zaludnienia)</v>
      </c>
      <c r="V968" t="str">
        <f>VLOOKUP(F968,'[2]baza umowy'!H:AH,27,FALSE)</f>
        <v>08 Inne inwestycje w przedsiębiorstwa</v>
      </c>
      <c r="W968" t="str">
        <f>VLOOKUP(F968,'[2]baza umowy'!H:AK,30,FALSE)</f>
        <v>16 Obsługa nieruchomości, wynajem i prowadzenie działalności gospodarczej</v>
      </c>
      <c r="X968" t="str">
        <f>VLOOKUP(F968,'[2]baza umowy'!A:AM,39,FALSE)</f>
        <v>Gmina Tychowo</v>
      </c>
      <c r="Y968" t="str">
        <f>VLOOKUP(F968,'[2]baza umowy'!A:AU,47,FALSE)</f>
        <v>wspólnota samorządowa</v>
      </c>
      <c r="Z968" t="str">
        <f>VLOOKUP(F968,'[2]baza umowy'!A:AW,49,FALSE)</f>
        <v>jednostka samorządu terytorialnego, związek lub stowarzyszenie jst</v>
      </c>
      <c r="AA968" t="str">
        <f>VLOOKUP(F968,'[2]baza umowy'!A:AL,38,FALSE)</f>
        <v>6722022729</v>
      </c>
    </row>
    <row r="969" spans="1:27" x14ac:dyDescent="0.25">
      <c r="A969" t="str">
        <f>VLOOKUP(F969,'[2]baza umowy'!A:B,2,FALSE)</f>
        <v>RPZP.01.00.00</v>
      </c>
      <c r="B969" t="str">
        <f>VLOOKUP(F969,'[2]baza umowy'!A:C,3,FALSE)</f>
        <v>RPZP.01.02.00</v>
      </c>
      <c r="C969" t="str">
        <f>VLOOKUP(F969,'[2]baza umowy'!A:D,4,FALSE)</f>
        <v>RPZP.01.02.01</v>
      </c>
      <c r="D969" s="102" t="s">
        <v>12956</v>
      </c>
      <c r="E969" s="103" t="str">
        <f>VLOOKUP(F969,'[2]baza umowy'!A:E,5,FALSE)</f>
        <v>RPZP.01.02.01-32-002/10-05</v>
      </c>
      <c r="F969" s="102" t="s">
        <v>12959</v>
      </c>
      <c r="G969" s="89" t="e">
        <f>VLOOKUP(F969,baza!G:G,1,FALSE)</f>
        <v>#N/A</v>
      </c>
      <c r="H969" s="102" t="s">
        <v>20970</v>
      </c>
      <c r="I969" s="104" t="s">
        <v>20971</v>
      </c>
      <c r="J969" s="105" t="str">
        <f t="shared" si="30"/>
        <v>RPZP.01.02.01-32-002/10-16</v>
      </c>
      <c r="K969" s="104" t="s">
        <v>20972</v>
      </c>
      <c r="L969" s="102" t="s">
        <v>20973</v>
      </c>
      <c r="M969" s="102" t="s">
        <v>11728</v>
      </c>
      <c r="N969" s="102" t="s">
        <v>11727</v>
      </c>
      <c r="O969" s="106" t="s">
        <v>12962</v>
      </c>
      <c r="P969" s="92" t="str">
        <f>VLOOKUP(F969,'[2]kiedy utworzył wop'!B:H,7,FALSE)</f>
        <v>2013-08-22</v>
      </c>
      <c r="Q969" s="107" t="s">
        <v>12730</v>
      </c>
      <c r="R969" s="108" t="str">
        <f t="shared" si="31"/>
        <v>2013</v>
      </c>
      <c r="S969" s="109" t="s">
        <v>12942</v>
      </c>
      <c r="T969" s="96">
        <f>VLOOKUP(F969,'[2]dofinansowanie '!P:AI,20,FALSE)</f>
        <v>1829938.46</v>
      </c>
      <c r="U969" t="str">
        <f>VLOOKUP(F969,'[2]baza umowy'!A:AJ,36,FALSE)</f>
        <v>01 Obszar miejski</v>
      </c>
      <c r="V969" t="str">
        <f>VLOOKUP(F969,'[2]baza umowy'!H:AH,27,FALSE)</f>
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</c>
      <c r="W969" t="str">
        <f>VLOOKUP(F969,'[2]baza umowy'!H:AK,30,FALSE)</f>
        <v>22 Inne niewyszczególnione usługi</v>
      </c>
      <c r="X969" t="str">
        <f>VLOOKUP(F969,'[2]baza umowy'!A:AM,39,FALSE)</f>
        <v>Północna Izba Gospodarcza w Szczecinie</v>
      </c>
      <c r="Y969" t="str">
        <f>VLOOKUP(F969,'[2]baza umowy'!A:AU,47,FALSE)</f>
        <v>samorząd gospodarczy i zawodowy</v>
      </c>
      <c r="Z969" t="str">
        <f>VLOOKUP(F969,'[2]baza umowy'!A:AW,49,FALSE)</f>
        <v>fundacja, stowarzyszenie lub organizacja pozarządowa</v>
      </c>
      <c r="AA969" t="str">
        <f>VLOOKUP(F969,'[2]baza umowy'!A:AL,38,FALSE)</f>
        <v>8522130303</v>
      </c>
    </row>
    <row r="970" spans="1:27" x14ac:dyDescent="0.25">
      <c r="A970" t="str">
        <f>VLOOKUP(F970,'[2]baza umowy'!A:B,2,FALSE)</f>
        <v>RPZP.01.00.00</v>
      </c>
      <c r="B970" t="str">
        <f>VLOOKUP(F970,'[2]baza umowy'!A:C,3,FALSE)</f>
        <v>RPZP.01.01.00</v>
      </c>
      <c r="C970" t="str">
        <f>VLOOKUP(F970,'[2]baza umowy'!A:D,4,FALSE)</f>
        <v>RPZP.01.01.02</v>
      </c>
      <c r="D970" s="102" t="s">
        <v>10694</v>
      </c>
      <c r="E970" s="103" t="str">
        <f>VLOOKUP(F970,'[2]baza umowy'!A:E,5,FALSE)</f>
        <v>RPZP.01.01.02-32-133/08-02</v>
      </c>
      <c r="F970" s="102" t="s">
        <v>10697</v>
      </c>
      <c r="G970" s="89" t="e">
        <f>VLOOKUP(F970,baza!G:G,1,FALSE)</f>
        <v>#N/A</v>
      </c>
      <c r="H970" s="102" t="s">
        <v>20974</v>
      </c>
      <c r="I970" s="104" t="s">
        <v>20975</v>
      </c>
      <c r="J970" s="105" t="str">
        <f t="shared" si="30"/>
        <v>RPZP.01.01.02-32-133/08-14</v>
      </c>
      <c r="K970" s="104" t="s">
        <v>20976</v>
      </c>
      <c r="L970" s="102" t="s">
        <v>20977</v>
      </c>
      <c r="M970" s="102" t="s">
        <v>10700</v>
      </c>
      <c r="N970" s="102" t="s">
        <v>10699</v>
      </c>
      <c r="O970" s="106" t="s">
        <v>12206</v>
      </c>
      <c r="P970" s="92" t="str">
        <f>VLOOKUP(F970,'[2]kiedy utworzył wop'!B:H,7,FALSE)</f>
        <v>2013-08-22</v>
      </c>
      <c r="Q970" s="107" t="s">
        <v>12730</v>
      </c>
      <c r="R970" s="108" t="str">
        <f t="shared" si="31"/>
        <v>2013</v>
      </c>
      <c r="S970" s="109" t="s">
        <v>13495</v>
      </c>
      <c r="T970" s="96">
        <f>VLOOKUP(F970,'[2]dofinansowanie '!P:AI,20,FALSE)</f>
        <v>180000</v>
      </c>
      <c r="U970" t="str">
        <f>VLOOKUP(F970,'[2]baza umowy'!A:AJ,36,FALSE)</f>
        <v>01 Obszar miejski</v>
      </c>
      <c r="V970" t="str">
        <f>VLOOKUP(F970,'[2]baza umowy'!H:AH,27,FALSE)</f>
        <v>08 Inne inwestycje w przedsiębiorstwa</v>
      </c>
      <c r="W970" t="str">
        <f>VLOOKUP(F970,'[2]baza umowy'!H:AK,30,FALSE)</f>
        <v>12 Budownictwo</v>
      </c>
      <c r="X970" t="str">
        <f>VLOOKUP(F970,'[2]baza umowy'!A:AM,39,FALSE)</f>
        <v>Stanisław Fedorowicz – firma STAN-FED</v>
      </c>
      <c r="Y970" t="str">
        <f>VLOOKUP(F970,'[2]baza umowy'!A:AU,47,FALSE)</f>
        <v>osoba fizyczna prowadząca działalność gospodarczą - małe przedsiębiorstwo</v>
      </c>
      <c r="Z970" t="str">
        <f>VLOOKUP(F970,'[2]baza umowy'!A:AW,49,FALSE)</f>
        <v>przedsiębiorca lub przedsiębiorstwo</v>
      </c>
      <c r="AA970" t="str">
        <f>VLOOKUP(F970,'[2]baza umowy'!A:AL,38,FALSE)</f>
        <v>8571407294</v>
      </c>
    </row>
    <row r="971" spans="1:27" x14ac:dyDescent="0.25">
      <c r="A971" t="str">
        <f>VLOOKUP(F971,'[2]baza umowy'!A:B,2,FALSE)</f>
        <v>RPZP.01.00.00</v>
      </c>
      <c r="B971" t="str">
        <f>VLOOKUP(F971,'[2]baza umowy'!A:C,3,FALSE)</f>
        <v>RPZP.01.01.00</v>
      </c>
      <c r="C971" t="str">
        <f>VLOOKUP(F971,'[2]baza umowy'!A:D,4,FALSE)</f>
        <v>RPZP.01.01.01</v>
      </c>
      <c r="D971" s="102" t="s">
        <v>3146</v>
      </c>
      <c r="E971" s="103" t="str">
        <f>VLOOKUP(F971,'[2]baza umowy'!A:E,5,FALSE)</f>
        <v>RPZP.01.01.01-32-029/09-02</v>
      </c>
      <c r="F971" s="102" t="s">
        <v>3149</v>
      </c>
      <c r="G971" s="89" t="e">
        <f>VLOOKUP(F971,baza!G:G,1,FALSE)</f>
        <v>#N/A</v>
      </c>
      <c r="H971" s="102" t="s">
        <v>20978</v>
      </c>
      <c r="I971" s="104" t="s">
        <v>3146</v>
      </c>
      <c r="J971" s="105" t="str">
        <f t="shared" si="30"/>
        <v>RPZP.01.01.01-32-029/09-02</v>
      </c>
      <c r="K971" s="104" t="s">
        <v>20979</v>
      </c>
      <c r="L971" s="102" t="s">
        <v>20980</v>
      </c>
      <c r="M971" s="102" t="s">
        <v>3154</v>
      </c>
      <c r="N971" s="102" t="s">
        <v>3153</v>
      </c>
      <c r="O971" s="106" t="s">
        <v>8655</v>
      </c>
      <c r="P971" s="92" t="str">
        <f>VLOOKUP(F971,'[2]kiedy utworzył wop'!B:H,7,FALSE)</f>
        <v>2013-08-22</v>
      </c>
      <c r="Q971" s="107" t="s">
        <v>12730</v>
      </c>
      <c r="R971" s="108" t="str">
        <f t="shared" si="31"/>
        <v>2013</v>
      </c>
      <c r="S971" s="109" t="s">
        <v>13495</v>
      </c>
      <c r="T971" s="96">
        <f>VLOOKUP(F971,'[2]dofinansowanie '!P:AI,20,FALSE)</f>
        <v>66928.31</v>
      </c>
      <c r="U971" t="str">
        <f>VLOOKUP(F971,'[2]baza umowy'!A:AJ,36,FALSE)</f>
        <v>01 Obszar miejski</v>
      </c>
      <c r="V971" t="str">
        <f>VLOOKUP(F971,'[2]baza umowy'!H:AH,27,FALSE)</f>
        <v>08 Inne inwestycje w przedsiębiorstwa</v>
      </c>
      <c r="W971" t="str">
        <f>VLOOKUP(F971,'[2]baza umowy'!H:AK,30,FALSE)</f>
        <v>15 Pośrednictwo finansowe</v>
      </c>
      <c r="X971" t="str">
        <f>VLOOKUP(F971,'[2]baza umowy'!A:AM,39,FALSE)</f>
        <v>Arkadiusz Gulczyński Doradztwo i Pośrednictwo Finansowe</v>
      </c>
      <c r="Y971" t="str">
        <f>VLOOKUP(F971,'[2]baza umowy'!A:AU,47,FALSE)</f>
        <v>osoba fizyczna prowadząca działalność gospodarczą - mikro przedsiębiorstwo</v>
      </c>
      <c r="Z971" t="str">
        <f>VLOOKUP(F971,'[2]baza umowy'!A:AW,49,FALSE)</f>
        <v>przedsiębiorca lub przedsiębiorstwo</v>
      </c>
      <c r="AA971" t="str">
        <f>VLOOKUP(F971,'[2]baza umowy'!A:AL,38,FALSE)</f>
        <v>9551000029</v>
      </c>
    </row>
    <row r="972" spans="1:27" x14ac:dyDescent="0.25">
      <c r="A972" t="str">
        <f>VLOOKUP(F972,'[2]baza umowy'!A:B,2,FALSE)</f>
        <v>RPZP.02.00.00</v>
      </c>
      <c r="B972" t="str">
        <f>VLOOKUP(F972,'[2]baza umowy'!A:C,3,FALSE)</f>
        <v>RPZP.02.01.00</v>
      </c>
      <c r="C972" t="str">
        <f>VLOOKUP(F972,'[2]baza umowy'!A:D,4,FALSE)</f>
        <v>RPZP.02.01.02</v>
      </c>
      <c r="D972" s="102" t="s">
        <v>11293</v>
      </c>
      <c r="E972" s="103" t="str">
        <f>VLOOKUP(F972,'[2]baza umowy'!A:E,5,FALSE)</f>
        <v>RPZP.02.01.02-32-142/09-04</v>
      </c>
      <c r="F972" s="102" t="s">
        <v>11296</v>
      </c>
      <c r="G972" s="89" t="e">
        <f>VLOOKUP(F972,baza!G:G,1,FALSE)</f>
        <v>#N/A</v>
      </c>
      <c r="H972" s="102" t="s">
        <v>20981</v>
      </c>
      <c r="I972" s="104" t="s">
        <v>20982</v>
      </c>
      <c r="J972" s="105" t="str">
        <f t="shared" si="30"/>
        <v>RPZP.02.01.02-32-142/09-11</v>
      </c>
      <c r="K972" s="104" t="s">
        <v>20983</v>
      </c>
      <c r="L972" s="102" t="s">
        <v>20984</v>
      </c>
      <c r="M972" s="102" t="s">
        <v>11299</v>
      </c>
      <c r="N972" s="102" t="s">
        <v>736</v>
      </c>
      <c r="O972" s="106" t="s">
        <v>682</v>
      </c>
      <c r="P972" s="92" t="str">
        <f>VLOOKUP(F972,'[2]kiedy utworzył wop'!B:H,7,FALSE)</f>
        <v>2013-08-27</v>
      </c>
      <c r="Q972" s="107" t="s">
        <v>12730</v>
      </c>
      <c r="R972" s="108" t="str">
        <f t="shared" si="31"/>
        <v>2013</v>
      </c>
      <c r="S972" s="109" t="s">
        <v>20965</v>
      </c>
      <c r="T972" s="96">
        <f>VLOOKUP(F972,'[2]dofinansowanie '!P:AI,20,FALSE)</f>
        <v>936769.73</v>
      </c>
      <c r="U972" t="str">
        <f>VLOOKUP(F972,'[2]baza umowy'!A:AJ,36,FALSE)</f>
        <v>05 Obszary wiejskie (poza obszarami górskimi, wyspami lub o niskiej i bardzo niskiej gęstości zaludnienia)</v>
      </c>
      <c r="V972" t="str">
        <f>VLOOKUP(F972,'[2]baza umowy'!H:AH,27,FALSE)</f>
        <v>23 Drogi regionalne/lokalne</v>
      </c>
      <c r="W972" t="str">
        <f>VLOOKUP(F972,'[2]baza umowy'!H:AK,30,FALSE)</f>
        <v>00 Nie dotyczy</v>
      </c>
      <c r="X972" t="str">
        <f>VLOOKUP(F972,'[2]baza umowy'!A:AM,39,FALSE)</f>
        <v>Gmina Połczyn-Zdrój</v>
      </c>
      <c r="Y972" t="str">
        <f>VLOOKUP(F972,'[2]baza umowy'!A:AU,47,FALSE)</f>
        <v>wspólnota samorządowa</v>
      </c>
      <c r="Z972" t="str">
        <f>VLOOKUP(F972,'[2]baza umowy'!A:AW,49,FALSE)</f>
        <v>jednostka samorządu terytorialnego, związek lub stowarzyszenie jst</v>
      </c>
      <c r="AA972" t="str">
        <f>VLOOKUP(F972,'[2]baza umowy'!A:AL,38,FALSE)</f>
        <v>6722023427</v>
      </c>
    </row>
    <row r="973" spans="1:27" x14ac:dyDescent="0.25">
      <c r="A973" t="str">
        <f>VLOOKUP(F973,'[2]baza umowy'!A:B,2,FALSE)</f>
        <v>RPZP.01.00.00</v>
      </c>
      <c r="B973" t="str">
        <f>VLOOKUP(F973,'[2]baza umowy'!A:C,3,FALSE)</f>
        <v>RPZP.01.03.00</v>
      </c>
      <c r="C973" t="str">
        <f>VLOOKUP(F973,'[2]baza umowy'!A:D,4,FALSE)</f>
        <v>RPZP.01.03.01</v>
      </c>
      <c r="D973" s="102" t="s">
        <v>12949</v>
      </c>
      <c r="E973" s="103" t="str">
        <f>VLOOKUP(F973,'[2]baza umowy'!A:E,5,FALSE)</f>
        <v>RPZP.01.03.01-32-060/12-04</v>
      </c>
      <c r="F973" s="102" t="s">
        <v>12952</v>
      </c>
      <c r="G973" s="89" t="e">
        <f>VLOOKUP(F973,baza!G:G,1,FALSE)</f>
        <v>#N/A</v>
      </c>
      <c r="H973" s="102" t="s">
        <v>20985</v>
      </c>
      <c r="I973" s="104" t="s">
        <v>20986</v>
      </c>
      <c r="J973" s="105" t="str">
        <f t="shared" si="30"/>
        <v>RPZP.01.03.01-32-060/12-01</v>
      </c>
      <c r="K973" s="104" t="s">
        <v>20987</v>
      </c>
      <c r="L973" s="102" t="s">
        <v>20988</v>
      </c>
      <c r="M973" s="102" t="s">
        <v>12955</v>
      </c>
      <c r="N973" s="102" t="s">
        <v>10431</v>
      </c>
      <c r="O973" s="106" t="s">
        <v>20989</v>
      </c>
      <c r="P973" s="92" t="str">
        <f>VLOOKUP(F973,'[2]kiedy utworzył wop'!B:H,7,FALSE)</f>
        <v>2013-08-27</v>
      </c>
      <c r="Q973" s="107" t="s">
        <v>12730</v>
      </c>
      <c r="R973" s="108" t="str">
        <f t="shared" si="31"/>
        <v>2013</v>
      </c>
      <c r="S973" s="109" t="s">
        <v>20965</v>
      </c>
      <c r="T973" s="96">
        <f>VLOOKUP(F973,'[2]dofinansowanie '!P:AI,20,FALSE)</f>
        <v>11250</v>
      </c>
      <c r="U973" t="str">
        <f>VLOOKUP(F973,'[2]baza umowy'!A:AJ,36,FALSE)</f>
        <v>01 Obszar miejski</v>
      </c>
      <c r="V973" t="str">
        <f>VLOOKUP(F973,'[2]baza umowy'!H:AH,27,FALSE)</f>
        <v>05 Usługi w zakresie zaawansowanego wsparcia dla przedsiębiorstw i grup przedsiębiorstw</v>
      </c>
      <c r="W973" t="str">
        <f>VLOOKUP(F973,'[2]baza umowy'!H:AK,30,FALSE)</f>
        <v>22 Inne niewyszczególnione usługi</v>
      </c>
      <c r="X973" t="str">
        <f>VLOOKUP(F973,'[2]baza umowy'!A:AM,39,FALSE)</f>
        <v>Zakład Ogólnobudowlany „SARMATA” Paweł Gągała</v>
      </c>
      <c r="Y973" t="str">
        <f>VLOOKUP(F973,'[2]baza umowy'!A:AU,47,FALSE)</f>
        <v>osoba fizyczna prowadząca działalność gospodarczą - małe przedsiębiorstwo</v>
      </c>
      <c r="Z973" t="str">
        <f>VLOOKUP(F973,'[2]baza umowy'!A:AW,49,FALSE)</f>
        <v>przedsiębiorca lub przedsiębiorstwo</v>
      </c>
      <c r="AA973" t="str">
        <f>VLOOKUP(F973,'[2]baza umowy'!A:AL,38,FALSE)</f>
        <v>8521575061</v>
      </c>
    </row>
    <row r="974" spans="1:27" x14ac:dyDescent="0.25">
      <c r="A974" t="str">
        <f>VLOOKUP(F974,'[2]baza umowy'!A:B,2,FALSE)</f>
        <v>RPZP.06.00.00</v>
      </c>
      <c r="B974" t="str">
        <f>VLOOKUP(F974,'[2]baza umowy'!A:C,3,FALSE)</f>
        <v>RPZP.06.01.00</v>
      </c>
      <c r="C974" t="str">
        <f>VLOOKUP(F974,'[2]baza umowy'!A:D,4,FALSE)</f>
        <v>RPZP.06.01.02</v>
      </c>
      <c r="D974" s="102" t="s">
        <v>10461</v>
      </c>
      <c r="E974" s="103" t="str">
        <f>VLOOKUP(F974,'[2]baza umowy'!A:E,5,FALSE)</f>
        <v>RPZP.06.01.02-32-001/10-05</v>
      </c>
      <c r="F974" s="102" t="s">
        <v>10464</v>
      </c>
      <c r="G974" s="89" t="e">
        <f>VLOOKUP(F974,baza!G:G,1,FALSE)</f>
        <v>#N/A</v>
      </c>
      <c r="H974" s="102" t="s">
        <v>20990</v>
      </c>
      <c r="I974" s="104" t="s">
        <v>20991</v>
      </c>
      <c r="J974" s="105" t="str">
        <f t="shared" si="30"/>
        <v>RPZP.06.01.02-32-001/10-04</v>
      </c>
      <c r="K974" s="104" t="s">
        <v>20992</v>
      </c>
      <c r="L974" s="102" t="s">
        <v>20993</v>
      </c>
      <c r="M974" s="102" t="s">
        <v>7441</v>
      </c>
      <c r="N974" s="102" t="s">
        <v>7440</v>
      </c>
      <c r="O974" s="106" t="s">
        <v>20791</v>
      </c>
      <c r="P974" s="92" t="str">
        <f>VLOOKUP(F974,'[2]kiedy utworzył wop'!B:H,7,FALSE)</f>
        <v>2013-08-30</v>
      </c>
      <c r="Q974" s="107" t="s">
        <v>12730</v>
      </c>
      <c r="R974" s="108" t="str">
        <f t="shared" si="31"/>
        <v>2013</v>
      </c>
      <c r="S974" s="109" t="s">
        <v>20965</v>
      </c>
      <c r="T974" s="96">
        <f>VLOOKUP(F974,'[2]dofinansowanie '!P:AI,20,FALSE)</f>
        <v>217000.87</v>
      </c>
      <c r="U974" t="str">
        <f>VLOOKUP(F974,'[2]baza umowy'!A:AJ,36,FALSE)</f>
        <v>05 Obszary wiejskie (poza obszarami górskimi, wyspami lub o niskiej i bardzo niskiej gęstości zaludnienia)</v>
      </c>
      <c r="V974" t="str">
        <f>VLOOKUP(F974,'[2]baza umowy'!H:AH,27,FALSE)</f>
        <v>57 Inne wsparcie na rzecz wzmocnienia usług turystycznych</v>
      </c>
      <c r="W974" t="str">
        <f>VLOOKUP(F974,'[2]baza umowy'!H:AK,30,FALSE)</f>
        <v>00 Nie dotyczy</v>
      </c>
      <c r="X974" t="str">
        <f>VLOOKUP(F974,'[2]baza umowy'!A:AM,39,FALSE)</f>
        <v>Gmina Nowe Warpno</v>
      </c>
      <c r="Y974" t="str">
        <f>VLOOKUP(F974,'[2]baza umowy'!A:AU,47,FALSE)</f>
        <v>wspólnota samorządowa</v>
      </c>
      <c r="Z974" t="str">
        <f>VLOOKUP(F974,'[2]baza umowy'!A:AW,49,FALSE)</f>
        <v>jednostka samorządu terytorialnego, związek lub stowarzyszenie jst</v>
      </c>
      <c r="AA974" t="str">
        <f>VLOOKUP(F974,'[2]baza umowy'!A:AL,38,FALSE)</f>
        <v>8512772951</v>
      </c>
    </row>
    <row r="975" spans="1:27" x14ac:dyDescent="0.25">
      <c r="A975" t="str">
        <f>VLOOKUP(F975,'[2]baza umowy'!A:B,2,FALSE)</f>
        <v>RPZP.01.00.00</v>
      </c>
      <c r="B975" t="str">
        <f>VLOOKUP(F975,'[2]baza umowy'!A:C,3,FALSE)</f>
        <v>RPZP.01.01.00</v>
      </c>
      <c r="C975" t="str">
        <f>VLOOKUP(F975,'[2]baza umowy'!A:D,4,FALSE)</f>
        <v>RPZP.01.01.03</v>
      </c>
      <c r="D975" s="102" t="s">
        <v>7588</v>
      </c>
      <c r="E975" s="103" t="str">
        <f>VLOOKUP(F975,'[2]baza umowy'!A:E,5,FALSE)</f>
        <v>RPZP.01.01.03-32-086/09-05</v>
      </c>
      <c r="F975" s="102" t="s">
        <v>7591</v>
      </c>
      <c r="G975" s="89" t="e">
        <f>VLOOKUP(F975,baza!G:G,1,FALSE)</f>
        <v>#N/A</v>
      </c>
      <c r="H975" s="102" t="s">
        <v>20994</v>
      </c>
      <c r="I975" s="104" t="s">
        <v>20995</v>
      </c>
      <c r="J975" s="105" t="str">
        <f t="shared" si="30"/>
        <v>RPZP.01.01.03-32-086/09-03</v>
      </c>
      <c r="K975" s="104" t="s">
        <v>20996</v>
      </c>
      <c r="L975" s="102" t="s">
        <v>20997</v>
      </c>
      <c r="M975" s="102" t="s">
        <v>1023</v>
      </c>
      <c r="N975" s="102" t="s">
        <v>1022</v>
      </c>
      <c r="O975" s="106" t="s">
        <v>20957</v>
      </c>
      <c r="P975" s="92" t="str">
        <f>VLOOKUP(F975,'[2]kiedy utworzył wop'!B:H,7,FALSE)</f>
        <v>2013-08-30</v>
      </c>
      <c r="Q975" s="107" t="s">
        <v>12730</v>
      </c>
      <c r="R975" s="108" t="str">
        <f t="shared" si="31"/>
        <v>2013</v>
      </c>
      <c r="S975" s="109" t="s">
        <v>11421</v>
      </c>
      <c r="T975" s="96">
        <f>VLOOKUP(F975,'[2]dofinansowanie '!P:AI,20,FALSE)</f>
        <v>2162323.89</v>
      </c>
      <c r="U975" t="str">
        <f>VLOOKUP(F975,'[2]baza umowy'!A:AJ,36,FALSE)</f>
        <v>05 Obszary wiejskie (poza obszarami górskimi, wyspami lub o niskiej i bardzo niskiej gęstości zaludnienia)</v>
      </c>
      <c r="V975" t="str">
        <f>VLOOKUP(F975,'[2]baza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75" t="str">
        <f>VLOOKUP(F975,'[2]baza umowy'!H:AK,30,FALSE)</f>
        <v>06 Nieokreślony przemysł wytwórczy</v>
      </c>
      <c r="X975" t="str">
        <f>VLOOKUP(F975,'[2]baza umowy'!A:AM,39,FALSE)</f>
        <v>Jan Borodziuk Zakład Elektryczno - Metalowy BOEM</v>
      </c>
      <c r="Y975" t="str">
        <f>VLOOKUP(F975,'[2]baza umowy'!A:AU,47,FALSE)</f>
        <v>osoba fizyczna prowadząca działalność gospodarczą - średnie przedsiębiorstwo</v>
      </c>
      <c r="Z975" t="str">
        <f>VLOOKUP(F975,'[2]baza umowy'!A:AW,49,FALSE)</f>
        <v>przedsiębiorca lub przedsiębiorstwo</v>
      </c>
      <c r="AA975" t="str">
        <f>VLOOKUP(F975,'[2]baza umowy'!A:AL,38,FALSE)</f>
        <v>8571001184</v>
      </c>
    </row>
    <row r="976" spans="1:27" x14ac:dyDescent="0.25">
      <c r="A976" t="str">
        <f>VLOOKUP(F976,'[2]baza umowy'!A:B,2,FALSE)</f>
        <v>RPZP.01.00.00</v>
      </c>
      <c r="B976" t="str">
        <f>VLOOKUP(F976,'[2]baza umowy'!A:C,3,FALSE)</f>
        <v>RPZP.01.01.00</v>
      </c>
      <c r="C976" t="str">
        <f>VLOOKUP(F976,'[2]baza umowy'!A:D,4,FALSE)</f>
        <v>RPZP.01.01.01</v>
      </c>
      <c r="D976" s="102" t="s">
        <v>10313</v>
      </c>
      <c r="E976" s="103" t="str">
        <f>VLOOKUP(F976,'[2]baza umowy'!A:E,5,FALSE)</f>
        <v>RPZP.01.01.01-32-305/10-03</v>
      </c>
      <c r="F976" s="102" t="s">
        <v>10316</v>
      </c>
      <c r="G976" s="89" t="e">
        <f>VLOOKUP(F976,baza!G:G,1,FALSE)</f>
        <v>#N/A</v>
      </c>
      <c r="H976" s="102" t="s">
        <v>20998</v>
      </c>
      <c r="I976" s="104" t="s">
        <v>20999</v>
      </c>
      <c r="J976" s="105" t="str">
        <f t="shared" si="30"/>
        <v>RPZP.01.01.01-32-305/10-05</v>
      </c>
      <c r="K976" s="104" t="s">
        <v>21000</v>
      </c>
      <c r="L976" s="102" t="s">
        <v>21001</v>
      </c>
      <c r="M976" s="102" t="s">
        <v>10319</v>
      </c>
      <c r="N976" s="102" t="s">
        <v>10318</v>
      </c>
      <c r="O976" s="106" t="s">
        <v>6159</v>
      </c>
      <c r="P976" s="92" t="str">
        <f>VLOOKUP(F976,'[2]kiedy utworzył wop'!B:H,7,FALSE)</f>
        <v>2013-08-30</v>
      </c>
      <c r="Q976" s="107" t="s">
        <v>12730</v>
      </c>
      <c r="R976" s="108" t="str">
        <f t="shared" si="31"/>
        <v>2013</v>
      </c>
      <c r="S976" s="109" t="s">
        <v>11421</v>
      </c>
      <c r="T976" s="96">
        <f>VLOOKUP(F976,'[2]dofinansowanie '!P:AI,20,FALSE)</f>
        <v>106740</v>
      </c>
      <c r="U976" t="str">
        <f>VLOOKUP(F976,'[2]baza umowy'!A:AJ,36,FALSE)</f>
        <v>01 Obszar miejski</v>
      </c>
      <c r="V976" t="str">
        <f>VLOOKUP(F976,'[2]baza umowy'!H:AH,27,FALSE)</f>
        <v>08 Inne inwestycje w przedsiębiorstwa</v>
      </c>
      <c r="W976" t="str">
        <f>VLOOKUP(F976,'[2]baza umowy'!H:AK,30,FALSE)</f>
        <v>22 Inne niewyszczególnione usługi</v>
      </c>
      <c r="X976" t="str">
        <f>VLOOKUP(F976,'[2]baza umowy'!A:AM,39,FALSE)</f>
        <v>Synergia Biernacka i Przygórski Spółka Jawna</v>
      </c>
      <c r="Y976" t="str">
        <f>VLOOKUP(F976,'[2]baza umowy'!A:AU,47,FALSE)</f>
        <v>spółka jawna - mikro przedsiębiorstwo</v>
      </c>
      <c r="Z976" t="str">
        <f>VLOOKUP(F976,'[2]baza umowy'!A:AW,49,FALSE)</f>
        <v>przedsiębiorca lub przedsiębiorstwo</v>
      </c>
      <c r="AA976" t="str">
        <f>VLOOKUP(F976,'[2]baza umowy'!A:AL,38,FALSE)</f>
        <v>6722049680</v>
      </c>
    </row>
    <row r="977" spans="1:27" x14ac:dyDescent="0.25">
      <c r="A977" t="str">
        <f>VLOOKUP(F977,'[2]baza umowy'!A:B,2,FALSE)</f>
        <v>RPZP.01.00.00</v>
      </c>
      <c r="B977" t="str">
        <f>VLOOKUP(F977,'[2]baza umowy'!A:C,3,FALSE)</f>
        <v>RPZP.01.01.00</v>
      </c>
      <c r="C977" t="str">
        <f>VLOOKUP(F977,'[2]baza umowy'!A:D,4,FALSE)</f>
        <v>RPZP.01.01.01</v>
      </c>
      <c r="D977" s="102" t="s">
        <v>4917</v>
      </c>
      <c r="E977" s="103" t="str">
        <f>VLOOKUP(F977,'[2]baza umowy'!A:E,5,FALSE)</f>
        <v>RPZP.01.01.01-32-267/09-04</v>
      </c>
      <c r="F977" s="102" t="s">
        <v>4920</v>
      </c>
      <c r="G977" s="89" t="e">
        <f>VLOOKUP(F977,baza!G:G,1,FALSE)</f>
        <v>#N/A</v>
      </c>
      <c r="H977" s="102" t="s">
        <v>21002</v>
      </c>
      <c r="I977" s="104" t="s">
        <v>21003</v>
      </c>
      <c r="J977" s="105" t="str">
        <f t="shared" si="30"/>
        <v>RPZP.01.01.01-32-267/09-03</v>
      </c>
      <c r="K977" s="104" t="s">
        <v>21004</v>
      </c>
      <c r="L977" s="102" t="s">
        <v>21005</v>
      </c>
      <c r="M977" s="102" t="s">
        <v>4923</v>
      </c>
      <c r="N977" s="102" t="s">
        <v>4922</v>
      </c>
      <c r="O977" s="106" t="s">
        <v>6159</v>
      </c>
      <c r="P977" s="92" t="str">
        <f>VLOOKUP(F977,'[2]kiedy utworzył wop'!B:H,7,FALSE)</f>
        <v>2013-08-30</v>
      </c>
      <c r="Q977" s="107" t="s">
        <v>12730</v>
      </c>
      <c r="R977" s="108" t="str">
        <f t="shared" si="31"/>
        <v>2013</v>
      </c>
      <c r="S977" s="109" t="s">
        <v>12729</v>
      </c>
      <c r="T977" s="96">
        <f>VLOOKUP(F977,'[2]dofinansowanie '!P:AI,20,FALSE)</f>
        <v>98561.29</v>
      </c>
      <c r="U977" t="str">
        <f>VLOOKUP(F977,'[2]baza umowy'!A:AJ,36,FALSE)</f>
        <v>05 Obszary wiejskie (poza obszarami górskimi, wyspami lub o niskiej i bardzo niskiej gęstości zaludnienia)</v>
      </c>
      <c r="V977" t="str">
        <f>VLOOKUP(F977,'[2]baza umowy'!H:AH,27,FALSE)</f>
        <v>08 Inne inwestycje w przedsiębiorstwa</v>
      </c>
      <c r="W977" t="str">
        <f>VLOOKUP(F977,'[2]baza umowy'!H:AK,30,FALSE)</f>
        <v>22 Inne niewyszczególnione usługi</v>
      </c>
      <c r="X977" t="str">
        <f>VLOOKUP(F977,'[2]baza umowy'!A:AM,39,FALSE)</f>
        <v>Niepubliczny Zakład Opieki Zdrowotnej w Gardnie Mariusz Biskot</v>
      </c>
      <c r="Y977" t="str">
        <f>VLOOKUP(F977,'[2]baza umowy'!A:AU,47,FALSE)</f>
        <v>osoba fizyczna prowadząca działalność gospodarczą - mikro przedsiębiorstwo</v>
      </c>
      <c r="Z977" t="str">
        <f>VLOOKUP(F977,'[2]baza umowy'!A:AW,49,FALSE)</f>
        <v>przedsiębiorca lub przedsiębiorstwo</v>
      </c>
      <c r="AA977" t="str">
        <f>VLOOKUP(F977,'[2]baza umowy'!A:AL,38,FALSE)</f>
        <v>8522117716</v>
      </c>
    </row>
    <row r="978" spans="1:27" x14ac:dyDescent="0.25">
      <c r="A978" t="str">
        <f>VLOOKUP(F978,'[2]baza umowy'!A:B,2,FALSE)</f>
        <v>RPZP.01.00.00</v>
      </c>
      <c r="B978" t="str">
        <f>VLOOKUP(F978,'[2]baza umowy'!A:C,3,FALSE)</f>
        <v>RPZP.01.01.00</v>
      </c>
      <c r="C978" t="str">
        <f>VLOOKUP(F978,'[2]baza umowy'!A:D,4,FALSE)</f>
        <v>RPZP.01.01.01</v>
      </c>
      <c r="D978" s="102" t="s">
        <v>10641</v>
      </c>
      <c r="E978" s="103" t="str">
        <f>VLOOKUP(F978,'[2]baza umowy'!A:E,5,FALSE)</f>
        <v>RPZP.01.01.01-32-226/10-04</v>
      </c>
      <c r="F978" s="102" t="s">
        <v>10644</v>
      </c>
      <c r="G978" s="89" t="e">
        <f>VLOOKUP(F978,baza!G:G,1,FALSE)</f>
        <v>#N/A</v>
      </c>
      <c r="H978" s="102" t="s">
        <v>21006</v>
      </c>
      <c r="I978" s="104" t="s">
        <v>21007</v>
      </c>
      <c r="J978" s="105" t="str">
        <f t="shared" si="30"/>
        <v>RPZP.01.01.01-32-226/10-07</v>
      </c>
      <c r="K978" s="104" t="s">
        <v>21008</v>
      </c>
      <c r="L978" s="102" t="s">
        <v>21009</v>
      </c>
      <c r="M978" s="102" t="s">
        <v>10649</v>
      </c>
      <c r="N978" s="102" t="s">
        <v>10648</v>
      </c>
      <c r="O978" s="106" t="s">
        <v>13495</v>
      </c>
      <c r="P978" s="92" t="str">
        <f>VLOOKUP(F978,'[2]kiedy utworzył wop'!B:H,7,FALSE)</f>
        <v>2013-08-30</v>
      </c>
      <c r="Q978" s="107" t="s">
        <v>12730</v>
      </c>
      <c r="R978" s="108" t="str">
        <f t="shared" si="31"/>
        <v>2013</v>
      </c>
      <c r="S978" s="109" t="s">
        <v>12729</v>
      </c>
      <c r="T978" s="96">
        <f>VLOOKUP(F978,'[2]dofinansowanie '!P:AI,20,FALSE)</f>
        <v>76944.61</v>
      </c>
      <c r="U978" t="str">
        <f>VLOOKUP(F978,'[2]baza umowy'!A:AJ,36,FALSE)</f>
        <v>01 Obszar miejski</v>
      </c>
      <c r="V978" t="str">
        <f>VLOOKUP(F978,'[2]baza umowy'!H:AH,27,FALSE)</f>
        <v>08 Inne inwestycje w przedsiębiorstwa</v>
      </c>
      <c r="W978" t="str">
        <f>VLOOKUP(F978,'[2]baza umowy'!H:AK,30,FALSE)</f>
        <v>13 Handel hurtowy i detaliczny</v>
      </c>
      <c r="X978" t="str">
        <f>VLOOKUP(F978,'[2]baza umowy'!A:AM,39,FALSE)</f>
        <v>SMILA Piotr Kościuczyk, Ewa Kościuczyk</v>
      </c>
      <c r="Y978" t="str">
        <f>VLOOKUP(F978,'[2]baza umowy'!A:AU,47,FALSE)</f>
        <v>spółka cywilna prowadząca działalność w oparciu o umowę zawartą na podstawie KC - mikro przedsiębiorstwo</v>
      </c>
      <c r="Z978" t="str">
        <f>VLOOKUP(F978,'[2]baza umowy'!A:AW,49,FALSE)</f>
        <v>przedsiębiorca lub przedsiębiorstwo</v>
      </c>
      <c r="AA978" t="str">
        <f>VLOOKUP(F978,'[2]baza umowy'!A:AL,38,FALSE)</f>
        <v>8512562076</v>
      </c>
    </row>
    <row r="979" spans="1:27" x14ac:dyDescent="0.25">
      <c r="A979" t="str">
        <f>VLOOKUP(F979,'[2]baza umowy'!A:B,2,FALSE)</f>
        <v>RPZP.04.00.00</v>
      </c>
      <c r="B979" t="str">
        <f>VLOOKUP(F979,'[2]baza umowy'!A:C,3,FALSE)</f>
        <v>RPZP.04.05.00</v>
      </c>
      <c r="C979" t="str">
        <f>VLOOKUP(F979,'[2]baza umowy'!A:D,4,FALSE)</f>
        <v>RPZP.04.05.01</v>
      </c>
      <c r="D979" s="102" t="s">
        <v>21010</v>
      </c>
      <c r="E979" s="103" t="str">
        <f>VLOOKUP(F979,'[2]baza umowy'!A:E,5,FALSE)</f>
        <v>RPZP.04.05.01-32-010/11-03</v>
      </c>
      <c r="F979" s="102" t="s">
        <v>11467</v>
      </c>
      <c r="G979" s="89" t="e">
        <f>VLOOKUP(F979,baza!G:G,1,FALSE)</f>
        <v>#N/A</v>
      </c>
      <c r="H979" s="102" t="s">
        <v>21011</v>
      </c>
      <c r="I979" s="104" t="s">
        <v>21010</v>
      </c>
      <c r="J979" s="105" t="str">
        <f t="shared" si="30"/>
        <v>RPZP.04.05.01-32-010/11-02</v>
      </c>
      <c r="K979" s="104" t="s">
        <v>21012</v>
      </c>
      <c r="L979" s="102" t="s">
        <v>21013</v>
      </c>
      <c r="M979" s="102" t="s">
        <v>11473</v>
      </c>
      <c r="N979" s="102" t="s">
        <v>11472</v>
      </c>
      <c r="O979" s="106" t="s">
        <v>6166</v>
      </c>
      <c r="P979" s="92" t="str">
        <f>VLOOKUP(F979,'[2]kiedy utworzył wop'!B:H,7,FALSE)</f>
        <v>2013-09-04</v>
      </c>
      <c r="Q979" s="107" t="s">
        <v>12730</v>
      </c>
      <c r="R979" s="108" t="str">
        <f t="shared" si="31"/>
        <v>2013</v>
      </c>
      <c r="S979" s="109" t="s">
        <v>11421</v>
      </c>
      <c r="T979" s="96">
        <f>VLOOKUP(F979,'[2]dofinansowanie '!P:AI,20,FALSE)</f>
        <v>80895.91</v>
      </c>
      <c r="U979" t="str">
        <f>VLOOKUP(F979,'[2]baza umowy'!A:AJ,36,FALSE)</f>
        <v>05 Obszary wiejskie (poza obszarami górskimi, wyspami lub o niskiej i bardzo niskiej gęstości zaludnienia)</v>
      </c>
      <c r="V979" t="str">
        <f>VLOOKUP(F979,'[2]baza umowy'!H:AH,27,FALSE)</f>
        <v>51 Promowanie bioróżnorodności i ochrony przyrody (w tym NATURA 2000)</v>
      </c>
      <c r="W979" t="str">
        <f>VLOOKUP(F979,'[2]baza umowy'!H:AK,30,FALSE)</f>
        <v>21 Działalność związana ze środowiskiem naturalnym</v>
      </c>
      <c r="X979" t="str">
        <f>VLOOKUP(F979,'[2]baza umowy'!A:AM,39,FALSE)</f>
        <v>Nadleśnictwo Karnieszewice</v>
      </c>
      <c r="Y979" t="str">
        <f>VLOOKUP(F979,'[2]baza umowy'!A:AU,47,FALSE)</f>
        <v>państwowa jednostka organizacyjna</v>
      </c>
      <c r="Z979" t="str">
        <f>VLOOKUP(F979,'[2]baza umowy'!A:AW,49,FALSE)</f>
        <v>PGL Lasy Państwowe lub jego jednostka organizacyjna</v>
      </c>
      <c r="AA979" t="str">
        <f>VLOOKUP(F979,'[2]baza umowy'!A:AL,38,FALSE)</f>
        <v>6690505033</v>
      </c>
    </row>
    <row r="980" spans="1:27" x14ac:dyDescent="0.25">
      <c r="A980" t="str">
        <f>VLOOKUP(F980,'[2]baza umowy'!A:B,2,FALSE)</f>
        <v>RPZP.01.00.00</v>
      </c>
      <c r="B980" t="str">
        <f>VLOOKUP(F980,'[2]baza umowy'!A:C,3,FALSE)</f>
        <v>RPZP.01.01.00</v>
      </c>
      <c r="C980" t="str">
        <f>VLOOKUP(F980,'[2]baza umowy'!A:D,4,FALSE)</f>
        <v>RPZP.01.01.02</v>
      </c>
      <c r="D980" s="102" t="s">
        <v>13055</v>
      </c>
      <c r="E980" s="103" t="str">
        <f>VLOOKUP(F980,'[2]baza umowy'!A:E,5,FALSE)</f>
        <v>RPZP.01.01.02-32-121/10-01</v>
      </c>
      <c r="F980" s="102" t="s">
        <v>13057</v>
      </c>
      <c r="G980" s="89" t="e">
        <f>VLOOKUP(F980,baza!G:G,1,FALSE)</f>
        <v>#N/A</v>
      </c>
      <c r="H980" s="102" t="s">
        <v>21014</v>
      </c>
      <c r="I980" s="104" t="s">
        <v>21015</v>
      </c>
      <c r="J980" s="105" t="str">
        <f t="shared" si="30"/>
        <v>RPZP.01.01.02-32-121/10-02</v>
      </c>
      <c r="K980" s="104" t="s">
        <v>21016</v>
      </c>
      <c r="L980" s="102" t="s">
        <v>21017</v>
      </c>
      <c r="M980" s="102" t="s">
        <v>13060</v>
      </c>
      <c r="N980" s="102" t="s">
        <v>4427</v>
      </c>
      <c r="O980" s="106" t="s">
        <v>13495</v>
      </c>
      <c r="P980" s="92" t="str">
        <f>VLOOKUP(F980,'[2]kiedy utworzył wop'!B:H,7,FALSE)</f>
        <v>2013-09-04</v>
      </c>
      <c r="Q980" s="107" t="s">
        <v>12730</v>
      </c>
      <c r="R980" s="108" t="str">
        <f t="shared" si="31"/>
        <v>2013</v>
      </c>
      <c r="S980" s="109" t="s">
        <v>12729</v>
      </c>
      <c r="T980" s="96">
        <f>VLOOKUP(F980,'[2]dofinansowanie '!P:AI,20,FALSE)</f>
        <v>1607578.58</v>
      </c>
      <c r="U980" t="str">
        <f>VLOOKUP(F980,'[2]baza umowy'!A:AJ,36,FALSE)</f>
        <v>01 Obszar miejski</v>
      </c>
      <c r="V980" t="str">
        <f>VLOOKUP(F980,'[2]baza umowy'!H:AH,27,FALSE)</f>
        <v>08 Inne inwestycje w przedsiębiorstwa</v>
      </c>
      <c r="W980" t="str">
        <f>VLOOKUP(F980,'[2]baza umowy'!H:AK,30,FALSE)</f>
        <v>06 Nieokreślony przemysł wytwórczy</v>
      </c>
      <c r="X980" t="str">
        <f>VLOOKUP(F980,'[2]baza umowy'!A:AM,39,FALSE)</f>
        <v>Print Group Spółka z ograniczoną odpowiedzialnością</v>
      </c>
      <c r="Y980" t="str">
        <f>VLOOKUP(F980,'[2]baza umowy'!A:AU,47,FALSE)</f>
        <v>spółka z ograniczoną odpowiedzialnością - małe przedsiębiorstwo</v>
      </c>
      <c r="Z980" t="str">
        <f>VLOOKUP(F980,'[2]baza umowy'!A:AW,49,FALSE)</f>
        <v>przedsiębiorca lub przedsiębiorstwo</v>
      </c>
      <c r="AA980" t="str">
        <f>VLOOKUP(F980,'[2]baza umowy'!A:AL,38,FALSE)</f>
        <v>8522520116</v>
      </c>
    </row>
    <row r="981" spans="1:27" x14ac:dyDescent="0.25">
      <c r="A981" t="str">
        <f>VLOOKUP(F981,'[2]baza umowy'!A:B,2,FALSE)</f>
        <v>RPZP.01.00.00</v>
      </c>
      <c r="B981" t="str">
        <f>VLOOKUP(F981,'[2]baza umowy'!A:C,3,FALSE)</f>
        <v>RPZP.01.01.00</v>
      </c>
      <c r="C981" t="str">
        <f>VLOOKUP(F981,'[2]baza umowy'!A:D,4,FALSE)</f>
        <v>RPZP.01.01.03</v>
      </c>
      <c r="D981" s="102" t="s">
        <v>12755</v>
      </c>
      <c r="E981" s="103" t="str">
        <f>VLOOKUP(F981,'[2]baza umowy'!A:E,5,FALSE)</f>
        <v>RPZP.01.01.03-32-066/09-04</v>
      </c>
      <c r="F981" s="102" t="s">
        <v>12758</v>
      </c>
      <c r="G981" s="89" t="e">
        <f>VLOOKUP(F981,baza!G:G,1,FALSE)</f>
        <v>#N/A</v>
      </c>
      <c r="H981" s="102" t="s">
        <v>21018</v>
      </c>
      <c r="I981" s="104" t="s">
        <v>21019</v>
      </c>
      <c r="J981" s="105" t="str">
        <f t="shared" si="30"/>
        <v>RPZP.01.01.03-32-066/09-08</v>
      </c>
      <c r="K981" s="104" t="s">
        <v>21020</v>
      </c>
      <c r="L981" s="102" t="s">
        <v>21021</v>
      </c>
      <c r="M981" s="102" t="s">
        <v>3891</v>
      </c>
      <c r="N981" s="102" t="s">
        <v>3890</v>
      </c>
      <c r="O981" s="106" t="s">
        <v>12813</v>
      </c>
      <c r="P981" s="92" t="str">
        <f>VLOOKUP(F981,'[2]kiedy utworzył wop'!B:H,7,FALSE)</f>
        <v>2013-09-05</v>
      </c>
      <c r="Q981" s="107" t="s">
        <v>12730</v>
      </c>
      <c r="R981" s="108" t="str">
        <f t="shared" si="31"/>
        <v>2013</v>
      </c>
      <c r="S981" s="109" t="s">
        <v>12729</v>
      </c>
      <c r="T981" s="96">
        <f>VLOOKUP(F981,'[2]dofinansowanie '!P:AI,20,FALSE)</f>
        <v>3939221.15</v>
      </c>
      <c r="U981" t="str">
        <f>VLOOKUP(F981,'[2]baza umowy'!A:AJ,36,FALSE)</f>
        <v>01 Obszar miejski</v>
      </c>
      <c r="V981" t="str">
        <f>VLOOKUP(F981,'[2]baza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81" t="str">
        <f>VLOOKUP(F981,'[2]baza umowy'!H:AK,30,FALSE)</f>
        <v>06 Nieokreślony przemysł wytwórczy</v>
      </c>
      <c r="X981" t="str">
        <f>VLOOKUP(F981,'[2]baza umowy'!A:AM,39,FALSE)</f>
        <v>TOTEM Kamiński, Szuliński, Snarski, Kamiński spółka jawna</v>
      </c>
      <c r="Y981" t="str">
        <f>VLOOKUP(F981,'[2]baza umowy'!A:AU,47,FALSE)</f>
        <v>spółka jawna - małe przedsiębiorstwo</v>
      </c>
      <c r="Z981" t="str">
        <f>VLOOKUP(F981,'[2]baza umowy'!A:AW,49,FALSE)</f>
        <v>przedsiębiorca lub przedsiębiorstwo</v>
      </c>
      <c r="AA981" t="str">
        <f>VLOOKUP(F981,'[2]baza umowy'!A:AL,38,FALSE)</f>
        <v>8522321196</v>
      </c>
    </row>
    <row r="982" spans="1:27" x14ac:dyDescent="0.25">
      <c r="A982" t="str">
        <f>VLOOKUP(F982,'[2]baza umowy'!A:B,2,FALSE)</f>
        <v>RPZP.07.00.00</v>
      </c>
      <c r="B982" t="str">
        <f>VLOOKUP(F982,'[2]baza umowy'!A:C,3,FALSE)</f>
        <v>RPZP.07.01.00</v>
      </c>
      <c r="C982" t="str">
        <f>VLOOKUP(F982,'[2]baza umowy'!A:D,4,FALSE)</f>
        <v>RPZP.07.01.03</v>
      </c>
      <c r="D982" s="102" t="s">
        <v>8659</v>
      </c>
      <c r="E982" s="103" t="str">
        <f>VLOOKUP(F982,'[2]baza umowy'!A:E,5,FALSE)</f>
        <v>RPZP.07.01.03-32-001/09-05</v>
      </c>
      <c r="F982" s="102" t="s">
        <v>8662</v>
      </c>
      <c r="G982" s="89" t="e">
        <f>VLOOKUP(F982,baza!G:G,1,FALSE)</f>
        <v>#N/A</v>
      </c>
      <c r="H982" s="102" t="s">
        <v>21022</v>
      </c>
      <c r="I982" s="104" t="s">
        <v>21023</v>
      </c>
      <c r="J982" s="105" t="str">
        <f t="shared" si="30"/>
        <v>RPZP.07.01.03-32-001/09-08</v>
      </c>
      <c r="K982" s="104" t="s">
        <v>21024</v>
      </c>
      <c r="L982" s="102" t="s">
        <v>21025</v>
      </c>
      <c r="M982" s="102" t="s">
        <v>8666</v>
      </c>
      <c r="N982" s="102" t="s">
        <v>8665</v>
      </c>
      <c r="O982" s="106" t="s">
        <v>8431</v>
      </c>
      <c r="P982" s="92" t="str">
        <f>VLOOKUP(F982,'[2]kiedy utworzył wop'!B:H,7,FALSE)</f>
        <v>2013-09-11</v>
      </c>
      <c r="Q982" s="107" t="s">
        <v>12730</v>
      </c>
      <c r="R982" s="108" t="str">
        <f t="shared" si="31"/>
        <v>2013</v>
      </c>
      <c r="S982" s="109" t="s">
        <v>12729</v>
      </c>
      <c r="T982" s="96">
        <f>VLOOKUP(F982,'[2]dofinansowanie '!P:AI,20,FALSE)</f>
        <v>2581615.79</v>
      </c>
      <c r="U982" t="str">
        <f>VLOOKUP(F982,'[2]baza umowy'!A:AJ,36,FALSE)</f>
        <v>05 Obszary wiejskie (poza obszarami górskimi, wyspami lub o niskiej i bardzo niskiej gęstości zaludnienia)</v>
      </c>
      <c r="V982" t="str">
        <f>VLOOKUP(F982,'[2]baza umowy'!H:AH,27,FALSE)</f>
        <v>75 Infrastruktura systemu oświaty</v>
      </c>
      <c r="W982" t="str">
        <f>VLOOKUP(F982,'[2]baza umowy'!H:AK,30,FALSE)</f>
        <v>18 Edukacja</v>
      </c>
      <c r="X982" t="str">
        <f>VLOOKUP(F982,'[2]baza umowy'!A:AM,39,FALSE)</f>
        <v>Gmina Bobolice</v>
      </c>
      <c r="Y982" t="str">
        <f>VLOOKUP(F982,'[2]baza umowy'!A:AU,47,FALSE)</f>
        <v>wspólnota samorządowa</v>
      </c>
      <c r="Z982" t="str">
        <f>VLOOKUP(F982,'[2]baza umowy'!A:AW,49,FALSE)</f>
        <v>Jednostka samorządu terytorialnego</v>
      </c>
      <c r="AA982" t="str">
        <f>VLOOKUP(F982,'[2]baza umowy'!A:AL,38,FALSE)</f>
        <v>4990441187</v>
      </c>
    </row>
    <row r="983" spans="1:27" x14ac:dyDescent="0.25">
      <c r="A983" t="str">
        <f>VLOOKUP(F983,'[2]baza umowy'!A:B,2,FALSE)</f>
        <v>RPZP.02.00.00</v>
      </c>
      <c r="B983" t="str">
        <f>VLOOKUP(F983,'[2]baza umowy'!A:C,3,FALSE)</f>
        <v>RPZP.02.01.00</v>
      </c>
      <c r="C983" t="str">
        <f>VLOOKUP(F983,'[2]baza umowy'!A:D,4,FALSE)</f>
        <v>RPZP.02.01.06</v>
      </c>
      <c r="D983" s="102" t="s">
        <v>10003</v>
      </c>
      <c r="E983" s="103" t="str">
        <f>VLOOKUP(F983,'[2]baza umowy'!A:E,5,FALSE)</f>
        <v>RPZP.02.01.06-32-002/10-04</v>
      </c>
      <c r="F983" s="102" t="s">
        <v>10006</v>
      </c>
      <c r="G983" s="89" t="e">
        <f>VLOOKUP(F983,baza!G:G,1,FALSE)</f>
        <v>#N/A</v>
      </c>
      <c r="H983" s="102" t="s">
        <v>21026</v>
      </c>
      <c r="I983" s="104" t="s">
        <v>21027</v>
      </c>
      <c r="J983" s="105" t="str">
        <f t="shared" si="30"/>
        <v>RPZP.02.01.06-32-002/10-07</v>
      </c>
      <c r="K983" s="104" t="s">
        <v>21028</v>
      </c>
      <c r="L983" s="102" t="s">
        <v>21029</v>
      </c>
      <c r="M983" s="102" t="s">
        <v>5783</v>
      </c>
      <c r="N983" s="102" t="s">
        <v>5782</v>
      </c>
      <c r="O983" s="106" t="s">
        <v>572</v>
      </c>
      <c r="P983" s="92" t="str">
        <f>VLOOKUP(F983,'[2]kiedy utworzył wop'!B:H,7,FALSE)</f>
        <v>2013-09-11</v>
      </c>
      <c r="Q983" s="107" t="s">
        <v>12730</v>
      </c>
      <c r="R983" s="108" t="str">
        <f t="shared" si="31"/>
        <v>2013</v>
      </c>
      <c r="S983" s="109" t="s">
        <v>3263</v>
      </c>
      <c r="T983" s="96">
        <f>VLOOKUP(F983,'[2]dofinansowanie '!P:AI,20,FALSE)</f>
        <v>11089208.34</v>
      </c>
      <c r="U983" t="str">
        <f>VLOOKUP(F983,'[2]baza umowy'!A:AJ,36,FALSE)</f>
        <v>01 Obszar miejski</v>
      </c>
      <c r="V983" t="str">
        <f>VLOOKUP(F983,'[2]baza umowy'!H:AH,27,FALSE)</f>
        <v>25 Transport miejski</v>
      </c>
      <c r="W983" t="str">
        <f>VLOOKUP(F983,'[2]baza umowy'!H:AK,30,FALSE)</f>
        <v>11 Transport</v>
      </c>
      <c r="X983" t="str">
        <f>VLOOKUP(F983,'[2]baza umowy'!A:AM,39,FALSE)</f>
        <v>"Komunikacja Autobusowa" SPÓŁKA Z OGRANICZONĄ ODPOWIEDZIALNOŚCIĄ</v>
      </c>
      <c r="Y983" t="str">
        <f>VLOOKUP(F983,'[2]baza umowy'!A:AU,47,FALSE)</f>
        <v>spółka z ograniczoną odpowiedzialnością - duże przedsiębiorstwo</v>
      </c>
      <c r="Z983" t="str">
        <f>VLOOKUP(F983,'[2]baza umowy'!A:AW,49,FALSE)</f>
        <v>operator komunikacji zbiorowej</v>
      </c>
      <c r="AA983" t="str">
        <f>VLOOKUP(F983,'[2]baza umowy'!A:AL,38,FALSE)</f>
        <v>8551531803</v>
      </c>
    </row>
    <row r="984" spans="1:27" x14ac:dyDescent="0.25">
      <c r="A984" t="str">
        <f>VLOOKUP(F984,'[2]baza umowy'!A:B,2,FALSE)</f>
        <v>RPZP.01.00.00</v>
      </c>
      <c r="B984" t="str">
        <f>VLOOKUP(F984,'[2]baza umowy'!A:C,3,FALSE)</f>
        <v>RPZP.01.01.00</v>
      </c>
      <c r="C984" t="str">
        <f>VLOOKUP(F984,'[2]baza umowy'!A:D,4,FALSE)</f>
        <v>RPZP.01.01.01</v>
      </c>
      <c r="D984" s="102" t="s">
        <v>12480</v>
      </c>
      <c r="E984" s="103" t="str">
        <f>VLOOKUP(F984,'[2]baza umowy'!A:E,5,FALSE)</f>
        <v>RPZP.01.01.01-32-106/10-02</v>
      </c>
      <c r="F984" s="102" t="s">
        <v>12483</v>
      </c>
      <c r="G984" s="89" t="e">
        <f>VLOOKUP(F984,baza!G:G,1,FALSE)</f>
        <v>#N/A</v>
      </c>
      <c r="H984" s="102" t="s">
        <v>21030</v>
      </c>
      <c r="I984" s="104" t="s">
        <v>21031</v>
      </c>
      <c r="J984" s="105" t="str">
        <f t="shared" si="30"/>
        <v>RPZP.01.01.01-32-106/10-03</v>
      </c>
      <c r="K984" s="104" t="s">
        <v>21032</v>
      </c>
      <c r="L984" s="102" t="s">
        <v>21033</v>
      </c>
      <c r="M984" s="102" t="s">
        <v>12487</v>
      </c>
      <c r="N984" s="102" t="s">
        <v>12486</v>
      </c>
      <c r="O984" s="106" t="s">
        <v>8986</v>
      </c>
      <c r="P984" s="92" t="str">
        <f>VLOOKUP(F984,'[2]kiedy utworzył wop'!B:H,7,FALSE)</f>
        <v>2013-09-11</v>
      </c>
      <c r="Q984" s="107" t="s">
        <v>12730</v>
      </c>
      <c r="R984" s="108" t="str">
        <f t="shared" si="31"/>
        <v>2013</v>
      </c>
      <c r="S984" s="109" t="s">
        <v>3263</v>
      </c>
      <c r="T984" s="96">
        <f>VLOOKUP(F984,'[2]dofinansowanie '!P:AI,20,FALSE)</f>
        <v>116706.73</v>
      </c>
      <c r="U984" t="str">
        <f>VLOOKUP(F984,'[2]baza umowy'!A:AJ,36,FALSE)</f>
        <v>01 Obszar miejski</v>
      </c>
      <c r="V984" t="str">
        <f>VLOOKUP(F984,'[2]baza umowy'!H:AH,27,FALSE)</f>
        <v>08 Inne inwestycje w przedsiębiorstwa</v>
      </c>
      <c r="W984" t="str">
        <f>VLOOKUP(F984,'[2]baza umowy'!H:AK,30,FALSE)</f>
        <v>19 Działalność w zakresie ochrony zdrowia ludzkiego</v>
      </c>
      <c r="X984" t="str">
        <f>VLOOKUP(F984,'[2]baza umowy'!A:AM,39,FALSE)</f>
        <v>Indywidualna specjalistyczna praktyka lekarska dr hab. n. med. Grażyna Czaja-Bulsa specjalista pediatra, specjalista alergolog, specjalista gastroenterolog</v>
      </c>
      <c r="Y984" t="str">
        <f>VLOOKUP(F984,'[2]baza umowy'!A:AU,47,FALSE)</f>
        <v>osoba fizyczna prowadząca działalność gospodarczą - mikro przedsiębiorstwo</v>
      </c>
      <c r="Z984" t="str">
        <f>VLOOKUP(F984,'[2]baza umowy'!A:AW,49,FALSE)</f>
        <v>przedsiębiorca lub przedsiębiorstwo</v>
      </c>
      <c r="AA984" t="str">
        <f>VLOOKUP(F984,'[2]baza umowy'!A:AL,38,FALSE)</f>
        <v>8521640580</v>
      </c>
    </row>
    <row r="985" spans="1:27" x14ac:dyDescent="0.25">
      <c r="A985" t="str">
        <f>VLOOKUP(F985,'[2]baza umowy'!A:B,2,FALSE)</f>
        <v>RPZP.01.00.00</v>
      </c>
      <c r="B985" t="str">
        <f>VLOOKUP(F985,'[2]baza umowy'!A:C,3,FALSE)</f>
        <v>RPZP.01.03.00</v>
      </c>
      <c r="C985" t="str">
        <f>VLOOKUP(F985,'[2]baza umowy'!A:D,4,FALSE)</f>
        <v>RPZP.01.03.01</v>
      </c>
      <c r="D985" s="102" t="s">
        <v>12548</v>
      </c>
      <c r="E985" s="103" t="str">
        <f>VLOOKUP(F985,'[2]baza umowy'!A:E,5,FALSE)</f>
        <v>RPZP.01.03.01-32-105/11-03</v>
      </c>
      <c r="F985" s="102" t="s">
        <v>12551</v>
      </c>
      <c r="G985" s="89" t="e">
        <f>VLOOKUP(F985,baza!G:G,1,FALSE)</f>
        <v>#N/A</v>
      </c>
      <c r="H985" s="102" t="s">
        <v>21034</v>
      </c>
      <c r="I985" s="104" t="s">
        <v>21035</v>
      </c>
      <c r="J985" s="105" t="str">
        <f t="shared" si="30"/>
        <v>RPZP.01.03.01-32-105/11-01</v>
      </c>
      <c r="K985" s="104" t="s">
        <v>21036</v>
      </c>
      <c r="L985" s="102" t="s">
        <v>21037</v>
      </c>
      <c r="M985" s="102" t="s">
        <v>12555</v>
      </c>
      <c r="N985" s="102" t="s">
        <v>12554</v>
      </c>
      <c r="O985" s="106" t="s">
        <v>7141</v>
      </c>
      <c r="P985" s="92" t="str">
        <f>VLOOKUP(F985,'[2]kiedy utworzył wop'!B:H,7,FALSE)</f>
        <v>2013-09-12</v>
      </c>
      <c r="Q985" s="107" t="s">
        <v>12730</v>
      </c>
      <c r="R985" s="108" t="str">
        <f t="shared" si="31"/>
        <v>2013</v>
      </c>
      <c r="S985" s="109" t="s">
        <v>3263</v>
      </c>
      <c r="T985" s="96">
        <f>VLOOKUP(F985,'[2]dofinansowanie '!P:AI,20,FALSE)</f>
        <v>25000</v>
      </c>
      <c r="U985" t="str">
        <f>VLOOKUP(F985,'[2]baza umowy'!A:AJ,36,FALSE)</f>
        <v>05 Obszary wiejskie (poza obszarami górskimi, wyspami lub o niskiej i bardzo niskiej gęstości zaludnienia)</v>
      </c>
      <c r="V985" t="str">
        <f>VLOOKUP(F985,'[2]baza umowy'!H:AH,27,FALSE)</f>
        <v>05 Usługi w zakresie zaawansowanego wsparcia dla przedsiębiorstw i grup przedsiębiorstw</v>
      </c>
      <c r="W985" t="str">
        <f>VLOOKUP(F985,'[2]baza umowy'!H:AK,30,FALSE)</f>
        <v>14 Hotele i restauracje</v>
      </c>
      <c r="X985" t="str">
        <f>VLOOKUP(F985,'[2]baza umowy'!A:AM,39,FALSE)</f>
        <v>Firma Produkcyjno-Usługowa "IMOPROJEKT" Jadwiga Karłowska Van Bergen</v>
      </c>
      <c r="Y985" t="str">
        <f>VLOOKUP(F985,'[2]baza umowy'!A:AU,47,FALSE)</f>
        <v>osoba fizyczna prowadząca działalność gospodarczą - małe przedsiębiorstwo</v>
      </c>
      <c r="Z985" t="str">
        <f>VLOOKUP(F985,'[2]baza umowy'!A:AW,49,FALSE)</f>
        <v>przedsiębiorca lub przedsiębiorstwo</v>
      </c>
      <c r="AA985" t="str">
        <f>VLOOKUP(F985,'[2]baza umowy'!A:AL,38,FALSE)</f>
        <v>8540006045</v>
      </c>
    </row>
    <row r="986" spans="1:27" x14ac:dyDescent="0.25">
      <c r="A986" t="str">
        <f>VLOOKUP(F986,'[2]baza umowy'!A:B,2,FALSE)</f>
        <v>RPZP.04.00.00</v>
      </c>
      <c r="B986" t="str">
        <f>VLOOKUP(F986,'[2]baza umowy'!A:C,3,FALSE)</f>
        <v>RPZP.04.04.00</v>
      </c>
      <c r="C986">
        <f>VLOOKUP(F986,'[2]baza umowy'!A:D,4,FALSE)</f>
        <v>0</v>
      </c>
      <c r="D986" s="102" t="s">
        <v>12131</v>
      </c>
      <c r="E986" s="103" t="str">
        <f>VLOOKUP(F986,'[2]baza umowy'!A:E,5,FALSE)</f>
        <v>RPZP.04.04.00-32-006/11-01</v>
      </c>
      <c r="F986" s="102" t="s">
        <v>12134</v>
      </c>
      <c r="G986" s="89" t="e">
        <f>VLOOKUP(F986,baza!G:G,1,FALSE)</f>
        <v>#N/A</v>
      </c>
      <c r="H986" s="102" t="s">
        <v>21038</v>
      </c>
      <c r="I986" s="104" t="s">
        <v>21039</v>
      </c>
      <c r="J986" s="105" t="str">
        <f t="shared" si="30"/>
        <v>RPZP.04.04.00-32-006/11-03</v>
      </c>
      <c r="K986" s="104" t="s">
        <v>21040</v>
      </c>
      <c r="L986" s="102" t="s">
        <v>21041</v>
      </c>
      <c r="M986" s="102" t="s">
        <v>12138</v>
      </c>
      <c r="N986" s="102" t="s">
        <v>12137</v>
      </c>
      <c r="O986" s="106" t="s">
        <v>7131</v>
      </c>
      <c r="P986" s="92" t="str">
        <f>VLOOKUP(F986,'[2]kiedy utworzył wop'!B:H,7,FALSE)</f>
        <v>2013-09-13</v>
      </c>
      <c r="Q986" s="107" t="s">
        <v>12730</v>
      </c>
      <c r="R986" s="108" t="str">
        <f t="shared" si="31"/>
        <v>2013</v>
      </c>
      <c r="S986" s="109" t="s">
        <v>3263</v>
      </c>
      <c r="T986" s="96">
        <f>VLOOKUP(F986,'[2]dofinansowanie '!P:AI,20,FALSE)</f>
        <v>450345.55</v>
      </c>
      <c r="U986" t="str">
        <f>VLOOKUP(F986,'[2]baza umowy'!A:AJ,36,FALSE)</f>
        <v>01 Obszar miejski</v>
      </c>
      <c r="V986" t="str">
        <f>VLOOKUP(F986,'[2]baza umowy'!H:AH,27,FALSE)</f>
        <v>47 Jakość powietrza</v>
      </c>
      <c r="W986" t="str">
        <f>VLOOKUP(F986,'[2]baza umowy'!H:AK,30,FALSE)</f>
        <v>08 Wytwarzanie i dystrybucja energii elektrycznej, gazu i ciepła</v>
      </c>
      <c r="X986" t="str">
        <f>VLOOKUP(F986,'[2]baza umowy'!A:AM,39,FALSE)</f>
        <v>Przedsiębiorstwo Energetyki Cieplnej Spółka z ograniczoną odpowiedzialnością</v>
      </c>
      <c r="Y986" t="str">
        <f>VLOOKUP(F986,'[2]baza umowy'!A:AU,47,FALSE)</f>
        <v>spółka z ograniczoną odpowiedzialnością - duże przedsiębiorstwo</v>
      </c>
      <c r="Z986" t="str">
        <f>VLOOKUP(F986,'[2]baza umowy'!A:AW,49,FALSE)</f>
        <v>przedsiębiorca lub przedsiębiorstwo</v>
      </c>
      <c r="AA986" t="str">
        <f>VLOOKUP(F986,'[2]baza umowy'!A:AL,38,FALSE)</f>
        <v>5940003304</v>
      </c>
    </row>
    <row r="987" spans="1:27" x14ac:dyDescent="0.25">
      <c r="A987" t="str">
        <f>VLOOKUP(F987,'[2]baza umowy'!A:B,2,FALSE)</f>
        <v>RPZP.01.00.00</v>
      </c>
      <c r="B987" t="str">
        <f>VLOOKUP(F987,'[2]baza umowy'!A:C,3,FALSE)</f>
        <v>RPZP.01.01.00</v>
      </c>
      <c r="C987" t="str">
        <f>VLOOKUP(F987,'[2]baza umowy'!A:D,4,FALSE)</f>
        <v>RPZP.01.01.01</v>
      </c>
      <c r="D987" s="102" t="s">
        <v>12361</v>
      </c>
      <c r="E987" s="103" t="str">
        <f>VLOOKUP(F987,'[2]baza umowy'!A:E,5,FALSE)</f>
        <v>RPZP.01.01.01-32-233/09-03</v>
      </c>
      <c r="F987" s="102" t="s">
        <v>12364</v>
      </c>
      <c r="G987" s="89" t="e">
        <f>VLOOKUP(F987,baza!G:G,1,FALSE)</f>
        <v>#N/A</v>
      </c>
      <c r="H987" s="102" t="s">
        <v>21042</v>
      </c>
      <c r="I987" s="104" t="s">
        <v>21043</v>
      </c>
      <c r="J987" s="105" t="str">
        <f t="shared" si="30"/>
        <v>RPZP.01.01.01-32-233/09-08</v>
      </c>
      <c r="K987" s="104" t="s">
        <v>21044</v>
      </c>
      <c r="L987" s="102" t="s">
        <v>21045</v>
      </c>
      <c r="M987" s="102" t="s">
        <v>12367</v>
      </c>
      <c r="N987" s="102" t="s">
        <v>12366</v>
      </c>
      <c r="O987" s="106" t="s">
        <v>7141</v>
      </c>
      <c r="P987" s="92" t="str">
        <f>VLOOKUP(F987,'[2]kiedy utworzył wop'!B:H,7,FALSE)</f>
        <v>2013-09-16</v>
      </c>
      <c r="Q987" s="107" t="s">
        <v>12730</v>
      </c>
      <c r="R987" s="108" t="str">
        <f t="shared" si="31"/>
        <v>2013</v>
      </c>
      <c r="S987" s="109" t="s">
        <v>3263</v>
      </c>
      <c r="T987" s="96">
        <f>VLOOKUP(F987,'[2]dofinansowanie '!P:AI,20,FALSE)</f>
        <v>1000000</v>
      </c>
      <c r="U987" t="str">
        <f>VLOOKUP(F987,'[2]baza umowy'!A:AJ,36,FALSE)</f>
        <v>01 Obszar miejski</v>
      </c>
      <c r="V987" t="str">
        <f>VLOOKUP(F987,'[2]baza umowy'!H:AH,27,FALSE)</f>
        <v>08 Inne inwestycje w przedsiębiorstwa</v>
      </c>
      <c r="W987" t="str">
        <f>VLOOKUP(F987,'[2]baza umowy'!H:AK,30,FALSE)</f>
        <v>12 Budownictwo</v>
      </c>
      <c r="X987" t="str">
        <f>VLOOKUP(F987,'[2]baza umowy'!A:AM,39,FALSE)</f>
        <v>COMPARPOL Sp. z o. o.</v>
      </c>
      <c r="Y987" t="str">
        <f>VLOOKUP(F987,'[2]baza umowy'!A:AU,47,FALSE)</f>
        <v>spółka z ograniczoną odpowiedzialnością - mikro przedsiębiorstwo</v>
      </c>
      <c r="Z987" t="str">
        <f>VLOOKUP(F987,'[2]baza umowy'!A:AW,49,FALSE)</f>
        <v>przedsiębiorca lub przedsiębiorstwo</v>
      </c>
      <c r="AA987" t="str">
        <f>VLOOKUP(F987,'[2]baza umowy'!A:AL,38,FALSE)</f>
        <v>8512699154</v>
      </c>
    </row>
    <row r="988" spans="1:27" x14ac:dyDescent="0.25">
      <c r="A988" t="str">
        <f>VLOOKUP(F988,'[2]baza umowy'!A:B,2,FALSE)</f>
        <v>RPZP.01.00.00</v>
      </c>
      <c r="B988" t="str">
        <f>VLOOKUP(F988,'[2]baza umowy'!A:C,3,FALSE)</f>
        <v>RPZP.01.03.00</v>
      </c>
      <c r="C988" t="str">
        <f>VLOOKUP(F988,'[2]baza umowy'!A:D,4,FALSE)</f>
        <v>RPZP.01.03.01</v>
      </c>
      <c r="D988" s="102" t="s">
        <v>13043</v>
      </c>
      <c r="E988" s="103" t="str">
        <f>VLOOKUP(F988,'[2]baza umowy'!A:E,5,FALSE)</f>
        <v>RPZP.01.03.01-32-043/12-01</v>
      </c>
      <c r="F988" s="102" t="s">
        <v>13046</v>
      </c>
      <c r="G988" s="89" t="e">
        <f>VLOOKUP(F988,baza!G:G,1,FALSE)</f>
        <v>#N/A</v>
      </c>
      <c r="H988" s="102" t="s">
        <v>21046</v>
      </c>
      <c r="I988" s="104" t="s">
        <v>13043</v>
      </c>
      <c r="J988" s="105" t="str">
        <f t="shared" si="30"/>
        <v>RPZP.01.03.01-32-043/12-01</v>
      </c>
      <c r="K988" s="104" t="s">
        <v>21047</v>
      </c>
      <c r="L988" s="102" t="s">
        <v>21048</v>
      </c>
      <c r="M988" s="102" t="s">
        <v>13049</v>
      </c>
      <c r="N988" s="102" t="s">
        <v>13048</v>
      </c>
      <c r="O988" s="106" t="s">
        <v>4559</v>
      </c>
      <c r="P988" s="92" t="str">
        <f>VLOOKUP(F988,'[2]kiedy utworzył wop'!B:H,7,FALSE)</f>
        <v>2013-09-18</v>
      </c>
      <c r="Q988" s="107" t="s">
        <v>12730</v>
      </c>
      <c r="R988" s="108" t="str">
        <f t="shared" si="31"/>
        <v>2013</v>
      </c>
      <c r="S988" s="109" t="s">
        <v>3263</v>
      </c>
      <c r="T988" s="96">
        <f>VLOOKUP(F988,'[2]dofinansowanie '!P:AI,20,FALSE)</f>
        <v>19680</v>
      </c>
      <c r="U988" t="str">
        <f>VLOOKUP(F988,'[2]baza umowy'!A:AJ,36,FALSE)</f>
        <v>05 Obszary wiejskie (poza obszarami górskimi, wyspami lub o niskiej i bardzo niskiej gęstości zaludnienia)</v>
      </c>
      <c r="V988" t="str">
        <f>VLOOKUP(F988,'[2]baza umowy'!H:AH,27,FALSE)</f>
        <v>05 Usługi w zakresie zaawansowanego wsparcia dla przedsiębiorstw i grup przedsiębiorstw</v>
      </c>
      <c r="W988" t="str">
        <f>VLOOKUP(F988,'[2]baza umowy'!H:AK,30,FALSE)</f>
        <v>06 Nieokreślony przemysł wytwórczy</v>
      </c>
      <c r="X988" t="str">
        <f>VLOOKUP(F988,'[2]baza umowy'!A:AM,39,FALSE)</f>
        <v>„REGA” M.H. GAJDEL SPÓŁKA JAWNA</v>
      </c>
      <c r="Y988" t="str">
        <f>VLOOKUP(F988,'[2]baza umowy'!A:AU,47,FALSE)</f>
        <v>spółka jawna - małe przedsiębiorstwo</v>
      </c>
      <c r="Z988" t="str">
        <f>VLOOKUP(F988,'[2]baza umowy'!A:AW,49,FALSE)</f>
        <v>przedsiębiorca lub przedsiębiorstwo</v>
      </c>
      <c r="AA988" t="str">
        <f>VLOOKUP(F988,'[2]baza umowy'!A:AL,38,FALSE)</f>
        <v>8560000979</v>
      </c>
    </row>
    <row r="989" spans="1:27" x14ac:dyDescent="0.25">
      <c r="A989" t="str">
        <f>VLOOKUP(F989,'[2]baza umowy'!A:B,2,FALSE)</f>
        <v>RPZP.01.00.00</v>
      </c>
      <c r="B989" t="str">
        <f>VLOOKUP(F989,'[2]baza umowy'!A:C,3,FALSE)</f>
        <v>RPZP.01.03.00</v>
      </c>
      <c r="C989" t="str">
        <f>VLOOKUP(F989,'[2]baza umowy'!A:D,4,FALSE)</f>
        <v>RPZP.01.03.01</v>
      </c>
      <c r="D989" s="102" t="s">
        <v>11649</v>
      </c>
      <c r="E989" s="103" t="str">
        <f>VLOOKUP(F989,'[2]baza umowy'!A:E,5,FALSE)</f>
        <v>RPZP.01.03.01-32-008/12-02</v>
      </c>
      <c r="F989" s="102" t="s">
        <v>11652</v>
      </c>
      <c r="G989" s="89" t="e">
        <f>VLOOKUP(F989,baza!G:G,1,FALSE)</f>
        <v>#N/A</v>
      </c>
      <c r="H989" s="102" t="s">
        <v>21049</v>
      </c>
      <c r="I989" s="104" t="s">
        <v>21050</v>
      </c>
      <c r="J989" s="105" t="str">
        <f t="shared" si="30"/>
        <v>RPZP.01.03.01-32-008/12-01</v>
      </c>
      <c r="K989" s="104" t="s">
        <v>21051</v>
      </c>
      <c r="L989" s="102" t="s">
        <v>21052</v>
      </c>
      <c r="M989" s="102" t="s">
        <v>11655</v>
      </c>
      <c r="N989" s="102" t="s">
        <v>7299</v>
      </c>
      <c r="O989" s="106" t="s">
        <v>4080</v>
      </c>
      <c r="P989" s="92" t="str">
        <f>VLOOKUP(F989,'[2]kiedy utworzył wop'!B:H,7,FALSE)</f>
        <v>2013-09-18</v>
      </c>
      <c r="Q989" s="107" t="s">
        <v>12730</v>
      </c>
      <c r="R989" s="108" t="str">
        <f t="shared" si="31"/>
        <v>2013</v>
      </c>
      <c r="S989" s="109" t="s">
        <v>12244</v>
      </c>
      <c r="T989" s="96">
        <f>VLOOKUP(F989,'[2]dofinansowanie '!P:AI,20,FALSE)</f>
        <v>10000</v>
      </c>
      <c r="U989" t="str">
        <f>VLOOKUP(F989,'[2]baza umowy'!A:AJ,36,FALSE)</f>
        <v>05 Obszary wiejskie (poza obszarami górskimi, wyspami lub o niskiej i bardzo niskiej gęstości zaludnienia)</v>
      </c>
      <c r="V989" t="str">
        <f>VLOOKUP(F989,'[2]baza umowy'!H:AH,27,FALSE)</f>
        <v>05 Usługi w zakresie zaawansowanego wsparcia dla przedsiębiorstw i grup przedsiębiorstw</v>
      </c>
      <c r="W989" t="str">
        <f>VLOOKUP(F989,'[2]baza umowy'!H:AK,30,FALSE)</f>
        <v>06 Nieokreślony przemysł wytwórczy</v>
      </c>
      <c r="X989" t="str">
        <f>VLOOKUP(F989,'[2]baza umowy'!A:AM,39,FALSE)</f>
        <v>LASLAND Spółka z ograniczona odpowiedzialnoscia</v>
      </c>
      <c r="Y989" t="str">
        <f>VLOOKUP(F989,'[2]baza umowy'!A:AU,47,FALSE)</f>
        <v>spółka z ograniczoną odpowiedzialnością - średnie przedsiębiorstwo</v>
      </c>
      <c r="Z989" t="str">
        <f>VLOOKUP(F989,'[2]baza umowy'!A:AW,49,FALSE)</f>
        <v>przedsiębiorca lub przedsiębiorstwo</v>
      </c>
      <c r="AA989" t="str">
        <f>VLOOKUP(F989,'[2]baza umowy'!A:AL,38,FALSE)</f>
        <v>8570203425</v>
      </c>
    </row>
    <row r="990" spans="1:27" x14ac:dyDescent="0.25">
      <c r="A990" t="str">
        <f>VLOOKUP(F990,'[2]baza umowy'!A:B,2,FALSE)</f>
        <v>RPZP.01.00.00</v>
      </c>
      <c r="B990" t="str">
        <f>VLOOKUP(F990,'[2]baza umowy'!A:C,3,FALSE)</f>
        <v>RPZP.01.01.00</v>
      </c>
      <c r="C990" t="str">
        <f>VLOOKUP(F990,'[2]baza umowy'!A:D,4,FALSE)</f>
        <v>RPZP.01.01.03</v>
      </c>
      <c r="D990" s="102" t="s">
        <v>11083</v>
      </c>
      <c r="E990" s="103" t="str">
        <f>VLOOKUP(F990,'[2]baza umowy'!A:E,5,FALSE)</f>
        <v>RPZP.01.01.03-32-076/10-04</v>
      </c>
      <c r="F990" s="102" t="s">
        <v>11086</v>
      </c>
      <c r="G990" s="89" t="e">
        <f>VLOOKUP(F990,baza!G:G,1,FALSE)</f>
        <v>#N/A</v>
      </c>
      <c r="H990" s="102" t="s">
        <v>21053</v>
      </c>
      <c r="I990" s="104" t="s">
        <v>21054</v>
      </c>
      <c r="J990" s="105" t="str">
        <f t="shared" si="30"/>
        <v>RPZP.01.01.03-32-076/10-05</v>
      </c>
      <c r="K990" s="104" t="s">
        <v>21055</v>
      </c>
      <c r="L990" s="102" t="s">
        <v>21056</v>
      </c>
      <c r="M990" s="102" t="s">
        <v>11088</v>
      </c>
      <c r="N990" s="102" t="s">
        <v>7006</v>
      </c>
      <c r="O990" s="106" t="s">
        <v>4559</v>
      </c>
      <c r="P990" s="92" t="str">
        <f>VLOOKUP(F990,'[2]kiedy utworzył wop'!B:H,7,FALSE)</f>
        <v>2013-09-18</v>
      </c>
      <c r="Q990" s="107" t="s">
        <v>12730</v>
      </c>
      <c r="R990" s="108" t="str">
        <f t="shared" si="31"/>
        <v>2013</v>
      </c>
      <c r="S990" s="109" t="s">
        <v>3263</v>
      </c>
      <c r="T990" s="96">
        <f>VLOOKUP(F990,'[2]dofinansowanie '!P:AI,20,FALSE)</f>
        <v>299946</v>
      </c>
      <c r="U990" t="str">
        <f>VLOOKUP(F990,'[2]baza umowy'!A:AJ,36,FALSE)</f>
        <v>01 Obszar miejski</v>
      </c>
      <c r="V990" t="str">
        <f>VLOOKUP(F990,'[2]baza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90" t="str">
        <f>VLOOKUP(F990,'[2]baza umowy'!H:AK,30,FALSE)</f>
        <v>06 Nieokreślony przemysł wytwórczy</v>
      </c>
      <c r="X990" t="str">
        <f>VLOOKUP(F990,'[2]baza umowy'!A:AM,39,FALSE)</f>
        <v>„Tomaszewicz” Przedsiębiorstwo Budowlane Piotr Tomaszewicz</v>
      </c>
      <c r="Y990" t="str">
        <f>VLOOKUP(F990,'[2]baza umowy'!A:AU,47,FALSE)</f>
        <v>osoba fizyczna prowadząca działalność gospodarczą - średnie przedsiębiorstwo</v>
      </c>
      <c r="Z990" t="str">
        <f>VLOOKUP(F990,'[2]baza umowy'!A:AW,49,FALSE)</f>
        <v>przedsiębiorca lub przedsiębiorstwo</v>
      </c>
      <c r="AA990" t="str">
        <f>VLOOKUP(F990,'[2]baza umowy'!A:AL,38,FALSE)</f>
        <v>8520603022</v>
      </c>
    </row>
    <row r="991" spans="1:27" x14ac:dyDescent="0.25">
      <c r="A991" t="str">
        <f>VLOOKUP(F991,'[2]baza umowy'!A:B,2,FALSE)</f>
        <v>RPZP.01.00.00</v>
      </c>
      <c r="B991" t="str">
        <f>VLOOKUP(F991,'[2]baza umowy'!A:C,3,FALSE)</f>
        <v>RPZP.01.01.00</v>
      </c>
      <c r="C991" t="str">
        <f>VLOOKUP(F991,'[2]baza umowy'!A:D,4,FALSE)</f>
        <v>RPZP.01.01.02</v>
      </c>
      <c r="D991" s="102" t="s">
        <v>12933</v>
      </c>
      <c r="E991" s="103" t="str">
        <f>VLOOKUP(F991,'[2]baza umowy'!A:E,5,FALSE)</f>
        <v>RPZP.01.01.02-32-110/10-03</v>
      </c>
      <c r="F991" s="102" t="s">
        <v>12936</v>
      </c>
      <c r="G991" s="89" t="e">
        <f>VLOOKUP(F991,baza!G:G,1,FALSE)</f>
        <v>#N/A</v>
      </c>
      <c r="H991" s="102" t="s">
        <v>21057</v>
      </c>
      <c r="I991" s="104" t="s">
        <v>21058</v>
      </c>
      <c r="J991" s="105" t="str">
        <f t="shared" si="30"/>
        <v>RPZP.01.01.02-32-110/10-06</v>
      </c>
      <c r="K991" s="104" t="s">
        <v>21059</v>
      </c>
      <c r="L991" s="102" t="s">
        <v>21060</v>
      </c>
      <c r="M991" s="102" t="s">
        <v>6843</v>
      </c>
      <c r="N991" s="102" t="s">
        <v>1523</v>
      </c>
      <c r="O991" s="106" t="s">
        <v>20989</v>
      </c>
      <c r="P991" s="92" t="str">
        <f>VLOOKUP(F991,'[2]kiedy utworzył wop'!B:H,7,FALSE)</f>
        <v>2013-09-18</v>
      </c>
      <c r="Q991" s="107" t="s">
        <v>12730</v>
      </c>
      <c r="R991" s="108" t="str">
        <f t="shared" si="31"/>
        <v>2013</v>
      </c>
      <c r="S991" s="109" t="s">
        <v>20965</v>
      </c>
      <c r="T991" s="96">
        <f>VLOOKUP(F991,'[2]dofinansowanie '!P:AI,20,FALSE)</f>
        <v>1664053.11</v>
      </c>
      <c r="U991" t="str">
        <f>VLOOKUP(F991,'[2]baza umowy'!A:AJ,36,FALSE)</f>
        <v>01 Obszar miejski</v>
      </c>
      <c r="V991" t="str">
        <f>VLOOKUP(F991,'[2]baza umowy'!H:AH,27,FALSE)</f>
        <v>08 Inne inwestycje w przedsiębiorstwa</v>
      </c>
      <c r="W991" t="str">
        <f>VLOOKUP(F991,'[2]baza umowy'!H:AK,30,FALSE)</f>
        <v>06 Nieokreślony przemysł wytwórczy</v>
      </c>
      <c r="X991" t="str">
        <f>VLOOKUP(F991,'[2]baza umowy'!A:AM,39,FALSE)</f>
        <v>"GP" Spółka z ograniczoną odpowiedzialnością</v>
      </c>
      <c r="Y991" t="str">
        <f>VLOOKUP(F991,'[2]baza umowy'!A:AU,47,FALSE)</f>
        <v>spółka z ograniczoną odpowiedzialnością - średnie przedsiębiorstwo</v>
      </c>
      <c r="Z991" t="str">
        <f>VLOOKUP(F991,'[2]baza umowy'!A:AW,49,FALSE)</f>
        <v>przedsiębiorca lub przedsiębiorstwo</v>
      </c>
      <c r="AA991" t="str">
        <f>VLOOKUP(F991,'[2]baza umowy'!A:AL,38,FALSE)</f>
        <v>8512869604</v>
      </c>
    </row>
    <row r="992" spans="1:27" x14ac:dyDescent="0.25">
      <c r="A992" t="str">
        <f>VLOOKUP(F992,'[2]baza umowy'!A:B,2,FALSE)</f>
        <v>RPZP.01.00.00</v>
      </c>
      <c r="B992" t="str">
        <f>VLOOKUP(F992,'[2]baza umowy'!A:C,3,FALSE)</f>
        <v>RPZP.01.01.00</v>
      </c>
      <c r="C992" t="str">
        <f>VLOOKUP(F992,'[2]baza umowy'!A:D,4,FALSE)</f>
        <v>RPZP.01.01.02</v>
      </c>
      <c r="D992" s="102" t="s">
        <v>10705</v>
      </c>
      <c r="E992" s="103" t="str">
        <f>VLOOKUP(F992,'[2]baza umowy'!A:E,5,FALSE)</f>
        <v>RPZP.01.01.02-32-126/09-03</v>
      </c>
      <c r="F992" s="102" t="s">
        <v>10708</v>
      </c>
      <c r="G992" s="89" t="e">
        <f>VLOOKUP(F992,baza!G:G,1,FALSE)</f>
        <v>#N/A</v>
      </c>
      <c r="H992" s="102" t="s">
        <v>21061</v>
      </c>
      <c r="I992" s="104" t="s">
        <v>21062</v>
      </c>
      <c r="J992" s="105" t="str">
        <f t="shared" si="30"/>
        <v>RPZP.01.01.02-32-126/09-04</v>
      </c>
      <c r="K992" s="104" t="s">
        <v>21063</v>
      </c>
      <c r="L992" s="102" t="s">
        <v>21064</v>
      </c>
      <c r="M992" s="102" t="s">
        <v>10711</v>
      </c>
      <c r="N992" s="102" t="s">
        <v>10710</v>
      </c>
      <c r="O992" s="106" t="s">
        <v>4559</v>
      </c>
      <c r="P992" s="92" t="str">
        <f>VLOOKUP(F992,'[2]kiedy utworzył wop'!B:H,7,FALSE)</f>
        <v>2013-09-19</v>
      </c>
      <c r="Q992" s="107" t="s">
        <v>12730</v>
      </c>
      <c r="R992" s="108" t="str">
        <f t="shared" si="31"/>
        <v>2013</v>
      </c>
      <c r="S992" s="109" t="s">
        <v>12244</v>
      </c>
      <c r="T992" s="96">
        <f>VLOOKUP(F992,'[2]dofinansowanie '!P:AI,20,FALSE)</f>
        <v>661791.51</v>
      </c>
      <c r="U992" t="str">
        <f>VLOOKUP(F992,'[2]baza umowy'!A:AJ,36,FALSE)</f>
        <v>01 Obszar miejski</v>
      </c>
      <c r="V992" t="str">
        <f>VLOOKUP(F992,'[2]baza umowy'!H:AH,27,FALSE)</f>
        <v>08 Inne inwestycje w przedsiębiorstwa</v>
      </c>
      <c r="W992" t="str">
        <f>VLOOKUP(F992,'[2]baza umowy'!H:AK,30,FALSE)</f>
        <v>13 Handel hurtowy i detaliczny</v>
      </c>
      <c r="X992" t="str">
        <f>VLOOKUP(F992,'[2]baza umowy'!A:AM,39,FALSE)</f>
        <v>"PAWLIKIEWICZ I SYNOWIE" USŁUGI SAMOCHODOWE PAWLIKIEWICZ RYSZARD PIOTR</v>
      </c>
      <c r="Y992" t="str">
        <f>VLOOKUP(F992,'[2]baza umowy'!A:AU,47,FALSE)</f>
        <v>osoba fizyczna prowadząca działalność gospodarczą - małe przedsiębiorstwo</v>
      </c>
      <c r="Z992" t="str">
        <f>VLOOKUP(F992,'[2]baza umowy'!A:AW,49,FALSE)</f>
        <v>przedsiębiorca lub przedsiębiorstwo</v>
      </c>
      <c r="AA992" t="str">
        <f>VLOOKUP(F992,'[2]baza umowy'!A:AL,38,FALSE)</f>
        <v>8511032465</v>
      </c>
    </row>
    <row r="993" spans="1:27" x14ac:dyDescent="0.25">
      <c r="A993" t="str">
        <f>VLOOKUP(F993,'[2]baza umowy'!A:B,2,FALSE)</f>
        <v>RPZP.01.00.00</v>
      </c>
      <c r="B993" t="str">
        <f>VLOOKUP(F993,'[2]baza umowy'!A:C,3,FALSE)</f>
        <v>RPZP.01.01.00</v>
      </c>
      <c r="C993" t="str">
        <f>VLOOKUP(F993,'[2]baza umowy'!A:D,4,FALSE)</f>
        <v>RPZP.01.01.02</v>
      </c>
      <c r="D993" s="102" t="s">
        <v>12265</v>
      </c>
      <c r="E993" s="103" t="str">
        <f>VLOOKUP(F993,'[2]baza umowy'!A:E,5,FALSE)</f>
        <v>RPZP.01.01.02-32-120/10-04</v>
      </c>
      <c r="F993" s="102" t="s">
        <v>12268</v>
      </c>
      <c r="G993" s="89" t="e">
        <f>VLOOKUP(F993,baza!G:G,1,FALSE)</f>
        <v>#N/A</v>
      </c>
      <c r="H993" s="102" t="s">
        <v>21065</v>
      </c>
      <c r="I993" s="104" t="s">
        <v>21066</v>
      </c>
      <c r="J993" s="105" t="str">
        <f t="shared" si="30"/>
        <v>RPZP.01.01.02-32-120/10-05</v>
      </c>
      <c r="K993" s="104" t="s">
        <v>21067</v>
      </c>
      <c r="L993" s="102" t="s">
        <v>21068</v>
      </c>
      <c r="M993" s="102" t="s">
        <v>12271</v>
      </c>
      <c r="N993" s="102" t="s">
        <v>12270</v>
      </c>
      <c r="O993" s="106" t="s">
        <v>4559</v>
      </c>
      <c r="P993" s="92" t="str">
        <f>VLOOKUP(F993,'[2]kiedy utworzył wop'!B:H,7,FALSE)</f>
        <v>2013-09-19</v>
      </c>
      <c r="Q993" s="107" t="s">
        <v>12730</v>
      </c>
      <c r="R993" s="108" t="str">
        <f t="shared" si="31"/>
        <v>2013</v>
      </c>
      <c r="S993" s="109" t="s">
        <v>12244</v>
      </c>
      <c r="T993" s="96">
        <f>VLOOKUP(F993,'[2]dofinansowanie '!P:AI,20,FALSE)</f>
        <v>870972</v>
      </c>
      <c r="U993" t="str">
        <f>VLOOKUP(F993,'[2]baza umowy'!A:AJ,36,FALSE)</f>
        <v>05 Obszary wiejskie (poza obszarami górskimi, wyspami lub o niskiej i bardzo niskiej gęstości zaludnienia)</v>
      </c>
      <c r="V993" t="str">
        <f>VLOOKUP(F993,'[2]baza umowy'!H:AH,27,FALSE)</f>
        <v>08 Inne inwestycje w przedsiębiorstwa</v>
      </c>
      <c r="W993" t="str">
        <f>VLOOKUP(F993,'[2]baza umowy'!H:AK,30,FALSE)</f>
        <v>06 Nieokreślony przemysł wytwórczy</v>
      </c>
      <c r="X993" t="str">
        <f>VLOOKUP(F993,'[2]baza umowy'!A:AM,39,FALSE)</f>
        <v>PPHU „HEAN” GŁUSZKO &amp; PAWLAK Spółka Jawna</v>
      </c>
      <c r="Y993" t="str">
        <f>VLOOKUP(F993,'[2]baza umowy'!A:AU,47,FALSE)</f>
        <v>spółka jawna - małe przedsiębiorstwo</v>
      </c>
      <c r="Z993" t="str">
        <f>VLOOKUP(F993,'[2]baza umowy'!A:AW,49,FALSE)</f>
        <v>przedsiębiorca lub przedsiębiorstwo</v>
      </c>
      <c r="AA993" t="str">
        <f>VLOOKUP(F993,'[2]baza umowy'!A:AL,38,FALSE)</f>
        <v>6690409720</v>
      </c>
    </row>
    <row r="994" spans="1:27" x14ac:dyDescent="0.25">
      <c r="A994" t="str">
        <f>VLOOKUP(F994,'[2]baza umowy'!A:B,2,FALSE)</f>
        <v>RPZP.01.00.00</v>
      </c>
      <c r="B994" t="str">
        <f>VLOOKUP(F994,'[2]baza umowy'!A:C,3,FALSE)</f>
        <v>RPZP.01.03.00</v>
      </c>
      <c r="C994" t="str">
        <f>VLOOKUP(F994,'[2]baza umowy'!A:D,4,FALSE)</f>
        <v>RPZP.01.03.03</v>
      </c>
      <c r="D994" s="102" t="s">
        <v>12287</v>
      </c>
      <c r="E994" s="103" t="str">
        <f>VLOOKUP(F994,'[2]baza umowy'!A:E,5,FALSE)</f>
        <v>RPZP.01.03.03-32-001/12-04</v>
      </c>
      <c r="F994" s="102" t="s">
        <v>12290</v>
      </c>
      <c r="G994" s="89" t="e">
        <f>VLOOKUP(F994,baza!G:G,1,FALSE)</f>
        <v>#N/A</v>
      </c>
      <c r="H994" s="102" t="s">
        <v>21069</v>
      </c>
      <c r="I994" s="104" t="s">
        <v>12287</v>
      </c>
      <c r="J994" s="105" t="str">
        <f t="shared" si="30"/>
        <v>RPZP.01.03.03-32-001/12-04</v>
      </c>
      <c r="K994" s="104" t="s">
        <v>21070</v>
      </c>
      <c r="L994" s="102" t="s">
        <v>21071</v>
      </c>
      <c r="M994" s="102" t="s">
        <v>12292</v>
      </c>
      <c r="N994" s="102" t="s">
        <v>69</v>
      </c>
      <c r="O994" s="106" t="s">
        <v>12729</v>
      </c>
      <c r="P994" s="92" t="str">
        <f>VLOOKUP(F994,'[2]kiedy utworzył wop'!B:H,7,FALSE)</f>
        <v>2013-09-20</v>
      </c>
      <c r="Q994" s="107" t="s">
        <v>12730</v>
      </c>
      <c r="R994" s="108" t="str">
        <f t="shared" si="31"/>
        <v>2013</v>
      </c>
      <c r="S994" s="109" t="s">
        <v>12244</v>
      </c>
      <c r="T994" s="96">
        <f>VLOOKUP(F994,'[2]dofinansowanie '!P:AI,20,FALSE)</f>
        <v>1502568.36</v>
      </c>
      <c r="U994" t="str">
        <f>VLOOKUP(F994,'[2]baza umowy'!A:AJ,36,FALSE)</f>
        <v>00 Nie dotyczy</v>
      </c>
      <c r="V994" t="str">
        <f>VLOOKUP(F994,'[2]baza umowy'!H:AH,27,FALSE)</f>
        <v>08 Inne inwestycje w przedsiębiorstwa</v>
      </c>
      <c r="W994" t="str">
        <f>VLOOKUP(F994,'[2]baza umowy'!H:AK,30,FALSE)</f>
        <v>00 Nie dotyczy</v>
      </c>
      <c r="X994" t="str">
        <f>VLOOKUP(F994,'[2]baza umowy'!A:AM,39,FALSE)</f>
        <v>Województwo Zachodniopomorskie - Centrum Obsługi Inwestorów i Eksporterów</v>
      </c>
      <c r="Y994" t="str">
        <f>VLOOKUP(F994,'[2]baza umowy'!A:AU,47,FALSE)</f>
        <v>wspólnota samorządowa - województwo</v>
      </c>
      <c r="Z994" t="str">
        <f>VLOOKUP(F994,'[2]baza umowy'!A:AW,49,FALSE)</f>
        <v>Jednostka samorządu terytorialnego</v>
      </c>
      <c r="AA994" t="str">
        <f>VLOOKUP(F994,'[2]baza umowy'!A:AL,38,FALSE)</f>
        <v>8512871498</v>
      </c>
    </row>
    <row r="995" spans="1:27" x14ac:dyDescent="0.25">
      <c r="A995" t="str">
        <f>VLOOKUP(F995,'[2]baza umowy'!A:B,2,FALSE)</f>
        <v>RPZP.01.00.00</v>
      </c>
      <c r="B995" t="str">
        <f>VLOOKUP(F995,'[2]baza umowy'!A:C,3,FALSE)</f>
        <v>RPZP.01.01.00</v>
      </c>
      <c r="C995" t="str">
        <f>VLOOKUP(F995,'[2]baza umowy'!A:D,4,FALSE)</f>
        <v>RPZP.01.01.03</v>
      </c>
      <c r="D995" s="102" t="s">
        <v>2276</v>
      </c>
      <c r="E995" s="103" t="str">
        <f>VLOOKUP(F995,'[2]baza umowy'!A:E,5,FALSE)</f>
        <v>RPZP.01.01.03-32-004/10-03</v>
      </c>
      <c r="F995" s="102" t="s">
        <v>2279</v>
      </c>
      <c r="G995" s="89" t="e">
        <f>VLOOKUP(F995,baza!G:G,1,FALSE)</f>
        <v>#N/A</v>
      </c>
      <c r="H995" s="102" t="s">
        <v>21072</v>
      </c>
      <c r="I995" s="104" t="s">
        <v>21073</v>
      </c>
      <c r="J995" s="105" t="str">
        <f t="shared" si="30"/>
        <v>RPZP.01.01.03-32-004/10-01</v>
      </c>
      <c r="K995" s="104" t="s">
        <v>21074</v>
      </c>
      <c r="L995" s="102" t="s">
        <v>21075</v>
      </c>
      <c r="M995" s="102" t="s">
        <v>2286</v>
      </c>
      <c r="N995" s="102" t="s">
        <v>2285</v>
      </c>
      <c r="O995" s="106" t="s">
        <v>12729</v>
      </c>
      <c r="P995" s="92" t="str">
        <f>VLOOKUP(F995,'[2]kiedy utworzył wop'!B:H,7,FALSE)</f>
        <v>2013-09-20</v>
      </c>
      <c r="Q995" s="107" t="s">
        <v>12730</v>
      </c>
      <c r="R995" s="108" t="str">
        <f t="shared" si="31"/>
        <v>2013</v>
      </c>
      <c r="S995" s="109" t="s">
        <v>12244</v>
      </c>
      <c r="T995" s="96">
        <f>VLOOKUP(F995,'[2]dofinansowanie '!P:AI,20,FALSE)</f>
        <v>83453.149999999994</v>
      </c>
      <c r="U995" t="str">
        <f>VLOOKUP(F995,'[2]baza umowy'!A:AJ,36,FALSE)</f>
        <v>05 Obszary wiejskie (poza obszarami górskimi, wyspami lub o niskiej i bardzo niskiej gęstości zaludnienia)</v>
      </c>
      <c r="V995" t="str">
        <f>VLOOKUP(F995,'[2]baza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95" t="str">
        <f>VLOOKUP(F995,'[2]baza umowy'!H:AK,30,FALSE)</f>
        <v>03 Produkcja produktów żywnościowych i napojów</v>
      </c>
      <c r="X995" t="str">
        <f>VLOOKUP(F995,'[2]baza umowy'!A:AM,39,FALSE)</f>
        <v>Piekarnia Wacław Wasilewski Sp. z o.o.</v>
      </c>
      <c r="Y995" t="str">
        <f>VLOOKUP(F995,'[2]baza umowy'!A:AU,47,FALSE)</f>
        <v>spółka z ograniczoną odpowiedzialnością - średnie przedsiębiorstwo</v>
      </c>
      <c r="Z995" t="str">
        <f>VLOOKUP(F995,'[2]baza umowy'!A:AW,49,FALSE)</f>
        <v>przedsiębiorca lub przedsiębiorstwo</v>
      </c>
      <c r="AA995" t="str">
        <f>VLOOKUP(F995,'[2]baza umowy'!A:AL,38,FALSE)</f>
        <v>8541841962</v>
      </c>
    </row>
    <row r="996" spans="1:27" x14ac:dyDescent="0.25">
      <c r="A996" t="str">
        <f>VLOOKUP(F996,'[2]baza umowy'!A:B,2,FALSE)</f>
        <v>RPZP.04.00.00</v>
      </c>
      <c r="B996" t="str">
        <f>VLOOKUP(F996,'[2]baza umowy'!A:C,3,FALSE)</f>
        <v>RPZP.04.04.00</v>
      </c>
      <c r="C996">
        <f>VLOOKUP(F996,'[2]baza umowy'!A:D,4,FALSE)</f>
        <v>0</v>
      </c>
      <c r="D996" s="102" t="s">
        <v>12470</v>
      </c>
      <c r="E996" s="103" t="str">
        <f>VLOOKUP(F996,'[2]baza umowy'!A:E,5,FALSE)</f>
        <v>RPZP.04.04.00-32-013/11-03</v>
      </c>
      <c r="F996" s="102" t="s">
        <v>12473</v>
      </c>
      <c r="G996" s="89" t="e">
        <f>VLOOKUP(F996,baza!G:G,1,FALSE)</f>
        <v>#N/A</v>
      </c>
      <c r="H996" s="102" t="s">
        <v>21076</v>
      </c>
      <c r="I996" s="104" t="s">
        <v>12470</v>
      </c>
      <c r="J996" s="105" t="str">
        <f t="shared" si="30"/>
        <v>RPZP.04.04.00-32-013/11-03</v>
      </c>
      <c r="K996" s="104" t="s">
        <v>21077</v>
      </c>
      <c r="L996" s="102" t="s">
        <v>21078</v>
      </c>
      <c r="M996" s="102" t="s">
        <v>12476</v>
      </c>
      <c r="N996" s="102" t="s">
        <v>12475</v>
      </c>
      <c r="O996" s="106" t="s">
        <v>4559</v>
      </c>
      <c r="P996" s="92" t="str">
        <f>VLOOKUP(F996,'[2]kiedy utworzył wop'!B:H,7,FALSE)</f>
        <v>2013-09-25</v>
      </c>
      <c r="Q996" s="107" t="s">
        <v>12730</v>
      </c>
      <c r="R996" s="108" t="str">
        <f t="shared" si="31"/>
        <v>2013</v>
      </c>
      <c r="S996" s="109" t="s">
        <v>12244</v>
      </c>
      <c r="T996" s="96">
        <f>VLOOKUP(F996,'[2]dofinansowanie '!P:AI,20,FALSE)</f>
        <v>832580</v>
      </c>
      <c r="U996" t="str">
        <f>VLOOKUP(F996,'[2]baza umowy'!A:AJ,36,FALSE)</f>
        <v>05 Obszary wiejskie (poza obszarami górskimi, wyspami lub o niskiej i bardzo niskiej gęstości zaludnienia)</v>
      </c>
      <c r="V996" t="str">
        <f>VLOOKUP(F996,'[2]baza umowy'!H:AH,27,FALSE)</f>
        <v>47 Jakość powietrza</v>
      </c>
      <c r="W996" t="str">
        <f>VLOOKUP(F996,'[2]baza umowy'!H:AK,30,FALSE)</f>
        <v>03 Produkcja produktów żywnościowych i napojów</v>
      </c>
      <c r="X996" t="str">
        <f>VLOOKUP(F996,'[2]baza umowy'!A:AM,39,FALSE)</f>
        <v>Przedsiębiorstwo Produkcyjno-Handlowo-Usługowe "BAJGIEL" Wiesław Reichert, Jan Wodecki Spółka Jawna</v>
      </c>
      <c r="Y996" t="str">
        <f>VLOOKUP(F996,'[2]baza umowy'!A:AU,47,FALSE)</f>
        <v>spółka jawna - średnie przedsiębiorstwo</v>
      </c>
      <c r="Z996" t="str">
        <f>VLOOKUP(F996,'[2]baza umowy'!A:AW,49,FALSE)</f>
        <v>przedsiębiorca lub przedsiębiorstwo</v>
      </c>
      <c r="AA996" t="str">
        <f>VLOOKUP(F996,'[2]baza umowy'!A:AL,38,FALSE)</f>
        <v>6690309591</v>
      </c>
    </row>
    <row r="997" spans="1:27" x14ac:dyDescent="0.25">
      <c r="A997" t="str">
        <f>VLOOKUP(F997,'[2]baza umowy'!A:B,2,FALSE)</f>
        <v>RPZP.04.00.00</v>
      </c>
      <c r="B997" t="str">
        <f>VLOOKUP(F997,'[2]baza umowy'!A:C,3,FALSE)</f>
        <v>RPZP.04.04.00</v>
      </c>
      <c r="C997">
        <f>VLOOKUP(F997,'[2]baza umowy'!A:D,4,FALSE)</f>
        <v>0</v>
      </c>
      <c r="D997" s="102" t="s">
        <v>12142</v>
      </c>
      <c r="E997" s="103" t="str">
        <f>VLOOKUP(F997,'[2]baza umowy'!A:E,5,FALSE)</f>
        <v>RPZP.04.04.00-32-007/11-03</v>
      </c>
      <c r="F997" s="102" t="s">
        <v>12145</v>
      </c>
      <c r="G997" s="89" t="e">
        <f>VLOOKUP(F997,baza!G:G,1,FALSE)</f>
        <v>#N/A</v>
      </c>
      <c r="H997" s="102" t="s">
        <v>21079</v>
      </c>
      <c r="I997" s="104" t="s">
        <v>12142</v>
      </c>
      <c r="J997" s="105" t="str">
        <f t="shared" si="30"/>
        <v>RPZP.04.04.00-32-007/11-03</v>
      </c>
      <c r="K997" s="104" t="s">
        <v>21080</v>
      </c>
      <c r="L997" s="102" t="s">
        <v>21081</v>
      </c>
      <c r="M997" s="102" t="s">
        <v>12138</v>
      </c>
      <c r="N997" s="102" t="s">
        <v>12147</v>
      </c>
      <c r="O997" s="106" t="s">
        <v>4559</v>
      </c>
      <c r="P997" s="92" t="str">
        <f>VLOOKUP(F997,'[2]kiedy utworzył wop'!B:H,7,FALSE)</f>
        <v>2013-09-25</v>
      </c>
      <c r="Q997" s="107" t="s">
        <v>12730</v>
      </c>
      <c r="R997" s="108" t="str">
        <f t="shared" si="31"/>
        <v>2013</v>
      </c>
      <c r="S997" s="109" t="s">
        <v>10823</v>
      </c>
      <c r="T997" s="96">
        <f>VLOOKUP(F997,'[2]dofinansowanie '!P:AI,20,FALSE)</f>
        <v>701400</v>
      </c>
      <c r="U997" t="str">
        <f>VLOOKUP(F997,'[2]baza umowy'!A:AJ,36,FALSE)</f>
        <v>01 Obszar miejski</v>
      </c>
      <c r="V997" t="str">
        <f>VLOOKUP(F997,'[2]baza umowy'!H:AH,27,FALSE)</f>
        <v>47 Jakość powietrza</v>
      </c>
      <c r="W997" t="str">
        <f>VLOOKUP(F997,'[2]baza umowy'!H:AK,30,FALSE)</f>
        <v>08 Wytwarzanie i dystrybucja energii elektrycznej, gazu i ciepła</v>
      </c>
      <c r="X997" t="str">
        <f>VLOOKUP(F997,'[2]baza umowy'!A:AM,39,FALSE)</f>
        <v>Przedsiębiorstwo Energetyki Cieplnej Spółka z ograniczoną odpowiedzialnością</v>
      </c>
      <c r="Y997" t="str">
        <f>VLOOKUP(F997,'[2]baza umowy'!A:AU,47,FALSE)</f>
        <v>spółka z ograniczoną odpowiedzialnością - duże przedsiębiorstwo</v>
      </c>
      <c r="Z997" t="str">
        <f>VLOOKUP(F997,'[2]baza umowy'!A:AW,49,FALSE)</f>
        <v>przedsiębiorca lub przedsiębiorstwo</v>
      </c>
      <c r="AA997" t="str">
        <f>VLOOKUP(F997,'[2]baza umowy'!A:AL,38,FALSE)</f>
        <v>8540011767</v>
      </c>
    </row>
    <row r="998" spans="1:27" x14ac:dyDescent="0.25">
      <c r="A998" t="str">
        <f>VLOOKUP(F998,'[2]baza umowy'!A:B,2,FALSE)</f>
        <v>RPZP.01.00.00</v>
      </c>
      <c r="B998" t="str">
        <f>VLOOKUP(F998,'[2]baza umowy'!A:C,3,FALSE)</f>
        <v>RPZP.01.01.00</v>
      </c>
      <c r="C998" t="str">
        <f>VLOOKUP(F998,'[2]baza umowy'!A:D,4,FALSE)</f>
        <v>RPZP.01.01.03</v>
      </c>
      <c r="D998" s="102" t="s">
        <v>10975</v>
      </c>
      <c r="E998" s="103" t="str">
        <f>VLOOKUP(F998,'[2]baza umowy'!A:E,5,FALSE)</f>
        <v>RPZP.01.01.03-32-015/10-04</v>
      </c>
      <c r="F998" s="102" t="s">
        <v>10978</v>
      </c>
      <c r="G998" s="89" t="e">
        <f>VLOOKUP(F998,baza!G:G,1,FALSE)</f>
        <v>#N/A</v>
      </c>
      <c r="H998" s="102" t="s">
        <v>21082</v>
      </c>
      <c r="I998" s="104" t="s">
        <v>10975</v>
      </c>
      <c r="J998" s="105" t="str">
        <f t="shared" si="30"/>
        <v>RPZP.01.01.03-32-015/10-04</v>
      </c>
      <c r="K998" s="104" t="s">
        <v>21083</v>
      </c>
      <c r="L998" s="102" t="s">
        <v>21084</v>
      </c>
      <c r="M998" s="102" t="s">
        <v>10205</v>
      </c>
      <c r="N998" s="102" t="s">
        <v>10204</v>
      </c>
      <c r="O998" s="106" t="s">
        <v>11844</v>
      </c>
      <c r="P998" s="92" t="str">
        <f>VLOOKUP(F998,'[2]kiedy utworzył wop'!B:H,7,FALSE)</f>
        <v>2013-09-30</v>
      </c>
      <c r="Q998" s="107" t="s">
        <v>12730</v>
      </c>
      <c r="R998" s="108" t="str">
        <f t="shared" si="31"/>
        <v>2013</v>
      </c>
      <c r="S998" s="109" t="s">
        <v>10823</v>
      </c>
      <c r="T998" s="96">
        <f>VLOOKUP(F998,'[2]dofinansowanie '!P:AI,20,FALSE)</f>
        <v>318709.69</v>
      </c>
      <c r="U998" t="str">
        <f>VLOOKUP(F998,'[2]baza umowy'!A:AJ,36,FALSE)</f>
        <v>05 Obszary wiejskie (poza obszarami górskimi, wyspami lub o niskiej i bardzo niskiej gęstości zaludnienia)</v>
      </c>
      <c r="V998" t="str">
        <f>VLOOKUP(F998,'[2]baza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998" t="str">
        <f>VLOOKUP(F998,'[2]baza umowy'!H:AK,30,FALSE)</f>
        <v>06 Nieokreślony przemysł wytwórczy</v>
      </c>
      <c r="X998" t="str">
        <f>VLOOKUP(F998,'[2]baza umowy'!A:AM,39,FALSE)</f>
        <v>„Glancos Poland” Fabryka Chemiczno - Kosmetyczna Sp. z o.o.</v>
      </c>
      <c r="Y998" t="str">
        <f>VLOOKUP(F998,'[2]baza umowy'!A:AU,47,FALSE)</f>
        <v>spółka z ograniczoną odpowiedzialnością - małe przedsiębiorstwo</v>
      </c>
      <c r="Z998" t="str">
        <f>VLOOKUP(F998,'[2]baza umowy'!A:AW,49,FALSE)</f>
        <v>przedsiębiorca lub przedsiębiorstwo</v>
      </c>
      <c r="AA998" t="str">
        <f>VLOOKUP(F998,'[2]baza umowy'!A:AL,38,FALSE)</f>
        <v>8560000531</v>
      </c>
    </row>
    <row r="999" spans="1:27" x14ac:dyDescent="0.25">
      <c r="A999" t="str">
        <f>VLOOKUP(F999,'[2]baza umowy'!A:B,2,FALSE)</f>
        <v>RPZP.01.00.00</v>
      </c>
      <c r="B999" t="str">
        <f>VLOOKUP(F999,'[2]baza umowy'!A:C,3,FALSE)</f>
        <v>RPZP.01.03.00</v>
      </c>
      <c r="C999" t="str">
        <f>VLOOKUP(F999,'[2]baza umowy'!A:D,4,FALSE)</f>
        <v>RPZP.01.03.01</v>
      </c>
      <c r="D999" s="102" t="s">
        <v>13094</v>
      </c>
      <c r="E999" s="103" t="str">
        <f>VLOOKUP(F999,'[2]baza umowy'!A:E,5,FALSE)</f>
        <v>RPZP.01.03.01-32-035/12-02</v>
      </c>
      <c r="F999" s="102" t="s">
        <v>13097</v>
      </c>
      <c r="G999" s="89" t="e">
        <f>VLOOKUP(F999,baza!G:G,1,FALSE)</f>
        <v>#N/A</v>
      </c>
      <c r="H999" s="102" t="s">
        <v>21085</v>
      </c>
      <c r="I999" s="104" t="s">
        <v>21086</v>
      </c>
      <c r="J999" s="105" t="str">
        <f t="shared" si="30"/>
        <v>RPZP.01.03.01-32-035/12-01</v>
      </c>
      <c r="K999" s="104" t="s">
        <v>21087</v>
      </c>
      <c r="L999" s="102" t="s">
        <v>21088</v>
      </c>
      <c r="M999" s="102" t="s">
        <v>13100</v>
      </c>
      <c r="N999" s="102" t="s">
        <v>8302</v>
      </c>
      <c r="O999" s="106" t="s">
        <v>4088</v>
      </c>
      <c r="P999" s="92" t="str">
        <f>VLOOKUP(F999,'[2]kiedy utworzył wop'!B:H,7,FALSE)</f>
        <v>2013-10-01</v>
      </c>
      <c r="Q999" s="107" t="s">
        <v>12730</v>
      </c>
      <c r="R999" s="108" t="str">
        <f t="shared" si="31"/>
        <v>2013</v>
      </c>
      <c r="S999" s="109" t="s">
        <v>10823</v>
      </c>
      <c r="T999" s="96">
        <f>VLOOKUP(F999,'[2]dofinansowanie '!P:AI,20,FALSE)</f>
        <v>23000</v>
      </c>
      <c r="U999" t="str">
        <f>VLOOKUP(F999,'[2]baza umowy'!A:AJ,36,FALSE)</f>
        <v>01 Obszar miejski</v>
      </c>
      <c r="V999" t="str">
        <f>VLOOKUP(F999,'[2]baza umowy'!H:AH,27,FALSE)</f>
        <v>05 Usługi w zakresie zaawansowanego wsparcia dla przedsiębiorstw i grup przedsiębiorstw</v>
      </c>
      <c r="W999" t="str">
        <f>VLOOKUP(F999,'[2]baza umowy'!H:AK,30,FALSE)</f>
        <v>06 Nieokreślony przemysł wytwórczy</v>
      </c>
      <c r="X999" t="str">
        <f>VLOOKUP(F999,'[2]baza umowy'!A:AM,39,FALSE)</f>
        <v>GIPO Spółka z ograniczoną odpowiedzialnością</v>
      </c>
      <c r="Y999" t="str">
        <f>VLOOKUP(F999,'[2]baza umowy'!A:AU,47,FALSE)</f>
        <v>spółka z ograniczoną odpowiedzialnością - małe przedsiębiorstwo</v>
      </c>
      <c r="Z999" t="str">
        <f>VLOOKUP(F999,'[2]baza umowy'!A:AW,49,FALSE)</f>
        <v>przedsiębiorca lub przedsiębiorstwo</v>
      </c>
      <c r="AA999" t="str">
        <f>VLOOKUP(F999,'[2]baza umowy'!A:AL,38,FALSE)</f>
        <v>6692427455</v>
      </c>
    </row>
    <row r="1000" spans="1:27" x14ac:dyDescent="0.25">
      <c r="A1000" t="str">
        <f>VLOOKUP(F1000,'[2]baza umowy'!A:B,2,FALSE)</f>
        <v>RPZP.01.00.00</v>
      </c>
      <c r="B1000" t="str">
        <f>VLOOKUP(F1000,'[2]baza umowy'!A:C,3,FALSE)</f>
        <v>RPZP.01.01.00</v>
      </c>
      <c r="C1000" t="str">
        <f>VLOOKUP(F1000,'[2]baza umowy'!A:D,4,FALSE)</f>
        <v>RPZP.01.01.03</v>
      </c>
      <c r="D1000" s="102" t="s">
        <v>13197</v>
      </c>
      <c r="E1000" s="103" t="str">
        <f>VLOOKUP(F1000,'[2]baza umowy'!A:E,5,FALSE)</f>
        <v>RPZP.01.01.03-32-067/12-03</v>
      </c>
      <c r="F1000" s="102" t="s">
        <v>13200</v>
      </c>
      <c r="G1000" s="89" t="e">
        <f>VLOOKUP(F1000,baza!G:G,1,FALSE)</f>
        <v>#N/A</v>
      </c>
      <c r="H1000" s="102" t="s">
        <v>21089</v>
      </c>
      <c r="I1000" s="104" t="s">
        <v>21090</v>
      </c>
      <c r="J1000" s="105" t="str">
        <f t="shared" si="30"/>
        <v>RPZP.01.01.03-32-067/12-04</v>
      </c>
      <c r="K1000" s="104" t="s">
        <v>21091</v>
      </c>
      <c r="L1000" s="102" t="s">
        <v>21092</v>
      </c>
      <c r="M1000" s="102" t="s">
        <v>3891</v>
      </c>
      <c r="N1000" s="102" t="s">
        <v>3890</v>
      </c>
      <c r="O1000" s="106" t="s">
        <v>3270</v>
      </c>
      <c r="P1000" s="92" t="str">
        <f>VLOOKUP(F1000,'[2]kiedy utworzył wop'!B:H,7,FALSE)</f>
        <v>2013-10-01</v>
      </c>
      <c r="Q1000" s="107" t="s">
        <v>12730</v>
      </c>
      <c r="R1000" s="108" t="str">
        <f t="shared" si="31"/>
        <v>2013</v>
      </c>
      <c r="S1000" s="109" t="s">
        <v>10823</v>
      </c>
      <c r="T1000" s="96">
        <f>VLOOKUP(F1000,'[2]dofinansowanie '!P:AI,20,FALSE)</f>
        <v>1831615.7</v>
      </c>
      <c r="U1000" t="str">
        <f>VLOOKUP(F1000,'[2]baza umowy'!A:AJ,36,FALSE)</f>
        <v>01 Obszar miejski</v>
      </c>
      <c r="V1000" t="str">
        <f>VLOOKUP(F1000,'[2]baza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00" t="str">
        <f>VLOOKUP(F1000,'[2]baza umowy'!H:AK,30,FALSE)</f>
        <v>06 Nieokreślony przemysł wytwórczy</v>
      </c>
      <c r="X1000" t="str">
        <f>VLOOKUP(F1000,'[2]baza umowy'!A:AM,39,FALSE)</f>
        <v>TOTEM Kamiński, Szuliński, Snarski, Kamiński spółka jawna</v>
      </c>
      <c r="Y1000" t="str">
        <f>VLOOKUP(F1000,'[2]baza umowy'!A:AU,47,FALSE)</f>
        <v>spółka jawna - małe przedsiębiorstwo</v>
      </c>
      <c r="Z1000" t="str">
        <f>VLOOKUP(F1000,'[2]baza umowy'!A:AW,49,FALSE)</f>
        <v>przedsiębiorca lub przedsiębiorstwo</v>
      </c>
      <c r="AA1000" t="str">
        <f>VLOOKUP(F1000,'[2]baza umowy'!A:AL,38,FALSE)</f>
        <v>8522321196</v>
      </c>
    </row>
    <row r="1001" spans="1:27" x14ac:dyDescent="0.25">
      <c r="A1001" t="str">
        <f>VLOOKUP(F1001,'[2]baza umowy'!A:B,2,FALSE)</f>
        <v>RPZP.02.00.00</v>
      </c>
      <c r="B1001" t="str">
        <f>VLOOKUP(F1001,'[2]baza umowy'!A:C,3,FALSE)</f>
        <v>RPZP.02.01.00</v>
      </c>
      <c r="C1001" t="str">
        <f>VLOOKUP(F1001,'[2]baza umowy'!A:D,4,FALSE)</f>
        <v>RPZP.02.01.01</v>
      </c>
      <c r="D1001" s="102" t="s">
        <v>12250</v>
      </c>
      <c r="E1001" s="103" t="str">
        <f>VLOOKUP(F1001,'[2]baza umowy'!A:E,5,FALSE)</f>
        <v>RPZP.02.01.01-32-007/11-02</v>
      </c>
      <c r="F1001" s="102" t="s">
        <v>12253</v>
      </c>
      <c r="G1001" s="89" t="e">
        <f>VLOOKUP(F1001,baza!G:G,1,FALSE)</f>
        <v>#N/A</v>
      </c>
      <c r="H1001" s="102" t="s">
        <v>21093</v>
      </c>
      <c r="I1001" s="104" t="s">
        <v>21094</v>
      </c>
      <c r="J1001" s="105" t="str">
        <f t="shared" si="30"/>
        <v>RPZP.02.01.01-32-007/11-09</v>
      </c>
      <c r="K1001" s="104" t="s">
        <v>21095</v>
      </c>
      <c r="L1001" s="102" t="s">
        <v>21096</v>
      </c>
      <c r="M1001" s="102" t="s">
        <v>70</v>
      </c>
      <c r="N1001" s="102" t="s">
        <v>69</v>
      </c>
      <c r="O1001" s="106" t="s">
        <v>13375</v>
      </c>
      <c r="P1001" s="92" t="str">
        <f>VLOOKUP(F1001,'[2]kiedy utworzył wop'!B:H,7,FALSE)</f>
        <v>2013-10-02</v>
      </c>
      <c r="Q1001" s="107" t="s">
        <v>12730</v>
      </c>
      <c r="R1001" s="108" t="str">
        <f t="shared" si="31"/>
        <v>2013</v>
      </c>
      <c r="S1001" s="109" t="s">
        <v>5578</v>
      </c>
      <c r="T1001" s="96">
        <f>VLOOKUP(F1001,'[2]dofinansowanie '!P:AI,20,FALSE)</f>
        <v>23122257.420000002</v>
      </c>
      <c r="U1001" t="str">
        <f>VLOOKUP(F1001,'[2]baza umowy'!A:AJ,36,FALSE)</f>
        <v>05 Obszary wiejskie (poza obszarami górskimi, wyspami lub o niskiej i bardzo niskiej gęstości zaludnienia)</v>
      </c>
      <c r="V1001" t="str">
        <f>VLOOKUP(F1001,'[2]baza umowy'!H:AH,27,FALSE)</f>
        <v>23 Drogi regionalne/lokalne</v>
      </c>
      <c r="W1001" t="str">
        <f>VLOOKUP(F1001,'[2]baza umowy'!H:AK,30,FALSE)</f>
        <v>00 Nie dotyczy</v>
      </c>
      <c r="X1001" t="str">
        <f>VLOOKUP(F1001,'[2]baza umowy'!A:AM,39,FALSE)</f>
        <v>Województwo Zachodniopomorskie</v>
      </c>
      <c r="Y1001" t="str">
        <f>VLOOKUP(F1001,'[2]baza umowy'!A:AU,47,FALSE)</f>
        <v>wspólnota samorządowa</v>
      </c>
      <c r="Z1001" t="str">
        <f>VLOOKUP(F1001,'[2]baza umowy'!A:AW,49,FALSE)</f>
        <v>Jednostka samorządu terytorialnego</v>
      </c>
      <c r="AA1001" t="str">
        <f>VLOOKUP(F1001,'[2]baza umowy'!A:AL,38,FALSE)</f>
        <v>8512871498</v>
      </c>
    </row>
    <row r="1002" spans="1:27" x14ac:dyDescent="0.25">
      <c r="A1002" t="str">
        <f>VLOOKUP(F1002,'[2]baza umowy'!A:B,2,FALSE)</f>
        <v>RPZP.02.00.00</v>
      </c>
      <c r="B1002" t="str">
        <f>VLOOKUP(F1002,'[2]baza umowy'!A:C,3,FALSE)</f>
        <v>RPZP.02.01.00</v>
      </c>
      <c r="C1002" t="str">
        <f>VLOOKUP(F1002,'[2]baza umowy'!A:D,4,FALSE)</f>
        <v>RPZP.02.01.01</v>
      </c>
      <c r="D1002" s="102" t="s">
        <v>21097</v>
      </c>
      <c r="E1002" s="103" t="str">
        <f>VLOOKUP(F1002,'[2]baza umowy'!A:E,5,FALSE)</f>
        <v>RPZP.02.01.01-32-008/11-05</v>
      </c>
      <c r="F1002" s="102" t="s">
        <v>12338</v>
      </c>
      <c r="G1002" s="89" t="e">
        <f>VLOOKUP(F1002,baza!G:G,1,FALSE)</f>
        <v>#N/A</v>
      </c>
      <c r="H1002" s="102" t="s">
        <v>21098</v>
      </c>
      <c r="I1002" s="104" t="s">
        <v>21099</v>
      </c>
      <c r="J1002" s="105" t="str">
        <f t="shared" si="30"/>
        <v>RPZP.02.01.01-32-008/11-08</v>
      </c>
      <c r="K1002" s="104" t="s">
        <v>21100</v>
      </c>
      <c r="L1002" s="102" t="s">
        <v>21101</v>
      </c>
      <c r="M1002" s="102" t="s">
        <v>70</v>
      </c>
      <c r="N1002" s="102" t="s">
        <v>69</v>
      </c>
      <c r="O1002" s="106" t="s">
        <v>11419</v>
      </c>
      <c r="P1002" s="92" t="str">
        <f>VLOOKUP(F1002,'[2]kiedy utworzył wop'!B:H,7,FALSE)</f>
        <v>2013-10-03</v>
      </c>
      <c r="Q1002" s="107" t="s">
        <v>12730</v>
      </c>
      <c r="R1002" s="108" t="str">
        <f t="shared" si="31"/>
        <v>2013</v>
      </c>
      <c r="S1002" s="109" t="s">
        <v>10823</v>
      </c>
      <c r="T1002" s="96">
        <f>VLOOKUP(F1002,'[2]dofinansowanie '!P:AI,20,FALSE)</f>
        <v>35225176.020000003</v>
      </c>
      <c r="U1002" t="str">
        <f>VLOOKUP(F1002,'[2]baza umowy'!A:AJ,36,FALSE)</f>
        <v>05 Obszary wiejskie (poza obszarami górskimi, wyspami lub o niskiej i bardzo niskiej gęstości zaludnienia)</v>
      </c>
      <c r="V1002" t="str">
        <f>VLOOKUP(F1002,'[2]baza umowy'!H:AH,27,FALSE)</f>
        <v>23 Drogi regionalne/lokalne</v>
      </c>
      <c r="W1002" t="str">
        <f>VLOOKUP(F1002,'[2]baza umowy'!H:AK,30,FALSE)</f>
        <v>00 Nie dotyczy</v>
      </c>
      <c r="X1002" t="str">
        <f>VLOOKUP(F1002,'[2]baza umowy'!A:AM,39,FALSE)</f>
        <v>Województwo Zachodniopomorskie</v>
      </c>
      <c r="Y1002" t="str">
        <f>VLOOKUP(F1002,'[2]baza umowy'!A:AU,47,FALSE)</f>
        <v>wspólnota samorządowa</v>
      </c>
      <c r="Z1002" t="str">
        <f>VLOOKUP(F1002,'[2]baza umowy'!A:AW,49,FALSE)</f>
        <v>Jednostka samorządu terytorialnego</v>
      </c>
      <c r="AA1002" t="str">
        <f>VLOOKUP(F1002,'[2]baza umowy'!A:AL,38,FALSE)</f>
        <v>8512871498</v>
      </c>
    </row>
    <row r="1003" spans="1:27" x14ac:dyDescent="0.25">
      <c r="A1003" t="str">
        <f>VLOOKUP(F1003,'[2]baza umowy'!A:B,2,FALSE)</f>
        <v>RPZP.01.00.00</v>
      </c>
      <c r="B1003" t="str">
        <f>VLOOKUP(F1003,'[2]baza umowy'!A:C,3,FALSE)</f>
        <v>RPZP.01.03.00</v>
      </c>
      <c r="C1003" t="str">
        <f>VLOOKUP(F1003,'[2]baza umowy'!A:D,4,FALSE)</f>
        <v>RPZP.01.03.01</v>
      </c>
      <c r="D1003" s="102" t="s">
        <v>12539</v>
      </c>
      <c r="E1003" s="103" t="str">
        <f>VLOOKUP(F1003,'[2]baza umowy'!A:E,5,FALSE)</f>
        <v>RPZP.01.03.01-32-019/12-01</v>
      </c>
      <c r="F1003" s="102" t="s">
        <v>12542</v>
      </c>
      <c r="G1003" s="89" t="e">
        <f>VLOOKUP(F1003,baza!G:G,1,FALSE)</f>
        <v>#N/A</v>
      </c>
      <c r="H1003" s="102" t="s">
        <v>21102</v>
      </c>
      <c r="I1003" s="104" t="s">
        <v>21103</v>
      </c>
      <c r="J1003" s="105" t="str">
        <f t="shared" si="30"/>
        <v>RPZP.01.03.01-32-019/12-02</v>
      </c>
      <c r="K1003" s="104" t="s">
        <v>21104</v>
      </c>
      <c r="L1003" s="102" t="s">
        <v>21105</v>
      </c>
      <c r="M1003" s="102" t="s">
        <v>12544</v>
      </c>
      <c r="N1003" s="102" t="s">
        <v>2558</v>
      </c>
      <c r="O1003" s="106" t="s">
        <v>4088</v>
      </c>
      <c r="P1003" s="92" t="str">
        <f>VLOOKUP(F1003,'[2]kiedy utworzył wop'!B:H,7,FALSE)</f>
        <v>2013-10-03</v>
      </c>
      <c r="Q1003" s="107" t="s">
        <v>12730</v>
      </c>
      <c r="R1003" s="108" t="str">
        <f t="shared" si="31"/>
        <v>2013</v>
      </c>
      <c r="S1003" s="109" t="s">
        <v>5578</v>
      </c>
      <c r="T1003" s="96">
        <f>VLOOKUP(F1003,'[2]dofinansowanie '!P:AI,20,FALSE)</f>
        <v>6750</v>
      </c>
      <c r="U1003" t="str">
        <f>VLOOKUP(F1003,'[2]baza umowy'!A:AJ,36,FALSE)</f>
        <v>01 Obszar miejski</v>
      </c>
      <c r="V1003" t="str">
        <f>VLOOKUP(F1003,'[2]baza umowy'!H:AH,27,FALSE)</f>
        <v>05 Usługi w zakresie zaawansowanego wsparcia dla przedsiębiorstw i grup przedsiębiorstw</v>
      </c>
      <c r="W1003" t="str">
        <f>VLOOKUP(F1003,'[2]baza umowy'!H:AK,30,FALSE)</f>
        <v>06 Nieokreślony przemysł wytwórczy</v>
      </c>
      <c r="X1003" t="str">
        <f>VLOOKUP(F1003,'[2]baza umowy'!A:AM,39,FALSE)</f>
        <v>LUBEX Jan Władyka</v>
      </c>
      <c r="Y1003" t="str">
        <f>VLOOKUP(F1003,'[2]baza umowy'!A:AU,47,FALSE)</f>
        <v>osoba fizyczna prowadząca działalność gospodarczą - mikro przedsiębiorstwo</v>
      </c>
      <c r="Z1003" t="str">
        <f>VLOOKUP(F1003,'[2]baza umowy'!A:AW,49,FALSE)</f>
        <v>przedsiębiorca lub przedsiębiorstwo</v>
      </c>
      <c r="AA1003" t="str">
        <f>VLOOKUP(F1003,'[2]baza umowy'!A:AL,38,FALSE)</f>
        <v>8520402588</v>
      </c>
    </row>
    <row r="1004" spans="1:27" x14ac:dyDescent="0.25">
      <c r="A1004" t="str">
        <f>VLOOKUP(F1004,'[2]baza umowy'!A:B,2,FALSE)</f>
        <v>RPZP.01.00.00</v>
      </c>
      <c r="B1004" t="str">
        <f>VLOOKUP(F1004,'[2]baza umowy'!A:C,3,FALSE)</f>
        <v>RPZP.01.01.00</v>
      </c>
      <c r="C1004" t="str">
        <f>VLOOKUP(F1004,'[2]baza umowy'!A:D,4,FALSE)</f>
        <v>RPZP.01.01.01</v>
      </c>
      <c r="D1004" s="102" t="s">
        <v>3259</v>
      </c>
      <c r="E1004" s="103" t="str">
        <f>VLOOKUP(F1004,'[2]baza umowy'!A:E,5,FALSE)</f>
        <v>RPZP.01.01.01-32-256/09-04</v>
      </c>
      <c r="F1004" s="102" t="s">
        <v>3262</v>
      </c>
      <c r="G1004" s="89" t="e">
        <f>VLOOKUP(F1004,baza!G:G,1,FALSE)</f>
        <v>#N/A</v>
      </c>
      <c r="H1004" s="102" t="s">
        <v>21106</v>
      </c>
      <c r="I1004" s="104" t="s">
        <v>21107</v>
      </c>
      <c r="J1004" s="105" t="str">
        <f t="shared" si="30"/>
        <v>RPZP.01.01.01-32-256/09-03</v>
      </c>
      <c r="K1004" s="104" t="s">
        <v>21108</v>
      </c>
      <c r="L1004" s="102" t="s">
        <v>21109</v>
      </c>
      <c r="M1004" s="102" t="s">
        <v>3266</v>
      </c>
      <c r="N1004" s="102" t="s">
        <v>3265</v>
      </c>
      <c r="O1004" s="106" t="s">
        <v>3270</v>
      </c>
      <c r="P1004" s="92" t="str">
        <f>VLOOKUP(F1004,'[2]kiedy utworzył wop'!B:H,7,FALSE)</f>
        <v>2013-10-03</v>
      </c>
      <c r="Q1004" s="107" t="s">
        <v>12730</v>
      </c>
      <c r="R1004" s="108" t="str">
        <f t="shared" si="31"/>
        <v>2013</v>
      </c>
      <c r="S1004" s="109" t="s">
        <v>5578</v>
      </c>
      <c r="T1004" s="96">
        <f>VLOOKUP(F1004,'[2]dofinansowanie '!P:AI,20,FALSE)</f>
        <v>142051.57</v>
      </c>
      <c r="U1004" t="str">
        <f>VLOOKUP(F1004,'[2]baza umowy'!A:AJ,36,FALSE)</f>
        <v>01 Obszar miejski</v>
      </c>
      <c r="V1004" t="str">
        <f>VLOOKUP(F1004,'[2]baza umowy'!H:AH,27,FALSE)</f>
        <v>08 Inne inwestycje w przedsiębiorstwa</v>
      </c>
      <c r="W1004" t="str">
        <f>VLOOKUP(F1004,'[2]baza umowy'!H:AK,30,FALSE)</f>
        <v>18 Edukacja</v>
      </c>
      <c r="X1004" t="str">
        <f>VLOOKUP(F1004,'[2]baza umowy'!A:AM,39,FALSE)</f>
        <v>BABEL ECKE JOANNA STEBLECKA</v>
      </c>
      <c r="Y1004" t="str">
        <f>VLOOKUP(F1004,'[2]baza umowy'!A:AU,47,FALSE)</f>
        <v>osoba fizyczna prowadząca działalność gospodarczą - mikro przedsiębiorstwo</v>
      </c>
      <c r="Z1004" t="str">
        <f>VLOOKUP(F1004,'[2]baza umowy'!A:AW,49,FALSE)</f>
        <v>przedsiębiorca lub przedsiębiorstwo</v>
      </c>
      <c r="AA1004" t="str">
        <f>VLOOKUP(F1004,'[2]baza umowy'!A:AL,38,FALSE)</f>
        <v>5951335760</v>
      </c>
    </row>
    <row r="1005" spans="1:27" x14ac:dyDescent="0.25">
      <c r="A1005" t="str">
        <f>VLOOKUP(F1005,'[2]baza umowy'!A:B,2,FALSE)</f>
        <v>RPZP.01.00.00</v>
      </c>
      <c r="B1005" t="str">
        <f>VLOOKUP(F1005,'[2]baza umowy'!A:C,3,FALSE)</f>
        <v>RPZP.01.01.00</v>
      </c>
      <c r="C1005" t="str">
        <f>VLOOKUP(F1005,'[2]baza umowy'!A:D,4,FALSE)</f>
        <v>RPZP.01.01.01</v>
      </c>
      <c r="D1005" s="102" t="s">
        <v>11003</v>
      </c>
      <c r="E1005" s="103" t="str">
        <f>VLOOKUP(F1005,'[2]baza umowy'!A:E,5,FALSE)</f>
        <v>RPZP.01.01.01-32-041/10-05</v>
      </c>
      <c r="F1005" s="102" t="s">
        <v>11006</v>
      </c>
      <c r="G1005" s="89" t="e">
        <f>VLOOKUP(F1005,baza!G:G,1,FALSE)</f>
        <v>#N/A</v>
      </c>
      <c r="H1005" s="102" t="s">
        <v>21110</v>
      </c>
      <c r="I1005" s="104" t="s">
        <v>11003</v>
      </c>
      <c r="J1005" s="105" t="str">
        <f t="shared" si="30"/>
        <v>RPZP.01.01.01-32-041/10-05</v>
      </c>
      <c r="K1005" s="104" t="s">
        <v>21111</v>
      </c>
      <c r="L1005" s="102" t="s">
        <v>21112</v>
      </c>
      <c r="M1005" s="102" t="s">
        <v>11009</v>
      </c>
      <c r="N1005" s="102" t="s">
        <v>11008</v>
      </c>
      <c r="O1005" s="106" t="s">
        <v>5990</v>
      </c>
      <c r="P1005" s="92" t="str">
        <f>VLOOKUP(F1005,'[2]kiedy utworzył wop'!B:H,7,FALSE)</f>
        <v>2013-10-07</v>
      </c>
      <c r="Q1005" s="107" t="s">
        <v>12730</v>
      </c>
      <c r="R1005" s="108" t="str">
        <f t="shared" si="31"/>
        <v>2013</v>
      </c>
      <c r="S1005" s="109" t="s">
        <v>5578</v>
      </c>
      <c r="T1005" s="96">
        <f>VLOOKUP(F1005,'[2]dofinansowanie '!P:AI,20,FALSE)</f>
        <v>992329.37</v>
      </c>
      <c r="U1005" t="str">
        <f>VLOOKUP(F1005,'[2]baza umowy'!A:AJ,36,FALSE)</f>
        <v>01 Obszar miejski</v>
      </c>
      <c r="V1005" t="str">
        <f>VLOOKUP(F1005,'[2]baza umowy'!H:AH,27,FALSE)</f>
        <v>08 Inne inwestycje w przedsiębiorstwa</v>
      </c>
      <c r="W1005" t="str">
        <f>VLOOKUP(F1005,'[2]baza umowy'!H:AK,30,FALSE)</f>
        <v>06 Nieokreślony przemysł wytwórczy</v>
      </c>
      <c r="X1005" t="str">
        <f>VLOOKUP(F1005,'[2]baza umowy'!A:AM,39,FALSE)</f>
        <v>JAPI Piotr Jasiński</v>
      </c>
      <c r="Y1005" t="str">
        <f>VLOOKUP(F1005,'[2]baza umowy'!A:AU,47,FALSE)</f>
        <v>osoba fizyczna prowadząca działalność gospodarczą - mikro przedsiębiorstwo</v>
      </c>
      <c r="Z1005" t="str">
        <f>VLOOKUP(F1005,'[2]baza umowy'!A:AW,49,FALSE)</f>
        <v>przedsiębiorca lub przedsiębiorstwo</v>
      </c>
      <c r="AA1005" t="str">
        <f>VLOOKUP(F1005,'[2]baza umowy'!A:AL,38,FALSE)</f>
        <v>8531333827</v>
      </c>
    </row>
    <row r="1006" spans="1:27" x14ac:dyDescent="0.25">
      <c r="A1006" t="str">
        <f>VLOOKUP(F1006,'[2]baza umowy'!A:B,2,FALSE)</f>
        <v>RPZP.06.00.00</v>
      </c>
      <c r="B1006" t="str">
        <f>VLOOKUP(F1006,'[2]baza umowy'!A:C,3,FALSE)</f>
        <v>RPZP.06.02.00</v>
      </c>
      <c r="C1006" t="str">
        <f>VLOOKUP(F1006,'[2]baza umowy'!A:D,4,FALSE)</f>
        <v>RPZP.06.02.02</v>
      </c>
      <c r="D1006" s="102" t="s">
        <v>11014</v>
      </c>
      <c r="E1006" s="103" t="str">
        <f>VLOOKUP(F1006,'[2]baza umowy'!A:E,5,FALSE)</f>
        <v>RPZP.06.02.02-32-003/11-04</v>
      </c>
      <c r="F1006" s="102" t="s">
        <v>11017</v>
      </c>
      <c r="G1006" s="89" t="e">
        <f>VLOOKUP(F1006,baza!G:G,1,FALSE)</f>
        <v>#N/A</v>
      </c>
      <c r="H1006" s="102" t="s">
        <v>21113</v>
      </c>
      <c r="I1006" s="104" t="s">
        <v>21114</v>
      </c>
      <c r="J1006" s="105" t="str">
        <f t="shared" si="30"/>
        <v>RPZP.06.02.02-32-003/11-03</v>
      </c>
      <c r="K1006" s="104" t="s">
        <v>21115</v>
      </c>
      <c r="L1006" s="102" t="s">
        <v>21116</v>
      </c>
      <c r="M1006" s="102" t="s">
        <v>7441</v>
      </c>
      <c r="N1006" s="102" t="s">
        <v>7440</v>
      </c>
      <c r="O1006" s="106" t="s">
        <v>11090</v>
      </c>
      <c r="P1006" s="92" t="str">
        <f>VLOOKUP(F1006,'[2]kiedy utworzył wop'!B:H,7,FALSE)</f>
        <v>2013-10-08</v>
      </c>
      <c r="Q1006" s="107" t="s">
        <v>12730</v>
      </c>
      <c r="R1006" s="108" t="str">
        <f t="shared" si="31"/>
        <v>2013</v>
      </c>
      <c r="S1006" s="109" t="s">
        <v>11090</v>
      </c>
      <c r="T1006" s="96">
        <f>VLOOKUP(F1006,'[2]dofinansowanie '!P:AI,20,FALSE)</f>
        <v>986221.01</v>
      </c>
      <c r="U1006" t="str">
        <f>VLOOKUP(F1006,'[2]baza umowy'!A:AJ,36,FALSE)</f>
        <v>05 Obszary wiejskie (poza obszarami górskimi, wyspami lub o niskiej i bardzo niskiej gęstości zaludnienia)</v>
      </c>
      <c r="V1006" t="str">
        <f>VLOOKUP(F1006,'[2]baza umowy'!H:AH,27,FALSE)</f>
        <v>58 Ochrona i zachowanie dziedzictwa kulturowego</v>
      </c>
      <c r="W1006" t="str">
        <f>VLOOKUP(F1006,'[2]baza umowy'!H:AK,30,FALSE)</f>
        <v>00 Nie dotyczy</v>
      </c>
      <c r="X1006" t="str">
        <f>VLOOKUP(F1006,'[2]baza umowy'!A:AM,39,FALSE)</f>
        <v>Gmina Nowe Warpno</v>
      </c>
      <c r="Y1006" t="str">
        <f>VLOOKUP(F1006,'[2]baza umowy'!A:AU,47,FALSE)</f>
        <v>wspólnota samorządowa</v>
      </c>
      <c r="Z1006" t="str">
        <f>VLOOKUP(F1006,'[2]baza umowy'!A:AW,49,FALSE)</f>
        <v>jednostka samorządu terytorialnego, związek lub stowarzyszenie jst</v>
      </c>
      <c r="AA1006" t="str">
        <f>VLOOKUP(F1006,'[2]baza umowy'!A:AL,38,FALSE)</f>
        <v>8512772951</v>
      </c>
    </row>
    <row r="1007" spans="1:27" x14ac:dyDescent="0.25">
      <c r="A1007" t="str">
        <f>VLOOKUP(F1007,'[2]baza umowy'!A:B,2,FALSE)</f>
        <v>RPZP.01.00.00</v>
      </c>
      <c r="B1007" t="str">
        <f>VLOOKUP(F1007,'[2]baza umowy'!A:C,3,FALSE)</f>
        <v>RPZP.01.01.00</v>
      </c>
      <c r="C1007" t="str">
        <f>VLOOKUP(F1007,'[2]baza umowy'!A:D,4,FALSE)</f>
        <v>RPZP.01.01.02</v>
      </c>
      <c r="D1007" s="102" t="s">
        <v>12214</v>
      </c>
      <c r="E1007" s="103" t="str">
        <f>VLOOKUP(F1007,'[2]baza umowy'!A:E,5,FALSE)</f>
        <v>RPZP.01.01.02-32-124/09-04</v>
      </c>
      <c r="F1007" s="102" t="s">
        <v>12217</v>
      </c>
      <c r="G1007" s="89" t="e">
        <f>VLOOKUP(F1007,baza!G:G,1,FALSE)</f>
        <v>#N/A</v>
      </c>
      <c r="H1007" s="102" t="s">
        <v>21117</v>
      </c>
      <c r="I1007" s="104" t="s">
        <v>21118</v>
      </c>
      <c r="J1007" s="105" t="str">
        <f t="shared" si="30"/>
        <v>RPZP.01.01.02-32-124/09-14</v>
      </c>
      <c r="K1007" s="104" t="s">
        <v>21119</v>
      </c>
      <c r="L1007" s="102" t="s">
        <v>21120</v>
      </c>
      <c r="M1007" s="102" t="s">
        <v>12220</v>
      </c>
      <c r="N1007" s="102" t="s">
        <v>12219</v>
      </c>
      <c r="O1007" s="106" t="s">
        <v>13310</v>
      </c>
      <c r="P1007" s="92" t="str">
        <f>VLOOKUP(F1007,'[2]kiedy utworzył wop'!B:H,7,FALSE)</f>
        <v>2013-10-08</v>
      </c>
      <c r="Q1007" s="107" t="s">
        <v>12730</v>
      </c>
      <c r="R1007" s="108" t="str">
        <f t="shared" si="31"/>
        <v>2013</v>
      </c>
      <c r="S1007" s="109" t="s">
        <v>5578</v>
      </c>
      <c r="T1007" s="96">
        <f>VLOOKUP(F1007,'[2]dofinansowanie '!P:AI,20,FALSE)</f>
        <v>1004236.39</v>
      </c>
      <c r="U1007" t="str">
        <f>VLOOKUP(F1007,'[2]baza umowy'!A:AJ,36,FALSE)</f>
        <v>01 Obszar miejski</v>
      </c>
      <c r="V1007" t="str">
        <f>VLOOKUP(F1007,'[2]baza umowy'!H:AH,27,FALSE)</f>
        <v>08 Inne inwestycje w przedsiębiorstwa</v>
      </c>
      <c r="W1007" t="str">
        <f>VLOOKUP(F1007,'[2]baza umowy'!H:AK,30,FALSE)</f>
        <v>19 Działalność w zakresie ochrony zdrowia ludzkiego</v>
      </c>
      <c r="X1007" t="str">
        <f>VLOOKUP(F1007,'[2]baza umowy'!A:AM,39,FALSE)</f>
        <v>„NASZ DOKTOR” SPÓŁKA Z OGRANICZONĄ ODPOWIEDZIALNOŚCIĄ</v>
      </c>
      <c r="Y1007" t="str">
        <f>VLOOKUP(F1007,'[2]baza umowy'!A:AU,47,FALSE)</f>
        <v>spółka z ograniczoną odpowiedzialnością - małe przedsiębiorstwo</v>
      </c>
      <c r="Z1007" t="str">
        <f>VLOOKUP(F1007,'[2]baza umowy'!A:AW,49,FALSE)</f>
        <v>przedsiębiorca lub przedsiębiorstwo</v>
      </c>
      <c r="AA1007" t="str">
        <f>VLOOKUP(F1007,'[2]baza umowy'!A:AL,38,FALSE)</f>
        <v>8511013404</v>
      </c>
    </row>
    <row r="1008" spans="1:27" x14ac:dyDescent="0.25">
      <c r="A1008" t="str">
        <f>VLOOKUP(F1008,'[2]baza umowy'!A:B,2,FALSE)</f>
        <v>RPZP.01.00.00</v>
      </c>
      <c r="B1008" t="str">
        <f>VLOOKUP(F1008,'[2]baza umowy'!A:C,3,FALSE)</f>
        <v>RPZP.01.03.00</v>
      </c>
      <c r="C1008" t="str">
        <f>VLOOKUP(F1008,'[2]baza umowy'!A:D,4,FALSE)</f>
        <v>RPZP.01.03.02</v>
      </c>
      <c r="D1008" s="102" t="s">
        <v>10604</v>
      </c>
      <c r="E1008" s="103" t="str">
        <f>VLOOKUP(F1008,'[2]baza umowy'!A:E,5,FALSE)</f>
        <v>RPZP.01.03.02-32-127/11-03</v>
      </c>
      <c r="F1008" s="102" t="s">
        <v>10607</v>
      </c>
      <c r="G1008" s="89" t="e">
        <f>VLOOKUP(F1008,baza!G:G,1,FALSE)</f>
        <v>#N/A</v>
      </c>
      <c r="H1008" s="102" t="s">
        <v>21121</v>
      </c>
      <c r="I1008" s="104" t="s">
        <v>21122</v>
      </c>
      <c r="J1008" s="105" t="str">
        <f t="shared" si="30"/>
        <v>RPZP.01.03.02-32-127/11-01</v>
      </c>
      <c r="K1008" s="104" t="s">
        <v>21123</v>
      </c>
      <c r="L1008" s="102" t="s">
        <v>21124</v>
      </c>
      <c r="M1008" s="102" t="s">
        <v>10603</v>
      </c>
      <c r="N1008" s="102" t="s">
        <v>2018</v>
      </c>
      <c r="O1008" s="106" t="s">
        <v>10823</v>
      </c>
      <c r="P1008" s="92" t="str">
        <f>VLOOKUP(F1008,'[2]kiedy utworzył wop'!B:H,7,FALSE)</f>
        <v>2013-10-14</v>
      </c>
      <c r="Q1008" s="107" t="s">
        <v>12730</v>
      </c>
      <c r="R1008" s="108" t="str">
        <f t="shared" si="31"/>
        <v>2013</v>
      </c>
      <c r="S1008" s="109" t="s">
        <v>12589</v>
      </c>
      <c r="T1008" s="96">
        <f>VLOOKUP(F1008,'[2]dofinansowanie '!P:AI,20,FALSE)</f>
        <v>20000</v>
      </c>
      <c r="U1008" t="str">
        <f>VLOOKUP(F1008,'[2]baza umowy'!A:AJ,36,FALSE)</f>
        <v>00 Nie dotyczy</v>
      </c>
      <c r="V1008" t="str">
        <f>VLOOKUP(F1008,'[2]baza umowy'!H:AH,27,FALSE)</f>
        <v>05 Usługi w zakresie zaawansowanego wsparcia dla przedsiębiorstw i grup przedsiębiorstw</v>
      </c>
      <c r="W1008" t="str">
        <f>VLOOKUP(F1008,'[2]baza umowy'!H:AK,30,FALSE)</f>
        <v>06 Nieokreślony przemysł wytwórczy</v>
      </c>
      <c r="X1008" t="str">
        <f>VLOOKUP(F1008,'[2]baza umowy'!A:AM,39,FALSE)</f>
        <v>AGAT + SPÓŁKA Z OGRANICZONĄ ODPOWIEDZIALNOŚCIĄ</v>
      </c>
      <c r="Y1008" t="str">
        <f>VLOOKUP(F1008,'[2]baza umowy'!A:AU,47,FALSE)</f>
        <v>spółka z ograniczoną odpowiedzialnością - małe przedsiębiorstwo</v>
      </c>
      <c r="Z1008" t="str">
        <f>VLOOKUP(F1008,'[2]baza umowy'!A:AW,49,FALSE)</f>
        <v>przedsiębiorca lub przedsiębiorstwo</v>
      </c>
      <c r="AA1008" t="str">
        <f>VLOOKUP(F1008,'[2]baza umowy'!A:AL,38,FALSE)</f>
        <v>9552177942</v>
      </c>
    </row>
    <row r="1009" spans="1:27" x14ac:dyDescent="0.25">
      <c r="A1009" t="str">
        <f>VLOOKUP(F1009,'[2]baza umowy'!A:B,2,FALSE)</f>
        <v>RPZP.01.00.00</v>
      </c>
      <c r="B1009" t="str">
        <f>VLOOKUP(F1009,'[2]baza umowy'!A:C,3,FALSE)</f>
        <v>RPZP.01.01.00</v>
      </c>
      <c r="C1009" t="str">
        <f>VLOOKUP(F1009,'[2]baza umowy'!A:D,4,FALSE)</f>
        <v>RPZP.01.01.03</v>
      </c>
      <c r="D1009" s="102" t="s">
        <v>10819</v>
      </c>
      <c r="E1009" s="103" t="str">
        <f>VLOOKUP(F1009,'[2]baza umowy'!A:E,5,FALSE)</f>
        <v>RPZP.01.01.03-32-067/09-07</v>
      </c>
      <c r="F1009" s="102" t="s">
        <v>10822</v>
      </c>
      <c r="G1009" s="89" t="e">
        <f>VLOOKUP(F1009,baza!G:G,1,FALSE)</f>
        <v>#N/A</v>
      </c>
      <c r="H1009" s="102" t="s">
        <v>21125</v>
      </c>
      <c r="I1009" s="104" t="s">
        <v>10819</v>
      </c>
      <c r="J1009" s="105" t="str">
        <f t="shared" si="30"/>
        <v>RPZP.01.01.03-32-067/09-07</v>
      </c>
      <c r="K1009" s="104" t="s">
        <v>21126</v>
      </c>
      <c r="L1009" s="102" t="s">
        <v>21127</v>
      </c>
      <c r="M1009" s="102" t="s">
        <v>10826</v>
      </c>
      <c r="N1009" s="102" t="s">
        <v>10825</v>
      </c>
      <c r="O1009" s="106" t="s">
        <v>6386</v>
      </c>
      <c r="P1009" s="92" t="str">
        <f>VLOOKUP(F1009,'[2]kiedy utworzył wop'!B:H,7,FALSE)</f>
        <v>2013-10-14</v>
      </c>
      <c r="Q1009" s="107" t="s">
        <v>12730</v>
      </c>
      <c r="R1009" s="108" t="str">
        <f t="shared" si="31"/>
        <v>2013</v>
      </c>
      <c r="S1009" s="109" t="s">
        <v>12199</v>
      </c>
      <c r="T1009" s="96">
        <f>VLOOKUP(F1009,'[2]dofinansowanie '!P:AI,20,FALSE)</f>
        <v>3945584.08</v>
      </c>
      <c r="U1009" t="str">
        <f>VLOOKUP(F1009,'[2]baza umowy'!A:AJ,36,FALSE)</f>
        <v>05 Obszary wiejskie (poza obszarami górskimi, wyspami lub o niskiej i bardzo niskiej gęstości zaludnienia)</v>
      </c>
      <c r="V1009" t="str">
        <f>VLOOKUP(F1009,'[2]baza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09" t="str">
        <f>VLOOKUP(F1009,'[2]baza umowy'!H:AK,30,FALSE)</f>
        <v>06 Nieokreślony przemysł wytwórczy</v>
      </c>
      <c r="X1009" t="str">
        <f>VLOOKUP(F1009,'[2]baza umowy'!A:AM,39,FALSE)</f>
        <v>KJB KRZYSZTOF BAŁAMĄCEK</v>
      </c>
      <c r="Y1009" t="str">
        <f>VLOOKUP(F1009,'[2]baza umowy'!A:AU,47,FALSE)</f>
        <v>osoba fizyczna prowadząca działalność gospodarczą - mikro przedsiębiorstwo</v>
      </c>
      <c r="Z1009" t="str">
        <f>VLOOKUP(F1009,'[2]baza umowy'!A:AW,49,FALSE)</f>
        <v>przedsiębiorca lub przedsiębiorstwo</v>
      </c>
      <c r="AA1009" t="str">
        <f>VLOOKUP(F1009,'[2]baza umowy'!A:AL,38,FALSE)</f>
        <v>9551935524</v>
      </c>
    </row>
    <row r="1010" spans="1:27" x14ac:dyDescent="0.25">
      <c r="A1010" t="str">
        <f>VLOOKUP(F1010,'[2]baza umowy'!A:B,2,FALSE)</f>
        <v>RPZP.01.00.00</v>
      </c>
      <c r="B1010" t="str">
        <f>VLOOKUP(F1010,'[2]baza umowy'!A:C,3,FALSE)</f>
        <v>RPZP.01.01.00</v>
      </c>
      <c r="C1010" t="str">
        <f>VLOOKUP(F1010,'[2]baza umowy'!A:D,4,FALSE)</f>
        <v>RPZP.01.01.01</v>
      </c>
      <c r="D1010" s="102" t="s">
        <v>12164</v>
      </c>
      <c r="E1010" s="103" t="str">
        <f>VLOOKUP(F1010,'[2]baza umowy'!A:E,5,FALSE)</f>
        <v>RPZP.01.01.01-32-233/10-02</v>
      </c>
      <c r="F1010" s="102" t="s">
        <v>12167</v>
      </c>
      <c r="G1010" s="89" t="e">
        <f>VLOOKUP(F1010,baza!G:G,1,FALSE)</f>
        <v>#N/A</v>
      </c>
      <c r="H1010" s="102" t="s">
        <v>21128</v>
      </c>
      <c r="I1010" s="104" t="s">
        <v>21129</v>
      </c>
      <c r="J1010" s="105" t="str">
        <f t="shared" si="30"/>
        <v>RPZP.01.01.01-32-233/10-03</v>
      </c>
      <c r="K1010" s="104" t="s">
        <v>21130</v>
      </c>
      <c r="L1010" s="102" t="s">
        <v>21131</v>
      </c>
      <c r="M1010" s="102" t="s">
        <v>12171</v>
      </c>
      <c r="N1010" s="102" t="s">
        <v>12170</v>
      </c>
      <c r="O1010" s="106" t="s">
        <v>4088</v>
      </c>
      <c r="P1010" s="92" t="str">
        <f>VLOOKUP(F1010,'[2]kiedy utworzył wop'!B:H,7,FALSE)</f>
        <v>2013-10-16</v>
      </c>
      <c r="Q1010" s="107" t="s">
        <v>12730</v>
      </c>
      <c r="R1010" s="108" t="str">
        <f t="shared" si="31"/>
        <v>2013</v>
      </c>
      <c r="S1010" s="109" t="s">
        <v>12197</v>
      </c>
      <c r="T1010" s="96">
        <f>VLOOKUP(F1010,'[2]dofinansowanie '!P:AI,20,FALSE)</f>
        <v>119999.98</v>
      </c>
      <c r="U1010" t="str">
        <f>VLOOKUP(F1010,'[2]baza umowy'!A:AJ,36,FALSE)</f>
        <v>01 Obszar miejski</v>
      </c>
      <c r="V1010" t="str">
        <f>VLOOKUP(F1010,'[2]baza umowy'!H:AH,27,FALSE)</f>
        <v>08 Inne inwestycje w przedsiębiorstwa</v>
      </c>
      <c r="W1010" t="str">
        <f>VLOOKUP(F1010,'[2]baza umowy'!H:AK,30,FALSE)</f>
        <v>19 Działalność w zakresie ochrony zdrowia ludzkiego</v>
      </c>
      <c r="X1010" t="str">
        <f>VLOOKUP(F1010,'[2]baza umowy'!A:AM,39,FALSE)</f>
        <v>Przychodnia Medycyny Rodzinnej „Szafera” spółka cywilna Małgorzata Kowalczyk-Kram, Małgorzata Ostrowska-Iwaniuk, Magdalena Tomaszewska-Pacewicz, Beata Wojtczak</v>
      </c>
      <c r="Y1010" t="str">
        <f>VLOOKUP(F1010,'[2]baza umowy'!A:AU,47,FALSE)</f>
        <v>spółka cywilna prowadząca działalność w oparciu o umowę zawartą na podstawie KC - mikro przedsiębiorstwo</v>
      </c>
      <c r="Z1010" t="str">
        <f>VLOOKUP(F1010,'[2]baza umowy'!A:AW,49,FALSE)</f>
        <v>przedsiębiorca lub przedsiębiorstwo</v>
      </c>
      <c r="AA1010" t="str">
        <f>VLOOKUP(F1010,'[2]baza umowy'!A:AL,38,FALSE)</f>
        <v>9551414831</v>
      </c>
    </row>
    <row r="1011" spans="1:27" x14ac:dyDescent="0.25">
      <c r="A1011" t="str">
        <f>VLOOKUP(F1011,'[2]baza umowy'!A:B,2,FALSE)</f>
        <v>RPZP.04.00.00</v>
      </c>
      <c r="B1011" t="str">
        <f>VLOOKUP(F1011,'[2]baza umowy'!A:C,3,FALSE)</f>
        <v>RPZP.04.05.00</v>
      </c>
      <c r="C1011" t="str">
        <f>VLOOKUP(F1011,'[2]baza umowy'!A:D,4,FALSE)</f>
        <v>RPZP.04.05.02</v>
      </c>
      <c r="D1011" s="102" t="s">
        <v>11240</v>
      </c>
      <c r="E1011" s="103" t="str">
        <f>VLOOKUP(F1011,'[2]baza umowy'!A:E,5,FALSE)</f>
        <v>RPZP.04.05.02-32-027/10-03</v>
      </c>
      <c r="F1011" s="102" t="s">
        <v>11243</v>
      </c>
      <c r="G1011" s="89" t="e">
        <f>VLOOKUP(F1011,baza!G:G,1,FALSE)</f>
        <v>#N/A</v>
      </c>
      <c r="H1011" s="102" t="s">
        <v>21132</v>
      </c>
      <c r="I1011" s="104" t="s">
        <v>21133</v>
      </c>
      <c r="J1011" s="105" t="str">
        <f t="shared" si="30"/>
        <v>RPZP.04.05.02-32-027/10-02</v>
      </c>
      <c r="K1011" s="104" t="s">
        <v>21134</v>
      </c>
      <c r="L1011" s="102" t="s">
        <v>21135</v>
      </c>
      <c r="M1011" s="102" t="s">
        <v>1074</v>
      </c>
      <c r="N1011" s="102" t="s">
        <v>1073</v>
      </c>
      <c r="O1011" s="106" t="s">
        <v>7131</v>
      </c>
      <c r="P1011" s="92" t="str">
        <f>VLOOKUP(F1011,'[2]kiedy utworzył wop'!B:H,7,FALSE)</f>
        <v>2013-10-17</v>
      </c>
      <c r="Q1011" s="107" t="s">
        <v>12730</v>
      </c>
      <c r="R1011" s="108" t="str">
        <f t="shared" si="31"/>
        <v>2013</v>
      </c>
      <c r="S1011" s="109" t="s">
        <v>14916</v>
      </c>
      <c r="T1011" s="96">
        <f>VLOOKUP(F1011,'[2]dofinansowanie '!P:AI,20,FALSE)</f>
        <v>648040.5</v>
      </c>
      <c r="U1011" t="str">
        <f>VLOOKUP(F1011,'[2]baza umowy'!A:AJ,36,FALSE)</f>
        <v>01 Obszar miejski</v>
      </c>
      <c r="V1011" t="str">
        <f>VLOOKUP(F1011,'[2]baza umowy'!H:AH,27,FALSE)</f>
        <v>53 Zapobieganie zagrożeniom (w tym opracowanie i wdrażanie planów i instrumentów zapobiegania i zarządzania zagrożeniami naturalnym i technologicznym)</v>
      </c>
      <c r="W1011" t="str">
        <f>VLOOKUP(F1011,'[2]baza umowy'!H:AK,30,FALSE)</f>
        <v>21 Działalność związana ze środowiskiem naturalnym</v>
      </c>
      <c r="X1011" t="str">
        <f>VLOOKUP(F1011,'[2]baza umowy'!A:AM,39,FALSE)</f>
        <v>Gmina Miasto Szczecin</v>
      </c>
      <c r="Y1011" t="str">
        <f>VLOOKUP(F1011,'[2]baza umowy'!A:AU,47,FALSE)</f>
        <v>wspólnota samorządowa</v>
      </c>
      <c r="Z1011" t="str">
        <f>VLOOKUP(F1011,'[2]baza umowy'!A:AW,49,FALSE)</f>
        <v>jednostka samorządu terytorialnego, związek lub stowarzyszenie jst</v>
      </c>
      <c r="AA1011" t="str">
        <f>VLOOKUP(F1011,'[2]baza umowy'!A:AL,38,FALSE)</f>
        <v>8510309410</v>
      </c>
    </row>
    <row r="1012" spans="1:27" x14ac:dyDescent="0.25">
      <c r="A1012" t="str">
        <f>VLOOKUP(F1012,'[2]baza umowy'!A:B,2,FALSE)</f>
        <v>RPZP.01.00.00</v>
      </c>
      <c r="B1012" t="str">
        <f>VLOOKUP(F1012,'[2]baza umowy'!A:C,3,FALSE)</f>
        <v>RPZP.01.03.00</v>
      </c>
      <c r="C1012" t="str">
        <f>VLOOKUP(F1012,'[2]baza umowy'!A:D,4,FALSE)</f>
        <v>RPZP.01.03.02</v>
      </c>
      <c r="D1012" s="102" t="s">
        <v>6971</v>
      </c>
      <c r="E1012" s="103" t="str">
        <f>VLOOKUP(F1012,'[2]baza umowy'!A:E,5,FALSE)</f>
        <v>RPZP.01.03.02-32-017/11-01</v>
      </c>
      <c r="F1012" s="102" t="s">
        <v>6974</v>
      </c>
      <c r="G1012" s="89" t="e">
        <f>VLOOKUP(F1012,baza!G:G,1,FALSE)</f>
        <v>#N/A</v>
      </c>
      <c r="H1012" s="102" t="s">
        <v>21136</v>
      </c>
      <c r="I1012" s="104" t="s">
        <v>6971</v>
      </c>
      <c r="J1012" s="105" t="str">
        <f t="shared" si="30"/>
        <v>RPZP.01.03.02-32-017/11-01</v>
      </c>
      <c r="K1012" s="104" t="s">
        <v>21137</v>
      </c>
      <c r="L1012" s="102" t="s">
        <v>21138</v>
      </c>
      <c r="M1012" s="102" t="s">
        <v>6977</v>
      </c>
      <c r="N1012" s="102" t="s">
        <v>6976</v>
      </c>
      <c r="O1012" s="106" t="s">
        <v>10831</v>
      </c>
      <c r="P1012" s="92" t="str">
        <f>VLOOKUP(F1012,'[2]kiedy utworzył wop'!B:H,7,FALSE)</f>
        <v>2013-10-17</v>
      </c>
      <c r="Q1012" s="107" t="s">
        <v>12730</v>
      </c>
      <c r="R1012" s="108" t="str">
        <f t="shared" si="31"/>
        <v>2013</v>
      </c>
      <c r="S1012" s="109" t="s">
        <v>12197</v>
      </c>
      <c r="T1012" s="96">
        <f>VLOOKUP(F1012,'[2]dofinansowanie '!P:AI,20,FALSE)</f>
        <v>6950</v>
      </c>
      <c r="U1012" t="str">
        <f>VLOOKUP(F1012,'[2]baza umowy'!A:AJ,36,FALSE)</f>
        <v>00 Nie dotyczy</v>
      </c>
      <c r="V1012" t="str">
        <f>VLOOKUP(F1012,'[2]baza umowy'!H:AH,27,FALSE)</f>
        <v>05 Usługi w zakresie zaawansowanego wsparcia dla przedsiębiorstw i grup przedsiębiorstw</v>
      </c>
      <c r="W1012" t="str">
        <f>VLOOKUP(F1012,'[2]baza umowy'!H:AK,30,FALSE)</f>
        <v>12 Budownictwo</v>
      </c>
      <c r="X1012" t="str">
        <f>VLOOKUP(F1012,'[2]baza umowy'!A:AM,39,FALSE)</f>
        <v>"INFINIO" Sp. z o.o.</v>
      </c>
      <c r="Y1012" t="str">
        <f>VLOOKUP(F1012,'[2]baza umowy'!A:AU,47,FALSE)</f>
        <v>spółka z ograniczoną odpowiedzialnością - małe przedsiębiorstwo</v>
      </c>
      <c r="Z1012" t="str">
        <f>VLOOKUP(F1012,'[2]baza umowy'!A:AW,49,FALSE)</f>
        <v>przedsiębiorca lub przedsiębiorstwo</v>
      </c>
      <c r="AA1012" t="str">
        <f>VLOOKUP(F1012,'[2]baza umowy'!A:AL,38,FALSE)</f>
        <v>6692479340</v>
      </c>
    </row>
    <row r="1013" spans="1:27" x14ac:dyDescent="0.25">
      <c r="A1013" t="str">
        <f>VLOOKUP(F1013,'[2]baza umowy'!A:B,2,FALSE)</f>
        <v>RPZP.02.00.00</v>
      </c>
      <c r="B1013" t="str">
        <f>VLOOKUP(F1013,'[2]baza umowy'!A:C,3,FALSE)</f>
        <v>RPZP.02.01.00</v>
      </c>
      <c r="C1013" t="str">
        <f>VLOOKUP(F1013,'[2]baza umowy'!A:D,4,FALSE)</f>
        <v>RPZP.02.01.01</v>
      </c>
      <c r="D1013" s="102" t="s">
        <v>12307</v>
      </c>
      <c r="E1013" s="103" t="str">
        <f>VLOOKUP(F1013,'[2]baza umowy'!A:E,5,FALSE)</f>
        <v>RPZP.02.01.01-32-004/12-01</v>
      </c>
      <c r="F1013" s="102" t="s">
        <v>12310</v>
      </c>
      <c r="G1013" s="89" t="e">
        <f>VLOOKUP(F1013,baza!G:G,1,FALSE)</f>
        <v>#N/A</v>
      </c>
      <c r="H1013" s="102" t="s">
        <v>21139</v>
      </c>
      <c r="I1013" s="104" t="s">
        <v>21140</v>
      </c>
      <c r="J1013" s="105" t="str">
        <f t="shared" si="30"/>
        <v>RPZP.02.01.01-32-004/12-02</v>
      </c>
      <c r="K1013" s="104" t="s">
        <v>21141</v>
      </c>
      <c r="L1013" s="102" t="s">
        <v>21142</v>
      </c>
      <c r="M1013" s="102" t="s">
        <v>70</v>
      </c>
      <c r="N1013" s="102" t="s">
        <v>69</v>
      </c>
      <c r="O1013" s="106" t="s">
        <v>11419</v>
      </c>
      <c r="P1013" s="92" t="str">
        <f>VLOOKUP(F1013,'[2]kiedy utworzył wop'!B:H,7,FALSE)</f>
        <v>2013-10-17</v>
      </c>
      <c r="Q1013" s="107" t="s">
        <v>12730</v>
      </c>
      <c r="R1013" s="108" t="str">
        <f t="shared" si="31"/>
        <v>2013</v>
      </c>
      <c r="S1013" s="109" t="s">
        <v>12589</v>
      </c>
      <c r="T1013" s="96">
        <f>VLOOKUP(F1013,'[2]dofinansowanie '!P:AI,20,FALSE)</f>
        <v>12464164.560000001</v>
      </c>
      <c r="U1013" t="str">
        <f>VLOOKUP(F1013,'[2]baza umowy'!A:AJ,36,FALSE)</f>
        <v>01 Obszar miejski</v>
      </c>
      <c r="V1013" t="str">
        <f>VLOOKUP(F1013,'[2]baza umowy'!H:AH,27,FALSE)</f>
        <v>23 Drogi regionalne/lokalne</v>
      </c>
      <c r="W1013" t="str">
        <f>VLOOKUP(F1013,'[2]baza umowy'!H:AK,30,FALSE)</f>
        <v>00 Nie dotyczy</v>
      </c>
      <c r="X1013" t="str">
        <f>VLOOKUP(F1013,'[2]baza umowy'!A:AM,39,FALSE)</f>
        <v>Województwo Zachodniopomorskie</v>
      </c>
      <c r="Y1013" t="str">
        <f>VLOOKUP(F1013,'[2]baza umowy'!A:AU,47,FALSE)</f>
        <v>wspólnota samorządowa - województwo</v>
      </c>
      <c r="Z1013" t="str">
        <f>VLOOKUP(F1013,'[2]baza umowy'!A:AW,49,FALSE)</f>
        <v>Jednostka samorządu terytorialnego</v>
      </c>
      <c r="AA1013" t="str">
        <f>VLOOKUP(F1013,'[2]baza umowy'!A:AL,38,FALSE)</f>
        <v>8512871498</v>
      </c>
    </row>
    <row r="1014" spans="1:27" x14ac:dyDescent="0.25">
      <c r="A1014" t="str">
        <f>VLOOKUP(F1014,'[2]baza umowy'!A:B,2,FALSE)</f>
        <v>RPZP.04.00.00</v>
      </c>
      <c r="B1014" t="str">
        <f>VLOOKUP(F1014,'[2]baza umowy'!A:C,3,FALSE)</f>
        <v>RPZP.04.02.00</v>
      </c>
      <c r="C1014">
        <f>VLOOKUP(F1014,'[2]baza umowy'!A:D,4,FALSE)</f>
        <v>0</v>
      </c>
      <c r="D1014" s="102" t="s">
        <v>8427</v>
      </c>
      <c r="E1014" s="103" t="str">
        <f>VLOOKUP(F1014,'[2]baza umowy'!A:E,5,FALSE)</f>
        <v>RPZP.04.02.00-32-004/10-02</v>
      </c>
      <c r="F1014" s="102" t="s">
        <v>8430</v>
      </c>
      <c r="G1014" s="89" t="e">
        <f>VLOOKUP(F1014,baza!G:G,1,FALSE)</f>
        <v>#N/A</v>
      </c>
      <c r="H1014" s="102" t="s">
        <v>21143</v>
      </c>
      <c r="I1014" s="104" t="s">
        <v>21144</v>
      </c>
      <c r="J1014" s="105" t="str">
        <f t="shared" si="30"/>
        <v>RPZP.04.02.00-32-004/10-01</v>
      </c>
      <c r="K1014" s="104" t="s">
        <v>21145</v>
      </c>
      <c r="L1014" s="102" t="s">
        <v>21146</v>
      </c>
      <c r="M1014" s="102" t="s">
        <v>1074</v>
      </c>
      <c r="N1014" s="102" t="s">
        <v>1073</v>
      </c>
      <c r="O1014" s="106" t="s">
        <v>11736</v>
      </c>
      <c r="P1014" s="92" t="str">
        <f>VLOOKUP(F1014,'[2]kiedy utworzył wop'!B:H,7,FALSE)</f>
        <v>2013-10-18</v>
      </c>
      <c r="Q1014" s="107" t="s">
        <v>12730</v>
      </c>
      <c r="R1014" s="108" t="str">
        <f t="shared" si="31"/>
        <v>2013</v>
      </c>
      <c r="S1014" s="109" t="s">
        <v>12589</v>
      </c>
      <c r="T1014" s="96">
        <f>VLOOKUP(F1014,'[2]dofinansowanie '!P:AI,20,FALSE)</f>
        <v>317491.86</v>
      </c>
      <c r="U1014" t="str">
        <f>VLOOKUP(F1014,'[2]baza umowy'!A:AJ,36,FALSE)</f>
        <v>01 Obszar miejski</v>
      </c>
      <c r="V1014" t="str">
        <f>VLOOKUP(F1014,'[2]baza umowy'!H:AH,27,FALSE)</f>
        <v>44 Gospodarka odpadami komunalnymi i przemysłowymi</v>
      </c>
      <c r="W1014" t="str">
        <f>VLOOKUP(F1014,'[2]baza umowy'!H:AK,30,FALSE)</f>
        <v>21 Działalność związana ze środowiskiem naturalnym</v>
      </c>
      <c r="X1014" t="str">
        <f>VLOOKUP(F1014,'[2]baza umowy'!A:AM,39,FALSE)</f>
        <v>Gmina Miasto Szczecin</v>
      </c>
      <c r="Y1014" t="str">
        <f>VLOOKUP(F1014,'[2]baza umowy'!A:AU,47,FALSE)</f>
        <v>wspólnota samorządowa</v>
      </c>
      <c r="Z1014" t="str">
        <f>VLOOKUP(F1014,'[2]baza umowy'!A:AW,49,FALSE)</f>
        <v>jednostka samorządu terytorialnego, związek lub stowarzyszenie jst</v>
      </c>
      <c r="AA1014" t="str">
        <f>VLOOKUP(F1014,'[2]baza umowy'!A:AL,38,FALSE)</f>
        <v>8510309410</v>
      </c>
    </row>
    <row r="1015" spans="1:27" x14ac:dyDescent="0.25">
      <c r="A1015" t="str">
        <f>VLOOKUP(F1015,'[2]baza umowy'!A:B,2,FALSE)</f>
        <v>RPZP.01.00.00</v>
      </c>
      <c r="B1015" t="str">
        <f>VLOOKUP(F1015,'[2]baza umowy'!A:C,3,FALSE)</f>
        <v>RPZP.01.03.00</v>
      </c>
      <c r="C1015" t="str">
        <f>VLOOKUP(F1015,'[2]baza umowy'!A:D,4,FALSE)</f>
        <v>RPZP.01.03.02</v>
      </c>
      <c r="D1015" s="102" t="s">
        <v>21147</v>
      </c>
      <c r="E1015" s="103" t="str">
        <f>VLOOKUP(F1015,'[2]baza umowy'!A:E,5,FALSE)</f>
        <v>RPZP.01.03.02-32-125/11-04</v>
      </c>
      <c r="F1015" s="102" t="s">
        <v>10894</v>
      </c>
      <c r="G1015" s="89" t="e">
        <f>VLOOKUP(F1015,baza!G:G,1,FALSE)</f>
        <v>#N/A</v>
      </c>
      <c r="H1015" s="102" t="s">
        <v>21148</v>
      </c>
      <c r="I1015" s="104" t="s">
        <v>21149</v>
      </c>
      <c r="J1015" s="105" t="str">
        <f t="shared" si="30"/>
        <v>RPZP.01.03.02-32-125/11-01</v>
      </c>
      <c r="K1015" s="104" t="s">
        <v>21150</v>
      </c>
      <c r="L1015" s="102" t="s">
        <v>21151</v>
      </c>
      <c r="M1015" s="102" t="s">
        <v>9502</v>
      </c>
      <c r="N1015" s="102" t="s">
        <v>9501</v>
      </c>
      <c r="O1015" s="106" t="s">
        <v>11248</v>
      </c>
      <c r="P1015" s="92" t="str">
        <f>VLOOKUP(F1015,'[2]kiedy utworzył wop'!B:H,7,FALSE)</f>
        <v>2013-10-21</v>
      </c>
      <c r="Q1015" s="107" t="s">
        <v>12730</v>
      </c>
      <c r="R1015" s="108" t="str">
        <f t="shared" si="31"/>
        <v>2013</v>
      </c>
      <c r="S1015" s="109" t="s">
        <v>12197</v>
      </c>
      <c r="T1015" s="96">
        <f>VLOOKUP(F1015,'[2]dofinansowanie '!P:AI,20,FALSE)</f>
        <v>17715.41</v>
      </c>
      <c r="U1015" t="str">
        <f>VLOOKUP(F1015,'[2]baza umowy'!A:AJ,36,FALSE)</f>
        <v>00 Nie dotyczy</v>
      </c>
      <c r="V1015" t="str">
        <f>VLOOKUP(F1015,'[2]baza umowy'!H:AH,27,FALSE)</f>
        <v>05 Usługi w zakresie zaawansowanego wsparcia dla przedsiębiorstw i grup przedsiębiorstw</v>
      </c>
      <c r="W1015" t="str">
        <f>VLOOKUP(F1015,'[2]baza umowy'!H:AK,30,FALSE)</f>
        <v>06 Nieokreślony przemysł wytwórczy</v>
      </c>
      <c r="X1015" t="str">
        <f>VLOOKUP(F1015,'[2]baza umowy'!A:AM,39,FALSE)</f>
        <v>PLASTMOROZ Sp. z o.o. s.k.</v>
      </c>
      <c r="Y1015" t="str">
        <f>VLOOKUP(F1015,'[2]baza umowy'!A:AU,47,FALSE)</f>
        <v>osoba fizyczna prowadząca działalność gospodarczą - mikro przedsiębiorstwo</v>
      </c>
      <c r="Z1015" t="str">
        <f>VLOOKUP(F1015,'[2]baza umowy'!A:AW,49,FALSE)</f>
        <v>przedsiębiorca lub przedsiębiorstwo</v>
      </c>
      <c r="AA1015" t="str">
        <f>VLOOKUP(F1015,'[2]baza umowy'!A:AL,38,FALSE)</f>
        <v>6722077854</v>
      </c>
    </row>
    <row r="1016" spans="1:27" x14ac:dyDescent="0.25">
      <c r="A1016" t="str">
        <f>VLOOKUP(F1016,'[2]baza umowy'!A:B,2,FALSE)</f>
        <v>RPZP.01.00.00</v>
      </c>
      <c r="B1016" t="str">
        <f>VLOOKUP(F1016,'[2]baza umowy'!A:C,3,FALSE)</f>
        <v>RPZP.01.03.00</v>
      </c>
      <c r="C1016" t="str">
        <f>VLOOKUP(F1016,'[2]baza umowy'!A:D,4,FALSE)</f>
        <v>RPZP.01.03.01</v>
      </c>
      <c r="D1016" s="102"/>
      <c r="E1016" s="103" t="str">
        <f>VLOOKUP(F1016,'[2]baza umowy'!A:E,5,FALSE)</f>
        <v>RPZP.01.03.01-32-032/12-03</v>
      </c>
      <c r="F1016" s="102" t="s">
        <v>12181</v>
      </c>
      <c r="G1016" s="89" t="e">
        <f>VLOOKUP(F1016,baza!G:G,1,FALSE)</f>
        <v>#N/A</v>
      </c>
      <c r="H1016" s="102" t="s">
        <v>21152</v>
      </c>
      <c r="I1016" s="104" t="s">
        <v>21153</v>
      </c>
      <c r="J1016" s="105" t="str">
        <f t="shared" si="30"/>
        <v>RPZP.01.03.01-32-032/12-01</v>
      </c>
      <c r="K1016" s="104" t="s">
        <v>21154</v>
      </c>
      <c r="L1016" s="102" t="s">
        <v>21155</v>
      </c>
      <c r="M1016" s="102" t="s">
        <v>12186</v>
      </c>
      <c r="N1016" s="102" t="s">
        <v>12185</v>
      </c>
      <c r="O1016" s="106" t="s">
        <v>5578</v>
      </c>
      <c r="P1016" s="92" t="str">
        <f>VLOOKUP(F1016,'[2]kiedy utworzył wop'!B:H,7,FALSE)</f>
        <v>2013-10-21</v>
      </c>
      <c r="Q1016" s="107" t="s">
        <v>12730</v>
      </c>
      <c r="R1016" s="108" t="str">
        <f t="shared" si="31"/>
        <v>2013</v>
      </c>
      <c r="S1016" s="109" t="s">
        <v>14001</v>
      </c>
      <c r="T1016" s="96">
        <f>VLOOKUP(F1016,'[2]dofinansowanie '!P:AI,20,FALSE)</f>
        <v>40000</v>
      </c>
      <c r="U1016" t="str">
        <f>VLOOKUP(F1016,'[2]baza umowy'!A:AJ,36,FALSE)</f>
        <v>01 Obszar miejski</v>
      </c>
      <c r="V1016" t="str">
        <f>VLOOKUP(F1016,'[2]baza umowy'!H:AH,27,FALSE)</f>
        <v>05 Usługi w zakresie zaawansowanego wsparcia dla przedsiębiorstw i grup przedsiębiorstw</v>
      </c>
      <c r="W1016" t="str">
        <f>VLOOKUP(F1016,'[2]baza umowy'!H:AK,30,FALSE)</f>
        <v>12 Budownictwo</v>
      </c>
      <c r="X1016" t="str">
        <f>VLOOKUP(F1016,'[2]baza umowy'!A:AM,39,FALSE)</f>
        <v>Mont - Bud Spółka z Ograniczoną Odpowiedzialnością</v>
      </c>
      <c r="Y1016" t="str">
        <f>VLOOKUP(F1016,'[2]baza umowy'!A:AU,47,FALSE)</f>
        <v>spółka z ograniczoną odpowiedzialnością - małe przedsiębiorstwo</v>
      </c>
      <c r="Z1016" t="str">
        <f>VLOOKUP(F1016,'[2]baza umowy'!A:AW,49,FALSE)</f>
        <v>przedsiębiorca lub przedsiębiorstwo</v>
      </c>
      <c r="AA1016" t="str">
        <f>VLOOKUP(F1016,'[2]baza umowy'!A:AL,38,FALSE)</f>
        <v>8542015002</v>
      </c>
    </row>
    <row r="1017" spans="1:27" x14ac:dyDescent="0.25">
      <c r="A1017" t="str">
        <f>VLOOKUP(F1017,'[2]baza umowy'!A:B,2,FALSE)</f>
        <v>RPZP.01.00.00</v>
      </c>
      <c r="B1017" t="str">
        <f>VLOOKUP(F1017,'[2]baza umowy'!A:C,3,FALSE)</f>
        <v>RPZP.01.01.00</v>
      </c>
      <c r="C1017" t="str">
        <f>VLOOKUP(F1017,'[2]baza umowy'!A:D,4,FALSE)</f>
        <v>RPZP.01.01.03</v>
      </c>
      <c r="D1017" s="102" t="s">
        <v>11643</v>
      </c>
      <c r="E1017" s="103" t="str">
        <f>VLOOKUP(F1017,'[2]baza umowy'!A:E,5,FALSE)</f>
        <v>RPZP.01.01.03-32-003/10-04</v>
      </c>
      <c r="F1017" s="102" t="s">
        <v>11646</v>
      </c>
      <c r="G1017" s="89" t="e">
        <f>VLOOKUP(F1017,baza!G:G,1,FALSE)</f>
        <v>#N/A</v>
      </c>
      <c r="H1017" s="102" t="s">
        <v>21156</v>
      </c>
      <c r="I1017" s="104" t="s">
        <v>21157</v>
      </c>
      <c r="J1017" s="105" t="str">
        <f t="shared" si="30"/>
        <v>RPZP.01.01.03-32-003/10-08</v>
      </c>
      <c r="K1017" s="104" t="s">
        <v>21158</v>
      </c>
      <c r="L1017" s="102">
        <v>526131138</v>
      </c>
      <c r="M1017" s="102" t="s">
        <v>11648</v>
      </c>
      <c r="N1017" s="102" t="s">
        <v>6069</v>
      </c>
      <c r="O1017" s="106" t="s">
        <v>11248</v>
      </c>
      <c r="P1017" s="92" t="str">
        <f>VLOOKUP(F1017,'[2]kiedy utworzył wop'!B:H,7,FALSE)</f>
        <v>2013-10-21</v>
      </c>
      <c r="Q1017" s="107" t="s">
        <v>12730</v>
      </c>
      <c r="R1017" s="108" t="str">
        <f t="shared" si="31"/>
        <v>2013</v>
      </c>
      <c r="S1017" s="109" t="s">
        <v>12197</v>
      </c>
      <c r="T1017" s="96">
        <f>VLOOKUP(F1017,'[2]dofinansowanie '!P:AI,20,FALSE)</f>
        <v>3975229.36</v>
      </c>
      <c r="U1017" t="str">
        <f>VLOOKUP(F1017,'[2]baza umowy'!A:AJ,36,FALSE)</f>
        <v>01 Obszar miejski</v>
      </c>
      <c r="V1017" t="str">
        <f>VLOOKUP(F1017,'[2]baza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17" t="str">
        <f>VLOOKUP(F1017,'[2]baza umowy'!H:AK,30,FALSE)</f>
        <v>06 Nieokreślony przemysł wytwórczy</v>
      </c>
      <c r="X1017" t="str">
        <f>VLOOKUP(F1017,'[2]baza umowy'!A:AM,39,FALSE)</f>
        <v>Q4GLASS, ABJ INVESTORS SPÓŁKA Z OGRANICZONĄ ODPOWIEDZIALNOŚCIĄ SPÓŁKA KOMANDYTOWA</v>
      </c>
      <c r="Y1017" t="str">
        <f>VLOOKUP(F1017,'[2]baza umowy'!A:AU,47,FALSE)</f>
        <v>spółka komandytowa - mikro przedsiębiorstwo</v>
      </c>
      <c r="Z1017" t="str">
        <f>VLOOKUP(F1017,'[2]baza umowy'!A:AW,49,FALSE)</f>
        <v>przedsiębiorca lub przedsiębiorstwo</v>
      </c>
      <c r="AA1017" t="str">
        <f>VLOOKUP(F1017,'[2]baza umowy'!A:AL,38,FALSE)</f>
        <v>4990580109</v>
      </c>
    </row>
    <row r="1018" spans="1:27" x14ac:dyDescent="0.25">
      <c r="A1018" t="str">
        <f>VLOOKUP(F1018,'[2]baza umowy'!A:B,2,FALSE)</f>
        <v>RPZP.01.00.00</v>
      </c>
      <c r="B1018" t="str">
        <f>VLOOKUP(F1018,'[2]baza umowy'!A:C,3,FALSE)</f>
        <v>RPZP.01.01.00</v>
      </c>
      <c r="C1018" t="str">
        <f>VLOOKUP(F1018,'[2]baza umowy'!A:D,4,FALSE)</f>
        <v>RPZP.01.01.03</v>
      </c>
      <c r="D1018" s="102" t="s">
        <v>12898</v>
      </c>
      <c r="E1018" s="103" t="str">
        <f>VLOOKUP(F1018,'[2]baza umowy'!A:E,5,FALSE)</f>
        <v>RPZP.01.01.03-32-007/10-08</v>
      </c>
      <c r="F1018" s="102" t="s">
        <v>12901</v>
      </c>
      <c r="G1018" s="89" t="e">
        <f>VLOOKUP(F1018,baza!G:G,1,FALSE)</f>
        <v>#N/A</v>
      </c>
      <c r="H1018" s="102" t="s">
        <v>21159</v>
      </c>
      <c r="I1018" s="104" t="s">
        <v>21160</v>
      </c>
      <c r="J1018" s="105" t="str">
        <f t="shared" si="30"/>
        <v>RPZP.01.01.03-32-007/10-04</v>
      </c>
      <c r="K1018" s="104" t="s">
        <v>21161</v>
      </c>
      <c r="L1018" s="102" t="s">
        <v>21162</v>
      </c>
      <c r="M1018" s="102" t="s">
        <v>12904</v>
      </c>
      <c r="N1018" s="102" t="s">
        <v>12903</v>
      </c>
      <c r="O1018" s="106" t="s">
        <v>5578</v>
      </c>
      <c r="P1018" s="92" t="str">
        <f>VLOOKUP(F1018,'[2]kiedy utworzył wop'!B:H,7,FALSE)</f>
        <v>2013-10-22</v>
      </c>
      <c r="Q1018" s="107" t="s">
        <v>12730</v>
      </c>
      <c r="R1018" s="108" t="str">
        <f t="shared" si="31"/>
        <v>2013</v>
      </c>
      <c r="S1018" s="109" t="s">
        <v>12197</v>
      </c>
      <c r="T1018" s="96">
        <f>VLOOKUP(F1018,'[2]dofinansowanie '!P:AI,20,FALSE)</f>
        <v>80890.47</v>
      </c>
      <c r="U1018" t="str">
        <f>VLOOKUP(F1018,'[2]baza umowy'!A:AJ,36,FALSE)</f>
        <v>01 Obszar miejski</v>
      </c>
      <c r="V1018" t="str">
        <f>VLOOKUP(F1018,'[2]baza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18" t="str">
        <f>VLOOKUP(F1018,'[2]baza umowy'!H:AK,30,FALSE)</f>
        <v>22 Inne niewyszczególnione usługi</v>
      </c>
      <c r="X1018" t="str">
        <f>VLOOKUP(F1018,'[2]baza umowy'!A:AM,39,FALSE)</f>
        <v>Q-Systems-Center Danuta Wojciechowska</v>
      </c>
      <c r="Y1018" t="str">
        <f>VLOOKUP(F1018,'[2]baza umowy'!A:AU,47,FALSE)</f>
        <v>osoba fizyczna prowadząca działalność gospodarczą - mikro przedsiębiorstwo</v>
      </c>
      <c r="Z1018" t="str">
        <f>VLOOKUP(F1018,'[2]baza umowy'!A:AW,49,FALSE)</f>
        <v>przedsiębiorca lub przedsiębiorstwo</v>
      </c>
      <c r="AA1018" t="str">
        <f>VLOOKUP(F1018,'[2]baza umowy'!A:AL,38,FALSE)</f>
        <v>9551268217</v>
      </c>
    </row>
    <row r="1019" spans="1:27" x14ac:dyDescent="0.25">
      <c r="A1019" t="str">
        <f>VLOOKUP(F1019,'[2]baza umowy'!A:B,2,FALSE)</f>
        <v>RPZP.01.00.00</v>
      </c>
      <c r="B1019" t="str">
        <f>VLOOKUP(F1019,'[2]baza umowy'!A:C,3,FALSE)</f>
        <v>RPZP.01.03.00</v>
      </c>
      <c r="C1019" t="str">
        <f>VLOOKUP(F1019,'[2]baza umowy'!A:D,4,FALSE)</f>
        <v>RPZP.01.03.02</v>
      </c>
      <c r="D1019" s="102" t="s">
        <v>11622</v>
      </c>
      <c r="E1019" s="103" t="str">
        <f>VLOOKUP(F1019,'[2]baza umowy'!A:E,5,FALSE)</f>
        <v>RPZP.01.03.02-32-018/12-01</v>
      </c>
      <c r="F1019" s="102" t="s">
        <v>11625</v>
      </c>
      <c r="G1019" s="89" t="e">
        <f>VLOOKUP(F1019,baza!G:G,1,FALSE)</f>
        <v>#N/A</v>
      </c>
      <c r="H1019" s="102" t="s">
        <v>21163</v>
      </c>
      <c r="I1019" s="104" t="s">
        <v>11622</v>
      </c>
      <c r="J1019" s="105" t="str">
        <f t="shared" si="30"/>
        <v>RPZP.01.03.02-32-018/12-01</v>
      </c>
      <c r="K1019" s="104" t="s">
        <v>21164</v>
      </c>
      <c r="L1019" s="102" t="s">
        <v>21165</v>
      </c>
      <c r="M1019" s="102" t="s">
        <v>11628</v>
      </c>
      <c r="N1019" s="102" t="s">
        <v>3083</v>
      </c>
      <c r="O1019" s="106" t="s">
        <v>12910</v>
      </c>
      <c r="P1019" s="92" t="str">
        <f>VLOOKUP(F1019,'[2]kiedy utworzył wop'!B:H,7,FALSE)</f>
        <v>2013-10-23</v>
      </c>
      <c r="Q1019" s="107" t="s">
        <v>12730</v>
      </c>
      <c r="R1019" s="108" t="str">
        <f t="shared" si="31"/>
        <v>2013</v>
      </c>
      <c r="S1019" s="109" t="s">
        <v>14211</v>
      </c>
      <c r="T1019" s="96">
        <f>VLOOKUP(F1019,'[2]dofinansowanie '!P:AI,20,FALSE)</f>
        <v>15185</v>
      </c>
      <c r="U1019" t="str">
        <f>VLOOKUP(F1019,'[2]baza umowy'!A:AJ,36,FALSE)</f>
        <v>00 Nie dotyczy</v>
      </c>
      <c r="V1019" t="str">
        <f>VLOOKUP(F1019,'[2]baza umowy'!H:AH,27,FALSE)</f>
        <v>05 Usługi w zakresie zaawansowanego wsparcia dla przedsiębiorstw i grup przedsiębiorstw</v>
      </c>
      <c r="W1019" t="str">
        <f>VLOOKUP(F1019,'[2]baza umowy'!H:AK,30,FALSE)</f>
        <v>06 Nieokreślony przemysł wytwórczy</v>
      </c>
      <c r="X1019" t="str">
        <f>VLOOKUP(F1019,'[2]baza umowy'!A:AM,39,FALSE)</f>
        <v>DRUT-PLAST Fabryka Kabli i Przewodów Spółka z ograniczoną odpowiedzialnością</v>
      </c>
      <c r="Y1019" t="str">
        <f>VLOOKUP(F1019,'[2]baza umowy'!A:AU,47,FALSE)</f>
        <v>spółka z ograniczoną odpowiedzialnością - średnie przedsiębiorstwo</v>
      </c>
      <c r="Z1019" t="str">
        <f>VLOOKUP(F1019,'[2]baza umowy'!A:AW,49,FALSE)</f>
        <v>przedsiębiorca lub przedsiębiorstwo</v>
      </c>
      <c r="AA1019" t="str">
        <f>VLOOKUP(F1019,'[2]baza umowy'!A:AL,38,FALSE)</f>
        <v>7650006287</v>
      </c>
    </row>
    <row r="1020" spans="1:27" x14ac:dyDescent="0.25">
      <c r="A1020" t="str">
        <f>VLOOKUP(F1020,'[2]baza umowy'!A:B,2,FALSE)</f>
        <v>RPZP.01.00.00</v>
      </c>
      <c r="B1020" t="str">
        <f>VLOOKUP(F1020,'[2]baza umowy'!A:C,3,FALSE)</f>
        <v>RPZP.01.01.00</v>
      </c>
      <c r="C1020" t="str">
        <f>VLOOKUP(F1020,'[2]baza umowy'!A:D,4,FALSE)</f>
        <v>RPZP.01.01.03</v>
      </c>
      <c r="D1020" s="102" t="s">
        <v>8753</v>
      </c>
      <c r="E1020" s="103" t="str">
        <f>VLOOKUP(F1020,'[2]baza umowy'!A:E,5,FALSE)</f>
        <v>RPZP.01.01.03-32-045/10-02</v>
      </c>
      <c r="F1020" s="102" t="s">
        <v>8756</v>
      </c>
      <c r="G1020" s="89" t="e">
        <f>VLOOKUP(F1020,baza!G:G,1,FALSE)</f>
        <v>#N/A</v>
      </c>
      <c r="H1020" s="102" t="s">
        <v>21166</v>
      </c>
      <c r="I1020" s="104" t="s">
        <v>21167</v>
      </c>
      <c r="J1020" s="105" t="str">
        <f t="shared" si="30"/>
        <v>RPZP.01.01.03-32-045/10-01</v>
      </c>
      <c r="K1020" s="104" t="s">
        <v>21168</v>
      </c>
      <c r="L1020" s="102" t="s">
        <v>21169</v>
      </c>
      <c r="M1020" s="102" t="s">
        <v>8758</v>
      </c>
      <c r="N1020" s="102" t="s">
        <v>2966</v>
      </c>
      <c r="O1020" s="106" t="s">
        <v>7421</v>
      </c>
      <c r="P1020" s="92" t="str">
        <f>VLOOKUP(F1020,'[2]kiedy utworzył wop'!B:H,7,FALSE)</f>
        <v>2013-10-23</v>
      </c>
      <c r="Q1020" s="107" t="s">
        <v>12730</v>
      </c>
      <c r="R1020" s="108" t="str">
        <f t="shared" si="31"/>
        <v>2013</v>
      </c>
      <c r="S1020" s="109" t="s">
        <v>12197</v>
      </c>
      <c r="T1020" s="96">
        <f>VLOOKUP(F1020,'[2]dofinansowanie '!P:AI,20,FALSE)</f>
        <v>235931.66</v>
      </c>
      <c r="U1020" t="str">
        <f>VLOOKUP(F1020,'[2]baza umowy'!A:AJ,36,FALSE)</f>
        <v>01 Obszar miejski</v>
      </c>
      <c r="V1020" t="str">
        <f>VLOOKUP(F1020,'[2]baza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20" t="str">
        <f>VLOOKUP(F1020,'[2]baza umowy'!H:AK,30,FALSE)</f>
        <v>05 Wytwarzanie urządzeń transportowych</v>
      </c>
      <c r="X1020" t="str">
        <f>VLOOKUP(F1020,'[2]baza umowy'!A:AM,39,FALSE)</f>
        <v>Klippan Safety Polska Sp. z. o. o</v>
      </c>
      <c r="Y1020" t="str">
        <f>VLOOKUP(F1020,'[2]baza umowy'!A:AU,47,FALSE)</f>
        <v>spółka z ograniczoną odpowiedzialnością - średnie przedsiębiorstwo</v>
      </c>
      <c r="Z1020" t="str">
        <f>VLOOKUP(F1020,'[2]baza umowy'!A:AW,49,FALSE)</f>
        <v>przedsiębiorca lub przedsiębiorstwo</v>
      </c>
      <c r="AA1020" t="str">
        <f>VLOOKUP(F1020,'[2]baza umowy'!A:AL,38,FALSE)</f>
        <v>8540011141</v>
      </c>
    </row>
    <row r="1021" spans="1:27" x14ac:dyDescent="0.25">
      <c r="A1021" t="str">
        <f>VLOOKUP(F1021,'[2]baza umowy'!A:B,2,FALSE)</f>
        <v>RPZP.06.00.00</v>
      </c>
      <c r="B1021" t="str">
        <f>VLOOKUP(F1021,'[2]baza umowy'!A:C,3,FALSE)</f>
        <v>RPZP.06.01.00</v>
      </c>
      <c r="C1021" t="str">
        <f>VLOOKUP(F1021,'[2]baza umowy'!A:D,4,FALSE)</f>
        <v>RPZP.06.01.01</v>
      </c>
      <c r="D1021" s="102" t="s">
        <v>11817</v>
      </c>
      <c r="E1021" s="103" t="str">
        <f>VLOOKUP(F1021,'[2]baza umowy'!A:E,5,FALSE)</f>
        <v>RPZP.06.01.01-32-011/11-05</v>
      </c>
      <c r="F1021" s="102" t="s">
        <v>11820</v>
      </c>
      <c r="G1021" s="89" t="e">
        <f>VLOOKUP(F1021,baza!G:G,1,FALSE)</f>
        <v>#N/A</v>
      </c>
      <c r="H1021" s="102" t="s">
        <v>21170</v>
      </c>
      <c r="I1021" s="104" t="s">
        <v>21171</v>
      </c>
      <c r="J1021" s="105" t="str">
        <f t="shared" si="30"/>
        <v>RPZP.06.01.01-32-011/11-02</v>
      </c>
      <c r="K1021" s="104" t="s">
        <v>21172</v>
      </c>
      <c r="L1021" s="102" t="s">
        <v>21173</v>
      </c>
      <c r="M1021" s="102" t="s">
        <v>1074</v>
      </c>
      <c r="N1021" s="102" t="s">
        <v>1073</v>
      </c>
      <c r="O1021" s="106" t="s">
        <v>7421</v>
      </c>
      <c r="P1021" s="92" t="str">
        <f>VLOOKUP(F1021,'[2]kiedy utworzył wop'!B:H,7,FALSE)</f>
        <v>2013-10-24</v>
      </c>
      <c r="Q1021" s="107" t="s">
        <v>12730</v>
      </c>
      <c r="R1021" s="108" t="str">
        <f t="shared" si="31"/>
        <v>2013</v>
      </c>
      <c r="S1021" s="109" t="s">
        <v>14211</v>
      </c>
      <c r="T1021" s="96">
        <f>VLOOKUP(F1021,'[2]dofinansowanie '!P:AI,20,FALSE)</f>
        <v>1015805.89</v>
      </c>
      <c r="U1021" t="str">
        <f>VLOOKUP(F1021,'[2]baza umowy'!A:AJ,36,FALSE)</f>
        <v>01 Obszar miejski</v>
      </c>
      <c r="V1021" t="str">
        <f>VLOOKUP(F1021,'[2]baza umowy'!H:AH,27,FALSE)</f>
        <v>57 Inne wsparcie na rzecz wzmocnienia usług turystycznych</v>
      </c>
      <c r="W1021" t="str">
        <f>VLOOKUP(F1021,'[2]baza umowy'!H:AK,30,FALSE)</f>
        <v>22 Inne niewyszczególnione usługi</v>
      </c>
      <c r="X1021" t="str">
        <f>VLOOKUP(F1021,'[2]baza umowy'!A:AM,39,FALSE)</f>
        <v>Gmina Miasto Szczecin</v>
      </c>
      <c r="Y1021" t="str">
        <f>VLOOKUP(F1021,'[2]baza umowy'!A:AU,47,FALSE)</f>
        <v>wspólnota samorządowa</v>
      </c>
      <c r="Z1021" t="str">
        <f>VLOOKUP(F1021,'[2]baza umowy'!A:AW,49,FALSE)</f>
        <v>jednostka samorządu terytorialnego, związek lub stowarzyszenie jst</v>
      </c>
      <c r="AA1021" t="str">
        <f>VLOOKUP(F1021,'[2]baza umowy'!A:AL,38,FALSE)</f>
        <v>8510309410</v>
      </c>
    </row>
    <row r="1022" spans="1:27" x14ac:dyDescent="0.25">
      <c r="A1022" t="str">
        <f>VLOOKUP(F1022,'[2]baza umowy'!A:B,2,FALSE)</f>
        <v>RPZP.01.00.00</v>
      </c>
      <c r="B1022" t="str">
        <f>VLOOKUP(F1022,'[2]baza umowy'!A:C,3,FALSE)</f>
        <v>RPZP.01.03.00</v>
      </c>
      <c r="C1022" t="str">
        <f>VLOOKUP(F1022,'[2]baza umowy'!A:D,4,FALSE)</f>
        <v>RPZP.01.03.02</v>
      </c>
      <c r="D1022" s="102" t="s">
        <v>11766</v>
      </c>
      <c r="E1022" s="103" t="str">
        <f>VLOOKUP(F1022,'[2]baza umowy'!A:E,5,FALSE)</f>
        <v>RPZP.01.03.02-32-012/12-02</v>
      </c>
      <c r="F1022" s="102" t="s">
        <v>11769</v>
      </c>
      <c r="G1022" s="89" t="e">
        <f>VLOOKUP(F1022,baza!G:G,1,FALSE)</f>
        <v>#N/A</v>
      </c>
      <c r="H1022" s="102" t="s">
        <v>21174</v>
      </c>
      <c r="I1022" s="104" t="s">
        <v>21175</v>
      </c>
      <c r="J1022" s="105" t="str">
        <f t="shared" si="30"/>
        <v>RPZP.01.03.02-32-012/12-01</v>
      </c>
      <c r="K1022" s="104" t="s">
        <v>21176</v>
      </c>
      <c r="L1022" s="102" t="s">
        <v>21177</v>
      </c>
      <c r="M1022" s="102" t="s">
        <v>11772</v>
      </c>
      <c r="N1022" s="102" t="s">
        <v>3418</v>
      </c>
      <c r="O1022" s="106" t="s">
        <v>12737</v>
      </c>
      <c r="P1022" s="92" t="str">
        <f>VLOOKUP(F1022,'[2]kiedy utworzył wop'!B:H,7,FALSE)</f>
        <v>2013-10-24</v>
      </c>
      <c r="Q1022" s="107" t="s">
        <v>12730</v>
      </c>
      <c r="R1022" s="108" t="str">
        <f t="shared" si="31"/>
        <v>2013</v>
      </c>
      <c r="S1022" s="109" t="s">
        <v>14211</v>
      </c>
      <c r="T1022" s="96">
        <f>VLOOKUP(F1022,'[2]dofinansowanie '!P:AI,20,FALSE)</f>
        <v>15900</v>
      </c>
      <c r="U1022" t="str">
        <f>VLOOKUP(F1022,'[2]baza umowy'!A:AJ,36,FALSE)</f>
        <v>00 Nie dotyczy</v>
      </c>
      <c r="V1022" t="str">
        <f>VLOOKUP(F1022,'[2]baza umowy'!H:AH,27,FALSE)</f>
        <v>05 Usługi w zakresie zaawansowanego wsparcia dla przedsiębiorstw i grup przedsiębiorstw</v>
      </c>
      <c r="W1022" t="str">
        <f>VLOOKUP(F1022,'[2]baza umowy'!H:AK,30,FALSE)</f>
        <v>12 Budownictwo</v>
      </c>
      <c r="X1022" t="str">
        <f>VLOOKUP(F1022,'[2]baza umowy'!A:AM,39,FALSE)</f>
        <v>Przedsiębiorstwo Inżynierii Środowiska EkoWodrol Sp. z .o.o.</v>
      </c>
      <c r="Y1022" t="str">
        <f>VLOOKUP(F1022,'[2]baza umowy'!A:AU,47,FALSE)</f>
        <v>spółka z ograniczoną odpowiedzialnością - średnie przedsiębiorstwo</v>
      </c>
      <c r="Z1022" t="str">
        <f>VLOOKUP(F1022,'[2]baza umowy'!A:AW,49,FALSE)</f>
        <v>przedsiębiorca lub przedsiębiorstwo</v>
      </c>
      <c r="AA1022" t="str">
        <f>VLOOKUP(F1022,'[2]baza umowy'!A:AL,38,FALSE)</f>
        <v>6690500171</v>
      </c>
    </row>
    <row r="1023" spans="1:27" x14ac:dyDescent="0.25">
      <c r="A1023" t="str">
        <f>VLOOKUP(F1023,'[2]baza umowy'!A:B,2,FALSE)</f>
        <v>RPZP.01.00.00</v>
      </c>
      <c r="B1023" t="str">
        <f>VLOOKUP(F1023,'[2]baza umowy'!A:C,3,FALSE)</f>
        <v>RPZP.01.03.00</v>
      </c>
      <c r="C1023" t="str">
        <f>VLOOKUP(F1023,'[2]baza umowy'!A:D,4,FALSE)</f>
        <v>RPZP.01.03.02</v>
      </c>
      <c r="D1023" s="102" t="s">
        <v>11154</v>
      </c>
      <c r="E1023" s="103" t="str">
        <f>VLOOKUP(F1023,'[2]baza umowy'!A:E,5,FALSE)</f>
        <v>RPZP.01.03.02-32-010/12-01</v>
      </c>
      <c r="F1023" s="102" t="s">
        <v>11157</v>
      </c>
      <c r="G1023" s="89" t="e">
        <f>VLOOKUP(F1023,baza!G:G,1,FALSE)</f>
        <v>#N/A</v>
      </c>
      <c r="H1023" s="102" t="s">
        <v>21178</v>
      </c>
      <c r="I1023" s="104" t="s">
        <v>11154</v>
      </c>
      <c r="J1023" s="105" t="str">
        <f t="shared" si="30"/>
        <v>RPZP.01.03.02-32-010/12-01</v>
      </c>
      <c r="K1023" s="104" t="s">
        <v>21179</v>
      </c>
      <c r="L1023" s="102" t="s">
        <v>21180</v>
      </c>
      <c r="M1023" s="102" t="s">
        <v>8583</v>
      </c>
      <c r="N1023" s="102" t="s">
        <v>8582</v>
      </c>
      <c r="O1023" s="106" t="s">
        <v>12910</v>
      </c>
      <c r="P1023" s="92" t="str">
        <f>VLOOKUP(F1023,'[2]kiedy utworzył wop'!B:H,7,FALSE)</f>
        <v>2013-10-24</v>
      </c>
      <c r="Q1023" s="107" t="s">
        <v>12730</v>
      </c>
      <c r="R1023" s="108" t="str">
        <f t="shared" si="31"/>
        <v>2013</v>
      </c>
      <c r="S1023" s="109" t="s">
        <v>14211</v>
      </c>
      <c r="T1023" s="96">
        <f>VLOOKUP(F1023,'[2]dofinansowanie '!P:AI,20,FALSE)</f>
        <v>20000</v>
      </c>
      <c r="U1023" t="str">
        <f>VLOOKUP(F1023,'[2]baza umowy'!A:AJ,36,FALSE)</f>
        <v>00 Nie dotyczy</v>
      </c>
      <c r="V1023" t="str">
        <f>VLOOKUP(F1023,'[2]baza umowy'!H:AH,27,FALSE)</f>
        <v>05 Usługi w zakresie zaawansowanego wsparcia dla przedsiębiorstw i grup przedsiębiorstw</v>
      </c>
      <c r="W1023" t="str">
        <f>VLOOKUP(F1023,'[2]baza umowy'!H:AK,30,FALSE)</f>
        <v>04 Wytwarzanie tekstyliów i wyrobów włókienniczych</v>
      </c>
      <c r="X1023" t="str">
        <f>VLOOKUP(F1023,'[2]baza umowy'!A:AM,39,FALSE)</f>
        <v>"Farage" Anna Romysz</v>
      </c>
      <c r="Y1023" t="str">
        <f>VLOOKUP(F1023,'[2]baza umowy'!A:AU,47,FALSE)</f>
        <v>osoba fizyczna prowadząca działalność gospodarczą - małe przedsiębiorstwo</v>
      </c>
      <c r="Z1023" t="str">
        <f>VLOOKUP(F1023,'[2]baza umowy'!A:AW,49,FALSE)</f>
        <v>przedsiębiorca lub przedsiębiorstwo</v>
      </c>
      <c r="AA1023" t="str">
        <f>VLOOKUP(F1023,'[2]baza umowy'!A:AL,38,FALSE)</f>
        <v>6690400498</v>
      </c>
    </row>
    <row r="1024" spans="1:27" x14ac:dyDescent="0.25">
      <c r="A1024" t="str">
        <f>VLOOKUP(F1024,'[2]baza umowy'!A:B,2,FALSE)</f>
        <v>RPZP.01.00.00</v>
      </c>
      <c r="B1024" t="str">
        <f>VLOOKUP(F1024,'[2]baza umowy'!A:C,3,FALSE)</f>
        <v>RPZP.01.03.00</v>
      </c>
      <c r="C1024" t="str">
        <f>VLOOKUP(F1024,'[2]baza umowy'!A:D,4,FALSE)</f>
        <v>RPZP.01.03.02</v>
      </c>
      <c r="D1024" s="102" t="s">
        <v>8033</v>
      </c>
      <c r="E1024" s="103" t="str">
        <f>VLOOKUP(F1024,'[2]baza umowy'!A:E,5,FALSE)</f>
        <v>RPZP.01.03.02-32-002/11-03</v>
      </c>
      <c r="F1024" s="102" t="s">
        <v>8036</v>
      </c>
      <c r="G1024" s="89" t="e">
        <f>VLOOKUP(F1024,baza!G:G,1,FALSE)</f>
        <v>#N/A</v>
      </c>
      <c r="H1024" s="102" t="s">
        <v>21181</v>
      </c>
      <c r="I1024" s="104" t="s">
        <v>21182</v>
      </c>
      <c r="J1024" s="105" t="str">
        <f t="shared" si="30"/>
        <v>RPZP.01.03.02-32-002/11-02</v>
      </c>
      <c r="K1024" s="104" t="s">
        <v>21183</v>
      </c>
      <c r="L1024" s="102" t="s">
        <v>21184</v>
      </c>
      <c r="M1024" s="102" t="s">
        <v>8040</v>
      </c>
      <c r="N1024" s="102" t="s">
        <v>8039</v>
      </c>
      <c r="O1024" s="106" t="s">
        <v>11419</v>
      </c>
      <c r="P1024" s="92" t="str">
        <f>VLOOKUP(F1024,'[2]kiedy utworzył wop'!B:H,7,FALSE)</f>
        <v>2013-10-24</v>
      </c>
      <c r="Q1024" s="107" t="s">
        <v>12730</v>
      </c>
      <c r="R1024" s="108" t="str">
        <f t="shared" si="31"/>
        <v>2013</v>
      </c>
      <c r="S1024" s="109" t="s">
        <v>11419</v>
      </c>
      <c r="T1024" s="96">
        <f>VLOOKUP(F1024,'[2]dofinansowanie '!P:AI,20,FALSE)</f>
        <v>6379.96</v>
      </c>
      <c r="U1024" t="str">
        <f>VLOOKUP(F1024,'[2]baza umowy'!A:AJ,36,FALSE)</f>
        <v>00 Nie dotyczy</v>
      </c>
      <c r="V1024" t="str">
        <f>VLOOKUP(F1024,'[2]baza umowy'!H:AH,27,FALSE)</f>
        <v>05 Usługi w zakresie zaawansowanego wsparcia dla przedsiębiorstw i grup przedsiębiorstw</v>
      </c>
      <c r="W1024" t="str">
        <f>VLOOKUP(F1024,'[2]baza umowy'!H:AK,30,FALSE)</f>
        <v>13 Handel hurtowy i detaliczny</v>
      </c>
      <c r="X1024" t="str">
        <f>VLOOKUP(F1024,'[2]baza umowy'!A:AM,39,FALSE)</f>
        <v>Klub Sportowy Wigor Fitness Music Polska Izabela Browarska</v>
      </c>
      <c r="Y1024" t="str">
        <f>VLOOKUP(F1024,'[2]baza umowy'!A:AU,47,FALSE)</f>
        <v>osoba fizyczna prowadząca działalność gospodarczą - mikro przedsiębiorstwo</v>
      </c>
      <c r="Z1024" t="str">
        <f>VLOOKUP(F1024,'[2]baza umowy'!A:AW,49,FALSE)</f>
        <v>przedsiębiorca lub przedsiębiorstwo</v>
      </c>
      <c r="AA1024" t="str">
        <f>VLOOKUP(F1024,'[2]baza umowy'!A:AL,38,FALSE)</f>
        <v>7651010859</v>
      </c>
    </row>
    <row r="1025" spans="1:27" x14ac:dyDescent="0.25">
      <c r="A1025" t="str">
        <f>VLOOKUP(F1025,'[2]baza umowy'!A:B,2,FALSE)</f>
        <v>RPZP.01.00.00</v>
      </c>
      <c r="B1025" t="str">
        <f>VLOOKUP(F1025,'[2]baza umowy'!A:C,3,FALSE)</f>
        <v>RPZP.01.03.00</v>
      </c>
      <c r="C1025" t="str">
        <f>VLOOKUP(F1025,'[2]baza umowy'!A:D,4,FALSE)</f>
        <v>RPZP.01.03.01</v>
      </c>
      <c r="D1025" s="102" t="s">
        <v>12776</v>
      </c>
      <c r="E1025" s="103" t="str">
        <f>VLOOKUP(F1025,'[2]baza umowy'!A:E,5,FALSE)</f>
        <v>RPZP.01.03.01-32-055/12-02</v>
      </c>
      <c r="F1025" s="102" t="s">
        <v>12779</v>
      </c>
      <c r="G1025" s="89" t="e">
        <f>VLOOKUP(F1025,baza!G:G,1,FALSE)</f>
        <v>#N/A</v>
      </c>
      <c r="H1025" s="102" t="s">
        <v>21185</v>
      </c>
      <c r="I1025" s="104" t="s">
        <v>21186</v>
      </c>
      <c r="J1025" s="105" t="str">
        <f t="shared" si="30"/>
        <v>RPZP.01.03.01-32-055/12-01</v>
      </c>
      <c r="K1025" s="104" t="s">
        <v>21187</v>
      </c>
      <c r="L1025" s="102" t="s">
        <v>21188</v>
      </c>
      <c r="M1025" s="102" t="s">
        <v>12782</v>
      </c>
      <c r="N1025" s="102" t="s">
        <v>12781</v>
      </c>
      <c r="O1025" s="106" t="s">
        <v>12679</v>
      </c>
      <c r="P1025" s="92" t="str">
        <f>VLOOKUP(F1025,'[2]kiedy utworzył wop'!B:H,7,FALSE)</f>
        <v>2013-10-25</v>
      </c>
      <c r="Q1025" s="107" t="s">
        <v>12730</v>
      </c>
      <c r="R1025" s="108" t="str">
        <f t="shared" si="31"/>
        <v>2013</v>
      </c>
      <c r="S1025" s="109" t="s">
        <v>14211</v>
      </c>
      <c r="T1025" s="96">
        <f>VLOOKUP(F1025,'[2]dofinansowanie '!P:AI,20,FALSE)</f>
        <v>12650</v>
      </c>
      <c r="U1025" t="str">
        <f>VLOOKUP(F1025,'[2]baza umowy'!A:AJ,36,FALSE)</f>
        <v>01 Obszar miejski</v>
      </c>
      <c r="V1025" t="str">
        <f>VLOOKUP(F1025,'[2]baza umowy'!H:AH,27,FALSE)</f>
        <v>05 Usługi w zakresie zaawansowanego wsparcia dla przedsiębiorstw i grup przedsiębiorstw</v>
      </c>
      <c r="W1025" t="str">
        <f>VLOOKUP(F1025,'[2]baza umowy'!H:AK,30,FALSE)</f>
        <v>22 Inne niewyszczególnione usługi</v>
      </c>
      <c r="X1025" t="str">
        <f>VLOOKUP(F1025,'[2]baza umowy'!A:AM,39,FALSE)</f>
        <v>Grupa Audytorska CONSILIUM Sp. z o.o.</v>
      </c>
      <c r="Y1025" t="str">
        <f>VLOOKUP(F1025,'[2]baza umowy'!A:AU,47,FALSE)</f>
        <v>spółka z ograniczoną odpowiedzialnością - mikro przedsiębiorstwo</v>
      </c>
      <c r="Z1025" t="str">
        <f>VLOOKUP(F1025,'[2]baza umowy'!A:AW,49,FALSE)</f>
        <v>przedsiębiorca lub przedsiębiorstwo</v>
      </c>
      <c r="AA1025" t="str">
        <f>VLOOKUP(F1025,'[2]baza umowy'!A:AL,38,FALSE)</f>
        <v>8522561434</v>
      </c>
    </row>
    <row r="1026" spans="1:27" x14ac:dyDescent="0.25">
      <c r="A1026" t="str">
        <f>VLOOKUP(F1026,'[2]baza umowy'!A:B,2,FALSE)</f>
        <v>RPZP.01.00.00</v>
      </c>
      <c r="B1026" t="str">
        <f>VLOOKUP(F1026,'[2]baza umowy'!A:C,3,FALSE)</f>
        <v>RPZP.01.03.00</v>
      </c>
      <c r="C1026" t="str">
        <f>VLOOKUP(F1026,'[2]baza umowy'!A:D,4,FALSE)</f>
        <v>RPZP.01.03.01</v>
      </c>
      <c r="D1026" s="102" t="s">
        <v>11527</v>
      </c>
      <c r="E1026" s="103" t="str">
        <f>VLOOKUP(F1026,'[2]baza umowy'!A:E,5,FALSE)</f>
        <v>RPZP.01.03.01-32-001/12-02</v>
      </c>
      <c r="F1026" s="102" t="s">
        <v>11530</v>
      </c>
      <c r="G1026" s="89" t="e">
        <f>VLOOKUP(F1026,baza!G:G,1,FALSE)</f>
        <v>#N/A</v>
      </c>
      <c r="H1026" s="102" t="s">
        <v>21189</v>
      </c>
      <c r="I1026" s="104" t="s">
        <v>11527</v>
      </c>
      <c r="J1026" s="105" t="str">
        <f t="shared" ref="J1026:J1089" si="32">LEFT(I1026,26)</f>
        <v>RPZP.01.03.01-32-001/12-02</v>
      </c>
      <c r="K1026" s="104" t="s">
        <v>21190</v>
      </c>
      <c r="L1026" s="102" t="s">
        <v>21191</v>
      </c>
      <c r="M1026" s="102" t="s">
        <v>11533</v>
      </c>
      <c r="N1026" s="102" t="s">
        <v>1364</v>
      </c>
      <c r="O1026" s="106" t="s">
        <v>8915</v>
      </c>
      <c r="P1026" s="92" t="str">
        <f>VLOOKUP(F1026,'[2]kiedy utworzył wop'!B:H,7,FALSE)</f>
        <v>2013-10-25</v>
      </c>
      <c r="Q1026" s="107" t="s">
        <v>12730</v>
      </c>
      <c r="R1026" s="108" t="str">
        <f t="shared" ref="R1026:R1089" si="33">LEFT(Q1026,4)</f>
        <v>2013</v>
      </c>
      <c r="S1026" s="109" t="s">
        <v>8915</v>
      </c>
      <c r="T1026" s="96">
        <f>VLOOKUP(F1026,'[2]dofinansowanie '!P:AI,20,FALSE)</f>
        <v>8360</v>
      </c>
      <c r="U1026" t="str">
        <f>VLOOKUP(F1026,'[2]baza umowy'!A:AJ,36,FALSE)</f>
        <v>01 Obszar miejski</v>
      </c>
      <c r="V1026" t="str">
        <f>VLOOKUP(F1026,'[2]baza umowy'!H:AH,27,FALSE)</f>
        <v>05 Usługi w zakresie zaawansowanego wsparcia dla przedsiębiorstw i grup przedsiębiorstw</v>
      </c>
      <c r="W1026" t="str">
        <f>VLOOKUP(F1026,'[2]baza umowy'!H:AK,30,FALSE)</f>
        <v>13 Handel hurtowy i detaliczny</v>
      </c>
      <c r="X1026" t="str">
        <f>VLOOKUP(F1026,'[2]baza umowy'!A:AM,39,FALSE)</f>
        <v>Przedsiębiorstwo Handlowo-Usługowe „Klimatex” Jacek Kujawa</v>
      </c>
      <c r="Y1026" t="str">
        <f>VLOOKUP(F1026,'[2]baza umowy'!A:AU,47,FALSE)</f>
        <v>osoba fizyczna prowadząca działalność gospodarczą - małe przedsiębiorstwo</v>
      </c>
      <c r="Z1026" t="str">
        <f>VLOOKUP(F1026,'[2]baza umowy'!A:AW,49,FALSE)</f>
        <v>przedsiębiorca lub przedsiębiorstwo</v>
      </c>
      <c r="AA1026" t="str">
        <f>VLOOKUP(F1026,'[2]baza umowy'!A:AL,38,FALSE)</f>
        <v>6711119402</v>
      </c>
    </row>
    <row r="1027" spans="1:27" x14ac:dyDescent="0.25">
      <c r="A1027" t="str">
        <f>VLOOKUP(F1027,'[2]baza umowy'!A:B,2,FALSE)</f>
        <v>RPZP.01.00.00</v>
      </c>
      <c r="B1027" t="str">
        <f>VLOOKUP(F1027,'[2]baza umowy'!A:C,3,FALSE)</f>
        <v>RPZP.01.01.00</v>
      </c>
      <c r="C1027" t="str">
        <f>VLOOKUP(F1027,'[2]baza umowy'!A:D,4,FALSE)</f>
        <v>RPZP.01.01.03</v>
      </c>
      <c r="D1027" s="102" t="s">
        <v>21192</v>
      </c>
      <c r="E1027" s="103" t="str">
        <f>VLOOKUP(F1027,'[2]baza umowy'!A:E,5,FALSE)</f>
        <v>RPZP.01.01.03-32-042/09-09</v>
      </c>
      <c r="F1027" s="102" t="s">
        <v>12772</v>
      </c>
      <c r="G1027" s="89" t="e">
        <f>VLOOKUP(F1027,baza!G:G,1,FALSE)</f>
        <v>#N/A</v>
      </c>
      <c r="H1027" s="102" t="s">
        <v>21193</v>
      </c>
      <c r="I1027" s="104" t="s">
        <v>12769</v>
      </c>
      <c r="J1027" s="105" t="str">
        <f t="shared" si="32"/>
        <v>RPZP.01.01.03-32-042/09-09</v>
      </c>
      <c r="K1027" s="104" t="s">
        <v>21194</v>
      </c>
      <c r="L1027" s="102" t="s">
        <v>21195</v>
      </c>
      <c r="M1027" s="102" t="s">
        <v>12774</v>
      </c>
      <c r="N1027" s="102" t="s">
        <v>11961</v>
      </c>
      <c r="O1027" s="106" t="s">
        <v>7421</v>
      </c>
      <c r="P1027" s="92" t="str">
        <f>VLOOKUP(F1027,'[2]kiedy utworzył wop'!B:H,7,FALSE)</f>
        <v>2013-10-25</v>
      </c>
      <c r="Q1027" s="107" t="s">
        <v>12730</v>
      </c>
      <c r="R1027" s="108" t="str">
        <f t="shared" si="33"/>
        <v>2013</v>
      </c>
      <c r="S1027" s="109" t="s">
        <v>14211</v>
      </c>
      <c r="T1027" s="96">
        <f>VLOOKUP(F1027,'[2]dofinansowanie '!P:AI,20,FALSE)</f>
        <v>1984609.72</v>
      </c>
      <c r="U1027" t="str">
        <f>VLOOKUP(F1027,'[2]baza umowy'!A:AJ,36,FALSE)</f>
        <v>01 Obszar miejski</v>
      </c>
      <c r="V1027" t="str">
        <f>VLOOKUP(F1027,'[2]baza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27" t="str">
        <f>VLOOKUP(F1027,'[2]baza umowy'!H:AK,30,FALSE)</f>
        <v>10 Poczta i telekomunikacja</v>
      </c>
      <c r="X1027" t="str">
        <f>VLOOKUP(F1027,'[2]baza umowy'!A:AM,39,FALSE)</f>
        <v>Espol Spółka z ograniczoną odpowiedzialnością</v>
      </c>
      <c r="Y1027" t="str">
        <f>VLOOKUP(F1027,'[2]baza umowy'!A:AU,47,FALSE)</f>
        <v>spółka z ograniczoną odpowiedzialnością - małe przedsiębiorstwo</v>
      </c>
      <c r="Z1027" t="str">
        <f>VLOOKUP(F1027,'[2]baza umowy'!A:AW,49,FALSE)</f>
        <v>przedsiębiorca lub przedsiębiorstwo</v>
      </c>
      <c r="AA1027" t="str">
        <f>VLOOKUP(F1027,'[2]baza umowy'!A:AL,38,FALSE)</f>
        <v>8511038723</v>
      </c>
    </row>
    <row r="1028" spans="1:27" x14ac:dyDescent="0.25">
      <c r="A1028" t="str">
        <f>VLOOKUP(F1028,'[2]baza umowy'!A:B,2,FALSE)</f>
        <v>RPZP.06.00.00</v>
      </c>
      <c r="B1028" t="str">
        <f>VLOOKUP(F1028,'[2]baza umowy'!A:C,3,FALSE)</f>
        <v>RPZP.06.02.00</v>
      </c>
      <c r="C1028" t="str">
        <f>VLOOKUP(F1028,'[2]baza umowy'!A:D,4,FALSE)</f>
        <v>RPZP.06.02.02</v>
      </c>
      <c r="D1028" s="102" t="s">
        <v>13005</v>
      </c>
      <c r="E1028" s="103" t="str">
        <f>VLOOKUP(F1028,'[2]baza umowy'!A:E,5,FALSE)</f>
        <v>RPZP.06.02.02-32-002/11-05</v>
      </c>
      <c r="F1028" s="102" t="s">
        <v>13008</v>
      </c>
      <c r="G1028" s="89" t="e">
        <f>VLOOKUP(F1028,baza!G:G,1,FALSE)</f>
        <v>#N/A</v>
      </c>
      <c r="H1028" s="102" t="s">
        <v>21196</v>
      </c>
      <c r="I1028" s="104" t="s">
        <v>21197</v>
      </c>
      <c r="J1028" s="105" t="str">
        <f t="shared" si="32"/>
        <v>RPZP.06.02.02-32-002/11-08</v>
      </c>
      <c r="K1028" s="104" t="s">
        <v>21198</v>
      </c>
      <c r="L1028" s="102" t="s">
        <v>21199</v>
      </c>
      <c r="M1028" s="102" t="s">
        <v>13011</v>
      </c>
      <c r="N1028" s="102" t="s">
        <v>13010</v>
      </c>
      <c r="O1028" s="106" t="s">
        <v>12589</v>
      </c>
      <c r="P1028" s="92" t="str">
        <f>VLOOKUP(F1028,'[2]kiedy utworzył wop'!B:H,7,FALSE)</f>
        <v>2013-10-28</v>
      </c>
      <c r="Q1028" s="107" t="s">
        <v>12730</v>
      </c>
      <c r="R1028" s="108" t="str">
        <f t="shared" si="33"/>
        <v>2013</v>
      </c>
      <c r="S1028" s="109" t="s">
        <v>14211</v>
      </c>
      <c r="T1028" s="96">
        <f>VLOOKUP(F1028,'[2]dofinansowanie '!P:AI,20,FALSE)</f>
        <v>1496532.2</v>
      </c>
      <c r="U1028" t="str">
        <f>VLOOKUP(F1028,'[2]baza umowy'!A:AJ,36,FALSE)</f>
        <v>01 Obszar miejski</v>
      </c>
      <c r="V1028" t="str">
        <f>VLOOKUP(F1028,'[2]baza umowy'!H:AH,27,FALSE)</f>
        <v>58 Ochrona i zachowanie dziedzictwa kulturowego</v>
      </c>
      <c r="W1028" t="str">
        <f>VLOOKUP(F1028,'[2]baza umowy'!H:AK,30,FALSE)</f>
        <v>00 Nie dotyczy</v>
      </c>
      <c r="X1028" t="str">
        <f>VLOOKUP(F1028,'[2]baza umowy'!A:AM,39,FALSE)</f>
        <v>Parafia Rzymskokatolicka pw. św. Jakuba Apostoła w Szczecinie</v>
      </c>
      <c r="Y1028" t="str">
        <f>VLOOKUP(F1028,'[2]baza umowy'!A:AU,47,FALSE)</f>
        <v>Kościół Katolicki</v>
      </c>
      <c r="Z1028" t="str">
        <f>VLOOKUP(F1028,'[2]baza umowy'!A:AW,49,FALSE)</f>
        <v>kościół lub związek wyznaniowy lub osoba prawna kościołów i związków wyznaniowych</v>
      </c>
      <c r="AA1028" t="str">
        <f>VLOOKUP(F1028,'[2]baza umowy'!A:AL,38,FALSE)</f>
        <v>8521885672</v>
      </c>
    </row>
    <row r="1029" spans="1:27" x14ac:dyDescent="0.25">
      <c r="A1029" t="str">
        <f>VLOOKUP(F1029,'[2]baza umowy'!A:B,2,FALSE)</f>
        <v>RPZP.01.00.00</v>
      </c>
      <c r="B1029" t="str">
        <f>VLOOKUP(F1029,'[2]baza umowy'!A:C,3,FALSE)</f>
        <v>RPZP.01.03.00</v>
      </c>
      <c r="C1029" t="str">
        <f>VLOOKUP(F1029,'[2]baza umowy'!A:D,4,FALSE)</f>
        <v>RPZP.01.03.02</v>
      </c>
      <c r="D1029" s="102" t="s">
        <v>12732</v>
      </c>
      <c r="E1029" s="103" t="str">
        <f>VLOOKUP(F1029,'[2]baza umowy'!A:E,5,FALSE)</f>
        <v>RPZP.01.03.02-32-041/12-02</v>
      </c>
      <c r="F1029" s="102" t="s">
        <v>12735</v>
      </c>
      <c r="G1029" s="89" t="e">
        <f>VLOOKUP(F1029,baza!G:G,1,FALSE)</f>
        <v>#N/A</v>
      </c>
      <c r="H1029" s="102" t="s">
        <v>21200</v>
      </c>
      <c r="I1029" s="104" t="s">
        <v>21201</v>
      </c>
      <c r="J1029" s="105" t="str">
        <f t="shared" si="32"/>
        <v>RPZP.01.03.02-32-041/12-01</v>
      </c>
      <c r="K1029" s="104" t="s">
        <v>21202</v>
      </c>
      <c r="L1029" s="102" t="s">
        <v>21203</v>
      </c>
      <c r="M1029" s="102" t="s">
        <v>12740</v>
      </c>
      <c r="N1029" s="102" t="s">
        <v>12739</v>
      </c>
      <c r="O1029" s="106" t="s">
        <v>7429</v>
      </c>
      <c r="P1029" s="92" t="str">
        <f>VLOOKUP(F1029,'[2]kiedy utworzył wop'!B:H,7,FALSE)</f>
        <v>2013-10-29</v>
      </c>
      <c r="Q1029" s="107" t="s">
        <v>12730</v>
      </c>
      <c r="R1029" s="108" t="str">
        <f t="shared" si="33"/>
        <v>2013</v>
      </c>
      <c r="S1029" s="109" t="s">
        <v>14211</v>
      </c>
      <c r="T1029" s="96">
        <f>VLOOKUP(F1029,'[2]dofinansowanie '!P:AI,20,FALSE)</f>
        <v>19935.62</v>
      </c>
      <c r="U1029" t="str">
        <f>VLOOKUP(F1029,'[2]baza umowy'!A:AJ,36,FALSE)</f>
        <v>00 Nie dotyczy</v>
      </c>
      <c r="V1029" t="str">
        <f>VLOOKUP(F1029,'[2]baza umowy'!H:AH,27,FALSE)</f>
        <v>05 Usługi w zakresie zaawansowanego wsparcia dla przedsiębiorstw i grup przedsiębiorstw</v>
      </c>
      <c r="W1029" t="str">
        <f>VLOOKUP(F1029,'[2]baza umowy'!H:AK,30,FALSE)</f>
        <v>06 Nieokreślony przemysł wytwórczy</v>
      </c>
      <c r="X1029" t="str">
        <f>VLOOKUP(F1029,'[2]baza umowy'!A:AM,39,FALSE)</f>
        <v>EB AKCESORIA MEBLOWE EDWARD BANASZAK</v>
      </c>
      <c r="Y1029" t="str">
        <f>VLOOKUP(F1029,'[2]baza umowy'!A:AU,47,FALSE)</f>
        <v>osoba fizyczna prowadząca działalność gospodarczą - małe przedsiębiorstwo</v>
      </c>
      <c r="Z1029" t="str">
        <f>VLOOKUP(F1029,'[2]baza umowy'!A:AW,49,FALSE)</f>
        <v>przedsiębiorca lub przedsiębiorstwo</v>
      </c>
      <c r="AA1029" t="str">
        <f>VLOOKUP(F1029,'[2]baza umowy'!A:AL,38,FALSE)</f>
        <v>8510007169</v>
      </c>
    </row>
    <row r="1030" spans="1:27" x14ac:dyDescent="0.25">
      <c r="A1030" t="str">
        <f>VLOOKUP(F1030,'[2]baza umowy'!A:B,2,FALSE)</f>
        <v>RPZP.01.00.00</v>
      </c>
      <c r="B1030" t="str">
        <f>VLOOKUP(F1030,'[2]baza umowy'!A:C,3,FALSE)</f>
        <v>RPZP.01.01.00</v>
      </c>
      <c r="C1030" t="str">
        <f>VLOOKUP(F1030,'[2]baza umowy'!A:D,4,FALSE)</f>
        <v>RPZP.01.01.03</v>
      </c>
      <c r="D1030" s="102" t="s">
        <v>13203</v>
      </c>
      <c r="E1030" s="103" t="str">
        <f>VLOOKUP(F1030,'[2]baza umowy'!A:E,5,FALSE)</f>
        <v>RPZP.01.01.03-32-116/12-02</v>
      </c>
      <c r="F1030" s="102" t="s">
        <v>13206</v>
      </c>
      <c r="G1030" s="89" t="e">
        <f>VLOOKUP(F1030,baza!G:G,1,FALSE)</f>
        <v>#N/A</v>
      </c>
      <c r="H1030" s="102" t="s">
        <v>21204</v>
      </c>
      <c r="I1030" s="104" t="s">
        <v>21205</v>
      </c>
      <c r="J1030" s="105" t="str">
        <f t="shared" si="32"/>
        <v>RPZP.01.01.03-32-116/12-01</v>
      </c>
      <c r="K1030" s="104" t="s">
        <v>21206</v>
      </c>
      <c r="L1030" s="102" t="s">
        <v>21207</v>
      </c>
      <c r="M1030" s="102" t="s">
        <v>13208</v>
      </c>
      <c r="N1030" s="102" t="s">
        <v>7299</v>
      </c>
      <c r="O1030" s="106" t="s">
        <v>7429</v>
      </c>
      <c r="P1030" s="92" t="str">
        <f>VLOOKUP(F1030,'[2]kiedy utworzył wop'!B:H,7,FALSE)</f>
        <v>2013-10-29</v>
      </c>
      <c r="Q1030" s="107" t="s">
        <v>12730</v>
      </c>
      <c r="R1030" s="108" t="str">
        <f t="shared" si="33"/>
        <v>2013</v>
      </c>
      <c r="S1030" s="109" t="s">
        <v>14211</v>
      </c>
      <c r="T1030" s="96">
        <f>VLOOKUP(F1030,'[2]dofinansowanie '!P:AI,20,FALSE)</f>
        <v>249797.79</v>
      </c>
      <c r="U1030" t="str">
        <f>VLOOKUP(F1030,'[2]baza umowy'!A:AJ,36,FALSE)</f>
        <v>05 Obszary wiejskie (poza obszarami górskimi, wyspami lub o niskiej i bardzo niskiej gęstości zaludnienia)</v>
      </c>
      <c r="V1030" t="str">
        <f>VLOOKUP(F1030,'[2]baza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30" t="str">
        <f>VLOOKUP(F1030,'[2]baza umowy'!H:AK,30,FALSE)</f>
        <v>06 Nieokreślony przemysł wytwórczy</v>
      </c>
      <c r="X1030" t="str">
        <f>VLOOKUP(F1030,'[2]baza umowy'!A:AM,39,FALSE)</f>
        <v>LASLAND Spółka z ograniczona odpowiedzialnością</v>
      </c>
      <c r="Y1030" t="str">
        <f>VLOOKUP(F1030,'[2]baza umowy'!A:AU,47,FALSE)</f>
        <v>spółka z ograniczoną odpowiedzialnością - średnie przedsiębiorstwo</v>
      </c>
      <c r="Z1030" t="str">
        <f>VLOOKUP(F1030,'[2]baza umowy'!A:AW,49,FALSE)</f>
        <v>przedsiębiorca lub przedsiębiorstwo</v>
      </c>
      <c r="AA1030" t="str">
        <f>VLOOKUP(F1030,'[2]baza umowy'!A:AL,38,FALSE)</f>
        <v>8570203425</v>
      </c>
    </row>
    <row r="1031" spans="1:27" x14ac:dyDescent="0.25">
      <c r="A1031" t="str">
        <f>VLOOKUP(F1031,'[2]baza umowy'!A:B,2,FALSE)</f>
        <v>RPZP.01.00.00</v>
      </c>
      <c r="B1031" t="str">
        <f>VLOOKUP(F1031,'[2]baza umowy'!A:C,3,FALSE)</f>
        <v>RPZP.01.01.00</v>
      </c>
      <c r="C1031" t="str">
        <f>VLOOKUP(F1031,'[2]baza umowy'!A:D,4,FALSE)</f>
        <v>RPZP.01.01.03</v>
      </c>
      <c r="D1031" s="102" t="s">
        <v>13245</v>
      </c>
      <c r="E1031" s="103" t="str">
        <f>VLOOKUP(F1031,'[2]baza umowy'!A:E,5,FALSE)</f>
        <v>RPZP.01.01.03-32-106/12-02</v>
      </c>
      <c r="F1031" s="102" t="s">
        <v>13248</v>
      </c>
      <c r="G1031" s="89" t="e">
        <f>VLOOKUP(F1031,baza!G:G,1,FALSE)</f>
        <v>#N/A</v>
      </c>
      <c r="H1031" s="102" t="s">
        <v>21208</v>
      </c>
      <c r="I1031" s="104" t="s">
        <v>21209</v>
      </c>
      <c r="J1031" s="105" t="str">
        <f t="shared" si="32"/>
        <v>RPZP.01.01.03-32-106/12-03</v>
      </c>
      <c r="K1031" s="104" t="s">
        <v>21210</v>
      </c>
      <c r="L1031" s="102" t="s">
        <v>21211</v>
      </c>
      <c r="M1031" s="102" t="s">
        <v>13251</v>
      </c>
      <c r="N1031" s="102" t="s">
        <v>13250</v>
      </c>
      <c r="O1031" s="106" t="s">
        <v>11248</v>
      </c>
      <c r="P1031" s="92" t="str">
        <f>VLOOKUP(F1031,'[2]kiedy utworzył wop'!B:H,7,FALSE)</f>
        <v>2013-10-29</v>
      </c>
      <c r="Q1031" s="107" t="s">
        <v>12730</v>
      </c>
      <c r="R1031" s="108" t="str">
        <f t="shared" si="33"/>
        <v>2013</v>
      </c>
      <c r="S1031" s="109" t="s">
        <v>12197</v>
      </c>
      <c r="T1031" s="96">
        <f>VLOOKUP(F1031,'[2]dofinansowanie '!P:AI,20,FALSE)</f>
        <v>491692.3</v>
      </c>
      <c r="U1031" t="str">
        <f>VLOOKUP(F1031,'[2]baza umowy'!A:AJ,36,FALSE)</f>
        <v>01 Obszar miejski</v>
      </c>
      <c r="V1031" t="str">
        <f>VLOOKUP(F1031,'[2]baza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31" t="str">
        <f>VLOOKUP(F1031,'[2]baza umowy'!H:AK,30,FALSE)</f>
        <v>12 Budownictwo</v>
      </c>
      <c r="X1031" t="str">
        <f>VLOOKUP(F1031,'[2]baza umowy'!A:AM,39,FALSE)</f>
        <v>PRZEDSIĘBIORSTWO PARTNER Spółka z ograniczoną odpowiedzialnością</v>
      </c>
      <c r="Y1031" t="str">
        <f>VLOOKUP(F1031,'[2]baza umowy'!A:AU,47,FALSE)</f>
        <v>spółka z ograniczoną odpowiedzialnością - małe przedsiębiorstwo</v>
      </c>
      <c r="Z1031" t="str">
        <f>VLOOKUP(F1031,'[2]baza umowy'!A:AW,49,FALSE)</f>
        <v>przedsiębiorca lub przedsiębiorstwo</v>
      </c>
      <c r="AA1031" t="str">
        <f>VLOOKUP(F1031,'[2]baza umowy'!A:AL,38,FALSE)</f>
        <v>9552027289</v>
      </c>
    </row>
    <row r="1032" spans="1:27" x14ac:dyDescent="0.25">
      <c r="A1032" t="str">
        <f>VLOOKUP(F1032,'[2]baza umowy'!A:B,2,FALSE)</f>
        <v>RPZP.01.00.00</v>
      </c>
      <c r="B1032" t="str">
        <f>VLOOKUP(F1032,'[2]baza umowy'!A:C,3,FALSE)</f>
        <v>RPZP.01.01.00</v>
      </c>
      <c r="C1032" t="str">
        <f>VLOOKUP(F1032,'[2]baza umowy'!A:D,4,FALSE)</f>
        <v>RPZP.01.01.01</v>
      </c>
      <c r="D1032" s="102" t="s">
        <v>21212</v>
      </c>
      <c r="E1032" s="103" t="str">
        <f>VLOOKUP(F1032,'[2]baza umowy'!A:E,5,FALSE)</f>
        <v>RPZP.01.01.01-32-519/10-06</v>
      </c>
      <c r="F1032" s="102" t="s">
        <v>11204</v>
      </c>
      <c r="G1032" s="89" t="e">
        <f>VLOOKUP(F1032,baza!G:G,1,FALSE)</f>
        <v>#N/A</v>
      </c>
      <c r="H1032" s="102" t="s">
        <v>21213</v>
      </c>
      <c r="I1032" s="104" t="s">
        <v>21214</v>
      </c>
      <c r="J1032" s="105" t="str">
        <f t="shared" si="32"/>
        <v>RPZP.01.01.01-32-519/10-08</v>
      </c>
      <c r="K1032" s="104" t="s">
        <v>21215</v>
      </c>
      <c r="L1032" s="102" t="s">
        <v>21216</v>
      </c>
      <c r="M1032" s="102" t="s">
        <v>11208</v>
      </c>
      <c r="N1032" s="102" t="s">
        <v>11207</v>
      </c>
      <c r="O1032" s="106" t="s">
        <v>7429</v>
      </c>
      <c r="P1032" s="92" t="str">
        <f>VLOOKUP(F1032,'[2]kiedy utworzył wop'!B:H,7,FALSE)</f>
        <v>2013-10-29</v>
      </c>
      <c r="Q1032" s="107" t="s">
        <v>12730</v>
      </c>
      <c r="R1032" s="108" t="str">
        <f t="shared" si="33"/>
        <v>2013</v>
      </c>
      <c r="S1032" s="109" t="s">
        <v>14211</v>
      </c>
      <c r="T1032" s="96">
        <f>VLOOKUP(F1032,'[2]dofinansowanie '!P:AI,20,FALSE)</f>
        <v>408522.32</v>
      </c>
      <c r="U1032" t="str">
        <f>VLOOKUP(F1032,'[2]baza umowy'!A:AJ,36,FALSE)</f>
        <v>01 Obszar miejski</v>
      </c>
      <c r="V1032" t="str">
        <f>VLOOKUP(F1032,'[2]baza umowy'!H:AH,27,FALSE)</f>
        <v>08 Inne inwestycje w przedsiębiorstwa</v>
      </c>
      <c r="W1032" t="str">
        <f>VLOOKUP(F1032,'[2]baza umowy'!H:AK,30,FALSE)</f>
        <v>22 Inne niewyszczególnione usługi</v>
      </c>
      <c r="X1032" t="str">
        <f>VLOOKUP(F1032,'[2]baza umowy'!A:AM,39,FALSE)</f>
        <v>MENTAX.PL Bartosik, Polak, Tlołka spółka jawna</v>
      </c>
      <c r="Y1032" t="str">
        <f>VLOOKUP(F1032,'[2]baza umowy'!A:AU,47,FALSE)</f>
        <v>spółka jawna - mikro przedsiębiorstwo</v>
      </c>
      <c r="Z1032" t="str">
        <f>VLOOKUP(F1032,'[2]baza umowy'!A:AW,49,FALSE)</f>
        <v>przedsiębiorca lub przedsiębiorstwo</v>
      </c>
      <c r="AA1032" t="str">
        <f>VLOOKUP(F1032,'[2]baza umowy'!A:AL,38,FALSE)</f>
        <v>6692388755</v>
      </c>
    </row>
    <row r="1033" spans="1:27" x14ac:dyDescent="0.25">
      <c r="A1033" t="str">
        <f>VLOOKUP(F1033,'[2]baza umowy'!A:B,2,FALSE)</f>
        <v>RPZP.02.00.00</v>
      </c>
      <c r="B1033" t="str">
        <f>VLOOKUP(F1033,'[2]baza umowy'!A:C,3,FALSE)</f>
        <v>RPZP.02.01.00</v>
      </c>
      <c r="C1033" t="str">
        <f>VLOOKUP(F1033,'[2]baza umowy'!A:D,4,FALSE)</f>
        <v>RPZP.02.01.01</v>
      </c>
      <c r="D1033" s="102" t="s">
        <v>11548</v>
      </c>
      <c r="E1033" s="103" t="str">
        <f>VLOOKUP(F1033,'[2]baza umowy'!A:E,5,FALSE)</f>
        <v>RPZP.02.01.01-32-001/11-02</v>
      </c>
      <c r="F1033" s="102" t="s">
        <v>11551</v>
      </c>
      <c r="G1033" s="89" t="e">
        <f>VLOOKUP(F1033,baza!G:G,1,FALSE)</f>
        <v>#N/A</v>
      </c>
      <c r="H1033" s="102" t="s">
        <v>21217</v>
      </c>
      <c r="I1033" s="104" t="s">
        <v>21218</v>
      </c>
      <c r="J1033" s="105" t="str">
        <f t="shared" si="32"/>
        <v>RPZP.02.01.01-32-001/11-08</v>
      </c>
      <c r="K1033" s="104" t="s">
        <v>21219</v>
      </c>
      <c r="L1033" s="102" t="s">
        <v>21220</v>
      </c>
      <c r="M1033" s="102" t="s">
        <v>70</v>
      </c>
      <c r="N1033" s="102" t="s">
        <v>69</v>
      </c>
      <c r="O1033" s="106" t="s">
        <v>4559</v>
      </c>
      <c r="P1033" s="92" t="str">
        <f>VLOOKUP(F1033,'[2]kiedy utworzył wop'!B:H,7,FALSE)</f>
        <v>2013-10-30</v>
      </c>
      <c r="Q1033" s="107" t="s">
        <v>12730</v>
      </c>
      <c r="R1033" s="108" t="str">
        <f t="shared" si="33"/>
        <v>2013</v>
      </c>
      <c r="S1033" s="109" t="s">
        <v>14211</v>
      </c>
      <c r="T1033" s="96">
        <f>VLOOKUP(F1033,'[2]dofinansowanie '!P:AI,20,FALSE)</f>
        <v>24643194.02</v>
      </c>
      <c r="U1033" t="str">
        <f>VLOOKUP(F1033,'[2]baza umowy'!A:AJ,36,FALSE)</f>
        <v>05 Obszary wiejskie (poza obszarami górskimi, wyspami lub o niskiej i bardzo niskiej gęstości zaludnienia)</v>
      </c>
      <c r="V1033" t="str">
        <f>VLOOKUP(F1033,'[2]baza umowy'!H:AH,27,FALSE)</f>
        <v>23 Drogi regionalne/lokalne</v>
      </c>
      <c r="W1033" t="str">
        <f>VLOOKUP(F1033,'[2]baza umowy'!H:AK,30,FALSE)</f>
        <v>00 Nie dotyczy</v>
      </c>
      <c r="X1033" t="str">
        <f>VLOOKUP(F1033,'[2]baza umowy'!A:AM,39,FALSE)</f>
        <v>Województwo Zachodniopomorskie</v>
      </c>
      <c r="Y1033" t="str">
        <f>VLOOKUP(F1033,'[2]baza umowy'!A:AU,47,FALSE)</f>
        <v>wspólnota samorządowa</v>
      </c>
      <c r="Z1033" t="str">
        <f>VLOOKUP(F1033,'[2]baza umowy'!A:AW,49,FALSE)</f>
        <v>Jednostka samorządu terytorialnego</v>
      </c>
      <c r="AA1033" t="str">
        <f>VLOOKUP(F1033,'[2]baza umowy'!A:AL,38,FALSE)</f>
        <v>8512871498</v>
      </c>
    </row>
    <row r="1034" spans="1:27" x14ac:dyDescent="0.25">
      <c r="A1034" t="str">
        <f>VLOOKUP(F1034,'[2]baza umowy'!A:B,2,FALSE)</f>
        <v>RPZP.01.00.00</v>
      </c>
      <c r="B1034" t="str">
        <f>VLOOKUP(F1034,'[2]baza umowy'!A:C,3,FALSE)</f>
        <v>RPZP.01.01.00</v>
      </c>
      <c r="C1034" t="str">
        <f>VLOOKUP(F1034,'[2]baza umowy'!A:D,4,FALSE)</f>
        <v>RPZP.01.01.03</v>
      </c>
      <c r="D1034" s="102" t="s">
        <v>12792</v>
      </c>
      <c r="E1034" s="103" t="str">
        <f>VLOOKUP(F1034,'[2]baza umowy'!A:E,5,FALSE)</f>
        <v>RPZP.01.01.03-32-104/12-02</v>
      </c>
      <c r="F1034" s="102" t="s">
        <v>12795</v>
      </c>
      <c r="G1034" s="89" t="e">
        <f>VLOOKUP(F1034,baza!G:G,1,FALSE)</f>
        <v>#N/A</v>
      </c>
      <c r="H1034" s="102" t="s">
        <v>21221</v>
      </c>
      <c r="I1034" s="104" t="s">
        <v>21222</v>
      </c>
      <c r="J1034" s="105" t="str">
        <f t="shared" si="32"/>
        <v>RPZP.01.01.03-32-104/12-01</v>
      </c>
      <c r="K1034" s="104" t="s">
        <v>21223</v>
      </c>
      <c r="L1034" s="102" t="s">
        <v>21224</v>
      </c>
      <c r="M1034" s="102" t="s">
        <v>12798</v>
      </c>
      <c r="N1034" s="102" t="s">
        <v>11077</v>
      </c>
      <c r="O1034" s="106" t="s">
        <v>7429</v>
      </c>
      <c r="P1034" s="92" t="str">
        <f>VLOOKUP(F1034,'[2]kiedy utworzył wop'!B:H,7,FALSE)</f>
        <v>2013-10-30</v>
      </c>
      <c r="Q1034" s="107" t="s">
        <v>12730</v>
      </c>
      <c r="R1034" s="108" t="str">
        <f t="shared" si="33"/>
        <v>2013</v>
      </c>
      <c r="S1034" s="109" t="s">
        <v>14211</v>
      </c>
      <c r="T1034" s="96">
        <f>VLOOKUP(F1034,'[2]dofinansowanie '!P:AI,20,FALSE)</f>
        <v>1073954.7</v>
      </c>
      <c r="U1034" t="str">
        <f>VLOOKUP(F1034,'[2]baza umowy'!A:AJ,36,FALSE)</f>
        <v>01 Obszar miejski</v>
      </c>
      <c r="V1034" t="str">
        <f>VLOOKUP(F1034,'[2]baza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34" t="str">
        <f>VLOOKUP(F1034,'[2]baza umowy'!H:AK,30,FALSE)</f>
        <v>06 Nieokreślony przemysł wytwórczy</v>
      </c>
      <c r="X1034" t="str">
        <f>VLOOKUP(F1034,'[2]baza umowy'!A:AM,39,FALSE)</f>
        <v>FIRMA HANDLOWO USŁUGOWA JACEK ROMANOWSKI</v>
      </c>
      <c r="Y1034" t="str">
        <f>VLOOKUP(F1034,'[2]baza umowy'!A:AU,47,FALSE)</f>
        <v>osoba fizyczna prowadząca działalność gospodarczą - małe przedsiębiorstwo</v>
      </c>
      <c r="Z1034" t="str">
        <f>VLOOKUP(F1034,'[2]baza umowy'!A:AW,49,FALSE)</f>
        <v>przedsiębiorca lub przedsiębiorstwo</v>
      </c>
      <c r="AA1034" t="str">
        <f>VLOOKUP(F1034,'[2]baza umowy'!A:AL,38,FALSE)</f>
        <v>6720000422</v>
      </c>
    </row>
    <row r="1035" spans="1:27" x14ac:dyDescent="0.25">
      <c r="A1035" t="str">
        <f>VLOOKUP(F1035,'[2]baza umowy'!A:B,2,FALSE)</f>
        <v>RPZP.01.00.00</v>
      </c>
      <c r="B1035" t="str">
        <f>VLOOKUP(F1035,'[2]baza umowy'!A:C,3,FALSE)</f>
        <v>RPZP.01.03.00</v>
      </c>
      <c r="C1035" t="str">
        <f>VLOOKUP(F1035,'[2]baza umowy'!A:D,4,FALSE)</f>
        <v>RPZP.01.03.02</v>
      </c>
      <c r="D1035" s="102"/>
      <c r="E1035" s="103" t="str">
        <f>VLOOKUP(F1035,'[2]baza umowy'!A:E,5,FALSE)</f>
        <v>RPZP.01.03.02-32-003/12-01</v>
      </c>
      <c r="F1035" s="102" t="s">
        <v>11659</v>
      </c>
      <c r="G1035" s="89" t="e">
        <f>VLOOKUP(F1035,baza!G:G,1,FALSE)</f>
        <v>#N/A</v>
      </c>
      <c r="H1035" s="102" t="s">
        <v>21225</v>
      </c>
      <c r="I1035" s="104" t="s">
        <v>11656</v>
      </c>
      <c r="J1035" s="105" t="str">
        <f t="shared" si="32"/>
        <v>RPZP.01.03.02-32-003/12-01</v>
      </c>
      <c r="K1035" s="104" t="s">
        <v>21226</v>
      </c>
      <c r="L1035" s="102" t="s">
        <v>21227</v>
      </c>
      <c r="M1035" s="102" t="s">
        <v>8583</v>
      </c>
      <c r="N1035" s="102" t="s">
        <v>8582</v>
      </c>
      <c r="O1035" s="106" t="s">
        <v>8189</v>
      </c>
      <c r="P1035" s="92" t="str">
        <f>VLOOKUP(F1035,'[2]kiedy utworzył wop'!B:H,7,FALSE)</f>
        <v>2013-10-31</v>
      </c>
      <c r="Q1035" s="107" t="s">
        <v>12730</v>
      </c>
      <c r="R1035" s="108" t="str">
        <f t="shared" si="33"/>
        <v>2013</v>
      </c>
      <c r="S1035" s="109" t="s">
        <v>14722</v>
      </c>
      <c r="T1035" s="96">
        <f>VLOOKUP(F1035,'[2]dofinansowanie '!P:AI,20,FALSE)</f>
        <v>20000</v>
      </c>
      <c r="U1035" t="str">
        <f>VLOOKUP(F1035,'[2]baza umowy'!A:AJ,36,FALSE)</f>
        <v>00 Nie dotyczy</v>
      </c>
      <c r="V1035" t="str">
        <f>VLOOKUP(F1035,'[2]baza umowy'!H:AH,27,FALSE)</f>
        <v>05 Usługi w zakresie zaawansowanego wsparcia dla przedsiębiorstw i grup przedsiębiorstw</v>
      </c>
      <c r="W1035" t="str">
        <f>VLOOKUP(F1035,'[2]baza umowy'!H:AK,30,FALSE)</f>
        <v>04 Wytwarzanie tekstyliów i wyrobów włókienniczych</v>
      </c>
      <c r="X1035" t="str">
        <f>VLOOKUP(F1035,'[2]baza umowy'!A:AM,39,FALSE)</f>
        <v>"Farage" Anna Romysz</v>
      </c>
      <c r="Y1035" t="str">
        <f>VLOOKUP(F1035,'[2]baza umowy'!A:AU,47,FALSE)</f>
        <v>osoba fizyczna prowadząca działalność gospodarczą - małe przedsiębiorstwo</v>
      </c>
      <c r="Z1035" t="str">
        <f>VLOOKUP(F1035,'[2]baza umowy'!A:AW,49,FALSE)</f>
        <v>przedsiębiorca lub przedsiębiorstwo</v>
      </c>
      <c r="AA1035" t="str">
        <f>VLOOKUP(F1035,'[2]baza umowy'!A:AL,38,FALSE)</f>
        <v>6690400498</v>
      </c>
    </row>
    <row r="1036" spans="1:27" x14ac:dyDescent="0.25">
      <c r="A1036" t="str">
        <f>VLOOKUP(F1036,'[2]baza umowy'!A:B,2,FALSE)</f>
        <v>RPZP.01.00.00</v>
      </c>
      <c r="B1036" t="str">
        <f>VLOOKUP(F1036,'[2]baza umowy'!A:C,3,FALSE)</f>
        <v>RPZP.01.01.00</v>
      </c>
      <c r="C1036" t="str">
        <f>VLOOKUP(F1036,'[2]baza umowy'!A:D,4,FALSE)</f>
        <v>RPZP.01.01.01</v>
      </c>
      <c r="D1036" s="102" t="s">
        <v>13082</v>
      </c>
      <c r="E1036" s="103" t="str">
        <f>VLOOKUP(F1036,'[2]baza umowy'!A:E,5,FALSE)</f>
        <v>RPZP.01.01.01-32-009/10-03</v>
      </c>
      <c r="F1036" s="102" t="s">
        <v>13085</v>
      </c>
      <c r="G1036" s="89" t="e">
        <f>VLOOKUP(F1036,baza!G:G,1,FALSE)</f>
        <v>#N/A</v>
      </c>
      <c r="H1036" s="102" t="s">
        <v>21228</v>
      </c>
      <c r="I1036" s="104" t="s">
        <v>21229</v>
      </c>
      <c r="J1036" s="105" t="str">
        <f t="shared" si="32"/>
        <v>RPZP.01.01.01-32-009/10-04</v>
      </c>
      <c r="K1036" s="104" t="s">
        <v>21230</v>
      </c>
      <c r="L1036" s="102" t="s">
        <v>21231</v>
      </c>
      <c r="M1036" s="102" t="s">
        <v>13089</v>
      </c>
      <c r="N1036" s="102" t="s">
        <v>13088</v>
      </c>
      <c r="O1036" s="106" t="s">
        <v>8189</v>
      </c>
      <c r="P1036" s="92" t="str">
        <f>VLOOKUP(F1036,'[2]kiedy utworzył wop'!B:H,7,FALSE)</f>
        <v>2013-10-31</v>
      </c>
      <c r="Q1036" s="107" t="s">
        <v>12730</v>
      </c>
      <c r="R1036" s="108" t="str">
        <f t="shared" si="33"/>
        <v>2013</v>
      </c>
      <c r="S1036" s="109" t="s">
        <v>14722</v>
      </c>
      <c r="T1036" s="96">
        <f>VLOOKUP(F1036,'[2]dofinansowanie '!P:AI,20,FALSE)</f>
        <v>546637.68999999994</v>
      </c>
      <c r="U1036" t="str">
        <f>VLOOKUP(F1036,'[2]baza umowy'!A:AJ,36,FALSE)</f>
        <v>01 Obszar miejski</v>
      </c>
      <c r="V1036" t="str">
        <f>VLOOKUP(F1036,'[2]baza umowy'!H:AH,27,FALSE)</f>
        <v>08 Inne inwestycje w przedsiębiorstwa</v>
      </c>
      <c r="W1036" t="str">
        <f>VLOOKUP(F1036,'[2]baza umowy'!H:AK,30,FALSE)</f>
        <v>19 Działalność w zakresie ochrony zdrowia ludzkiego</v>
      </c>
      <c r="X1036" t="str">
        <f>VLOOKUP(F1036,'[2]baza umowy'!A:AM,39,FALSE)</f>
        <v>„CENTRUM OPIEKI STOMATOLOGICZNEJ Wejt &amp; Tawakol s.c. Niepubliczny Zakład Opieki Zdrowotnej”</v>
      </c>
      <c r="Y1036" t="str">
        <f>VLOOKUP(F1036,'[2]baza umowy'!A:AU,47,FALSE)</f>
        <v>spółka cywilna prowadząca działalność w oparciu o umowę zawartą na podstawie KC - mikro przedsiębiorstwo</v>
      </c>
      <c r="Z1036" t="str">
        <f>VLOOKUP(F1036,'[2]baza umowy'!A:AW,49,FALSE)</f>
        <v>przedsiębiorca lub przedsiębiorstwo</v>
      </c>
      <c r="AA1036" t="str">
        <f>VLOOKUP(F1036,'[2]baza umowy'!A:AL,38,FALSE)</f>
        <v>8512530343</v>
      </c>
    </row>
    <row r="1037" spans="1:27" x14ac:dyDescent="0.25">
      <c r="A1037" t="str">
        <f>VLOOKUP(F1037,'[2]baza umowy'!A:B,2,FALSE)</f>
        <v>RPZP.01.00.00</v>
      </c>
      <c r="B1037" t="str">
        <f>VLOOKUP(F1037,'[2]baza umowy'!A:C,3,FALSE)</f>
        <v>RPZP.01.01.00</v>
      </c>
      <c r="C1037" t="str">
        <f>VLOOKUP(F1037,'[2]baza umowy'!A:D,4,FALSE)</f>
        <v>RPZP.01.01.01</v>
      </c>
      <c r="D1037" s="102" t="s">
        <v>8336</v>
      </c>
      <c r="E1037" s="103" t="str">
        <f>VLOOKUP(F1037,'[2]baza umowy'!A:E,5,FALSE)</f>
        <v>RPZP.01.01.01-32-202/09-04</v>
      </c>
      <c r="F1037" s="102" t="s">
        <v>8339</v>
      </c>
      <c r="G1037" s="89" t="e">
        <f>VLOOKUP(F1037,baza!G:G,1,FALSE)</f>
        <v>#N/A</v>
      </c>
      <c r="H1037" s="102" t="s">
        <v>21232</v>
      </c>
      <c r="I1037" s="104" t="s">
        <v>21233</v>
      </c>
      <c r="J1037" s="105" t="str">
        <f t="shared" si="32"/>
        <v>RPZP.01.01.01-32-202/09-08</v>
      </c>
      <c r="K1037" s="104" t="s">
        <v>21234</v>
      </c>
      <c r="L1037" s="102" t="s">
        <v>21235</v>
      </c>
      <c r="M1037" s="102" t="s">
        <v>8342</v>
      </c>
      <c r="N1037" s="102" t="s">
        <v>8341</v>
      </c>
      <c r="O1037" s="106" t="s">
        <v>5990</v>
      </c>
      <c r="P1037" s="92" t="str">
        <f>VLOOKUP(F1037,'[2]kiedy utworzył wop'!B:H,7,FALSE)</f>
        <v>2013-10-31</v>
      </c>
      <c r="Q1037" s="107" t="s">
        <v>12730</v>
      </c>
      <c r="R1037" s="108" t="str">
        <f t="shared" si="33"/>
        <v>2013</v>
      </c>
      <c r="S1037" s="109" t="s">
        <v>5990</v>
      </c>
      <c r="T1037" s="96">
        <f>VLOOKUP(F1037,'[2]dofinansowanie '!P:AI,20,FALSE)</f>
        <v>324944.38</v>
      </c>
      <c r="U1037" t="str">
        <f>VLOOKUP(F1037,'[2]baza umowy'!A:AJ,36,FALSE)</f>
        <v>05 Obszary wiejskie (poza obszarami górskimi, wyspami lub o niskiej i bardzo niskiej gęstości zaludnienia)</v>
      </c>
      <c r="V1037" t="str">
        <f>VLOOKUP(F1037,'[2]baza umowy'!H:AH,27,FALSE)</f>
        <v>08 Inne inwestycje w przedsiębiorstwa</v>
      </c>
      <c r="W1037" t="str">
        <f>VLOOKUP(F1037,'[2]baza umowy'!H:AK,30,FALSE)</f>
        <v>22 Inne niewyszczególnione usługi</v>
      </c>
      <c r="X1037" t="str">
        <f>VLOOKUP(F1037,'[2]baza umowy'!A:AM,39,FALSE)</f>
        <v>Villa Park Wisełka Izabella Eeg</v>
      </c>
      <c r="Y1037" t="str">
        <f>VLOOKUP(F1037,'[2]baza umowy'!A:AU,47,FALSE)</f>
        <v>osoba fizyczna prowadząca działalność gospodarczą - mikro przedsiębiorstwo</v>
      </c>
      <c r="Z1037" t="str">
        <f>VLOOKUP(F1037,'[2]baza umowy'!A:AW,49,FALSE)</f>
        <v>przedsiębiorca lub przedsiębiorstwo</v>
      </c>
      <c r="AA1037" t="str">
        <f>VLOOKUP(F1037,'[2]baza umowy'!A:AL,38,FALSE)</f>
        <v>5342279640</v>
      </c>
    </row>
    <row r="1038" spans="1:27" x14ac:dyDescent="0.25">
      <c r="A1038" t="str">
        <f>VLOOKUP(F1038,'[2]baza umowy'!A:B,2,FALSE)</f>
        <v>RPZP.01.00.00</v>
      </c>
      <c r="B1038" t="str">
        <f>VLOOKUP(F1038,'[2]baza umowy'!A:C,3,FALSE)</f>
        <v>RPZP.01.03.00</v>
      </c>
      <c r="C1038" t="str">
        <f>VLOOKUP(F1038,'[2]baza umowy'!A:D,4,FALSE)</f>
        <v>RPZP.01.03.01</v>
      </c>
      <c r="D1038" s="102" t="s">
        <v>21236</v>
      </c>
      <c r="E1038" s="103" t="str">
        <f>VLOOKUP(F1038,'[2]baza umowy'!A:E,5,FALSE)</f>
        <v>RPZP.01.03.01-32-014/12-03</v>
      </c>
      <c r="F1038" s="102" t="s">
        <v>12026</v>
      </c>
      <c r="G1038" s="89" t="e">
        <f>VLOOKUP(F1038,baza!G:G,1,FALSE)</f>
        <v>#N/A</v>
      </c>
      <c r="H1038" s="102" t="s">
        <v>21237</v>
      </c>
      <c r="I1038" s="104" t="s">
        <v>21238</v>
      </c>
      <c r="J1038" s="105" t="str">
        <f t="shared" si="32"/>
        <v>RPZP.01.03.01-32-014/12-01</v>
      </c>
      <c r="K1038" s="104" t="s">
        <v>21239</v>
      </c>
      <c r="L1038" s="102" t="s">
        <v>21240</v>
      </c>
      <c r="M1038" s="102" t="s">
        <v>21241</v>
      </c>
      <c r="N1038" s="102" t="s">
        <v>21242</v>
      </c>
      <c r="O1038" s="106" t="s">
        <v>12197</v>
      </c>
      <c r="P1038" s="92" t="str">
        <f>VLOOKUP(F1038,'[2]kiedy utworzył wop'!B:H,7,FALSE)</f>
        <v>2013-11-06</v>
      </c>
      <c r="Q1038" s="107" t="s">
        <v>12730</v>
      </c>
      <c r="R1038" s="108" t="str">
        <f t="shared" si="33"/>
        <v>2013</v>
      </c>
      <c r="S1038" s="109" t="s">
        <v>14722</v>
      </c>
      <c r="T1038" s="96">
        <f>VLOOKUP(F1038,'[2]dofinansowanie '!P:AI,20,FALSE)</f>
        <v>9532.5</v>
      </c>
      <c r="U1038" t="str">
        <f>VLOOKUP(F1038,'[2]baza umowy'!A:AJ,36,FALSE)</f>
        <v>01 Obszar miejski</v>
      </c>
      <c r="V1038" t="str">
        <f>VLOOKUP(F1038,'[2]baza umowy'!H:AH,27,FALSE)</f>
        <v>05 Usługi w zakresie zaawansowanego wsparcia dla przedsiębiorstw i grup przedsiębiorstw</v>
      </c>
      <c r="W1038" t="str">
        <f>VLOOKUP(F1038,'[2]baza umowy'!H:AK,30,FALSE)</f>
        <v>18 Edukacja</v>
      </c>
      <c r="X1038" t="str">
        <f>VLOOKUP(F1038,'[2]baza umowy'!A:AM,39,FALSE)</f>
        <v>Wałecka Akademia Wiedzy Spółka z ograniczoną odpowiedzialnością</v>
      </c>
      <c r="Y1038" t="str">
        <f>VLOOKUP(F1038,'[2]baza umowy'!A:AU,47,FALSE)</f>
        <v>spółka cywilna prowadząca działalność w oparciu o umowę zawartą na podstawie KC - mikro przedsiębiorstwo</v>
      </c>
      <c r="Z1038" t="str">
        <f>VLOOKUP(F1038,'[2]baza umowy'!A:AW,49,FALSE)</f>
        <v>przedsiębiorca lub przedsiębiorstwo</v>
      </c>
      <c r="AA1038" t="str">
        <f>VLOOKUP(F1038,'[2]baza umowy'!A:AL,38,FALSE)</f>
        <v>7651583650</v>
      </c>
    </row>
    <row r="1039" spans="1:27" x14ac:dyDescent="0.25">
      <c r="A1039" t="str">
        <f>VLOOKUP(F1039,'[2]baza umowy'!A:B,2,FALSE)</f>
        <v>RPZP.02.00.00</v>
      </c>
      <c r="B1039" t="str">
        <f>VLOOKUP(F1039,'[2]baza umowy'!A:C,3,FALSE)</f>
        <v>RPZP.02.01.00</v>
      </c>
      <c r="C1039" t="str">
        <f>VLOOKUP(F1039,'[2]baza umowy'!A:D,4,FALSE)</f>
        <v>RPZP.02.01.01</v>
      </c>
      <c r="D1039" s="102" t="s">
        <v>11694</v>
      </c>
      <c r="E1039" s="103" t="str">
        <f>VLOOKUP(F1039,'[2]baza umowy'!A:E,5,FALSE)</f>
        <v>RPZP.02.01.01-32-003/11-02</v>
      </c>
      <c r="F1039" s="102" t="s">
        <v>11697</v>
      </c>
      <c r="G1039" s="89" t="e">
        <f>VLOOKUP(F1039,baza!G:G,1,FALSE)</f>
        <v>#N/A</v>
      </c>
      <c r="H1039" s="102" t="s">
        <v>21243</v>
      </c>
      <c r="I1039" s="104" t="s">
        <v>21244</v>
      </c>
      <c r="J1039" s="105" t="str">
        <f t="shared" si="32"/>
        <v>RPZP.02.01.01-32-003/11-06</v>
      </c>
      <c r="K1039" s="104" t="s">
        <v>21245</v>
      </c>
      <c r="L1039" s="102" t="s">
        <v>21246</v>
      </c>
      <c r="M1039" s="102" t="s">
        <v>70</v>
      </c>
      <c r="N1039" s="102" t="s">
        <v>69</v>
      </c>
      <c r="O1039" s="106" t="s">
        <v>12244</v>
      </c>
      <c r="P1039" s="92" t="str">
        <f>VLOOKUP(F1039,'[2]kiedy utworzył wop'!B:H,7,FALSE)</f>
        <v>2013-11-07</v>
      </c>
      <c r="Q1039" s="107" t="s">
        <v>12730</v>
      </c>
      <c r="R1039" s="108" t="str">
        <f t="shared" si="33"/>
        <v>2013</v>
      </c>
      <c r="S1039" s="109" t="s">
        <v>14722</v>
      </c>
      <c r="T1039" s="96">
        <f>VLOOKUP(F1039,'[2]dofinansowanie '!P:AI,20,FALSE)</f>
        <v>38602178.149999999</v>
      </c>
      <c r="U1039" t="str">
        <f>VLOOKUP(F1039,'[2]baza umowy'!A:AJ,36,FALSE)</f>
        <v>05 Obszary wiejskie (poza obszarami górskimi, wyspami lub o niskiej i bardzo niskiej gęstości zaludnienia)</v>
      </c>
      <c r="V1039" t="str">
        <f>VLOOKUP(F1039,'[2]baza umowy'!H:AH,27,FALSE)</f>
        <v>23 Drogi regionalne/lokalne</v>
      </c>
      <c r="W1039" t="str">
        <f>VLOOKUP(F1039,'[2]baza umowy'!H:AK,30,FALSE)</f>
        <v>00 Nie dotyczy</v>
      </c>
      <c r="X1039" t="str">
        <f>VLOOKUP(F1039,'[2]baza umowy'!A:AM,39,FALSE)</f>
        <v>Województwo Zachodniopomorskie</v>
      </c>
      <c r="Y1039" t="str">
        <f>VLOOKUP(F1039,'[2]baza umowy'!A:AU,47,FALSE)</f>
        <v>wspólnota samorządowa</v>
      </c>
      <c r="Z1039" t="str">
        <f>VLOOKUP(F1039,'[2]baza umowy'!A:AW,49,FALSE)</f>
        <v>Jednostka samorządu terytorialnego</v>
      </c>
      <c r="AA1039" t="str">
        <f>VLOOKUP(F1039,'[2]baza umowy'!A:AL,38,FALSE)</f>
        <v>8512871498</v>
      </c>
    </row>
    <row r="1040" spans="1:27" x14ac:dyDescent="0.25">
      <c r="A1040" t="str">
        <f>VLOOKUP(F1040,'[2]baza umowy'!A:B,2,FALSE)</f>
        <v>RPZP.04.00.00</v>
      </c>
      <c r="B1040" t="str">
        <f>VLOOKUP(F1040,'[2]baza umowy'!A:C,3,FALSE)</f>
        <v>RPZP.04.02.00</v>
      </c>
      <c r="C1040">
        <f>VLOOKUP(F1040,'[2]baza umowy'!A:D,4,FALSE)</f>
        <v>0</v>
      </c>
      <c r="D1040" s="102" t="s">
        <v>12067</v>
      </c>
      <c r="E1040" s="103" t="str">
        <f>VLOOKUP(F1040,'[2]baza umowy'!A:E,5,FALSE)</f>
        <v>RPZP.04.02.00-32-002/10-04</v>
      </c>
      <c r="F1040" s="102" t="s">
        <v>12070</v>
      </c>
      <c r="G1040" s="89" t="e">
        <f>VLOOKUP(F1040,baza!G:G,1,FALSE)</f>
        <v>#N/A</v>
      </c>
      <c r="H1040" s="102" t="s">
        <v>21247</v>
      </c>
      <c r="I1040" s="104" t="s">
        <v>21248</v>
      </c>
      <c r="J1040" s="105" t="str">
        <f t="shared" si="32"/>
        <v>RPZP.04.02.00-32-002/10-08</v>
      </c>
      <c r="K1040" s="104" t="s">
        <v>21249</v>
      </c>
      <c r="L1040" s="102" t="s">
        <v>21250</v>
      </c>
      <c r="M1040" s="102" t="s">
        <v>8141</v>
      </c>
      <c r="N1040" s="102" t="s">
        <v>8140</v>
      </c>
      <c r="O1040" s="106" t="s">
        <v>8189</v>
      </c>
      <c r="P1040" s="92" t="str">
        <f>VLOOKUP(F1040,'[2]kiedy utworzył wop'!B:H,7,FALSE)</f>
        <v>2013-11-08</v>
      </c>
      <c r="Q1040" s="107" t="s">
        <v>12730</v>
      </c>
      <c r="R1040" s="108" t="str">
        <f t="shared" si="33"/>
        <v>2013</v>
      </c>
      <c r="S1040" s="109" t="s">
        <v>14722</v>
      </c>
      <c r="T1040" s="96">
        <f>VLOOKUP(F1040,'[2]dofinansowanie '!P:AI,20,FALSE)</f>
        <v>491803.24</v>
      </c>
      <c r="U1040" t="str">
        <f>VLOOKUP(F1040,'[2]baza umowy'!A:AJ,36,FALSE)</f>
        <v>05 Obszary wiejskie (poza obszarami górskimi, wyspami lub o niskiej i bardzo niskiej gęstości zaludnienia)</v>
      </c>
      <c r="V1040" t="str">
        <f>VLOOKUP(F1040,'[2]baza umowy'!H:AH,27,FALSE)</f>
        <v>44 Gospodarka odpadami komunalnymi i przemysłowymi</v>
      </c>
      <c r="W1040" t="str">
        <f>VLOOKUP(F1040,'[2]baza umowy'!H:AK,30,FALSE)</f>
        <v>21 Działalność związana ze środowiskiem naturalnym</v>
      </c>
      <c r="X1040" t="str">
        <f>VLOOKUP(F1040,'[2]baza umowy'!A:AM,39,FALSE)</f>
        <v>Gmina Czaplinek</v>
      </c>
      <c r="Y1040" t="str">
        <f>VLOOKUP(F1040,'[2]baza umowy'!A:AU,47,FALSE)</f>
        <v>wspólnota samorządowa</v>
      </c>
      <c r="Z1040" t="str">
        <f>VLOOKUP(F1040,'[2]baza umowy'!A:AW,49,FALSE)</f>
        <v>jednostka samorządu terytorialnego, związek lub stowarzyszenie jst</v>
      </c>
      <c r="AA1040" t="str">
        <f>VLOOKUP(F1040,'[2]baza umowy'!A:AL,38,FALSE)</f>
        <v>6741016121</v>
      </c>
    </row>
    <row r="1041" spans="1:27" x14ac:dyDescent="0.25">
      <c r="A1041" t="str">
        <f>VLOOKUP(F1041,'[2]baza umowy'!A:B,2,FALSE)</f>
        <v>RPZP.01.00.00</v>
      </c>
      <c r="B1041" t="str">
        <f>VLOOKUP(F1041,'[2]baza umowy'!A:C,3,FALSE)</f>
        <v>RPZP.01.01.00</v>
      </c>
      <c r="C1041" t="str">
        <f>VLOOKUP(F1041,'[2]baza umowy'!A:D,4,FALSE)</f>
        <v>RPZP.01.01.03</v>
      </c>
      <c r="D1041" s="102" t="s">
        <v>21251</v>
      </c>
      <c r="E1041" s="103" t="str">
        <f>VLOOKUP(F1041,'[2]baza umowy'!A:E,5,FALSE)</f>
        <v>RPZP.01.01.03-32-019/09-08</v>
      </c>
      <c r="F1041" s="102" t="s">
        <v>11958</v>
      </c>
      <c r="G1041" s="89" t="e">
        <f>VLOOKUP(F1041,baza!G:G,1,FALSE)</f>
        <v>#N/A</v>
      </c>
      <c r="H1041" s="102" t="s">
        <v>21252</v>
      </c>
      <c r="I1041" s="104" t="s">
        <v>21253</v>
      </c>
      <c r="J1041" s="105" t="str">
        <f t="shared" si="32"/>
        <v>RPZP.01.01.03-32-019/09-11</v>
      </c>
      <c r="K1041" s="104" t="s">
        <v>21254</v>
      </c>
      <c r="L1041" s="102" t="s">
        <v>21255</v>
      </c>
      <c r="M1041" s="102" t="s">
        <v>11962</v>
      </c>
      <c r="N1041" s="102" t="s">
        <v>11961</v>
      </c>
      <c r="O1041" s="106" t="s">
        <v>12199</v>
      </c>
      <c r="P1041" s="92" t="str">
        <f>VLOOKUP(F1041,'[2]kiedy utworzył wop'!B:H,7,FALSE)</f>
        <v>2013-11-08</v>
      </c>
      <c r="Q1041" s="107" t="s">
        <v>12730</v>
      </c>
      <c r="R1041" s="108" t="str">
        <f t="shared" si="33"/>
        <v>2013</v>
      </c>
      <c r="S1041" s="109" t="s">
        <v>14916</v>
      </c>
      <c r="T1041" s="96">
        <f>VLOOKUP(F1041,'[2]dofinansowanie '!P:AI,20,FALSE)</f>
        <v>1845268.5</v>
      </c>
      <c r="U1041" t="str">
        <f>VLOOKUP(F1041,'[2]baza umowy'!A:AJ,36,FALSE)</f>
        <v>01 Obszar miejski</v>
      </c>
      <c r="V1041" t="str">
        <f>VLOOKUP(F1041,'[2]baza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41" t="str">
        <f>VLOOKUP(F1041,'[2]baza umowy'!H:AK,30,FALSE)</f>
        <v>10 Poczta i telekomunikacja</v>
      </c>
      <c r="X1041" t="str">
        <f>VLOOKUP(F1041,'[2]baza umowy'!A:AM,39,FALSE)</f>
        <v>„Espol” Spółka z ograniczoną odpowiedzialnością</v>
      </c>
      <c r="Y1041" t="str">
        <f>VLOOKUP(F1041,'[2]baza umowy'!A:AU,47,FALSE)</f>
        <v>spółka z ograniczoną odpowiedzialnością - małe przedsiębiorstwo</v>
      </c>
      <c r="Z1041" t="str">
        <f>VLOOKUP(F1041,'[2]baza umowy'!A:AW,49,FALSE)</f>
        <v>przedsiębiorca lub przedsiębiorstwo</v>
      </c>
      <c r="AA1041" t="str">
        <f>VLOOKUP(F1041,'[2]baza umowy'!A:AL,38,FALSE)</f>
        <v>8511038723</v>
      </c>
    </row>
    <row r="1042" spans="1:27" x14ac:dyDescent="0.25">
      <c r="A1042" t="str">
        <f>VLOOKUP(F1042,'[2]baza umowy'!A:B,2,FALSE)</f>
        <v>RPZP.05.00.00</v>
      </c>
      <c r="B1042" t="str">
        <f>VLOOKUP(F1042,'[2]baza umowy'!A:C,3,FALSE)</f>
        <v>RPZP.05.02.00</v>
      </c>
      <c r="C1042" t="str">
        <f>VLOOKUP(F1042,'[2]baza umowy'!A:D,4,FALSE)</f>
        <v>RPZP.05.02.02</v>
      </c>
      <c r="D1042" s="102" t="s">
        <v>12613</v>
      </c>
      <c r="E1042" s="103" t="str">
        <f>VLOOKUP(F1042,'[2]baza umowy'!A:E,5,FALSE)</f>
        <v>RPZP.05.02.02-32-032/10-04</v>
      </c>
      <c r="F1042" s="102" t="s">
        <v>12616</v>
      </c>
      <c r="G1042" s="89" t="e">
        <f>VLOOKUP(F1042,baza!G:G,1,FALSE)</f>
        <v>#N/A</v>
      </c>
      <c r="H1042" s="102" t="s">
        <v>21256</v>
      </c>
      <c r="I1042" s="104" t="s">
        <v>21257</v>
      </c>
      <c r="J1042" s="105" t="str">
        <f t="shared" si="32"/>
        <v>RPZP.05.02.02-32-032/10-11</v>
      </c>
      <c r="K1042" s="104" t="s">
        <v>21258</v>
      </c>
      <c r="L1042" s="102" t="s">
        <v>21259</v>
      </c>
      <c r="M1042" s="102" t="s">
        <v>12621</v>
      </c>
      <c r="N1042" s="102" t="s">
        <v>12620</v>
      </c>
      <c r="O1042" s="106" t="s">
        <v>11736</v>
      </c>
      <c r="P1042" s="92" t="str">
        <f>VLOOKUP(F1042,'[2]kiedy utworzył wop'!B:H,7,FALSE)</f>
        <v>2013-11-15</v>
      </c>
      <c r="Q1042" s="107" t="s">
        <v>12730</v>
      </c>
      <c r="R1042" s="108" t="str">
        <f t="shared" si="33"/>
        <v>2013</v>
      </c>
      <c r="S1042" s="109" t="s">
        <v>12197</v>
      </c>
      <c r="T1042" s="96">
        <f>VLOOKUP(F1042,'[2]dofinansowanie '!P:AI,20,FALSE)</f>
        <v>3855000</v>
      </c>
      <c r="U1042" t="str">
        <f>VLOOKUP(F1042,'[2]baza umowy'!A:AJ,36,FALSE)</f>
        <v>01 Obszar miejski</v>
      </c>
      <c r="V1042" t="str">
        <f>VLOOKUP(F1042,'[2]baza umowy'!H:AH,27,FALSE)</f>
        <v>58 Ochrona i zachowanie dziedzictwa kulturowego</v>
      </c>
      <c r="W1042" t="str">
        <f>VLOOKUP(F1042,'[2]baza umowy'!H:AK,30,FALSE)</f>
        <v>00 Nie dotyczy</v>
      </c>
      <c r="X1042" t="str">
        <f>VLOOKUP(F1042,'[2]baza umowy'!A:AM,39,FALSE)</f>
        <v>Diecezja Koszalińsko-Kołobrzeska</v>
      </c>
      <c r="Y1042" t="str">
        <f>VLOOKUP(F1042,'[2]baza umowy'!A:AU,47,FALSE)</f>
        <v>Kościół Katolicki</v>
      </c>
      <c r="Z1042" t="str">
        <f>VLOOKUP(F1042,'[2]baza umowy'!A:AW,49,FALSE)</f>
        <v>kościół lub związek wyznaniowy lub osoba prawna kościołów i związków wyznaniowych</v>
      </c>
      <c r="AA1042" t="str">
        <f>VLOOKUP(F1042,'[2]baza umowy'!A:AL,38,FALSE)</f>
        <v>6692229726</v>
      </c>
    </row>
    <row r="1043" spans="1:27" x14ac:dyDescent="0.25">
      <c r="A1043" t="str">
        <f>VLOOKUP(F1043,'[2]baza umowy'!A:B,2,FALSE)</f>
        <v>RPZP.05.00.00</v>
      </c>
      <c r="B1043" t="str">
        <f>VLOOKUP(F1043,'[2]baza umowy'!A:C,3,FALSE)</f>
        <v>RPZP.05.01.00</v>
      </c>
      <c r="C1043" t="str">
        <f>VLOOKUP(F1043,'[2]baza umowy'!A:D,4,FALSE)</f>
        <v>RPZP.05.01.01</v>
      </c>
      <c r="D1043" s="102" t="s">
        <v>10022</v>
      </c>
      <c r="E1043" s="103" t="str">
        <f>VLOOKUP(F1043,'[2]baza umowy'!A:E,5,FALSE)</f>
        <v>RPZP.05.01.01-32-004/10-03</v>
      </c>
      <c r="F1043" s="102" t="s">
        <v>10025</v>
      </c>
      <c r="G1043" s="89" t="e">
        <f>VLOOKUP(F1043,baza!G:G,1,FALSE)</f>
        <v>#N/A</v>
      </c>
      <c r="H1043" s="102" t="s">
        <v>21260</v>
      </c>
      <c r="I1043" s="104" t="s">
        <v>21261</v>
      </c>
      <c r="J1043" s="105" t="str">
        <f t="shared" si="32"/>
        <v>RPZP.05.01.01-32-004/10-05</v>
      </c>
      <c r="K1043" s="104" t="s">
        <v>21262</v>
      </c>
      <c r="L1043" s="102" t="s">
        <v>21263</v>
      </c>
      <c r="M1043" s="102" t="s">
        <v>4200</v>
      </c>
      <c r="N1043" s="102" t="s">
        <v>4199</v>
      </c>
      <c r="O1043" s="106" t="s">
        <v>12056</v>
      </c>
      <c r="P1043" s="92" t="str">
        <f>VLOOKUP(F1043,'[2]kiedy utworzył wop'!B:H,7,FALSE)</f>
        <v>2013-11-15</v>
      </c>
      <c r="Q1043" s="107" t="s">
        <v>12730</v>
      </c>
      <c r="R1043" s="108" t="str">
        <f t="shared" si="33"/>
        <v>2013</v>
      </c>
      <c r="S1043" s="109" t="s">
        <v>14916</v>
      </c>
      <c r="T1043" s="96">
        <f>VLOOKUP(F1043,'[2]dofinansowanie '!P:AI,20,FALSE)</f>
        <v>3907844.71</v>
      </c>
      <c r="U1043" t="str">
        <f>VLOOKUP(F1043,'[2]baza umowy'!A:AJ,36,FALSE)</f>
        <v>05 Obszary wiejskie (poza obszarami górskimi, wyspami lub o niskiej i bardzo niskiej gęstości zaludnienia)</v>
      </c>
      <c r="V1043" t="str">
        <f>VLOOKUP(F1043,'[2]baza umowy'!H:AH,27,FALSE)</f>
        <v>57 Inne wsparcie na rzecz wzmocnienia usług turystycznych</v>
      </c>
      <c r="W1043" t="str">
        <f>VLOOKUP(F1043,'[2]baza umowy'!H:AK,30,FALSE)</f>
        <v>22 Inne niewyszczególnione usługi</v>
      </c>
      <c r="X1043" t="str">
        <f>VLOOKUP(F1043,'[2]baza umowy'!A:AM,39,FALSE)</f>
        <v>Gmina Stepnica</v>
      </c>
      <c r="Y1043" t="str">
        <f>VLOOKUP(F1043,'[2]baza umowy'!A:AU,47,FALSE)</f>
        <v>wspólnota samorządowa</v>
      </c>
      <c r="Z1043" t="str">
        <f>VLOOKUP(F1043,'[2]baza umowy'!A:AW,49,FALSE)</f>
        <v>jednostka samorządu terytorialnego, związek lub stowarzyszenie jst</v>
      </c>
      <c r="AA1043" t="str">
        <f>VLOOKUP(F1043,'[2]baza umowy'!A:AL,38,FALSE)</f>
        <v>8560008633</v>
      </c>
    </row>
    <row r="1044" spans="1:27" x14ac:dyDescent="0.25">
      <c r="A1044" t="str">
        <f>VLOOKUP(F1044,'[2]baza umowy'!A:B,2,FALSE)</f>
        <v>RPZP.05.00.00</v>
      </c>
      <c r="B1044" t="str">
        <f>VLOOKUP(F1044,'[2]baza umowy'!A:C,3,FALSE)</f>
        <v>RPZP.05.02.00</v>
      </c>
      <c r="C1044" t="str">
        <f>VLOOKUP(F1044,'[2]baza umowy'!A:D,4,FALSE)</f>
        <v>RPZP.05.02.02</v>
      </c>
      <c r="D1044" s="102" t="s">
        <v>12579</v>
      </c>
      <c r="E1044" s="103" t="str">
        <f>VLOOKUP(F1044,'[2]baza umowy'!A:E,5,FALSE)</f>
        <v>RPZP.05.02.02-32-020/10-03</v>
      </c>
      <c r="F1044" s="102" t="s">
        <v>12582</v>
      </c>
      <c r="G1044" s="89" t="e">
        <f>VLOOKUP(F1044,baza!G:G,1,FALSE)</f>
        <v>#N/A</v>
      </c>
      <c r="H1044" s="102" t="s">
        <v>21264</v>
      </c>
      <c r="I1044" s="104" t="s">
        <v>21265</v>
      </c>
      <c r="J1044" s="105" t="str">
        <f t="shared" si="32"/>
        <v>RPZP.05.02.02-32-020/10-06</v>
      </c>
      <c r="K1044" s="104" t="s">
        <v>21266</v>
      </c>
      <c r="L1044" s="102" t="s">
        <v>21267</v>
      </c>
      <c r="M1044" s="102" t="s">
        <v>12585</v>
      </c>
      <c r="N1044" s="102" t="s">
        <v>12584</v>
      </c>
      <c r="O1044" s="106" t="s">
        <v>13607</v>
      </c>
      <c r="P1044" s="92" t="str">
        <f>VLOOKUP(F1044,'[2]kiedy utworzył wop'!B:H,7,FALSE)</f>
        <v>2013-11-19</v>
      </c>
      <c r="Q1044" s="107" t="s">
        <v>12730</v>
      </c>
      <c r="R1044" s="108" t="str">
        <f t="shared" si="33"/>
        <v>2013</v>
      </c>
      <c r="S1044" s="109" t="s">
        <v>14916</v>
      </c>
      <c r="T1044" s="96">
        <f>VLOOKUP(F1044,'[2]dofinansowanie '!P:AI,20,FALSE)</f>
        <v>1486215.34</v>
      </c>
      <c r="U1044" t="str">
        <f>VLOOKUP(F1044,'[2]baza umowy'!A:AJ,36,FALSE)</f>
        <v>01 Obszar miejski</v>
      </c>
      <c r="V1044" t="str">
        <f>VLOOKUP(F1044,'[2]baza umowy'!H:AH,27,FALSE)</f>
        <v>58 Ochrona i zachowanie dziedzictwa kulturowego</v>
      </c>
      <c r="W1044" t="str">
        <f>VLOOKUP(F1044,'[2]baza umowy'!H:AK,30,FALSE)</f>
        <v>00 Nie dotyczy</v>
      </c>
      <c r="X1044" t="str">
        <f>VLOOKUP(F1044,'[2]baza umowy'!A:AM,39,FALSE)</f>
        <v>Rzymskokatolicka Parafia pw św. Michała Archanioła w Karlinie</v>
      </c>
      <c r="Y1044" t="str">
        <f>VLOOKUP(F1044,'[2]baza umowy'!A:AU,47,FALSE)</f>
        <v>Kościół Katolicki</v>
      </c>
      <c r="Z1044" t="str">
        <f>VLOOKUP(F1044,'[2]baza umowy'!A:AW,49,FALSE)</f>
        <v>kościół lub związek wyznaniowy lub osoba prawna kościołów i związków wyznaniowych</v>
      </c>
      <c r="AA1044" t="str">
        <f>VLOOKUP(F1044,'[2]baza umowy'!A:AL,38,FALSE)</f>
        <v>6722061089</v>
      </c>
    </row>
    <row r="1045" spans="1:27" x14ac:dyDescent="0.25">
      <c r="A1045" t="str">
        <f>VLOOKUP(F1045,'[2]baza umowy'!A:B,2,FALSE)</f>
        <v>RPZP.01.00.00</v>
      </c>
      <c r="B1045" t="str">
        <f>VLOOKUP(F1045,'[2]baza umowy'!A:C,3,FALSE)</f>
        <v>RPZP.01.03.00</v>
      </c>
      <c r="C1045" t="str">
        <f>VLOOKUP(F1045,'[2]baza umowy'!A:D,4,FALSE)</f>
        <v>RPZP.01.03.02</v>
      </c>
      <c r="D1045" s="102" t="s">
        <v>12596</v>
      </c>
      <c r="E1045" s="103" t="str">
        <f>VLOOKUP(F1045,'[2]baza umowy'!A:E,5,FALSE)</f>
        <v>RPZP.01.03.02-32-045/12-03</v>
      </c>
      <c r="F1045" s="102" t="s">
        <v>12599</v>
      </c>
      <c r="G1045" s="89" t="e">
        <f>VLOOKUP(F1045,baza!G:G,1,FALSE)</f>
        <v>#N/A</v>
      </c>
      <c r="H1045" s="102" t="s">
        <v>21268</v>
      </c>
      <c r="I1045" s="104" t="s">
        <v>21269</v>
      </c>
      <c r="J1045" s="105" t="str">
        <f t="shared" si="32"/>
        <v>RPZP.01.03.02-32-045/12-01</v>
      </c>
      <c r="K1045" s="104" t="s">
        <v>21270</v>
      </c>
      <c r="L1045" s="102" t="s">
        <v>21271</v>
      </c>
      <c r="M1045" s="102" t="s">
        <v>12603</v>
      </c>
      <c r="N1045" s="102" t="s">
        <v>12602</v>
      </c>
      <c r="O1045" s="106" t="s">
        <v>13607</v>
      </c>
      <c r="P1045" s="92" t="str">
        <f>VLOOKUP(F1045,'[2]kiedy utworzył wop'!B:H,7,FALSE)</f>
        <v>2013-11-19</v>
      </c>
      <c r="Q1045" s="107" t="s">
        <v>12730</v>
      </c>
      <c r="R1045" s="108" t="str">
        <f t="shared" si="33"/>
        <v>2013</v>
      </c>
      <c r="S1045" s="109" t="s">
        <v>13291</v>
      </c>
      <c r="T1045" s="96">
        <f>VLOOKUP(F1045,'[2]dofinansowanie '!P:AI,20,FALSE)</f>
        <v>17279.71</v>
      </c>
      <c r="U1045" t="str">
        <f>VLOOKUP(F1045,'[2]baza umowy'!A:AJ,36,FALSE)</f>
        <v>00 Nie dotyczy</v>
      </c>
      <c r="V1045" t="str">
        <f>VLOOKUP(F1045,'[2]baza umowy'!H:AH,27,FALSE)</f>
        <v>05 Usługi w zakresie zaawansowanego wsparcia dla przedsiębiorstw i grup przedsiębiorstw</v>
      </c>
      <c r="W1045" t="str">
        <f>VLOOKUP(F1045,'[2]baza umowy'!H:AK,30,FALSE)</f>
        <v>22 Inne niewyszczególnione usługi</v>
      </c>
      <c r="X1045" t="str">
        <f>VLOOKUP(F1045,'[2]baza umowy'!A:AM,39,FALSE)</f>
        <v>ZWIĄZEK PORTÓW I PRZYSTANI JACHTOWYCH - LOKALNA ORGANIZACJA TURYSTYCZNA ZACHODNIOPOMORSKIEGO SZLAKU ŻEGLARSKIEGO</v>
      </c>
      <c r="Y1045" t="str">
        <f>VLOOKUP(F1045,'[2]baza umowy'!A:AU,47,FALSE)</f>
        <v>stowarzyszenie</v>
      </c>
      <c r="Z1045" t="str">
        <f>VLOOKUP(F1045,'[2]baza umowy'!A:AW,49,FALSE)</f>
        <v>przedsiębiorca lub przedsiębiorstwo</v>
      </c>
      <c r="AA1045" t="str">
        <f>VLOOKUP(F1045,'[2]baza umowy'!A:AL,38,FALSE)</f>
        <v>8522366543</v>
      </c>
    </row>
    <row r="1046" spans="1:27" x14ac:dyDescent="0.25">
      <c r="A1046" t="str">
        <f>VLOOKUP(F1046,'[2]baza umowy'!A:B,2,FALSE)</f>
        <v>RPZP.04.00.00</v>
      </c>
      <c r="B1046" t="str">
        <f>VLOOKUP(F1046,'[2]baza umowy'!A:C,3,FALSE)</f>
        <v>RPZP.04.04.00</v>
      </c>
      <c r="C1046">
        <f>VLOOKUP(F1046,'[2]baza umowy'!A:D,4,FALSE)</f>
        <v>0</v>
      </c>
      <c r="D1046" s="102" t="s">
        <v>12045</v>
      </c>
      <c r="E1046" s="103" t="str">
        <f>VLOOKUP(F1046,'[2]baza umowy'!A:E,5,FALSE)</f>
        <v>RPZP.04.04.00-32-010/11-03</v>
      </c>
      <c r="F1046" s="102" t="s">
        <v>12048</v>
      </c>
      <c r="G1046" s="89" t="e">
        <f>VLOOKUP(F1046,baza!G:G,1,FALSE)</f>
        <v>#N/A</v>
      </c>
      <c r="H1046" s="102" t="s">
        <v>21272</v>
      </c>
      <c r="I1046" s="104" t="s">
        <v>21273</v>
      </c>
      <c r="J1046" s="105" t="str">
        <f t="shared" si="32"/>
        <v>RPZP.04.04.00-32-010/11-04</v>
      </c>
      <c r="K1046" s="104" t="s">
        <v>21274</v>
      </c>
      <c r="L1046" s="102" t="s">
        <v>21275</v>
      </c>
      <c r="M1046" s="102" t="s">
        <v>12052</v>
      </c>
      <c r="N1046" s="102" t="s">
        <v>12051</v>
      </c>
      <c r="O1046" s="106" t="s">
        <v>13607</v>
      </c>
      <c r="P1046" s="92" t="str">
        <f>VLOOKUP(F1046,'[2]kiedy utworzył wop'!B:H,7,FALSE)</f>
        <v>2013-11-21</v>
      </c>
      <c r="Q1046" s="107" t="s">
        <v>12730</v>
      </c>
      <c r="R1046" s="108" t="str">
        <f t="shared" si="33"/>
        <v>2013</v>
      </c>
      <c r="S1046" s="109" t="s">
        <v>13291</v>
      </c>
      <c r="T1046" s="96">
        <f>VLOOKUP(F1046,'[2]dofinansowanie '!P:AI,20,FALSE)</f>
        <v>742312.5</v>
      </c>
      <c r="U1046" t="str">
        <f>VLOOKUP(F1046,'[2]baza umowy'!A:AJ,36,FALSE)</f>
        <v>01 Obszar miejski</v>
      </c>
      <c r="V1046" t="str">
        <f>VLOOKUP(F1046,'[2]baza umowy'!H:AH,27,FALSE)</f>
        <v>47 Jakość powietrza</v>
      </c>
      <c r="W1046" t="str">
        <f>VLOOKUP(F1046,'[2]baza umowy'!H:AK,30,FALSE)</f>
        <v>06 Nieokreślony przemysł wytwórczy</v>
      </c>
      <c r="X1046" t="str">
        <f>VLOOKUP(F1046,'[2]baza umowy'!A:AM,39,FALSE)</f>
        <v>HaCon Spółka z ograniczoną odpowiedzialnością</v>
      </c>
      <c r="Y1046" t="str">
        <f>VLOOKUP(F1046,'[2]baza umowy'!A:AU,47,FALSE)</f>
        <v>spółka z ograniczoną odpowiedzialnością - średnie przedsiębiorstwo</v>
      </c>
      <c r="Z1046" t="str">
        <f>VLOOKUP(F1046,'[2]baza umowy'!A:AW,49,FALSE)</f>
        <v>przedsiębiorca lub przedsiębiorstwo</v>
      </c>
      <c r="AA1046" t="str">
        <f>VLOOKUP(F1046,'[2]baza umowy'!A:AL,38,FALSE)</f>
        <v>5971096554</v>
      </c>
    </row>
    <row r="1047" spans="1:27" x14ac:dyDescent="0.25">
      <c r="A1047" t="str">
        <f>VLOOKUP(F1047,'[2]baza umowy'!A:B,2,FALSE)</f>
        <v>RPZP.01.00.00</v>
      </c>
      <c r="B1047" t="str">
        <f>VLOOKUP(F1047,'[2]baza umowy'!A:C,3,FALSE)</f>
        <v>RPZP.01.03.00</v>
      </c>
      <c r="C1047" t="str">
        <f>VLOOKUP(F1047,'[2]baza umowy'!A:D,4,FALSE)</f>
        <v>RPZP.01.03.01</v>
      </c>
      <c r="D1047" s="102"/>
      <c r="E1047" s="103" t="str">
        <f>VLOOKUP(F1047,'[2]baza umowy'!A:E,5,FALSE)</f>
        <v>RPZP.01.03.01-32-031/12-00</v>
      </c>
      <c r="F1047" s="102" t="s">
        <v>11275</v>
      </c>
      <c r="G1047" s="89" t="e">
        <f>VLOOKUP(F1047,baza!G:G,1,FALSE)</f>
        <v>#N/A</v>
      </c>
      <c r="H1047" s="102" t="s">
        <v>21276</v>
      </c>
      <c r="I1047" s="104" t="s">
        <v>21277</v>
      </c>
      <c r="J1047" s="105" t="str">
        <f t="shared" si="32"/>
        <v>RPZP.01.03.01-32-031/12-01</v>
      </c>
      <c r="K1047" s="104" t="s">
        <v>21278</v>
      </c>
      <c r="L1047" s="102" t="s">
        <v>21279</v>
      </c>
      <c r="M1047" s="102" t="s">
        <v>11278</v>
      </c>
      <c r="N1047" s="102" t="s">
        <v>11277</v>
      </c>
      <c r="O1047" s="106" t="s">
        <v>13613</v>
      </c>
      <c r="P1047" s="92" t="str">
        <f>VLOOKUP(F1047,'[2]kiedy utworzył wop'!B:H,7,FALSE)</f>
        <v>2013-11-22</v>
      </c>
      <c r="Q1047" s="107" t="s">
        <v>12730</v>
      </c>
      <c r="R1047" s="108" t="str">
        <f t="shared" si="33"/>
        <v>2013</v>
      </c>
      <c r="S1047" s="109" t="s">
        <v>13291</v>
      </c>
      <c r="T1047" s="96">
        <f>VLOOKUP(F1047,'[2]dofinansowanie '!P:AI,20,FALSE)</f>
        <v>20444.09</v>
      </c>
      <c r="U1047" t="str">
        <f>VLOOKUP(F1047,'[2]baza umowy'!A:AJ,36,FALSE)</f>
        <v>05 Obszary wiejskie (poza obszarami górskimi, wyspami lub o niskiej i bardzo niskiej gęstości zaludnienia)</v>
      </c>
      <c r="V1047" t="str">
        <f>VLOOKUP(F1047,'[2]baza umowy'!H:AH,27,FALSE)</f>
        <v>05 Usługi w zakresie zaawansowanego wsparcia dla przedsiębiorstw i grup przedsiębiorstw</v>
      </c>
      <c r="W1047" t="str">
        <f>VLOOKUP(F1047,'[2]baza umowy'!H:AK,30,FALSE)</f>
        <v>14 Hotele i restauracje</v>
      </c>
      <c r="X1047" t="str">
        <f>VLOOKUP(F1047,'[2]baza umowy'!A:AM,39,FALSE)</f>
        <v>"Global RA" Spółka z ograniczoną odpowiedzialnością</v>
      </c>
      <c r="Y1047" t="str">
        <f>VLOOKUP(F1047,'[2]baza umowy'!A:AU,47,FALSE)</f>
        <v>spółka z ograniczoną odpowiedzialnością - mikro przedsiębiorstwo</v>
      </c>
      <c r="Z1047" t="str">
        <f>VLOOKUP(F1047,'[2]baza umowy'!A:AW,49,FALSE)</f>
        <v>przedsiębiorca lub przedsiębiorstwo</v>
      </c>
      <c r="AA1047" t="str">
        <f>VLOOKUP(F1047,'[2]baza umowy'!A:AL,38,FALSE)</f>
        <v>9552106310</v>
      </c>
    </row>
    <row r="1048" spans="1:27" x14ac:dyDescent="0.25">
      <c r="A1048" t="str">
        <f>VLOOKUP(F1048,'[2]baza umowy'!A:B,2,FALSE)</f>
        <v>RPZP.06.00.00</v>
      </c>
      <c r="B1048" t="str">
        <f>VLOOKUP(F1048,'[2]baza umowy'!A:C,3,FALSE)</f>
        <v>RPZP.06.02.00</v>
      </c>
      <c r="C1048" t="str">
        <f>VLOOKUP(F1048,'[2]baza umowy'!A:D,4,FALSE)</f>
        <v>RPZP.06.02.02</v>
      </c>
      <c r="D1048" s="102" t="s">
        <v>12121</v>
      </c>
      <c r="E1048" s="103" t="str">
        <f>VLOOKUP(F1048,'[2]baza umowy'!A:E,5,FALSE)</f>
        <v>RPZP.06.02.02-32-008/11-04</v>
      </c>
      <c r="F1048" s="102" t="s">
        <v>12124</v>
      </c>
      <c r="G1048" s="89" t="e">
        <f>VLOOKUP(F1048,baza!G:G,1,FALSE)</f>
        <v>#N/A</v>
      </c>
      <c r="H1048" s="102" t="s">
        <v>21280</v>
      </c>
      <c r="I1048" s="104" t="s">
        <v>21281</v>
      </c>
      <c r="J1048" s="105" t="str">
        <f t="shared" si="32"/>
        <v>RPZP.06.02.02-32-008/11-06</v>
      </c>
      <c r="K1048" s="104" t="s">
        <v>21282</v>
      </c>
      <c r="L1048" s="102" t="s">
        <v>21283</v>
      </c>
      <c r="M1048" s="102" t="s">
        <v>12127</v>
      </c>
      <c r="N1048" s="102" t="s">
        <v>12126</v>
      </c>
      <c r="O1048" s="106" t="s">
        <v>13613</v>
      </c>
      <c r="P1048" s="92" t="str">
        <f>VLOOKUP(F1048,'[2]kiedy utworzył wop'!B:H,7,FALSE)</f>
        <v>2013-11-26</v>
      </c>
      <c r="Q1048" s="107" t="s">
        <v>12730</v>
      </c>
      <c r="R1048" s="108" t="str">
        <f t="shared" si="33"/>
        <v>2013</v>
      </c>
      <c r="S1048" s="109" t="s">
        <v>13291</v>
      </c>
      <c r="T1048" s="96">
        <f>VLOOKUP(F1048,'[2]dofinansowanie '!P:AI,20,FALSE)</f>
        <v>702137.37</v>
      </c>
      <c r="U1048" t="str">
        <f>VLOOKUP(F1048,'[2]baza umowy'!A:AJ,36,FALSE)</f>
        <v>01 Obszar miejski</v>
      </c>
      <c r="V1048" t="str">
        <f>VLOOKUP(F1048,'[2]baza umowy'!H:AH,27,FALSE)</f>
        <v>58 Ochrona i zachowanie dziedzictwa kulturowego</v>
      </c>
      <c r="W1048" t="str">
        <f>VLOOKUP(F1048,'[2]baza umowy'!H:AK,30,FALSE)</f>
        <v>00 Nie dotyczy</v>
      </c>
      <c r="X1048" t="str">
        <f>VLOOKUP(F1048,'[2]baza umowy'!A:AM,39,FALSE)</f>
        <v>Zamek Książąt Pomorskich w Szczecinie</v>
      </c>
      <c r="Y1048" t="str">
        <f>VLOOKUP(F1048,'[2]baza umowy'!A:AU,47,FALSE)</f>
        <v>samorządowa osoba prawna</v>
      </c>
      <c r="Z1048" t="str">
        <f>VLOOKUP(F1048,'[2]baza umowy'!A:AW,49,FALSE)</f>
        <v>instytucja kultury</v>
      </c>
      <c r="AA1048" t="str">
        <f>VLOOKUP(F1048,'[2]baza umowy'!A:AL,38,FALSE)</f>
        <v>8510207276</v>
      </c>
    </row>
    <row r="1049" spans="1:27" x14ac:dyDescent="0.25">
      <c r="A1049" t="str">
        <f>VLOOKUP(F1049,'[2]baza umowy'!A:B,2,FALSE)</f>
        <v>RPZP.01.00.00</v>
      </c>
      <c r="B1049" t="str">
        <f>VLOOKUP(F1049,'[2]baza umowy'!A:C,3,FALSE)</f>
        <v>RPZP.01.03.00</v>
      </c>
      <c r="C1049" t="str">
        <f>VLOOKUP(F1049,'[2]baza umowy'!A:D,4,FALSE)</f>
        <v>RPZP.01.03.01</v>
      </c>
      <c r="D1049" s="102" t="s">
        <v>11687</v>
      </c>
      <c r="E1049" s="103" t="str">
        <f>VLOOKUP(F1049,'[2]baza umowy'!A:E,5,FALSE)</f>
        <v>RPZP.01.03.01-32-027/12-01</v>
      </c>
      <c r="F1049" s="102" t="s">
        <v>11690</v>
      </c>
      <c r="G1049" s="89" t="e">
        <f>VLOOKUP(F1049,baza!G:G,1,FALSE)</f>
        <v>#N/A</v>
      </c>
      <c r="H1049" s="102" t="s">
        <v>21284</v>
      </c>
      <c r="I1049" s="104" t="s">
        <v>21285</v>
      </c>
      <c r="J1049" s="105" t="str">
        <f t="shared" si="32"/>
        <v>RPZP.01.03.01-32-027/12-02</v>
      </c>
      <c r="K1049" s="104" t="s">
        <v>21286</v>
      </c>
      <c r="L1049" s="102" t="s">
        <v>21287</v>
      </c>
      <c r="M1049" s="102" t="s">
        <v>11692</v>
      </c>
      <c r="N1049" s="102" t="s">
        <v>7536</v>
      </c>
      <c r="O1049" s="106" t="s">
        <v>13825</v>
      </c>
      <c r="P1049" s="92" t="str">
        <f>VLOOKUP(F1049,'[2]kiedy utworzył wop'!B:H,7,FALSE)</f>
        <v>2013-11-29</v>
      </c>
      <c r="Q1049" s="107" t="s">
        <v>12730</v>
      </c>
      <c r="R1049" s="108" t="str">
        <f t="shared" si="33"/>
        <v>2013</v>
      </c>
      <c r="S1049" s="109" t="s">
        <v>13219</v>
      </c>
      <c r="T1049" s="96">
        <f>VLOOKUP(F1049,'[2]dofinansowanie '!P:AI,20,FALSE)</f>
        <v>40000</v>
      </c>
      <c r="U1049" t="str">
        <f>VLOOKUP(F1049,'[2]baza umowy'!A:AJ,36,FALSE)</f>
        <v>01 Obszar miejski</v>
      </c>
      <c r="V1049" t="str">
        <f>VLOOKUP(F1049,'[2]baza umowy'!H:AH,27,FALSE)</f>
        <v>05 Usługi w zakresie zaawansowanego wsparcia dla przedsiębiorstw i grup przedsiębiorstw</v>
      </c>
      <c r="W1049" t="str">
        <f>VLOOKUP(F1049,'[2]baza umowy'!H:AK,30,FALSE)</f>
        <v>12 Budownictwo</v>
      </c>
      <c r="X1049" t="str">
        <f>VLOOKUP(F1049,'[2]baza umowy'!A:AM,39,FALSE)</f>
        <v>LOOS CO-OPERATION JAROSŁAW LOOS</v>
      </c>
      <c r="Y1049" t="str">
        <f>VLOOKUP(F1049,'[2]baza umowy'!A:AU,47,FALSE)</f>
        <v>osoba fizyczna prowadząca działalność gospodarczą - średnie przedsiębiorstwo</v>
      </c>
      <c r="Z1049" t="str">
        <f>VLOOKUP(F1049,'[2]baza umowy'!A:AW,49,FALSE)</f>
        <v>przedsiębiorca lub przedsiębiorstwo</v>
      </c>
      <c r="AA1049" t="str">
        <f>VLOOKUP(F1049,'[2]baza umowy'!A:AL,38,FALSE)</f>
        <v>6692016309</v>
      </c>
    </row>
    <row r="1050" spans="1:27" x14ac:dyDescent="0.25">
      <c r="A1050" t="str">
        <f>VLOOKUP(F1050,'[2]baza umowy'!A:B,2,FALSE)</f>
        <v>RPZP.01.00.00</v>
      </c>
      <c r="B1050" t="str">
        <f>VLOOKUP(F1050,'[2]baza umowy'!A:C,3,FALSE)</f>
        <v>RPZP.01.01.00</v>
      </c>
      <c r="C1050" t="str">
        <f>VLOOKUP(F1050,'[2]baza umowy'!A:D,4,FALSE)</f>
        <v>RPZP.01.01.03</v>
      </c>
      <c r="D1050" s="102" t="s">
        <v>10832</v>
      </c>
      <c r="E1050" s="103" t="str">
        <f>VLOOKUP(F1050,'[2]baza umowy'!A:E,5,FALSE)</f>
        <v>RPZP.01.01.03-32-073/09-04</v>
      </c>
      <c r="F1050" s="102" t="s">
        <v>10835</v>
      </c>
      <c r="G1050" s="89" t="e">
        <f>VLOOKUP(F1050,baza!G:G,1,FALSE)</f>
        <v>#N/A</v>
      </c>
      <c r="H1050" s="102" t="s">
        <v>21288</v>
      </c>
      <c r="I1050" s="104" t="s">
        <v>21289</v>
      </c>
      <c r="J1050" s="105" t="str">
        <f t="shared" si="32"/>
        <v>RPZP.01.01.03-32-073/09-09</v>
      </c>
      <c r="K1050" s="104" t="s">
        <v>21290</v>
      </c>
      <c r="L1050" s="102" t="s">
        <v>21291</v>
      </c>
      <c r="M1050" s="102" t="s">
        <v>10838</v>
      </c>
      <c r="N1050" s="102" t="s">
        <v>10837</v>
      </c>
      <c r="O1050" s="106" t="s">
        <v>13819</v>
      </c>
      <c r="P1050" s="92" t="str">
        <f>VLOOKUP(F1050,'[2]kiedy utworzył wop'!B:H,7,FALSE)</f>
        <v>2013-11-29</v>
      </c>
      <c r="Q1050" s="107" t="s">
        <v>12730</v>
      </c>
      <c r="R1050" s="108" t="str">
        <f t="shared" si="33"/>
        <v>2013</v>
      </c>
      <c r="S1050" s="109" t="s">
        <v>13219</v>
      </c>
      <c r="T1050" s="96">
        <f>VLOOKUP(F1050,'[2]dofinansowanie '!P:AI,20,FALSE)</f>
        <v>2015568.6</v>
      </c>
      <c r="U1050" t="str">
        <f>VLOOKUP(F1050,'[2]baza umowy'!A:AJ,36,FALSE)</f>
        <v>01 Obszar miejski</v>
      </c>
      <c r="V1050" t="str">
        <f>VLOOKUP(F1050,'[2]baza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50" t="str">
        <f>VLOOKUP(F1050,'[2]baza umowy'!H:AK,30,FALSE)</f>
        <v>10 Poczta i telekomunikacja</v>
      </c>
      <c r="X1050" t="str">
        <f>VLOOKUP(F1050,'[2]baza umowy'!A:AM,39,FALSE)</f>
        <v>"E-CHO" SPÓŁKA Z OGRANICZONĄ ODPOWIEDZIALNOŚCIĄ</v>
      </c>
      <c r="Y1050" t="str">
        <f>VLOOKUP(F1050,'[2]baza umowy'!A:AU,47,FALSE)</f>
        <v>spółka z ograniczoną odpowiedzialnością - małe przedsiębiorstwo</v>
      </c>
      <c r="Z1050" t="str">
        <f>VLOOKUP(F1050,'[2]baza umowy'!A:AW,49,FALSE)</f>
        <v>przedsiębiorca lub przedsiębiorstwo</v>
      </c>
      <c r="AA1050" t="str">
        <f>VLOOKUP(F1050,'[2]baza umowy'!A:AL,38,FALSE)</f>
        <v>5941515236</v>
      </c>
    </row>
    <row r="1051" spans="1:27" x14ac:dyDescent="0.25">
      <c r="A1051" t="str">
        <f>VLOOKUP(F1051,'[2]baza umowy'!A:B,2,FALSE)</f>
        <v>RPZP.04.00.00</v>
      </c>
      <c r="B1051" t="str">
        <f>VLOOKUP(F1051,'[2]baza umowy'!A:C,3,FALSE)</f>
        <v>RPZP.04.01.00</v>
      </c>
      <c r="C1051">
        <f>VLOOKUP(F1051,'[2]baza umowy'!A:D,4,FALSE)</f>
        <v>0</v>
      </c>
      <c r="D1051" s="102" t="s">
        <v>13209</v>
      </c>
      <c r="E1051" s="103" t="str">
        <f>VLOOKUP(F1051,'[2]baza umowy'!A:E,5,FALSE)</f>
        <v>RPZP.04.01.00-32-006/11-02</v>
      </c>
      <c r="F1051" s="102" t="s">
        <v>13212</v>
      </c>
      <c r="G1051" s="89" t="e">
        <f>VLOOKUP(F1051,baza!G:G,1,FALSE)</f>
        <v>#N/A</v>
      </c>
      <c r="H1051" s="102" t="s">
        <v>21292</v>
      </c>
      <c r="I1051" s="104" t="s">
        <v>13209</v>
      </c>
      <c r="J1051" s="105" t="str">
        <f t="shared" si="32"/>
        <v>RPZP.04.01.00-32-006/11-02</v>
      </c>
      <c r="K1051" s="104" t="s">
        <v>21293</v>
      </c>
      <c r="L1051" s="102" t="s">
        <v>21294</v>
      </c>
      <c r="M1051" s="102" t="s">
        <v>11619</v>
      </c>
      <c r="N1051" s="102" t="s">
        <v>11618</v>
      </c>
      <c r="O1051" s="106" t="s">
        <v>9836</v>
      </c>
      <c r="P1051" s="92" t="str">
        <f>VLOOKUP(F1051,'[2]kiedy utworzył wop'!B:H,7,FALSE)</f>
        <v>2013-12-03</v>
      </c>
      <c r="Q1051" s="107" t="s">
        <v>12730</v>
      </c>
      <c r="R1051" s="108" t="str">
        <f t="shared" si="33"/>
        <v>2013</v>
      </c>
      <c r="S1051" s="109" t="s">
        <v>13219</v>
      </c>
      <c r="T1051" s="96">
        <f>VLOOKUP(F1051,'[2]dofinansowanie '!P:AI,20,FALSE)</f>
        <v>524464.43999999994</v>
      </c>
      <c r="U1051" t="str">
        <f>VLOOKUP(F1051,'[2]baza umowy'!A:AJ,36,FALSE)</f>
        <v>05 Obszary wiejskie (poza obszarami górskimi, wyspami lub o niskiej i bardzo niskiej gęstości zaludnienia)</v>
      </c>
      <c r="V1051" t="str">
        <f>VLOOKUP(F1051,'[2]baza umowy'!H:AH,27,FALSE)</f>
        <v>39 Energia odnawialna: wiatrowa</v>
      </c>
      <c r="W1051" t="str">
        <f>VLOOKUP(F1051,'[2]baza umowy'!H:AK,30,FALSE)</f>
        <v>08 Wytwarzanie i dystrybucja energii elektrycznej, gazu i ciepła</v>
      </c>
      <c r="X1051" t="str">
        <f>VLOOKUP(F1051,'[2]baza umowy'!A:AM,39,FALSE)</f>
        <v>Ekoenergy Tomasz Kalisiak</v>
      </c>
      <c r="Y1051" t="str">
        <f>VLOOKUP(F1051,'[2]baza umowy'!A:AU,47,FALSE)</f>
        <v>osoba fizyczna prowadząca działalność gospodarczą - mikro przedsiębiorstwo</v>
      </c>
      <c r="Z1051" t="str">
        <f>VLOOKUP(F1051,'[2]baza umowy'!A:AW,49,FALSE)</f>
        <v>przedsiębiorca lub przedsiębiorstwo</v>
      </c>
      <c r="AA1051" t="str">
        <f>VLOOKUP(F1051,'[2]baza umowy'!A:AL,38,FALSE)</f>
        <v>9552015820</v>
      </c>
    </row>
    <row r="1052" spans="1:27" x14ac:dyDescent="0.25">
      <c r="A1052" t="str">
        <f>VLOOKUP(F1052,'[2]baza umowy'!A:B,2,FALSE)</f>
        <v>RPZP.06.00.00</v>
      </c>
      <c r="B1052" t="str">
        <f>VLOOKUP(F1052,'[2]baza umowy'!A:C,3,FALSE)</f>
        <v>RPZP.06.06.00</v>
      </c>
      <c r="C1052" t="str">
        <f>VLOOKUP(F1052,'[2]baza umowy'!A:D,4,FALSE)</f>
        <v>RPZP.06.06.01</v>
      </c>
      <c r="D1052" s="102" t="s">
        <v>13144</v>
      </c>
      <c r="E1052" s="103" t="str">
        <f>VLOOKUP(F1052,'[2]baza umowy'!A:E,5,FALSE)</f>
        <v>RPZP.06.06.01-32-005/11-04</v>
      </c>
      <c r="F1052" s="102" t="s">
        <v>13147</v>
      </c>
      <c r="G1052" s="89" t="str">
        <f>VLOOKUP(F1052,baza!G:G,1,FALSE)</f>
        <v>RPZP.06.06.01-32-005/11</v>
      </c>
      <c r="H1052" s="102" t="s">
        <v>17140</v>
      </c>
      <c r="I1052" s="104" t="s">
        <v>21295</v>
      </c>
      <c r="J1052" s="105" t="str">
        <f t="shared" si="32"/>
        <v>RPZP.06.06.01-32-005/11-06</v>
      </c>
      <c r="K1052" s="104" t="s">
        <v>21296</v>
      </c>
      <c r="L1052" s="102" t="s">
        <v>21297</v>
      </c>
      <c r="M1052" s="102" t="s">
        <v>13150</v>
      </c>
      <c r="N1052" s="102" t="s">
        <v>13149</v>
      </c>
      <c r="O1052" s="106" t="s">
        <v>9832</v>
      </c>
      <c r="P1052" s="92" t="str">
        <f>VLOOKUP(F1052,'[2]kiedy utworzył wop'!B:H,7,FALSE)</f>
        <v>2013-12-05</v>
      </c>
      <c r="Q1052" s="107" t="s">
        <v>12730</v>
      </c>
      <c r="R1052" s="108" t="str">
        <f t="shared" si="33"/>
        <v>2013</v>
      </c>
      <c r="S1052" s="109" t="s">
        <v>13692</v>
      </c>
      <c r="T1052" s="96">
        <f>VLOOKUP(F1052,'[2]dofinansowanie '!P:AI,20,FALSE)</f>
        <v>112138.55</v>
      </c>
      <c r="U1052" t="str">
        <f>VLOOKUP(F1052,'[2]baza umowy'!A:AJ,36,FALSE)</f>
        <v>01 Obszar miejski</v>
      </c>
      <c r="V1052" t="str">
        <f>VLOOKUP(F1052,'[2]baza umowy'!H:AH,27,FALSE)</f>
        <v>78 Infrastruktura mieszkalnictwa</v>
      </c>
      <c r="W1052" t="str">
        <f>VLOOKUP(F1052,'[2]baza umowy'!H:AK,30,FALSE)</f>
        <v>22 Inne niewyszczególnione usługi</v>
      </c>
      <c r="X1052" t="str">
        <f>VLOOKUP(F1052,'[2]baza umowy'!A:AM,39,FALSE)</f>
        <v>Wspólnota Mieszkaniowa przy ul. Bohaterów Getta Warszawskiego 22 w Szczecinie</v>
      </c>
      <c r="Y1052" t="str">
        <f>VLOOKUP(F1052,'[2]baza umowy'!A:AU,47,FALSE)</f>
        <v>wspólnota mieszkaniowa</v>
      </c>
      <c r="Z1052" t="str">
        <f>VLOOKUP(F1052,'[2]baza umowy'!A:AW,49,FALSE)</f>
        <v>spółdzielnia lub wspólnota mieszkaniowa, TBS</v>
      </c>
      <c r="AA1052" t="str">
        <f>VLOOKUP(F1052,'[2]baza umowy'!A:AL,38,FALSE)</f>
        <v>8522226724</v>
      </c>
    </row>
    <row r="1053" spans="1:27" x14ac:dyDescent="0.25">
      <c r="A1053" t="str">
        <f>VLOOKUP(F1053,'[2]baza umowy'!A:B,2,FALSE)</f>
        <v>RPZP.02.00.00</v>
      </c>
      <c r="B1053" t="str">
        <f>VLOOKUP(F1053,'[2]baza umowy'!A:C,3,FALSE)</f>
        <v>RPZP.02.01.00</v>
      </c>
      <c r="C1053" t="str">
        <f>VLOOKUP(F1053,'[2]baza umowy'!A:D,4,FALSE)</f>
        <v>RPZP.02.01.02</v>
      </c>
      <c r="D1053" s="102" t="s">
        <v>9420</v>
      </c>
      <c r="E1053" s="103" t="str">
        <f>VLOOKUP(F1053,'[2]baza umowy'!A:E,5,FALSE)</f>
        <v>RPZP.02.01.02-32-143/09-02</v>
      </c>
      <c r="F1053" s="102" t="s">
        <v>9423</v>
      </c>
      <c r="G1053" s="89" t="e">
        <f>VLOOKUP(F1053,baza!G:G,1,FALSE)</f>
        <v>#N/A</v>
      </c>
      <c r="H1053" s="102" t="s">
        <v>21298</v>
      </c>
      <c r="I1053" s="104" t="s">
        <v>21299</v>
      </c>
      <c r="J1053" s="105" t="str">
        <f t="shared" si="32"/>
        <v>RPZP.02.01.02-32-143/09-07</v>
      </c>
      <c r="K1053" s="104" t="s">
        <v>21300</v>
      </c>
      <c r="L1053" s="102">
        <v>290554240</v>
      </c>
      <c r="M1053" s="102" t="s">
        <v>9426</v>
      </c>
      <c r="N1053" s="102" t="s">
        <v>9425</v>
      </c>
      <c r="O1053" s="106" t="s">
        <v>7429</v>
      </c>
      <c r="P1053" s="92" t="str">
        <f>VLOOKUP(F1053,'[2]kiedy utworzył wop'!B:H,7,FALSE)</f>
        <v>2013-12-05</v>
      </c>
      <c r="Q1053" s="107" t="s">
        <v>12730</v>
      </c>
      <c r="R1053" s="108" t="str">
        <f t="shared" si="33"/>
        <v>2013</v>
      </c>
      <c r="S1053" s="109" t="s">
        <v>13692</v>
      </c>
      <c r="T1053" s="96">
        <f>VLOOKUP(F1053,'[2]dofinansowanie '!P:AI,20,FALSE)</f>
        <v>11171322.42</v>
      </c>
      <c r="U1053" t="str">
        <f>VLOOKUP(F1053,'[2]baza umowy'!A:AJ,36,FALSE)</f>
        <v>05 Obszary wiejskie (poza obszarami górskimi, wyspami lub o niskiej i bardzo niskiej gęstości zaludnienia)</v>
      </c>
      <c r="V1053" t="str">
        <f>VLOOKUP(F1053,'[2]baza umowy'!H:AH,27,FALSE)</f>
        <v>23 Drogi regionalne/lokalne</v>
      </c>
      <c r="W1053" t="str">
        <f>VLOOKUP(F1053,'[2]baza umowy'!H:AK,30,FALSE)</f>
        <v>00 Nie dotyczy</v>
      </c>
      <c r="X1053" t="str">
        <f>VLOOKUP(F1053,'[2]baza umowy'!A:AM,39,FALSE)</f>
        <v>Powiat Kołobrzeski</v>
      </c>
      <c r="Y1053" t="str">
        <f>VLOOKUP(F1053,'[2]baza umowy'!A:AU,47,FALSE)</f>
        <v>powiatowa samorządowa jednostka organizacyjna</v>
      </c>
      <c r="Z1053" t="str">
        <f>VLOOKUP(F1053,'[2]baza umowy'!A:AW,49,FALSE)</f>
        <v>Jednostka samorządu terytorialnego</v>
      </c>
      <c r="AA1053" t="str">
        <f>VLOOKUP(F1053,'[2]baza umowy'!A:AL,38,FALSE)</f>
        <v>6711726929</v>
      </c>
    </row>
    <row r="1054" spans="1:27" x14ac:dyDescent="0.25">
      <c r="A1054" t="str">
        <f>VLOOKUP(F1054,'[2]baza umowy'!A:B,2,FALSE)</f>
        <v>RPZP.05.00.00</v>
      </c>
      <c r="B1054" t="str">
        <f>VLOOKUP(F1054,'[2]baza umowy'!A:C,3,FALSE)</f>
        <v>RPZP.05.05.00</v>
      </c>
      <c r="C1054" t="str">
        <f>VLOOKUP(F1054,'[2]baza umowy'!A:D,4,FALSE)</f>
        <v>RPZP.05.05.01</v>
      </c>
      <c r="D1054" s="102" t="s">
        <v>12972</v>
      </c>
      <c r="E1054" s="103" t="str">
        <f>VLOOKUP(F1054,'[2]baza umowy'!A:E,5,FALSE)</f>
        <v>RPZP.05.05.01-32-013/11-05</v>
      </c>
      <c r="F1054" s="102" t="s">
        <v>12975</v>
      </c>
      <c r="G1054" s="89" t="str">
        <f>VLOOKUP(F1054,baza!G:G,1,FALSE)</f>
        <v>RPZP.05.05.01-32-013/11</v>
      </c>
      <c r="H1054" s="102" t="s">
        <v>17115</v>
      </c>
      <c r="I1054" s="104" t="s">
        <v>12972</v>
      </c>
      <c r="J1054" s="105" t="str">
        <f t="shared" si="32"/>
        <v>RPZP.05.05.01-32-013/11-05</v>
      </c>
      <c r="K1054" s="104" t="s">
        <v>21301</v>
      </c>
      <c r="L1054" s="102" t="s">
        <v>21302</v>
      </c>
      <c r="M1054" s="102" t="s">
        <v>12978</v>
      </c>
      <c r="N1054" s="102" t="s">
        <v>12977</v>
      </c>
      <c r="O1054" s="106" t="s">
        <v>12191</v>
      </c>
      <c r="P1054" s="92" t="str">
        <f>VLOOKUP(F1054,'[2]kiedy utworzył wop'!B:H,7,FALSE)</f>
        <v>2013-12-09</v>
      </c>
      <c r="Q1054" s="107" t="s">
        <v>12730</v>
      </c>
      <c r="R1054" s="108" t="str">
        <f t="shared" si="33"/>
        <v>2013</v>
      </c>
      <c r="S1054" s="109" t="s">
        <v>13692</v>
      </c>
      <c r="T1054" s="96">
        <f>VLOOKUP(F1054,'[2]dofinansowanie '!P:AI,20,FALSE)</f>
        <v>940409.98</v>
      </c>
      <c r="U1054" t="str">
        <f>VLOOKUP(F1054,'[2]baza umowy'!A:AJ,36,FALSE)</f>
        <v>01 Obszar miejski</v>
      </c>
      <c r="V1054" t="str">
        <f>VLOOKUP(F1054,'[2]baza umowy'!H:AH,27,FALSE)</f>
        <v>78 Infrastruktura mieszkalnictwa</v>
      </c>
      <c r="W1054" t="str">
        <f>VLOOKUP(F1054,'[2]baza umowy'!H:AK,30,FALSE)</f>
        <v>22 Inne niewyszczególnione usługi</v>
      </c>
      <c r="X1054" t="str">
        <f>VLOOKUP(F1054,'[2]baza umowy'!A:AM,39,FALSE)</f>
        <v>Wspólnota Mieszkaniowa nieruchomości przy ul. Niepodległości 22 w Barlinku</v>
      </c>
      <c r="Y1054" t="str">
        <f>VLOOKUP(F1054,'[2]baza umowy'!A:AU,47,FALSE)</f>
        <v>wspólnota mieszkaniowa</v>
      </c>
      <c r="Z1054" t="str">
        <f>VLOOKUP(F1054,'[2]baza umowy'!A:AW,49,FALSE)</f>
        <v>spółdzielnia lub wspólnota mieszkaniowa, TBS</v>
      </c>
      <c r="AA1054" t="str">
        <f>VLOOKUP(F1054,'[2]baza umowy'!A:AL,38,FALSE)</f>
        <v>5971498347</v>
      </c>
    </row>
    <row r="1055" spans="1:27" x14ac:dyDescent="0.25">
      <c r="A1055" t="str">
        <f>VLOOKUP(F1055,'[2]baza umowy'!A:B,2,FALSE)</f>
        <v>RPZP.01.00.00</v>
      </c>
      <c r="B1055" t="str">
        <f>VLOOKUP(F1055,'[2]baza umowy'!A:C,3,FALSE)</f>
        <v>RPZP.01.01.00</v>
      </c>
      <c r="C1055" t="str">
        <f>VLOOKUP(F1055,'[2]baza umowy'!A:D,4,FALSE)</f>
        <v>RPZP.01.01.01</v>
      </c>
      <c r="D1055" s="102" t="s">
        <v>12745</v>
      </c>
      <c r="E1055" s="103" t="str">
        <f>VLOOKUP(F1055,'[2]baza umowy'!A:E,5,FALSE)</f>
        <v>RPZP.01.01.01-32-444/10-03</v>
      </c>
      <c r="F1055" s="102" t="s">
        <v>12748</v>
      </c>
      <c r="G1055" s="89" t="e">
        <f>VLOOKUP(F1055,baza!G:G,1,FALSE)</f>
        <v>#N/A</v>
      </c>
      <c r="H1055" s="102" t="s">
        <v>21303</v>
      </c>
      <c r="I1055" s="104" t="s">
        <v>21304</v>
      </c>
      <c r="J1055" s="105" t="str">
        <f t="shared" si="32"/>
        <v>RPZP.01.01.01-32-444/10-05</v>
      </c>
      <c r="K1055" s="104" t="s">
        <v>21305</v>
      </c>
      <c r="L1055" s="102" t="s">
        <v>21306</v>
      </c>
      <c r="M1055" s="102" t="s">
        <v>12751</v>
      </c>
      <c r="N1055" s="102" t="s">
        <v>12750</v>
      </c>
      <c r="O1055" s="106" t="s">
        <v>9832</v>
      </c>
      <c r="P1055" s="92" t="str">
        <f>VLOOKUP(F1055,'[2]kiedy utworzył wop'!B:H,7,FALSE)</f>
        <v>2013-12-09</v>
      </c>
      <c r="Q1055" s="107" t="s">
        <v>12730</v>
      </c>
      <c r="R1055" s="108" t="str">
        <f t="shared" si="33"/>
        <v>2013</v>
      </c>
      <c r="S1055" s="109" t="s">
        <v>13692</v>
      </c>
      <c r="T1055" s="96">
        <f>VLOOKUP(F1055,'[2]dofinansowanie '!P:AI,20,FALSE)</f>
        <v>118780.03</v>
      </c>
      <c r="U1055" t="str">
        <f>VLOOKUP(F1055,'[2]baza umowy'!A:AJ,36,FALSE)</f>
        <v>01 Obszar miejski</v>
      </c>
      <c r="V1055" t="str">
        <f>VLOOKUP(F1055,'[2]baza umowy'!H:AH,27,FALSE)</f>
        <v>08 Inne inwestycje w przedsiębiorstwa</v>
      </c>
      <c r="W1055" t="str">
        <f>VLOOKUP(F1055,'[2]baza umowy'!H:AK,30,FALSE)</f>
        <v>19 Działalność w zakresie ochrony zdrowia ludzkiego</v>
      </c>
      <c r="X1055" t="str">
        <f>VLOOKUP(F1055,'[2]baza umowy'!A:AM,39,FALSE)</f>
        <v>Praktyka Stomatologiczna Marta Gałęska</v>
      </c>
      <c r="Y1055" t="str">
        <f>VLOOKUP(F1055,'[2]baza umowy'!A:AU,47,FALSE)</f>
        <v>osoba fizyczna prowadząca działalność gospodarczą - mikro przedsiębiorstwo</v>
      </c>
      <c r="Z1055" t="str">
        <f>VLOOKUP(F1055,'[2]baza umowy'!A:AW,49,FALSE)</f>
        <v>przedsiębiorca lub przedsiębiorstwo</v>
      </c>
      <c r="AA1055" t="str">
        <f>VLOOKUP(F1055,'[2]baza umowy'!A:AL,38,FALSE)</f>
        <v>9730717086</v>
      </c>
    </row>
    <row r="1056" spans="1:27" x14ac:dyDescent="0.25">
      <c r="A1056" t="str">
        <f>VLOOKUP(F1056,'[2]baza umowy'!A:B,2,FALSE)</f>
        <v>RPZP.05.00.00</v>
      </c>
      <c r="B1056" t="str">
        <f>VLOOKUP(F1056,'[2]baza umowy'!A:C,3,FALSE)</f>
        <v>RPZP.05.04.00</v>
      </c>
      <c r="C1056">
        <f>VLOOKUP(F1056,'[2]baza umowy'!A:D,4,FALSE)</f>
        <v>0</v>
      </c>
      <c r="D1056" s="102" t="s">
        <v>12412</v>
      </c>
      <c r="E1056" s="103" t="str">
        <f>VLOOKUP(F1056,'[2]baza umowy'!A:E,5,FALSE)</f>
        <v>RPZP.05.04.00-32-001/10-03</v>
      </c>
      <c r="F1056" s="102" t="s">
        <v>12415</v>
      </c>
      <c r="G1056" s="89" t="e">
        <f>VLOOKUP(F1056,baza!G:G,1,FALSE)</f>
        <v>#N/A</v>
      </c>
      <c r="H1056" s="102" t="s">
        <v>21307</v>
      </c>
      <c r="I1056" s="104" t="s">
        <v>21308</v>
      </c>
      <c r="J1056" s="105" t="str">
        <f t="shared" si="32"/>
        <v>RPZP.05.04.00-32-001/10-07</v>
      </c>
      <c r="K1056" s="104" t="s">
        <v>21309</v>
      </c>
      <c r="L1056" s="102" t="s">
        <v>21310</v>
      </c>
      <c r="M1056" s="102" t="s">
        <v>9120</v>
      </c>
      <c r="N1056" s="102" t="s">
        <v>9119</v>
      </c>
      <c r="O1056" s="106" t="s">
        <v>13291</v>
      </c>
      <c r="P1056" s="92" t="str">
        <f>VLOOKUP(F1056,'[2]kiedy utworzył wop'!B:H,7,FALSE)</f>
        <v>2013-12-10</v>
      </c>
      <c r="Q1056" s="107" t="s">
        <v>12730</v>
      </c>
      <c r="R1056" s="108" t="str">
        <f t="shared" si="33"/>
        <v>2013</v>
      </c>
      <c r="S1056" s="109" t="s">
        <v>13692</v>
      </c>
      <c r="T1056" s="96">
        <f>VLOOKUP(F1056,'[2]dofinansowanie '!P:AI,20,FALSE)</f>
        <v>2628726.3199999998</v>
      </c>
      <c r="U1056" t="str">
        <f>VLOOKUP(F1056,'[2]baza umowy'!A:AJ,36,FALSE)</f>
        <v>01 Obszar miejski</v>
      </c>
      <c r="V1056" t="str">
        <f>VLOOKUP(F1056,'[2]baza umowy'!H:AH,27,FALSE)</f>
        <v>55 Promowanie walorów przyrodniczych</v>
      </c>
      <c r="W1056" t="str">
        <f>VLOOKUP(F1056,'[2]baza umowy'!H:AK,30,FALSE)</f>
        <v>22 Inne niewyszczególnione usługi</v>
      </c>
      <c r="X1056" t="str">
        <f>VLOOKUP(F1056,'[2]baza umowy'!A:AM,39,FALSE)</f>
        <v>Gmina Miasto Koszalin</v>
      </c>
      <c r="Y1056" t="str">
        <f>VLOOKUP(F1056,'[2]baza umowy'!A:AU,47,FALSE)</f>
        <v>wspólnota samorządowa</v>
      </c>
      <c r="Z1056" t="str">
        <f>VLOOKUP(F1056,'[2]baza umowy'!A:AW,49,FALSE)</f>
        <v>jednostka samorządu terytorialnego, związek lub stowarzyszenie jst</v>
      </c>
      <c r="AA1056" t="str">
        <f>VLOOKUP(F1056,'[2]baza umowy'!A:AL,38,FALSE)</f>
        <v>6692385366</v>
      </c>
    </row>
    <row r="1057" spans="1:27" x14ac:dyDescent="0.25">
      <c r="A1057" t="str">
        <f>VLOOKUP(F1057,'[2]baza umowy'!A:B,2,FALSE)</f>
        <v>RPZP.02.00.00</v>
      </c>
      <c r="B1057" t="str">
        <f>VLOOKUP(F1057,'[2]baza umowy'!A:C,3,FALSE)</f>
        <v>RPZP.02.01.00</v>
      </c>
      <c r="C1057" t="str">
        <f>VLOOKUP(F1057,'[2]baza umowy'!A:D,4,FALSE)</f>
        <v>RPZP.02.01.01</v>
      </c>
      <c r="D1057" s="102" t="s">
        <v>12229</v>
      </c>
      <c r="E1057" s="103" t="str">
        <f>VLOOKUP(F1057,'[2]baza umowy'!A:E,5,FALSE)</f>
        <v>RPZP.02.01.01-32-008/10-06</v>
      </c>
      <c r="F1057" s="102" t="s">
        <v>12232</v>
      </c>
      <c r="G1057" s="89" t="e">
        <f>VLOOKUP(F1057,baza!G:G,1,FALSE)</f>
        <v>#N/A</v>
      </c>
      <c r="H1057" s="102" t="s">
        <v>21311</v>
      </c>
      <c r="I1057" s="104" t="s">
        <v>21312</v>
      </c>
      <c r="J1057" s="105" t="str">
        <f t="shared" si="32"/>
        <v>RPZP.02.01.01-32-008/10-11</v>
      </c>
      <c r="K1057" s="104" t="s">
        <v>21313</v>
      </c>
      <c r="L1057" s="102" t="s">
        <v>21314</v>
      </c>
      <c r="M1057" s="102" t="s">
        <v>70</v>
      </c>
      <c r="N1057" s="102" t="s">
        <v>69</v>
      </c>
      <c r="O1057" s="106" t="s">
        <v>14211</v>
      </c>
      <c r="P1057" s="92" t="str">
        <f>VLOOKUP(F1057,'[2]kiedy utworzył wop'!B:H,7,FALSE)</f>
        <v>2013-12-10</v>
      </c>
      <c r="Q1057" s="107" t="s">
        <v>12730</v>
      </c>
      <c r="R1057" s="108" t="str">
        <f t="shared" si="33"/>
        <v>2013</v>
      </c>
      <c r="S1057" s="109" t="s">
        <v>13692</v>
      </c>
      <c r="T1057" s="96">
        <f>VLOOKUP(F1057,'[2]dofinansowanie '!P:AI,20,FALSE)</f>
        <v>18568658.16</v>
      </c>
      <c r="U1057" t="str">
        <f>VLOOKUP(F1057,'[2]baza umowy'!A:AJ,36,FALSE)</f>
        <v>01 Obszar miejski</v>
      </c>
      <c r="V1057" t="str">
        <f>VLOOKUP(F1057,'[2]baza umowy'!H:AH,27,FALSE)</f>
        <v>23 Drogi regionalne/lokalne</v>
      </c>
      <c r="W1057" t="str">
        <f>VLOOKUP(F1057,'[2]baza umowy'!H:AK,30,FALSE)</f>
        <v>00 Nie dotyczy</v>
      </c>
      <c r="X1057" t="str">
        <f>VLOOKUP(F1057,'[2]baza umowy'!A:AM,39,FALSE)</f>
        <v>Województwo Zachodniopomorskie</v>
      </c>
      <c r="Y1057" t="str">
        <f>VLOOKUP(F1057,'[2]baza umowy'!A:AU,47,FALSE)</f>
        <v>wspólnota samorządowa</v>
      </c>
      <c r="Z1057" t="str">
        <f>VLOOKUP(F1057,'[2]baza umowy'!A:AW,49,FALSE)</f>
        <v>Jednostka samorządu terytorialnego</v>
      </c>
      <c r="AA1057" t="str">
        <f>VLOOKUP(F1057,'[2]baza umowy'!A:AL,38,FALSE)</f>
        <v>8512871498</v>
      </c>
    </row>
    <row r="1058" spans="1:27" x14ac:dyDescent="0.25">
      <c r="A1058" t="str">
        <f>VLOOKUP(F1058,'[2]baza umowy'!A:B,2,FALSE)</f>
        <v>RPZP.01.00.00</v>
      </c>
      <c r="B1058" t="str">
        <f>VLOOKUP(F1058,'[2]baza umowy'!A:C,3,FALSE)</f>
        <v>RPZP.01.03.00</v>
      </c>
      <c r="C1058" t="str">
        <f>VLOOKUP(F1058,'[2]baza umowy'!A:D,4,FALSE)</f>
        <v>RPZP.01.03.01</v>
      </c>
      <c r="D1058" s="102" t="s">
        <v>12693</v>
      </c>
      <c r="E1058" s="103" t="str">
        <f>VLOOKUP(F1058,'[2]baza umowy'!A:E,5,FALSE)</f>
        <v>RPZP.01.03.01-32-005/12-04</v>
      </c>
      <c r="F1058" s="102" t="s">
        <v>12696</v>
      </c>
      <c r="G1058" s="89" t="e">
        <f>VLOOKUP(F1058,baza!G:G,1,FALSE)</f>
        <v>#N/A</v>
      </c>
      <c r="H1058" s="102" t="s">
        <v>21315</v>
      </c>
      <c r="I1058" s="104" t="s">
        <v>21316</v>
      </c>
      <c r="J1058" s="105" t="str">
        <f t="shared" si="32"/>
        <v>RPZP.01.03.01-32-005/12-02</v>
      </c>
      <c r="K1058" s="104" t="s">
        <v>21317</v>
      </c>
      <c r="L1058" s="102" t="s">
        <v>21318</v>
      </c>
      <c r="M1058" s="102" t="s">
        <v>12699</v>
      </c>
      <c r="N1058" s="102" t="s">
        <v>12698</v>
      </c>
      <c r="O1058" s="106" t="s">
        <v>9832</v>
      </c>
      <c r="P1058" s="92" t="str">
        <f>VLOOKUP(F1058,'[2]kiedy utworzył wop'!B:H,7,FALSE)</f>
        <v>2013-12-10</v>
      </c>
      <c r="Q1058" s="107" t="s">
        <v>12730</v>
      </c>
      <c r="R1058" s="108" t="str">
        <f t="shared" si="33"/>
        <v>2013</v>
      </c>
      <c r="S1058" s="109" t="s">
        <v>9832</v>
      </c>
      <c r="T1058" s="96">
        <f>VLOOKUP(F1058,'[2]dofinansowanie '!P:AI,20,FALSE)</f>
        <v>14440</v>
      </c>
      <c r="U1058" t="str">
        <f>VLOOKUP(F1058,'[2]baza umowy'!A:AJ,36,FALSE)</f>
        <v>01 Obszar miejski</v>
      </c>
      <c r="V1058" t="str">
        <f>VLOOKUP(F1058,'[2]baza umowy'!H:AH,27,FALSE)</f>
        <v>05 Usługi w zakresie zaawansowanego wsparcia dla przedsiębiorstw i grup przedsiębiorstw</v>
      </c>
      <c r="W1058" t="str">
        <f>VLOOKUP(F1058,'[2]baza umowy'!H:AK,30,FALSE)</f>
        <v>22 Inne niewyszczególnione usługi</v>
      </c>
      <c r="X1058" t="str">
        <f>VLOOKUP(F1058,'[2]baza umowy'!A:AM,39,FALSE)</f>
        <v>Kancelaria Doradztwa Podatkowego i Audytu "DEBET" Halina Kozak</v>
      </c>
      <c r="Y1058" t="str">
        <f>VLOOKUP(F1058,'[2]baza umowy'!A:AU,47,FALSE)</f>
        <v>osoba fizyczna prowadząca działalność gospodarczą - małe przedsiębiorstwo</v>
      </c>
      <c r="Z1058" t="str">
        <f>VLOOKUP(F1058,'[2]baza umowy'!A:AW,49,FALSE)</f>
        <v>przedsiębiorca lub przedsiębiorstwo</v>
      </c>
      <c r="AA1058" t="str">
        <f>VLOOKUP(F1058,'[2]baza umowy'!A:AL,38,FALSE)</f>
        <v>6690012916</v>
      </c>
    </row>
    <row r="1059" spans="1:27" x14ac:dyDescent="0.25">
      <c r="A1059" t="str">
        <f>VLOOKUP(F1059,'[2]baza umowy'!A:B,2,FALSE)</f>
        <v>RPZP.01.00.00</v>
      </c>
      <c r="B1059" t="str">
        <f>VLOOKUP(F1059,'[2]baza umowy'!A:C,3,FALSE)</f>
        <v>RPZP.01.01.00</v>
      </c>
      <c r="C1059" t="str">
        <f>VLOOKUP(F1059,'[2]baza umowy'!A:D,4,FALSE)</f>
        <v>RPZP.01.01.01</v>
      </c>
      <c r="D1059" s="102" t="s">
        <v>12814</v>
      </c>
      <c r="E1059" s="103" t="str">
        <f>VLOOKUP(F1059,'[2]baza umowy'!A:E,5,FALSE)</f>
        <v>RPZP.01.01.01-32-228/10-04</v>
      </c>
      <c r="F1059" s="102" t="s">
        <v>12817</v>
      </c>
      <c r="G1059" s="89" t="e">
        <f>VLOOKUP(F1059,baza!G:G,1,FALSE)</f>
        <v>#N/A</v>
      </c>
      <c r="H1059" s="102" t="s">
        <v>21319</v>
      </c>
      <c r="I1059" s="104" t="s">
        <v>21320</v>
      </c>
      <c r="J1059" s="105" t="str">
        <f t="shared" si="32"/>
        <v>RPZP.01.01.01-32-228/10-08</v>
      </c>
      <c r="K1059" s="104" t="s">
        <v>21321</v>
      </c>
      <c r="L1059" s="102" t="s">
        <v>21322</v>
      </c>
      <c r="M1059" s="102" t="s">
        <v>12820</v>
      </c>
      <c r="N1059" s="102" t="s">
        <v>12819</v>
      </c>
      <c r="O1059" s="106" t="s">
        <v>12191</v>
      </c>
      <c r="P1059" s="92" t="str">
        <f>VLOOKUP(F1059,'[2]kiedy utworzył wop'!B:H,7,FALSE)</f>
        <v>2013-12-10</v>
      </c>
      <c r="Q1059" s="107" t="s">
        <v>12730</v>
      </c>
      <c r="R1059" s="108" t="str">
        <f t="shared" si="33"/>
        <v>2013</v>
      </c>
      <c r="S1059" s="109" t="s">
        <v>13692</v>
      </c>
      <c r="T1059" s="96">
        <f>VLOOKUP(F1059,'[2]dofinansowanie '!P:AI,20,FALSE)</f>
        <v>512595.64</v>
      </c>
      <c r="U1059" t="str">
        <f>VLOOKUP(F1059,'[2]baza umowy'!A:AJ,36,FALSE)</f>
        <v>05 Obszary wiejskie (poza obszarami górskimi, wyspami lub o niskiej i bardzo niskiej gęstości zaludnienia)</v>
      </c>
      <c r="V1059" t="str">
        <f>VLOOKUP(F1059,'[2]baza umowy'!H:AH,27,FALSE)</f>
        <v>08 Inne inwestycje w przedsiębiorstwa</v>
      </c>
      <c r="W1059" t="str">
        <f>VLOOKUP(F1059,'[2]baza umowy'!H:AK,30,FALSE)</f>
        <v>06 Nieokreślony przemysł wytwórczy</v>
      </c>
      <c r="X1059" t="str">
        <f>VLOOKUP(F1059,'[2]baza umowy'!A:AM,39,FALSE)</f>
        <v>Paleta Spółka Jawna Beata Kramer, Agnieszka Sobol-Gulbinowicz</v>
      </c>
      <c r="Y1059" t="str">
        <f>VLOOKUP(F1059,'[2]baza umowy'!A:AU,47,FALSE)</f>
        <v>spółka jawna - mikro przedsiębiorstwo</v>
      </c>
      <c r="Z1059" t="str">
        <f>VLOOKUP(F1059,'[2]baza umowy'!A:AW,49,FALSE)</f>
        <v>przedsiębiorca lub przedsiębiorstwo</v>
      </c>
      <c r="AA1059" t="str">
        <f>VLOOKUP(F1059,'[2]baza umowy'!A:AL,38,FALSE)</f>
        <v>9552008004</v>
      </c>
    </row>
    <row r="1060" spans="1:27" x14ac:dyDescent="0.25">
      <c r="A1060" t="str">
        <f>VLOOKUP(F1060,'[2]baza umowy'!A:B,2,FALSE)</f>
        <v>RPZP.07.00.00</v>
      </c>
      <c r="B1060" t="str">
        <f>VLOOKUP(F1060,'[2]baza umowy'!A:C,3,FALSE)</f>
        <v>RPZP.07.01.00</v>
      </c>
      <c r="C1060" t="str">
        <f>VLOOKUP(F1060,'[2]baza umowy'!A:D,4,FALSE)</f>
        <v>RPZP.07.01.02</v>
      </c>
      <c r="D1060" s="102" t="s">
        <v>4550</v>
      </c>
      <c r="E1060" s="103" t="str">
        <f>VLOOKUP(F1060,'[2]baza umowy'!A:E,5,FALSE)</f>
        <v>RPZP.07.01.02-32-012/10-01</v>
      </c>
      <c r="F1060" s="102" t="s">
        <v>4553</v>
      </c>
      <c r="G1060" s="89" t="e">
        <f>VLOOKUP(F1060,baza!G:G,1,FALSE)</f>
        <v>#N/A</v>
      </c>
      <c r="H1060" s="102" t="s">
        <v>21323</v>
      </c>
      <c r="I1060" s="104" t="s">
        <v>21324</v>
      </c>
      <c r="J1060" s="105" t="str">
        <f t="shared" si="32"/>
        <v>RPZP.07.01.02-32-012/10-02</v>
      </c>
      <c r="K1060" s="104" t="s">
        <v>21325</v>
      </c>
      <c r="L1060" s="102" t="s">
        <v>21326</v>
      </c>
      <c r="M1060" s="102" t="s">
        <v>4479</v>
      </c>
      <c r="N1060" s="102" t="s">
        <v>4478</v>
      </c>
      <c r="O1060" s="106" t="s">
        <v>13792</v>
      </c>
      <c r="P1060" s="92" t="str">
        <f>VLOOKUP(F1060,'[2]kiedy utworzył wop'!B:H,7,FALSE)</f>
        <v>2013-12-11</v>
      </c>
      <c r="Q1060" s="107" t="s">
        <v>12730</v>
      </c>
      <c r="R1060" s="108" t="str">
        <f t="shared" si="33"/>
        <v>2013</v>
      </c>
      <c r="S1060" s="109" t="s">
        <v>13692</v>
      </c>
      <c r="T1060" s="96">
        <f>VLOOKUP(F1060,'[2]dofinansowanie '!P:AI,20,FALSE)</f>
        <v>1671245.12</v>
      </c>
      <c r="U1060" t="str">
        <f>VLOOKUP(F1060,'[2]baza umowy'!A:AJ,36,FALSE)</f>
        <v>01 Obszar miejski</v>
      </c>
      <c r="V1060" t="str">
        <f>VLOOKUP(F1060,'[2]baza umowy'!H:AH,27,FALSE)</f>
        <v>75 Infrastruktura systemu oświaty</v>
      </c>
      <c r="W1060" t="str">
        <f>VLOOKUP(F1060,'[2]baza umowy'!H:AK,30,FALSE)</f>
        <v>18 Edukacja</v>
      </c>
      <c r="X1060" t="str">
        <f>VLOOKUP(F1060,'[2]baza umowy'!A:AM,39,FALSE)</f>
        <v>Powiat Świdwiński</v>
      </c>
      <c r="Y1060" t="str">
        <f>VLOOKUP(F1060,'[2]baza umowy'!A:AU,47,FALSE)</f>
        <v>wspólnota samorządowa</v>
      </c>
      <c r="Z1060" t="str">
        <f>VLOOKUP(F1060,'[2]baza umowy'!A:AW,49,FALSE)</f>
        <v>Jednostka samorządu terytorialnego</v>
      </c>
      <c r="AA1060" t="str">
        <f>VLOOKUP(F1060,'[2]baza umowy'!A:AL,38,FALSE)</f>
        <v>6721722985</v>
      </c>
    </row>
    <row r="1061" spans="1:27" x14ac:dyDescent="0.25">
      <c r="A1061" t="str">
        <f>VLOOKUP(F1061,'[2]baza umowy'!A:B,2,FALSE)</f>
        <v>RPZP.02.00.00</v>
      </c>
      <c r="B1061" t="str">
        <f>VLOOKUP(F1061,'[2]baza umowy'!A:C,3,FALSE)</f>
        <v>RPZP.02.01.00</v>
      </c>
      <c r="C1061" t="str">
        <f>VLOOKUP(F1061,'[2]baza umowy'!A:D,4,FALSE)</f>
        <v>RPZP.02.01.02</v>
      </c>
      <c r="D1061" s="102" t="s">
        <v>5870</v>
      </c>
      <c r="E1061" s="103" t="str">
        <f>VLOOKUP(F1061,'[2]baza umowy'!A:E,5,FALSE)</f>
        <v>RPZP.02.01.02-32-012/09-02</v>
      </c>
      <c r="F1061" s="102" t="s">
        <v>5873</v>
      </c>
      <c r="G1061" s="89" t="e">
        <f>VLOOKUP(F1061,baza!G:G,1,FALSE)</f>
        <v>#N/A</v>
      </c>
      <c r="H1061" s="102" t="s">
        <v>21327</v>
      </c>
      <c r="I1061" s="104" t="s">
        <v>21328</v>
      </c>
      <c r="J1061" s="105" t="str">
        <f t="shared" si="32"/>
        <v>RPZP.02.01.02-32-012/09-06</v>
      </c>
      <c r="K1061" s="104" t="s">
        <v>21329</v>
      </c>
      <c r="L1061" s="102" t="s">
        <v>21330</v>
      </c>
      <c r="M1061" s="102" t="s">
        <v>5877</v>
      </c>
      <c r="N1061" s="102" t="s">
        <v>5876</v>
      </c>
      <c r="O1061" s="106" t="s">
        <v>7429</v>
      </c>
      <c r="P1061" s="92" t="str">
        <f>VLOOKUP(F1061,'[2]kiedy utworzył wop'!B:H,7,FALSE)</f>
        <v>2013-12-11</v>
      </c>
      <c r="Q1061" s="107" t="s">
        <v>12730</v>
      </c>
      <c r="R1061" s="108" t="str">
        <f t="shared" si="33"/>
        <v>2013</v>
      </c>
      <c r="S1061" s="109" t="s">
        <v>13692</v>
      </c>
      <c r="T1061" s="96">
        <f>VLOOKUP(F1061,'[2]dofinansowanie '!P:AI,20,FALSE)</f>
        <v>2469848.5</v>
      </c>
      <c r="U1061" t="str">
        <f>VLOOKUP(F1061,'[2]baza umowy'!A:AJ,36,FALSE)</f>
        <v>01 Obszar miejski</v>
      </c>
      <c r="V1061" t="str">
        <f>VLOOKUP(F1061,'[2]baza umowy'!H:AH,27,FALSE)</f>
        <v>23 Drogi regionalne/lokalne</v>
      </c>
      <c r="W1061" t="str">
        <f>VLOOKUP(F1061,'[2]baza umowy'!H:AK,30,FALSE)</f>
        <v>00 Nie dotyczy</v>
      </c>
      <c r="X1061" t="str">
        <f>VLOOKUP(F1061,'[2]baza umowy'!A:AM,39,FALSE)</f>
        <v>Powiat Gryficki</v>
      </c>
      <c r="Y1061" t="str">
        <f>VLOOKUP(F1061,'[2]baza umowy'!A:AU,47,FALSE)</f>
        <v>wspólnota samorządowa</v>
      </c>
      <c r="Z1061" t="str">
        <f>VLOOKUP(F1061,'[2]baza umowy'!A:AW,49,FALSE)</f>
        <v>jednostka samorządu terytorialnego, związek lub stowarzyszenie jst</v>
      </c>
      <c r="AA1061" t="str">
        <f>VLOOKUP(F1061,'[2]baza umowy'!A:AL,38,FALSE)</f>
        <v>8571728259</v>
      </c>
    </row>
    <row r="1062" spans="1:27" x14ac:dyDescent="0.25">
      <c r="A1062" t="str">
        <f>VLOOKUP(F1062,'[2]baza umowy'!A:B,2,FALSE)</f>
        <v>RPZP.02.00.00</v>
      </c>
      <c r="B1062" t="str">
        <f>VLOOKUP(F1062,'[2]baza umowy'!A:C,3,FALSE)</f>
        <v>RPZP.02.01.00</v>
      </c>
      <c r="C1062" t="str">
        <f>VLOOKUP(F1062,'[2]baza umowy'!A:D,4,FALSE)</f>
        <v>RPZP.02.01.01</v>
      </c>
      <c r="D1062" s="102" t="s">
        <v>11716</v>
      </c>
      <c r="E1062" s="103" t="str">
        <f>VLOOKUP(F1062,'[2]baza umowy'!A:E,5,FALSE)</f>
        <v>RPZP.02.01.01-32-002/11-03</v>
      </c>
      <c r="F1062" s="102" t="s">
        <v>11719</v>
      </c>
      <c r="G1062" s="89" t="e">
        <f>VLOOKUP(F1062,baza!G:G,1,FALSE)</f>
        <v>#N/A</v>
      </c>
      <c r="H1062" s="102" t="s">
        <v>21331</v>
      </c>
      <c r="I1062" s="104" t="s">
        <v>21332</v>
      </c>
      <c r="J1062" s="105" t="str">
        <f t="shared" si="32"/>
        <v>RPZP.02.01.01-32-002/11-08</v>
      </c>
      <c r="K1062" s="104" t="s">
        <v>21333</v>
      </c>
      <c r="L1062" s="102" t="s">
        <v>21334</v>
      </c>
      <c r="M1062" s="102" t="s">
        <v>70</v>
      </c>
      <c r="N1062" s="102" t="s">
        <v>69</v>
      </c>
      <c r="O1062" s="106" t="s">
        <v>14211</v>
      </c>
      <c r="P1062" s="92" t="str">
        <f>VLOOKUP(F1062,'[2]kiedy utworzył wop'!B:H,7,FALSE)</f>
        <v>2013-12-11</v>
      </c>
      <c r="Q1062" s="107" t="s">
        <v>12730</v>
      </c>
      <c r="R1062" s="108" t="str">
        <f t="shared" si="33"/>
        <v>2013</v>
      </c>
      <c r="S1062" s="109" t="s">
        <v>14001</v>
      </c>
      <c r="T1062" s="96">
        <f>VLOOKUP(F1062,'[2]dofinansowanie '!P:AI,20,FALSE)</f>
        <v>28772626.879999999</v>
      </c>
      <c r="U1062" t="str">
        <f>VLOOKUP(F1062,'[2]baza umowy'!A:AJ,36,FALSE)</f>
        <v>05 Obszary wiejskie (poza obszarami górskimi, wyspami lub o niskiej i bardzo niskiej gęstości zaludnienia)</v>
      </c>
      <c r="V1062" t="str">
        <f>VLOOKUP(F1062,'[2]baza umowy'!H:AH,27,FALSE)</f>
        <v>23 Drogi regionalne/lokalne</v>
      </c>
      <c r="W1062" t="str">
        <f>VLOOKUP(F1062,'[2]baza umowy'!H:AK,30,FALSE)</f>
        <v>00 Nie dotyczy</v>
      </c>
      <c r="X1062" t="str">
        <f>VLOOKUP(F1062,'[2]baza umowy'!A:AM,39,FALSE)</f>
        <v>Województwo Zachodniopomorskie</v>
      </c>
      <c r="Y1062" t="str">
        <f>VLOOKUP(F1062,'[2]baza umowy'!A:AU,47,FALSE)</f>
        <v>wspólnota samorządowa</v>
      </c>
      <c r="Z1062" t="str">
        <f>VLOOKUP(F1062,'[2]baza umowy'!A:AW,49,FALSE)</f>
        <v>Jednostka samorządu terytorialnego</v>
      </c>
      <c r="AA1062" t="str">
        <f>VLOOKUP(F1062,'[2]baza umowy'!A:AL,38,FALSE)</f>
        <v>8512871498</v>
      </c>
    </row>
    <row r="1063" spans="1:27" x14ac:dyDescent="0.25">
      <c r="A1063" t="str">
        <f>VLOOKUP(F1063,'[2]baza umowy'!A:B,2,FALSE)</f>
        <v>RPZP.01.00.00</v>
      </c>
      <c r="B1063" t="str">
        <f>VLOOKUP(F1063,'[2]baza umowy'!A:C,3,FALSE)</f>
        <v>RPZP.01.01.00</v>
      </c>
      <c r="C1063" t="str">
        <f>VLOOKUP(F1063,'[2]baza umowy'!A:D,4,FALSE)</f>
        <v>RPZP.01.01.02</v>
      </c>
      <c r="D1063" s="102" t="s">
        <v>13215</v>
      </c>
      <c r="E1063" s="103" t="str">
        <f>VLOOKUP(F1063,'[2]baza umowy'!A:E,5,FALSE)</f>
        <v>RPZP.01.01.02-32-226/09-05</v>
      </c>
      <c r="F1063" s="102" t="s">
        <v>13218</v>
      </c>
      <c r="G1063" s="89" t="e">
        <f>VLOOKUP(F1063,baza!G:G,1,FALSE)</f>
        <v>#N/A</v>
      </c>
      <c r="H1063" s="102" t="s">
        <v>21335</v>
      </c>
      <c r="I1063" s="104" t="s">
        <v>21336</v>
      </c>
      <c r="J1063" s="105" t="str">
        <f t="shared" si="32"/>
        <v>RPZP.01.01.02-32-226/09-12</v>
      </c>
      <c r="K1063" s="104" t="s">
        <v>21337</v>
      </c>
      <c r="L1063" s="102" t="s">
        <v>21338</v>
      </c>
      <c r="M1063" s="102" t="s">
        <v>13222</v>
      </c>
      <c r="N1063" s="102" t="s">
        <v>13221</v>
      </c>
      <c r="O1063" s="106" t="s">
        <v>13219</v>
      </c>
      <c r="P1063" s="92" t="str">
        <f>VLOOKUP(F1063,'[2]kiedy utworzył wop'!B:H,7,FALSE)</f>
        <v>2013-12-11</v>
      </c>
      <c r="Q1063" s="107" t="s">
        <v>12730</v>
      </c>
      <c r="R1063" s="108" t="str">
        <f t="shared" si="33"/>
        <v>2013</v>
      </c>
      <c r="S1063" s="109" t="s">
        <v>14001</v>
      </c>
      <c r="T1063" s="96">
        <f>VLOOKUP(F1063,'[2]dofinansowanie '!P:AI,20,FALSE)</f>
        <v>803182.89</v>
      </c>
      <c r="U1063" t="str">
        <f>VLOOKUP(F1063,'[2]baza umowy'!A:AJ,36,FALSE)</f>
        <v>01 Obszar miejski</v>
      </c>
      <c r="V1063" t="str">
        <f>VLOOKUP(F1063,'[2]baza umowy'!H:AH,27,FALSE)</f>
        <v>08 Inne inwestycje w przedsiębiorstwa</v>
      </c>
      <c r="W1063" t="str">
        <f>VLOOKUP(F1063,'[2]baza umowy'!H:AK,30,FALSE)</f>
        <v>06 Nieokreślony przemysł wytwórczy</v>
      </c>
      <c r="X1063" t="str">
        <f>VLOOKUP(F1063,'[2]baza umowy'!A:AM,39,FALSE)</f>
        <v>Zakład Przetwórstwa Tworzyw Sztucznych J.E. Sobczak Spółka Komandytowa</v>
      </c>
      <c r="Y1063" t="str">
        <f>VLOOKUP(F1063,'[2]baza umowy'!A:AU,47,FALSE)</f>
        <v>spółka jawna - średnie przedsiębiorstwo</v>
      </c>
      <c r="Z1063" t="str">
        <f>VLOOKUP(F1063,'[2]baza umowy'!A:AW,49,FALSE)</f>
        <v>przedsiębiorca lub przedsiębiorstwo</v>
      </c>
      <c r="AA1063" t="str">
        <f>VLOOKUP(F1063,'[2]baza umowy'!A:AL,38,FALSE)</f>
        <v>6692388732</v>
      </c>
    </row>
    <row r="1064" spans="1:27" x14ac:dyDescent="0.25">
      <c r="A1064" t="str">
        <f>VLOOKUP(F1064,'[2]baza umowy'!A:B,2,FALSE)</f>
        <v>RPZP.06.00.00</v>
      </c>
      <c r="B1064" t="str">
        <f>VLOOKUP(F1064,'[2]baza umowy'!A:C,3,FALSE)</f>
        <v>RPZP.06.06.00</v>
      </c>
      <c r="C1064" t="str">
        <f>VLOOKUP(F1064,'[2]baza umowy'!A:D,4,FALSE)</f>
        <v>RPZP.06.06.01</v>
      </c>
      <c r="D1064" s="102" t="s">
        <v>13132</v>
      </c>
      <c r="E1064" s="103" t="str">
        <f>VLOOKUP(F1064,'[2]baza umowy'!A:E,5,FALSE)</f>
        <v>RPZP.06.06.01-32-008/11-03</v>
      </c>
      <c r="F1064" s="102" t="s">
        <v>13135</v>
      </c>
      <c r="G1064" s="89" t="str">
        <f>VLOOKUP(F1064,baza!G:G,1,FALSE)</f>
        <v>RPZP.06.06.01-32-008/11</v>
      </c>
      <c r="H1064" s="102" t="s">
        <v>17139</v>
      </c>
      <c r="I1064" s="104" t="s">
        <v>21339</v>
      </c>
      <c r="J1064" s="105" t="str">
        <f t="shared" si="32"/>
        <v>RPZP.06.06.01-32-008/11-06</v>
      </c>
      <c r="K1064" s="104" t="s">
        <v>21340</v>
      </c>
      <c r="L1064" s="102" t="s">
        <v>21341</v>
      </c>
      <c r="M1064" s="102" t="s">
        <v>13138</v>
      </c>
      <c r="N1064" s="102" t="s">
        <v>13137</v>
      </c>
      <c r="O1064" s="106" t="s">
        <v>21342</v>
      </c>
      <c r="P1064" s="92" t="str">
        <f>VLOOKUP(F1064,'[2]kiedy utworzył wop'!B:H,7,FALSE)</f>
        <v>2013-12-12</v>
      </c>
      <c r="Q1064" s="107" t="s">
        <v>12730</v>
      </c>
      <c r="R1064" s="108" t="str">
        <f t="shared" si="33"/>
        <v>2013</v>
      </c>
      <c r="S1064" s="109" t="s">
        <v>14001</v>
      </c>
      <c r="T1064" s="96">
        <f>VLOOKUP(F1064,'[2]dofinansowanie '!P:AI,20,FALSE)</f>
        <v>132875.72</v>
      </c>
      <c r="U1064" t="str">
        <f>VLOOKUP(F1064,'[2]baza umowy'!A:AJ,36,FALSE)</f>
        <v>01 Obszar miejski</v>
      </c>
      <c r="V1064" t="str">
        <f>VLOOKUP(F1064,'[2]baza umowy'!H:AH,27,FALSE)</f>
        <v>78 Infrastruktura mieszkalnictwa</v>
      </c>
      <c r="W1064" t="str">
        <f>VLOOKUP(F1064,'[2]baza umowy'!H:AK,30,FALSE)</f>
        <v>22 Inne niewyszczególnione usługi</v>
      </c>
      <c r="X1064" t="str">
        <f>VLOOKUP(F1064,'[2]baza umowy'!A:AM,39,FALSE)</f>
        <v>Wspólnota Mieszkaniowa przy ul. Królowej Jadwigi 4 w Szczecinie</v>
      </c>
      <c r="Y1064" t="str">
        <f>VLOOKUP(F1064,'[2]baza umowy'!A:AU,47,FALSE)</f>
        <v>wspólnota mieszkaniowa</v>
      </c>
      <c r="Z1064" t="str">
        <f>VLOOKUP(F1064,'[2]baza umowy'!A:AW,49,FALSE)</f>
        <v>spółdzielnia lub wspólnota mieszkaniowa, TBS</v>
      </c>
      <c r="AA1064" t="str">
        <f>VLOOKUP(F1064,'[2]baza umowy'!A:AL,38,FALSE)</f>
        <v>8522216884</v>
      </c>
    </row>
    <row r="1065" spans="1:27" x14ac:dyDescent="0.25">
      <c r="A1065" t="str">
        <f>VLOOKUP(F1065,'[2]baza umowy'!A:B,2,FALSE)</f>
        <v>RPZP.06.00.00</v>
      </c>
      <c r="B1065" t="str">
        <f>VLOOKUP(F1065,'[2]baza umowy'!A:C,3,FALSE)</f>
        <v>RPZP.06.02.00</v>
      </c>
      <c r="C1065" t="str">
        <f>VLOOKUP(F1065,'[2]baza umowy'!A:D,4,FALSE)</f>
        <v>RPZP.06.02.02</v>
      </c>
      <c r="D1065" s="102" t="s">
        <v>10269</v>
      </c>
      <c r="E1065" s="103" t="str">
        <f>VLOOKUP(F1065,'[2]baza umowy'!A:E,5,FALSE)</f>
        <v>RPZP.06.02.02-32-012/11-02</v>
      </c>
      <c r="F1065" s="102" t="s">
        <v>10272</v>
      </c>
      <c r="G1065" s="89" t="e">
        <f>VLOOKUP(F1065,baza!G:G,1,FALSE)</f>
        <v>#N/A</v>
      </c>
      <c r="H1065" s="102" t="s">
        <v>21343</v>
      </c>
      <c r="I1065" s="104" t="s">
        <v>21344</v>
      </c>
      <c r="J1065" s="105" t="str">
        <f t="shared" si="32"/>
        <v>RPZP.06.02.02-32-012/11-01</v>
      </c>
      <c r="K1065" s="104" t="s">
        <v>21345</v>
      </c>
      <c r="L1065" s="102" t="s">
        <v>21346</v>
      </c>
      <c r="M1065" s="102" t="s">
        <v>1074</v>
      </c>
      <c r="N1065" s="102" t="s">
        <v>1073</v>
      </c>
      <c r="O1065" s="106" t="s">
        <v>20957</v>
      </c>
      <c r="P1065" s="92" t="str">
        <f>VLOOKUP(F1065,'[2]kiedy utworzył wop'!B:H,7,FALSE)</f>
        <v>2013-12-16</v>
      </c>
      <c r="Q1065" s="107" t="s">
        <v>12730</v>
      </c>
      <c r="R1065" s="108" t="str">
        <f t="shared" si="33"/>
        <v>2013</v>
      </c>
      <c r="S1065" s="109" t="s">
        <v>14001</v>
      </c>
      <c r="T1065" s="96">
        <f>VLOOKUP(F1065,'[2]dofinansowanie '!P:AI,20,FALSE)</f>
        <v>2549539.0099999998</v>
      </c>
      <c r="U1065" t="str">
        <f>VLOOKUP(F1065,'[2]baza umowy'!A:AJ,36,FALSE)</f>
        <v>01 Obszar miejski</v>
      </c>
      <c r="V1065" t="str">
        <f>VLOOKUP(F1065,'[2]baza umowy'!H:AH,27,FALSE)</f>
        <v>58 Ochrona i zachowanie dziedzictwa kulturowego</v>
      </c>
      <c r="W1065" t="str">
        <f>VLOOKUP(F1065,'[2]baza umowy'!H:AK,30,FALSE)</f>
        <v>00 Nie dotyczy</v>
      </c>
      <c r="X1065" t="str">
        <f>VLOOKUP(F1065,'[2]baza umowy'!A:AM,39,FALSE)</f>
        <v>Gmina Miasto Szczecin</v>
      </c>
      <c r="Y1065" t="str">
        <f>VLOOKUP(F1065,'[2]baza umowy'!A:AU,47,FALSE)</f>
        <v>wspólnota samorządowa</v>
      </c>
      <c r="Z1065" t="str">
        <f>VLOOKUP(F1065,'[2]baza umowy'!A:AW,49,FALSE)</f>
        <v>jednostka samorządu terytorialnego, związek lub stowarzyszenie jst</v>
      </c>
      <c r="AA1065" t="str">
        <f>VLOOKUP(F1065,'[2]baza umowy'!A:AL,38,FALSE)</f>
        <v>8510309410</v>
      </c>
    </row>
    <row r="1066" spans="1:27" x14ac:dyDescent="0.25">
      <c r="A1066" t="str">
        <f>VLOOKUP(F1066,'[2]baza umowy'!A:B,2,FALSE)</f>
        <v>RPZP.05.00.00</v>
      </c>
      <c r="B1066" t="str">
        <f>VLOOKUP(F1066,'[2]baza umowy'!A:C,3,FALSE)</f>
        <v>RPZP.05.05.00</v>
      </c>
      <c r="C1066" t="str">
        <f>VLOOKUP(F1066,'[2]baza umowy'!A:D,4,FALSE)</f>
        <v>RPZP.05.05.01</v>
      </c>
      <c r="D1066" s="102" t="s">
        <v>11935</v>
      </c>
      <c r="E1066" s="103" t="str">
        <f>VLOOKUP(F1066,'[2]baza umowy'!A:E,5,FALSE)</f>
        <v>RPZP.05.05.01-32-019/11-02</v>
      </c>
      <c r="F1066" s="102" t="s">
        <v>11938</v>
      </c>
      <c r="G1066" s="89" t="str">
        <f>VLOOKUP(F1066,baza!G:G,1,FALSE)</f>
        <v>RPZP.05.05.01-32-019/11</v>
      </c>
      <c r="H1066" s="102" t="s">
        <v>17110</v>
      </c>
      <c r="I1066" s="104" t="s">
        <v>21347</v>
      </c>
      <c r="J1066" s="105" t="str">
        <f t="shared" si="32"/>
        <v>RPZP.05.05.01-32-019/11-04</v>
      </c>
      <c r="K1066" s="104" t="s">
        <v>21348</v>
      </c>
      <c r="L1066" s="102" t="s">
        <v>21349</v>
      </c>
      <c r="M1066" s="102" t="s">
        <v>11942</v>
      </c>
      <c r="N1066" s="102" t="s">
        <v>11941</v>
      </c>
      <c r="O1066" s="106" t="s">
        <v>13881</v>
      </c>
      <c r="P1066" s="92" t="str">
        <f>VLOOKUP(F1066,'[2]kiedy utworzył wop'!B:H,7,FALSE)</f>
        <v>2013-12-16</v>
      </c>
      <c r="Q1066" s="107" t="s">
        <v>12730</v>
      </c>
      <c r="R1066" s="108" t="str">
        <f t="shared" si="33"/>
        <v>2013</v>
      </c>
      <c r="S1066" s="109" t="s">
        <v>14001</v>
      </c>
      <c r="T1066" s="96">
        <f>VLOOKUP(F1066,'[2]dofinansowanie '!P:AI,20,FALSE)</f>
        <v>109206.73</v>
      </c>
      <c r="U1066" t="str">
        <f>VLOOKUP(F1066,'[2]baza umowy'!A:AJ,36,FALSE)</f>
        <v>05 Obszary wiejskie (poza obszarami górskimi, wyspami lub o niskiej i bardzo niskiej gęstości zaludnienia)</v>
      </c>
      <c r="V1066" t="str">
        <f>VLOOKUP(F1066,'[2]baza umowy'!H:AH,27,FALSE)</f>
        <v>78 Infrastruktura mieszkalnictwa</v>
      </c>
      <c r="W1066" t="str">
        <f>VLOOKUP(F1066,'[2]baza umowy'!H:AK,30,FALSE)</f>
        <v>22 Inne niewyszczególnione usługi</v>
      </c>
      <c r="X1066" t="str">
        <f>VLOOKUP(F1066,'[2]baza umowy'!A:AM,39,FALSE)</f>
        <v>Wspólnota Mieszkaniowa „Wenecja” ul. Sikorskiego 7b 74-240 Lipiany</v>
      </c>
      <c r="Y1066" t="str">
        <f>VLOOKUP(F1066,'[2]baza umowy'!A:AU,47,FALSE)</f>
        <v>wspólnota mieszkaniowa</v>
      </c>
      <c r="Z1066" t="str">
        <f>VLOOKUP(F1066,'[2]baza umowy'!A:AW,49,FALSE)</f>
        <v>spółdzielnia lub wspólnota mieszkaniowa, TBS</v>
      </c>
      <c r="AA1066" t="str">
        <f>VLOOKUP(F1066,'[2]baza umowy'!A:AL,38,FALSE)</f>
        <v>8531457819</v>
      </c>
    </row>
    <row r="1067" spans="1:27" x14ac:dyDescent="0.25">
      <c r="A1067" t="str">
        <f>VLOOKUP(F1067,'[2]baza umowy'!A:B,2,FALSE)</f>
        <v>RPZP.04.00.00</v>
      </c>
      <c r="B1067" t="str">
        <f>VLOOKUP(F1067,'[2]baza umowy'!A:C,3,FALSE)</f>
        <v>RPZP.04.02.00</v>
      </c>
      <c r="C1067">
        <f>VLOOKUP(F1067,'[2]baza umowy'!A:D,4,FALSE)</f>
        <v>0</v>
      </c>
      <c r="D1067" s="102" t="s">
        <v>13368</v>
      </c>
      <c r="E1067" s="103" t="str">
        <f>VLOOKUP(F1067,'[2]baza umowy'!A:E,5,FALSE)</f>
        <v>RPZP.04.02.00-32-017/11-02</v>
      </c>
      <c r="F1067" s="102" t="s">
        <v>13371</v>
      </c>
      <c r="G1067" s="89" t="e">
        <f>VLOOKUP(F1067,baza!G:G,1,FALSE)</f>
        <v>#N/A</v>
      </c>
      <c r="H1067" s="102" t="s">
        <v>21350</v>
      </c>
      <c r="I1067" s="104" t="s">
        <v>21351</v>
      </c>
      <c r="J1067" s="105" t="str">
        <f t="shared" si="32"/>
        <v>RPZP.04.02.00-32-017/11-01</v>
      </c>
      <c r="K1067" s="104" t="s">
        <v>21352</v>
      </c>
      <c r="L1067" s="102" t="s">
        <v>21353</v>
      </c>
      <c r="M1067" s="102" t="s">
        <v>5558</v>
      </c>
      <c r="N1067" s="102" t="s">
        <v>5557</v>
      </c>
      <c r="O1067" s="106" t="s">
        <v>10276</v>
      </c>
      <c r="P1067" s="92" t="str">
        <f>VLOOKUP(F1067,'[2]kiedy utworzył wop'!B:H,7,FALSE)</f>
        <v>2013-12-16</v>
      </c>
      <c r="Q1067" s="107" t="s">
        <v>12730</v>
      </c>
      <c r="R1067" s="108" t="str">
        <f t="shared" si="33"/>
        <v>2013</v>
      </c>
      <c r="S1067" s="109" t="s">
        <v>14001</v>
      </c>
      <c r="T1067" s="96">
        <f>VLOOKUP(F1067,'[2]dofinansowanie '!P:AI,20,FALSE)</f>
        <v>181498.25</v>
      </c>
      <c r="U1067" t="str">
        <f>VLOOKUP(F1067,'[2]baza umowy'!A:AJ,36,FALSE)</f>
        <v>05 Obszary wiejskie (poza obszarami górskimi, wyspami lub o niskiej i bardzo niskiej gęstości zaludnienia)</v>
      </c>
      <c r="V1067" t="str">
        <f>VLOOKUP(F1067,'[2]baza umowy'!H:AH,27,FALSE)</f>
        <v>44 Gospodarka odpadami komunalnymi i przemysłowymi</v>
      </c>
      <c r="W1067" t="str">
        <f>VLOOKUP(F1067,'[2]baza umowy'!H:AK,30,FALSE)</f>
        <v>00 Nie dotyczy</v>
      </c>
      <c r="X1067" t="str">
        <f>VLOOKUP(F1067,'[2]baza umowy'!A:AM,39,FALSE)</f>
        <v>Gmina Widuchowa</v>
      </c>
      <c r="Y1067" t="str">
        <f>VLOOKUP(F1067,'[2]baza umowy'!A:AU,47,FALSE)</f>
        <v>wspólnota samorządowa - gmina</v>
      </c>
      <c r="Z1067" t="str">
        <f>VLOOKUP(F1067,'[2]baza umowy'!A:AW,49,FALSE)</f>
        <v>jednostka samorządu terytorialnego, związek lub stowarzyszenie jst</v>
      </c>
      <c r="AA1067" t="str">
        <f>VLOOKUP(F1067,'[2]baza umowy'!A:AL,38,FALSE)</f>
        <v>8581726084</v>
      </c>
    </row>
    <row r="1068" spans="1:27" x14ac:dyDescent="0.25">
      <c r="A1068" t="str">
        <f>VLOOKUP(F1068,'[2]baza umowy'!A:B,2,FALSE)</f>
        <v>RPZP.06.00.00</v>
      </c>
      <c r="B1068" t="str">
        <f>VLOOKUP(F1068,'[2]baza umowy'!A:C,3,FALSE)</f>
        <v>RPZP.06.01.00</v>
      </c>
      <c r="C1068" t="str">
        <f>VLOOKUP(F1068,'[2]baza umowy'!A:D,4,FALSE)</f>
        <v>RPZP.06.01.01</v>
      </c>
      <c r="D1068" s="102"/>
      <c r="E1068" s="103" t="str">
        <f>VLOOKUP(F1068,'[2]baza umowy'!A:E,5,FALSE)</f>
        <v>RPZP.06.01.01-32-002/11-00</v>
      </c>
      <c r="F1068" s="102" t="s">
        <v>12248</v>
      </c>
      <c r="G1068" s="89" t="e">
        <f>VLOOKUP(F1068,baza!G:G,1,FALSE)</f>
        <v>#N/A</v>
      </c>
      <c r="H1068" s="102" t="s">
        <v>21354</v>
      </c>
      <c r="I1068" s="104" t="s">
        <v>21355</v>
      </c>
      <c r="J1068" s="105" t="str">
        <f t="shared" si="32"/>
        <v>RPZP.06.01.01-32-002/11-06</v>
      </c>
      <c r="K1068" s="104" t="s">
        <v>21356</v>
      </c>
      <c r="L1068" s="102" t="s">
        <v>21357</v>
      </c>
      <c r="M1068" s="102" t="s">
        <v>757</v>
      </c>
      <c r="N1068" s="102" t="s">
        <v>756</v>
      </c>
      <c r="O1068" s="106" t="s">
        <v>12607</v>
      </c>
      <c r="P1068" s="92" t="str">
        <f>VLOOKUP(F1068,'[2]kiedy utworzył wop'!B:H,7,FALSE)</f>
        <v>2013-12-17</v>
      </c>
      <c r="Q1068" s="107" t="s">
        <v>12730</v>
      </c>
      <c r="R1068" s="108" t="str">
        <f t="shared" si="33"/>
        <v>2013</v>
      </c>
      <c r="S1068" s="109" t="s">
        <v>14001</v>
      </c>
      <c r="T1068" s="96">
        <f>VLOOKUP(F1068,'[2]dofinansowanie '!P:AI,20,FALSE)</f>
        <v>567612.66</v>
      </c>
      <c r="U1068" t="str">
        <f>VLOOKUP(F1068,'[2]baza umowy'!A:AJ,36,FALSE)</f>
        <v>01 Obszar miejski</v>
      </c>
      <c r="V1068" t="str">
        <f>VLOOKUP(F1068,'[2]baza umowy'!H:AH,27,FALSE)</f>
        <v>57 Inne wsparcie na rzecz wzmocnienia usług turystycznych</v>
      </c>
      <c r="W1068" t="str">
        <f>VLOOKUP(F1068,'[2]baza umowy'!H:AK,30,FALSE)</f>
        <v>22 Inne niewyszczególnione usługi</v>
      </c>
      <c r="X1068" t="str">
        <f>VLOOKUP(F1068,'[2]baza umowy'!A:AM,39,FALSE)</f>
        <v>Gmina Miasto Stargard Szczeciński</v>
      </c>
      <c r="Y1068" t="str">
        <f>VLOOKUP(F1068,'[2]baza umowy'!A:AU,47,FALSE)</f>
        <v>wspólnota samorządowa - gmina</v>
      </c>
      <c r="Z1068" t="str">
        <f>VLOOKUP(F1068,'[2]baza umowy'!A:AW,49,FALSE)</f>
        <v>jednostka samorządu terytorialnego, związek lub stowarzyszenie jst</v>
      </c>
      <c r="AA1068" t="str">
        <f>VLOOKUP(F1068,'[2]baza umowy'!A:AL,38,FALSE)</f>
        <v>8542228873</v>
      </c>
    </row>
    <row r="1069" spans="1:27" x14ac:dyDescent="0.25">
      <c r="A1069" t="str">
        <f>VLOOKUP(F1069,'[2]baza umowy'!A:B,2,FALSE)</f>
        <v>RPZP.02.00.00</v>
      </c>
      <c r="B1069" t="str">
        <f>VLOOKUP(F1069,'[2]baza umowy'!A:C,3,FALSE)</f>
        <v>RPZP.02.01.00</v>
      </c>
      <c r="C1069" t="str">
        <f>VLOOKUP(F1069,'[2]baza umowy'!A:D,4,FALSE)</f>
        <v>RPZP.02.01.02</v>
      </c>
      <c r="D1069" s="102" t="s">
        <v>12378</v>
      </c>
      <c r="E1069" s="103" t="str">
        <f>VLOOKUP(F1069,'[2]baza umowy'!A:E,5,FALSE)</f>
        <v>RPZP.02.01.02-32-156/09-03</v>
      </c>
      <c r="F1069" s="102" t="s">
        <v>12381</v>
      </c>
      <c r="G1069" s="89" t="e">
        <f>VLOOKUP(F1069,baza!G:G,1,FALSE)</f>
        <v>#N/A</v>
      </c>
      <c r="H1069" s="102" t="s">
        <v>21358</v>
      </c>
      <c r="I1069" s="104" t="s">
        <v>21359</v>
      </c>
      <c r="J1069" s="105" t="str">
        <f t="shared" si="32"/>
        <v>RPZP.02.01.02-32-156/09-10</v>
      </c>
      <c r="K1069" s="104" t="s">
        <v>21360</v>
      </c>
      <c r="L1069" s="102" t="s">
        <v>21361</v>
      </c>
      <c r="M1069" s="102" t="s">
        <v>8534</v>
      </c>
      <c r="N1069" s="102" t="s">
        <v>8533</v>
      </c>
      <c r="O1069" s="106" t="s">
        <v>13291</v>
      </c>
      <c r="P1069" s="92" t="str">
        <f>VLOOKUP(F1069,'[2]kiedy utworzył wop'!B:H,7,FALSE)</f>
        <v>2013-12-17</v>
      </c>
      <c r="Q1069" s="107" t="s">
        <v>12730</v>
      </c>
      <c r="R1069" s="108" t="str">
        <f t="shared" si="33"/>
        <v>2013</v>
      </c>
      <c r="S1069" s="109" t="s">
        <v>14001</v>
      </c>
      <c r="T1069" s="96">
        <f>VLOOKUP(F1069,'[2]dofinansowanie '!P:AI,20,FALSE)</f>
        <v>1572929.88</v>
      </c>
      <c r="U1069" t="str">
        <f>VLOOKUP(F1069,'[2]baza umowy'!A:AJ,36,FALSE)</f>
        <v>05 Obszary wiejskie (poza obszarami górskimi, wyspami lub o niskiej i bardzo niskiej gęstości zaludnienia)</v>
      </c>
      <c r="V1069" t="str">
        <f>VLOOKUP(F1069,'[2]baza umowy'!H:AH,27,FALSE)</f>
        <v>23 Drogi regionalne/lokalne</v>
      </c>
      <c r="W1069" t="str">
        <f>VLOOKUP(F1069,'[2]baza umowy'!H:AK,30,FALSE)</f>
        <v>00 Nie dotyczy</v>
      </c>
      <c r="X1069" t="str">
        <f>VLOOKUP(F1069,'[2]baza umowy'!A:AM,39,FALSE)</f>
        <v>Gmina Biały Bór</v>
      </c>
      <c r="Y1069" t="str">
        <f>VLOOKUP(F1069,'[2]baza umowy'!A:AU,47,FALSE)</f>
        <v>wspólnota samorządowa</v>
      </c>
      <c r="Z1069" t="str">
        <f>VLOOKUP(F1069,'[2]baza umowy'!A:AW,49,FALSE)</f>
        <v>jednostka samorządu terytorialnego, związek lub stowarzyszenie jst</v>
      </c>
      <c r="AA1069" t="str">
        <f>VLOOKUP(F1069,'[2]baza umowy'!A:AL,38,FALSE)</f>
        <v>6731775813</v>
      </c>
    </row>
    <row r="1070" spans="1:27" x14ac:dyDescent="0.25">
      <c r="A1070" t="str">
        <f>VLOOKUP(F1070,'[2]baza umowy'!A:B,2,FALSE)</f>
        <v>RPZP.02.00.00</v>
      </c>
      <c r="B1070" t="str">
        <f>VLOOKUP(F1070,'[2]baza umowy'!A:C,3,FALSE)</f>
        <v>RPZP.02.01.00</v>
      </c>
      <c r="C1070" t="str">
        <f>VLOOKUP(F1070,'[2]baza umowy'!A:D,4,FALSE)</f>
        <v>RPZP.02.01.01</v>
      </c>
      <c r="D1070" s="102" t="s">
        <v>12295</v>
      </c>
      <c r="E1070" s="103" t="str">
        <f>VLOOKUP(F1070,'[2]baza umowy'!A:E,5,FALSE)</f>
        <v>RPZP.02.01.01-32-001/12-03</v>
      </c>
      <c r="F1070" s="102" t="s">
        <v>12298</v>
      </c>
      <c r="G1070" s="89" t="e">
        <f>VLOOKUP(F1070,baza!G:G,1,FALSE)</f>
        <v>#N/A</v>
      </c>
      <c r="H1070" s="102" t="s">
        <v>21362</v>
      </c>
      <c r="I1070" s="104" t="s">
        <v>12295</v>
      </c>
      <c r="J1070" s="105" t="str">
        <f t="shared" si="32"/>
        <v>RPZP.02.01.01-32-001/12-03</v>
      </c>
      <c r="K1070" s="104" t="s">
        <v>21363</v>
      </c>
      <c r="L1070" s="102" t="s">
        <v>21364</v>
      </c>
      <c r="M1070" s="102" t="s">
        <v>70</v>
      </c>
      <c r="N1070" s="102" t="s">
        <v>69</v>
      </c>
      <c r="O1070" s="106" t="s">
        <v>9832</v>
      </c>
      <c r="P1070" s="92" t="str">
        <f>VLOOKUP(F1070,'[2]kiedy utworzył wop'!B:H,7,FALSE)</f>
        <v>2013-12-17</v>
      </c>
      <c r="Q1070" s="107" t="s">
        <v>12730</v>
      </c>
      <c r="R1070" s="108" t="str">
        <f t="shared" si="33"/>
        <v>2013</v>
      </c>
      <c r="S1070" s="109" t="s">
        <v>14001</v>
      </c>
      <c r="T1070" s="96">
        <f>VLOOKUP(F1070,'[2]dofinansowanie '!P:AI,20,FALSE)</f>
        <v>13206162.390000001</v>
      </c>
      <c r="U1070" t="str">
        <f>VLOOKUP(F1070,'[2]baza umowy'!A:AJ,36,FALSE)</f>
        <v>05 Obszary wiejskie (poza obszarami górskimi, wyspami lub o niskiej i bardzo niskiej gęstości zaludnienia)</v>
      </c>
      <c r="V1070" t="str">
        <f>VLOOKUP(F1070,'[2]baza umowy'!H:AH,27,FALSE)</f>
        <v>23 Drogi regionalne/lokalne</v>
      </c>
      <c r="W1070" t="str">
        <f>VLOOKUP(F1070,'[2]baza umowy'!H:AK,30,FALSE)</f>
        <v>00 Nie dotyczy</v>
      </c>
      <c r="X1070" t="str">
        <f>VLOOKUP(F1070,'[2]baza umowy'!A:AM,39,FALSE)</f>
        <v>Województwo Zachodniopomorskie</v>
      </c>
      <c r="Y1070" t="str">
        <f>VLOOKUP(F1070,'[2]baza umowy'!A:AU,47,FALSE)</f>
        <v>wspólnota samorządowa - województwo</v>
      </c>
      <c r="Z1070" t="str">
        <f>VLOOKUP(F1070,'[2]baza umowy'!A:AW,49,FALSE)</f>
        <v>Jednostka samorządu terytorialnego</v>
      </c>
      <c r="AA1070" t="str">
        <f>VLOOKUP(F1070,'[2]baza umowy'!A:AL,38,FALSE)</f>
        <v>8512871498</v>
      </c>
    </row>
    <row r="1071" spans="1:27" x14ac:dyDescent="0.25">
      <c r="A1071" t="str">
        <f>VLOOKUP(F1071,'[2]baza umowy'!A:B,2,FALSE)</f>
        <v>RPZP.01.00.00</v>
      </c>
      <c r="B1071" t="str">
        <f>VLOOKUP(F1071,'[2]baza umowy'!A:C,3,FALSE)</f>
        <v>RPZP.01.01.00</v>
      </c>
      <c r="C1071" t="str">
        <f>VLOOKUP(F1071,'[2]baza umowy'!A:D,4,FALSE)</f>
        <v>RPZP.01.01.03</v>
      </c>
      <c r="D1071" s="102" t="s">
        <v>13306</v>
      </c>
      <c r="E1071" s="103" t="str">
        <f>VLOOKUP(F1071,'[2]baza umowy'!A:E,5,FALSE)</f>
        <v>RPZP.01.01.03-32-014/10-05</v>
      </c>
      <c r="F1071" s="102" t="s">
        <v>13309</v>
      </c>
      <c r="G1071" s="89" t="e">
        <f>VLOOKUP(F1071,baza!G:G,1,FALSE)</f>
        <v>#N/A</v>
      </c>
      <c r="H1071" s="102" t="s">
        <v>21365</v>
      </c>
      <c r="I1071" s="104" t="s">
        <v>13306</v>
      </c>
      <c r="J1071" s="105" t="str">
        <f t="shared" si="32"/>
        <v>RPZP.01.01.03-32-014/10-05</v>
      </c>
      <c r="K1071" s="104" t="s">
        <v>21366</v>
      </c>
      <c r="L1071" s="102" t="s">
        <v>21367</v>
      </c>
      <c r="M1071" s="102" t="s">
        <v>13313</v>
      </c>
      <c r="N1071" s="102" t="s">
        <v>13312</v>
      </c>
      <c r="O1071" s="106" t="s">
        <v>10441</v>
      </c>
      <c r="P1071" s="92" t="str">
        <f>VLOOKUP(F1071,'[2]kiedy utworzył wop'!B:H,7,FALSE)</f>
        <v>2013-12-17</v>
      </c>
      <c r="Q1071" s="107" t="s">
        <v>12730</v>
      </c>
      <c r="R1071" s="108" t="str">
        <f t="shared" si="33"/>
        <v>2013</v>
      </c>
      <c r="S1071" s="109" t="s">
        <v>14001</v>
      </c>
      <c r="T1071" s="96">
        <f>VLOOKUP(F1071,'[2]dofinansowanie '!P:AI,20,FALSE)</f>
        <v>2000000</v>
      </c>
      <c r="U1071" t="str">
        <f>VLOOKUP(F1071,'[2]baza umowy'!A:AJ,36,FALSE)</f>
        <v>05 Obszary wiejskie (poza obszarami górskimi, wyspami lub o niskiej i bardzo niskiej gęstości zaludnienia)</v>
      </c>
      <c r="V1071" t="str">
        <f>VLOOKUP(F1071,'[2]baza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71" t="str">
        <f>VLOOKUP(F1071,'[2]baza umowy'!H:AK,30,FALSE)</f>
        <v>21 Działalność związana ze środowiskiem naturalnym</v>
      </c>
      <c r="X1071" t="str">
        <f>VLOOKUP(F1071,'[2]baza umowy'!A:AM,39,FALSE)</f>
        <v>EKO-MYŚL spółka z ograniczoną odpowiedzialnością</v>
      </c>
      <c r="Y1071" t="str">
        <f>VLOOKUP(F1071,'[2]baza umowy'!A:AU,47,FALSE)</f>
        <v>spółka z ograniczoną odpowiedzialnością - małe przedsiębiorstwo</v>
      </c>
      <c r="Z1071" t="str">
        <f>VLOOKUP(F1071,'[2]baza umowy'!A:AW,49,FALSE)</f>
        <v>przedsiębiorca lub przedsiębiorstwo</v>
      </c>
      <c r="AA1071" t="str">
        <f>VLOOKUP(F1071,'[2]baza umowy'!A:AL,38,FALSE)</f>
        <v>5971516364</v>
      </c>
    </row>
    <row r="1072" spans="1:27" x14ac:dyDescent="0.25">
      <c r="A1072" t="str">
        <f>VLOOKUP(F1072,'[2]baza umowy'!A:B,2,FALSE)</f>
        <v>RPZP.07.00.00</v>
      </c>
      <c r="B1072" t="str">
        <f>VLOOKUP(F1072,'[2]baza umowy'!A:C,3,FALSE)</f>
        <v>RPZP.07.01.00</v>
      </c>
      <c r="C1072" t="str">
        <f>VLOOKUP(F1072,'[2]baza umowy'!A:D,4,FALSE)</f>
        <v>RPZP.07.01.02</v>
      </c>
      <c r="D1072" s="102" t="s">
        <v>11536</v>
      </c>
      <c r="E1072" s="103" t="str">
        <f>VLOOKUP(F1072,'[2]baza umowy'!A:E,5,FALSE)</f>
        <v>RPZP.07.01.02-32-002/10-02</v>
      </c>
      <c r="F1072" s="102" t="s">
        <v>11539</v>
      </c>
      <c r="G1072" s="89" t="e">
        <f>VLOOKUP(F1072,baza!G:G,1,FALSE)</f>
        <v>#N/A</v>
      </c>
      <c r="H1072" s="102" t="s">
        <v>21368</v>
      </c>
      <c r="I1072" s="104" t="s">
        <v>21369</v>
      </c>
      <c r="J1072" s="105" t="str">
        <f t="shared" si="32"/>
        <v>RPZP.07.01.02-32-002/10-09</v>
      </c>
      <c r="K1072" s="104" t="s">
        <v>21370</v>
      </c>
      <c r="L1072" s="102" t="s">
        <v>21371</v>
      </c>
      <c r="M1072" s="102" t="s">
        <v>11543</v>
      </c>
      <c r="N1072" s="102" t="s">
        <v>11542</v>
      </c>
      <c r="O1072" s="106" t="s">
        <v>13613</v>
      </c>
      <c r="P1072" s="92" t="str">
        <f>VLOOKUP(F1072,'[2]kiedy utworzył wop'!B:H,7,FALSE)</f>
        <v>2013-12-18</v>
      </c>
      <c r="Q1072" s="107" t="s">
        <v>12730</v>
      </c>
      <c r="R1072" s="108" t="str">
        <f t="shared" si="33"/>
        <v>2013</v>
      </c>
      <c r="S1072" s="109" t="s">
        <v>14001</v>
      </c>
      <c r="T1072" s="96">
        <f>VLOOKUP(F1072,'[2]dofinansowanie '!P:AI,20,FALSE)</f>
        <v>4787407.93</v>
      </c>
      <c r="U1072" t="str">
        <f>VLOOKUP(F1072,'[2]baza umowy'!A:AJ,36,FALSE)</f>
        <v>01 Obszar miejski</v>
      </c>
      <c r="V1072" t="str">
        <f>VLOOKUP(F1072,'[2]baza umowy'!H:AH,27,FALSE)</f>
        <v>75 Infrastruktura systemu oświaty</v>
      </c>
      <c r="W1072" t="str">
        <f>VLOOKUP(F1072,'[2]baza umowy'!H:AK,30,FALSE)</f>
        <v>18 Edukacja</v>
      </c>
      <c r="X1072" t="str">
        <f>VLOOKUP(F1072,'[2]baza umowy'!A:AM,39,FALSE)</f>
        <v>Powiat Goleniowski</v>
      </c>
      <c r="Y1072" t="str">
        <f>VLOOKUP(F1072,'[2]baza umowy'!A:AU,47,FALSE)</f>
        <v>wspólnota samorządowa</v>
      </c>
      <c r="Z1072" t="str">
        <f>VLOOKUP(F1072,'[2]baza umowy'!A:AW,49,FALSE)</f>
        <v>Jednostka samorządu terytorialnego</v>
      </c>
      <c r="AA1072" t="str">
        <f>VLOOKUP(F1072,'[2]baza umowy'!A:AL,38,FALSE)</f>
        <v>8561577155</v>
      </c>
    </row>
    <row r="1073" spans="1:27" x14ac:dyDescent="0.25">
      <c r="A1073" t="str">
        <f>VLOOKUP(F1073,'[2]baza umowy'!A:B,2,FALSE)</f>
        <v>RPZP.01.00.00</v>
      </c>
      <c r="B1073" t="str">
        <f>VLOOKUP(F1073,'[2]baza umowy'!A:C,3,FALSE)</f>
        <v>RPZP.01.01.00</v>
      </c>
      <c r="C1073" t="str">
        <f>VLOOKUP(F1073,'[2]baza umowy'!A:D,4,FALSE)</f>
        <v>RPZP.01.01.03</v>
      </c>
      <c r="D1073" s="102" t="s">
        <v>9777</v>
      </c>
      <c r="E1073" s="103" t="str">
        <f>VLOOKUP(F1073,'[2]baza umowy'!A:E,5,FALSE)</f>
        <v>RPZP.01.01.03-32-017/10-04</v>
      </c>
      <c r="F1073" s="102" t="s">
        <v>9780</v>
      </c>
      <c r="G1073" s="89" t="e">
        <f>VLOOKUP(F1073,baza!G:G,1,FALSE)</f>
        <v>#N/A</v>
      </c>
      <c r="H1073" s="102" t="s">
        <v>21372</v>
      </c>
      <c r="I1073" s="104" t="s">
        <v>9777</v>
      </c>
      <c r="J1073" s="105" t="str">
        <f t="shared" si="32"/>
        <v>RPZP.01.01.03-32-017/10-04</v>
      </c>
      <c r="K1073" s="104" t="s">
        <v>21373</v>
      </c>
      <c r="L1073" s="102" t="s">
        <v>21374</v>
      </c>
      <c r="M1073" s="102" t="s">
        <v>9782</v>
      </c>
      <c r="N1073" s="102" t="s">
        <v>555</v>
      </c>
      <c r="O1073" s="106" t="s">
        <v>10448</v>
      </c>
      <c r="P1073" s="92" t="str">
        <f>VLOOKUP(F1073,'[2]kiedy utworzył wop'!B:H,7,FALSE)</f>
        <v>2013-12-18</v>
      </c>
      <c r="Q1073" s="107" t="s">
        <v>12730</v>
      </c>
      <c r="R1073" s="108" t="str">
        <f t="shared" si="33"/>
        <v>2013</v>
      </c>
      <c r="S1073" s="109" t="s">
        <v>14001</v>
      </c>
      <c r="T1073" s="96">
        <f>VLOOKUP(F1073,'[2]dofinansowanie '!P:AI,20,FALSE)</f>
        <v>1119819.1200000001</v>
      </c>
      <c r="U1073" t="str">
        <f>VLOOKUP(F1073,'[2]baza umowy'!A:AJ,36,FALSE)</f>
        <v>01 Obszar miejski</v>
      </c>
      <c r="V1073" t="str">
        <f>VLOOKUP(F1073,'[2]baza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73" t="str">
        <f>VLOOKUP(F1073,'[2]baza umowy'!H:AK,30,FALSE)</f>
        <v>22 Inne niewyszczególnione usługi</v>
      </c>
      <c r="X1073" t="str">
        <f>VLOOKUP(F1073,'[2]baza umowy'!A:AM,39,FALSE)</f>
        <v>"Geocomp" Przedsiębiorstwo usług geodezyjnych i projektowych Stanisław Wesołowski</v>
      </c>
      <c r="Y1073" t="str">
        <f>VLOOKUP(F1073,'[2]baza umowy'!A:AU,47,FALSE)</f>
        <v>osoba fizyczna prowadząca działalność gospodarczą - mikro przedsiębiorstwo</v>
      </c>
      <c r="Z1073" t="str">
        <f>VLOOKUP(F1073,'[2]baza umowy'!A:AW,49,FALSE)</f>
        <v>przedsiębiorca lub przedsiębiorstwo</v>
      </c>
      <c r="AA1073" t="str">
        <f>VLOOKUP(F1073,'[2]baza umowy'!A:AL,38,FALSE)</f>
        <v>6711003757</v>
      </c>
    </row>
    <row r="1074" spans="1:27" x14ac:dyDescent="0.25">
      <c r="A1074" t="str">
        <f>VLOOKUP(F1074,'[2]baza umowy'!A:B,2,FALSE)</f>
        <v>RPZP.05.00.00</v>
      </c>
      <c r="B1074" t="str">
        <f>VLOOKUP(F1074,'[2]baza umowy'!A:C,3,FALSE)</f>
        <v>RPZP.05.02.00</v>
      </c>
      <c r="C1074" t="str">
        <f>VLOOKUP(F1074,'[2]baza umowy'!A:D,4,FALSE)</f>
        <v>RPZP.05.02.02</v>
      </c>
      <c r="D1074" s="102" t="s">
        <v>9797</v>
      </c>
      <c r="E1074" s="103" t="str">
        <f>VLOOKUP(F1074,'[2]baza umowy'!A:E,5,FALSE)</f>
        <v>RPZP.05.02.02-32-024/10-04</v>
      </c>
      <c r="F1074" s="102" t="s">
        <v>9800</v>
      </c>
      <c r="G1074" s="89" t="e">
        <f>VLOOKUP(F1074,baza!G:G,1,FALSE)</f>
        <v>#N/A</v>
      </c>
      <c r="H1074" s="102" t="s">
        <v>21375</v>
      </c>
      <c r="I1074" s="104" t="s">
        <v>9797</v>
      </c>
      <c r="J1074" s="105" t="str">
        <f t="shared" si="32"/>
        <v>RPZP.05.02.02-32-024/10-04</v>
      </c>
      <c r="K1074" s="104" t="s">
        <v>21376</v>
      </c>
      <c r="L1074" s="102" t="s">
        <v>21377</v>
      </c>
      <c r="M1074" s="102" t="s">
        <v>3395</v>
      </c>
      <c r="N1074" s="102" t="s">
        <v>3394</v>
      </c>
      <c r="O1074" s="106" t="s">
        <v>12183</v>
      </c>
      <c r="P1074" s="92" t="str">
        <f>VLOOKUP(F1074,'[2]kiedy utworzył wop'!B:H,7,FALSE)</f>
        <v>2013-12-19</v>
      </c>
      <c r="Q1074" s="107" t="s">
        <v>12730</v>
      </c>
      <c r="R1074" s="108" t="str">
        <f t="shared" si="33"/>
        <v>2013</v>
      </c>
      <c r="S1074" s="109" t="s">
        <v>14001</v>
      </c>
      <c r="T1074" s="96">
        <f>VLOOKUP(F1074,'[2]dofinansowanie '!P:AI,20,FALSE)</f>
        <v>997830.95</v>
      </c>
      <c r="U1074" t="str">
        <f>VLOOKUP(F1074,'[2]baza umowy'!A:AJ,36,FALSE)</f>
        <v>01 Obszar miejski</v>
      </c>
      <c r="V1074" t="str">
        <f>VLOOKUP(F1074,'[2]baza umowy'!H:AH,27,FALSE)</f>
        <v>58 Ochrona i zachowanie dziedzictwa kulturowego</v>
      </c>
      <c r="W1074" t="str">
        <f>VLOOKUP(F1074,'[2]baza umowy'!H:AK,30,FALSE)</f>
        <v>00 Nie dotyczy</v>
      </c>
      <c r="X1074" t="str">
        <f>VLOOKUP(F1074,'[2]baza umowy'!A:AM,39,FALSE)</f>
        <v>Gmina Miasto Kołobrzeg</v>
      </c>
      <c r="Y1074" t="str">
        <f>VLOOKUP(F1074,'[2]baza umowy'!A:AU,47,FALSE)</f>
        <v>wspólnota samorządowa</v>
      </c>
      <c r="Z1074" t="str">
        <f>VLOOKUP(F1074,'[2]baza umowy'!A:AW,49,FALSE)</f>
        <v>jednostka samorządu terytorialnego, związek lub stowarzyszenie jst</v>
      </c>
      <c r="AA1074" t="str">
        <f>VLOOKUP(F1074,'[2]baza umowy'!A:AL,38,FALSE)</f>
        <v>6711698541</v>
      </c>
    </row>
    <row r="1075" spans="1:27" x14ac:dyDescent="0.25">
      <c r="A1075" t="str">
        <f>VLOOKUP(F1075,'[2]baza umowy'!A:B,2,FALSE)</f>
        <v>RPZP.05.00.00</v>
      </c>
      <c r="B1075" t="str">
        <f>VLOOKUP(F1075,'[2]baza umowy'!A:C,3,FALSE)</f>
        <v>RPZP.05.02.00</v>
      </c>
      <c r="C1075" t="str">
        <f>VLOOKUP(F1075,'[2]baza umowy'!A:D,4,FALSE)</f>
        <v>RPZP.05.02.02</v>
      </c>
      <c r="D1075" s="102" t="s">
        <v>12421</v>
      </c>
      <c r="E1075" s="103" t="str">
        <f>VLOOKUP(F1075,'[2]baza umowy'!A:E,5,FALSE)</f>
        <v>RPZP.05.02.02-32-022/10-03</v>
      </c>
      <c r="F1075" s="102" t="s">
        <v>12424</v>
      </c>
      <c r="G1075" s="89" t="e">
        <f>VLOOKUP(F1075,baza!G:G,1,FALSE)</f>
        <v>#N/A</v>
      </c>
      <c r="H1075" s="102" t="s">
        <v>21378</v>
      </c>
      <c r="I1075" s="104" t="s">
        <v>21379</v>
      </c>
      <c r="J1075" s="105" t="str">
        <f t="shared" si="32"/>
        <v>RPZP.05.02.02-32-022/10-06</v>
      </c>
      <c r="K1075" s="104" t="s">
        <v>21380</v>
      </c>
      <c r="L1075" s="102" t="s">
        <v>21381</v>
      </c>
      <c r="M1075" s="102" t="s">
        <v>737</v>
      </c>
      <c r="N1075" s="102" t="s">
        <v>736</v>
      </c>
      <c r="O1075" s="106" t="s">
        <v>9832</v>
      </c>
      <c r="P1075" s="92" t="str">
        <f>VLOOKUP(F1075,'[2]kiedy utworzył wop'!B:H,7,FALSE)</f>
        <v>2013-12-19</v>
      </c>
      <c r="Q1075" s="107" t="s">
        <v>12730</v>
      </c>
      <c r="R1075" s="108" t="str">
        <f t="shared" si="33"/>
        <v>2013</v>
      </c>
      <c r="S1075" s="109" t="s">
        <v>14001</v>
      </c>
      <c r="T1075" s="96">
        <f>VLOOKUP(F1075,'[2]dofinansowanie '!P:AI,20,FALSE)</f>
        <v>839312.3</v>
      </c>
      <c r="U1075" t="str">
        <f>VLOOKUP(F1075,'[2]baza umowy'!A:AJ,36,FALSE)</f>
        <v>01 Obszar miejski</v>
      </c>
      <c r="V1075" t="str">
        <f>VLOOKUP(F1075,'[2]baza umowy'!H:AH,27,FALSE)</f>
        <v>58 Ochrona i zachowanie dziedzictwa kulturowego</v>
      </c>
      <c r="W1075" t="str">
        <f>VLOOKUP(F1075,'[2]baza umowy'!H:AK,30,FALSE)</f>
        <v>00 Nie dotyczy</v>
      </c>
      <c r="X1075" t="str">
        <f>VLOOKUP(F1075,'[2]baza umowy'!A:AM,39,FALSE)</f>
        <v>Gmina Połczyn - Zdrój</v>
      </c>
      <c r="Y1075" t="str">
        <f>VLOOKUP(F1075,'[2]baza umowy'!A:AU,47,FALSE)</f>
        <v>wspólnota samorządowa</v>
      </c>
      <c r="Z1075" t="str">
        <f>VLOOKUP(F1075,'[2]baza umowy'!A:AW,49,FALSE)</f>
        <v>jednostka samorządu terytorialnego, związek lub stowarzyszenie jst</v>
      </c>
      <c r="AA1075" t="str">
        <f>VLOOKUP(F1075,'[2]baza umowy'!A:AL,38,FALSE)</f>
        <v>6722023427</v>
      </c>
    </row>
    <row r="1076" spans="1:27" x14ac:dyDescent="0.25">
      <c r="A1076" t="str">
        <f>VLOOKUP(F1076,'[2]baza umowy'!A:B,2,FALSE)</f>
        <v>RPZP.04.00.00</v>
      </c>
      <c r="B1076" t="str">
        <f>VLOOKUP(F1076,'[2]baza umowy'!A:C,3,FALSE)</f>
        <v>RPZP.04.02.00</v>
      </c>
      <c r="C1076">
        <f>VLOOKUP(F1076,'[2]baza umowy'!A:D,4,FALSE)</f>
        <v>0</v>
      </c>
      <c r="D1076" s="102" t="s">
        <v>12608</v>
      </c>
      <c r="E1076" s="103" t="str">
        <f>VLOOKUP(F1076,'[2]baza umowy'!A:E,5,FALSE)</f>
        <v>RPZP.04.02.00-32-003/10-04</v>
      </c>
      <c r="F1076" s="102" t="s">
        <v>12611</v>
      </c>
      <c r="G1076" s="89" t="e">
        <f>VLOOKUP(F1076,baza!G:G,1,FALSE)</f>
        <v>#N/A</v>
      </c>
      <c r="H1076" s="102" t="s">
        <v>21382</v>
      </c>
      <c r="I1076" s="104" t="s">
        <v>21383</v>
      </c>
      <c r="J1076" s="105" t="str">
        <f t="shared" si="32"/>
        <v>RPZP.04.02.00-32-003/10-08</v>
      </c>
      <c r="K1076" s="104" t="s">
        <v>21384</v>
      </c>
      <c r="L1076" s="102" t="s">
        <v>21385</v>
      </c>
      <c r="M1076" s="102" t="s">
        <v>6540</v>
      </c>
      <c r="N1076" s="102" t="s">
        <v>6539</v>
      </c>
      <c r="O1076" s="106" t="s">
        <v>12191</v>
      </c>
      <c r="P1076" s="92" t="str">
        <f>VLOOKUP(F1076,'[2]kiedy utworzył wop'!B:H,7,FALSE)</f>
        <v>2013-12-19</v>
      </c>
      <c r="Q1076" s="107" t="s">
        <v>12730</v>
      </c>
      <c r="R1076" s="108" t="str">
        <f t="shared" si="33"/>
        <v>2013</v>
      </c>
      <c r="S1076" s="109" t="s">
        <v>14001</v>
      </c>
      <c r="T1076" s="96">
        <f>VLOOKUP(F1076,'[2]dofinansowanie '!P:AI,20,FALSE)</f>
        <v>3734465.43</v>
      </c>
      <c r="U1076" t="str">
        <f>VLOOKUP(F1076,'[2]baza umowy'!A:AJ,36,FALSE)</f>
        <v>05 Obszary wiejskie (poza obszarami górskimi, wyspami lub o niskiej i bardzo niskiej gęstości zaludnienia)</v>
      </c>
      <c r="V1076" t="str">
        <f>VLOOKUP(F1076,'[2]baza umowy'!H:AH,27,FALSE)</f>
        <v>44 Gospodarka odpadami komunalnymi i przemysłowymi</v>
      </c>
      <c r="W1076" t="str">
        <f>VLOOKUP(F1076,'[2]baza umowy'!H:AK,30,FALSE)</f>
        <v>21 Działalność związana ze środowiskiem naturalnym</v>
      </c>
      <c r="X1076" t="str">
        <f>VLOOKUP(F1076,'[2]baza umowy'!A:AM,39,FALSE)</f>
        <v>Gmina Police</v>
      </c>
      <c r="Y1076" t="str">
        <f>VLOOKUP(F1076,'[2]baza umowy'!A:AU,47,FALSE)</f>
        <v>wspólnota samorządowa</v>
      </c>
      <c r="Z1076" t="str">
        <f>VLOOKUP(F1076,'[2]baza umowy'!A:AW,49,FALSE)</f>
        <v>jednostka samorządu terytorialnego, związek lub stowarzyszenie jst</v>
      </c>
      <c r="AA1076" t="str">
        <f>VLOOKUP(F1076,'[2]baza umowy'!A:AL,38,FALSE)</f>
        <v>8511000695</v>
      </c>
    </row>
    <row r="1077" spans="1:27" x14ac:dyDescent="0.25">
      <c r="A1077" t="str">
        <f>VLOOKUP(F1077,'[2]baza umowy'!A:B,2,FALSE)</f>
        <v>RPZP.05.00.00</v>
      </c>
      <c r="B1077" t="str">
        <f>VLOOKUP(F1077,'[2]baza umowy'!A:C,3,FALSE)</f>
        <v>RPZP.05.02.00</v>
      </c>
      <c r="C1077" t="str">
        <f>VLOOKUP(F1077,'[2]baza umowy'!A:D,4,FALSE)</f>
        <v>RPZP.05.02.02</v>
      </c>
      <c r="D1077" s="102" t="s">
        <v>12530</v>
      </c>
      <c r="E1077" s="103" t="str">
        <f>VLOOKUP(F1077,'[2]baza umowy'!A:E,5,FALSE)</f>
        <v>RPZP.05.02.02-32-019/10-03</v>
      </c>
      <c r="F1077" s="102" t="s">
        <v>12533</v>
      </c>
      <c r="G1077" s="89" t="e">
        <f>VLOOKUP(F1077,baza!G:G,1,FALSE)</f>
        <v>#N/A</v>
      </c>
      <c r="H1077" s="102" t="s">
        <v>21386</v>
      </c>
      <c r="I1077" s="104" t="s">
        <v>21387</v>
      </c>
      <c r="J1077" s="105" t="str">
        <f t="shared" si="32"/>
        <v>RPZP.05.02.02-32-019/10-05</v>
      </c>
      <c r="K1077" s="104" t="s">
        <v>21388</v>
      </c>
      <c r="L1077" s="102" t="s">
        <v>21389</v>
      </c>
      <c r="M1077" s="102" t="s">
        <v>1056</v>
      </c>
      <c r="N1077" s="102" t="s">
        <v>12536</v>
      </c>
      <c r="O1077" s="106" t="s">
        <v>13219</v>
      </c>
      <c r="P1077" s="92" t="str">
        <f>VLOOKUP(F1077,'[2]kiedy utworzył wop'!B:H,7,FALSE)</f>
        <v>2013-12-23</v>
      </c>
      <c r="Q1077" s="107" t="s">
        <v>12730</v>
      </c>
      <c r="R1077" s="108" t="str">
        <f t="shared" si="33"/>
        <v>2013</v>
      </c>
      <c r="S1077" s="109" t="s">
        <v>14001</v>
      </c>
      <c r="T1077" s="96">
        <f>VLOOKUP(F1077,'[2]dofinansowanie '!P:AI,20,FALSE)</f>
        <v>1393559.14</v>
      </c>
      <c r="U1077" t="str">
        <f>VLOOKUP(F1077,'[2]baza umowy'!A:AJ,36,FALSE)</f>
        <v>05 Obszary wiejskie (poza obszarami górskimi, wyspami lub o niskiej i bardzo niskiej gęstości zaludnienia)</v>
      </c>
      <c r="V1077" t="str">
        <f>VLOOKUP(F1077,'[2]baza umowy'!H:AH,27,FALSE)</f>
        <v>58 Ochrona i zachowanie dziedzictwa kulturowego</v>
      </c>
      <c r="W1077" t="str">
        <f>VLOOKUP(F1077,'[2]baza umowy'!H:AK,30,FALSE)</f>
        <v>00 Nie dotyczy</v>
      </c>
      <c r="X1077" t="str">
        <f>VLOOKUP(F1077,'[2]baza umowy'!A:AM,39,FALSE)</f>
        <v>Gmina Świerzno</v>
      </c>
      <c r="Y1077" t="str">
        <f>VLOOKUP(F1077,'[2]baza umowy'!A:AU,47,FALSE)</f>
        <v>wspólnota samorządowa</v>
      </c>
      <c r="Z1077" t="str">
        <f>VLOOKUP(F1077,'[2]baza umowy'!A:AW,49,FALSE)</f>
        <v>jednostka samorządu terytorialnego, związek lub stowarzyszenie jst</v>
      </c>
      <c r="AA1077" t="str">
        <f>VLOOKUP(F1077,'[2]baza umowy'!A:AL,38,FALSE)</f>
        <v>9860157007</v>
      </c>
    </row>
    <row r="1078" spans="1:27" x14ac:dyDescent="0.25">
      <c r="A1078" t="str">
        <f>VLOOKUP(F1078,'[2]baza umowy'!A:B,2,FALSE)</f>
        <v>RPZP.01.00.00</v>
      </c>
      <c r="B1078" t="str">
        <f>VLOOKUP(F1078,'[2]baza umowy'!A:C,3,FALSE)</f>
        <v>RPZP.01.03.00</v>
      </c>
      <c r="C1078" t="str">
        <f>VLOOKUP(F1078,'[2]baza umowy'!A:D,4,FALSE)</f>
        <v>RPZP.01.03.03</v>
      </c>
      <c r="D1078" s="102" t="s">
        <v>9408</v>
      </c>
      <c r="E1078" s="103" t="str">
        <f>VLOOKUP(F1078,'[2]baza umowy'!A:E,5,FALSE)</f>
        <v>RPZP.01.03.03-32-004/12-01</v>
      </c>
      <c r="F1078" s="102" t="s">
        <v>9411</v>
      </c>
      <c r="G1078" s="89" t="e">
        <f>VLOOKUP(F1078,baza!G:G,1,FALSE)</f>
        <v>#N/A</v>
      </c>
      <c r="H1078" s="102" t="s">
        <v>21390</v>
      </c>
      <c r="I1078" s="104" t="s">
        <v>9408</v>
      </c>
      <c r="J1078" s="105" t="str">
        <f t="shared" si="32"/>
        <v>RPZP.01.03.03-32-004/12-01</v>
      </c>
      <c r="K1078" s="104" t="s">
        <v>21391</v>
      </c>
      <c r="L1078" s="102" t="s">
        <v>21392</v>
      </c>
      <c r="M1078" s="102" t="s">
        <v>9416</v>
      </c>
      <c r="N1078" s="102" t="s">
        <v>9119</v>
      </c>
      <c r="O1078" s="106" t="s">
        <v>13233</v>
      </c>
      <c r="P1078" s="92" t="str">
        <f>VLOOKUP(F1078,'[2]kiedy utworzył wop'!B:H,7,FALSE)</f>
        <v>2013-12-23</v>
      </c>
      <c r="Q1078" s="107" t="s">
        <v>12730</v>
      </c>
      <c r="R1078" s="108" t="str">
        <f t="shared" si="33"/>
        <v>2013</v>
      </c>
      <c r="S1078" s="109" t="s">
        <v>14001</v>
      </c>
      <c r="T1078" s="96">
        <f>VLOOKUP(F1078,'[2]dofinansowanie '!P:AI,20,FALSE)</f>
        <v>1985488.25</v>
      </c>
      <c r="U1078" t="str">
        <f>VLOOKUP(F1078,'[2]baza umowy'!A:AJ,36,FALSE)</f>
        <v>01 Obszar miejski</v>
      </c>
      <c r="V1078" t="str">
        <f>VLOOKUP(F1078,'[2]baza umowy'!H:AH,27,FALSE)</f>
        <v>08 Inne inwestycje w przedsiębiorstwa</v>
      </c>
      <c r="W1078" t="str">
        <f>VLOOKUP(F1078,'[2]baza umowy'!H:AK,30,FALSE)</f>
        <v>22 Inne niewyszczególnione usługi</v>
      </c>
      <c r="X1078" t="str">
        <f>VLOOKUP(F1078,'[2]baza umowy'!A:AM,39,FALSE)</f>
        <v>Gmina - Miasto Koszalin</v>
      </c>
      <c r="Y1078" t="str">
        <f>VLOOKUP(F1078,'[2]baza umowy'!A:AU,47,FALSE)</f>
        <v>wspólnota samorządowa - gmina</v>
      </c>
      <c r="Z1078" t="str">
        <f>VLOOKUP(F1078,'[2]baza umowy'!A:AW,49,FALSE)</f>
        <v>jednostka samorządu terytorialnego, związek lub stowarzyszenie jst</v>
      </c>
      <c r="AA1078" t="str">
        <f>VLOOKUP(F1078,'[2]baza umowy'!A:AL,38,FALSE)</f>
        <v>6692385366</v>
      </c>
    </row>
    <row r="1079" spans="1:27" x14ac:dyDescent="0.25">
      <c r="A1079" t="str">
        <f>VLOOKUP(F1079,'[2]baza umowy'!A:B,2,FALSE)</f>
        <v>RPZP.01.00.00</v>
      </c>
      <c r="B1079" t="str">
        <f>VLOOKUP(F1079,'[2]baza umowy'!A:C,3,FALSE)</f>
        <v>RPZP.01.01.00</v>
      </c>
      <c r="C1079" t="str">
        <f>VLOOKUP(F1079,'[2]baza umowy'!A:D,4,FALSE)</f>
        <v>RPZP.01.01.01</v>
      </c>
      <c r="D1079" s="102" t="s">
        <v>7127</v>
      </c>
      <c r="E1079" s="103" t="str">
        <f>VLOOKUP(F1079,'[2]baza umowy'!A:E,5,FALSE)</f>
        <v>RPZP.01.01.01-32-004/09-03</v>
      </c>
      <c r="F1079" s="102" t="s">
        <v>7130</v>
      </c>
      <c r="G1079" s="89" t="e">
        <f>VLOOKUP(F1079,baza!G:G,1,FALSE)</f>
        <v>#N/A</v>
      </c>
      <c r="H1079" s="102" t="s">
        <v>21393</v>
      </c>
      <c r="I1079" s="104" t="s">
        <v>7127</v>
      </c>
      <c r="J1079" s="105" t="str">
        <f t="shared" si="32"/>
        <v>RPZP.01.01.01-32-004/09-03</v>
      </c>
      <c r="K1079" s="104" t="s">
        <v>21394</v>
      </c>
      <c r="L1079" s="102" t="s">
        <v>21395</v>
      </c>
      <c r="M1079" s="102" t="s">
        <v>7134</v>
      </c>
      <c r="N1079" s="102" t="s">
        <v>7133</v>
      </c>
      <c r="O1079" s="106" t="s">
        <v>13845</v>
      </c>
      <c r="P1079" s="92" t="str">
        <f>VLOOKUP(F1079,'[2]kiedy utworzył wop'!B:H,7,FALSE)</f>
        <v>2013-12-23</v>
      </c>
      <c r="Q1079" s="107" t="s">
        <v>12730</v>
      </c>
      <c r="R1079" s="108" t="str">
        <f t="shared" si="33"/>
        <v>2013</v>
      </c>
      <c r="S1079" s="109" t="s">
        <v>13131</v>
      </c>
      <c r="T1079" s="96">
        <f>VLOOKUP(F1079,'[2]dofinansowanie '!P:AI,20,FALSE)</f>
        <v>944820</v>
      </c>
      <c r="U1079" t="str">
        <f>VLOOKUP(F1079,'[2]baza umowy'!A:AJ,36,FALSE)</f>
        <v>05 Obszary wiejskie (poza obszarami górskimi, wyspami lub o niskiej i bardzo niskiej gęstości zaludnienia)</v>
      </c>
      <c r="V1079" t="str">
        <f>VLOOKUP(F1079,'[2]baza umowy'!H:AH,27,FALSE)</f>
        <v>08 Inne inwestycje w przedsiębiorstwa</v>
      </c>
      <c r="W1079" t="str">
        <f>VLOOKUP(F1079,'[2]baza umowy'!H:AK,30,FALSE)</f>
        <v>14 Hotele i restauracje</v>
      </c>
      <c r="X1079" t="str">
        <f>VLOOKUP(F1079,'[2]baza umowy'!A:AM,39,FALSE)</f>
        <v>KLIF Zbigniew Latoszek</v>
      </c>
      <c r="Y1079" t="str">
        <f>VLOOKUP(F1079,'[2]baza umowy'!A:AU,47,FALSE)</f>
        <v>osoba fizyczna prowadząca działalność gospodarczą - mikro przedsiębiorstwo</v>
      </c>
      <c r="Z1079" t="str">
        <f>VLOOKUP(F1079,'[2]baza umowy'!A:AW,49,FALSE)</f>
        <v>przedsiębiorca lub przedsiębiorstwo</v>
      </c>
      <c r="AA1079" t="str">
        <f>VLOOKUP(F1079,'[2]baza umowy'!A:AL,38,FALSE)</f>
        <v>9511386005</v>
      </c>
    </row>
    <row r="1080" spans="1:27" x14ac:dyDescent="0.25">
      <c r="A1080" t="str">
        <f>VLOOKUP(F1080,'[2]baza umowy'!A:B,2,FALSE)</f>
        <v>RPZP.01.00.00</v>
      </c>
      <c r="B1080" t="str">
        <f>VLOOKUP(F1080,'[2]baza umowy'!A:C,3,FALSE)</f>
        <v>RPZP.01.01.00</v>
      </c>
      <c r="C1080" t="str">
        <f>VLOOKUP(F1080,'[2]baza umowy'!A:D,4,FALSE)</f>
        <v>RPZP.01.01.01</v>
      </c>
      <c r="D1080" s="102" t="s">
        <v>4573</v>
      </c>
      <c r="E1080" s="103" t="str">
        <f>VLOOKUP(F1080,'[2]baza umowy'!A:E,5,FALSE)</f>
        <v>RPZP.01.01.01-32-252/09-02</v>
      </c>
      <c r="F1080" s="102" t="s">
        <v>4576</v>
      </c>
      <c r="G1080" s="89" t="e">
        <f>VLOOKUP(F1080,baza!G:G,1,FALSE)</f>
        <v>#N/A</v>
      </c>
      <c r="H1080" s="102" t="s">
        <v>21396</v>
      </c>
      <c r="I1080" s="104" t="s">
        <v>4573</v>
      </c>
      <c r="J1080" s="105" t="str">
        <f t="shared" si="32"/>
        <v>RPZP.01.01.01-32-252/09-02</v>
      </c>
      <c r="K1080" s="104" t="s">
        <v>21397</v>
      </c>
      <c r="L1080" s="102" t="s">
        <v>21398</v>
      </c>
      <c r="M1080" s="102" t="s">
        <v>4580</v>
      </c>
      <c r="N1080" s="102" t="s">
        <v>4579</v>
      </c>
      <c r="O1080" s="106" t="s">
        <v>13233</v>
      </c>
      <c r="P1080" s="92" t="str">
        <f>VLOOKUP(F1080,'[2]kiedy utworzył wop'!B:H,7,FALSE)</f>
        <v>2013-12-24</v>
      </c>
      <c r="Q1080" s="107" t="s">
        <v>12730</v>
      </c>
      <c r="R1080" s="108" t="str">
        <f t="shared" si="33"/>
        <v>2013</v>
      </c>
      <c r="S1080" s="109" t="s">
        <v>21399</v>
      </c>
      <c r="T1080" s="96">
        <f>VLOOKUP(F1080,'[2]dofinansowanie '!P:AI,20,FALSE)</f>
        <v>85713.27</v>
      </c>
      <c r="U1080" t="str">
        <f>VLOOKUP(F1080,'[2]baza umowy'!A:AJ,36,FALSE)</f>
        <v>05 Obszary wiejskie (poza obszarami górskimi, wyspami lub o niskiej i bardzo niskiej gęstości zaludnienia)</v>
      </c>
      <c r="V1080" t="str">
        <f>VLOOKUP(F1080,'[2]baza umowy'!H:AH,27,FALSE)</f>
        <v>08 Inne inwestycje w przedsiębiorstwa</v>
      </c>
      <c r="W1080" t="str">
        <f>VLOOKUP(F1080,'[2]baza umowy'!H:AK,30,FALSE)</f>
        <v>19 Działalność w zakresie ochrony zdrowia ludzkiego</v>
      </c>
      <c r="X1080" t="str">
        <f>VLOOKUP(F1080,'[2]baza umowy'!A:AM,39,FALSE)</f>
        <v>Niepubliczny Zakład Fizjoterapii Mariola Kupkowska</v>
      </c>
      <c r="Y1080" t="str">
        <f>VLOOKUP(F1080,'[2]baza umowy'!A:AU,47,FALSE)</f>
        <v>osoba fizyczna prowadząca działalność gospodarczą - mikro przedsiębiorstwo</v>
      </c>
      <c r="Z1080" t="str">
        <f>VLOOKUP(F1080,'[2]baza umowy'!A:AW,49,FALSE)</f>
        <v>przedsiębiorca lub przedsiębiorstwo</v>
      </c>
      <c r="AA1080" t="str">
        <f>VLOOKUP(F1080,'[2]baza umowy'!A:AL,38,FALSE)</f>
        <v>8581324894</v>
      </c>
    </row>
    <row r="1081" spans="1:27" x14ac:dyDescent="0.25">
      <c r="A1081" t="str">
        <f>VLOOKUP(F1081,'[2]baza umowy'!A:B,2,FALSE)</f>
        <v>RPZP.01.00.00</v>
      </c>
      <c r="B1081" t="str">
        <f>VLOOKUP(F1081,'[2]baza umowy'!A:C,3,FALSE)</f>
        <v>RPZP.01.01.00</v>
      </c>
      <c r="C1081" t="str">
        <f>VLOOKUP(F1081,'[2]baza umowy'!A:D,4,FALSE)</f>
        <v>RPZP.01.01.01</v>
      </c>
      <c r="D1081" s="102" t="s">
        <v>13579</v>
      </c>
      <c r="E1081" s="103" t="str">
        <f>VLOOKUP(F1081,'[2]baza umowy'!A:E,5,FALSE)</f>
        <v>RPZP.01.01.01-32-378/10-02</v>
      </c>
      <c r="F1081" s="102" t="s">
        <v>13582</v>
      </c>
      <c r="G1081" s="89" t="e">
        <f>VLOOKUP(F1081,baza!G:G,1,FALSE)</f>
        <v>#N/A</v>
      </c>
      <c r="H1081" s="102" t="s">
        <v>21400</v>
      </c>
      <c r="I1081" s="104" t="s">
        <v>21401</v>
      </c>
      <c r="J1081" s="105" t="str">
        <f t="shared" si="32"/>
        <v>RPZP.01.01.01-32-378/10-07</v>
      </c>
      <c r="K1081" s="104" t="s">
        <v>21402</v>
      </c>
      <c r="L1081" s="102" t="s">
        <v>21403</v>
      </c>
      <c r="M1081" s="102" t="s">
        <v>13585</v>
      </c>
      <c r="N1081" s="102" t="s">
        <v>13584</v>
      </c>
      <c r="O1081" s="106" t="s">
        <v>13474</v>
      </c>
      <c r="P1081" s="92" t="str">
        <f>VLOOKUP(F1081,'[2]kiedy utworzył wop'!B:H,7,FALSE)</f>
        <v>2014-01-14</v>
      </c>
      <c r="Q1081" s="107" t="s">
        <v>1706</v>
      </c>
      <c r="R1081" s="108" t="str">
        <f t="shared" si="33"/>
        <v>2014</v>
      </c>
      <c r="S1081" s="109" t="s">
        <v>13112</v>
      </c>
      <c r="T1081" s="96">
        <f>VLOOKUP(F1081,'[2]dofinansowanie '!P:AI,20,FALSE)</f>
        <v>911119.98</v>
      </c>
      <c r="U1081" t="str">
        <f>VLOOKUP(F1081,'[2]baza umowy'!A:AJ,36,FALSE)</f>
        <v>01 Obszar miejski</v>
      </c>
      <c r="V1081" t="str">
        <f>VLOOKUP(F1081,'[2]baza umowy'!H:AH,27,FALSE)</f>
        <v>08 Inne inwestycje w przedsiębiorstwa</v>
      </c>
      <c r="W1081" t="str">
        <f>VLOOKUP(F1081,'[2]baza umowy'!H:AK,30,FALSE)</f>
        <v>06 Nieokreślony przemysł wytwórczy</v>
      </c>
      <c r="X1081" t="str">
        <f>VLOOKUP(F1081,'[2]baza umowy'!A:AM,39,FALSE)</f>
        <v>Interplastik Spółka z ograniczoną odpowiedzialnością.</v>
      </c>
      <c r="Y1081" t="str">
        <f>VLOOKUP(F1081,'[2]baza umowy'!A:AU,47,FALSE)</f>
        <v>spółka z ograniczoną odpowiedzialnością - mikro przedsiębiorstwo</v>
      </c>
      <c r="Z1081" t="str">
        <f>VLOOKUP(F1081,'[2]baza umowy'!A:AW,49,FALSE)</f>
        <v>przedsiębiorca lub przedsiębiorstwo</v>
      </c>
      <c r="AA1081" t="str">
        <f>VLOOKUP(F1081,'[2]baza umowy'!A:AL,38,FALSE)</f>
        <v>7811848779</v>
      </c>
    </row>
    <row r="1082" spans="1:27" x14ac:dyDescent="0.25">
      <c r="A1082" t="str">
        <f>VLOOKUP(F1082,'[2]baza umowy'!A:B,2,FALSE)</f>
        <v>RPZP.01.00.00</v>
      </c>
      <c r="B1082" t="str">
        <f>VLOOKUP(F1082,'[2]baza umowy'!A:C,3,FALSE)</f>
        <v>RPZP.01.01.00</v>
      </c>
      <c r="C1082" t="str">
        <f>VLOOKUP(F1082,'[2]baza umowy'!A:D,4,FALSE)</f>
        <v>RPZP.01.01.01</v>
      </c>
      <c r="D1082" s="102" t="s">
        <v>10951</v>
      </c>
      <c r="E1082" s="103" t="str">
        <f>VLOOKUP(F1082,'[2]baza umowy'!A:E,5,FALSE)</f>
        <v>RPZP.01.01.01-32-242/09-03</v>
      </c>
      <c r="F1082" s="102" t="s">
        <v>10954</v>
      </c>
      <c r="G1082" s="89" t="e">
        <f>VLOOKUP(F1082,baza!G:G,1,FALSE)</f>
        <v>#N/A</v>
      </c>
      <c r="H1082" s="102" t="s">
        <v>21404</v>
      </c>
      <c r="I1082" s="104" t="s">
        <v>21405</v>
      </c>
      <c r="J1082" s="105" t="str">
        <f t="shared" si="32"/>
        <v>RPZP.01.01.01-32-242/09-07</v>
      </c>
      <c r="K1082" s="104" t="s">
        <v>21406</v>
      </c>
      <c r="L1082" s="102" t="s">
        <v>21407</v>
      </c>
      <c r="M1082" s="102" t="s">
        <v>10957</v>
      </c>
      <c r="N1082" s="102" t="s">
        <v>10956</v>
      </c>
      <c r="O1082" s="106" t="s">
        <v>21408</v>
      </c>
      <c r="P1082" s="92" t="str">
        <f>VLOOKUP(F1082,'[2]kiedy utworzył wop'!B:H,7,FALSE)</f>
        <v>2014-01-14</v>
      </c>
      <c r="Q1082" s="107" t="s">
        <v>1706</v>
      </c>
      <c r="R1082" s="108" t="str">
        <f t="shared" si="33"/>
        <v>2014</v>
      </c>
      <c r="S1082" s="109" t="s">
        <v>13112</v>
      </c>
      <c r="T1082" s="96">
        <f>VLOOKUP(F1082,'[2]dofinansowanie '!P:AI,20,FALSE)</f>
        <v>83718.240000000005</v>
      </c>
      <c r="U1082" t="str">
        <f>VLOOKUP(F1082,'[2]baza umowy'!A:AJ,36,FALSE)</f>
        <v>05 Obszary wiejskie (poza obszarami górskimi, wyspami lub o niskiej i bardzo niskiej gęstości zaludnienia)</v>
      </c>
      <c r="V1082" t="str">
        <f>VLOOKUP(F1082,'[2]baza umowy'!H:AH,27,FALSE)</f>
        <v>08 Inne inwestycje w przedsiębiorstwa</v>
      </c>
      <c r="W1082" t="str">
        <f>VLOOKUP(F1082,'[2]baza umowy'!H:AK,30,FALSE)</f>
        <v>14 Hotele i restauracje</v>
      </c>
      <c r="X1082" t="str">
        <f>VLOOKUP(F1082,'[2]baza umowy'!A:AM,39,FALSE)</f>
        <v>USŁUGI WCZASOWE "MAJA" JADWIGA BUDNIK</v>
      </c>
      <c r="Y1082" t="str">
        <f>VLOOKUP(F1082,'[2]baza umowy'!A:AU,47,FALSE)</f>
        <v>osoba fizyczna prowadząca działalność gospodarczą - mikro przedsiębiorstwo</v>
      </c>
      <c r="Z1082" t="str">
        <f>VLOOKUP(F1082,'[2]baza umowy'!A:AW,49,FALSE)</f>
        <v>przedsiębiorca lub przedsiębiorstwo</v>
      </c>
      <c r="AA1082" t="str">
        <f>VLOOKUP(F1082,'[2]baza umowy'!A:AL,38,FALSE)</f>
        <v>5991436438</v>
      </c>
    </row>
    <row r="1083" spans="1:27" x14ac:dyDescent="0.25">
      <c r="A1083" t="str">
        <f>VLOOKUP(F1083,'[2]baza umowy'!A:B,2,FALSE)</f>
        <v>RPZP.02.00.00</v>
      </c>
      <c r="B1083" t="str">
        <f>VLOOKUP(F1083,'[2]baza umowy'!A:C,3,FALSE)</f>
        <v>RPZP.02.01.00</v>
      </c>
      <c r="C1083" t="str">
        <f>VLOOKUP(F1083,'[2]baza umowy'!A:D,4,FALSE)</f>
        <v>RPZP.02.01.02</v>
      </c>
      <c r="D1083" s="102" t="s">
        <v>21409</v>
      </c>
      <c r="E1083" s="103" t="str">
        <f>VLOOKUP(F1083,'[2]baza umowy'!A:E,5,FALSE)</f>
        <v>RPZP.02.01.02-32-001/09-04</v>
      </c>
      <c r="F1083" s="102" t="s">
        <v>8530</v>
      </c>
      <c r="G1083" s="89" t="e">
        <f>VLOOKUP(F1083,baza!G:G,1,FALSE)</f>
        <v>#N/A</v>
      </c>
      <c r="H1083" s="102" t="s">
        <v>21410</v>
      </c>
      <c r="I1083" s="104" t="s">
        <v>21411</v>
      </c>
      <c r="J1083" s="105" t="str">
        <f t="shared" si="32"/>
        <v>RPZP.02.01.02-32-001/09-08</v>
      </c>
      <c r="K1083" s="104" t="s">
        <v>21412</v>
      </c>
      <c r="L1083" s="102" t="s">
        <v>21413</v>
      </c>
      <c r="M1083" s="102" t="s">
        <v>8534</v>
      </c>
      <c r="N1083" s="102" t="s">
        <v>8533</v>
      </c>
      <c r="O1083" s="106" t="s">
        <v>10274</v>
      </c>
      <c r="P1083" s="92" t="str">
        <f>VLOOKUP(F1083,'[2]kiedy utworzył wop'!B:H,7,FALSE)</f>
        <v>2014-01-17</v>
      </c>
      <c r="Q1083" s="107" t="s">
        <v>1706</v>
      </c>
      <c r="R1083" s="108" t="str">
        <f t="shared" si="33"/>
        <v>2014</v>
      </c>
      <c r="S1083" s="109" t="s">
        <v>21414</v>
      </c>
      <c r="T1083" s="96">
        <f>VLOOKUP(F1083,'[2]dofinansowanie '!P:AI,20,FALSE)</f>
        <v>887514.19</v>
      </c>
      <c r="U1083" t="str">
        <f>VLOOKUP(F1083,'[2]baza umowy'!A:AJ,36,FALSE)</f>
        <v>05 Obszary wiejskie (poza obszarami górskimi, wyspami lub o niskiej i bardzo niskiej gęstości zaludnienia)</v>
      </c>
      <c r="V1083" t="str">
        <f>VLOOKUP(F1083,'[2]baza umowy'!H:AH,27,FALSE)</f>
        <v>23 Drogi regionalne/lokalne</v>
      </c>
      <c r="W1083" t="str">
        <f>VLOOKUP(F1083,'[2]baza umowy'!H:AK,30,FALSE)</f>
        <v>00 Nie dotyczy</v>
      </c>
      <c r="X1083" t="str">
        <f>VLOOKUP(F1083,'[2]baza umowy'!A:AM,39,FALSE)</f>
        <v>Gmina Biały Bór</v>
      </c>
      <c r="Y1083" t="str">
        <f>VLOOKUP(F1083,'[2]baza umowy'!A:AU,47,FALSE)</f>
        <v>wspólnota samorządowa</v>
      </c>
      <c r="Z1083" t="str">
        <f>VLOOKUP(F1083,'[2]baza umowy'!A:AW,49,FALSE)</f>
        <v>jednostka samorządu terytorialnego, związek lub stowarzyszenie jst</v>
      </c>
      <c r="AA1083" t="str">
        <f>VLOOKUP(F1083,'[2]baza umowy'!A:AL,38,FALSE)</f>
        <v>6731775813</v>
      </c>
    </row>
    <row r="1084" spans="1:27" x14ac:dyDescent="0.25">
      <c r="A1084" t="str">
        <f>VLOOKUP(F1084,'[2]baza umowy'!A:B,2,FALSE)</f>
        <v>RPZP.01.00.00</v>
      </c>
      <c r="B1084" t="str">
        <f>VLOOKUP(F1084,'[2]baza umowy'!A:C,3,FALSE)</f>
        <v>RPZP.01.01.00</v>
      </c>
      <c r="C1084" t="str">
        <f>VLOOKUP(F1084,'[2]baza umowy'!A:D,4,FALSE)</f>
        <v>RPZP.01.01.02</v>
      </c>
      <c r="D1084" s="102" t="s">
        <v>13175</v>
      </c>
      <c r="E1084" s="103" t="str">
        <f>VLOOKUP(F1084,'[2]baza umowy'!A:E,5,FALSE)</f>
        <v>RPZP.01.01.02-32-138/10-02</v>
      </c>
      <c r="F1084" s="102" t="s">
        <v>13178</v>
      </c>
      <c r="G1084" s="89" t="e">
        <f>VLOOKUP(F1084,baza!G:G,1,FALSE)</f>
        <v>#N/A</v>
      </c>
      <c r="H1084" s="102" t="s">
        <v>21415</v>
      </c>
      <c r="I1084" s="104" t="s">
        <v>21416</v>
      </c>
      <c r="J1084" s="105" t="str">
        <f t="shared" si="32"/>
        <v>RPZP.01.01.02-32-138/10-04</v>
      </c>
      <c r="K1084" s="104" t="s">
        <v>21417</v>
      </c>
      <c r="L1084" s="102" t="s">
        <v>21418</v>
      </c>
      <c r="M1084" s="102" t="s">
        <v>13182</v>
      </c>
      <c r="N1084" s="102" t="s">
        <v>13181</v>
      </c>
      <c r="O1084" s="106" t="s">
        <v>21419</v>
      </c>
      <c r="P1084" s="92" t="str">
        <f>VLOOKUP(F1084,'[2]kiedy utworzył wop'!B:H,7,FALSE)</f>
        <v>2014-01-23</v>
      </c>
      <c r="Q1084" s="107" t="s">
        <v>1706</v>
      </c>
      <c r="R1084" s="108" t="str">
        <f t="shared" si="33"/>
        <v>2014</v>
      </c>
      <c r="S1084" s="109" t="s">
        <v>21414</v>
      </c>
      <c r="T1084" s="96">
        <f>VLOOKUP(F1084,'[2]dofinansowanie '!P:AI,20,FALSE)</f>
        <v>1201575.6000000001</v>
      </c>
      <c r="U1084" t="str">
        <f>VLOOKUP(F1084,'[2]baza umowy'!A:AJ,36,FALSE)</f>
        <v>01 Obszar miejski</v>
      </c>
      <c r="V1084" t="str">
        <f>VLOOKUP(F1084,'[2]baza umowy'!H:AH,27,FALSE)</f>
        <v>08 Inne inwestycje w przedsiębiorstwa</v>
      </c>
      <c r="W1084" t="str">
        <f>VLOOKUP(F1084,'[2]baza umowy'!H:AK,30,FALSE)</f>
        <v>14 Hotele i restauracje</v>
      </c>
      <c r="X1084" t="str">
        <f>VLOOKUP(F1084,'[2]baza umowy'!A:AM,39,FALSE)</f>
        <v>Obiekty Sanatoryjno-Wczasowe „Północ” Spółka z ograniczoną odpowiedzialnością</v>
      </c>
      <c r="Y1084" t="str">
        <f>VLOOKUP(F1084,'[2]baza umowy'!A:AU,47,FALSE)</f>
        <v>spółka z ograniczoną odpowiedzialnością - małe przedsiębiorstwo</v>
      </c>
      <c r="Z1084" t="str">
        <f>VLOOKUP(F1084,'[2]baza umowy'!A:AW,49,FALSE)</f>
        <v>przedsiębiorca lub przedsiębiorstwo</v>
      </c>
      <c r="AA1084" t="str">
        <f>VLOOKUP(F1084,'[2]baza umowy'!A:AL,38,FALSE)</f>
        <v>6711570568</v>
      </c>
    </row>
    <row r="1085" spans="1:27" x14ac:dyDescent="0.25">
      <c r="A1085" t="str">
        <f>VLOOKUP(F1085,'[2]baza umowy'!A:B,2,FALSE)</f>
        <v>RPZP.01.00.00</v>
      </c>
      <c r="B1085" t="str">
        <f>VLOOKUP(F1085,'[2]baza umowy'!A:C,3,FALSE)</f>
        <v>RPZP.01.01.00</v>
      </c>
      <c r="C1085" t="str">
        <f>VLOOKUP(F1085,'[2]baza umowy'!A:D,4,FALSE)</f>
        <v>RPZP.01.01.01</v>
      </c>
      <c r="D1085" s="102" t="s">
        <v>7596</v>
      </c>
      <c r="E1085" s="103" t="str">
        <f>VLOOKUP(F1085,'[2]baza umowy'!A:E,5,FALSE)</f>
        <v>RPZP.01.01.01-32-035/09-04</v>
      </c>
      <c r="F1085" s="102" t="s">
        <v>7599</v>
      </c>
      <c r="G1085" s="89" t="e">
        <f>VLOOKUP(F1085,baza!G:G,1,FALSE)</f>
        <v>#N/A</v>
      </c>
      <c r="H1085" s="102" t="s">
        <v>21420</v>
      </c>
      <c r="I1085" s="104" t="s">
        <v>21421</v>
      </c>
      <c r="J1085" s="105" t="str">
        <f t="shared" si="32"/>
        <v>RPZP.01.01.01-32-035/09-06</v>
      </c>
      <c r="K1085" s="104" t="s">
        <v>21422</v>
      </c>
      <c r="L1085" s="102" t="s">
        <v>21423</v>
      </c>
      <c r="M1085" s="102" t="s">
        <v>7603</v>
      </c>
      <c r="N1085" s="102" t="s">
        <v>7602</v>
      </c>
      <c r="O1085" s="106" t="s">
        <v>10441</v>
      </c>
      <c r="P1085" s="92" t="str">
        <f>VLOOKUP(F1085,'[2]kiedy utworzył wop'!B:H,7,FALSE)</f>
        <v>2014-01-24</v>
      </c>
      <c r="Q1085" s="107" t="s">
        <v>1706</v>
      </c>
      <c r="R1085" s="108" t="str">
        <f t="shared" si="33"/>
        <v>2014</v>
      </c>
      <c r="S1085" s="109" t="s">
        <v>10441</v>
      </c>
      <c r="T1085" s="96">
        <f>VLOOKUP(F1085,'[2]dofinansowanie '!P:AI,20,FALSE)</f>
        <v>279595.39</v>
      </c>
      <c r="U1085" t="str">
        <f>VLOOKUP(F1085,'[2]baza umowy'!A:AJ,36,FALSE)</f>
        <v>01 Obszar miejski</v>
      </c>
      <c r="V1085" t="str">
        <f>VLOOKUP(F1085,'[2]baza umowy'!H:AH,27,FALSE)</f>
        <v>08 Inne inwestycje w przedsiębiorstwa</v>
      </c>
      <c r="W1085" t="str">
        <f>VLOOKUP(F1085,'[2]baza umowy'!H:AK,30,FALSE)</f>
        <v>19 Działalność w zakresie ochrony zdrowia ludzkiego</v>
      </c>
      <c r="X1085" t="str">
        <f>VLOOKUP(F1085,'[2]baza umowy'!A:AM,39,FALSE)</f>
        <v>CENTRUM GASTROLOGII I LECZENIA OTYŁOŚCI DR N. MED. EWA FENC-CZAJKA</v>
      </c>
      <c r="Y1085" t="str">
        <f>VLOOKUP(F1085,'[2]baza umowy'!A:AU,47,FALSE)</f>
        <v>osoba fizyczna prowadząca działalność gospodarczą - mikro przedsiębiorstwo</v>
      </c>
      <c r="Z1085" t="str">
        <f>VLOOKUP(F1085,'[2]baza umowy'!A:AW,49,FALSE)</f>
        <v>przedsiębiorca lub przedsiębiorstwo</v>
      </c>
      <c r="AA1085" t="str">
        <f>VLOOKUP(F1085,'[2]baza umowy'!A:AL,38,FALSE)</f>
        <v>8561073035</v>
      </c>
    </row>
    <row r="1086" spans="1:27" x14ac:dyDescent="0.25">
      <c r="A1086" t="str">
        <f>VLOOKUP(F1086,'[2]baza umowy'!A:B,2,FALSE)</f>
        <v>RPZP.05.00.00</v>
      </c>
      <c r="B1086" t="str">
        <f>VLOOKUP(F1086,'[2]baza umowy'!A:C,3,FALSE)</f>
        <v>RPZP.05.05.00</v>
      </c>
      <c r="C1086" t="str">
        <f>VLOOKUP(F1086,'[2]baza umowy'!A:D,4,FALSE)</f>
        <v>RPZP.05.05.01</v>
      </c>
      <c r="D1086" s="102" t="s">
        <v>12963</v>
      </c>
      <c r="E1086" s="103" t="str">
        <f>VLOOKUP(F1086,'[2]baza umowy'!A:E,5,FALSE)</f>
        <v>RPZP.05.05.01-32-031/11-03</v>
      </c>
      <c r="F1086" s="102" t="s">
        <v>12966</v>
      </c>
      <c r="G1086" s="89" t="str">
        <f>VLOOKUP(F1086,baza!G:G,1,FALSE)</f>
        <v>RPZP.05.05.01-32-031/11</v>
      </c>
      <c r="H1086" s="102" t="s">
        <v>17114</v>
      </c>
      <c r="I1086" s="104" t="s">
        <v>21424</v>
      </c>
      <c r="J1086" s="105" t="str">
        <f t="shared" si="32"/>
        <v>RPZP.05.05.01-32-031/11-06</v>
      </c>
      <c r="K1086" s="104" t="s">
        <v>21425</v>
      </c>
      <c r="L1086" s="102" t="s">
        <v>21426</v>
      </c>
      <c r="M1086" s="102" t="s">
        <v>6803</v>
      </c>
      <c r="N1086" s="102" t="s">
        <v>6802</v>
      </c>
      <c r="O1086" s="106" t="s">
        <v>13262</v>
      </c>
      <c r="P1086" s="92" t="str">
        <f>VLOOKUP(F1086,'[2]kiedy utworzył wop'!B:H,7,FALSE)</f>
        <v>2014-01-29</v>
      </c>
      <c r="Q1086" s="107" t="s">
        <v>1706</v>
      </c>
      <c r="R1086" s="108" t="str">
        <f t="shared" si="33"/>
        <v>2014</v>
      </c>
      <c r="S1086" s="109" t="s">
        <v>15328</v>
      </c>
      <c r="T1086" s="96">
        <f>VLOOKUP(F1086,'[2]dofinansowanie '!P:AI,20,FALSE)</f>
        <v>385812.87</v>
      </c>
      <c r="U1086" t="str">
        <f>VLOOKUP(F1086,'[2]baza umowy'!A:AJ,36,FALSE)</f>
        <v>01 Obszar miejski</v>
      </c>
      <c r="V1086" t="str">
        <f>VLOOKUP(F1086,'[2]baza umowy'!H:AH,27,FALSE)</f>
        <v>61 Zintegrowane projekty na rzecz rewitalizacji obszarów miejskich i wiejskich</v>
      </c>
      <c r="W1086" t="str">
        <f>VLOOKUP(F1086,'[2]baza umowy'!H:AK,30,FALSE)</f>
        <v>22 Inne niewyszczególnione usługi</v>
      </c>
      <c r="X1086" t="str">
        <f>VLOOKUP(F1086,'[2]baza umowy'!A:AM,39,FALSE)</f>
        <v>Gmina Barlinek</v>
      </c>
      <c r="Y1086" t="str">
        <f>VLOOKUP(F1086,'[2]baza umowy'!A:AU,47,FALSE)</f>
        <v>wspólnota samorządowa</v>
      </c>
      <c r="Z1086" t="str">
        <f>VLOOKUP(F1086,'[2]baza umowy'!A:AW,49,FALSE)</f>
        <v>jednostka samorządu terytorialnego, związek lub stowarzyszenie jst</v>
      </c>
      <c r="AA1086" t="str">
        <f>VLOOKUP(F1086,'[2]baza umowy'!A:AL,38,FALSE)</f>
        <v>5971648491</v>
      </c>
    </row>
    <row r="1087" spans="1:27" x14ac:dyDescent="0.25">
      <c r="A1087" t="str">
        <f>VLOOKUP(F1087,'[2]baza umowy'!A:B,2,FALSE)</f>
        <v>RPZP.01.00.00</v>
      </c>
      <c r="B1087" t="str">
        <f>VLOOKUP(F1087,'[2]baza umowy'!A:C,3,FALSE)</f>
        <v>RPZP.01.03.00</v>
      </c>
      <c r="C1087" t="str">
        <f>VLOOKUP(F1087,'[2]baza umowy'!A:D,4,FALSE)</f>
        <v>RPZP.01.03.02</v>
      </c>
      <c r="D1087" s="102" t="s">
        <v>8651</v>
      </c>
      <c r="E1087" s="103" t="str">
        <f>VLOOKUP(F1087,'[2]baza umowy'!A:E,5,FALSE)</f>
        <v>RPZP.01.03.02-32-050/11-01</v>
      </c>
      <c r="F1087" s="102" t="s">
        <v>8654</v>
      </c>
      <c r="G1087" s="89" t="e">
        <f>VLOOKUP(F1087,baza!G:G,1,FALSE)</f>
        <v>#N/A</v>
      </c>
      <c r="H1087" s="102" t="s">
        <v>21427</v>
      </c>
      <c r="I1087" s="104" t="s">
        <v>8651</v>
      </c>
      <c r="J1087" s="105" t="str">
        <f t="shared" si="32"/>
        <v>RPZP.01.03.02-32-050/11-01</v>
      </c>
      <c r="K1087" s="104" t="s">
        <v>21428</v>
      </c>
      <c r="L1087" s="102" t="s">
        <v>21429</v>
      </c>
      <c r="M1087" s="102" t="s">
        <v>8583</v>
      </c>
      <c r="N1087" s="102" t="s">
        <v>8582</v>
      </c>
      <c r="O1087" s="106" t="s">
        <v>10792</v>
      </c>
      <c r="P1087" s="92" t="str">
        <f>VLOOKUP(F1087,'[2]kiedy utworzył wop'!B:H,7,FALSE)</f>
        <v>2014-01-29</v>
      </c>
      <c r="Q1087" s="107" t="s">
        <v>1706</v>
      </c>
      <c r="R1087" s="108" t="str">
        <f t="shared" si="33"/>
        <v>2014</v>
      </c>
      <c r="S1087" s="109" t="s">
        <v>15328</v>
      </c>
      <c r="T1087" s="96">
        <f>VLOOKUP(F1087,'[2]dofinansowanie '!P:AI,20,FALSE)</f>
        <v>11776.54</v>
      </c>
      <c r="U1087" t="str">
        <f>VLOOKUP(F1087,'[2]baza umowy'!A:AJ,36,FALSE)</f>
        <v>00 Nie dotyczy</v>
      </c>
      <c r="V1087" t="str">
        <f>VLOOKUP(F1087,'[2]baza umowy'!H:AH,27,FALSE)</f>
        <v>05 Usługi w zakresie zaawansowanego wsparcia dla przedsiębiorstw i grup przedsiębiorstw</v>
      </c>
      <c r="W1087" t="str">
        <f>VLOOKUP(F1087,'[2]baza umowy'!H:AK,30,FALSE)</f>
        <v>04 Wytwarzanie tekstyliów i wyrobów włókienniczych</v>
      </c>
      <c r="X1087" t="str">
        <f>VLOOKUP(F1087,'[2]baza umowy'!A:AM,39,FALSE)</f>
        <v>"Farage" Anna Romysz</v>
      </c>
      <c r="Y1087" t="str">
        <f>VLOOKUP(F1087,'[2]baza umowy'!A:AU,47,FALSE)</f>
        <v>osoba fizyczna prowadząca działalność gospodarczą - małe przedsiębiorstwo</v>
      </c>
      <c r="Z1087" t="str">
        <f>VLOOKUP(F1087,'[2]baza umowy'!A:AW,49,FALSE)</f>
        <v>przedsiębiorca lub przedsiębiorstwo</v>
      </c>
      <c r="AA1087" t="str">
        <f>VLOOKUP(F1087,'[2]baza umowy'!A:AL,38,FALSE)</f>
        <v>6690400498</v>
      </c>
    </row>
    <row r="1088" spans="1:27" x14ac:dyDescent="0.25">
      <c r="A1088" t="str">
        <f>VLOOKUP(F1088,'[2]baza umowy'!A:B,2,FALSE)</f>
        <v>RPZP.01.00.00</v>
      </c>
      <c r="B1088" t="str">
        <f>VLOOKUP(F1088,'[2]baza umowy'!A:C,3,FALSE)</f>
        <v>RPZP.01.03.00</v>
      </c>
      <c r="C1088" t="str">
        <f>VLOOKUP(F1088,'[2]baza umowy'!A:D,4,FALSE)</f>
        <v>RPZP.01.03.02</v>
      </c>
      <c r="D1088" s="102" t="s">
        <v>7102</v>
      </c>
      <c r="E1088" s="103" t="str">
        <f>VLOOKUP(F1088,'[2]baza umowy'!A:E,5,FALSE)</f>
        <v>RPZP.01.03.02-32-011/11-01</v>
      </c>
      <c r="F1088" s="102" t="s">
        <v>7105</v>
      </c>
      <c r="G1088" s="89" t="e">
        <f>VLOOKUP(F1088,baza!G:G,1,FALSE)</f>
        <v>#N/A</v>
      </c>
      <c r="H1088" s="102" t="s">
        <v>21430</v>
      </c>
      <c r="I1088" s="104" t="s">
        <v>7102</v>
      </c>
      <c r="J1088" s="105" t="str">
        <f t="shared" si="32"/>
        <v>RPZP.01.03.02-32-011/11-01</v>
      </c>
      <c r="K1088" s="104" t="s">
        <v>21431</v>
      </c>
      <c r="L1088" s="102" t="s">
        <v>21432</v>
      </c>
      <c r="M1088" s="102" t="s">
        <v>7108</v>
      </c>
      <c r="N1088" s="102" t="s">
        <v>7107</v>
      </c>
      <c r="O1088" s="106" t="s">
        <v>15696</v>
      </c>
      <c r="P1088" s="92" t="str">
        <f>VLOOKUP(F1088,'[2]kiedy utworzył wop'!B:H,7,FALSE)</f>
        <v>2014-01-29</v>
      </c>
      <c r="Q1088" s="107" t="s">
        <v>1706</v>
      </c>
      <c r="R1088" s="108" t="str">
        <f t="shared" si="33"/>
        <v>2014</v>
      </c>
      <c r="S1088" s="109" t="s">
        <v>15328</v>
      </c>
      <c r="T1088" s="96">
        <f>VLOOKUP(F1088,'[2]dofinansowanie '!P:AI,20,FALSE)</f>
        <v>3475</v>
      </c>
      <c r="U1088" t="str">
        <f>VLOOKUP(F1088,'[2]baza umowy'!A:AJ,36,FALSE)</f>
        <v>00 Nie dotyczy</v>
      </c>
      <c r="V1088" t="str">
        <f>VLOOKUP(F1088,'[2]baza umowy'!H:AH,27,FALSE)</f>
        <v>05 Usługi w zakresie zaawansowanego wsparcia dla przedsiębiorstw i grup przedsiębiorstw</v>
      </c>
      <c r="W1088" t="str">
        <f>VLOOKUP(F1088,'[2]baza umowy'!H:AK,30,FALSE)</f>
        <v>22 Inne niewyszczególnione usługi</v>
      </c>
      <c r="X1088" t="str">
        <f>VLOOKUP(F1088,'[2]baza umowy'!A:AM,39,FALSE)</f>
        <v>Kancelaria Doradztwa Podatkowego Beata Norsesowicz</v>
      </c>
      <c r="Y1088" t="str">
        <f>VLOOKUP(F1088,'[2]baza umowy'!A:AU,47,FALSE)</f>
        <v>osoba fizyczna prowadząca działalność gospodarczą - mikro przedsiębiorstwo</v>
      </c>
      <c r="Z1088" t="str">
        <f>VLOOKUP(F1088,'[2]baza umowy'!A:AW,49,FALSE)</f>
        <v>przedsiębiorca lub przedsiębiorstwo</v>
      </c>
      <c r="AA1088" t="str">
        <f>VLOOKUP(F1088,'[2]baza umowy'!A:AL,38,FALSE)</f>
        <v>5971039585</v>
      </c>
    </row>
    <row r="1089" spans="1:27" x14ac:dyDescent="0.25">
      <c r="A1089" t="str">
        <f>VLOOKUP(F1089,'[2]baza umowy'!A:B,2,FALSE)</f>
        <v>RPZP.01.00.00</v>
      </c>
      <c r="B1089" t="str">
        <f>VLOOKUP(F1089,'[2]baza umowy'!A:C,3,FALSE)</f>
        <v>RPZP.01.03.00</v>
      </c>
      <c r="C1089" t="str">
        <f>VLOOKUP(F1089,'[2]baza umowy'!A:D,4,FALSE)</f>
        <v>RPZP.01.03.01</v>
      </c>
      <c r="D1089" s="102" t="s">
        <v>13603</v>
      </c>
      <c r="E1089" s="103" t="str">
        <f>VLOOKUP(F1089,'[2]baza umowy'!A:E,5,FALSE)</f>
        <v>RPZP.01.03.01-32-049/12-03</v>
      </c>
      <c r="F1089" s="102" t="s">
        <v>13606</v>
      </c>
      <c r="G1089" s="89" t="e">
        <f>VLOOKUP(F1089,baza!G:G,1,FALSE)</f>
        <v>#N/A</v>
      </c>
      <c r="H1089" s="102" t="s">
        <v>21433</v>
      </c>
      <c r="I1089" s="104" t="s">
        <v>21434</v>
      </c>
      <c r="J1089" s="105" t="str">
        <f t="shared" si="32"/>
        <v>RPZP.01.03.01-32-049/12-02</v>
      </c>
      <c r="K1089" s="104" t="s">
        <v>21435</v>
      </c>
      <c r="L1089" s="102" t="s">
        <v>21436</v>
      </c>
      <c r="M1089" s="102" t="s">
        <v>13610</v>
      </c>
      <c r="N1089" s="102" t="s">
        <v>13609</v>
      </c>
      <c r="O1089" s="106" t="s">
        <v>10799</v>
      </c>
      <c r="P1089" s="92" t="str">
        <f>VLOOKUP(F1089,'[2]kiedy utworzył wop'!B:H,7,FALSE)</f>
        <v>2014-01-29</v>
      </c>
      <c r="Q1089" s="107" t="s">
        <v>1706</v>
      </c>
      <c r="R1089" s="108" t="str">
        <f t="shared" si="33"/>
        <v>2014</v>
      </c>
      <c r="S1089" s="109" t="s">
        <v>15328</v>
      </c>
      <c r="T1089" s="96">
        <f>VLOOKUP(F1089,'[2]dofinansowanie '!P:AI,20,FALSE)</f>
        <v>30000</v>
      </c>
      <c r="U1089" t="str">
        <f>VLOOKUP(F1089,'[2]baza umowy'!A:AJ,36,FALSE)</f>
        <v>01 Obszar miejski</v>
      </c>
      <c r="V1089" t="str">
        <f>VLOOKUP(F1089,'[2]baza umowy'!H:AH,27,FALSE)</f>
        <v>05 Usługi w zakresie zaawansowanego wsparcia dla przedsiębiorstw i grup przedsiębiorstw</v>
      </c>
      <c r="W1089" t="str">
        <f>VLOOKUP(F1089,'[2]baza umowy'!H:AK,30,FALSE)</f>
        <v>22 Inne niewyszczególnione usługi</v>
      </c>
      <c r="X1089" t="str">
        <f>VLOOKUP(F1089,'[2]baza umowy'!A:AM,39,FALSE)</f>
        <v>KDRC Spółka z ograniczoną odpowiedzialnością</v>
      </c>
      <c r="Y1089" t="str">
        <f>VLOOKUP(F1089,'[2]baza umowy'!A:AU,47,FALSE)</f>
        <v>spółka z ograniczoną odpowiedzialnością - mikro przedsiębiorstwo</v>
      </c>
      <c r="Z1089" t="str">
        <f>VLOOKUP(F1089,'[2]baza umowy'!A:AW,49,FALSE)</f>
        <v>przedsiębiorca lub przedsiębiorstwo</v>
      </c>
      <c r="AA1089" t="str">
        <f>VLOOKUP(F1089,'[2]baza umowy'!A:AL,38,FALSE)</f>
        <v>8513095783</v>
      </c>
    </row>
    <row r="1090" spans="1:27" x14ac:dyDescent="0.25">
      <c r="A1090" t="str">
        <f>VLOOKUP(F1090,'[2]baza umowy'!A:B,2,FALSE)</f>
        <v>RPZP.01.00.00</v>
      </c>
      <c r="B1090" t="str">
        <f>VLOOKUP(F1090,'[2]baza umowy'!A:C,3,FALSE)</f>
        <v>RPZP.01.01.00</v>
      </c>
      <c r="C1090" t="str">
        <f>VLOOKUP(F1090,'[2]baza umowy'!A:D,4,FALSE)</f>
        <v>RPZP.01.01.01</v>
      </c>
      <c r="D1090" s="102" t="s">
        <v>11111</v>
      </c>
      <c r="E1090" s="103" t="str">
        <f>VLOOKUP(F1090,'[2]baza umowy'!A:E,5,FALSE)</f>
        <v>RPZP.01.01.01-32-102/10-05</v>
      </c>
      <c r="F1090" s="102" t="s">
        <v>11114</v>
      </c>
      <c r="G1090" s="89" t="e">
        <f>VLOOKUP(F1090,baza!G:G,1,FALSE)</f>
        <v>#N/A</v>
      </c>
      <c r="H1090" s="102" t="s">
        <v>21437</v>
      </c>
      <c r="I1090" s="104" t="s">
        <v>11111</v>
      </c>
      <c r="J1090" s="105" t="str">
        <f t="shared" ref="J1090:J1153" si="34">LEFT(I1090,26)</f>
        <v>RPZP.01.01.01-32-102/10-05</v>
      </c>
      <c r="K1090" s="104" t="s">
        <v>21438</v>
      </c>
      <c r="L1090" s="102" t="s">
        <v>21439</v>
      </c>
      <c r="M1090" s="102" t="s">
        <v>11117</v>
      </c>
      <c r="N1090" s="102" t="s">
        <v>11116</v>
      </c>
      <c r="O1090" s="106" t="s">
        <v>21399</v>
      </c>
      <c r="P1090" s="92" t="str">
        <f>VLOOKUP(F1090,'[2]kiedy utworzył wop'!B:H,7,FALSE)</f>
        <v>2014-01-29</v>
      </c>
      <c r="Q1090" s="107" t="s">
        <v>1706</v>
      </c>
      <c r="R1090" s="108" t="str">
        <f t="shared" ref="R1090:R1153" si="35">LEFT(Q1090,4)</f>
        <v>2014</v>
      </c>
      <c r="S1090" s="109" t="s">
        <v>15328</v>
      </c>
      <c r="T1090" s="96">
        <f>VLOOKUP(F1090,'[2]dofinansowanie '!P:AI,20,FALSE)</f>
        <v>97934.96</v>
      </c>
      <c r="U1090" t="str">
        <f>VLOOKUP(F1090,'[2]baza umowy'!A:AJ,36,FALSE)</f>
        <v>01 Obszar miejski</v>
      </c>
      <c r="V1090" t="str">
        <f>VLOOKUP(F1090,'[2]baza umowy'!H:AH,27,FALSE)</f>
        <v>08 Inne inwestycje w przedsiębiorstwa</v>
      </c>
      <c r="W1090" t="str">
        <f>VLOOKUP(F1090,'[2]baza umowy'!H:AK,30,FALSE)</f>
        <v>22 Inne niewyszczególnione usługi</v>
      </c>
      <c r="X1090" t="str">
        <f>VLOOKUP(F1090,'[2]baza umowy'!A:AM,39,FALSE)</f>
        <v>Gabinet weterynaryjny "Vetka" Anna Boroń-Cisek</v>
      </c>
      <c r="Y1090" t="str">
        <f>VLOOKUP(F1090,'[2]baza umowy'!A:AU,47,FALSE)</f>
        <v>osoba fizyczna prowadząca działalność gospodarczą - mikro przedsiębiorstwo</v>
      </c>
      <c r="Z1090" t="str">
        <f>VLOOKUP(F1090,'[2]baza umowy'!A:AW,49,FALSE)</f>
        <v>przedsiębiorca lub przedsiębiorstwo</v>
      </c>
      <c r="AA1090" t="str">
        <f>VLOOKUP(F1090,'[2]baza umowy'!A:AL,38,FALSE)</f>
        <v>6561740306</v>
      </c>
    </row>
    <row r="1091" spans="1:27" x14ac:dyDescent="0.25">
      <c r="A1091" t="str">
        <f>VLOOKUP(F1091,'[2]baza umowy'!A:B,2,FALSE)</f>
        <v>RPZP.01.00.00</v>
      </c>
      <c r="B1091" t="str">
        <f>VLOOKUP(F1091,'[2]baza umowy'!A:C,3,FALSE)</f>
        <v>RPZP.01.01.00</v>
      </c>
      <c r="C1091" t="str">
        <f>VLOOKUP(F1091,'[2]baza umowy'!A:D,4,FALSE)</f>
        <v>RPZP.01.01.03</v>
      </c>
      <c r="D1091" s="102" t="s">
        <v>12234</v>
      </c>
      <c r="E1091" s="103" t="str">
        <f>VLOOKUP(F1091,'[2]baza umowy'!A:E,5,FALSE)</f>
        <v>RPZP.01.01.03-32-039/10-05</v>
      </c>
      <c r="F1091" s="102" t="s">
        <v>12237</v>
      </c>
      <c r="G1091" s="89" t="e">
        <f>VLOOKUP(F1091,baza!G:G,1,FALSE)</f>
        <v>#N/A</v>
      </c>
      <c r="H1091" s="102" t="s">
        <v>21440</v>
      </c>
      <c r="I1091" s="104" t="s">
        <v>21441</v>
      </c>
      <c r="J1091" s="105" t="str">
        <f t="shared" si="34"/>
        <v>RPZP.01.01.03-32-039/10-07</v>
      </c>
      <c r="K1091" s="104" t="s">
        <v>21442</v>
      </c>
      <c r="L1091" s="102" t="s">
        <v>21443</v>
      </c>
      <c r="M1091" s="102" t="s">
        <v>12240</v>
      </c>
      <c r="N1091" s="102" t="s">
        <v>12239</v>
      </c>
      <c r="O1091" s="106" t="s">
        <v>11967</v>
      </c>
      <c r="P1091" s="92" t="str">
        <f>VLOOKUP(F1091,'[2]kiedy utworzył wop'!B:H,7,FALSE)</f>
        <v>2014-01-31</v>
      </c>
      <c r="Q1091" s="107" t="s">
        <v>1706</v>
      </c>
      <c r="R1091" s="108" t="str">
        <f t="shared" si="35"/>
        <v>2014</v>
      </c>
      <c r="S1091" s="109" t="s">
        <v>15328</v>
      </c>
      <c r="T1091" s="96">
        <f>VLOOKUP(F1091,'[2]dofinansowanie '!P:AI,20,FALSE)</f>
        <v>1003003.5</v>
      </c>
      <c r="U1091" t="str">
        <f>VLOOKUP(F1091,'[2]baza umowy'!A:AJ,36,FALSE)</f>
        <v>01 Obszar miejski</v>
      </c>
      <c r="V1091" t="str">
        <f>VLOOKUP(F1091,'[2]baza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91" t="str">
        <f>VLOOKUP(F1091,'[2]baza umowy'!H:AK,30,FALSE)</f>
        <v>06 Nieokreślony przemysł wytwórczy</v>
      </c>
      <c r="X1091" t="str">
        <f>VLOOKUP(F1091,'[2]baza umowy'!A:AM,39,FALSE)</f>
        <v>Przedsiębiorstwo Produkcyjno-Handlowo-Usługowe "Larix" Spółka Cywilna Waldemar Czepułkowski &amp; Sylwester Rymar</v>
      </c>
      <c r="Y1091" t="str">
        <f>VLOOKUP(F1091,'[2]baza umowy'!A:AU,47,FALSE)</f>
        <v>spółka cywilna prowadząca działalność w oparciu o umowę zawartą na podstawie KC - mikro przedsiębiorstwo</v>
      </c>
      <c r="Z1091" t="str">
        <f>VLOOKUP(F1091,'[2]baza umowy'!A:AW,49,FALSE)</f>
        <v>przedsiębiorca lub przedsiębiorstwo</v>
      </c>
      <c r="AA1091" t="str">
        <f>VLOOKUP(F1091,'[2]baza umowy'!A:AL,38,FALSE)</f>
        <v>5971579867</v>
      </c>
    </row>
    <row r="1092" spans="1:27" x14ac:dyDescent="0.25">
      <c r="A1092" t="str">
        <f>VLOOKUP(F1092,'[2]baza umowy'!A:B,2,FALSE)</f>
        <v>RPZP.01.00.00</v>
      </c>
      <c r="B1092" t="str">
        <f>VLOOKUP(F1092,'[2]baza umowy'!A:C,3,FALSE)</f>
        <v>RPZP.01.01.00</v>
      </c>
      <c r="C1092" t="str">
        <f>VLOOKUP(F1092,'[2]baza umowy'!A:D,4,FALSE)</f>
        <v>RPZP.01.01.02</v>
      </c>
      <c r="D1092" s="102" t="s">
        <v>13376</v>
      </c>
      <c r="E1092" s="103" t="str">
        <f>VLOOKUP(F1092,'[2]baza umowy'!A:E,5,FALSE)</f>
        <v>RPZP.01.01.02-32-129/10-04</v>
      </c>
      <c r="F1092" s="102" t="s">
        <v>13379</v>
      </c>
      <c r="G1092" s="89" t="e">
        <f>VLOOKUP(F1092,baza!G:G,1,FALSE)</f>
        <v>#N/A</v>
      </c>
      <c r="H1092" s="102" t="s">
        <v>21444</v>
      </c>
      <c r="I1092" s="104" t="s">
        <v>21445</v>
      </c>
      <c r="J1092" s="105" t="str">
        <f t="shared" si="34"/>
        <v>RPZP.01.01.02-32-129/10-03</v>
      </c>
      <c r="K1092" s="104" t="s">
        <v>21446</v>
      </c>
      <c r="L1092" s="102" t="s">
        <v>21447</v>
      </c>
      <c r="M1092" s="102" t="s">
        <v>13382</v>
      </c>
      <c r="N1092" s="102" t="s">
        <v>13381</v>
      </c>
      <c r="O1092" s="106" t="s">
        <v>14261</v>
      </c>
      <c r="P1092" s="92" t="str">
        <f>VLOOKUP(F1092,'[2]kiedy utworzył wop'!B:H,7,FALSE)</f>
        <v>2014-02-11</v>
      </c>
      <c r="Q1092" s="107" t="s">
        <v>1706</v>
      </c>
      <c r="R1092" s="108" t="str">
        <f t="shared" si="35"/>
        <v>2014</v>
      </c>
      <c r="S1092" s="109" t="s">
        <v>13131</v>
      </c>
      <c r="T1092" s="96">
        <f>VLOOKUP(F1092,'[2]dofinansowanie '!P:AI,20,FALSE)</f>
        <v>424147.62</v>
      </c>
      <c r="U1092" t="str">
        <f>VLOOKUP(F1092,'[2]baza umowy'!A:AJ,36,FALSE)</f>
        <v>05 Obszary wiejskie (poza obszarami górskimi, wyspami lub o niskiej i bardzo niskiej gęstości zaludnienia)</v>
      </c>
      <c r="V1092" t="str">
        <f>VLOOKUP(F1092,'[2]baza umowy'!H:AH,27,FALSE)</f>
        <v>08 Inne inwestycje w przedsiębiorstwa</v>
      </c>
      <c r="W1092" t="str">
        <f>VLOOKUP(F1092,'[2]baza umowy'!H:AK,30,FALSE)</f>
        <v>06 Nieokreślony przemysł wytwórczy</v>
      </c>
      <c r="X1092" t="str">
        <f>VLOOKUP(F1092,'[2]baza umowy'!A:AM,39,FALSE)</f>
        <v>ELGAT Sp. z o.o.</v>
      </c>
      <c r="Y1092" t="str">
        <f>VLOOKUP(F1092,'[2]baza umowy'!A:AU,47,FALSE)</f>
        <v>spółka z ograniczoną odpowiedzialnością - małe przedsiębiorstwo</v>
      </c>
      <c r="Z1092" t="str">
        <f>VLOOKUP(F1092,'[2]baza umowy'!A:AW,49,FALSE)</f>
        <v>przedsiębiorca lub przedsiębiorstwo</v>
      </c>
      <c r="AA1092" t="str">
        <f>VLOOKUP(F1092,'[2]baza umowy'!A:AL,38,FALSE)</f>
        <v>8513103264</v>
      </c>
    </row>
    <row r="1093" spans="1:27" x14ac:dyDescent="0.25">
      <c r="A1093" t="str">
        <f>VLOOKUP(F1093,'[2]baza umowy'!A:B,2,FALSE)</f>
        <v>RPZP.01.00.00</v>
      </c>
      <c r="B1093" t="str">
        <f>VLOOKUP(F1093,'[2]baza umowy'!A:C,3,FALSE)</f>
        <v>RPZP.01.01.00</v>
      </c>
      <c r="C1093" t="str">
        <f>VLOOKUP(F1093,'[2]baza umowy'!A:D,4,FALSE)</f>
        <v>RPZP.01.01.02</v>
      </c>
      <c r="D1093" s="102" t="s">
        <v>12883</v>
      </c>
      <c r="E1093" s="103" t="str">
        <f>VLOOKUP(F1093,'[2]baza umowy'!A:E,5,FALSE)</f>
        <v>RPZP.01.01.02-32-145/09-04</v>
      </c>
      <c r="F1093" s="102" t="s">
        <v>12886</v>
      </c>
      <c r="G1093" s="89" t="e">
        <f>VLOOKUP(F1093,baza!G:G,1,FALSE)</f>
        <v>#N/A</v>
      </c>
      <c r="H1093" s="102" t="s">
        <v>21448</v>
      </c>
      <c r="I1093" s="104" t="s">
        <v>21449</v>
      </c>
      <c r="J1093" s="105" t="str">
        <f t="shared" si="34"/>
        <v>RPZP.01.01.02-32-145/09-09</v>
      </c>
      <c r="K1093" s="104" t="s">
        <v>21450</v>
      </c>
      <c r="L1093" s="102" t="s">
        <v>21451</v>
      </c>
      <c r="M1093" s="102" t="s">
        <v>12889</v>
      </c>
      <c r="N1093" s="102" t="s">
        <v>12888</v>
      </c>
      <c r="O1093" s="106" t="s">
        <v>13644</v>
      </c>
      <c r="P1093" s="92" t="str">
        <f>VLOOKUP(F1093,'[2]kiedy utworzył wop'!B:H,7,FALSE)</f>
        <v>2014-02-12</v>
      </c>
      <c r="Q1093" s="107" t="s">
        <v>1706</v>
      </c>
      <c r="R1093" s="108" t="str">
        <f t="shared" si="35"/>
        <v>2014</v>
      </c>
      <c r="S1093" s="109" t="s">
        <v>13131</v>
      </c>
      <c r="T1093" s="96">
        <f>VLOOKUP(F1093,'[2]dofinansowanie '!P:AI,20,FALSE)</f>
        <v>1615113</v>
      </c>
      <c r="U1093" t="str">
        <f>VLOOKUP(F1093,'[2]baza umowy'!A:AJ,36,FALSE)</f>
        <v>01 Obszar miejski</v>
      </c>
      <c r="V1093" t="str">
        <f>VLOOKUP(F1093,'[2]baza umowy'!H:AH,27,FALSE)</f>
        <v>08 Inne inwestycje w przedsiębiorstwa</v>
      </c>
      <c r="W1093" t="str">
        <f>VLOOKUP(F1093,'[2]baza umowy'!H:AK,30,FALSE)</f>
        <v>03 Produkcja produktów żywnościowych i napojów</v>
      </c>
      <c r="X1093" t="str">
        <f>VLOOKUP(F1093,'[2]baza umowy'!A:AM,39,FALSE)</f>
        <v>PPUH Smak Pomorski Krzysztof Małecki</v>
      </c>
      <c r="Y1093" t="str">
        <f>VLOOKUP(F1093,'[2]baza umowy'!A:AU,47,FALSE)</f>
        <v>osoba fizyczna prowadząca działalność gospodarczą - małe przedsiębiorstwo</v>
      </c>
      <c r="Z1093" t="str">
        <f>VLOOKUP(F1093,'[2]baza umowy'!A:AW,49,FALSE)</f>
        <v>przedsiębiorca lub przedsiębiorstwo</v>
      </c>
      <c r="AA1093" t="str">
        <f>VLOOKUP(F1093,'[2]baza umowy'!A:AL,38,FALSE)</f>
        <v>6731002206</v>
      </c>
    </row>
    <row r="1094" spans="1:27" x14ac:dyDescent="0.25">
      <c r="A1094" t="str">
        <f>VLOOKUP(F1094,'[2]baza umowy'!A:B,2,FALSE)</f>
        <v>RPZP.01.00.00</v>
      </c>
      <c r="B1094" t="str">
        <f>VLOOKUP(F1094,'[2]baza umowy'!A:C,3,FALSE)</f>
        <v>RPZP.01.01.00</v>
      </c>
      <c r="C1094" t="str">
        <f>VLOOKUP(F1094,'[2]baza umowy'!A:D,4,FALSE)</f>
        <v>RPZP.01.01.03</v>
      </c>
      <c r="D1094" s="102" t="s">
        <v>13469</v>
      </c>
      <c r="E1094" s="103" t="str">
        <f>VLOOKUP(F1094,'[2]baza umowy'!A:E,5,FALSE)</f>
        <v>RPZP.01.01.03-32-094/10-07</v>
      </c>
      <c r="F1094" s="102" t="s">
        <v>13472</v>
      </c>
      <c r="G1094" s="89" t="e">
        <f>VLOOKUP(F1094,baza!G:G,1,FALSE)</f>
        <v>#N/A</v>
      </c>
      <c r="H1094" s="102" t="s">
        <v>21452</v>
      </c>
      <c r="I1094" s="104" t="s">
        <v>21453</v>
      </c>
      <c r="J1094" s="105" t="str">
        <f t="shared" si="34"/>
        <v>RPZP.01.01.03-32-094/10-06</v>
      </c>
      <c r="K1094" s="104" t="s">
        <v>21454</v>
      </c>
      <c r="L1094" s="102" t="s">
        <v>21455</v>
      </c>
      <c r="M1094" s="102" t="s">
        <v>13222</v>
      </c>
      <c r="N1094" s="102" t="s">
        <v>13221</v>
      </c>
      <c r="O1094" s="106" t="s">
        <v>12994</v>
      </c>
      <c r="P1094" s="92" t="str">
        <f>VLOOKUP(F1094,'[2]kiedy utworzył wop'!B:H,7,FALSE)</f>
        <v>2014-02-14</v>
      </c>
      <c r="Q1094" s="107" t="s">
        <v>1706</v>
      </c>
      <c r="R1094" s="108" t="str">
        <f t="shared" si="35"/>
        <v>2014</v>
      </c>
      <c r="S1094" s="109" t="s">
        <v>6684</v>
      </c>
      <c r="T1094" s="96">
        <f>VLOOKUP(F1094,'[2]dofinansowanie '!P:AI,20,FALSE)</f>
        <v>3266047.64</v>
      </c>
      <c r="U1094" t="str">
        <f>VLOOKUP(F1094,'[2]baza umowy'!A:AJ,36,FALSE)</f>
        <v>01 Obszar miejski</v>
      </c>
      <c r="V1094" t="str">
        <f>VLOOKUP(F1094,'[2]baza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94" t="str">
        <f>VLOOKUP(F1094,'[2]baza umowy'!H:AK,30,FALSE)</f>
        <v>06 Nieokreślony przemysł wytwórczy</v>
      </c>
      <c r="X1094" t="str">
        <f>VLOOKUP(F1094,'[2]baza umowy'!A:AM,39,FALSE)</f>
        <v>Zakład Przetwórstwa Tworzyw Sztucznych J.E. Sobczak Spółka Komandytowa</v>
      </c>
      <c r="Y1094" t="str">
        <f>VLOOKUP(F1094,'[2]baza umowy'!A:AU,47,FALSE)</f>
        <v>spółka jawna - średnie przedsiębiorstwo</v>
      </c>
      <c r="Z1094" t="str">
        <f>VLOOKUP(F1094,'[2]baza umowy'!A:AW,49,FALSE)</f>
        <v>przedsiębiorca lub przedsiębiorstwo</v>
      </c>
      <c r="AA1094" t="str">
        <f>VLOOKUP(F1094,'[2]baza umowy'!A:AL,38,FALSE)</f>
        <v>6692388732</v>
      </c>
    </row>
    <row r="1095" spans="1:27" x14ac:dyDescent="0.25">
      <c r="A1095" t="str">
        <f>VLOOKUP(F1095,'[2]baza umowy'!A:B,2,FALSE)</f>
        <v>RPZP.01.00.00</v>
      </c>
      <c r="B1095" t="str">
        <f>VLOOKUP(F1095,'[2]baza umowy'!A:C,3,FALSE)</f>
        <v>RPZP.01.03.00</v>
      </c>
      <c r="C1095" t="str">
        <f>VLOOKUP(F1095,'[2]baza umowy'!A:D,4,FALSE)</f>
        <v>RPZP.01.03.02</v>
      </c>
      <c r="D1095" s="102" t="s">
        <v>10775</v>
      </c>
      <c r="E1095" s="103" t="str">
        <f>VLOOKUP(F1095,'[2]baza umowy'!A:E,5,FALSE)</f>
        <v>RPZP.01.03.02-32-001/12-02</v>
      </c>
      <c r="F1095" s="102" t="s">
        <v>10778</v>
      </c>
      <c r="G1095" s="89" t="e">
        <f>VLOOKUP(F1095,baza!G:G,1,FALSE)</f>
        <v>#N/A</v>
      </c>
      <c r="H1095" s="102" t="s">
        <v>21456</v>
      </c>
      <c r="I1095" s="104" t="s">
        <v>21457</v>
      </c>
      <c r="J1095" s="105" t="str">
        <f t="shared" si="34"/>
        <v>RPZP.01.03.02-32-001/12-01</v>
      </c>
      <c r="K1095" s="104" t="s">
        <v>21458</v>
      </c>
      <c r="L1095" s="102" t="s">
        <v>21459</v>
      </c>
      <c r="M1095" s="102" t="s">
        <v>10444</v>
      </c>
      <c r="N1095" s="102" t="s">
        <v>10443</v>
      </c>
      <c r="O1095" s="106" t="s">
        <v>14231</v>
      </c>
      <c r="P1095" s="92" t="str">
        <f>VLOOKUP(F1095,'[2]kiedy utworzył wop'!B:H,7,FALSE)</f>
        <v>2014-02-18</v>
      </c>
      <c r="Q1095" s="107" t="s">
        <v>1706</v>
      </c>
      <c r="R1095" s="108" t="str">
        <f t="shared" si="35"/>
        <v>2014</v>
      </c>
      <c r="S1095" s="109" t="s">
        <v>9888</v>
      </c>
      <c r="T1095" s="96">
        <f>VLOOKUP(F1095,'[2]dofinansowanie '!P:AI,20,FALSE)</f>
        <v>13545.25</v>
      </c>
      <c r="U1095" t="str">
        <f>VLOOKUP(F1095,'[2]baza umowy'!A:AJ,36,FALSE)</f>
        <v>00 Nie dotyczy</v>
      </c>
      <c r="V1095" t="str">
        <f>VLOOKUP(F1095,'[2]baza umowy'!H:AH,27,FALSE)</f>
        <v>05 Usługi w zakresie zaawansowanego wsparcia dla przedsiębiorstw i grup przedsiębiorstw</v>
      </c>
      <c r="W1095" t="str">
        <f>VLOOKUP(F1095,'[2]baza umowy'!H:AK,30,FALSE)</f>
        <v>03 Produkcja produktów żywnościowych i napojów</v>
      </c>
      <c r="X1095" t="str">
        <f>VLOOKUP(F1095,'[2]baza umowy'!A:AM,39,FALSE)</f>
        <v>RARYTAS spółka z ograniczoną odpowiedzialnością</v>
      </c>
      <c r="Y1095" t="str">
        <f>VLOOKUP(F1095,'[2]baza umowy'!A:AU,47,FALSE)</f>
        <v>spółka z ograniczoną odpowiedzialnością - średnie przedsiębiorstwo</v>
      </c>
      <c r="Z1095" t="str">
        <f>VLOOKUP(F1095,'[2]baza umowy'!A:AW,49,FALSE)</f>
        <v>przedsiębiorca lub przedsiębiorstwo</v>
      </c>
      <c r="AA1095" t="str">
        <f>VLOOKUP(F1095,'[2]baza umowy'!A:AL,38,FALSE)</f>
        <v>8541001794</v>
      </c>
    </row>
    <row r="1096" spans="1:27" x14ac:dyDescent="0.25">
      <c r="A1096" t="str">
        <f>VLOOKUP(F1096,'[2]baza umowy'!A:B,2,FALSE)</f>
        <v>RPZP.06.00.00</v>
      </c>
      <c r="B1096" t="str">
        <f>VLOOKUP(F1096,'[2]baza umowy'!A:C,3,FALSE)</f>
        <v>RPZP.06.06.00</v>
      </c>
      <c r="C1096" t="str">
        <f>VLOOKUP(F1096,'[2]baza umowy'!A:D,4,FALSE)</f>
        <v>RPZP.06.06.01</v>
      </c>
      <c r="D1096" s="102" t="s">
        <v>13287</v>
      </c>
      <c r="E1096" s="103" t="str">
        <f>VLOOKUP(F1096,'[2]baza umowy'!A:E,5,FALSE)</f>
        <v>RPZP.06.06.01-32-007/11-04</v>
      </c>
      <c r="F1096" s="102" t="s">
        <v>13290</v>
      </c>
      <c r="G1096" s="89" t="str">
        <f>VLOOKUP(F1096,baza!G:G,1,FALSE)</f>
        <v>RPZP.06.06.01-32-007/11</v>
      </c>
      <c r="H1096" s="102" t="s">
        <v>17142</v>
      </c>
      <c r="I1096" s="104" t="s">
        <v>21460</v>
      </c>
      <c r="J1096" s="105" t="str">
        <f t="shared" si="34"/>
        <v>RPZP.06.06.01-32-007/11-06</v>
      </c>
      <c r="K1096" s="104" t="s">
        <v>21461</v>
      </c>
      <c r="L1096" s="102" t="s">
        <v>21462</v>
      </c>
      <c r="M1096" s="102" t="s">
        <v>13294</v>
      </c>
      <c r="N1096" s="102" t="s">
        <v>13293</v>
      </c>
      <c r="O1096" s="106" t="s">
        <v>15328</v>
      </c>
      <c r="P1096" s="92" t="str">
        <f>VLOOKUP(F1096,'[2]kiedy utworzył wop'!B:H,7,FALSE)</f>
        <v>2014-02-19</v>
      </c>
      <c r="Q1096" s="107" t="s">
        <v>1706</v>
      </c>
      <c r="R1096" s="108" t="str">
        <f t="shared" si="35"/>
        <v>2014</v>
      </c>
      <c r="S1096" s="109" t="s">
        <v>6684</v>
      </c>
      <c r="T1096" s="96">
        <f>VLOOKUP(F1096,'[2]dofinansowanie '!P:AI,20,FALSE)</f>
        <v>130108.21</v>
      </c>
      <c r="U1096" t="str">
        <f>VLOOKUP(F1096,'[2]baza umowy'!A:AJ,36,FALSE)</f>
        <v>01 Obszar miejski</v>
      </c>
      <c r="V1096" t="str">
        <f>VLOOKUP(F1096,'[2]baza umowy'!H:AH,27,FALSE)</f>
        <v>78 Infrastruktura mieszkalnictwa</v>
      </c>
      <c r="W1096" t="str">
        <f>VLOOKUP(F1096,'[2]baza umowy'!H:AK,30,FALSE)</f>
        <v>22 Inne niewyszczególnione usługi</v>
      </c>
      <c r="X1096" t="str">
        <f>VLOOKUP(F1096,'[2]baza umowy'!A:AM,39,FALSE)</f>
        <v>Wspólnota Mieszkaniowa przy ul. Bohaterów Getta Warszawskiego 23 w Szczecinie</v>
      </c>
      <c r="Y1096" t="str">
        <f>VLOOKUP(F1096,'[2]baza umowy'!A:AU,47,FALSE)</f>
        <v>wspólnota mieszkaniowa</v>
      </c>
      <c r="Z1096" t="str">
        <f>VLOOKUP(F1096,'[2]baza umowy'!A:AW,49,FALSE)</f>
        <v>spółdzielnia lub wspólnota mieszkaniowa, TBS</v>
      </c>
      <c r="AA1096" t="str">
        <f>VLOOKUP(F1096,'[2]baza umowy'!A:AL,38,FALSE)</f>
        <v>8522231530</v>
      </c>
    </row>
    <row r="1097" spans="1:27" x14ac:dyDescent="0.25">
      <c r="A1097" t="str">
        <f>VLOOKUP(F1097,'[2]baza umowy'!A:B,2,FALSE)</f>
        <v>RPZP.01.00.00</v>
      </c>
      <c r="B1097" t="str">
        <f>VLOOKUP(F1097,'[2]baza umowy'!A:C,3,FALSE)</f>
        <v>RPZP.01.01.00</v>
      </c>
      <c r="C1097" t="str">
        <f>VLOOKUP(F1097,'[2]baza umowy'!A:D,4,FALSE)</f>
        <v>RPZP.01.01.03</v>
      </c>
      <c r="D1097" s="102" t="s">
        <v>13541</v>
      </c>
      <c r="E1097" s="103" t="str">
        <f>VLOOKUP(F1097,'[2]baza umowy'!A:E,5,FALSE)</f>
        <v>RPZP.01.01.03-32-098/12-04</v>
      </c>
      <c r="F1097" s="102" t="s">
        <v>13544</v>
      </c>
      <c r="G1097" s="89" t="e">
        <f>VLOOKUP(F1097,baza!G:G,1,FALSE)</f>
        <v>#N/A</v>
      </c>
      <c r="H1097" s="102" t="s">
        <v>21463</v>
      </c>
      <c r="I1097" s="104" t="s">
        <v>21464</v>
      </c>
      <c r="J1097" s="105" t="str">
        <f t="shared" si="34"/>
        <v>RPZP.01.01.03-32-098/12-03</v>
      </c>
      <c r="K1097" s="104" t="s">
        <v>21465</v>
      </c>
      <c r="L1097" s="102" t="s">
        <v>21466</v>
      </c>
      <c r="M1097" s="102" t="s">
        <v>13547</v>
      </c>
      <c r="N1097" s="102" t="s">
        <v>13546</v>
      </c>
      <c r="O1097" s="106" t="s">
        <v>14231</v>
      </c>
      <c r="P1097" s="92" t="str">
        <f>VLOOKUP(F1097,'[2]kiedy utworzył wop'!B:H,7,FALSE)</f>
        <v>2014-02-20</v>
      </c>
      <c r="Q1097" s="107" t="s">
        <v>1706</v>
      </c>
      <c r="R1097" s="108" t="str">
        <f t="shared" si="35"/>
        <v>2014</v>
      </c>
      <c r="S1097" s="109" t="s">
        <v>9888</v>
      </c>
      <c r="T1097" s="96">
        <f>VLOOKUP(F1097,'[2]dofinansowanie '!P:AI,20,FALSE)</f>
        <v>694203.85</v>
      </c>
      <c r="U1097" t="str">
        <f>VLOOKUP(F1097,'[2]baza umowy'!A:AJ,36,FALSE)</f>
        <v>05 Obszary wiejskie (poza obszarami górskimi, wyspami lub o niskiej i bardzo niskiej gęstości zaludnienia)</v>
      </c>
      <c r="V1097" t="str">
        <f>VLOOKUP(F1097,'[2]baza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097" t="str">
        <f>VLOOKUP(F1097,'[2]baza umowy'!H:AK,30,FALSE)</f>
        <v>06 Nieokreślony przemysł wytwórczy</v>
      </c>
      <c r="X1097" t="str">
        <f>VLOOKUP(F1097,'[2]baza umowy'!A:AM,39,FALSE)</f>
        <v>JAKO spółka z ograniczoną odpowiedzialnością spółka komandytowa</v>
      </c>
      <c r="Y1097" t="str">
        <f>VLOOKUP(F1097,'[2]baza umowy'!A:AU,47,FALSE)</f>
        <v>spółka komandytowa - małe przedsiębiorstwo</v>
      </c>
      <c r="Z1097" t="str">
        <f>VLOOKUP(F1097,'[2]baza umowy'!A:AW,49,FALSE)</f>
        <v>przedsiębiorca lub przedsiębiorstwo</v>
      </c>
      <c r="AA1097" t="str">
        <f>VLOOKUP(F1097,'[2]baza umowy'!A:AL,38,FALSE)</f>
        <v>8542387689</v>
      </c>
    </row>
    <row r="1098" spans="1:27" x14ac:dyDescent="0.25">
      <c r="A1098" t="str">
        <f>VLOOKUP(F1098,'[2]baza umowy'!A:B,2,FALSE)</f>
        <v>RPZP.02.00.00</v>
      </c>
      <c r="B1098" t="str">
        <f>VLOOKUP(F1098,'[2]baza umowy'!A:C,3,FALSE)</f>
        <v>RPZP.02.01.00</v>
      </c>
      <c r="C1098" t="str">
        <f>VLOOKUP(F1098,'[2]baza umowy'!A:D,4,FALSE)</f>
        <v>RPZP.02.01.02</v>
      </c>
      <c r="D1098" s="102" t="s">
        <v>7697</v>
      </c>
      <c r="E1098" s="103" t="str">
        <f>VLOOKUP(F1098,'[2]baza umowy'!A:E,5,FALSE)</f>
        <v>RPZP.02.01.02-32-054/09-10</v>
      </c>
      <c r="F1098" s="102" t="s">
        <v>7700</v>
      </c>
      <c r="G1098" s="89" t="e">
        <f>VLOOKUP(F1098,baza!G:G,1,FALSE)</f>
        <v>#N/A</v>
      </c>
      <c r="H1098" s="102" t="s">
        <v>21467</v>
      </c>
      <c r="I1098" s="104" t="s">
        <v>21468</v>
      </c>
      <c r="J1098" s="105" t="str">
        <f t="shared" si="34"/>
        <v>RPZP.02.01.02-32-054/09-09</v>
      </c>
      <c r="K1098" s="104" t="s">
        <v>21469</v>
      </c>
      <c r="L1098" s="102" t="s">
        <v>21470</v>
      </c>
      <c r="M1098" s="102" t="s">
        <v>2949</v>
      </c>
      <c r="N1098" s="102" t="s">
        <v>2948</v>
      </c>
      <c r="O1098" s="106" t="s">
        <v>5329</v>
      </c>
      <c r="P1098" s="92" t="str">
        <f>VLOOKUP(F1098,'[2]kiedy utworzył wop'!B:H,7,FALSE)</f>
        <v>2014-02-21</v>
      </c>
      <c r="Q1098" s="107" t="s">
        <v>1706</v>
      </c>
      <c r="R1098" s="108" t="str">
        <f t="shared" si="35"/>
        <v>2014</v>
      </c>
      <c r="S1098" s="109"/>
      <c r="T1098" s="96">
        <f>VLOOKUP(F1098,'[2]dofinansowanie '!P:AI,20,FALSE)</f>
        <v>2243218.4900000002</v>
      </c>
      <c r="U1098" t="str">
        <f>VLOOKUP(F1098,'[2]baza umowy'!A:AJ,36,FALSE)</f>
        <v>05 Obszary wiejskie (poza obszarami górskimi, wyspami lub o niskiej i bardzo niskiej gęstości zaludnienia)</v>
      </c>
      <c r="V1098" t="str">
        <f>VLOOKUP(F1098,'[2]baza umowy'!H:AH,27,FALSE)</f>
        <v>23 Drogi regionalne/lokalne</v>
      </c>
      <c r="W1098" t="str">
        <f>VLOOKUP(F1098,'[2]baza umowy'!H:AK,30,FALSE)</f>
        <v>00 Nie dotyczy</v>
      </c>
      <c r="X1098" t="str">
        <f>VLOOKUP(F1098,'[2]baza umowy'!A:AM,39,FALSE)</f>
        <v>Powiat Sławieński</v>
      </c>
      <c r="Y1098" t="str">
        <f>VLOOKUP(F1098,'[2]baza umowy'!A:AU,47,FALSE)</f>
        <v>wspólnota samorządowa</v>
      </c>
      <c r="Z1098" t="str">
        <f>VLOOKUP(F1098,'[2]baza umowy'!A:AW,49,FALSE)</f>
        <v>jednostka samorządu terytorialnego, związek lub stowarzyszenie jst</v>
      </c>
      <c r="AA1098" t="str">
        <f>VLOOKUP(F1098,'[2]baza umowy'!A:AL,38,FALSE)</f>
        <v>4990502368</v>
      </c>
    </row>
    <row r="1099" spans="1:27" x14ac:dyDescent="0.25">
      <c r="A1099" t="str">
        <f>VLOOKUP(F1099,'[2]baza umowy'!A:B,2,FALSE)</f>
        <v>RPZP.04.00.00</v>
      </c>
      <c r="B1099" t="str">
        <f>VLOOKUP(F1099,'[2]baza umowy'!A:C,3,FALSE)</f>
        <v>RPZP.04.02.00</v>
      </c>
      <c r="C1099">
        <f>VLOOKUP(F1099,'[2]baza umowy'!A:D,4,FALSE)</f>
        <v>0</v>
      </c>
      <c r="D1099" s="102" t="s">
        <v>13033</v>
      </c>
      <c r="E1099" s="103" t="str">
        <f>VLOOKUP(F1099,'[2]baza umowy'!A:E,5,FALSE)</f>
        <v>RPZP.04.02.00-32-023/11-04</v>
      </c>
      <c r="F1099" s="102" t="s">
        <v>13036</v>
      </c>
      <c r="G1099" s="89" t="e">
        <f>VLOOKUP(F1099,baza!G:G,1,FALSE)</f>
        <v>#N/A</v>
      </c>
      <c r="H1099" s="102" t="s">
        <v>21471</v>
      </c>
      <c r="I1099" s="104" t="s">
        <v>13033</v>
      </c>
      <c r="J1099" s="105" t="str">
        <f t="shared" si="34"/>
        <v>RPZP.04.02.00-32-023/11-04</v>
      </c>
      <c r="K1099" s="104" t="s">
        <v>21472</v>
      </c>
      <c r="L1099" s="102" t="s">
        <v>21473</v>
      </c>
      <c r="M1099" s="102" t="s">
        <v>13039</v>
      </c>
      <c r="N1099" s="102" t="s">
        <v>13038</v>
      </c>
      <c r="O1099" s="106" t="s">
        <v>13260</v>
      </c>
      <c r="P1099" s="92" t="str">
        <f>VLOOKUP(F1099,'[2]kiedy utworzył wop'!B:H,7,FALSE)</f>
        <v>2014-02-25</v>
      </c>
      <c r="Q1099" s="107" t="s">
        <v>1706</v>
      </c>
      <c r="R1099" s="108" t="str">
        <f t="shared" si="35"/>
        <v>2014</v>
      </c>
      <c r="S1099" s="109" t="s">
        <v>9888</v>
      </c>
      <c r="T1099" s="96">
        <f>VLOOKUP(F1099,'[2]dofinansowanie '!P:AI,20,FALSE)</f>
        <v>275444.55</v>
      </c>
      <c r="U1099" t="str">
        <f>VLOOKUP(F1099,'[2]baza umowy'!A:AJ,36,FALSE)</f>
        <v>01 Obszar miejski</v>
      </c>
      <c r="V1099" t="str">
        <f>VLOOKUP(F1099,'[2]baza umowy'!H:AH,27,FALSE)</f>
        <v>44 Gospodarka odpadami komunalnymi i przemysłowymi</v>
      </c>
      <c r="W1099" t="str">
        <f>VLOOKUP(F1099,'[2]baza umowy'!H:AK,30,FALSE)</f>
        <v>21 Działalność związana ze środowiskiem naturalnym</v>
      </c>
      <c r="X1099" t="str">
        <f>VLOOKUP(F1099,'[2]baza umowy'!A:AM,39,FALSE)</f>
        <v>Przedsiębiorstwo Usług Komunalnych w Chojnie Spółka z ograniczoną odpowiedzialnością</v>
      </c>
      <c r="Y1099" t="str">
        <f>VLOOKUP(F1099,'[2]baza umowy'!A:AU,47,FALSE)</f>
        <v>spółka z ograniczoną odpowiedzialnością - duże przedsiębiorstwo</v>
      </c>
      <c r="Z1099" t="str">
        <f>VLOOKUP(F1099,'[2]baza umowy'!A:AW,49,FALSE)</f>
        <v>przedsiębiorca lub przedsiębiorstwo</v>
      </c>
      <c r="AA1099" t="str">
        <f>VLOOKUP(F1099,'[2]baza umowy'!A:AL,38,FALSE)</f>
        <v>8581663165</v>
      </c>
    </row>
    <row r="1100" spans="1:27" x14ac:dyDescent="0.25">
      <c r="A1100" t="str">
        <f>VLOOKUP(F1100,'[2]baza umowy'!A:B,2,FALSE)</f>
        <v>RPZP.03.00.00</v>
      </c>
      <c r="B1100" t="str">
        <f>VLOOKUP(F1100,'[2]baza umowy'!A:C,3,FALSE)</f>
        <v>RPZP.03.01.00</v>
      </c>
      <c r="C1100">
        <f>VLOOKUP(F1100,'[2]baza umowy'!A:D,4,FALSE)</f>
        <v>0</v>
      </c>
      <c r="D1100" s="102" t="s">
        <v>12834</v>
      </c>
      <c r="E1100" s="103" t="str">
        <f>VLOOKUP(F1100,'[2]baza umowy'!A:E,5,FALSE)</f>
        <v>RPZP.03.01.00-32-007/11-04</v>
      </c>
      <c r="F1100" s="102" t="s">
        <v>12837</v>
      </c>
      <c r="G1100" s="89" t="e">
        <f>VLOOKUP(F1100,baza!G:G,1,FALSE)</f>
        <v>#N/A</v>
      </c>
      <c r="H1100" s="102" t="s">
        <v>21474</v>
      </c>
      <c r="I1100" s="104" t="s">
        <v>21475</v>
      </c>
      <c r="J1100" s="105" t="str">
        <f t="shared" si="34"/>
        <v>RPZP.03.01.00-32-007/11-06</v>
      </c>
      <c r="K1100" s="104" t="s">
        <v>21476</v>
      </c>
      <c r="L1100" s="102" t="s">
        <v>21477</v>
      </c>
      <c r="M1100" s="102" t="s">
        <v>6416</v>
      </c>
      <c r="N1100" s="102" t="s">
        <v>6415</v>
      </c>
      <c r="O1100" s="106" t="s">
        <v>21419</v>
      </c>
      <c r="P1100" s="92" t="str">
        <f>VLOOKUP(F1100,'[2]kiedy utworzył wop'!B:H,7,FALSE)</f>
        <v>2014-02-25</v>
      </c>
      <c r="Q1100" s="107" t="s">
        <v>1706</v>
      </c>
      <c r="R1100" s="108" t="str">
        <f t="shared" si="35"/>
        <v>2014</v>
      </c>
      <c r="S1100" s="109" t="s">
        <v>9888</v>
      </c>
      <c r="T1100" s="96">
        <f>VLOOKUP(F1100,'[2]dofinansowanie '!P:AI,20,FALSE)</f>
        <v>1273233.54</v>
      </c>
      <c r="U1100" t="str">
        <f>VLOOKUP(F1100,'[2]baza umowy'!A:AJ,36,FALSE)</f>
        <v>01 Obszar miejski</v>
      </c>
      <c r="V1100" t="str">
        <f>VLOOKUP(F1100,'[2]baza umowy'!H:AH,27,FALSE)</f>
        <v>10 Infrastruktura telekomunikacyjna (w tym sieci szerokopasmowe)</v>
      </c>
      <c r="W1100" t="str">
        <f>VLOOKUP(F1100,'[2]baza umowy'!H:AK,30,FALSE)</f>
        <v>10 Poczta i telekomunikacja</v>
      </c>
      <c r="X1100" t="str">
        <f>VLOOKUP(F1100,'[2]baza umowy'!A:AM,39,FALSE)</f>
        <v>Akademia Morska w Szczecinie</v>
      </c>
      <c r="Y1100" t="str">
        <f>VLOOKUP(F1100,'[2]baza umowy'!A:AU,47,FALSE)</f>
        <v>uczelnia wyższa</v>
      </c>
      <c r="Z1100" t="str">
        <f>VLOOKUP(F1100,'[2]baza umowy'!A:AW,49,FALSE)</f>
        <v>szkoła wyższa</v>
      </c>
      <c r="AA1100" t="str">
        <f>VLOOKUP(F1100,'[2]baza umowy'!A:AL,38,FALSE)</f>
        <v>8510006388</v>
      </c>
    </row>
    <row r="1101" spans="1:27" x14ac:dyDescent="0.25">
      <c r="A1101" t="str">
        <f>VLOOKUP(F1101,'[2]baza umowy'!A:B,2,FALSE)</f>
        <v>RPZP.01.00.00</v>
      </c>
      <c r="B1101" t="str">
        <f>VLOOKUP(F1101,'[2]baza umowy'!A:C,3,FALSE)</f>
        <v>RPZP.01.03.00</v>
      </c>
      <c r="C1101" t="str">
        <f>VLOOKUP(F1101,'[2]baza umowy'!A:D,4,FALSE)</f>
        <v>RPZP.01.03.01</v>
      </c>
      <c r="D1101" s="102" t="s">
        <v>13120</v>
      </c>
      <c r="E1101" s="103" t="str">
        <f>VLOOKUP(F1101,'[2]baza umowy'!A:E,5,FALSE)</f>
        <v>RPZP.01.03.01-32-037/12-03</v>
      </c>
      <c r="F1101" s="102" t="s">
        <v>13123</v>
      </c>
      <c r="G1101" s="89" t="e">
        <f>VLOOKUP(F1101,baza!G:G,1,FALSE)</f>
        <v>#N/A</v>
      </c>
      <c r="H1101" s="102" t="s">
        <v>21478</v>
      </c>
      <c r="I1101" s="104" t="s">
        <v>21479</v>
      </c>
      <c r="J1101" s="105" t="str">
        <f t="shared" si="34"/>
        <v>RPZP.01.03.01-32-037/12-01</v>
      </c>
      <c r="K1101" s="104" t="s">
        <v>21480</v>
      </c>
      <c r="L1101" s="102" t="s">
        <v>21481</v>
      </c>
      <c r="M1101" s="102" t="s">
        <v>13126</v>
      </c>
      <c r="N1101" s="102" t="s">
        <v>5044</v>
      </c>
      <c r="O1101" s="106" t="s">
        <v>6693</v>
      </c>
      <c r="P1101" s="92" t="str">
        <f>VLOOKUP(F1101,'[2]kiedy utworzył wop'!B:H,7,FALSE)</f>
        <v>2014-02-28</v>
      </c>
      <c r="Q1101" s="107" t="s">
        <v>1706</v>
      </c>
      <c r="R1101" s="108" t="str">
        <f t="shared" si="35"/>
        <v>2014</v>
      </c>
      <c r="S1101" s="109" t="s">
        <v>14309</v>
      </c>
      <c r="T1101" s="96">
        <f>VLOOKUP(F1101,'[2]dofinansowanie '!P:AI,20,FALSE)</f>
        <v>15500</v>
      </c>
      <c r="U1101" t="str">
        <f>VLOOKUP(F1101,'[2]baza umowy'!A:AJ,36,FALSE)</f>
        <v>01 Obszar miejski</v>
      </c>
      <c r="V1101" t="str">
        <f>VLOOKUP(F1101,'[2]baza umowy'!H:AH,27,FALSE)</f>
        <v>05 Usługi w zakresie zaawansowanego wsparcia dla przedsiębiorstw i grup przedsiębiorstw</v>
      </c>
      <c r="W1101" t="str">
        <f>VLOOKUP(F1101,'[2]baza umowy'!H:AK,30,FALSE)</f>
        <v>17 Administracja publiczna</v>
      </c>
      <c r="X1101" t="str">
        <f>VLOOKUP(F1101,'[2]baza umowy'!A:AM,39,FALSE)</f>
        <v>Komplex P/POŻ BHP SPÓŁKA CYWILNA Irena Kleśta, Wiesław Kleśta</v>
      </c>
      <c r="Y1101" t="str">
        <f>VLOOKUP(F1101,'[2]baza umowy'!A:AU,47,FALSE)</f>
        <v>spółka cywilna prowadząca działalność w oparciu o umowę zawartą na podstawie KC - mikro przedsiębiorstwo</v>
      </c>
      <c r="Z1101" t="str">
        <f>VLOOKUP(F1101,'[2]baza umowy'!A:AW,49,FALSE)</f>
        <v>przedsiębiorca lub przedsiębiorstwo</v>
      </c>
      <c r="AA1101" t="str">
        <f>VLOOKUP(F1101,'[2]baza umowy'!A:AL,38,FALSE)</f>
        <v>8513066563</v>
      </c>
    </row>
    <row r="1102" spans="1:27" x14ac:dyDescent="0.25">
      <c r="A1102" t="str">
        <f>VLOOKUP(F1102,'[2]baza umowy'!A:B,2,FALSE)</f>
        <v>RPZP.05.00.00</v>
      </c>
      <c r="B1102" t="str">
        <f>VLOOKUP(F1102,'[2]baza umowy'!A:C,3,FALSE)</f>
        <v>RPZP.05.01.00</v>
      </c>
      <c r="C1102" t="str">
        <f>VLOOKUP(F1102,'[2]baza umowy'!A:D,4,FALSE)</f>
        <v>RPZP.05.01.01</v>
      </c>
      <c r="D1102" s="102" t="s">
        <v>11306</v>
      </c>
      <c r="E1102" s="103" t="str">
        <f>VLOOKUP(F1102,'[2]baza umowy'!A:E,5,FALSE)</f>
        <v>RPZP.05.01.01-32-003/10-06</v>
      </c>
      <c r="F1102" s="102" t="s">
        <v>11309</v>
      </c>
      <c r="G1102" s="89" t="e">
        <f>VLOOKUP(F1102,baza!G:G,1,FALSE)</f>
        <v>#N/A</v>
      </c>
      <c r="H1102" s="102" t="s">
        <v>21482</v>
      </c>
      <c r="I1102" s="104" t="s">
        <v>21483</v>
      </c>
      <c r="J1102" s="105" t="str">
        <f t="shared" si="34"/>
        <v>RPZP.05.01.01-32-003/10-12</v>
      </c>
      <c r="K1102" s="104" t="s">
        <v>21484</v>
      </c>
      <c r="L1102" s="102" t="s">
        <v>21485</v>
      </c>
      <c r="M1102" s="102" t="s">
        <v>2258</v>
      </c>
      <c r="N1102" s="102" t="s">
        <v>2257</v>
      </c>
      <c r="O1102" s="106" t="s">
        <v>15328</v>
      </c>
      <c r="P1102" s="92" t="str">
        <f>VLOOKUP(F1102,'[2]kiedy utworzył wop'!B:H,7,FALSE)</f>
        <v>2014-03-03</v>
      </c>
      <c r="Q1102" s="107" t="s">
        <v>1706</v>
      </c>
      <c r="R1102" s="108" t="str">
        <f t="shared" si="35"/>
        <v>2014</v>
      </c>
      <c r="S1102" s="109" t="s">
        <v>14309</v>
      </c>
      <c r="T1102" s="96">
        <f>VLOOKUP(F1102,'[2]dofinansowanie '!P:AI,20,FALSE)</f>
        <v>4760739.5199999996</v>
      </c>
      <c r="U1102" t="str">
        <f>VLOOKUP(F1102,'[2]baza umowy'!A:AJ,36,FALSE)</f>
        <v>01 Obszar miejski</v>
      </c>
      <c r="V1102" t="str">
        <f>VLOOKUP(F1102,'[2]baza umowy'!H:AH,27,FALSE)</f>
        <v>57 Inne wsparcie na rzecz wzmocnienia usług turystycznych</v>
      </c>
      <c r="W1102" t="str">
        <f>VLOOKUP(F1102,'[2]baza umowy'!H:AK,30,FALSE)</f>
        <v>22 Inne niewyszczególnione usługi</v>
      </c>
      <c r="X1102" t="str">
        <f>VLOOKUP(F1102,'[2]baza umowy'!A:AM,39,FALSE)</f>
        <v>Gmina Miasto Świnoujście</v>
      </c>
      <c r="Y1102" t="str">
        <f>VLOOKUP(F1102,'[2]baza umowy'!A:AU,47,FALSE)</f>
        <v>wspólnota samorządowa</v>
      </c>
      <c r="Z1102" t="str">
        <f>VLOOKUP(F1102,'[2]baza umowy'!A:AW,49,FALSE)</f>
        <v>jednostka samorządu terytorialnego, związek lub stowarzyszenie jst</v>
      </c>
      <c r="AA1102" t="str">
        <f>VLOOKUP(F1102,'[2]baza umowy'!A:AL,38,FALSE)</f>
        <v>8551571375</v>
      </c>
    </row>
    <row r="1103" spans="1:27" x14ac:dyDescent="0.25">
      <c r="A1103" t="str">
        <f>VLOOKUP(F1103,'[2]baza umowy'!A:B,2,FALSE)</f>
        <v>RPZP.06.00.00</v>
      </c>
      <c r="B1103" t="str">
        <f>VLOOKUP(F1103,'[2]baza umowy'!A:C,3,FALSE)</f>
        <v>RPZP.06.05.00</v>
      </c>
      <c r="C1103">
        <f>VLOOKUP(F1103,'[2]baza umowy'!A:D,4,FALSE)</f>
        <v>0</v>
      </c>
      <c r="D1103" s="102" t="s">
        <v>12114</v>
      </c>
      <c r="E1103" s="103" t="str">
        <f>VLOOKUP(F1103,'[2]baza umowy'!A:E,5,FALSE)</f>
        <v>RPZP.06.05.00-32-001/10-06</v>
      </c>
      <c r="F1103" s="102" t="s">
        <v>12117</v>
      </c>
      <c r="G1103" s="89" t="e">
        <f>VLOOKUP(F1103,baza!G:G,1,FALSE)</f>
        <v>#N/A</v>
      </c>
      <c r="H1103" s="102" t="s">
        <v>21486</v>
      </c>
      <c r="I1103" s="104" t="s">
        <v>12114</v>
      </c>
      <c r="J1103" s="105" t="str">
        <f t="shared" si="34"/>
        <v>RPZP.06.05.00-32-001/10-06</v>
      </c>
      <c r="K1103" s="104" t="s">
        <v>21487</v>
      </c>
      <c r="L1103" s="102" t="s">
        <v>21488</v>
      </c>
      <c r="M1103" s="102" t="s">
        <v>1074</v>
      </c>
      <c r="N1103" s="102" t="s">
        <v>1073</v>
      </c>
      <c r="O1103" s="106" t="s">
        <v>5329</v>
      </c>
      <c r="P1103" s="92" t="str">
        <f>VLOOKUP(F1103,'[2]kiedy utworzył wop'!B:H,7,FALSE)</f>
        <v>2014-03-05</v>
      </c>
      <c r="Q1103" s="107" t="s">
        <v>1706</v>
      </c>
      <c r="R1103" s="108" t="str">
        <f t="shared" si="35"/>
        <v>2014</v>
      </c>
      <c r="S1103" s="109" t="s">
        <v>7473</v>
      </c>
      <c r="T1103" s="96">
        <f>VLOOKUP(F1103,'[2]dofinansowanie '!P:AI,20,FALSE)</f>
        <v>5733829.7400000002</v>
      </c>
      <c r="U1103" t="str">
        <f>VLOOKUP(F1103,'[2]baza umowy'!A:AJ,36,FALSE)</f>
        <v>01 Obszar miejski</v>
      </c>
      <c r="V1103" t="str">
        <f>VLOOKUP(F1103,'[2]baza umowy'!H:AH,27,FALSE)</f>
        <v>28 Inteligentne systemy transportu</v>
      </c>
      <c r="W1103" t="str">
        <f>VLOOKUP(F1103,'[2]baza umowy'!H:AK,30,FALSE)</f>
        <v>11 Transport</v>
      </c>
      <c r="X1103" t="str">
        <f>VLOOKUP(F1103,'[2]baza umowy'!A:AM,39,FALSE)</f>
        <v>Gmina Miasto Szczecin</v>
      </c>
      <c r="Y1103" t="str">
        <f>VLOOKUP(F1103,'[2]baza umowy'!A:AU,47,FALSE)</f>
        <v>wspólnota samorządowa</v>
      </c>
      <c r="Z1103" t="str">
        <f>VLOOKUP(F1103,'[2]baza umowy'!A:AW,49,FALSE)</f>
        <v>jednostka samorządu terytorialnego, związek lub stowarzyszenie jst</v>
      </c>
      <c r="AA1103" t="str">
        <f>VLOOKUP(F1103,'[2]baza umowy'!A:AL,38,FALSE)</f>
        <v>8510309410</v>
      </c>
    </row>
    <row r="1104" spans="1:27" x14ac:dyDescent="0.25">
      <c r="A1104" t="str">
        <f>VLOOKUP(F1104,'[2]baza umowy'!A:B,2,FALSE)</f>
        <v>RPZP.06.00.00</v>
      </c>
      <c r="B1104" t="str">
        <f>VLOOKUP(F1104,'[2]baza umowy'!A:C,3,FALSE)</f>
        <v>RPZP.06.01.00</v>
      </c>
      <c r="C1104" t="str">
        <f>VLOOKUP(F1104,'[2]baza umowy'!A:D,4,FALSE)</f>
        <v>RPZP.06.01.01</v>
      </c>
      <c r="D1104" s="102" t="s">
        <v>11840</v>
      </c>
      <c r="E1104" s="103" t="str">
        <f>VLOOKUP(F1104,'[2]baza umowy'!A:E,5,FALSE)</f>
        <v>RPZP.06.01.01-32-013/11-02</v>
      </c>
      <c r="F1104" s="102" t="s">
        <v>11843</v>
      </c>
      <c r="G1104" s="89" t="e">
        <f>VLOOKUP(F1104,baza!G:G,1,FALSE)</f>
        <v>#N/A</v>
      </c>
      <c r="H1104" s="102" t="s">
        <v>21489</v>
      </c>
      <c r="I1104" s="104" t="s">
        <v>21490</v>
      </c>
      <c r="J1104" s="105" t="str">
        <f t="shared" si="34"/>
        <v>RPZP.06.01.01-32-013/11-03</v>
      </c>
      <c r="K1104" s="104" t="s">
        <v>21491</v>
      </c>
      <c r="L1104" s="102" t="s">
        <v>21492</v>
      </c>
      <c r="M1104" s="102" t="s">
        <v>1074</v>
      </c>
      <c r="N1104" s="102" t="s">
        <v>1073</v>
      </c>
      <c r="O1104" s="106" t="s">
        <v>14198</v>
      </c>
      <c r="P1104" s="92" t="str">
        <f>VLOOKUP(F1104,'[2]kiedy utworzył wop'!B:H,7,FALSE)</f>
        <v>2014-03-05</v>
      </c>
      <c r="Q1104" s="107" t="s">
        <v>1706</v>
      </c>
      <c r="R1104" s="108" t="str">
        <f t="shared" si="35"/>
        <v>2014</v>
      </c>
      <c r="S1104" s="109" t="s">
        <v>7473</v>
      </c>
      <c r="T1104" s="96">
        <f>VLOOKUP(F1104,'[2]dofinansowanie '!P:AI,20,FALSE)</f>
        <v>233300</v>
      </c>
      <c r="U1104" t="str">
        <f>VLOOKUP(F1104,'[2]baza umowy'!A:AJ,36,FALSE)</f>
        <v>01 Obszar miejski</v>
      </c>
      <c r="V1104" t="str">
        <f>VLOOKUP(F1104,'[2]baza umowy'!H:AH,27,FALSE)</f>
        <v>57 Inne wsparcie na rzecz wzmocnienia usług turystycznych</v>
      </c>
      <c r="W1104" t="str">
        <f>VLOOKUP(F1104,'[2]baza umowy'!H:AK,30,FALSE)</f>
        <v>22 Inne niewyszczególnione usługi</v>
      </c>
      <c r="X1104" t="str">
        <f>VLOOKUP(F1104,'[2]baza umowy'!A:AM,39,FALSE)</f>
        <v>Gmina Miasto Szczecin</v>
      </c>
      <c r="Y1104" t="str">
        <f>VLOOKUP(F1104,'[2]baza umowy'!A:AU,47,FALSE)</f>
        <v>wspólnota samorządowa</v>
      </c>
      <c r="Z1104" t="str">
        <f>VLOOKUP(F1104,'[2]baza umowy'!A:AW,49,FALSE)</f>
        <v>jednostka samorządu terytorialnego, związek lub stowarzyszenie jst</v>
      </c>
      <c r="AA1104" t="str">
        <f>VLOOKUP(F1104,'[2]baza umowy'!A:AL,38,FALSE)</f>
        <v>8510309410</v>
      </c>
    </row>
    <row r="1105" spans="1:27" x14ac:dyDescent="0.25">
      <c r="A1105" t="str">
        <f>VLOOKUP(F1105,'[2]baza umowy'!A:B,2,FALSE)</f>
        <v>RPZP.06.00.00</v>
      </c>
      <c r="B1105" t="str">
        <f>VLOOKUP(F1105,'[2]baza umowy'!A:C,3,FALSE)</f>
        <v>RPZP.06.06.00</v>
      </c>
      <c r="C1105" t="str">
        <f>VLOOKUP(F1105,'[2]baza umowy'!A:D,4,FALSE)</f>
        <v>RPZP.06.06.01</v>
      </c>
      <c r="D1105" s="102" t="s">
        <v>13236</v>
      </c>
      <c r="E1105" s="103" t="str">
        <f>VLOOKUP(F1105,'[2]baza umowy'!A:E,5,FALSE)</f>
        <v>RPZP.06.06.01-32-009/11-04</v>
      </c>
      <c r="F1105" s="102" t="s">
        <v>13239</v>
      </c>
      <c r="G1105" s="89" t="str">
        <f>VLOOKUP(F1105,baza!G:G,1,FALSE)</f>
        <v>RPZP.06.06.01-32-009/11</v>
      </c>
      <c r="H1105" s="102" t="s">
        <v>17141</v>
      </c>
      <c r="I1105" s="104" t="s">
        <v>21493</v>
      </c>
      <c r="J1105" s="105" t="str">
        <f t="shared" si="34"/>
        <v>RPZP.06.06.01-32-009/11-06</v>
      </c>
      <c r="K1105" s="104" t="s">
        <v>21494</v>
      </c>
      <c r="L1105" s="102" t="s">
        <v>21495</v>
      </c>
      <c r="M1105" s="102" t="s">
        <v>13243</v>
      </c>
      <c r="N1105" s="102" t="s">
        <v>13242</v>
      </c>
      <c r="O1105" s="106" t="s">
        <v>13628</v>
      </c>
      <c r="P1105" s="92" t="str">
        <f>VLOOKUP(F1105,'[2]kiedy utworzył wop'!B:H,7,FALSE)</f>
        <v>2014-03-12</v>
      </c>
      <c r="Q1105" s="107" t="s">
        <v>1706</v>
      </c>
      <c r="R1105" s="108" t="str">
        <f t="shared" si="35"/>
        <v>2014</v>
      </c>
      <c r="S1105" s="109" t="s">
        <v>7473</v>
      </c>
      <c r="T1105" s="96">
        <f>VLOOKUP(F1105,'[2]dofinansowanie '!P:AI,20,FALSE)</f>
        <v>238452.03</v>
      </c>
      <c r="U1105" t="str">
        <f>VLOOKUP(F1105,'[2]baza umowy'!A:AJ,36,FALSE)</f>
        <v>01 Obszar miejski</v>
      </c>
      <c r="V1105" t="str">
        <f>VLOOKUP(F1105,'[2]baza umowy'!H:AH,27,FALSE)</f>
        <v>78 Infrastruktura mieszkalnictwa</v>
      </c>
      <c r="W1105" t="str">
        <f>VLOOKUP(F1105,'[2]baza umowy'!H:AK,30,FALSE)</f>
        <v>22 Inne niewyszczególnione usługi</v>
      </c>
      <c r="X1105" t="str">
        <f>VLOOKUP(F1105,'[2]baza umowy'!A:AM,39,FALSE)</f>
        <v>Wspólnota Mieszkaniowa przy ul. Królowej Jadwigi 43 w Szczecinie</v>
      </c>
      <c r="Y1105" t="str">
        <f>VLOOKUP(F1105,'[2]baza umowy'!A:AU,47,FALSE)</f>
        <v>wspólnota mieszkaniowa</v>
      </c>
      <c r="Z1105" t="str">
        <f>VLOOKUP(F1105,'[2]baza umowy'!A:AW,49,FALSE)</f>
        <v>spółdzielnia lub wspólnota mieszkaniowa, TBS</v>
      </c>
      <c r="AA1105" t="str">
        <f>VLOOKUP(F1105,'[2]baza umowy'!A:AL,38,FALSE)</f>
        <v>8522216938</v>
      </c>
    </row>
    <row r="1106" spans="1:27" x14ac:dyDescent="0.25">
      <c r="A1106" t="str">
        <f>VLOOKUP(F1106,'[2]baza umowy'!A:B,2,FALSE)</f>
        <v>RPZP.05.00.00</v>
      </c>
      <c r="B1106" t="str">
        <f>VLOOKUP(F1106,'[2]baza umowy'!A:C,3,FALSE)</f>
        <v>RPZP.05.05.00</v>
      </c>
      <c r="C1106" t="str">
        <f>VLOOKUP(F1106,'[2]baza umowy'!A:D,4,FALSE)</f>
        <v>RPZP.05.05.01</v>
      </c>
      <c r="D1106" s="102" t="s">
        <v>13073</v>
      </c>
      <c r="E1106" s="103" t="str">
        <f>VLOOKUP(F1106,'[2]baza umowy'!A:E,5,FALSE)</f>
        <v>RPZP.05.05.01-32-005/11-03</v>
      </c>
      <c r="F1106" s="102" t="s">
        <v>13076</v>
      </c>
      <c r="G1106" s="89" t="str">
        <f>VLOOKUP(F1106,baza!G:G,1,FALSE)</f>
        <v>RPZP.05.05.01-32-005/11</v>
      </c>
      <c r="H1106" s="102" t="s">
        <v>17116</v>
      </c>
      <c r="I1106" s="104" t="s">
        <v>21496</v>
      </c>
      <c r="J1106" s="105" t="str">
        <f t="shared" si="34"/>
        <v>RPZP.05.05.01-32-005/11-05</v>
      </c>
      <c r="K1106" s="104" t="s">
        <v>21497</v>
      </c>
      <c r="L1106" s="102" t="s">
        <v>21498</v>
      </c>
      <c r="M1106" s="102" t="s">
        <v>13079</v>
      </c>
      <c r="N1106" s="102" t="s">
        <v>13078</v>
      </c>
      <c r="O1106" s="106" t="s">
        <v>1708</v>
      </c>
      <c r="P1106" s="92" t="str">
        <f>VLOOKUP(F1106,'[2]kiedy utworzył wop'!B:H,7,FALSE)</f>
        <v>2014-03-18</v>
      </c>
      <c r="Q1106" s="107" t="s">
        <v>1706</v>
      </c>
      <c r="R1106" s="108" t="str">
        <f t="shared" si="35"/>
        <v>2014</v>
      </c>
      <c r="S1106" s="109" t="s">
        <v>14350</v>
      </c>
      <c r="T1106" s="96">
        <f>VLOOKUP(F1106,'[2]dofinansowanie '!P:AI,20,FALSE)</f>
        <v>490644.57</v>
      </c>
      <c r="U1106" t="str">
        <f>VLOOKUP(F1106,'[2]baza umowy'!A:AJ,36,FALSE)</f>
        <v>05 Obszary wiejskie (poza obszarami górskimi, wyspami lub o niskiej i bardzo niskiej gęstości zaludnienia)</v>
      </c>
      <c r="V1106" t="str">
        <f>VLOOKUP(F1106,'[2]baza umowy'!H:AH,27,FALSE)</f>
        <v>78 Infrastruktura mieszkalnictwa</v>
      </c>
      <c r="W1106" t="str">
        <f>VLOOKUP(F1106,'[2]baza umowy'!H:AK,30,FALSE)</f>
        <v>22 Inne niewyszczególnione usługi</v>
      </c>
      <c r="X1106" t="str">
        <f>VLOOKUP(F1106,'[2]baza umowy'!A:AM,39,FALSE)</f>
        <v>Spółdzielnia Mieszkaniowa Lokatorsko - Własnościowa</v>
      </c>
      <c r="Y1106" t="str">
        <f>VLOOKUP(F1106,'[2]baza umowy'!A:AU,47,FALSE)</f>
        <v>spółdzielnia - małe przedsiębiorstwo</v>
      </c>
      <c r="Z1106" t="str">
        <f>VLOOKUP(F1106,'[2]baza umowy'!A:AW,49,FALSE)</f>
        <v>spółdzielnia lub wspólnota mieszkaniowa, TBS</v>
      </c>
      <c r="AA1106" t="str">
        <f>VLOOKUP(F1106,'[2]baza umowy'!A:AL,38,FALSE)</f>
        <v>8580004495</v>
      </c>
    </row>
    <row r="1107" spans="1:27" x14ac:dyDescent="0.25">
      <c r="A1107" t="str">
        <f>VLOOKUP(F1107,'[2]baza umowy'!A:B,2,FALSE)</f>
        <v>RPZP.07.00.00</v>
      </c>
      <c r="B1107" t="str">
        <f>VLOOKUP(F1107,'[2]baza umowy'!A:C,3,FALSE)</f>
        <v>RPZP.07.01.00</v>
      </c>
      <c r="C1107" t="str">
        <f>VLOOKUP(F1107,'[2]baza umowy'!A:D,4,FALSE)</f>
        <v>RPZP.07.01.02</v>
      </c>
      <c r="D1107" s="102" t="s">
        <v>12688</v>
      </c>
      <c r="E1107" s="103" t="str">
        <f>VLOOKUP(F1107,'[2]baza umowy'!A:E,5,FALSE)</f>
        <v>RPZP.07.01.02-32-015/10-05</v>
      </c>
      <c r="F1107" s="102" t="s">
        <v>12691</v>
      </c>
      <c r="G1107" s="89" t="e">
        <f>VLOOKUP(F1107,baza!G:G,1,FALSE)</f>
        <v>#N/A</v>
      </c>
      <c r="H1107" s="102" t="s">
        <v>21499</v>
      </c>
      <c r="I1107" s="104" t="s">
        <v>21500</v>
      </c>
      <c r="J1107" s="105" t="str">
        <f t="shared" si="34"/>
        <v>RPZP.07.01.02-32-015/10-12</v>
      </c>
      <c r="K1107" s="104" t="s">
        <v>21501</v>
      </c>
      <c r="L1107" s="102" t="s">
        <v>21502</v>
      </c>
      <c r="M1107" s="102" t="s">
        <v>8650</v>
      </c>
      <c r="N1107" s="102" t="s">
        <v>8592</v>
      </c>
      <c r="O1107" s="106" t="s">
        <v>6684</v>
      </c>
      <c r="P1107" s="92" t="str">
        <f>VLOOKUP(F1107,'[2]kiedy utworzył wop'!B:H,7,FALSE)</f>
        <v>2014-03-19</v>
      </c>
      <c r="Q1107" s="107" t="s">
        <v>1706</v>
      </c>
      <c r="R1107" s="108" t="str">
        <f t="shared" si="35"/>
        <v>2014</v>
      </c>
      <c r="S1107" s="109" t="s">
        <v>14915</v>
      </c>
      <c r="T1107" s="96">
        <f>VLOOKUP(F1107,'[2]dofinansowanie '!P:AI,20,FALSE)</f>
        <v>1116965.08</v>
      </c>
      <c r="U1107" t="str">
        <f>VLOOKUP(F1107,'[2]baza umowy'!A:AJ,36,FALSE)</f>
        <v>05 Obszary wiejskie (poza obszarami górskimi, wyspami lub o niskiej i bardzo niskiej gęstości zaludnienia)</v>
      </c>
      <c r="V1107" t="str">
        <f>VLOOKUP(F1107,'[2]baza umowy'!H:AH,27,FALSE)</f>
        <v>75 Infrastruktura systemu oświaty</v>
      </c>
      <c r="W1107" t="str">
        <f>VLOOKUP(F1107,'[2]baza umowy'!H:AK,30,FALSE)</f>
        <v>18 Edukacja</v>
      </c>
      <c r="X1107" t="str">
        <f>VLOOKUP(F1107,'[2]baza umowy'!A:AM,39,FALSE)</f>
        <v>Gmina Postomino</v>
      </c>
      <c r="Y1107" t="str">
        <f>VLOOKUP(F1107,'[2]baza umowy'!A:AU,47,FALSE)</f>
        <v>wspólnota samorządowa</v>
      </c>
      <c r="Z1107" t="str">
        <f>VLOOKUP(F1107,'[2]baza umowy'!A:AW,49,FALSE)</f>
        <v>Jednostka samorządu terytorialnego</v>
      </c>
      <c r="AA1107" t="str">
        <f>VLOOKUP(F1107,'[2]baza umowy'!A:AL,38,FALSE)</f>
        <v>4990424533</v>
      </c>
    </row>
    <row r="1108" spans="1:27" x14ac:dyDescent="0.25">
      <c r="A1108" t="str">
        <f>VLOOKUP(F1108,'[2]baza umowy'!A:B,2,FALSE)</f>
        <v>RPZP.01.00.00</v>
      </c>
      <c r="B1108" t="str">
        <f>VLOOKUP(F1108,'[2]baza umowy'!A:C,3,FALSE)</f>
        <v>RPZP.01.03.00</v>
      </c>
      <c r="C1108" t="str">
        <f>VLOOKUP(F1108,'[2]baza umowy'!A:D,4,FALSE)</f>
        <v>RPZP.01.03.03</v>
      </c>
      <c r="D1108" s="102" t="s">
        <v>12200</v>
      </c>
      <c r="E1108" s="103" t="str">
        <f>VLOOKUP(F1108,'[2]baza umowy'!A:E,5,FALSE)</f>
        <v>RPZP.01.03.03-32-003/09-03</v>
      </c>
      <c r="F1108" s="102" t="s">
        <v>12203</v>
      </c>
      <c r="G1108" s="89" t="e">
        <f>VLOOKUP(F1108,baza!G:G,1,FALSE)</f>
        <v>#N/A</v>
      </c>
      <c r="H1108" s="102" t="s">
        <v>21503</v>
      </c>
      <c r="I1108" s="104" t="s">
        <v>21504</v>
      </c>
      <c r="J1108" s="105" t="str">
        <f t="shared" si="34"/>
        <v>RPZP.01.03.03-32-003/09-23</v>
      </c>
      <c r="K1108" s="104" t="s">
        <v>21505</v>
      </c>
      <c r="L1108" s="102" t="s">
        <v>21506</v>
      </c>
      <c r="M1108" s="102" t="s">
        <v>10150</v>
      </c>
      <c r="N1108" s="102" t="s">
        <v>10149</v>
      </c>
      <c r="O1108" s="106" t="s">
        <v>8580</v>
      </c>
      <c r="P1108" s="92" t="str">
        <f>VLOOKUP(F1108,'[2]kiedy utworzył wop'!B:H,7,FALSE)</f>
        <v>2014-03-19</v>
      </c>
      <c r="Q1108" s="107" t="s">
        <v>1706</v>
      </c>
      <c r="R1108" s="108" t="str">
        <f t="shared" si="35"/>
        <v>2014</v>
      </c>
      <c r="S1108" s="109" t="s">
        <v>16386</v>
      </c>
      <c r="T1108" s="96">
        <f>VLOOKUP(F1108,'[2]dofinansowanie '!P:AI,20,FALSE)</f>
        <v>6551901.1200000001</v>
      </c>
      <c r="U1108" t="str">
        <f>VLOOKUP(F1108,'[2]baza umowy'!A:AJ,36,FALSE)</f>
        <v>01 Obszar miejski</v>
      </c>
      <c r="V1108" t="str">
        <f>VLOOKUP(F1108,'[2]baza umowy'!H:AH,27,FALSE)</f>
        <v>08 Inne inwestycje w przedsiębiorstwa</v>
      </c>
      <c r="W1108" t="str">
        <f>VLOOKUP(F1108,'[2]baza umowy'!H:AK,30,FALSE)</f>
        <v>22 Inne niewyszczególnione usługi</v>
      </c>
      <c r="X1108" t="str">
        <f>VLOOKUP(F1108,'[2]baza umowy'!A:AM,39,FALSE)</f>
        <v>Miasto Szczecinek</v>
      </c>
      <c r="Y1108" t="str">
        <f>VLOOKUP(F1108,'[2]baza umowy'!A:AU,47,FALSE)</f>
        <v>wspólnota samorządowa</v>
      </c>
      <c r="Z1108" t="str">
        <f>VLOOKUP(F1108,'[2]baza umowy'!A:AW,49,FALSE)</f>
        <v>jednostka samorządu terytorialnego, związek lub stowarzyszenie jst</v>
      </c>
      <c r="AA1108" t="str">
        <f>VLOOKUP(F1108,'[2]baza umowy'!A:AL,38,FALSE)</f>
        <v>6730010209</v>
      </c>
    </row>
    <row r="1109" spans="1:27" x14ac:dyDescent="0.25">
      <c r="A1109" t="str">
        <f>VLOOKUP(F1109,'[2]baza umowy'!A:B,2,FALSE)</f>
        <v>RPZP.02.00.00</v>
      </c>
      <c r="B1109" t="str">
        <f>VLOOKUP(F1109,'[2]baza umowy'!A:C,3,FALSE)</f>
        <v>RPZP.02.02.00</v>
      </c>
      <c r="C1109" t="str">
        <f>VLOOKUP(F1109,'[2]baza umowy'!A:D,4,FALSE)</f>
        <v>RPZP.02.02.01</v>
      </c>
      <c r="D1109" s="102" t="s">
        <v>13688</v>
      </c>
      <c r="E1109" s="103" t="str">
        <f>VLOOKUP(F1109,'[2]baza umowy'!A:E,5,FALSE)</f>
        <v>RPZP.02.02.01-32-002/11-05</v>
      </c>
      <c r="F1109" s="102" t="s">
        <v>13691</v>
      </c>
      <c r="G1109" s="89" t="e">
        <f>VLOOKUP(F1109,baza!G:G,1,FALSE)</f>
        <v>#N/A</v>
      </c>
      <c r="H1109" s="102" t="s">
        <v>21507</v>
      </c>
      <c r="I1109" s="104" t="s">
        <v>21508</v>
      </c>
      <c r="J1109" s="105" t="str">
        <f t="shared" si="34"/>
        <v>RPZP.02.02.01-32-002/11-07</v>
      </c>
      <c r="K1109" s="104" t="s">
        <v>21509</v>
      </c>
      <c r="L1109" s="102" t="s">
        <v>21510</v>
      </c>
      <c r="M1109" s="102" t="s">
        <v>13696</v>
      </c>
      <c r="N1109" s="102" t="s">
        <v>13695</v>
      </c>
      <c r="O1109" s="106" t="s">
        <v>7473</v>
      </c>
      <c r="P1109" s="92" t="str">
        <f>VLOOKUP(F1109,'[2]kiedy utworzył wop'!B:H,7,FALSE)</f>
        <v>2014-03-24</v>
      </c>
      <c r="Q1109" s="107" t="s">
        <v>1706</v>
      </c>
      <c r="R1109" s="108" t="str">
        <f t="shared" si="35"/>
        <v>2014</v>
      </c>
      <c r="S1109" s="109" t="s">
        <v>16386</v>
      </c>
      <c r="T1109" s="96">
        <f>VLOOKUP(F1109,'[2]dofinansowanie '!P:AI,20,FALSE)</f>
        <v>904000</v>
      </c>
      <c r="U1109" t="str">
        <f>VLOOKUP(F1109,'[2]baza umowy'!A:AJ,36,FALSE)</f>
        <v>01 Obszar miejski</v>
      </c>
      <c r="V1109" t="str">
        <f>VLOOKUP(F1109,'[2]baza umowy'!H:AH,27,FALSE)</f>
        <v>33 Energia elektryczna</v>
      </c>
      <c r="W1109" t="str">
        <f>VLOOKUP(F1109,'[2]baza umowy'!H:AK,30,FALSE)</f>
        <v>08 Wytwarzanie i dystrybucja energii elektrycznej, gazu i ciepła</v>
      </c>
      <c r="X1109" t="str">
        <f>VLOOKUP(F1109,'[2]baza umowy'!A:AM,39,FALSE)</f>
        <v>Enea Operator Spółka z ograniczoną odpowiedzialnością</v>
      </c>
      <c r="Y1109" t="str">
        <f>VLOOKUP(F1109,'[2]baza umowy'!A:AU,47,FALSE)</f>
        <v>spółka z ograniczoną odpowiedzialnością - duże przedsiębiorstwo</v>
      </c>
      <c r="Z1109" t="str">
        <f>VLOOKUP(F1109,'[2]baza umowy'!A:AW,49,FALSE)</f>
        <v>przedsiębiorca lub przedsiębiorstwo</v>
      </c>
      <c r="AA1109" t="str">
        <f>VLOOKUP(F1109,'[2]baza umowy'!A:AL,38,FALSE)</f>
        <v>7822377160</v>
      </c>
    </row>
    <row r="1110" spans="1:27" x14ac:dyDescent="0.25">
      <c r="A1110" t="str">
        <f>VLOOKUP(F1110,'[2]baza umowy'!A:B,2,FALSE)</f>
        <v>RPZP.01.00.00</v>
      </c>
      <c r="B1110" t="str">
        <f>VLOOKUP(F1110,'[2]baza umowy'!A:C,3,FALSE)</f>
        <v>RPZP.01.01.00</v>
      </c>
      <c r="C1110" t="str">
        <f>VLOOKUP(F1110,'[2]baza umowy'!A:D,4,FALSE)</f>
        <v>RPZP.01.01.03</v>
      </c>
      <c r="D1110" s="102" t="s">
        <v>13475</v>
      </c>
      <c r="E1110" s="103" t="str">
        <f>VLOOKUP(F1110,'[2]baza umowy'!A:E,5,FALSE)</f>
        <v>RPZP.01.01.03-32-061/12-02</v>
      </c>
      <c r="F1110" s="102" t="s">
        <v>13478</v>
      </c>
      <c r="G1110" s="89" t="e">
        <f>VLOOKUP(F1110,baza!G:G,1,FALSE)</f>
        <v>#N/A</v>
      </c>
      <c r="H1110" s="102" t="s">
        <v>21511</v>
      </c>
      <c r="I1110" s="104" t="s">
        <v>21512</v>
      </c>
      <c r="J1110" s="105" t="str">
        <f t="shared" si="34"/>
        <v>RPZP.01.01.03-32-061/12-04</v>
      </c>
      <c r="K1110" s="104" t="s">
        <v>21513</v>
      </c>
      <c r="L1110" s="102" t="s">
        <v>21514</v>
      </c>
      <c r="M1110" s="102" t="s">
        <v>13480</v>
      </c>
      <c r="N1110" s="102" t="s">
        <v>645</v>
      </c>
      <c r="O1110" s="106" t="s">
        <v>8580</v>
      </c>
      <c r="P1110" s="92" t="str">
        <f>VLOOKUP(F1110,'[2]kiedy utworzył wop'!B:H,7,FALSE)</f>
        <v>2014-03-26</v>
      </c>
      <c r="Q1110" s="107" t="s">
        <v>1706</v>
      </c>
      <c r="R1110" s="108" t="str">
        <f t="shared" si="35"/>
        <v>2014</v>
      </c>
      <c r="S1110" s="109" t="s">
        <v>16386</v>
      </c>
      <c r="T1110" s="96">
        <f>VLOOKUP(F1110,'[2]dofinansowanie '!P:AI,20,FALSE)</f>
        <v>3306327.22</v>
      </c>
      <c r="U1110" t="str">
        <f>VLOOKUP(F1110,'[2]baza umowy'!A:AJ,36,FALSE)</f>
        <v>05 Obszary wiejskie (poza obszarami górskimi, wyspami lub o niskiej i bardzo niskiej gęstości zaludnienia)</v>
      </c>
      <c r="V1110" t="str">
        <f>VLOOKUP(F1110,'[2]baza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10" t="str">
        <f>VLOOKUP(F1110,'[2]baza umowy'!H:AK,30,FALSE)</f>
        <v>06 Nieokreślony przemysł wytwórczy</v>
      </c>
      <c r="X1110" t="str">
        <f>VLOOKUP(F1110,'[2]baza umowy'!A:AM,39,FALSE)</f>
        <v>Europa Systems sp. z o.o.</v>
      </c>
      <c r="Y1110" t="str">
        <f>VLOOKUP(F1110,'[2]baza umowy'!A:AU,47,FALSE)</f>
        <v>spółka z ograniczoną odpowiedzialnością - średnie przedsiębiorstwo</v>
      </c>
      <c r="Z1110" t="str">
        <f>VLOOKUP(F1110,'[2]baza umowy'!A:AW,49,FALSE)</f>
        <v>przedsiębiorca lub przedsiębiorstwo</v>
      </c>
      <c r="AA1110" t="str">
        <f>VLOOKUP(F1110,'[2]baza umowy'!A:AL,38,FALSE)</f>
        <v>8522247608</v>
      </c>
    </row>
    <row r="1111" spans="1:27" x14ac:dyDescent="0.25">
      <c r="A1111" t="str">
        <f>VLOOKUP(F1111,'[2]baza umowy'!A:B,2,FALSE)</f>
        <v>RPZP.01.00.00</v>
      </c>
      <c r="B1111" t="str">
        <f>VLOOKUP(F1111,'[2]baza umowy'!A:C,3,FALSE)</f>
        <v>RPZP.01.03.00</v>
      </c>
      <c r="C1111" t="str">
        <f>VLOOKUP(F1111,'[2]baza umowy'!A:D,4,FALSE)</f>
        <v>RPZP.01.03.02</v>
      </c>
      <c r="D1111" s="102" t="s">
        <v>11894</v>
      </c>
      <c r="E1111" s="103" t="str">
        <f>VLOOKUP(F1111,'[2]baza umowy'!A:E,5,FALSE)</f>
        <v>RPZP.01.03.02-32-017/12-02</v>
      </c>
      <c r="F1111" s="102" t="s">
        <v>11897</v>
      </c>
      <c r="G1111" s="89" t="e">
        <f>VLOOKUP(F1111,baza!G:G,1,FALSE)</f>
        <v>#N/A</v>
      </c>
      <c r="H1111" s="102" t="s">
        <v>21515</v>
      </c>
      <c r="I1111" s="104" t="s">
        <v>21516</v>
      </c>
      <c r="J1111" s="105" t="str">
        <f t="shared" si="34"/>
        <v>RPZP.01.03.02-32-017/12-01</v>
      </c>
      <c r="K1111" s="104" t="s">
        <v>21517</v>
      </c>
      <c r="L1111" s="102" t="s">
        <v>21518</v>
      </c>
      <c r="M1111" s="102" t="s">
        <v>11902</v>
      </c>
      <c r="N1111" s="102" t="s">
        <v>11901</v>
      </c>
      <c r="O1111" s="106" t="s">
        <v>14350</v>
      </c>
      <c r="P1111" s="92" t="str">
        <f>VLOOKUP(F1111,'[2]kiedy utworzył wop'!B:H,7,FALSE)</f>
        <v>2014-03-26</v>
      </c>
      <c r="Q1111" s="107" t="s">
        <v>1706</v>
      </c>
      <c r="R1111" s="108" t="str">
        <f t="shared" si="35"/>
        <v>2014</v>
      </c>
      <c r="S1111" s="109" t="s">
        <v>16386</v>
      </c>
      <c r="T1111" s="96">
        <f>VLOOKUP(F1111,'[2]dofinansowanie '!P:AI,20,FALSE)</f>
        <v>229324.41</v>
      </c>
      <c r="U1111" t="str">
        <f>VLOOKUP(F1111,'[2]baza umowy'!A:AJ,36,FALSE)</f>
        <v>00 Nie dotyczy</v>
      </c>
      <c r="V1111" t="str">
        <f>VLOOKUP(F1111,'[2]baza umowy'!H:AH,27,FALSE)</f>
        <v>05 Usługi w zakresie zaawansowanego wsparcia dla przedsiębiorstw i grup przedsiębiorstw</v>
      </c>
      <c r="W1111" t="str">
        <f>VLOOKUP(F1111,'[2]baza umowy'!H:AK,30,FALSE)</f>
        <v>00 Nie dotyczy</v>
      </c>
      <c r="X1111" t="str">
        <f>VLOOKUP(F1111,'[2]baza umowy'!A:AM,39,FALSE)</f>
        <v>Zachodniopomorska Okręgowa Izba Inżynierów Budownictwa</v>
      </c>
      <c r="Y1111" t="str">
        <f>VLOOKUP(F1111,'[2]baza umowy'!A:AU,47,FALSE)</f>
        <v>samorząd gospodarczy i zawodowy</v>
      </c>
      <c r="Z1111" t="str">
        <f>VLOOKUP(F1111,'[2]baza umowy'!A:AW,49,FALSE)</f>
        <v>instytucje otoczenia biznesu</v>
      </c>
      <c r="AA1111" t="str">
        <f>VLOOKUP(F1111,'[2]baza umowy'!A:AL,38,FALSE)</f>
        <v>9552059964</v>
      </c>
    </row>
    <row r="1112" spans="1:27" x14ac:dyDescent="0.25">
      <c r="A1112" t="str">
        <f>VLOOKUP(F1112,'[2]baza umowy'!A:B,2,FALSE)</f>
        <v>RPZP.01.00.00</v>
      </c>
      <c r="B1112" t="str">
        <f>VLOOKUP(F1112,'[2]baza umowy'!A:C,3,FALSE)</f>
        <v>RPZP.01.01.00</v>
      </c>
      <c r="C1112" t="str">
        <f>VLOOKUP(F1112,'[2]baza umowy'!A:D,4,FALSE)</f>
        <v>RPZP.01.01.01</v>
      </c>
      <c r="D1112" s="102" t="s">
        <v>13906</v>
      </c>
      <c r="E1112" s="103" t="str">
        <f>VLOOKUP(F1112,'[2]baza umowy'!A:E,5,FALSE)</f>
        <v>RPZP.01.01.01-32-079/10-04</v>
      </c>
      <c r="F1112" s="102" t="s">
        <v>13909</v>
      </c>
      <c r="G1112" s="89" t="e">
        <f>VLOOKUP(F1112,baza!G:G,1,FALSE)</f>
        <v>#N/A</v>
      </c>
      <c r="H1112" s="102" t="s">
        <v>21519</v>
      </c>
      <c r="I1112" s="104" t="s">
        <v>21520</v>
      </c>
      <c r="J1112" s="105" t="str">
        <f t="shared" si="34"/>
        <v>RPZP.01.01.01-32-079/10-12</v>
      </c>
      <c r="K1112" s="104" t="s">
        <v>21521</v>
      </c>
      <c r="L1112" s="102" t="s">
        <v>21522</v>
      </c>
      <c r="M1112" s="102" t="s">
        <v>13911</v>
      </c>
      <c r="N1112" s="102" t="s">
        <v>1610</v>
      </c>
      <c r="O1112" s="106" t="s">
        <v>6767</v>
      </c>
      <c r="P1112" s="92" t="str">
        <f>VLOOKUP(F1112,'[2]kiedy utworzył wop'!B:H,7,FALSE)</f>
        <v>2014-03-31</v>
      </c>
      <c r="Q1112" s="107" t="s">
        <v>1706</v>
      </c>
      <c r="R1112" s="108" t="str">
        <f t="shared" si="35"/>
        <v>2014</v>
      </c>
      <c r="S1112" s="109" t="s">
        <v>16386</v>
      </c>
      <c r="T1112" s="96">
        <f>VLOOKUP(F1112,'[2]dofinansowanie '!P:AI,20,FALSE)</f>
        <v>163619.45000000001</v>
      </c>
      <c r="U1112" t="str">
        <f>VLOOKUP(F1112,'[2]baza umowy'!A:AJ,36,FALSE)</f>
        <v>01 Obszar miejski</v>
      </c>
      <c r="V1112" t="str">
        <f>VLOOKUP(F1112,'[2]baza umowy'!H:AH,27,FALSE)</f>
        <v>08 Inne inwestycje w przedsiębiorstwa</v>
      </c>
      <c r="W1112" t="str">
        <f>VLOOKUP(F1112,'[2]baza umowy'!H:AK,30,FALSE)</f>
        <v>22 Inne niewyszczególnione usługi</v>
      </c>
      <c r="X1112" t="str">
        <f>VLOOKUP(F1112,'[2]baza umowy'!A:AM,39,FALSE)</f>
        <v>BTC SPÓŁKA Z OGRANICZONĄ ODPOWIEDZIALNOŚCIĄ</v>
      </c>
      <c r="Y1112" t="str">
        <f>VLOOKUP(F1112,'[2]baza umowy'!A:AU,47,FALSE)</f>
        <v>spółka z ograniczoną odpowiedzialnością - mikro przedsiębiorstwo</v>
      </c>
      <c r="Z1112" t="str">
        <f>VLOOKUP(F1112,'[2]baza umowy'!A:AW,49,FALSE)</f>
        <v>przedsiębiorca lub przedsiębiorstwo</v>
      </c>
      <c r="AA1112" t="str">
        <f>VLOOKUP(F1112,'[2]baza umowy'!A:AL,38,FALSE)</f>
        <v>9552061116</v>
      </c>
    </row>
    <row r="1113" spans="1:27" x14ac:dyDescent="0.25">
      <c r="A1113" t="str">
        <f>VLOOKUP(F1113,'[2]baza umowy'!A:B,2,FALSE)</f>
        <v>RPZP.01.00.00</v>
      </c>
      <c r="B1113" t="str">
        <f>VLOOKUP(F1113,'[2]baza umowy'!A:C,3,FALSE)</f>
        <v>RPZP.01.03.00</v>
      </c>
      <c r="C1113" t="str">
        <f>VLOOKUP(F1113,'[2]baza umowy'!A:D,4,FALSE)</f>
        <v>RPZP.01.03.02</v>
      </c>
      <c r="D1113" s="102" t="s">
        <v>10437</v>
      </c>
      <c r="E1113" s="103" t="str">
        <f>VLOOKUP(F1113,'[2]baza umowy'!A:E,5,FALSE)</f>
        <v>RPZP.01.03.02-32-111/11-01</v>
      </c>
      <c r="F1113" s="102" t="s">
        <v>10440</v>
      </c>
      <c r="G1113" s="89" t="e">
        <f>VLOOKUP(F1113,baza!G:G,1,FALSE)</f>
        <v>#N/A</v>
      </c>
      <c r="H1113" s="102" t="s">
        <v>21523</v>
      </c>
      <c r="I1113" s="104" t="s">
        <v>10437</v>
      </c>
      <c r="J1113" s="105" t="str">
        <f t="shared" si="34"/>
        <v>RPZP.01.03.02-32-111/11-01</v>
      </c>
      <c r="K1113" s="104" t="s">
        <v>21524</v>
      </c>
      <c r="L1113" s="102" t="s">
        <v>21525</v>
      </c>
      <c r="M1113" s="102" t="s">
        <v>10444</v>
      </c>
      <c r="N1113" s="102" t="s">
        <v>10443</v>
      </c>
      <c r="O1113" s="106" t="s">
        <v>14418</v>
      </c>
      <c r="P1113" s="92" t="str">
        <f>VLOOKUP(F1113,'[2]kiedy utworzył wop'!B:H,7,FALSE)</f>
        <v>2014-04-01</v>
      </c>
      <c r="Q1113" s="107" t="s">
        <v>1706</v>
      </c>
      <c r="R1113" s="108" t="str">
        <f t="shared" si="35"/>
        <v>2014</v>
      </c>
      <c r="S1113" s="109" t="s">
        <v>11212</v>
      </c>
      <c r="T1113" s="96">
        <f>VLOOKUP(F1113,'[2]dofinansowanie '!P:AI,20,FALSE)</f>
        <v>17611.73</v>
      </c>
      <c r="U1113" t="str">
        <f>VLOOKUP(F1113,'[2]baza umowy'!A:AJ,36,FALSE)</f>
        <v>00 Nie dotyczy</v>
      </c>
      <c r="V1113" t="str">
        <f>VLOOKUP(F1113,'[2]baza umowy'!H:AH,27,FALSE)</f>
        <v>05 Usługi w zakresie zaawansowanego wsparcia dla przedsiębiorstw i grup przedsiębiorstw</v>
      </c>
      <c r="W1113" t="str">
        <f>VLOOKUP(F1113,'[2]baza umowy'!H:AK,30,FALSE)</f>
        <v>03 Produkcja produktów żywnościowych i napojów</v>
      </c>
      <c r="X1113" t="str">
        <f>VLOOKUP(F1113,'[2]baza umowy'!A:AM,39,FALSE)</f>
        <v>RARYTAS spółka z ograniczoną odpowiedzialnością</v>
      </c>
      <c r="Y1113" t="str">
        <f>VLOOKUP(F1113,'[2]baza umowy'!A:AU,47,FALSE)</f>
        <v>spółka z ograniczoną odpowiedzialnością - średnie przedsiębiorstwo</v>
      </c>
      <c r="Z1113" t="str">
        <f>VLOOKUP(F1113,'[2]baza umowy'!A:AW,49,FALSE)</f>
        <v>przedsiębiorca lub przedsiębiorstwo</v>
      </c>
      <c r="AA1113" t="str">
        <f>VLOOKUP(F1113,'[2]baza umowy'!A:AL,38,FALSE)</f>
        <v>8541001794</v>
      </c>
    </row>
    <row r="1114" spans="1:27" x14ac:dyDescent="0.25">
      <c r="A1114" t="str">
        <f>VLOOKUP(F1114,'[2]baza umowy'!A:B,2,FALSE)</f>
        <v>RPZP.01.00.00</v>
      </c>
      <c r="B1114" t="str">
        <f>VLOOKUP(F1114,'[2]baza umowy'!A:C,3,FALSE)</f>
        <v>RPZP.01.03.00</v>
      </c>
      <c r="C1114" t="str">
        <f>VLOOKUP(F1114,'[2]baza umowy'!A:D,4,FALSE)</f>
        <v>RPZP.01.03.02</v>
      </c>
      <c r="D1114" s="102" t="s">
        <v>11869</v>
      </c>
      <c r="E1114" s="103" t="str">
        <f>VLOOKUP(F1114,'[2]baza umowy'!A:E,5,FALSE)</f>
        <v>RPZP.01.03.02-32-037/12-03</v>
      </c>
      <c r="F1114" s="102" t="s">
        <v>11871</v>
      </c>
      <c r="G1114" s="89" t="e">
        <f>VLOOKUP(F1114,baza!G:G,1,FALSE)</f>
        <v>#N/A</v>
      </c>
      <c r="H1114" s="102" t="s">
        <v>21526</v>
      </c>
      <c r="I1114" s="104" t="s">
        <v>21527</v>
      </c>
      <c r="J1114" s="105" t="str">
        <f t="shared" si="34"/>
        <v>RPZP.01.03.02-32-037/12-01</v>
      </c>
      <c r="K1114" s="104" t="s">
        <v>21528</v>
      </c>
      <c r="L1114" s="102" t="s">
        <v>21529</v>
      </c>
      <c r="M1114" s="102" t="s">
        <v>11875</v>
      </c>
      <c r="N1114" s="102" t="s">
        <v>69</v>
      </c>
      <c r="O1114" s="106" t="s">
        <v>13403</v>
      </c>
      <c r="P1114" s="92" t="str">
        <f>VLOOKUP(F1114,'[2]kiedy utworzył wop'!B:H,7,FALSE)</f>
        <v>2014-04-01</v>
      </c>
      <c r="Q1114" s="107" t="s">
        <v>1706</v>
      </c>
      <c r="R1114" s="108" t="str">
        <f t="shared" si="35"/>
        <v>2014</v>
      </c>
      <c r="S1114" s="109" t="s">
        <v>16386</v>
      </c>
      <c r="T1114" s="96">
        <f>VLOOKUP(F1114,'[2]dofinansowanie '!P:AI,20,FALSE)</f>
        <v>213150.49</v>
      </c>
      <c r="U1114" t="str">
        <f>VLOOKUP(F1114,'[2]baza umowy'!A:AJ,36,FALSE)</f>
        <v>00 Nie dotyczy</v>
      </c>
      <c r="V1114" t="str">
        <f>VLOOKUP(F1114,'[2]baza umowy'!H:AH,27,FALSE)</f>
        <v>05 Usługi w zakresie zaawansowanego wsparcia dla przedsiębiorstw i grup przedsiębiorstw</v>
      </c>
      <c r="W1114" t="str">
        <f>VLOOKUP(F1114,'[2]baza umowy'!H:AK,30,FALSE)</f>
        <v>00 Nie dotyczy</v>
      </c>
      <c r="X1114" t="str">
        <f>VLOOKUP(F1114,'[2]baza umowy'!A:AM,39,FALSE)</f>
        <v>Województwo Zachodniopomorskie Centrum Obsługi Inwestorów I Eksporterów</v>
      </c>
      <c r="Y1114" t="str">
        <f>VLOOKUP(F1114,'[2]baza umowy'!A:AU,47,FALSE)</f>
        <v>wspólnota samorządowa - województwo</v>
      </c>
      <c r="Z1114" t="str">
        <f>VLOOKUP(F1114,'[2]baza umowy'!A:AW,49,FALSE)</f>
        <v>Jednostka samorządu terytorialnego</v>
      </c>
      <c r="AA1114" t="str">
        <f>VLOOKUP(F1114,'[2]baza umowy'!A:AL,38,FALSE)</f>
        <v>8512871498</v>
      </c>
    </row>
    <row r="1115" spans="1:27" x14ac:dyDescent="0.25">
      <c r="A1115" t="str">
        <f>VLOOKUP(F1115,'[2]baza umowy'!A:B,2,FALSE)</f>
        <v>RPZP.06.00.00</v>
      </c>
      <c r="B1115" t="str">
        <f>VLOOKUP(F1115,'[2]baza umowy'!A:C,3,FALSE)</f>
        <v>RPZP.06.06.00</v>
      </c>
      <c r="C1115" t="str">
        <f>VLOOKUP(F1115,'[2]baza umowy'!A:D,4,FALSE)</f>
        <v>RPZP.06.06.01</v>
      </c>
      <c r="D1115" s="102" t="s">
        <v>13021</v>
      </c>
      <c r="E1115" s="103" t="str">
        <f>VLOOKUP(F1115,'[2]baza umowy'!A:E,5,FALSE)</f>
        <v>RPZP.06.06.01-32-002/11-03</v>
      </c>
      <c r="F1115" s="102" t="s">
        <v>13024</v>
      </c>
      <c r="G1115" s="89" t="str">
        <f>VLOOKUP(F1115,baza!G:G,1,FALSE)</f>
        <v>RPZP.06.06.01-32-002/11</v>
      </c>
      <c r="H1115" s="102" t="s">
        <v>17138</v>
      </c>
      <c r="I1115" s="104" t="s">
        <v>21530</v>
      </c>
      <c r="J1115" s="105" t="str">
        <f t="shared" si="34"/>
        <v>RPZP.06.06.01-32-002/11-04</v>
      </c>
      <c r="K1115" s="104" t="s">
        <v>21531</v>
      </c>
      <c r="L1115" s="102" t="s">
        <v>21532</v>
      </c>
      <c r="M1115" s="102" t="s">
        <v>13027</v>
      </c>
      <c r="N1115" s="102" t="s">
        <v>13026</v>
      </c>
      <c r="O1115" s="106" t="s">
        <v>6684</v>
      </c>
      <c r="P1115" s="92" t="str">
        <f>VLOOKUP(F1115,'[2]kiedy utworzył wop'!B:H,7,FALSE)</f>
        <v>2014-04-02</v>
      </c>
      <c r="Q1115" s="107" t="s">
        <v>1706</v>
      </c>
      <c r="R1115" s="108" t="str">
        <f t="shared" si="35"/>
        <v>2014</v>
      </c>
      <c r="S1115" s="109" t="s">
        <v>16386</v>
      </c>
      <c r="T1115" s="96">
        <f>VLOOKUP(F1115,'[2]dofinansowanie '!P:AI,20,FALSE)</f>
        <v>632416.41</v>
      </c>
      <c r="U1115" t="str">
        <f>VLOOKUP(F1115,'[2]baza umowy'!A:AJ,36,FALSE)</f>
        <v>01 Obszar miejski</v>
      </c>
      <c r="V1115" t="str">
        <f>VLOOKUP(F1115,'[2]baza umowy'!H:AH,27,FALSE)</f>
        <v>61 Zintegrowane projekty na rzecz rewitalizacji obszarów miejskich i wiejskich</v>
      </c>
      <c r="W1115" t="str">
        <f>VLOOKUP(F1115,'[2]baza umowy'!H:AK,30,FALSE)</f>
        <v>22 Inne niewyszczególnione usługi</v>
      </c>
      <c r="X1115" t="str">
        <f>VLOOKUP(F1115,'[2]baza umowy'!A:AM,39,FALSE)</f>
        <v>Stargardzkie Centrum Kultury w Stargardzie Szczecińskim</v>
      </c>
      <c r="Y1115" t="str">
        <f>VLOOKUP(F1115,'[2]baza umowy'!A:AU,47,FALSE)</f>
        <v>gminna samorządowa jednostka organizacyjna</v>
      </c>
      <c r="Z1115" t="str">
        <f>VLOOKUP(F1115,'[2]baza umowy'!A:AW,49,FALSE)</f>
        <v>instytucja kultury</v>
      </c>
      <c r="AA1115" t="str">
        <f>VLOOKUP(F1115,'[2]baza umowy'!A:AL,38,FALSE)</f>
        <v>8541003379</v>
      </c>
    </row>
    <row r="1116" spans="1:27" x14ac:dyDescent="0.25">
      <c r="A1116" t="str">
        <f>VLOOKUP(F1116,'[2]baza umowy'!A:B,2,FALSE)</f>
        <v>RPZP.04.00.00</v>
      </c>
      <c r="B1116" t="str">
        <f>VLOOKUP(F1116,'[2]baza umowy'!A:C,3,FALSE)</f>
        <v>RPZP.04.05.00</v>
      </c>
      <c r="C1116" t="str">
        <f>VLOOKUP(F1116,'[2]baza umowy'!A:D,4,FALSE)</f>
        <v>RPZP.04.05.02</v>
      </c>
      <c r="D1116" s="102" t="s">
        <v>12224</v>
      </c>
      <c r="E1116" s="103" t="str">
        <f>VLOOKUP(F1116,'[2]baza umowy'!A:E,5,FALSE)</f>
        <v>RPZP.04.05.02-32-014/10-03</v>
      </c>
      <c r="F1116" s="102" t="s">
        <v>12227</v>
      </c>
      <c r="G1116" s="89" t="e">
        <f>VLOOKUP(F1116,baza!G:G,1,FALSE)</f>
        <v>#N/A</v>
      </c>
      <c r="H1116" s="102" t="s">
        <v>21533</v>
      </c>
      <c r="I1116" s="104" t="s">
        <v>21534</v>
      </c>
      <c r="J1116" s="105" t="str">
        <f t="shared" si="34"/>
        <v>RPZP.04.05.02-32-014/10-11</v>
      </c>
      <c r="K1116" s="104" t="s">
        <v>21535</v>
      </c>
      <c r="L1116" s="102" t="s">
        <v>21536</v>
      </c>
      <c r="M1116" s="102" t="s">
        <v>8141</v>
      </c>
      <c r="N1116" s="102" t="s">
        <v>8140</v>
      </c>
      <c r="O1116" s="106" t="s">
        <v>6776</v>
      </c>
      <c r="P1116" s="92" t="str">
        <f>VLOOKUP(F1116,'[2]kiedy utworzył wop'!B:H,7,FALSE)</f>
        <v>2014-04-04</v>
      </c>
      <c r="Q1116" s="107" t="s">
        <v>1706</v>
      </c>
      <c r="R1116" s="108" t="str">
        <f t="shared" si="35"/>
        <v>2014</v>
      </c>
      <c r="S1116" s="109" t="s">
        <v>11212</v>
      </c>
      <c r="T1116" s="96">
        <f>VLOOKUP(F1116,'[2]dofinansowanie '!P:AI,20,FALSE)</f>
        <v>2123959.7200000002</v>
      </c>
      <c r="U1116" t="str">
        <f>VLOOKUP(F1116,'[2]baza umowy'!A:AJ,36,FALSE)</f>
        <v>01 Obszar miejski</v>
      </c>
      <c r="V1116" t="str">
        <f>VLOOKUP(F1116,'[2]baza umowy'!H:AH,27,FALSE)</f>
        <v>53 Zapobieganie zagrożeniom (w tym opracowanie i wdrażanie planów i instrumentów zapobiegania i zarządzania zagrożeniami naturalnym i technologicznym)</v>
      </c>
      <c r="W1116" t="str">
        <f>VLOOKUP(F1116,'[2]baza umowy'!H:AK,30,FALSE)</f>
        <v>21 Działalność związana ze środowiskiem naturalnym</v>
      </c>
      <c r="X1116" t="str">
        <f>VLOOKUP(F1116,'[2]baza umowy'!A:AM,39,FALSE)</f>
        <v>Gmina Czaplinek</v>
      </c>
      <c r="Y1116" t="str">
        <f>VLOOKUP(F1116,'[2]baza umowy'!A:AU,47,FALSE)</f>
        <v>wspólnota samorządowa</v>
      </c>
      <c r="Z1116" t="str">
        <f>VLOOKUP(F1116,'[2]baza umowy'!A:AW,49,FALSE)</f>
        <v>jednostka samorządu terytorialnego, związek lub stowarzyszenie jst</v>
      </c>
      <c r="AA1116" t="str">
        <f>VLOOKUP(F1116,'[2]baza umowy'!A:AL,38,FALSE)</f>
        <v>6741016121</v>
      </c>
    </row>
    <row r="1117" spans="1:27" x14ac:dyDescent="0.25">
      <c r="A1117" t="str">
        <f>VLOOKUP(F1117,'[2]baza umowy'!A:B,2,FALSE)</f>
        <v>RPZP.04.00.00</v>
      </c>
      <c r="B1117" t="str">
        <f>VLOOKUP(F1117,'[2]baza umowy'!A:C,3,FALSE)</f>
        <v>RPZP.04.05.00</v>
      </c>
      <c r="C1117" t="str">
        <f>VLOOKUP(F1117,'[2]baza umowy'!A:D,4,FALSE)</f>
        <v>RPZP.04.05.01</v>
      </c>
      <c r="D1117" s="102" t="s">
        <v>13464</v>
      </c>
      <c r="E1117" s="103" t="str">
        <f>VLOOKUP(F1117,'[2]baza umowy'!A:E,5,FALSE)</f>
        <v>RPZP.04.05.01-32-013/11-02</v>
      </c>
      <c r="F1117" s="102" t="s">
        <v>13467</v>
      </c>
      <c r="G1117" s="89" t="e">
        <f>VLOOKUP(F1117,baza!G:G,1,FALSE)</f>
        <v>#N/A</v>
      </c>
      <c r="H1117" s="102" t="s">
        <v>21537</v>
      </c>
      <c r="I1117" s="104" t="s">
        <v>21538</v>
      </c>
      <c r="J1117" s="105" t="str">
        <f t="shared" si="34"/>
        <v>RPZP.04.05.01-32-013/11-04</v>
      </c>
      <c r="K1117" s="104" t="s">
        <v>21539</v>
      </c>
      <c r="L1117" s="102" t="s">
        <v>21540</v>
      </c>
      <c r="M1117" s="102" t="s">
        <v>7834</v>
      </c>
      <c r="N1117" s="102" t="s">
        <v>7833</v>
      </c>
      <c r="O1117" s="106" t="s">
        <v>14397</v>
      </c>
      <c r="P1117" s="92" t="str">
        <f>VLOOKUP(F1117,'[2]kiedy utworzył wop'!B:H,7,FALSE)</f>
        <v>2014-04-04</v>
      </c>
      <c r="Q1117" s="107" t="s">
        <v>1706</v>
      </c>
      <c r="R1117" s="108" t="str">
        <f t="shared" si="35"/>
        <v>2014</v>
      </c>
      <c r="S1117" s="109" t="s">
        <v>11212</v>
      </c>
      <c r="T1117" s="96">
        <f>VLOOKUP(F1117,'[2]dofinansowanie '!P:AI,20,FALSE)</f>
        <v>938745.63</v>
      </c>
      <c r="U1117" t="str">
        <f>VLOOKUP(F1117,'[2]baza umowy'!A:AJ,36,FALSE)</f>
        <v>05 Obszary wiejskie (poza obszarami górskimi, wyspami lub o niskiej i bardzo niskiej gęstości zaludnienia)</v>
      </c>
      <c r="V1117" t="str">
        <f>VLOOKUP(F1117,'[2]baza umowy'!H:AH,27,FALSE)</f>
        <v>51 Promowanie bioróżnorodności i ochrony przyrody (w tym NATURA 2000)</v>
      </c>
      <c r="W1117" t="str">
        <f>VLOOKUP(F1117,'[2]baza umowy'!H:AK,30,FALSE)</f>
        <v>21 Działalność związana ze środowiskiem naturalnym</v>
      </c>
      <c r="X1117" t="str">
        <f>VLOOKUP(F1117,'[2]baza umowy'!A:AM,39,FALSE)</f>
        <v>Gmina Resko</v>
      </c>
      <c r="Y1117" t="str">
        <f>VLOOKUP(F1117,'[2]baza umowy'!A:AU,47,FALSE)</f>
        <v>wspólnota samorządowa</v>
      </c>
      <c r="Z1117" t="str">
        <f>VLOOKUP(F1117,'[2]baza umowy'!A:AW,49,FALSE)</f>
        <v>jednostka samorządu terytorialnego, związek lub stowarzyszenie jst</v>
      </c>
      <c r="AA1117" t="str">
        <f>VLOOKUP(F1117,'[2]baza umowy'!A:AL,38,FALSE)</f>
        <v>2530307954</v>
      </c>
    </row>
    <row r="1118" spans="1:27" x14ac:dyDescent="0.25">
      <c r="A1118" t="str">
        <f>VLOOKUP(F1118,'[2]baza umowy'!A:B,2,FALSE)</f>
        <v>RPZP.01.00.00</v>
      </c>
      <c r="B1118" t="str">
        <f>VLOOKUP(F1118,'[2]baza umowy'!A:C,3,FALSE)</f>
        <v>RPZP.01.01.00</v>
      </c>
      <c r="C1118" t="str">
        <f>VLOOKUP(F1118,'[2]baza umowy'!A:D,4,FALSE)</f>
        <v>RPZP.01.01.02</v>
      </c>
      <c r="D1118" s="102" t="s">
        <v>13761</v>
      </c>
      <c r="E1118" s="103" t="str">
        <f>VLOOKUP(F1118,'[2]baza umowy'!A:E,5,FALSE)</f>
        <v>RPZP.01.01.02-32-220/10-02</v>
      </c>
      <c r="F1118" s="102" t="s">
        <v>13764</v>
      </c>
      <c r="G1118" s="89" t="e">
        <f>VLOOKUP(F1118,baza!G:G,1,FALSE)</f>
        <v>#N/A</v>
      </c>
      <c r="H1118" s="102" t="s">
        <v>21541</v>
      </c>
      <c r="I1118" s="104" t="s">
        <v>21542</v>
      </c>
      <c r="J1118" s="105" t="str">
        <f t="shared" si="34"/>
        <v>RPZP.01.01.02-32-220/10-13</v>
      </c>
      <c r="K1118" s="104" t="s">
        <v>21543</v>
      </c>
      <c r="L1118" s="102" t="s">
        <v>21544</v>
      </c>
      <c r="M1118" s="102" t="s">
        <v>10037</v>
      </c>
      <c r="N1118" s="102" t="s">
        <v>10036</v>
      </c>
      <c r="O1118" s="106" t="s">
        <v>13882</v>
      </c>
      <c r="P1118" s="92" t="str">
        <f>VLOOKUP(F1118,'[2]kiedy utworzył wop'!B:H,7,FALSE)</f>
        <v>2014-04-04</v>
      </c>
      <c r="Q1118" s="107" t="s">
        <v>1706</v>
      </c>
      <c r="R1118" s="108" t="str">
        <f t="shared" si="35"/>
        <v>2014</v>
      </c>
      <c r="S1118" s="109" t="s">
        <v>11212</v>
      </c>
      <c r="T1118" s="96">
        <f>VLOOKUP(F1118,'[2]dofinansowanie '!P:AI,20,FALSE)</f>
        <v>770211.55</v>
      </c>
      <c r="U1118" t="str">
        <f>VLOOKUP(F1118,'[2]baza umowy'!A:AJ,36,FALSE)</f>
        <v>01 Obszar miejski</v>
      </c>
      <c r="V1118" t="str">
        <f>VLOOKUP(F1118,'[2]baza umowy'!H:AH,27,FALSE)</f>
        <v>08 Inne inwestycje w przedsiębiorstwa</v>
      </c>
      <c r="W1118" t="str">
        <f>VLOOKUP(F1118,'[2]baza umowy'!H:AK,30,FALSE)</f>
        <v>06 Nieokreślony przemysł wytwórczy</v>
      </c>
      <c r="X1118" t="str">
        <f>VLOOKUP(F1118,'[2]baza umowy'!A:AM,39,FALSE)</f>
        <v>Plastic Form B.Jagiełło-Waszkiel, A.Waszkiel, J.Wiśniewska, A.Wiśniewski Spółka Jawna</v>
      </c>
      <c r="Y1118" t="str">
        <f>VLOOKUP(F1118,'[2]baza umowy'!A:AU,47,FALSE)</f>
        <v>spółka jawna - średnie przedsiębiorstwo</v>
      </c>
      <c r="Z1118" t="str">
        <f>VLOOKUP(F1118,'[2]baza umowy'!A:AW,49,FALSE)</f>
        <v>przedsiębiorca lub przedsiębiorstwo</v>
      </c>
      <c r="AA1118" t="str">
        <f>VLOOKUP(F1118,'[2]baza umowy'!A:AL,38,FALSE)</f>
        <v>6720050259</v>
      </c>
    </row>
    <row r="1119" spans="1:27" x14ac:dyDescent="0.25">
      <c r="A1119" t="str">
        <f>VLOOKUP(F1119,'[2]baza umowy'!A:B,2,FALSE)</f>
        <v>RPZP.01.00.00</v>
      </c>
      <c r="B1119" t="str">
        <f>VLOOKUP(F1119,'[2]baza umowy'!A:C,3,FALSE)</f>
        <v>RPZP.01.01.00</v>
      </c>
      <c r="C1119" t="str">
        <f>VLOOKUP(F1119,'[2]baza umowy'!A:D,4,FALSE)</f>
        <v>RPZP.01.01.01</v>
      </c>
      <c r="D1119" s="102" t="s">
        <v>12355</v>
      </c>
      <c r="E1119" s="103" t="str">
        <f>VLOOKUP(F1119,'[2]baza umowy'!A:E,5,FALSE)</f>
        <v>RPZP.01.01.01-32-189/09-01</v>
      </c>
      <c r="F1119" s="102" t="s">
        <v>12358</v>
      </c>
      <c r="G1119" s="89" t="e">
        <f>VLOOKUP(F1119,baza!G:G,1,FALSE)</f>
        <v>#N/A</v>
      </c>
      <c r="H1119" s="102" t="s">
        <v>21545</v>
      </c>
      <c r="I1119" s="104" t="s">
        <v>21546</v>
      </c>
      <c r="J1119" s="105" t="str">
        <f t="shared" si="34"/>
        <v>RPZP.01.01.01-32-189/09-09</v>
      </c>
      <c r="K1119" s="104" t="s">
        <v>21547</v>
      </c>
      <c r="L1119" s="102" t="s">
        <v>21548</v>
      </c>
      <c r="M1119" s="102" t="s">
        <v>9947</v>
      </c>
      <c r="N1119" s="102" t="s">
        <v>191</v>
      </c>
      <c r="O1119" s="106" t="s">
        <v>13403</v>
      </c>
      <c r="P1119" s="92" t="str">
        <f>VLOOKUP(F1119,'[2]kiedy utworzył wop'!B:H,7,FALSE)</f>
        <v>2014-04-04</v>
      </c>
      <c r="Q1119" s="107" t="s">
        <v>1706</v>
      </c>
      <c r="R1119" s="108" t="str">
        <f t="shared" si="35"/>
        <v>2014</v>
      </c>
      <c r="S1119" s="109" t="s">
        <v>11212</v>
      </c>
      <c r="T1119" s="96">
        <f>VLOOKUP(F1119,'[2]dofinansowanie '!P:AI,20,FALSE)</f>
        <v>374105.59999999998</v>
      </c>
      <c r="U1119" t="str">
        <f>VLOOKUP(F1119,'[2]baza umowy'!A:AJ,36,FALSE)</f>
        <v>01 Obszar miejski</v>
      </c>
      <c r="V1119" t="str">
        <f>VLOOKUP(F1119,'[2]baza umowy'!H:AH,27,FALSE)</f>
        <v>08 Inne inwestycje w przedsiębiorstwa</v>
      </c>
      <c r="W1119" t="str">
        <f>VLOOKUP(F1119,'[2]baza umowy'!H:AK,30,FALSE)</f>
        <v>06 Nieokreślony przemysł wytwórczy</v>
      </c>
      <c r="X1119" t="str">
        <f>VLOOKUP(F1119,'[2]baza umowy'!A:AM,39,FALSE)</f>
        <v>Wyroby Granitowe Wołczyk Spółka Jawna</v>
      </c>
      <c r="Y1119" t="str">
        <f>VLOOKUP(F1119,'[2]baza umowy'!A:AU,47,FALSE)</f>
        <v>spółka jawna - mikro przedsiębiorstwo</v>
      </c>
      <c r="Z1119" t="str">
        <f>VLOOKUP(F1119,'[2]baza umowy'!A:AW,49,FALSE)</f>
        <v>przedsiębiorca lub przedsiębiorstwo</v>
      </c>
      <c r="AA1119" t="str">
        <f>VLOOKUP(F1119,'[2]baza umowy'!A:AL,38,FALSE)</f>
        <v>8610007507</v>
      </c>
    </row>
    <row r="1120" spans="1:27" x14ac:dyDescent="0.25">
      <c r="A1120" t="str">
        <f>VLOOKUP(F1120,'[2]baza umowy'!A:B,2,FALSE)</f>
        <v>RPZP.01.00.00</v>
      </c>
      <c r="B1120" t="str">
        <f>VLOOKUP(F1120,'[2]baza umowy'!A:C,3,FALSE)</f>
        <v>RPZP.01.03.00</v>
      </c>
      <c r="C1120" t="str">
        <f>VLOOKUP(F1120,'[2]baza umowy'!A:D,4,FALSE)</f>
        <v>RPZP.01.03.01</v>
      </c>
      <c r="D1120" s="102" t="s">
        <v>12590</v>
      </c>
      <c r="E1120" s="103" t="str">
        <f>VLOOKUP(F1120,'[2]baza umowy'!A:E,5,FALSE)</f>
        <v>RPZP.01.03.01-32-024/12-02</v>
      </c>
      <c r="F1120" s="102" t="s">
        <v>12593</v>
      </c>
      <c r="G1120" s="89" t="e">
        <f>VLOOKUP(F1120,baza!G:G,1,FALSE)</f>
        <v>#N/A</v>
      </c>
      <c r="H1120" s="102" t="s">
        <v>21549</v>
      </c>
      <c r="I1120" s="104" t="s">
        <v>12590</v>
      </c>
      <c r="J1120" s="105" t="str">
        <f t="shared" si="34"/>
        <v>RPZP.01.03.01-32-024/12-02</v>
      </c>
      <c r="K1120" s="104" t="s">
        <v>21550</v>
      </c>
      <c r="L1120" s="102" t="s">
        <v>21551</v>
      </c>
      <c r="M1120" s="102" t="s">
        <v>12595</v>
      </c>
      <c r="N1120" s="102" t="s">
        <v>12185</v>
      </c>
      <c r="O1120" s="106" t="s">
        <v>14915</v>
      </c>
      <c r="P1120" s="92" t="str">
        <f>VLOOKUP(F1120,'[2]kiedy utworzył wop'!B:H,7,FALSE)</f>
        <v>2014-04-07</v>
      </c>
      <c r="Q1120" s="107" t="s">
        <v>1706</v>
      </c>
      <c r="R1120" s="108" t="str">
        <f t="shared" si="35"/>
        <v>2014</v>
      </c>
      <c r="S1120" s="109" t="s">
        <v>11212</v>
      </c>
      <c r="T1120" s="96">
        <f>VLOOKUP(F1120,'[2]dofinansowanie '!P:AI,20,FALSE)</f>
        <v>39342.5</v>
      </c>
      <c r="U1120" t="str">
        <f>VLOOKUP(F1120,'[2]baza umowy'!A:AJ,36,FALSE)</f>
        <v>01 Obszar miejski</v>
      </c>
      <c r="V1120" t="str">
        <f>VLOOKUP(F1120,'[2]baza umowy'!H:AH,27,FALSE)</f>
        <v>05 Usługi w zakresie zaawansowanego wsparcia dla przedsiębiorstw i grup przedsiębiorstw</v>
      </c>
      <c r="W1120" t="str">
        <f>VLOOKUP(F1120,'[2]baza umowy'!H:AK,30,FALSE)</f>
        <v>12 Budownictwo</v>
      </c>
      <c r="X1120" t="str">
        <f>VLOOKUP(F1120,'[2]baza umowy'!A:AM,39,FALSE)</f>
        <v>Mont-Bud sp. z o.o.</v>
      </c>
      <c r="Y1120" t="str">
        <f>VLOOKUP(F1120,'[2]baza umowy'!A:AU,47,FALSE)</f>
        <v>spółka z ograniczoną odpowiedzialnością - małe przedsiębiorstwo</v>
      </c>
      <c r="Z1120" t="str">
        <f>VLOOKUP(F1120,'[2]baza umowy'!A:AW,49,FALSE)</f>
        <v>przedsiębiorca lub przedsiębiorstwo</v>
      </c>
      <c r="AA1120" t="str">
        <f>VLOOKUP(F1120,'[2]baza umowy'!A:AL,38,FALSE)</f>
        <v>8542015002</v>
      </c>
    </row>
    <row r="1121" spans="1:27" x14ac:dyDescent="0.25">
      <c r="A1121" t="str">
        <f>VLOOKUP(F1121,'[2]baza umowy'!A:B,2,FALSE)</f>
        <v>RPZP.01.00.00</v>
      </c>
      <c r="B1121" t="str">
        <f>VLOOKUP(F1121,'[2]baza umowy'!A:C,3,FALSE)</f>
        <v>RPZP.01.01.00</v>
      </c>
      <c r="C1121" t="str">
        <f>VLOOKUP(F1121,'[2]baza umowy'!A:D,4,FALSE)</f>
        <v>RPZP.01.01.02</v>
      </c>
      <c r="D1121" s="102" t="s">
        <v>13646</v>
      </c>
      <c r="E1121" s="103" t="str">
        <f>VLOOKUP(F1121,'[2]baza umowy'!A:E,5,FALSE)</f>
        <v>RPZP.01.01.02-32-037/10-02</v>
      </c>
      <c r="F1121" s="102" t="s">
        <v>13649</v>
      </c>
      <c r="G1121" s="89" t="e">
        <f>VLOOKUP(F1121,baza!G:G,1,FALSE)</f>
        <v>#N/A</v>
      </c>
      <c r="H1121" s="102" t="s">
        <v>21552</v>
      </c>
      <c r="I1121" s="104" t="s">
        <v>21553</v>
      </c>
      <c r="J1121" s="105" t="str">
        <f t="shared" si="34"/>
        <v>RPZP.01.01.02-32-037/10-10</v>
      </c>
      <c r="K1121" s="104" t="s">
        <v>21554</v>
      </c>
      <c r="L1121" s="102" t="s">
        <v>21555</v>
      </c>
      <c r="M1121" s="102" t="s">
        <v>13652</v>
      </c>
      <c r="N1121" s="102" t="s">
        <v>13651</v>
      </c>
      <c r="O1121" s="106" t="s">
        <v>14915</v>
      </c>
      <c r="P1121" s="92" t="str">
        <f>VLOOKUP(F1121,'[2]kiedy utworzył wop'!B:H,7,FALSE)</f>
        <v>2014-04-07</v>
      </c>
      <c r="Q1121" s="107" t="s">
        <v>1706</v>
      </c>
      <c r="R1121" s="108" t="str">
        <f t="shared" si="35"/>
        <v>2014</v>
      </c>
      <c r="S1121" s="109" t="s">
        <v>11212</v>
      </c>
      <c r="T1121" s="96">
        <f>VLOOKUP(F1121,'[2]dofinansowanie '!P:AI,20,FALSE)</f>
        <v>776661.34</v>
      </c>
      <c r="U1121" t="str">
        <f>VLOOKUP(F1121,'[2]baza umowy'!A:AJ,36,FALSE)</f>
        <v>01 Obszar miejski</v>
      </c>
      <c r="V1121" t="str">
        <f>VLOOKUP(F1121,'[2]baza umowy'!H:AH,27,FALSE)</f>
        <v>08 Inne inwestycje w przedsiębiorstwa</v>
      </c>
      <c r="W1121" t="str">
        <f>VLOOKUP(F1121,'[2]baza umowy'!H:AK,30,FALSE)</f>
        <v>14 Hotele i restauracje</v>
      </c>
      <c r="X1121" t="str">
        <f>VLOOKUP(F1121,'[2]baza umowy'!A:AM,39,FALSE)</f>
        <v>Qorum spółka z ograniczoną odpowiedzialnością</v>
      </c>
      <c r="Y1121" t="str">
        <f>VLOOKUP(F1121,'[2]baza umowy'!A:AU,47,FALSE)</f>
        <v>spółka z ograniczoną odpowiedzialnością - małe przedsiębiorstwo</v>
      </c>
      <c r="Z1121" t="str">
        <f>VLOOKUP(F1121,'[2]baza umowy'!A:AW,49,FALSE)</f>
        <v>przedsiębiorca lub przedsiębiorstwo</v>
      </c>
      <c r="AA1121" t="str">
        <f>VLOOKUP(F1121,'[2]baza umowy'!A:AL,38,FALSE)</f>
        <v>8550004102</v>
      </c>
    </row>
    <row r="1122" spans="1:27" x14ac:dyDescent="0.25">
      <c r="A1122" t="str">
        <f>VLOOKUP(F1122,'[2]baza umowy'!A:B,2,FALSE)</f>
        <v>RPZP.01.00.00</v>
      </c>
      <c r="B1122" t="str">
        <f>VLOOKUP(F1122,'[2]baza umowy'!A:C,3,FALSE)</f>
        <v>RPZP.01.01.00</v>
      </c>
      <c r="C1122" t="str">
        <f>VLOOKUP(F1122,'[2]baza umowy'!A:D,4,FALSE)</f>
        <v>RPZP.01.01.01</v>
      </c>
      <c r="D1122" s="102" t="s">
        <v>13296</v>
      </c>
      <c r="E1122" s="103" t="str">
        <f>VLOOKUP(F1122,'[2]baza umowy'!A:E,5,FALSE)</f>
        <v>RPZP.01.01.01-32-056/09-06</v>
      </c>
      <c r="F1122" s="102" t="s">
        <v>13299</v>
      </c>
      <c r="G1122" s="89" t="e">
        <f>VLOOKUP(F1122,baza!G:G,1,FALSE)</f>
        <v>#N/A</v>
      </c>
      <c r="H1122" s="102" t="s">
        <v>21556</v>
      </c>
      <c r="I1122" s="104" t="s">
        <v>21557</v>
      </c>
      <c r="J1122" s="105" t="str">
        <f t="shared" si="34"/>
        <v>RPZP.01.01.01-32-056/09-15</v>
      </c>
      <c r="K1122" s="104" t="s">
        <v>21558</v>
      </c>
      <c r="L1122" s="102" t="s">
        <v>21559</v>
      </c>
      <c r="M1122" s="102" t="s">
        <v>13302</v>
      </c>
      <c r="N1122" s="102" t="s">
        <v>13301</v>
      </c>
      <c r="O1122" s="106" t="s">
        <v>14915</v>
      </c>
      <c r="P1122" s="92" t="str">
        <f>VLOOKUP(F1122,'[2]kiedy utworzył wop'!B:H,7,FALSE)</f>
        <v>2014-04-10</v>
      </c>
      <c r="Q1122" s="107" t="s">
        <v>1706</v>
      </c>
      <c r="R1122" s="108" t="str">
        <f t="shared" si="35"/>
        <v>2014</v>
      </c>
      <c r="S1122" s="109" t="s">
        <v>15746</v>
      </c>
      <c r="T1122" s="96">
        <f>VLOOKUP(F1122,'[2]dofinansowanie '!P:AI,20,FALSE)</f>
        <v>693388.28</v>
      </c>
      <c r="U1122" t="str">
        <f>VLOOKUP(F1122,'[2]baza umowy'!A:AJ,36,FALSE)</f>
        <v>01 Obszar miejski</v>
      </c>
      <c r="V1122" t="str">
        <f>VLOOKUP(F1122,'[2]baza umowy'!H:AH,27,FALSE)</f>
        <v>08 Inne inwestycje w przedsiębiorstwa</v>
      </c>
      <c r="W1122" t="str">
        <f>VLOOKUP(F1122,'[2]baza umowy'!H:AK,30,FALSE)</f>
        <v>14 Hotele i restauracje</v>
      </c>
      <c r="X1122" t="str">
        <f>VLOOKUP(F1122,'[2]baza umowy'!A:AM,39,FALSE)</f>
        <v>P.P.H.U. Jolanta Bonkowska-Misiak</v>
      </c>
      <c r="Y1122" t="str">
        <f>VLOOKUP(F1122,'[2]baza umowy'!A:AU,47,FALSE)</f>
        <v>osoba fizyczna prowadząca działalność gospodarczą - mikro przedsiębiorstwo</v>
      </c>
      <c r="Z1122" t="str">
        <f>VLOOKUP(F1122,'[2]baza umowy'!A:AW,49,FALSE)</f>
        <v>przedsiębiorca lub przedsiębiorstwo</v>
      </c>
      <c r="AA1122" t="str">
        <f>VLOOKUP(F1122,'[2]baza umowy'!A:AL,38,FALSE)</f>
        <v>8590001825</v>
      </c>
    </row>
    <row r="1123" spans="1:27" x14ac:dyDescent="0.25">
      <c r="A1123" t="str">
        <f>VLOOKUP(F1123,'[2]baza umowy'!A:B,2,FALSE)</f>
        <v>RPZP.05.00.00</v>
      </c>
      <c r="B1123" t="str">
        <f>VLOOKUP(F1123,'[2]baza umowy'!A:C,3,FALSE)</f>
        <v>RPZP.05.05.00</v>
      </c>
      <c r="C1123" t="str">
        <f>VLOOKUP(F1123,'[2]baza umowy'!A:D,4,FALSE)</f>
        <v>RPZP.05.05.01</v>
      </c>
      <c r="D1123" s="102" t="s">
        <v>10713</v>
      </c>
      <c r="E1123" s="103" t="str">
        <f>VLOOKUP(F1123,'[2]baza umowy'!A:E,5,FALSE)</f>
        <v>RPZP.05.05.01-32-027/11-02</v>
      </c>
      <c r="F1123" s="102" t="s">
        <v>10716</v>
      </c>
      <c r="G1123" s="89" t="str">
        <f>VLOOKUP(F1123,baza!G:G,1,FALSE)</f>
        <v>RPZP.05.05.01-32-027/11</v>
      </c>
      <c r="H1123" s="102" t="s">
        <v>17109</v>
      </c>
      <c r="I1123" s="104" t="s">
        <v>21560</v>
      </c>
      <c r="J1123" s="105" t="str">
        <f t="shared" si="34"/>
        <v>RPZP.05.05.01-32-027/11-01</v>
      </c>
      <c r="K1123" s="104" t="s">
        <v>21561</v>
      </c>
      <c r="L1123" s="102" t="s">
        <v>21562</v>
      </c>
      <c r="M1123" s="102" t="s">
        <v>10719</v>
      </c>
      <c r="N1123" s="102" t="s">
        <v>10718</v>
      </c>
      <c r="O1123" s="106" t="s">
        <v>14397</v>
      </c>
      <c r="P1123" s="92" t="str">
        <f>VLOOKUP(F1123,'[2]kiedy utworzył wop'!B:H,7,FALSE)</f>
        <v>2014-04-14</v>
      </c>
      <c r="Q1123" s="107" t="s">
        <v>1706</v>
      </c>
      <c r="R1123" s="108" t="str">
        <f t="shared" si="35"/>
        <v>2014</v>
      </c>
      <c r="S1123" s="109" t="s">
        <v>15746</v>
      </c>
      <c r="T1123" s="96">
        <f>VLOOKUP(F1123,'[2]dofinansowanie '!P:AI,20,FALSE)</f>
        <v>301531.57</v>
      </c>
      <c r="U1123" t="str">
        <f>VLOOKUP(F1123,'[2]baza umowy'!A:AJ,36,FALSE)</f>
        <v>01 Obszar miejski</v>
      </c>
      <c r="V1123" t="str">
        <f>VLOOKUP(F1123,'[2]baza umowy'!H:AH,27,FALSE)</f>
        <v>61 Zintegrowane projekty na rzecz rewitalizacji obszarów miejskich i wiejskich</v>
      </c>
      <c r="W1123" t="str">
        <f>VLOOKUP(F1123,'[2]baza umowy'!H:AK,30,FALSE)</f>
        <v>22 Inne niewyszczególnione usługi</v>
      </c>
      <c r="X1123" t="str">
        <f>VLOOKUP(F1123,'[2]baza umowy'!A:AM,39,FALSE)</f>
        <v>Zakład Gospodarki Mieszkaniowej</v>
      </c>
      <c r="Y1123" t="str">
        <f>VLOOKUP(F1123,'[2]baza umowy'!A:AU,47,FALSE)</f>
        <v>gminna samorządowa jednostka organizacyjna</v>
      </c>
      <c r="Z1123" t="str">
        <f>VLOOKUP(F1123,'[2]baza umowy'!A:AW,49,FALSE)</f>
        <v>jednostka organizacyjna jst</v>
      </c>
      <c r="AA1123" t="str">
        <f>VLOOKUP(F1123,'[2]baza umowy'!A:AL,38,FALSE)</f>
        <v>8550004059</v>
      </c>
    </row>
    <row r="1124" spans="1:27" x14ac:dyDescent="0.25">
      <c r="A1124" t="str">
        <f>VLOOKUP(F1124,'[2]baza umowy'!A:B,2,FALSE)</f>
        <v>RPZP.01.00.00</v>
      </c>
      <c r="B1124" t="str">
        <f>VLOOKUP(F1124,'[2]baza umowy'!A:C,3,FALSE)</f>
        <v>RPZP.01.03.00</v>
      </c>
      <c r="C1124" t="str">
        <f>VLOOKUP(F1124,'[2]baza umowy'!A:D,4,FALSE)</f>
        <v>RPZP.01.03.02</v>
      </c>
      <c r="D1124" s="102" t="s">
        <v>13068</v>
      </c>
      <c r="E1124" s="103" t="str">
        <f>VLOOKUP(F1124,'[2]baza umowy'!A:E,5,FALSE)</f>
        <v>RPZP.01.03.02-32-050/12-01</v>
      </c>
      <c r="F1124" s="102" t="s">
        <v>13071</v>
      </c>
      <c r="G1124" s="89" t="e">
        <f>VLOOKUP(F1124,baza!G:G,1,FALSE)</f>
        <v>#N/A</v>
      </c>
      <c r="H1124" s="102" t="s">
        <v>21563</v>
      </c>
      <c r="I1124" s="104" t="s">
        <v>13068</v>
      </c>
      <c r="J1124" s="105" t="str">
        <f t="shared" si="34"/>
        <v>RPZP.01.03.02-32-050/12-01</v>
      </c>
      <c r="K1124" s="104" t="s">
        <v>21564</v>
      </c>
      <c r="L1124" s="102" t="s">
        <v>21565</v>
      </c>
      <c r="M1124" s="102" t="s">
        <v>11902</v>
      </c>
      <c r="N1124" s="102" t="s">
        <v>11901</v>
      </c>
      <c r="O1124" s="106" t="s">
        <v>11205</v>
      </c>
      <c r="P1124" s="92" t="str">
        <f>VLOOKUP(F1124,'[2]kiedy utworzył wop'!B:H,7,FALSE)</f>
        <v>2014-04-15</v>
      </c>
      <c r="Q1124" s="107" t="s">
        <v>1706</v>
      </c>
      <c r="R1124" s="108" t="str">
        <f t="shared" si="35"/>
        <v>2014</v>
      </c>
      <c r="S1124" s="109" t="s">
        <v>15746</v>
      </c>
      <c r="T1124" s="96">
        <f>VLOOKUP(F1124,'[2]dofinansowanie '!P:AI,20,FALSE)</f>
        <v>74236.56</v>
      </c>
      <c r="U1124" t="str">
        <f>VLOOKUP(F1124,'[2]baza umowy'!A:AJ,36,FALSE)</f>
        <v>00 Nie dotyczy</v>
      </c>
      <c r="V1124" t="str">
        <f>VLOOKUP(F1124,'[2]baza umowy'!H:AH,27,FALSE)</f>
        <v>05 Usługi w zakresie zaawansowanego wsparcia dla przedsiębiorstw i grup przedsiębiorstw</v>
      </c>
      <c r="W1124" t="str">
        <f>VLOOKUP(F1124,'[2]baza umowy'!H:AK,30,FALSE)</f>
        <v>00 Nie dotyczy</v>
      </c>
      <c r="X1124" t="str">
        <f>VLOOKUP(F1124,'[2]baza umowy'!A:AM,39,FALSE)</f>
        <v>Zachodniopomorska Okręgowa Izba Inżynierów Budownictwa</v>
      </c>
      <c r="Y1124" t="str">
        <f>VLOOKUP(F1124,'[2]baza umowy'!A:AU,47,FALSE)</f>
        <v>samorząd gospodarczy i zawodowy</v>
      </c>
      <c r="Z1124" t="str">
        <f>VLOOKUP(F1124,'[2]baza umowy'!A:AW,49,FALSE)</f>
        <v>instytucje otoczenia biznesu</v>
      </c>
      <c r="AA1124" t="str">
        <f>VLOOKUP(F1124,'[2]baza umowy'!A:AL,38,FALSE)</f>
        <v>9552059964</v>
      </c>
    </row>
    <row r="1125" spans="1:27" x14ac:dyDescent="0.25">
      <c r="A1125" t="str">
        <f>VLOOKUP(F1125,'[2]baza umowy'!A:B,2,FALSE)</f>
        <v>RPZP.01.00.00</v>
      </c>
      <c r="B1125" t="str">
        <f>VLOOKUP(F1125,'[2]baza umowy'!A:C,3,FALSE)</f>
        <v>RPZP.01.03.00</v>
      </c>
      <c r="C1125" t="str">
        <f>VLOOKUP(F1125,'[2]baza umowy'!A:D,4,FALSE)</f>
        <v>RPZP.01.03.02</v>
      </c>
      <c r="D1125" s="102" t="s">
        <v>12762</v>
      </c>
      <c r="E1125" s="103" t="str">
        <f>VLOOKUP(F1125,'[2]baza umowy'!A:E,5,FALSE)</f>
        <v>RPZP.01.03.02-32-049/12-01</v>
      </c>
      <c r="F1125" s="102" t="s">
        <v>12765</v>
      </c>
      <c r="G1125" s="89" t="e">
        <f>VLOOKUP(F1125,baza!G:G,1,FALSE)</f>
        <v>#N/A</v>
      </c>
      <c r="H1125" s="102" t="s">
        <v>21566</v>
      </c>
      <c r="I1125" s="104" t="s">
        <v>12762</v>
      </c>
      <c r="J1125" s="105" t="str">
        <f t="shared" si="34"/>
        <v>RPZP.01.03.02-32-049/12-01</v>
      </c>
      <c r="K1125" s="104" t="s">
        <v>21567</v>
      </c>
      <c r="L1125" s="102" t="s">
        <v>21568</v>
      </c>
      <c r="M1125" s="102" t="s">
        <v>11902</v>
      </c>
      <c r="N1125" s="102" t="s">
        <v>11901</v>
      </c>
      <c r="O1125" s="106" t="s">
        <v>11205</v>
      </c>
      <c r="P1125" s="92" t="str">
        <f>VLOOKUP(F1125,'[2]kiedy utworzył wop'!B:H,7,FALSE)</f>
        <v>2014-04-15</v>
      </c>
      <c r="Q1125" s="107" t="s">
        <v>1706</v>
      </c>
      <c r="R1125" s="108" t="str">
        <f t="shared" si="35"/>
        <v>2014</v>
      </c>
      <c r="S1125" s="109" t="s">
        <v>15746</v>
      </c>
      <c r="T1125" s="96">
        <f>VLOOKUP(F1125,'[2]dofinansowanie '!P:AI,20,FALSE)</f>
        <v>155791.37</v>
      </c>
      <c r="U1125" t="str">
        <f>VLOOKUP(F1125,'[2]baza umowy'!A:AJ,36,FALSE)</f>
        <v>00 Nie dotyczy</v>
      </c>
      <c r="V1125" t="str">
        <f>VLOOKUP(F1125,'[2]baza umowy'!H:AH,27,FALSE)</f>
        <v>05 Usługi w zakresie zaawansowanego wsparcia dla przedsiębiorstw i grup przedsiębiorstw</v>
      </c>
      <c r="W1125" t="str">
        <f>VLOOKUP(F1125,'[2]baza umowy'!H:AK,30,FALSE)</f>
        <v>00 Nie dotyczy</v>
      </c>
      <c r="X1125" t="str">
        <f>VLOOKUP(F1125,'[2]baza umowy'!A:AM,39,FALSE)</f>
        <v>Zachodniopomorska Okręgowa Izba Inżynierów Budownictwa</v>
      </c>
      <c r="Y1125" t="str">
        <f>VLOOKUP(F1125,'[2]baza umowy'!A:AU,47,FALSE)</f>
        <v>samorząd gospodarczy i zawodowy</v>
      </c>
      <c r="Z1125" t="str">
        <f>VLOOKUP(F1125,'[2]baza umowy'!A:AW,49,FALSE)</f>
        <v>instytucje otoczenia biznesu</v>
      </c>
      <c r="AA1125" t="str">
        <f>VLOOKUP(F1125,'[2]baza umowy'!A:AL,38,FALSE)</f>
        <v>9552059964</v>
      </c>
    </row>
    <row r="1126" spans="1:27" x14ac:dyDescent="0.25">
      <c r="A1126" t="str">
        <f>VLOOKUP(F1126,'[2]baza umowy'!A:B,2,FALSE)</f>
        <v>RPZP.06.00.00</v>
      </c>
      <c r="B1126" t="str">
        <f>VLOOKUP(F1126,'[2]baza umowy'!A:C,3,FALSE)</f>
        <v>RPZP.06.01.00</v>
      </c>
      <c r="C1126" t="str">
        <f>VLOOKUP(F1126,'[2]baza umowy'!A:D,4,FALSE)</f>
        <v>RPZP.06.01.01</v>
      </c>
      <c r="D1126" s="102" t="s">
        <v>11213</v>
      </c>
      <c r="E1126" s="103" t="str">
        <f>VLOOKUP(F1126,'[2]baza umowy'!A:E,5,FALSE)</f>
        <v>RPZP.06.01.01-32-006/11-02</v>
      </c>
      <c r="F1126" s="102" t="s">
        <v>11216</v>
      </c>
      <c r="G1126" s="89" t="e">
        <f>VLOOKUP(F1126,baza!G:G,1,FALSE)</f>
        <v>#N/A</v>
      </c>
      <c r="H1126" s="102" t="s">
        <v>21569</v>
      </c>
      <c r="I1126" s="104" t="s">
        <v>21570</v>
      </c>
      <c r="J1126" s="105" t="str">
        <f t="shared" si="34"/>
        <v>RPZP.06.01.01-32-006/11-04</v>
      </c>
      <c r="K1126" s="104" t="s">
        <v>21571</v>
      </c>
      <c r="L1126" s="102" t="s">
        <v>21572</v>
      </c>
      <c r="M1126" s="102" t="s">
        <v>11219</v>
      </c>
      <c r="N1126" s="102" t="s">
        <v>11218</v>
      </c>
      <c r="O1126" s="106" t="s">
        <v>8196</v>
      </c>
      <c r="P1126" s="92" t="str">
        <f>VLOOKUP(F1126,'[2]kiedy utworzył wop'!B:H,7,FALSE)</f>
        <v>2014-04-16</v>
      </c>
      <c r="Q1126" s="107" t="s">
        <v>1706</v>
      </c>
      <c r="R1126" s="108" t="str">
        <f t="shared" si="35"/>
        <v>2014</v>
      </c>
      <c r="S1126" s="109" t="s">
        <v>8196</v>
      </c>
      <c r="T1126" s="96">
        <f>VLOOKUP(F1126,'[2]dofinansowanie '!P:AI,20,FALSE)</f>
        <v>454770.02</v>
      </c>
      <c r="U1126" t="str">
        <f>VLOOKUP(F1126,'[2]baza umowy'!A:AJ,36,FALSE)</f>
        <v>05 Obszary wiejskie (poza obszarami górskimi, wyspami lub o niskiej i bardzo niskiej gęstości zaludnienia)</v>
      </c>
      <c r="V1126" t="str">
        <f>VLOOKUP(F1126,'[2]baza umowy'!H:AH,27,FALSE)</f>
        <v>57 Inne wsparcie na rzecz wzmocnienia usług turystycznych</v>
      </c>
      <c r="W1126" t="str">
        <f>VLOOKUP(F1126,'[2]baza umowy'!H:AK,30,FALSE)</f>
        <v>14 Hotele i restauracje</v>
      </c>
      <c r="X1126" t="str">
        <f>VLOOKUP(F1126,'[2]baza umowy'!A:AM,39,FALSE)</f>
        <v>Ośrodek Sportu i Rekreacji w Policach</v>
      </c>
      <c r="Y1126" t="str">
        <f>VLOOKUP(F1126,'[2]baza umowy'!A:AU,47,FALSE)</f>
        <v>gminna samorządowa jednostka organizacyjna</v>
      </c>
      <c r="Z1126" t="str">
        <f>VLOOKUP(F1126,'[2]baza umowy'!A:AW,49,FALSE)</f>
        <v>jednostka organizacyjna jst</v>
      </c>
      <c r="AA1126" t="str">
        <f>VLOOKUP(F1126,'[2]baza umowy'!A:AL,38,FALSE)</f>
        <v>8512851260</v>
      </c>
    </row>
    <row r="1127" spans="1:27" x14ac:dyDescent="0.25">
      <c r="A1127" t="str">
        <f>VLOOKUP(F1127,'[2]baza umowy'!A:B,2,FALSE)</f>
        <v>RPZP.04.00.00</v>
      </c>
      <c r="B1127" t="str">
        <f>VLOOKUP(F1127,'[2]baza umowy'!A:C,3,FALSE)</f>
        <v>RPZP.04.02.00</v>
      </c>
      <c r="C1127">
        <f>VLOOKUP(F1127,'[2]baza umowy'!A:D,4,FALSE)</f>
        <v>0</v>
      </c>
      <c r="D1127" s="102" t="s">
        <v>12861</v>
      </c>
      <c r="E1127" s="103" t="str">
        <f>VLOOKUP(F1127,'[2]baza umowy'!A:E,5,FALSE)</f>
        <v>RPZP.04.02.00-32-006/11-04</v>
      </c>
      <c r="F1127" s="102" t="s">
        <v>12864</v>
      </c>
      <c r="G1127" s="89" t="e">
        <f>VLOOKUP(F1127,baza!G:G,1,FALSE)</f>
        <v>#N/A</v>
      </c>
      <c r="H1127" s="102" t="s">
        <v>21573</v>
      </c>
      <c r="I1127" s="104" t="s">
        <v>12861</v>
      </c>
      <c r="J1127" s="105" t="str">
        <f t="shared" si="34"/>
        <v>RPZP.04.02.00-32-006/11-04</v>
      </c>
      <c r="K1127" s="104" t="s">
        <v>21574</v>
      </c>
      <c r="L1127" s="102" t="s">
        <v>21575</v>
      </c>
      <c r="M1127" s="102" t="s">
        <v>12868</v>
      </c>
      <c r="N1127" s="102" t="s">
        <v>12867</v>
      </c>
      <c r="O1127" s="106" t="s">
        <v>13882</v>
      </c>
      <c r="P1127" s="92" t="str">
        <f>VLOOKUP(F1127,'[2]kiedy utworzył wop'!B:H,7,FALSE)</f>
        <v>2014-04-17</v>
      </c>
      <c r="Q1127" s="107" t="s">
        <v>1706</v>
      </c>
      <c r="R1127" s="108" t="str">
        <f t="shared" si="35"/>
        <v>2014</v>
      </c>
      <c r="S1127" s="109" t="s">
        <v>1576</v>
      </c>
      <c r="T1127" s="96">
        <f>VLOOKUP(F1127,'[2]dofinansowanie '!P:AI,20,FALSE)</f>
        <v>708666.53</v>
      </c>
      <c r="U1127" t="str">
        <f>VLOOKUP(F1127,'[2]baza umowy'!A:AJ,36,FALSE)</f>
        <v>01 Obszar miejski</v>
      </c>
      <c r="V1127" t="str">
        <f>VLOOKUP(F1127,'[2]baza umowy'!H:AH,27,FALSE)</f>
        <v>44 Gospodarka odpadami komunalnymi i przemysłowymi</v>
      </c>
      <c r="W1127" t="str">
        <f>VLOOKUP(F1127,'[2]baza umowy'!H:AK,30,FALSE)</f>
        <v>21 Działalność związana ze środowiskiem naturalnym</v>
      </c>
      <c r="X1127" t="str">
        <f>VLOOKUP(F1127,'[2]baza umowy'!A:AM,39,FALSE)</f>
        <v>Przedsiębiorstwo Gospodarki Komunalnej Spółka z ograniczoną odpowiedzialnością.</v>
      </c>
      <c r="Y1127" t="str">
        <f>VLOOKUP(F1127,'[2]baza umowy'!A:AU,47,FALSE)</f>
        <v>spółka z ograniczoną odpowiedzialnością - duże przedsiębiorstwo</v>
      </c>
      <c r="Z1127" t="str">
        <f>VLOOKUP(F1127,'[2]baza umowy'!A:AW,49,FALSE)</f>
        <v>przedsiębiorca lub przedsiębiorstwo</v>
      </c>
      <c r="AA1127" t="str">
        <f>VLOOKUP(F1127,'[2]baza umowy'!A:AL,38,FALSE)</f>
        <v>8610004414</v>
      </c>
    </row>
    <row r="1128" spans="1:27" x14ac:dyDescent="0.25">
      <c r="A1128" t="str">
        <f>VLOOKUP(F1128,'[2]baza umowy'!A:B,2,FALSE)</f>
        <v>RPZP.07.00.00</v>
      </c>
      <c r="B1128" t="str">
        <f>VLOOKUP(F1128,'[2]baza umowy'!A:C,3,FALSE)</f>
        <v>RPZP.07.03.00</v>
      </c>
      <c r="C1128" t="str">
        <f>VLOOKUP(F1128,'[2]baza umowy'!A:D,4,FALSE)</f>
        <v>RPZP.07.03.01</v>
      </c>
      <c r="D1128" s="102" t="s">
        <v>11629</v>
      </c>
      <c r="E1128" s="103" t="str">
        <f>VLOOKUP(F1128,'[2]baza umowy'!A:E,5,FALSE)</f>
        <v>RPZP.07.03.01-32-002/09-07</v>
      </c>
      <c r="F1128" s="102" t="s">
        <v>11632</v>
      </c>
      <c r="G1128" s="89" t="e">
        <f>VLOOKUP(F1128,baza!G:G,1,FALSE)</f>
        <v>#N/A</v>
      </c>
      <c r="H1128" s="102" t="s">
        <v>21576</v>
      </c>
      <c r="I1128" s="104" t="s">
        <v>21577</v>
      </c>
      <c r="J1128" s="105" t="str">
        <f t="shared" si="34"/>
        <v>RPZP.07.03.01-32-002/09-20</v>
      </c>
      <c r="K1128" s="104" t="s">
        <v>21578</v>
      </c>
      <c r="L1128" s="102" t="s">
        <v>21579</v>
      </c>
      <c r="M1128" s="102" t="s">
        <v>11637</v>
      </c>
      <c r="N1128" s="102" t="s">
        <v>11636</v>
      </c>
      <c r="O1128" s="106" t="s">
        <v>11427</v>
      </c>
      <c r="P1128" s="92" t="str">
        <f>VLOOKUP(F1128,'[2]kiedy utworzył wop'!B:H,7,FALSE)</f>
        <v>2014-04-18</v>
      </c>
      <c r="Q1128" s="107" t="s">
        <v>1706</v>
      </c>
      <c r="R1128" s="108" t="str">
        <f t="shared" si="35"/>
        <v>2014</v>
      </c>
      <c r="S1128" s="109" t="s">
        <v>11212</v>
      </c>
      <c r="T1128" s="96">
        <f>VLOOKUP(F1128,'[2]dofinansowanie '!P:AI,20,FALSE)</f>
        <v>24306873.960000001</v>
      </c>
      <c r="U1128" t="str">
        <f>VLOOKUP(F1128,'[2]baza umowy'!A:AJ,36,FALSE)</f>
        <v>01 Obszar miejski</v>
      </c>
      <c r="V1128" t="str">
        <f>VLOOKUP(F1128,'[2]baza umowy'!H:AH,27,FALSE)</f>
        <v>76 Infrastruktura ochrony zdrowia</v>
      </c>
      <c r="W1128" t="str">
        <f>VLOOKUP(F1128,'[2]baza umowy'!H:AK,30,FALSE)</f>
        <v>19 Działalność w zakresie ochrony zdrowia ludzkiego</v>
      </c>
      <c r="X1128" t="str">
        <f>VLOOKUP(F1128,'[2]baza umowy'!A:AM,39,FALSE)</f>
        <v>Zachodniopomorskie Centrum Onkologii</v>
      </c>
      <c r="Y1128" t="str">
        <f>VLOOKUP(F1128,'[2]baza umowy'!A:AU,47,FALSE)</f>
        <v>publiczny zakład opieki zdrowotnej</v>
      </c>
      <c r="Z1128" t="str">
        <f>VLOOKUP(F1128,'[2]baza umowy'!A:AW,49,FALSE)</f>
        <v>zakład opieki zdrowotnej działający w publicznym systemie ochrony zdrowia</v>
      </c>
      <c r="AA1128" t="str">
        <f>VLOOKUP(F1128,'[2]baza umowy'!A:AL,38,FALSE)</f>
        <v>8512537776</v>
      </c>
    </row>
    <row r="1129" spans="1:27" x14ac:dyDescent="0.25">
      <c r="A1129" t="str">
        <f>VLOOKUP(F1129,'[2]baza umowy'!A:B,2,FALSE)</f>
        <v>RPZP.02.00.00</v>
      </c>
      <c r="B1129" t="str">
        <f>VLOOKUP(F1129,'[2]baza umowy'!A:C,3,FALSE)</f>
        <v>RPZP.02.01.00</v>
      </c>
      <c r="C1129" t="str">
        <f>VLOOKUP(F1129,'[2]baza umowy'!A:D,4,FALSE)</f>
        <v>RPZP.02.01.01</v>
      </c>
      <c r="D1129" s="102" t="s">
        <v>10008</v>
      </c>
      <c r="E1129" s="103" t="str">
        <f>VLOOKUP(F1129,'[2]baza umowy'!A:E,5,FALSE)</f>
        <v>RPZP.02.01.01-32-010/10-01</v>
      </c>
      <c r="F1129" s="102" t="s">
        <v>10011</v>
      </c>
      <c r="G1129" s="89" t="e">
        <f>VLOOKUP(F1129,baza!G:G,1,FALSE)</f>
        <v>#N/A</v>
      </c>
      <c r="H1129" s="102" t="s">
        <v>21580</v>
      </c>
      <c r="I1129" s="104" t="s">
        <v>21581</v>
      </c>
      <c r="J1129" s="105" t="str">
        <f t="shared" si="34"/>
        <v>RPZP.02.01.01-32-010/10-04</v>
      </c>
      <c r="K1129" s="104" t="s">
        <v>21582</v>
      </c>
      <c r="L1129" s="102" t="s">
        <v>21583</v>
      </c>
      <c r="M1129" s="102" t="s">
        <v>70</v>
      </c>
      <c r="N1129" s="102" t="s">
        <v>69</v>
      </c>
      <c r="O1129" s="106" t="s">
        <v>16386</v>
      </c>
      <c r="P1129" s="92" t="str">
        <f>VLOOKUP(F1129,'[2]kiedy utworzył wop'!B:H,7,FALSE)</f>
        <v>2014-04-18</v>
      </c>
      <c r="Q1129" s="107" t="s">
        <v>1706</v>
      </c>
      <c r="R1129" s="108" t="str">
        <f t="shared" si="35"/>
        <v>2014</v>
      </c>
      <c r="S1129" s="109" t="s">
        <v>14174</v>
      </c>
      <c r="T1129" s="96">
        <f>VLOOKUP(F1129,'[2]dofinansowanie '!P:AI,20,FALSE)</f>
        <v>16747747.689999999</v>
      </c>
      <c r="U1129" t="str">
        <f>VLOOKUP(F1129,'[2]baza umowy'!A:AJ,36,FALSE)</f>
        <v>05 Obszary wiejskie (poza obszarami górskimi, wyspami lub o niskiej i bardzo niskiej gęstości zaludnienia)</v>
      </c>
      <c r="V1129" t="str">
        <f>VLOOKUP(F1129,'[2]baza umowy'!H:AH,27,FALSE)</f>
        <v>23 Drogi regionalne/lokalne</v>
      </c>
      <c r="W1129" t="str">
        <f>VLOOKUP(F1129,'[2]baza umowy'!H:AK,30,FALSE)</f>
        <v>00 Nie dotyczy</v>
      </c>
      <c r="X1129" t="str">
        <f>VLOOKUP(F1129,'[2]baza umowy'!A:AM,39,FALSE)</f>
        <v>Województwo Zachodniopomorskie</v>
      </c>
      <c r="Y1129" t="str">
        <f>VLOOKUP(F1129,'[2]baza umowy'!A:AU,47,FALSE)</f>
        <v>wspólnota samorządowa</v>
      </c>
      <c r="Z1129" t="str">
        <f>VLOOKUP(F1129,'[2]baza umowy'!A:AW,49,FALSE)</f>
        <v>Jednostka samorządu terytorialnego</v>
      </c>
      <c r="AA1129" t="str">
        <f>VLOOKUP(F1129,'[2]baza umowy'!A:AL,38,FALSE)</f>
        <v>8512871498</v>
      </c>
    </row>
    <row r="1130" spans="1:27" x14ac:dyDescent="0.25">
      <c r="A1130" t="str">
        <f>VLOOKUP(F1130,'[2]baza umowy'!A:B,2,FALSE)</f>
        <v>RPZP.01.00.00</v>
      </c>
      <c r="B1130" t="str">
        <f>VLOOKUP(F1130,'[2]baza umowy'!A:C,3,FALSE)</f>
        <v>RPZP.01.01.00</v>
      </c>
      <c r="C1130" t="str">
        <f>VLOOKUP(F1130,'[2]baza umowy'!A:D,4,FALSE)</f>
        <v>RPZP.01.01.02</v>
      </c>
      <c r="D1130" s="102" t="s">
        <v>7157</v>
      </c>
      <c r="E1130" s="103" t="str">
        <f>VLOOKUP(F1130,'[2]baza umowy'!A:E,5,FALSE)</f>
        <v>RPZP.01.01.02-32-228/09-02</v>
      </c>
      <c r="F1130" s="102" t="s">
        <v>7160</v>
      </c>
      <c r="G1130" s="89" t="e">
        <f>VLOOKUP(F1130,baza!G:G,1,FALSE)</f>
        <v>#N/A</v>
      </c>
      <c r="H1130" s="102" t="s">
        <v>21584</v>
      </c>
      <c r="I1130" s="104" t="s">
        <v>21585</v>
      </c>
      <c r="J1130" s="105" t="str">
        <f t="shared" si="34"/>
        <v>RPZP.01.01.02-32-228/09-05</v>
      </c>
      <c r="K1130" s="104" t="s">
        <v>21586</v>
      </c>
      <c r="L1130" s="102" t="s">
        <v>21587</v>
      </c>
      <c r="M1130" s="102" t="s">
        <v>7163</v>
      </c>
      <c r="N1130" s="102" t="s">
        <v>7162</v>
      </c>
      <c r="O1130" s="106" t="s">
        <v>15178</v>
      </c>
      <c r="P1130" s="92" t="str">
        <f>VLOOKUP(F1130,'[2]kiedy utworzył wop'!B:H,7,FALSE)</f>
        <v>2014-04-18</v>
      </c>
      <c r="Q1130" s="107" t="s">
        <v>1706</v>
      </c>
      <c r="R1130" s="108" t="str">
        <f t="shared" si="35"/>
        <v>2014</v>
      </c>
      <c r="S1130" s="109" t="s">
        <v>15178</v>
      </c>
      <c r="T1130" s="96">
        <f>VLOOKUP(F1130,'[2]dofinansowanie '!P:AI,20,FALSE)</f>
        <v>131229.93</v>
      </c>
      <c r="U1130" t="str">
        <f>VLOOKUP(F1130,'[2]baza umowy'!A:AJ,36,FALSE)</f>
        <v>05 Obszary wiejskie (poza obszarami górskimi, wyspami lub o niskiej i bardzo niskiej gęstości zaludnienia)</v>
      </c>
      <c r="V1130" t="str">
        <f>VLOOKUP(F1130,'[2]baza umowy'!H:AH,27,FALSE)</f>
        <v>08 Inne inwestycje w przedsiębiorstwa</v>
      </c>
      <c r="W1130" t="str">
        <f>VLOOKUP(F1130,'[2]baza umowy'!H:AK,30,FALSE)</f>
        <v>06 Nieokreślony przemysł wytwórczy</v>
      </c>
      <c r="X1130" t="str">
        <f>VLOOKUP(F1130,'[2]baza umowy'!A:AM,39,FALSE)</f>
        <v>CONQ Spółka z ograniczoną odpowiedzialnością</v>
      </c>
      <c r="Y1130" t="str">
        <f>VLOOKUP(F1130,'[2]baza umowy'!A:AU,47,FALSE)</f>
        <v>spółka z ograniczoną odpowiedzialnością - małe przedsiębiorstwo</v>
      </c>
      <c r="Z1130" t="str">
        <f>VLOOKUP(F1130,'[2]baza umowy'!A:AW,49,FALSE)</f>
        <v>przedsiębiorca lub przedsiębiorstwo</v>
      </c>
      <c r="AA1130" t="str">
        <f>VLOOKUP(F1130,'[2]baza umowy'!A:AL,38,FALSE)</f>
        <v>8542333340</v>
      </c>
    </row>
    <row r="1131" spans="1:27" x14ac:dyDescent="0.25">
      <c r="A1131" t="str">
        <f>VLOOKUP(F1131,'[2]baza umowy'!A:B,2,FALSE)</f>
        <v>RPZP.01.00.00</v>
      </c>
      <c r="B1131" t="str">
        <f>VLOOKUP(F1131,'[2]baza umowy'!A:C,3,FALSE)</f>
        <v>RPZP.01.01.00</v>
      </c>
      <c r="C1131" t="str">
        <f>VLOOKUP(F1131,'[2]baza umowy'!A:D,4,FALSE)</f>
        <v>RPZP.01.01.03</v>
      </c>
      <c r="D1131" s="102" t="s">
        <v>13868</v>
      </c>
      <c r="E1131" s="103" t="str">
        <f>VLOOKUP(F1131,'[2]baza umowy'!A:E,5,FALSE)</f>
        <v>RPZP.01.01.03-32-158/12-03</v>
      </c>
      <c r="F1131" s="102" t="s">
        <v>13871</v>
      </c>
      <c r="G1131" s="89" t="e">
        <f>VLOOKUP(F1131,baza!G:G,1,FALSE)</f>
        <v>#N/A</v>
      </c>
      <c r="H1131" s="102" t="s">
        <v>21588</v>
      </c>
      <c r="I1131" s="104" t="s">
        <v>21589</v>
      </c>
      <c r="J1131" s="105" t="str">
        <f t="shared" si="34"/>
        <v>RPZP.01.01.03-32-158/12-04</v>
      </c>
      <c r="K1131" s="104" t="s">
        <v>21590</v>
      </c>
      <c r="L1131" s="102" t="s">
        <v>21591</v>
      </c>
      <c r="M1131" s="102" t="s">
        <v>13874</v>
      </c>
      <c r="N1131" s="102" t="s">
        <v>8817</v>
      </c>
      <c r="O1131" s="106" t="s">
        <v>14518</v>
      </c>
      <c r="P1131" s="92" t="str">
        <f>VLOOKUP(F1131,'[2]kiedy utworzył wop'!B:H,7,FALSE)</f>
        <v>2014-04-24</v>
      </c>
      <c r="Q1131" s="107" t="s">
        <v>1706</v>
      </c>
      <c r="R1131" s="108" t="str">
        <f t="shared" si="35"/>
        <v>2014</v>
      </c>
      <c r="S1131" s="109" t="s">
        <v>1576</v>
      </c>
      <c r="T1131" s="96">
        <f>VLOOKUP(F1131,'[2]dofinansowanie '!P:AI,20,FALSE)</f>
        <v>264465</v>
      </c>
      <c r="U1131" t="str">
        <f>VLOOKUP(F1131,'[2]baza umowy'!A:AJ,36,FALSE)</f>
        <v>05 Obszary wiejskie (poza obszarami górskimi, wyspami lub o niskiej i bardzo niskiej gęstości zaludnienia)</v>
      </c>
      <c r="V1131" t="str">
        <f>VLOOKUP(F1131,'[2]baza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31" t="str">
        <f>VLOOKUP(F1131,'[2]baza umowy'!H:AK,30,FALSE)</f>
        <v>06 Nieokreślony przemysł wytwórczy</v>
      </c>
      <c r="X1131" t="str">
        <f>VLOOKUP(F1131,'[2]baza umowy'!A:AM,39,FALSE)</f>
        <v>WESA SAWICCY SPÓŁKA JAWNA</v>
      </c>
      <c r="Y1131" t="str">
        <f>VLOOKUP(F1131,'[2]baza umowy'!A:AU,47,FALSE)</f>
        <v>spółka jawna - małe przedsiębiorstwo</v>
      </c>
      <c r="Z1131" t="str">
        <f>VLOOKUP(F1131,'[2]baza umowy'!A:AW,49,FALSE)</f>
        <v>przedsiębiorca lub przedsiębiorstwo</v>
      </c>
      <c r="AA1131" t="str">
        <f>VLOOKUP(F1131,'[2]baza umowy'!A:AL,38,FALSE)</f>
        <v>8511966423</v>
      </c>
    </row>
    <row r="1132" spans="1:27" x14ac:dyDescent="0.25">
      <c r="A1132" t="str">
        <f>VLOOKUP(F1132,'[2]baza umowy'!A:B,2,FALSE)</f>
        <v>RPZP.01.00.00</v>
      </c>
      <c r="B1132" t="str">
        <f>VLOOKUP(F1132,'[2]baza umowy'!A:C,3,FALSE)</f>
        <v>RPZP.01.01.00</v>
      </c>
      <c r="C1132" t="str">
        <f>VLOOKUP(F1132,'[2]baza umowy'!A:D,4,FALSE)</f>
        <v>RPZP.01.01.01</v>
      </c>
      <c r="D1132" s="102" t="s">
        <v>13268</v>
      </c>
      <c r="E1132" s="103" t="str">
        <f>VLOOKUP(F1132,'[2]baza umowy'!A:E,5,FALSE)</f>
        <v>RPZP.01.01.01-32-047/09-08</v>
      </c>
      <c r="F1132" s="102" t="s">
        <v>13270</v>
      </c>
      <c r="G1132" s="89" t="e">
        <f>VLOOKUP(F1132,baza!G:G,1,FALSE)</f>
        <v>#N/A</v>
      </c>
      <c r="H1132" s="102" t="s">
        <v>21592</v>
      </c>
      <c r="I1132" s="104" t="s">
        <v>21593</v>
      </c>
      <c r="J1132" s="105" t="str">
        <f t="shared" si="34"/>
        <v>RPZP.01.01.01-32-047/09-03</v>
      </c>
      <c r="K1132" s="104" t="s">
        <v>21594</v>
      </c>
      <c r="L1132" s="102" t="s">
        <v>21595</v>
      </c>
      <c r="M1132" s="102" t="s">
        <v>13274</v>
      </c>
      <c r="N1132" s="102" t="s">
        <v>13273</v>
      </c>
      <c r="O1132" s="106" t="s">
        <v>13721</v>
      </c>
      <c r="P1132" s="92" t="str">
        <f>VLOOKUP(F1132,'[2]kiedy utworzył wop'!B:H,7,FALSE)</f>
        <v>2014-04-28</v>
      </c>
      <c r="Q1132" s="107" t="s">
        <v>1706</v>
      </c>
      <c r="R1132" s="108" t="str">
        <f t="shared" si="35"/>
        <v>2014</v>
      </c>
      <c r="S1132" s="109" t="s">
        <v>1576</v>
      </c>
      <c r="T1132" s="96">
        <f>VLOOKUP(F1132,'[2]dofinansowanie '!P:AI,20,FALSE)</f>
        <v>96321.21</v>
      </c>
      <c r="U1132" t="str">
        <f>VLOOKUP(F1132,'[2]baza umowy'!A:AJ,36,FALSE)</f>
        <v>01 Obszar miejski</v>
      </c>
      <c r="V1132" t="str">
        <f>VLOOKUP(F1132,'[2]baza umowy'!H:AH,27,FALSE)</f>
        <v>08 Inne inwestycje w przedsiębiorstwa</v>
      </c>
      <c r="W1132" t="str">
        <f>VLOOKUP(F1132,'[2]baza umowy'!H:AK,30,FALSE)</f>
        <v>06 Nieokreślony przemysł wytwórczy</v>
      </c>
      <c r="X1132" t="str">
        <f>VLOOKUP(F1132,'[2]baza umowy'!A:AM,39,FALSE)</f>
        <v>AGAL Grzegorz Lewszyk</v>
      </c>
      <c r="Y1132" t="str">
        <f>VLOOKUP(F1132,'[2]baza umowy'!A:AU,47,FALSE)</f>
        <v>osoba fizyczna prowadząca działalność gospodarczą - mikro przedsiębiorstwo</v>
      </c>
      <c r="Z1132" t="str">
        <f>VLOOKUP(F1132,'[2]baza umowy'!A:AW,49,FALSE)</f>
        <v>przedsiębiorca lub przedsiębiorstwo</v>
      </c>
      <c r="AA1132" t="str">
        <f>VLOOKUP(F1132,'[2]baza umowy'!A:AL,38,FALSE)</f>
        <v>8512112344</v>
      </c>
    </row>
    <row r="1133" spans="1:27" x14ac:dyDescent="0.25">
      <c r="A1133" t="str">
        <f>VLOOKUP(F1133,'[2]baza umowy'!A:B,2,FALSE)</f>
        <v>RPZP.01.00.00</v>
      </c>
      <c r="B1133" t="str">
        <f>VLOOKUP(F1133,'[2]baza umowy'!A:C,3,FALSE)</f>
        <v>RPZP.01.03.00</v>
      </c>
      <c r="C1133" t="str">
        <f>VLOOKUP(F1133,'[2]baza umowy'!A:D,4,FALSE)</f>
        <v>RPZP.01.03.02</v>
      </c>
      <c r="D1133" s="102" t="s">
        <v>12641</v>
      </c>
      <c r="E1133" s="103" t="str">
        <f>VLOOKUP(F1133,'[2]baza umowy'!A:E,5,FALSE)</f>
        <v>RPZP.01.03.02-32-048/12-02</v>
      </c>
      <c r="F1133" s="102" t="s">
        <v>12644</v>
      </c>
      <c r="G1133" s="89" t="e">
        <f>VLOOKUP(F1133,baza!G:G,1,FALSE)</f>
        <v>#N/A</v>
      </c>
      <c r="H1133" s="102" t="s">
        <v>21596</v>
      </c>
      <c r="I1133" s="104" t="s">
        <v>21597</v>
      </c>
      <c r="J1133" s="105" t="str">
        <f t="shared" si="34"/>
        <v>RPZP.01.03.02-32-048/12-01</v>
      </c>
      <c r="K1133" s="104" t="s">
        <v>21598</v>
      </c>
      <c r="L1133" s="102" t="s">
        <v>21599</v>
      </c>
      <c r="M1133" s="102" t="s">
        <v>12647</v>
      </c>
      <c r="N1133" s="102" t="s">
        <v>12646</v>
      </c>
      <c r="O1133" s="106" t="s">
        <v>21600</v>
      </c>
      <c r="P1133" s="92" t="str">
        <f>VLOOKUP(F1133,'[2]kiedy utworzył wop'!B:H,7,FALSE)</f>
        <v>2014-05-05</v>
      </c>
      <c r="Q1133" s="107" t="s">
        <v>1706</v>
      </c>
      <c r="R1133" s="108" t="str">
        <f t="shared" si="35"/>
        <v>2014</v>
      </c>
      <c r="S1133" s="109" t="s">
        <v>14690</v>
      </c>
      <c r="T1133" s="96">
        <f>VLOOKUP(F1133,'[2]dofinansowanie '!P:AI,20,FALSE)</f>
        <v>118253.44</v>
      </c>
      <c r="U1133" t="str">
        <f>VLOOKUP(F1133,'[2]baza umowy'!A:AJ,36,FALSE)</f>
        <v>00 Nie dotyczy</v>
      </c>
      <c r="V1133" t="str">
        <f>VLOOKUP(F1133,'[2]baza umowy'!H:AH,27,FALSE)</f>
        <v>05 Usługi w zakresie zaawansowanego wsparcia dla przedsiębiorstw i grup przedsiębiorstw</v>
      </c>
      <c r="W1133" t="str">
        <f>VLOOKUP(F1133,'[2]baza umowy'!H:AK,30,FALSE)</f>
        <v>00 Nie dotyczy</v>
      </c>
      <c r="X1133" t="str">
        <f>VLOOKUP(F1133,'[2]baza umowy'!A:AM,39,FALSE)</f>
        <v>Polska Fundacja Ekologiczna</v>
      </c>
      <c r="Y1133" t="str">
        <f>VLOOKUP(F1133,'[2]baza umowy'!A:AU,47,FALSE)</f>
        <v>fundacja</v>
      </c>
      <c r="Z1133" t="str">
        <f>VLOOKUP(F1133,'[2]baza umowy'!A:AW,49,FALSE)</f>
        <v>instytucje otoczenia biznesu</v>
      </c>
      <c r="AA1133" t="str">
        <f>VLOOKUP(F1133,'[2]baza umowy'!A:AL,38,FALSE)</f>
        <v>8513161936</v>
      </c>
    </row>
    <row r="1134" spans="1:27" x14ac:dyDescent="0.25">
      <c r="A1134" t="str">
        <f>VLOOKUP(F1134,'[2]baza umowy'!A:B,2,FALSE)</f>
        <v>RPZP.01.00.00</v>
      </c>
      <c r="B1134" t="str">
        <f>VLOOKUP(F1134,'[2]baza umowy'!A:C,3,FALSE)</f>
        <v>RPZP.01.01.00</v>
      </c>
      <c r="C1134" t="str">
        <f>VLOOKUP(F1134,'[2]baza umowy'!A:D,4,FALSE)</f>
        <v>RPZP.01.01.03</v>
      </c>
      <c r="D1134" s="102" t="s">
        <v>13498</v>
      </c>
      <c r="E1134" s="103" t="str">
        <f>VLOOKUP(F1134,'[2]baza umowy'!A:E,5,FALSE)</f>
        <v>RPZP.01.01.03-32-062/10-04</v>
      </c>
      <c r="F1134" s="102" t="s">
        <v>13501</v>
      </c>
      <c r="G1134" s="89" t="e">
        <f>VLOOKUP(F1134,baza!G:G,1,FALSE)</f>
        <v>#N/A</v>
      </c>
      <c r="H1134" s="102" t="s">
        <v>21601</v>
      </c>
      <c r="I1134" s="104" t="s">
        <v>21602</v>
      </c>
      <c r="J1134" s="105" t="str">
        <f t="shared" si="34"/>
        <v>RPZP.01.01.03-32-062/10-07</v>
      </c>
      <c r="K1134" s="104" t="s">
        <v>21603</v>
      </c>
      <c r="L1134" s="102" t="s">
        <v>21604</v>
      </c>
      <c r="M1134" s="102" t="s">
        <v>13505</v>
      </c>
      <c r="N1134" s="102" t="s">
        <v>13504</v>
      </c>
      <c r="O1134" s="106" t="s">
        <v>21605</v>
      </c>
      <c r="P1134" s="92" t="str">
        <f>VLOOKUP(F1134,'[2]kiedy utworzył wop'!B:H,7,FALSE)</f>
        <v>2014-05-05</v>
      </c>
      <c r="Q1134" s="107" t="s">
        <v>1706</v>
      </c>
      <c r="R1134" s="108" t="str">
        <f t="shared" si="35"/>
        <v>2014</v>
      </c>
      <c r="S1134" s="109" t="s">
        <v>14690</v>
      </c>
      <c r="T1134" s="96">
        <f>VLOOKUP(F1134,'[2]dofinansowanie '!P:AI,20,FALSE)</f>
        <v>1628703.53</v>
      </c>
      <c r="U1134" t="str">
        <f>VLOOKUP(F1134,'[2]baza umowy'!A:AJ,36,FALSE)</f>
        <v>01 Obszar miejski</v>
      </c>
      <c r="V1134" t="str">
        <f>VLOOKUP(F1134,'[2]baza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34" t="str">
        <f>VLOOKUP(F1134,'[2]baza umowy'!H:AK,30,FALSE)</f>
        <v>10 Poczta i telekomunikacja</v>
      </c>
      <c r="X1134" t="str">
        <f>VLOOKUP(F1134,'[2]baza umowy'!A:AM,39,FALSE)</f>
        <v>„RPM” Robert Piotr Paderecki</v>
      </c>
      <c r="Y1134" t="str">
        <f>VLOOKUP(F1134,'[2]baza umowy'!A:AU,47,FALSE)</f>
        <v>osoba fizyczna prowadząca działalność gospodarczą - mikro przedsiębiorstwo</v>
      </c>
      <c r="Z1134" t="str">
        <f>VLOOKUP(F1134,'[2]baza umowy'!A:AW,49,FALSE)</f>
        <v>przedsiębiorca lub przedsiębiorstwo</v>
      </c>
      <c r="AA1134" t="str">
        <f>VLOOKUP(F1134,'[2]baza umowy'!A:AL,38,FALSE)</f>
        <v>8521074100</v>
      </c>
    </row>
    <row r="1135" spans="1:27" x14ac:dyDescent="0.25">
      <c r="A1135" t="str">
        <f>VLOOKUP(F1135,'[2]baza umowy'!A:B,2,FALSE)</f>
        <v>RPZP.06.00.00</v>
      </c>
      <c r="B1135" t="str">
        <f>VLOOKUP(F1135,'[2]baza umowy'!A:C,3,FALSE)</f>
        <v>RPZP.06.06.00</v>
      </c>
      <c r="C1135" t="str">
        <f>VLOOKUP(F1135,'[2]baza umowy'!A:D,4,FALSE)</f>
        <v>RPZP.06.06.01</v>
      </c>
      <c r="D1135" s="102" t="s">
        <v>14165</v>
      </c>
      <c r="E1135" s="103" t="str">
        <f>VLOOKUP(F1135,'[2]baza umowy'!A:E,5,FALSE)</f>
        <v>RPZP.06.06.01-32-006/11-02</v>
      </c>
      <c r="F1135" s="102" t="s">
        <v>14168</v>
      </c>
      <c r="G1135" s="89" t="str">
        <f>VLOOKUP(F1135,baza!G:G,1,FALSE)</f>
        <v>RPZP.06.06.01-32-006/11</v>
      </c>
      <c r="H1135" s="102" t="s">
        <v>17149</v>
      </c>
      <c r="I1135" s="104" t="s">
        <v>21606</v>
      </c>
      <c r="J1135" s="105" t="str">
        <f t="shared" si="34"/>
        <v>RPZP.06.06.01-32-006/11-04</v>
      </c>
      <c r="K1135" s="104" t="s">
        <v>21607</v>
      </c>
      <c r="L1135" s="102" t="s">
        <v>21608</v>
      </c>
      <c r="M1135" s="102" t="s">
        <v>14172</v>
      </c>
      <c r="N1135" s="102" t="s">
        <v>14171</v>
      </c>
      <c r="O1135" s="106" t="s">
        <v>14597</v>
      </c>
      <c r="P1135" s="92" t="str">
        <f>VLOOKUP(F1135,'[2]kiedy utworzył wop'!B:H,7,FALSE)</f>
        <v>2014-05-19</v>
      </c>
      <c r="Q1135" s="107" t="s">
        <v>1706</v>
      </c>
      <c r="R1135" s="108" t="str">
        <f t="shared" si="35"/>
        <v>2014</v>
      </c>
      <c r="S1135" s="109" t="s">
        <v>16324</v>
      </c>
      <c r="T1135" s="96">
        <f>VLOOKUP(F1135,'[2]dofinansowanie '!P:AI,20,FALSE)</f>
        <v>101123.37</v>
      </c>
      <c r="U1135" t="str">
        <f>VLOOKUP(F1135,'[2]baza umowy'!A:AJ,36,FALSE)</f>
        <v>01 Obszar miejski</v>
      </c>
      <c r="V1135" t="str">
        <f>VLOOKUP(F1135,'[2]baza umowy'!H:AH,27,FALSE)</f>
        <v>78 Infrastruktura mieszkalnictwa</v>
      </c>
      <c r="W1135" t="str">
        <f>VLOOKUP(F1135,'[2]baza umowy'!H:AK,30,FALSE)</f>
        <v>22 Inne niewyszczególnione usługi</v>
      </c>
      <c r="X1135" t="str">
        <f>VLOOKUP(F1135,'[2]baza umowy'!A:AM,39,FALSE)</f>
        <v>Wspólnota Mieszkaniowa przy ul. Bohaterów Getta Warszawskiego 5 w Szczecinie</v>
      </c>
      <c r="Y1135" t="str">
        <f>VLOOKUP(F1135,'[2]baza umowy'!A:AU,47,FALSE)</f>
        <v>wspólnota mieszkaniowa</v>
      </c>
      <c r="Z1135" t="str">
        <f>VLOOKUP(F1135,'[2]baza umowy'!A:AW,49,FALSE)</f>
        <v>spółdzielnia lub wspólnota mieszkaniowa, TBS</v>
      </c>
      <c r="AA1135" t="str">
        <f>VLOOKUP(F1135,'[2]baza umowy'!A:AL,38,FALSE)</f>
        <v>8522231435</v>
      </c>
    </row>
    <row r="1136" spans="1:27" x14ac:dyDescent="0.25">
      <c r="A1136" t="str">
        <f>VLOOKUP(F1136,'[2]baza umowy'!A:B,2,FALSE)</f>
        <v>RPZP.05.00.00</v>
      </c>
      <c r="B1136" t="str">
        <f>VLOOKUP(F1136,'[2]baza umowy'!A:C,3,FALSE)</f>
        <v>RPZP.05.05.00</v>
      </c>
      <c r="C1136" t="str">
        <f>VLOOKUP(F1136,'[2]baza umowy'!A:D,4,FALSE)</f>
        <v>RPZP.05.05.01</v>
      </c>
      <c r="D1136" s="102" t="s">
        <v>13428</v>
      </c>
      <c r="E1136" s="103" t="str">
        <f>VLOOKUP(F1136,'[2]baza umowy'!A:E,5,FALSE)</f>
        <v>RPZP.05.05.01-32-045/11-04</v>
      </c>
      <c r="F1136" s="102" t="s">
        <v>13431</v>
      </c>
      <c r="G1136" s="89" t="str">
        <f>VLOOKUP(F1136,baza!G:G,1,FALSE)</f>
        <v>RPZP.05.05.01-32-045/11</v>
      </c>
      <c r="H1136" s="102" t="s">
        <v>17118</v>
      </c>
      <c r="I1136" s="104" t="s">
        <v>21609</v>
      </c>
      <c r="J1136" s="105" t="str">
        <f t="shared" si="34"/>
        <v>RPZP.05.05.01-32-045/11-08</v>
      </c>
      <c r="K1136" s="104" t="s">
        <v>21610</v>
      </c>
      <c r="L1136" s="102" t="s">
        <v>21611</v>
      </c>
      <c r="M1136" s="102" t="s">
        <v>13435</v>
      </c>
      <c r="N1136" s="102" t="s">
        <v>13434</v>
      </c>
      <c r="O1136" s="106" t="s">
        <v>21612</v>
      </c>
      <c r="P1136" s="92" t="str">
        <f>VLOOKUP(F1136,'[2]kiedy utworzył wop'!B:H,7,FALSE)</f>
        <v>2014-05-19</v>
      </c>
      <c r="Q1136" s="107" t="s">
        <v>1706</v>
      </c>
      <c r="R1136" s="108" t="str">
        <f t="shared" si="35"/>
        <v>2014</v>
      </c>
      <c r="S1136" s="109" t="s">
        <v>16324</v>
      </c>
      <c r="T1136" s="96">
        <f>VLOOKUP(F1136,'[2]dofinansowanie '!P:AI,20,FALSE)</f>
        <v>600875.6</v>
      </c>
      <c r="U1136" t="str">
        <f>VLOOKUP(F1136,'[2]baza umowy'!A:AJ,36,FALSE)</f>
        <v>01 Obszar miejski</v>
      </c>
      <c r="V1136" t="str">
        <f>VLOOKUP(F1136,'[2]baza umowy'!H:AH,27,FALSE)</f>
        <v>78 Infrastruktura mieszkalnictwa</v>
      </c>
      <c r="W1136" t="str">
        <f>VLOOKUP(F1136,'[2]baza umowy'!H:AK,30,FALSE)</f>
        <v>22 Inne niewyszczególnione usługi</v>
      </c>
      <c r="X1136" t="str">
        <f>VLOOKUP(F1136,'[2]baza umowy'!A:AM,39,FALSE)</f>
        <v>Wspólnota Mieszkaniowa w Czaplinku przy ul. Leśników – bloki 22, 24, 26, 28</v>
      </c>
      <c r="Y1136" t="str">
        <f>VLOOKUP(F1136,'[2]baza umowy'!A:AU,47,FALSE)</f>
        <v>wspólnota mieszkaniowa</v>
      </c>
      <c r="Z1136" t="str">
        <f>VLOOKUP(F1136,'[2]baza umowy'!A:AW,49,FALSE)</f>
        <v>spółdzielnia lub wspólnota mieszkaniowa, TBS</v>
      </c>
      <c r="AA1136" t="str">
        <f>VLOOKUP(F1136,'[2]baza umowy'!A:AL,38,FALSE)</f>
        <v>2530152888</v>
      </c>
    </row>
    <row r="1137" spans="1:27" x14ac:dyDescent="0.25">
      <c r="A1137" t="str">
        <f>VLOOKUP(F1137,'[2]baza umowy'!A:B,2,FALSE)</f>
        <v>RPZP.05.00.00</v>
      </c>
      <c r="B1137" t="str">
        <f>VLOOKUP(F1137,'[2]baza umowy'!A:C,3,FALSE)</f>
        <v>RPZP.05.01.00</v>
      </c>
      <c r="C1137" t="str">
        <f>VLOOKUP(F1137,'[2]baza umowy'!A:D,4,FALSE)</f>
        <v>RPZP.05.01.01</v>
      </c>
      <c r="D1137" s="102" t="s">
        <v>11487</v>
      </c>
      <c r="E1137" s="103" t="str">
        <f>VLOOKUP(F1137,'[2]baza umowy'!A:E,5,FALSE)</f>
        <v>RPZP.05.01.01-32-049/09-08</v>
      </c>
      <c r="F1137" s="102" t="s">
        <v>11490</v>
      </c>
      <c r="G1137" s="89" t="e">
        <f>VLOOKUP(F1137,baza!G:G,1,FALSE)</f>
        <v>#N/A</v>
      </c>
      <c r="H1137" s="102" t="s">
        <v>21613</v>
      </c>
      <c r="I1137" s="104" t="s">
        <v>21614</v>
      </c>
      <c r="J1137" s="105" t="str">
        <f t="shared" si="34"/>
        <v>RPZP.05.01.01-32-049/09-20</v>
      </c>
      <c r="K1137" s="104" t="s">
        <v>21615</v>
      </c>
      <c r="L1137" s="102" t="s">
        <v>21616</v>
      </c>
      <c r="M1137" s="102" t="s">
        <v>11493</v>
      </c>
      <c r="N1137" s="102" t="s">
        <v>11492</v>
      </c>
      <c r="O1137" s="106" t="s">
        <v>14915</v>
      </c>
      <c r="P1137" s="92" t="str">
        <f>VLOOKUP(F1137,'[2]kiedy utworzył wop'!B:H,7,FALSE)</f>
        <v>2014-05-19</v>
      </c>
      <c r="Q1137" s="107" t="s">
        <v>1706</v>
      </c>
      <c r="R1137" s="108" t="str">
        <f t="shared" si="35"/>
        <v>2014</v>
      </c>
      <c r="S1137" s="109" t="s">
        <v>14380</v>
      </c>
      <c r="T1137" s="96">
        <f>VLOOKUP(F1137,'[2]dofinansowanie '!P:AI,20,FALSE)</f>
        <v>15753583.880000001</v>
      </c>
      <c r="U1137" t="str">
        <f>VLOOKUP(F1137,'[2]baza umowy'!A:AJ,36,FALSE)</f>
        <v>01 Obszar miejski</v>
      </c>
      <c r="V1137" t="str">
        <f>VLOOKUP(F1137,'[2]baza umowy'!H:AH,27,FALSE)</f>
        <v>57 Inne wsparcie na rzecz wzmocnienia usług turystycznych</v>
      </c>
      <c r="W1137" t="str">
        <f>VLOOKUP(F1137,'[2]baza umowy'!H:AK,30,FALSE)</f>
        <v>22 Inne niewyszczególnione usługi</v>
      </c>
      <c r="X1137" t="str">
        <f>VLOOKUP(F1137,'[2]baza umowy'!A:AM,39,FALSE)</f>
        <v>Politechnika Koszalińska</v>
      </c>
      <c r="Y1137" t="str">
        <f>VLOOKUP(F1137,'[2]baza umowy'!A:AU,47,FALSE)</f>
        <v>uczelnia wyższa</v>
      </c>
      <c r="Z1137" t="str">
        <f>VLOOKUP(F1137,'[2]baza umowy'!A:AW,49,FALSE)</f>
        <v>jednostka sektora finansów publicznych</v>
      </c>
      <c r="AA1137" t="str">
        <f>VLOOKUP(F1137,'[2]baza umowy'!A:AL,38,FALSE)</f>
        <v>6690505168</v>
      </c>
    </row>
    <row r="1138" spans="1:27" x14ac:dyDescent="0.25">
      <c r="A1138" t="str">
        <f>VLOOKUP(F1138,'[2]baza umowy'!A:B,2,FALSE)</f>
        <v>RPZP.02.00.00</v>
      </c>
      <c r="B1138" t="str">
        <f>VLOOKUP(F1138,'[2]baza umowy'!A:C,3,FALSE)</f>
        <v>RPZP.02.02.00</v>
      </c>
      <c r="C1138" t="str">
        <f>VLOOKUP(F1138,'[2]baza umowy'!A:D,4,FALSE)</f>
        <v>RPZP.02.02.01</v>
      </c>
      <c r="D1138" s="102" t="s">
        <v>13849</v>
      </c>
      <c r="E1138" s="103" t="str">
        <f>VLOOKUP(F1138,'[2]baza umowy'!A:E,5,FALSE)</f>
        <v>RPZP.02.02.01-32-001/11-02</v>
      </c>
      <c r="F1138" s="102" t="s">
        <v>13852</v>
      </c>
      <c r="G1138" s="89" t="e">
        <f>VLOOKUP(F1138,baza!G:G,1,FALSE)</f>
        <v>#N/A</v>
      </c>
      <c r="H1138" s="102" t="s">
        <v>21617</v>
      </c>
      <c r="I1138" s="104" t="s">
        <v>21618</v>
      </c>
      <c r="J1138" s="105" t="str">
        <f t="shared" si="34"/>
        <v>RPZP.02.02.01-32-001/11-06</v>
      </c>
      <c r="K1138" s="104" t="s">
        <v>21619</v>
      </c>
      <c r="L1138" s="102" t="s">
        <v>21620</v>
      </c>
      <c r="M1138" s="102" t="s">
        <v>13855</v>
      </c>
      <c r="N1138" s="102" t="s">
        <v>13695</v>
      </c>
      <c r="O1138" s="106" t="s">
        <v>14597</v>
      </c>
      <c r="P1138" s="92" t="str">
        <f>VLOOKUP(F1138,'[2]kiedy utworzył wop'!B:H,7,FALSE)</f>
        <v>2014-05-21</v>
      </c>
      <c r="Q1138" s="107" t="s">
        <v>1706</v>
      </c>
      <c r="R1138" s="108" t="str">
        <f t="shared" si="35"/>
        <v>2014</v>
      </c>
      <c r="S1138" s="109" t="s">
        <v>16324</v>
      </c>
      <c r="T1138" s="96">
        <f>VLOOKUP(F1138,'[2]dofinansowanie '!P:AI,20,FALSE)</f>
        <v>3433608.4</v>
      </c>
      <c r="U1138" t="str">
        <f>VLOOKUP(F1138,'[2]baza umowy'!A:AJ,36,FALSE)</f>
        <v>01 Obszar miejski</v>
      </c>
      <c r="V1138" t="str">
        <f>VLOOKUP(F1138,'[2]baza umowy'!H:AH,27,FALSE)</f>
        <v>33 Energia elektryczna</v>
      </c>
      <c r="W1138" t="str">
        <f>VLOOKUP(F1138,'[2]baza umowy'!H:AK,30,FALSE)</f>
        <v>08 Wytwarzanie i dystrybucja energii elektrycznej, gazu i ciepła</v>
      </c>
      <c r="X1138" t="str">
        <f>VLOOKUP(F1138,'[2]baza umowy'!A:AM,39,FALSE)</f>
        <v>ENEA Operator Spółka z ograniczoną odpowiedzialnością</v>
      </c>
      <c r="Y1138" t="str">
        <f>VLOOKUP(F1138,'[2]baza umowy'!A:AU,47,FALSE)</f>
        <v>spółka z ograniczoną odpowiedzialnością - duże przedsiębiorstwo</v>
      </c>
      <c r="Z1138" t="str">
        <f>VLOOKUP(F1138,'[2]baza umowy'!A:AW,49,FALSE)</f>
        <v>przedsiębiorca lub przedsiębiorstwo</v>
      </c>
      <c r="AA1138" t="str">
        <f>VLOOKUP(F1138,'[2]baza umowy'!A:AL,38,FALSE)</f>
        <v>7822377160</v>
      </c>
    </row>
    <row r="1139" spans="1:27" x14ac:dyDescent="0.25">
      <c r="A1139" t="str">
        <f>VLOOKUP(F1139,'[2]baza umowy'!A:B,2,FALSE)</f>
        <v>RPZP.06.00.00</v>
      </c>
      <c r="B1139" t="str">
        <f>VLOOKUP(F1139,'[2]baza umowy'!A:C,3,FALSE)</f>
        <v>RPZP.06.06.00</v>
      </c>
      <c r="C1139" t="str">
        <f>VLOOKUP(F1139,'[2]baza umowy'!A:D,4,FALSE)</f>
        <v>RPZP.06.06.01</v>
      </c>
      <c r="D1139" s="102" t="s">
        <v>13664</v>
      </c>
      <c r="E1139" s="103" t="str">
        <f>VLOOKUP(F1139,'[2]baza umowy'!A:E,5,FALSE)</f>
        <v>RPZP.06.06.01-32-011/11-01</v>
      </c>
      <c r="F1139" s="102" t="s">
        <v>13667</v>
      </c>
      <c r="G1139" s="89" t="str">
        <f>VLOOKUP(F1139,baza!G:G,1,FALSE)</f>
        <v>RPZP.06.06.01-32-011/11</v>
      </c>
      <c r="H1139" s="102" t="s">
        <v>17144</v>
      </c>
      <c r="I1139" s="104" t="s">
        <v>21621</v>
      </c>
      <c r="J1139" s="105" t="str">
        <f t="shared" si="34"/>
        <v>RPZP.06.06.01-32-011/11-05</v>
      </c>
      <c r="K1139" s="104" t="s">
        <v>21622</v>
      </c>
      <c r="L1139" s="102" t="s">
        <v>21623</v>
      </c>
      <c r="M1139" s="102" t="s">
        <v>13670</v>
      </c>
      <c r="N1139" s="102" t="s">
        <v>13669</v>
      </c>
      <c r="O1139" s="106" t="s">
        <v>21612</v>
      </c>
      <c r="P1139" s="92" t="str">
        <f>VLOOKUP(F1139,'[2]kiedy utworzył wop'!B:H,7,FALSE)</f>
        <v>2014-05-28</v>
      </c>
      <c r="Q1139" s="107" t="s">
        <v>1706</v>
      </c>
      <c r="R1139" s="108" t="str">
        <f t="shared" si="35"/>
        <v>2014</v>
      </c>
      <c r="S1139" s="109" t="s">
        <v>14390</v>
      </c>
      <c r="T1139" s="96">
        <f>VLOOKUP(F1139,'[2]dofinansowanie '!P:AI,20,FALSE)</f>
        <v>176765.44</v>
      </c>
      <c r="U1139" t="str">
        <f>VLOOKUP(F1139,'[2]baza umowy'!A:AJ,36,FALSE)</f>
        <v>01 Obszar miejski</v>
      </c>
      <c r="V1139" t="str">
        <f>VLOOKUP(F1139,'[2]baza umowy'!H:AH,27,FALSE)</f>
        <v>78 Infrastruktura mieszkalnictwa</v>
      </c>
      <c r="W1139" t="str">
        <f>VLOOKUP(F1139,'[2]baza umowy'!H:AK,30,FALSE)</f>
        <v>22 Inne niewyszczególnione usługi</v>
      </c>
      <c r="X1139" t="str">
        <f>VLOOKUP(F1139,'[2]baza umowy'!A:AM,39,FALSE)</f>
        <v>Wspólnota Mieszkaniowa przy ulicy Królowej Jadwigi 46 w Szczecinie</v>
      </c>
      <c r="Y1139" t="str">
        <f>VLOOKUP(F1139,'[2]baza umowy'!A:AU,47,FALSE)</f>
        <v>wspólnota mieszkaniowa</v>
      </c>
      <c r="Z1139" t="str">
        <f>VLOOKUP(F1139,'[2]baza umowy'!A:AW,49,FALSE)</f>
        <v>spółdzielnia lub wspólnota mieszkaniowa, TBS</v>
      </c>
      <c r="AA1139" t="str">
        <f>VLOOKUP(F1139,'[2]baza umowy'!A:AL,38,FALSE)</f>
        <v>8522217895</v>
      </c>
    </row>
    <row r="1140" spans="1:27" x14ac:dyDescent="0.25">
      <c r="A1140" t="str">
        <f>VLOOKUP(F1140,'[2]baza umowy'!A:B,2,FALSE)</f>
        <v>RPZP.01.00.00</v>
      </c>
      <c r="B1140" t="str">
        <f>VLOOKUP(F1140,'[2]baza umowy'!A:C,3,FALSE)</f>
        <v>RPZP.01.03.00</v>
      </c>
      <c r="C1140" t="str">
        <f>VLOOKUP(F1140,'[2]baza umowy'!A:D,4,FALSE)</f>
        <v>RPZP.01.03.02</v>
      </c>
      <c r="D1140" s="102" t="s">
        <v>13747</v>
      </c>
      <c r="E1140" s="103" t="str">
        <f>VLOOKUP(F1140,'[2]baza umowy'!A:E,5,FALSE)</f>
        <v>RPZP.01.03.02-32-005/13-01</v>
      </c>
      <c r="F1140" s="102" t="s">
        <v>13750</v>
      </c>
      <c r="G1140" s="89" t="e">
        <f>VLOOKUP(F1140,baza!G:G,1,FALSE)</f>
        <v>#N/A</v>
      </c>
      <c r="H1140" s="102" t="s">
        <v>21624</v>
      </c>
      <c r="I1140" s="104" t="s">
        <v>13747</v>
      </c>
      <c r="J1140" s="105" t="str">
        <f t="shared" si="34"/>
        <v>RPZP.01.03.02-32-005/13-01</v>
      </c>
      <c r="K1140" s="104" t="s">
        <v>21625</v>
      </c>
      <c r="L1140" s="102" t="s">
        <v>21626</v>
      </c>
      <c r="M1140" s="102" t="s">
        <v>13284</v>
      </c>
      <c r="N1140" s="102" t="s">
        <v>69</v>
      </c>
      <c r="O1140" s="106" t="s">
        <v>14641</v>
      </c>
      <c r="P1140" s="92" t="str">
        <f>VLOOKUP(F1140,'[2]kiedy utworzył wop'!B:H,7,FALSE)</f>
        <v>2014-06-03</v>
      </c>
      <c r="Q1140" s="107" t="s">
        <v>1706</v>
      </c>
      <c r="R1140" s="108" t="str">
        <f t="shared" si="35"/>
        <v>2014</v>
      </c>
      <c r="S1140" s="109" t="s">
        <v>8725</v>
      </c>
      <c r="T1140" s="96">
        <f>VLOOKUP(F1140,'[2]dofinansowanie '!P:AI,20,FALSE)</f>
        <v>54435.9</v>
      </c>
      <c r="U1140" t="str">
        <f>VLOOKUP(F1140,'[2]baza umowy'!A:AJ,36,FALSE)</f>
        <v>00 Nie dotyczy</v>
      </c>
      <c r="V1140" t="str">
        <f>VLOOKUP(F1140,'[2]baza umowy'!H:AH,27,FALSE)</f>
        <v>05 Usługi w zakresie zaawansowanego wsparcia dla przedsiębiorstw i grup przedsiębiorstw</v>
      </c>
      <c r="W1140" t="str">
        <f>VLOOKUP(F1140,'[2]baza umowy'!H:AK,30,FALSE)</f>
        <v>00 Nie dotyczy</v>
      </c>
      <c r="X1140" t="str">
        <f>VLOOKUP(F1140,'[2]baza umowy'!A:AM,39,FALSE)</f>
        <v>Województwo Zachodniopomorskie Centrum Obsługi Inwestorów i Eksporterów</v>
      </c>
      <c r="Y1140" t="str">
        <f>VLOOKUP(F1140,'[2]baza umowy'!A:AU,47,FALSE)</f>
        <v>wspólnota samorządowa - województwo</v>
      </c>
      <c r="Z1140" t="str">
        <f>VLOOKUP(F1140,'[2]baza umowy'!A:AW,49,FALSE)</f>
        <v>Jednostka samorządu terytorialnego</v>
      </c>
      <c r="AA1140" t="str">
        <f>VLOOKUP(F1140,'[2]baza umowy'!A:AL,38,FALSE)</f>
        <v>8512871498</v>
      </c>
    </row>
    <row r="1141" spans="1:27" x14ac:dyDescent="0.25">
      <c r="A1141" t="str">
        <f>VLOOKUP(F1141,'[2]baza umowy'!A:B,2,FALSE)</f>
        <v>RPZP.08.00.00</v>
      </c>
      <c r="B1141" t="str">
        <f>VLOOKUP(F1141,'[2]baza umowy'!A:C,3,FALSE)</f>
        <v>RPZP.08.01.00</v>
      </c>
      <c r="C1141">
        <f>VLOOKUP(F1141,'[2]baza umowy'!A:D,4,FALSE)</f>
        <v>0</v>
      </c>
      <c r="D1141" s="102" t="s">
        <v>14120</v>
      </c>
      <c r="E1141" s="103" t="str">
        <f>VLOOKUP(F1141,'[2]baza umowy'!A:E,5,FALSE)</f>
        <v>RPZP.08.01.00-32-001/13-02</v>
      </c>
      <c r="F1141" s="102" t="s">
        <v>14121</v>
      </c>
      <c r="G1141" s="89" t="e">
        <f>VLOOKUP(F1141,baza!G:G,1,FALSE)</f>
        <v>#N/A</v>
      </c>
      <c r="H1141" s="102" t="e">
        <v>#N/A</v>
      </c>
      <c r="I1141" s="104" t="s">
        <v>21627</v>
      </c>
      <c r="J1141" s="105" t="str">
        <f t="shared" si="34"/>
        <v>RPZP.08.01.00-32-001/13-22</v>
      </c>
      <c r="K1141" s="104" t="e">
        <v>#N/A</v>
      </c>
      <c r="L1141" s="102" t="e">
        <v>#N/A</v>
      </c>
      <c r="M1141" s="102" t="s">
        <v>70</v>
      </c>
      <c r="N1141" s="102" t="s">
        <v>69</v>
      </c>
      <c r="O1141" s="106" t="s">
        <v>3996</v>
      </c>
      <c r="P1141" s="92" t="str">
        <f>VLOOKUP(F1141,'[2]kiedy utworzył wop'!B:H,7,FALSE)</f>
        <v>2014-06-06</v>
      </c>
      <c r="Q1141" s="107" t="s">
        <v>1706</v>
      </c>
      <c r="R1141" s="108" t="str">
        <f t="shared" si="35"/>
        <v>2014</v>
      </c>
      <c r="S1141" s="109" t="s">
        <v>14390</v>
      </c>
      <c r="T1141" s="96">
        <f>VLOOKUP(F1141,'[2]dofinansowanie '!P:AI,20,FALSE)</f>
        <v>6785480.2300000004</v>
      </c>
      <c r="U1141" t="str">
        <f>VLOOKUP(F1141,'[2]baza umowy'!A:AJ,36,FALSE)</f>
        <v>00 Nie dotyczy</v>
      </c>
      <c r="V1141" t="str">
        <f>VLOOKUP(F1141,'[2]baza umowy'!H:AH,27,FALSE)</f>
        <v>85 Przygotowanie, realizacja, monitorowanie i kontrola</v>
      </c>
      <c r="W1141" t="str">
        <f>VLOOKUP(F1141,'[2]baza umowy'!H:AK,30,FALSE)</f>
        <v>17 Administracja publiczna</v>
      </c>
      <c r="X1141" t="str">
        <f>VLOOKUP(F1141,'[2]baza umowy'!A:AM,39,FALSE)</f>
        <v>Województwo Zachodniopomorskie</v>
      </c>
      <c r="Y1141" t="str">
        <f>VLOOKUP(F1141,'[2]baza umowy'!A:AU,47,FALSE)</f>
        <v>wspólnota samorządowa - województwo</v>
      </c>
      <c r="Z1141" t="str">
        <f>VLOOKUP(F1141,'[2]baza umowy'!A:AW,49,FALSE)</f>
        <v>Jednostka samorządu terytorialnego</v>
      </c>
      <c r="AA1141" t="str">
        <f>VLOOKUP(F1141,'[2]baza umowy'!A:AL,38,FALSE)</f>
        <v>8512871498</v>
      </c>
    </row>
    <row r="1142" spans="1:27" x14ac:dyDescent="0.25">
      <c r="A1142" t="str">
        <f>VLOOKUP(F1142,'[2]baza umowy'!A:B,2,FALSE)</f>
        <v>RPZP.06.00.00</v>
      </c>
      <c r="B1142" t="str">
        <f>VLOOKUP(F1142,'[2]baza umowy'!A:C,3,FALSE)</f>
        <v>RPZP.06.02.00</v>
      </c>
      <c r="C1142" t="str">
        <f>VLOOKUP(F1142,'[2]baza umowy'!A:D,4,FALSE)</f>
        <v>RPZP.06.02.02</v>
      </c>
      <c r="D1142" s="102" t="s">
        <v>13640</v>
      </c>
      <c r="E1142" s="103" t="str">
        <f>VLOOKUP(F1142,'[2]baza umowy'!A:E,5,FALSE)</f>
        <v>RPZP.06.02.02-32-001/11-04</v>
      </c>
      <c r="F1142" s="102" t="s">
        <v>13643</v>
      </c>
      <c r="G1142" s="89" t="e">
        <f>VLOOKUP(F1142,baza!G:G,1,FALSE)</f>
        <v>#N/A</v>
      </c>
      <c r="H1142" s="102" t="s">
        <v>21628</v>
      </c>
      <c r="I1142" s="104" t="s">
        <v>21629</v>
      </c>
      <c r="J1142" s="105" t="str">
        <f t="shared" si="34"/>
        <v>RPZP.06.02.02-32-001/11-12</v>
      </c>
      <c r="K1142" s="104" t="s">
        <v>21630</v>
      </c>
      <c r="L1142" s="102" t="s">
        <v>21631</v>
      </c>
      <c r="M1142" s="102" t="s">
        <v>7790</v>
      </c>
      <c r="N1142" s="102" t="s">
        <v>7789</v>
      </c>
      <c r="O1142" s="106" t="s">
        <v>21632</v>
      </c>
      <c r="P1142" s="92" t="str">
        <f>VLOOKUP(F1142,'[2]kiedy utworzył wop'!B:H,7,FALSE)</f>
        <v>2014-06-06</v>
      </c>
      <c r="Q1142" s="107" t="s">
        <v>1706</v>
      </c>
      <c r="R1142" s="108" t="str">
        <f t="shared" si="35"/>
        <v>2014</v>
      </c>
      <c r="S1142" s="109" t="s">
        <v>11919</v>
      </c>
      <c r="T1142" s="96">
        <f>VLOOKUP(F1142,'[2]dofinansowanie '!P:AI,20,FALSE)</f>
        <v>3299439.12</v>
      </c>
      <c r="U1142" t="str">
        <f>VLOOKUP(F1142,'[2]baza umowy'!A:AJ,36,FALSE)</f>
        <v>01 Obszar miejski</v>
      </c>
      <c r="V1142" t="str">
        <f>VLOOKUP(F1142,'[2]baza umowy'!H:AH,27,FALSE)</f>
        <v>58 Ochrona i zachowanie dziedzictwa kulturowego</v>
      </c>
      <c r="W1142" t="str">
        <f>VLOOKUP(F1142,'[2]baza umowy'!H:AK,30,FALSE)</f>
        <v>00 Nie dotyczy</v>
      </c>
      <c r="X1142" t="str">
        <f>VLOOKUP(F1142,'[2]baza umowy'!A:AM,39,FALSE)</f>
        <v>Parafia Rzymskokatolicka pw. św. Jana Ewangelisty</v>
      </c>
      <c r="Y1142" t="str">
        <f>VLOOKUP(F1142,'[2]baza umowy'!A:AU,47,FALSE)</f>
        <v>Kościół Katolicki</v>
      </c>
      <c r="Z1142" t="str">
        <f>VLOOKUP(F1142,'[2]baza umowy'!A:AW,49,FALSE)</f>
        <v>kościół lub związek wyznaniowy lub osoba prawna kościołów i związków wyznaniowych</v>
      </c>
      <c r="AA1142" t="str">
        <f>VLOOKUP(F1142,'[2]baza umowy'!A:AL,38,FALSE)</f>
        <v>8521882627</v>
      </c>
    </row>
    <row r="1143" spans="1:27" x14ac:dyDescent="0.25">
      <c r="A1143" t="str">
        <f>VLOOKUP(F1143,'[2]baza umowy'!A:B,2,FALSE)</f>
        <v>RPZP.04.00.00</v>
      </c>
      <c r="B1143" t="str">
        <f>VLOOKUP(F1143,'[2]baza umowy'!A:C,3,FALSE)</f>
        <v>RPZP.04.05.00</v>
      </c>
      <c r="C1143" t="str">
        <f>VLOOKUP(F1143,'[2]baza umowy'!A:D,4,FALSE)</f>
        <v>RPZP.04.05.02</v>
      </c>
      <c r="D1143" s="102"/>
      <c r="E1143" s="103" t="str">
        <f>VLOOKUP(F1143,'[2]baza umowy'!A:E,5,FALSE)</f>
        <v>RPZP.04.05.02-32-011/10-01</v>
      </c>
      <c r="F1143" s="102" t="s">
        <v>12103</v>
      </c>
      <c r="G1143" s="89" t="e">
        <f>VLOOKUP(F1143,baza!G:G,1,FALSE)</f>
        <v>#N/A</v>
      </c>
      <c r="H1143" s="102" t="s">
        <v>21633</v>
      </c>
      <c r="I1143" s="104" t="s">
        <v>21634</v>
      </c>
      <c r="J1143" s="105" t="str">
        <f t="shared" si="34"/>
        <v>RPZP.04.05.02-32-011/10-11</v>
      </c>
      <c r="K1143" s="104" t="s">
        <v>21635</v>
      </c>
      <c r="L1143" s="102" t="s">
        <v>21636</v>
      </c>
      <c r="M1143" s="102" t="s">
        <v>2512</v>
      </c>
      <c r="N1143" s="102" t="s">
        <v>2511</v>
      </c>
      <c r="O1143" s="106" t="s">
        <v>14350</v>
      </c>
      <c r="P1143" s="92" t="str">
        <f>VLOOKUP(F1143,'[2]kiedy utworzył wop'!B:H,7,FALSE)</f>
        <v>2014-06-06</v>
      </c>
      <c r="Q1143" s="107" t="s">
        <v>1706</v>
      </c>
      <c r="R1143" s="108" t="str">
        <f t="shared" si="35"/>
        <v>2014</v>
      </c>
      <c r="S1143" s="109"/>
      <c r="T1143" s="96">
        <f>VLOOKUP(F1143,'[2]dofinansowanie '!P:AI,20,FALSE)</f>
        <v>1285222.94</v>
      </c>
      <c r="U1143" t="str">
        <f>VLOOKUP(F1143,'[2]baza umowy'!A:AJ,36,FALSE)</f>
        <v>01 Obszar miejski</v>
      </c>
      <c r="V1143" t="str">
        <f>VLOOKUP(F1143,'[2]baza umowy'!H:AH,27,FALSE)</f>
        <v>53 Zapobieganie zagrożeniom (w tym opracowanie i wdrażanie planów i instrumentów zapobiegania i zarządzania zagrożeniami naturalnym i technologicznym)</v>
      </c>
      <c r="W1143" t="str">
        <f>VLOOKUP(F1143,'[2]baza umowy'!H:AK,30,FALSE)</f>
        <v>21 Działalność związana ze środowiskiem naturalnym</v>
      </c>
      <c r="X1143" t="str">
        <f>VLOOKUP(F1143,'[2]baza umowy'!A:AM,39,FALSE)</f>
        <v>Gmina Złocieniec</v>
      </c>
      <c r="Y1143" t="str">
        <f>VLOOKUP(F1143,'[2]baza umowy'!A:AU,47,FALSE)</f>
        <v>wspólnota samorządowa</v>
      </c>
      <c r="Z1143" t="str">
        <f>VLOOKUP(F1143,'[2]baza umowy'!A:AW,49,FALSE)</f>
        <v>jednostka samorządu terytorialnego, związek lub stowarzyszenie jst</v>
      </c>
      <c r="AA1143" t="str">
        <f>VLOOKUP(F1143,'[2]baza umowy'!A:AL,38,FALSE)</f>
        <v>6741002018</v>
      </c>
    </row>
    <row r="1144" spans="1:27" x14ac:dyDescent="0.25">
      <c r="A1144" t="str">
        <f>VLOOKUP(F1144,'[2]baza umowy'!A:B,2,FALSE)</f>
        <v>RPZP.01.00.00</v>
      </c>
      <c r="B1144" t="str">
        <f>VLOOKUP(F1144,'[2]baza umowy'!A:C,3,FALSE)</f>
        <v>RPZP.01.01.00</v>
      </c>
      <c r="C1144" t="str">
        <f>VLOOKUP(F1144,'[2]baza umowy'!A:D,4,FALSE)</f>
        <v>RPZP.01.01.03</v>
      </c>
      <c r="D1144" s="102" t="s">
        <v>11567</v>
      </c>
      <c r="E1144" s="103" t="str">
        <f>VLOOKUP(F1144,'[2]baza umowy'!A:E,5,FALSE)</f>
        <v>RPZP.01.01.03-32-087/09-04</v>
      </c>
      <c r="F1144" s="102" t="s">
        <v>11570</v>
      </c>
      <c r="G1144" s="89" t="e">
        <f>VLOOKUP(F1144,baza!G:G,1,FALSE)</f>
        <v>#N/A</v>
      </c>
      <c r="H1144" s="102" t="s">
        <v>21637</v>
      </c>
      <c r="I1144" s="104" t="s">
        <v>21638</v>
      </c>
      <c r="J1144" s="105" t="str">
        <f t="shared" si="34"/>
        <v>RPZP.01.01.03-32-087/09-09</v>
      </c>
      <c r="K1144" s="104" t="s">
        <v>21639</v>
      </c>
      <c r="L1144" s="102" t="s">
        <v>21640</v>
      </c>
      <c r="M1144" s="102" t="s">
        <v>1023</v>
      </c>
      <c r="N1144" s="102" t="s">
        <v>1022</v>
      </c>
      <c r="O1144" s="106" t="s">
        <v>14641</v>
      </c>
      <c r="P1144" s="92" t="str">
        <f>VLOOKUP(F1144,'[2]kiedy utworzył wop'!B:H,7,FALSE)</f>
        <v>2014-06-06</v>
      </c>
      <c r="Q1144" s="107" t="s">
        <v>1706</v>
      </c>
      <c r="R1144" s="108" t="str">
        <f t="shared" si="35"/>
        <v>2014</v>
      </c>
      <c r="S1144" s="109" t="s">
        <v>8735</v>
      </c>
      <c r="T1144" s="96">
        <f>VLOOKUP(F1144,'[2]dofinansowanie '!P:AI,20,FALSE)</f>
        <v>1750000</v>
      </c>
      <c r="U1144" t="str">
        <f>VLOOKUP(F1144,'[2]baza umowy'!A:AJ,36,FALSE)</f>
        <v>05 Obszary wiejskie (poza obszarami górskimi, wyspami lub o niskiej i bardzo niskiej gęstości zaludnienia)</v>
      </c>
      <c r="V1144" t="str">
        <f>VLOOKUP(F1144,'[2]baza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44" t="str">
        <f>VLOOKUP(F1144,'[2]baza umowy'!H:AK,30,FALSE)</f>
        <v>06 Nieokreślony przemysł wytwórczy</v>
      </c>
      <c r="X1144" t="str">
        <f>VLOOKUP(F1144,'[2]baza umowy'!A:AM,39,FALSE)</f>
        <v>Jan Borodziuk Zakład Elektryczno - Metalowy BOEM</v>
      </c>
      <c r="Y1144" t="str">
        <f>VLOOKUP(F1144,'[2]baza umowy'!A:AU,47,FALSE)</f>
        <v>osoba fizyczna prowadząca działalność gospodarczą - średnie przedsiębiorstwo</v>
      </c>
      <c r="Z1144" t="str">
        <f>VLOOKUP(F1144,'[2]baza umowy'!A:AW,49,FALSE)</f>
        <v>przedsiębiorca lub przedsiębiorstwo</v>
      </c>
      <c r="AA1144" t="str">
        <f>VLOOKUP(F1144,'[2]baza umowy'!A:AL,38,FALSE)</f>
        <v>8571001184</v>
      </c>
    </row>
    <row r="1145" spans="1:27" x14ac:dyDescent="0.25">
      <c r="A1145" t="str">
        <f>VLOOKUP(F1145,'[2]baza umowy'!A:B,2,FALSE)</f>
        <v>RPZP.01.00.00</v>
      </c>
      <c r="B1145" t="str">
        <f>VLOOKUP(F1145,'[2]baza umowy'!A:C,3,FALSE)</f>
        <v>RPZP.01.01.00</v>
      </c>
      <c r="C1145" t="str">
        <f>VLOOKUP(F1145,'[2]baza umowy'!A:D,4,FALSE)</f>
        <v>RPZP.01.01.02</v>
      </c>
      <c r="D1145" s="102" t="s">
        <v>14091</v>
      </c>
      <c r="E1145" s="103" t="str">
        <f>VLOOKUP(F1145,'[2]baza umowy'!A:E,5,FALSE)</f>
        <v>RPZP.01.01.02-32-050/10-04</v>
      </c>
      <c r="F1145" s="102" t="s">
        <v>14094</v>
      </c>
      <c r="G1145" s="89" t="e">
        <f>VLOOKUP(F1145,baza!G:G,1,FALSE)</f>
        <v>#N/A</v>
      </c>
      <c r="H1145" s="102" t="s">
        <v>21641</v>
      </c>
      <c r="I1145" s="104" t="s">
        <v>21642</v>
      </c>
      <c r="J1145" s="105" t="str">
        <f t="shared" si="34"/>
        <v>RPZP.01.01.02-32-050/10-05</v>
      </c>
      <c r="K1145" s="104" t="s">
        <v>21643</v>
      </c>
      <c r="L1145" s="102" t="s">
        <v>21644</v>
      </c>
      <c r="M1145" s="102" t="s">
        <v>14096</v>
      </c>
      <c r="N1145" s="102" t="s">
        <v>772</v>
      </c>
      <c r="O1145" s="106" t="s">
        <v>14180</v>
      </c>
      <c r="P1145" s="92" t="str">
        <f>VLOOKUP(F1145,'[2]kiedy utworzył wop'!B:H,7,FALSE)</f>
        <v>2014-06-16</v>
      </c>
      <c r="Q1145" s="107" t="s">
        <v>1706</v>
      </c>
      <c r="R1145" s="108" t="str">
        <f t="shared" si="35"/>
        <v>2014</v>
      </c>
      <c r="S1145" s="109" t="s">
        <v>5292</v>
      </c>
      <c r="T1145" s="96">
        <f>VLOOKUP(F1145,'[2]dofinansowanie '!P:AI,20,FALSE)</f>
        <v>1980000</v>
      </c>
      <c r="U1145" t="str">
        <f>VLOOKUP(F1145,'[2]baza umowy'!A:AJ,36,FALSE)</f>
        <v>01 Obszar miejski</v>
      </c>
      <c r="V1145" t="str">
        <f>VLOOKUP(F1145,'[2]baza umowy'!H:AH,27,FALSE)</f>
        <v>08 Inne inwestycje w przedsiębiorstwa</v>
      </c>
      <c r="W1145" t="str">
        <f>VLOOKUP(F1145,'[2]baza umowy'!H:AK,30,FALSE)</f>
        <v>06 Nieokreślony przemysł wytwórczy</v>
      </c>
      <c r="X1145" t="str">
        <f>VLOOKUP(F1145,'[2]baza umowy'!A:AM,39,FALSE)</f>
        <v>„POWER-TECH” Ejma Janusz</v>
      </c>
      <c r="Y1145" t="str">
        <f>VLOOKUP(F1145,'[2]baza umowy'!A:AU,47,FALSE)</f>
        <v>osoba fizyczna prowadząca działalność gospodarczą - małe przedsiębiorstwo</v>
      </c>
      <c r="Z1145" t="str">
        <f>VLOOKUP(F1145,'[2]baza umowy'!A:AW,49,FALSE)</f>
        <v>przedsiębiorca lub przedsiębiorstwo</v>
      </c>
      <c r="AA1145" t="str">
        <f>VLOOKUP(F1145,'[2]baza umowy'!A:AL,38,FALSE)</f>
        <v>7651341734</v>
      </c>
    </row>
    <row r="1146" spans="1:27" x14ac:dyDescent="0.25">
      <c r="A1146" t="str">
        <f>VLOOKUP(F1146,'[2]baza umowy'!A:B,2,FALSE)</f>
        <v>RPZP.03.00.00</v>
      </c>
      <c r="B1146" t="str">
        <f>VLOOKUP(F1146,'[2]baza umowy'!A:C,3,FALSE)</f>
        <v>RPZP.03.01.00</v>
      </c>
      <c r="C1146">
        <f>VLOOKUP(F1146,'[2]baza umowy'!A:D,4,FALSE)</f>
        <v>0</v>
      </c>
      <c r="D1146" s="102" t="s">
        <v>12404</v>
      </c>
      <c r="E1146" s="103" t="str">
        <f>VLOOKUP(F1146,'[2]baza umowy'!A:E,5,FALSE)</f>
        <v>RPZP.03.01.00-32-001/10-05</v>
      </c>
      <c r="F1146" s="102" t="s">
        <v>12407</v>
      </c>
      <c r="G1146" s="89" t="e">
        <f>VLOOKUP(F1146,baza!G:G,1,FALSE)</f>
        <v>#N/A</v>
      </c>
      <c r="H1146" s="102" t="s">
        <v>21645</v>
      </c>
      <c r="I1146" s="104" t="s">
        <v>21646</v>
      </c>
      <c r="J1146" s="105" t="str">
        <f t="shared" si="34"/>
        <v>RPZP.03.01.00-32-001/10-07</v>
      </c>
      <c r="K1146" s="104" t="s">
        <v>21647</v>
      </c>
      <c r="L1146" s="102" t="s">
        <v>21648</v>
      </c>
      <c r="M1146" s="102" t="s">
        <v>1074</v>
      </c>
      <c r="N1146" s="102" t="s">
        <v>1073</v>
      </c>
      <c r="O1146" s="106" t="s">
        <v>14256</v>
      </c>
      <c r="P1146" s="92" t="str">
        <f>VLOOKUP(F1146,'[2]kiedy utworzył wop'!B:H,7,FALSE)</f>
        <v>2014-06-17</v>
      </c>
      <c r="Q1146" s="107" t="s">
        <v>1706</v>
      </c>
      <c r="R1146" s="108" t="str">
        <f t="shared" si="35"/>
        <v>2014</v>
      </c>
      <c r="S1146" s="109" t="s">
        <v>8735</v>
      </c>
      <c r="T1146" s="96">
        <f>VLOOKUP(F1146,'[2]dofinansowanie '!P:AI,20,FALSE)</f>
        <v>7263294.6299999999</v>
      </c>
      <c r="U1146" t="str">
        <f>VLOOKUP(F1146,'[2]baza umowy'!A:AJ,36,FALSE)</f>
        <v>01 Obszar miejski</v>
      </c>
      <c r="V1146" t="str">
        <f>VLOOKUP(F1146,'[2]baza umowy'!H:AH,27,FALSE)</f>
        <v>10 Infrastruktura telekomunikacyjna (w tym sieci szerokopasmowe)</v>
      </c>
      <c r="W1146" t="str">
        <f>VLOOKUP(F1146,'[2]baza umowy'!H:AK,30,FALSE)</f>
        <v>00 Nie dotyczy</v>
      </c>
      <c r="X1146" t="str">
        <f>VLOOKUP(F1146,'[2]baza umowy'!A:AM,39,FALSE)</f>
        <v>Gmina Miasto Szczecin</v>
      </c>
      <c r="Y1146" t="str">
        <f>VLOOKUP(F1146,'[2]baza umowy'!A:AU,47,FALSE)</f>
        <v>wspólnota samorządowa</v>
      </c>
      <c r="Z1146" t="str">
        <f>VLOOKUP(F1146,'[2]baza umowy'!A:AW,49,FALSE)</f>
        <v>jednostka samorządu terytorialnego, związek lub stowarzyszenie jst</v>
      </c>
      <c r="AA1146" t="str">
        <f>VLOOKUP(F1146,'[2]baza umowy'!A:AL,38,FALSE)</f>
        <v>8510309410</v>
      </c>
    </row>
    <row r="1147" spans="1:27" x14ac:dyDescent="0.25">
      <c r="A1147" t="str">
        <f>VLOOKUP(F1147,'[2]baza umowy'!A:B,2,FALSE)</f>
        <v>RPZP.01.00.00</v>
      </c>
      <c r="B1147" t="str">
        <f>VLOOKUP(F1147,'[2]baza umowy'!A:C,3,FALSE)</f>
        <v>RPZP.01.01.00</v>
      </c>
      <c r="C1147" t="str">
        <f>VLOOKUP(F1147,'[2]baza umowy'!A:D,4,FALSE)</f>
        <v>RPZP.01.01.03</v>
      </c>
      <c r="D1147" s="102" t="s">
        <v>13711</v>
      </c>
      <c r="E1147" s="103" t="str">
        <f>VLOOKUP(F1147,'[2]baza umowy'!A:E,5,FALSE)</f>
        <v>RPZP.01.01.03-32-139/12-03</v>
      </c>
      <c r="F1147" s="102" t="s">
        <v>13714</v>
      </c>
      <c r="G1147" s="89" t="e">
        <f>VLOOKUP(F1147,baza!G:G,1,FALSE)</f>
        <v>#N/A</v>
      </c>
      <c r="H1147" s="102" t="s">
        <v>21649</v>
      </c>
      <c r="I1147" s="104" t="s">
        <v>13711</v>
      </c>
      <c r="J1147" s="105" t="str">
        <f t="shared" si="34"/>
        <v>RPZP.01.01.03-32-139/12-03</v>
      </c>
      <c r="K1147" s="104" t="s">
        <v>21650</v>
      </c>
      <c r="L1147" s="102" t="s">
        <v>21651</v>
      </c>
      <c r="M1147" s="102" t="s">
        <v>13620</v>
      </c>
      <c r="N1147" s="102" t="s">
        <v>13619</v>
      </c>
      <c r="O1147" s="106" t="s">
        <v>13937</v>
      </c>
      <c r="P1147" s="92" t="str">
        <f>VLOOKUP(F1147,'[2]kiedy utworzył wop'!B:H,7,FALSE)</f>
        <v>2014-06-17</v>
      </c>
      <c r="Q1147" s="107" t="s">
        <v>1706</v>
      </c>
      <c r="R1147" s="108" t="str">
        <f t="shared" si="35"/>
        <v>2014</v>
      </c>
      <c r="S1147" s="109" t="s">
        <v>5292</v>
      </c>
      <c r="T1147" s="96">
        <f>VLOOKUP(F1147,'[2]dofinansowanie '!P:AI,20,FALSE)</f>
        <v>313009.05</v>
      </c>
      <c r="U1147" t="str">
        <f>VLOOKUP(F1147,'[2]baza umowy'!A:AJ,36,FALSE)</f>
        <v>01 Obszar miejski</v>
      </c>
      <c r="V1147" t="str">
        <f>VLOOKUP(F1147,'[2]baza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47" t="str">
        <f>VLOOKUP(F1147,'[2]baza umowy'!H:AK,30,FALSE)</f>
        <v>06 Nieokreślony przemysł wytwórczy</v>
      </c>
      <c r="X1147" t="str">
        <f>VLOOKUP(F1147,'[2]baza umowy'!A:AM,39,FALSE)</f>
        <v>STM Spółka z ograniczoną odpowiedzialnością</v>
      </c>
      <c r="Y1147" t="str">
        <f>VLOOKUP(F1147,'[2]baza umowy'!A:AU,47,FALSE)</f>
        <v>spółka z ograniczoną odpowiedzialnością - małe przedsiębiorstwo</v>
      </c>
      <c r="Z1147" t="str">
        <f>VLOOKUP(F1147,'[2]baza umowy'!A:AW,49,FALSE)</f>
        <v>przedsiębiorca lub przedsiębiorstwo</v>
      </c>
      <c r="AA1147" t="str">
        <f>VLOOKUP(F1147,'[2]baza umowy'!A:AL,38,FALSE)</f>
        <v>2530207052</v>
      </c>
    </row>
    <row r="1148" spans="1:27" x14ac:dyDescent="0.25">
      <c r="A1148" t="str">
        <f>VLOOKUP(F1148,'[2]baza umowy'!A:B,2,FALSE)</f>
        <v>RPZP.06.00.00</v>
      </c>
      <c r="B1148" t="str">
        <f>VLOOKUP(F1148,'[2]baza umowy'!A:C,3,FALSE)</f>
        <v>RPZP.06.02.00</v>
      </c>
      <c r="C1148" t="str">
        <f>VLOOKUP(F1148,'[2]baza umowy'!A:D,4,FALSE)</f>
        <v>RPZP.06.02.02</v>
      </c>
      <c r="D1148" s="102" t="s">
        <v>12938</v>
      </c>
      <c r="E1148" s="103" t="str">
        <f>VLOOKUP(F1148,'[2]baza umowy'!A:E,5,FALSE)</f>
        <v>RPZP.06.02.02-32-007/11-03</v>
      </c>
      <c r="F1148" s="102" t="s">
        <v>12941</v>
      </c>
      <c r="G1148" s="89" t="e">
        <f>VLOOKUP(F1148,baza!G:G,1,FALSE)</f>
        <v>#N/A</v>
      </c>
      <c r="H1148" s="102" t="s">
        <v>21652</v>
      </c>
      <c r="I1148" s="104" t="s">
        <v>21653</v>
      </c>
      <c r="J1148" s="105" t="str">
        <f t="shared" si="34"/>
        <v>RPZP.06.02.02-32-007/11-06</v>
      </c>
      <c r="K1148" s="104" t="s">
        <v>21654</v>
      </c>
      <c r="L1148" s="102" t="s">
        <v>21655</v>
      </c>
      <c r="M1148" s="102" t="s">
        <v>12945</v>
      </c>
      <c r="N1148" s="102" t="s">
        <v>12944</v>
      </c>
      <c r="O1148" s="106" t="s">
        <v>14180</v>
      </c>
      <c r="P1148" s="92" t="str">
        <f>VLOOKUP(F1148,'[2]kiedy utworzył wop'!B:H,7,FALSE)</f>
        <v>2014-06-24</v>
      </c>
      <c r="Q1148" s="107" t="s">
        <v>1706</v>
      </c>
      <c r="R1148" s="108" t="str">
        <f t="shared" si="35"/>
        <v>2014</v>
      </c>
      <c r="S1148" s="109" t="s">
        <v>14180</v>
      </c>
      <c r="T1148" s="96">
        <f>VLOOKUP(F1148,'[2]dofinansowanie '!P:AI,20,FALSE)</f>
        <v>314706.57</v>
      </c>
      <c r="U1148" t="str">
        <f>VLOOKUP(F1148,'[2]baza umowy'!A:AJ,36,FALSE)</f>
        <v>01 Obszar miejski</v>
      </c>
      <c r="V1148" t="str">
        <f>VLOOKUP(F1148,'[2]baza umowy'!H:AH,27,FALSE)</f>
        <v>58 Ochrona i zachowanie dziedzictwa kulturowego</v>
      </c>
      <c r="W1148" t="str">
        <f>VLOOKUP(F1148,'[2]baza umowy'!H:AK,30,FALSE)</f>
        <v>00 Nie dotyczy</v>
      </c>
      <c r="X1148" t="str">
        <f>VLOOKUP(F1148,'[2]baza umowy'!A:AM,39,FALSE)</f>
        <v>Zespół Szkół Muzycznych im.Feliksa Nowowiejskiego w Szczecinie</v>
      </c>
      <c r="Y1148" t="str">
        <f>VLOOKUP(F1148,'[2]baza umowy'!A:AU,47,FALSE)</f>
        <v>wspólnota samorządowa - województwo</v>
      </c>
      <c r="Z1148" t="str">
        <f>VLOOKUP(F1148,'[2]baza umowy'!A:AW,49,FALSE)</f>
        <v>jednostka sektora finansów publicznych</v>
      </c>
      <c r="AA1148" t="str">
        <f>VLOOKUP(F1148,'[2]baza umowy'!A:AL,38,FALSE)</f>
        <v>8511073582</v>
      </c>
    </row>
    <row r="1149" spans="1:27" x14ac:dyDescent="0.25">
      <c r="A1149" t="str">
        <f>VLOOKUP(F1149,'[2]baza umowy'!A:B,2,FALSE)</f>
        <v>RPZP.05.00.00</v>
      </c>
      <c r="B1149" t="str">
        <f>VLOOKUP(F1149,'[2]baza umowy'!A:C,3,FALSE)</f>
        <v>RPZP.05.05.00</v>
      </c>
      <c r="C1149" t="str">
        <f>VLOOKUP(F1149,'[2]baza umowy'!A:D,4,FALSE)</f>
        <v>RPZP.05.05.01</v>
      </c>
      <c r="D1149" s="102" t="s">
        <v>12152</v>
      </c>
      <c r="E1149" s="103" t="str">
        <f>VLOOKUP(F1149,'[2]baza umowy'!A:E,5,FALSE)</f>
        <v>RPZP.05.05.01-32-043/11-01</v>
      </c>
      <c r="F1149" s="102" t="s">
        <v>12155</v>
      </c>
      <c r="G1149" s="89" t="str">
        <f>VLOOKUP(F1149,baza!G:G,1,FALSE)</f>
        <v>RPZP.05.05.01-32-043/11</v>
      </c>
      <c r="H1149" s="102" t="s">
        <v>17111</v>
      </c>
      <c r="I1149" s="104" t="s">
        <v>21656</v>
      </c>
      <c r="J1149" s="105" t="str">
        <f t="shared" si="34"/>
        <v>RPZP.05.05.01-32-043/11-03</v>
      </c>
      <c r="K1149" s="104" t="s">
        <v>21657</v>
      </c>
      <c r="L1149" s="102" t="s">
        <v>21658</v>
      </c>
      <c r="M1149" s="102" t="s">
        <v>12160</v>
      </c>
      <c r="N1149" s="102" t="s">
        <v>12159</v>
      </c>
      <c r="O1149" s="106" t="s">
        <v>11921</v>
      </c>
      <c r="P1149" s="92" t="str">
        <f>VLOOKUP(F1149,'[2]kiedy utworzył wop'!B:H,7,FALSE)</f>
        <v>2014-06-30</v>
      </c>
      <c r="Q1149" s="107" t="s">
        <v>1706</v>
      </c>
      <c r="R1149" s="108" t="str">
        <f t="shared" si="35"/>
        <v>2014</v>
      </c>
      <c r="S1149" s="109" t="s">
        <v>16184</v>
      </c>
      <c r="T1149" s="96">
        <f>VLOOKUP(F1149,'[2]dofinansowanie '!P:AI,20,FALSE)</f>
        <v>151819.94</v>
      </c>
      <c r="U1149" t="str">
        <f>VLOOKUP(F1149,'[2]baza umowy'!A:AJ,36,FALSE)</f>
        <v>01 Obszar miejski</v>
      </c>
      <c r="V1149" t="str">
        <f>VLOOKUP(F1149,'[2]baza umowy'!H:AH,27,FALSE)</f>
        <v>78 Infrastruktura mieszkalnictwa</v>
      </c>
      <c r="W1149" t="str">
        <f>VLOOKUP(F1149,'[2]baza umowy'!H:AK,30,FALSE)</f>
        <v>22 Inne niewyszczególnione usługi</v>
      </c>
      <c r="X1149" t="str">
        <f>VLOOKUP(F1149,'[2]baza umowy'!A:AM,39,FALSE)</f>
        <v>Wspólnota Mieszkaniowa ul. Wyszyńskiego 6</v>
      </c>
      <c r="Y1149" t="str">
        <f>VLOOKUP(F1149,'[2]baza umowy'!A:AU,47,FALSE)</f>
        <v>wspólnota mieszkaniowa</v>
      </c>
      <c r="Z1149" t="str">
        <f>VLOOKUP(F1149,'[2]baza umowy'!A:AW,49,FALSE)</f>
        <v>spółdzielnia lub wspólnota mieszkaniowa, TBS</v>
      </c>
      <c r="AA1149" t="str">
        <f>VLOOKUP(F1149,'[2]baza umowy'!A:AL,38,FALSE)</f>
        <v>8551513136</v>
      </c>
    </row>
    <row r="1150" spans="1:27" x14ac:dyDescent="0.25">
      <c r="A1150" t="str">
        <f>VLOOKUP(F1150,'[2]baza umowy'!A:B,2,FALSE)</f>
        <v>RPZP.05.00.00</v>
      </c>
      <c r="B1150" t="str">
        <f>VLOOKUP(F1150,'[2]baza umowy'!A:C,3,FALSE)</f>
        <v>RPZP.05.05.00</v>
      </c>
      <c r="C1150" t="str">
        <f>VLOOKUP(F1150,'[2]baza umowy'!A:D,4,FALSE)</f>
        <v>RPZP.05.05.01</v>
      </c>
      <c r="D1150" s="102" t="s">
        <v>14037</v>
      </c>
      <c r="E1150" s="103" t="str">
        <f>VLOOKUP(F1150,'[2]baza umowy'!A:E,5,FALSE)</f>
        <v>RPZP.05.05.01-32-039/11-04</v>
      </c>
      <c r="F1150" s="102" t="s">
        <v>14040</v>
      </c>
      <c r="G1150" s="89" t="str">
        <f>VLOOKUP(F1150,baza!G:G,1,FALSE)</f>
        <v>RPZP.05.05.01-32-039/11</v>
      </c>
      <c r="H1150" s="102" t="s">
        <v>17122</v>
      </c>
      <c r="I1150" s="104" t="s">
        <v>21659</v>
      </c>
      <c r="J1150" s="105" t="str">
        <f t="shared" si="34"/>
        <v>RPZP.05.05.01-32-039/11-09</v>
      </c>
      <c r="K1150" s="104" t="s">
        <v>21660</v>
      </c>
      <c r="L1150" s="102" t="s">
        <v>21661</v>
      </c>
      <c r="M1150" s="102" t="s">
        <v>6518</v>
      </c>
      <c r="N1150" s="102" t="s">
        <v>6517</v>
      </c>
      <c r="O1150" s="106" t="s">
        <v>8735</v>
      </c>
      <c r="P1150" s="92" t="str">
        <f>VLOOKUP(F1150,'[2]kiedy utworzył wop'!B:H,7,FALSE)</f>
        <v>2014-06-30</v>
      </c>
      <c r="Q1150" s="107" t="s">
        <v>1706</v>
      </c>
      <c r="R1150" s="108" t="str">
        <f t="shared" si="35"/>
        <v>2014</v>
      </c>
      <c r="S1150" s="109" t="s">
        <v>16184</v>
      </c>
      <c r="T1150" s="96">
        <f>VLOOKUP(F1150,'[2]dofinansowanie '!P:AI,20,FALSE)</f>
        <v>1548625.96</v>
      </c>
      <c r="U1150" t="str">
        <f>VLOOKUP(F1150,'[2]baza umowy'!A:AJ,36,FALSE)</f>
        <v>01 Obszar miejski</v>
      </c>
      <c r="V1150" t="str">
        <f>VLOOKUP(F1150,'[2]baza umowy'!H:AH,27,FALSE)</f>
        <v>61 Zintegrowane projekty na rzecz rewitalizacji obszarów miejskich i wiejskich</v>
      </c>
      <c r="W1150" t="str">
        <f>VLOOKUP(F1150,'[2]baza umowy'!H:AK,30,FALSE)</f>
        <v>22 Inne niewyszczególnione usługi</v>
      </c>
      <c r="X1150" t="str">
        <f>VLOOKUP(F1150,'[2]baza umowy'!A:AM,39,FALSE)</f>
        <v>Gmina Miasto Sławno</v>
      </c>
      <c r="Y1150" t="str">
        <f>VLOOKUP(F1150,'[2]baza umowy'!A:AU,47,FALSE)</f>
        <v>wspólnota samorządowa</v>
      </c>
      <c r="Z1150" t="str">
        <f>VLOOKUP(F1150,'[2]baza umowy'!A:AW,49,FALSE)</f>
        <v>jednostka samorządu terytorialnego, związek lub stowarzyszenie jst</v>
      </c>
      <c r="AA1150" t="str">
        <f>VLOOKUP(F1150,'[2]baza umowy'!A:AL,38,FALSE)</f>
        <v>4990428873</v>
      </c>
    </row>
    <row r="1151" spans="1:27" x14ac:dyDescent="0.25">
      <c r="A1151" t="str">
        <f>VLOOKUP(F1151,'[2]baza umowy'!A:B,2,FALSE)</f>
        <v>RPZP.02.00.00</v>
      </c>
      <c r="B1151" t="str">
        <f>VLOOKUP(F1151,'[2]baza umowy'!A:C,3,FALSE)</f>
        <v>RPZP.02.01.00</v>
      </c>
      <c r="C1151" t="str">
        <f>VLOOKUP(F1151,'[2]baza umowy'!A:D,4,FALSE)</f>
        <v>RPZP.02.01.01</v>
      </c>
      <c r="D1151" s="102" t="s">
        <v>13815</v>
      </c>
      <c r="E1151" s="103" t="str">
        <f>VLOOKUP(F1151,'[2]baza umowy'!A:E,5,FALSE)</f>
        <v>RPZP.02.01.01-32-001/13-01</v>
      </c>
      <c r="F1151" s="102" t="s">
        <v>13818</v>
      </c>
      <c r="G1151" s="89" t="e">
        <f>VLOOKUP(F1151,baza!G:G,1,FALSE)</f>
        <v>#N/A</v>
      </c>
      <c r="H1151" s="102" t="s">
        <v>21662</v>
      </c>
      <c r="I1151" s="104" t="s">
        <v>21663</v>
      </c>
      <c r="J1151" s="105" t="str">
        <f t="shared" si="34"/>
        <v>RPZP.02.01.01-32-001/13-03</v>
      </c>
      <c r="K1151" s="104" t="s">
        <v>21664</v>
      </c>
      <c r="L1151" s="102" t="s">
        <v>21665</v>
      </c>
      <c r="M1151" s="102" t="s">
        <v>70</v>
      </c>
      <c r="N1151" s="102" t="s">
        <v>69</v>
      </c>
      <c r="O1151" s="106" t="s">
        <v>13937</v>
      </c>
      <c r="P1151" s="92" t="str">
        <f>VLOOKUP(F1151,'[2]kiedy utworzył wop'!B:H,7,FALSE)</f>
        <v>2014-06-30</v>
      </c>
      <c r="Q1151" s="107" t="s">
        <v>1706</v>
      </c>
      <c r="R1151" s="108" t="str">
        <f t="shared" si="35"/>
        <v>2014</v>
      </c>
      <c r="S1151" s="109" t="s">
        <v>16184</v>
      </c>
      <c r="T1151" s="96">
        <f>VLOOKUP(F1151,'[2]dofinansowanie '!P:AI,20,FALSE)</f>
        <v>18398070.219999999</v>
      </c>
      <c r="U1151" t="str">
        <f>VLOOKUP(F1151,'[2]baza umowy'!A:AJ,36,FALSE)</f>
        <v>05 Obszary wiejskie (poza obszarami górskimi, wyspami lub o niskiej i bardzo niskiej gęstości zaludnienia)</v>
      </c>
      <c r="V1151" t="str">
        <f>VLOOKUP(F1151,'[2]baza umowy'!H:AH,27,FALSE)</f>
        <v>23 Drogi regionalne/lokalne</v>
      </c>
      <c r="W1151" t="str">
        <f>VLOOKUP(F1151,'[2]baza umowy'!H:AK,30,FALSE)</f>
        <v>00 Nie dotyczy</v>
      </c>
      <c r="X1151" t="str">
        <f>VLOOKUP(F1151,'[2]baza umowy'!A:AM,39,FALSE)</f>
        <v>Województwo Zachodniopomorskie</v>
      </c>
      <c r="Y1151" t="str">
        <f>VLOOKUP(F1151,'[2]baza umowy'!A:AU,47,FALSE)</f>
        <v>wspólnota samorządowa - województwo</v>
      </c>
      <c r="Z1151" t="str">
        <f>VLOOKUP(F1151,'[2]baza umowy'!A:AW,49,FALSE)</f>
        <v>Jednostka samorządu terytorialnego</v>
      </c>
      <c r="AA1151" t="str">
        <f>VLOOKUP(F1151,'[2]baza umowy'!A:AL,38,FALSE)</f>
        <v>8512871498</v>
      </c>
    </row>
    <row r="1152" spans="1:27" x14ac:dyDescent="0.25">
      <c r="A1152" t="str">
        <f>VLOOKUP(F1152,'[2]baza umowy'!A:B,2,FALSE)</f>
        <v>RPZP.04.00.00</v>
      </c>
      <c r="B1152" t="str">
        <f>VLOOKUP(F1152,'[2]baza umowy'!A:C,3,FALSE)</f>
        <v>RPZP.04.02.00</v>
      </c>
      <c r="C1152">
        <f>VLOOKUP(F1152,'[2]baza umowy'!A:D,4,FALSE)</f>
        <v>0</v>
      </c>
      <c r="D1152" s="102" t="s">
        <v>13658</v>
      </c>
      <c r="E1152" s="103" t="str">
        <f>VLOOKUP(F1152,'[2]baza umowy'!A:E,5,FALSE)</f>
        <v>RPZP.04.02.00-32-019/11-04</v>
      </c>
      <c r="F1152" s="102" t="s">
        <v>13661</v>
      </c>
      <c r="G1152" s="89" t="e">
        <f>VLOOKUP(F1152,baza!G:G,1,FALSE)</f>
        <v>#N/A</v>
      </c>
      <c r="H1152" s="102" t="s">
        <v>21666</v>
      </c>
      <c r="I1152" s="104" t="s">
        <v>21667</v>
      </c>
      <c r="J1152" s="105" t="str">
        <f t="shared" si="34"/>
        <v>RPZP.04.02.00-32-019/11-06</v>
      </c>
      <c r="K1152" s="104" t="s">
        <v>21668</v>
      </c>
      <c r="L1152" s="102" t="s">
        <v>21669</v>
      </c>
      <c r="M1152" s="102" t="s">
        <v>10399</v>
      </c>
      <c r="N1152" s="102" t="s">
        <v>10398</v>
      </c>
      <c r="O1152" s="106" t="s">
        <v>16326</v>
      </c>
      <c r="P1152" s="92" t="str">
        <f>VLOOKUP(F1152,'[2]kiedy utworzył wop'!B:H,7,FALSE)</f>
        <v>2014-07-01</v>
      </c>
      <c r="Q1152" s="107" t="s">
        <v>9383</v>
      </c>
      <c r="R1152" s="108" t="str">
        <f t="shared" si="35"/>
        <v>2014</v>
      </c>
      <c r="S1152" s="109" t="s">
        <v>16184</v>
      </c>
      <c r="T1152" s="96">
        <f>VLOOKUP(F1152,'[2]dofinansowanie '!P:AI,20,FALSE)</f>
        <v>820000</v>
      </c>
      <c r="U1152" t="str">
        <f>VLOOKUP(F1152,'[2]baza umowy'!A:AJ,36,FALSE)</f>
        <v>05 Obszary wiejskie (poza obszarami górskimi, wyspami lub o niskiej i bardzo niskiej gęstości zaludnienia)</v>
      </c>
      <c r="V1152" t="str">
        <f>VLOOKUP(F1152,'[2]baza umowy'!H:AH,27,FALSE)</f>
        <v>44 Gospodarka odpadami komunalnymi i przemysłowymi</v>
      </c>
      <c r="W1152" t="str">
        <f>VLOOKUP(F1152,'[2]baza umowy'!H:AK,30,FALSE)</f>
        <v>21 Działalność związana ze środowiskiem naturalnym</v>
      </c>
      <c r="X1152" t="str">
        <f>VLOOKUP(F1152,'[2]baza umowy'!A:AM,39,FALSE)</f>
        <v>NewCo Spółka z ograniczoną odpowiedzialnością</v>
      </c>
      <c r="Y1152" t="str">
        <f>VLOOKUP(F1152,'[2]baza umowy'!A:AU,47,FALSE)</f>
        <v>spółka z ograniczoną odpowiedzialnością - mikro przedsiębiorstwo</v>
      </c>
      <c r="Z1152" t="str">
        <f>VLOOKUP(F1152,'[2]baza umowy'!A:AW,49,FALSE)</f>
        <v>przedsiębiorca lub przedsiębiorstwo</v>
      </c>
      <c r="AA1152" t="str">
        <f>VLOOKUP(F1152,'[2]baza umowy'!A:AL,38,FALSE)</f>
        <v>8522446851</v>
      </c>
    </row>
    <row r="1153" spans="1:27" x14ac:dyDescent="0.25">
      <c r="A1153" t="str">
        <f>VLOOKUP(F1153,'[2]baza umowy'!A:B,2,FALSE)</f>
        <v>RPZP.01.00.00</v>
      </c>
      <c r="B1153" t="str">
        <f>VLOOKUP(F1153,'[2]baza umowy'!A:C,3,FALSE)</f>
        <v>RPZP.01.01.00</v>
      </c>
      <c r="C1153" t="str">
        <f>VLOOKUP(F1153,'[2]baza umowy'!A:D,4,FALSE)</f>
        <v>RPZP.01.01.01</v>
      </c>
      <c r="D1153" s="102" t="s">
        <v>9571</v>
      </c>
      <c r="E1153" s="103" t="str">
        <f>VLOOKUP(F1153,'[2]baza umowy'!A:E,5,FALSE)</f>
        <v>RPZP.01.01.01-32-350/10-02</v>
      </c>
      <c r="F1153" s="102" t="s">
        <v>9574</v>
      </c>
      <c r="G1153" s="89" t="e">
        <f>VLOOKUP(F1153,baza!G:G,1,FALSE)</f>
        <v>#N/A</v>
      </c>
      <c r="H1153" s="102" t="s">
        <v>21670</v>
      </c>
      <c r="I1153" s="104" t="s">
        <v>9571</v>
      </c>
      <c r="J1153" s="105" t="str">
        <f t="shared" si="34"/>
        <v>RPZP.01.01.01-32-350/10-02</v>
      </c>
      <c r="K1153" s="104" t="s">
        <v>21671</v>
      </c>
      <c r="L1153" s="102" t="s">
        <v>21672</v>
      </c>
      <c r="M1153" s="102" t="s">
        <v>9577</v>
      </c>
      <c r="N1153" s="102" t="s">
        <v>9576</v>
      </c>
      <c r="O1153" s="106" t="s">
        <v>8735</v>
      </c>
      <c r="P1153" s="92" t="str">
        <f>VLOOKUP(F1153,'[2]kiedy utworzył wop'!B:H,7,FALSE)</f>
        <v>2014-07-03</v>
      </c>
      <c r="Q1153" s="107" t="s">
        <v>9383</v>
      </c>
      <c r="R1153" s="108" t="str">
        <f t="shared" si="35"/>
        <v>2014</v>
      </c>
      <c r="S1153" s="109" t="s">
        <v>16184</v>
      </c>
      <c r="T1153" s="96">
        <f>VLOOKUP(F1153,'[2]dofinansowanie '!P:AI,20,FALSE)</f>
        <v>117003.64</v>
      </c>
      <c r="U1153" t="str">
        <f>VLOOKUP(F1153,'[2]baza umowy'!A:AJ,36,FALSE)</f>
        <v>01 Obszar miejski</v>
      </c>
      <c r="V1153" t="str">
        <f>VLOOKUP(F1153,'[2]baza umowy'!H:AH,27,FALSE)</f>
        <v>08 Inne inwestycje w przedsiębiorstwa</v>
      </c>
      <c r="W1153" t="str">
        <f>VLOOKUP(F1153,'[2]baza umowy'!H:AK,30,FALSE)</f>
        <v>19 Działalność w zakresie ochrony zdrowia ludzkiego</v>
      </c>
      <c r="X1153" t="str">
        <f>VLOOKUP(F1153,'[2]baza umowy'!A:AM,39,FALSE)</f>
        <v>Indywidualna Specjalistyczna Praktyka Lekarska Piotr Smoczyk</v>
      </c>
      <c r="Y1153" t="str">
        <f>VLOOKUP(F1153,'[2]baza umowy'!A:AU,47,FALSE)</f>
        <v>osoba fizyczna prowadząca działalność gospodarczą - mikro przedsiębiorstwo</v>
      </c>
      <c r="Z1153" t="str">
        <f>VLOOKUP(F1153,'[2]baza umowy'!A:AW,49,FALSE)</f>
        <v>przedsiębiorca lub przedsiębiorstwo</v>
      </c>
      <c r="AA1153" t="str">
        <f>VLOOKUP(F1153,'[2]baza umowy'!A:AL,38,FALSE)</f>
        <v>5941029429</v>
      </c>
    </row>
    <row r="1154" spans="1:27" x14ac:dyDescent="0.25">
      <c r="A1154" t="str">
        <f>VLOOKUP(F1154,'[2]baza umowy'!A:B,2,FALSE)</f>
        <v>RPZP.01.00.00</v>
      </c>
      <c r="B1154" t="str">
        <f>VLOOKUP(F1154,'[2]baza umowy'!A:C,3,FALSE)</f>
        <v>RPZP.01.01.00</v>
      </c>
      <c r="C1154" t="str">
        <f>VLOOKUP(F1154,'[2]baza umowy'!A:D,4,FALSE)</f>
        <v>RPZP.01.01.02</v>
      </c>
      <c r="D1154" s="102" t="s">
        <v>13634</v>
      </c>
      <c r="E1154" s="103" t="str">
        <f>VLOOKUP(F1154,'[2]baza umowy'!A:E,5,FALSE)</f>
        <v>RPZP.01.01.02-32-051/09-04</v>
      </c>
      <c r="F1154" s="102" t="s">
        <v>13637</v>
      </c>
      <c r="G1154" s="89" t="e">
        <f>VLOOKUP(F1154,baza!G:G,1,FALSE)</f>
        <v>#N/A</v>
      </c>
      <c r="H1154" s="102" t="s">
        <v>21673</v>
      </c>
      <c r="I1154" s="104" t="s">
        <v>21674</v>
      </c>
      <c r="J1154" s="105" t="str">
        <f t="shared" ref="J1154:J1217" si="36">LEFT(I1154,26)</f>
        <v>RPZP.01.01.02-32-051/09-13</v>
      </c>
      <c r="K1154" s="104" t="s">
        <v>21675</v>
      </c>
      <c r="L1154" s="102" t="s">
        <v>21676</v>
      </c>
      <c r="M1154" s="102" t="s">
        <v>13639</v>
      </c>
      <c r="N1154" s="102" t="s">
        <v>3684</v>
      </c>
      <c r="O1154" s="106" t="s">
        <v>8735</v>
      </c>
      <c r="P1154" s="92" t="str">
        <f>VLOOKUP(F1154,'[2]kiedy utworzył wop'!B:H,7,FALSE)</f>
        <v>2014-07-04</v>
      </c>
      <c r="Q1154" s="107" t="s">
        <v>9383</v>
      </c>
      <c r="R1154" s="108" t="str">
        <f t="shared" ref="R1154:R1217" si="37">LEFT(Q1154,4)</f>
        <v>2014</v>
      </c>
      <c r="S1154" s="109" t="s">
        <v>12439</v>
      </c>
      <c r="T1154" s="96">
        <f>VLOOKUP(F1154,'[2]dofinansowanie '!P:AI,20,FALSE)</f>
        <v>1218389.7</v>
      </c>
      <c r="U1154" t="str">
        <f>VLOOKUP(F1154,'[2]baza umowy'!A:AJ,36,FALSE)</f>
        <v>01 Obszar miejski</v>
      </c>
      <c r="V1154" t="str">
        <f>VLOOKUP(F1154,'[2]baza umowy'!H:AH,27,FALSE)</f>
        <v>08 Inne inwestycje w przedsiębiorstwa</v>
      </c>
      <c r="W1154" t="str">
        <f>VLOOKUP(F1154,'[2]baza umowy'!H:AK,30,FALSE)</f>
        <v>03 Produkcja produktów żywnościowych i napojów</v>
      </c>
      <c r="X1154" t="str">
        <f>VLOOKUP(F1154,'[2]baza umowy'!A:AM,39,FALSE)</f>
        <v>Aroma Dorota Biernacka, Mirosław Biernacki, Spółka Jawna</v>
      </c>
      <c r="Y1154" t="str">
        <f>VLOOKUP(F1154,'[2]baza umowy'!A:AU,47,FALSE)</f>
        <v>spółka jawna - małe przedsiębiorstwo</v>
      </c>
      <c r="Z1154" t="str">
        <f>VLOOKUP(F1154,'[2]baza umowy'!A:AW,49,FALSE)</f>
        <v>przedsiębiorca lub przedsiębiorstwo</v>
      </c>
      <c r="AA1154" t="str">
        <f>VLOOKUP(F1154,'[2]baza umowy'!A:AL,38,FALSE)</f>
        <v>7651002699</v>
      </c>
    </row>
    <row r="1155" spans="1:27" x14ac:dyDescent="0.25">
      <c r="A1155" t="str">
        <f>VLOOKUP(F1155,'[2]baza umowy'!A:B,2,FALSE)</f>
        <v>RPZP.02.00.00</v>
      </c>
      <c r="B1155" t="str">
        <f>VLOOKUP(F1155,'[2]baza umowy'!A:C,3,FALSE)</f>
        <v>RPZP.02.01.00</v>
      </c>
      <c r="C1155" t="str">
        <f>VLOOKUP(F1155,'[2]baza umowy'!A:D,4,FALSE)</f>
        <v>RPZP.02.01.03</v>
      </c>
      <c r="D1155" s="102" t="s">
        <v>12826</v>
      </c>
      <c r="E1155" s="103" t="str">
        <f>VLOOKUP(F1155,'[2]baza umowy'!A:E,5,FALSE)</f>
        <v>RPZP.02.01.03-32-001/09-07</v>
      </c>
      <c r="F1155" s="102" t="s">
        <v>12829</v>
      </c>
      <c r="G1155" s="89" t="e">
        <f>VLOOKUP(F1155,baza!G:G,1,FALSE)</f>
        <v>#N/A</v>
      </c>
      <c r="H1155" s="102" t="s">
        <v>21677</v>
      </c>
      <c r="I1155" s="104" t="s">
        <v>21678</v>
      </c>
      <c r="J1155" s="105" t="str">
        <f t="shared" si="36"/>
        <v>RPZP.02.01.03-32-001/09-11</v>
      </c>
      <c r="K1155" s="104" t="s">
        <v>21679</v>
      </c>
      <c r="L1155" s="102" t="s">
        <v>21680</v>
      </c>
      <c r="M1155" s="102" t="s">
        <v>1074</v>
      </c>
      <c r="N1155" s="102" t="s">
        <v>1073</v>
      </c>
      <c r="O1155" s="106" t="s">
        <v>21605</v>
      </c>
      <c r="P1155" s="92" t="str">
        <f>VLOOKUP(F1155,'[2]kiedy utworzył wop'!B:H,7,FALSE)</f>
        <v>2014-07-08</v>
      </c>
      <c r="Q1155" s="107" t="s">
        <v>9383</v>
      </c>
      <c r="R1155" s="108" t="str">
        <f t="shared" si="37"/>
        <v>2014</v>
      </c>
      <c r="S1155" s="109" t="s">
        <v>12439</v>
      </c>
      <c r="T1155" s="96">
        <f>VLOOKUP(F1155,'[2]dofinansowanie '!P:AI,20,FALSE)</f>
        <v>50009396.899999999</v>
      </c>
      <c r="U1155" t="str">
        <f>VLOOKUP(F1155,'[2]baza umowy'!A:AJ,36,FALSE)</f>
        <v>01 Obszar miejski</v>
      </c>
      <c r="V1155" t="str">
        <f>VLOOKUP(F1155,'[2]baza umowy'!H:AH,27,FALSE)</f>
        <v>23 Drogi regionalne/lokalne</v>
      </c>
      <c r="W1155" t="str">
        <f>VLOOKUP(F1155,'[2]baza umowy'!H:AK,30,FALSE)</f>
        <v>00 Nie dotyczy</v>
      </c>
      <c r="X1155" t="str">
        <f>VLOOKUP(F1155,'[2]baza umowy'!A:AM,39,FALSE)</f>
        <v>Gmina Miasto Szczecin</v>
      </c>
      <c r="Y1155" t="str">
        <f>VLOOKUP(F1155,'[2]baza umowy'!A:AU,47,FALSE)</f>
        <v>wspólnota samorządowa</v>
      </c>
      <c r="Z1155" t="str">
        <f>VLOOKUP(F1155,'[2]baza umowy'!A:AW,49,FALSE)</f>
        <v>jednostka samorządu terytorialnego, związek lub stowarzyszenie jst</v>
      </c>
      <c r="AA1155" t="str">
        <f>VLOOKUP(F1155,'[2]baza umowy'!A:AL,38,FALSE)</f>
        <v>8510309410</v>
      </c>
    </row>
    <row r="1156" spans="1:27" x14ac:dyDescent="0.25">
      <c r="A1156" t="str">
        <f>VLOOKUP(F1156,'[2]baza umowy'!A:B,2,FALSE)</f>
        <v>RPZP.01.00.00</v>
      </c>
      <c r="B1156" t="str">
        <f>VLOOKUP(F1156,'[2]baza umowy'!A:C,3,FALSE)</f>
        <v>RPZP.01.01.00</v>
      </c>
      <c r="C1156" t="str">
        <f>VLOOKUP(F1156,'[2]baza umowy'!A:D,4,FALSE)</f>
        <v>RPZP.01.01.02</v>
      </c>
      <c r="D1156" s="102" t="s">
        <v>14257</v>
      </c>
      <c r="E1156" s="103" t="str">
        <f>VLOOKUP(F1156,'[2]baza umowy'!A:E,5,FALSE)</f>
        <v>RPZP.01.01.02-32-093/10-07</v>
      </c>
      <c r="F1156" s="102" t="s">
        <v>14260</v>
      </c>
      <c r="G1156" s="89" t="e">
        <f>VLOOKUP(F1156,baza!G:G,1,FALSE)</f>
        <v>#N/A</v>
      </c>
      <c r="H1156" s="102" t="s">
        <v>21681</v>
      </c>
      <c r="I1156" s="104" t="s">
        <v>21682</v>
      </c>
      <c r="J1156" s="105" t="str">
        <f t="shared" si="36"/>
        <v>RPZP.01.01.02-32-093/10-10</v>
      </c>
      <c r="K1156" s="104" t="s">
        <v>21683</v>
      </c>
      <c r="L1156" s="102" t="s">
        <v>21684</v>
      </c>
      <c r="M1156" s="102" t="s">
        <v>14263</v>
      </c>
      <c r="N1156" s="102" t="s">
        <v>5528</v>
      </c>
      <c r="O1156" s="106" t="s">
        <v>9382</v>
      </c>
      <c r="P1156" s="92" t="str">
        <f>VLOOKUP(F1156,'[2]kiedy utworzył wop'!B:H,7,FALSE)</f>
        <v>2014-07-08</v>
      </c>
      <c r="Q1156" s="107" t="s">
        <v>9383</v>
      </c>
      <c r="R1156" s="108" t="str">
        <f t="shared" si="37"/>
        <v>2014</v>
      </c>
      <c r="S1156" s="109" t="s">
        <v>12439</v>
      </c>
      <c r="T1156" s="96">
        <f>VLOOKUP(F1156,'[2]dofinansowanie '!P:AI,20,FALSE)</f>
        <v>1859640.75</v>
      </c>
      <c r="U1156" t="str">
        <f>VLOOKUP(F1156,'[2]baza umowy'!A:AJ,36,FALSE)</f>
        <v>01 Obszar miejski</v>
      </c>
      <c r="V1156" t="str">
        <f>VLOOKUP(F1156,'[2]baza umowy'!H:AH,27,FALSE)</f>
        <v>08 Inne inwestycje w przedsiębiorstwa</v>
      </c>
      <c r="W1156" t="str">
        <f>VLOOKUP(F1156,'[2]baza umowy'!H:AK,30,FALSE)</f>
        <v>06 Nieokreślony przemysł wytwórczy</v>
      </c>
      <c r="X1156" t="str">
        <f>VLOOKUP(F1156,'[2]baza umowy'!A:AM,39,FALSE)</f>
        <v>“STARGUM” ZAKŁAD PRZEMYSŁU GUMOWEGO JAN WINCENTY STANKIEWICZ</v>
      </c>
      <c r="Y1156" t="str">
        <f>VLOOKUP(F1156,'[2]baza umowy'!A:AU,47,FALSE)</f>
        <v>osoba fizyczna prowadząca działalność gospodarczą - średnie przedsiębiorstwo</v>
      </c>
      <c r="Z1156" t="str">
        <f>VLOOKUP(F1156,'[2]baza umowy'!A:AW,49,FALSE)</f>
        <v>przedsiębiorca lub przedsiębiorstwo</v>
      </c>
      <c r="AA1156" t="str">
        <f>VLOOKUP(F1156,'[2]baza umowy'!A:AL,38,FALSE)</f>
        <v>8540003383</v>
      </c>
    </row>
    <row r="1157" spans="1:27" x14ac:dyDescent="0.25">
      <c r="A1157" t="str">
        <f>VLOOKUP(F1157,'[2]baza umowy'!A:B,2,FALSE)</f>
        <v>RPZP.07.00.00</v>
      </c>
      <c r="B1157" t="str">
        <f>VLOOKUP(F1157,'[2]baza umowy'!A:C,3,FALSE)</f>
        <v>RPZP.07.02.00</v>
      </c>
      <c r="C1157">
        <f>VLOOKUP(F1157,'[2]baza umowy'!A:D,4,FALSE)</f>
        <v>0</v>
      </c>
      <c r="D1157" s="102" t="s">
        <v>13459</v>
      </c>
      <c r="E1157" s="103" t="str">
        <f>VLOOKUP(F1157,'[2]baza umowy'!A:E,5,FALSE)</f>
        <v>RPZP.07.02.00-32-009/09-03</v>
      </c>
      <c r="F1157" s="102" t="s">
        <v>13462</v>
      </c>
      <c r="G1157" s="89" t="e">
        <f>VLOOKUP(F1157,baza!G:G,1,FALSE)</f>
        <v>#N/A</v>
      </c>
      <c r="H1157" s="102" t="s">
        <v>21685</v>
      </c>
      <c r="I1157" s="104" t="s">
        <v>21686</v>
      </c>
      <c r="J1157" s="105" t="str">
        <f t="shared" si="36"/>
        <v>RPZP.07.02.00-32-009/09-14</v>
      </c>
      <c r="K1157" s="104" t="s">
        <v>21687</v>
      </c>
      <c r="L1157" s="102" t="s">
        <v>21688</v>
      </c>
      <c r="M1157" s="102" t="s">
        <v>2512</v>
      </c>
      <c r="N1157" s="102" t="s">
        <v>2511</v>
      </c>
      <c r="O1157" s="106" t="s">
        <v>14641</v>
      </c>
      <c r="P1157" s="92" t="str">
        <f>VLOOKUP(F1157,'[2]kiedy utworzył wop'!B:H,7,FALSE)</f>
        <v>2014-07-10</v>
      </c>
      <c r="Q1157" s="107" t="s">
        <v>9383</v>
      </c>
      <c r="R1157" s="108" t="str">
        <f t="shared" si="37"/>
        <v>2014</v>
      </c>
      <c r="S1157" s="109" t="s">
        <v>12439</v>
      </c>
      <c r="T1157" s="96">
        <f>VLOOKUP(F1157,'[2]dofinansowanie '!P:AI,20,FALSE)</f>
        <v>1777997.46</v>
      </c>
      <c r="U1157" t="str">
        <f>VLOOKUP(F1157,'[2]baza umowy'!A:AJ,36,FALSE)</f>
        <v>01 Obszar miejski</v>
      </c>
      <c r="V1157" t="str">
        <f>VLOOKUP(F1157,'[2]baza umowy'!H:AH,27,FALSE)</f>
        <v>79 Pozostała infrastruktura społeczna</v>
      </c>
      <c r="W1157" t="str">
        <f>VLOOKUP(F1157,'[2]baza umowy'!H:AK,30,FALSE)</f>
        <v>00 Nie dotyczy</v>
      </c>
      <c r="X1157" t="str">
        <f>VLOOKUP(F1157,'[2]baza umowy'!A:AM,39,FALSE)</f>
        <v>Gmina Złocieniec</v>
      </c>
      <c r="Y1157" t="str">
        <f>VLOOKUP(F1157,'[2]baza umowy'!A:AU,47,FALSE)</f>
        <v>wspólnota samorządowa</v>
      </c>
      <c r="Z1157" t="str">
        <f>VLOOKUP(F1157,'[2]baza umowy'!A:AW,49,FALSE)</f>
        <v>Jednostka samorządu terytorialnego</v>
      </c>
      <c r="AA1157" t="str">
        <f>VLOOKUP(F1157,'[2]baza umowy'!A:AL,38,FALSE)</f>
        <v>6741002018</v>
      </c>
    </row>
    <row r="1158" spans="1:27" x14ac:dyDescent="0.25">
      <c r="A1158" t="str">
        <f>VLOOKUP(F1158,'[2]baza umowy'!A:B,2,FALSE)</f>
        <v>RPZP.03.00.00</v>
      </c>
      <c r="B1158" t="str">
        <f>VLOOKUP(F1158,'[2]baza umowy'!A:C,3,FALSE)</f>
        <v>RPZP.03.01.00</v>
      </c>
      <c r="C1158">
        <f>VLOOKUP(F1158,'[2]baza umowy'!A:D,4,FALSE)</f>
        <v>0</v>
      </c>
      <c r="D1158" s="102" t="s">
        <v>12341</v>
      </c>
      <c r="E1158" s="103" t="str">
        <f>VLOOKUP(F1158,'[2]baza umowy'!A:E,5,FALSE)</f>
        <v>RPZP.03.01.00-32-002/11-03</v>
      </c>
      <c r="F1158" s="102" t="s">
        <v>12344</v>
      </c>
      <c r="G1158" s="89" t="e">
        <f>VLOOKUP(F1158,baza!G:G,1,FALSE)</f>
        <v>#N/A</v>
      </c>
      <c r="H1158" s="102" t="s">
        <v>21689</v>
      </c>
      <c r="I1158" s="104" t="s">
        <v>21690</v>
      </c>
      <c r="J1158" s="105" t="str">
        <f t="shared" si="36"/>
        <v>RPZP.03.01.00-32-002/11-07</v>
      </c>
      <c r="K1158" s="104" t="s">
        <v>21691</v>
      </c>
      <c r="L1158" s="102" t="s">
        <v>21692</v>
      </c>
      <c r="M1158" s="102" t="s">
        <v>9712</v>
      </c>
      <c r="N1158" s="102" t="s">
        <v>9711</v>
      </c>
      <c r="O1158" s="106" t="s">
        <v>5292</v>
      </c>
      <c r="P1158" s="92" t="str">
        <f>VLOOKUP(F1158,'[2]kiedy utworzył wop'!B:H,7,FALSE)</f>
        <v>2014-07-10</v>
      </c>
      <c r="Q1158" s="107" t="s">
        <v>9383</v>
      </c>
      <c r="R1158" s="108" t="str">
        <f t="shared" si="37"/>
        <v>2014</v>
      </c>
      <c r="S1158" s="109" t="s">
        <v>10177</v>
      </c>
      <c r="T1158" s="96">
        <f>VLOOKUP(F1158,'[2]dofinansowanie '!P:AI,20,FALSE)</f>
        <v>395458.02</v>
      </c>
      <c r="U1158" t="str">
        <f>VLOOKUP(F1158,'[2]baza umowy'!A:AJ,36,FALSE)</f>
        <v>01 Obszar miejski</v>
      </c>
      <c r="V1158" t="str">
        <f>VLOOKUP(F1158,'[2]baza umowy'!H:AH,27,FALSE)</f>
        <v>10 Infrastruktura telekomunikacyjna (w tym sieci szerokopasmowe)</v>
      </c>
      <c r="W1158" t="str">
        <f>VLOOKUP(F1158,'[2]baza umowy'!H:AK,30,FALSE)</f>
        <v>10 Poczta i telekomunikacja</v>
      </c>
      <c r="X1158" t="str">
        <f>VLOOKUP(F1158,'[2]baza umowy'!A:AM,39,FALSE)</f>
        <v>Uniwersytet Szczeciński</v>
      </c>
      <c r="Y1158" t="str">
        <f>VLOOKUP(F1158,'[2]baza umowy'!A:AU,47,FALSE)</f>
        <v>uczelnia wyższa</v>
      </c>
      <c r="Z1158" t="str">
        <f>VLOOKUP(F1158,'[2]baza umowy'!A:AW,49,FALSE)</f>
        <v>szkoła wyższa</v>
      </c>
      <c r="AA1158" t="str">
        <f>VLOOKUP(F1158,'[2]baza umowy'!A:AL,38,FALSE)</f>
        <v>8510208005</v>
      </c>
    </row>
    <row r="1159" spans="1:27" x14ac:dyDescent="0.25">
      <c r="A1159" t="str">
        <f>VLOOKUP(F1159,'[2]baza umowy'!A:B,2,FALSE)</f>
        <v>RPZP.01.00.00</v>
      </c>
      <c r="B1159" t="str">
        <f>VLOOKUP(F1159,'[2]baza umowy'!A:C,3,FALSE)</f>
        <v>RPZP.01.01.00</v>
      </c>
      <c r="C1159" t="str">
        <f>VLOOKUP(F1159,'[2]baza umowy'!A:D,4,FALSE)</f>
        <v>RPZP.01.01.02</v>
      </c>
      <c r="D1159" s="102" t="s">
        <v>12574</v>
      </c>
      <c r="E1159" s="103" t="str">
        <f>VLOOKUP(F1159,'[2]baza umowy'!A:E,5,FALSE)</f>
        <v>RPZP.01.01.02-32-052/10-04</v>
      </c>
      <c r="F1159" s="102" t="s">
        <v>12577</v>
      </c>
      <c r="G1159" s="89" t="e">
        <f>VLOOKUP(F1159,baza!G:G,1,FALSE)</f>
        <v>#N/A</v>
      </c>
      <c r="H1159" s="102" t="s">
        <v>21693</v>
      </c>
      <c r="I1159" s="104" t="s">
        <v>21694</v>
      </c>
      <c r="J1159" s="105" t="str">
        <f t="shared" si="36"/>
        <v>RPZP.01.01.02-32-052/10-06</v>
      </c>
      <c r="K1159" s="104" t="s">
        <v>21695</v>
      </c>
      <c r="L1159" s="102" t="s">
        <v>21696</v>
      </c>
      <c r="M1159" s="102" t="s">
        <v>1890</v>
      </c>
      <c r="N1159" s="102" t="s">
        <v>1889</v>
      </c>
      <c r="O1159" s="106" t="s">
        <v>16184</v>
      </c>
      <c r="P1159" s="92" t="str">
        <f>VLOOKUP(F1159,'[2]kiedy utworzył wop'!B:H,7,FALSE)</f>
        <v>2014-07-11</v>
      </c>
      <c r="Q1159" s="107" t="s">
        <v>9383</v>
      </c>
      <c r="R1159" s="108" t="str">
        <f t="shared" si="37"/>
        <v>2014</v>
      </c>
      <c r="S1159" s="109" t="s">
        <v>10177</v>
      </c>
      <c r="T1159" s="96">
        <f>VLOOKUP(F1159,'[2]dofinansowanie '!P:AI,20,FALSE)</f>
        <v>1000000</v>
      </c>
      <c r="U1159" t="str">
        <f>VLOOKUP(F1159,'[2]baza umowy'!A:AJ,36,FALSE)</f>
        <v>01 Obszar miejski</v>
      </c>
      <c r="V1159" t="str">
        <f>VLOOKUP(F1159,'[2]baza umowy'!H:AH,27,FALSE)</f>
        <v>08 Inne inwestycje w przedsiębiorstwa</v>
      </c>
      <c r="W1159" t="str">
        <f>VLOOKUP(F1159,'[2]baza umowy'!H:AK,30,FALSE)</f>
        <v>12 Budownictwo</v>
      </c>
      <c r="X1159" t="str">
        <f>VLOOKUP(F1159,'[2]baza umowy'!A:AM,39,FALSE)</f>
        <v>ZAKŁAD ROBÓT HYDROTECHNICZNYCH I PODWODNYCH "UW SERVICE" SPÓŁKA Z O.O.</v>
      </c>
      <c r="Y1159" t="str">
        <f>VLOOKUP(F1159,'[2]baza umowy'!A:AU,47,FALSE)</f>
        <v>spółka z ograniczoną odpowiedzialnością - średnie przedsiębiorstwo</v>
      </c>
      <c r="Z1159" t="str">
        <f>VLOOKUP(F1159,'[2]baza umowy'!A:AW,49,FALSE)</f>
        <v>przedsiębiorca lub przedsiębiorstwo</v>
      </c>
      <c r="AA1159" t="str">
        <f>VLOOKUP(F1159,'[2]baza umowy'!A:AL,38,FALSE)</f>
        <v>8512847324</v>
      </c>
    </row>
    <row r="1160" spans="1:27" x14ac:dyDescent="0.25">
      <c r="A1160" t="str">
        <f>VLOOKUP(F1160,'[2]baza umowy'!A:B,2,FALSE)</f>
        <v>RPZP.01.00.00</v>
      </c>
      <c r="B1160" t="str">
        <f>VLOOKUP(F1160,'[2]baza umowy'!A:C,3,FALSE)</f>
        <v>RPZP.01.01.00</v>
      </c>
      <c r="C1160" t="str">
        <f>VLOOKUP(F1160,'[2]baza umowy'!A:D,4,FALSE)</f>
        <v>RPZP.01.01.02</v>
      </c>
      <c r="D1160" s="102"/>
      <c r="E1160" s="103" t="str">
        <f>VLOOKUP(F1160,'[2]baza umowy'!A:E,5,FALSE)</f>
        <v>RPZP.01.01.02-32-108/10-00</v>
      </c>
      <c r="F1160" s="102" t="s">
        <v>13442</v>
      </c>
      <c r="G1160" s="89" t="e">
        <f>VLOOKUP(F1160,baza!G:G,1,FALSE)</f>
        <v>#N/A</v>
      </c>
      <c r="H1160" s="102" t="s">
        <v>21697</v>
      </c>
      <c r="I1160" s="104" t="s">
        <v>21698</v>
      </c>
      <c r="J1160" s="105" t="str">
        <f t="shared" si="36"/>
        <v>RPZP.01.01.02-32-108/10-01</v>
      </c>
      <c r="K1160" s="104" t="s">
        <v>21699</v>
      </c>
      <c r="L1160" s="102" t="s">
        <v>21700</v>
      </c>
      <c r="M1160" s="102" t="s">
        <v>13446</v>
      </c>
      <c r="N1160" s="102" t="s">
        <v>13445</v>
      </c>
      <c r="O1160" s="106" t="s">
        <v>21701</v>
      </c>
      <c r="P1160" s="92" t="str">
        <f>VLOOKUP(F1160,'[2]kiedy utworzył wop'!B:H,7,FALSE)</f>
        <v>2014-07-16</v>
      </c>
      <c r="Q1160" s="107" t="s">
        <v>9383</v>
      </c>
      <c r="R1160" s="108" t="str">
        <f t="shared" si="37"/>
        <v>2014</v>
      </c>
      <c r="S1160" s="109" t="s">
        <v>10177</v>
      </c>
      <c r="T1160" s="96">
        <f>VLOOKUP(F1160,'[2]dofinansowanie '!P:AI,20,FALSE)</f>
        <v>288600</v>
      </c>
      <c r="U1160" t="str">
        <f>VLOOKUP(F1160,'[2]baza umowy'!A:AJ,36,FALSE)</f>
        <v>01 Obszar miejski</v>
      </c>
      <c r="V1160" t="str">
        <f>VLOOKUP(F1160,'[2]baza umowy'!H:AH,27,FALSE)</f>
        <v>08 Inne inwestycje w przedsiębiorstwa</v>
      </c>
      <c r="W1160" t="str">
        <f>VLOOKUP(F1160,'[2]baza umowy'!H:AK,30,FALSE)</f>
        <v>12 Budownictwo</v>
      </c>
      <c r="X1160" t="str">
        <f>VLOOKUP(F1160,'[2]baza umowy'!A:AM,39,FALSE)</f>
        <v>Emulex Kalinowski Spółka z ograniczoną odpowiedzialnościa</v>
      </c>
      <c r="Y1160" t="str">
        <f>VLOOKUP(F1160,'[2]baza umowy'!A:AU,47,FALSE)</f>
        <v>spółka z ograniczoną odpowiedzialnością - małe przedsiębiorstwo</v>
      </c>
      <c r="Z1160" t="str">
        <f>VLOOKUP(F1160,'[2]baza umowy'!A:AW,49,FALSE)</f>
        <v>przedsiębiorca lub przedsiębiorstwo</v>
      </c>
      <c r="AA1160" t="str">
        <f>VLOOKUP(F1160,'[2]baza umowy'!A:AL,38,FALSE)</f>
        <v>8542371174</v>
      </c>
    </row>
    <row r="1161" spans="1:27" x14ac:dyDescent="0.25">
      <c r="A1161" t="str">
        <f>VLOOKUP(F1161,'[2]baza umowy'!A:B,2,FALSE)</f>
        <v>RPZP.01.00.00</v>
      </c>
      <c r="B1161" t="str">
        <f>VLOOKUP(F1161,'[2]baza umowy'!A:C,3,FALSE)</f>
        <v>RPZP.01.01.00</v>
      </c>
      <c r="C1161" t="str">
        <f>VLOOKUP(F1161,'[2]baza umowy'!A:D,4,FALSE)</f>
        <v>RPZP.01.01.03</v>
      </c>
      <c r="D1161" s="102" t="s">
        <v>13887</v>
      </c>
      <c r="E1161" s="103" t="str">
        <f>VLOOKUP(F1161,'[2]baza umowy'!A:E,5,FALSE)</f>
        <v>RPZP.01.01.03-32-092/12-02</v>
      </c>
      <c r="F1161" s="102" t="s">
        <v>13890</v>
      </c>
      <c r="G1161" s="89" t="e">
        <f>VLOOKUP(F1161,baza!G:G,1,FALSE)</f>
        <v>#N/A</v>
      </c>
      <c r="H1161" s="102" t="s">
        <v>21702</v>
      </c>
      <c r="I1161" s="104" t="s">
        <v>21703</v>
      </c>
      <c r="J1161" s="105" t="str">
        <f t="shared" si="36"/>
        <v>RPZP.01.01.03-32-092/12-04</v>
      </c>
      <c r="K1161" s="104" t="s">
        <v>21704</v>
      </c>
      <c r="L1161" s="102" t="s">
        <v>21705</v>
      </c>
      <c r="M1161" s="102" t="s">
        <v>13893</v>
      </c>
      <c r="N1161" s="102" t="s">
        <v>13892</v>
      </c>
      <c r="O1161" s="106" t="s">
        <v>21706</v>
      </c>
      <c r="P1161" s="92" t="str">
        <f>VLOOKUP(F1161,'[2]kiedy utworzył wop'!B:H,7,FALSE)</f>
        <v>2014-07-21</v>
      </c>
      <c r="Q1161" s="107" t="s">
        <v>9383</v>
      </c>
      <c r="R1161" s="108" t="str">
        <f t="shared" si="37"/>
        <v>2014</v>
      </c>
      <c r="S1161" s="109" t="s">
        <v>14132</v>
      </c>
      <c r="T1161" s="96">
        <f>VLOOKUP(F1161,'[2]dofinansowanie '!P:AI,20,FALSE)</f>
        <v>372745.1</v>
      </c>
      <c r="U1161" t="str">
        <f>VLOOKUP(F1161,'[2]baza umowy'!A:AJ,36,FALSE)</f>
        <v>05 Obszary wiejskie (poza obszarami górskimi, wyspami lub o niskiej i bardzo niskiej gęstości zaludnienia)</v>
      </c>
      <c r="V1161" t="str">
        <f>VLOOKUP(F1161,'[2]baza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61" t="str">
        <f>VLOOKUP(F1161,'[2]baza umowy'!H:AK,30,FALSE)</f>
        <v>06 Nieokreślony przemysł wytwórczy</v>
      </c>
      <c r="X1161" t="str">
        <f>VLOOKUP(F1161,'[2]baza umowy'!A:AM,39,FALSE)</f>
        <v>RAMIX Spółka Cywilna Szkoda Jacek, Leśków Zbigniew</v>
      </c>
      <c r="Y1161" t="str">
        <f>VLOOKUP(F1161,'[2]baza umowy'!A:AU,47,FALSE)</f>
        <v>spółka cywilna prowadząca działalność w oparciu o umowę zawartą na podstawie KC - małe przedsiębiorstwo</v>
      </c>
      <c r="Z1161" t="str">
        <f>VLOOKUP(F1161,'[2]baza umowy'!A:AW,49,FALSE)</f>
        <v>przedsiębiorca lub przedsiębiorstwo</v>
      </c>
      <c r="AA1161" t="str">
        <f>VLOOKUP(F1161,'[2]baza umowy'!A:AL,38,FALSE)</f>
        <v>5971699175</v>
      </c>
    </row>
    <row r="1162" spans="1:27" x14ac:dyDescent="0.25">
      <c r="A1162" t="str">
        <f>VLOOKUP(F1162,'[2]baza umowy'!A:B,2,FALSE)</f>
        <v>RPZP.06.00.00</v>
      </c>
      <c r="B1162" t="str">
        <f>VLOOKUP(F1162,'[2]baza umowy'!A:C,3,FALSE)</f>
        <v>RPZP.06.06.00</v>
      </c>
      <c r="C1162" t="str">
        <f>VLOOKUP(F1162,'[2]baza umowy'!A:D,4,FALSE)</f>
        <v>RPZP.06.06.01</v>
      </c>
      <c r="D1162" s="102" t="s">
        <v>13877</v>
      </c>
      <c r="E1162" s="103" t="str">
        <f>VLOOKUP(F1162,'[2]baza umowy'!A:E,5,FALSE)</f>
        <v>RPZP.06.06.01-32-010/11-01</v>
      </c>
      <c r="F1162" s="102" t="s">
        <v>13880</v>
      </c>
      <c r="G1162" s="89" t="str">
        <f>VLOOKUP(F1162,baza!G:G,1,FALSE)</f>
        <v>RPZP.06.06.01-32-010/11</v>
      </c>
      <c r="H1162" s="102" t="s">
        <v>17147</v>
      </c>
      <c r="I1162" s="104" t="s">
        <v>21707</v>
      </c>
      <c r="J1162" s="105" t="str">
        <f t="shared" si="36"/>
        <v>RPZP.06.06.01-32-010/11-05</v>
      </c>
      <c r="K1162" s="104" t="s">
        <v>21708</v>
      </c>
      <c r="L1162" s="102" t="s">
        <v>21709</v>
      </c>
      <c r="M1162" s="102" t="s">
        <v>13885</v>
      </c>
      <c r="N1162" s="102" t="s">
        <v>13884</v>
      </c>
      <c r="O1162" s="106" t="s">
        <v>21706</v>
      </c>
      <c r="P1162" s="92" t="str">
        <f>VLOOKUP(F1162,'[2]kiedy utworzył wop'!B:H,7,FALSE)</f>
        <v>2014-07-29</v>
      </c>
      <c r="Q1162" s="107" t="s">
        <v>9383</v>
      </c>
      <c r="R1162" s="108" t="str">
        <f t="shared" si="37"/>
        <v>2014</v>
      </c>
      <c r="S1162" s="109" t="s">
        <v>4459</v>
      </c>
      <c r="T1162" s="96">
        <f>VLOOKUP(F1162,'[2]dofinansowanie '!P:AI,20,FALSE)</f>
        <v>211727.49</v>
      </c>
      <c r="U1162" t="str">
        <f>VLOOKUP(F1162,'[2]baza umowy'!A:AJ,36,FALSE)</f>
        <v>01 Obszar miejski</v>
      </c>
      <c r="V1162" t="str">
        <f>VLOOKUP(F1162,'[2]baza umowy'!H:AH,27,FALSE)</f>
        <v>78 Infrastruktura mieszkalnictwa</v>
      </c>
      <c r="W1162" t="str">
        <f>VLOOKUP(F1162,'[2]baza umowy'!H:AK,30,FALSE)</f>
        <v>22 Inne niewyszczególnione usługi</v>
      </c>
      <c r="X1162" t="str">
        <f>VLOOKUP(F1162,'[2]baza umowy'!A:AM,39,FALSE)</f>
        <v>Wspólnota Mieszkaniowa przy ul. Królowej Jadwigi 44 w Szczecinie</v>
      </c>
      <c r="Y1162" t="str">
        <f>VLOOKUP(F1162,'[2]baza umowy'!A:AU,47,FALSE)</f>
        <v>wspólnota mieszkaniowa</v>
      </c>
      <c r="Z1162" t="str">
        <f>VLOOKUP(F1162,'[2]baza umowy'!A:AW,49,FALSE)</f>
        <v>spółdzielnia lub wspólnota mieszkaniowa, TBS</v>
      </c>
      <c r="AA1162" t="str">
        <f>VLOOKUP(F1162,'[2]baza umowy'!A:AL,38,FALSE)</f>
        <v>8522217903</v>
      </c>
    </row>
    <row r="1163" spans="1:27" x14ac:dyDescent="0.25">
      <c r="A1163" t="str">
        <f>VLOOKUP(F1163,'[2]baza umowy'!A:B,2,FALSE)</f>
        <v>RPZP.01.00.00</v>
      </c>
      <c r="B1163" t="str">
        <f>VLOOKUP(F1163,'[2]baza umowy'!A:C,3,FALSE)</f>
        <v>RPZP.01.01.00</v>
      </c>
      <c r="C1163" t="str">
        <f>VLOOKUP(F1163,'[2]baza umowy'!A:D,4,FALSE)</f>
        <v>RPZP.01.01.03</v>
      </c>
      <c r="D1163" s="102" t="s">
        <v>13938</v>
      </c>
      <c r="E1163" s="103" t="str">
        <f>VLOOKUP(F1163,'[2]baza umowy'!A:E,5,FALSE)</f>
        <v>RPZP.01.01.03-32-097/10-03</v>
      </c>
      <c r="F1163" s="102" t="s">
        <v>13941</v>
      </c>
      <c r="G1163" s="89" t="e">
        <f>VLOOKUP(F1163,baza!G:G,1,FALSE)</f>
        <v>#N/A</v>
      </c>
      <c r="H1163" s="102" t="s">
        <v>21710</v>
      </c>
      <c r="I1163" s="104" t="s">
        <v>21711</v>
      </c>
      <c r="J1163" s="105" t="str">
        <f t="shared" si="36"/>
        <v>RPZP.01.01.03-32-097/10-08</v>
      </c>
      <c r="K1163" s="104" t="s">
        <v>21712</v>
      </c>
      <c r="L1163" s="102" t="s">
        <v>21713</v>
      </c>
      <c r="M1163" s="102" t="s">
        <v>13944</v>
      </c>
      <c r="N1163" s="102" t="s">
        <v>13943</v>
      </c>
      <c r="O1163" s="106" t="s">
        <v>14125</v>
      </c>
      <c r="P1163" s="92" t="str">
        <f>VLOOKUP(F1163,'[2]kiedy utworzył wop'!B:H,7,FALSE)</f>
        <v>2014-07-30</v>
      </c>
      <c r="Q1163" s="107" t="s">
        <v>9383</v>
      </c>
      <c r="R1163" s="108" t="str">
        <f t="shared" si="37"/>
        <v>2014</v>
      </c>
      <c r="S1163" s="109" t="s">
        <v>4459</v>
      </c>
      <c r="T1163" s="96">
        <f>VLOOKUP(F1163,'[2]dofinansowanie '!P:AI,20,FALSE)</f>
        <v>168234.17</v>
      </c>
      <c r="U1163" t="str">
        <f>VLOOKUP(F1163,'[2]baza umowy'!A:AJ,36,FALSE)</f>
        <v>01 Obszar miejski</v>
      </c>
      <c r="V1163" t="str">
        <f>VLOOKUP(F1163,'[2]baza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63" t="str">
        <f>VLOOKUP(F1163,'[2]baza umowy'!H:AK,30,FALSE)</f>
        <v>19 Działalność w zakresie ochrony zdrowia ludzkiego</v>
      </c>
      <c r="X1163" t="str">
        <f>VLOOKUP(F1163,'[2]baza umowy'!A:AM,39,FALSE)</f>
        <v>„Dental Service” spółka z ograniczoną odpowiedzialnością</v>
      </c>
      <c r="Y1163" t="str">
        <f>VLOOKUP(F1163,'[2]baza umowy'!A:AU,47,FALSE)</f>
        <v>spółka z ograniczoną odpowiedzialnością - małe przedsiębiorstwo</v>
      </c>
      <c r="Z1163" t="str">
        <f>VLOOKUP(F1163,'[2]baza umowy'!A:AW,49,FALSE)</f>
        <v>przedsiębiorca lub przedsiębiorstwo</v>
      </c>
      <c r="AA1163" t="str">
        <f>VLOOKUP(F1163,'[2]baza umowy'!A:AL,38,FALSE)</f>
        <v>8511003400</v>
      </c>
    </row>
    <row r="1164" spans="1:27" x14ac:dyDescent="0.25">
      <c r="A1164" t="str">
        <f>VLOOKUP(F1164,'[2]baza umowy'!A:B,2,FALSE)</f>
        <v>RPZP.05.00.00</v>
      </c>
      <c r="B1164" t="str">
        <f>VLOOKUP(F1164,'[2]baza umowy'!A:C,3,FALSE)</f>
        <v>RPZP.05.02.00</v>
      </c>
      <c r="C1164" t="str">
        <f>VLOOKUP(F1164,'[2]baza umowy'!A:D,4,FALSE)</f>
        <v>RPZP.05.02.01</v>
      </c>
      <c r="D1164" s="102" t="s">
        <v>11887</v>
      </c>
      <c r="E1164" s="103" t="str">
        <f>VLOOKUP(F1164,'[2]baza umowy'!A:E,5,FALSE)</f>
        <v>RPZP.05.02.01-32-012/09-03</v>
      </c>
      <c r="F1164" s="102" t="s">
        <v>11890</v>
      </c>
      <c r="G1164" s="89" t="e">
        <f>VLOOKUP(F1164,baza!G:G,1,FALSE)</f>
        <v>#N/A</v>
      </c>
      <c r="H1164" s="102" t="s">
        <v>21714</v>
      </c>
      <c r="I1164" s="104" t="s">
        <v>21715</v>
      </c>
      <c r="J1164" s="105" t="str">
        <f t="shared" si="36"/>
        <v>RPZP.05.02.01-32-012/09-10</v>
      </c>
      <c r="K1164" s="104" t="s">
        <v>21716</v>
      </c>
      <c r="L1164" s="102" t="s">
        <v>21717</v>
      </c>
      <c r="M1164" s="102" t="s">
        <v>2937</v>
      </c>
      <c r="N1164" s="102" t="s">
        <v>2936</v>
      </c>
      <c r="O1164" s="106" t="s">
        <v>10897</v>
      </c>
      <c r="P1164" s="92" t="str">
        <f>VLOOKUP(F1164,'[2]kiedy utworzył wop'!B:H,7,FALSE)</f>
        <v>2014-07-31</v>
      </c>
      <c r="Q1164" s="107" t="s">
        <v>9383</v>
      </c>
      <c r="R1164" s="108" t="str">
        <f t="shared" si="37"/>
        <v>2014</v>
      </c>
      <c r="S1164" s="109" t="s">
        <v>4459</v>
      </c>
      <c r="T1164" s="96">
        <f>VLOOKUP(F1164,'[2]dofinansowanie '!P:AI,20,FALSE)</f>
        <v>4172142.87</v>
      </c>
      <c r="U1164" t="str">
        <f>VLOOKUP(F1164,'[2]baza umowy'!A:AJ,36,FALSE)</f>
        <v>01 Obszar miejski</v>
      </c>
      <c r="V1164" t="str">
        <f>VLOOKUP(F1164,'[2]baza umowy'!H:AH,27,FALSE)</f>
        <v>59 Rozwój infrastruktury kulturalnej</v>
      </c>
      <c r="W1164" t="str">
        <f>VLOOKUP(F1164,'[2]baza umowy'!H:AK,30,FALSE)</f>
        <v>00 Nie dotyczy</v>
      </c>
      <c r="X1164" t="str">
        <f>VLOOKUP(F1164,'[2]baza umowy'!A:AM,39,FALSE)</f>
        <v>Gmina Drawsko Pomorskie</v>
      </c>
      <c r="Y1164" t="str">
        <f>VLOOKUP(F1164,'[2]baza umowy'!A:AU,47,FALSE)</f>
        <v>wspólnota samorządowa</v>
      </c>
      <c r="Z1164" t="str">
        <f>VLOOKUP(F1164,'[2]baza umowy'!A:AW,49,FALSE)</f>
        <v>jednostka samorządu terytorialnego, związek lub stowarzyszenie jst</v>
      </c>
      <c r="AA1164" t="str">
        <f>VLOOKUP(F1164,'[2]baza umowy'!A:AL,38,FALSE)</f>
        <v>6740006008</v>
      </c>
    </row>
    <row r="1165" spans="1:27" x14ac:dyDescent="0.25">
      <c r="A1165" t="str">
        <f>VLOOKUP(F1165,'[2]baza umowy'!A:B,2,FALSE)</f>
        <v>RPZP.08.00.00</v>
      </c>
      <c r="B1165" t="str">
        <f>VLOOKUP(F1165,'[2]baza umowy'!A:C,3,FALSE)</f>
        <v>RPZP.08.02.00</v>
      </c>
      <c r="C1165">
        <f>VLOOKUP(F1165,'[2]baza umowy'!A:D,4,FALSE)</f>
        <v>0</v>
      </c>
      <c r="D1165" s="102" t="s">
        <v>14126</v>
      </c>
      <c r="E1165" s="103" t="str">
        <f>VLOOKUP(F1165,'[2]baza umowy'!A:E,5,FALSE)</f>
        <v>RPZP.08.02.00-32-001/13-01</v>
      </c>
      <c r="F1165" s="102" t="s">
        <v>14127</v>
      </c>
      <c r="G1165" s="89" t="e">
        <f>VLOOKUP(F1165,baza!G:G,1,FALSE)</f>
        <v>#N/A</v>
      </c>
      <c r="H1165" s="102" t="e">
        <v>#N/A</v>
      </c>
      <c r="I1165" s="104" t="s">
        <v>21718</v>
      </c>
      <c r="J1165" s="105" t="str">
        <f t="shared" si="36"/>
        <v>RPZP.08.02.00-32-001/13-06</v>
      </c>
      <c r="K1165" s="104" t="e">
        <v>#N/A</v>
      </c>
      <c r="L1165" s="102" t="e">
        <v>#N/A</v>
      </c>
      <c r="M1165" s="102" t="s">
        <v>70</v>
      </c>
      <c r="N1165" s="102" t="s">
        <v>69</v>
      </c>
      <c r="O1165" s="106" t="s">
        <v>13391</v>
      </c>
      <c r="P1165" s="92" t="str">
        <f>VLOOKUP(F1165,'[2]kiedy utworzył wop'!B:H,7,FALSE)</f>
        <v>2014-08-01</v>
      </c>
      <c r="Q1165" s="107" t="s">
        <v>9383</v>
      </c>
      <c r="R1165" s="108" t="str">
        <f t="shared" si="37"/>
        <v>2014</v>
      </c>
      <c r="S1165" s="109" t="s">
        <v>14080</v>
      </c>
      <c r="T1165" s="96">
        <f>VLOOKUP(F1165,'[2]dofinansowanie '!P:AI,20,FALSE)</f>
        <v>2390298.7000000002</v>
      </c>
      <c r="U1165" t="str">
        <f>VLOOKUP(F1165,'[2]baza umowy'!A:AJ,36,FALSE)</f>
        <v>00 Nie dotyczy</v>
      </c>
      <c r="V1165" t="str">
        <f>VLOOKUP(F1165,'[2]baza umowy'!H:AH,27,FALSE)</f>
        <v>86 Ocena, badania/ekspertyzy, informacja i komunikacja</v>
      </c>
      <c r="W1165" t="str">
        <f>VLOOKUP(F1165,'[2]baza umowy'!H:AK,30,FALSE)</f>
        <v>17 Administracja publiczna</v>
      </c>
      <c r="X1165" t="str">
        <f>VLOOKUP(F1165,'[2]baza umowy'!A:AM,39,FALSE)</f>
        <v>Województwo Zachodniopomorskie</v>
      </c>
      <c r="Y1165" t="str">
        <f>VLOOKUP(F1165,'[2]baza umowy'!A:AU,47,FALSE)</f>
        <v>wspólnota samorządowa - województwo</v>
      </c>
      <c r="Z1165" t="str">
        <f>VLOOKUP(F1165,'[2]baza umowy'!A:AW,49,FALSE)</f>
        <v>jednostka samorządu terytorialnego, związek lub stowarzyszenie jst</v>
      </c>
      <c r="AA1165" t="str">
        <f>VLOOKUP(F1165,'[2]baza umowy'!A:AL,38,FALSE)</f>
        <v>8512871498</v>
      </c>
    </row>
    <row r="1166" spans="1:27" x14ac:dyDescent="0.25">
      <c r="A1166" t="str">
        <f>VLOOKUP(F1166,'[2]baza umowy'!A:B,2,FALSE)</f>
        <v>RPZP.08.00.00</v>
      </c>
      <c r="B1166" t="str">
        <f>VLOOKUP(F1166,'[2]baza umowy'!A:C,3,FALSE)</f>
        <v>RPZP.08.01.00</v>
      </c>
      <c r="C1166">
        <f>VLOOKUP(F1166,'[2]baza umowy'!A:D,4,FALSE)</f>
        <v>0</v>
      </c>
      <c r="D1166" s="102" t="s">
        <v>14129</v>
      </c>
      <c r="E1166" s="103" t="str">
        <f>VLOOKUP(F1166,'[2]baza umowy'!A:E,5,FALSE)</f>
        <v>RPZP.08.01.00-32-002/13-02</v>
      </c>
      <c r="F1166" s="102" t="s">
        <v>14130</v>
      </c>
      <c r="G1166" s="89" t="e">
        <f>VLOOKUP(F1166,baza!G:G,1,FALSE)</f>
        <v>#N/A</v>
      </c>
      <c r="H1166" s="102" t="e">
        <v>#N/A</v>
      </c>
      <c r="I1166" s="104" t="s">
        <v>21719</v>
      </c>
      <c r="J1166" s="105" t="str">
        <f t="shared" si="36"/>
        <v>RPZP.08.01.00-32-002/13-27</v>
      </c>
      <c r="K1166" s="104" t="e">
        <v>#N/A</v>
      </c>
      <c r="L1166" s="102" t="e">
        <v>#N/A</v>
      </c>
      <c r="M1166" s="102" t="s">
        <v>70</v>
      </c>
      <c r="N1166" s="102" t="s">
        <v>69</v>
      </c>
      <c r="O1166" s="106" t="s">
        <v>13391</v>
      </c>
      <c r="P1166" s="92" t="str">
        <f>VLOOKUP(F1166,'[2]kiedy utworzył wop'!B:H,7,FALSE)</f>
        <v>2014-08-01</v>
      </c>
      <c r="Q1166" s="107" t="s">
        <v>9383</v>
      </c>
      <c r="R1166" s="108" t="str">
        <f t="shared" si="37"/>
        <v>2014</v>
      </c>
      <c r="S1166" s="109" t="s">
        <v>14080</v>
      </c>
      <c r="T1166" s="96">
        <f>VLOOKUP(F1166,'[2]dofinansowanie '!P:AI,20,FALSE)</f>
        <v>10537941.67</v>
      </c>
      <c r="U1166" t="str">
        <f>VLOOKUP(F1166,'[2]baza umowy'!A:AJ,36,FALSE)</f>
        <v>01 Obszar miejski</v>
      </c>
      <c r="V1166" t="str">
        <f>VLOOKUP(F1166,'[2]baza umowy'!H:AH,27,FALSE)</f>
        <v>85 Przygotowanie, realizacja, monitorowanie i kontrola</v>
      </c>
      <c r="W1166" t="str">
        <f>VLOOKUP(F1166,'[2]baza umowy'!H:AK,30,FALSE)</f>
        <v>17 Administracja publiczna</v>
      </c>
      <c r="X1166" t="str">
        <f>VLOOKUP(F1166,'[2]baza umowy'!A:AM,39,FALSE)</f>
        <v>Województwo Zachodniopomorskie</v>
      </c>
      <c r="Y1166" t="str">
        <f>VLOOKUP(F1166,'[2]baza umowy'!A:AU,47,FALSE)</f>
        <v>wspólnota samorządowa - województwo</v>
      </c>
      <c r="Z1166" t="str">
        <f>VLOOKUP(F1166,'[2]baza umowy'!A:AW,49,FALSE)</f>
        <v>Jednostka samorządu terytorialnego</v>
      </c>
      <c r="AA1166" t="str">
        <f>VLOOKUP(F1166,'[2]baza umowy'!A:AL,38,FALSE)</f>
        <v>8512871498</v>
      </c>
    </row>
    <row r="1167" spans="1:27" x14ac:dyDescent="0.25">
      <c r="A1167" t="str">
        <f>VLOOKUP(F1167,'[2]baza umowy'!A:B,2,FALSE)</f>
        <v>RPZP.01.00.00</v>
      </c>
      <c r="B1167" t="str">
        <f>VLOOKUP(F1167,'[2]baza umowy'!A:C,3,FALSE)</f>
        <v>RPZP.01.01.00</v>
      </c>
      <c r="C1167" t="str">
        <f>VLOOKUP(F1167,'[2]baza umowy'!A:D,4,FALSE)</f>
        <v>RPZP.01.01.02</v>
      </c>
      <c r="D1167" s="102" t="s">
        <v>10199</v>
      </c>
      <c r="E1167" s="103" t="str">
        <f>VLOOKUP(F1167,'[2]baza umowy'!A:E,5,FALSE)</f>
        <v>RPZP.01.01.02-32-086/09-06</v>
      </c>
      <c r="F1167" s="102" t="s">
        <v>10202</v>
      </c>
      <c r="G1167" s="89" t="e">
        <f>VLOOKUP(F1167,baza!G:G,1,FALSE)</f>
        <v>#N/A</v>
      </c>
      <c r="H1167" s="102" t="s">
        <v>21720</v>
      </c>
      <c r="I1167" s="104" t="s">
        <v>21721</v>
      </c>
      <c r="J1167" s="105" t="str">
        <f t="shared" si="36"/>
        <v>RPZP.01.01.02-32-086/09-07</v>
      </c>
      <c r="K1167" s="104" t="s">
        <v>21722</v>
      </c>
      <c r="L1167" s="102" t="s">
        <v>21723</v>
      </c>
      <c r="M1167" s="102" t="s">
        <v>10205</v>
      </c>
      <c r="N1167" s="102" t="s">
        <v>10204</v>
      </c>
      <c r="O1167" s="106" t="s">
        <v>10185</v>
      </c>
      <c r="P1167" s="92" t="str">
        <f>VLOOKUP(F1167,'[2]kiedy utworzył wop'!B:H,7,FALSE)</f>
        <v>2014-08-01</v>
      </c>
      <c r="Q1167" s="107" t="s">
        <v>9383</v>
      </c>
      <c r="R1167" s="108" t="str">
        <f t="shared" si="37"/>
        <v>2014</v>
      </c>
      <c r="S1167" s="109" t="s">
        <v>12709</v>
      </c>
      <c r="T1167" s="96">
        <f>VLOOKUP(F1167,'[2]dofinansowanie '!P:AI,20,FALSE)</f>
        <v>1580837.36</v>
      </c>
      <c r="U1167" t="str">
        <f>VLOOKUP(F1167,'[2]baza umowy'!A:AJ,36,FALSE)</f>
        <v>05 Obszary wiejskie (poza obszarami górskimi, wyspami lub o niskiej i bardzo niskiej gęstości zaludnienia)</v>
      </c>
      <c r="V1167" t="str">
        <f>VLOOKUP(F1167,'[2]baza umowy'!H:AH,27,FALSE)</f>
        <v>08 Inne inwestycje w przedsiębiorstwa</v>
      </c>
      <c r="W1167" t="str">
        <f>VLOOKUP(F1167,'[2]baza umowy'!H:AK,30,FALSE)</f>
        <v>06 Nieokreślony przemysł wytwórczy</v>
      </c>
      <c r="X1167" t="str">
        <f>VLOOKUP(F1167,'[2]baza umowy'!A:AM,39,FALSE)</f>
        <v>„Glancos Poland” Fabryka Chemiczno - Kosmetyczna Sp. z o.o.</v>
      </c>
      <c r="Y1167" t="str">
        <f>VLOOKUP(F1167,'[2]baza umowy'!A:AU,47,FALSE)</f>
        <v>spółka z ograniczoną odpowiedzialnością - małe przedsiębiorstwo</v>
      </c>
      <c r="Z1167" t="str">
        <f>VLOOKUP(F1167,'[2]baza umowy'!A:AW,49,FALSE)</f>
        <v>przedsiębiorca lub przedsiębiorstwo</v>
      </c>
      <c r="AA1167" t="str">
        <f>VLOOKUP(F1167,'[2]baza umowy'!A:AL,38,FALSE)</f>
        <v>8560000531</v>
      </c>
    </row>
    <row r="1168" spans="1:27" x14ac:dyDescent="0.25">
      <c r="A1168" t="str">
        <f>VLOOKUP(F1168,'[2]baza umowy'!A:B,2,FALSE)</f>
        <v>RPZP.05.00.00</v>
      </c>
      <c r="B1168" t="str">
        <f>VLOOKUP(F1168,'[2]baza umowy'!A:C,3,FALSE)</f>
        <v>RPZP.05.03.00</v>
      </c>
      <c r="C1168">
        <f>VLOOKUP(F1168,'[2]baza umowy'!A:D,4,FALSE)</f>
        <v>0</v>
      </c>
      <c r="D1168" s="102" t="s">
        <v>13392</v>
      </c>
      <c r="E1168" s="103" t="str">
        <f>VLOOKUP(F1168,'[2]baza umowy'!A:E,5,FALSE)</f>
        <v>RPZP.05.03.00-32-014/10-06</v>
      </c>
      <c r="F1168" s="102" t="s">
        <v>13395</v>
      </c>
      <c r="G1168" s="89" t="e">
        <f>VLOOKUP(F1168,baza!G:G,1,FALSE)</f>
        <v>#N/A</v>
      </c>
      <c r="H1168" s="102" t="s">
        <v>21724</v>
      </c>
      <c r="I1168" s="104" t="s">
        <v>21725</v>
      </c>
      <c r="J1168" s="105" t="str">
        <f t="shared" si="36"/>
        <v>RPZP.05.03.00-32-014/10-07</v>
      </c>
      <c r="K1168" s="104" t="s">
        <v>21726</v>
      </c>
      <c r="L1168" s="102" t="s">
        <v>21727</v>
      </c>
      <c r="M1168" s="102" t="s">
        <v>13399</v>
      </c>
      <c r="N1168" s="102" t="s">
        <v>13398</v>
      </c>
      <c r="O1168" s="106" t="s">
        <v>10177</v>
      </c>
      <c r="P1168" s="92" t="str">
        <f>VLOOKUP(F1168,'[2]kiedy utworzył wop'!B:H,7,FALSE)</f>
        <v>2014-08-05</v>
      </c>
      <c r="Q1168" s="107" t="s">
        <v>9383</v>
      </c>
      <c r="R1168" s="108" t="str">
        <f t="shared" si="37"/>
        <v>2014</v>
      </c>
      <c r="S1168" s="109" t="s">
        <v>12709</v>
      </c>
      <c r="T1168" s="96">
        <f>VLOOKUP(F1168,'[2]dofinansowanie '!P:AI,20,FALSE)</f>
        <v>1878728.13</v>
      </c>
      <c r="U1168" t="str">
        <f>VLOOKUP(F1168,'[2]baza umowy'!A:AJ,36,FALSE)</f>
        <v>05 Obszary wiejskie (poza obszarami górskimi, wyspami lub o niskiej i bardzo niskiej gęstości zaludnienia)</v>
      </c>
      <c r="V1168" t="str">
        <f>VLOOKUP(F1168,'[2]baza umowy'!H:AH,27,FALSE)</f>
        <v>24 Ścieżki rowerowe</v>
      </c>
      <c r="W1168" t="str">
        <f>VLOOKUP(F1168,'[2]baza umowy'!H:AK,30,FALSE)</f>
        <v>00 Nie dotyczy</v>
      </c>
      <c r="X1168" t="str">
        <f>VLOOKUP(F1168,'[2]baza umowy'!A:AM,39,FALSE)</f>
        <v>Gmina Rewal</v>
      </c>
      <c r="Y1168" t="str">
        <f>VLOOKUP(F1168,'[2]baza umowy'!A:AU,47,FALSE)</f>
        <v>wspólnota samorządowa</v>
      </c>
      <c r="Z1168" t="str">
        <f>VLOOKUP(F1168,'[2]baza umowy'!A:AW,49,FALSE)</f>
        <v>jednostka samorządu terytorialnego, związek lub stowarzyszenie jst</v>
      </c>
      <c r="AA1168" t="str">
        <f>VLOOKUP(F1168,'[2]baza umowy'!A:AL,38,FALSE)</f>
        <v>8571898978</v>
      </c>
    </row>
    <row r="1169" spans="1:27" x14ac:dyDescent="0.25">
      <c r="A1169" t="str">
        <f>VLOOKUP(F1169,'[2]baza umowy'!A:B,2,FALSE)</f>
        <v>RPZP.01.00.00</v>
      </c>
      <c r="B1169" t="str">
        <f>VLOOKUP(F1169,'[2]baza umowy'!A:C,3,FALSE)</f>
        <v>RPZP.01.01.00</v>
      </c>
      <c r="C1169" t="str">
        <f>VLOOKUP(F1169,'[2]baza umowy'!A:D,4,FALSE)</f>
        <v>RPZP.01.01.01</v>
      </c>
      <c r="D1169" s="102" t="s">
        <v>14279</v>
      </c>
      <c r="E1169" s="103" t="str">
        <f>VLOOKUP(F1169,'[2]baza umowy'!A:E,5,FALSE)</f>
        <v>RPZP.01.01.01-32-257/10-03</v>
      </c>
      <c r="F1169" s="102" t="s">
        <v>14282</v>
      </c>
      <c r="G1169" s="89" t="e">
        <f>VLOOKUP(F1169,baza!G:G,1,FALSE)</f>
        <v>#N/A</v>
      </c>
      <c r="H1169" s="102" t="s">
        <v>21728</v>
      </c>
      <c r="I1169" s="104" t="s">
        <v>21729</v>
      </c>
      <c r="J1169" s="105" t="str">
        <f t="shared" si="36"/>
        <v>RPZP.01.01.01-32-257/10-07</v>
      </c>
      <c r="K1169" s="104" t="s">
        <v>21730</v>
      </c>
      <c r="L1169" s="102" t="s">
        <v>21731</v>
      </c>
      <c r="M1169" s="102" t="s">
        <v>1245</v>
      </c>
      <c r="N1169" s="102" t="s">
        <v>1244</v>
      </c>
      <c r="O1169" s="106" t="s">
        <v>14132</v>
      </c>
      <c r="P1169" s="92" t="str">
        <f>VLOOKUP(F1169,'[2]kiedy utworzył wop'!B:H,7,FALSE)</f>
        <v>2014-08-05</v>
      </c>
      <c r="Q1169" s="107" t="s">
        <v>9383</v>
      </c>
      <c r="R1169" s="108" t="str">
        <f t="shared" si="37"/>
        <v>2014</v>
      </c>
      <c r="S1169" s="109" t="s">
        <v>12709</v>
      </c>
      <c r="T1169" s="96">
        <f>VLOOKUP(F1169,'[2]dofinansowanie '!P:AI,20,FALSE)</f>
        <v>540000</v>
      </c>
      <c r="U1169" t="str">
        <f>VLOOKUP(F1169,'[2]baza umowy'!A:AJ,36,FALSE)</f>
        <v>01 Obszar miejski</v>
      </c>
      <c r="V1169" t="str">
        <f>VLOOKUP(F1169,'[2]baza umowy'!H:AH,27,FALSE)</f>
        <v>08 Inne inwestycje w przedsiębiorstwa</v>
      </c>
      <c r="W1169" t="str">
        <f>VLOOKUP(F1169,'[2]baza umowy'!H:AK,30,FALSE)</f>
        <v>22 Inne niewyszczególnione usługi</v>
      </c>
      <c r="X1169" t="str">
        <f>VLOOKUP(F1169,'[2]baza umowy'!A:AM,39,FALSE)</f>
        <v>INFOMAN S.C. PRZEMYSŁAW CZUBA, SŁAWOMIR CZUBA</v>
      </c>
      <c r="Y1169" t="str">
        <f>VLOOKUP(F1169,'[2]baza umowy'!A:AU,47,FALSE)</f>
        <v>spółka cywilna prowadząca działalność w oparciu o umowę zawartą na podstawie KC - mikro przedsiębiorstwo</v>
      </c>
      <c r="Z1169" t="str">
        <f>VLOOKUP(F1169,'[2]baza umowy'!A:AW,49,FALSE)</f>
        <v>przedsiębiorca lub przedsiębiorstwo</v>
      </c>
      <c r="AA1169" t="str">
        <f>VLOOKUP(F1169,'[2]baza umowy'!A:AL,38,FALSE)</f>
        <v>8521024875</v>
      </c>
    </row>
    <row r="1170" spans="1:27" x14ac:dyDescent="0.25">
      <c r="A1170" t="str">
        <f>VLOOKUP(F1170,'[2]baza umowy'!A:B,2,FALSE)</f>
        <v>RPZP.05.00.00</v>
      </c>
      <c r="B1170" t="str">
        <f>VLOOKUP(F1170,'[2]baza umowy'!A:C,3,FALSE)</f>
        <v>RPZP.05.02.00</v>
      </c>
      <c r="C1170" t="str">
        <f>VLOOKUP(F1170,'[2]baza umowy'!A:D,4,FALSE)</f>
        <v>RPZP.05.02.01</v>
      </c>
      <c r="D1170" s="102" t="s">
        <v>10192</v>
      </c>
      <c r="E1170" s="103" t="str">
        <f>VLOOKUP(F1170,'[2]baza umowy'!A:E,5,FALSE)</f>
        <v>RPZP.05.02.01-32-008/09-03</v>
      </c>
      <c r="F1170" s="102" t="s">
        <v>10195</v>
      </c>
      <c r="G1170" s="89" t="e">
        <f>VLOOKUP(F1170,baza!G:G,1,FALSE)</f>
        <v>#N/A</v>
      </c>
      <c r="H1170" s="102" t="s">
        <v>21732</v>
      </c>
      <c r="I1170" s="104" t="s">
        <v>21733</v>
      </c>
      <c r="J1170" s="105" t="str">
        <f t="shared" si="36"/>
        <v>RPZP.05.02.01-32-008/09-05</v>
      </c>
      <c r="K1170" s="104" t="s">
        <v>21734</v>
      </c>
      <c r="L1170" s="102" t="s">
        <v>21735</v>
      </c>
      <c r="M1170" s="102" t="s">
        <v>5807</v>
      </c>
      <c r="N1170" s="102" t="s">
        <v>10197</v>
      </c>
      <c r="O1170" s="106" t="s">
        <v>9381</v>
      </c>
      <c r="P1170" s="92" t="str">
        <f>VLOOKUP(F1170,'[2]kiedy utworzył wop'!B:H,7,FALSE)</f>
        <v>2014-08-06</v>
      </c>
      <c r="Q1170" s="107" t="s">
        <v>9383</v>
      </c>
      <c r="R1170" s="108" t="str">
        <f t="shared" si="37"/>
        <v>2014</v>
      </c>
      <c r="S1170" s="109" t="s">
        <v>4459</v>
      </c>
      <c r="T1170" s="96">
        <f>VLOOKUP(F1170,'[2]dofinansowanie '!P:AI,20,FALSE)</f>
        <v>809099.89</v>
      </c>
      <c r="U1170" t="str">
        <f>VLOOKUP(F1170,'[2]baza umowy'!A:AJ,36,FALSE)</f>
        <v>05 Obszary wiejskie (poza obszarami górskimi, wyspami lub o niskiej i bardzo niskiej gęstości zaludnienia)</v>
      </c>
      <c r="V1170" t="str">
        <f>VLOOKUP(F1170,'[2]baza umowy'!H:AH,27,FALSE)</f>
        <v>59 Rozwój infrastruktury kulturalnej</v>
      </c>
      <c r="W1170" t="str">
        <f>VLOOKUP(F1170,'[2]baza umowy'!H:AK,30,FALSE)</f>
        <v>00 Nie dotyczy</v>
      </c>
      <c r="X1170" t="str">
        <f>VLOOKUP(F1170,'[2]baza umowy'!A:AM,39,FALSE)</f>
        <v>Gmina Przelewice</v>
      </c>
      <c r="Y1170" t="str">
        <f>VLOOKUP(F1170,'[2]baza umowy'!A:AU,47,FALSE)</f>
        <v>wspólnota samorządowa</v>
      </c>
      <c r="Z1170" t="str">
        <f>VLOOKUP(F1170,'[2]baza umowy'!A:AW,49,FALSE)</f>
        <v>jednostka samorządu terytorialnego, związek lub stowarzyszenie jst</v>
      </c>
      <c r="AA1170" t="str">
        <f>VLOOKUP(F1170,'[2]baza umowy'!A:AL,38,FALSE)</f>
        <v>8530005073</v>
      </c>
    </row>
    <row r="1171" spans="1:27" x14ac:dyDescent="0.25">
      <c r="A1171" t="str">
        <f>VLOOKUP(F1171,'[2]baza umowy'!A:B,2,FALSE)</f>
        <v>RPZP.01.00.00</v>
      </c>
      <c r="B1171" t="str">
        <f>VLOOKUP(F1171,'[2]baza umowy'!A:C,3,FALSE)</f>
        <v>RPZP.01.01.00</v>
      </c>
      <c r="C1171" t="str">
        <f>VLOOKUP(F1171,'[2]baza umowy'!A:D,4,FALSE)</f>
        <v>RPZP.01.01.03</v>
      </c>
      <c r="D1171" s="102" t="s">
        <v>12877</v>
      </c>
      <c r="E1171" s="103" t="str">
        <f>VLOOKUP(F1171,'[2]baza umowy'!A:E,5,FALSE)</f>
        <v>RPZP.01.01.03-32-055/09-08</v>
      </c>
      <c r="F1171" s="102" t="s">
        <v>12880</v>
      </c>
      <c r="G1171" s="89" t="e">
        <f>VLOOKUP(F1171,baza!G:G,1,FALSE)</f>
        <v>#N/A</v>
      </c>
      <c r="H1171" s="102" t="s">
        <v>21736</v>
      </c>
      <c r="I1171" s="104" t="s">
        <v>21737</v>
      </c>
      <c r="J1171" s="105" t="str">
        <f t="shared" si="36"/>
        <v>RPZP.01.01.03-32-055/09-10</v>
      </c>
      <c r="K1171" s="104" t="s">
        <v>21738</v>
      </c>
      <c r="L1171" s="102" t="s">
        <v>21739</v>
      </c>
      <c r="M1171" s="102" t="s">
        <v>10856</v>
      </c>
      <c r="N1171" s="102" t="s">
        <v>10855</v>
      </c>
      <c r="O1171" s="106" t="s">
        <v>14083</v>
      </c>
      <c r="P1171" s="92" t="str">
        <f>VLOOKUP(F1171,'[2]kiedy utworzył wop'!B:H,7,FALSE)</f>
        <v>2014-08-07</v>
      </c>
      <c r="Q1171" s="107" t="s">
        <v>9383</v>
      </c>
      <c r="R1171" s="108" t="str">
        <f t="shared" si="37"/>
        <v>2014</v>
      </c>
      <c r="S1171" s="109" t="s">
        <v>12709</v>
      </c>
      <c r="T1171" s="96">
        <f>VLOOKUP(F1171,'[2]dofinansowanie '!P:AI,20,FALSE)</f>
        <v>1682419.54</v>
      </c>
      <c r="U1171" t="str">
        <f>VLOOKUP(F1171,'[2]baza umowy'!A:AJ,36,FALSE)</f>
        <v>05 Obszary wiejskie (poza obszarami górskimi, wyspami lub o niskiej i bardzo niskiej gęstości zaludnienia)</v>
      </c>
      <c r="V1171" t="str">
        <f>VLOOKUP(F1171,'[2]baza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71" t="str">
        <f>VLOOKUP(F1171,'[2]baza umowy'!H:AK,30,FALSE)</f>
        <v>06 Nieokreślony przemysł wytwórczy</v>
      </c>
      <c r="X1171" t="str">
        <f>VLOOKUP(F1171,'[2]baza umowy'!A:AM,39,FALSE)</f>
        <v>TEKMAR Wioletta Piasecka</v>
      </c>
      <c r="Y1171" t="str">
        <f>VLOOKUP(F1171,'[2]baza umowy'!A:AU,47,FALSE)</f>
        <v>osoba fizyczna prowadząca działalność gospodarczą - małe przedsiębiorstwo</v>
      </c>
      <c r="Z1171" t="str">
        <f>VLOOKUP(F1171,'[2]baza umowy'!A:AW,49,FALSE)</f>
        <v>przedsiębiorca lub przedsiębiorstwo</v>
      </c>
      <c r="AA1171" t="str">
        <f>VLOOKUP(F1171,'[2]baza umowy'!A:AL,38,FALSE)</f>
        <v>2530026327</v>
      </c>
    </row>
    <row r="1172" spans="1:27" x14ac:dyDescent="0.25">
      <c r="A1172" t="str">
        <f>VLOOKUP(F1172,'[2]baza umowy'!A:B,2,FALSE)</f>
        <v>RPZP.04.00.00</v>
      </c>
      <c r="B1172" t="str">
        <f>VLOOKUP(F1172,'[2]baza umowy'!A:C,3,FALSE)</f>
        <v>RPZP.04.02.00</v>
      </c>
      <c r="C1172">
        <f>VLOOKUP(F1172,'[2]baza umowy'!A:D,4,FALSE)</f>
        <v>0</v>
      </c>
      <c r="D1172" s="102" t="s">
        <v>13624</v>
      </c>
      <c r="E1172" s="103" t="str">
        <f>VLOOKUP(F1172,'[2]baza umowy'!A:E,5,FALSE)</f>
        <v>RPZP.04.02.00-32-010/11-01</v>
      </c>
      <c r="F1172" s="102" t="s">
        <v>13627</v>
      </c>
      <c r="G1172" s="89" t="e">
        <f>VLOOKUP(F1172,baza!G:G,1,FALSE)</f>
        <v>#N/A</v>
      </c>
      <c r="H1172" s="102" t="s">
        <v>21740</v>
      </c>
      <c r="I1172" s="104" t="s">
        <v>21741</v>
      </c>
      <c r="J1172" s="105" t="str">
        <f t="shared" si="36"/>
        <v>RPZP.04.02.00-32-010/11-04</v>
      </c>
      <c r="K1172" s="104" t="s">
        <v>21742</v>
      </c>
      <c r="L1172" s="102" t="s">
        <v>21743</v>
      </c>
      <c r="M1172" s="102" t="s">
        <v>13631</v>
      </c>
      <c r="N1172" s="102" t="s">
        <v>13630</v>
      </c>
      <c r="O1172" s="106" t="s">
        <v>13931</v>
      </c>
      <c r="P1172" s="92" t="str">
        <f>VLOOKUP(F1172,'[2]kiedy utworzył wop'!B:H,7,FALSE)</f>
        <v>2014-08-08</v>
      </c>
      <c r="Q1172" s="107" t="s">
        <v>9383</v>
      </c>
      <c r="R1172" s="108" t="str">
        <f t="shared" si="37"/>
        <v>2014</v>
      </c>
      <c r="S1172" s="109" t="s">
        <v>12709</v>
      </c>
      <c r="T1172" s="96">
        <f>VLOOKUP(F1172,'[2]dofinansowanie '!P:AI,20,FALSE)</f>
        <v>498617.3</v>
      </c>
      <c r="U1172" t="str">
        <f>VLOOKUP(F1172,'[2]baza umowy'!A:AJ,36,FALSE)</f>
        <v>01 Obszar miejski</v>
      </c>
      <c r="V1172" t="str">
        <f>VLOOKUP(F1172,'[2]baza umowy'!H:AH,27,FALSE)</f>
        <v>44 Gospodarka odpadami komunalnymi i przemysłowymi</v>
      </c>
      <c r="W1172" t="str">
        <f>VLOOKUP(F1172,'[2]baza umowy'!H:AK,30,FALSE)</f>
        <v>21 Działalność związana ze środowiskiem naturalnym</v>
      </c>
      <c r="X1172" t="str">
        <f>VLOOKUP(F1172,'[2]baza umowy'!A:AM,39,FALSE)</f>
        <v>Przedsiębiorstwo Gospoadrki Komunalnej Spółka z ograniczoną odpowiedzialnością</v>
      </c>
      <c r="Y1172" t="str">
        <f>VLOOKUP(F1172,'[2]baza umowy'!A:AU,47,FALSE)</f>
        <v>spółka z ograniczoną odpowiedzialnością - duże przedsiębiorstwo</v>
      </c>
      <c r="Z1172" t="str">
        <f>VLOOKUP(F1172,'[2]baza umowy'!A:AW,49,FALSE)</f>
        <v>przedsiębiorca lub przedsiębiorstwo</v>
      </c>
      <c r="AA1172" t="str">
        <f>VLOOKUP(F1172,'[2]baza umowy'!A:AL,38,FALSE)</f>
        <v>5970000256</v>
      </c>
    </row>
    <row r="1173" spans="1:27" x14ac:dyDescent="0.25">
      <c r="A1173" t="str">
        <f>VLOOKUP(F1173,'[2]baza umowy'!A:B,2,FALSE)</f>
        <v>RPZP.01.00.00</v>
      </c>
      <c r="B1173" t="str">
        <f>VLOOKUP(F1173,'[2]baza umowy'!A:C,3,FALSE)</f>
        <v>RPZP.01.01.00</v>
      </c>
      <c r="C1173" t="str">
        <f>VLOOKUP(F1173,'[2]baza umowy'!A:D,4,FALSE)</f>
        <v>RPZP.01.01.01</v>
      </c>
      <c r="D1173" s="102" t="s">
        <v>9147</v>
      </c>
      <c r="E1173" s="103" t="str">
        <f>VLOOKUP(F1173,'[2]baza umowy'!A:E,5,FALSE)</f>
        <v>RPZP.01.01.01-32-042/09-05</v>
      </c>
      <c r="F1173" s="102" t="s">
        <v>9150</v>
      </c>
      <c r="G1173" s="89" t="e">
        <f>VLOOKUP(F1173,baza!G:G,1,FALSE)</f>
        <v>#N/A</v>
      </c>
      <c r="H1173" s="102" t="s">
        <v>21744</v>
      </c>
      <c r="I1173" s="104" t="s">
        <v>21745</v>
      </c>
      <c r="J1173" s="105" t="str">
        <f t="shared" si="36"/>
        <v>RPZP.01.01.01-32-042/09-08</v>
      </c>
      <c r="K1173" s="104" t="s">
        <v>21746</v>
      </c>
      <c r="L1173" s="102" t="s">
        <v>21747</v>
      </c>
      <c r="M1173" s="102" t="s">
        <v>9155</v>
      </c>
      <c r="N1173" s="102" t="s">
        <v>9154</v>
      </c>
      <c r="O1173" s="106" t="s">
        <v>13827</v>
      </c>
      <c r="P1173" s="92" t="str">
        <f>VLOOKUP(F1173,'[2]kiedy utworzył wop'!B:H,7,FALSE)</f>
        <v>2014-08-11</v>
      </c>
      <c r="Q1173" s="107" t="s">
        <v>9383</v>
      </c>
      <c r="R1173" s="108" t="str">
        <f t="shared" si="37"/>
        <v>2014</v>
      </c>
      <c r="S1173" s="109" t="s">
        <v>13827</v>
      </c>
      <c r="T1173" s="96">
        <f>VLOOKUP(F1173,'[2]dofinansowanie '!P:AI,20,FALSE)</f>
        <v>941969.8</v>
      </c>
      <c r="U1173" t="str">
        <f>VLOOKUP(F1173,'[2]baza umowy'!A:AJ,36,FALSE)</f>
        <v>01 Obszar miejski</v>
      </c>
      <c r="V1173" t="str">
        <f>VLOOKUP(F1173,'[2]baza umowy'!H:AH,27,FALSE)</f>
        <v>08 Inne inwestycje w przedsiębiorstwa</v>
      </c>
      <c r="W1173" t="str">
        <f>VLOOKUP(F1173,'[2]baza umowy'!H:AK,30,FALSE)</f>
        <v>19 Działalność w zakresie ochrony zdrowia ludzkiego</v>
      </c>
      <c r="X1173" t="str">
        <f>VLOOKUP(F1173,'[2]baza umowy'!A:AM,39,FALSE)</f>
        <v>Specjalistyczny Stomatologiczny Niepubliczny Zakład Opieki Zdrowotnej Cezary Turostowski</v>
      </c>
      <c r="Y1173" t="str">
        <f>VLOOKUP(F1173,'[2]baza umowy'!A:AU,47,FALSE)</f>
        <v>osoba fizyczna prowadząca działalność gospodarczą - mikro przedsiębiorstwo</v>
      </c>
      <c r="Z1173" t="str">
        <f>VLOOKUP(F1173,'[2]baza umowy'!A:AW,49,FALSE)</f>
        <v>przedsiębiorca lub przedsiębiorstwo</v>
      </c>
      <c r="AA1173" t="str">
        <f>VLOOKUP(F1173,'[2]baza umowy'!A:AL,38,FALSE)</f>
        <v>8521774493</v>
      </c>
    </row>
    <row r="1174" spans="1:27" x14ac:dyDescent="0.25">
      <c r="A1174" t="str">
        <f>VLOOKUP(F1174,'[2]baza umowy'!A:B,2,FALSE)</f>
        <v>RPZP.01.00.00</v>
      </c>
      <c r="B1174" t="str">
        <f>VLOOKUP(F1174,'[2]baza umowy'!A:C,3,FALSE)</f>
        <v>RPZP.01.01.00</v>
      </c>
      <c r="C1174" t="str">
        <f>VLOOKUP(F1174,'[2]baza umowy'!A:D,4,FALSE)</f>
        <v>RPZP.01.01.03</v>
      </c>
      <c r="D1174" s="102" t="s">
        <v>13927</v>
      </c>
      <c r="E1174" s="103" t="str">
        <f>VLOOKUP(F1174,'[2]baza umowy'!A:E,5,FALSE)</f>
        <v>RPZP.01.01.03-32-107/12-05</v>
      </c>
      <c r="F1174" s="102" t="s">
        <v>13930</v>
      </c>
      <c r="G1174" s="89" t="e">
        <f>VLOOKUP(F1174,baza!G:G,1,FALSE)</f>
        <v>#N/A</v>
      </c>
      <c r="H1174" s="102" t="s">
        <v>21748</v>
      </c>
      <c r="I1174" s="104" t="s">
        <v>21749</v>
      </c>
      <c r="J1174" s="105" t="str">
        <f t="shared" si="36"/>
        <v>RPZP.01.01.03-32-107/12-03</v>
      </c>
      <c r="K1174" s="104" t="s">
        <v>21750</v>
      </c>
      <c r="L1174" s="102" t="s">
        <v>21751</v>
      </c>
      <c r="M1174" s="102" t="s">
        <v>13934</v>
      </c>
      <c r="N1174" s="102" t="s">
        <v>13933</v>
      </c>
      <c r="O1174" s="106" t="s">
        <v>14358</v>
      </c>
      <c r="P1174" s="92" t="str">
        <f>VLOOKUP(F1174,'[2]kiedy utworzył wop'!B:H,7,FALSE)</f>
        <v>2014-08-12</v>
      </c>
      <c r="Q1174" s="107" t="s">
        <v>9383</v>
      </c>
      <c r="R1174" s="108" t="str">
        <f t="shared" si="37"/>
        <v>2014</v>
      </c>
      <c r="S1174" s="109" t="s">
        <v>10926</v>
      </c>
      <c r="T1174" s="96">
        <f>VLOOKUP(F1174,'[2]dofinansowanie '!P:AI,20,FALSE)</f>
        <v>155424.19</v>
      </c>
      <c r="U1174" t="str">
        <f>VLOOKUP(F1174,'[2]baza umowy'!A:AJ,36,FALSE)</f>
        <v>01 Obszar miejski</v>
      </c>
      <c r="V1174" t="str">
        <f>VLOOKUP(F1174,'[2]baza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74" t="str">
        <f>VLOOKUP(F1174,'[2]baza umowy'!H:AK,30,FALSE)</f>
        <v>06 Nieokreślony przemysł wytwórczy</v>
      </c>
      <c r="X1174" t="str">
        <f>VLOOKUP(F1174,'[2]baza umowy'!A:AM,39,FALSE)</f>
        <v>Evitron Sp. z o.o.</v>
      </c>
      <c r="Y1174" t="str">
        <f>VLOOKUP(F1174,'[2]baza umowy'!A:AU,47,FALSE)</f>
        <v>osoba fizyczna prowadząca działalność gospodarczą - mikro przedsiębiorstwo</v>
      </c>
      <c r="Z1174" t="str">
        <f>VLOOKUP(F1174,'[2]baza umowy'!A:AW,49,FALSE)</f>
        <v>przedsiębiorca lub przedsiębiorstwo</v>
      </c>
      <c r="AA1174" t="str">
        <f>VLOOKUP(F1174,'[2]baza umowy'!A:AL,38,FALSE)</f>
        <v>8513169777</v>
      </c>
    </row>
    <row r="1175" spans="1:27" x14ac:dyDescent="0.25">
      <c r="A1175" t="str">
        <f>VLOOKUP(F1175,'[2]baza umowy'!A:B,2,FALSE)</f>
        <v>RPZP.05.00.00</v>
      </c>
      <c r="B1175" t="str">
        <f>VLOOKUP(F1175,'[2]baza umowy'!A:C,3,FALSE)</f>
        <v>RPZP.05.05.00</v>
      </c>
      <c r="C1175" t="str">
        <f>VLOOKUP(F1175,'[2]baza umowy'!A:D,4,FALSE)</f>
        <v>RPZP.05.05.01</v>
      </c>
      <c r="D1175" s="102" t="s">
        <v>13717</v>
      </c>
      <c r="E1175" s="103" t="str">
        <f>VLOOKUP(F1175,'[2]baza umowy'!A:E,5,FALSE)</f>
        <v>RPZP.05.05.01-32-041/11-05</v>
      </c>
      <c r="F1175" s="102" t="s">
        <v>13720</v>
      </c>
      <c r="G1175" s="89" t="str">
        <f>VLOOKUP(F1175,baza!G:G,1,FALSE)</f>
        <v>RPZP.05.05.01-32-041/11</v>
      </c>
      <c r="H1175" s="102" t="s">
        <v>17119</v>
      </c>
      <c r="I1175" s="104" t="s">
        <v>21752</v>
      </c>
      <c r="J1175" s="105" t="str">
        <f t="shared" si="36"/>
        <v>RPZP.05.05.01-32-041/11-04</v>
      </c>
      <c r="K1175" s="104" t="s">
        <v>21753</v>
      </c>
      <c r="L1175" s="102" t="s">
        <v>21754</v>
      </c>
      <c r="M1175" s="102" t="s">
        <v>2980</v>
      </c>
      <c r="N1175" s="102" t="s">
        <v>2979</v>
      </c>
      <c r="O1175" s="106" t="s">
        <v>10177</v>
      </c>
      <c r="P1175" s="92" t="str">
        <f>VLOOKUP(F1175,'[2]kiedy utworzył wop'!B:H,7,FALSE)</f>
        <v>2014-08-13</v>
      </c>
      <c r="Q1175" s="107" t="s">
        <v>9383</v>
      </c>
      <c r="R1175" s="108" t="str">
        <f t="shared" si="37"/>
        <v>2014</v>
      </c>
      <c r="S1175" s="109" t="s">
        <v>10926</v>
      </c>
      <c r="T1175" s="96">
        <f>VLOOKUP(F1175,'[2]dofinansowanie '!P:AI,20,FALSE)</f>
        <v>1155228.28</v>
      </c>
      <c r="U1175" t="str">
        <f>VLOOKUP(F1175,'[2]baza umowy'!A:AJ,36,FALSE)</f>
        <v>01 Obszar miejski</v>
      </c>
      <c r="V1175" t="str">
        <f>VLOOKUP(F1175,'[2]baza umowy'!H:AH,27,FALSE)</f>
        <v>61 Zintegrowane projekty na rzecz rewitalizacji obszarów miejskich i wiejskich</v>
      </c>
      <c r="W1175" t="str">
        <f>VLOOKUP(F1175,'[2]baza umowy'!H:AK,30,FALSE)</f>
        <v>22 Inne niewyszczególnione usługi</v>
      </c>
      <c r="X1175" t="str">
        <f>VLOOKUP(F1175,'[2]baza umowy'!A:AM,39,FALSE)</f>
        <v>Miasto Białogard</v>
      </c>
      <c r="Y1175" t="str">
        <f>VLOOKUP(F1175,'[2]baza umowy'!A:AU,47,FALSE)</f>
        <v>wspólnota samorządowa</v>
      </c>
      <c r="Z1175" t="str">
        <f>VLOOKUP(F1175,'[2]baza umowy'!A:AW,49,FALSE)</f>
        <v>jednostka samorządu terytorialnego, związek lub stowarzyszenie jst</v>
      </c>
      <c r="AA1175" t="str">
        <f>VLOOKUP(F1175,'[2]baza umowy'!A:AL,38,FALSE)</f>
        <v>6721001814</v>
      </c>
    </row>
    <row r="1176" spans="1:27" x14ac:dyDescent="0.25">
      <c r="A1176" t="str">
        <f>VLOOKUP(F1176,'[2]baza umowy'!A:B,2,FALSE)</f>
        <v>RPZP.01.00.00</v>
      </c>
      <c r="B1176" t="str">
        <f>VLOOKUP(F1176,'[2]baza umowy'!A:C,3,FALSE)</f>
        <v>RPZP.01.01.00</v>
      </c>
      <c r="C1176" t="str">
        <f>VLOOKUP(F1176,'[2]baza umowy'!A:D,4,FALSE)</f>
        <v>RPZP.01.01.01</v>
      </c>
      <c r="D1176" s="102" t="s">
        <v>9180</v>
      </c>
      <c r="E1176" s="103" t="str">
        <f>VLOOKUP(F1176,'[2]baza umowy'!A:E,5,FALSE)</f>
        <v>RPZP.01.01.01-32-043/08-02</v>
      </c>
      <c r="F1176" s="102" t="s">
        <v>9183</v>
      </c>
      <c r="G1176" s="89" t="e">
        <f>VLOOKUP(F1176,baza!G:G,1,FALSE)</f>
        <v>#N/A</v>
      </c>
      <c r="H1176" s="102" t="s">
        <v>21755</v>
      </c>
      <c r="I1176" s="104" t="s">
        <v>21756</v>
      </c>
      <c r="J1176" s="105" t="str">
        <f t="shared" si="36"/>
        <v>RPZP.01.01.01-32-043/08-04</v>
      </c>
      <c r="K1176" s="104" t="s">
        <v>21757</v>
      </c>
      <c r="L1176" s="102" t="s">
        <v>21758</v>
      </c>
      <c r="M1176" s="102" t="s">
        <v>9186</v>
      </c>
      <c r="N1176" s="102" t="s">
        <v>9185</v>
      </c>
      <c r="O1176" s="106" t="s">
        <v>16184</v>
      </c>
      <c r="P1176" s="92" t="str">
        <f>VLOOKUP(F1176,'[2]kiedy utworzył wop'!B:H,7,FALSE)</f>
        <v>2014-08-14</v>
      </c>
      <c r="Q1176" s="107" t="s">
        <v>9383</v>
      </c>
      <c r="R1176" s="108" t="str">
        <f t="shared" si="37"/>
        <v>2014</v>
      </c>
      <c r="S1176" s="109" t="s">
        <v>10926</v>
      </c>
      <c r="T1176" s="96">
        <f>VLOOKUP(F1176,'[2]dofinansowanie '!P:AI,20,FALSE)</f>
        <v>538949.87</v>
      </c>
      <c r="U1176" t="str">
        <f>VLOOKUP(F1176,'[2]baza umowy'!A:AJ,36,FALSE)</f>
        <v>05 Obszary wiejskie (poza obszarami górskimi, wyspami lub o niskiej i bardzo niskiej gęstości zaludnienia)</v>
      </c>
      <c r="V1176" t="str">
        <f>VLOOKUP(F1176,'[2]baza umowy'!H:AH,27,FALSE)</f>
        <v>08 Inne inwestycje w przedsiębiorstwa</v>
      </c>
      <c r="W1176" t="str">
        <f>VLOOKUP(F1176,'[2]baza umowy'!H:AK,30,FALSE)</f>
        <v>06 Nieokreślony przemysł wytwórczy</v>
      </c>
      <c r="X1176" t="str">
        <f>VLOOKUP(F1176,'[2]baza umowy'!A:AM,39,FALSE)</f>
        <v>Czerwonka Paweł - HBI Stairs Poland</v>
      </c>
      <c r="Y1176" t="str">
        <f>VLOOKUP(F1176,'[2]baza umowy'!A:AU,47,FALSE)</f>
        <v>osoba fizyczna prowadząca działalność gospodarczą - mikro przedsiębiorstwo</v>
      </c>
      <c r="Z1176" t="str">
        <f>VLOOKUP(F1176,'[2]baza umowy'!A:AW,49,FALSE)</f>
        <v>przedsiębiorca lub przedsiębiorstwo</v>
      </c>
      <c r="AA1176" t="str">
        <f>VLOOKUP(F1176,'[2]baza umowy'!A:AL,38,FALSE)</f>
        <v>8521125352</v>
      </c>
    </row>
    <row r="1177" spans="1:27" x14ac:dyDescent="0.25">
      <c r="A1177" t="str">
        <f>VLOOKUP(F1177,'[2]baza umowy'!A:B,2,FALSE)</f>
        <v>RPZP.01.00.00</v>
      </c>
      <c r="B1177" t="str">
        <f>VLOOKUP(F1177,'[2]baza umowy'!A:C,3,FALSE)</f>
        <v>RPZP.01.01.00</v>
      </c>
      <c r="C1177" t="str">
        <f>VLOOKUP(F1177,'[2]baza umowy'!A:D,4,FALSE)</f>
        <v>RPZP.01.01.03</v>
      </c>
      <c r="D1177" s="102" t="s">
        <v>13788</v>
      </c>
      <c r="E1177" s="103" t="str">
        <f>VLOOKUP(F1177,'[2]baza umowy'!A:E,5,FALSE)</f>
        <v>RPZP.01.01.03-32-064/10-03</v>
      </c>
      <c r="F1177" s="102" t="s">
        <v>13791</v>
      </c>
      <c r="G1177" s="89" t="e">
        <f>VLOOKUP(F1177,baza!G:G,1,FALSE)</f>
        <v>#N/A</v>
      </c>
      <c r="H1177" s="102" t="s">
        <v>21759</v>
      </c>
      <c r="I1177" s="104" t="s">
        <v>21760</v>
      </c>
      <c r="J1177" s="105" t="str">
        <f t="shared" si="36"/>
        <v>RPZP.01.01.03-32-064/10-05</v>
      </c>
      <c r="K1177" s="104" t="s">
        <v>21761</v>
      </c>
      <c r="L1177" s="102" t="s">
        <v>21762</v>
      </c>
      <c r="M1177" s="102" t="s">
        <v>13795</v>
      </c>
      <c r="N1177" s="102" t="s">
        <v>13794</v>
      </c>
      <c r="O1177" s="106" t="s">
        <v>13814</v>
      </c>
      <c r="P1177" s="92" t="str">
        <f>VLOOKUP(F1177,'[2]kiedy utworzył wop'!B:H,7,FALSE)</f>
        <v>2014-08-19</v>
      </c>
      <c r="Q1177" s="107" t="s">
        <v>9383</v>
      </c>
      <c r="R1177" s="108" t="str">
        <f t="shared" si="37"/>
        <v>2014</v>
      </c>
      <c r="S1177" s="109" t="s">
        <v>10926</v>
      </c>
      <c r="T1177" s="96">
        <f>VLOOKUP(F1177,'[2]dofinansowanie '!P:AI,20,FALSE)</f>
        <v>3822570.32</v>
      </c>
      <c r="U1177" t="str">
        <f>VLOOKUP(F1177,'[2]baza umowy'!A:AJ,36,FALSE)</f>
        <v>05 Obszary wiejskie (poza obszarami górskimi, wyspami lub o niskiej i bardzo niskiej gęstości zaludnienia)</v>
      </c>
      <c r="V1177" t="str">
        <f>VLOOKUP(F1177,'[2]baza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77" t="str">
        <f>VLOOKUP(F1177,'[2]baza umowy'!H:AK,30,FALSE)</f>
        <v>06 Nieokreślony przemysł wytwórczy</v>
      </c>
      <c r="X1177" t="str">
        <f>VLOOKUP(F1177,'[2]baza umowy'!A:AM,39,FALSE)</f>
        <v>Dancoal Sp. z o.o.</v>
      </c>
      <c r="Y1177" t="str">
        <f>VLOOKUP(F1177,'[2]baza umowy'!A:AU,47,FALSE)</f>
        <v>spółka z ograniczoną odpowiedzialnością - średnie przedsiębiorstwo</v>
      </c>
      <c r="Z1177" t="str">
        <f>VLOOKUP(F1177,'[2]baza umowy'!A:AW,49,FALSE)</f>
        <v>przedsiębiorca lub przedsiębiorstwo</v>
      </c>
      <c r="AA1177" t="str">
        <f>VLOOKUP(F1177,'[2]baza umowy'!A:AL,38,FALSE)</f>
        <v>5272578460</v>
      </c>
    </row>
    <row r="1178" spans="1:27" x14ac:dyDescent="0.25">
      <c r="A1178" t="str">
        <f>VLOOKUP(F1178,'[2]baza umowy'!A:B,2,FALSE)</f>
        <v>RPZP.01.00.00</v>
      </c>
      <c r="B1178" t="str">
        <f>VLOOKUP(F1178,'[2]baza umowy'!A:C,3,FALSE)</f>
        <v>RPZP.01.01.00</v>
      </c>
      <c r="C1178" t="str">
        <f>VLOOKUP(F1178,'[2]baza umowy'!A:D,4,FALSE)</f>
        <v>RPZP.01.01.02</v>
      </c>
      <c r="D1178" s="102" t="s">
        <v>12385</v>
      </c>
      <c r="E1178" s="103" t="str">
        <f>VLOOKUP(F1178,'[2]baza umowy'!A:E,5,FALSE)</f>
        <v>RPZP.01.01.02-32-219/09-02</v>
      </c>
      <c r="F1178" s="102" t="s">
        <v>12388</v>
      </c>
      <c r="G1178" s="89" t="e">
        <f>VLOOKUP(F1178,baza!G:G,1,FALSE)</f>
        <v>#N/A</v>
      </c>
      <c r="H1178" s="102" t="s">
        <v>21763</v>
      </c>
      <c r="I1178" s="104" t="s">
        <v>21764</v>
      </c>
      <c r="J1178" s="105" t="str">
        <f t="shared" si="36"/>
        <v>RPZP.01.01.02-32-219/09-11</v>
      </c>
      <c r="K1178" s="104" t="s">
        <v>21765</v>
      </c>
      <c r="L1178" s="102" t="s">
        <v>21766</v>
      </c>
      <c r="M1178" s="102" t="s">
        <v>12391</v>
      </c>
      <c r="N1178" s="102" t="s">
        <v>688</v>
      </c>
      <c r="O1178" s="106" t="s">
        <v>4449</v>
      </c>
      <c r="P1178" s="92" t="str">
        <f>VLOOKUP(F1178,'[2]kiedy utworzył wop'!B:H,7,FALSE)</f>
        <v>2014-08-19</v>
      </c>
      <c r="Q1178" s="107" t="s">
        <v>9383</v>
      </c>
      <c r="R1178" s="108" t="str">
        <f t="shared" si="37"/>
        <v>2014</v>
      </c>
      <c r="S1178" s="109" t="s">
        <v>10926</v>
      </c>
      <c r="T1178" s="96">
        <f>VLOOKUP(F1178,'[2]dofinansowanie '!P:AI,20,FALSE)</f>
        <v>1034947.02</v>
      </c>
      <c r="U1178" t="str">
        <f>VLOOKUP(F1178,'[2]baza umowy'!A:AJ,36,FALSE)</f>
        <v>05 Obszary wiejskie (poza obszarami górskimi, wyspami lub o niskiej i bardzo niskiej gęstości zaludnienia)</v>
      </c>
      <c r="V1178" t="str">
        <f>VLOOKUP(F1178,'[2]baza umowy'!H:AH,27,FALSE)</f>
        <v>08 Inne inwestycje w przedsiębiorstwa</v>
      </c>
      <c r="W1178" t="str">
        <f>VLOOKUP(F1178,'[2]baza umowy'!H:AK,30,FALSE)</f>
        <v>06 Nieokreślony przemysł wytwórczy</v>
      </c>
      <c r="X1178" t="str">
        <f>VLOOKUP(F1178,'[2]baza umowy'!A:AM,39,FALSE)</f>
        <v>Przedsiębiorstwo Produkcyjno- Handlowe Ekodarpol Zbigniew Zubala</v>
      </c>
      <c r="Y1178" t="str">
        <f>VLOOKUP(F1178,'[2]baza umowy'!A:AU,47,FALSE)</f>
        <v>osoba fizyczna prowadząca działalność gospodarczą - małe przedsiębiorstwo</v>
      </c>
      <c r="Z1178" t="str">
        <f>VLOOKUP(F1178,'[2]baza umowy'!A:AW,49,FALSE)</f>
        <v>przedsiębiorca lub przedsiębiorstwo</v>
      </c>
      <c r="AA1178" t="str">
        <f>VLOOKUP(F1178,'[2]baza umowy'!A:AL,38,FALSE)</f>
        <v>8390400041</v>
      </c>
    </row>
    <row r="1179" spans="1:27" x14ac:dyDescent="0.25">
      <c r="A1179" t="str">
        <f>VLOOKUP(F1179,'[2]baza umowy'!A:B,2,FALSE)</f>
        <v>RPZP.01.00.00</v>
      </c>
      <c r="B1179" t="str">
        <f>VLOOKUP(F1179,'[2]baza umowy'!A:C,3,FALSE)</f>
        <v>RPZP.01.01.00</v>
      </c>
      <c r="C1179" t="str">
        <f>VLOOKUP(F1179,'[2]baza umowy'!A:D,4,FALSE)</f>
        <v>RPZP.01.01.03</v>
      </c>
      <c r="D1179" s="102" t="s">
        <v>14454</v>
      </c>
      <c r="E1179" s="103" t="str">
        <f>VLOOKUP(F1179,'[2]baza umowy'!A:E,5,FALSE)</f>
        <v>RPZP.01.01.03-32-157/12-02</v>
      </c>
      <c r="F1179" s="102" t="s">
        <v>14457</v>
      </c>
      <c r="G1179" s="89" t="e">
        <f>VLOOKUP(F1179,baza!G:G,1,FALSE)</f>
        <v>#N/A</v>
      </c>
      <c r="H1179" s="102" t="s">
        <v>21767</v>
      </c>
      <c r="I1179" s="104" t="s">
        <v>21768</v>
      </c>
      <c r="J1179" s="105" t="str">
        <f t="shared" si="36"/>
        <v>RPZP.01.01.03-32-157/12-03</v>
      </c>
      <c r="K1179" s="104" t="s">
        <v>21769</v>
      </c>
      <c r="L1179" s="102" t="s">
        <v>21770</v>
      </c>
      <c r="M1179" s="102" t="s">
        <v>14460</v>
      </c>
      <c r="N1179" s="102" t="s">
        <v>14459</v>
      </c>
      <c r="O1179" s="106" t="s">
        <v>12632</v>
      </c>
      <c r="P1179" s="92" t="str">
        <f>VLOOKUP(F1179,'[2]kiedy utworzył wop'!B:H,7,FALSE)</f>
        <v>2014-08-20</v>
      </c>
      <c r="Q1179" s="107" t="s">
        <v>9383</v>
      </c>
      <c r="R1179" s="108" t="str">
        <f t="shared" si="37"/>
        <v>2014</v>
      </c>
      <c r="S1179" s="109" t="s">
        <v>11264</v>
      </c>
      <c r="T1179" s="96">
        <f>VLOOKUP(F1179,'[2]dofinansowanie '!P:AI,20,FALSE)</f>
        <v>2458800.39</v>
      </c>
      <c r="U1179" t="str">
        <f>VLOOKUP(F1179,'[2]baza umowy'!A:AJ,36,FALSE)</f>
        <v>05 Obszary wiejskie (poza obszarami górskimi, wyspami lub o niskiej i bardzo niskiej gęstości zaludnienia)</v>
      </c>
      <c r="V1179" t="str">
        <f>VLOOKUP(F1179,'[2]baza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79" t="str">
        <f>VLOOKUP(F1179,'[2]baza umowy'!H:AK,30,FALSE)</f>
        <v>03 Produkcja produktów żywnościowych i napojów</v>
      </c>
      <c r="X1179" t="str">
        <f>VLOOKUP(F1179,'[2]baza umowy'!A:AM,39,FALSE)</f>
        <v>Zakład Produkcji Spożywczej "DOBOSZ" Daniel Dobosz</v>
      </c>
      <c r="Y1179" t="str">
        <f>VLOOKUP(F1179,'[2]baza umowy'!A:AU,47,FALSE)</f>
        <v>osoba fizyczna prowadząca działalność gospodarczą - średnie przedsiębiorstwo</v>
      </c>
      <c r="Z1179" t="str">
        <f>VLOOKUP(F1179,'[2]baza umowy'!A:AW,49,FALSE)</f>
        <v>przedsiębiorca lub przedsiębiorstwo</v>
      </c>
      <c r="AA1179" t="str">
        <f>VLOOKUP(F1179,'[2]baza umowy'!A:AL,38,FALSE)</f>
        <v>8512731366</v>
      </c>
    </row>
    <row r="1180" spans="1:27" x14ac:dyDescent="0.25">
      <c r="A1180" t="str">
        <f>VLOOKUP(F1180,'[2]baza umowy'!A:B,2,FALSE)</f>
        <v>RPZP.04.00.00</v>
      </c>
      <c r="B1180" t="str">
        <f>VLOOKUP(F1180,'[2]baza umowy'!A:C,3,FALSE)</f>
        <v>RPZP.04.02.00</v>
      </c>
      <c r="C1180">
        <f>VLOOKUP(F1180,'[2]baza umowy'!A:D,4,FALSE)</f>
        <v>0</v>
      </c>
      <c r="D1180" s="102" t="s">
        <v>21771</v>
      </c>
      <c r="E1180" s="103" t="str">
        <f>VLOOKUP(F1180,'[2]baza umowy'!A:E,5,FALSE)</f>
        <v>RPZP.04.02.00-32-026/11-03</v>
      </c>
      <c r="F1180" s="102" t="s">
        <v>13772</v>
      </c>
      <c r="G1180" s="89" t="e">
        <f>VLOOKUP(F1180,baza!G:G,1,FALSE)</f>
        <v>#N/A</v>
      </c>
      <c r="H1180" s="102" t="s">
        <v>21772</v>
      </c>
      <c r="I1180" s="104" t="s">
        <v>21773</v>
      </c>
      <c r="J1180" s="105" t="str">
        <f t="shared" si="36"/>
        <v>RPZP.04.02.00-32-026/11-04</v>
      </c>
      <c r="K1180" s="104" t="s">
        <v>21774</v>
      </c>
      <c r="L1180" s="102" t="s">
        <v>21775</v>
      </c>
      <c r="M1180" s="102" t="s">
        <v>13774</v>
      </c>
      <c r="N1180" s="102" t="s">
        <v>9618</v>
      </c>
      <c r="O1180" s="106" t="s">
        <v>2720</v>
      </c>
      <c r="P1180" s="92" t="str">
        <f>VLOOKUP(F1180,'[2]kiedy utworzył wop'!B:H,7,FALSE)</f>
        <v>2014-08-25</v>
      </c>
      <c r="Q1180" s="107" t="s">
        <v>9383</v>
      </c>
      <c r="R1180" s="108" t="str">
        <f t="shared" si="37"/>
        <v>2014</v>
      </c>
      <c r="S1180" s="109" t="s">
        <v>11264</v>
      </c>
      <c r="T1180" s="96">
        <f>VLOOKUP(F1180,'[2]dofinansowanie '!P:AI,20,FALSE)</f>
        <v>1312448.22</v>
      </c>
      <c r="U1180" t="str">
        <f>VLOOKUP(F1180,'[2]baza umowy'!A:AJ,36,FALSE)</f>
        <v>05 Obszary wiejskie (poza obszarami górskimi, wyspami lub o niskiej i bardzo niskiej gęstości zaludnienia)</v>
      </c>
      <c r="V1180" t="str">
        <f>VLOOKUP(F1180,'[2]baza umowy'!H:AH,27,FALSE)</f>
        <v>44 Gospodarka odpadami komunalnymi i przemysłowymi</v>
      </c>
      <c r="W1180" t="str">
        <f>VLOOKUP(F1180,'[2]baza umowy'!H:AK,30,FALSE)</f>
        <v>21 Działalność związana ze środowiskiem naturalnym</v>
      </c>
      <c r="X1180" t="str">
        <f>VLOOKUP(F1180,'[2]baza umowy'!A:AM,39,FALSE)</f>
        <v>Międzygminne Przedsiębiorstwo Gospodarki Odpadami Spółka z ograniczoną odpowiedzialnością</v>
      </c>
      <c r="Y1180" t="str">
        <f>VLOOKUP(F1180,'[2]baza umowy'!A:AU,47,FALSE)</f>
        <v>spółka z ograniczoną odpowiedzialnością - duże przedsiębiorstwo</v>
      </c>
      <c r="Z1180" t="str">
        <f>VLOOKUP(F1180,'[2]baza umowy'!A:AW,49,FALSE)</f>
        <v>przedsiębiorca lub przedsiębiorstwo</v>
      </c>
      <c r="AA1180" t="str">
        <f>VLOOKUP(F1180,'[2]baza umowy'!A:AL,38,FALSE)</f>
        <v>6721924275</v>
      </c>
    </row>
    <row r="1181" spans="1:27" x14ac:dyDescent="0.25">
      <c r="A1181" t="str">
        <f>VLOOKUP(F1181,'[2]baza umowy'!A:B,2,FALSE)</f>
        <v>RPZP.01.00.00</v>
      </c>
      <c r="B1181" t="str">
        <f>VLOOKUP(F1181,'[2]baza umowy'!A:C,3,FALSE)</f>
        <v>RPZP.01.01.00</v>
      </c>
      <c r="C1181" t="str">
        <f>VLOOKUP(F1181,'[2]baza umowy'!A:D,4,FALSE)</f>
        <v>RPZP.01.01.02</v>
      </c>
      <c r="D1181" s="102" t="s">
        <v>14404</v>
      </c>
      <c r="E1181" s="103" t="str">
        <f>VLOOKUP(F1181,'[2]baza umowy'!A:E,5,FALSE)</f>
        <v>RPZP.01.01.02-32-021/10-02</v>
      </c>
      <c r="F1181" s="102" t="s">
        <v>14407</v>
      </c>
      <c r="G1181" s="89" t="e">
        <f>VLOOKUP(F1181,baza!G:G,1,FALSE)</f>
        <v>#N/A</v>
      </c>
      <c r="H1181" s="102" t="s">
        <v>21776</v>
      </c>
      <c r="I1181" s="104" t="s">
        <v>21777</v>
      </c>
      <c r="J1181" s="105" t="str">
        <f t="shared" si="36"/>
        <v>RPZP.01.01.02-32-021/10-03</v>
      </c>
      <c r="K1181" s="104" t="s">
        <v>21778</v>
      </c>
      <c r="L1181" s="102" t="s">
        <v>21779</v>
      </c>
      <c r="M1181" s="102" t="s">
        <v>14410</v>
      </c>
      <c r="N1181" s="102" t="s">
        <v>14409</v>
      </c>
      <c r="O1181" s="106" t="s">
        <v>10918</v>
      </c>
      <c r="P1181" s="92" t="str">
        <f>VLOOKUP(F1181,'[2]kiedy utworzył wop'!B:H,7,FALSE)</f>
        <v>2014-08-26</v>
      </c>
      <c r="Q1181" s="107" t="s">
        <v>9383</v>
      </c>
      <c r="R1181" s="108" t="str">
        <f t="shared" si="37"/>
        <v>2014</v>
      </c>
      <c r="S1181" s="109" t="s">
        <v>14232</v>
      </c>
      <c r="T1181" s="96">
        <f>VLOOKUP(F1181,'[2]dofinansowanie '!P:AI,20,FALSE)</f>
        <v>952101.06</v>
      </c>
      <c r="U1181" t="str">
        <f>VLOOKUP(F1181,'[2]baza umowy'!A:AJ,36,FALSE)</f>
        <v>01 Obszar miejski</v>
      </c>
      <c r="V1181" t="str">
        <f>VLOOKUP(F1181,'[2]baza umowy'!H:AH,27,FALSE)</f>
        <v>08 Inne inwestycje w przedsiębiorstwa</v>
      </c>
      <c r="W1181" t="str">
        <f>VLOOKUP(F1181,'[2]baza umowy'!H:AK,30,FALSE)</f>
        <v>22 Inne niewyszczególnione usługi</v>
      </c>
      <c r="X1181" t="str">
        <f>VLOOKUP(F1181,'[2]baza umowy'!A:AM,39,FALSE)</f>
        <v>Firma „Wrotniewscy” S.C. Hanna, Zbigniew Wrotniewscy, Gabriela Wrotniewska-Niechciał</v>
      </c>
      <c r="Y1181" t="str">
        <f>VLOOKUP(F1181,'[2]baza umowy'!A:AU,47,FALSE)</f>
        <v>spółka cywilna prowadząca działalność w oparciu o umowę zawartą na podstawie KC - małe przedsiębiorstwo</v>
      </c>
      <c r="Z1181" t="str">
        <f>VLOOKUP(F1181,'[2]baza umowy'!A:AW,49,FALSE)</f>
        <v>przedsiębiorca lub przedsiębiorstwo</v>
      </c>
      <c r="AA1181" t="str">
        <f>VLOOKUP(F1181,'[2]baza umowy'!A:AL,38,FALSE)</f>
        <v>6690401598</v>
      </c>
    </row>
    <row r="1182" spans="1:27" ht="18" customHeight="1" x14ac:dyDescent="0.25">
      <c r="A1182" t="str">
        <f>VLOOKUP(F1182,'[2]baza umowy'!A:B,2,FALSE)</f>
        <v>RPZP.03.00.00</v>
      </c>
      <c r="B1182" t="str">
        <f>VLOOKUP(F1182,'[2]baza umowy'!A:C,3,FALSE)</f>
        <v>RPZP.03.01.00</v>
      </c>
      <c r="C1182">
        <f>VLOOKUP(F1182,'[2]baza umowy'!A:D,4,FALSE)</f>
        <v>0</v>
      </c>
      <c r="D1182" s="102" t="s">
        <v>11922</v>
      </c>
      <c r="E1182" s="103" t="str">
        <f>VLOOKUP(F1182,'[2]baza umowy'!A:E,5,FALSE)</f>
        <v>RPZP.03.01.00-32-015/11-06</v>
      </c>
      <c r="F1182" s="102" t="s">
        <v>11925</v>
      </c>
      <c r="G1182" s="89" t="e">
        <f>VLOOKUP(F1182,baza!G:G,1,FALSE)</f>
        <v>#N/A</v>
      </c>
      <c r="H1182" s="102" t="s">
        <v>21780</v>
      </c>
      <c r="I1182" s="104" t="s">
        <v>21781</v>
      </c>
      <c r="J1182" s="105" t="str">
        <f t="shared" si="36"/>
        <v>RPZP.03.01.00-32-015/11-04</v>
      </c>
      <c r="K1182" s="104" t="s">
        <v>21782</v>
      </c>
      <c r="L1182" s="102" t="s">
        <v>21783</v>
      </c>
      <c r="M1182" s="102" t="s">
        <v>1074</v>
      </c>
      <c r="N1182" s="102" t="s">
        <v>1073</v>
      </c>
      <c r="O1182" s="106" t="s">
        <v>10177</v>
      </c>
      <c r="P1182" s="92" t="str">
        <f>VLOOKUP(F1182,'[2]kiedy utworzył wop'!B:H,7,FALSE)</f>
        <v>2014-08-28</v>
      </c>
      <c r="Q1182" s="107" t="s">
        <v>9383</v>
      </c>
      <c r="R1182" s="108" t="str">
        <f t="shared" si="37"/>
        <v>2014</v>
      </c>
      <c r="S1182" s="109" t="s">
        <v>9699</v>
      </c>
      <c r="T1182" s="96">
        <f>VLOOKUP(F1182,'[2]dofinansowanie '!P:AI,20,FALSE)</f>
        <v>338830.81</v>
      </c>
      <c r="U1182" t="str">
        <f>VLOOKUP(F1182,'[2]baza umowy'!A:AJ,36,FALSE)</f>
        <v>01 Obszar miejski</v>
      </c>
      <c r="V1182" t="str">
        <f>VLOOKUP(F1182,'[2]baza umowy'!H:AH,27,FALSE)</f>
        <v>10 Infrastruktura telekomunikacyjna (w tym sieci szerokopasmowe)</v>
      </c>
      <c r="W1182" t="str">
        <f>VLOOKUP(F1182,'[2]baza umowy'!H:AK,30,FALSE)</f>
        <v>10 Poczta i telekomunikacja</v>
      </c>
      <c r="X1182" t="str">
        <f>VLOOKUP(F1182,'[2]baza umowy'!A:AM,39,FALSE)</f>
        <v>Gmina Miasto Szczecin</v>
      </c>
      <c r="Y1182" t="str">
        <f>VLOOKUP(F1182,'[2]baza umowy'!A:AU,47,FALSE)</f>
        <v>wspólnota samorządowa</v>
      </c>
      <c r="Z1182" t="str">
        <f>VLOOKUP(F1182,'[2]baza umowy'!A:AW,49,FALSE)</f>
        <v>jednostka samorządu terytorialnego, związek lub stowarzyszenie jst</v>
      </c>
      <c r="AA1182" t="str">
        <f>VLOOKUP(F1182,'[2]baza umowy'!A:AL,38,FALSE)</f>
        <v>8510309410</v>
      </c>
    </row>
    <row r="1183" spans="1:27" x14ac:dyDescent="0.25">
      <c r="A1183" t="str">
        <f>VLOOKUP(F1183,'[2]baza umowy'!A:B,2,FALSE)</f>
        <v>RPZP.01.00.00</v>
      </c>
      <c r="B1183" t="str">
        <f>VLOOKUP(F1183,'[2]baza umowy'!A:C,3,FALSE)</f>
        <v>RPZP.01.01.00</v>
      </c>
      <c r="C1183" t="str">
        <f>VLOOKUP(F1183,'[2]baza umowy'!A:D,4,FALSE)</f>
        <v>RPZP.01.01.03</v>
      </c>
      <c r="D1183" s="102" t="s">
        <v>12705</v>
      </c>
      <c r="E1183" s="103" t="str">
        <f>VLOOKUP(F1183,'[2]baza umowy'!A:E,5,FALSE)</f>
        <v>RPZP.01.01.03-32-073/10-03</v>
      </c>
      <c r="F1183" s="102" t="s">
        <v>12708</v>
      </c>
      <c r="G1183" s="89" t="e">
        <f>VLOOKUP(F1183,baza!G:G,1,FALSE)</f>
        <v>#N/A</v>
      </c>
      <c r="H1183" s="102" t="s">
        <v>21784</v>
      </c>
      <c r="I1183" s="104" t="s">
        <v>21785</v>
      </c>
      <c r="J1183" s="105" t="str">
        <f t="shared" si="36"/>
        <v>RPZP.01.01.03-32-073/10-05</v>
      </c>
      <c r="K1183" s="104" t="s">
        <v>21786</v>
      </c>
      <c r="L1183" s="102" t="s">
        <v>21787</v>
      </c>
      <c r="M1183" s="102" t="s">
        <v>773</v>
      </c>
      <c r="N1183" s="102" t="s">
        <v>772</v>
      </c>
      <c r="O1183" s="106" t="s">
        <v>10918</v>
      </c>
      <c r="P1183" s="92" t="str">
        <f>VLOOKUP(F1183,'[2]kiedy utworzył wop'!B:H,7,FALSE)</f>
        <v>2014-08-28</v>
      </c>
      <c r="Q1183" s="107" t="s">
        <v>9383</v>
      </c>
      <c r="R1183" s="108" t="str">
        <f t="shared" si="37"/>
        <v>2014</v>
      </c>
      <c r="S1183" s="109" t="s">
        <v>14232</v>
      </c>
      <c r="T1183" s="96">
        <f>VLOOKUP(F1183,'[2]dofinansowanie '!P:AI,20,FALSE)</f>
        <v>3518719.37</v>
      </c>
      <c r="U1183" t="str">
        <f>VLOOKUP(F1183,'[2]baza umowy'!A:AJ,36,FALSE)</f>
        <v>01 Obszar miejski</v>
      </c>
      <c r="V1183" t="str">
        <f>VLOOKUP(F1183,'[2]baza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83" t="str">
        <f>VLOOKUP(F1183,'[2]baza umowy'!H:AK,30,FALSE)</f>
        <v>06 Nieokreślony przemysł wytwórczy</v>
      </c>
      <c r="X1183" t="str">
        <f>VLOOKUP(F1183,'[2]baza umowy'!A:AM,39,FALSE)</f>
        <v>POWER-TECH Janusz Marcin Ejma</v>
      </c>
      <c r="Y1183" t="str">
        <f>VLOOKUP(F1183,'[2]baza umowy'!A:AU,47,FALSE)</f>
        <v>osoba fizyczna prowadząca działalność gospodarczą - małe przedsiębiorstwo</v>
      </c>
      <c r="Z1183" t="str">
        <f>VLOOKUP(F1183,'[2]baza umowy'!A:AW,49,FALSE)</f>
        <v>przedsiębiorca lub przedsiębiorstwo</v>
      </c>
      <c r="AA1183" t="str">
        <f>VLOOKUP(F1183,'[2]baza umowy'!A:AL,38,FALSE)</f>
        <v>7651341734</v>
      </c>
    </row>
    <row r="1184" spans="1:27" x14ac:dyDescent="0.25">
      <c r="A1184" t="str">
        <f>VLOOKUP(F1184,'[2]baza umowy'!A:B,2,FALSE)</f>
        <v>RPZP.05.00.00</v>
      </c>
      <c r="B1184" t="str">
        <f>VLOOKUP(F1184,'[2]baza umowy'!A:C,3,FALSE)</f>
        <v>RPZP.05.05.00</v>
      </c>
      <c r="C1184" t="str">
        <f>VLOOKUP(F1184,'[2]baza umowy'!A:D,4,FALSE)</f>
        <v>RPZP.05.05.01</v>
      </c>
      <c r="D1184" s="102" t="s">
        <v>13921</v>
      </c>
      <c r="E1184" s="103" t="str">
        <f>VLOOKUP(F1184,'[2]baza umowy'!A:E,5,FALSE)</f>
        <v>RPZP.05.05.01-32-007/11-03</v>
      </c>
      <c r="F1184" s="102" t="s">
        <v>13924</v>
      </c>
      <c r="G1184" s="89" t="str">
        <f>VLOOKUP(F1184,baza!G:G,1,FALSE)</f>
        <v>RPZP.05.05.01-32-007/11</v>
      </c>
      <c r="H1184" s="102" t="s">
        <v>17120</v>
      </c>
      <c r="I1184" s="104" t="s">
        <v>21788</v>
      </c>
      <c r="J1184" s="105" t="str">
        <f t="shared" si="36"/>
        <v>RPZP.05.05.01-32-007/11-10</v>
      </c>
      <c r="K1184" s="104" t="s">
        <v>21789</v>
      </c>
      <c r="L1184" s="102" t="s">
        <v>21790</v>
      </c>
      <c r="M1184" s="102" t="s">
        <v>3395</v>
      </c>
      <c r="N1184" s="102" t="s">
        <v>3394</v>
      </c>
      <c r="O1184" s="106" t="s">
        <v>1989</v>
      </c>
      <c r="P1184" s="92" t="str">
        <f>VLOOKUP(F1184,'[2]kiedy utworzył wop'!B:H,7,FALSE)</f>
        <v>2014-09-02</v>
      </c>
      <c r="Q1184" s="107" t="s">
        <v>9383</v>
      </c>
      <c r="R1184" s="108" t="str">
        <f t="shared" si="37"/>
        <v>2014</v>
      </c>
      <c r="S1184" s="109" t="s">
        <v>14232</v>
      </c>
      <c r="T1184" s="96">
        <f>VLOOKUP(F1184,'[2]dofinansowanie '!P:AI,20,FALSE)</f>
        <v>1414583.49</v>
      </c>
      <c r="U1184" t="str">
        <f>VLOOKUP(F1184,'[2]baza umowy'!A:AJ,36,FALSE)</f>
        <v>01 Obszar miejski</v>
      </c>
      <c r="V1184" t="str">
        <f>VLOOKUP(F1184,'[2]baza umowy'!H:AH,27,FALSE)</f>
        <v>61 Zintegrowane projekty na rzecz rewitalizacji obszarów miejskich i wiejskich</v>
      </c>
      <c r="W1184" t="str">
        <f>VLOOKUP(F1184,'[2]baza umowy'!H:AK,30,FALSE)</f>
        <v>22 Inne niewyszczególnione usługi</v>
      </c>
      <c r="X1184" t="str">
        <f>VLOOKUP(F1184,'[2]baza umowy'!A:AM,39,FALSE)</f>
        <v>Gmina Miasto Kołobrzeg</v>
      </c>
      <c r="Y1184" t="str">
        <f>VLOOKUP(F1184,'[2]baza umowy'!A:AU,47,FALSE)</f>
        <v>wspólnota samorządowa</v>
      </c>
      <c r="Z1184" t="str">
        <f>VLOOKUP(F1184,'[2]baza umowy'!A:AW,49,FALSE)</f>
        <v>jednostka samorządu terytorialnego, związek lub stowarzyszenie jst</v>
      </c>
      <c r="AA1184" t="str">
        <f>VLOOKUP(F1184,'[2]baza umowy'!A:AL,38,FALSE)</f>
        <v>6711698541</v>
      </c>
    </row>
    <row r="1185" spans="1:27" x14ac:dyDescent="0.25">
      <c r="A1185" t="str">
        <f>VLOOKUP(F1185,'[2]baza umowy'!A:B,2,FALSE)</f>
        <v>RPZP.05.00.00</v>
      </c>
      <c r="B1185" t="str">
        <f>VLOOKUP(F1185,'[2]baza umowy'!A:C,3,FALSE)</f>
        <v>RPZP.05.02.00</v>
      </c>
      <c r="C1185" t="str">
        <f>VLOOKUP(F1185,'[2]baza umowy'!A:D,4,FALSE)</f>
        <v>RPZP.05.02.01</v>
      </c>
      <c r="D1185" s="102" t="s">
        <v>7769</v>
      </c>
      <c r="E1185" s="103" t="str">
        <f>VLOOKUP(F1185,'[2]baza umowy'!A:E,5,FALSE)</f>
        <v>RPZP.05.02.01-32-006/09-05</v>
      </c>
      <c r="F1185" s="102" t="s">
        <v>7771</v>
      </c>
      <c r="G1185" s="89" t="e">
        <f>VLOOKUP(F1185,baza!G:G,1,FALSE)</f>
        <v>#N/A</v>
      </c>
      <c r="H1185" s="102" t="s">
        <v>21791</v>
      </c>
      <c r="I1185" s="104" t="s">
        <v>21792</v>
      </c>
      <c r="J1185" s="105" t="str">
        <f t="shared" si="36"/>
        <v>RPZP.05.02.01-32-006/09-03</v>
      </c>
      <c r="K1185" s="104" t="s">
        <v>21793</v>
      </c>
      <c r="L1185" s="102" t="s">
        <v>21794</v>
      </c>
      <c r="M1185" s="102" t="s">
        <v>7775</v>
      </c>
      <c r="N1185" s="102" t="s">
        <v>7774</v>
      </c>
      <c r="O1185" s="106" t="s">
        <v>10177</v>
      </c>
      <c r="P1185" s="92" t="str">
        <f>VLOOKUP(F1185,'[2]kiedy utworzył wop'!B:H,7,FALSE)</f>
        <v>2014-09-03</v>
      </c>
      <c r="Q1185" s="107" t="s">
        <v>9383</v>
      </c>
      <c r="R1185" s="108" t="str">
        <f t="shared" si="37"/>
        <v>2014</v>
      </c>
      <c r="S1185" s="109"/>
      <c r="T1185" s="96">
        <f>VLOOKUP(F1185,'[2]dofinansowanie '!P:AI,20,FALSE)</f>
        <v>1447625.06</v>
      </c>
      <c r="U1185" t="str">
        <f>VLOOKUP(F1185,'[2]baza umowy'!A:AJ,36,FALSE)</f>
        <v>01 Obszar miejski</v>
      </c>
      <c r="V1185" t="str">
        <f>VLOOKUP(F1185,'[2]baza umowy'!H:AH,27,FALSE)</f>
        <v>59 Rozwój infrastruktury kulturalnej</v>
      </c>
      <c r="W1185" t="str">
        <f>VLOOKUP(F1185,'[2]baza umowy'!H:AK,30,FALSE)</f>
        <v>00 Nie dotyczy</v>
      </c>
      <c r="X1185" t="str">
        <f>VLOOKUP(F1185,'[2]baza umowy'!A:AM,39,FALSE)</f>
        <v>Złocieniecki Ośrodek Kultury</v>
      </c>
      <c r="Y1185" t="str">
        <f>VLOOKUP(F1185,'[2]baza umowy'!A:AU,47,FALSE)</f>
        <v>samorządowa osoba prawna</v>
      </c>
      <c r="Z1185" t="str">
        <f>VLOOKUP(F1185,'[2]baza umowy'!A:AW,49,FALSE)</f>
        <v>instytucja kultury</v>
      </c>
      <c r="AA1185" t="str">
        <f>VLOOKUP(F1185,'[2]baza umowy'!A:AL,38,FALSE)</f>
        <v>6741004170</v>
      </c>
    </row>
    <row r="1186" spans="1:27" x14ac:dyDescent="0.25">
      <c r="A1186" t="str">
        <f>VLOOKUP(F1186,'[2]baza umowy'!A:B,2,FALSE)</f>
        <v>RPZP.03.00.00</v>
      </c>
      <c r="B1186" t="str">
        <f>VLOOKUP(F1186,'[2]baza umowy'!A:C,3,FALSE)</f>
        <v>RPZP.03.02.00</v>
      </c>
      <c r="C1186">
        <f>VLOOKUP(F1186,'[2]baza umowy'!A:D,4,FALSE)</f>
        <v>0</v>
      </c>
      <c r="D1186" s="102" t="s">
        <v>21795</v>
      </c>
      <c r="E1186" s="103" t="str">
        <f>VLOOKUP(F1186,'[2]baza umowy'!A:E,5,FALSE)</f>
        <v>RPZP.03.02.00-32-001/10-03</v>
      </c>
      <c r="F1186" s="102" t="s">
        <v>10903</v>
      </c>
      <c r="G1186" s="89" t="e">
        <f>VLOOKUP(F1186,baza!G:G,1,FALSE)</f>
        <v>#N/A</v>
      </c>
      <c r="H1186" s="102" t="s">
        <v>21796</v>
      </c>
      <c r="I1186" s="104" t="s">
        <v>21797</v>
      </c>
      <c r="J1186" s="105" t="str">
        <f t="shared" si="36"/>
        <v>RPZP.03.02.00-32-001/10-05</v>
      </c>
      <c r="K1186" s="104" t="s">
        <v>21798</v>
      </c>
      <c r="L1186" s="102" t="s">
        <v>21799</v>
      </c>
      <c r="M1186" s="102" t="s">
        <v>3395</v>
      </c>
      <c r="N1186" s="102" t="s">
        <v>3394</v>
      </c>
      <c r="O1186" s="106" t="s">
        <v>4832</v>
      </c>
      <c r="P1186" s="92" t="str">
        <f>VLOOKUP(F1186,'[2]kiedy utworzył wop'!B:H,7,FALSE)</f>
        <v>2014-09-03</v>
      </c>
      <c r="Q1186" s="107" t="s">
        <v>9383</v>
      </c>
      <c r="R1186" s="108" t="str">
        <f t="shared" si="37"/>
        <v>2014</v>
      </c>
      <c r="S1186" s="109" t="s">
        <v>14232</v>
      </c>
      <c r="T1186" s="96">
        <f>VLOOKUP(F1186,'[2]dofinansowanie '!P:AI,20,FALSE)</f>
        <v>1777453.32</v>
      </c>
      <c r="U1186" t="str">
        <f>VLOOKUP(F1186,'[2]baza umowy'!A:AJ,36,FALSE)</f>
        <v>01 Obszar miejski</v>
      </c>
      <c r="V1186" t="str">
        <f>VLOOKUP(F1186,'[2]baza umowy'!H:AH,27,FALSE)</f>
        <v>13 Usługi i aplikacje dla obywateli (e-zdrowie, e-administracja, e-edukacja, e-integracja itp.)</v>
      </c>
      <c r="W1186" t="str">
        <f>VLOOKUP(F1186,'[2]baza umowy'!H:AK,30,FALSE)</f>
        <v>00 Nie dotyczy</v>
      </c>
      <c r="X1186" t="str">
        <f>VLOOKUP(F1186,'[2]baza umowy'!A:AM,39,FALSE)</f>
        <v>Gmina Miasto Kołobrzeg</v>
      </c>
      <c r="Y1186" t="str">
        <f>VLOOKUP(F1186,'[2]baza umowy'!A:AU,47,FALSE)</f>
        <v>wspólnota samorządowa</v>
      </c>
      <c r="Z1186" t="str">
        <f>VLOOKUP(F1186,'[2]baza umowy'!A:AW,49,FALSE)</f>
        <v>jednostka samorządu terytorialnego, związek lub stowarzyszenie jst</v>
      </c>
      <c r="AA1186" t="str">
        <f>VLOOKUP(F1186,'[2]baza umowy'!A:AL,38,FALSE)</f>
        <v>6711698541</v>
      </c>
    </row>
    <row r="1187" spans="1:27" x14ac:dyDescent="0.25">
      <c r="A1187" t="str">
        <f>VLOOKUP(F1187,'[2]baza umowy'!A:B,2,FALSE)</f>
        <v>RPZP.01.00.00</v>
      </c>
      <c r="B1187" t="str">
        <f>VLOOKUP(F1187,'[2]baza umowy'!A:C,3,FALSE)</f>
        <v>RPZP.01.01.00</v>
      </c>
      <c r="C1187" t="str">
        <f>VLOOKUP(F1187,'[2]baza umowy'!A:D,4,FALSE)</f>
        <v>RPZP.01.01.03</v>
      </c>
      <c r="D1187" s="102" t="s">
        <v>14215</v>
      </c>
      <c r="E1187" s="103" t="str">
        <f>VLOOKUP(F1187,'[2]baza umowy'!A:E,5,FALSE)</f>
        <v>RPZP.01.01.03-32-147/12-02</v>
      </c>
      <c r="F1187" s="102" t="s">
        <v>14218</v>
      </c>
      <c r="G1187" s="89" t="e">
        <f>VLOOKUP(F1187,baza!G:G,1,FALSE)</f>
        <v>#N/A</v>
      </c>
      <c r="H1187" s="102" t="s">
        <v>21800</v>
      </c>
      <c r="I1187" s="104" t="s">
        <v>14215</v>
      </c>
      <c r="J1187" s="105" t="str">
        <f t="shared" si="36"/>
        <v>RPZP.01.01.03-32-147/12-02</v>
      </c>
      <c r="K1187" s="104" t="s">
        <v>21801</v>
      </c>
      <c r="L1187" s="102" t="s">
        <v>21802</v>
      </c>
      <c r="M1187" s="102" t="s">
        <v>14221</v>
      </c>
      <c r="N1187" s="102" t="s">
        <v>14220</v>
      </c>
      <c r="O1187" s="106" t="s">
        <v>13574</v>
      </c>
      <c r="P1187" s="92" t="str">
        <f>VLOOKUP(F1187,'[2]kiedy utworzył wop'!B:H,7,FALSE)</f>
        <v>2014-09-04</v>
      </c>
      <c r="Q1187" s="107" t="s">
        <v>9383</v>
      </c>
      <c r="R1187" s="108" t="str">
        <f t="shared" si="37"/>
        <v>2014</v>
      </c>
      <c r="S1187" s="109" t="s">
        <v>14232</v>
      </c>
      <c r="T1187" s="96">
        <f>VLOOKUP(F1187,'[2]dofinansowanie '!P:AI,20,FALSE)</f>
        <v>2002020.76</v>
      </c>
      <c r="U1187" t="str">
        <f>VLOOKUP(F1187,'[2]baza umowy'!A:AJ,36,FALSE)</f>
        <v>01 Obszar miejski</v>
      </c>
      <c r="V1187" t="str">
        <f>VLOOKUP(F1187,'[2]baza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87" t="str">
        <f>VLOOKUP(F1187,'[2]baza umowy'!H:AK,30,FALSE)</f>
        <v>06 Nieokreślony przemysł wytwórczy</v>
      </c>
      <c r="X1187" t="str">
        <f>VLOOKUP(F1187,'[2]baza umowy'!A:AM,39,FALSE)</f>
        <v>GLOBMETAL KAMIL PAWLAK</v>
      </c>
      <c r="Y1187" t="str">
        <f>VLOOKUP(F1187,'[2]baza umowy'!A:AU,47,FALSE)</f>
        <v>osoba fizyczna prowadząca działalność gospodarczą - mikro przedsiębiorstwo</v>
      </c>
      <c r="Z1187" t="str">
        <f>VLOOKUP(F1187,'[2]baza umowy'!A:AW,49,FALSE)</f>
        <v>przedsiębiorca lub przedsiębiorstwo</v>
      </c>
      <c r="AA1187" t="str">
        <f>VLOOKUP(F1187,'[2]baza umowy'!A:AL,38,FALSE)</f>
        <v>8421517839</v>
      </c>
    </row>
    <row r="1188" spans="1:27" x14ac:dyDescent="0.25">
      <c r="A1188" t="str">
        <f>VLOOKUP(F1188,'[2]baza umowy'!A:B,2,FALSE)</f>
        <v>RPZP.01.00.00</v>
      </c>
      <c r="B1188" t="str">
        <f>VLOOKUP(F1188,'[2]baza umowy'!A:C,3,FALSE)</f>
        <v>RPZP.01.01.00</v>
      </c>
      <c r="C1188" t="str">
        <f>VLOOKUP(F1188,'[2]baza umowy'!A:D,4,FALSE)</f>
        <v>RPZP.01.01.02</v>
      </c>
      <c r="D1188" s="102" t="s">
        <v>13899</v>
      </c>
      <c r="E1188" s="103" t="str">
        <f>VLOOKUP(F1188,'[2]baza umowy'!A:E,5,FALSE)</f>
        <v>RPZP.01.01.02-32-211/10-03</v>
      </c>
      <c r="F1188" s="102" t="s">
        <v>13902</v>
      </c>
      <c r="G1188" s="89" t="e">
        <f>VLOOKUP(F1188,baza!G:G,1,FALSE)</f>
        <v>#N/A</v>
      </c>
      <c r="H1188" s="102" t="s">
        <v>21803</v>
      </c>
      <c r="I1188" s="104" t="s">
        <v>21804</v>
      </c>
      <c r="J1188" s="105" t="str">
        <f t="shared" si="36"/>
        <v>RPZP.01.01.02-32-211/10-04</v>
      </c>
      <c r="K1188" s="104" t="s">
        <v>21805</v>
      </c>
      <c r="L1188" s="102" t="s">
        <v>21806</v>
      </c>
      <c r="M1188" s="102" t="s">
        <v>13905</v>
      </c>
      <c r="N1188" s="102" t="s">
        <v>3569</v>
      </c>
      <c r="O1188" s="106" t="s">
        <v>13578</v>
      </c>
      <c r="P1188" s="92" t="str">
        <f>VLOOKUP(F1188,'[2]kiedy utworzył wop'!B:H,7,FALSE)</f>
        <v>2014-09-08</v>
      </c>
      <c r="Q1188" s="107" t="s">
        <v>9383</v>
      </c>
      <c r="R1188" s="108" t="str">
        <f t="shared" si="37"/>
        <v>2014</v>
      </c>
      <c r="S1188" s="109" t="s">
        <v>9699</v>
      </c>
      <c r="T1188" s="96">
        <f>VLOOKUP(F1188,'[2]dofinansowanie '!P:AI,20,FALSE)</f>
        <v>1791374.47</v>
      </c>
      <c r="U1188" t="str">
        <f>VLOOKUP(F1188,'[2]baza umowy'!A:AJ,36,FALSE)</f>
        <v>05 Obszary wiejskie (poza obszarami górskimi, wyspami lub o niskiej i bardzo niskiej gęstości zaludnienia)</v>
      </c>
      <c r="V1188" t="str">
        <f>VLOOKUP(F1188,'[2]baza umowy'!H:AH,27,FALSE)</f>
        <v>08 Inne inwestycje w przedsiębiorstwa</v>
      </c>
      <c r="W1188" t="str">
        <f>VLOOKUP(F1188,'[2]baza umowy'!H:AK,30,FALSE)</f>
        <v>07 Górnictwo i kopalnictwo surowców energetycznych</v>
      </c>
      <c r="X1188" t="str">
        <f>VLOOKUP(F1188,'[2]baza umowy'!A:AM,39,FALSE)</f>
        <v>PRZEDSIĘBIORSTWO HANDLOWE WĘGLOBUD S.A.</v>
      </c>
      <c r="Y1188" t="str">
        <f>VLOOKUP(F1188,'[2]baza umowy'!A:AU,47,FALSE)</f>
        <v>spółka akcyjna - średnie przedsiębiorstwo</v>
      </c>
      <c r="Z1188" t="str">
        <f>VLOOKUP(F1188,'[2]baza umowy'!A:AW,49,FALSE)</f>
        <v>przedsiębiorca lub przedsiębiorstwo</v>
      </c>
      <c r="AA1188" t="str">
        <f>VLOOKUP(F1188,'[2]baza umowy'!A:AL,38,FALSE)</f>
        <v>8510206710</v>
      </c>
    </row>
    <row r="1189" spans="1:27" x14ac:dyDescent="0.25">
      <c r="A1189" t="str">
        <f>VLOOKUP(F1189,'[2]baza umowy'!A:B,2,FALSE)</f>
        <v>RPZP.01.00.00</v>
      </c>
      <c r="B1189" t="str">
        <f>VLOOKUP(F1189,'[2]baza umowy'!A:C,3,FALSE)</f>
        <v>RPZP.01.01.00</v>
      </c>
      <c r="C1189" t="str">
        <f>VLOOKUP(F1189,'[2]baza umowy'!A:D,4,FALSE)</f>
        <v>RPZP.01.01.03</v>
      </c>
      <c r="D1189" s="102" t="s">
        <v>14802</v>
      </c>
      <c r="E1189" s="103" t="str">
        <f>VLOOKUP(F1189,'[2]baza umowy'!A:E,5,FALSE)</f>
        <v>RPZP.01.01.03-32-048/12-05</v>
      </c>
      <c r="F1189" s="102" t="s">
        <v>14805</v>
      </c>
      <c r="G1189" s="89" t="e">
        <f>VLOOKUP(F1189,baza!G:G,1,FALSE)</f>
        <v>#N/A</v>
      </c>
      <c r="H1189" s="102" t="s">
        <v>21807</v>
      </c>
      <c r="I1189" s="104" t="s">
        <v>14802</v>
      </c>
      <c r="J1189" s="105" t="str">
        <f t="shared" si="36"/>
        <v>RPZP.01.01.03-32-048/12-05</v>
      </c>
      <c r="K1189" s="104" t="s">
        <v>21808</v>
      </c>
      <c r="L1189" s="102" t="s">
        <v>21809</v>
      </c>
      <c r="M1189" s="102" t="s">
        <v>14807</v>
      </c>
      <c r="N1189" s="102" t="s">
        <v>13584</v>
      </c>
      <c r="O1189" s="106" t="s">
        <v>13578</v>
      </c>
      <c r="P1189" s="92" t="str">
        <f>VLOOKUP(F1189,'[2]kiedy utworzył wop'!B:H,7,FALSE)</f>
        <v>2014-09-10</v>
      </c>
      <c r="Q1189" s="107" t="s">
        <v>9383</v>
      </c>
      <c r="R1189" s="108" t="str">
        <f t="shared" si="37"/>
        <v>2014</v>
      </c>
      <c r="S1189" s="109" t="s">
        <v>9699</v>
      </c>
      <c r="T1189" s="96">
        <f>VLOOKUP(F1189,'[2]dofinansowanie '!P:AI,20,FALSE)</f>
        <v>3690463.29</v>
      </c>
      <c r="U1189" t="str">
        <f>VLOOKUP(F1189,'[2]baza umowy'!A:AJ,36,FALSE)</f>
        <v>01 Obszar miejski</v>
      </c>
      <c r="V1189" t="str">
        <f>VLOOKUP(F1189,'[2]baza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89" t="str">
        <f>VLOOKUP(F1189,'[2]baza umowy'!H:AK,30,FALSE)</f>
        <v>06 Nieokreślony przemysł wytwórczy</v>
      </c>
      <c r="X1189" t="str">
        <f>VLOOKUP(F1189,'[2]baza umowy'!A:AM,39,FALSE)</f>
        <v>Interplastik Spółka z ograniczoną odpowiedzialnością</v>
      </c>
      <c r="Y1189" t="str">
        <f>VLOOKUP(F1189,'[2]baza umowy'!A:AU,47,FALSE)</f>
        <v>spółka z ograniczoną odpowiedzialnością - mikro przedsiębiorstwo</v>
      </c>
      <c r="Z1189" t="str">
        <f>VLOOKUP(F1189,'[2]baza umowy'!A:AW,49,FALSE)</f>
        <v>przedsiębiorca lub przedsiębiorstwo</v>
      </c>
      <c r="AA1189" t="str">
        <f>VLOOKUP(F1189,'[2]baza umowy'!A:AL,38,FALSE)</f>
        <v>7811848779</v>
      </c>
    </row>
    <row r="1190" spans="1:27" x14ac:dyDescent="0.25">
      <c r="A1190" t="str">
        <f>VLOOKUP(F1190,'[2]baza umowy'!A:B,2,FALSE)</f>
        <v>RPZP.05.00.00</v>
      </c>
      <c r="B1190" t="str">
        <f>VLOOKUP(F1190,'[2]baza umowy'!A:C,3,FALSE)</f>
        <v>RPZP.05.05.00</v>
      </c>
      <c r="C1190" t="str">
        <f>VLOOKUP(F1190,'[2]baza umowy'!A:D,4,FALSE)</f>
        <v>RPZP.05.05.01</v>
      </c>
      <c r="D1190" s="102" t="s">
        <v>13152</v>
      </c>
      <c r="E1190" s="103" t="str">
        <f>VLOOKUP(F1190,'[2]baza umowy'!A:E,5,FALSE)</f>
        <v>RPZP.05.05.01-32-024/11-03</v>
      </c>
      <c r="F1190" s="102" t="s">
        <v>13155</v>
      </c>
      <c r="G1190" s="89" t="str">
        <f>VLOOKUP(F1190,baza!G:G,1,FALSE)</f>
        <v>RPZP.05.05.01-32-024/11</v>
      </c>
      <c r="H1190" s="102" t="s">
        <v>17117</v>
      </c>
      <c r="I1190" s="104" t="s">
        <v>21810</v>
      </c>
      <c r="J1190" s="105" t="str">
        <f t="shared" si="36"/>
        <v>RPZP.05.05.01-32-024/11-05</v>
      </c>
      <c r="K1190" s="104" t="s">
        <v>21811</v>
      </c>
      <c r="L1190" s="102" t="s">
        <v>21812</v>
      </c>
      <c r="M1190" s="102" t="s">
        <v>2258</v>
      </c>
      <c r="N1190" s="102" t="s">
        <v>2257</v>
      </c>
      <c r="O1190" s="106" t="s">
        <v>9690</v>
      </c>
      <c r="P1190" s="92" t="str">
        <f>VLOOKUP(F1190,'[2]kiedy utworzył wop'!B:H,7,FALSE)</f>
        <v>2014-09-17</v>
      </c>
      <c r="Q1190" s="107" t="s">
        <v>9383</v>
      </c>
      <c r="R1190" s="108" t="str">
        <f t="shared" si="37"/>
        <v>2014</v>
      </c>
      <c r="S1190" s="109" t="s">
        <v>14541</v>
      </c>
      <c r="T1190" s="96">
        <f>VLOOKUP(F1190,'[2]dofinansowanie '!P:AI,20,FALSE)</f>
        <v>599215.93999999994</v>
      </c>
      <c r="U1190" t="str">
        <f>VLOOKUP(F1190,'[2]baza umowy'!A:AJ,36,FALSE)</f>
        <v>01 Obszar miejski</v>
      </c>
      <c r="V1190" t="str">
        <f>VLOOKUP(F1190,'[2]baza umowy'!H:AH,27,FALSE)</f>
        <v>61 Zintegrowane projekty na rzecz rewitalizacji obszarów miejskich i wiejskich</v>
      </c>
      <c r="W1190" t="str">
        <f>VLOOKUP(F1190,'[2]baza umowy'!H:AK,30,FALSE)</f>
        <v>22 Inne niewyszczególnione usługi</v>
      </c>
      <c r="X1190" t="str">
        <f>VLOOKUP(F1190,'[2]baza umowy'!A:AM,39,FALSE)</f>
        <v>Gmina Miasto Świnoujście</v>
      </c>
      <c r="Y1190" t="str">
        <f>VLOOKUP(F1190,'[2]baza umowy'!A:AU,47,FALSE)</f>
        <v>wspólnota samorządowa</v>
      </c>
      <c r="Z1190" t="str">
        <f>VLOOKUP(F1190,'[2]baza umowy'!A:AW,49,FALSE)</f>
        <v>jednostka samorządu terytorialnego, związek lub stowarzyszenie jst</v>
      </c>
      <c r="AA1190" t="str">
        <f>VLOOKUP(F1190,'[2]baza umowy'!A:AL,38,FALSE)</f>
        <v>8551571375</v>
      </c>
    </row>
    <row r="1191" spans="1:27" x14ac:dyDescent="0.25">
      <c r="A1191" t="str">
        <f>VLOOKUP(F1191,'[2]baza umowy'!A:B,2,FALSE)</f>
        <v>RPZP.01.00.00</v>
      </c>
      <c r="B1191" t="str">
        <f>VLOOKUP(F1191,'[2]baza umowy'!A:C,3,FALSE)</f>
        <v>RPZP.01.01.00</v>
      </c>
      <c r="C1191" t="str">
        <f>VLOOKUP(F1191,'[2]baza umowy'!A:D,4,FALSE)</f>
        <v>RPZP.01.01.01</v>
      </c>
      <c r="D1191" s="102" t="s">
        <v>3983</v>
      </c>
      <c r="E1191" s="103" t="str">
        <f>VLOOKUP(F1191,'[2]baza umowy'!A:E,5,FALSE)</f>
        <v>RPZP.01.01.01-32-046/09-03</v>
      </c>
      <c r="F1191" s="102" t="s">
        <v>3986</v>
      </c>
      <c r="G1191" s="89" t="e">
        <f>VLOOKUP(F1191,baza!G:G,1,FALSE)</f>
        <v>#N/A</v>
      </c>
      <c r="H1191" s="102" t="s">
        <v>21813</v>
      </c>
      <c r="I1191" s="104" t="s">
        <v>3983</v>
      </c>
      <c r="J1191" s="105" t="str">
        <f t="shared" si="36"/>
        <v>RPZP.01.01.01-32-046/09-03</v>
      </c>
      <c r="K1191" s="104" t="s">
        <v>21814</v>
      </c>
      <c r="L1191" s="102" t="s">
        <v>21815</v>
      </c>
      <c r="M1191" s="102" t="s">
        <v>3991</v>
      </c>
      <c r="N1191" s="102" t="s">
        <v>3990</v>
      </c>
      <c r="O1191" s="106" t="s">
        <v>14811</v>
      </c>
      <c r="P1191" s="92" t="str">
        <f>VLOOKUP(F1191,'[2]kiedy utworzył wop'!B:H,7,FALSE)</f>
        <v>2014-09-17</v>
      </c>
      <c r="Q1191" s="107" t="s">
        <v>9383</v>
      </c>
      <c r="R1191" s="108" t="str">
        <f t="shared" si="37"/>
        <v>2014</v>
      </c>
      <c r="S1191" s="109" t="s">
        <v>14541</v>
      </c>
      <c r="T1191" s="96">
        <f>VLOOKUP(F1191,'[2]dofinansowanie '!P:AI,20,FALSE)</f>
        <v>424591.87</v>
      </c>
      <c r="U1191" t="str">
        <f>VLOOKUP(F1191,'[2]baza umowy'!A:AJ,36,FALSE)</f>
        <v>01 Obszar miejski</v>
      </c>
      <c r="V1191" t="str">
        <f>VLOOKUP(F1191,'[2]baza umowy'!H:AH,27,FALSE)</f>
        <v>08 Inne inwestycje w przedsiębiorstwa</v>
      </c>
      <c r="W1191" t="str">
        <f>VLOOKUP(F1191,'[2]baza umowy'!H:AK,30,FALSE)</f>
        <v>19 Działalność w zakresie ochrony zdrowia ludzkiego</v>
      </c>
      <c r="X1191" t="str">
        <f>VLOOKUP(F1191,'[2]baza umowy'!A:AM,39,FALSE)</f>
        <v>Indywidualna Praktyka Stomatologiczna Lek. Stom. Monika Bogusz</v>
      </c>
      <c r="Y1191" t="str">
        <f>VLOOKUP(F1191,'[2]baza umowy'!A:AU,47,FALSE)</f>
        <v>osoba fizyczna prowadząca działalność gospodarczą - mikro przedsiębiorstwo</v>
      </c>
      <c r="Z1191" t="str">
        <f>VLOOKUP(F1191,'[2]baza umowy'!A:AW,49,FALSE)</f>
        <v>przedsiębiorca lub przedsiębiorstwo</v>
      </c>
      <c r="AA1191" t="str">
        <f>VLOOKUP(F1191,'[2]baza umowy'!A:AL,38,FALSE)</f>
        <v>2530008329</v>
      </c>
    </row>
    <row r="1192" spans="1:27" x14ac:dyDescent="0.25">
      <c r="A1192" t="str">
        <f>VLOOKUP(F1192,'[2]baza umowy'!A:B,2,FALSE)</f>
        <v>RPZP.01.00.00</v>
      </c>
      <c r="B1192" t="str">
        <f>VLOOKUP(F1192,'[2]baza umowy'!A:C,3,FALSE)</f>
        <v>RPZP.01.02.00</v>
      </c>
      <c r="C1192" t="str">
        <f>VLOOKUP(F1192,'[2]baza umowy'!A:D,4,FALSE)</f>
        <v>RPZP.01.02.01</v>
      </c>
      <c r="D1192" s="102" t="s">
        <v>13858</v>
      </c>
      <c r="E1192" s="103" t="str">
        <f>VLOOKUP(F1192,'[2]baza umowy'!A:E,5,FALSE)</f>
        <v>RPZP.01.02.01-32-002/11-06</v>
      </c>
      <c r="F1192" s="102" t="s">
        <v>13860</v>
      </c>
      <c r="G1192" s="89" t="e">
        <f>VLOOKUP(F1192,baza!G:G,1,FALSE)</f>
        <v>#N/A</v>
      </c>
      <c r="H1192" s="102" t="s">
        <v>21816</v>
      </c>
      <c r="I1192" s="104" t="s">
        <v>21817</v>
      </c>
      <c r="J1192" s="105" t="str">
        <f t="shared" si="36"/>
        <v>RPZP.01.02.01-32-002/11-17</v>
      </c>
      <c r="K1192" s="104" t="s">
        <v>21818</v>
      </c>
      <c r="L1192" s="102" t="s">
        <v>21819</v>
      </c>
      <c r="M1192" s="102" t="s">
        <v>13864</v>
      </c>
      <c r="N1192" s="102" t="s">
        <v>13863</v>
      </c>
      <c r="O1192" s="106" t="s">
        <v>9699</v>
      </c>
      <c r="P1192" s="92" t="str">
        <f>VLOOKUP(F1192,'[2]kiedy utworzył wop'!B:H,7,FALSE)</f>
        <v>2014-09-22</v>
      </c>
      <c r="Q1192" s="107" t="s">
        <v>9383</v>
      </c>
      <c r="R1192" s="108" t="str">
        <f t="shared" si="37"/>
        <v>2014</v>
      </c>
      <c r="S1192" s="109" t="s">
        <v>17032</v>
      </c>
      <c r="T1192" s="96">
        <f>VLOOKUP(F1192,'[2]dofinansowanie '!P:AI,20,FALSE)</f>
        <v>10883900.51</v>
      </c>
      <c r="U1192" t="str">
        <f>VLOOKUP(F1192,'[2]baza umowy'!A:AJ,36,FALSE)</f>
        <v>01 Obszar miejski</v>
      </c>
      <c r="V1192" t="str">
        <f>VLOOKUP(F1192,'[2]baza umowy'!H:AH,27,FALSE)</f>
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</c>
      <c r="W1192" t="str">
        <f>VLOOKUP(F1192,'[2]baza umowy'!H:AK,30,FALSE)</f>
        <v>22 Inne niewyszczególnione usługi</v>
      </c>
      <c r="X1192" t="str">
        <f>VLOOKUP(F1192,'[2]baza umowy'!A:AM,39,FALSE)</f>
        <v>Zachodniopomorski Uniwersytet Technologiczny w Szczecinie</v>
      </c>
      <c r="Y1192" t="str">
        <f>VLOOKUP(F1192,'[2]baza umowy'!A:AU,47,FALSE)</f>
        <v>uczelnia wyższa</v>
      </c>
      <c r="Z1192" t="str">
        <f>VLOOKUP(F1192,'[2]baza umowy'!A:AW,49,FALSE)</f>
        <v>szkoła wyższa</v>
      </c>
      <c r="AA1192" t="str">
        <f>VLOOKUP(F1192,'[2]baza umowy'!A:AL,38,FALSE)</f>
        <v>8522545056</v>
      </c>
    </row>
    <row r="1193" spans="1:27" x14ac:dyDescent="0.25">
      <c r="A1193" t="str">
        <f>VLOOKUP(F1193,'[2]baza umowy'!A:B,2,FALSE)</f>
        <v>RPZP.01.00.00</v>
      </c>
      <c r="B1193" t="str">
        <f>VLOOKUP(F1193,'[2]baza umowy'!A:C,3,FALSE)</f>
        <v>RPZP.01.01.00</v>
      </c>
      <c r="C1193" t="str">
        <f>VLOOKUP(F1193,'[2]baza umowy'!A:D,4,FALSE)</f>
        <v>RPZP.01.01.02</v>
      </c>
      <c r="D1193" s="102" t="s">
        <v>14422</v>
      </c>
      <c r="E1193" s="103" t="str">
        <f>VLOOKUP(F1193,'[2]baza umowy'!A:E,5,FALSE)</f>
        <v>RPZP.01.01.02-32-105/10-03</v>
      </c>
      <c r="F1193" s="102" t="s">
        <v>14425</v>
      </c>
      <c r="G1193" s="89" t="e">
        <f>VLOOKUP(F1193,baza!G:G,1,FALSE)</f>
        <v>#N/A</v>
      </c>
      <c r="H1193" s="102" t="s">
        <v>21820</v>
      </c>
      <c r="I1193" s="104" t="s">
        <v>21821</v>
      </c>
      <c r="J1193" s="105" t="str">
        <f t="shared" si="36"/>
        <v>RPZP.01.01.02-32-105/10-13</v>
      </c>
      <c r="K1193" s="104" t="s">
        <v>21822</v>
      </c>
      <c r="L1193" s="102" t="s">
        <v>21823</v>
      </c>
      <c r="M1193" s="102" t="s">
        <v>14428</v>
      </c>
      <c r="N1193" s="102" t="s">
        <v>14427</v>
      </c>
      <c r="O1193" s="106" t="s">
        <v>9699</v>
      </c>
      <c r="P1193" s="92" t="str">
        <f>VLOOKUP(F1193,'[2]kiedy utworzył wop'!B:H,7,FALSE)</f>
        <v>2014-09-22</v>
      </c>
      <c r="Q1193" s="107" t="s">
        <v>9383</v>
      </c>
      <c r="R1193" s="108" t="str">
        <f t="shared" si="37"/>
        <v>2014</v>
      </c>
      <c r="S1193" s="109" t="s">
        <v>17032</v>
      </c>
      <c r="T1193" s="96">
        <f>VLOOKUP(F1193,'[2]dofinansowanie '!P:AI,20,FALSE)</f>
        <v>405196.59</v>
      </c>
      <c r="U1193" t="str">
        <f>VLOOKUP(F1193,'[2]baza umowy'!A:AJ,36,FALSE)</f>
        <v>01 Obszar miejski</v>
      </c>
      <c r="V1193" t="str">
        <f>VLOOKUP(F1193,'[2]baza umowy'!H:AH,27,FALSE)</f>
        <v>08 Inne inwestycje w przedsiębiorstwa</v>
      </c>
      <c r="W1193" t="str">
        <f>VLOOKUP(F1193,'[2]baza umowy'!H:AK,30,FALSE)</f>
        <v>19 Działalność w zakresie ochrony zdrowia ludzkiego</v>
      </c>
      <c r="X1193" t="str">
        <f>VLOOKUP(F1193,'[2]baza umowy'!A:AM,39,FALSE)</f>
        <v>Sanatorium SAN Sp. z o.o.</v>
      </c>
      <c r="Y1193" t="str">
        <f>VLOOKUP(F1193,'[2]baza umowy'!A:AU,47,FALSE)</f>
        <v>spółka z ograniczoną odpowiedzialnością - średnie przedsiębiorstwo</v>
      </c>
      <c r="Z1193" t="str">
        <f>VLOOKUP(F1193,'[2]baza umowy'!A:AW,49,FALSE)</f>
        <v>przedsiębiorca lub przedsiębiorstwo</v>
      </c>
      <c r="AA1193" t="str">
        <f>VLOOKUP(F1193,'[2]baza umowy'!A:AL,38,FALSE)</f>
        <v>8522490119</v>
      </c>
    </row>
    <row r="1194" spans="1:27" x14ac:dyDescent="0.25">
      <c r="A1194" t="str">
        <f>VLOOKUP(F1194,'[2]baza umowy'!A:B,2,FALSE)</f>
        <v>RPZP.01.00.00</v>
      </c>
      <c r="B1194" t="str">
        <f>VLOOKUP(F1194,'[2]baza umowy'!A:C,3,FALSE)</f>
        <v>RPZP.01.03.00</v>
      </c>
      <c r="C1194" t="str">
        <f>VLOOKUP(F1194,'[2]baza umowy'!A:D,4,FALSE)</f>
        <v>RPZP.01.03.02</v>
      </c>
      <c r="D1194" s="102" t="s">
        <v>21824</v>
      </c>
      <c r="E1194" s="103" t="str">
        <f>VLOOKUP(F1194,'[2]baza umowy'!A:E,5,FALSE)</f>
        <v>RPZP.01.03.02-32-043/12-02</v>
      </c>
      <c r="F1194" s="102" t="s">
        <v>12728</v>
      </c>
      <c r="G1194" s="89" t="e">
        <f>VLOOKUP(F1194,baza!G:G,1,FALSE)</f>
        <v>#N/A</v>
      </c>
      <c r="H1194" s="102" t="s">
        <v>21825</v>
      </c>
      <c r="I1194" s="104" t="s">
        <v>21824</v>
      </c>
      <c r="J1194" s="105" t="str">
        <f t="shared" si="36"/>
        <v>RPZP.01.03.02-32-043/12-01</v>
      </c>
      <c r="K1194" s="104" t="s">
        <v>21826</v>
      </c>
      <c r="L1194" s="102" t="s">
        <v>21827</v>
      </c>
      <c r="M1194" s="102" t="s">
        <v>20524</v>
      </c>
      <c r="N1194" s="102" t="s">
        <v>20525</v>
      </c>
      <c r="O1194" s="106" t="s">
        <v>15734</v>
      </c>
      <c r="P1194" s="92" t="str">
        <f>VLOOKUP(F1194,'[2]kiedy utworzył wop'!B:H,7,FALSE)</f>
        <v>2014-09-23</v>
      </c>
      <c r="Q1194" s="107" t="s">
        <v>9383</v>
      </c>
      <c r="R1194" s="108" t="str">
        <f t="shared" si="37"/>
        <v>2014</v>
      </c>
      <c r="S1194" s="109" t="s">
        <v>17032</v>
      </c>
      <c r="T1194" s="96">
        <f>VLOOKUP(F1194,'[2]dofinansowanie '!P:AI,20,FALSE)</f>
        <v>9550.91</v>
      </c>
      <c r="U1194" t="str">
        <f>VLOOKUP(F1194,'[2]baza umowy'!A:AJ,36,FALSE)</f>
        <v>00 Nie dotyczy</v>
      </c>
      <c r="V1194" t="str">
        <f>VLOOKUP(F1194,'[2]baza umowy'!H:AH,27,FALSE)</f>
        <v>05 Usługi w zakresie zaawansowanego wsparcia dla przedsiębiorstw i grup przedsiębiorstw</v>
      </c>
      <c r="W1194" t="str">
        <f>VLOOKUP(F1194,'[2]baza umowy'!H:AK,30,FALSE)</f>
        <v>13 Handel hurtowy i detaliczny</v>
      </c>
      <c r="X1194" t="str">
        <f>VLOOKUP(F1194,'[2]baza umowy'!A:AM,39,FALSE)</f>
        <v>PARTYDECO Spółka z ograniczoną odpowiedzialnością spółka komandytowa</v>
      </c>
      <c r="Y1194" t="str">
        <f>VLOOKUP(F1194,'[2]baza umowy'!A:AU,47,FALSE)</f>
        <v>spółka komandytowa - małe przedsiębiorstwo</v>
      </c>
      <c r="Z1194" t="str">
        <f>VLOOKUP(F1194,'[2]baza umowy'!A:AW,49,FALSE)</f>
        <v>przedsiębiorca lub przedsiębiorstwo</v>
      </c>
      <c r="AA1194" t="str">
        <f>VLOOKUP(F1194,'[2]baza umowy'!A:AL,38,FALSE)</f>
        <v>9552356219</v>
      </c>
    </row>
    <row r="1195" spans="1:27" x14ac:dyDescent="0.25">
      <c r="A1195" t="str">
        <f>VLOOKUP(F1195,'[2]baza umowy'!A:B,2,FALSE)</f>
        <v>RPZP.01.00.00</v>
      </c>
      <c r="B1195" t="str">
        <f>VLOOKUP(F1195,'[2]baza umowy'!A:C,3,FALSE)</f>
        <v>RPZP.01.01.00</v>
      </c>
      <c r="C1195" t="str">
        <f>VLOOKUP(F1195,'[2]baza umowy'!A:D,4,FALSE)</f>
        <v>RPZP.01.01.01</v>
      </c>
      <c r="D1195" s="102" t="s">
        <v>9884</v>
      </c>
      <c r="E1195" s="103" t="str">
        <f>VLOOKUP(F1195,'[2]baza umowy'!A:E,5,FALSE)</f>
        <v>RPZP.01.01.01-32-008/09-03</v>
      </c>
      <c r="F1195" s="102" t="s">
        <v>9887</v>
      </c>
      <c r="G1195" s="89" t="e">
        <f>VLOOKUP(F1195,baza!G:G,1,FALSE)</f>
        <v>#N/A</v>
      </c>
      <c r="H1195" s="102" t="s">
        <v>21828</v>
      </c>
      <c r="I1195" s="104" t="s">
        <v>21829</v>
      </c>
      <c r="J1195" s="105" t="str">
        <f t="shared" si="36"/>
        <v>RPZP.01.01.01-32-008/09-08</v>
      </c>
      <c r="K1195" s="104" t="s">
        <v>21830</v>
      </c>
      <c r="L1195" s="102" t="s">
        <v>21831</v>
      </c>
      <c r="M1195" s="102" t="s">
        <v>9891</v>
      </c>
      <c r="N1195" s="102" t="s">
        <v>9890</v>
      </c>
      <c r="O1195" s="106" t="s">
        <v>9699</v>
      </c>
      <c r="P1195" s="92" t="str">
        <f>VLOOKUP(F1195,'[2]kiedy utworzył wop'!B:H,7,FALSE)</f>
        <v>2014-09-23</v>
      </c>
      <c r="Q1195" s="107" t="s">
        <v>9383</v>
      </c>
      <c r="R1195" s="108" t="str">
        <f t="shared" si="37"/>
        <v>2014</v>
      </c>
      <c r="S1195" s="109" t="s">
        <v>15665</v>
      </c>
      <c r="T1195" s="96">
        <f>VLOOKUP(F1195,'[2]dofinansowanie '!P:AI,20,FALSE)</f>
        <v>988159.26</v>
      </c>
      <c r="U1195" t="str">
        <f>VLOOKUP(F1195,'[2]baza umowy'!A:AJ,36,FALSE)</f>
        <v>01 Obszar miejski</v>
      </c>
      <c r="V1195" t="str">
        <f>VLOOKUP(F1195,'[2]baza umowy'!H:AH,27,FALSE)</f>
        <v>08 Inne inwestycje w przedsiębiorstwa</v>
      </c>
      <c r="W1195" t="str">
        <f>VLOOKUP(F1195,'[2]baza umowy'!H:AK,30,FALSE)</f>
        <v>19 Działalność w zakresie ochrony zdrowia ludzkiego</v>
      </c>
      <c r="X1195" t="str">
        <f>VLOOKUP(F1195,'[2]baza umowy'!A:AM,39,FALSE)</f>
        <v>Henryka Ochnio - Kordal - Apteka "PASTYLKA", Meritum Centrum Medyczne</v>
      </c>
      <c r="Y1195" t="str">
        <f>VLOOKUP(F1195,'[2]baza umowy'!A:AU,47,FALSE)</f>
        <v>osoba fizyczna prowadząca działalność gospodarczą - mikro przedsiębiorstwo</v>
      </c>
      <c r="Z1195" t="str">
        <f>VLOOKUP(F1195,'[2]baza umowy'!A:AW,49,FALSE)</f>
        <v>przedsiębiorca lub przedsiębiorstwo</v>
      </c>
      <c r="AA1195" t="str">
        <f>VLOOKUP(F1195,'[2]baza umowy'!A:AL,38,FALSE)</f>
        <v>8610001410</v>
      </c>
    </row>
    <row r="1196" spans="1:27" x14ac:dyDescent="0.25">
      <c r="A1196" t="str">
        <f>VLOOKUP(F1196,'[2]baza umowy'!A:B,2,FALSE)</f>
        <v>RPZP.06.00.00</v>
      </c>
      <c r="B1196" t="str">
        <f>VLOOKUP(F1196,'[2]baza umowy'!A:C,3,FALSE)</f>
        <v>RPZP.06.01.00</v>
      </c>
      <c r="C1196" t="str">
        <f>VLOOKUP(F1196,'[2]baza umowy'!A:D,4,FALSE)</f>
        <v>RPZP.06.01.01</v>
      </c>
      <c r="D1196" s="102" t="s">
        <v>13736</v>
      </c>
      <c r="E1196" s="103" t="str">
        <f>VLOOKUP(F1196,'[2]baza umowy'!A:E,5,FALSE)</f>
        <v>RPZP.06.01.01-32-004/12-04</v>
      </c>
      <c r="F1196" s="102" t="s">
        <v>13739</v>
      </c>
      <c r="G1196" s="89" t="e">
        <f>VLOOKUP(F1196,baza!G:G,1,FALSE)</f>
        <v>#N/A</v>
      </c>
      <c r="H1196" s="102" t="s">
        <v>21832</v>
      </c>
      <c r="I1196" s="104" t="s">
        <v>21833</v>
      </c>
      <c r="J1196" s="105" t="str">
        <f t="shared" si="36"/>
        <v>RPZP.06.01.01-32-004/12-03</v>
      </c>
      <c r="K1196" s="104" t="s">
        <v>21834</v>
      </c>
      <c r="L1196" s="102" t="s">
        <v>21835</v>
      </c>
      <c r="M1196" s="102" t="s">
        <v>9028</v>
      </c>
      <c r="N1196" s="102" t="s">
        <v>9027</v>
      </c>
      <c r="O1196" s="106" t="s">
        <v>14232</v>
      </c>
      <c r="P1196" s="92" t="str">
        <f>VLOOKUP(F1196,'[2]kiedy utworzył wop'!B:H,7,FALSE)</f>
        <v>2014-09-25</v>
      </c>
      <c r="Q1196" s="107" t="s">
        <v>9383</v>
      </c>
      <c r="R1196" s="108" t="str">
        <f t="shared" si="37"/>
        <v>2014</v>
      </c>
      <c r="S1196" s="109" t="s">
        <v>17032</v>
      </c>
      <c r="T1196" s="96">
        <f>VLOOKUP(F1196,'[2]dofinansowanie '!P:AI,20,FALSE)</f>
        <v>164848.34</v>
      </c>
      <c r="U1196" t="str">
        <f>VLOOKUP(F1196,'[2]baza umowy'!A:AJ,36,FALSE)</f>
        <v>01 Obszar miejski</v>
      </c>
      <c r="V1196" t="str">
        <f>VLOOKUP(F1196,'[2]baza umowy'!H:AH,27,FALSE)</f>
        <v>57 Inne wsparcie na rzecz wzmocnienia usług turystycznych</v>
      </c>
      <c r="W1196" t="str">
        <f>VLOOKUP(F1196,'[2]baza umowy'!H:AK,30,FALSE)</f>
        <v>22 Inne niewyszczególnione usługi</v>
      </c>
      <c r="X1196" t="str">
        <f>VLOOKUP(F1196,'[2]baza umowy'!A:AM,39,FALSE)</f>
        <v>Żegluga Szczecińska Sp. z o.o.</v>
      </c>
      <c r="Y1196" t="str">
        <f>VLOOKUP(F1196,'[2]baza umowy'!A:AU,47,FALSE)</f>
        <v>spółka z ograniczoną odpowiedzialnością - duże przedsiębiorstwo</v>
      </c>
      <c r="Z1196" t="str">
        <f>VLOOKUP(F1196,'[2]baza umowy'!A:AW,49,FALSE)</f>
        <v>przedsiębiorca lub przedsiębiorstwo</v>
      </c>
      <c r="AA1196" t="str">
        <f>VLOOKUP(F1196,'[2]baza umowy'!A:AL,38,FALSE)</f>
        <v>8510207224</v>
      </c>
    </row>
    <row r="1197" spans="1:27" x14ac:dyDescent="0.25">
      <c r="A1197" t="str">
        <f>VLOOKUP(F1197,'[2]baza umowy'!A:B,2,FALSE)</f>
        <v>RPZP.04.00.00</v>
      </c>
      <c r="B1197" t="str">
        <f>VLOOKUP(F1197,'[2]baza umowy'!A:C,3,FALSE)</f>
        <v>RPZP.04.05.00</v>
      </c>
      <c r="C1197" t="str">
        <f>VLOOKUP(F1197,'[2]baza umowy'!A:D,4,FALSE)</f>
        <v>RPZP.04.05.02</v>
      </c>
      <c r="D1197" s="102"/>
      <c r="E1197" s="103" t="str">
        <f>VLOOKUP(F1197,'[2]baza umowy'!A:E,5,FALSE)</f>
        <v>RPZP.04.05.02-32-006/10-00</v>
      </c>
      <c r="F1197" s="102" t="s">
        <v>13065</v>
      </c>
      <c r="G1197" s="89" t="e">
        <f>VLOOKUP(F1197,baza!G:G,1,FALSE)</f>
        <v>#N/A</v>
      </c>
      <c r="H1197" s="102" t="s">
        <v>21836</v>
      </c>
      <c r="I1197" s="104" t="s">
        <v>21837</v>
      </c>
      <c r="J1197" s="105" t="str">
        <f t="shared" si="36"/>
        <v>RPZP.04.05.02-32-006/10-01</v>
      </c>
      <c r="K1197" s="104" t="s">
        <v>21838</v>
      </c>
      <c r="L1197" s="102" t="s">
        <v>21839</v>
      </c>
      <c r="M1197" s="102" t="s">
        <v>4200</v>
      </c>
      <c r="N1197" s="102" t="s">
        <v>4199</v>
      </c>
      <c r="O1197" s="106" t="s">
        <v>15866</v>
      </c>
      <c r="P1197" s="92" t="str">
        <f>VLOOKUP(F1197,'[2]kiedy utworzył wop'!B:H,7,FALSE)</f>
        <v>2014-09-29</v>
      </c>
      <c r="Q1197" s="107" t="s">
        <v>9383</v>
      </c>
      <c r="R1197" s="108" t="str">
        <f t="shared" si="37"/>
        <v>2014</v>
      </c>
      <c r="S1197" s="109" t="s">
        <v>15665</v>
      </c>
      <c r="T1197" s="96">
        <f>VLOOKUP(F1197,'[2]dofinansowanie '!P:AI,20,FALSE)</f>
        <v>564356.48</v>
      </c>
      <c r="U1197" t="str">
        <f>VLOOKUP(F1197,'[2]baza umowy'!A:AJ,36,FALSE)</f>
        <v>05 Obszary wiejskie (poza obszarami górskimi, wyspami lub o niskiej i bardzo niskiej gęstości zaludnienia)</v>
      </c>
      <c r="V1197" t="str">
        <f>VLOOKUP(F1197,'[2]baza umowy'!H:AH,27,FALSE)</f>
        <v>53 Zapobieganie zagrożeniom (w tym opracowanie i wdrażanie planów i instrumentów zapobiegania i zarządzania zagrożeniami naturalnym i technologicznym)</v>
      </c>
      <c r="W1197" t="str">
        <f>VLOOKUP(F1197,'[2]baza umowy'!H:AK,30,FALSE)</f>
        <v>21 Działalność związana ze środowiskiem naturalnym</v>
      </c>
      <c r="X1197" t="str">
        <f>VLOOKUP(F1197,'[2]baza umowy'!A:AM,39,FALSE)</f>
        <v>Gmina Stepnica</v>
      </c>
      <c r="Y1197" t="str">
        <f>VLOOKUP(F1197,'[2]baza umowy'!A:AU,47,FALSE)</f>
        <v>wspólnota samorządowa</v>
      </c>
      <c r="Z1197" t="str">
        <f>VLOOKUP(F1197,'[2]baza umowy'!A:AW,49,FALSE)</f>
        <v>jednostka samorządu terytorialnego, związek lub stowarzyszenie jst</v>
      </c>
      <c r="AA1197" t="str">
        <f>VLOOKUP(F1197,'[2]baza umowy'!A:AL,38,FALSE)</f>
        <v>8560008633</v>
      </c>
    </row>
    <row r="1198" spans="1:27" x14ac:dyDescent="0.25">
      <c r="A1198" t="str">
        <f>VLOOKUP(F1198,'[2]baza umowy'!A:B,2,FALSE)</f>
        <v>RPZP.01.00.00</v>
      </c>
      <c r="B1198" t="str">
        <f>VLOOKUP(F1198,'[2]baza umowy'!A:C,3,FALSE)</f>
        <v>RPZP.01.01.00</v>
      </c>
      <c r="C1198" t="str">
        <f>VLOOKUP(F1198,'[2]baza umowy'!A:D,4,FALSE)</f>
        <v>RPZP.01.01.02</v>
      </c>
      <c r="D1198" s="102" t="s">
        <v>11968</v>
      </c>
      <c r="E1198" s="103" t="str">
        <f>VLOOKUP(F1198,'[2]baza umowy'!A:E,5,FALSE)</f>
        <v>RPZP.01.01.02-32-131/09-04</v>
      </c>
      <c r="F1198" s="102" t="s">
        <v>11971</v>
      </c>
      <c r="G1198" s="89" t="e">
        <f>VLOOKUP(F1198,baza!G:G,1,FALSE)</f>
        <v>#N/A</v>
      </c>
      <c r="H1198" s="102" t="s">
        <v>21840</v>
      </c>
      <c r="I1198" s="104" t="s">
        <v>21841</v>
      </c>
      <c r="J1198" s="105" t="str">
        <f t="shared" si="36"/>
        <v>RPZP.01.01.02-32-131/09-11</v>
      </c>
      <c r="K1198" s="104" t="s">
        <v>21842</v>
      </c>
      <c r="L1198" s="102" t="s">
        <v>21843</v>
      </c>
      <c r="M1198" s="102" t="s">
        <v>11975</v>
      </c>
      <c r="N1198" s="102" t="s">
        <v>11974</v>
      </c>
      <c r="O1198" s="106" t="s">
        <v>15866</v>
      </c>
      <c r="P1198" s="92" t="str">
        <f>VLOOKUP(F1198,'[2]kiedy utworzył wop'!B:H,7,FALSE)</f>
        <v>2014-09-29</v>
      </c>
      <c r="Q1198" s="107" t="s">
        <v>9383</v>
      </c>
      <c r="R1198" s="108" t="str">
        <f t="shared" si="37"/>
        <v>2014</v>
      </c>
      <c r="S1198" s="109" t="s">
        <v>15665</v>
      </c>
      <c r="T1198" s="96">
        <f>VLOOKUP(F1198,'[2]dofinansowanie '!P:AI,20,FALSE)</f>
        <v>1812188.77</v>
      </c>
      <c r="U1198" t="str">
        <f>VLOOKUP(F1198,'[2]baza umowy'!A:AJ,36,FALSE)</f>
        <v>01 Obszar miejski</v>
      </c>
      <c r="V1198" t="str">
        <f>VLOOKUP(F1198,'[2]baza umowy'!H:AH,27,FALSE)</f>
        <v>08 Inne inwestycje w przedsiębiorstwa</v>
      </c>
      <c r="W1198" t="str">
        <f>VLOOKUP(F1198,'[2]baza umowy'!H:AK,30,FALSE)</f>
        <v>19 Działalność w zakresie ochrony zdrowia ludzkiego</v>
      </c>
      <c r="X1198" t="str">
        <f>VLOOKUP(F1198,'[2]baza umowy'!A:AM,39,FALSE)</f>
        <v>Biuro Obsługi Ruchu Turystycznego "All-Tourist"</v>
      </c>
      <c r="Y1198" t="str">
        <f>VLOOKUP(F1198,'[2]baza umowy'!A:AU,47,FALSE)</f>
        <v>osoba fizyczna prowadząca działalność gospodarczą - małe przedsiębiorstwo</v>
      </c>
      <c r="Z1198" t="str">
        <f>VLOOKUP(F1198,'[2]baza umowy'!A:AW,49,FALSE)</f>
        <v>przedsiębiorca lub przedsiębiorstwo</v>
      </c>
      <c r="AA1198" t="str">
        <f>VLOOKUP(F1198,'[2]baza umowy'!A:AL,38,FALSE)</f>
        <v>6290004149</v>
      </c>
    </row>
    <row r="1199" spans="1:27" x14ac:dyDescent="0.25">
      <c r="A1199" t="str">
        <f>VLOOKUP(F1199,'[2]baza umowy'!A:B,2,FALSE)</f>
        <v>RPZP.01.00.00</v>
      </c>
      <c r="B1199" t="str">
        <f>VLOOKUP(F1199,'[2]baza umowy'!A:C,3,FALSE)</f>
        <v>RPZP.01.01.00</v>
      </c>
      <c r="C1199" t="str">
        <f>VLOOKUP(F1199,'[2]baza umowy'!A:D,4,FALSE)</f>
        <v>RPZP.01.01.03</v>
      </c>
      <c r="D1199" s="102" t="s">
        <v>14181</v>
      </c>
      <c r="E1199" s="103" t="str">
        <f>VLOOKUP(F1199,'[2]baza umowy'!A:E,5,FALSE)</f>
        <v>RPZP.01.01.03-32-070/12-04</v>
      </c>
      <c r="F1199" s="102" t="s">
        <v>14184</v>
      </c>
      <c r="G1199" s="89" t="e">
        <f>VLOOKUP(F1199,baza!G:G,1,FALSE)</f>
        <v>#N/A</v>
      </c>
      <c r="H1199" s="102" t="s">
        <v>21844</v>
      </c>
      <c r="I1199" s="104" t="s">
        <v>21845</v>
      </c>
      <c r="J1199" s="105" t="str">
        <f t="shared" si="36"/>
        <v>RPZP.01.01.03-32-070/12-05</v>
      </c>
      <c r="K1199" s="104" t="s">
        <v>21846</v>
      </c>
      <c r="L1199" s="102" t="s">
        <v>21847</v>
      </c>
      <c r="M1199" s="102" t="s">
        <v>14188</v>
      </c>
      <c r="N1199" s="102" t="s">
        <v>14187</v>
      </c>
      <c r="O1199" s="106" t="s">
        <v>5924</v>
      </c>
      <c r="P1199" s="92" t="str">
        <f>VLOOKUP(F1199,'[2]kiedy utworzył wop'!B:H,7,FALSE)</f>
        <v>2014-10-02</v>
      </c>
      <c r="Q1199" s="107" t="s">
        <v>9383</v>
      </c>
      <c r="R1199" s="108" t="str">
        <f t="shared" si="37"/>
        <v>2014</v>
      </c>
      <c r="S1199" s="109" t="s">
        <v>13972</v>
      </c>
      <c r="T1199" s="96">
        <f>VLOOKUP(F1199,'[2]dofinansowanie '!P:AI,20,FALSE)</f>
        <v>467774.41</v>
      </c>
      <c r="U1199" t="str">
        <f>VLOOKUP(F1199,'[2]baza umowy'!A:AJ,36,FALSE)</f>
        <v>01 Obszar miejski</v>
      </c>
      <c r="V1199" t="str">
        <f>VLOOKUP(F1199,'[2]baza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199" t="str">
        <f>VLOOKUP(F1199,'[2]baza umowy'!H:AK,30,FALSE)</f>
        <v>22 Inne niewyszczególnione usługi</v>
      </c>
      <c r="X1199" t="str">
        <f>VLOOKUP(F1199,'[2]baza umowy'!A:AM,39,FALSE)</f>
        <v>VASCO Spółka z ograniczoną odpowiedzialnością</v>
      </c>
      <c r="Y1199" t="str">
        <f>VLOOKUP(F1199,'[2]baza umowy'!A:AU,47,FALSE)</f>
        <v>spółka z ograniczoną odpowiedzialnością - mikro przedsiębiorstwo</v>
      </c>
      <c r="Z1199" t="str">
        <f>VLOOKUP(F1199,'[2]baza umowy'!A:AW,49,FALSE)</f>
        <v>przedsiębiorca lub przedsiębiorstwo</v>
      </c>
      <c r="AA1199" t="str">
        <f>VLOOKUP(F1199,'[2]baza umowy'!A:AL,38,FALSE)</f>
        <v>8522597171</v>
      </c>
    </row>
    <row r="1200" spans="1:27" x14ac:dyDescent="0.25">
      <c r="A1200" t="str">
        <f>VLOOKUP(F1200,'[2]baza umowy'!A:B,2,FALSE)</f>
        <v>RPZP.01.00.00</v>
      </c>
      <c r="B1200" t="str">
        <f>VLOOKUP(F1200,'[2]baza umowy'!A:C,3,FALSE)</f>
        <v>RPZP.01.01.00</v>
      </c>
      <c r="C1200" t="str">
        <f>VLOOKUP(F1200,'[2]baza umowy'!A:D,4,FALSE)</f>
        <v>RPZP.01.01.03</v>
      </c>
      <c r="D1200" s="102" t="s">
        <v>13528</v>
      </c>
      <c r="E1200" s="103" t="str">
        <f>VLOOKUP(F1200,'[2]baza umowy'!A:E,5,FALSE)</f>
        <v>RPZP.01.01.03-32-068/10-04</v>
      </c>
      <c r="F1200" s="102" t="s">
        <v>13531</v>
      </c>
      <c r="G1200" s="89" t="e">
        <f>VLOOKUP(F1200,baza!G:G,1,FALSE)</f>
        <v>#N/A</v>
      </c>
      <c r="H1200" s="102" t="s">
        <v>21848</v>
      </c>
      <c r="I1200" s="104" t="s">
        <v>13528</v>
      </c>
      <c r="J1200" s="105" t="str">
        <f t="shared" si="36"/>
        <v>RPZP.01.01.03-32-068/10-04</v>
      </c>
      <c r="K1200" s="104" t="s">
        <v>21849</v>
      </c>
      <c r="L1200" s="102" t="s">
        <v>21850</v>
      </c>
      <c r="M1200" s="102" t="s">
        <v>13535</v>
      </c>
      <c r="N1200" s="102" t="s">
        <v>13534</v>
      </c>
      <c r="O1200" s="106" t="s">
        <v>14541</v>
      </c>
      <c r="P1200" s="92" t="str">
        <f>VLOOKUP(F1200,'[2]kiedy utworzył wop'!B:H,7,FALSE)</f>
        <v>2014-10-03</v>
      </c>
      <c r="Q1200" s="107" t="s">
        <v>9383</v>
      </c>
      <c r="R1200" s="108" t="str">
        <f t="shared" si="37"/>
        <v>2014</v>
      </c>
      <c r="S1200" s="109" t="s">
        <v>15665</v>
      </c>
      <c r="T1200" s="96">
        <f>VLOOKUP(F1200,'[2]dofinansowanie '!P:AI,20,FALSE)</f>
        <v>798758.69</v>
      </c>
      <c r="U1200" t="str">
        <f>VLOOKUP(F1200,'[2]baza umowy'!A:AJ,36,FALSE)</f>
        <v>05 Obszary wiejskie (poza obszarami górskimi, wyspami lub o niskiej i bardzo niskiej gęstości zaludnienia)</v>
      </c>
      <c r="V1200" t="str">
        <f>VLOOKUP(F1200,'[2]baza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00" t="str">
        <f>VLOOKUP(F1200,'[2]baza umowy'!H:AK,30,FALSE)</f>
        <v>06 Nieokreślony przemysł wytwórczy</v>
      </c>
      <c r="X1200" t="str">
        <f>VLOOKUP(F1200,'[2]baza umowy'!A:AM,39,FALSE)</f>
        <v>ETIKO Spółka z ograniczoną odpowiedzialnością</v>
      </c>
      <c r="Y1200" t="str">
        <f>VLOOKUP(F1200,'[2]baza umowy'!A:AU,47,FALSE)</f>
        <v>spółka z ograniczoną odpowiedzialnością - małe przedsiębiorstwo</v>
      </c>
      <c r="Z1200" t="str">
        <f>VLOOKUP(F1200,'[2]baza umowy'!A:AW,49,FALSE)</f>
        <v>przedsiębiorca lub przedsiębiorstwo</v>
      </c>
      <c r="AA1200" t="str">
        <f>VLOOKUP(F1200,'[2]baza umowy'!A:AL,38,FALSE)</f>
        <v>9552230435</v>
      </c>
    </row>
    <row r="1201" spans="1:27" x14ac:dyDescent="0.25">
      <c r="A1201" t="str">
        <f>VLOOKUP(F1201,'[2]baza umowy'!A:B,2,FALSE)</f>
        <v>RPZP.04.00.00</v>
      </c>
      <c r="B1201" t="str">
        <f>VLOOKUP(F1201,'[2]baza umowy'!A:C,3,FALSE)</f>
        <v>RPZP.04.01.00</v>
      </c>
      <c r="C1201">
        <f>VLOOKUP(F1201,'[2]baza umowy'!A:D,4,FALSE)</f>
        <v>0</v>
      </c>
      <c r="D1201" s="102" t="s">
        <v>13828</v>
      </c>
      <c r="E1201" s="103" t="str">
        <f>VLOOKUP(F1201,'[2]baza umowy'!A:E,5,FALSE)</f>
        <v>RPZP.04.01.00-32-014/11-08</v>
      </c>
      <c r="F1201" s="102" t="s">
        <v>13831</v>
      </c>
      <c r="G1201" s="89" t="e">
        <f>VLOOKUP(F1201,baza!G:G,1,FALSE)</f>
        <v>#N/A</v>
      </c>
      <c r="H1201" s="102" t="s">
        <v>21851</v>
      </c>
      <c r="I1201" s="104" t="s">
        <v>21852</v>
      </c>
      <c r="J1201" s="105" t="str">
        <f t="shared" si="36"/>
        <v>RPZP.04.01.00-32-014/11-05</v>
      </c>
      <c r="K1201" s="104" t="s">
        <v>21853</v>
      </c>
      <c r="L1201" s="102" t="s">
        <v>21854</v>
      </c>
      <c r="M1201" s="102" t="s">
        <v>13834</v>
      </c>
      <c r="N1201" s="102" t="s">
        <v>13833</v>
      </c>
      <c r="O1201" s="106" t="s">
        <v>12717</v>
      </c>
      <c r="P1201" s="92" t="str">
        <f>VLOOKUP(F1201,'[2]kiedy utworzył wop'!B:H,7,FALSE)</f>
        <v>2014-10-08</v>
      </c>
      <c r="Q1201" s="107" t="s">
        <v>9383</v>
      </c>
      <c r="R1201" s="108" t="str">
        <f t="shared" si="37"/>
        <v>2014</v>
      </c>
      <c r="S1201" s="109" t="s">
        <v>13972</v>
      </c>
      <c r="T1201" s="96">
        <f>VLOOKUP(F1201,'[2]dofinansowanie '!P:AI,20,FALSE)</f>
        <v>6943437.6600000001</v>
      </c>
      <c r="U1201" t="str">
        <f>VLOOKUP(F1201,'[2]baza umowy'!A:AJ,36,FALSE)</f>
        <v>05 Obszary wiejskie (poza obszarami górskimi, wyspami lub o niskiej i bardzo niskiej gęstości zaludnienia)</v>
      </c>
      <c r="V1201" t="str">
        <f>VLOOKUP(F1201,'[2]baza umowy'!H:AH,27,FALSE)</f>
        <v>39 Energia odnawialna: wiatrowa</v>
      </c>
      <c r="W1201" t="str">
        <f>VLOOKUP(F1201,'[2]baza umowy'!H:AK,30,FALSE)</f>
        <v>08 Wytwarzanie i dystrybucja energii elektrycznej, gazu i ciepła</v>
      </c>
      <c r="X1201" t="str">
        <f>VLOOKUP(F1201,'[2]baza umowy'!A:AM,39,FALSE)</f>
        <v>Contino Białogard Spółka z ograniczoną odpowiedzialnością</v>
      </c>
      <c r="Y1201" t="str">
        <f>VLOOKUP(F1201,'[2]baza umowy'!A:AU,47,FALSE)</f>
        <v>spółka z ograniczoną odpowiedzialnością - mikro przedsiębiorstwo</v>
      </c>
      <c r="Z1201" t="str">
        <f>VLOOKUP(F1201,'[2]baza umowy'!A:AW,49,FALSE)</f>
        <v>przedsiębiorca lub przedsiębiorstwo</v>
      </c>
      <c r="AA1201" t="str">
        <f>VLOOKUP(F1201,'[2]baza umowy'!A:AL,38,FALSE)</f>
        <v>7010216797</v>
      </c>
    </row>
    <row r="1202" spans="1:27" x14ac:dyDescent="0.25">
      <c r="A1202" t="str">
        <f>VLOOKUP(F1202,'[2]baza umowy'!A:B,2,FALSE)</f>
        <v>RPZP.04.00.00</v>
      </c>
      <c r="B1202" t="str">
        <f>VLOOKUP(F1202,'[2]baza umowy'!A:C,3,FALSE)</f>
        <v>RPZP.04.04.00</v>
      </c>
      <c r="C1202">
        <f>VLOOKUP(F1202,'[2]baza umowy'!A:D,4,FALSE)</f>
        <v>0</v>
      </c>
      <c r="D1202" s="102" t="s">
        <v>21855</v>
      </c>
      <c r="E1202" s="103" t="str">
        <f>VLOOKUP(F1202,'[2]baza umowy'!A:E,5,FALSE)</f>
        <v>RPZP.04.04.00-32-011/11-03</v>
      </c>
      <c r="F1202" s="102" t="s">
        <v>13953</v>
      </c>
      <c r="G1202" s="89" t="e">
        <f>VLOOKUP(F1202,baza!G:G,1,FALSE)</f>
        <v>#N/A</v>
      </c>
      <c r="H1202" s="102" t="s">
        <v>21856</v>
      </c>
      <c r="I1202" s="104" t="s">
        <v>13950</v>
      </c>
      <c r="J1202" s="105" t="str">
        <f t="shared" si="36"/>
        <v>RPZP.04.04.00-32-011/11-03</v>
      </c>
      <c r="K1202" s="104" t="s">
        <v>21857</v>
      </c>
      <c r="L1202" s="102" t="s">
        <v>21858</v>
      </c>
      <c r="M1202" s="102" t="s">
        <v>13956</v>
      </c>
      <c r="N1202" s="102" t="s">
        <v>13955</v>
      </c>
      <c r="O1202" s="106" t="s">
        <v>14842</v>
      </c>
      <c r="P1202" s="92" t="str">
        <f>VLOOKUP(F1202,'[2]kiedy utworzył wop'!B:H,7,FALSE)</f>
        <v>2014-10-15</v>
      </c>
      <c r="Q1202" s="107" t="s">
        <v>9383</v>
      </c>
      <c r="R1202" s="108" t="str">
        <f t="shared" si="37"/>
        <v>2014</v>
      </c>
      <c r="S1202" s="109" t="s">
        <v>13757</v>
      </c>
      <c r="T1202" s="96">
        <f>VLOOKUP(F1202,'[2]dofinansowanie '!P:AI,20,FALSE)</f>
        <v>534860.57999999996</v>
      </c>
      <c r="U1202" t="str">
        <f>VLOOKUP(F1202,'[2]baza umowy'!A:AJ,36,FALSE)</f>
        <v>05 Obszary wiejskie (poza obszarami górskimi, wyspami lub o niskiej i bardzo niskiej gęstości zaludnienia)</v>
      </c>
      <c r="V1202" t="str">
        <f>VLOOKUP(F1202,'[2]baza umowy'!H:AH,27,FALSE)</f>
        <v>47 Jakość powietrza</v>
      </c>
      <c r="W1202" t="str">
        <f>VLOOKUP(F1202,'[2]baza umowy'!H:AK,30,FALSE)</f>
        <v>06 Nieokreślony przemysł wytwórczy</v>
      </c>
      <c r="X1202" t="str">
        <f>VLOOKUP(F1202,'[2]baza umowy'!A:AM,39,FALSE)</f>
        <v>"DREWPOL" SPÓŁKA Z OGRANICZONĄ ODPOWIEDZIALNOŚCIĄ</v>
      </c>
      <c r="Y1202" t="str">
        <f>VLOOKUP(F1202,'[2]baza umowy'!A:AU,47,FALSE)</f>
        <v>spółka z ograniczoną odpowiedzialnością - średnie przedsiębiorstwo</v>
      </c>
      <c r="Z1202" t="str">
        <f>VLOOKUP(F1202,'[2]baza umowy'!A:AW,49,FALSE)</f>
        <v>przedsiębiorca lub przedsiębiorstwo</v>
      </c>
      <c r="AA1202" t="str">
        <f>VLOOKUP(F1202,'[2]baza umowy'!A:AL,38,FALSE)</f>
        <v>8561340565</v>
      </c>
    </row>
    <row r="1203" spans="1:27" x14ac:dyDescent="0.25">
      <c r="A1203" t="str">
        <f>VLOOKUP(F1203,'[2]baza umowy'!A:B,2,FALSE)</f>
        <v>RPZP.01.00.00</v>
      </c>
      <c r="B1203" t="str">
        <f>VLOOKUP(F1203,'[2]baza umowy'!A:C,3,FALSE)</f>
        <v>RPZP.01.03.00</v>
      </c>
      <c r="C1203" t="str">
        <f>VLOOKUP(F1203,'[2]baza umowy'!A:D,4,FALSE)</f>
        <v>RPZP.01.03.03</v>
      </c>
      <c r="D1203" s="102" t="s">
        <v>13227</v>
      </c>
      <c r="E1203" s="103" t="str">
        <f>VLOOKUP(F1203,'[2]baza umowy'!A:E,5,FALSE)</f>
        <v>RPZP.01.03.03-32-006/10-06</v>
      </c>
      <c r="F1203" s="102" t="s">
        <v>13230</v>
      </c>
      <c r="G1203" s="89" t="e">
        <f>VLOOKUP(F1203,baza!G:G,1,FALSE)</f>
        <v>#N/A</v>
      </c>
      <c r="H1203" s="102" t="s">
        <v>21859</v>
      </c>
      <c r="I1203" s="104" t="s">
        <v>21860</v>
      </c>
      <c r="J1203" s="105" t="str">
        <f t="shared" si="36"/>
        <v>RPZP.01.03.03-32-006/10-08</v>
      </c>
      <c r="K1203" s="104" t="s">
        <v>21861</v>
      </c>
      <c r="L1203" s="102" t="s">
        <v>21862</v>
      </c>
      <c r="M1203" s="102" t="s">
        <v>5391</v>
      </c>
      <c r="N1203" s="102" t="s">
        <v>5390</v>
      </c>
      <c r="O1203" s="106" t="s">
        <v>10926</v>
      </c>
      <c r="P1203" s="92" t="str">
        <f>VLOOKUP(F1203,'[2]kiedy utworzył wop'!B:H,7,FALSE)</f>
        <v>2014-10-17</v>
      </c>
      <c r="Q1203" s="107" t="s">
        <v>9383</v>
      </c>
      <c r="R1203" s="108" t="str">
        <f t="shared" si="37"/>
        <v>2014</v>
      </c>
      <c r="S1203" s="109" t="s">
        <v>13757</v>
      </c>
      <c r="T1203" s="96">
        <f>VLOOKUP(F1203,'[2]dofinansowanie '!P:AI,20,FALSE)</f>
        <v>1623379.13</v>
      </c>
      <c r="U1203" t="str">
        <f>VLOOKUP(F1203,'[2]baza umowy'!A:AJ,36,FALSE)</f>
        <v>05 Obszary wiejskie (poza obszarami górskimi, wyspami lub o niskiej i bardzo niskiej gęstości zaludnienia)</v>
      </c>
      <c r="V1203" t="str">
        <f>VLOOKUP(F1203,'[2]baza umowy'!H:AH,27,FALSE)</f>
        <v>08 Inne inwestycje w przedsiębiorstwa</v>
      </c>
      <c r="W1203" t="str">
        <f>VLOOKUP(F1203,'[2]baza umowy'!H:AK,30,FALSE)</f>
        <v>22 Inne niewyszczególnione usługi</v>
      </c>
      <c r="X1203" t="str">
        <f>VLOOKUP(F1203,'[2]baza umowy'!A:AM,39,FALSE)</f>
        <v>Gmina Karlino</v>
      </c>
      <c r="Y1203" t="str">
        <f>VLOOKUP(F1203,'[2]baza umowy'!A:AU,47,FALSE)</f>
        <v>wspólnota samorządowa</v>
      </c>
      <c r="Z1203" t="str">
        <f>VLOOKUP(F1203,'[2]baza umowy'!A:AW,49,FALSE)</f>
        <v>jednostka samorządu terytorialnego, związek lub stowarzyszenie jst</v>
      </c>
      <c r="AA1203" t="str">
        <f>VLOOKUP(F1203,'[2]baza umowy'!A:AL,38,FALSE)</f>
        <v>6722035436</v>
      </c>
    </row>
    <row r="1204" spans="1:27" x14ac:dyDescent="0.25">
      <c r="A1204" t="str">
        <f>VLOOKUP(F1204,'[2]baza umowy'!A:B,2,FALSE)</f>
        <v>RPZP.01.00.00</v>
      </c>
      <c r="B1204" t="str">
        <f>VLOOKUP(F1204,'[2]baza umowy'!A:C,3,FALSE)</f>
        <v>RPZP.01.03.00</v>
      </c>
      <c r="C1204" t="str">
        <f>VLOOKUP(F1204,'[2]baza umowy'!A:D,4,FALSE)</f>
        <v>RPZP.01.03.01</v>
      </c>
      <c r="D1204" s="102" t="s">
        <v>13185</v>
      </c>
      <c r="E1204" s="103" t="str">
        <f>VLOOKUP(F1204,'[2]baza umowy'!A:E,5,FALSE)</f>
        <v>RPZP.01.03.01-32-022/12-02</v>
      </c>
      <c r="F1204" s="102" t="s">
        <v>13188</v>
      </c>
      <c r="G1204" s="89" t="e">
        <f>VLOOKUP(F1204,baza!G:G,1,FALSE)</f>
        <v>#N/A</v>
      </c>
      <c r="H1204" s="102" t="s">
        <v>21863</v>
      </c>
      <c r="I1204" s="104" t="s">
        <v>21864</v>
      </c>
      <c r="J1204" s="105" t="str">
        <f t="shared" si="36"/>
        <v>RPZP.01.03.01-32-022/12-01</v>
      </c>
      <c r="K1204" s="104" t="s">
        <v>21865</v>
      </c>
      <c r="L1204" s="102" t="s">
        <v>21866</v>
      </c>
      <c r="M1204" s="102" t="s">
        <v>13192</v>
      </c>
      <c r="N1204" s="102" t="s">
        <v>13191</v>
      </c>
      <c r="O1204" s="106" t="s">
        <v>13972</v>
      </c>
      <c r="P1204" s="92" t="str">
        <f>VLOOKUP(F1204,'[2]kiedy utworzył wop'!B:H,7,FALSE)</f>
        <v>2014-10-17</v>
      </c>
      <c r="Q1204" s="107" t="s">
        <v>9383</v>
      </c>
      <c r="R1204" s="108" t="str">
        <f t="shared" si="37"/>
        <v>2014</v>
      </c>
      <c r="S1204" s="109" t="s">
        <v>15453</v>
      </c>
      <c r="T1204" s="96">
        <f>VLOOKUP(F1204,'[2]dofinansowanie '!P:AI,20,FALSE)</f>
        <v>36500</v>
      </c>
      <c r="U1204" t="str">
        <f>VLOOKUP(F1204,'[2]baza umowy'!A:AJ,36,FALSE)</f>
        <v>01 Obszar miejski</v>
      </c>
      <c r="V1204" t="str">
        <f>VLOOKUP(F1204,'[2]baza umowy'!H:AH,27,FALSE)</f>
        <v>05 Usługi w zakresie zaawansowanego wsparcia dla przedsiębiorstw i grup przedsiębiorstw</v>
      </c>
      <c r="W1204" t="str">
        <f>VLOOKUP(F1204,'[2]baza umowy'!H:AK,30,FALSE)</f>
        <v>16 Obsługa nieruchomości, wynajem i prowadzenie działalności gospodarczej</v>
      </c>
      <c r="X1204" t="str">
        <f>VLOOKUP(F1204,'[2]baza umowy'!A:AM,39,FALSE)</f>
        <v>"OK" Spółka Cywilna, Wiesław Kot, Tomasz Marszałek</v>
      </c>
      <c r="Y1204" t="str">
        <f>VLOOKUP(F1204,'[2]baza umowy'!A:AU,47,FALSE)</f>
        <v>spółka cywilna prowadząca działalność w oparciu o umowę zawartą na podstawie KC - mikro przedsiębiorstwo</v>
      </c>
      <c r="Z1204" t="str">
        <f>VLOOKUP(F1204,'[2]baza umowy'!A:AW,49,FALSE)</f>
        <v>przedsiębiorca lub przedsiębiorstwo</v>
      </c>
      <c r="AA1204" t="str">
        <f>VLOOKUP(F1204,'[2]baza umowy'!A:AL,38,FALSE)</f>
        <v>9551482092</v>
      </c>
    </row>
    <row r="1205" spans="1:27" x14ac:dyDescent="0.25">
      <c r="A1205" t="str">
        <f>VLOOKUP(F1205,'[2]baza umowy'!A:B,2,FALSE)</f>
        <v>RPZP.05.00.00</v>
      </c>
      <c r="B1205" t="str">
        <f>VLOOKUP(F1205,'[2]baza umowy'!A:C,3,FALSE)</f>
        <v>RPZP.05.05.00</v>
      </c>
      <c r="C1205" t="str">
        <f>VLOOKUP(F1205,'[2]baza umowy'!A:D,4,FALSE)</f>
        <v>RPZP.05.05.01</v>
      </c>
      <c r="D1205" s="102" t="s">
        <v>12842</v>
      </c>
      <c r="E1205" s="103" t="str">
        <f>VLOOKUP(F1205,'[2]baza umowy'!A:E,5,FALSE)</f>
        <v>RPZP.05.05.01-32-026/11-01</v>
      </c>
      <c r="F1205" s="102" t="s">
        <v>12845</v>
      </c>
      <c r="G1205" s="89" t="str">
        <f>VLOOKUP(F1205,baza!G:G,1,FALSE)</f>
        <v>RPZP.05.05.01-32-026/11</v>
      </c>
      <c r="H1205" s="102" t="s">
        <v>17112</v>
      </c>
      <c r="I1205" s="104" t="s">
        <v>12842</v>
      </c>
      <c r="J1205" s="105" t="str">
        <f t="shared" si="36"/>
        <v>RPZP.05.05.01-32-026/11-01</v>
      </c>
      <c r="K1205" s="104" t="s">
        <v>21867</v>
      </c>
      <c r="L1205" s="102" t="s">
        <v>21868</v>
      </c>
      <c r="M1205" s="102" t="s">
        <v>10719</v>
      </c>
      <c r="N1205" s="102" t="s">
        <v>10718</v>
      </c>
      <c r="O1205" s="106" t="s">
        <v>14842</v>
      </c>
      <c r="P1205" s="92" t="str">
        <f>VLOOKUP(F1205,'[2]kiedy utworzył wop'!B:H,7,FALSE)</f>
        <v>2014-10-21</v>
      </c>
      <c r="Q1205" s="107" t="s">
        <v>9383</v>
      </c>
      <c r="R1205" s="108" t="str">
        <f t="shared" si="37"/>
        <v>2014</v>
      </c>
      <c r="S1205" s="109" t="s">
        <v>15453</v>
      </c>
      <c r="T1205" s="96">
        <f>VLOOKUP(F1205,'[2]dofinansowanie '!P:AI,20,FALSE)</f>
        <v>67161.95</v>
      </c>
      <c r="U1205" t="str">
        <f>VLOOKUP(F1205,'[2]baza umowy'!A:AJ,36,FALSE)</f>
        <v>01 Obszar miejski</v>
      </c>
      <c r="V1205" t="str">
        <f>VLOOKUP(F1205,'[2]baza umowy'!H:AH,27,FALSE)</f>
        <v>78 Infrastruktura mieszkalnictwa</v>
      </c>
      <c r="W1205" t="str">
        <f>VLOOKUP(F1205,'[2]baza umowy'!H:AK,30,FALSE)</f>
        <v>22 Inne niewyszczególnione usługi</v>
      </c>
      <c r="X1205" t="str">
        <f>VLOOKUP(F1205,'[2]baza umowy'!A:AM,39,FALSE)</f>
        <v>Zakład Gospodarki Mieszkaniowej</v>
      </c>
      <c r="Y1205" t="str">
        <f>VLOOKUP(F1205,'[2]baza umowy'!A:AU,47,FALSE)</f>
        <v>gminna samorządowa jednostka organizacyjna</v>
      </c>
      <c r="Z1205" t="str">
        <f>VLOOKUP(F1205,'[2]baza umowy'!A:AW,49,FALSE)</f>
        <v>jednostka organizacyjna jst</v>
      </c>
      <c r="AA1205" t="str">
        <f>VLOOKUP(F1205,'[2]baza umowy'!A:AL,38,FALSE)</f>
        <v>8550004059</v>
      </c>
    </row>
    <row r="1206" spans="1:27" x14ac:dyDescent="0.25">
      <c r="A1206" t="str">
        <f>VLOOKUP(F1206,'[2]baza umowy'!A:B,2,FALSE)</f>
        <v>RPZP.01.00.00</v>
      </c>
      <c r="B1206" t="str">
        <f>VLOOKUP(F1206,'[2]baza umowy'!A:C,3,FALSE)</f>
        <v>RPZP.01.01.00</v>
      </c>
      <c r="C1206" t="str">
        <f>VLOOKUP(F1206,'[2]baza umowy'!A:D,4,FALSE)</f>
        <v>RPZP.01.01.03</v>
      </c>
      <c r="D1206" s="102" t="s">
        <v>14442</v>
      </c>
      <c r="E1206" s="103" t="str">
        <f>VLOOKUP(F1206,'[2]baza umowy'!A:E,5,FALSE)</f>
        <v>RPZP.01.01.03-32-079/12-01</v>
      </c>
      <c r="F1206" s="102" t="s">
        <v>14445</v>
      </c>
      <c r="G1206" s="89" t="e">
        <f>VLOOKUP(F1206,baza!G:G,1,FALSE)</f>
        <v>#N/A</v>
      </c>
      <c r="H1206" s="102" t="s">
        <v>21869</v>
      </c>
      <c r="I1206" s="104" t="s">
        <v>21870</v>
      </c>
      <c r="J1206" s="105" t="str">
        <f t="shared" si="36"/>
        <v>RPZP.01.01.03-32-079/12-05</v>
      </c>
      <c r="K1206" s="104" t="s">
        <v>21871</v>
      </c>
      <c r="L1206" s="102" t="s">
        <v>21872</v>
      </c>
      <c r="M1206" s="102" t="s">
        <v>14449</v>
      </c>
      <c r="N1206" s="102" t="s">
        <v>14448</v>
      </c>
      <c r="O1206" s="106" t="s">
        <v>13968</v>
      </c>
      <c r="P1206" s="92" t="str">
        <f>VLOOKUP(F1206,'[2]kiedy utworzył wop'!B:H,7,FALSE)</f>
        <v>2014-10-21</v>
      </c>
      <c r="Q1206" s="107" t="s">
        <v>9383</v>
      </c>
      <c r="R1206" s="108" t="str">
        <f t="shared" si="37"/>
        <v>2014</v>
      </c>
      <c r="S1206" s="109" t="s">
        <v>15453</v>
      </c>
      <c r="T1206" s="96">
        <f>VLOOKUP(F1206,'[2]dofinansowanie '!P:AI,20,FALSE)</f>
        <v>1837195.71</v>
      </c>
      <c r="U1206" t="str">
        <f>VLOOKUP(F1206,'[2]baza umowy'!A:AJ,36,FALSE)</f>
        <v>01 Obszar miejski</v>
      </c>
      <c r="V1206" t="str">
        <f>VLOOKUP(F1206,'[2]baza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06" t="str">
        <f>VLOOKUP(F1206,'[2]baza umowy'!H:AK,30,FALSE)</f>
        <v>06 Nieokreślony przemysł wytwórczy</v>
      </c>
      <c r="X1206" t="str">
        <f>VLOOKUP(F1206,'[2]baza umowy'!A:AM,39,FALSE)</f>
        <v>Karaszewski Bartłomiej B.FT</v>
      </c>
      <c r="Y1206" t="str">
        <f>VLOOKUP(F1206,'[2]baza umowy'!A:AU,47,FALSE)</f>
        <v>osoba fizyczna prowadząca działalność gospodarczą - małe przedsiębiorstwo</v>
      </c>
      <c r="Z1206" t="str">
        <f>VLOOKUP(F1206,'[2]baza umowy'!A:AW,49,FALSE)</f>
        <v>przedsiębiorca lub przedsiębiorstwo</v>
      </c>
      <c r="AA1206" t="str">
        <f>VLOOKUP(F1206,'[2]baza umowy'!A:AL,38,FALSE)</f>
        <v>5971520880</v>
      </c>
    </row>
    <row r="1207" spans="1:27" x14ac:dyDescent="0.25">
      <c r="A1207" t="str">
        <f>VLOOKUP(F1207,'[2]baza umowy'!A:B,2,FALSE)</f>
        <v>RPZP.04.00.00</v>
      </c>
      <c r="B1207" t="str">
        <f>VLOOKUP(F1207,'[2]baza umowy'!A:C,3,FALSE)</f>
        <v>RPZP.04.01.00</v>
      </c>
      <c r="C1207">
        <f>VLOOKUP(F1207,'[2]baza umowy'!A:D,4,FALSE)</f>
        <v>0</v>
      </c>
      <c r="D1207" s="102" t="s">
        <v>14477</v>
      </c>
      <c r="E1207" s="103" t="str">
        <f>VLOOKUP(F1207,'[2]baza umowy'!A:E,5,FALSE)</f>
        <v>RPZP.04.01.00-32-009/11-06</v>
      </c>
      <c r="F1207" s="102" t="s">
        <v>14480</v>
      </c>
      <c r="G1207" s="89" t="e">
        <f>VLOOKUP(F1207,baza!G:G,1,FALSE)</f>
        <v>#N/A</v>
      </c>
      <c r="H1207" s="102" t="s">
        <v>21873</v>
      </c>
      <c r="I1207" s="104" t="s">
        <v>21874</v>
      </c>
      <c r="J1207" s="105" t="str">
        <f t="shared" si="36"/>
        <v>RPZP.04.01.00-32-009/11-08</v>
      </c>
      <c r="K1207" s="104" t="s">
        <v>21875</v>
      </c>
      <c r="L1207" s="102" t="s">
        <v>21876</v>
      </c>
      <c r="M1207" s="102" t="s">
        <v>14484</v>
      </c>
      <c r="N1207" s="102" t="s">
        <v>14483</v>
      </c>
      <c r="O1207" s="106" t="s">
        <v>15012</v>
      </c>
      <c r="P1207" s="92" t="str">
        <f>VLOOKUP(F1207,'[2]kiedy utworzył wop'!B:H,7,FALSE)</f>
        <v>2014-10-22</v>
      </c>
      <c r="Q1207" s="107" t="s">
        <v>9383</v>
      </c>
      <c r="R1207" s="108" t="str">
        <f t="shared" si="37"/>
        <v>2014</v>
      </c>
      <c r="S1207" s="109" t="s">
        <v>15453</v>
      </c>
      <c r="T1207" s="96">
        <f>VLOOKUP(F1207,'[2]dofinansowanie '!P:AI,20,FALSE)</f>
        <v>6851384.1500000004</v>
      </c>
      <c r="U1207" t="str">
        <f>VLOOKUP(F1207,'[2]baza umowy'!A:AJ,36,FALSE)</f>
        <v>05 Obszary wiejskie (poza obszarami górskimi, wyspami lub o niskiej i bardzo niskiej gęstości zaludnienia)</v>
      </c>
      <c r="V1207" t="str">
        <f>VLOOKUP(F1207,'[2]baza umowy'!H:AH,27,FALSE)</f>
        <v>41 Energia odnawialna: biomasa</v>
      </c>
      <c r="W1207" t="str">
        <f>VLOOKUP(F1207,'[2]baza umowy'!H:AK,30,FALSE)</f>
        <v>08 Wytwarzanie i dystrybucja energii elektrycznej, gazu i ciepła</v>
      </c>
      <c r="X1207" t="str">
        <f>VLOOKUP(F1207,'[2]baza umowy'!A:AM,39,FALSE)</f>
        <v>"EL-KA" Spółka z ograniczoną odpowiedzialnością</v>
      </c>
      <c r="Y1207" t="str">
        <f>VLOOKUP(F1207,'[2]baza umowy'!A:AU,47,FALSE)</f>
        <v>spółka z ograniczoną odpowiedzialnością - małe przedsiębiorstwo</v>
      </c>
      <c r="Z1207" t="str">
        <f>VLOOKUP(F1207,'[2]baza umowy'!A:AW,49,FALSE)</f>
        <v>przedsiębiorca lub przedsiębiorstwo</v>
      </c>
      <c r="AA1207" t="str">
        <f>VLOOKUP(F1207,'[2]baza umowy'!A:AL,38,FALSE)</f>
        <v>2530315787</v>
      </c>
    </row>
    <row r="1208" spans="1:27" x14ac:dyDescent="0.25">
      <c r="A1208" t="str">
        <f>VLOOKUP(F1208,'[2]baza umowy'!A:B,2,FALSE)</f>
        <v>RPZP.01.00.00</v>
      </c>
      <c r="B1208" t="str">
        <f>VLOOKUP(F1208,'[2]baza umowy'!A:C,3,FALSE)</f>
        <v>RPZP.01.02.00</v>
      </c>
      <c r="C1208" t="str">
        <f>VLOOKUP(F1208,'[2]baza umowy'!A:D,4,FALSE)</f>
        <v>RPZP.01.02.02</v>
      </c>
      <c r="D1208" s="102" t="s">
        <v>12440</v>
      </c>
      <c r="E1208" s="103" t="str">
        <f>VLOOKUP(F1208,'[2]baza umowy'!A:E,5,FALSE)</f>
        <v>RPZP.01.02.02-32-004/10-07</v>
      </c>
      <c r="F1208" s="102" t="s">
        <v>12443</v>
      </c>
      <c r="G1208" s="89" t="e">
        <f>VLOOKUP(F1208,baza!G:G,1,FALSE)</f>
        <v>#N/A</v>
      </c>
      <c r="H1208" s="102" t="s">
        <v>21877</v>
      </c>
      <c r="I1208" s="104" t="s">
        <v>21878</v>
      </c>
      <c r="J1208" s="105" t="str">
        <f t="shared" si="36"/>
        <v>RPZP.01.02.02-32-004/10-09</v>
      </c>
      <c r="K1208" s="104" t="s">
        <v>21879</v>
      </c>
      <c r="L1208" s="102" t="s">
        <v>21880</v>
      </c>
      <c r="M1208" s="102" t="s">
        <v>11493</v>
      </c>
      <c r="N1208" s="102" t="s">
        <v>11492</v>
      </c>
      <c r="O1208" s="106" t="s">
        <v>14592</v>
      </c>
      <c r="P1208" s="92" t="str">
        <f>VLOOKUP(F1208,'[2]kiedy utworzył wop'!B:H,7,FALSE)</f>
        <v>2014-10-24</v>
      </c>
      <c r="Q1208" s="107" t="s">
        <v>9383</v>
      </c>
      <c r="R1208" s="108" t="str">
        <f t="shared" si="37"/>
        <v>2014</v>
      </c>
      <c r="S1208" s="109" t="s">
        <v>15453</v>
      </c>
      <c r="T1208" s="96">
        <f>VLOOKUP(F1208,'[2]dofinansowanie '!P:AI,20,FALSE)</f>
        <v>1412319.23</v>
      </c>
      <c r="U1208" t="str">
        <f>VLOOKUP(F1208,'[2]baza umowy'!A:AJ,36,FALSE)</f>
        <v>01 Obszar miejski</v>
      </c>
      <c r="V1208" t="str">
        <f>VLOOKUP(F1208,'[2]baza umowy'!H:AH,27,FALSE)</f>
        <v>02 Infrastruktura B+RT (w tym wyposażenie w sprzęt, oprzyrządowanie i szybkie sieci informatyczne łączące ośrodki badawcze) oraz specjalistyczne ośrodki kompetencji technologicznych</v>
      </c>
      <c r="W1208" t="str">
        <f>VLOOKUP(F1208,'[2]baza umowy'!H:AK,30,FALSE)</f>
        <v>18 Edukacja</v>
      </c>
      <c r="X1208" t="str">
        <f>VLOOKUP(F1208,'[2]baza umowy'!A:AM,39,FALSE)</f>
        <v>Politechnika Koszalińska</v>
      </c>
      <c r="Y1208" t="str">
        <f>VLOOKUP(F1208,'[2]baza umowy'!A:AU,47,FALSE)</f>
        <v>uczelnia wyższa</v>
      </c>
      <c r="Z1208" t="str">
        <f>VLOOKUP(F1208,'[2]baza umowy'!A:AW,49,FALSE)</f>
        <v>szkoła wyższa</v>
      </c>
      <c r="AA1208" t="str">
        <f>VLOOKUP(F1208,'[2]baza umowy'!A:AL,38,FALSE)</f>
        <v>6690505168</v>
      </c>
    </row>
    <row r="1209" spans="1:27" x14ac:dyDescent="0.25">
      <c r="A1209" t="str">
        <f>VLOOKUP(F1209,'[2]baza umowy'!A:B,2,FALSE)</f>
        <v>RPZP.01.00.00</v>
      </c>
      <c r="B1209" t="str">
        <f>VLOOKUP(F1209,'[2]baza umowy'!A:C,3,FALSE)</f>
        <v>RPZP.01.01.00</v>
      </c>
      <c r="C1209" t="str">
        <f>VLOOKUP(F1209,'[2]baza umowy'!A:D,4,FALSE)</f>
        <v>RPZP.01.01.01</v>
      </c>
      <c r="D1209" s="102" t="s">
        <v>11422</v>
      </c>
      <c r="E1209" s="103" t="str">
        <f>VLOOKUP(F1209,'[2]baza umowy'!A:E,5,FALSE)</f>
        <v>RPZP.01.01.01-32-496/10-03</v>
      </c>
      <c r="F1209" s="102" t="s">
        <v>11425</v>
      </c>
      <c r="G1209" s="89" t="e">
        <f>VLOOKUP(F1209,baza!G:G,1,FALSE)</f>
        <v>#N/A</v>
      </c>
      <c r="H1209" s="102" t="s">
        <v>21881</v>
      </c>
      <c r="I1209" s="104" t="s">
        <v>21882</v>
      </c>
      <c r="J1209" s="105" t="str">
        <f t="shared" si="36"/>
        <v>RPZP.01.01.01-32-496/10-05</v>
      </c>
      <c r="K1209" s="104" t="s">
        <v>21883</v>
      </c>
      <c r="L1209" s="102" t="s">
        <v>21884</v>
      </c>
      <c r="M1209" s="102" t="s">
        <v>11430</v>
      </c>
      <c r="N1209" s="102" t="s">
        <v>11429</v>
      </c>
      <c r="O1209" s="106" t="s">
        <v>14838</v>
      </c>
      <c r="P1209" s="92" t="str">
        <f>VLOOKUP(F1209,'[2]kiedy utworzył wop'!B:H,7,FALSE)</f>
        <v>2014-10-24</v>
      </c>
      <c r="Q1209" s="107" t="s">
        <v>9383</v>
      </c>
      <c r="R1209" s="108" t="str">
        <f t="shared" si="37"/>
        <v>2014</v>
      </c>
      <c r="S1209" s="109" t="s">
        <v>5614</v>
      </c>
      <c r="T1209" s="96">
        <f>VLOOKUP(F1209,'[2]dofinansowanie '!P:AI,20,FALSE)</f>
        <v>97027.94</v>
      </c>
      <c r="U1209" t="str">
        <f>VLOOKUP(F1209,'[2]baza umowy'!A:AJ,36,FALSE)</f>
        <v>01 Obszar miejski</v>
      </c>
      <c r="V1209" t="str">
        <f>VLOOKUP(F1209,'[2]baza umowy'!H:AH,27,FALSE)</f>
        <v>08 Inne inwestycje w przedsiębiorstwa</v>
      </c>
      <c r="W1209" t="str">
        <f>VLOOKUP(F1209,'[2]baza umowy'!H:AK,30,FALSE)</f>
        <v>18 Edukacja</v>
      </c>
      <c r="X1209" t="str">
        <f>VLOOKUP(F1209,'[2]baza umowy'!A:AM,39,FALSE)</f>
        <v>Pomysłowa Fabryka Tomasz Pietruszyński</v>
      </c>
      <c r="Y1209" t="str">
        <f>VLOOKUP(F1209,'[2]baza umowy'!A:AU,47,FALSE)</f>
        <v>osoba fizyczna prowadząca działalność gospodarczą - mikro przedsiębiorstwo</v>
      </c>
      <c r="Z1209" t="str">
        <f>VLOOKUP(F1209,'[2]baza umowy'!A:AW,49,FALSE)</f>
        <v>przedsiębiorca lub przedsiębiorstwo</v>
      </c>
      <c r="AA1209" t="str">
        <f>VLOOKUP(F1209,'[2]baza umowy'!A:AL,38,FALSE)</f>
        <v>8421276608</v>
      </c>
    </row>
    <row r="1210" spans="1:27" x14ac:dyDescent="0.25">
      <c r="A1210" t="str">
        <f>VLOOKUP(F1210,'[2]baza umowy'!A:B,2,FALSE)</f>
        <v>RPZP.04.00.00</v>
      </c>
      <c r="B1210" t="str">
        <f>VLOOKUP(F1210,'[2]baza umowy'!A:C,3,FALSE)</f>
        <v>RPZP.04.05.00</v>
      </c>
      <c r="C1210" t="str">
        <f>VLOOKUP(F1210,'[2]baza umowy'!A:D,4,FALSE)</f>
        <v>RPZP.04.05.02</v>
      </c>
      <c r="D1210" s="102" t="s">
        <v>14206</v>
      </c>
      <c r="E1210" s="103" t="str">
        <f>VLOOKUP(F1210,'[2]baza umowy'!A:E,5,FALSE)</f>
        <v>RPZP.04.05.02-32-024/10-03</v>
      </c>
      <c r="F1210" s="102" t="s">
        <v>14209</v>
      </c>
      <c r="G1210" s="89" t="e">
        <f>VLOOKUP(F1210,baza!G:G,1,FALSE)</f>
        <v>#N/A</v>
      </c>
      <c r="H1210" s="102" t="s">
        <v>21885</v>
      </c>
      <c r="I1210" s="104" t="s">
        <v>21886</v>
      </c>
      <c r="J1210" s="105" t="str">
        <f t="shared" si="36"/>
        <v>RPZP.04.05.02-32-024/10-01</v>
      </c>
      <c r="K1210" s="104" t="s">
        <v>21887</v>
      </c>
      <c r="L1210" s="102" t="s">
        <v>21888</v>
      </c>
      <c r="M1210" s="102" t="s">
        <v>4375</v>
      </c>
      <c r="N1210" s="102" t="s">
        <v>4374</v>
      </c>
      <c r="O1210" s="106" t="s">
        <v>15120</v>
      </c>
      <c r="P1210" s="92" t="str">
        <f>VLOOKUP(F1210,'[2]kiedy utworzył wop'!B:H,7,FALSE)</f>
        <v>2014-11-03</v>
      </c>
      <c r="Q1210" s="107" t="s">
        <v>9383</v>
      </c>
      <c r="R1210" s="108" t="str">
        <f t="shared" si="37"/>
        <v>2014</v>
      </c>
      <c r="S1210" s="109" t="s">
        <v>5614</v>
      </c>
      <c r="T1210" s="96">
        <f>VLOOKUP(F1210,'[2]dofinansowanie '!P:AI,20,FALSE)</f>
        <v>597207.25</v>
      </c>
      <c r="U1210" t="str">
        <f>VLOOKUP(F1210,'[2]baza umowy'!A:AJ,36,FALSE)</f>
        <v>05 Obszary wiejskie (poza obszarami górskimi, wyspami lub o niskiej i bardzo niskiej gęstości zaludnienia)</v>
      </c>
      <c r="V1210" t="str">
        <f>VLOOKUP(F1210,'[2]baza umowy'!H:AH,27,FALSE)</f>
        <v>53 Zapobieganie zagrożeniom (w tym opracowanie i wdrażanie planów i instrumentów zapobiegania i zarządzania zagrożeniami naturalnym i technologicznym)</v>
      </c>
      <c r="W1210" t="str">
        <f>VLOOKUP(F1210,'[2]baza umowy'!H:AK,30,FALSE)</f>
        <v>21 Działalność związana ze środowiskiem naturalnym</v>
      </c>
      <c r="X1210" t="str">
        <f>VLOOKUP(F1210,'[2]baza umowy'!A:AM,39,FALSE)</f>
        <v>Gmina Gościno</v>
      </c>
      <c r="Y1210" t="str">
        <f>VLOOKUP(F1210,'[2]baza umowy'!A:AU,47,FALSE)</f>
        <v>wspólnota samorządowa</v>
      </c>
      <c r="Z1210" t="str">
        <f>VLOOKUP(F1210,'[2]baza umowy'!A:AW,49,FALSE)</f>
        <v>jednostka samorządu terytorialnego, związek lub stowarzyszenie jst</v>
      </c>
      <c r="AA1210" t="str">
        <f>VLOOKUP(F1210,'[2]baza umowy'!A:AL,38,FALSE)</f>
        <v>6711710176</v>
      </c>
    </row>
    <row r="1211" spans="1:27" x14ac:dyDescent="0.25">
      <c r="A1211" t="str">
        <f>VLOOKUP(F1211,'[2]baza umowy'!A:B,2,FALSE)</f>
        <v>RPZP.04.00.00</v>
      </c>
      <c r="B1211" t="str">
        <f>VLOOKUP(F1211,'[2]baza umowy'!A:C,3,FALSE)</f>
        <v>RPZP.04.03.00</v>
      </c>
      <c r="C1211">
        <f>VLOOKUP(F1211,'[2]baza umowy'!A:D,4,FALSE)</f>
        <v>0</v>
      </c>
      <c r="D1211" s="102" t="s">
        <v>12209</v>
      </c>
      <c r="E1211" s="103" t="str">
        <f>VLOOKUP(F1211,'[2]baza umowy'!A:E,5,FALSE)</f>
        <v>RPZP.04.03.00-32-013/09-04</v>
      </c>
      <c r="F1211" s="102" t="s">
        <v>12212</v>
      </c>
      <c r="G1211" s="89" t="e">
        <f>VLOOKUP(F1211,baza!G:G,1,FALSE)</f>
        <v>#N/A</v>
      </c>
      <c r="H1211" s="102" t="s">
        <v>21889</v>
      </c>
      <c r="I1211" s="104" t="s">
        <v>21890</v>
      </c>
      <c r="J1211" s="105" t="str">
        <f t="shared" si="36"/>
        <v>RPZP.04.03.00-32-013/09-09</v>
      </c>
      <c r="K1211" s="104" t="s">
        <v>21891</v>
      </c>
      <c r="L1211" s="102" t="s">
        <v>21892</v>
      </c>
      <c r="M1211" s="102" t="s">
        <v>5558</v>
      </c>
      <c r="N1211" s="102" t="s">
        <v>5557</v>
      </c>
      <c r="O1211" s="106" t="s">
        <v>10926</v>
      </c>
      <c r="P1211" s="92" t="str">
        <f>VLOOKUP(F1211,'[2]kiedy utworzył wop'!B:H,7,FALSE)</f>
        <v>2014-11-03</v>
      </c>
      <c r="Q1211" s="107" t="s">
        <v>9383</v>
      </c>
      <c r="R1211" s="108" t="str">
        <f t="shared" si="37"/>
        <v>2014</v>
      </c>
      <c r="S1211" s="109" t="s">
        <v>5614</v>
      </c>
      <c r="T1211" s="96">
        <f>VLOOKUP(F1211,'[2]dofinansowanie '!P:AI,20,FALSE)</f>
        <v>3649977.25</v>
      </c>
      <c r="U1211" t="str">
        <f>VLOOKUP(F1211,'[2]baza umowy'!A:AJ,36,FALSE)</f>
        <v>05 Obszary wiejskie (poza obszarami górskimi, wyspami lub o niskiej i bardzo niskiej gęstości zaludnienia)</v>
      </c>
      <c r="V1211" t="str">
        <f>VLOOKUP(F1211,'[2]baza umowy'!H:AH,27,FALSE)</f>
        <v>46 Oczyszczanie ścieków</v>
      </c>
      <c r="W1211" t="str">
        <f>VLOOKUP(F1211,'[2]baza umowy'!H:AK,30,FALSE)</f>
        <v>21 Działalność związana ze środowiskiem naturalnym</v>
      </c>
      <c r="X1211" t="str">
        <f>VLOOKUP(F1211,'[2]baza umowy'!A:AM,39,FALSE)</f>
        <v>Gmina Widuchowa</v>
      </c>
      <c r="Y1211" t="str">
        <f>VLOOKUP(F1211,'[2]baza umowy'!A:AU,47,FALSE)</f>
        <v>wspólnota samorządowa</v>
      </c>
      <c r="Z1211" t="str">
        <f>VLOOKUP(F1211,'[2]baza umowy'!A:AW,49,FALSE)</f>
        <v>jednostka samorządu terytorialnego, związek lub stowarzyszenie jst</v>
      </c>
      <c r="AA1211" t="str">
        <f>VLOOKUP(F1211,'[2]baza umowy'!A:AL,38,FALSE)</f>
        <v>8581726084</v>
      </c>
    </row>
    <row r="1212" spans="1:27" x14ac:dyDescent="0.25">
      <c r="A1212" t="str">
        <f>VLOOKUP(F1212,'[2]baza umowy'!A:B,2,FALSE)</f>
        <v>RPZP.02.00.00</v>
      </c>
      <c r="B1212" t="str">
        <f>VLOOKUP(F1212,'[2]baza umowy'!A:C,3,FALSE)</f>
        <v>RPZP.02.01.00</v>
      </c>
      <c r="C1212" t="str">
        <f>VLOOKUP(F1212,'[2]baza umowy'!A:D,4,FALSE)</f>
        <v>RPZP.02.01.03</v>
      </c>
      <c r="D1212" s="102" t="s">
        <v>13491</v>
      </c>
      <c r="E1212" s="103" t="str">
        <f>VLOOKUP(F1212,'[2]baza umowy'!A:E,5,FALSE)</f>
        <v>RPZP.02.01.03-32-001/10-05</v>
      </c>
      <c r="F1212" s="102" t="s">
        <v>13494</v>
      </c>
      <c r="G1212" s="89" t="e">
        <f>VLOOKUP(F1212,baza!G:G,1,FALSE)</f>
        <v>#N/A</v>
      </c>
      <c r="H1212" s="102" t="s">
        <v>21893</v>
      </c>
      <c r="I1212" s="104" t="s">
        <v>21894</v>
      </c>
      <c r="J1212" s="105" t="str">
        <f t="shared" si="36"/>
        <v>RPZP.02.01.03-32-001/10-17</v>
      </c>
      <c r="K1212" s="104" t="s">
        <v>21895</v>
      </c>
      <c r="L1212" s="102" t="s">
        <v>21896</v>
      </c>
      <c r="M1212" s="102" t="s">
        <v>9120</v>
      </c>
      <c r="N1212" s="102" t="s">
        <v>9119</v>
      </c>
      <c r="O1212" s="106" t="s">
        <v>14742</v>
      </c>
      <c r="P1212" s="92" t="str">
        <f>VLOOKUP(F1212,'[2]kiedy utworzył wop'!B:H,7,FALSE)</f>
        <v>2014-11-18</v>
      </c>
      <c r="Q1212" s="107" t="s">
        <v>9383</v>
      </c>
      <c r="R1212" s="108" t="str">
        <f t="shared" si="37"/>
        <v>2014</v>
      </c>
      <c r="S1212" s="109" t="s">
        <v>15093</v>
      </c>
      <c r="T1212" s="96">
        <f>VLOOKUP(F1212,'[2]dofinansowanie '!P:AI,20,FALSE)</f>
        <v>22726331.41</v>
      </c>
      <c r="U1212" t="str">
        <f>VLOOKUP(F1212,'[2]baza umowy'!A:AJ,36,FALSE)</f>
        <v>01 Obszar miejski</v>
      </c>
      <c r="V1212" t="str">
        <f>VLOOKUP(F1212,'[2]baza umowy'!H:AH,27,FALSE)</f>
        <v>23 Drogi regionalne/lokalne</v>
      </c>
      <c r="W1212" t="str">
        <f>VLOOKUP(F1212,'[2]baza umowy'!H:AK,30,FALSE)</f>
        <v>00 Nie dotyczy</v>
      </c>
      <c r="X1212" t="str">
        <f>VLOOKUP(F1212,'[2]baza umowy'!A:AM,39,FALSE)</f>
        <v>Gmina Miasto Koszalin</v>
      </c>
      <c r="Y1212" t="str">
        <f>VLOOKUP(F1212,'[2]baza umowy'!A:AU,47,FALSE)</f>
        <v>wspólnota samorządowa</v>
      </c>
      <c r="Z1212" t="str">
        <f>VLOOKUP(F1212,'[2]baza umowy'!A:AW,49,FALSE)</f>
        <v>jednostka samorządu terytorialnego, związek lub stowarzyszenie jst</v>
      </c>
      <c r="AA1212" t="str">
        <f>VLOOKUP(F1212,'[2]baza umowy'!A:AL,38,FALSE)</f>
        <v>6692385366</v>
      </c>
    </row>
    <row r="1213" spans="1:27" x14ac:dyDescent="0.25">
      <c r="A1213" t="str">
        <f>VLOOKUP(F1213,'[2]baza umowy'!A:B,2,FALSE)</f>
        <v>RPZP.05.00.00</v>
      </c>
      <c r="B1213" t="str">
        <f>VLOOKUP(F1213,'[2]baza umowy'!A:C,3,FALSE)</f>
        <v>RPZP.05.05.00</v>
      </c>
      <c r="C1213" t="str">
        <f>VLOOKUP(F1213,'[2]baza umowy'!A:D,4,FALSE)</f>
        <v>RPZP.05.05.01</v>
      </c>
      <c r="D1213" s="102" t="s">
        <v>13973</v>
      </c>
      <c r="E1213" s="103" t="str">
        <f>VLOOKUP(F1213,'[2]baza umowy'!A:E,5,FALSE)</f>
        <v>RPZP.05.05.01-32-001/11-05</v>
      </c>
      <c r="F1213" s="102" t="s">
        <v>13976</v>
      </c>
      <c r="G1213" s="89" t="str">
        <f>VLOOKUP(F1213,baza!G:G,1,FALSE)</f>
        <v>RPZP.05.05.01-32-001/11</v>
      </c>
      <c r="H1213" s="102" t="s">
        <v>17121</v>
      </c>
      <c r="I1213" s="104" t="s">
        <v>21897</v>
      </c>
      <c r="J1213" s="105" t="str">
        <f t="shared" si="36"/>
        <v>RPZP.05.05.01-32-001/11-06</v>
      </c>
      <c r="K1213" s="104" t="s">
        <v>21898</v>
      </c>
      <c r="L1213" s="102" t="s">
        <v>21899</v>
      </c>
      <c r="M1213" s="102" t="s">
        <v>13978</v>
      </c>
      <c r="N1213" s="102" t="s">
        <v>1713</v>
      </c>
      <c r="O1213" s="106" t="s">
        <v>13972</v>
      </c>
      <c r="P1213" s="92" t="str">
        <f>VLOOKUP(F1213,'[2]kiedy utworzył wop'!B:H,7,FALSE)</f>
        <v>2014-11-19</v>
      </c>
      <c r="Q1213" s="107" t="s">
        <v>9383</v>
      </c>
      <c r="R1213" s="108" t="str">
        <f t="shared" si="37"/>
        <v>2014</v>
      </c>
      <c r="S1213" s="109" t="s">
        <v>15093</v>
      </c>
      <c r="T1213" s="96">
        <f>VLOOKUP(F1213,'[2]dofinansowanie '!P:AI,20,FALSE)</f>
        <v>378208.78</v>
      </c>
      <c r="U1213" t="str">
        <f>VLOOKUP(F1213,'[2]baza umowy'!A:AJ,36,FALSE)</f>
        <v>05 Obszary wiejskie (poza obszarami górskimi, wyspami lub o niskiej i bardzo niskiej gęstości zaludnienia)</v>
      </c>
      <c r="V1213" t="str">
        <f>VLOOKUP(F1213,'[2]baza umowy'!H:AH,27,FALSE)</f>
        <v>78 Infrastruktura mieszkalnictwa</v>
      </c>
      <c r="W1213" t="str">
        <f>VLOOKUP(F1213,'[2]baza umowy'!H:AK,30,FALSE)</f>
        <v>22 Inne niewyszczególnione usługi</v>
      </c>
      <c r="X1213" t="str">
        <f>VLOOKUP(F1213,'[2]baza umowy'!A:AM,39,FALSE)</f>
        <v>Gmina Mieszkowice</v>
      </c>
      <c r="Y1213" t="str">
        <f>VLOOKUP(F1213,'[2]baza umowy'!A:AU,47,FALSE)</f>
        <v>wspólnota samorządowa</v>
      </c>
      <c r="Z1213" t="str">
        <f>VLOOKUP(F1213,'[2]baza umowy'!A:AW,49,FALSE)</f>
        <v>jednostka samorządu terytorialnego, związek lub stowarzyszenie jst</v>
      </c>
      <c r="AA1213" t="str">
        <f>VLOOKUP(F1213,'[2]baza umowy'!A:AL,38,FALSE)</f>
        <v>8581730944</v>
      </c>
    </row>
    <row r="1214" spans="1:27" x14ac:dyDescent="0.25">
      <c r="A1214" t="str">
        <f>VLOOKUP(F1214,'[2]baza umowy'!A:B,2,FALSE)</f>
        <v>RPZP.04.00.00</v>
      </c>
      <c r="B1214" t="str">
        <f>VLOOKUP(F1214,'[2]baza umowy'!A:C,3,FALSE)</f>
        <v>RPZP.04.05.00</v>
      </c>
      <c r="C1214" t="str">
        <f>VLOOKUP(F1214,'[2]baza umowy'!A:D,4,FALSE)</f>
        <v>RPZP.04.05.02</v>
      </c>
      <c r="D1214" s="102" t="s">
        <v>12786</v>
      </c>
      <c r="E1214" s="103" t="str">
        <f>VLOOKUP(F1214,'[2]baza umowy'!A:E,5,FALSE)</f>
        <v>RPZP.04.05.02-32-001/10-01</v>
      </c>
      <c r="F1214" s="102" t="s">
        <v>12789</v>
      </c>
      <c r="G1214" s="89" t="e">
        <f>VLOOKUP(F1214,baza!G:G,1,FALSE)</f>
        <v>#N/A</v>
      </c>
      <c r="H1214" s="102" t="s">
        <v>21900</v>
      </c>
      <c r="I1214" s="104" t="s">
        <v>12786</v>
      </c>
      <c r="J1214" s="105" t="str">
        <f t="shared" si="36"/>
        <v>RPZP.04.05.02-32-001/10-01</v>
      </c>
      <c r="K1214" s="104" t="s">
        <v>21901</v>
      </c>
      <c r="L1214" s="102" t="s">
        <v>21902</v>
      </c>
      <c r="M1214" s="102" t="s">
        <v>6803</v>
      </c>
      <c r="N1214" s="102" t="s">
        <v>6802</v>
      </c>
      <c r="O1214" s="106" t="s">
        <v>12860</v>
      </c>
      <c r="P1214" s="92" t="str">
        <f>VLOOKUP(F1214,'[2]kiedy utworzył wop'!B:H,7,FALSE)</f>
        <v>2014-11-19</v>
      </c>
      <c r="Q1214" s="107" t="s">
        <v>9383</v>
      </c>
      <c r="R1214" s="108" t="str">
        <f t="shared" si="37"/>
        <v>2014</v>
      </c>
      <c r="S1214" s="109" t="s">
        <v>15093</v>
      </c>
      <c r="T1214" s="96">
        <f>VLOOKUP(F1214,'[2]dofinansowanie '!P:AI,20,FALSE)</f>
        <v>1023606.82</v>
      </c>
      <c r="U1214" t="str">
        <f>VLOOKUP(F1214,'[2]baza umowy'!A:AJ,36,FALSE)</f>
        <v>01 Obszar miejski</v>
      </c>
      <c r="V1214" t="str">
        <f>VLOOKUP(F1214,'[2]baza umowy'!H:AH,27,FALSE)</f>
        <v>53 Zapobieganie zagrożeniom (w tym opracowanie i wdrażanie planów i instrumentów zapobiegania i zarządzania zagrożeniami naturalnym i technologicznym)</v>
      </c>
      <c r="W1214" t="str">
        <f>VLOOKUP(F1214,'[2]baza umowy'!H:AK,30,FALSE)</f>
        <v>21 Działalność związana ze środowiskiem naturalnym</v>
      </c>
      <c r="X1214" t="str">
        <f>VLOOKUP(F1214,'[2]baza umowy'!A:AM,39,FALSE)</f>
        <v>Gmina Barlinek</v>
      </c>
      <c r="Y1214" t="str">
        <f>VLOOKUP(F1214,'[2]baza umowy'!A:AU,47,FALSE)</f>
        <v>wspólnota samorządowa</v>
      </c>
      <c r="Z1214" t="str">
        <f>VLOOKUP(F1214,'[2]baza umowy'!A:AW,49,FALSE)</f>
        <v>jednostka samorządu terytorialnego, związek lub stowarzyszenie jst</v>
      </c>
      <c r="AA1214" t="str">
        <f>VLOOKUP(F1214,'[2]baza umowy'!A:AL,38,FALSE)</f>
        <v>5971648491</v>
      </c>
    </row>
    <row r="1215" spans="1:27" x14ac:dyDescent="0.25">
      <c r="A1215" t="str">
        <f>VLOOKUP(F1215,'[2]baza umowy'!A:B,2,FALSE)</f>
        <v>RPZP.02.00.00</v>
      </c>
      <c r="B1215" t="str">
        <f>VLOOKUP(F1215,'[2]baza umowy'!A:C,3,FALSE)</f>
        <v>RPZP.02.02.00</v>
      </c>
      <c r="C1215" t="str">
        <f>VLOOKUP(F1215,'[2]baza umowy'!A:D,4,FALSE)</f>
        <v>RPZP.02.02.01</v>
      </c>
      <c r="D1215" s="102" t="s">
        <v>13981</v>
      </c>
      <c r="E1215" s="103" t="str">
        <f>VLOOKUP(F1215,'[2]baza umowy'!A:E,5,FALSE)</f>
        <v>RPZP.02.02.01-32-002/10-05</v>
      </c>
      <c r="F1215" s="102" t="s">
        <v>13984</v>
      </c>
      <c r="G1215" s="89" t="e">
        <f>VLOOKUP(F1215,baza!G:G,1,FALSE)</f>
        <v>#N/A</v>
      </c>
      <c r="H1215" s="102" t="s">
        <v>21903</v>
      </c>
      <c r="I1215" s="104" t="s">
        <v>21904</v>
      </c>
      <c r="J1215" s="105" t="str">
        <f t="shared" si="36"/>
        <v>RPZP.02.02.01-32-002/10-08</v>
      </c>
      <c r="K1215" s="104" t="s">
        <v>21905</v>
      </c>
      <c r="L1215" s="102" t="s">
        <v>21906</v>
      </c>
      <c r="M1215" s="102" t="s">
        <v>13855</v>
      </c>
      <c r="N1215" s="102" t="s">
        <v>13695</v>
      </c>
      <c r="O1215" s="106" t="s">
        <v>15288</v>
      </c>
      <c r="P1215" s="92" t="str">
        <f>VLOOKUP(F1215,'[2]kiedy utworzył wop'!B:H,7,FALSE)</f>
        <v>2014-12-03</v>
      </c>
      <c r="Q1215" s="107" t="s">
        <v>9383</v>
      </c>
      <c r="R1215" s="108" t="str">
        <f t="shared" si="37"/>
        <v>2014</v>
      </c>
      <c r="S1215" s="109" t="s">
        <v>14507</v>
      </c>
      <c r="T1215" s="96">
        <f>VLOOKUP(F1215,'[2]dofinansowanie '!P:AI,20,FALSE)</f>
        <v>5811600</v>
      </c>
      <c r="U1215" t="str">
        <f>VLOOKUP(F1215,'[2]baza umowy'!A:AJ,36,FALSE)</f>
        <v>05 Obszary wiejskie (poza obszarami górskimi, wyspami lub o niskiej i bardzo niskiej gęstości zaludnienia)</v>
      </c>
      <c r="V1215" t="str">
        <f>VLOOKUP(F1215,'[2]baza umowy'!H:AH,27,FALSE)</f>
        <v>33 Energia elektryczna</v>
      </c>
      <c r="W1215" t="str">
        <f>VLOOKUP(F1215,'[2]baza umowy'!H:AK,30,FALSE)</f>
        <v>08 Wytwarzanie i dystrybucja energii elektrycznej, gazu i ciepła</v>
      </c>
      <c r="X1215" t="str">
        <f>VLOOKUP(F1215,'[2]baza umowy'!A:AM,39,FALSE)</f>
        <v>ENEA Operator Spółka z ograniczoną odpowiedzialnością</v>
      </c>
      <c r="Y1215" t="str">
        <f>VLOOKUP(F1215,'[2]baza umowy'!A:AU,47,FALSE)</f>
        <v>spółka z ograniczoną odpowiedzialnością - duże przedsiębiorstwo</v>
      </c>
      <c r="Z1215" t="str">
        <f>VLOOKUP(F1215,'[2]baza umowy'!A:AW,49,FALSE)</f>
        <v>przedsiębiorca lub przedsiębiorstwo</v>
      </c>
      <c r="AA1215" t="str">
        <f>VLOOKUP(F1215,'[2]baza umowy'!A:AL,38,FALSE)</f>
        <v>7822377160</v>
      </c>
    </row>
    <row r="1216" spans="1:27" x14ac:dyDescent="0.25">
      <c r="A1216" t="str">
        <f>VLOOKUP(F1216,'[2]baza umowy'!A:B,2,FALSE)</f>
        <v>RPZP.01.00.00</v>
      </c>
      <c r="B1216" t="str">
        <f>VLOOKUP(F1216,'[2]baza umowy'!A:C,3,FALSE)</f>
        <v>RPZP.01.02.00</v>
      </c>
      <c r="C1216" t="str">
        <f>VLOOKUP(F1216,'[2]baza umowy'!A:D,4,FALSE)</f>
        <v>RPZP.01.02.01</v>
      </c>
      <c r="D1216" s="102" t="s">
        <v>14466</v>
      </c>
      <c r="E1216" s="103" t="str">
        <f>VLOOKUP(F1216,'[2]baza umowy'!A:E,5,FALSE)</f>
        <v>RPZP.01.02.01-32-008/11-03</v>
      </c>
      <c r="F1216" s="102" t="s">
        <v>14469</v>
      </c>
      <c r="G1216" s="89" t="e">
        <f>VLOOKUP(F1216,baza!G:G,1,FALSE)</f>
        <v>#N/A</v>
      </c>
      <c r="H1216" s="102" t="s">
        <v>21907</v>
      </c>
      <c r="I1216" s="104" t="s">
        <v>21908</v>
      </c>
      <c r="J1216" s="105" t="str">
        <f t="shared" si="36"/>
        <v>RPZP.01.02.01-32-008/11-12</v>
      </c>
      <c r="K1216" s="104" t="s">
        <v>21909</v>
      </c>
      <c r="L1216" s="102" t="s">
        <v>21910</v>
      </c>
      <c r="M1216" s="102" t="s">
        <v>14472</v>
      </c>
      <c r="N1216" s="102" t="s">
        <v>14471</v>
      </c>
      <c r="O1216" s="106" t="s">
        <v>6154</v>
      </c>
      <c r="P1216" s="92" t="str">
        <f>VLOOKUP(F1216,'[2]kiedy utworzył wop'!B:H,7,FALSE)</f>
        <v>2014-12-03</v>
      </c>
      <c r="Q1216" s="107" t="s">
        <v>9383</v>
      </c>
      <c r="R1216" s="108" t="str">
        <f t="shared" si="37"/>
        <v>2014</v>
      </c>
      <c r="S1216" s="109" t="s">
        <v>14507</v>
      </c>
      <c r="T1216" s="96">
        <f>VLOOKUP(F1216,'[2]dofinansowanie '!P:AI,20,FALSE)</f>
        <v>618616.93000000005</v>
      </c>
      <c r="U1216" t="str">
        <f>VLOOKUP(F1216,'[2]baza umowy'!A:AJ,36,FALSE)</f>
        <v>01 Obszar miejski</v>
      </c>
      <c r="V1216" t="str">
        <f>VLOOKUP(F1216,'[2]baza umowy'!H:AH,27,FALSE)</f>
        <v>03 Transfer technologii i udoskonalanie sieci współpracy między MŚP, między MŚP a innymi przedsiębiorstwami, uczelniami, wszelkiego rodzaju instytucjami na poziomie szkolnictwa pomaturalnego, władzami regionalnymi, ośrodkami badawczymi oraz biegunami naukowymi i technologicznymi (parkami naukowymi i technologicznymi, technopoliami itd.)</v>
      </c>
      <c r="W1216" t="str">
        <f>VLOOKUP(F1216,'[2]baza umowy'!H:AK,30,FALSE)</f>
        <v>22 Inne niewyszczególnione usługi</v>
      </c>
      <c r="X1216" t="str">
        <f>VLOOKUP(F1216,'[2]baza umowy'!A:AM,39,FALSE)</f>
        <v>Koszalińska Agencja Rozwoju Regionalnego S.A.</v>
      </c>
      <c r="Y1216" t="str">
        <f>VLOOKUP(F1216,'[2]baza umowy'!A:AU,47,FALSE)</f>
        <v>spółka akcyjna - duże przedsiębiorstwo</v>
      </c>
      <c r="Z1216" t="str">
        <f>VLOOKUP(F1216,'[2]baza umowy'!A:AW,49,FALSE)</f>
        <v>jednostka organizacyjna jst</v>
      </c>
      <c r="AA1216" t="str">
        <f>VLOOKUP(F1216,'[2]baza umowy'!A:AL,38,FALSE)</f>
        <v>6691429630</v>
      </c>
    </row>
    <row r="1217" spans="1:27" x14ac:dyDescent="0.25">
      <c r="A1217" t="str">
        <f>VLOOKUP(F1217,'[2]baza umowy'!A:B,2,FALSE)</f>
        <v>RPZP.01.00.00</v>
      </c>
      <c r="B1217" t="str">
        <f>VLOOKUP(F1217,'[2]baza umowy'!A:C,3,FALSE)</f>
        <v>RPZP.01.01.00</v>
      </c>
      <c r="C1217" t="str">
        <f>VLOOKUP(F1217,'[2]baza umowy'!A:D,4,FALSE)</f>
        <v>RPZP.01.01.03</v>
      </c>
      <c r="D1217" s="102" t="s">
        <v>14376</v>
      </c>
      <c r="E1217" s="103" t="str">
        <f>VLOOKUP(F1217,'[2]baza umowy'!A:E,5,FALSE)</f>
        <v>RPZP.01.01.03-32-070/10-02</v>
      </c>
      <c r="F1217" s="102" t="s">
        <v>14379</v>
      </c>
      <c r="G1217" s="89" t="e">
        <f>VLOOKUP(F1217,baza!G:G,1,FALSE)</f>
        <v>#N/A</v>
      </c>
      <c r="H1217" s="102" t="s">
        <v>21911</v>
      </c>
      <c r="I1217" s="104" t="s">
        <v>21912</v>
      </c>
      <c r="J1217" s="105" t="str">
        <f t="shared" si="36"/>
        <v>RPZP.01.01.03-32-070/10-06</v>
      </c>
      <c r="K1217" s="104" t="s">
        <v>21913</v>
      </c>
      <c r="L1217" s="102" t="s">
        <v>21914</v>
      </c>
      <c r="M1217" s="102" t="s">
        <v>14382</v>
      </c>
      <c r="N1217" s="102" t="s">
        <v>1692</v>
      </c>
      <c r="O1217" s="106" t="s">
        <v>6154</v>
      </c>
      <c r="P1217" s="92" t="str">
        <f>VLOOKUP(F1217,'[2]kiedy utworzył wop'!B:H,7,FALSE)</f>
        <v>2014-12-03</v>
      </c>
      <c r="Q1217" s="107" t="s">
        <v>9383</v>
      </c>
      <c r="R1217" s="108" t="str">
        <f t="shared" si="37"/>
        <v>2014</v>
      </c>
      <c r="S1217" s="109" t="s">
        <v>14507</v>
      </c>
      <c r="T1217" s="96">
        <f>VLOOKUP(F1217,'[2]dofinansowanie '!P:AI,20,FALSE)</f>
        <v>2457336</v>
      </c>
      <c r="U1217" t="str">
        <f>VLOOKUP(F1217,'[2]baza umowy'!A:AJ,36,FALSE)</f>
        <v>01 Obszar miejski</v>
      </c>
      <c r="V1217" t="str">
        <f>VLOOKUP(F1217,'[2]baza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17" t="str">
        <f>VLOOKUP(F1217,'[2]baza umowy'!H:AK,30,FALSE)</f>
        <v>06 Nieokreślony przemysł wytwórczy</v>
      </c>
      <c r="X1217" t="str">
        <f>VLOOKUP(F1217,'[2]baza umowy'!A:AM,39,FALSE)</f>
        <v>ABA Papier Int. Spółka z ograniczoną odpowiedzialnością</v>
      </c>
      <c r="Y1217" t="str">
        <f>VLOOKUP(F1217,'[2]baza umowy'!A:AU,47,FALSE)</f>
        <v>spółka z ograniczoną odpowiedzialnością - małe przedsiębiorstwo</v>
      </c>
      <c r="Z1217" t="str">
        <f>VLOOKUP(F1217,'[2]baza umowy'!A:AW,49,FALSE)</f>
        <v>przedsiębiorca lub przedsiębiorstwo</v>
      </c>
      <c r="AA1217" t="str">
        <f>VLOOKUP(F1217,'[2]baza umowy'!A:AL,38,FALSE)</f>
        <v>8521001779</v>
      </c>
    </row>
    <row r="1218" spans="1:27" x14ac:dyDescent="0.25">
      <c r="A1218" t="str">
        <f>VLOOKUP(F1218,'[2]baza umowy'!A:B,2,FALSE)</f>
        <v>RPZP.01.00.00</v>
      </c>
      <c r="B1218" t="str">
        <f>VLOOKUP(F1218,'[2]baza umowy'!A:C,3,FALSE)</f>
        <v>RPZP.01.03.00</v>
      </c>
      <c r="C1218" t="str">
        <f>VLOOKUP(F1218,'[2]baza umowy'!A:D,4,FALSE)</f>
        <v>RPZP.01.03.01</v>
      </c>
      <c r="D1218" s="102" t="s">
        <v>14327</v>
      </c>
      <c r="E1218" s="103" t="str">
        <f>VLOOKUP(F1218,'[2]baza umowy'!A:E,5,FALSE)</f>
        <v>RPZP.01.03.01-32-051/12-03</v>
      </c>
      <c r="F1218" s="102" t="s">
        <v>14330</v>
      </c>
      <c r="G1218" s="89" t="e">
        <f>VLOOKUP(F1218,baza!G:G,1,FALSE)</f>
        <v>#N/A</v>
      </c>
      <c r="H1218" s="102" t="s">
        <v>21915</v>
      </c>
      <c r="I1218" s="104" t="s">
        <v>21916</v>
      </c>
      <c r="J1218" s="105" t="str">
        <f t="shared" ref="J1218:J1236" si="38">LEFT(I1218,26)</f>
        <v>RPZP.01.03.01-32-051/12-02</v>
      </c>
      <c r="K1218" s="104" t="s">
        <v>21917</v>
      </c>
      <c r="L1218" s="102" t="s">
        <v>21918</v>
      </c>
      <c r="M1218" s="102" t="s">
        <v>13610</v>
      </c>
      <c r="N1218" s="102" t="s">
        <v>13609</v>
      </c>
      <c r="O1218" s="106" t="s">
        <v>5697</v>
      </c>
      <c r="P1218" s="92" t="str">
        <f>VLOOKUP(F1218,'[2]kiedy utworzył wop'!B:H,7,FALSE)</f>
        <v>2014-12-08</v>
      </c>
      <c r="Q1218" s="107" t="s">
        <v>9383</v>
      </c>
      <c r="R1218" s="108" t="str">
        <f t="shared" ref="R1218:R1236" si="39">LEFT(Q1218,4)</f>
        <v>2014</v>
      </c>
      <c r="S1218" s="109" t="s">
        <v>2170</v>
      </c>
      <c r="T1218" s="96">
        <f>VLOOKUP(F1218,'[2]dofinansowanie '!P:AI,20,FALSE)</f>
        <v>39500</v>
      </c>
      <c r="U1218" t="str">
        <f>VLOOKUP(F1218,'[2]baza umowy'!A:AJ,36,FALSE)</f>
        <v>01 Obszar miejski</v>
      </c>
      <c r="V1218" t="str">
        <f>VLOOKUP(F1218,'[2]baza umowy'!H:AH,27,FALSE)</f>
        <v>05 Usługi w zakresie zaawansowanego wsparcia dla przedsiębiorstw i grup przedsiębiorstw</v>
      </c>
      <c r="W1218" t="str">
        <f>VLOOKUP(F1218,'[2]baza umowy'!H:AK,30,FALSE)</f>
        <v>22 Inne niewyszczególnione usługi</v>
      </c>
      <c r="X1218" t="str">
        <f>VLOOKUP(F1218,'[2]baza umowy'!A:AM,39,FALSE)</f>
        <v>KDRC Spółka z ograniczoną odpowiedzialnością</v>
      </c>
      <c r="Y1218" t="str">
        <f>VLOOKUP(F1218,'[2]baza umowy'!A:AU,47,FALSE)</f>
        <v>spółka z ograniczoną odpowiedzialnością - mikro przedsiębiorstwo</v>
      </c>
      <c r="Z1218" t="str">
        <f>VLOOKUP(F1218,'[2]baza umowy'!A:AW,49,FALSE)</f>
        <v>przedsiębiorca lub przedsiębiorstwo</v>
      </c>
      <c r="AA1218" t="str">
        <f>VLOOKUP(F1218,'[2]baza umowy'!A:AL,38,FALSE)</f>
        <v>8513095783</v>
      </c>
    </row>
    <row r="1219" spans="1:27" x14ac:dyDescent="0.25">
      <c r="A1219" t="str">
        <f>VLOOKUP(F1219,'[2]baza umowy'!A:B,2,FALSE)</f>
        <v>RPZP.01.00.00</v>
      </c>
      <c r="B1219" t="str">
        <f>VLOOKUP(F1219,'[2]baza umowy'!A:C,3,FALSE)</f>
        <v>RPZP.01.01.00</v>
      </c>
      <c r="C1219" t="str">
        <f>VLOOKUP(F1219,'[2]baza umowy'!A:D,4,FALSE)</f>
        <v>RPZP.01.01.03</v>
      </c>
      <c r="D1219" s="102" t="s">
        <v>14200</v>
      </c>
      <c r="E1219" s="103" t="str">
        <f>VLOOKUP(F1219,'[2]baza umowy'!A:E,5,FALSE)</f>
        <v>RPZP.01.01.03-32-053/10-07</v>
      </c>
      <c r="F1219" s="102" t="s">
        <v>14203</v>
      </c>
      <c r="G1219" s="89" t="e">
        <f>VLOOKUP(F1219,baza!G:G,1,FALSE)</f>
        <v>#N/A</v>
      </c>
      <c r="H1219" s="102" t="s">
        <v>21919</v>
      </c>
      <c r="I1219" s="104" t="s">
        <v>21920</v>
      </c>
      <c r="J1219" s="105" t="str">
        <f t="shared" si="38"/>
        <v>RPZP.01.01.03-32-053/10-06</v>
      </c>
      <c r="K1219" s="104" t="s">
        <v>21921</v>
      </c>
      <c r="L1219" s="102">
        <v>8939730739</v>
      </c>
      <c r="M1219" s="102" t="s">
        <v>14205</v>
      </c>
      <c r="N1219" s="102" t="s">
        <v>5528</v>
      </c>
      <c r="O1219" s="106" t="s">
        <v>11517</v>
      </c>
      <c r="P1219" s="92" t="str">
        <f>VLOOKUP(F1219,'[2]kiedy utworzył wop'!B:H,7,FALSE)</f>
        <v>2014-12-08</v>
      </c>
      <c r="Q1219" s="107" t="s">
        <v>9383</v>
      </c>
      <c r="R1219" s="108" t="str">
        <f t="shared" si="39"/>
        <v>2014</v>
      </c>
      <c r="S1219" s="109" t="s">
        <v>2170</v>
      </c>
      <c r="T1219" s="96">
        <f>VLOOKUP(F1219,'[2]dofinansowanie '!P:AI,20,FALSE)</f>
        <v>2745351.86</v>
      </c>
      <c r="U1219" t="str">
        <f>VLOOKUP(F1219,'[2]baza umowy'!A:AJ,36,FALSE)</f>
        <v>01 Obszar miejski</v>
      </c>
      <c r="V1219" t="str">
        <f>VLOOKUP(F1219,'[2]baza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19" t="str">
        <f>VLOOKUP(F1219,'[2]baza umowy'!H:AK,30,FALSE)</f>
        <v>06 Nieokreślony przemysł wytwórczy</v>
      </c>
      <c r="X1219" t="str">
        <f>VLOOKUP(F1219,'[2]baza umowy'!A:AM,39,FALSE)</f>
        <v>Zakład Przemysłu Gumowego "STARGUM" Jan Wincenty Stankiewicz</v>
      </c>
      <c r="Y1219" t="str">
        <f>VLOOKUP(F1219,'[2]baza umowy'!A:AU,47,FALSE)</f>
        <v>osoba fizyczna prowadząca działalność gospodarczą - średnie przedsiębiorstwo</v>
      </c>
      <c r="Z1219" t="str">
        <f>VLOOKUP(F1219,'[2]baza umowy'!A:AW,49,FALSE)</f>
        <v>przedsiębiorca lub przedsiębiorstwo</v>
      </c>
      <c r="AA1219" t="str">
        <f>VLOOKUP(F1219,'[2]baza umowy'!A:AL,38,FALSE)</f>
        <v>8540003383</v>
      </c>
    </row>
    <row r="1220" spans="1:27" x14ac:dyDescent="0.25">
      <c r="A1220" t="str">
        <f>VLOOKUP(F1220,'[2]baza umowy'!A:B,2,FALSE)</f>
        <v>RPZP.01.00.00</v>
      </c>
      <c r="B1220" t="str">
        <f>VLOOKUP(F1220,'[2]baza umowy'!A:C,3,FALSE)</f>
        <v>RPZP.01.01.00</v>
      </c>
      <c r="C1220" t="str">
        <f>VLOOKUP(F1220,'[2]baza umowy'!A:D,4,FALSE)</f>
        <v>RPZP.01.01.03</v>
      </c>
      <c r="D1220" s="102" t="s">
        <v>13569</v>
      </c>
      <c r="E1220" s="103" t="str">
        <f>VLOOKUP(F1220,'[2]baza umowy'!A:E,5,FALSE)</f>
        <v>RPZP.01.01.03-32-030/12-02</v>
      </c>
      <c r="F1220" s="102" t="s">
        <v>13572</v>
      </c>
      <c r="G1220" s="89" t="e">
        <f>VLOOKUP(F1220,baza!G:G,1,FALSE)</f>
        <v>#N/A</v>
      </c>
      <c r="H1220" s="102" t="s">
        <v>21922</v>
      </c>
      <c r="I1220" s="104" t="s">
        <v>21923</v>
      </c>
      <c r="J1220" s="105" t="str">
        <f t="shared" si="38"/>
        <v>RPZP.01.01.03-32-030/12-01</v>
      </c>
      <c r="K1220" s="104" t="s">
        <v>21924</v>
      </c>
      <c r="L1220" s="102" t="s">
        <v>21925</v>
      </c>
      <c r="M1220" s="102" t="s">
        <v>2803</v>
      </c>
      <c r="N1220" s="102" t="s">
        <v>2802</v>
      </c>
      <c r="O1220" s="106" t="s">
        <v>5697</v>
      </c>
      <c r="P1220" s="92" t="str">
        <f>VLOOKUP(F1220,'[2]kiedy utworzył wop'!B:H,7,FALSE)</f>
        <v>2014-12-08</v>
      </c>
      <c r="Q1220" s="107" t="s">
        <v>9383</v>
      </c>
      <c r="R1220" s="108" t="str">
        <f t="shared" si="39"/>
        <v>2014</v>
      </c>
      <c r="S1220" s="109" t="s">
        <v>2170</v>
      </c>
      <c r="T1220" s="96">
        <f>VLOOKUP(F1220,'[2]dofinansowanie '!P:AI,20,FALSE)</f>
        <v>372193.26</v>
      </c>
      <c r="U1220" t="str">
        <f>VLOOKUP(F1220,'[2]baza umowy'!A:AJ,36,FALSE)</f>
        <v>01 Obszar miejski</v>
      </c>
      <c r="V1220" t="str">
        <f>VLOOKUP(F1220,'[2]baza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20" t="str">
        <f>VLOOKUP(F1220,'[2]baza umowy'!H:AK,30,FALSE)</f>
        <v>06 Nieokreślony przemysł wytwórczy</v>
      </c>
      <c r="X1220" t="str">
        <f>VLOOKUP(F1220,'[2]baza umowy'!A:AM,39,FALSE)</f>
        <v>SERWACH SPÓŁKA JAWNA</v>
      </c>
      <c r="Y1220" t="str">
        <f>VLOOKUP(F1220,'[2]baza umowy'!A:AU,47,FALSE)</f>
        <v>spółka jawna - średnie przedsiębiorstwo</v>
      </c>
      <c r="Z1220" t="str">
        <f>VLOOKUP(F1220,'[2]baza umowy'!A:AW,49,FALSE)</f>
        <v>przedsiębiorca lub przedsiębiorstwo</v>
      </c>
      <c r="AA1220" t="str">
        <f>VLOOKUP(F1220,'[2]baza umowy'!A:AL,38,FALSE)</f>
        <v>8561395313</v>
      </c>
    </row>
    <row r="1221" spans="1:27" x14ac:dyDescent="0.25">
      <c r="A1221" t="str">
        <f>VLOOKUP(F1221,'[2]baza umowy'!A:B,2,FALSE)</f>
        <v>RPZP.06.00.00</v>
      </c>
      <c r="B1221" t="str">
        <f>VLOOKUP(F1221,'[2]baza umowy'!A:C,3,FALSE)</f>
        <v>RPZP.06.01.00</v>
      </c>
      <c r="C1221" t="str">
        <f>VLOOKUP(F1221,'[2]baza umowy'!A:D,4,FALSE)</f>
        <v>RPZP.06.01.01</v>
      </c>
      <c r="D1221" s="102" t="s">
        <v>12192</v>
      </c>
      <c r="E1221" s="103" t="str">
        <f>VLOOKUP(F1221,'[2]baza umowy'!A:E,5,FALSE)</f>
        <v>RPZP.06.01.01-32-017/11-02</v>
      </c>
      <c r="F1221" s="102" t="s">
        <v>12195</v>
      </c>
      <c r="G1221" s="89" t="e">
        <f>VLOOKUP(F1221,baza!G:G,1,FALSE)</f>
        <v>#N/A</v>
      </c>
      <c r="H1221" s="102" t="s">
        <v>21926</v>
      </c>
      <c r="I1221" s="104" t="s">
        <v>21927</v>
      </c>
      <c r="J1221" s="105" t="str">
        <f t="shared" si="38"/>
        <v>RPZP.06.01.01-32-017/11-01</v>
      </c>
      <c r="K1221" s="104" t="s">
        <v>21928</v>
      </c>
      <c r="L1221" s="102" t="s">
        <v>21929</v>
      </c>
      <c r="M1221" s="102" t="s">
        <v>1074</v>
      </c>
      <c r="N1221" s="102" t="s">
        <v>1073</v>
      </c>
      <c r="O1221" s="106" t="s">
        <v>6154</v>
      </c>
      <c r="P1221" s="92" t="str">
        <f>VLOOKUP(F1221,'[2]kiedy utworzył wop'!B:H,7,FALSE)</f>
        <v>2014-12-11</v>
      </c>
      <c r="Q1221" s="107" t="s">
        <v>9383</v>
      </c>
      <c r="R1221" s="108" t="str">
        <f t="shared" si="39"/>
        <v>2014</v>
      </c>
      <c r="S1221" s="109" t="s">
        <v>2170</v>
      </c>
      <c r="T1221" s="96">
        <f>VLOOKUP(F1221,'[2]dofinansowanie '!P:AI,20,FALSE)</f>
        <v>656054.79</v>
      </c>
      <c r="U1221" t="str">
        <f>VLOOKUP(F1221,'[2]baza umowy'!A:AJ,36,FALSE)</f>
        <v>01 Obszar miejski</v>
      </c>
      <c r="V1221" t="str">
        <f>VLOOKUP(F1221,'[2]baza umowy'!H:AH,27,FALSE)</f>
        <v>57 Inne wsparcie na rzecz wzmocnienia usług turystycznych</v>
      </c>
      <c r="W1221" t="str">
        <f>VLOOKUP(F1221,'[2]baza umowy'!H:AK,30,FALSE)</f>
        <v>22 Inne niewyszczególnione usługi</v>
      </c>
      <c r="X1221" t="str">
        <f>VLOOKUP(F1221,'[2]baza umowy'!A:AM,39,FALSE)</f>
        <v>Gmina Miasto Szczecin</v>
      </c>
      <c r="Y1221" t="str">
        <f>VLOOKUP(F1221,'[2]baza umowy'!A:AU,47,FALSE)</f>
        <v>wspólnota samorządowa</v>
      </c>
      <c r="Z1221" t="str">
        <f>VLOOKUP(F1221,'[2]baza umowy'!A:AW,49,FALSE)</f>
        <v>jednostka samorządu terytorialnego, związek lub stowarzyszenie jst</v>
      </c>
      <c r="AA1221" t="str">
        <f>VLOOKUP(F1221,'[2]baza umowy'!A:AL,38,FALSE)</f>
        <v>8510309410</v>
      </c>
    </row>
    <row r="1222" spans="1:27" x14ac:dyDescent="0.25">
      <c r="A1222" t="str">
        <f>VLOOKUP(F1222,'[2]baza umowy'!A:B,2,FALSE)</f>
        <v>RPZP.01.00.00</v>
      </c>
      <c r="B1222" t="str">
        <f>VLOOKUP(F1222,'[2]baza umowy'!A:C,3,FALSE)</f>
        <v>RPZP.01.01.00</v>
      </c>
      <c r="C1222" t="str">
        <f>VLOOKUP(F1222,'[2]baza umowy'!A:D,4,FALSE)</f>
        <v>RPZP.01.01.03</v>
      </c>
      <c r="D1222" s="102" t="s">
        <v>14245</v>
      </c>
      <c r="E1222" s="103" t="str">
        <f>VLOOKUP(F1222,'[2]baza umowy'!A:E,5,FALSE)</f>
        <v>RPZP.01.01.03-32-100/12-03</v>
      </c>
      <c r="F1222" s="102" t="s">
        <v>14248</v>
      </c>
      <c r="G1222" s="89" t="e">
        <f>VLOOKUP(F1222,baza!G:G,1,FALSE)</f>
        <v>#N/A</v>
      </c>
      <c r="H1222" s="102" t="s">
        <v>21930</v>
      </c>
      <c r="I1222" s="104" t="s">
        <v>21931</v>
      </c>
      <c r="J1222" s="105" t="str">
        <f t="shared" si="38"/>
        <v>RPZP.01.01.03-32-100/12-04</v>
      </c>
      <c r="K1222" s="104" t="s">
        <v>21932</v>
      </c>
      <c r="L1222" s="102" t="s">
        <v>21933</v>
      </c>
      <c r="M1222" s="102" t="s">
        <v>14251</v>
      </c>
      <c r="N1222" s="102" t="s">
        <v>14250</v>
      </c>
      <c r="O1222" s="106" t="s">
        <v>14337</v>
      </c>
      <c r="P1222" s="92" t="str">
        <f>VLOOKUP(F1222,'[2]kiedy utworzył wop'!B:H,7,FALSE)</f>
        <v>2014-12-11</v>
      </c>
      <c r="Q1222" s="107" t="s">
        <v>9383</v>
      </c>
      <c r="R1222" s="108" t="str">
        <f t="shared" si="39"/>
        <v>2014</v>
      </c>
      <c r="S1222" s="109" t="s">
        <v>2170</v>
      </c>
      <c r="T1222" s="96">
        <f>VLOOKUP(F1222,'[2]dofinansowanie '!P:AI,20,FALSE)</f>
        <v>2227032.1800000002</v>
      </c>
      <c r="U1222" t="str">
        <f>VLOOKUP(F1222,'[2]baza umowy'!A:AJ,36,FALSE)</f>
        <v>01 Obszar miejski</v>
      </c>
      <c r="V1222" t="str">
        <f>VLOOKUP(F1222,'[2]baza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22" t="str">
        <f>VLOOKUP(F1222,'[2]baza umowy'!H:AK,30,FALSE)</f>
        <v>05 Wytwarzanie urządzeń transportowych</v>
      </c>
      <c r="X1222" t="str">
        <f>VLOOKUP(F1222,'[2]baza umowy'!A:AM,39,FALSE)</f>
        <v>POMORSKI OŚRODEK MASZYNOWY – „POM-EKO” SPÓŁKA Z OGRANICZONĄ ODPOWIEDZIALNOŚCIĄ</v>
      </c>
      <c r="Y1222" t="str">
        <f>VLOOKUP(F1222,'[2]baza umowy'!A:AU,47,FALSE)</f>
        <v>spółka z ograniczoną odpowiedzialnością - średnie przedsiębiorstwo</v>
      </c>
      <c r="Z1222" t="str">
        <f>VLOOKUP(F1222,'[2]baza umowy'!A:AW,49,FALSE)</f>
        <v>przedsiębiorca lub przedsiębiorstwo</v>
      </c>
      <c r="AA1222" t="str">
        <f>VLOOKUP(F1222,'[2]baza umowy'!A:AL,38,FALSE)</f>
        <v>6730006484</v>
      </c>
    </row>
    <row r="1223" spans="1:27" x14ac:dyDescent="0.25">
      <c r="A1223" t="str">
        <f>VLOOKUP(F1223,'[2]baza umowy'!A:B,2,FALSE)</f>
        <v>RPZP.01.00.00</v>
      </c>
      <c r="B1223" t="str">
        <f>VLOOKUP(F1223,'[2]baza umowy'!A:C,3,FALSE)</f>
        <v>RPZP.01.01.00</v>
      </c>
      <c r="C1223" t="str">
        <f>VLOOKUP(F1223,'[2]baza umowy'!A:D,4,FALSE)</f>
        <v>RPZP.01.01.02</v>
      </c>
      <c r="D1223" s="102" t="s">
        <v>14870</v>
      </c>
      <c r="E1223" s="103" t="str">
        <f>VLOOKUP(F1223,'[2]baza umowy'!A:E,5,FALSE)</f>
        <v>RPZP.01.01.02-32-023/10-01</v>
      </c>
      <c r="F1223" s="102" t="s">
        <v>14873</v>
      </c>
      <c r="G1223" s="89" t="e">
        <f>VLOOKUP(F1223,baza!G:G,1,FALSE)</f>
        <v>#N/A</v>
      </c>
      <c r="H1223" s="102" t="s">
        <v>21934</v>
      </c>
      <c r="I1223" s="104" t="s">
        <v>14870</v>
      </c>
      <c r="J1223" s="105" t="str">
        <f t="shared" si="38"/>
        <v>RPZP.01.01.02-32-023/10-01</v>
      </c>
      <c r="K1223" s="104" t="s">
        <v>21935</v>
      </c>
      <c r="L1223" s="102" t="s">
        <v>21936</v>
      </c>
      <c r="M1223" s="102" t="s">
        <v>14876</v>
      </c>
      <c r="N1223" s="102" t="s">
        <v>14875</v>
      </c>
      <c r="O1223" s="106" t="s">
        <v>5697</v>
      </c>
      <c r="P1223" s="92" t="str">
        <f>VLOOKUP(F1223,'[2]kiedy utworzył wop'!B:H,7,FALSE)</f>
        <v>2014-12-11</v>
      </c>
      <c r="Q1223" s="107" t="s">
        <v>9383</v>
      </c>
      <c r="R1223" s="108" t="str">
        <f t="shared" si="39"/>
        <v>2014</v>
      </c>
      <c r="S1223" s="109" t="s">
        <v>2170</v>
      </c>
      <c r="T1223" s="96">
        <f>VLOOKUP(F1223,'[2]dofinansowanie '!P:AI,20,FALSE)</f>
        <v>1986000</v>
      </c>
      <c r="U1223" t="str">
        <f>VLOOKUP(F1223,'[2]baza umowy'!A:AJ,36,FALSE)</f>
        <v>01 Obszar miejski</v>
      </c>
      <c r="V1223" t="str">
        <f>VLOOKUP(F1223,'[2]baza umowy'!H:AH,27,FALSE)</f>
        <v>08 Inne inwestycje w przedsiębiorstwa</v>
      </c>
      <c r="W1223" t="str">
        <f>VLOOKUP(F1223,'[2]baza umowy'!H:AK,30,FALSE)</f>
        <v>06 Nieokreślony przemysł wytwórczy</v>
      </c>
      <c r="X1223" t="str">
        <f>VLOOKUP(F1223,'[2]baza umowy'!A:AM,39,FALSE)</f>
        <v>Volumina.pl Daniel Krzanowski</v>
      </c>
      <c r="Y1223" t="str">
        <f>VLOOKUP(F1223,'[2]baza umowy'!A:AU,47,FALSE)</f>
        <v>osoba fizyczna prowadząca działalność gospodarczą - małe przedsiębiorstwo</v>
      </c>
      <c r="Z1223" t="str">
        <f>VLOOKUP(F1223,'[2]baza umowy'!A:AW,49,FALSE)</f>
        <v>przedsiębiorca lub przedsiębiorstwo</v>
      </c>
      <c r="AA1223" t="str">
        <f>VLOOKUP(F1223,'[2]baza umowy'!A:AL,38,FALSE)</f>
        <v>8511020261</v>
      </c>
    </row>
    <row r="1224" spans="1:27" x14ac:dyDescent="0.25">
      <c r="A1224" t="str">
        <f>VLOOKUP(F1224,'[2]baza umowy'!A:B,2,FALSE)</f>
        <v>RPZP.04.00.00</v>
      </c>
      <c r="B1224" t="str">
        <f>VLOOKUP(F1224,'[2]baza umowy'!A:C,3,FALSE)</f>
        <v>RPZP.04.03.00</v>
      </c>
      <c r="C1224">
        <f>VLOOKUP(F1224,'[2]baza umowy'!A:D,4,FALSE)</f>
        <v>0</v>
      </c>
      <c r="D1224" s="102" t="s">
        <v>10256</v>
      </c>
      <c r="E1224" s="103" t="str">
        <f>VLOOKUP(F1224,'[2]baza umowy'!A:E,5,FALSE)</f>
        <v>RPZP.04.03.00-32-022/09-04</v>
      </c>
      <c r="F1224" s="102" t="s">
        <v>10259</v>
      </c>
      <c r="G1224" s="89" t="e">
        <f>VLOOKUP(F1224,baza!G:G,1,FALSE)</f>
        <v>#N/A</v>
      </c>
      <c r="H1224" s="102" t="s">
        <v>21937</v>
      </c>
      <c r="I1224" s="104" t="s">
        <v>21938</v>
      </c>
      <c r="J1224" s="105" t="str">
        <f t="shared" si="38"/>
        <v>RPZP.04.03.00-32-022/09-10</v>
      </c>
      <c r="K1224" s="104" t="s">
        <v>21939</v>
      </c>
      <c r="L1224" s="102" t="s">
        <v>21940</v>
      </c>
      <c r="M1224" s="102" t="s">
        <v>10263</v>
      </c>
      <c r="N1224" s="102" t="s">
        <v>10262</v>
      </c>
      <c r="O1224" s="106" t="s">
        <v>16403</v>
      </c>
      <c r="P1224" s="92" t="str">
        <f>VLOOKUP(F1224,'[2]kiedy utworzył wop'!B:H,7,FALSE)</f>
        <v>2014-12-12</v>
      </c>
      <c r="Q1224" s="107" t="s">
        <v>9383</v>
      </c>
      <c r="R1224" s="108" t="str">
        <f t="shared" si="39"/>
        <v>2014</v>
      </c>
      <c r="S1224" s="109"/>
      <c r="T1224" s="96">
        <f>VLOOKUP(F1224,'[2]dofinansowanie '!P:AI,20,FALSE)</f>
        <v>9675464.4900000002</v>
      </c>
      <c r="U1224" t="str">
        <f>VLOOKUP(F1224,'[2]baza umowy'!A:AJ,36,FALSE)</f>
        <v>05 Obszary wiejskie (poza obszarami górskimi, wyspami lub o niskiej i bardzo niskiej gęstości zaludnienia)</v>
      </c>
      <c r="V1224" t="str">
        <f>VLOOKUP(F1224,'[2]baza umowy'!H:AH,27,FALSE)</f>
        <v>46 Oczyszczanie ścieków</v>
      </c>
      <c r="W1224" t="str">
        <f>VLOOKUP(F1224,'[2]baza umowy'!H:AK,30,FALSE)</f>
        <v>21 Działalność związana ze środowiskiem naturalnym</v>
      </c>
      <c r="X1224" t="str">
        <f>VLOOKUP(F1224,'[2]baza umowy'!A:AM,39,FALSE)</f>
        <v>Gmina Ostrowice</v>
      </c>
      <c r="Y1224" t="str">
        <f>VLOOKUP(F1224,'[2]baza umowy'!A:AU,47,FALSE)</f>
        <v>wspólnota samorządowa</v>
      </c>
      <c r="Z1224" t="str">
        <f>VLOOKUP(F1224,'[2]baza umowy'!A:AW,49,FALSE)</f>
        <v>jednostka samorządu terytorialnego, związek lub stowarzyszenie jst</v>
      </c>
      <c r="AA1224" t="str">
        <f>VLOOKUP(F1224,'[2]baza umowy'!A:AL,38,FALSE)</f>
        <v>6741307172</v>
      </c>
    </row>
    <row r="1225" spans="1:27" x14ac:dyDescent="0.25">
      <c r="A1225" t="str">
        <f>VLOOKUP(F1225,'[2]baza umowy'!A:B,2,FALSE)</f>
        <v>RPZP.02.00.00</v>
      </c>
      <c r="B1225" t="str">
        <f>VLOOKUP(F1225,'[2]baza umowy'!A:C,3,FALSE)</f>
        <v>RPZP.02.01.00</v>
      </c>
      <c r="C1225" t="str">
        <f>VLOOKUP(F1225,'[2]baza umowy'!A:D,4,FALSE)</f>
        <v>RPZP.02.01.05</v>
      </c>
      <c r="D1225" s="102" t="s">
        <v>11192</v>
      </c>
      <c r="E1225" s="103" t="str">
        <f>VLOOKUP(F1225,'[2]baza umowy'!A:E,5,FALSE)</f>
        <v>RPZP.02.01.05-32-002/10-03</v>
      </c>
      <c r="F1225" s="102" t="s">
        <v>11195</v>
      </c>
      <c r="G1225" s="89" t="e">
        <f>VLOOKUP(F1225,baza!G:G,1,FALSE)</f>
        <v>#N/A</v>
      </c>
      <c r="H1225" s="102" t="s">
        <v>21941</v>
      </c>
      <c r="I1225" s="104" t="s">
        <v>11192</v>
      </c>
      <c r="J1225" s="105" t="str">
        <f t="shared" si="38"/>
        <v>RPZP.02.01.05-32-002/10-03</v>
      </c>
      <c r="K1225" s="104" t="s">
        <v>21942</v>
      </c>
      <c r="L1225" s="102" t="s">
        <v>21943</v>
      </c>
      <c r="M1225" s="102" t="s">
        <v>4200</v>
      </c>
      <c r="N1225" s="102" t="s">
        <v>4199</v>
      </c>
      <c r="O1225" s="106" t="s">
        <v>15816</v>
      </c>
      <c r="P1225" s="92" t="str">
        <f>VLOOKUP(F1225,'[2]kiedy utworzył wop'!B:H,7,FALSE)</f>
        <v>2014-12-15</v>
      </c>
      <c r="Q1225" s="107" t="s">
        <v>9383</v>
      </c>
      <c r="R1225" s="108" t="str">
        <f t="shared" si="39"/>
        <v>2014</v>
      </c>
      <c r="S1225" s="109" t="s">
        <v>15144</v>
      </c>
      <c r="T1225" s="96">
        <f>VLOOKUP(F1225,'[2]dofinansowanie '!P:AI,20,FALSE)</f>
        <v>2603120.7799999998</v>
      </c>
      <c r="U1225" t="str">
        <f>VLOOKUP(F1225,'[2]baza umowy'!A:AJ,36,FALSE)</f>
        <v>05 Obszary wiejskie (poza obszarami górskimi, wyspami lub o niskiej i bardzo niskiej gęstości zaludnienia)</v>
      </c>
      <c r="V1225" t="str">
        <f>VLOOKUP(F1225,'[2]baza umowy'!H:AH,27,FALSE)</f>
        <v>30 Porty</v>
      </c>
      <c r="W1225" t="str">
        <f>VLOOKUP(F1225,'[2]baza umowy'!H:AK,30,FALSE)</f>
        <v>00 Nie dotyczy</v>
      </c>
      <c r="X1225" t="str">
        <f>VLOOKUP(F1225,'[2]baza umowy'!A:AM,39,FALSE)</f>
        <v>Gmina Stepnica</v>
      </c>
      <c r="Y1225" t="str">
        <f>VLOOKUP(F1225,'[2]baza umowy'!A:AU,47,FALSE)</f>
        <v>wspólnota samorządowa - gmina</v>
      </c>
      <c r="Z1225" t="str">
        <f>VLOOKUP(F1225,'[2]baza umowy'!A:AW,49,FALSE)</f>
        <v>jednostka samorządu terytorialnego, związek lub stowarzyszenie jst</v>
      </c>
      <c r="AA1225" t="str">
        <f>VLOOKUP(F1225,'[2]baza umowy'!A:AL,38,FALSE)</f>
        <v>8560008633</v>
      </c>
    </row>
    <row r="1226" spans="1:27" x14ac:dyDescent="0.25">
      <c r="A1226" t="str">
        <f>VLOOKUP(F1226,'[2]baza umowy'!A:B,2,FALSE)</f>
        <v>RPZP.04.00.00</v>
      </c>
      <c r="B1226" t="str">
        <f>VLOOKUP(F1226,'[2]baza umowy'!A:C,3,FALSE)</f>
        <v>RPZP.04.03.00</v>
      </c>
      <c r="C1226">
        <f>VLOOKUP(F1226,'[2]baza umowy'!A:D,4,FALSE)</f>
        <v>0</v>
      </c>
      <c r="D1226" s="102"/>
      <c r="E1226" s="103" t="str">
        <f>VLOOKUP(F1226,'[2]baza umowy'!A:E,5,FALSE)</f>
        <v>RPZP.04.03.00-32-001/09-00</v>
      </c>
      <c r="F1226" s="102" t="s">
        <v>1704</v>
      </c>
      <c r="G1226" s="89" t="e">
        <f>VLOOKUP(F1226,baza!G:G,1,FALSE)</f>
        <v>#N/A</v>
      </c>
      <c r="H1226" s="102" t="s">
        <v>21944</v>
      </c>
      <c r="I1226" s="104" t="s">
        <v>21945</v>
      </c>
      <c r="J1226" s="105" t="str">
        <f t="shared" si="38"/>
        <v>RPZP.04.03.00-32-001/09-01</v>
      </c>
      <c r="K1226" s="104" t="s">
        <v>21946</v>
      </c>
      <c r="L1226" s="102" t="s">
        <v>21947</v>
      </c>
      <c r="M1226" s="102" t="s">
        <v>1714</v>
      </c>
      <c r="N1226" s="102" t="s">
        <v>1713</v>
      </c>
      <c r="O1226" s="106" t="s">
        <v>14577</v>
      </c>
      <c r="P1226" s="92" t="str">
        <f>VLOOKUP(F1226,'[2]kiedy utworzył wop'!B:H,7,FALSE)</f>
        <v>2014-12-17</v>
      </c>
      <c r="Q1226" s="107" t="s">
        <v>9383</v>
      </c>
      <c r="R1226" s="108" t="str">
        <f t="shared" si="39"/>
        <v>2014</v>
      </c>
      <c r="S1226" s="109" t="s">
        <v>15144</v>
      </c>
      <c r="T1226" s="96">
        <f>VLOOKUP(F1226,'[2]dofinansowanie '!P:AI,20,FALSE)</f>
        <v>990964.01</v>
      </c>
      <c r="U1226" t="str">
        <f>VLOOKUP(F1226,'[2]baza umowy'!A:AJ,36,FALSE)</f>
        <v>05 Obszary wiejskie (poza obszarami górskimi, wyspami lub o niskiej i bardzo niskiej gęstości zaludnienia)</v>
      </c>
      <c r="V1226" t="str">
        <f>VLOOKUP(F1226,'[2]baza umowy'!H:AH,27,FALSE)</f>
        <v>46 Oczyszczanie ścieków</v>
      </c>
      <c r="W1226" t="str">
        <f>VLOOKUP(F1226,'[2]baza umowy'!H:AK,30,FALSE)</f>
        <v>21 Działalność związana ze środowiskiem naturalnym</v>
      </c>
      <c r="X1226" t="str">
        <f>VLOOKUP(F1226,'[2]baza umowy'!A:AM,39,FALSE)</f>
        <v>Gmina MIeszkowice ul. Chopina 1 74-505 Mieszkowice</v>
      </c>
      <c r="Y1226" t="str">
        <f>VLOOKUP(F1226,'[2]baza umowy'!A:AU,47,FALSE)</f>
        <v>wspólnota samorządowa</v>
      </c>
      <c r="Z1226" t="str">
        <f>VLOOKUP(F1226,'[2]baza umowy'!A:AW,49,FALSE)</f>
        <v>jednostka samorządu terytorialnego, związek lub stowarzyszenie jst</v>
      </c>
      <c r="AA1226" t="str">
        <f>VLOOKUP(F1226,'[2]baza umowy'!A:AL,38,FALSE)</f>
        <v>8581730944</v>
      </c>
    </row>
    <row r="1227" spans="1:27" x14ac:dyDescent="0.25">
      <c r="A1227" t="str">
        <f>VLOOKUP(F1227,'[2]baza umowy'!A:B,2,FALSE)</f>
        <v>RPZP.02.00.00</v>
      </c>
      <c r="B1227" t="str">
        <f>VLOOKUP(F1227,'[2]baza umowy'!A:C,3,FALSE)</f>
        <v>RPZP.02.01.00</v>
      </c>
      <c r="C1227" t="str">
        <f>VLOOKUP(F1227,'[2]baza umowy'!A:D,4,FALSE)</f>
        <v>RPZP.02.01.01</v>
      </c>
      <c r="D1227" s="102" t="s">
        <v>15035</v>
      </c>
      <c r="E1227" s="103" t="str">
        <f>VLOOKUP(F1227,'[2]baza umowy'!A:E,5,FALSE)</f>
        <v>RPZP.02.01.01-32-002/13-02</v>
      </c>
      <c r="F1227" s="102" t="s">
        <v>15038</v>
      </c>
      <c r="G1227" s="89" t="e">
        <f>VLOOKUP(F1227,baza!G:G,1,FALSE)</f>
        <v>#N/A</v>
      </c>
      <c r="H1227" s="102" t="s">
        <v>21948</v>
      </c>
      <c r="I1227" s="104" t="s">
        <v>21949</v>
      </c>
      <c r="J1227" s="105" t="str">
        <f t="shared" si="38"/>
        <v>RPZP.02.01.01-32-002/13-08</v>
      </c>
      <c r="K1227" s="104" t="s">
        <v>21950</v>
      </c>
      <c r="L1227" s="102" t="s">
        <v>21951</v>
      </c>
      <c r="M1227" s="102" t="s">
        <v>70</v>
      </c>
      <c r="N1227" s="102" t="s">
        <v>69</v>
      </c>
      <c r="O1227" s="106" t="s">
        <v>12522</v>
      </c>
      <c r="P1227" s="92" t="str">
        <f>VLOOKUP(F1227,'[2]kiedy utworzył wop'!B:H,7,FALSE)</f>
        <v>2014-12-17</v>
      </c>
      <c r="Q1227" s="107" t="s">
        <v>9383</v>
      </c>
      <c r="R1227" s="108" t="str">
        <f t="shared" si="39"/>
        <v>2014</v>
      </c>
      <c r="S1227" s="109" t="s">
        <v>15144</v>
      </c>
      <c r="T1227" s="96">
        <f>VLOOKUP(F1227,'[2]dofinansowanie '!P:AI,20,FALSE)</f>
        <v>10686722.199999999</v>
      </c>
      <c r="U1227" t="str">
        <f>VLOOKUP(F1227,'[2]baza umowy'!A:AJ,36,FALSE)</f>
        <v>01 Obszar miejski</v>
      </c>
      <c r="V1227" t="str">
        <f>VLOOKUP(F1227,'[2]baza umowy'!H:AH,27,FALSE)</f>
        <v>23 Drogi regionalne/lokalne</v>
      </c>
      <c r="W1227" t="str">
        <f>VLOOKUP(F1227,'[2]baza umowy'!H:AK,30,FALSE)</f>
        <v>00 Nie dotyczy</v>
      </c>
      <c r="X1227" t="str">
        <f>VLOOKUP(F1227,'[2]baza umowy'!A:AM,39,FALSE)</f>
        <v>Województwo Zachodniopomorskie</v>
      </c>
      <c r="Y1227" t="str">
        <f>VLOOKUP(F1227,'[2]baza umowy'!A:AU,47,FALSE)</f>
        <v>wspólnota samorządowa - województwo</v>
      </c>
      <c r="Z1227" t="str">
        <f>VLOOKUP(F1227,'[2]baza umowy'!A:AW,49,FALSE)</f>
        <v>Jednostka samorządu terytorialnego</v>
      </c>
      <c r="AA1227" t="str">
        <f>VLOOKUP(F1227,'[2]baza umowy'!A:AL,38,FALSE)</f>
        <v>8512871498</v>
      </c>
    </row>
    <row r="1228" spans="1:27" x14ac:dyDescent="0.25">
      <c r="A1228" t="str">
        <f>VLOOKUP(F1228,'[2]baza umowy'!A:B,2,FALSE)</f>
        <v>RPZP.01.00.00</v>
      </c>
      <c r="B1228" t="str">
        <f>VLOOKUP(F1228,'[2]baza umowy'!A:C,3,FALSE)</f>
        <v>RPZP.01.03.00</v>
      </c>
      <c r="C1228" t="str">
        <f>VLOOKUP(F1228,'[2]baza umowy'!A:D,4,FALSE)</f>
        <v>RPZP.01.03.03</v>
      </c>
      <c r="D1228" s="102" t="s">
        <v>11787</v>
      </c>
      <c r="E1228" s="103" t="str">
        <f>VLOOKUP(F1228,'[2]baza umowy'!A:E,5,FALSE)</f>
        <v>RPZP.01.03.03-32-002/10-04</v>
      </c>
      <c r="F1228" s="102" t="s">
        <v>11790</v>
      </c>
      <c r="G1228" s="89" t="e">
        <f>VLOOKUP(F1228,baza!G:G,1,FALSE)</f>
        <v>#N/A</v>
      </c>
      <c r="H1228" s="102" t="s">
        <v>21952</v>
      </c>
      <c r="I1228" s="104" t="s">
        <v>21953</v>
      </c>
      <c r="J1228" s="105" t="str">
        <f t="shared" si="38"/>
        <v>RPZP.01.03.03-32-002/10-10</v>
      </c>
      <c r="K1228" s="104" t="s">
        <v>21954</v>
      </c>
      <c r="L1228" s="102" t="s">
        <v>21955</v>
      </c>
      <c r="M1228" s="102" t="s">
        <v>615</v>
      </c>
      <c r="N1228" s="102" t="s">
        <v>614</v>
      </c>
      <c r="O1228" s="106" t="s">
        <v>14577</v>
      </c>
      <c r="P1228" s="92" t="str">
        <f>VLOOKUP(F1228,'[2]kiedy utworzył wop'!B:H,7,FALSE)</f>
        <v>2014-12-17</v>
      </c>
      <c r="Q1228" s="107" t="s">
        <v>9383</v>
      </c>
      <c r="R1228" s="108" t="str">
        <f t="shared" si="39"/>
        <v>2014</v>
      </c>
      <c r="S1228" s="109" t="s">
        <v>15144</v>
      </c>
      <c r="T1228" s="96">
        <f>VLOOKUP(F1228,'[2]dofinansowanie '!P:AI,20,FALSE)</f>
        <v>13367361.85</v>
      </c>
      <c r="U1228" t="str">
        <f>VLOOKUP(F1228,'[2]baza umowy'!A:AJ,36,FALSE)</f>
        <v>05 Obszary wiejskie (poza obszarami górskimi, wyspami lub o niskiej i bardzo niskiej gęstości zaludnienia)</v>
      </c>
      <c r="V1228" t="str">
        <f>VLOOKUP(F1228,'[2]baza umowy'!H:AH,27,FALSE)</f>
        <v>08 Inne inwestycje w przedsiębiorstwa</v>
      </c>
      <c r="W1228" t="str">
        <f>VLOOKUP(F1228,'[2]baza umowy'!H:AK,30,FALSE)</f>
        <v>22 Inne niewyszczególnione usługi</v>
      </c>
      <c r="X1228" t="str">
        <f>VLOOKUP(F1228,'[2]baza umowy'!A:AM,39,FALSE)</f>
        <v>Gmina Gryfino</v>
      </c>
      <c r="Y1228" t="str">
        <f>VLOOKUP(F1228,'[2]baza umowy'!A:AU,47,FALSE)</f>
        <v>wspólnota samorządowa - gmina</v>
      </c>
      <c r="Z1228" t="str">
        <f>VLOOKUP(F1228,'[2]baza umowy'!A:AW,49,FALSE)</f>
        <v>jednostka samorządu terytorialnego, związek lub stowarzyszenie jst</v>
      </c>
      <c r="AA1228" t="str">
        <f>VLOOKUP(F1228,'[2]baza umowy'!A:AL,38,FALSE)</f>
        <v>8581726078</v>
      </c>
    </row>
    <row r="1229" spans="1:27" x14ac:dyDescent="0.25">
      <c r="A1229" t="str">
        <f>VLOOKUP(F1229,'[2]baza umowy'!A:B,2,FALSE)</f>
        <v>RPZP.04.00.00</v>
      </c>
      <c r="B1229" t="str">
        <f>VLOOKUP(F1229,'[2]baza umowy'!A:C,3,FALSE)</f>
        <v>RPZP.04.04.00</v>
      </c>
      <c r="C1229">
        <f>VLOOKUP(F1229,'[2]baza umowy'!A:D,4,FALSE)</f>
        <v>0</v>
      </c>
      <c r="D1229" s="102" t="s">
        <v>14018</v>
      </c>
      <c r="E1229" s="103" t="str">
        <f>VLOOKUP(F1229,'[2]baza umowy'!A:E,5,FALSE)</f>
        <v>RPZP.04.04.00-32-012/11-02</v>
      </c>
      <c r="F1229" s="102" t="s">
        <v>14021</v>
      </c>
      <c r="G1229" s="89" t="e">
        <f>VLOOKUP(F1229,baza!G:G,1,FALSE)</f>
        <v>#N/A</v>
      </c>
      <c r="H1229" s="102" t="s">
        <v>21956</v>
      </c>
      <c r="I1229" s="104" t="s">
        <v>21957</v>
      </c>
      <c r="J1229" s="105" t="str">
        <f t="shared" si="38"/>
        <v>RPZP.04.04.00-32-012/11-07</v>
      </c>
      <c r="K1229" s="104" t="s">
        <v>21958</v>
      </c>
      <c r="L1229" s="102" t="s">
        <v>21959</v>
      </c>
      <c r="M1229" s="102" t="s">
        <v>14024</v>
      </c>
      <c r="N1229" s="102" t="s">
        <v>14023</v>
      </c>
      <c r="O1229" s="106" t="s">
        <v>10072</v>
      </c>
      <c r="P1229" s="92" t="str">
        <f>VLOOKUP(F1229,'[2]kiedy utworzył wop'!B:H,7,FALSE)</f>
        <v>2014-12-18</v>
      </c>
      <c r="Q1229" s="107" t="s">
        <v>9383</v>
      </c>
      <c r="R1229" s="108" t="str">
        <f t="shared" si="39"/>
        <v>2014</v>
      </c>
      <c r="S1229" s="109" t="s">
        <v>15144</v>
      </c>
      <c r="T1229" s="96">
        <f>VLOOKUP(F1229,'[2]dofinansowanie '!P:AI,20,FALSE)</f>
        <v>629653.16</v>
      </c>
      <c r="U1229" t="str">
        <f>VLOOKUP(F1229,'[2]baza umowy'!A:AJ,36,FALSE)</f>
        <v>01 Obszar miejski</v>
      </c>
      <c r="V1229" t="str">
        <f>VLOOKUP(F1229,'[2]baza umowy'!H:AH,27,FALSE)</f>
        <v>47 Jakość powietrza</v>
      </c>
      <c r="W1229" t="str">
        <f>VLOOKUP(F1229,'[2]baza umowy'!H:AK,30,FALSE)</f>
        <v>08 Wytwarzanie i dystrybucja energii elektrycznej, gazu i ciepła</v>
      </c>
      <c r="X1229" t="str">
        <f>VLOOKUP(F1229,'[2]baza umowy'!A:AM,39,FALSE)</f>
        <v>Miejska Energetyka Cieplna Spółka z ograniczoną odpowiedzialnością</v>
      </c>
      <c r="Y1229" t="str">
        <f>VLOOKUP(F1229,'[2]baza umowy'!A:AU,47,FALSE)</f>
        <v>spółka z ograniczoną odpowiedzialnością - duże przedsiębiorstwo</v>
      </c>
      <c r="Z1229" t="str">
        <f>VLOOKUP(F1229,'[2]baza umowy'!A:AW,49,FALSE)</f>
        <v>przedsiębiorca lub przedsiębiorstwo</v>
      </c>
      <c r="AA1229" t="str">
        <f>VLOOKUP(F1229,'[2]baza umowy'!A:AL,38,FALSE)</f>
        <v>6690501466</v>
      </c>
    </row>
    <row r="1230" spans="1:27" x14ac:dyDescent="0.25">
      <c r="A1230" t="str">
        <f>VLOOKUP(F1230,'[2]baza umowy'!A:B,2,FALSE)</f>
        <v>RPZP.01.00.00</v>
      </c>
      <c r="B1230" t="str">
        <f>VLOOKUP(F1230,'[2]baza umowy'!A:C,3,FALSE)</f>
        <v>RPZP.01.01.00</v>
      </c>
      <c r="C1230" t="str">
        <f>VLOOKUP(F1230,'[2]baza umowy'!A:D,4,FALSE)</f>
        <v>RPZP.01.01.02</v>
      </c>
      <c r="D1230" s="102" t="s">
        <v>14500</v>
      </c>
      <c r="E1230" s="103" t="str">
        <f>VLOOKUP(F1230,'[2]baza umowy'!A:E,5,FALSE)</f>
        <v>RPZP.01.01.02-32-026/10-03</v>
      </c>
      <c r="F1230" s="102" t="s">
        <v>14503</v>
      </c>
      <c r="G1230" s="89" t="e">
        <f>VLOOKUP(F1230,baza!G:G,1,FALSE)</f>
        <v>#N/A</v>
      </c>
      <c r="H1230" s="102" t="s">
        <v>21960</v>
      </c>
      <c r="I1230" s="104" t="s">
        <v>14500</v>
      </c>
      <c r="J1230" s="105" t="str">
        <f t="shared" si="38"/>
        <v>RPZP.01.01.02-32-026/10-03</v>
      </c>
      <c r="K1230" s="104" t="s">
        <v>21961</v>
      </c>
      <c r="L1230" s="102" t="s">
        <v>21962</v>
      </c>
      <c r="M1230" s="102" t="s">
        <v>13874</v>
      </c>
      <c r="N1230" s="102" t="s">
        <v>8817</v>
      </c>
      <c r="O1230" s="106" t="s">
        <v>12522</v>
      </c>
      <c r="P1230" s="92" t="str">
        <f>VLOOKUP(F1230,'[2]kiedy utworzył wop'!B:H,7,FALSE)</f>
        <v>2014-12-18</v>
      </c>
      <c r="Q1230" s="107" t="s">
        <v>9383</v>
      </c>
      <c r="R1230" s="108" t="str">
        <f t="shared" si="39"/>
        <v>2014</v>
      </c>
      <c r="S1230" s="109" t="s">
        <v>15144</v>
      </c>
      <c r="T1230" s="96">
        <f>VLOOKUP(F1230,'[2]dofinansowanie '!P:AI,20,FALSE)</f>
        <v>421162.58</v>
      </c>
      <c r="U1230" t="str">
        <f>VLOOKUP(F1230,'[2]baza umowy'!A:AJ,36,FALSE)</f>
        <v>05 Obszary wiejskie (poza obszarami górskimi, wyspami lub o niskiej i bardzo niskiej gęstości zaludnienia)</v>
      </c>
      <c r="V1230" t="str">
        <f>VLOOKUP(F1230,'[2]baza umowy'!H:AH,27,FALSE)</f>
        <v>08 Inne inwestycje w przedsiębiorstwa</v>
      </c>
      <c r="W1230" t="str">
        <f>VLOOKUP(F1230,'[2]baza umowy'!H:AK,30,FALSE)</f>
        <v>06 Nieokreślony przemysł wytwórczy</v>
      </c>
      <c r="X1230" t="str">
        <f>VLOOKUP(F1230,'[2]baza umowy'!A:AM,39,FALSE)</f>
        <v>WESA SAWICCY SPÓŁKA JAWNA</v>
      </c>
      <c r="Y1230" t="str">
        <f>VLOOKUP(F1230,'[2]baza umowy'!A:AU,47,FALSE)</f>
        <v>spółka jawna - małe przedsiębiorstwo</v>
      </c>
      <c r="Z1230" t="str">
        <f>VLOOKUP(F1230,'[2]baza umowy'!A:AW,49,FALSE)</f>
        <v>przedsiębiorca lub przedsiębiorstwo</v>
      </c>
      <c r="AA1230" t="str">
        <f>VLOOKUP(F1230,'[2]baza umowy'!A:AL,38,FALSE)</f>
        <v>8511966423</v>
      </c>
    </row>
    <row r="1231" spans="1:27" x14ac:dyDescent="0.25">
      <c r="A1231" t="str">
        <f>VLOOKUP(F1231,'[2]baza umowy'!A:B,2,FALSE)</f>
        <v>RPZP.04.00.00</v>
      </c>
      <c r="B1231" t="str">
        <f>VLOOKUP(F1231,'[2]baza umowy'!A:C,3,FALSE)</f>
        <v>RPZP.04.05.00</v>
      </c>
      <c r="C1231" t="str">
        <f>VLOOKUP(F1231,'[2]baza umowy'!A:D,4,FALSE)</f>
        <v>RPZP.04.05.02</v>
      </c>
      <c r="D1231" s="102" t="s">
        <v>14753</v>
      </c>
      <c r="E1231" s="103" t="str">
        <f>VLOOKUP(F1231,'[2]baza umowy'!A:E,5,FALSE)</f>
        <v>RPZP.04.05.02-32-030/10-01</v>
      </c>
      <c r="F1231" s="102" t="s">
        <v>14756</v>
      </c>
      <c r="G1231" s="89" t="e">
        <f>VLOOKUP(F1231,baza!G:G,1,FALSE)</f>
        <v>#N/A</v>
      </c>
      <c r="H1231" s="102" t="s">
        <v>21963</v>
      </c>
      <c r="I1231" s="104" t="s">
        <v>21964</v>
      </c>
      <c r="J1231" s="105" t="str">
        <f t="shared" si="38"/>
        <v>RPZP.04.05.02-32-030/10-02</v>
      </c>
      <c r="K1231" s="104" t="s">
        <v>21965</v>
      </c>
      <c r="L1231" s="102" t="s">
        <v>21966</v>
      </c>
      <c r="M1231" s="102" t="s">
        <v>14760</v>
      </c>
      <c r="N1231" s="102" t="s">
        <v>14759</v>
      </c>
      <c r="O1231" s="106" t="s">
        <v>10072</v>
      </c>
      <c r="P1231" s="92" t="str">
        <f>VLOOKUP(F1231,'[2]kiedy utworzył wop'!B:H,7,FALSE)</f>
        <v>2014-12-23</v>
      </c>
      <c r="Q1231" s="107" t="s">
        <v>9383</v>
      </c>
      <c r="R1231" s="108" t="str">
        <f t="shared" si="39"/>
        <v>2014</v>
      </c>
      <c r="S1231" s="109" t="s">
        <v>15144</v>
      </c>
      <c r="T1231" s="96">
        <f>VLOOKUP(F1231,'[2]dofinansowanie '!P:AI,20,FALSE)</f>
        <v>630628.34</v>
      </c>
      <c r="U1231" t="str">
        <f>VLOOKUP(F1231,'[2]baza umowy'!A:AJ,36,FALSE)</f>
        <v>05 Obszary wiejskie (poza obszarami górskimi, wyspami lub o niskiej i bardzo niskiej gęstości zaludnienia)</v>
      </c>
      <c r="V1231" t="str">
        <f>VLOOKUP(F1231,'[2]baza umowy'!H:AH,27,FALSE)</f>
        <v>53 Zapobieganie zagrożeniom (w tym opracowanie i wdrażanie planów i instrumentów zapobiegania i zarządzania zagrożeniami naturalnym i technologicznym)</v>
      </c>
      <c r="W1231" t="str">
        <f>VLOOKUP(F1231,'[2]baza umowy'!H:AK,30,FALSE)</f>
        <v>21 Działalność związana ze środowiskiem naturalnym</v>
      </c>
      <c r="X1231" t="str">
        <f>VLOOKUP(F1231,'[2]baza umowy'!A:AM,39,FALSE)</f>
        <v>Gmina Dobrzany</v>
      </c>
      <c r="Y1231" t="str">
        <f>VLOOKUP(F1231,'[2]baza umowy'!A:AU,47,FALSE)</f>
        <v>wspólnota samorządowa</v>
      </c>
      <c r="Z1231" t="str">
        <f>VLOOKUP(F1231,'[2]baza umowy'!A:AW,49,FALSE)</f>
        <v>jednostka samorządu terytorialnego, związek lub stowarzyszenie jst</v>
      </c>
      <c r="AA1231" t="str">
        <f>VLOOKUP(F1231,'[2]baza umowy'!A:AL,38,FALSE)</f>
        <v>8542231220</v>
      </c>
    </row>
    <row r="1232" spans="1:27" x14ac:dyDescent="0.25">
      <c r="A1232" t="str">
        <f>VLOOKUP(F1232,'[2]baza umowy'!A:B,2,FALSE)</f>
        <v>RPZP.03.00.00</v>
      </c>
      <c r="B1232" t="str">
        <f>VLOOKUP(F1232,'[2]baza umowy'!A:C,3,FALSE)</f>
        <v>RPZP.03.01.00</v>
      </c>
      <c r="C1232">
        <f>VLOOKUP(F1232,'[2]baza umowy'!A:D,4,FALSE)</f>
        <v>0</v>
      </c>
      <c r="D1232" s="102" t="s">
        <v>13841</v>
      </c>
      <c r="E1232" s="103" t="str">
        <f>VLOOKUP(F1232,'[2]baza umowy'!A:E,5,FALSE)</f>
        <v>RPZP.03.01.00-32-004/11-04</v>
      </c>
      <c r="F1232" s="102" t="s">
        <v>13844</v>
      </c>
      <c r="G1232" s="89" t="e">
        <f>VLOOKUP(F1232,baza!G:G,1,FALSE)</f>
        <v>#N/A</v>
      </c>
      <c r="H1232" s="102" t="s">
        <v>21967</v>
      </c>
      <c r="I1232" s="104" t="s">
        <v>21968</v>
      </c>
      <c r="J1232" s="105" t="str">
        <f t="shared" si="38"/>
        <v>RPZP.03.01.00-32-004/11-08</v>
      </c>
      <c r="K1232" s="104" t="s">
        <v>21969</v>
      </c>
      <c r="L1232" s="102" t="s">
        <v>21970</v>
      </c>
      <c r="M1232" s="102" t="s">
        <v>6798</v>
      </c>
      <c r="N1232" s="102" t="s">
        <v>2727</v>
      </c>
      <c r="O1232" s="106" t="s">
        <v>10072</v>
      </c>
      <c r="P1232" s="92" t="str">
        <f>VLOOKUP(F1232,'[2]kiedy utworzył wop'!B:H,7,FALSE)</f>
        <v>2014-12-23</v>
      </c>
      <c r="Q1232" s="107" t="s">
        <v>9383</v>
      </c>
      <c r="R1232" s="108" t="str">
        <f t="shared" si="39"/>
        <v>2014</v>
      </c>
      <c r="S1232" s="109" t="s">
        <v>15144</v>
      </c>
      <c r="T1232" s="96">
        <f>VLOOKUP(F1232,'[2]dofinansowanie '!P:AI,20,FALSE)</f>
        <v>2073745.61</v>
      </c>
      <c r="U1232" t="str">
        <f>VLOOKUP(F1232,'[2]baza umowy'!A:AJ,36,FALSE)</f>
        <v>01 Obszar miejski</v>
      </c>
      <c r="V1232" t="str">
        <f>VLOOKUP(F1232,'[2]baza umowy'!H:AH,27,FALSE)</f>
        <v>10 Infrastruktura telekomunikacyjna (w tym sieci szerokopasmowe)</v>
      </c>
      <c r="W1232" t="str">
        <f>VLOOKUP(F1232,'[2]baza umowy'!H:AK,30,FALSE)</f>
        <v>10 Poczta i telekomunikacja</v>
      </c>
      <c r="X1232" t="str">
        <f>VLOOKUP(F1232,'[2]baza umowy'!A:AM,39,FALSE)</f>
        <v>Pomorski Uniwersytet Medyczny w Szczecinie</v>
      </c>
      <c r="Y1232" t="str">
        <f>VLOOKUP(F1232,'[2]baza umowy'!A:AU,47,FALSE)</f>
        <v>uczelnia wyższa</v>
      </c>
      <c r="Z1232" t="str">
        <f>VLOOKUP(F1232,'[2]baza umowy'!A:AW,49,FALSE)</f>
        <v>szkoła wyższa</v>
      </c>
      <c r="AA1232" t="str">
        <f>VLOOKUP(F1232,'[2]baza umowy'!A:AL,38,FALSE)</f>
        <v>8520006757</v>
      </c>
    </row>
    <row r="1233" spans="1:27" x14ac:dyDescent="0.25">
      <c r="A1233" t="str">
        <f>VLOOKUP(F1233,'[2]baza umowy'!A:B,2,FALSE)</f>
        <v>RPZP.01.00.00</v>
      </c>
      <c r="B1233" t="str">
        <f>VLOOKUP(F1233,'[2]baza umowy'!A:C,3,FALSE)</f>
        <v>RPZP.01.03.00</v>
      </c>
      <c r="C1233" t="str">
        <f>VLOOKUP(F1233,'[2]baza umowy'!A:D,4,FALSE)</f>
        <v>RPZP.01.03.02</v>
      </c>
      <c r="D1233" s="102" t="s">
        <v>13279</v>
      </c>
      <c r="E1233" s="103" t="str">
        <f>VLOOKUP(F1233,'[2]baza umowy'!A:E,5,FALSE)</f>
        <v>RPZP.01.03.02-32-003/13-01</v>
      </c>
      <c r="F1233" s="102" t="s">
        <v>13282</v>
      </c>
      <c r="G1233" s="89" t="e">
        <f>VLOOKUP(F1233,baza!G:G,1,FALSE)</f>
        <v>#N/A</v>
      </c>
      <c r="H1233" s="102" t="s">
        <v>21971</v>
      </c>
      <c r="I1233" s="104" t="s">
        <v>13279</v>
      </c>
      <c r="J1233" s="105" t="str">
        <f t="shared" si="38"/>
        <v>RPZP.01.03.02-32-003/13-01</v>
      </c>
      <c r="K1233" s="104" t="s">
        <v>21972</v>
      </c>
      <c r="L1233" s="102" t="s">
        <v>21973</v>
      </c>
      <c r="M1233" s="102" t="s">
        <v>13284</v>
      </c>
      <c r="N1233" s="102" t="s">
        <v>69</v>
      </c>
      <c r="O1233" s="106" t="s">
        <v>12522</v>
      </c>
      <c r="P1233" s="92" t="str">
        <f>VLOOKUP(F1233,'[2]kiedy utworzył wop'!B:H,7,FALSE)</f>
        <v>2014-12-23</v>
      </c>
      <c r="Q1233" s="107" t="s">
        <v>9383</v>
      </c>
      <c r="R1233" s="108" t="str">
        <f t="shared" si="39"/>
        <v>2014</v>
      </c>
      <c r="S1233" s="109" t="s">
        <v>15144</v>
      </c>
      <c r="T1233" s="96">
        <f>VLOOKUP(F1233,'[2]dofinansowanie '!P:AI,20,FALSE)</f>
        <v>64613.45</v>
      </c>
      <c r="U1233" t="str">
        <f>VLOOKUP(F1233,'[2]baza umowy'!A:AJ,36,FALSE)</f>
        <v>00 Nie dotyczy</v>
      </c>
      <c r="V1233" t="str">
        <f>VLOOKUP(F1233,'[2]baza umowy'!H:AH,27,FALSE)</f>
        <v>05 Usługi w zakresie zaawansowanego wsparcia dla przedsiębiorstw i grup przedsiębiorstw</v>
      </c>
      <c r="W1233" t="str">
        <f>VLOOKUP(F1233,'[2]baza umowy'!H:AK,30,FALSE)</f>
        <v>00 Nie dotyczy</v>
      </c>
      <c r="X1233" t="str">
        <f>VLOOKUP(F1233,'[2]baza umowy'!A:AM,39,FALSE)</f>
        <v>Województwo Zachodniopomorskie Centrum Obsługi Inwestorów i Eksporterów</v>
      </c>
      <c r="Y1233" t="str">
        <f>VLOOKUP(F1233,'[2]baza umowy'!A:AU,47,FALSE)</f>
        <v>wspólnota samorządowa - województwo</v>
      </c>
      <c r="Z1233" t="str">
        <f>VLOOKUP(F1233,'[2]baza umowy'!A:AW,49,FALSE)</f>
        <v>Jednostka samorządu terytorialnego</v>
      </c>
      <c r="AA1233" t="str">
        <f>VLOOKUP(F1233,'[2]baza umowy'!A:AL,38,FALSE)</f>
        <v>8512871498</v>
      </c>
    </row>
    <row r="1234" spans="1:27" x14ac:dyDescent="0.25">
      <c r="A1234" t="str">
        <f>VLOOKUP(F1234,'[2]baza umowy'!A:B,2,FALSE)</f>
        <v>RPZP.01.00.00</v>
      </c>
      <c r="B1234" t="str">
        <f>VLOOKUP(F1234,'[2]baza umowy'!A:C,3,FALSE)</f>
        <v>RPZP.01.03.00</v>
      </c>
      <c r="C1234" t="str">
        <f>VLOOKUP(F1234,'[2]baza umowy'!A:D,4,FALSE)</f>
        <v>RPZP.01.03.02</v>
      </c>
      <c r="D1234" s="102" t="s">
        <v>14679</v>
      </c>
      <c r="E1234" s="103" t="str">
        <f>VLOOKUP(F1234,'[2]baza umowy'!A:E,5,FALSE)</f>
        <v>RPZP.01.03.02-32-002/14-01</v>
      </c>
      <c r="F1234" s="102" t="s">
        <v>14682</v>
      </c>
      <c r="G1234" s="89" t="e">
        <f>VLOOKUP(F1234,baza!G:G,1,FALSE)</f>
        <v>#N/A</v>
      </c>
      <c r="H1234" s="102" t="s">
        <v>21974</v>
      </c>
      <c r="I1234" s="104" t="s">
        <v>14679</v>
      </c>
      <c r="J1234" s="105" t="str">
        <f t="shared" si="38"/>
        <v>RPZP.01.03.02-32-002/14-01</v>
      </c>
      <c r="K1234" s="104" t="s">
        <v>21975</v>
      </c>
      <c r="L1234" s="102" t="s">
        <v>21976</v>
      </c>
      <c r="M1234" s="102" t="s">
        <v>13284</v>
      </c>
      <c r="N1234" s="102" t="s">
        <v>69</v>
      </c>
      <c r="O1234" s="106" t="s">
        <v>12522</v>
      </c>
      <c r="P1234" s="92" t="str">
        <f>VLOOKUP(F1234,'[2]kiedy utworzył wop'!B:H,7,FALSE)</f>
        <v>2014-12-23</v>
      </c>
      <c r="Q1234" s="107" t="s">
        <v>9383</v>
      </c>
      <c r="R1234" s="108" t="str">
        <f t="shared" si="39"/>
        <v>2014</v>
      </c>
      <c r="S1234" s="109" t="s">
        <v>15144</v>
      </c>
      <c r="T1234" s="96">
        <f>VLOOKUP(F1234,'[2]dofinansowanie '!P:AI,20,FALSE)</f>
        <v>231383.63</v>
      </c>
      <c r="U1234" t="str">
        <f>VLOOKUP(F1234,'[2]baza umowy'!A:AJ,36,FALSE)</f>
        <v>00 Nie dotyczy</v>
      </c>
      <c r="V1234" t="str">
        <f>VLOOKUP(F1234,'[2]baza umowy'!H:AH,27,FALSE)</f>
        <v>05 Usługi w zakresie zaawansowanego wsparcia dla przedsiębiorstw i grup przedsiębiorstw</v>
      </c>
      <c r="W1234" t="str">
        <f>VLOOKUP(F1234,'[2]baza umowy'!H:AK,30,FALSE)</f>
        <v>00 Nie dotyczy</v>
      </c>
      <c r="X1234" t="str">
        <f>VLOOKUP(F1234,'[2]baza umowy'!A:AM,39,FALSE)</f>
        <v>Województwo Zachodniopomorskie Centrum Obsługi Inwestorów i Eksporterów</v>
      </c>
      <c r="Y1234" t="str">
        <f>VLOOKUP(F1234,'[2]baza umowy'!A:AU,47,FALSE)</f>
        <v>wspólnota samorządowa - województwo</v>
      </c>
      <c r="Z1234" t="str">
        <f>VLOOKUP(F1234,'[2]baza umowy'!A:AW,49,FALSE)</f>
        <v>Jednostka samorządu terytorialnego</v>
      </c>
      <c r="AA1234" t="str">
        <f>VLOOKUP(F1234,'[2]baza umowy'!A:AL,38,FALSE)</f>
        <v>8512871498</v>
      </c>
    </row>
    <row r="1235" spans="1:27" x14ac:dyDescent="0.25">
      <c r="A1235" t="str">
        <f>VLOOKUP(F1235,'[2]baza umowy'!A:B,2,FALSE)</f>
        <v>RPZP.01.00.00</v>
      </c>
      <c r="B1235" t="str">
        <f>VLOOKUP(F1235,'[2]baza umowy'!A:C,3,FALSE)</f>
        <v>RPZP.01.01.00</v>
      </c>
      <c r="C1235" t="str">
        <f>VLOOKUP(F1235,'[2]baza umowy'!A:D,4,FALSE)</f>
        <v>RPZP.01.01.03</v>
      </c>
      <c r="D1235" s="102" t="s">
        <v>8501</v>
      </c>
      <c r="E1235" s="103" t="str">
        <f>VLOOKUP(F1235,'[2]baza umowy'!A:E,5,FALSE)</f>
        <v>RPZP.01.01.03-32-013/10-05</v>
      </c>
      <c r="F1235" s="102" t="s">
        <v>8504</v>
      </c>
      <c r="G1235" s="89" t="e">
        <f>VLOOKUP(F1235,baza!G:G,1,FALSE)</f>
        <v>#N/A</v>
      </c>
      <c r="H1235" s="102" t="s">
        <v>21977</v>
      </c>
      <c r="I1235" s="104" t="s">
        <v>21978</v>
      </c>
      <c r="J1235" s="105" t="str">
        <f t="shared" si="38"/>
        <v>RPZP.01.01.03-32-013/10-03</v>
      </c>
      <c r="K1235" s="104" t="s">
        <v>21979</v>
      </c>
      <c r="L1235" s="102" t="s">
        <v>21980</v>
      </c>
      <c r="M1235" s="102" t="s">
        <v>8509</v>
      </c>
      <c r="N1235" s="102" t="s">
        <v>8508</v>
      </c>
      <c r="O1235" s="106" t="s">
        <v>6154</v>
      </c>
      <c r="P1235" s="92" t="str">
        <f>VLOOKUP(F1235,'[2]kiedy utworzył wop'!B:H,7,FALSE)</f>
        <v>2014-12-30</v>
      </c>
      <c r="Q1235" s="107" t="s">
        <v>9383</v>
      </c>
      <c r="R1235" s="108" t="str">
        <f t="shared" si="39"/>
        <v>2014</v>
      </c>
      <c r="S1235" s="109"/>
      <c r="T1235" s="96">
        <f>VLOOKUP(F1235,'[2]dofinansowanie '!P:AI,20,FALSE)</f>
        <v>555000</v>
      </c>
      <c r="U1235" t="str">
        <f>VLOOKUP(F1235,'[2]baza umowy'!A:AJ,36,FALSE)</f>
        <v>01 Obszar miejski</v>
      </c>
      <c r="V1235" t="str">
        <f>VLOOKUP(F1235,'[2]baza umowy'!H:AH,27,FALSE)</f>
        <v>07 Inwestycje w przedsiębiorstwa bezpośrednio związane z dziedziną badań i innowacji (innowacyjne technologie, tworzenie przedsiębiorstw przez uczelnie, istniejące ośrodki B+RT i przedsiębiorstwa itp.)</v>
      </c>
      <c r="W1235" t="str">
        <f>VLOOKUP(F1235,'[2]baza umowy'!H:AK,30,FALSE)</f>
        <v>06 Nieokreślony przemysł wytwórczy</v>
      </c>
      <c r="X1235" t="str">
        <f>VLOOKUP(F1235,'[2]baza umowy'!A:AM,39,FALSE)</f>
        <v>Avalon Spółka z ograniczoną odpowiedzialnością</v>
      </c>
      <c r="Y1235" t="str">
        <f>VLOOKUP(F1235,'[2]baza umowy'!A:AU,47,FALSE)</f>
        <v>spółka z ograniczoną odpowiedzialnością - mikro przedsiębiorstwo</v>
      </c>
      <c r="Z1235" t="str">
        <f>VLOOKUP(F1235,'[2]baza umowy'!A:AW,49,FALSE)</f>
        <v>przedsiębiorca lub przedsiębiorstwo</v>
      </c>
      <c r="AA1235" t="str">
        <f>VLOOKUP(F1235,'[2]baza umowy'!A:AL,38,FALSE)</f>
        <v>5242672289</v>
      </c>
    </row>
    <row r="1236" spans="1:27" x14ac:dyDescent="0.25">
      <c r="A1236" t="str">
        <f>VLOOKUP(F1236,'[2]baza umowy'!A:B,2,FALSE)</f>
        <v>RPZP.01.00.00</v>
      </c>
      <c r="B1236" t="str">
        <f>VLOOKUP(F1236,'[2]baza umowy'!A:C,3,FALSE)</f>
        <v>RPZP.01.01.00</v>
      </c>
      <c r="C1236" t="str">
        <f>VLOOKUP(F1236,'[2]baza umowy'!A:D,4,FALSE)</f>
        <v>RPZP.01.01.01</v>
      </c>
      <c r="D1236" s="102" t="s">
        <v>13986</v>
      </c>
      <c r="E1236" s="103" t="str">
        <f>VLOOKUP(F1236,'[2]baza umowy'!A:E,5,FALSE)</f>
        <v>RPZP.01.01.01-32-283/10-02</v>
      </c>
      <c r="F1236" s="102" t="s">
        <v>13989</v>
      </c>
      <c r="G1236" s="89" t="e">
        <f>VLOOKUP(F1236,baza!G:G,1,FALSE)</f>
        <v>#N/A</v>
      </c>
      <c r="H1236" s="102" t="s">
        <v>21981</v>
      </c>
      <c r="I1236" s="104" t="s">
        <v>21982</v>
      </c>
      <c r="J1236" s="105" t="str">
        <f t="shared" si="38"/>
        <v>RPZP.01.01.01-32-283/10-09</v>
      </c>
      <c r="K1236" s="104" t="s">
        <v>21983</v>
      </c>
      <c r="L1236" s="102" t="s">
        <v>21984</v>
      </c>
      <c r="M1236" s="102" t="s">
        <v>13992</v>
      </c>
      <c r="N1236" s="102" t="s">
        <v>13991</v>
      </c>
      <c r="O1236" s="106" t="s">
        <v>15144</v>
      </c>
      <c r="P1236" s="92" t="str">
        <f>VLOOKUP(F1236,'[2]kiedy utworzył wop'!B:H,7,FALSE)</f>
        <v>2014-12-31</v>
      </c>
      <c r="Q1236" s="107" t="s">
        <v>9383</v>
      </c>
      <c r="R1236" s="108" t="str">
        <f t="shared" si="39"/>
        <v>2014</v>
      </c>
      <c r="S1236" s="109"/>
      <c r="T1236" s="96">
        <f>VLOOKUP(F1236,'[2]dofinansowanie '!P:AI,20,FALSE)</f>
        <v>66580.19</v>
      </c>
      <c r="U1236" t="str">
        <f>VLOOKUP(F1236,'[2]baza umowy'!A:AJ,36,FALSE)</f>
        <v>01 Obszar miejski</v>
      </c>
      <c r="V1236" t="str">
        <f>VLOOKUP(F1236,'[2]baza umowy'!H:AH,27,FALSE)</f>
        <v>08 Inne inwestycje w przedsiębiorstwa</v>
      </c>
      <c r="W1236" t="str">
        <f>VLOOKUP(F1236,'[2]baza umowy'!H:AK,30,FALSE)</f>
        <v>13 Handel hurtowy i detaliczny</v>
      </c>
      <c r="X1236" t="str">
        <f>VLOOKUP(F1236,'[2]baza umowy'!A:AM,39,FALSE)</f>
        <v>Sawicki Krzysztof Romuald Mechanika i Elektromechanika Pojazdowa</v>
      </c>
      <c r="Y1236" t="str">
        <f>VLOOKUP(F1236,'[2]baza umowy'!A:AU,47,FALSE)</f>
        <v>osoba fizyczna prowadząca działalność gospodarczą - mikro przedsiębiorstwo</v>
      </c>
      <c r="Z1236" t="str">
        <f>VLOOKUP(F1236,'[2]baza umowy'!A:AW,49,FALSE)</f>
        <v>przedsiębiorca lub przedsiębiorstwo</v>
      </c>
      <c r="AA1236" t="str">
        <f>VLOOKUP(F1236,'[2]baza umowy'!A:AL,38,FALSE)</f>
        <v>8540013996</v>
      </c>
    </row>
  </sheetData>
  <autoFilter ref="A1:AA123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0"/>
  <sheetViews>
    <sheetView workbookViewId="0">
      <selection activeCell="C7" sqref="C7"/>
    </sheetView>
  </sheetViews>
  <sheetFormatPr defaultRowHeight="15" x14ac:dyDescent="0.25"/>
  <cols>
    <col min="1" max="1" width="17.7109375" customWidth="1"/>
    <col min="2" max="2" width="29" bestFit="1" customWidth="1"/>
    <col min="3" max="3" width="33" customWidth="1"/>
  </cols>
  <sheetData>
    <row r="3" spans="1:3" x14ac:dyDescent="0.25">
      <c r="A3" s="19" t="s">
        <v>17159</v>
      </c>
      <c r="B3" t="s">
        <v>21986</v>
      </c>
      <c r="C3" t="s">
        <v>21987</v>
      </c>
    </row>
    <row r="4" spans="1:3" x14ac:dyDescent="0.25">
      <c r="A4" s="20" t="s">
        <v>723</v>
      </c>
      <c r="B4" s="22">
        <v>20</v>
      </c>
      <c r="C4" s="22">
        <v>9583463.5199999977</v>
      </c>
    </row>
    <row r="5" spans="1:3" x14ac:dyDescent="0.25">
      <c r="A5" s="21" t="s">
        <v>889</v>
      </c>
      <c r="B5" s="22">
        <v>20</v>
      </c>
      <c r="C5" s="22">
        <v>9583463.5199999977</v>
      </c>
    </row>
    <row r="6" spans="1:3" x14ac:dyDescent="0.25">
      <c r="A6" s="20" t="s">
        <v>1063</v>
      </c>
      <c r="B6" s="22">
        <v>10</v>
      </c>
      <c r="C6" s="22">
        <v>1781967.22</v>
      </c>
    </row>
    <row r="7" spans="1:3" x14ac:dyDescent="0.25">
      <c r="A7" s="21" t="s">
        <v>6535</v>
      </c>
      <c r="B7" s="22">
        <v>10</v>
      </c>
      <c r="C7" s="22">
        <v>1781967.22</v>
      </c>
    </row>
    <row r="8" spans="1:3" x14ac:dyDescent="0.25">
      <c r="A8" s="20" t="s">
        <v>17160</v>
      </c>
      <c r="B8" s="22"/>
      <c r="C8" s="22"/>
    </row>
    <row r="9" spans="1:3" x14ac:dyDescent="0.25">
      <c r="A9" s="21" t="s">
        <v>17160</v>
      </c>
      <c r="B9" s="22"/>
      <c r="C9" s="22"/>
    </row>
    <row r="10" spans="1:3" x14ac:dyDescent="0.25">
      <c r="A10" s="20" t="s">
        <v>17161</v>
      </c>
      <c r="B10" s="22">
        <v>30</v>
      </c>
      <c r="C10" s="124">
        <v>11365430.739999998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"/>
  <sheetViews>
    <sheetView workbookViewId="0">
      <selection activeCell="H9" sqref="H9"/>
    </sheetView>
  </sheetViews>
  <sheetFormatPr defaultRowHeight="15" x14ac:dyDescent="0.25"/>
  <cols>
    <col min="6" max="6" width="25.42578125" customWidth="1"/>
    <col min="7" max="7" width="23.140625" customWidth="1"/>
    <col min="8" max="8" width="24" customWidth="1"/>
  </cols>
  <sheetData>
    <row r="1" spans="1:28" ht="140.25" x14ac:dyDescent="0.25">
      <c r="A1" s="76" t="s">
        <v>17202</v>
      </c>
      <c r="B1" s="76" t="s">
        <v>17203</v>
      </c>
      <c r="C1" s="76" t="s">
        <v>17167</v>
      </c>
      <c r="D1" s="77" t="s">
        <v>17204</v>
      </c>
      <c r="E1" s="77" t="s">
        <v>17205</v>
      </c>
      <c r="F1" s="78" t="s">
        <v>17206</v>
      </c>
      <c r="G1" s="81" t="s">
        <v>21985</v>
      </c>
      <c r="H1" s="81" t="s">
        <v>17175</v>
      </c>
      <c r="I1" s="79" t="s">
        <v>17207</v>
      </c>
      <c r="J1" s="78" t="s">
        <v>17208</v>
      </c>
      <c r="K1" s="80" t="s">
        <v>17209</v>
      </c>
      <c r="L1" s="78" t="s">
        <v>17210</v>
      </c>
      <c r="M1" s="78" t="s">
        <v>17211</v>
      </c>
      <c r="N1" s="77" t="s">
        <v>37</v>
      </c>
      <c r="O1" s="77" t="s">
        <v>17212</v>
      </c>
      <c r="P1" s="77" t="s">
        <v>17213</v>
      </c>
      <c r="Q1" s="81" t="s">
        <v>17214</v>
      </c>
      <c r="R1" s="78" t="s">
        <v>17215</v>
      </c>
      <c r="S1" s="82" t="s">
        <v>17216</v>
      </c>
      <c r="T1" s="77" t="s">
        <v>17217</v>
      </c>
      <c r="U1" s="83" t="s">
        <v>17218</v>
      </c>
      <c r="V1" s="84" t="s">
        <v>17219</v>
      </c>
      <c r="W1" s="85" t="s">
        <v>17220</v>
      </c>
      <c r="X1" s="85" t="s">
        <v>17221</v>
      </c>
      <c r="Y1" s="85" t="s">
        <v>17222</v>
      </c>
      <c r="Z1" s="85" t="s">
        <v>17223</v>
      </c>
      <c r="AA1" s="85" t="s">
        <v>17224</v>
      </c>
      <c r="AB1" s="86" t="s">
        <v>17225</v>
      </c>
    </row>
    <row r="2" spans="1:28" x14ac:dyDescent="0.25">
      <c r="A2" t="s">
        <v>1063</v>
      </c>
      <c r="B2" t="s">
        <v>6534</v>
      </c>
      <c r="C2" t="s">
        <v>6535</v>
      </c>
      <c r="D2" s="102"/>
      <c r="E2" s="103" t="s">
        <v>6536</v>
      </c>
      <c r="F2" s="102" t="s">
        <v>6537</v>
      </c>
      <c r="G2" s="89" t="s">
        <v>6537</v>
      </c>
      <c r="H2" s="89" t="str">
        <f>VLOOKUP(F2,LPR!G:G,1,FALSE)</f>
        <v>RPZP.06.06.01-32-003/10</v>
      </c>
      <c r="I2" s="102" t="e">
        <v>#N/A</v>
      </c>
      <c r="J2" s="104" t="s">
        <v>18455</v>
      </c>
      <c r="K2" s="105" t="s">
        <v>18455</v>
      </c>
      <c r="L2" s="104" t="e">
        <v>#N/A</v>
      </c>
      <c r="M2" s="102" t="e">
        <v>#N/A</v>
      </c>
      <c r="N2" s="102" t="s">
        <v>6540</v>
      </c>
      <c r="O2" s="102" t="s">
        <v>6539</v>
      </c>
      <c r="P2" s="106" t="s">
        <v>5746</v>
      </c>
      <c r="Q2" s="92" t="s">
        <v>3441</v>
      </c>
      <c r="R2" s="107" t="s">
        <v>4601</v>
      </c>
      <c r="S2" s="108" t="s">
        <v>4262</v>
      </c>
      <c r="T2" s="109" t="s">
        <v>6487</v>
      </c>
      <c r="U2" s="96">
        <v>26840</v>
      </c>
      <c r="V2" t="s">
        <v>67</v>
      </c>
      <c r="W2" t="s">
        <v>901</v>
      </c>
      <c r="X2" t="s">
        <v>290</v>
      </c>
      <c r="Y2" t="s">
        <v>6540</v>
      </c>
      <c r="Z2" t="s">
        <v>619</v>
      </c>
      <c r="AA2" t="s">
        <v>77</v>
      </c>
      <c r="AB2" t="s">
        <v>6539</v>
      </c>
    </row>
    <row r="3" spans="1:28" x14ac:dyDescent="0.25">
      <c r="A3" t="s">
        <v>723</v>
      </c>
      <c r="B3" t="s">
        <v>888</v>
      </c>
      <c r="C3" t="s">
        <v>889</v>
      </c>
      <c r="D3" s="102"/>
      <c r="E3" s="103" t="s">
        <v>6514</v>
      </c>
      <c r="F3" s="102" t="s">
        <v>6515</v>
      </c>
      <c r="G3" s="89" t="s">
        <v>6515</v>
      </c>
      <c r="H3" s="89" t="str">
        <f>VLOOKUP(F3,LPR!G:G,1,FALSE)</f>
        <v>RPZP.05.05.01-32-027/10</v>
      </c>
      <c r="I3" s="102" t="e">
        <v>#N/A</v>
      </c>
      <c r="J3" s="104" t="s">
        <v>18456</v>
      </c>
      <c r="K3" s="105" t="s">
        <v>18456</v>
      </c>
      <c r="L3" s="104" t="e">
        <v>#N/A</v>
      </c>
      <c r="M3" s="102" t="e">
        <v>#N/A</v>
      </c>
      <c r="N3" s="102" t="s">
        <v>6518</v>
      </c>
      <c r="O3" s="102" t="s">
        <v>6517</v>
      </c>
      <c r="P3" s="106" t="s">
        <v>7920</v>
      </c>
      <c r="Q3" s="92" t="s">
        <v>3441</v>
      </c>
      <c r="R3" s="107" t="s">
        <v>4601</v>
      </c>
      <c r="S3" s="108" t="s">
        <v>4262</v>
      </c>
      <c r="T3" s="109" t="s">
        <v>7051</v>
      </c>
      <c r="U3" s="96">
        <v>14999.9</v>
      </c>
      <c r="V3" t="s">
        <v>67</v>
      </c>
      <c r="W3" t="s">
        <v>901</v>
      </c>
      <c r="X3" t="s">
        <v>290</v>
      </c>
      <c r="Y3" t="s">
        <v>6518</v>
      </c>
      <c r="Z3" t="s">
        <v>619</v>
      </c>
      <c r="AA3" t="s">
        <v>77</v>
      </c>
      <c r="AB3" t="s">
        <v>6517</v>
      </c>
    </row>
    <row r="4" spans="1:28" x14ac:dyDescent="0.25">
      <c r="A4" t="s">
        <v>723</v>
      </c>
      <c r="B4" t="s">
        <v>888</v>
      </c>
      <c r="C4" t="s">
        <v>889</v>
      </c>
      <c r="D4" s="102"/>
      <c r="E4" s="103" t="s">
        <v>6777</v>
      </c>
      <c r="F4" s="102" t="s">
        <v>6778</v>
      </c>
      <c r="G4" s="89" t="s">
        <v>6778</v>
      </c>
      <c r="H4" s="89" t="str">
        <f>VLOOKUP(F4,LPR!G:G,1,FALSE)</f>
        <v>RPZP.05.05.01-32-015/10</v>
      </c>
      <c r="I4" s="102" t="e">
        <v>#N/A</v>
      </c>
      <c r="J4" s="104" t="s">
        <v>18616</v>
      </c>
      <c r="K4" s="105" t="s">
        <v>18616</v>
      </c>
      <c r="L4" s="104" t="e">
        <v>#N/A</v>
      </c>
      <c r="M4" s="102" t="e">
        <v>#N/A</v>
      </c>
      <c r="N4" s="102" t="s">
        <v>6781</v>
      </c>
      <c r="O4" s="102" t="s">
        <v>6780</v>
      </c>
      <c r="P4" s="106" t="s">
        <v>9025</v>
      </c>
      <c r="Q4" s="92" t="s">
        <v>5169</v>
      </c>
      <c r="R4" s="107" t="s">
        <v>4601</v>
      </c>
      <c r="S4" s="108" t="s">
        <v>4262</v>
      </c>
      <c r="T4" s="109" t="s">
        <v>7747</v>
      </c>
      <c r="U4" s="96">
        <v>22500</v>
      </c>
      <c r="V4" t="s">
        <v>67</v>
      </c>
      <c r="W4" t="s">
        <v>901</v>
      </c>
      <c r="X4" t="s">
        <v>290</v>
      </c>
      <c r="Y4" t="s">
        <v>6781</v>
      </c>
      <c r="Z4" t="s">
        <v>619</v>
      </c>
      <c r="AA4" t="s">
        <v>77</v>
      </c>
      <c r="AB4" t="s">
        <v>6780</v>
      </c>
    </row>
    <row r="5" spans="1:28" x14ac:dyDescent="0.25">
      <c r="A5" t="s">
        <v>723</v>
      </c>
      <c r="B5" t="s">
        <v>888</v>
      </c>
      <c r="C5" t="s">
        <v>889</v>
      </c>
      <c r="D5" s="102"/>
      <c r="E5" s="103" t="s">
        <v>6600</v>
      </c>
      <c r="F5" s="102" t="s">
        <v>6601</v>
      </c>
      <c r="G5" s="89" t="s">
        <v>6601</v>
      </c>
      <c r="H5" s="89" t="str">
        <f>VLOOKUP(F5,LPR!G:G,1,FALSE)</f>
        <v>RPZP.05.05.01-32-013/10</v>
      </c>
      <c r="I5" s="102" t="e">
        <v>#N/A</v>
      </c>
      <c r="J5" s="104" t="s">
        <v>18617</v>
      </c>
      <c r="K5" s="105" t="s">
        <v>18617</v>
      </c>
      <c r="L5" s="104" t="e">
        <v>#N/A</v>
      </c>
      <c r="M5" s="102" t="e">
        <v>#N/A</v>
      </c>
      <c r="N5" s="102" t="s">
        <v>3395</v>
      </c>
      <c r="O5" s="102" t="s">
        <v>3394</v>
      </c>
      <c r="P5" s="106" t="s">
        <v>7812</v>
      </c>
      <c r="Q5" s="92" t="s">
        <v>5169</v>
      </c>
      <c r="R5" s="107" t="s">
        <v>4601</v>
      </c>
      <c r="S5" s="108" t="s">
        <v>4262</v>
      </c>
      <c r="T5" s="109" t="s">
        <v>4053</v>
      </c>
      <c r="U5" s="96">
        <v>20740</v>
      </c>
      <c r="V5" t="s">
        <v>67</v>
      </c>
      <c r="W5" t="s">
        <v>901</v>
      </c>
      <c r="X5" t="s">
        <v>290</v>
      </c>
      <c r="Y5" t="s">
        <v>3395</v>
      </c>
      <c r="Z5" t="s">
        <v>619</v>
      </c>
      <c r="AA5" t="s">
        <v>77</v>
      </c>
      <c r="AB5" t="s">
        <v>3394</v>
      </c>
    </row>
    <row r="6" spans="1:28" x14ac:dyDescent="0.25">
      <c r="A6" t="s">
        <v>723</v>
      </c>
      <c r="B6" t="s">
        <v>888</v>
      </c>
      <c r="C6" t="s">
        <v>889</v>
      </c>
      <c r="D6" s="102"/>
      <c r="E6" s="103" t="s">
        <v>6596</v>
      </c>
      <c r="F6" s="102" t="s">
        <v>6597</v>
      </c>
      <c r="G6" s="89" t="s">
        <v>6597</v>
      </c>
      <c r="H6" s="89" t="str">
        <f>VLOOKUP(F6,LPR!G:G,1,FALSE)</f>
        <v>RPZP.05.05.01-32-006/10</v>
      </c>
      <c r="I6" s="102" t="e">
        <v>#N/A</v>
      </c>
      <c r="J6" s="104" t="s">
        <v>18618</v>
      </c>
      <c r="K6" s="105" t="s">
        <v>18618</v>
      </c>
      <c r="L6" s="104" t="e">
        <v>#N/A</v>
      </c>
      <c r="M6" s="102" t="e">
        <v>#N/A</v>
      </c>
      <c r="N6" s="102" t="s">
        <v>2258</v>
      </c>
      <c r="O6" s="102" t="s">
        <v>2257</v>
      </c>
      <c r="P6" s="106" t="s">
        <v>7812</v>
      </c>
      <c r="Q6" s="92" t="s">
        <v>5169</v>
      </c>
      <c r="R6" s="107" t="s">
        <v>4601</v>
      </c>
      <c r="S6" s="108" t="s">
        <v>4262</v>
      </c>
      <c r="T6" s="109" t="s">
        <v>4053</v>
      </c>
      <c r="U6" s="96">
        <v>50000</v>
      </c>
      <c r="V6" t="s">
        <v>67</v>
      </c>
      <c r="W6" t="s">
        <v>901</v>
      </c>
      <c r="X6" t="s">
        <v>290</v>
      </c>
      <c r="Y6" t="s">
        <v>2258</v>
      </c>
      <c r="Z6" t="s">
        <v>619</v>
      </c>
      <c r="AA6" t="s">
        <v>77</v>
      </c>
      <c r="AB6" t="s">
        <v>2257</v>
      </c>
    </row>
    <row r="7" spans="1:28" x14ac:dyDescent="0.25">
      <c r="A7" t="s">
        <v>1063</v>
      </c>
      <c r="B7" t="s">
        <v>6534</v>
      </c>
      <c r="C7" t="s">
        <v>6535</v>
      </c>
      <c r="D7" s="102"/>
      <c r="E7" s="103" t="s">
        <v>6557</v>
      </c>
      <c r="F7" s="102" t="s">
        <v>6558</v>
      </c>
      <c r="G7" s="89" t="s">
        <v>6558</v>
      </c>
      <c r="H7" s="89" t="str">
        <f>VLOOKUP(F7,LPR!G:G,1,FALSE)</f>
        <v>RPZP.06.06.01-32-001/10</v>
      </c>
      <c r="I7" s="102" t="e">
        <v>#N/A</v>
      </c>
      <c r="J7" s="104" t="s">
        <v>18811</v>
      </c>
      <c r="K7" s="105" t="s">
        <v>18811</v>
      </c>
      <c r="L7" s="104" t="e">
        <v>#N/A</v>
      </c>
      <c r="M7" s="102" t="e">
        <v>#N/A</v>
      </c>
      <c r="N7" s="102" t="s">
        <v>757</v>
      </c>
      <c r="O7" s="102" t="s">
        <v>756</v>
      </c>
      <c r="P7" s="106" t="s">
        <v>7947</v>
      </c>
      <c r="Q7" s="92" t="s">
        <v>9997</v>
      </c>
      <c r="R7" s="107" t="s">
        <v>4601</v>
      </c>
      <c r="S7" s="108" t="s">
        <v>4262</v>
      </c>
      <c r="T7" s="109" t="s">
        <v>6362</v>
      </c>
      <c r="U7" s="96">
        <v>19520</v>
      </c>
      <c r="V7" t="s">
        <v>67</v>
      </c>
      <c r="W7" t="s">
        <v>901</v>
      </c>
      <c r="X7" t="s">
        <v>290</v>
      </c>
      <c r="Y7" t="s">
        <v>757</v>
      </c>
      <c r="Z7" t="s">
        <v>619</v>
      </c>
      <c r="AA7" t="s">
        <v>77</v>
      </c>
      <c r="AB7" t="s">
        <v>756</v>
      </c>
    </row>
    <row r="8" spans="1:28" x14ac:dyDescent="0.25">
      <c r="A8" t="s">
        <v>723</v>
      </c>
      <c r="B8" t="s">
        <v>888</v>
      </c>
      <c r="C8" t="s">
        <v>889</v>
      </c>
      <c r="D8" s="102" t="s">
        <v>6808</v>
      </c>
      <c r="E8" s="103" t="s">
        <v>6808</v>
      </c>
      <c r="F8" s="102" t="s">
        <v>6809</v>
      </c>
      <c r="G8" s="89" t="s">
        <v>6809</v>
      </c>
      <c r="H8" s="89" t="str">
        <f>VLOOKUP(F8,LPR!G:G,1,FALSE)</f>
        <v>RPZP.05.05.01-32-012/10</v>
      </c>
      <c r="I8" s="102" t="e">
        <v>#N/A</v>
      </c>
      <c r="J8" s="104" t="s">
        <v>6808</v>
      </c>
      <c r="K8" s="105" t="s">
        <v>6808</v>
      </c>
      <c r="L8" s="104" t="e">
        <v>#N/A</v>
      </c>
      <c r="M8" s="102" t="e">
        <v>#N/A</v>
      </c>
      <c r="N8" s="102" t="s">
        <v>6812</v>
      </c>
      <c r="O8" s="102" t="s">
        <v>6811</v>
      </c>
      <c r="P8" s="106" t="s">
        <v>8571</v>
      </c>
      <c r="Q8" s="92" t="s">
        <v>9997</v>
      </c>
      <c r="R8" s="107" t="s">
        <v>4601</v>
      </c>
      <c r="S8" s="108" t="s">
        <v>4262</v>
      </c>
      <c r="T8" s="109" t="s">
        <v>3150</v>
      </c>
      <c r="U8" s="96">
        <v>45140</v>
      </c>
      <c r="V8" t="s">
        <v>67</v>
      </c>
      <c r="W8" t="s">
        <v>901</v>
      </c>
      <c r="X8" t="s">
        <v>290</v>
      </c>
      <c r="Y8" t="s">
        <v>6812</v>
      </c>
      <c r="Z8" t="s">
        <v>619</v>
      </c>
      <c r="AA8" t="s">
        <v>77</v>
      </c>
      <c r="AB8" t="s">
        <v>6811</v>
      </c>
    </row>
    <row r="9" spans="1:28" x14ac:dyDescent="0.25">
      <c r="A9" t="s">
        <v>723</v>
      </c>
      <c r="B9" t="s">
        <v>888</v>
      </c>
      <c r="C9" t="s">
        <v>889</v>
      </c>
      <c r="D9" s="102"/>
      <c r="E9" s="103" t="s">
        <v>6799</v>
      </c>
      <c r="F9" s="102" t="s">
        <v>6800</v>
      </c>
      <c r="G9" s="89" t="s">
        <v>6800</v>
      </c>
      <c r="H9" s="89" t="str">
        <f>VLOOKUP(F9,LPR!G:G,1,FALSE)</f>
        <v>RPZP.05.05.01-32-014/10</v>
      </c>
      <c r="I9" s="102" t="e">
        <v>#N/A</v>
      </c>
      <c r="J9" s="104" t="s">
        <v>18901</v>
      </c>
      <c r="K9" s="105" t="s">
        <v>18901</v>
      </c>
      <c r="L9" s="104" t="e">
        <v>#N/A</v>
      </c>
      <c r="M9" s="102" t="e">
        <v>#N/A</v>
      </c>
      <c r="N9" s="102" t="s">
        <v>6803</v>
      </c>
      <c r="O9" s="102" t="s">
        <v>6802</v>
      </c>
      <c r="P9" s="106" t="s">
        <v>4720</v>
      </c>
      <c r="Q9" s="92" t="s">
        <v>8218</v>
      </c>
      <c r="R9" s="107" t="s">
        <v>4601</v>
      </c>
      <c r="S9" s="108" t="s">
        <v>4262</v>
      </c>
      <c r="T9" s="109" t="s">
        <v>3150</v>
      </c>
      <c r="U9" s="96">
        <v>21697.7</v>
      </c>
      <c r="V9" t="s">
        <v>67</v>
      </c>
      <c r="W9" t="s">
        <v>901</v>
      </c>
      <c r="X9" t="s">
        <v>290</v>
      </c>
      <c r="Y9" t="s">
        <v>6803</v>
      </c>
      <c r="Z9" t="s">
        <v>619</v>
      </c>
      <c r="AA9" t="s">
        <v>77</v>
      </c>
      <c r="AB9" t="s">
        <v>6802</v>
      </c>
    </row>
    <row r="10" spans="1:28" x14ac:dyDescent="0.25">
      <c r="A10" t="s">
        <v>723</v>
      </c>
      <c r="B10" t="s">
        <v>888</v>
      </c>
      <c r="C10" t="s">
        <v>889</v>
      </c>
      <c r="D10" s="102" t="s">
        <v>890</v>
      </c>
      <c r="E10" s="103" t="s">
        <v>890</v>
      </c>
      <c r="F10" s="102" t="s">
        <v>893</v>
      </c>
      <c r="G10" s="89" t="s">
        <v>893</v>
      </c>
      <c r="H10" s="89" t="e">
        <f>VLOOKUP(F10,LPR!G:G,1,FALSE)</f>
        <v>#N/A</v>
      </c>
      <c r="I10" s="102" t="s">
        <v>17108</v>
      </c>
      <c r="J10" s="104" t="s">
        <v>890</v>
      </c>
      <c r="K10" s="105" t="s">
        <v>890</v>
      </c>
      <c r="L10" s="104" t="s">
        <v>20161</v>
      </c>
      <c r="M10" s="102" t="s">
        <v>20162</v>
      </c>
      <c r="N10" s="102" t="s">
        <v>903</v>
      </c>
      <c r="O10" s="102" t="s">
        <v>902</v>
      </c>
      <c r="P10" s="106" t="s">
        <v>10468</v>
      </c>
      <c r="Q10" s="92" t="s">
        <v>1975</v>
      </c>
      <c r="R10" s="107" t="s">
        <v>2281</v>
      </c>
      <c r="S10" s="108" t="s">
        <v>896</v>
      </c>
      <c r="T10" s="109" t="s">
        <v>12205</v>
      </c>
      <c r="U10" s="96">
        <v>1265060.26</v>
      </c>
      <c r="V10" t="s">
        <v>67</v>
      </c>
      <c r="W10" t="s">
        <v>901</v>
      </c>
      <c r="X10" t="s">
        <v>290</v>
      </c>
      <c r="Y10" t="s">
        <v>903</v>
      </c>
      <c r="Z10" t="s">
        <v>909</v>
      </c>
      <c r="AA10" t="s">
        <v>911</v>
      </c>
      <c r="AB10" t="s">
        <v>902</v>
      </c>
    </row>
    <row r="11" spans="1:28" x14ac:dyDescent="0.25">
      <c r="A11" t="s">
        <v>1063</v>
      </c>
      <c r="B11" t="s">
        <v>6534</v>
      </c>
      <c r="C11" t="s">
        <v>6535</v>
      </c>
      <c r="D11" s="102" t="s">
        <v>13144</v>
      </c>
      <c r="E11" s="103" t="s">
        <v>13144</v>
      </c>
      <c r="F11" s="102" t="s">
        <v>13147</v>
      </c>
      <c r="G11" s="89" t="s">
        <v>13147</v>
      </c>
      <c r="H11" s="89" t="e">
        <f>VLOOKUP(F11,LPR!G:G,1,FALSE)</f>
        <v>#N/A</v>
      </c>
      <c r="I11" s="102" t="s">
        <v>17140</v>
      </c>
      <c r="J11" s="104" t="s">
        <v>21295</v>
      </c>
      <c r="K11" s="105" t="s">
        <v>21295</v>
      </c>
      <c r="L11" s="104" t="s">
        <v>21296</v>
      </c>
      <c r="M11" s="102" t="s">
        <v>21297</v>
      </c>
      <c r="N11" s="102" t="s">
        <v>13150</v>
      </c>
      <c r="O11" s="102" t="s">
        <v>13149</v>
      </c>
      <c r="P11" s="106" t="s">
        <v>9832</v>
      </c>
      <c r="Q11" s="92" t="s">
        <v>13881</v>
      </c>
      <c r="R11" s="107" t="s">
        <v>12730</v>
      </c>
      <c r="S11" s="108" t="s">
        <v>3298</v>
      </c>
      <c r="T11" s="109" t="s">
        <v>13692</v>
      </c>
      <c r="U11" s="96">
        <v>112138.55</v>
      </c>
      <c r="V11" t="s">
        <v>67</v>
      </c>
      <c r="W11" t="s">
        <v>11940</v>
      </c>
      <c r="X11" t="s">
        <v>290</v>
      </c>
      <c r="Y11" t="s">
        <v>13150</v>
      </c>
      <c r="Z11" t="s">
        <v>11946</v>
      </c>
      <c r="AA11" t="s">
        <v>11948</v>
      </c>
      <c r="AB11" t="s">
        <v>13149</v>
      </c>
    </row>
    <row r="12" spans="1:28" x14ac:dyDescent="0.25">
      <c r="A12" t="s">
        <v>723</v>
      </c>
      <c r="B12" t="s">
        <v>888</v>
      </c>
      <c r="C12" t="s">
        <v>889</v>
      </c>
      <c r="D12" s="102" t="s">
        <v>12972</v>
      </c>
      <c r="E12" s="103" t="s">
        <v>12972</v>
      </c>
      <c r="F12" s="102" t="s">
        <v>12975</v>
      </c>
      <c r="G12" s="89" t="s">
        <v>12975</v>
      </c>
      <c r="H12" s="89" t="e">
        <f>VLOOKUP(F12,LPR!G:G,1,FALSE)</f>
        <v>#N/A</v>
      </c>
      <c r="I12" s="102" t="s">
        <v>17115</v>
      </c>
      <c r="J12" s="104" t="s">
        <v>12972</v>
      </c>
      <c r="K12" s="105" t="s">
        <v>12972</v>
      </c>
      <c r="L12" s="104" t="s">
        <v>21301</v>
      </c>
      <c r="M12" s="102" t="s">
        <v>21302</v>
      </c>
      <c r="N12" s="102" t="s">
        <v>12978</v>
      </c>
      <c r="O12" s="102" t="s">
        <v>12977</v>
      </c>
      <c r="P12" s="106" t="s">
        <v>12191</v>
      </c>
      <c r="Q12" s="92" t="s">
        <v>21342</v>
      </c>
      <c r="R12" s="107" t="s">
        <v>12730</v>
      </c>
      <c r="S12" s="108" t="s">
        <v>3298</v>
      </c>
      <c r="T12" s="109" t="s">
        <v>13692</v>
      </c>
      <c r="U12" s="96">
        <v>940409.98</v>
      </c>
      <c r="V12" t="s">
        <v>67</v>
      </c>
      <c r="W12" t="s">
        <v>11940</v>
      </c>
      <c r="X12" t="s">
        <v>290</v>
      </c>
      <c r="Y12" t="s">
        <v>12978</v>
      </c>
      <c r="Z12" t="s">
        <v>11946</v>
      </c>
      <c r="AA12" t="s">
        <v>11948</v>
      </c>
      <c r="AB12" t="s">
        <v>12977</v>
      </c>
    </row>
    <row r="13" spans="1:28" x14ac:dyDescent="0.25">
      <c r="A13" t="s">
        <v>1063</v>
      </c>
      <c r="B13" t="s">
        <v>6534</v>
      </c>
      <c r="C13" t="s">
        <v>6535</v>
      </c>
      <c r="D13" s="102" t="s">
        <v>13132</v>
      </c>
      <c r="E13" s="103" t="s">
        <v>13132</v>
      </c>
      <c r="F13" s="102" t="s">
        <v>13135</v>
      </c>
      <c r="G13" s="89" t="s">
        <v>13135</v>
      </c>
      <c r="H13" s="89" t="e">
        <f>VLOOKUP(F13,LPR!G:G,1,FALSE)</f>
        <v>#N/A</v>
      </c>
      <c r="I13" s="102" t="s">
        <v>17139</v>
      </c>
      <c r="J13" s="104" t="s">
        <v>21339</v>
      </c>
      <c r="K13" s="105" t="s">
        <v>21339</v>
      </c>
      <c r="L13" s="104" t="s">
        <v>21340</v>
      </c>
      <c r="M13" s="102" t="s">
        <v>21341</v>
      </c>
      <c r="N13" s="102" t="s">
        <v>13138</v>
      </c>
      <c r="O13" s="102" t="s">
        <v>13137</v>
      </c>
      <c r="P13" s="106" t="s">
        <v>21342</v>
      </c>
      <c r="Q13" s="92" t="s">
        <v>10274</v>
      </c>
      <c r="R13" s="107" t="s">
        <v>12730</v>
      </c>
      <c r="S13" s="108" t="s">
        <v>3298</v>
      </c>
      <c r="T13" s="109" t="s">
        <v>14001</v>
      </c>
      <c r="U13" s="96">
        <v>132875.72</v>
      </c>
      <c r="V13" t="s">
        <v>67</v>
      </c>
      <c r="W13" t="s">
        <v>11940</v>
      </c>
      <c r="X13" t="s">
        <v>290</v>
      </c>
      <c r="Y13" t="s">
        <v>13138</v>
      </c>
      <c r="Z13" t="s">
        <v>11946</v>
      </c>
      <c r="AA13" t="s">
        <v>11948</v>
      </c>
      <c r="AB13" t="s">
        <v>13137</v>
      </c>
    </row>
    <row r="14" spans="1:28" x14ac:dyDescent="0.25">
      <c r="A14" t="s">
        <v>723</v>
      </c>
      <c r="B14" t="s">
        <v>888</v>
      </c>
      <c r="C14" t="s">
        <v>889</v>
      </c>
      <c r="D14" s="102" t="s">
        <v>11935</v>
      </c>
      <c r="E14" s="103" t="s">
        <v>11935</v>
      </c>
      <c r="F14" s="102" t="s">
        <v>11938</v>
      </c>
      <c r="G14" s="89" t="s">
        <v>11938</v>
      </c>
      <c r="H14" s="89" t="e">
        <f>VLOOKUP(F14,LPR!G:G,1,FALSE)</f>
        <v>#N/A</v>
      </c>
      <c r="I14" s="102" t="s">
        <v>17110</v>
      </c>
      <c r="J14" s="104" t="s">
        <v>21347</v>
      </c>
      <c r="K14" s="105" t="s">
        <v>21347</v>
      </c>
      <c r="L14" s="104" t="s">
        <v>21348</v>
      </c>
      <c r="M14" s="102" t="s">
        <v>21349</v>
      </c>
      <c r="N14" s="102" t="s">
        <v>11942</v>
      </c>
      <c r="O14" s="102" t="s">
        <v>11941</v>
      </c>
      <c r="P14" s="106" t="s">
        <v>13881</v>
      </c>
      <c r="Q14" s="92" t="s">
        <v>10441</v>
      </c>
      <c r="R14" s="107" t="s">
        <v>12730</v>
      </c>
      <c r="S14" s="108" t="s">
        <v>3298</v>
      </c>
      <c r="T14" s="109" t="s">
        <v>14001</v>
      </c>
      <c r="U14" s="96">
        <v>109206.73</v>
      </c>
      <c r="V14" t="s">
        <v>149</v>
      </c>
      <c r="W14" t="s">
        <v>11940</v>
      </c>
      <c r="X14" t="s">
        <v>290</v>
      </c>
      <c r="Y14" t="s">
        <v>11942</v>
      </c>
      <c r="Z14" t="s">
        <v>11946</v>
      </c>
      <c r="AA14" t="s">
        <v>11948</v>
      </c>
      <c r="AB14" t="s">
        <v>11941</v>
      </c>
    </row>
    <row r="15" spans="1:28" x14ac:dyDescent="0.25">
      <c r="A15" t="s">
        <v>723</v>
      </c>
      <c r="B15" t="s">
        <v>888</v>
      </c>
      <c r="C15" t="s">
        <v>889</v>
      </c>
      <c r="D15" s="102" t="s">
        <v>12963</v>
      </c>
      <c r="E15" s="103" t="s">
        <v>12963</v>
      </c>
      <c r="F15" s="102" t="s">
        <v>12966</v>
      </c>
      <c r="G15" s="89" t="s">
        <v>12966</v>
      </c>
      <c r="H15" s="89" t="e">
        <f>VLOOKUP(F15,LPR!G:G,1,FALSE)</f>
        <v>#N/A</v>
      </c>
      <c r="I15" s="102" t="s">
        <v>17114</v>
      </c>
      <c r="J15" s="104" t="s">
        <v>21424</v>
      </c>
      <c r="K15" s="105" t="s">
        <v>21424</v>
      </c>
      <c r="L15" s="104" t="s">
        <v>21425</v>
      </c>
      <c r="M15" s="102" t="s">
        <v>21426</v>
      </c>
      <c r="N15" s="102" t="s">
        <v>6803</v>
      </c>
      <c r="O15" s="102" t="s">
        <v>6802</v>
      </c>
      <c r="P15" s="106" t="s">
        <v>13262</v>
      </c>
      <c r="Q15" s="92" t="s">
        <v>5329</v>
      </c>
      <c r="R15" s="107" t="s">
        <v>1706</v>
      </c>
      <c r="S15" s="108" t="s">
        <v>1707</v>
      </c>
      <c r="T15" s="109" t="s">
        <v>15328</v>
      </c>
      <c r="U15" s="96">
        <v>385812.87</v>
      </c>
      <c r="V15" t="s">
        <v>67</v>
      </c>
      <c r="W15" t="s">
        <v>901</v>
      </c>
      <c r="X15" t="s">
        <v>290</v>
      </c>
      <c r="Y15" t="s">
        <v>6803</v>
      </c>
      <c r="Z15" t="s">
        <v>909</v>
      </c>
      <c r="AA15" t="s">
        <v>911</v>
      </c>
      <c r="AB15" t="s">
        <v>6802</v>
      </c>
    </row>
    <row r="16" spans="1:28" x14ac:dyDescent="0.25">
      <c r="A16" t="s">
        <v>1063</v>
      </c>
      <c r="B16" t="s">
        <v>6534</v>
      </c>
      <c r="C16" t="s">
        <v>6535</v>
      </c>
      <c r="D16" s="102" t="s">
        <v>13287</v>
      </c>
      <c r="E16" s="103" t="s">
        <v>13287</v>
      </c>
      <c r="F16" s="102" t="s">
        <v>13290</v>
      </c>
      <c r="G16" s="89" t="s">
        <v>13290</v>
      </c>
      <c r="H16" s="89" t="e">
        <f>VLOOKUP(F16,LPR!G:G,1,FALSE)</f>
        <v>#N/A</v>
      </c>
      <c r="I16" s="102" t="s">
        <v>17142</v>
      </c>
      <c r="J16" s="104" t="s">
        <v>21460</v>
      </c>
      <c r="K16" s="105" t="s">
        <v>21460</v>
      </c>
      <c r="L16" s="104" t="s">
        <v>21461</v>
      </c>
      <c r="M16" s="102" t="s">
        <v>21462</v>
      </c>
      <c r="N16" s="102" t="s">
        <v>13294</v>
      </c>
      <c r="O16" s="102" t="s">
        <v>13293</v>
      </c>
      <c r="P16" s="106" t="s">
        <v>15328</v>
      </c>
      <c r="Q16" s="92" t="s">
        <v>13735</v>
      </c>
      <c r="R16" s="107" t="s">
        <v>1706</v>
      </c>
      <c r="S16" s="108" t="s">
        <v>1707</v>
      </c>
      <c r="T16" s="109" t="s">
        <v>6684</v>
      </c>
      <c r="U16" s="96">
        <v>130108.21</v>
      </c>
      <c r="V16" t="s">
        <v>67</v>
      </c>
      <c r="W16" t="s">
        <v>11940</v>
      </c>
      <c r="X16" t="s">
        <v>290</v>
      </c>
      <c r="Y16" t="s">
        <v>13294</v>
      </c>
      <c r="Z16" t="s">
        <v>11946</v>
      </c>
      <c r="AA16" t="s">
        <v>11948</v>
      </c>
      <c r="AB16" t="s">
        <v>13293</v>
      </c>
    </row>
    <row r="17" spans="1:28" x14ac:dyDescent="0.25">
      <c r="A17" t="s">
        <v>1063</v>
      </c>
      <c r="B17" t="s">
        <v>6534</v>
      </c>
      <c r="C17" t="s">
        <v>6535</v>
      </c>
      <c r="D17" s="102" t="s">
        <v>13236</v>
      </c>
      <c r="E17" s="103" t="s">
        <v>13236</v>
      </c>
      <c r="F17" s="102" t="s">
        <v>13239</v>
      </c>
      <c r="G17" s="89" t="s">
        <v>13239</v>
      </c>
      <c r="H17" s="89" t="e">
        <f>VLOOKUP(F17,LPR!G:G,1,FALSE)</f>
        <v>#N/A</v>
      </c>
      <c r="I17" s="102" t="s">
        <v>17141</v>
      </c>
      <c r="J17" s="104" t="s">
        <v>21493</v>
      </c>
      <c r="K17" s="105" t="s">
        <v>21493</v>
      </c>
      <c r="L17" s="104" t="s">
        <v>21494</v>
      </c>
      <c r="M17" s="102" t="s">
        <v>21495</v>
      </c>
      <c r="N17" s="102" t="s">
        <v>13243</v>
      </c>
      <c r="O17" s="102" t="s">
        <v>13242</v>
      </c>
      <c r="P17" s="106" t="s">
        <v>13628</v>
      </c>
      <c r="Q17" s="92" t="s">
        <v>13903</v>
      </c>
      <c r="R17" s="107" t="s">
        <v>1706</v>
      </c>
      <c r="S17" s="108" t="s">
        <v>1707</v>
      </c>
      <c r="T17" s="109" t="s">
        <v>7473</v>
      </c>
      <c r="U17" s="96">
        <v>238452.03</v>
      </c>
      <c r="V17" t="s">
        <v>67</v>
      </c>
      <c r="W17" t="s">
        <v>11940</v>
      </c>
      <c r="X17" t="s">
        <v>290</v>
      </c>
      <c r="Y17" t="s">
        <v>13243</v>
      </c>
      <c r="Z17" t="s">
        <v>11946</v>
      </c>
      <c r="AA17" t="s">
        <v>11948</v>
      </c>
      <c r="AB17" t="s">
        <v>13242</v>
      </c>
    </row>
    <row r="18" spans="1:28" x14ac:dyDescent="0.25">
      <c r="A18" t="s">
        <v>723</v>
      </c>
      <c r="B18" t="s">
        <v>888</v>
      </c>
      <c r="C18" t="s">
        <v>889</v>
      </c>
      <c r="D18" s="102" t="s">
        <v>13073</v>
      </c>
      <c r="E18" s="103" t="s">
        <v>13073</v>
      </c>
      <c r="F18" s="102" t="s">
        <v>13076</v>
      </c>
      <c r="G18" s="89" t="s">
        <v>13076</v>
      </c>
      <c r="H18" s="89" t="e">
        <f>VLOOKUP(F18,LPR!G:G,1,FALSE)</f>
        <v>#N/A</v>
      </c>
      <c r="I18" s="102" t="s">
        <v>17116</v>
      </c>
      <c r="J18" s="104" t="s">
        <v>21496</v>
      </c>
      <c r="K18" s="105" t="s">
        <v>21496</v>
      </c>
      <c r="L18" s="104" t="s">
        <v>21497</v>
      </c>
      <c r="M18" s="102" t="s">
        <v>21498</v>
      </c>
      <c r="N18" s="102" t="s">
        <v>13079</v>
      </c>
      <c r="O18" s="102" t="s">
        <v>13078</v>
      </c>
      <c r="P18" s="106" t="s">
        <v>1708</v>
      </c>
      <c r="Q18" s="92" t="s">
        <v>7473</v>
      </c>
      <c r="R18" s="107" t="s">
        <v>1706</v>
      </c>
      <c r="S18" s="108" t="s">
        <v>1707</v>
      </c>
      <c r="T18" s="109" t="s">
        <v>14350</v>
      </c>
      <c r="U18" s="96">
        <v>490644.57</v>
      </c>
      <c r="V18" t="s">
        <v>149</v>
      </c>
      <c r="W18" t="s">
        <v>11940</v>
      </c>
      <c r="X18" t="s">
        <v>290</v>
      </c>
      <c r="Y18" t="s">
        <v>13079</v>
      </c>
      <c r="Z18" t="s">
        <v>12402</v>
      </c>
      <c r="AA18" t="s">
        <v>11948</v>
      </c>
      <c r="AB18" t="s">
        <v>13078</v>
      </c>
    </row>
    <row r="19" spans="1:28" x14ac:dyDescent="0.25">
      <c r="A19" t="s">
        <v>1063</v>
      </c>
      <c r="B19" t="s">
        <v>6534</v>
      </c>
      <c r="C19" t="s">
        <v>6535</v>
      </c>
      <c r="D19" s="102" t="s">
        <v>13021</v>
      </c>
      <c r="E19" s="103" t="s">
        <v>13021</v>
      </c>
      <c r="F19" s="102" t="s">
        <v>13024</v>
      </c>
      <c r="G19" s="89" t="s">
        <v>13024</v>
      </c>
      <c r="H19" s="89" t="e">
        <f>VLOOKUP(F19,LPR!G:G,1,FALSE)</f>
        <v>#N/A</v>
      </c>
      <c r="I19" s="102" t="s">
        <v>17138</v>
      </c>
      <c r="J19" s="104" t="s">
        <v>21530</v>
      </c>
      <c r="K19" s="105" t="s">
        <v>21530</v>
      </c>
      <c r="L19" s="104" t="s">
        <v>21531</v>
      </c>
      <c r="M19" s="102" t="s">
        <v>21532</v>
      </c>
      <c r="N19" s="102" t="s">
        <v>13027</v>
      </c>
      <c r="O19" s="102" t="s">
        <v>13026</v>
      </c>
      <c r="P19" s="106" t="s">
        <v>6684</v>
      </c>
      <c r="Q19" s="92" t="s">
        <v>14915</v>
      </c>
      <c r="R19" s="107" t="s">
        <v>1706</v>
      </c>
      <c r="S19" s="108" t="s">
        <v>1707</v>
      </c>
      <c r="T19" s="109" t="s">
        <v>16386</v>
      </c>
      <c r="U19" s="96">
        <v>632416.41</v>
      </c>
      <c r="V19" t="s">
        <v>67</v>
      </c>
      <c r="W19" t="s">
        <v>901</v>
      </c>
      <c r="X19" t="s">
        <v>290</v>
      </c>
      <c r="Y19" t="s">
        <v>13027</v>
      </c>
      <c r="Z19" t="s">
        <v>10721</v>
      </c>
      <c r="AA19" t="s">
        <v>5099</v>
      </c>
      <c r="AB19" t="s">
        <v>13026</v>
      </c>
    </row>
    <row r="20" spans="1:28" x14ac:dyDescent="0.25">
      <c r="A20" t="s">
        <v>723</v>
      </c>
      <c r="B20" t="s">
        <v>888</v>
      </c>
      <c r="C20" t="s">
        <v>889</v>
      </c>
      <c r="D20" s="102" t="s">
        <v>10713</v>
      </c>
      <c r="E20" s="103" t="s">
        <v>10713</v>
      </c>
      <c r="F20" s="102" t="s">
        <v>10716</v>
      </c>
      <c r="G20" s="89" t="s">
        <v>10716</v>
      </c>
      <c r="H20" s="89" t="e">
        <f>VLOOKUP(F20,LPR!G:G,1,FALSE)</f>
        <v>#N/A</v>
      </c>
      <c r="I20" s="102" t="s">
        <v>17109</v>
      </c>
      <c r="J20" s="104" t="s">
        <v>21560</v>
      </c>
      <c r="K20" s="105" t="s">
        <v>21560</v>
      </c>
      <c r="L20" s="104" t="s">
        <v>21561</v>
      </c>
      <c r="M20" s="102" t="s">
        <v>21562</v>
      </c>
      <c r="N20" s="102" t="s">
        <v>10719</v>
      </c>
      <c r="O20" s="102" t="s">
        <v>10718</v>
      </c>
      <c r="P20" s="106" t="s">
        <v>14397</v>
      </c>
      <c r="Q20" s="92" t="s">
        <v>11205</v>
      </c>
      <c r="R20" s="107" t="s">
        <v>1706</v>
      </c>
      <c r="S20" s="108" t="s">
        <v>1707</v>
      </c>
      <c r="T20" s="109" t="s">
        <v>15746</v>
      </c>
      <c r="U20" s="96">
        <v>301531.57</v>
      </c>
      <c r="V20" t="s">
        <v>67</v>
      </c>
      <c r="W20" t="s">
        <v>901</v>
      </c>
      <c r="X20" t="s">
        <v>290</v>
      </c>
      <c r="Y20" t="s">
        <v>10719</v>
      </c>
      <c r="Z20" t="s">
        <v>10721</v>
      </c>
      <c r="AA20" t="s">
        <v>10723</v>
      </c>
      <c r="AB20" t="s">
        <v>10718</v>
      </c>
    </row>
    <row r="21" spans="1:28" x14ac:dyDescent="0.25">
      <c r="A21" t="s">
        <v>1063</v>
      </c>
      <c r="B21" t="s">
        <v>6534</v>
      </c>
      <c r="C21" t="s">
        <v>6535</v>
      </c>
      <c r="D21" s="102" t="s">
        <v>14165</v>
      </c>
      <c r="E21" s="103" t="s">
        <v>14165</v>
      </c>
      <c r="F21" s="102" t="s">
        <v>14168</v>
      </c>
      <c r="G21" s="89" t="s">
        <v>14168</v>
      </c>
      <c r="H21" s="89" t="e">
        <f>VLOOKUP(F21,LPR!G:G,1,FALSE)</f>
        <v>#N/A</v>
      </c>
      <c r="I21" s="102" t="s">
        <v>17149</v>
      </c>
      <c r="J21" s="104" t="s">
        <v>21606</v>
      </c>
      <c r="K21" s="105" t="s">
        <v>21606</v>
      </c>
      <c r="L21" s="104" t="s">
        <v>21607</v>
      </c>
      <c r="M21" s="102" t="s">
        <v>21608</v>
      </c>
      <c r="N21" s="102" t="s">
        <v>14172</v>
      </c>
      <c r="O21" s="102" t="s">
        <v>14171</v>
      </c>
      <c r="P21" s="106" t="s">
        <v>14597</v>
      </c>
      <c r="Q21" s="92" t="s">
        <v>14174</v>
      </c>
      <c r="R21" s="107" t="s">
        <v>1706</v>
      </c>
      <c r="S21" s="108" t="s">
        <v>1707</v>
      </c>
      <c r="T21" s="109" t="s">
        <v>16324</v>
      </c>
      <c r="U21" s="96">
        <v>101123.37</v>
      </c>
      <c r="V21" t="s">
        <v>67</v>
      </c>
      <c r="W21" t="s">
        <v>11940</v>
      </c>
      <c r="X21" t="s">
        <v>290</v>
      </c>
      <c r="Y21" t="s">
        <v>14172</v>
      </c>
      <c r="Z21" t="s">
        <v>11946</v>
      </c>
      <c r="AA21" t="s">
        <v>11948</v>
      </c>
      <c r="AB21" t="s">
        <v>14171</v>
      </c>
    </row>
    <row r="22" spans="1:28" x14ac:dyDescent="0.25">
      <c r="A22" t="s">
        <v>723</v>
      </c>
      <c r="B22" t="s">
        <v>888</v>
      </c>
      <c r="C22" t="s">
        <v>889</v>
      </c>
      <c r="D22" s="102" t="s">
        <v>13428</v>
      </c>
      <c r="E22" s="103" t="s">
        <v>13428</v>
      </c>
      <c r="F22" s="102" t="s">
        <v>13431</v>
      </c>
      <c r="G22" s="89" t="s">
        <v>13431</v>
      </c>
      <c r="H22" s="89" t="e">
        <f>VLOOKUP(F22,LPR!G:G,1,FALSE)</f>
        <v>#N/A</v>
      </c>
      <c r="I22" s="102" t="s">
        <v>17118</v>
      </c>
      <c r="J22" s="104" t="s">
        <v>21609</v>
      </c>
      <c r="K22" s="105" t="s">
        <v>21609</v>
      </c>
      <c r="L22" s="104" t="s">
        <v>21610</v>
      </c>
      <c r="M22" s="102" t="s">
        <v>21611</v>
      </c>
      <c r="N22" s="102" t="s">
        <v>13435</v>
      </c>
      <c r="O22" s="102" t="s">
        <v>13434</v>
      </c>
      <c r="P22" s="106" t="s">
        <v>21612</v>
      </c>
      <c r="Q22" s="92" t="s">
        <v>14174</v>
      </c>
      <c r="R22" s="107" t="s">
        <v>1706</v>
      </c>
      <c r="S22" s="108" t="s">
        <v>1707</v>
      </c>
      <c r="T22" s="109" t="s">
        <v>16324</v>
      </c>
      <c r="U22" s="96">
        <v>600875.6</v>
      </c>
      <c r="V22" t="s">
        <v>67</v>
      </c>
      <c r="W22" t="s">
        <v>11940</v>
      </c>
      <c r="X22" t="s">
        <v>290</v>
      </c>
      <c r="Y22" t="s">
        <v>13435</v>
      </c>
      <c r="Z22" t="s">
        <v>11946</v>
      </c>
      <c r="AA22" t="s">
        <v>11948</v>
      </c>
      <c r="AB22" t="s">
        <v>13434</v>
      </c>
    </row>
    <row r="23" spans="1:28" x14ac:dyDescent="0.25">
      <c r="A23" t="s">
        <v>1063</v>
      </c>
      <c r="B23" t="s">
        <v>6534</v>
      </c>
      <c r="C23" t="s">
        <v>6535</v>
      </c>
      <c r="D23" s="102" t="s">
        <v>13664</v>
      </c>
      <c r="E23" s="103" t="s">
        <v>13664</v>
      </c>
      <c r="F23" s="102" t="s">
        <v>13667</v>
      </c>
      <c r="G23" s="89" t="s">
        <v>13667</v>
      </c>
      <c r="H23" s="89" t="e">
        <f>VLOOKUP(F23,LPR!G:G,1,FALSE)</f>
        <v>#N/A</v>
      </c>
      <c r="I23" s="102" t="s">
        <v>17144</v>
      </c>
      <c r="J23" s="104" t="s">
        <v>21621</v>
      </c>
      <c r="K23" s="105" t="s">
        <v>21621</v>
      </c>
      <c r="L23" s="104" t="s">
        <v>21622</v>
      </c>
      <c r="M23" s="102" t="s">
        <v>21623</v>
      </c>
      <c r="N23" s="102" t="s">
        <v>13670</v>
      </c>
      <c r="O23" s="102" t="s">
        <v>13669</v>
      </c>
      <c r="P23" s="106" t="s">
        <v>21612</v>
      </c>
      <c r="Q23" s="92" t="s">
        <v>14609</v>
      </c>
      <c r="R23" s="107" t="s">
        <v>1706</v>
      </c>
      <c r="S23" s="108" t="s">
        <v>1707</v>
      </c>
      <c r="T23" s="109" t="s">
        <v>14390</v>
      </c>
      <c r="U23" s="96">
        <v>176765.44</v>
      </c>
      <c r="V23" t="s">
        <v>67</v>
      </c>
      <c r="W23" t="s">
        <v>11940</v>
      </c>
      <c r="X23" t="s">
        <v>290</v>
      </c>
      <c r="Y23" t="s">
        <v>13670</v>
      </c>
      <c r="Z23" t="s">
        <v>11946</v>
      </c>
      <c r="AA23" t="s">
        <v>11948</v>
      </c>
      <c r="AB23" t="s">
        <v>13669</v>
      </c>
    </row>
    <row r="24" spans="1:28" x14ac:dyDescent="0.25">
      <c r="A24" t="s">
        <v>723</v>
      </c>
      <c r="B24" t="s">
        <v>888</v>
      </c>
      <c r="C24" t="s">
        <v>889</v>
      </c>
      <c r="D24" s="102" t="s">
        <v>12152</v>
      </c>
      <c r="E24" s="103" t="s">
        <v>12152</v>
      </c>
      <c r="F24" s="102" t="s">
        <v>12155</v>
      </c>
      <c r="G24" s="89" t="s">
        <v>12155</v>
      </c>
      <c r="H24" s="89" t="e">
        <f>VLOOKUP(F24,LPR!G:G,1,FALSE)</f>
        <v>#N/A</v>
      </c>
      <c r="I24" s="102" t="s">
        <v>17111</v>
      </c>
      <c r="J24" s="104" t="s">
        <v>21656</v>
      </c>
      <c r="K24" s="105" t="s">
        <v>21656</v>
      </c>
      <c r="L24" s="104" t="s">
        <v>21657</v>
      </c>
      <c r="M24" s="102" t="s">
        <v>21658</v>
      </c>
      <c r="N24" s="102" t="s">
        <v>12160</v>
      </c>
      <c r="O24" s="102" t="s">
        <v>12159</v>
      </c>
      <c r="P24" s="106" t="s">
        <v>11921</v>
      </c>
      <c r="Q24" s="92" t="s">
        <v>10071</v>
      </c>
      <c r="R24" s="107" t="s">
        <v>1706</v>
      </c>
      <c r="S24" s="108" t="s">
        <v>1707</v>
      </c>
      <c r="T24" s="109" t="s">
        <v>16184</v>
      </c>
      <c r="U24" s="96">
        <v>151819.94</v>
      </c>
      <c r="V24" t="s">
        <v>67</v>
      </c>
      <c r="W24" t="s">
        <v>11940</v>
      </c>
      <c r="X24" t="s">
        <v>290</v>
      </c>
      <c r="Y24" t="s">
        <v>12160</v>
      </c>
      <c r="Z24" t="s">
        <v>11946</v>
      </c>
      <c r="AA24" t="s">
        <v>11948</v>
      </c>
      <c r="AB24" t="s">
        <v>12159</v>
      </c>
    </row>
    <row r="25" spans="1:28" x14ac:dyDescent="0.25">
      <c r="A25" t="s">
        <v>723</v>
      </c>
      <c r="B25" t="s">
        <v>888</v>
      </c>
      <c r="C25" t="s">
        <v>889</v>
      </c>
      <c r="D25" s="102" t="s">
        <v>14037</v>
      </c>
      <c r="E25" s="103" t="s">
        <v>14037</v>
      </c>
      <c r="F25" s="102" t="s">
        <v>14040</v>
      </c>
      <c r="G25" s="89" t="s">
        <v>14040</v>
      </c>
      <c r="H25" s="89" t="e">
        <f>VLOOKUP(F25,LPR!G:G,1,FALSE)</f>
        <v>#N/A</v>
      </c>
      <c r="I25" s="102" t="s">
        <v>17122</v>
      </c>
      <c r="J25" s="104" t="s">
        <v>21659</v>
      </c>
      <c r="K25" s="105" t="s">
        <v>21659</v>
      </c>
      <c r="L25" s="104" t="s">
        <v>21660</v>
      </c>
      <c r="M25" s="102" t="s">
        <v>21661</v>
      </c>
      <c r="N25" s="102" t="s">
        <v>6518</v>
      </c>
      <c r="O25" s="102" t="s">
        <v>6517</v>
      </c>
      <c r="P25" s="106" t="s">
        <v>8735</v>
      </c>
      <c r="Q25" s="92" t="s">
        <v>10071</v>
      </c>
      <c r="R25" s="107" t="s">
        <v>1706</v>
      </c>
      <c r="S25" s="108" t="s">
        <v>1707</v>
      </c>
      <c r="T25" s="109" t="s">
        <v>16184</v>
      </c>
      <c r="U25" s="96">
        <v>1548625.96</v>
      </c>
      <c r="V25" t="s">
        <v>67</v>
      </c>
      <c r="W25" t="s">
        <v>901</v>
      </c>
      <c r="X25" t="s">
        <v>290</v>
      </c>
      <c r="Y25" t="s">
        <v>6518</v>
      </c>
      <c r="Z25" t="s">
        <v>909</v>
      </c>
      <c r="AA25" t="s">
        <v>911</v>
      </c>
      <c r="AB25" t="s">
        <v>6517</v>
      </c>
    </row>
    <row r="26" spans="1:28" x14ac:dyDescent="0.25">
      <c r="A26" t="s">
        <v>1063</v>
      </c>
      <c r="B26" t="s">
        <v>6534</v>
      </c>
      <c r="C26" t="s">
        <v>6535</v>
      </c>
      <c r="D26" s="102" t="s">
        <v>13877</v>
      </c>
      <c r="E26" s="103" t="s">
        <v>13877</v>
      </c>
      <c r="F26" s="102" t="s">
        <v>13880</v>
      </c>
      <c r="G26" s="89" t="s">
        <v>13880</v>
      </c>
      <c r="H26" s="89" t="e">
        <f>VLOOKUP(F26,LPR!G:G,1,FALSE)</f>
        <v>#N/A</v>
      </c>
      <c r="I26" s="102" t="s">
        <v>17147</v>
      </c>
      <c r="J26" s="104" t="s">
        <v>21707</v>
      </c>
      <c r="K26" s="105" t="s">
        <v>21707</v>
      </c>
      <c r="L26" s="104" t="s">
        <v>21708</v>
      </c>
      <c r="M26" s="102" t="s">
        <v>21709</v>
      </c>
      <c r="N26" s="102" t="s">
        <v>13885</v>
      </c>
      <c r="O26" s="102" t="s">
        <v>13884</v>
      </c>
      <c r="P26" s="106" t="s">
        <v>21706</v>
      </c>
      <c r="Q26" s="92" t="s">
        <v>10185</v>
      </c>
      <c r="R26" s="107" t="s">
        <v>9383</v>
      </c>
      <c r="S26" s="108" t="s">
        <v>1707</v>
      </c>
      <c r="T26" s="109" t="s">
        <v>4459</v>
      </c>
      <c r="U26" s="96">
        <v>211727.49</v>
      </c>
      <c r="V26" t="s">
        <v>67</v>
      </c>
      <c r="W26" t="s">
        <v>11940</v>
      </c>
      <c r="X26" t="s">
        <v>290</v>
      </c>
      <c r="Y26" t="s">
        <v>13885</v>
      </c>
      <c r="Z26" t="s">
        <v>11946</v>
      </c>
      <c r="AA26" t="s">
        <v>11948</v>
      </c>
      <c r="AB26" t="s">
        <v>13884</v>
      </c>
    </row>
    <row r="27" spans="1:28" x14ac:dyDescent="0.25">
      <c r="A27" t="s">
        <v>723</v>
      </c>
      <c r="B27" t="s">
        <v>888</v>
      </c>
      <c r="C27" t="s">
        <v>889</v>
      </c>
      <c r="D27" s="102" t="s">
        <v>13717</v>
      </c>
      <c r="E27" s="103" t="s">
        <v>13717</v>
      </c>
      <c r="F27" s="102" t="s">
        <v>13720</v>
      </c>
      <c r="G27" s="89" t="s">
        <v>13720</v>
      </c>
      <c r="H27" s="89" t="e">
        <f>VLOOKUP(F27,LPR!G:G,1,FALSE)</f>
        <v>#N/A</v>
      </c>
      <c r="I27" s="102" t="s">
        <v>17119</v>
      </c>
      <c r="J27" s="104" t="s">
        <v>21752</v>
      </c>
      <c r="K27" s="105" t="s">
        <v>21752</v>
      </c>
      <c r="L27" s="104" t="s">
        <v>21753</v>
      </c>
      <c r="M27" s="102" t="s">
        <v>21754</v>
      </c>
      <c r="N27" s="102" t="s">
        <v>2980</v>
      </c>
      <c r="O27" s="102" t="s">
        <v>2979</v>
      </c>
      <c r="P27" s="106" t="s">
        <v>10177</v>
      </c>
      <c r="Q27" s="92" t="s">
        <v>13346</v>
      </c>
      <c r="R27" s="107" t="s">
        <v>9383</v>
      </c>
      <c r="S27" s="108" t="s">
        <v>1707</v>
      </c>
      <c r="T27" s="109" t="s">
        <v>10926</v>
      </c>
      <c r="U27" s="96">
        <v>1155228.28</v>
      </c>
      <c r="V27" t="s">
        <v>67</v>
      </c>
      <c r="W27" t="s">
        <v>901</v>
      </c>
      <c r="X27" t="s">
        <v>290</v>
      </c>
      <c r="Y27" t="s">
        <v>2980</v>
      </c>
      <c r="Z27" t="s">
        <v>909</v>
      </c>
      <c r="AA27" t="s">
        <v>911</v>
      </c>
      <c r="AB27" t="s">
        <v>2979</v>
      </c>
    </row>
    <row r="28" spans="1:28" x14ac:dyDescent="0.25">
      <c r="A28" t="s">
        <v>723</v>
      </c>
      <c r="B28" t="s">
        <v>888</v>
      </c>
      <c r="C28" t="s">
        <v>889</v>
      </c>
      <c r="D28" s="102" t="s">
        <v>13921</v>
      </c>
      <c r="E28" s="103" t="s">
        <v>13921</v>
      </c>
      <c r="F28" s="102" t="s">
        <v>13924</v>
      </c>
      <c r="G28" s="89" t="s">
        <v>13924</v>
      </c>
      <c r="H28" s="89" t="e">
        <f>VLOOKUP(F28,LPR!G:G,1,FALSE)</f>
        <v>#N/A</v>
      </c>
      <c r="I28" s="102" t="s">
        <v>17120</v>
      </c>
      <c r="J28" s="104" t="s">
        <v>21788</v>
      </c>
      <c r="K28" s="105" t="s">
        <v>21788</v>
      </c>
      <c r="L28" s="104" t="s">
        <v>21789</v>
      </c>
      <c r="M28" s="102" t="s">
        <v>21790</v>
      </c>
      <c r="N28" s="102" t="s">
        <v>3395</v>
      </c>
      <c r="O28" s="102" t="s">
        <v>3394</v>
      </c>
      <c r="P28" s="106" t="s">
        <v>1989</v>
      </c>
      <c r="Q28" s="92" t="s">
        <v>13574</v>
      </c>
      <c r="R28" s="107" t="s">
        <v>9383</v>
      </c>
      <c r="S28" s="108" t="s">
        <v>1707</v>
      </c>
      <c r="T28" s="109" t="s">
        <v>14232</v>
      </c>
      <c r="U28" s="96">
        <v>1414583.49</v>
      </c>
      <c r="V28" t="s">
        <v>67</v>
      </c>
      <c r="W28" t="s">
        <v>901</v>
      </c>
      <c r="X28" t="s">
        <v>290</v>
      </c>
      <c r="Y28" t="s">
        <v>3395</v>
      </c>
      <c r="Z28" t="s">
        <v>909</v>
      </c>
      <c r="AA28" t="s">
        <v>911</v>
      </c>
      <c r="AB28" t="s">
        <v>3394</v>
      </c>
    </row>
    <row r="29" spans="1:28" x14ac:dyDescent="0.25">
      <c r="A29" t="s">
        <v>723</v>
      </c>
      <c r="B29" t="s">
        <v>888</v>
      </c>
      <c r="C29" t="s">
        <v>889</v>
      </c>
      <c r="D29" s="102" t="s">
        <v>13152</v>
      </c>
      <c r="E29" s="103" t="s">
        <v>13152</v>
      </c>
      <c r="F29" s="102" t="s">
        <v>13155</v>
      </c>
      <c r="G29" s="89" t="s">
        <v>13155</v>
      </c>
      <c r="H29" s="89" t="e">
        <f>VLOOKUP(F29,LPR!G:G,1,FALSE)</f>
        <v>#N/A</v>
      </c>
      <c r="I29" s="102" t="s">
        <v>17117</v>
      </c>
      <c r="J29" s="104" t="s">
        <v>21810</v>
      </c>
      <c r="K29" s="105" t="s">
        <v>21810</v>
      </c>
      <c r="L29" s="104" t="s">
        <v>21811</v>
      </c>
      <c r="M29" s="102" t="s">
        <v>21812</v>
      </c>
      <c r="N29" s="102" t="s">
        <v>2258</v>
      </c>
      <c r="O29" s="102" t="s">
        <v>2257</v>
      </c>
      <c r="P29" s="106" t="s">
        <v>9690</v>
      </c>
      <c r="Q29" s="92" t="s">
        <v>13532</v>
      </c>
      <c r="R29" s="107" t="s">
        <v>9383</v>
      </c>
      <c r="S29" s="108" t="s">
        <v>1707</v>
      </c>
      <c r="T29" s="109" t="s">
        <v>14541</v>
      </c>
      <c r="U29" s="96">
        <v>599215.93999999994</v>
      </c>
      <c r="V29" t="s">
        <v>67</v>
      </c>
      <c r="W29" t="s">
        <v>901</v>
      </c>
      <c r="X29" t="s">
        <v>290</v>
      </c>
      <c r="Y29" t="s">
        <v>2258</v>
      </c>
      <c r="Z29" t="s">
        <v>909</v>
      </c>
      <c r="AA29" t="s">
        <v>911</v>
      </c>
      <c r="AB29" t="s">
        <v>2257</v>
      </c>
    </row>
    <row r="30" spans="1:28" x14ac:dyDescent="0.25">
      <c r="A30" t="s">
        <v>723</v>
      </c>
      <c r="B30" t="s">
        <v>888</v>
      </c>
      <c r="C30" t="s">
        <v>889</v>
      </c>
      <c r="D30" s="102" t="s">
        <v>12842</v>
      </c>
      <c r="E30" s="103" t="s">
        <v>12842</v>
      </c>
      <c r="F30" s="102" t="s">
        <v>12845</v>
      </c>
      <c r="G30" s="89" t="s">
        <v>12845</v>
      </c>
      <c r="H30" s="89" t="e">
        <f>VLOOKUP(F30,LPR!G:G,1,FALSE)</f>
        <v>#N/A</v>
      </c>
      <c r="I30" s="102" t="s">
        <v>17112</v>
      </c>
      <c r="J30" s="104" t="s">
        <v>12842</v>
      </c>
      <c r="K30" s="105" t="s">
        <v>12842</v>
      </c>
      <c r="L30" s="104" t="s">
        <v>21867</v>
      </c>
      <c r="M30" s="102" t="s">
        <v>21868</v>
      </c>
      <c r="N30" s="102" t="s">
        <v>10719</v>
      </c>
      <c r="O30" s="102" t="s">
        <v>10718</v>
      </c>
      <c r="P30" s="106" t="s">
        <v>14842</v>
      </c>
      <c r="Q30" s="92" t="s">
        <v>14296</v>
      </c>
      <c r="R30" s="107" t="s">
        <v>9383</v>
      </c>
      <c r="S30" s="108" t="s">
        <v>1707</v>
      </c>
      <c r="T30" s="109" t="s">
        <v>15453</v>
      </c>
      <c r="U30" s="96">
        <v>67161.95</v>
      </c>
      <c r="V30" t="s">
        <v>67</v>
      </c>
      <c r="W30" t="s">
        <v>11940</v>
      </c>
      <c r="X30" t="s">
        <v>290</v>
      </c>
      <c r="Y30" t="s">
        <v>10719</v>
      </c>
      <c r="Z30" t="s">
        <v>10721</v>
      </c>
      <c r="AA30" t="s">
        <v>10723</v>
      </c>
      <c r="AB30" t="s">
        <v>10718</v>
      </c>
    </row>
    <row r="31" spans="1:28" x14ac:dyDescent="0.25">
      <c r="A31" t="s">
        <v>723</v>
      </c>
      <c r="B31" t="s">
        <v>888</v>
      </c>
      <c r="C31" t="s">
        <v>889</v>
      </c>
      <c r="D31" s="102" t="s">
        <v>13973</v>
      </c>
      <c r="E31" s="103" t="s">
        <v>13973</v>
      </c>
      <c r="F31" s="102" t="s">
        <v>13976</v>
      </c>
      <c r="G31" s="89" t="s">
        <v>13976</v>
      </c>
      <c r="H31" s="89" t="e">
        <f>VLOOKUP(F31,LPR!G:G,1,FALSE)</f>
        <v>#N/A</v>
      </c>
      <c r="I31" s="102" t="s">
        <v>17121</v>
      </c>
      <c r="J31" s="104" t="s">
        <v>21897</v>
      </c>
      <c r="K31" s="105" t="s">
        <v>21897</v>
      </c>
      <c r="L31" s="104" t="s">
        <v>21898</v>
      </c>
      <c r="M31" s="102" t="s">
        <v>21899</v>
      </c>
      <c r="N31" s="102" t="s">
        <v>13978</v>
      </c>
      <c r="O31" s="102" t="s">
        <v>1713</v>
      </c>
      <c r="P31" s="106" t="s">
        <v>13972</v>
      </c>
      <c r="Q31" s="92" t="s">
        <v>14035</v>
      </c>
      <c r="R31" s="107" t="s">
        <v>9383</v>
      </c>
      <c r="S31" s="108" t="s">
        <v>1707</v>
      </c>
      <c r="T31" s="109" t="s">
        <v>15093</v>
      </c>
      <c r="U31" s="96">
        <v>378208.78</v>
      </c>
      <c r="V31" t="s">
        <v>149</v>
      </c>
      <c r="W31" t="s">
        <v>11940</v>
      </c>
      <c r="X31" t="s">
        <v>290</v>
      </c>
      <c r="Y31" t="s">
        <v>13978</v>
      </c>
      <c r="Z31" t="s">
        <v>909</v>
      </c>
      <c r="AA31" t="s">
        <v>911</v>
      </c>
      <c r="AB31" t="s">
        <v>1713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3"/>
  <sheetViews>
    <sheetView workbookViewId="0">
      <selection activeCell="H27" sqref="H27"/>
    </sheetView>
  </sheetViews>
  <sheetFormatPr defaultRowHeight="15" x14ac:dyDescent="0.25"/>
  <cols>
    <col min="1" max="1" width="24.7109375" customWidth="1"/>
    <col min="2" max="2" width="12.7109375" customWidth="1"/>
    <col min="3" max="4" width="15.7109375" customWidth="1"/>
    <col min="5" max="5" width="22" customWidth="1"/>
    <col min="6" max="6" width="19.7109375" customWidth="1"/>
    <col min="7" max="8" width="15.7109375" customWidth="1"/>
    <col min="9" max="9" width="17.140625" customWidth="1"/>
    <col min="10" max="10" width="19.140625" customWidth="1"/>
  </cols>
  <sheetData>
    <row r="1" spans="1:10" ht="15" customHeight="1" x14ac:dyDescent="0.25">
      <c r="A1" s="41" t="s">
        <v>17182</v>
      </c>
    </row>
    <row r="2" spans="1:10" s="30" customFormat="1" ht="15" customHeight="1" x14ac:dyDescent="0.25">
      <c r="A2" s="160" t="s">
        <v>17166</v>
      </c>
      <c r="B2" s="160" t="s">
        <v>17167</v>
      </c>
      <c r="C2" s="152" t="s">
        <v>21991</v>
      </c>
      <c r="D2" s="152"/>
      <c r="E2" s="152"/>
      <c r="F2" s="153"/>
      <c r="G2" s="155" t="s">
        <v>17175</v>
      </c>
      <c r="H2" s="152"/>
      <c r="I2" s="152"/>
      <c r="J2" s="152"/>
    </row>
    <row r="3" spans="1:10" s="30" customFormat="1" ht="45" x14ac:dyDescent="0.25">
      <c r="A3" s="160"/>
      <c r="B3" s="160"/>
      <c r="C3" s="122" t="s">
        <v>17165</v>
      </c>
      <c r="D3" s="122" t="s">
        <v>21989</v>
      </c>
      <c r="E3" s="122" t="s">
        <v>17177</v>
      </c>
      <c r="F3" s="123" t="s">
        <v>17176</v>
      </c>
      <c r="G3" s="48" t="s">
        <v>17165</v>
      </c>
      <c r="H3" s="120" t="s">
        <v>21990</v>
      </c>
      <c r="I3" s="46" t="s">
        <v>17177</v>
      </c>
      <c r="J3" s="46" t="s">
        <v>17176</v>
      </c>
    </row>
    <row r="4" spans="1:10" x14ac:dyDescent="0.25">
      <c r="A4" s="158">
        <v>5</v>
      </c>
      <c r="B4" s="23" t="s">
        <v>17168</v>
      </c>
      <c r="C4" s="25">
        <f>35</f>
        <v>35</v>
      </c>
      <c r="D4" s="25">
        <v>20</v>
      </c>
      <c r="E4" s="24">
        <v>61037839.070000008</v>
      </c>
      <c r="F4" s="51">
        <v>27386914.150000002</v>
      </c>
      <c r="G4" s="52">
        <v>6</v>
      </c>
      <c r="H4" s="121">
        <v>6</v>
      </c>
      <c r="I4" s="24">
        <v>209867.6</v>
      </c>
      <c r="J4" s="24">
        <v>175077.59999999998</v>
      </c>
    </row>
    <row r="5" spans="1:10" x14ac:dyDescent="0.25">
      <c r="A5" s="159"/>
      <c r="B5" s="23" t="s">
        <v>17169</v>
      </c>
      <c r="C5" s="25">
        <v>1</v>
      </c>
      <c r="D5" s="25" t="s">
        <v>157</v>
      </c>
      <c r="E5" s="24">
        <v>66815056</v>
      </c>
      <c r="F5" s="50">
        <v>50112416</v>
      </c>
      <c r="G5" s="49" t="s">
        <v>157</v>
      </c>
      <c r="H5" s="49" t="s">
        <v>157</v>
      </c>
      <c r="I5" s="26" t="s">
        <v>157</v>
      </c>
      <c r="J5" s="26" t="s">
        <v>157</v>
      </c>
    </row>
    <row r="6" spans="1:10" x14ac:dyDescent="0.25">
      <c r="A6" s="133" t="s">
        <v>17172</v>
      </c>
      <c r="B6" s="134"/>
      <c r="C6" s="28">
        <v>36</v>
      </c>
      <c r="D6" s="28">
        <v>20</v>
      </c>
      <c r="E6" s="29">
        <f>SUM(E4:E5)</f>
        <v>127852895.07000001</v>
      </c>
      <c r="F6" s="54">
        <f>SUM(F4:F5)</f>
        <v>77499330.150000006</v>
      </c>
      <c r="G6" s="53">
        <f>SUM(G4:G5)</f>
        <v>6</v>
      </c>
      <c r="H6" s="53">
        <v>6</v>
      </c>
      <c r="I6" s="29">
        <f>SUM(I4:I5)</f>
        <v>209867.6</v>
      </c>
      <c r="J6" s="29">
        <f>SUM(J4:J5)</f>
        <v>175077.59999999998</v>
      </c>
    </row>
    <row r="7" spans="1:10" x14ac:dyDescent="0.25">
      <c r="A7" s="158">
        <v>6</v>
      </c>
      <c r="B7" s="23" t="s">
        <v>17170</v>
      </c>
      <c r="C7" s="25">
        <v>24</v>
      </c>
      <c r="D7" s="25">
        <v>10</v>
      </c>
      <c r="E7" s="24">
        <v>68795176.810000002</v>
      </c>
      <c r="F7" s="51">
        <v>28423350.519999996</v>
      </c>
      <c r="G7" s="52">
        <v>2</v>
      </c>
      <c r="H7" s="121">
        <v>2</v>
      </c>
      <c r="I7" s="24">
        <v>46360</v>
      </c>
      <c r="J7" s="24">
        <v>46360</v>
      </c>
    </row>
    <row r="8" spans="1:10" x14ac:dyDescent="0.25">
      <c r="A8" s="159"/>
      <c r="B8" s="23" t="s">
        <v>17171</v>
      </c>
      <c r="C8" s="25">
        <v>1</v>
      </c>
      <c r="D8" s="25" t="s">
        <v>157</v>
      </c>
      <c r="E8" s="24">
        <v>81921616</v>
      </c>
      <c r="F8" s="51">
        <v>61437840</v>
      </c>
      <c r="G8" s="55" t="s">
        <v>157</v>
      </c>
      <c r="H8" s="49" t="s">
        <v>157</v>
      </c>
      <c r="I8" s="26" t="s">
        <v>157</v>
      </c>
      <c r="J8" s="26" t="s">
        <v>157</v>
      </c>
    </row>
    <row r="9" spans="1:10" x14ac:dyDescent="0.25">
      <c r="A9" s="133" t="s">
        <v>17173</v>
      </c>
      <c r="B9" s="134"/>
      <c r="C9" s="28">
        <v>25</v>
      </c>
      <c r="D9" s="28">
        <v>10</v>
      </c>
      <c r="E9" s="29">
        <f>SUM(E7:E8)</f>
        <v>150716792.81</v>
      </c>
      <c r="F9" s="56">
        <f>SUM(F7:F8)</f>
        <v>89861190.519999996</v>
      </c>
      <c r="G9" s="57">
        <f>SUM(G7:G8)</f>
        <v>2</v>
      </c>
      <c r="H9" s="53">
        <v>2</v>
      </c>
      <c r="I9" s="29">
        <f>SUM(I7:I8)</f>
        <v>46360</v>
      </c>
      <c r="J9" s="29">
        <f>SUM(J7:J8)</f>
        <v>46360</v>
      </c>
    </row>
    <row r="10" spans="1:10" ht="15.75" x14ac:dyDescent="0.25">
      <c r="A10" s="156" t="s">
        <v>17174</v>
      </c>
      <c r="B10" s="157"/>
      <c r="C10" s="32">
        <v>61</v>
      </c>
      <c r="D10" s="32">
        <v>30</v>
      </c>
      <c r="E10" s="33">
        <f>E9+E6</f>
        <v>278569687.88</v>
      </c>
      <c r="F10" s="59">
        <f>F9+F6</f>
        <v>167360520.67000002</v>
      </c>
      <c r="G10" s="58">
        <f>G9+G6</f>
        <v>8</v>
      </c>
      <c r="H10" s="58">
        <v>8</v>
      </c>
      <c r="I10" s="33">
        <f>I9+I6</f>
        <v>256227.6</v>
      </c>
      <c r="J10" s="33">
        <f>J9+J6</f>
        <v>221437.59999999998</v>
      </c>
    </row>
    <row r="13" spans="1:10" x14ac:dyDescent="0.25">
      <c r="A13" s="41" t="s">
        <v>34</v>
      </c>
    </row>
    <row r="14" spans="1:10" s="30" customFormat="1" ht="30" x14ac:dyDescent="0.25">
      <c r="A14" s="46" t="s">
        <v>34</v>
      </c>
      <c r="B14" s="46" t="s">
        <v>17166</v>
      </c>
      <c r="C14" s="46" t="s">
        <v>17167</v>
      </c>
      <c r="D14" s="46" t="s">
        <v>17165</v>
      </c>
      <c r="E14" s="46" t="s">
        <v>17177</v>
      </c>
      <c r="F14" s="46" t="s">
        <v>17176</v>
      </c>
    </row>
    <row r="15" spans="1:10" x14ac:dyDescent="0.25">
      <c r="A15" s="147" t="s">
        <v>17178</v>
      </c>
      <c r="B15" s="135">
        <v>5</v>
      </c>
      <c r="C15" s="23" t="s">
        <v>17168</v>
      </c>
      <c r="D15" s="27">
        <v>27</v>
      </c>
      <c r="E15" s="24">
        <v>51986002.190000005</v>
      </c>
      <c r="F15" s="24">
        <v>23073992.830000006</v>
      </c>
    </row>
    <row r="16" spans="1:10" x14ac:dyDescent="0.25">
      <c r="A16" s="148"/>
      <c r="B16" s="136"/>
      <c r="C16" s="23" t="s">
        <v>17169</v>
      </c>
      <c r="D16" s="27">
        <v>1</v>
      </c>
      <c r="E16" s="24">
        <v>66815056</v>
      </c>
      <c r="F16" s="24">
        <v>50112416</v>
      </c>
    </row>
    <row r="17" spans="1:6" x14ac:dyDescent="0.25">
      <c r="A17" s="148"/>
      <c r="B17" s="133" t="s">
        <v>17172</v>
      </c>
      <c r="C17" s="134"/>
      <c r="D17" s="37">
        <f>SUM(D15:D16)</f>
        <v>28</v>
      </c>
      <c r="E17" s="29">
        <f t="shared" ref="E17:F17" si="0">SUM(E15:E16)</f>
        <v>118801058.19</v>
      </c>
      <c r="F17" s="29">
        <f t="shared" si="0"/>
        <v>73186408.830000013</v>
      </c>
    </row>
    <row r="18" spans="1:6" x14ac:dyDescent="0.25">
      <c r="A18" s="148"/>
      <c r="B18" s="135">
        <v>6</v>
      </c>
      <c r="C18" s="23" t="s">
        <v>17170</v>
      </c>
      <c r="D18" s="27">
        <v>24</v>
      </c>
      <c r="E18" s="24">
        <v>68795176.810000002</v>
      </c>
      <c r="F18" s="24">
        <v>28423350.52</v>
      </c>
    </row>
    <row r="19" spans="1:6" x14ac:dyDescent="0.25">
      <c r="A19" s="148"/>
      <c r="B19" s="136"/>
      <c r="C19" s="23" t="s">
        <v>17171</v>
      </c>
      <c r="D19" s="27">
        <v>1</v>
      </c>
      <c r="E19" s="24">
        <v>81921616</v>
      </c>
      <c r="F19" s="24">
        <v>61437840</v>
      </c>
    </row>
    <row r="20" spans="1:6" x14ac:dyDescent="0.25">
      <c r="A20" s="149"/>
      <c r="B20" s="133" t="s">
        <v>17173</v>
      </c>
      <c r="C20" s="134"/>
      <c r="D20" s="37">
        <f>SUM(D18:D19)</f>
        <v>25</v>
      </c>
      <c r="E20" s="29">
        <f t="shared" ref="E20:F20" si="1">SUM(E18:E19)</f>
        <v>150716792.81</v>
      </c>
      <c r="F20" s="29">
        <f t="shared" si="1"/>
        <v>89861190.519999996</v>
      </c>
    </row>
    <row r="21" spans="1:6" ht="15.75" x14ac:dyDescent="0.25">
      <c r="A21" s="154" t="s">
        <v>17180</v>
      </c>
      <c r="B21" s="154"/>
      <c r="C21" s="154"/>
      <c r="D21" s="39">
        <f>D20+D17</f>
        <v>53</v>
      </c>
      <c r="E21" s="40">
        <f t="shared" ref="E21:F21" si="2">E20+E17</f>
        <v>269517851</v>
      </c>
      <c r="F21" s="40">
        <f t="shared" si="2"/>
        <v>163047599.35000002</v>
      </c>
    </row>
    <row r="22" spans="1:6" x14ac:dyDescent="0.25">
      <c r="A22" s="147" t="s">
        <v>17179</v>
      </c>
      <c r="B22" s="135">
        <v>5</v>
      </c>
      <c r="C22" s="23" t="s">
        <v>17168</v>
      </c>
      <c r="D22" s="27">
        <v>8</v>
      </c>
      <c r="E22" s="24">
        <v>9051836.879999999</v>
      </c>
      <c r="F22" s="24">
        <v>4312921.32</v>
      </c>
    </row>
    <row r="23" spans="1:6" x14ac:dyDescent="0.25">
      <c r="A23" s="148"/>
      <c r="B23" s="136"/>
      <c r="C23" s="23" t="s">
        <v>17169</v>
      </c>
      <c r="D23" s="27" t="s">
        <v>157</v>
      </c>
      <c r="E23" s="31" t="s">
        <v>157</v>
      </c>
      <c r="F23" s="31" t="s">
        <v>157</v>
      </c>
    </row>
    <row r="24" spans="1:6" x14ac:dyDescent="0.25">
      <c r="A24" s="148"/>
      <c r="B24" s="133" t="s">
        <v>17172</v>
      </c>
      <c r="C24" s="134"/>
      <c r="D24" s="37">
        <f>SUM(D22:D23)</f>
        <v>8</v>
      </c>
      <c r="E24" s="29">
        <f t="shared" ref="E24:F24" si="3">SUM(E22:E23)</f>
        <v>9051836.879999999</v>
      </c>
      <c r="F24" s="29">
        <f t="shared" si="3"/>
        <v>4312921.32</v>
      </c>
    </row>
    <row r="25" spans="1:6" x14ac:dyDescent="0.25">
      <c r="A25" s="148"/>
      <c r="B25" s="135">
        <v>6</v>
      </c>
      <c r="C25" s="23" t="s">
        <v>17170</v>
      </c>
      <c r="D25" s="27" t="s">
        <v>157</v>
      </c>
      <c r="E25" s="31" t="s">
        <v>157</v>
      </c>
      <c r="F25" s="31" t="s">
        <v>157</v>
      </c>
    </row>
    <row r="26" spans="1:6" x14ac:dyDescent="0.25">
      <c r="A26" s="148"/>
      <c r="B26" s="136"/>
      <c r="C26" s="23" t="s">
        <v>17171</v>
      </c>
      <c r="D26" s="27" t="s">
        <v>157</v>
      </c>
      <c r="E26" s="31" t="s">
        <v>157</v>
      </c>
      <c r="F26" s="31" t="s">
        <v>157</v>
      </c>
    </row>
    <row r="27" spans="1:6" x14ac:dyDescent="0.25">
      <c r="A27" s="149"/>
      <c r="B27" s="133" t="s">
        <v>17173</v>
      </c>
      <c r="C27" s="134"/>
      <c r="D27" s="37">
        <f>SUM(D25:D26)</f>
        <v>0</v>
      </c>
      <c r="E27" s="29">
        <f t="shared" ref="E27:F27" si="4">SUM(E25:E26)</f>
        <v>0</v>
      </c>
      <c r="F27" s="29">
        <f t="shared" si="4"/>
        <v>0</v>
      </c>
    </row>
    <row r="28" spans="1:6" ht="15.75" x14ac:dyDescent="0.25">
      <c r="A28" s="154" t="s">
        <v>17181</v>
      </c>
      <c r="B28" s="154"/>
      <c r="C28" s="154"/>
      <c r="D28" s="39">
        <f>D27+D24</f>
        <v>8</v>
      </c>
      <c r="E28" s="40">
        <f t="shared" ref="E28:F28" si="5">E27+E24</f>
        <v>9051836.879999999</v>
      </c>
      <c r="F28" s="40">
        <f t="shared" si="5"/>
        <v>4312921.32</v>
      </c>
    </row>
    <row r="31" spans="1:6" x14ac:dyDescent="0.25">
      <c r="A31" s="41" t="s">
        <v>47</v>
      </c>
    </row>
    <row r="32" spans="1:6" ht="30" x14ac:dyDescent="0.25">
      <c r="A32" s="45" t="s">
        <v>47</v>
      </c>
      <c r="B32" s="46" t="s">
        <v>17166</v>
      </c>
      <c r="C32" s="46" t="s">
        <v>17167</v>
      </c>
      <c r="D32" s="46" t="s">
        <v>17165</v>
      </c>
      <c r="E32" s="46" t="s">
        <v>17177</v>
      </c>
      <c r="F32" s="46" t="s">
        <v>17176</v>
      </c>
    </row>
    <row r="33" spans="1:6" x14ac:dyDescent="0.25">
      <c r="A33" s="142" t="s">
        <v>14056</v>
      </c>
      <c r="B33" s="140">
        <v>5</v>
      </c>
      <c r="C33" s="34" t="s">
        <v>17183</v>
      </c>
      <c r="D33" s="27">
        <v>1</v>
      </c>
      <c r="E33" s="24">
        <v>755138.79</v>
      </c>
      <c r="F33" s="24">
        <v>344398.25</v>
      </c>
    </row>
    <row r="34" spans="1:6" x14ac:dyDescent="0.25">
      <c r="A34" s="143"/>
      <c r="B34" s="141"/>
      <c r="C34" s="34" t="s">
        <v>17184</v>
      </c>
      <c r="D34" s="27">
        <v>1</v>
      </c>
      <c r="E34" s="24">
        <v>66815056</v>
      </c>
      <c r="F34" s="24">
        <v>50112416</v>
      </c>
    </row>
    <row r="35" spans="1:6" x14ac:dyDescent="0.25">
      <c r="A35" s="143"/>
      <c r="B35" s="140">
        <v>6</v>
      </c>
      <c r="C35" s="34" t="s">
        <v>17185</v>
      </c>
      <c r="D35" s="27">
        <v>1</v>
      </c>
      <c r="E35" s="24">
        <v>256285.42</v>
      </c>
      <c r="F35" s="24">
        <v>83344.850000000006</v>
      </c>
    </row>
    <row r="36" spans="1:6" x14ac:dyDescent="0.25">
      <c r="A36" s="144"/>
      <c r="B36" s="141"/>
      <c r="C36" s="34" t="s">
        <v>17186</v>
      </c>
      <c r="D36" s="27">
        <v>1</v>
      </c>
      <c r="E36" s="24">
        <v>81921616</v>
      </c>
      <c r="F36" s="24">
        <v>61437840</v>
      </c>
    </row>
    <row r="37" spans="1:6" x14ac:dyDescent="0.25">
      <c r="A37" s="137" t="s">
        <v>17194</v>
      </c>
      <c r="B37" s="138"/>
      <c r="C37" s="139"/>
      <c r="D37" s="129">
        <v>4</v>
      </c>
      <c r="E37" s="38">
        <v>149748096.21000001</v>
      </c>
      <c r="F37" s="38">
        <v>111977999.09999999</v>
      </c>
    </row>
    <row r="38" spans="1:6" x14ac:dyDescent="0.25">
      <c r="A38" s="42" t="s">
        <v>5099</v>
      </c>
      <c r="B38" s="35">
        <v>6</v>
      </c>
      <c r="C38" s="34" t="s">
        <v>17185</v>
      </c>
      <c r="D38" s="27">
        <v>1</v>
      </c>
      <c r="E38" s="24">
        <v>2030492.51</v>
      </c>
      <c r="F38" s="24">
        <v>617961.49</v>
      </c>
    </row>
    <row r="39" spans="1:6" x14ac:dyDescent="0.25">
      <c r="A39" s="137" t="s">
        <v>17187</v>
      </c>
      <c r="B39" s="138"/>
      <c r="C39" s="139"/>
      <c r="D39" s="129">
        <v>1</v>
      </c>
      <c r="E39" s="38">
        <v>2030492.51</v>
      </c>
      <c r="F39" s="38">
        <v>617961.49</v>
      </c>
    </row>
    <row r="40" spans="1:6" ht="30" x14ac:dyDescent="0.25">
      <c r="A40" s="43" t="s">
        <v>10723</v>
      </c>
      <c r="B40" s="36">
        <v>5</v>
      </c>
      <c r="C40" s="131" t="s">
        <v>17183</v>
      </c>
      <c r="D40" s="27">
        <v>3</v>
      </c>
      <c r="E40" s="24">
        <v>1994438.61</v>
      </c>
      <c r="F40" s="24">
        <v>800947.69</v>
      </c>
    </row>
    <row r="41" spans="1:6" x14ac:dyDescent="0.25">
      <c r="A41" s="137" t="s">
        <v>17190</v>
      </c>
      <c r="B41" s="138"/>
      <c r="C41" s="139"/>
      <c r="D41" s="129">
        <v>3</v>
      </c>
      <c r="E41" s="38">
        <v>1994438.61</v>
      </c>
      <c r="F41" s="38">
        <v>800947.69</v>
      </c>
    </row>
    <row r="42" spans="1:6" x14ac:dyDescent="0.25">
      <c r="A42" s="145" t="s">
        <v>77</v>
      </c>
      <c r="B42" s="35">
        <v>5</v>
      </c>
      <c r="C42" s="34" t="s">
        <v>17183</v>
      </c>
      <c r="D42" s="27">
        <v>6</v>
      </c>
      <c r="E42" s="24">
        <v>209867.6</v>
      </c>
      <c r="F42" s="24">
        <v>175077.59999999998</v>
      </c>
    </row>
    <row r="43" spans="1:6" x14ac:dyDescent="0.25">
      <c r="A43" s="146"/>
      <c r="B43" s="35">
        <v>6</v>
      </c>
      <c r="C43" s="34" t="s">
        <v>17185</v>
      </c>
      <c r="D43" s="27">
        <v>2</v>
      </c>
      <c r="E43" s="24">
        <v>46360</v>
      </c>
      <c r="F43" s="24">
        <v>46360</v>
      </c>
    </row>
    <row r="44" spans="1:6" x14ac:dyDescent="0.25">
      <c r="A44" s="137" t="s">
        <v>17191</v>
      </c>
      <c r="B44" s="138"/>
      <c r="C44" s="139"/>
      <c r="D44" s="129">
        <v>8</v>
      </c>
      <c r="E44" s="38">
        <v>256227.6</v>
      </c>
      <c r="F44" s="38">
        <v>221437.59999999998</v>
      </c>
    </row>
    <row r="45" spans="1:6" x14ac:dyDescent="0.25">
      <c r="A45" s="142" t="s">
        <v>911</v>
      </c>
      <c r="B45" s="35">
        <v>5</v>
      </c>
      <c r="C45" s="34" t="s">
        <v>17168</v>
      </c>
      <c r="D45" s="27">
        <v>16</v>
      </c>
      <c r="E45" s="24">
        <v>40328995.789999999</v>
      </c>
      <c r="F45" s="24">
        <v>19160553.59</v>
      </c>
    </row>
    <row r="46" spans="1:6" ht="43.5" customHeight="1" x14ac:dyDescent="0.25">
      <c r="A46" s="144"/>
      <c r="B46" s="36">
        <v>6</v>
      </c>
      <c r="C46" s="131" t="s">
        <v>17170</v>
      </c>
      <c r="D46" s="27">
        <v>5</v>
      </c>
      <c r="E46" s="24">
        <v>11961004.82</v>
      </c>
      <c r="F46" s="24">
        <v>5087589.45</v>
      </c>
    </row>
    <row r="47" spans="1:6" x14ac:dyDescent="0.25">
      <c r="A47" s="137" t="s">
        <v>17192</v>
      </c>
      <c r="B47" s="138"/>
      <c r="C47" s="139"/>
      <c r="D47" s="129">
        <v>21</v>
      </c>
      <c r="E47" s="38">
        <v>52290000.609999999</v>
      </c>
      <c r="F47" s="38">
        <v>24248143.040000003</v>
      </c>
    </row>
    <row r="48" spans="1:6" ht="30" x14ac:dyDescent="0.25">
      <c r="A48" s="44" t="s">
        <v>11500</v>
      </c>
      <c r="B48" s="36">
        <v>6</v>
      </c>
      <c r="C48" s="131" t="s">
        <v>17170</v>
      </c>
      <c r="D48" s="27">
        <v>1</v>
      </c>
      <c r="E48" s="24">
        <v>22443842.579999998</v>
      </c>
      <c r="F48" s="24">
        <v>11121921.289999999</v>
      </c>
    </row>
    <row r="49" spans="1:6" x14ac:dyDescent="0.25">
      <c r="A49" s="137" t="s">
        <v>17188</v>
      </c>
      <c r="B49" s="138"/>
      <c r="C49" s="139"/>
      <c r="D49" s="129">
        <v>1</v>
      </c>
      <c r="E49" s="38">
        <v>22443842.579999998</v>
      </c>
      <c r="F49" s="38">
        <v>11121921.289999999</v>
      </c>
    </row>
    <row r="50" spans="1:6" x14ac:dyDescent="0.25">
      <c r="A50" s="145" t="s">
        <v>133</v>
      </c>
      <c r="B50" s="35">
        <v>5</v>
      </c>
      <c r="C50" s="34" t="s">
        <v>17168</v>
      </c>
      <c r="D50" s="27">
        <v>1</v>
      </c>
      <c r="E50" s="24">
        <v>7606593.3300000001</v>
      </c>
      <c r="F50" s="24">
        <v>2380046.15</v>
      </c>
    </row>
    <row r="51" spans="1:6" x14ac:dyDescent="0.25">
      <c r="A51" s="146"/>
      <c r="B51" s="35">
        <v>6</v>
      </c>
      <c r="C51" s="34" t="s">
        <v>17170</v>
      </c>
      <c r="D51" s="27">
        <v>1</v>
      </c>
      <c r="E51" s="24">
        <v>11541611.73</v>
      </c>
      <c r="F51" s="24">
        <v>3693207.06</v>
      </c>
    </row>
    <row r="52" spans="1:6" x14ac:dyDescent="0.25">
      <c r="A52" s="137" t="s">
        <v>17189</v>
      </c>
      <c r="B52" s="138"/>
      <c r="C52" s="139"/>
      <c r="D52" s="129">
        <v>2</v>
      </c>
      <c r="E52" s="38">
        <v>19148205.060000002</v>
      </c>
      <c r="F52" s="38">
        <v>6073253.21</v>
      </c>
    </row>
    <row r="53" spans="1:6" x14ac:dyDescent="0.25">
      <c r="A53" s="145" t="s">
        <v>11948</v>
      </c>
      <c r="B53" s="35">
        <v>5</v>
      </c>
      <c r="C53" s="34" t="s">
        <v>17168</v>
      </c>
      <c r="D53" s="27">
        <v>8</v>
      </c>
      <c r="E53" s="24">
        <v>10142804.949999999</v>
      </c>
      <c r="F53" s="24">
        <v>4525890.8699999992</v>
      </c>
    </row>
    <row r="54" spans="1:6" x14ac:dyDescent="0.25">
      <c r="A54" s="146"/>
      <c r="B54" s="35">
        <v>6</v>
      </c>
      <c r="C54" s="34" t="s">
        <v>17170</v>
      </c>
      <c r="D54" s="27">
        <v>13</v>
      </c>
      <c r="E54" s="24">
        <v>20515579.749999996</v>
      </c>
      <c r="F54" s="24">
        <v>7772966.3799999999</v>
      </c>
    </row>
    <row r="55" spans="1:6" x14ac:dyDescent="0.25">
      <c r="A55" s="137" t="s">
        <v>17193</v>
      </c>
      <c r="B55" s="138"/>
      <c r="C55" s="139"/>
      <c r="D55" s="129">
        <v>21</v>
      </c>
      <c r="E55" s="38">
        <v>30658384.699999999</v>
      </c>
      <c r="F55" s="38">
        <v>12298857.25</v>
      </c>
    </row>
    <row r="58" spans="1:6" x14ac:dyDescent="0.25">
      <c r="A58" s="41" t="s">
        <v>21988</v>
      </c>
    </row>
    <row r="59" spans="1:6" ht="30" x14ac:dyDescent="0.25">
      <c r="A59" s="125" t="s">
        <v>17166</v>
      </c>
      <c r="B59" s="47" t="s">
        <v>17167</v>
      </c>
      <c r="C59" s="47" t="s">
        <v>17165</v>
      </c>
      <c r="D59" s="47" t="s">
        <v>21994</v>
      </c>
    </row>
    <row r="60" spans="1:6" x14ac:dyDescent="0.25">
      <c r="A60" s="126">
        <v>5</v>
      </c>
      <c r="B60" s="23" t="s">
        <v>17183</v>
      </c>
      <c r="C60" s="25">
        <v>20</v>
      </c>
      <c r="D60" s="24">
        <v>9583463.5199999977</v>
      </c>
    </row>
    <row r="61" spans="1:6" x14ac:dyDescent="0.25">
      <c r="A61" s="126">
        <v>6</v>
      </c>
      <c r="B61" s="23" t="s">
        <v>17185</v>
      </c>
      <c r="C61" s="25">
        <v>10</v>
      </c>
      <c r="D61" s="24">
        <v>1781967.22</v>
      </c>
    </row>
    <row r="62" spans="1:6" x14ac:dyDescent="0.25">
      <c r="A62" s="150" t="s">
        <v>17174</v>
      </c>
      <c r="B62" s="151"/>
      <c r="C62" s="130">
        <v>30</v>
      </c>
      <c r="D62" s="75">
        <f>SUM(D60:D61)</f>
        <v>11365430.739999998</v>
      </c>
    </row>
    <row r="63" spans="1:6" x14ac:dyDescent="0.25">
      <c r="A63" s="127" t="s">
        <v>21995</v>
      </c>
    </row>
  </sheetData>
  <mergeCells count="37">
    <mergeCell ref="G2:J2"/>
    <mergeCell ref="A10:B10"/>
    <mergeCell ref="A6:B6"/>
    <mergeCell ref="A9:B9"/>
    <mergeCell ref="A4:A5"/>
    <mergeCell ref="A7:A8"/>
    <mergeCell ref="A2:A3"/>
    <mergeCell ref="B2:B3"/>
    <mergeCell ref="A15:A20"/>
    <mergeCell ref="B20:C20"/>
    <mergeCell ref="B17:C17"/>
    <mergeCell ref="A62:B62"/>
    <mergeCell ref="C2:F2"/>
    <mergeCell ref="B18:B19"/>
    <mergeCell ref="B15:B16"/>
    <mergeCell ref="A28:C28"/>
    <mergeCell ref="A21:C21"/>
    <mergeCell ref="A22:A27"/>
    <mergeCell ref="B27:C27"/>
    <mergeCell ref="B22:B23"/>
    <mergeCell ref="A44:C44"/>
    <mergeCell ref="A47:C47"/>
    <mergeCell ref="A49:C49"/>
    <mergeCell ref="A52:C52"/>
    <mergeCell ref="B24:C24"/>
    <mergeCell ref="B25:B26"/>
    <mergeCell ref="A55:C55"/>
    <mergeCell ref="A41:C41"/>
    <mergeCell ref="A39:C39"/>
    <mergeCell ref="A37:C37"/>
    <mergeCell ref="B33:B34"/>
    <mergeCell ref="B35:B36"/>
    <mergeCell ref="A33:A36"/>
    <mergeCell ref="A42:A43"/>
    <mergeCell ref="A45:A46"/>
    <mergeCell ref="A50:A51"/>
    <mergeCell ref="A53:A5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abSelected="1" workbookViewId="0">
      <selection activeCell="C5" sqref="C5"/>
    </sheetView>
  </sheetViews>
  <sheetFormatPr defaultRowHeight="15" x14ac:dyDescent="0.25"/>
  <cols>
    <col min="1" max="1" width="14.85546875" customWidth="1"/>
    <col min="2" max="2" width="22.42578125" customWidth="1"/>
    <col min="3" max="3" width="34.5703125" customWidth="1"/>
    <col min="4" max="4" width="16.85546875" customWidth="1"/>
    <col min="5" max="5" width="12.85546875" customWidth="1"/>
    <col min="6" max="6" width="15.42578125" customWidth="1"/>
  </cols>
  <sheetData>
    <row r="1" spans="1:6" ht="45" customHeight="1" x14ac:dyDescent="0.25">
      <c r="A1" s="128" t="s">
        <v>2</v>
      </c>
      <c r="B1" s="128" t="s">
        <v>3</v>
      </c>
      <c r="C1" s="128" t="s">
        <v>25</v>
      </c>
      <c r="D1" s="128" t="s">
        <v>21996</v>
      </c>
      <c r="E1" s="132" t="s">
        <v>21997</v>
      </c>
      <c r="F1" s="132" t="s">
        <v>21998</v>
      </c>
    </row>
    <row r="2" spans="1:6" x14ac:dyDescent="0.25">
      <c r="A2" s="15" t="s">
        <v>889</v>
      </c>
      <c r="B2" s="15" t="s">
        <v>890</v>
      </c>
      <c r="C2" s="69" t="s">
        <v>900</v>
      </c>
      <c r="D2" s="25" t="s">
        <v>21993</v>
      </c>
      <c r="E2" s="23" t="s">
        <v>911</v>
      </c>
      <c r="F2" s="23" t="s">
        <v>17178</v>
      </c>
    </row>
    <row r="3" spans="1:6" x14ac:dyDescent="0.25">
      <c r="A3" s="15" t="s">
        <v>889</v>
      </c>
      <c r="B3" s="15" t="s">
        <v>6514</v>
      </c>
      <c r="C3" s="69" t="s">
        <v>6516</v>
      </c>
      <c r="D3" s="25" t="s">
        <v>21993</v>
      </c>
      <c r="E3" s="23" t="s">
        <v>77</v>
      </c>
      <c r="F3" s="23" t="s">
        <v>17178</v>
      </c>
    </row>
    <row r="4" spans="1:6" x14ac:dyDescent="0.25">
      <c r="A4" s="15" t="s">
        <v>889</v>
      </c>
      <c r="B4" s="15" t="s">
        <v>6596</v>
      </c>
      <c r="C4" s="69" t="s">
        <v>6599</v>
      </c>
      <c r="D4" s="25" t="s">
        <v>21993</v>
      </c>
      <c r="E4" s="23" t="s">
        <v>77</v>
      </c>
      <c r="F4" s="23" t="s">
        <v>17178</v>
      </c>
    </row>
    <row r="5" spans="1:6" x14ac:dyDescent="0.25">
      <c r="A5" s="15" t="s">
        <v>889</v>
      </c>
      <c r="B5" s="15" t="s">
        <v>6600</v>
      </c>
      <c r="C5" s="69" t="s">
        <v>6603</v>
      </c>
      <c r="D5" s="25" t="s">
        <v>21993</v>
      </c>
      <c r="E5" s="23" t="s">
        <v>77</v>
      </c>
      <c r="F5" s="23" t="s">
        <v>17178</v>
      </c>
    </row>
    <row r="6" spans="1:6" x14ac:dyDescent="0.25">
      <c r="A6" s="15" t="s">
        <v>889</v>
      </c>
      <c r="B6" s="15" t="s">
        <v>6777</v>
      </c>
      <c r="C6" s="69" t="s">
        <v>6779</v>
      </c>
      <c r="D6" s="25" t="s">
        <v>21993</v>
      </c>
      <c r="E6" s="23" t="s">
        <v>77</v>
      </c>
      <c r="F6" s="23" t="s">
        <v>17178</v>
      </c>
    </row>
    <row r="7" spans="1:6" x14ac:dyDescent="0.25">
      <c r="A7" s="15" t="s">
        <v>889</v>
      </c>
      <c r="B7" s="15" t="s">
        <v>6799</v>
      </c>
      <c r="C7" s="69" t="s">
        <v>6801</v>
      </c>
      <c r="D7" s="25" t="s">
        <v>21993</v>
      </c>
      <c r="E7" s="23" t="s">
        <v>77</v>
      </c>
      <c r="F7" s="23" t="s">
        <v>17178</v>
      </c>
    </row>
    <row r="8" spans="1:6" x14ac:dyDescent="0.25">
      <c r="A8" s="15" t="s">
        <v>889</v>
      </c>
      <c r="B8" s="15" t="s">
        <v>6808</v>
      </c>
      <c r="C8" s="69" t="s">
        <v>6810</v>
      </c>
      <c r="D8" s="25" t="s">
        <v>21993</v>
      </c>
      <c r="E8" s="23" t="s">
        <v>77</v>
      </c>
      <c r="F8" s="23" t="s">
        <v>17178</v>
      </c>
    </row>
    <row r="9" spans="1:6" x14ac:dyDescent="0.25">
      <c r="A9" s="15" t="s">
        <v>889</v>
      </c>
      <c r="B9" s="15" t="s">
        <v>10713</v>
      </c>
      <c r="C9" s="69" t="s">
        <v>10717</v>
      </c>
      <c r="D9" s="25" t="s">
        <v>21993</v>
      </c>
      <c r="E9" s="23" t="s">
        <v>10723</v>
      </c>
      <c r="F9" s="23" t="s">
        <v>17178</v>
      </c>
    </row>
    <row r="10" spans="1:6" x14ac:dyDescent="0.25">
      <c r="A10" s="15" t="s">
        <v>889</v>
      </c>
      <c r="B10" s="15" t="s">
        <v>11935</v>
      </c>
      <c r="C10" s="69" t="s">
        <v>11939</v>
      </c>
      <c r="D10" s="25" t="s">
        <v>21993</v>
      </c>
      <c r="E10" s="23" t="s">
        <v>11948</v>
      </c>
      <c r="F10" s="23" t="s">
        <v>17179</v>
      </c>
    </row>
    <row r="11" spans="1:6" x14ac:dyDescent="0.25">
      <c r="A11" s="15" t="s">
        <v>889</v>
      </c>
      <c r="B11" s="15" t="s">
        <v>12152</v>
      </c>
      <c r="C11" s="69" t="s">
        <v>12158</v>
      </c>
      <c r="D11" s="25" t="s">
        <v>21993</v>
      </c>
      <c r="E11" s="23" t="s">
        <v>11948</v>
      </c>
      <c r="F11" s="23" t="s">
        <v>17178</v>
      </c>
    </row>
    <row r="12" spans="1:6" x14ac:dyDescent="0.25">
      <c r="A12" s="15" t="s">
        <v>889</v>
      </c>
      <c r="B12" s="15" t="s">
        <v>12842</v>
      </c>
      <c r="C12" s="69" t="s">
        <v>12846</v>
      </c>
      <c r="D12" s="25" t="s">
        <v>21993</v>
      </c>
      <c r="E12" s="23" t="s">
        <v>10723</v>
      </c>
      <c r="F12" s="23" t="s">
        <v>17178</v>
      </c>
    </row>
    <row r="13" spans="1:6" x14ac:dyDescent="0.25">
      <c r="A13" s="15" t="s">
        <v>889</v>
      </c>
      <c r="B13" s="15" t="s">
        <v>12849</v>
      </c>
      <c r="C13" s="69" t="s">
        <v>12854</v>
      </c>
      <c r="D13" s="25" t="s">
        <v>21992</v>
      </c>
      <c r="E13" s="23" t="s">
        <v>11948</v>
      </c>
      <c r="F13" s="23" t="s">
        <v>17179</v>
      </c>
    </row>
    <row r="14" spans="1:6" x14ac:dyDescent="0.25">
      <c r="A14" s="15" t="s">
        <v>889</v>
      </c>
      <c r="B14" s="15" t="s">
        <v>12963</v>
      </c>
      <c r="C14" s="69" t="s">
        <v>12968</v>
      </c>
      <c r="D14" s="25" t="s">
        <v>21993</v>
      </c>
      <c r="E14" s="23" t="s">
        <v>911</v>
      </c>
      <c r="F14" s="23" t="s">
        <v>17178</v>
      </c>
    </row>
    <row r="15" spans="1:6" x14ac:dyDescent="0.25">
      <c r="A15" s="15" t="s">
        <v>889</v>
      </c>
      <c r="B15" s="15" t="s">
        <v>12972</v>
      </c>
      <c r="C15" s="69" t="s">
        <v>12976</v>
      </c>
      <c r="D15" s="25" t="s">
        <v>21993</v>
      </c>
      <c r="E15" s="23" t="s">
        <v>11948</v>
      </c>
      <c r="F15" s="23" t="s">
        <v>17178</v>
      </c>
    </row>
    <row r="16" spans="1:6" x14ac:dyDescent="0.25">
      <c r="A16" s="15" t="s">
        <v>889</v>
      </c>
      <c r="B16" s="15" t="s">
        <v>13073</v>
      </c>
      <c r="C16" s="69" t="s">
        <v>13077</v>
      </c>
      <c r="D16" s="25" t="s">
        <v>21993</v>
      </c>
      <c r="E16" s="23" t="s">
        <v>11948</v>
      </c>
      <c r="F16" s="23" t="s">
        <v>17179</v>
      </c>
    </row>
    <row r="17" spans="1:6" x14ac:dyDescent="0.25">
      <c r="A17" s="15" t="s">
        <v>889</v>
      </c>
      <c r="B17" s="15" t="s">
        <v>13152</v>
      </c>
      <c r="C17" s="69" t="s">
        <v>13156</v>
      </c>
      <c r="D17" s="25" t="s">
        <v>21993</v>
      </c>
      <c r="E17" s="23" t="s">
        <v>911</v>
      </c>
      <c r="F17" s="23" t="s">
        <v>17178</v>
      </c>
    </row>
    <row r="18" spans="1:6" x14ac:dyDescent="0.25">
      <c r="A18" s="15" t="s">
        <v>889</v>
      </c>
      <c r="B18" s="15" t="s">
        <v>13428</v>
      </c>
      <c r="C18" s="69" t="s">
        <v>13433</v>
      </c>
      <c r="D18" s="25" t="s">
        <v>21993</v>
      </c>
      <c r="E18" s="23" t="s">
        <v>11948</v>
      </c>
      <c r="F18" s="23" t="s">
        <v>17178</v>
      </c>
    </row>
    <row r="19" spans="1:6" x14ac:dyDescent="0.25">
      <c r="A19" s="15" t="s">
        <v>889</v>
      </c>
      <c r="B19" s="15" t="s">
        <v>13717</v>
      </c>
      <c r="C19" s="69" t="s">
        <v>13722</v>
      </c>
      <c r="D19" s="25" t="s">
        <v>21993</v>
      </c>
      <c r="E19" s="23" t="s">
        <v>911</v>
      </c>
      <c r="F19" s="23" t="s">
        <v>17178</v>
      </c>
    </row>
    <row r="20" spans="1:6" x14ac:dyDescent="0.25">
      <c r="A20" s="15" t="s">
        <v>889</v>
      </c>
      <c r="B20" s="15" t="s">
        <v>13921</v>
      </c>
      <c r="C20" s="69" t="s">
        <v>13925</v>
      </c>
      <c r="D20" s="25" t="s">
        <v>21993</v>
      </c>
      <c r="E20" s="23" t="s">
        <v>911</v>
      </c>
      <c r="F20" s="23" t="s">
        <v>17178</v>
      </c>
    </row>
    <row r="21" spans="1:6" x14ac:dyDescent="0.25">
      <c r="A21" s="15" t="s">
        <v>889</v>
      </c>
      <c r="B21" s="15" t="s">
        <v>13973</v>
      </c>
      <c r="C21" s="69" t="s">
        <v>13977</v>
      </c>
      <c r="D21" s="25" t="s">
        <v>21993</v>
      </c>
      <c r="E21" s="23" t="s">
        <v>911</v>
      </c>
      <c r="F21" s="23" t="s">
        <v>17179</v>
      </c>
    </row>
    <row r="22" spans="1:6" x14ac:dyDescent="0.25">
      <c r="A22" s="15" t="s">
        <v>889</v>
      </c>
      <c r="B22" s="15" t="s">
        <v>14037</v>
      </c>
      <c r="C22" s="69" t="s">
        <v>14041</v>
      </c>
      <c r="D22" s="25" t="s">
        <v>21993</v>
      </c>
      <c r="E22" s="23" t="s">
        <v>911</v>
      </c>
      <c r="F22" s="23" t="s">
        <v>17178</v>
      </c>
    </row>
    <row r="23" spans="1:6" x14ac:dyDescent="0.25">
      <c r="A23" s="15" t="s">
        <v>889</v>
      </c>
      <c r="B23" s="15" t="s">
        <v>14097</v>
      </c>
      <c r="C23" s="69" t="s">
        <v>14101</v>
      </c>
      <c r="D23" s="25" t="s">
        <v>21992</v>
      </c>
      <c r="E23" s="23" t="s">
        <v>133</v>
      </c>
      <c r="F23" s="23" t="s">
        <v>17178</v>
      </c>
    </row>
    <row r="24" spans="1:6" x14ac:dyDescent="0.25">
      <c r="A24" s="15" t="s">
        <v>889</v>
      </c>
      <c r="B24" s="15" t="s">
        <v>14285</v>
      </c>
      <c r="C24" s="69" t="s">
        <v>14289</v>
      </c>
      <c r="D24" s="25" t="s">
        <v>21992</v>
      </c>
      <c r="E24" s="23" t="s">
        <v>14056</v>
      </c>
      <c r="F24" s="23" t="s">
        <v>17179</v>
      </c>
    </row>
    <row r="25" spans="1:6" x14ac:dyDescent="0.25">
      <c r="A25" s="15" t="s">
        <v>889</v>
      </c>
      <c r="B25" s="15" t="s">
        <v>14514</v>
      </c>
      <c r="C25" s="69" t="s">
        <v>14520</v>
      </c>
      <c r="D25" s="25" t="s">
        <v>21992</v>
      </c>
      <c r="E25" s="23" t="s">
        <v>911</v>
      </c>
      <c r="F25" s="23" t="s">
        <v>17179</v>
      </c>
    </row>
    <row r="26" spans="1:6" x14ac:dyDescent="0.25">
      <c r="A26" s="15" t="s">
        <v>889</v>
      </c>
      <c r="B26" s="15" t="s">
        <v>14586</v>
      </c>
      <c r="C26" s="69" t="s">
        <v>14590</v>
      </c>
      <c r="D26" s="25" t="s">
        <v>21992</v>
      </c>
      <c r="E26" s="23" t="s">
        <v>911</v>
      </c>
      <c r="F26" s="23" t="s">
        <v>17178</v>
      </c>
    </row>
    <row r="27" spans="1:6" x14ac:dyDescent="0.25">
      <c r="A27" s="15" t="s">
        <v>889</v>
      </c>
      <c r="B27" s="15" t="s">
        <v>15008</v>
      </c>
      <c r="C27" s="69" t="s">
        <v>15013</v>
      </c>
      <c r="D27" s="25" t="s">
        <v>21992</v>
      </c>
      <c r="E27" s="23" t="s">
        <v>911</v>
      </c>
      <c r="F27" s="23" t="s">
        <v>17178</v>
      </c>
    </row>
    <row r="28" spans="1:6" x14ac:dyDescent="0.25">
      <c r="A28" s="15" t="s">
        <v>889</v>
      </c>
      <c r="B28" s="15" t="s">
        <v>15215</v>
      </c>
      <c r="C28" s="69" t="s">
        <v>15220</v>
      </c>
      <c r="D28" s="25" t="s">
        <v>21992</v>
      </c>
      <c r="E28" s="23" t="s">
        <v>11948</v>
      </c>
      <c r="F28" s="23" t="s">
        <v>17178</v>
      </c>
    </row>
    <row r="29" spans="1:6" x14ac:dyDescent="0.25">
      <c r="A29" s="15" t="s">
        <v>889</v>
      </c>
      <c r="B29" s="15" t="s">
        <v>15336</v>
      </c>
      <c r="C29" s="69" t="s">
        <v>15340</v>
      </c>
      <c r="D29" s="25" t="s">
        <v>21992</v>
      </c>
      <c r="E29" s="23" t="s">
        <v>911</v>
      </c>
      <c r="F29" s="23" t="s">
        <v>17178</v>
      </c>
    </row>
    <row r="30" spans="1:6" x14ac:dyDescent="0.25">
      <c r="A30" s="15" t="s">
        <v>889</v>
      </c>
      <c r="B30" s="15" t="s">
        <v>15368</v>
      </c>
      <c r="C30" s="69" t="s">
        <v>15373</v>
      </c>
      <c r="D30" s="25" t="s">
        <v>21992</v>
      </c>
      <c r="E30" s="23" t="s">
        <v>10723</v>
      </c>
      <c r="F30" s="23" t="s">
        <v>17178</v>
      </c>
    </row>
    <row r="31" spans="1:6" x14ac:dyDescent="0.25">
      <c r="A31" s="15" t="s">
        <v>889</v>
      </c>
      <c r="B31" s="15" t="s">
        <v>15424</v>
      </c>
      <c r="C31" s="69" t="s">
        <v>15428</v>
      </c>
      <c r="D31" s="25" t="s">
        <v>21992</v>
      </c>
      <c r="E31" s="23" t="s">
        <v>911</v>
      </c>
      <c r="F31" s="23" t="s">
        <v>17178</v>
      </c>
    </row>
    <row r="32" spans="1:6" x14ac:dyDescent="0.25">
      <c r="A32" s="15" t="s">
        <v>889</v>
      </c>
      <c r="B32" s="15" t="s">
        <v>15431</v>
      </c>
      <c r="C32" s="69" t="s">
        <v>15435</v>
      </c>
      <c r="D32" s="25" t="s">
        <v>21992</v>
      </c>
      <c r="E32" s="23" t="s">
        <v>911</v>
      </c>
      <c r="F32" s="23" t="s">
        <v>17178</v>
      </c>
    </row>
    <row r="33" spans="1:6" x14ac:dyDescent="0.25">
      <c r="A33" s="15" t="s">
        <v>889</v>
      </c>
      <c r="B33" s="15" t="s">
        <v>15528</v>
      </c>
      <c r="C33" s="69" t="s">
        <v>15532</v>
      </c>
      <c r="D33" s="25" t="s">
        <v>21992</v>
      </c>
      <c r="E33" s="23" t="s">
        <v>11948</v>
      </c>
      <c r="F33" s="23" t="s">
        <v>17179</v>
      </c>
    </row>
    <row r="34" spans="1:6" x14ac:dyDescent="0.25">
      <c r="A34" s="15" t="s">
        <v>889</v>
      </c>
      <c r="B34" s="15" t="s">
        <v>16086</v>
      </c>
      <c r="C34" s="69" t="s">
        <v>16091</v>
      </c>
      <c r="D34" s="25" t="s">
        <v>21992</v>
      </c>
      <c r="E34" s="23" t="s">
        <v>911</v>
      </c>
      <c r="F34" s="23" t="s">
        <v>17179</v>
      </c>
    </row>
    <row r="35" spans="1:6" x14ac:dyDescent="0.25">
      <c r="A35" s="15" t="s">
        <v>889</v>
      </c>
      <c r="B35" s="15" t="s">
        <v>16286</v>
      </c>
      <c r="C35" s="69" t="s">
        <v>16290</v>
      </c>
      <c r="D35" s="25" t="s">
        <v>21992</v>
      </c>
      <c r="E35" s="23" t="s">
        <v>911</v>
      </c>
      <c r="F35" s="23" t="s">
        <v>17178</v>
      </c>
    </row>
    <row r="36" spans="1:6" x14ac:dyDescent="0.25">
      <c r="A36" s="15" t="s">
        <v>889</v>
      </c>
      <c r="B36" s="15" t="s">
        <v>16622</v>
      </c>
      <c r="C36" s="69" t="s">
        <v>16626</v>
      </c>
      <c r="D36" s="25" t="s">
        <v>21992</v>
      </c>
      <c r="E36" s="23" t="s">
        <v>911</v>
      </c>
      <c r="F36" s="23" t="s">
        <v>17178</v>
      </c>
    </row>
    <row r="37" spans="1:6" x14ac:dyDescent="0.25">
      <c r="A37" s="15" t="s">
        <v>14045</v>
      </c>
      <c r="B37" s="15" t="s">
        <v>14046</v>
      </c>
      <c r="C37" s="69" t="s">
        <v>14048</v>
      </c>
      <c r="D37" s="25" t="s">
        <v>21992</v>
      </c>
      <c r="E37" s="23" t="s">
        <v>14056</v>
      </c>
      <c r="F37" s="23" t="s">
        <v>17178</v>
      </c>
    </row>
    <row r="38" spans="1:6" x14ac:dyDescent="0.25">
      <c r="A38" s="15" t="s">
        <v>6535</v>
      </c>
      <c r="B38" s="15" t="s">
        <v>6536</v>
      </c>
      <c r="C38" s="69" t="s">
        <v>6538</v>
      </c>
      <c r="D38" s="25" t="s">
        <v>21993</v>
      </c>
      <c r="E38" s="23" t="s">
        <v>77</v>
      </c>
      <c r="F38" s="23" t="s">
        <v>17178</v>
      </c>
    </row>
    <row r="39" spans="1:6" x14ac:dyDescent="0.25">
      <c r="A39" s="15" t="s">
        <v>6535</v>
      </c>
      <c r="B39" s="15" t="s">
        <v>6557</v>
      </c>
      <c r="C39" s="69" t="s">
        <v>6559</v>
      </c>
      <c r="D39" s="25" t="s">
        <v>21993</v>
      </c>
      <c r="E39" s="23" t="s">
        <v>77</v>
      </c>
      <c r="F39" s="23" t="s">
        <v>17178</v>
      </c>
    </row>
    <row r="40" spans="1:6" x14ac:dyDescent="0.25">
      <c r="A40" s="15" t="s">
        <v>6535</v>
      </c>
      <c r="B40" s="15" t="s">
        <v>13016</v>
      </c>
      <c r="C40" s="69" t="s">
        <v>13020</v>
      </c>
      <c r="D40" s="25" t="s">
        <v>21992</v>
      </c>
      <c r="E40" s="23" t="s">
        <v>911</v>
      </c>
      <c r="F40" s="23" t="s">
        <v>17178</v>
      </c>
    </row>
    <row r="41" spans="1:6" x14ac:dyDescent="0.25">
      <c r="A41" s="15" t="s">
        <v>6535</v>
      </c>
      <c r="B41" s="15" t="s">
        <v>13021</v>
      </c>
      <c r="C41" s="69" t="s">
        <v>13025</v>
      </c>
      <c r="D41" s="25" t="s">
        <v>21993</v>
      </c>
      <c r="E41" s="23" t="s">
        <v>5099</v>
      </c>
      <c r="F41" s="23" t="s">
        <v>17178</v>
      </c>
    </row>
    <row r="42" spans="1:6" x14ac:dyDescent="0.25">
      <c r="A42" s="15" t="s">
        <v>6535</v>
      </c>
      <c r="B42" s="15" t="s">
        <v>13132</v>
      </c>
      <c r="C42" s="69" t="s">
        <v>13136</v>
      </c>
      <c r="D42" s="25" t="s">
        <v>21993</v>
      </c>
      <c r="E42" s="23" t="s">
        <v>11948</v>
      </c>
      <c r="F42" s="23" t="s">
        <v>17178</v>
      </c>
    </row>
    <row r="43" spans="1:6" x14ac:dyDescent="0.25">
      <c r="A43" s="15" t="s">
        <v>6535</v>
      </c>
      <c r="B43" s="15" t="s">
        <v>13144</v>
      </c>
      <c r="C43" s="69" t="s">
        <v>13148</v>
      </c>
      <c r="D43" s="25" t="s">
        <v>21993</v>
      </c>
      <c r="E43" s="23" t="s">
        <v>11948</v>
      </c>
      <c r="F43" s="23" t="s">
        <v>17178</v>
      </c>
    </row>
    <row r="44" spans="1:6" x14ac:dyDescent="0.25">
      <c r="A44" s="15" t="s">
        <v>6535</v>
      </c>
      <c r="B44" s="15" t="s">
        <v>13236</v>
      </c>
      <c r="C44" s="69" t="s">
        <v>13241</v>
      </c>
      <c r="D44" s="25" t="s">
        <v>21993</v>
      </c>
      <c r="E44" s="23" t="s">
        <v>11948</v>
      </c>
      <c r="F44" s="23" t="s">
        <v>17178</v>
      </c>
    </row>
    <row r="45" spans="1:6" x14ac:dyDescent="0.25">
      <c r="A45" s="15" t="s">
        <v>6535</v>
      </c>
      <c r="B45" s="15" t="s">
        <v>13287</v>
      </c>
      <c r="C45" s="69" t="s">
        <v>13292</v>
      </c>
      <c r="D45" s="25" t="s">
        <v>21993</v>
      </c>
      <c r="E45" s="23" t="s">
        <v>11948</v>
      </c>
      <c r="F45" s="23" t="s">
        <v>17178</v>
      </c>
    </row>
    <row r="46" spans="1:6" x14ac:dyDescent="0.25">
      <c r="A46" s="15" t="s">
        <v>6535</v>
      </c>
      <c r="B46" s="15" t="s">
        <v>13355</v>
      </c>
      <c r="C46" s="69" t="s">
        <v>13359</v>
      </c>
      <c r="D46" s="25" t="s">
        <v>21992</v>
      </c>
      <c r="E46" s="23" t="s">
        <v>911</v>
      </c>
      <c r="F46" s="23" t="s">
        <v>17178</v>
      </c>
    </row>
    <row r="47" spans="1:6" x14ac:dyDescent="0.25">
      <c r="A47" s="15" t="s">
        <v>6535</v>
      </c>
      <c r="B47" s="15" t="s">
        <v>13664</v>
      </c>
      <c r="C47" s="69" t="s">
        <v>13668</v>
      </c>
      <c r="D47" s="25" t="s">
        <v>21993</v>
      </c>
      <c r="E47" s="23" t="s">
        <v>11948</v>
      </c>
      <c r="F47" s="23" t="s">
        <v>17178</v>
      </c>
    </row>
    <row r="48" spans="1:6" x14ac:dyDescent="0.25">
      <c r="A48" s="15" t="s">
        <v>6535</v>
      </c>
      <c r="B48" s="15" t="s">
        <v>13742</v>
      </c>
      <c r="C48" s="69" t="s">
        <v>13746</v>
      </c>
      <c r="D48" s="25" t="s">
        <v>21992</v>
      </c>
      <c r="E48" s="23" t="s">
        <v>911</v>
      </c>
      <c r="F48" s="23" t="s">
        <v>17178</v>
      </c>
    </row>
    <row r="49" spans="1:6" x14ac:dyDescent="0.25">
      <c r="A49" s="15" t="s">
        <v>6535</v>
      </c>
      <c r="B49" s="15" t="s">
        <v>13821</v>
      </c>
      <c r="C49" s="69" t="s">
        <v>13826</v>
      </c>
      <c r="D49" s="25" t="s">
        <v>21992</v>
      </c>
      <c r="E49" s="23" t="s">
        <v>911</v>
      </c>
      <c r="F49" s="23" t="s">
        <v>17178</v>
      </c>
    </row>
    <row r="50" spans="1:6" x14ac:dyDescent="0.25">
      <c r="A50" s="15" t="s">
        <v>6535</v>
      </c>
      <c r="B50" s="15" t="s">
        <v>13877</v>
      </c>
      <c r="C50" s="69" t="s">
        <v>13883</v>
      </c>
      <c r="D50" s="25" t="s">
        <v>21993</v>
      </c>
      <c r="E50" s="23" t="s">
        <v>11948</v>
      </c>
      <c r="F50" s="23" t="s">
        <v>17178</v>
      </c>
    </row>
    <row r="51" spans="1:6" x14ac:dyDescent="0.25">
      <c r="A51" s="15" t="s">
        <v>6535</v>
      </c>
      <c r="B51" s="15" t="s">
        <v>14031</v>
      </c>
      <c r="C51" s="69" t="s">
        <v>14036</v>
      </c>
      <c r="D51" s="25" t="s">
        <v>21992</v>
      </c>
      <c r="E51" s="23" t="s">
        <v>911</v>
      </c>
      <c r="F51" s="23" t="s">
        <v>17178</v>
      </c>
    </row>
    <row r="52" spans="1:6" x14ac:dyDescent="0.25">
      <c r="A52" s="15" t="s">
        <v>6535</v>
      </c>
      <c r="B52" s="15" t="s">
        <v>14165</v>
      </c>
      <c r="C52" s="69" t="s">
        <v>14170</v>
      </c>
      <c r="D52" s="25" t="s">
        <v>21993</v>
      </c>
      <c r="E52" s="23" t="s">
        <v>11948</v>
      </c>
      <c r="F52" s="23" t="s">
        <v>17178</v>
      </c>
    </row>
    <row r="53" spans="1:6" x14ac:dyDescent="0.25">
      <c r="A53" s="15" t="s">
        <v>6535</v>
      </c>
      <c r="B53" s="15" t="s">
        <v>14945</v>
      </c>
      <c r="C53" s="69" t="s">
        <v>14949</v>
      </c>
      <c r="D53" s="25" t="s">
        <v>21992</v>
      </c>
      <c r="E53" s="23" t="s">
        <v>11500</v>
      </c>
      <c r="F53" s="23" t="s">
        <v>17178</v>
      </c>
    </row>
    <row r="54" spans="1:6" x14ac:dyDescent="0.25">
      <c r="A54" s="15" t="s">
        <v>6535</v>
      </c>
      <c r="B54" s="15" t="s">
        <v>15312</v>
      </c>
      <c r="C54" s="69" t="s">
        <v>15316</v>
      </c>
      <c r="D54" s="25" t="s">
        <v>21992</v>
      </c>
      <c r="E54" s="23" t="s">
        <v>11948</v>
      </c>
      <c r="F54" s="23" t="s">
        <v>17178</v>
      </c>
    </row>
    <row r="55" spans="1:6" x14ac:dyDescent="0.25">
      <c r="A55" s="15" t="s">
        <v>6535</v>
      </c>
      <c r="B55" s="15" t="s">
        <v>16143</v>
      </c>
      <c r="C55" s="69" t="s">
        <v>16147</v>
      </c>
      <c r="D55" s="25" t="s">
        <v>21992</v>
      </c>
      <c r="E55" s="23" t="s">
        <v>14056</v>
      </c>
      <c r="F55" s="23" t="s">
        <v>17178</v>
      </c>
    </row>
    <row r="56" spans="1:6" x14ac:dyDescent="0.25">
      <c r="A56" s="15" t="s">
        <v>6535</v>
      </c>
      <c r="B56" s="15" t="s">
        <v>16224</v>
      </c>
      <c r="C56" s="69" t="s">
        <v>16228</v>
      </c>
      <c r="D56" s="25" t="s">
        <v>21992</v>
      </c>
      <c r="E56" s="23" t="s">
        <v>11948</v>
      </c>
      <c r="F56" s="23" t="s">
        <v>17178</v>
      </c>
    </row>
    <row r="57" spans="1:6" x14ac:dyDescent="0.25">
      <c r="A57" s="15" t="s">
        <v>6535</v>
      </c>
      <c r="B57" s="15" t="s">
        <v>16234</v>
      </c>
      <c r="C57" s="69" t="s">
        <v>16238</v>
      </c>
      <c r="D57" s="25" t="s">
        <v>21992</v>
      </c>
      <c r="E57" s="23" t="s">
        <v>11948</v>
      </c>
      <c r="F57" s="23" t="s">
        <v>17178</v>
      </c>
    </row>
    <row r="58" spans="1:6" x14ac:dyDescent="0.25">
      <c r="A58" s="15" t="s">
        <v>6535</v>
      </c>
      <c r="B58" s="15" t="s">
        <v>16239</v>
      </c>
      <c r="C58" s="69" t="s">
        <v>16243</v>
      </c>
      <c r="D58" s="25" t="s">
        <v>21992</v>
      </c>
      <c r="E58" s="23" t="s">
        <v>11948</v>
      </c>
      <c r="F58" s="23" t="s">
        <v>17178</v>
      </c>
    </row>
    <row r="59" spans="1:6" x14ac:dyDescent="0.25">
      <c r="A59" s="15" t="s">
        <v>6535</v>
      </c>
      <c r="B59" s="15" t="s">
        <v>16248</v>
      </c>
      <c r="C59" s="69" t="s">
        <v>16252</v>
      </c>
      <c r="D59" s="25" t="s">
        <v>21992</v>
      </c>
      <c r="E59" s="23" t="s">
        <v>11948</v>
      </c>
      <c r="F59" s="23" t="s">
        <v>17178</v>
      </c>
    </row>
    <row r="60" spans="1:6" x14ac:dyDescent="0.25">
      <c r="A60" s="15" t="s">
        <v>6535</v>
      </c>
      <c r="B60" s="15" t="s">
        <v>16253</v>
      </c>
      <c r="C60" s="69" t="s">
        <v>16257</v>
      </c>
      <c r="D60" s="25" t="s">
        <v>21992</v>
      </c>
      <c r="E60" s="23" t="s">
        <v>11948</v>
      </c>
      <c r="F60" s="23" t="s">
        <v>17178</v>
      </c>
    </row>
    <row r="61" spans="1:6" x14ac:dyDescent="0.25">
      <c r="A61" s="15" t="s">
        <v>6535</v>
      </c>
      <c r="B61" s="15" t="s">
        <v>16261</v>
      </c>
      <c r="C61" s="69" t="s">
        <v>16265</v>
      </c>
      <c r="D61" s="25" t="s">
        <v>21992</v>
      </c>
      <c r="E61" s="23" t="s">
        <v>133</v>
      </c>
      <c r="F61" s="23" t="s">
        <v>17178</v>
      </c>
    </row>
    <row r="62" spans="1:6" x14ac:dyDescent="0.25">
      <c r="A62" s="15" t="s">
        <v>14057</v>
      </c>
      <c r="B62" s="15" t="s">
        <v>14058</v>
      </c>
      <c r="C62" s="69" t="s">
        <v>14048</v>
      </c>
      <c r="D62" s="25" t="s">
        <v>21992</v>
      </c>
      <c r="E62" s="23" t="s">
        <v>14056</v>
      </c>
      <c r="F62" s="23" t="s">
        <v>17178</v>
      </c>
    </row>
  </sheetData>
  <autoFilter ref="A1:F6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BAZA UMOWY</vt:lpstr>
      <vt:lpstr>tabela</vt:lpstr>
      <vt:lpstr>baza</vt:lpstr>
      <vt:lpstr>LPR</vt:lpstr>
      <vt:lpstr>baza wop końcowe</vt:lpstr>
      <vt:lpstr>tabela zakończone</vt:lpstr>
      <vt:lpstr>baza zakończone</vt:lpstr>
      <vt:lpstr>podsumowanie</vt:lpstr>
      <vt:lpstr>tytuły projektów</vt:lpstr>
    </vt:vector>
  </TitlesOfParts>
  <Company>Urząd Marszałkowski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Alicja Ostaszewska</dc:creator>
  <cp:lastModifiedBy>aostaszewska</cp:lastModifiedBy>
  <dcterms:created xsi:type="dcterms:W3CDTF">2015-04-09T12:42:13Z</dcterms:created>
  <dcterms:modified xsi:type="dcterms:W3CDTF">2015-07-06T07:30:23Z</dcterms:modified>
</cp:coreProperties>
</file>